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 tabRatio="772" activeTab="3"/>
  </bookViews>
  <sheets>
    <sheet name="C.Provincial-Aytos" sheetId="1" r:id="rId1"/>
    <sheet name="C.Provincial-Diputac" sheetId="3" r:id="rId2"/>
    <sheet name="C.Nacional-Aytos " sheetId="6" r:id="rId3"/>
    <sheet name="C.Nacional-Diputac" sheetId="5" r:id="rId4"/>
    <sheet name="CanonTelefonica_Ayto" sheetId="19" r:id="rId5"/>
    <sheet name="CanonTelefonica_Diput" sheetId="12" r:id="rId6"/>
    <sheet name="Telef-Movil_Aytos" sheetId="20" r:id="rId7"/>
    <sheet name="Telef-Movil_Diput" sheetId="21" r:id="rId8"/>
    <sheet name="AÑO" sheetId="22" r:id="rId9"/>
  </sheets>
  <definedNames>
    <definedName name="_xlnm._FilterDatabase" localSheetId="4" hidden="1">CanonTelefonica_Ayto!$A$12:$Y$7620</definedName>
    <definedName name="ptap3004dex" localSheetId="5">CanonTelefonica_Diput!#REF!</definedName>
    <definedName name="ptap3004ex" localSheetId="4">CanonTelefonica_Ayto!#REF!</definedName>
    <definedName name="ptap3104dexn" localSheetId="5">CanonTelefonica_Diput!#REF!</definedName>
    <definedName name="ptap3104exn_1" localSheetId="4">CanonTelefonica_Ayto!#REF!</definedName>
    <definedName name="riar7001bex" localSheetId="2">'C.Nacional-Aytos '!#REF!</definedName>
    <definedName name="riar7007aex" localSheetId="0">'C.Provincial-Aytos'!#REF!</definedName>
    <definedName name="riar7008aex" localSheetId="1">'C.Provincial-Diputac'!#REF!</definedName>
    <definedName name="riar7008bex" localSheetId="3">'C.Nacional-Diputac'!#REF!</definedName>
    <definedName name="riar7501ex" localSheetId="6">'Telef-Movil_Aytos'!#REF!</definedName>
    <definedName name="riar7502ex" localSheetId="7">'Telef-Movil_Diput'!#REF!</definedName>
    <definedName name="_xlnm.Print_Titles" localSheetId="2">'C.Nacional-Aytos '!$5:$12</definedName>
    <definedName name="_xlnm.Print_Titles" localSheetId="3">'C.Nacional-Diputac'!$5:$12</definedName>
    <definedName name="_xlnm.Print_Titles" localSheetId="0">'C.Provincial-Aytos'!$5:$12</definedName>
    <definedName name="_xlnm.Print_Titles" localSheetId="1">'C.Provincial-Diputac'!$5:$12</definedName>
    <definedName name="_xlnm.Print_Titles" localSheetId="5">CanonTelefonica_Diput!$11:$12</definedName>
    <definedName name="_xlnm.Print_Titles" localSheetId="6">'Telef-Movil_Aytos'!$5:$12</definedName>
    <definedName name="_xlnm.Print_Titles" localSheetId="7">'Telef-Movil_Diput'!$5:$12</definedName>
  </definedNames>
  <calcPr calcId="162913"/>
</workbook>
</file>

<file path=xl/calcChain.xml><?xml version="1.0" encoding="utf-8"?>
<calcChain xmlns="http://schemas.openxmlformats.org/spreadsheetml/2006/main">
  <c r="Q67" i="5" l="1"/>
  <c r="Q68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14" i="5"/>
  <c r="Q13" i="5"/>
  <c r="Q6607" i="6"/>
  <c r="Q6608" i="6"/>
  <c r="Q6609" i="6"/>
  <c r="Q6610" i="6"/>
  <c r="Q6611" i="6"/>
  <c r="Q6612" i="6"/>
  <c r="Q6613" i="6"/>
  <c r="Q6614" i="6"/>
  <c r="Q6615" i="6"/>
  <c r="Q6616" i="6"/>
  <c r="Q6617" i="6"/>
  <c r="Q6618" i="6"/>
  <c r="Q6619" i="6"/>
  <c r="Q6620" i="6"/>
  <c r="Q6621" i="6"/>
  <c r="Q6622" i="6"/>
  <c r="Q6623" i="6"/>
  <c r="Q6624" i="6"/>
  <c r="Q6625" i="6"/>
  <c r="Q6626" i="6"/>
  <c r="Q6627" i="6"/>
  <c r="Q6628" i="6"/>
  <c r="Q6629" i="6"/>
  <c r="Q6630" i="6"/>
  <c r="Q6631" i="6"/>
  <c r="Q6632" i="6"/>
  <c r="Q6633" i="6"/>
  <c r="Q6634" i="6"/>
  <c r="Q6635" i="6"/>
  <c r="Q6636" i="6"/>
  <c r="Q6637" i="6"/>
  <c r="Q6638" i="6"/>
  <c r="Q6639" i="6"/>
  <c r="Q6640" i="6"/>
  <c r="Q6641" i="6"/>
  <c r="Q6642" i="6"/>
  <c r="Q6643" i="6"/>
  <c r="Q6644" i="6"/>
  <c r="Q6645" i="6"/>
  <c r="Q6646" i="6"/>
  <c r="Q6647" i="6"/>
  <c r="Q6648" i="6"/>
  <c r="Q6649" i="6"/>
  <c r="Q6650" i="6"/>
  <c r="Q6651" i="6"/>
  <c r="Q6652" i="6"/>
  <c r="Q6653" i="6"/>
  <c r="Q6654" i="6"/>
  <c r="Q6655" i="6"/>
  <c r="Q6656" i="6"/>
  <c r="Q6657" i="6"/>
  <c r="Q6658" i="6"/>
  <c r="Q6659" i="6"/>
  <c r="Q6660" i="6"/>
  <c r="Q6661" i="6"/>
  <c r="Q6662" i="6"/>
  <c r="Q6663" i="6"/>
  <c r="Q6664" i="6"/>
  <c r="Q6665" i="6"/>
  <c r="Q6666" i="6"/>
  <c r="Q6667" i="6"/>
  <c r="Q6668" i="6"/>
  <c r="Q6669" i="6"/>
  <c r="Q6670" i="6"/>
  <c r="Q6671" i="6"/>
  <c r="Q6672" i="6"/>
  <c r="Q6673" i="6"/>
  <c r="Q6674" i="6"/>
  <c r="Q6675" i="6"/>
  <c r="Q6676" i="6"/>
  <c r="Q6677" i="6"/>
  <c r="Q6678" i="6"/>
  <c r="Q6679" i="6"/>
  <c r="Q6680" i="6"/>
  <c r="Q6681" i="6"/>
  <c r="Q6682" i="6"/>
  <c r="Q6683" i="6"/>
  <c r="Q6684" i="6"/>
  <c r="Q6685" i="6"/>
  <c r="Q6686" i="6"/>
  <c r="Q6687" i="6"/>
  <c r="Q6688" i="6"/>
  <c r="Q6689" i="6"/>
  <c r="Q6690" i="6"/>
  <c r="Q6691" i="6"/>
  <c r="Q6692" i="6"/>
  <c r="Q6693" i="6"/>
  <c r="Q6694" i="6"/>
  <c r="Q6695" i="6"/>
  <c r="Q6696" i="6"/>
  <c r="Q6697" i="6"/>
  <c r="Q6698" i="6"/>
  <c r="Q6699" i="6"/>
  <c r="Q6700" i="6"/>
  <c r="Q6701" i="6"/>
  <c r="Q6702" i="6"/>
  <c r="Q6703" i="6"/>
  <c r="Q6704" i="6"/>
  <c r="Q6705" i="6"/>
  <c r="Q6706" i="6"/>
  <c r="Q6707" i="6"/>
  <c r="Q6708" i="6"/>
  <c r="Q6709" i="6"/>
  <c r="Q6710" i="6"/>
  <c r="Q6711" i="6"/>
  <c r="Q6712" i="6"/>
  <c r="Q6713" i="6"/>
  <c r="Q6714" i="6"/>
  <c r="Q6715" i="6"/>
  <c r="Q6716" i="6"/>
  <c r="Q6717" i="6"/>
  <c r="Q6718" i="6"/>
  <c r="Q6719" i="6"/>
  <c r="Q6720" i="6"/>
  <c r="Q6721" i="6"/>
  <c r="Q6722" i="6"/>
  <c r="Q6723" i="6"/>
  <c r="Q6724" i="6"/>
  <c r="Q6725" i="6"/>
  <c r="Q6726" i="6"/>
  <c r="Q6727" i="6"/>
  <c r="Q6728" i="6"/>
  <c r="Q6729" i="6"/>
  <c r="Q6730" i="6"/>
  <c r="Q6731" i="6"/>
  <c r="Q6732" i="6"/>
  <c r="Q6733" i="6"/>
  <c r="Q6734" i="6"/>
  <c r="Q6735" i="6"/>
  <c r="Q6736" i="6"/>
  <c r="Q6737" i="6"/>
  <c r="Q6738" i="6"/>
  <c r="Q6739" i="6"/>
  <c r="Q6740" i="6"/>
  <c r="Q6741" i="6"/>
  <c r="Q6742" i="6"/>
  <c r="Q6743" i="6"/>
  <c r="Q6744" i="6"/>
  <c r="Q6745" i="6"/>
  <c r="Q6746" i="6"/>
  <c r="Q6747" i="6"/>
  <c r="Q6748" i="6"/>
  <c r="Q6749" i="6"/>
  <c r="Q6750" i="6"/>
  <c r="Q6751" i="6"/>
  <c r="Q6752" i="6"/>
  <c r="Q6753" i="6"/>
  <c r="Q6754" i="6"/>
  <c r="Q6755" i="6"/>
  <c r="Q6756" i="6"/>
  <c r="Q6757" i="6"/>
  <c r="Q6758" i="6"/>
  <c r="Q6759" i="6"/>
  <c r="Q6760" i="6"/>
  <c r="Q6761" i="6"/>
  <c r="Q6762" i="6"/>
  <c r="Q6763" i="6"/>
  <c r="Q6764" i="6"/>
  <c r="Q6765" i="6"/>
  <c r="Q6766" i="6"/>
  <c r="Q6767" i="6"/>
  <c r="Q6768" i="6"/>
  <c r="Q6769" i="6"/>
  <c r="Q6770" i="6"/>
  <c r="Q6771" i="6"/>
  <c r="Q6772" i="6"/>
  <c r="Q6773" i="6"/>
  <c r="Q6774" i="6"/>
  <c r="Q6775" i="6"/>
  <c r="Q6776" i="6"/>
  <c r="Q6777" i="6"/>
  <c r="Q6778" i="6"/>
  <c r="Q6779" i="6"/>
  <c r="Q6780" i="6"/>
  <c r="Q6781" i="6"/>
  <c r="Q6782" i="6"/>
  <c r="Q6783" i="6"/>
  <c r="Q6784" i="6"/>
  <c r="Q6785" i="6"/>
  <c r="Q6786" i="6"/>
  <c r="Q6787" i="6"/>
  <c r="Q6788" i="6"/>
  <c r="Q6789" i="6"/>
  <c r="Q6790" i="6"/>
  <c r="Q6791" i="6"/>
  <c r="Q6792" i="6"/>
  <c r="Q6793" i="6"/>
  <c r="Q6794" i="6"/>
  <c r="Q6795" i="6"/>
  <c r="Q6796" i="6"/>
  <c r="Q6797" i="6"/>
  <c r="Q6798" i="6"/>
  <c r="Q6799" i="6"/>
  <c r="Q6800" i="6"/>
  <c r="Q6801" i="6"/>
  <c r="Q6802" i="6"/>
  <c r="Q6803" i="6"/>
  <c r="Q6804" i="6"/>
  <c r="Q6805" i="6"/>
  <c r="Q6806" i="6"/>
  <c r="Q6807" i="6"/>
  <c r="Q6808" i="6"/>
  <c r="Q6809" i="6"/>
  <c r="Q6810" i="6"/>
  <c r="Q6811" i="6"/>
  <c r="Q6812" i="6"/>
  <c r="Q6813" i="6"/>
  <c r="Q6814" i="6"/>
  <c r="Q6815" i="6"/>
  <c r="Q6816" i="6"/>
  <c r="Q6817" i="6"/>
  <c r="Q6818" i="6"/>
  <c r="Q6819" i="6"/>
  <c r="Q6820" i="6"/>
  <c r="Q6821" i="6"/>
  <c r="Q6822" i="6"/>
  <c r="Q6823" i="6"/>
  <c r="Q6824" i="6"/>
  <c r="Q6825" i="6"/>
  <c r="Q6826" i="6"/>
  <c r="Q6827" i="6"/>
  <c r="Q6828" i="6"/>
  <c r="Q6829" i="6"/>
  <c r="Q6830" i="6"/>
  <c r="Q6831" i="6"/>
  <c r="Q6832" i="6"/>
  <c r="Q6833" i="6"/>
  <c r="Q6834" i="6"/>
  <c r="Q6835" i="6"/>
  <c r="Q6836" i="6"/>
  <c r="Q6837" i="6"/>
  <c r="Q6838" i="6"/>
  <c r="Q6839" i="6"/>
  <c r="Q6840" i="6"/>
  <c r="Q6841" i="6"/>
  <c r="Q6842" i="6"/>
  <c r="Q6843" i="6"/>
  <c r="Q6844" i="6"/>
  <c r="Q6845" i="6"/>
  <c r="Q6846" i="6"/>
  <c r="Q6847" i="6"/>
  <c r="Q6848" i="6"/>
  <c r="Q6849" i="6"/>
  <c r="Q6850" i="6"/>
  <c r="Q6851" i="6"/>
  <c r="Q6852" i="6"/>
  <c r="Q6853" i="6"/>
  <c r="Q6854" i="6"/>
  <c r="Q6855" i="6"/>
  <c r="Q6856" i="6"/>
  <c r="Q6857" i="6"/>
  <c r="Q6858" i="6"/>
  <c r="Q6859" i="6"/>
  <c r="Q6860" i="6"/>
  <c r="Q6861" i="6"/>
  <c r="Q6862" i="6"/>
  <c r="Q6863" i="6"/>
  <c r="Q6864" i="6"/>
  <c r="Q6865" i="6"/>
  <c r="Q6866" i="6"/>
  <c r="Q6867" i="6"/>
  <c r="Q6868" i="6"/>
  <c r="Q6869" i="6"/>
  <c r="Q6870" i="6"/>
  <c r="Q6871" i="6"/>
  <c r="Q6872" i="6"/>
  <c r="Q6873" i="6"/>
  <c r="Q6874" i="6"/>
  <c r="Q6875" i="6"/>
  <c r="Q6876" i="6"/>
  <c r="Q6877" i="6"/>
  <c r="Q6878" i="6"/>
  <c r="Q6879" i="6"/>
  <c r="Q6880" i="6"/>
  <c r="Q6881" i="6"/>
  <c r="Q6882" i="6"/>
  <c r="Q6883" i="6"/>
  <c r="Q6884" i="6"/>
  <c r="Q6885" i="6"/>
  <c r="Q6886" i="6"/>
  <c r="Q6887" i="6"/>
  <c r="Q6888" i="6"/>
  <c r="Q6889" i="6"/>
  <c r="Q6890" i="6"/>
  <c r="Q6891" i="6"/>
  <c r="Q6892" i="6"/>
  <c r="Q6893" i="6"/>
  <c r="Q6894" i="6"/>
  <c r="Q6895" i="6"/>
  <c r="Q6896" i="6"/>
  <c r="Q6897" i="6"/>
  <c r="Q6898" i="6"/>
  <c r="Q6899" i="6"/>
  <c r="Q6900" i="6"/>
  <c r="Q6901" i="6"/>
  <c r="Q6902" i="6"/>
  <c r="Q6903" i="6"/>
  <c r="Q6904" i="6"/>
  <c r="Q6905" i="6"/>
  <c r="Q6906" i="6"/>
  <c r="Q6907" i="6"/>
  <c r="Q6908" i="6"/>
  <c r="Q6909" i="6"/>
  <c r="Q6910" i="6"/>
  <c r="Q6911" i="6"/>
  <c r="Q6912" i="6"/>
  <c r="Q6913" i="6"/>
  <c r="Q6914" i="6"/>
  <c r="Q6915" i="6"/>
  <c r="Q6916" i="6"/>
  <c r="Q6917" i="6"/>
  <c r="Q6918" i="6"/>
  <c r="Q6919" i="6"/>
  <c r="Q6920" i="6"/>
  <c r="Q6921" i="6"/>
  <c r="Q6922" i="6"/>
  <c r="Q6923" i="6"/>
  <c r="Q6924" i="6"/>
  <c r="Q6925" i="6"/>
  <c r="Q6926" i="6"/>
  <c r="Q6927" i="6"/>
  <c r="Q6928" i="6"/>
  <c r="Q6929" i="6"/>
  <c r="Q6930" i="6"/>
  <c r="Q6931" i="6"/>
  <c r="Q6932" i="6"/>
  <c r="Q6933" i="6"/>
  <c r="Q6934" i="6"/>
  <c r="Q6935" i="6"/>
  <c r="Q6936" i="6"/>
  <c r="Q6937" i="6"/>
  <c r="Q6938" i="6"/>
  <c r="Q6939" i="6"/>
  <c r="Q6940" i="6"/>
  <c r="Q6941" i="6"/>
  <c r="Q6942" i="6"/>
  <c r="Q6943" i="6"/>
  <c r="Q6944" i="6"/>
  <c r="Q6945" i="6"/>
  <c r="Q6946" i="6"/>
  <c r="Q6947" i="6"/>
  <c r="Q6948" i="6"/>
  <c r="Q6949" i="6"/>
  <c r="Q6950" i="6"/>
  <c r="Q6951" i="6"/>
  <c r="Q6952" i="6"/>
  <c r="Q6953" i="6"/>
  <c r="Q6954" i="6"/>
  <c r="Q6955" i="6"/>
  <c r="Q6956" i="6"/>
  <c r="Q6957" i="6"/>
  <c r="Q6958" i="6"/>
  <c r="Q6959" i="6"/>
  <c r="Q6960" i="6"/>
  <c r="Q6961" i="6"/>
  <c r="Q6962" i="6"/>
  <c r="Q6963" i="6"/>
  <c r="Q6964" i="6"/>
  <c r="Q6965" i="6"/>
  <c r="Q6966" i="6"/>
  <c r="Q6967" i="6"/>
  <c r="Q6968" i="6"/>
  <c r="Q6969" i="6"/>
  <c r="Q6970" i="6"/>
  <c r="Q6971" i="6"/>
  <c r="Q6972" i="6"/>
  <c r="Q6973" i="6"/>
  <c r="Q6974" i="6"/>
  <c r="Q6975" i="6"/>
  <c r="Q6976" i="6"/>
  <c r="Q6977" i="6"/>
  <c r="Q6978" i="6"/>
  <c r="Q6979" i="6"/>
  <c r="Q6980" i="6"/>
  <c r="Q6981" i="6"/>
  <c r="Q6982" i="6"/>
  <c r="Q6983" i="6"/>
  <c r="Q6984" i="6"/>
  <c r="Q6985" i="6"/>
  <c r="Q6986" i="6"/>
  <c r="Q6987" i="6"/>
  <c r="Q6988" i="6"/>
  <c r="Q6989" i="6"/>
  <c r="Q6990" i="6"/>
  <c r="Q6991" i="6"/>
  <c r="Q6992" i="6"/>
  <c r="Q6993" i="6"/>
  <c r="Q6994" i="6"/>
  <c r="Q6995" i="6"/>
  <c r="Q6996" i="6"/>
  <c r="Q6997" i="6"/>
  <c r="Q6998" i="6"/>
  <c r="Q6999" i="6"/>
  <c r="Q7000" i="6"/>
  <c r="Q7001" i="6"/>
  <c r="Q7002" i="6"/>
  <c r="Q7003" i="6"/>
  <c r="Q7004" i="6"/>
  <c r="Q7005" i="6"/>
  <c r="Q7006" i="6"/>
  <c r="Q7007" i="6"/>
  <c r="Q7008" i="6"/>
  <c r="Q7009" i="6"/>
  <c r="Q7010" i="6"/>
  <c r="Q7011" i="6"/>
  <c r="Q7012" i="6"/>
  <c r="Q7013" i="6"/>
  <c r="Q7014" i="6"/>
  <c r="Q7015" i="6"/>
  <c r="Q7016" i="6"/>
  <c r="Q7017" i="6"/>
  <c r="Q7018" i="6"/>
  <c r="Q7019" i="6"/>
  <c r="Q7020" i="6"/>
  <c r="Q7021" i="6"/>
  <c r="Q7022" i="6"/>
  <c r="Q7023" i="6"/>
  <c r="Q7024" i="6"/>
  <c r="Q7025" i="6"/>
  <c r="Q7026" i="6"/>
  <c r="Q7027" i="6"/>
  <c r="Q7028" i="6"/>
  <c r="Q7029" i="6"/>
  <c r="Q7030" i="6"/>
  <c r="Q7031" i="6"/>
  <c r="Q7032" i="6"/>
  <c r="Q7033" i="6"/>
  <c r="Q7034" i="6"/>
  <c r="Q7035" i="6"/>
  <c r="Q7036" i="6"/>
  <c r="Q7037" i="6"/>
  <c r="Q7038" i="6"/>
  <c r="Q7039" i="6"/>
  <c r="Q7040" i="6"/>
  <c r="Q7041" i="6"/>
  <c r="Q7042" i="6"/>
  <c r="Q7043" i="6"/>
  <c r="Q7044" i="6"/>
  <c r="Q7045" i="6"/>
  <c r="Q7046" i="6"/>
  <c r="Q7047" i="6"/>
  <c r="Q7048" i="6"/>
  <c r="Q7049" i="6"/>
  <c r="Q7050" i="6"/>
  <c r="Q7051" i="6"/>
  <c r="Q7052" i="6"/>
  <c r="Q7053" i="6"/>
  <c r="Q7054" i="6"/>
  <c r="Q7055" i="6"/>
  <c r="Q7056" i="6"/>
  <c r="Q7057" i="6"/>
  <c r="Q7058" i="6"/>
  <c r="Q7059" i="6"/>
  <c r="Q7060" i="6"/>
  <c r="Q7061" i="6"/>
  <c r="Q7062" i="6"/>
  <c r="Q7063" i="6"/>
  <c r="Q7064" i="6"/>
  <c r="Q7065" i="6"/>
  <c r="Q7066" i="6"/>
  <c r="Q7067" i="6"/>
  <c r="Q7068" i="6"/>
  <c r="Q7069" i="6"/>
  <c r="Q7070" i="6"/>
  <c r="Q7071" i="6"/>
  <c r="Q7072" i="6"/>
  <c r="Q7073" i="6"/>
  <c r="Q7074" i="6"/>
  <c r="Q7075" i="6"/>
  <c r="Q7076" i="6"/>
  <c r="Q7077" i="6"/>
  <c r="Q7078" i="6"/>
  <c r="Q7079" i="6"/>
  <c r="Q7080" i="6"/>
  <c r="Q7081" i="6"/>
  <c r="Q7082" i="6"/>
  <c r="Q7083" i="6"/>
  <c r="Q7084" i="6"/>
  <c r="Q7085" i="6"/>
  <c r="Q7086" i="6"/>
  <c r="Q7087" i="6"/>
  <c r="Q7088" i="6"/>
  <c r="Q7089" i="6"/>
  <c r="Q7090" i="6"/>
  <c r="Q7091" i="6"/>
  <c r="Q7092" i="6"/>
  <c r="Q7093" i="6"/>
  <c r="Q7094" i="6"/>
  <c r="Q7095" i="6"/>
  <c r="Q7096" i="6"/>
  <c r="Q7097" i="6"/>
  <c r="Q7098" i="6"/>
  <c r="Q7099" i="6"/>
  <c r="Q7100" i="6"/>
  <c r="Q7101" i="6"/>
  <c r="Q7102" i="6"/>
  <c r="Q7103" i="6"/>
  <c r="Q7104" i="6"/>
  <c r="Q7105" i="6"/>
  <c r="Q7106" i="6"/>
  <c r="Q7107" i="6"/>
  <c r="Q7108" i="6"/>
  <c r="Q7109" i="6"/>
  <c r="Q7110" i="6"/>
  <c r="Q7111" i="6"/>
  <c r="Q7112" i="6"/>
  <c r="Q7113" i="6"/>
  <c r="Q7114" i="6"/>
  <c r="Q7115" i="6"/>
  <c r="Q7116" i="6"/>
  <c r="Q7117" i="6"/>
  <c r="Q7118" i="6"/>
  <c r="Q7119" i="6"/>
  <c r="Q7120" i="6"/>
  <c r="Q7121" i="6"/>
  <c r="Q7122" i="6"/>
  <c r="Q7123" i="6"/>
  <c r="Q7124" i="6"/>
  <c r="Q7125" i="6"/>
  <c r="Q7126" i="6"/>
  <c r="Q7127" i="6"/>
  <c r="Q7128" i="6"/>
  <c r="Q7129" i="6"/>
  <c r="Q7130" i="6"/>
  <c r="Q7131" i="6"/>
  <c r="Q7132" i="6"/>
  <c r="Q7133" i="6"/>
  <c r="Q7134" i="6"/>
  <c r="Q7135" i="6"/>
  <c r="Q7136" i="6"/>
  <c r="Q7137" i="6"/>
  <c r="Q7138" i="6"/>
  <c r="Q7139" i="6"/>
  <c r="Q7140" i="6"/>
  <c r="Q7141" i="6"/>
  <c r="Q7142" i="6"/>
  <c r="Q7143" i="6"/>
  <c r="Q7144" i="6"/>
  <c r="Q7145" i="6"/>
  <c r="Q7146" i="6"/>
  <c r="Q7147" i="6"/>
  <c r="Q7148" i="6"/>
  <c r="Q7149" i="6"/>
  <c r="Q7150" i="6"/>
  <c r="Q7151" i="6"/>
  <c r="Q7152" i="6"/>
  <c r="Q7153" i="6"/>
  <c r="Q7154" i="6"/>
  <c r="Q7155" i="6"/>
  <c r="Q7156" i="6"/>
  <c r="Q7157" i="6"/>
  <c r="Q7158" i="6"/>
  <c r="Q7159" i="6"/>
  <c r="Q7160" i="6"/>
  <c r="Q7161" i="6"/>
  <c r="Q7162" i="6"/>
  <c r="Q7163" i="6"/>
  <c r="Q7164" i="6"/>
  <c r="Q7165" i="6"/>
  <c r="Q7166" i="6"/>
  <c r="Q7167" i="6"/>
  <c r="Q7168" i="6"/>
  <c r="Q7169" i="6"/>
  <c r="Q7170" i="6"/>
  <c r="Q7171" i="6"/>
  <c r="Q7172" i="6"/>
  <c r="Q7173" i="6"/>
  <c r="Q7174" i="6"/>
  <c r="Q7175" i="6"/>
  <c r="Q7176" i="6"/>
  <c r="Q7177" i="6"/>
  <c r="Q7178" i="6"/>
  <c r="Q7179" i="6"/>
  <c r="Q7180" i="6"/>
  <c r="Q7181" i="6"/>
  <c r="Q7182" i="6"/>
  <c r="Q7183" i="6"/>
  <c r="Q7184" i="6"/>
  <c r="Q7185" i="6"/>
  <c r="Q7186" i="6"/>
  <c r="Q7187" i="6"/>
  <c r="Q7188" i="6"/>
  <c r="Q7189" i="6"/>
  <c r="Q7190" i="6"/>
  <c r="Q7191" i="6"/>
  <c r="Q7192" i="6"/>
  <c r="Q7193" i="6"/>
  <c r="Q7194" i="6"/>
  <c r="Q7195" i="6"/>
  <c r="Q7196" i="6"/>
  <c r="Q7197" i="6"/>
  <c r="Q7198" i="6"/>
  <c r="Q7199" i="6"/>
  <c r="Q7200" i="6"/>
  <c r="Q7201" i="6"/>
  <c r="Q7202" i="6"/>
  <c r="Q7203" i="6"/>
  <c r="Q7204" i="6"/>
  <c r="Q7205" i="6"/>
  <c r="Q7206" i="6"/>
  <c r="Q7207" i="6"/>
  <c r="Q7208" i="6"/>
  <c r="Q7209" i="6"/>
  <c r="Q7210" i="6"/>
  <c r="Q7211" i="6"/>
  <c r="Q7212" i="6"/>
  <c r="Q7213" i="6"/>
  <c r="Q7214" i="6"/>
  <c r="Q7215" i="6"/>
  <c r="Q7216" i="6"/>
  <c r="Q7217" i="6"/>
  <c r="Q7218" i="6"/>
  <c r="Q7219" i="6"/>
  <c r="Q7220" i="6"/>
  <c r="Q7221" i="6"/>
  <c r="Q7222" i="6"/>
  <c r="Q7223" i="6"/>
  <c r="Q7224" i="6"/>
  <c r="Q7225" i="6"/>
  <c r="Q7226" i="6"/>
  <c r="Q7227" i="6"/>
  <c r="Q7228" i="6"/>
  <c r="Q7229" i="6"/>
  <c r="Q7230" i="6"/>
  <c r="Q7231" i="6"/>
  <c r="Q7232" i="6"/>
  <c r="Q7233" i="6"/>
  <c r="Q7234" i="6"/>
  <c r="Q7235" i="6"/>
  <c r="Q7236" i="6"/>
  <c r="Q7237" i="6"/>
  <c r="Q7238" i="6"/>
  <c r="Q7239" i="6"/>
  <c r="Q7240" i="6"/>
  <c r="Q7241" i="6"/>
  <c r="Q7242" i="6"/>
  <c r="Q7243" i="6"/>
  <c r="Q7244" i="6"/>
  <c r="Q7245" i="6"/>
  <c r="Q7246" i="6"/>
  <c r="Q7247" i="6"/>
  <c r="Q7248" i="6"/>
  <c r="Q7249" i="6"/>
  <c r="Q7250" i="6"/>
  <c r="Q7251" i="6"/>
  <c r="Q7252" i="6"/>
  <c r="Q7253" i="6"/>
  <c r="Q7254" i="6"/>
  <c r="Q7255" i="6"/>
  <c r="Q7256" i="6"/>
  <c r="Q7257" i="6"/>
  <c r="Q7258" i="6"/>
  <c r="Q7259" i="6"/>
  <c r="Q7260" i="6"/>
  <c r="Q7261" i="6"/>
  <c r="Q7262" i="6"/>
  <c r="Q7263" i="6"/>
  <c r="Q7264" i="6"/>
  <c r="Q7265" i="6"/>
  <c r="Q7266" i="6"/>
  <c r="Q7267" i="6"/>
  <c r="Q7268" i="6"/>
  <c r="Q7269" i="6"/>
  <c r="Q7270" i="6"/>
  <c r="Q7271" i="6"/>
  <c r="Q7272" i="6"/>
  <c r="Q7273" i="6"/>
  <c r="Q7274" i="6"/>
  <c r="Q7275" i="6"/>
  <c r="Q7276" i="6"/>
  <c r="Q7277" i="6"/>
  <c r="Q7278" i="6"/>
  <c r="Q7279" i="6"/>
  <c r="Q7280" i="6"/>
  <c r="Q7281" i="6"/>
  <c r="Q7282" i="6"/>
  <c r="Q7283" i="6"/>
  <c r="Q7284" i="6"/>
  <c r="Q7285" i="6"/>
  <c r="Q7286" i="6"/>
  <c r="Q7287" i="6"/>
  <c r="Q7288" i="6"/>
  <c r="Q7289" i="6"/>
  <c r="Q7290" i="6"/>
  <c r="Q7291" i="6"/>
  <c r="Q7292" i="6"/>
  <c r="Q7293" i="6"/>
  <c r="Q7294" i="6"/>
  <c r="Q7295" i="6"/>
  <c r="Q7296" i="6"/>
  <c r="Q7297" i="6"/>
  <c r="Q7298" i="6"/>
  <c r="Q7299" i="6"/>
  <c r="Q7300" i="6"/>
  <c r="Q7301" i="6"/>
  <c r="Q7302" i="6"/>
  <c r="Q7303" i="6"/>
  <c r="Q7304" i="6"/>
  <c r="Q7305" i="6"/>
  <c r="Q7306" i="6"/>
  <c r="Q7307" i="6"/>
  <c r="Q7308" i="6"/>
  <c r="Q7309" i="6"/>
  <c r="Q7310" i="6"/>
  <c r="Q7311" i="6"/>
  <c r="Q7312" i="6"/>
  <c r="Q7313" i="6"/>
  <c r="Q7314" i="6"/>
  <c r="Q7315" i="6"/>
  <c r="Q7316" i="6"/>
  <c r="Q7317" i="6"/>
  <c r="Q7318" i="6"/>
  <c r="Q7319" i="6"/>
  <c r="Q7320" i="6"/>
  <c r="Q7321" i="6"/>
  <c r="Q7322" i="6"/>
  <c r="Q7323" i="6"/>
  <c r="Q7324" i="6"/>
  <c r="Q7325" i="6"/>
  <c r="Q7326" i="6"/>
  <c r="Q7327" i="6"/>
  <c r="Q7328" i="6"/>
  <c r="Q7329" i="6"/>
  <c r="Q7330" i="6"/>
  <c r="Q7331" i="6"/>
  <c r="Q7332" i="6"/>
  <c r="Q7333" i="6"/>
  <c r="Q7334" i="6"/>
  <c r="Q7335" i="6"/>
  <c r="Q7336" i="6"/>
  <c r="Q7337" i="6"/>
  <c r="Q7338" i="6"/>
  <c r="Q7339" i="6"/>
  <c r="Q7340" i="6"/>
  <c r="Q7341" i="6"/>
  <c r="Q7342" i="6"/>
  <c r="Q7343" i="6"/>
  <c r="Q7344" i="6"/>
  <c r="Q7345" i="6"/>
  <c r="Q7346" i="6"/>
  <c r="Q7347" i="6"/>
  <c r="Q7348" i="6"/>
  <c r="Q7349" i="6"/>
  <c r="Q7350" i="6"/>
  <c r="Q7351" i="6"/>
  <c r="Q7352" i="6"/>
  <c r="Q7353" i="6"/>
  <c r="Q7354" i="6"/>
  <c r="Q7355" i="6"/>
  <c r="Q7356" i="6"/>
  <c r="Q7357" i="6"/>
  <c r="Q7358" i="6"/>
  <c r="Q7359" i="6"/>
  <c r="Q7360" i="6"/>
  <c r="Q7361" i="6"/>
  <c r="Q7362" i="6"/>
  <c r="Q7363" i="6"/>
  <c r="Q7364" i="6"/>
  <c r="Q7365" i="6"/>
  <c r="Q7366" i="6"/>
  <c r="Q7367" i="6"/>
  <c r="Q7368" i="6"/>
  <c r="Q7369" i="6"/>
  <c r="Q7370" i="6"/>
  <c r="Q7371" i="6"/>
  <c r="Q7372" i="6"/>
  <c r="Q7373" i="6"/>
  <c r="Q7374" i="6"/>
  <c r="Q7375" i="6"/>
  <c r="Q7376" i="6"/>
  <c r="Q7377" i="6"/>
  <c r="Q7378" i="6"/>
  <c r="Q7379" i="6"/>
  <c r="Q7380" i="6"/>
  <c r="Q7381" i="6"/>
  <c r="Q7382" i="6"/>
  <c r="Q7383" i="6"/>
  <c r="Q7384" i="6"/>
  <c r="Q7385" i="6"/>
  <c r="Q7386" i="6"/>
  <c r="Q7387" i="6"/>
  <c r="Q7388" i="6"/>
  <c r="Q7389" i="6"/>
  <c r="Q7390" i="6"/>
  <c r="Q7391" i="6"/>
  <c r="Q7392" i="6"/>
  <c r="Q7393" i="6"/>
  <c r="Q7394" i="6"/>
  <c r="Q7395" i="6"/>
  <c r="Q7396" i="6"/>
  <c r="Q7397" i="6"/>
  <c r="Q7398" i="6"/>
  <c r="Q7399" i="6"/>
  <c r="Q7400" i="6"/>
  <c r="Q7401" i="6"/>
  <c r="Q7402" i="6"/>
  <c r="Q7403" i="6"/>
  <c r="Q7404" i="6"/>
  <c r="Q7405" i="6"/>
  <c r="Q7406" i="6"/>
  <c r="Q7407" i="6"/>
  <c r="Q7408" i="6"/>
  <c r="Q7409" i="6"/>
  <c r="Q7410" i="6"/>
  <c r="Q7411" i="6"/>
  <c r="Q7412" i="6"/>
  <c r="Q7413" i="6"/>
  <c r="Q7414" i="6"/>
  <c r="Q7415" i="6"/>
  <c r="Q7416" i="6"/>
  <c r="Q7417" i="6"/>
  <c r="Q7418" i="6"/>
  <c r="Q7419" i="6"/>
  <c r="Q7420" i="6"/>
  <c r="Q7421" i="6"/>
  <c r="Q7422" i="6"/>
  <c r="Q7423" i="6"/>
  <c r="Q7424" i="6"/>
  <c r="Q7425" i="6"/>
  <c r="Q7426" i="6"/>
  <c r="Q7427" i="6"/>
  <c r="Q7428" i="6"/>
  <c r="Q7429" i="6"/>
  <c r="Q7430" i="6"/>
  <c r="Q7431" i="6"/>
  <c r="Q7432" i="6"/>
  <c r="Q7433" i="6"/>
  <c r="Q7434" i="6"/>
  <c r="Q7435" i="6"/>
  <c r="Q7436" i="6"/>
  <c r="Q7437" i="6"/>
  <c r="Q7438" i="6"/>
  <c r="Q7439" i="6"/>
  <c r="Q7440" i="6"/>
  <c r="Q7441" i="6"/>
  <c r="Q7442" i="6"/>
  <c r="Q7443" i="6"/>
  <c r="Q7444" i="6"/>
  <c r="Q7445" i="6"/>
  <c r="Q7446" i="6"/>
  <c r="Q7447" i="6"/>
  <c r="Q7448" i="6"/>
  <c r="Q7449" i="6"/>
  <c r="Q7450" i="6"/>
  <c r="Q7451" i="6"/>
  <c r="Q7452" i="6"/>
  <c r="Q7453" i="6"/>
  <c r="Q7454" i="6"/>
  <c r="Q7455" i="6"/>
  <c r="Q7456" i="6"/>
  <c r="Q7457" i="6"/>
  <c r="Q7458" i="6"/>
  <c r="Q7459" i="6"/>
  <c r="Q7460" i="6"/>
  <c r="Q7461" i="6"/>
  <c r="Q7462" i="6"/>
  <c r="Q7463" i="6"/>
  <c r="Q7464" i="6"/>
  <c r="Q7465" i="6"/>
  <c r="Q7466" i="6"/>
  <c r="Q7467" i="6"/>
  <c r="Q7468" i="6"/>
  <c r="Q7469" i="6"/>
  <c r="Q7470" i="6"/>
  <c r="Q7471" i="6"/>
  <c r="Q7472" i="6"/>
  <c r="Q7473" i="6"/>
  <c r="Q7474" i="6"/>
  <c r="Q7475" i="6"/>
  <c r="Q7476" i="6"/>
  <c r="Q7477" i="6"/>
  <c r="Q7478" i="6"/>
  <c r="Q7479" i="6"/>
  <c r="Q7480" i="6"/>
  <c r="Q7481" i="6"/>
  <c r="Q7482" i="6"/>
  <c r="Q7483" i="6"/>
  <c r="Q7484" i="6"/>
  <c r="Q7485" i="6"/>
  <c r="Q7486" i="6"/>
  <c r="Q7487" i="6"/>
  <c r="Q7488" i="6"/>
  <c r="Q7489" i="6"/>
  <c r="Q7490" i="6"/>
  <c r="Q7491" i="6"/>
  <c r="Q7492" i="6"/>
  <c r="Q7493" i="6"/>
  <c r="Q7494" i="6"/>
  <c r="Q7495" i="6"/>
  <c r="Q7496" i="6"/>
  <c r="Q7497" i="6"/>
  <c r="Q7498" i="6"/>
  <c r="Q7499" i="6"/>
  <c r="Q7500" i="6"/>
  <c r="Q7501" i="6"/>
  <c r="Q7502" i="6"/>
  <c r="Q7503" i="6"/>
  <c r="Q7504" i="6"/>
  <c r="Q7505" i="6"/>
  <c r="Q7506" i="6"/>
  <c r="Q7507" i="6"/>
  <c r="Q7508" i="6"/>
  <c r="Q7509" i="6"/>
  <c r="Q7510" i="6"/>
  <c r="Q7511" i="6"/>
  <c r="Q7512" i="6"/>
  <c r="Q7513" i="6"/>
  <c r="Q7514" i="6"/>
  <c r="Q7515" i="6"/>
  <c r="Q7516" i="6"/>
  <c r="Q7517" i="6"/>
  <c r="Q7518" i="6"/>
  <c r="Q7519" i="6"/>
  <c r="Q7520" i="6"/>
  <c r="Q7521" i="6"/>
  <c r="Q7522" i="6"/>
  <c r="Q7523" i="6"/>
  <c r="Q7524" i="6"/>
  <c r="Q7525" i="6"/>
  <c r="Q7526" i="6"/>
  <c r="Q7527" i="6"/>
  <c r="Q7528" i="6"/>
  <c r="Q7529" i="6"/>
  <c r="Q7530" i="6"/>
  <c r="Q7531" i="6"/>
  <c r="Q7532" i="6"/>
  <c r="Q7533" i="6"/>
  <c r="Q7534" i="6"/>
  <c r="Q7535" i="6"/>
  <c r="Q7536" i="6"/>
  <c r="Q7537" i="6"/>
  <c r="Q7538" i="6"/>
  <c r="Q7539" i="6"/>
  <c r="Q7540" i="6"/>
  <c r="Q7541" i="6"/>
  <c r="Q7542" i="6"/>
  <c r="Q7543" i="6"/>
  <c r="Q7544" i="6"/>
  <c r="Q7545" i="6"/>
  <c r="Q7546" i="6"/>
  <c r="Q7547" i="6"/>
  <c r="Q7548" i="6"/>
  <c r="Q7549" i="6"/>
  <c r="Q7550" i="6"/>
  <c r="Q7551" i="6"/>
  <c r="Q7552" i="6"/>
  <c r="Q7553" i="6"/>
  <c r="Q7554" i="6"/>
  <c r="Q7555" i="6"/>
  <c r="Q7556" i="6"/>
  <c r="Q7557" i="6"/>
  <c r="Q7558" i="6"/>
  <c r="Q7559" i="6"/>
  <c r="Q7560" i="6"/>
  <c r="Q7561" i="6"/>
  <c r="Q7562" i="6"/>
  <c r="Q7563" i="6"/>
  <c r="Q7564" i="6"/>
  <c r="Q7565" i="6"/>
  <c r="Q7566" i="6"/>
  <c r="Q7567" i="6"/>
  <c r="Q7568" i="6"/>
  <c r="Q7569" i="6"/>
  <c r="Q7570" i="6"/>
  <c r="Q7571" i="6"/>
  <c r="Q7572" i="6"/>
  <c r="Q7573" i="6"/>
  <c r="Q7574" i="6"/>
  <c r="Q7575" i="6"/>
  <c r="Q7576" i="6"/>
  <c r="Q7577" i="6"/>
  <c r="Q7578" i="6"/>
  <c r="Q7579" i="6"/>
  <c r="Q7580" i="6"/>
  <c r="Q7581" i="6"/>
  <c r="Q7582" i="6"/>
  <c r="Q7583" i="6"/>
  <c r="Q7584" i="6"/>
  <c r="Q7585" i="6"/>
  <c r="Q7586" i="6"/>
  <c r="Q7587" i="6"/>
  <c r="Q7588" i="6"/>
  <c r="Q7589" i="6"/>
  <c r="Q7590" i="6"/>
  <c r="Q7591" i="6"/>
  <c r="Q7592" i="6"/>
  <c r="Q7593" i="6"/>
  <c r="Q7594" i="6"/>
  <c r="Q7595" i="6"/>
  <c r="Q7596" i="6"/>
  <c r="Q7597" i="6"/>
  <c r="Q7598" i="6"/>
  <c r="Q7599" i="6"/>
  <c r="Q7600" i="6"/>
  <c r="Q7601" i="6"/>
  <c r="Q7602" i="6"/>
  <c r="Q7603" i="6"/>
  <c r="Q7604" i="6"/>
  <c r="Q7605" i="6"/>
  <c r="Q7606" i="6"/>
  <c r="Q7607" i="6"/>
  <c r="Q7608" i="6"/>
  <c r="Q7609" i="6"/>
  <c r="Q7610" i="6"/>
  <c r="Q7611" i="6"/>
  <c r="Q7612" i="6"/>
  <c r="Q7613" i="6"/>
  <c r="Q7614" i="6"/>
  <c r="Q7615" i="6"/>
  <c r="Q7616" i="6"/>
  <c r="Q7617" i="6"/>
  <c r="Q7618" i="6"/>
  <c r="Q7619" i="6"/>
  <c r="Q7620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0" i="6"/>
  <c r="Q201" i="6"/>
  <c r="Q202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40" i="6"/>
  <c r="Q541" i="6"/>
  <c r="Q542" i="6"/>
  <c r="Q543" i="6"/>
  <c r="Q544" i="6"/>
  <c r="Q545" i="6"/>
  <c r="Q546" i="6"/>
  <c r="Q547" i="6"/>
  <c r="Q548" i="6"/>
  <c r="Q549" i="6"/>
  <c r="Q550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690" i="6"/>
  <c r="Q691" i="6"/>
  <c r="Q692" i="6"/>
  <c r="Q693" i="6"/>
  <c r="Q694" i="6"/>
  <c r="Q695" i="6"/>
  <c r="Q696" i="6"/>
  <c r="Q697" i="6"/>
  <c r="Q698" i="6"/>
  <c r="Q69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67" i="6"/>
  <c r="Q768" i="6"/>
  <c r="Q769" i="6"/>
  <c r="Q770" i="6"/>
  <c r="Q771" i="6"/>
  <c r="Q772" i="6"/>
  <c r="Q773" i="6"/>
  <c r="Q774" i="6"/>
  <c r="Q775" i="6"/>
  <c r="Q776" i="6"/>
  <c r="Q777" i="6"/>
  <c r="Q778" i="6"/>
  <c r="Q779" i="6"/>
  <c r="Q780" i="6"/>
  <c r="Q781" i="6"/>
  <c r="Q782" i="6"/>
  <c r="Q783" i="6"/>
  <c r="Q784" i="6"/>
  <c r="Q785" i="6"/>
  <c r="Q786" i="6"/>
  <c r="Q787" i="6"/>
  <c r="Q788" i="6"/>
  <c r="Q789" i="6"/>
  <c r="Q790" i="6"/>
  <c r="Q791" i="6"/>
  <c r="Q792" i="6"/>
  <c r="Q793" i="6"/>
  <c r="Q794" i="6"/>
  <c r="Q795" i="6"/>
  <c r="Q796" i="6"/>
  <c r="Q797" i="6"/>
  <c r="Q798" i="6"/>
  <c r="Q799" i="6"/>
  <c r="Q800" i="6"/>
  <c r="Q801" i="6"/>
  <c r="Q802" i="6"/>
  <c r="Q803" i="6"/>
  <c r="Q804" i="6"/>
  <c r="Q805" i="6"/>
  <c r="Q806" i="6"/>
  <c r="Q807" i="6"/>
  <c r="Q808" i="6"/>
  <c r="Q809" i="6"/>
  <c r="Q810" i="6"/>
  <c r="Q811" i="6"/>
  <c r="Q812" i="6"/>
  <c r="Q813" i="6"/>
  <c r="Q814" i="6"/>
  <c r="Q815" i="6"/>
  <c r="Q816" i="6"/>
  <c r="Q817" i="6"/>
  <c r="Q818" i="6"/>
  <c r="Q819" i="6"/>
  <c r="Q820" i="6"/>
  <c r="Q821" i="6"/>
  <c r="Q822" i="6"/>
  <c r="Q823" i="6"/>
  <c r="Q824" i="6"/>
  <c r="Q825" i="6"/>
  <c r="Q826" i="6"/>
  <c r="Q827" i="6"/>
  <c r="Q828" i="6"/>
  <c r="Q829" i="6"/>
  <c r="Q830" i="6"/>
  <c r="Q831" i="6"/>
  <c r="Q832" i="6"/>
  <c r="Q833" i="6"/>
  <c r="Q834" i="6"/>
  <c r="Q835" i="6"/>
  <c r="Q836" i="6"/>
  <c r="Q837" i="6"/>
  <c r="Q838" i="6"/>
  <c r="Q839" i="6"/>
  <c r="Q840" i="6"/>
  <c r="Q841" i="6"/>
  <c r="Q842" i="6"/>
  <c r="Q843" i="6"/>
  <c r="Q844" i="6"/>
  <c r="Q845" i="6"/>
  <c r="Q846" i="6"/>
  <c r="Q847" i="6"/>
  <c r="Q848" i="6"/>
  <c r="Q849" i="6"/>
  <c r="Q850" i="6"/>
  <c r="Q851" i="6"/>
  <c r="Q852" i="6"/>
  <c r="Q853" i="6"/>
  <c r="Q854" i="6"/>
  <c r="Q855" i="6"/>
  <c r="Q856" i="6"/>
  <c r="Q857" i="6"/>
  <c r="Q858" i="6"/>
  <c r="Q859" i="6"/>
  <c r="Q860" i="6"/>
  <c r="Q861" i="6"/>
  <c r="Q862" i="6"/>
  <c r="Q863" i="6"/>
  <c r="Q864" i="6"/>
  <c r="Q865" i="6"/>
  <c r="Q866" i="6"/>
  <c r="Q867" i="6"/>
  <c r="Q868" i="6"/>
  <c r="Q869" i="6"/>
  <c r="Q870" i="6"/>
  <c r="Q871" i="6"/>
  <c r="Q872" i="6"/>
  <c r="Q873" i="6"/>
  <c r="Q874" i="6"/>
  <c r="Q875" i="6"/>
  <c r="Q876" i="6"/>
  <c r="Q877" i="6"/>
  <c r="Q878" i="6"/>
  <c r="Q879" i="6"/>
  <c r="Q880" i="6"/>
  <c r="Q881" i="6"/>
  <c r="Q882" i="6"/>
  <c r="Q883" i="6"/>
  <c r="Q884" i="6"/>
  <c r="Q885" i="6"/>
  <c r="Q886" i="6"/>
  <c r="Q887" i="6"/>
  <c r="Q888" i="6"/>
  <c r="Q889" i="6"/>
  <c r="Q890" i="6"/>
  <c r="Q891" i="6"/>
  <c r="Q892" i="6"/>
  <c r="Q893" i="6"/>
  <c r="Q894" i="6"/>
  <c r="Q895" i="6"/>
  <c r="Q896" i="6"/>
  <c r="Q897" i="6"/>
  <c r="Q898" i="6"/>
  <c r="Q899" i="6"/>
  <c r="Q900" i="6"/>
  <c r="Q901" i="6"/>
  <c r="Q902" i="6"/>
  <c r="Q903" i="6"/>
  <c r="Q904" i="6"/>
  <c r="Q905" i="6"/>
  <c r="Q906" i="6"/>
  <c r="Q907" i="6"/>
  <c r="Q908" i="6"/>
  <c r="Q909" i="6"/>
  <c r="Q910" i="6"/>
  <c r="Q911" i="6"/>
  <c r="Q912" i="6"/>
  <c r="Q913" i="6"/>
  <c r="Q914" i="6"/>
  <c r="Q915" i="6"/>
  <c r="Q916" i="6"/>
  <c r="Q917" i="6"/>
  <c r="Q918" i="6"/>
  <c r="Q919" i="6"/>
  <c r="Q920" i="6"/>
  <c r="Q921" i="6"/>
  <c r="Q922" i="6"/>
  <c r="Q923" i="6"/>
  <c r="Q924" i="6"/>
  <c r="Q925" i="6"/>
  <c r="Q926" i="6"/>
  <c r="Q927" i="6"/>
  <c r="Q928" i="6"/>
  <c r="Q929" i="6"/>
  <c r="Q930" i="6"/>
  <c r="Q931" i="6"/>
  <c r="Q932" i="6"/>
  <c r="Q933" i="6"/>
  <c r="Q934" i="6"/>
  <c r="Q935" i="6"/>
  <c r="Q936" i="6"/>
  <c r="Q937" i="6"/>
  <c r="Q938" i="6"/>
  <c r="Q939" i="6"/>
  <c r="Q940" i="6"/>
  <c r="Q941" i="6"/>
  <c r="Q942" i="6"/>
  <c r="Q943" i="6"/>
  <c r="Q944" i="6"/>
  <c r="Q945" i="6"/>
  <c r="Q946" i="6"/>
  <c r="Q947" i="6"/>
  <c r="Q948" i="6"/>
  <c r="Q949" i="6"/>
  <c r="Q950" i="6"/>
  <c r="Q951" i="6"/>
  <c r="Q952" i="6"/>
  <c r="Q953" i="6"/>
  <c r="Q954" i="6"/>
  <c r="Q955" i="6"/>
  <c r="Q956" i="6"/>
  <c r="Q957" i="6"/>
  <c r="Q958" i="6"/>
  <c r="Q959" i="6"/>
  <c r="Q960" i="6"/>
  <c r="Q961" i="6"/>
  <c r="Q962" i="6"/>
  <c r="Q963" i="6"/>
  <c r="Q964" i="6"/>
  <c r="Q965" i="6"/>
  <c r="Q966" i="6"/>
  <c r="Q967" i="6"/>
  <c r="Q968" i="6"/>
  <c r="Q969" i="6"/>
  <c r="Q970" i="6"/>
  <c r="Q971" i="6"/>
  <c r="Q972" i="6"/>
  <c r="Q973" i="6"/>
  <c r="Q974" i="6"/>
  <c r="Q975" i="6"/>
  <c r="Q976" i="6"/>
  <c r="Q977" i="6"/>
  <c r="Q978" i="6"/>
  <c r="Q979" i="6"/>
  <c r="Q980" i="6"/>
  <c r="Q981" i="6"/>
  <c r="Q982" i="6"/>
  <c r="Q983" i="6"/>
  <c r="Q984" i="6"/>
  <c r="Q985" i="6"/>
  <c r="Q986" i="6"/>
  <c r="Q987" i="6"/>
  <c r="Q988" i="6"/>
  <c r="Q989" i="6"/>
  <c r="Q990" i="6"/>
  <c r="Q991" i="6"/>
  <c r="Q992" i="6"/>
  <c r="Q993" i="6"/>
  <c r="Q994" i="6"/>
  <c r="Q995" i="6"/>
  <c r="Q996" i="6"/>
  <c r="Q997" i="6"/>
  <c r="Q998" i="6"/>
  <c r="Q999" i="6"/>
  <c r="Q1000" i="6"/>
  <c r="Q1001" i="6"/>
  <c r="Q1002" i="6"/>
  <c r="Q1003" i="6"/>
  <c r="Q1004" i="6"/>
  <c r="Q1005" i="6"/>
  <c r="Q1006" i="6"/>
  <c r="Q1007" i="6"/>
  <c r="Q1008" i="6"/>
  <c r="Q1009" i="6"/>
  <c r="Q1010" i="6"/>
  <c r="Q1011" i="6"/>
  <c r="Q1012" i="6"/>
  <c r="Q1013" i="6"/>
  <c r="Q1014" i="6"/>
  <c r="Q1015" i="6"/>
  <c r="Q1016" i="6"/>
  <c r="Q1017" i="6"/>
  <c r="Q1018" i="6"/>
  <c r="Q1019" i="6"/>
  <c r="Q1020" i="6"/>
  <c r="Q1021" i="6"/>
  <c r="Q1022" i="6"/>
  <c r="Q1023" i="6"/>
  <c r="Q1024" i="6"/>
  <c r="Q1025" i="6"/>
  <c r="Q1026" i="6"/>
  <c r="Q1027" i="6"/>
  <c r="Q1028" i="6"/>
  <c r="Q1029" i="6"/>
  <c r="Q1030" i="6"/>
  <c r="Q1031" i="6"/>
  <c r="Q1032" i="6"/>
  <c r="Q1033" i="6"/>
  <c r="Q1034" i="6"/>
  <c r="Q1035" i="6"/>
  <c r="Q1036" i="6"/>
  <c r="Q1037" i="6"/>
  <c r="Q1038" i="6"/>
  <c r="Q1039" i="6"/>
  <c r="Q1040" i="6"/>
  <c r="Q1041" i="6"/>
  <c r="Q1042" i="6"/>
  <c r="Q1043" i="6"/>
  <c r="Q1044" i="6"/>
  <c r="Q1045" i="6"/>
  <c r="Q1046" i="6"/>
  <c r="Q1047" i="6"/>
  <c r="Q1048" i="6"/>
  <c r="Q1049" i="6"/>
  <c r="Q1050" i="6"/>
  <c r="Q1051" i="6"/>
  <c r="Q1052" i="6"/>
  <c r="Q1053" i="6"/>
  <c r="Q1054" i="6"/>
  <c r="Q1055" i="6"/>
  <c r="Q1056" i="6"/>
  <c r="Q1057" i="6"/>
  <c r="Q1058" i="6"/>
  <c r="Q1059" i="6"/>
  <c r="Q1060" i="6"/>
  <c r="Q1061" i="6"/>
  <c r="Q1062" i="6"/>
  <c r="Q1063" i="6"/>
  <c r="Q1064" i="6"/>
  <c r="Q1065" i="6"/>
  <c r="Q1066" i="6"/>
  <c r="Q1067" i="6"/>
  <c r="Q1068" i="6"/>
  <c r="Q1069" i="6"/>
  <c r="Q1070" i="6"/>
  <c r="Q1071" i="6"/>
  <c r="Q1072" i="6"/>
  <c r="Q1073" i="6"/>
  <c r="Q1074" i="6"/>
  <c r="Q1075" i="6"/>
  <c r="Q1076" i="6"/>
  <c r="Q1077" i="6"/>
  <c r="Q1078" i="6"/>
  <c r="Q1079" i="6"/>
  <c r="Q1080" i="6"/>
  <c r="Q1081" i="6"/>
  <c r="Q1082" i="6"/>
  <c r="Q1083" i="6"/>
  <c r="Q1084" i="6"/>
  <c r="Q1085" i="6"/>
  <c r="Q1086" i="6"/>
  <c r="Q1087" i="6"/>
  <c r="Q1088" i="6"/>
  <c r="Q1089" i="6"/>
  <c r="Q1090" i="6"/>
  <c r="Q1091" i="6"/>
  <c r="Q1092" i="6"/>
  <c r="Q1093" i="6"/>
  <c r="Q1094" i="6"/>
  <c r="Q1095" i="6"/>
  <c r="Q1096" i="6"/>
  <c r="Q1097" i="6"/>
  <c r="Q1098" i="6"/>
  <c r="Q1099" i="6"/>
  <c r="Q1100" i="6"/>
  <c r="Q1101" i="6"/>
  <c r="Q1102" i="6"/>
  <c r="Q1103" i="6"/>
  <c r="Q1104" i="6"/>
  <c r="Q1105" i="6"/>
  <c r="Q1106" i="6"/>
  <c r="Q1107" i="6"/>
  <c r="Q1108" i="6"/>
  <c r="Q1109" i="6"/>
  <c r="Q1110" i="6"/>
  <c r="Q1111" i="6"/>
  <c r="Q1112" i="6"/>
  <c r="Q1113" i="6"/>
  <c r="Q1114" i="6"/>
  <c r="Q1115" i="6"/>
  <c r="Q1116" i="6"/>
  <c r="Q1117" i="6"/>
  <c r="Q1118" i="6"/>
  <c r="Q1119" i="6"/>
  <c r="Q1120" i="6"/>
  <c r="Q1121" i="6"/>
  <c r="Q1122" i="6"/>
  <c r="Q1123" i="6"/>
  <c r="Q1124" i="6"/>
  <c r="Q1125" i="6"/>
  <c r="Q1126" i="6"/>
  <c r="Q1127" i="6"/>
  <c r="Q1128" i="6"/>
  <c r="Q1129" i="6"/>
  <c r="Q1130" i="6"/>
  <c r="Q1131" i="6"/>
  <c r="Q1132" i="6"/>
  <c r="Q1133" i="6"/>
  <c r="Q1134" i="6"/>
  <c r="Q1135" i="6"/>
  <c r="Q1136" i="6"/>
  <c r="Q1137" i="6"/>
  <c r="Q1138" i="6"/>
  <c r="Q1139" i="6"/>
  <c r="Q1140" i="6"/>
  <c r="Q1141" i="6"/>
  <c r="Q1142" i="6"/>
  <c r="Q1143" i="6"/>
  <c r="Q1144" i="6"/>
  <c r="Q1145" i="6"/>
  <c r="Q1146" i="6"/>
  <c r="Q1147" i="6"/>
  <c r="Q1148" i="6"/>
  <c r="Q1149" i="6"/>
  <c r="Q1150" i="6"/>
  <c r="Q1151" i="6"/>
  <c r="Q1152" i="6"/>
  <c r="Q1153" i="6"/>
  <c r="Q1154" i="6"/>
  <c r="Q1155" i="6"/>
  <c r="Q1156" i="6"/>
  <c r="Q1157" i="6"/>
  <c r="Q1158" i="6"/>
  <c r="Q1159" i="6"/>
  <c r="Q1160" i="6"/>
  <c r="Q1161" i="6"/>
  <c r="Q1162" i="6"/>
  <c r="Q1163" i="6"/>
  <c r="Q1164" i="6"/>
  <c r="Q1165" i="6"/>
  <c r="Q1166" i="6"/>
  <c r="Q1167" i="6"/>
  <c r="Q1168" i="6"/>
  <c r="Q1169" i="6"/>
  <c r="Q1170" i="6"/>
  <c r="Q1171" i="6"/>
  <c r="Q1172" i="6"/>
  <c r="Q1173" i="6"/>
  <c r="Q1174" i="6"/>
  <c r="Q1175" i="6"/>
  <c r="Q1176" i="6"/>
  <c r="Q1177" i="6"/>
  <c r="Q1178" i="6"/>
  <c r="Q1179" i="6"/>
  <c r="Q1180" i="6"/>
  <c r="Q1181" i="6"/>
  <c r="Q1182" i="6"/>
  <c r="Q1183" i="6"/>
  <c r="Q1184" i="6"/>
  <c r="Q1185" i="6"/>
  <c r="Q1186" i="6"/>
  <c r="Q1187" i="6"/>
  <c r="Q1188" i="6"/>
  <c r="Q1189" i="6"/>
  <c r="Q1190" i="6"/>
  <c r="Q1191" i="6"/>
  <c r="Q1192" i="6"/>
  <c r="Q1193" i="6"/>
  <c r="Q1194" i="6"/>
  <c r="Q1195" i="6"/>
  <c r="Q1196" i="6"/>
  <c r="Q1197" i="6"/>
  <c r="Q1198" i="6"/>
  <c r="Q1199" i="6"/>
  <c r="Q1200" i="6"/>
  <c r="Q1201" i="6"/>
  <c r="Q1202" i="6"/>
  <c r="Q1203" i="6"/>
  <c r="Q1204" i="6"/>
  <c r="Q1205" i="6"/>
  <c r="Q1206" i="6"/>
  <c r="Q1207" i="6"/>
  <c r="Q1208" i="6"/>
  <c r="Q1209" i="6"/>
  <c r="Q1210" i="6"/>
  <c r="Q1211" i="6"/>
  <c r="Q1212" i="6"/>
  <c r="Q1213" i="6"/>
  <c r="Q1214" i="6"/>
  <c r="Q1215" i="6"/>
  <c r="Q1216" i="6"/>
  <c r="Q1217" i="6"/>
  <c r="Q1218" i="6"/>
  <c r="Q1219" i="6"/>
  <c r="Q1220" i="6"/>
  <c r="Q1221" i="6"/>
  <c r="Q1222" i="6"/>
  <c r="Q1223" i="6"/>
  <c r="Q1224" i="6"/>
  <c r="Q1225" i="6"/>
  <c r="Q1226" i="6"/>
  <c r="Q1227" i="6"/>
  <c r="Q1228" i="6"/>
  <c r="Q1229" i="6"/>
  <c r="Q1230" i="6"/>
  <c r="Q1231" i="6"/>
  <c r="Q1232" i="6"/>
  <c r="Q1233" i="6"/>
  <c r="Q1234" i="6"/>
  <c r="Q1235" i="6"/>
  <c r="Q1236" i="6"/>
  <c r="Q1237" i="6"/>
  <c r="Q1238" i="6"/>
  <c r="Q1239" i="6"/>
  <c r="Q1240" i="6"/>
  <c r="Q1241" i="6"/>
  <c r="Q1242" i="6"/>
  <c r="Q1243" i="6"/>
  <c r="Q1244" i="6"/>
  <c r="Q1245" i="6"/>
  <c r="Q1246" i="6"/>
  <c r="Q1247" i="6"/>
  <c r="Q1248" i="6"/>
  <c r="Q1249" i="6"/>
  <c r="Q1250" i="6"/>
  <c r="Q1251" i="6"/>
  <c r="Q1252" i="6"/>
  <c r="Q1253" i="6"/>
  <c r="Q1254" i="6"/>
  <c r="Q1255" i="6"/>
  <c r="Q1256" i="6"/>
  <c r="Q1257" i="6"/>
  <c r="Q1258" i="6"/>
  <c r="Q1259" i="6"/>
  <c r="Q1260" i="6"/>
  <c r="Q1261" i="6"/>
  <c r="Q1262" i="6"/>
  <c r="Q1263" i="6"/>
  <c r="Q1264" i="6"/>
  <c r="Q1265" i="6"/>
  <c r="Q1266" i="6"/>
  <c r="Q1267" i="6"/>
  <c r="Q1268" i="6"/>
  <c r="Q1269" i="6"/>
  <c r="Q1270" i="6"/>
  <c r="Q1271" i="6"/>
  <c r="Q1272" i="6"/>
  <c r="Q1273" i="6"/>
  <c r="Q1274" i="6"/>
  <c r="Q1275" i="6"/>
  <c r="Q1276" i="6"/>
  <c r="Q1277" i="6"/>
  <c r="Q1278" i="6"/>
  <c r="Q1279" i="6"/>
  <c r="Q1280" i="6"/>
  <c r="Q1281" i="6"/>
  <c r="Q1282" i="6"/>
  <c r="Q1283" i="6"/>
  <c r="Q1284" i="6"/>
  <c r="Q1285" i="6"/>
  <c r="Q1286" i="6"/>
  <c r="Q1287" i="6"/>
  <c r="Q1288" i="6"/>
  <c r="Q1289" i="6"/>
  <c r="Q1290" i="6"/>
  <c r="Q1291" i="6"/>
  <c r="Q1292" i="6"/>
  <c r="Q1293" i="6"/>
  <c r="Q1294" i="6"/>
  <c r="Q1295" i="6"/>
  <c r="Q1296" i="6"/>
  <c r="Q1297" i="6"/>
  <c r="Q1298" i="6"/>
  <c r="Q1299" i="6"/>
  <c r="Q1300" i="6"/>
  <c r="Q1301" i="6"/>
  <c r="Q1302" i="6"/>
  <c r="Q1303" i="6"/>
  <c r="Q1304" i="6"/>
  <c r="Q1305" i="6"/>
  <c r="Q1306" i="6"/>
  <c r="Q1307" i="6"/>
  <c r="Q1308" i="6"/>
  <c r="Q1309" i="6"/>
  <c r="Q1310" i="6"/>
  <c r="Q1311" i="6"/>
  <c r="Q1312" i="6"/>
  <c r="Q1313" i="6"/>
  <c r="Q1314" i="6"/>
  <c r="Q1315" i="6"/>
  <c r="Q1316" i="6"/>
  <c r="Q1317" i="6"/>
  <c r="Q1318" i="6"/>
  <c r="Q1319" i="6"/>
  <c r="Q1320" i="6"/>
  <c r="Q1321" i="6"/>
  <c r="Q1322" i="6"/>
  <c r="Q1323" i="6"/>
  <c r="Q1324" i="6"/>
  <c r="Q1325" i="6"/>
  <c r="Q1326" i="6"/>
  <c r="Q1327" i="6"/>
  <c r="Q1328" i="6"/>
  <c r="Q1329" i="6"/>
  <c r="Q1330" i="6"/>
  <c r="Q1331" i="6"/>
  <c r="Q1332" i="6"/>
  <c r="Q1333" i="6"/>
  <c r="Q1334" i="6"/>
  <c r="Q1335" i="6"/>
  <c r="Q1336" i="6"/>
  <c r="Q1337" i="6"/>
  <c r="Q1338" i="6"/>
  <c r="Q1339" i="6"/>
  <c r="Q1340" i="6"/>
  <c r="Q1341" i="6"/>
  <c r="Q1342" i="6"/>
  <c r="Q1343" i="6"/>
  <c r="Q1344" i="6"/>
  <c r="Q1345" i="6"/>
  <c r="Q1346" i="6"/>
  <c r="Q1347" i="6"/>
  <c r="Q1348" i="6"/>
  <c r="Q1349" i="6"/>
  <c r="Q1350" i="6"/>
  <c r="Q1351" i="6"/>
  <c r="Q1352" i="6"/>
  <c r="Q1353" i="6"/>
  <c r="Q1354" i="6"/>
  <c r="Q1355" i="6"/>
  <c r="Q1356" i="6"/>
  <c r="Q1357" i="6"/>
  <c r="Q1358" i="6"/>
  <c r="Q1359" i="6"/>
  <c r="Q1360" i="6"/>
  <c r="Q1361" i="6"/>
  <c r="Q1362" i="6"/>
  <c r="Q1363" i="6"/>
  <c r="Q1364" i="6"/>
  <c r="Q1365" i="6"/>
  <c r="Q1366" i="6"/>
  <c r="Q1367" i="6"/>
  <c r="Q1368" i="6"/>
  <c r="Q1369" i="6"/>
  <c r="Q1370" i="6"/>
  <c r="Q1371" i="6"/>
  <c r="Q1372" i="6"/>
  <c r="Q1373" i="6"/>
  <c r="Q1374" i="6"/>
  <c r="Q1375" i="6"/>
  <c r="Q1376" i="6"/>
  <c r="Q1377" i="6"/>
  <c r="Q1378" i="6"/>
  <c r="Q1379" i="6"/>
  <c r="Q1380" i="6"/>
  <c r="Q1381" i="6"/>
  <c r="Q1382" i="6"/>
  <c r="Q1383" i="6"/>
  <c r="Q1384" i="6"/>
  <c r="Q1385" i="6"/>
  <c r="Q1386" i="6"/>
  <c r="Q1387" i="6"/>
  <c r="Q1388" i="6"/>
  <c r="Q1389" i="6"/>
  <c r="Q1390" i="6"/>
  <c r="Q1391" i="6"/>
  <c r="Q1392" i="6"/>
  <c r="Q1393" i="6"/>
  <c r="Q1394" i="6"/>
  <c r="Q1395" i="6"/>
  <c r="Q1396" i="6"/>
  <c r="Q1397" i="6"/>
  <c r="Q1398" i="6"/>
  <c r="Q1399" i="6"/>
  <c r="Q1400" i="6"/>
  <c r="Q1401" i="6"/>
  <c r="Q1402" i="6"/>
  <c r="Q1403" i="6"/>
  <c r="Q1404" i="6"/>
  <c r="Q1405" i="6"/>
  <c r="Q1406" i="6"/>
  <c r="Q1407" i="6"/>
  <c r="Q1408" i="6"/>
  <c r="Q1409" i="6"/>
  <c r="Q1410" i="6"/>
  <c r="Q1411" i="6"/>
  <c r="Q1412" i="6"/>
  <c r="Q1413" i="6"/>
  <c r="Q1414" i="6"/>
  <c r="Q1415" i="6"/>
  <c r="Q1416" i="6"/>
  <c r="Q1417" i="6"/>
  <c r="Q1418" i="6"/>
  <c r="Q1419" i="6"/>
  <c r="Q1420" i="6"/>
  <c r="Q1421" i="6"/>
  <c r="Q1422" i="6"/>
  <c r="Q1423" i="6"/>
  <c r="Q1424" i="6"/>
  <c r="Q1425" i="6"/>
  <c r="Q1426" i="6"/>
  <c r="Q1427" i="6"/>
  <c r="Q1428" i="6"/>
  <c r="Q1429" i="6"/>
  <c r="Q1430" i="6"/>
  <c r="Q1431" i="6"/>
  <c r="Q1432" i="6"/>
  <c r="Q1433" i="6"/>
  <c r="Q1434" i="6"/>
  <c r="Q1435" i="6"/>
  <c r="Q1436" i="6"/>
  <c r="Q1437" i="6"/>
  <c r="Q1438" i="6"/>
  <c r="Q1439" i="6"/>
  <c r="Q1440" i="6"/>
  <c r="Q1441" i="6"/>
  <c r="Q1442" i="6"/>
  <c r="Q1443" i="6"/>
  <c r="Q1444" i="6"/>
  <c r="Q1445" i="6"/>
  <c r="Q1446" i="6"/>
  <c r="Q1447" i="6"/>
  <c r="Q1448" i="6"/>
  <c r="Q1449" i="6"/>
  <c r="Q1450" i="6"/>
  <c r="Q1451" i="6"/>
  <c r="Q1452" i="6"/>
  <c r="Q1453" i="6"/>
  <c r="Q1454" i="6"/>
  <c r="Q1455" i="6"/>
  <c r="Q1456" i="6"/>
  <c r="Q1457" i="6"/>
  <c r="Q1458" i="6"/>
  <c r="Q1459" i="6"/>
  <c r="Q1460" i="6"/>
  <c r="Q1461" i="6"/>
  <c r="Q1462" i="6"/>
  <c r="Q1463" i="6"/>
  <c r="Q1464" i="6"/>
  <c r="Q1465" i="6"/>
  <c r="Q1466" i="6"/>
  <c r="Q1467" i="6"/>
  <c r="Q1468" i="6"/>
  <c r="Q1469" i="6"/>
  <c r="Q1470" i="6"/>
  <c r="Q1471" i="6"/>
  <c r="Q1472" i="6"/>
  <c r="Q1473" i="6"/>
  <c r="Q1474" i="6"/>
  <c r="Q1475" i="6"/>
  <c r="Q1476" i="6"/>
  <c r="Q1477" i="6"/>
  <c r="Q1478" i="6"/>
  <c r="Q1479" i="6"/>
  <c r="Q1480" i="6"/>
  <c r="Q1481" i="6"/>
  <c r="Q1482" i="6"/>
  <c r="Q1483" i="6"/>
  <c r="Q1484" i="6"/>
  <c r="Q1485" i="6"/>
  <c r="Q1486" i="6"/>
  <c r="Q1487" i="6"/>
  <c r="Q1488" i="6"/>
  <c r="Q1489" i="6"/>
  <c r="Q1490" i="6"/>
  <c r="Q1491" i="6"/>
  <c r="Q1492" i="6"/>
  <c r="Q1493" i="6"/>
  <c r="Q1494" i="6"/>
  <c r="Q1495" i="6"/>
  <c r="Q1496" i="6"/>
  <c r="Q1497" i="6"/>
  <c r="Q1498" i="6"/>
  <c r="Q1499" i="6"/>
  <c r="Q1500" i="6"/>
  <c r="Q1501" i="6"/>
  <c r="Q1502" i="6"/>
  <c r="Q1503" i="6"/>
  <c r="Q1504" i="6"/>
  <c r="Q1505" i="6"/>
  <c r="Q1506" i="6"/>
  <c r="Q1507" i="6"/>
  <c r="Q1508" i="6"/>
  <c r="Q1509" i="6"/>
  <c r="Q1510" i="6"/>
  <c r="Q1511" i="6"/>
  <c r="Q1512" i="6"/>
  <c r="Q1513" i="6"/>
  <c r="Q1514" i="6"/>
  <c r="Q1515" i="6"/>
  <c r="Q1516" i="6"/>
  <c r="Q1517" i="6"/>
  <c r="Q1518" i="6"/>
  <c r="Q1519" i="6"/>
  <c r="Q1520" i="6"/>
  <c r="Q1521" i="6"/>
  <c r="Q1522" i="6"/>
  <c r="Q1523" i="6"/>
  <c r="Q1524" i="6"/>
  <c r="Q1525" i="6"/>
  <c r="Q1526" i="6"/>
  <c r="Q1527" i="6"/>
  <c r="Q1528" i="6"/>
  <c r="Q1529" i="6"/>
  <c r="Q1530" i="6"/>
  <c r="Q1531" i="6"/>
  <c r="Q1532" i="6"/>
  <c r="Q1533" i="6"/>
  <c r="Q1534" i="6"/>
  <c r="Q1535" i="6"/>
  <c r="Q1536" i="6"/>
  <c r="Q1537" i="6"/>
  <c r="Q1538" i="6"/>
  <c r="Q1539" i="6"/>
  <c r="Q1540" i="6"/>
  <c r="Q1541" i="6"/>
  <c r="Q1542" i="6"/>
  <c r="Q1543" i="6"/>
  <c r="Q1544" i="6"/>
  <c r="Q1545" i="6"/>
  <c r="Q1546" i="6"/>
  <c r="Q1547" i="6"/>
  <c r="Q1548" i="6"/>
  <c r="Q1549" i="6"/>
  <c r="Q1550" i="6"/>
  <c r="Q1551" i="6"/>
  <c r="Q1552" i="6"/>
  <c r="Q1553" i="6"/>
  <c r="Q1554" i="6"/>
  <c r="Q1555" i="6"/>
  <c r="Q1556" i="6"/>
  <c r="Q1557" i="6"/>
  <c r="Q1558" i="6"/>
  <c r="Q1559" i="6"/>
  <c r="Q1560" i="6"/>
  <c r="Q1561" i="6"/>
  <c r="Q1562" i="6"/>
  <c r="Q1563" i="6"/>
  <c r="Q1564" i="6"/>
  <c r="Q1565" i="6"/>
  <c r="Q1566" i="6"/>
  <c r="Q1567" i="6"/>
  <c r="Q1568" i="6"/>
  <c r="Q1569" i="6"/>
  <c r="Q1570" i="6"/>
  <c r="Q1571" i="6"/>
  <c r="Q1572" i="6"/>
  <c r="Q1573" i="6"/>
  <c r="Q1574" i="6"/>
  <c r="Q1575" i="6"/>
  <c r="Q1576" i="6"/>
  <c r="Q1577" i="6"/>
  <c r="Q1578" i="6"/>
  <c r="Q1579" i="6"/>
  <c r="Q1580" i="6"/>
  <c r="Q1581" i="6"/>
  <c r="Q1582" i="6"/>
  <c r="Q1583" i="6"/>
  <c r="Q1584" i="6"/>
  <c r="Q1585" i="6"/>
  <c r="Q1586" i="6"/>
  <c r="Q1587" i="6"/>
  <c r="Q1588" i="6"/>
  <c r="Q1589" i="6"/>
  <c r="Q1590" i="6"/>
  <c r="Q1591" i="6"/>
  <c r="Q1592" i="6"/>
  <c r="Q1593" i="6"/>
  <c r="Q1594" i="6"/>
  <c r="Q1595" i="6"/>
  <c r="Q1596" i="6"/>
  <c r="Q1597" i="6"/>
  <c r="Q1598" i="6"/>
  <c r="Q1599" i="6"/>
  <c r="Q1600" i="6"/>
  <c r="Q1601" i="6"/>
  <c r="Q1602" i="6"/>
  <c r="Q1603" i="6"/>
  <c r="Q1604" i="6"/>
  <c r="Q1605" i="6"/>
  <c r="Q1606" i="6"/>
  <c r="Q1607" i="6"/>
  <c r="Q1608" i="6"/>
  <c r="Q1609" i="6"/>
  <c r="Q1610" i="6"/>
  <c r="Q1611" i="6"/>
  <c r="Q1612" i="6"/>
  <c r="Q1613" i="6"/>
  <c r="Q1614" i="6"/>
  <c r="Q1615" i="6"/>
  <c r="Q1616" i="6"/>
  <c r="Q1617" i="6"/>
  <c r="Q1618" i="6"/>
  <c r="Q1619" i="6"/>
  <c r="Q1620" i="6"/>
  <c r="Q1621" i="6"/>
  <c r="Q1622" i="6"/>
  <c r="Q1623" i="6"/>
  <c r="Q1624" i="6"/>
  <c r="Q1625" i="6"/>
  <c r="Q1626" i="6"/>
  <c r="Q1627" i="6"/>
  <c r="Q1628" i="6"/>
  <c r="Q1629" i="6"/>
  <c r="Q1630" i="6"/>
  <c r="Q1631" i="6"/>
  <c r="Q1632" i="6"/>
  <c r="Q1633" i="6"/>
  <c r="Q1634" i="6"/>
  <c r="Q1635" i="6"/>
  <c r="Q1636" i="6"/>
  <c r="Q1637" i="6"/>
  <c r="Q1638" i="6"/>
  <c r="Q1639" i="6"/>
  <c r="Q1640" i="6"/>
  <c r="Q1641" i="6"/>
  <c r="Q1642" i="6"/>
  <c r="Q1643" i="6"/>
  <c r="Q1644" i="6"/>
  <c r="Q1645" i="6"/>
  <c r="Q1646" i="6"/>
  <c r="Q1647" i="6"/>
  <c r="Q1648" i="6"/>
  <c r="Q1649" i="6"/>
  <c r="Q1650" i="6"/>
  <c r="Q1651" i="6"/>
  <c r="Q1652" i="6"/>
  <c r="Q1653" i="6"/>
  <c r="Q1654" i="6"/>
  <c r="Q1655" i="6"/>
  <c r="Q1656" i="6"/>
  <c r="Q1657" i="6"/>
  <c r="Q1658" i="6"/>
  <c r="Q1659" i="6"/>
  <c r="Q1660" i="6"/>
  <c r="Q1661" i="6"/>
  <c r="Q1662" i="6"/>
  <c r="Q1663" i="6"/>
  <c r="Q1664" i="6"/>
  <c r="Q1665" i="6"/>
  <c r="Q1666" i="6"/>
  <c r="Q1667" i="6"/>
  <c r="Q1668" i="6"/>
  <c r="Q1669" i="6"/>
  <c r="Q1670" i="6"/>
  <c r="Q1671" i="6"/>
  <c r="Q1672" i="6"/>
  <c r="Q1673" i="6"/>
  <c r="Q1674" i="6"/>
  <c r="Q1675" i="6"/>
  <c r="Q1676" i="6"/>
  <c r="Q1677" i="6"/>
  <c r="Q1678" i="6"/>
  <c r="Q1679" i="6"/>
  <c r="Q1680" i="6"/>
  <c r="Q1681" i="6"/>
  <c r="Q1682" i="6"/>
  <c r="Q1683" i="6"/>
  <c r="Q1684" i="6"/>
  <c r="Q1685" i="6"/>
  <c r="Q1686" i="6"/>
  <c r="Q1687" i="6"/>
  <c r="Q1688" i="6"/>
  <c r="Q1689" i="6"/>
  <c r="Q1690" i="6"/>
  <c r="Q1691" i="6"/>
  <c r="Q1692" i="6"/>
  <c r="Q1693" i="6"/>
  <c r="Q1694" i="6"/>
  <c r="Q1695" i="6"/>
  <c r="Q1696" i="6"/>
  <c r="Q1697" i="6"/>
  <c r="Q1698" i="6"/>
  <c r="Q1699" i="6"/>
  <c r="Q1700" i="6"/>
  <c r="Q1701" i="6"/>
  <c r="Q1702" i="6"/>
  <c r="Q1703" i="6"/>
  <c r="Q1704" i="6"/>
  <c r="Q1705" i="6"/>
  <c r="Q1706" i="6"/>
  <c r="Q1707" i="6"/>
  <c r="Q1708" i="6"/>
  <c r="Q1709" i="6"/>
  <c r="Q1710" i="6"/>
  <c r="Q1711" i="6"/>
  <c r="Q1712" i="6"/>
  <c r="Q1713" i="6"/>
  <c r="Q1714" i="6"/>
  <c r="Q1715" i="6"/>
  <c r="Q1716" i="6"/>
  <c r="Q1717" i="6"/>
  <c r="Q1718" i="6"/>
  <c r="Q1719" i="6"/>
  <c r="Q1720" i="6"/>
  <c r="Q1721" i="6"/>
  <c r="Q1722" i="6"/>
  <c r="Q1723" i="6"/>
  <c r="Q1724" i="6"/>
  <c r="Q1725" i="6"/>
  <c r="Q1726" i="6"/>
  <c r="Q1727" i="6"/>
  <c r="Q1728" i="6"/>
  <c r="Q1729" i="6"/>
  <c r="Q1730" i="6"/>
  <c r="Q1731" i="6"/>
  <c r="Q1732" i="6"/>
  <c r="Q1733" i="6"/>
  <c r="Q1734" i="6"/>
  <c r="Q1735" i="6"/>
  <c r="Q1736" i="6"/>
  <c r="Q1737" i="6"/>
  <c r="Q1738" i="6"/>
  <c r="Q1739" i="6"/>
  <c r="Q1740" i="6"/>
  <c r="Q1741" i="6"/>
  <c r="Q1742" i="6"/>
  <c r="Q1743" i="6"/>
  <c r="Q1744" i="6"/>
  <c r="Q1745" i="6"/>
  <c r="Q1746" i="6"/>
  <c r="Q1747" i="6"/>
  <c r="Q1748" i="6"/>
  <c r="Q1749" i="6"/>
  <c r="Q1750" i="6"/>
  <c r="Q1751" i="6"/>
  <c r="Q1752" i="6"/>
  <c r="Q1753" i="6"/>
  <c r="Q1754" i="6"/>
  <c r="Q1755" i="6"/>
  <c r="Q1756" i="6"/>
  <c r="Q1757" i="6"/>
  <c r="Q1758" i="6"/>
  <c r="Q1759" i="6"/>
  <c r="Q1760" i="6"/>
  <c r="Q1761" i="6"/>
  <c r="Q1762" i="6"/>
  <c r="Q1763" i="6"/>
  <c r="Q1764" i="6"/>
  <c r="Q1765" i="6"/>
  <c r="Q1766" i="6"/>
  <c r="Q1767" i="6"/>
  <c r="Q1768" i="6"/>
  <c r="Q1769" i="6"/>
  <c r="Q1770" i="6"/>
  <c r="Q1771" i="6"/>
  <c r="Q1772" i="6"/>
  <c r="Q1773" i="6"/>
  <c r="Q1774" i="6"/>
  <c r="Q1775" i="6"/>
  <c r="Q1776" i="6"/>
  <c r="Q1777" i="6"/>
  <c r="Q1778" i="6"/>
  <c r="Q1779" i="6"/>
  <c r="Q1780" i="6"/>
  <c r="Q1781" i="6"/>
  <c r="Q1782" i="6"/>
  <c r="Q1783" i="6"/>
  <c r="Q1784" i="6"/>
  <c r="Q1785" i="6"/>
  <c r="Q1786" i="6"/>
  <c r="Q1787" i="6"/>
  <c r="Q1788" i="6"/>
  <c r="Q1789" i="6"/>
  <c r="Q1790" i="6"/>
  <c r="Q1791" i="6"/>
  <c r="Q1792" i="6"/>
  <c r="Q1793" i="6"/>
  <c r="Q1794" i="6"/>
  <c r="Q1795" i="6"/>
  <c r="Q1796" i="6"/>
  <c r="Q1797" i="6"/>
  <c r="Q1798" i="6"/>
  <c r="Q1799" i="6"/>
  <c r="Q1800" i="6"/>
  <c r="Q1801" i="6"/>
  <c r="Q1802" i="6"/>
  <c r="Q1803" i="6"/>
  <c r="Q1804" i="6"/>
  <c r="Q1805" i="6"/>
  <c r="Q1806" i="6"/>
  <c r="Q1807" i="6"/>
  <c r="Q1808" i="6"/>
  <c r="Q1809" i="6"/>
  <c r="Q1810" i="6"/>
  <c r="Q1811" i="6"/>
  <c r="Q1812" i="6"/>
  <c r="Q1813" i="6"/>
  <c r="Q1814" i="6"/>
  <c r="Q1815" i="6"/>
  <c r="Q1816" i="6"/>
  <c r="Q1817" i="6"/>
  <c r="Q1818" i="6"/>
  <c r="Q1819" i="6"/>
  <c r="Q1820" i="6"/>
  <c r="Q1821" i="6"/>
  <c r="Q1822" i="6"/>
  <c r="Q1823" i="6"/>
  <c r="Q1824" i="6"/>
  <c r="Q1825" i="6"/>
  <c r="Q1826" i="6"/>
  <c r="Q1827" i="6"/>
  <c r="Q1828" i="6"/>
  <c r="Q1829" i="6"/>
  <c r="Q1830" i="6"/>
  <c r="Q1831" i="6"/>
  <c r="Q1832" i="6"/>
  <c r="Q1833" i="6"/>
  <c r="Q1834" i="6"/>
  <c r="Q1835" i="6"/>
  <c r="Q1836" i="6"/>
  <c r="Q1837" i="6"/>
  <c r="Q1838" i="6"/>
  <c r="Q1839" i="6"/>
  <c r="Q1840" i="6"/>
  <c r="Q1841" i="6"/>
  <c r="Q1842" i="6"/>
  <c r="Q1843" i="6"/>
  <c r="Q1844" i="6"/>
  <c r="Q1845" i="6"/>
  <c r="Q1846" i="6"/>
  <c r="Q1847" i="6"/>
  <c r="Q1848" i="6"/>
  <c r="Q1849" i="6"/>
  <c r="Q1850" i="6"/>
  <c r="Q1851" i="6"/>
  <c r="Q1852" i="6"/>
  <c r="Q1853" i="6"/>
  <c r="Q1854" i="6"/>
  <c r="Q1855" i="6"/>
  <c r="Q1856" i="6"/>
  <c r="Q1857" i="6"/>
  <c r="Q1858" i="6"/>
  <c r="Q1859" i="6"/>
  <c r="Q1860" i="6"/>
  <c r="Q1861" i="6"/>
  <c r="Q1862" i="6"/>
  <c r="Q1863" i="6"/>
  <c r="Q1864" i="6"/>
  <c r="Q1865" i="6"/>
  <c r="Q1866" i="6"/>
  <c r="Q1867" i="6"/>
  <c r="Q1868" i="6"/>
  <c r="Q1869" i="6"/>
  <c r="Q1870" i="6"/>
  <c r="Q1871" i="6"/>
  <c r="Q1872" i="6"/>
  <c r="Q1873" i="6"/>
  <c r="Q1874" i="6"/>
  <c r="Q1875" i="6"/>
  <c r="Q1876" i="6"/>
  <c r="Q1877" i="6"/>
  <c r="Q1878" i="6"/>
  <c r="Q1879" i="6"/>
  <c r="Q1880" i="6"/>
  <c r="Q1881" i="6"/>
  <c r="Q1882" i="6"/>
  <c r="Q1883" i="6"/>
  <c r="Q1884" i="6"/>
  <c r="Q1885" i="6"/>
  <c r="Q1886" i="6"/>
  <c r="Q1887" i="6"/>
  <c r="Q1888" i="6"/>
  <c r="Q1889" i="6"/>
  <c r="Q1890" i="6"/>
  <c r="Q1891" i="6"/>
  <c r="Q1892" i="6"/>
  <c r="Q1893" i="6"/>
  <c r="Q1894" i="6"/>
  <c r="Q1895" i="6"/>
  <c r="Q1896" i="6"/>
  <c r="Q1897" i="6"/>
  <c r="Q1898" i="6"/>
  <c r="Q1899" i="6"/>
  <c r="Q1900" i="6"/>
  <c r="Q1901" i="6"/>
  <c r="Q1902" i="6"/>
  <c r="Q1903" i="6"/>
  <c r="Q1904" i="6"/>
  <c r="Q1905" i="6"/>
  <c r="Q1906" i="6"/>
  <c r="Q1907" i="6"/>
  <c r="Q1908" i="6"/>
  <c r="Q1909" i="6"/>
  <c r="Q1910" i="6"/>
  <c r="Q1911" i="6"/>
  <c r="Q1912" i="6"/>
  <c r="Q1913" i="6"/>
  <c r="Q1914" i="6"/>
  <c r="Q1915" i="6"/>
  <c r="Q1916" i="6"/>
  <c r="Q1917" i="6"/>
  <c r="Q1918" i="6"/>
  <c r="Q1919" i="6"/>
  <c r="Q1920" i="6"/>
  <c r="Q1921" i="6"/>
  <c r="Q1922" i="6"/>
  <c r="Q1923" i="6"/>
  <c r="Q1924" i="6"/>
  <c r="Q1925" i="6"/>
  <c r="Q1926" i="6"/>
  <c r="Q1927" i="6"/>
  <c r="Q1928" i="6"/>
  <c r="Q1929" i="6"/>
  <c r="Q1930" i="6"/>
  <c r="Q1931" i="6"/>
  <c r="Q1932" i="6"/>
  <c r="Q1933" i="6"/>
  <c r="Q1934" i="6"/>
  <c r="Q1935" i="6"/>
  <c r="Q1936" i="6"/>
  <c r="Q1937" i="6"/>
  <c r="Q1938" i="6"/>
  <c r="Q1939" i="6"/>
  <c r="Q1940" i="6"/>
  <c r="Q1941" i="6"/>
  <c r="Q1942" i="6"/>
  <c r="Q1943" i="6"/>
  <c r="Q1944" i="6"/>
  <c r="Q1945" i="6"/>
  <c r="Q1946" i="6"/>
  <c r="Q1947" i="6"/>
  <c r="Q1948" i="6"/>
  <c r="Q1949" i="6"/>
  <c r="Q1950" i="6"/>
  <c r="Q1951" i="6"/>
  <c r="Q1952" i="6"/>
  <c r="Q1953" i="6"/>
  <c r="Q1954" i="6"/>
  <c r="Q1955" i="6"/>
  <c r="Q1956" i="6"/>
  <c r="Q1957" i="6"/>
  <c r="Q1958" i="6"/>
  <c r="Q1959" i="6"/>
  <c r="Q1960" i="6"/>
  <c r="Q1961" i="6"/>
  <c r="Q1962" i="6"/>
  <c r="Q1963" i="6"/>
  <c r="Q1964" i="6"/>
  <c r="Q1965" i="6"/>
  <c r="Q1966" i="6"/>
  <c r="Q1967" i="6"/>
  <c r="Q1968" i="6"/>
  <c r="Q1969" i="6"/>
  <c r="Q1970" i="6"/>
  <c r="Q1971" i="6"/>
  <c r="Q1972" i="6"/>
  <c r="Q1973" i="6"/>
  <c r="Q1974" i="6"/>
  <c r="Q1975" i="6"/>
  <c r="Q1976" i="6"/>
  <c r="Q1977" i="6"/>
  <c r="Q1978" i="6"/>
  <c r="Q1979" i="6"/>
  <c r="Q1980" i="6"/>
  <c r="Q1981" i="6"/>
  <c r="Q1982" i="6"/>
  <c r="Q1983" i="6"/>
  <c r="Q1984" i="6"/>
  <c r="Q1985" i="6"/>
  <c r="Q1986" i="6"/>
  <c r="Q1987" i="6"/>
  <c r="Q1988" i="6"/>
  <c r="Q1989" i="6"/>
  <c r="Q1990" i="6"/>
  <c r="Q1991" i="6"/>
  <c r="Q1992" i="6"/>
  <c r="Q1993" i="6"/>
  <c r="Q1994" i="6"/>
  <c r="Q1995" i="6"/>
  <c r="Q1996" i="6"/>
  <c r="Q1997" i="6"/>
  <c r="Q1998" i="6"/>
  <c r="Q1999" i="6"/>
  <c r="Q2000" i="6"/>
  <c r="Q2001" i="6"/>
  <c r="Q2002" i="6"/>
  <c r="Q2003" i="6"/>
  <c r="Q2004" i="6"/>
  <c r="Q2005" i="6"/>
  <c r="Q2006" i="6"/>
  <c r="Q2007" i="6"/>
  <c r="Q2008" i="6"/>
  <c r="Q2009" i="6"/>
  <c r="Q2010" i="6"/>
  <c r="Q2011" i="6"/>
  <c r="Q2012" i="6"/>
  <c r="Q2013" i="6"/>
  <c r="Q2014" i="6"/>
  <c r="Q2015" i="6"/>
  <c r="Q2016" i="6"/>
  <c r="Q2017" i="6"/>
  <c r="Q2018" i="6"/>
  <c r="Q2019" i="6"/>
  <c r="Q2020" i="6"/>
  <c r="Q2021" i="6"/>
  <c r="Q2022" i="6"/>
  <c r="Q2023" i="6"/>
  <c r="Q2024" i="6"/>
  <c r="Q2025" i="6"/>
  <c r="Q2026" i="6"/>
  <c r="Q2027" i="6"/>
  <c r="Q2028" i="6"/>
  <c r="Q2029" i="6"/>
  <c r="Q2030" i="6"/>
  <c r="Q2031" i="6"/>
  <c r="Q2032" i="6"/>
  <c r="Q2033" i="6"/>
  <c r="Q2034" i="6"/>
  <c r="Q2035" i="6"/>
  <c r="Q2036" i="6"/>
  <c r="Q2037" i="6"/>
  <c r="Q2038" i="6"/>
  <c r="Q2039" i="6"/>
  <c r="Q2040" i="6"/>
  <c r="Q2041" i="6"/>
  <c r="Q2042" i="6"/>
  <c r="Q2043" i="6"/>
  <c r="Q2044" i="6"/>
  <c r="Q2045" i="6"/>
  <c r="Q2046" i="6"/>
  <c r="Q2047" i="6"/>
  <c r="Q2048" i="6"/>
  <c r="Q2049" i="6"/>
  <c r="Q2050" i="6"/>
  <c r="Q2051" i="6"/>
  <c r="Q2052" i="6"/>
  <c r="Q2053" i="6"/>
  <c r="Q2054" i="6"/>
  <c r="Q2055" i="6"/>
  <c r="Q2056" i="6"/>
  <c r="Q2057" i="6"/>
  <c r="Q2058" i="6"/>
  <c r="Q2059" i="6"/>
  <c r="Q2060" i="6"/>
  <c r="Q2061" i="6"/>
  <c r="Q2062" i="6"/>
  <c r="Q2063" i="6"/>
  <c r="Q2064" i="6"/>
  <c r="Q2065" i="6"/>
  <c r="Q2066" i="6"/>
  <c r="Q2067" i="6"/>
  <c r="Q2068" i="6"/>
  <c r="Q2069" i="6"/>
  <c r="Q2070" i="6"/>
  <c r="Q2071" i="6"/>
  <c r="Q2072" i="6"/>
  <c r="Q2073" i="6"/>
  <c r="Q2074" i="6"/>
  <c r="Q2075" i="6"/>
  <c r="Q2076" i="6"/>
  <c r="Q2077" i="6"/>
  <c r="Q2078" i="6"/>
  <c r="Q2079" i="6"/>
  <c r="Q2080" i="6"/>
  <c r="Q2081" i="6"/>
  <c r="Q2082" i="6"/>
  <c r="Q2083" i="6"/>
  <c r="Q2084" i="6"/>
  <c r="Q2085" i="6"/>
  <c r="Q2086" i="6"/>
  <c r="Q2087" i="6"/>
  <c r="Q2088" i="6"/>
  <c r="Q2089" i="6"/>
  <c r="Q2090" i="6"/>
  <c r="Q2091" i="6"/>
  <c r="Q2092" i="6"/>
  <c r="Q2093" i="6"/>
  <c r="Q2094" i="6"/>
  <c r="Q2095" i="6"/>
  <c r="Q2096" i="6"/>
  <c r="Q2097" i="6"/>
  <c r="Q2098" i="6"/>
  <c r="Q2099" i="6"/>
  <c r="Q2100" i="6"/>
  <c r="Q2101" i="6"/>
  <c r="Q2102" i="6"/>
  <c r="Q2103" i="6"/>
  <c r="Q2104" i="6"/>
  <c r="Q2105" i="6"/>
  <c r="Q2106" i="6"/>
  <c r="Q2107" i="6"/>
  <c r="Q2108" i="6"/>
  <c r="Q2109" i="6"/>
  <c r="Q2110" i="6"/>
  <c r="Q2111" i="6"/>
  <c r="Q2112" i="6"/>
  <c r="Q2113" i="6"/>
  <c r="Q2114" i="6"/>
  <c r="Q2115" i="6"/>
  <c r="Q2116" i="6"/>
  <c r="Q2117" i="6"/>
  <c r="Q2118" i="6"/>
  <c r="Q2119" i="6"/>
  <c r="Q2120" i="6"/>
  <c r="Q2121" i="6"/>
  <c r="Q2122" i="6"/>
  <c r="Q2123" i="6"/>
  <c r="Q2124" i="6"/>
  <c r="Q2125" i="6"/>
  <c r="Q2126" i="6"/>
  <c r="Q2127" i="6"/>
  <c r="Q2128" i="6"/>
  <c r="Q2129" i="6"/>
  <c r="Q2130" i="6"/>
  <c r="Q2131" i="6"/>
  <c r="Q2132" i="6"/>
  <c r="Q2133" i="6"/>
  <c r="Q2134" i="6"/>
  <c r="Q2135" i="6"/>
  <c r="Q2136" i="6"/>
  <c r="Q2137" i="6"/>
  <c r="Q2138" i="6"/>
  <c r="Q2139" i="6"/>
  <c r="Q2140" i="6"/>
  <c r="Q2141" i="6"/>
  <c r="Q2142" i="6"/>
  <c r="Q2143" i="6"/>
  <c r="Q2144" i="6"/>
  <c r="Q2145" i="6"/>
  <c r="Q2146" i="6"/>
  <c r="Q2147" i="6"/>
  <c r="Q2148" i="6"/>
  <c r="Q2149" i="6"/>
  <c r="Q2150" i="6"/>
  <c r="Q2151" i="6"/>
  <c r="Q2152" i="6"/>
  <c r="Q2153" i="6"/>
  <c r="Q2154" i="6"/>
  <c r="Q2155" i="6"/>
  <c r="Q2156" i="6"/>
  <c r="Q2157" i="6"/>
  <c r="Q2158" i="6"/>
  <c r="Q2159" i="6"/>
  <c r="Q2160" i="6"/>
  <c r="Q2161" i="6"/>
  <c r="Q2162" i="6"/>
  <c r="Q2163" i="6"/>
  <c r="Q2164" i="6"/>
  <c r="Q2165" i="6"/>
  <c r="Q2166" i="6"/>
  <c r="Q2167" i="6"/>
  <c r="Q2168" i="6"/>
  <c r="Q2169" i="6"/>
  <c r="Q2170" i="6"/>
  <c r="Q2171" i="6"/>
  <c r="Q2172" i="6"/>
  <c r="Q2173" i="6"/>
  <c r="Q2174" i="6"/>
  <c r="Q2175" i="6"/>
  <c r="Q2176" i="6"/>
  <c r="Q2177" i="6"/>
  <c r="Q2178" i="6"/>
  <c r="Q2179" i="6"/>
  <c r="Q2180" i="6"/>
  <c r="Q2181" i="6"/>
  <c r="Q2182" i="6"/>
  <c r="Q2183" i="6"/>
  <c r="Q2184" i="6"/>
  <c r="Q2185" i="6"/>
  <c r="Q2186" i="6"/>
  <c r="Q2187" i="6"/>
  <c r="Q2188" i="6"/>
  <c r="Q2189" i="6"/>
  <c r="Q2190" i="6"/>
  <c r="Q2191" i="6"/>
  <c r="Q2192" i="6"/>
  <c r="Q2193" i="6"/>
  <c r="Q2194" i="6"/>
  <c r="Q2195" i="6"/>
  <c r="Q2196" i="6"/>
  <c r="Q2197" i="6"/>
  <c r="Q2198" i="6"/>
  <c r="Q2199" i="6"/>
  <c r="Q2200" i="6"/>
  <c r="Q2201" i="6"/>
  <c r="Q2202" i="6"/>
  <c r="Q2203" i="6"/>
  <c r="Q2204" i="6"/>
  <c r="Q2205" i="6"/>
  <c r="Q2206" i="6"/>
  <c r="Q2207" i="6"/>
  <c r="Q2208" i="6"/>
  <c r="Q2209" i="6"/>
  <c r="Q2210" i="6"/>
  <c r="Q2211" i="6"/>
  <c r="Q2212" i="6"/>
  <c r="Q2213" i="6"/>
  <c r="Q2214" i="6"/>
  <c r="Q2215" i="6"/>
  <c r="Q2216" i="6"/>
  <c r="Q2217" i="6"/>
  <c r="Q2218" i="6"/>
  <c r="Q2219" i="6"/>
  <c r="Q2220" i="6"/>
  <c r="Q2221" i="6"/>
  <c r="Q2222" i="6"/>
  <c r="Q2223" i="6"/>
  <c r="Q2224" i="6"/>
  <c r="Q2225" i="6"/>
  <c r="Q2226" i="6"/>
  <c r="Q2227" i="6"/>
  <c r="Q2228" i="6"/>
  <c r="Q2229" i="6"/>
  <c r="Q2230" i="6"/>
  <c r="Q2231" i="6"/>
  <c r="Q2232" i="6"/>
  <c r="Q2233" i="6"/>
  <c r="Q2234" i="6"/>
  <c r="Q2235" i="6"/>
  <c r="Q2236" i="6"/>
  <c r="Q2237" i="6"/>
  <c r="Q2238" i="6"/>
  <c r="Q2239" i="6"/>
  <c r="Q2240" i="6"/>
  <c r="Q2241" i="6"/>
  <c r="Q2242" i="6"/>
  <c r="Q2243" i="6"/>
  <c r="Q2244" i="6"/>
  <c r="Q2245" i="6"/>
  <c r="Q2246" i="6"/>
  <c r="Q2247" i="6"/>
  <c r="Q2248" i="6"/>
  <c r="Q2249" i="6"/>
  <c r="Q2250" i="6"/>
  <c r="Q2251" i="6"/>
  <c r="Q2252" i="6"/>
  <c r="Q2253" i="6"/>
  <c r="Q2254" i="6"/>
  <c r="Q2255" i="6"/>
  <c r="Q2256" i="6"/>
  <c r="Q2257" i="6"/>
  <c r="Q2258" i="6"/>
  <c r="Q2259" i="6"/>
  <c r="Q2260" i="6"/>
  <c r="Q2261" i="6"/>
  <c r="Q2262" i="6"/>
  <c r="Q2263" i="6"/>
  <c r="Q2264" i="6"/>
  <c r="Q2265" i="6"/>
  <c r="Q2266" i="6"/>
  <c r="Q2267" i="6"/>
  <c r="Q2268" i="6"/>
  <c r="Q2269" i="6"/>
  <c r="Q2270" i="6"/>
  <c r="Q2271" i="6"/>
  <c r="Q2272" i="6"/>
  <c r="Q2273" i="6"/>
  <c r="Q2274" i="6"/>
  <c r="Q2275" i="6"/>
  <c r="Q2276" i="6"/>
  <c r="Q2277" i="6"/>
  <c r="Q2278" i="6"/>
  <c r="Q2279" i="6"/>
  <c r="Q2280" i="6"/>
  <c r="Q2281" i="6"/>
  <c r="Q2282" i="6"/>
  <c r="Q2283" i="6"/>
  <c r="Q2284" i="6"/>
  <c r="Q2285" i="6"/>
  <c r="Q2286" i="6"/>
  <c r="Q2287" i="6"/>
  <c r="Q2288" i="6"/>
  <c r="Q2289" i="6"/>
  <c r="Q2290" i="6"/>
  <c r="Q2291" i="6"/>
  <c r="Q2292" i="6"/>
  <c r="Q2293" i="6"/>
  <c r="Q2294" i="6"/>
  <c r="Q2295" i="6"/>
  <c r="Q2296" i="6"/>
  <c r="Q2297" i="6"/>
  <c r="Q2298" i="6"/>
  <c r="Q2299" i="6"/>
  <c r="Q2300" i="6"/>
  <c r="Q2301" i="6"/>
  <c r="Q2302" i="6"/>
  <c r="Q2303" i="6"/>
  <c r="Q2304" i="6"/>
  <c r="Q2305" i="6"/>
  <c r="Q2306" i="6"/>
  <c r="Q2307" i="6"/>
  <c r="Q2308" i="6"/>
  <c r="Q2309" i="6"/>
  <c r="Q2310" i="6"/>
  <c r="Q2311" i="6"/>
  <c r="Q2312" i="6"/>
  <c r="Q2313" i="6"/>
  <c r="Q2314" i="6"/>
  <c r="Q2315" i="6"/>
  <c r="Q2316" i="6"/>
  <c r="Q2317" i="6"/>
  <c r="Q2318" i="6"/>
  <c r="Q2319" i="6"/>
  <c r="Q2320" i="6"/>
  <c r="Q2321" i="6"/>
  <c r="Q2322" i="6"/>
  <c r="Q2323" i="6"/>
  <c r="Q2324" i="6"/>
  <c r="Q2325" i="6"/>
  <c r="Q2326" i="6"/>
  <c r="Q2327" i="6"/>
  <c r="Q2328" i="6"/>
  <c r="Q2329" i="6"/>
  <c r="Q2330" i="6"/>
  <c r="Q2331" i="6"/>
  <c r="Q2332" i="6"/>
  <c r="Q2333" i="6"/>
  <c r="Q2334" i="6"/>
  <c r="Q2335" i="6"/>
  <c r="Q2336" i="6"/>
  <c r="Q2337" i="6"/>
  <c r="Q2338" i="6"/>
  <c r="Q2339" i="6"/>
  <c r="Q2340" i="6"/>
  <c r="Q2341" i="6"/>
  <c r="Q2342" i="6"/>
  <c r="Q2343" i="6"/>
  <c r="Q2344" i="6"/>
  <c r="Q2345" i="6"/>
  <c r="Q2346" i="6"/>
  <c r="Q2347" i="6"/>
  <c r="Q2348" i="6"/>
  <c r="Q2349" i="6"/>
  <c r="Q2350" i="6"/>
  <c r="Q2351" i="6"/>
  <c r="Q2352" i="6"/>
  <c r="Q2353" i="6"/>
  <c r="Q2354" i="6"/>
  <c r="Q2355" i="6"/>
  <c r="Q2356" i="6"/>
  <c r="Q2357" i="6"/>
  <c r="Q2358" i="6"/>
  <c r="Q2359" i="6"/>
  <c r="Q2360" i="6"/>
  <c r="Q2361" i="6"/>
  <c r="Q2362" i="6"/>
  <c r="Q2363" i="6"/>
  <c r="Q2364" i="6"/>
  <c r="Q2365" i="6"/>
  <c r="Q2366" i="6"/>
  <c r="Q2367" i="6"/>
  <c r="Q2368" i="6"/>
  <c r="Q2369" i="6"/>
  <c r="Q2370" i="6"/>
  <c r="Q2371" i="6"/>
  <c r="Q2372" i="6"/>
  <c r="Q2373" i="6"/>
  <c r="Q2374" i="6"/>
  <c r="Q2375" i="6"/>
  <c r="Q2376" i="6"/>
  <c r="Q2377" i="6"/>
  <c r="Q2378" i="6"/>
  <c r="Q2379" i="6"/>
  <c r="Q2380" i="6"/>
  <c r="Q2381" i="6"/>
  <c r="Q2382" i="6"/>
  <c r="Q2383" i="6"/>
  <c r="Q2384" i="6"/>
  <c r="Q2385" i="6"/>
  <c r="Q2386" i="6"/>
  <c r="Q2387" i="6"/>
  <c r="Q2388" i="6"/>
  <c r="Q2389" i="6"/>
  <c r="Q2390" i="6"/>
  <c r="Q2391" i="6"/>
  <c r="Q2392" i="6"/>
  <c r="Q2393" i="6"/>
  <c r="Q2394" i="6"/>
  <c r="Q2395" i="6"/>
  <c r="Q2396" i="6"/>
  <c r="Q2397" i="6"/>
  <c r="Q2398" i="6"/>
  <c r="Q2399" i="6"/>
  <c r="Q2400" i="6"/>
  <c r="Q2401" i="6"/>
  <c r="Q2402" i="6"/>
  <c r="Q2403" i="6"/>
  <c r="Q2404" i="6"/>
  <c r="Q2405" i="6"/>
  <c r="Q2406" i="6"/>
  <c r="Q2407" i="6"/>
  <c r="Q2408" i="6"/>
  <c r="Q2409" i="6"/>
  <c r="Q2410" i="6"/>
  <c r="Q2411" i="6"/>
  <c r="Q2412" i="6"/>
  <c r="Q2413" i="6"/>
  <c r="Q2414" i="6"/>
  <c r="Q2415" i="6"/>
  <c r="Q2416" i="6"/>
  <c r="Q2417" i="6"/>
  <c r="Q2418" i="6"/>
  <c r="Q2419" i="6"/>
  <c r="Q2420" i="6"/>
  <c r="Q2421" i="6"/>
  <c r="Q2422" i="6"/>
  <c r="Q2423" i="6"/>
  <c r="Q2424" i="6"/>
  <c r="Q2425" i="6"/>
  <c r="Q2426" i="6"/>
  <c r="Q2427" i="6"/>
  <c r="Q2428" i="6"/>
  <c r="Q2429" i="6"/>
  <c r="Q2430" i="6"/>
  <c r="Q2431" i="6"/>
  <c r="Q2432" i="6"/>
  <c r="Q2433" i="6"/>
  <c r="Q2434" i="6"/>
  <c r="Q2435" i="6"/>
  <c r="Q2436" i="6"/>
  <c r="Q2437" i="6"/>
  <c r="Q2438" i="6"/>
  <c r="Q2439" i="6"/>
  <c r="Q2440" i="6"/>
  <c r="Q2441" i="6"/>
  <c r="Q2442" i="6"/>
  <c r="Q2443" i="6"/>
  <c r="Q2444" i="6"/>
  <c r="Q2445" i="6"/>
  <c r="Q2446" i="6"/>
  <c r="Q2447" i="6"/>
  <c r="Q2448" i="6"/>
  <c r="Q2449" i="6"/>
  <c r="Q2450" i="6"/>
  <c r="Q2451" i="6"/>
  <c r="Q2452" i="6"/>
  <c r="Q2453" i="6"/>
  <c r="Q2454" i="6"/>
  <c r="Q2455" i="6"/>
  <c r="Q2456" i="6"/>
  <c r="Q2457" i="6"/>
  <c r="Q2458" i="6"/>
  <c r="Q2459" i="6"/>
  <c r="Q2460" i="6"/>
  <c r="Q2461" i="6"/>
  <c r="Q2462" i="6"/>
  <c r="Q2463" i="6"/>
  <c r="Q2464" i="6"/>
  <c r="Q2465" i="6"/>
  <c r="Q2466" i="6"/>
  <c r="Q2467" i="6"/>
  <c r="Q2468" i="6"/>
  <c r="Q2469" i="6"/>
  <c r="Q2470" i="6"/>
  <c r="Q2471" i="6"/>
  <c r="Q2472" i="6"/>
  <c r="Q2473" i="6"/>
  <c r="Q2474" i="6"/>
  <c r="Q2475" i="6"/>
  <c r="Q2476" i="6"/>
  <c r="Q2477" i="6"/>
  <c r="Q2478" i="6"/>
  <c r="Q2479" i="6"/>
  <c r="Q2480" i="6"/>
  <c r="Q2481" i="6"/>
  <c r="Q2482" i="6"/>
  <c r="Q2483" i="6"/>
  <c r="Q2484" i="6"/>
  <c r="Q2485" i="6"/>
  <c r="Q2486" i="6"/>
  <c r="Q2487" i="6"/>
  <c r="Q2488" i="6"/>
  <c r="Q2489" i="6"/>
  <c r="Q2490" i="6"/>
  <c r="Q2491" i="6"/>
  <c r="Q2492" i="6"/>
  <c r="Q2493" i="6"/>
  <c r="Q2494" i="6"/>
  <c r="Q2495" i="6"/>
  <c r="Q2496" i="6"/>
  <c r="Q2497" i="6"/>
  <c r="Q2498" i="6"/>
  <c r="Q2499" i="6"/>
  <c r="Q2500" i="6"/>
  <c r="Q2501" i="6"/>
  <c r="Q2502" i="6"/>
  <c r="Q2503" i="6"/>
  <c r="Q2504" i="6"/>
  <c r="Q2505" i="6"/>
  <c r="Q2506" i="6"/>
  <c r="Q2507" i="6"/>
  <c r="Q2508" i="6"/>
  <c r="Q2509" i="6"/>
  <c r="Q2510" i="6"/>
  <c r="Q2511" i="6"/>
  <c r="Q2512" i="6"/>
  <c r="Q2513" i="6"/>
  <c r="Q2514" i="6"/>
  <c r="Q2515" i="6"/>
  <c r="Q2516" i="6"/>
  <c r="Q2517" i="6"/>
  <c r="Q2518" i="6"/>
  <c r="Q2519" i="6"/>
  <c r="Q2520" i="6"/>
  <c r="Q2521" i="6"/>
  <c r="Q2522" i="6"/>
  <c r="Q2523" i="6"/>
  <c r="Q2524" i="6"/>
  <c r="Q2525" i="6"/>
  <c r="Q2526" i="6"/>
  <c r="Q2527" i="6"/>
  <c r="Q2528" i="6"/>
  <c r="Q2529" i="6"/>
  <c r="Q2530" i="6"/>
  <c r="Q2531" i="6"/>
  <c r="Q2532" i="6"/>
  <c r="Q2533" i="6"/>
  <c r="Q2534" i="6"/>
  <c r="Q2535" i="6"/>
  <c r="Q2536" i="6"/>
  <c r="Q2537" i="6"/>
  <c r="Q2538" i="6"/>
  <c r="Q2539" i="6"/>
  <c r="Q2540" i="6"/>
  <c r="Q2541" i="6"/>
  <c r="Q2542" i="6"/>
  <c r="Q2543" i="6"/>
  <c r="Q2544" i="6"/>
  <c r="Q2545" i="6"/>
  <c r="Q2546" i="6"/>
  <c r="Q2547" i="6"/>
  <c r="Q2548" i="6"/>
  <c r="Q2549" i="6"/>
  <c r="Q2550" i="6"/>
  <c r="Q2551" i="6"/>
  <c r="Q2552" i="6"/>
  <c r="Q2553" i="6"/>
  <c r="Q2554" i="6"/>
  <c r="Q2555" i="6"/>
  <c r="Q2556" i="6"/>
  <c r="Q2557" i="6"/>
  <c r="Q2558" i="6"/>
  <c r="Q2559" i="6"/>
  <c r="Q2560" i="6"/>
  <c r="Q2561" i="6"/>
  <c r="Q2562" i="6"/>
  <c r="Q2563" i="6"/>
  <c r="Q2564" i="6"/>
  <c r="Q2565" i="6"/>
  <c r="Q2566" i="6"/>
  <c r="Q2567" i="6"/>
  <c r="Q2568" i="6"/>
  <c r="Q2569" i="6"/>
  <c r="Q2570" i="6"/>
  <c r="Q2571" i="6"/>
  <c r="Q2572" i="6"/>
  <c r="Q2573" i="6"/>
  <c r="Q2574" i="6"/>
  <c r="Q2575" i="6"/>
  <c r="Q2576" i="6"/>
  <c r="Q2577" i="6"/>
  <c r="Q2578" i="6"/>
  <c r="Q2579" i="6"/>
  <c r="Q2580" i="6"/>
  <c r="Q2581" i="6"/>
  <c r="Q2582" i="6"/>
  <c r="Q2583" i="6"/>
  <c r="Q2584" i="6"/>
  <c r="Q2585" i="6"/>
  <c r="Q2586" i="6"/>
  <c r="Q2587" i="6"/>
  <c r="Q2588" i="6"/>
  <c r="Q2589" i="6"/>
  <c r="Q2590" i="6"/>
  <c r="Q2591" i="6"/>
  <c r="Q2592" i="6"/>
  <c r="Q2593" i="6"/>
  <c r="Q2594" i="6"/>
  <c r="Q2595" i="6"/>
  <c r="Q2596" i="6"/>
  <c r="Q2597" i="6"/>
  <c r="Q2598" i="6"/>
  <c r="Q2599" i="6"/>
  <c r="Q2600" i="6"/>
  <c r="Q2601" i="6"/>
  <c r="Q2602" i="6"/>
  <c r="Q2603" i="6"/>
  <c r="Q2604" i="6"/>
  <c r="Q2605" i="6"/>
  <c r="Q2606" i="6"/>
  <c r="Q2607" i="6"/>
  <c r="Q2608" i="6"/>
  <c r="Q2609" i="6"/>
  <c r="Q2610" i="6"/>
  <c r="Q2611" i="6"/>
  <c r="Q2612" i="6"/>
  <c r="Q2613" i="6"/>
  <c r="Q2614" i="6"/>
  <c r="Q2615" i="6"/>
  <c r="Q2616" i="6"/>
  <c r="Q2617" i="6"/>
  <c r="Q2618" i="6"/>
  <c r="Q2619" i="6"/>
  <c r="Q2620" i="6"/>
  <c r="Q2621" i="6"/>
  <c r="Q2622" i="6"/>
  <c r="Q2623" i="6"/>
  <c r="Q2624" i="6"/>
  <c r="Q2625" i="6"/>
  <c r="Q2626" i="6"/>
  <c r="Q2627" i="6"/>
  <c r="Q2628" i="6"/>
  <c r="Q2629" i="6"/>
  <c r="Q2630" i="6"/>
  <c r="Q2631" i="6"/>
  <c r="Q2632" i="6"/>
  <c r="Q2633" i="6"/>
  <c r="Q2634" i="6"/>
  <c r="Q2635" i="6"/>
  <c r="Q2636" i="6"/>
  <c r="Q2637" i="6"/>
  <c r="Q2638" i="6"/>
  <c r="Q2639" i="6"/>
  <c r="Q2640" i="6"/>
  <c r="Q2641" i="6"/>
  <c r="Q2642" i="6"/>
  <c r="Q2643" i="6"/>
  <c r="Q2644" i="6"/>
  <c r="Q2645" i="6"/>
  <c r="Q2646" i="6"/>
  <c r="Q2647" i="6"/>
  <c r="Q2648" i="6"/>
  <c r="Q2649" i="6"/>
  <c r="Q2650" i="6"/>
  <c r="Q2651" i="6"/>
  <c r="Q2652" i="6"/>
  <c r="Q2653" i="6"/>
  <c r="Q2654" i="6"/>
  <c r="Q2655" i="6"/>
  <c r="Q2656" i="6"/>
  <c r="Q2657" i="6"/>
  <c r="Q2658" i="6"/>
  <c r="Q2659" i="6"/>
  <c r="Q2660" i="6"/>
  <c r="Q2661" i="6"/>
  <c r="Q2662" i="6"/>
  <c r="Q2663" i="6"/>
  <c r="Q2664" i="6"/>
  <c r="Q2665" i="6"/>
  <c r="Q2666" i="6"/>
  <c r="Q2667" i="6"/>
  <c r="Q2668" i="6"/>
  <c r="Q2669" i="6"/>
  <c r="Q2670" i="6"/>
  <c r="Q2671" i="6"/>
  <c r="Q2672" i="6"/>
  <c r="Q2673" i="6"/>
  <c r="Q2674" i="6"/>
  <c r="Q2675" i="6"/>
  <c r="Q2676" i="6"/>
  <c r="Q2677" i="6"/>
  <c r="Q2678" i="6"/>
  <c r="Q2679" i="6"/>
  <c r="Q2680" i="6"/>
  <c r="Q2681" i="6"/>
  <c r="Q2682" i="6"/>
  <c r="Q2683" i="6"/>
  <c r="Q2684" i="6"/>
  <c r="Q2685" i="6"/>
  <c r="Q2686" i="6"/>
  <c r="Q2687" i="6"/>
  <c r="Q2688" i="6"/>
  <c r="Q2689" i="6"/>
  <c r="Q2690" i="6"/>
  <c r="Q2691" i="6"/>
  <c r="Q2692" i="6"/>
  <c r="Q2693" i="6"/>
  <c r="Q2694" i="6"/>
  <c r="Q2695" i="6"/>
  <c r="Q2696" i="6"/>
  <c r="Q2697" i="6"/>
  <c r="Q2698" i="6"/>
  <c r="Q2699" i="6"/>
  <c r="Q2700" i="6"/>
  <c r="Q2701" i="6"/>
  <c r="Q2702" i="6"/>
  <c r="Q2703" i="6"/>
  <c r="Q2704" i="6"/>
  <c r="Q2705" i="6"/>
  <c r="Q2706" i="6"/>
  <c r="Q2707" i="6"/>
  <c r="Q2708" i="6"/>
  <c r="Q2709" i="6"/>
  <c r="Q2710" i="6"/>
  <c r="Q2711" i="6"/>
  <c r="Q2712" i="6"/>
  <c r="Q2713" i="6"/>
  <c r="Q2714" i="6"/>
  <c r="Q2715" i="6"/>
  <c r="Q2716" i="6"/>
  <c r="Q2717" i="6"/>
  <c r="Q2718" i="6"/>
  <c r="Q2719" i="6"/>
  <c r="Q2720" i="6"/>
  <c r="Q2721" i="6"/>
  <c r="Q2722" i="6"/>
  <c r="Q2723" i="6"/>
  <c r="Q2724" i="6"/>
  <c r="Q2725" i="6"/>
  <c r="Q2726" i="6"/>
  <c r="Q2727" i="6"/>
  <c r="Q2728" i="6"/>
  <c r="Q2729" i="6"/>
  <c r="Q2730" i="6"/>
  <c r="Q2731" i="6"/>
  <c r="Q2732" i="6"/>
  <c r="Q2733" i="6"/>
  <c r="Q2734" i="6"/>
  <c r="Q2735" i="6"/>
  <c r="Q2736" i="6"/>
  <c r="Q2737" i="6"/>
  <c r="Q2738" i="6"/>
  <c r="Q2739" i="6"/>
  <c r="Q2740" i="6"/>
  <c r="Q2741" i="6"/>
  <c r="Q2742" i="6"/>
  <c r="Q2743" i="6"/>
  <c r="Q2744" i="6"/>
  <c r="Q2745" i="6"/>
  <c r="Q2746" i="6"/>
  <c r="Q2747" i="6"/>
  <c r="Q2748" i="6"/>
  <c r="Q2749" i="6"/>
  <c r="Q2750" i="6"/>
  <c r="Q2751" i="6"/>
  <c r="Q2752" i="6"/>
  <c r="Q2753" i="6"/>
  <c r="Q2754" i="6"/>
  <c r="Q2755" i="6"/>
  <c r="Q2756" i="6"/>
  <c r="Q2757" i="6"/>
  <c r="Q2758" i="6"/>
  <c r="Q2759" i="6"/>
  <c r="Q2760" i="6"/>
  <c r="Q2761" i="6"/>
  <c r="Q2762" i="6"/>
  <c r="Q2763" i="6"/>
  <c r="Q2764" i="6"/>
  <c r="Q2765" i="6"/>
  <c r="Q2766" i="6"/>
  <c r="Q2767" i="6"/>
  <c r="Q2768" i="6"/>
  <c r="Q2769" i="6"/>
  <c r="Q2770" i="6"/>
  <c r="Q2771" i="6"/>
  <c r="Q2772" i="6"/>
  <c r="Q2773" i="6"/>
  <c r="Q2774" i="6"/>
  <c r="Q2775" i="6"/>
  <c r="Q2776" i="6"/>
  <c r="Q2777" i="6"/>
  <c r="Q2778" i="6"/>
  <c r="Q2779" i="6"/>
  <c r="Q2780" i="6"/>
  <c r="Q2781" i="6"/>
  <c r="Q2782" i="6"/>
  <c r="Q2783" i="6"/>
  <c r="Q2784" i="6"/>
  <c r="Q2785" i="6"/>
  <c r="Q2786" i="6"/>
  <c r="Q2787" i="6"/>
  <c r="Q2788" i="6"/>
  <c r="Q2789" i="6"/>
  <c r="Q2790" i="6"/>
  <c r="Q2791" i="6"/>
  <c r="Q2792" i="6"/>
  <c r="Q2793" i="6"/>
  <c r="Q2794" i="6"/>
  <c r="Q2795" i="6"/>
  <c r="Q2796" i="6"/>
  <c r="Q2797" i="6"/>
  <c r="Q2798" i="6"/>
  <c r="Q2799" i="6"/>
  <c r="Q2800" i="6"/>
  <c r="Q2801" i="6"/>
  <c r="Q2802" i="6"/>
  <c r="Q2803" i="6"/>
  <c r="Q2804" i="6"/>
  <c r="Q2805" i="6"/>
  <c r="Q2806" i="6"/>
  <c r="Q2807" i="6"/>
  <c r="Q2808" i="6"/>
  <c r="Q2809" i="6"/>
  <c r="Q2810" i="6"/>
  <c r="Q2811" i="6"/>
  <c r="Q2812" i="6"/>
  <c r="Q2813" i="6"/>
  <c r="Q2814" i="6"/>
  <c r="Q2815" i="6"/>
  <c r="Q2816" i="6"/>
  <c r="Q2817" i="6"/>
  <c r="Q2818" i="6"/>
  <c r="Q2819" i="6"/>
  <c r="Q2820" i="6"/>
  <c r="Q2821" i="6"/>
  <c r="Q2822" i="6"/>
  <c r="Q2823" i="6"/>
  <c r="Q2824" i="6"/>
  <c r="Q2825" i="6"/>
  <c r="Q2826" i="6"/>
  <c r="Q2827" i="6"/>
  <c r="Q2828" i="6"/>
  <c r="Q2829" i="6"/>
  <c r="Q2830" i="6"/>
  <c r="Q2831" i="6"/>
  <c r="Q2832" i="6"/>
  <c r="Q2833" i="6"/>
  <c r="Q2834" i="6"/>
  <c r="Q2835" i="6"/>
  <c r="Q2836" i="6"/>
  <c r="Q2837" i="6"/>
  <c r="Q2838" i="6"/>
  <c r="Q2839" i="6"/>
  <c r="Q2840" i="6"/>
  <c r="Q2841" i="6"/>
  <c r="Q2842" i="6"/>
  <c r="Q2843" i="6"/>
  <c r="Q2844" i="6"/>
  <c r="Q2845" i="6"/>
  <c r="Q2846" i="6"/>
  <c r="Q2847" i="6"/>
  <c r="Q2848" i="6"/>
  <c r="Q2849" i="6"/>
  <c r="Q2850" i="6"/>
  <c r="Q2851" i="6"/>
  <c r="Q2852" i="6"/>
  <c r="Q2853" i="6"/>
  <c r="Q2854" i="6"/>
  <c r="Q2855" i="6"/>
  <c r="Q2856" i="6"/>
  <c r="Q2857" i="6"/>
  <c r="Q2858" i="6"/>
  <c r="Q2859" i="6"/>
  <c r="Q2860" i="6"/>
  <c r="Q2861" i="6"/>
  <c r="Q2862" i="6"/>
  <c r="Q2863" i="6"/>
  <c r="Q2864" i="6"/>
  <c r="Q2865" i="6"/>
  <c r="Q2866" i="6"/>
  <c r="Q2867" i="6"/>
  <c r="Q2868" i="6"/>
  <c r="Q2869" i="6"/>
  <c r="Q2870" i="6"/>
  <c r="Q2871" i="6"/>
  <c r="Q2872" i="6"/>
  <c r="Q2873" i="6"/>
  <c r="Q2874" i="6"/>
  <c r="Q2875" i="6"/>
  <c r="Q2876" i="6"/>
  <c r="Q2877" i="6"/>
  <c r="Q2878" i="6"/>
  <c r="Q2879" i="6"/>
  <c r="Q2880" i="6"/>
  <c r="Q2881" i="6"/>
  <c r="Q2882" i="6"/>
  <c r="Q2883" i="6"/>
  <c r="Q2884" i="6"/>
  <c r="Q2885" i="6"/>
  <c r="Q2886" i="6"/>
  <c r="Q2887" i="6"/>
  <c r="Q2888" i="6"/>
  <c r="Q2889" i="6"/>
  <c r="Q2890" i="6"/>
  <c r="Q2891" i="6"/>
  <c r="Q2892" i="6"/>
  <c r="Q2893" i="6"/>
  <c r="Q2894" i="6"/>
  <c r="Q2895" i="6"/>
  <c r="Q2896" i="6"/>
  <c r="Q2897" i="6"/>
  <c r="Q2898" i="6"/>
  <c r="Q2899" i="6"/>
  <c r="Q2900" i="6"/>
  <c r="Q2901" i="6"/>
  <c r="Q2902" i="6"/>
  <c r="Q2903" i="6"/>
  <c r="Q2904" i="6"/>
  <c r="Q2905" i="6"/>
  <c r="Q2906" i="6"/>
  <c r="Q2907" i="6"/>
  <c r="Q2908" i="6"/>
  <c r="Q2909" i="6"/>
  <c r="Q2910" i="6"/>
  <c r="Q2911" i="6"/>
  <c r="Q2912" i="6"/>
  <c r="Q2913" i="6"/>
  <c r="Q2914" i="6"/>
  <c r="Q2915" i="6"/>
  <c r="Q2916" i="6"/>
  <c r="Q2917" i="6"/>
  <c r="Q2918" i="6"/>
  <c r="Q2919" i="6"/>
  <c r="Q2920" i="6"/>
  <c r="Q2921" i="6"/>
  <c r="Q2922" i="6"/>
  <c r="Q2923" i="6"/>
  <c r="Q2924" i="6"/>
  <c r="Q2925" i="6"/>
  <c r="Q2926" i="6"/>
  <c r="Q2927" i="6"/>
  <c r="Q2928" i="6"/>
  <c r="Q2929" i="6"/>
  <c r="Q2930" i="6"/>
  <c r="Q2931" i="6"/>
  <c r="Q2932" i="6"/>
  <c r="Q2933" i="6"/>
  <c r="Q2934" i="6"/>
  <c r="Q2935" i="6"/>
  <c r="Q2936" i="6"/>
  <c r="Q2937" i="6"/>
  <c r="Q2938" i="6"/>
  <c r="Q2939" i="6"/>
  <c r="Q2940" i="6"/>
  <c r="Q2941" i="6"/>
  <c r="Q2942" i="6"/>
  <c r="Q2943" i="6"/>
  <c r="Q2944" i="6"/>
  <c r="Q2945" i="6"/>
  <c r="Q2946" i="6"/>
  <c r="Q2947" i="6"/>
  <c r="Q2948" i="6"/>
  <c r="Q2949" i="6"/>
  <c r="Q2950" i="6"/>
  <c r="Q2951" i="6"/>
  <c r="Q2952" i="6"/>
  <c r="Q2953" i="6"/>
  <c r="Q2954" i="6"/>
  <c r="Q2955" i="6"/>
  <c r="Q2956" i="6"/>
  <c r="Q2957" i="6"/>
  <c r="Q2958" i="6"/>
  <c r="Q2959" i="6"/>
  <c r="Q2960" i="6"/>
  <c r="Q2961" i="6"/>
  <c r="Q2962" i="6"/>
  <c r="Q2963" i="6"/>
  <c r="Q2964" i="6"/>
  <c r="Q2965" i="6"/>
  <c r="Q2966" i="6"/>
  <c r="Q2967" i="6"/>
  <c r="Q2968" i="6"/>
  <c r="Q2969" i="6"/>
  <c r="Q2970" i="6"/>
  <c r="Q2971" i="6"/>
  <c r="Q2972" i="6"/>
  <c r="Q2973" i="6"/>
  <c r="Q2974" i="6"/>
  <c r="Q2975" i="6"/>
  <c r="Q2976" i="6"/>
  <c r="Q2977" i="6"/>
  <c r="Q2978" i="6"/>
  <c r="Q2979" i="6"/>
  <c r="Q2980" i="6"/>
  <c r="Q2981" i="6"/>
  <c r="Q2982" i="6"/>
  <c r="Q2983" i="6"/>
  <c r="Q2984" i="6"/>
  <c r="Q2985" i="6"/>
  <c r="Q2986" i="6"/>
  <c r="Q2987" i="6"/>
  <c r="Q2988" i="6"/>
  <c r="Q2989" i="6"/>
  <c r="Q2990" i="6"/>
  <c r="Q2991" i="6"/>
  <c r="Q2992" i="6"/>
  <c r="Q2993" i="6"/>
  <c r="Q2994" i="6"/>
  <c r="Q2995" i="6"/>
  <c r="Q2996" i="6"/>
  <c r="Q2997" i="6"/>
  <c r="Q2998" i="6"/>
  <c r="Q2999" i="6"/>
  <c r="Q3000" i="6"/>
  <c r="Q3001" i="6"/>
  <c r="Q3002" i="6"/>
  <c r="Q3003" i="6"/>
  <c r="Q3004" i="6"/>
  <c r="Q3005" i="6"/>
  <c r="Q3006" i="6"/>
  <c r="Q3007" i="6"/>
  <c r="Q3008" i="6"/>
  <c r="Q3009" i="6"/>
  <c r="Q3010" i="6"/>
  <c r="Q3011" i="6"/>
  <c r="Q3012" i="6"/>
  <c r="Q3013" i="6"/>
  <c r="Q3014" i="6"/>
  <c r="Q3015" i="6"/>
  <c r="Q3016" i="6"/>
  <c r="Q3017" i="6"/>
  <c r="Q3018" i="6"/>
  <c r="Q3019" i="6"/>
  <c r="Q3020" i="6"/>
  <c r="Q3021" i="6"/>
  <c r="Q3022" i="6"/>
  <c r="Q3023" i="6"/>
  <c r="Q3024" i="6"/>
  <c r="Q3025" i="6"/>
  <c r="Q3026" i="6"/>
  <c r="Q3027" i="6"/>
  <c r="Q3028" i="6"/>
  <c r="Q3029" i="6"/>
  <c r="Q3030" i="6"/>
  <c r="Q3031" i="6"/>
  <c r="Q3032" i="6"/>
  <c r="Q3033" i="6"/>
  <c r="Q3034" i="6"/>
  <c r="Q3035" i="6"/>
  <c r="Q3036" i="6"/>
  <c r="Q3037" i="6"/>
  <c r="Q3038" i="6"/>
  <c r="Q3039" i="6"/>
  <c r="Q3040" i="6"/>
  <c r="Q3041" i="6"/>
  <c r="Q3042" i="6"/>
  <c r="Q3043" i="6"/>
  <c r="Q3044" i="6"/>
  <c r="Q3045" i="6"/>
  <c r="Q3046" i="6"/>
  <c r="Q3047" i="6"/>
  <c r="Q3048" i="6"/>
  <c r="Q3049" i="6"/>
  <c r="Q3050" i="6"/>
  <c r="Q3051" i="6"/>
  <c r="Q3052" i="6"/>
  <c r="Q3053" i="6"/>
  <c r="Q3054" i="6"/>
  <c r="Q3055" i="6"/>
  <c r="Q3056" i="6"/>
  <c r="Q3057" i="6"/>
  <c r="Q3058" i="6"/>
  <c r="Q3059" i="6"/>
  <c r="Q3060" i="6"/>
  <c r="Q3061" i="6"/>
  <c r="Q3062" i="6"/>
  <c r="Q3063" i="6"/>
  <c r="Q3064" i="6"/>
  <c r="Q3065" i="6"/>
  <c r="Q3066" i="6"/>
  <c r="Q3067" i="6"/>
  <c r="Q3068" i="6"/>
  <c r="Q3069" i="6"/>
  <c r="Q3070" i="6"/>
  <c r="Q3071" i="6"/>
  <c r="Q3072" i="6"/>
  <c r="Q3073" i="6"/>
  <c r="Q3074" i="6"/>
  <c r="Q3075" i="6"/>
  <c r="Q3076" i="6"/>
  <c r="Q3077" i="6"/>
  <c r="Q3078" i="6"/>
  <c r="Q3079" i="6"/>
  <c r="Q3080" i="6"/>
  <c r="Q3081" i="6"/>
  <c r="Q3082" i="6"/>
  <c r="Q3083" i="6"/>
  <c r="Q3084" i="6"/>
  <c r="Q3085" i="6"/>
  <c r="Q3086" i="6"/>
  <c r="Q3087" i="6"/>
  <c r="Q3088" i="6"/>
  <c r="Q3089" i="6"/>
  <c r="Q3090" i="6"/>
  <c r="Q3091" i="6"/>
  <c r="Q3092" i="6"/>
  <c r="Q3093" i="6"/>
  <c r="Q3094" i="6"/>
  <c r="Q3095" i="6"/>
  <c r="Q3096" i="6"/>
  <c r="Q3097" i="6"/>
  <c r="Q3098" i="6"/>
  <c r="Q3099" i="6"/>
  <c r="Q3100" i="6"/>
  <c r="Q3101" i="6"/>
  <c r="Q3102" i="6"/>
  <c r="Q3103" i="6"/>
  <c r="Q3104" i="6"/>
  <c r="Q3105" i="6"/>
  <c r="Q3106" i="6"/>
  <c r="Q3107" i="6"/>
  <c r="Q3108" i="6"/>
  <c r="Q3109" i="6"/>
  <c r="Q3110" i="6"/>
  <c r="Q3111" i="6"/>
  <c r="Q3112" i="6"/>
  <c r="Q3113" i="6"/>
  <c r="Q3114" i="6"/>
  <c r="Q3115" i="6"/>
  <c r="Q3116" i="6"/>
  <c r="Q3117" i="6"/>
  <c r="Q3118" i="6"/>
  <c r="Q3119" i="6"/>
  <c r="Q3120" i="6"/>
  <c r="Q3121" i="6"/>
  <c r="Q3122" i="6"/>
  <c r="Q3123" i="6"/>
  <c r="Q3124" i="6"/>
  <c r="Q3125" i="6"/>
  <c r="Q3126" i="6"/>
  <c r="Q3127" i="6"/>
  <c r="Q3128" i="6"/>
  <c r="Q3129" i="6"/>
  <c r="Q3130" i="6"/>
  <c r="Q3131" i="6"/>
  <c r="Q3132" i="6"/>
  <c r="Q3133" i="6"/>
  <c r="Q3134" i="6"/>
  <c r="Q3135" i="6"/>
  <c r="Q3136" i="6"/>
  <c r="Q3137" i="6"/>
  <c r="Q3138" i="6"/>
  <c r="Q3139" i="6"/>
  <c r="Q3140" i="6"/>
  <c r="Q3141" i="6"/>
  <c r="Q3142" i="6"/>
  <c r="Q3143" i="6"/>
  <c r="Q3144" i="6"/>
  <c r="Q3145" i="6"/>
  <c r="Q3146" i="6"/>
  <c r="Q3147" i="6"/>
  <c r="Q3148" i="6"/>
  <c r="Q3149" i="6"/>
  <c r="Q3150" i="6"/>
  <c r="Q3151" i="6"/>
  <c r="Q3152" i="6"/>
  <c r="Q3153" i="6"/>
  <c r="Q3154" i="6"/>
  <c r="Q3155" i="6"/>
  <c r="Q3156" i="6"/>
  <c r="Q3157" i="6"/>
  <c r="Q3158" i="6"/>
  <c r="Q3159" i="6"/>
  <c r="Q3160" i="6"/>
  <c r="Q3161" i="6"/>
  <c r="Q3162" i="6"/>
  <c r="Q3163" i="6"/>
  <c r="Q3164" i="6"/>
  <c r="Q3165" i="6"/>
  <c r="Q3166" i="6"/>
  <c r="Q3167" i="6"/>
  <c r="Q3168" i="6"/>
  <c r="Q3169" i="6"/>
  <c r="Q3170" i="6"/>
  <c r="Q3171" i="6"/>
  <c r="Q3172" i="6"/>
  <c r="Q3173" i="6"/>
  <c r="Q3174" i="6"/>
  <c r="Q3175" i="6"/>
  <c r="Q3176" i="6"/>
  <c r="Q3177" i="6"/>
  <c r="Q3178" i="6"/>
  <c r="Q3179" i="6"/>
  <c r="Q3180" i="6"/>
  <c r="Q3181" i="6"/>
  <c r="Q3182" i="6"/>
  <c r="Q3183" i="6"/>
  <c r="Q3184" i="6"/>
  <c r="Q3185" i="6"/>
  <c r="Q3186" i="6"/>
  <c r="Q3187" i="6"/>
  <c r="Q3188" i="6"/>
  <c r="Q3189" i="6"/>
  <c r="Q3190" i="6"/>
  <c r="Q3191" i="6"/>
  <c r="Q3192" i="6"/>
  <c r="Q3193" i="6"/>
  <c r="Q3194" i="6"/>
  <c r="Q3195" i="6"/>
  <c r="Q3196" i="6"/>
  <c r="Q3197" i="6"/>
  <c r="Q3198" i="6"/>
  <c r="Q3199" i="6"/>
  <c r="Q3200" i="6"/>
  <c r="Q3201" i="6"/>
  <c r="Q3202" i="6"/>
  <c r="Q3203" i="6"/>
  <c r="Q3204" i="6"/>
  <c r="Q3205" i="6"/>
  <c r="Q3206" i="6"/>
  <c r="Q3207" i="6"/>
  <c r="Q3208" i="6"/>
  <c r="Q3209" i="6"/>
  <c r="Q3210" i="6"/>
  <c r="Q3211" i="6"/>
  <c r="Q3212" i="6"/>
  <c r="Q3213" i="6"/>
  <c r="Q3214" i="6"/>
  <c r="Q3215" i="6"/>
  <c r="Q3216" i="6"/>
  <c r="Q3217" i="6"/>
  <c r="Q3218" i="6"/>
  <c r="Q3219" i="6"/>
  <c r="Q3220" i="6"/>
  <c r="Q3221" i="6"/>
  <c r="Q3222" i="6"/>
  <c r="Q3223" i="6"/>
  <c r="Q3224" i="6"/>
  <c r="Q3225" i="6"/>
  <c r="Q3226" i="6"/>
  <c r="Q3227" i="6"/>
  <c r="Q3228" i="6"/>
  <c r="Q3229" i="6"/>
  <c r="Q3230" i="6"/>
  <c r="Q3231" i="6"/>
  <c r="Q3232" i="6"/>
  <c r="Q3233" i="6"/>
  <c r="Q3234" i="6"/>
  <c r="Q3235" i="6"/>
  <c r="Q3236" i="6"/>
  <c r="Q3237" i="6"/>
  <c r="Q3238" i="6"/>
  <c r="Q3239" i="6"/>
  <c r="Q3240" i="6"/>
  <c r="Q3241" i="6"/>
  <c r="Q3242" i="6"/>
  <c r="Q3243" i="6"/>
  <c r="Q3244" i="6"/>
  <c r="Q3245" i="6"/>
  <c r="Q3246" i="6"/>
  <c r="Q3247" i="6"/>
  <c r="Q3248" i="6"/>
  <c r="Q3249" i="6"/>
  <c r="Q3250" i="6"/>
  <c r="Q3251" i="6"/>
  <c r="Q3252" i="6"/>
  <c r="Q3253" i="6"/>
  <c r="Q3254" i="6"/>
  <c r="Q3255" i="6"/>
  <c r="Q3256" i="6"/>
  <c r="Q3257" i="6"/>
  <c r="Q3258" i="6"/>
  <c r="Q3259" i="6"/>
  <c r="Q3260" i="6"/>
  <c r="Q3261" i="6"/>
  <c r="Q3262" i="6"/>
  <c r="Q3263" i="6"/>
  <c r="Q3264" i="6"/>
  <c r="Q3265" i="6"/>
  <c r="Q3266" i="6"/>
  <c r="Q3267" i="6"/>
  <c r="Q3268" i="6"/>
  <c r="Q3269" i="6"/>
  <c r="Q3270" i="6"/>
  <c r="Q3271" i="6"/>
  <c r="Q3272" i="6"/>
  <c r="Q3273" i="6"/>
  <c r="Q3274" i="6"/>
  <c r="Q3275" i="6"/>
  <c r="Q3276" i="6"/>
  <c r="Q3277" i="6"/>
  <c r="Q3278" i="6"/>
  <c r="Q3279" i="6"/>
  <c r="Q3280" i="6"/>
  <c r="Q3281" i="6"/>
  <c r="Q3282" i="6"/>
  <c r="Q3283" i="6"/>
  <c r="Q3284" i="6"/>
  <c r="Q3285" i="6"/>
  <c r="Q3286" i="6"/>
  <c r="Q3287" i="6"/>
  <c r="Q3288" i="6"/>
  <c r="Q3289" i="6"/>
  <c r="Q3290" i="6"/>
  <c r="Q3291" i="6"/>
  <c r="Q3292" i="6"/>
  <c r="Q3293" i="6"/>
  <c r="Q3294" i="6"/>
  <c r="Q3295" i="6"/>
  <c r="Q3296" i="6"/>
  <c r="Q3297" i="6"/>
  <c r="Q3298" i="6"/>
  <c r="Q3299" i="6"/>
  <c r="Q3300" i="6"/>
  <c r="Q3301" i="6"/>
  <c r="Q3302" i="6"/>
  <c r="Q3303" i="6"/>
  <c r="Q3304" i="6"/>
  <c r="Q3305" i="6"/>
  <c r="Q3306" i="6"/>
  <c r="Q3307" i="6"/>
  <c r="Q3308" i="6"/>
  <c r="Q3309" i="6"/>
  <c r="Q3310" i="6"/>
  <c r="Q3311" i="6"/>
  <c r="Q3312" i="6"/>
  <c r="Q3313" i="6"/>
  <c r="Q3314" i="6"/>
  <c r="Q3315" i="6"/>
  <c r="Q3316" i="6"/>
  <c r="Q3317" i="6"/>
  <c r="Q3318" i="6"/>
  <c r="Q3319" i="6"/>
  <c r="Q3320" i="6"/>
  <c r="Q3321" i="6"/>
  <c r="Q3322" i="6"/>
  <c r="Q3323" i="6"/>
  <c r="Q3324" i="6"/>
  <c r="Q3325" i="6"/>
  <c r="Q3326" i="6"/>
  <c r="Q3327" i="6"/>
  <c r="Q3328" i="6"/>
  <c r="Q3329" i="6"/>
  <c r="Q3330" i="6"/>
  <c r="Q3331" i="6"/>
  <c r="Q3332" i="6"/>
  <c r="Q3333" i="6"/>
  <c r="Q3334" i="6"/>
  <c r="Q3335" i="6"/>
  <c r="Q3336" i="6"/>
  <c r="Q3337" i="6"/>
  <c r="Q3338" i="6"/>
  <c r="Q3339" i="6"/>
  <c r="Q3340" i="6"/>
  <c r="Q3341" i="6"/>
  <c r="Q3342" i="6"/>
  <c r="Q3343" i="6"/>
  <c r="Q3344" i="6"/>
  <c r="Q3345" i="6"/>
  <c r="Q3346" i="6"/>
  <c r="Q3347" i="6"/>
  <c r="Q3348" i="6"/>
  <c r="Q3349" i="6"/>
  <c r="Q3350" i="6"/>
  <c r="Q3351" i="6"/>
  <c r="Q3352" i="6"/>
  <c r="Q3353" i="6"/>
  <c r="Q3354" i="6"/>
  <c r="Q3355" i="6"/>
  <c r="Q3356" i="6"/>
  <c r="Q3357" i="6"/>
  <c r="Q3358" i="6"/>
  <c r="Q3359" i="6"/>
  <c r="Q3360" i="6"/>
  <c r="Q3361" i="6"/>
  <c r="Q3362" i="6"/>
  <c r="Q3363" i="6"/>
  <c r="Q3364" i="6"/>
  <c r="Q3365" i="6"/>
  <c r="Q3366" i="6"/>
  <c r="Q3367" i="6"/>
  <c r="Q3368" i="6"/>
  <c r="Q3369" i="6"/>
  <c r="Q3370" i="6"/>
  <c r="Q3371" i="6"/>
  <c r="Q3372" i="6"/>
  <c r="Q3373" i="6"/>
  <c r="Q3374" i="6"/>
  <c r="Q3375" i="6"/>
  <c r="Q3376" i="6"/>
  <c r="Q3377" i="6"/>
  <c r="Q3378" i="6"/>
  <c r="Q3379" i="6"/>
  <c r="Q3380" i="6"/>
  <c r="Q3381" i="6"/>
  <c r="Q3382" i="6"/>
  <c r="Q3383" i="6"/>
  <c r="Q3384" i="6"/>
  <c r="Q3385" i="6"/>
  <c r="Q3386" i="6"/>
  <c r="Q3387" i="6"/>
  <c r="Q3388" i="6"/>
  <c r="Q3389" i="6"/>
  <c r="Q3390" i="6"/>
  <c r="Q3391" i="6"/>
  <c r="Q3392" i="6"/>
  <c r="Q3393" i="6"/>
  <c r="Q3394" i="6"/>
  <c r="Q3395" i="6"/>
  <c r="Q3396" i="6"/>
  <c r="Q3397" i="6"/>
  <c r="Q3398" i="6"/>
  <c r="Q3399" i="6"/>
  <c r="Q3400" i="6"/>
  <c r="Q3401" i="6"/>
  <c r="Q3402" i="6"/>
  <c r="Q3403" i="6"/>
  <c r="Q3404" i="6"/>
  <c r="Q3405" i="6"/>
  <c r="Q3406" i="6"/>
  <c r="Q3407" i="6"/>
  <c r="Q3408" i="6"/>
  <c r="Q3409" i="6"/>
  <c r="Q3410" i="6"/>
  <c r="Q3411" i="6"/>
  <c r="Q3412" i="6"/>
  <c r="Q3413" i="6"/>
  <c r="Q3414" i="6"/>
  <c r="Q3415" i="6"/>
  <c r="Q3416" i="6"/>
  <c r="Q3417" i="6"/>
  <c r="Q3418" i="6"/>
  <c r="Q3419" i="6"/>
  <c r="Q3420" i="6"/>
  <c r="Q3421" i="6"/>
  <c r="Q3422" i="6"/>
  <c r="Q3423" i="6"/>
  <c r="Q3424" i="6"/>
  <c r="Q3425" i="6"/>
  <c r="Q3426" i="6"/>
  <c r="Q3427" i="6"/>
  <c r="Q3428" i="6"/>
  <c r="Q3429" i="6"/>
  <c r="Q3430" i="6"/>
  <c r="Q3431" i="6"/>
  <c r="Q3432" i="6"/>
  <c r="Q3433" i="6"/>
  <c r="Q3434" i="6"/>
  <c r="Q3435" i="6"/>
  <c r="Q3436" i="6"/>
  <c r="Q3437" i="6"/>
  <c r="Q3438" i="6"/>
  <c r="Q3439" i="6"/>
  <c r="Q3440" i="6"/>
  <c r="Q3441" i="6"/>
  <c r="Q3442" i="6"/>
  <c r="Q3443" i="6"/>
  <c r="Q3444" i="6"/>
  <c r="Q3445" i="6"/>
  <c r="Q3446" i="6"/>
  <c r="Q3447" i="6"/>
  <c r="Q3448" i="6"/>
  <c r="Q3449" i="6"/>
  <c r="Q3450" i="6"/>
  <c r="Q3451" i="6"/>
  <c r="Q3452" i="6"/>
  <c r="Q3453" i="6"/>
  <c r="Q3454" i="6"/>
  <c r="Q3455" i="6"/>
  <c r="Q3456" i="6"/>
  <c r="Q3457" i="6"/>
  <c r="Q3458" i="6"/>
  <c r="Q3459" i="6"/>
  <c r="Q3460" i="6"/>
  <c r="Q3461" i="6"/>
  <c r="Q3462" i="6"/>
  <c r="Q3463" i="6"/>
  <c r="Q3464" i="6"/>
  <c r="Q3465" i="6"/>
  <c r="Q3466" i="6"/>
  <c r="Q3467" i="6"/>
  <c r="Q3468" i="6"/>
  <c r="Q3469" i="6"/>
  <c r="Q3470" i="6"/>
  <c r="Q3471" i="6"/>
  <c r="Q3472" i="6"/>
  <c r="Q3473" i="6"/>
  <c r="Q3474" i="6"/>
  <c r="Q3475" i="6"/>
  <c r="Q3476" i="6"/>
  <c r="Q3477" i="6"/>
  <c r="Q3478" i="6"/>
  <c r="Q3479" i="6"/>
  <c r="Q3480" i="6"/>
  <c r="Q3481" i="6"/>
  <c r="Q3482" i="6"/>
  <c r="Q3483" i="6"/>
  <c r="Q3484" i="6"/>
  <c r="Q3485" i="6"/>
  <c r="Q3486" i="6"/>
  <c r="Q3487" i="6"/>
  <c r="Q3488" i="6"/>
  <c r="Q3489" i="6"/>
  <c r="Q3490" i="6"/>
  <c r="Q3491" i="6"/>
  <c r="Q3492" i="6"/>
  <c r="Q3493" i="6"/>
  <c r="Q3494" i="6"/>
  <c r="Q3495" i="6"/>
  <c r="Q3496" i="6"/>
  <c r="Q3497" i="6"/>
  <c r="Q3498" i="6"/>
  <c r="Q3499" i="6"/>
  <c r="Q3500" i="6"/>
  <c r="Q3501" i="6"/>
  <c r="Q3502" i="6"/>
  <c r="Q3503" i="6"/>
  <c r="Q3504" i="6"/>
  <c r="Q3505" i="6"/>
  <c r="Q3506" i="6"/>
  <c r="Q3507" i="6"/>
  <c r="Q3508" i="6"/>
  <c r="Q3509" i="6"/>
  <c r="Q3510" i="6"/>
  <c r="Q3511" i="6"/>
  <c r="Q3512" i="6"/>
  <c r="Q3513" i="6"/>
  <c r="Q3514" i="6"/>
  <c r="Q3515" i="6"/>
  <c r="Q3516" i="6"/>
  <c r="Q3517" i="6"/>
  <c r="Q3518" i="6"/>
  <c r="Q3519" i="6"/>
  <c r="Q3520" i="6"/>
  <c r="Q3521" i="6"/>
  <c r="Q3522" i="6"/>
  <c r="Q3523" i="6"/>
  <c r="Q3524" i="6"/>
  <c r="Q3525" i="6"/>
  <c r="Q3526" i="6"/>
  <c r="Q3527" i="6"/>
  <c r="Q3528" i="6"/>
  <c r="Q3529" i="6"/>
  <c r="Q3530" i="6"/>
  <c r="Q3531" i="6"/>
  <c r="Q3532" i="6"/>
  <c r="Q3533" i="6"/>
  <c r="Q3534" i="6"/>
  <c r="Q3535" i="6"/>
  <c r="Q3536" i="6"/>
  <c r="Q3537" i="6"/>
  <c r="Q3538" i="6"/>
  <c r="Q3539" i="6"/>
  <c r="Q3540" i="6"/>
  <c r="Q3541" i="6"/>
  <c r="Q3542" i="6"/>
  <c r="Q3543" i="6"/>
  <c r="Q3544" i="6"/>
  <c r="Q3545" i="6"/>
  <c r="Q3546" i="6"/>
  <c r="Q3547" i="6"/>
  <c r="Q3548" i="6"/>
  <c r="Q3549" i="6"/>
  <c r="Q3550" i="6"/>
  <c r="Q3551" i="6"/>
  <c r="Q3552" i="6"/>
  <c r="Q3553" i="6"/>
  <c r="Q3554" i="6"/>
  <c r="Q3555" i="6"/>
  <c r="Q3556" i="6"/>
  <c r="Q3557" i="6"/>
  <c r="Q3558" i="6"/>
  <c r="Q3559" i="6"/>
  <c r="Q3560" i="6"/>
  <c r="Q3561" i="6"/>
  <c r="Q3562" i="6"/>
  <c r="Q3563" i="6"/>
  <c r="Q3564" i="6"/>
  <c r="Q3565" i="6"/>
  <c r="Q3566" i="6"/>
  <c r="Q3567" i="6"/>
  <c r="Q3568" i="6"/>
  <c r="Q3569" i="6"/>
  <c r="Q3570" i="6"/>
  <c r="Q3571" i="6"/>
  <c r="Q3572" i="6"/>
  <c r="Q3573" i="6"/>
  <c r="Q3574" i="6"/>
  <c r="Q3575" i="6"/>
  <c r="Q3576" i="6"/>
  <c r="Q3577" i="6"/>
  <c r="Q3578" i="6"/>
  <c r="Q3579" i="6"/>
  <c r="Q3580" i="6"/>
  <c r="Q3581" i="6"/>
  <c r="Q3582" i="6"/>
  <c r="Q3583" i="6"/>
  <c r="Q3584" i="6"/>
  <c r="Q3585" i="6"/>
  <c r="Q3586" i="6"/>
  <c r="Q3587" i="6"/>
  <c r="Q3588" i="6"/>
  <c r="Q3589" i="6"/>
  <c r="Q3590" i="6"/>
  <c r="Q3591" i="6"/>
  <c r="Q3592" i="6"/>
  <c r="Q3593" i="6"/>
  <c r="Q3594" i="6"/>
  <c r="Q3595" i="6"/>
  <c r="Q3596" i="6"/>
  <c r="Q3597" i="6"/>
  <c r="Q3598" i="6"/>
  <c r="Q3599" i="6"/>
  <c r="Q3600" i="6"/>
  <c r="Q3601" i="6"/>
  <c r="Q3602" i="6"/>
  <c r="Q3603" i="6"/>
  <c r="Q3604" i="6"/>
  <c r="Q3605" i="6"/>
  <c r="Q3606" i="6"/>
  <c r="Q3607" i="6"/>
  <c r="Q3608" i="6"/>
  <c r="Q3609" i="6"/>
  <c r="Q3610" i="6"/>
  <c r="Q3611" i="6"/>
  <c r="Q3612" i="6"/>
  <c r="Q3613" i="6"/>
  <c r="Q3614" i="6"/>
  <c r="Q3615" i="6"/>
  <c r="Q3616" i="6"/>
  <c r="Q3617" i="6"/>
  <c r="Q3618" i="6"/>
  <c r="Q3619" i="6"/>
  <c r="Q3620" i="6"/>
  <c r="Q3621" i="6"/>
  <c r="Q3622" i="6"/>
  <c r="Q3623" i="6"/>
  <c r="Q3624" i="6"/>
  <c r="Q3625" i="6"/>
  <c r="Q3626" i="6"/>
  <c r="Q3627" i="6"/>
  <c r="Q3628" i="6"/>
  <c r="Q3629" i="6"/>
  <c r="Q3630" i="6"/>
  <c r="Q3631" i="6"/>
  <c r="Q3632" i="6"/>
  <c r="Q3633" i="6"/>
  <c r="Q3634" i="6"/>
  <c r="Q3635" i="6"/>
  <c r="Q3636" i="6"/>
  <c r="Q3637" i="6"/>
  <c r="Q3638" i="6"/>
  <c r="Q3639" i="6"/>
  <c r="Q3640" i="6"/>
  <c r="Q3641" i="6"/>
  <c r="Q3642" i="6"/>
  <c r="Q3643" i="6"/>
  <c r="Q3644" i="6"/>
  <c r="Q3645" i="6"/>
  <c r="Q3646" i="6"/>
  <c r="Q3647" i="6"/>
  <c r="Q3648" i="6"/>
  <c r="Q3649" i="6"/>
  <c r="Q3650" i="6"/>
  <c r="Q3651" i="6"/>
  <c r="Q3652" i="6"/>
  <c r="Q3653" i="6"/>
  <c r="Q3654" i="6"/>
  <c r="Q3655" i="6"/>
  <c r="Q3656" i="6"/>
  <c r="Q3657" i="6"/>
  <c r="Q3658" i="6"/>
  <c r="Q3659" i="6"/>
  <c r="Q3660" i="6"/>
  <c r="Q3661" i="6"/>
  <c r="Q3662" i="6"/>
  <c r="Q3663" i="6"/>
  <c r="Q3664" i="6"/>
  <c r="Q3665" i="6"/>
  <c r="Q3666" i="6"/>
  <c r="Q3667" i="6"/>
  <c r="Q3668" i="6"/>
  <c r="Q3669" i="6"/>
  <c r="Q3670" i="6"/>
  <c r="Q3671" i="6"/>
  <c r="Q3672" i="6"/>
  <c r="Q3673" i="6"/>
  <c r="Q3674" i="6"/>
  <c r="Q3675" i="6"/>
  <c r="Q3676" i="6"/>
  <c r="Q3677" i="6"/>
  <c r="Q3678" i="6"/>
  <c r="Q3679" i="6"/>
  <c r="Q3680" i="6"/>
  <c r="Q3681" i="6"/>
  <c r="Q3682" i="6"/>
  <c r="Q3683" i="6"/>
  <c r="Q3684" i="6"/>
  <c r="Q3685" i="6"/>
  <c r="Q3686" i="6"/>
  <c r="Q3687" i="6"/>
  <c r="Q3688" i="6"/>
  <c r="Q3689" i="6"/>
  <c r="Q3690" i="6"/>
  <c r="Q3691" i="6"/>
  <c r="Q3692" i="6"/>
  <c r="Q3693" i="6"/>
  <c r="Q3694" i="6"/>
  <c r="Q3695" i="6"/>
  <c r="Q3696" i="6"/>
  <c r="Q3697" i="6"/>
  <c r="Q3698" i="6"/>
  <c r="Q3699" i="6"/>
  <c r="Q3700" i="6"/>
  <c r="Q3701" i="6"/>
  <c r="Q3702" i="6"/>
  <c r="Q3703" i="6"/>
  <c r="Q3704" i="6"/>
  <c r="Q3705" i="6"/>
  <c r="Q3706" i="6"/>
  <c r="Q3707" i="6"/>
  <c r="Q3708" i="6"/>
  <c r="Q3709" i="6"/>
  <c r="Q3710" i="6"/>
  <c r="Q3711" i="6"/>
  <c r="Q3712" i="6"/>
  <c r="Q3713" i="6"/>
  <c r="Q3714" i="6"/>
  <c r="Q3715" i="6"/>
  <c r="Q3716" i="6"/>
  <c r="Q3717" i="6"/>
  <c r="Q3718" i="6"/>
  <c r="Q3719" i="6"/>
  <c r="Q3720" i="6"/>
  <c r="Q3721" i="6"/>
  <c r="Q3722" i="6"/>
  <c r="Q3723" i="6"/>
  <c r="Q3724" i="6"/>
  <c r="Q3725" i="6"/>
  <c r="Q3726" i="6"/>
  <c r="Q3727" i="6"/>
  <c r="Q3728" i="6"/>
  <c r="Q3729" i="6"/>
  <c r="Q3730" i="6"/>
  <c r="Q3731" i="6"/>
  <c r="Q3732" i="6"/>
  <c r="Q3733" i="6"/>
  <c r="Q3734" i="6"/>
  <c r="Q3735" i="6"/>
  <c r="Q3736" i="6"/>
  <c r="Q3737" i="6"/>
  <c r="Q3738" i="6"/>
  <c r="Q3739" i="6"/>
  <c r="Q3740" i="6"/>
  <c r="Q3741" i="6"/>
  <c r="Q3742" i="6"/>
  <c r="Q3743" i="6"/>
  <c r="Q3744" i="6"/>
  <c r="Q3745" i="6"/>
  <c r="Q3746" i="6"/>
  <c r="Q3747" i="6"/>
  <c r="Q3748" i="6"/>
  <c r="Q3749" i="6"/>
  <c r="Q3750" i="6"/>
  <c r="Q3751" i="6"/>
  <c r="Q3752" i="6"/>
  <c r="Q3753" i="6"/>
  <c r="Q3754" i="6"/>
  <c r="Q3755" i="6"/>
  <c r="Q3756" i="6"/>
  <c r="Q3757" i="6"/>
  <c r="Q3758" i="6"/>
  <c r="Q3759" i="6"/>
  <c r="Q3760" i="6"/>
  <c r="Q3761" i="6"/>
  <c r="Q3762" i="6"/>
  <c r="Q3763" i="6"/>
  <c r="Q3764" i="6"/>
  <c r="Q3765" i="6"/>
  <c r="Q3766" i="6"/>
  <c r="Q3767" i="6"/>
  <c r="Q3768" i="6"/>
  <c r="Q3769" i="6"/>
  <c r="Q3770" i="6"/>
  <c r="Q3771" i="6"/>
  <c r="Q3772" i="6"/>
  <c r="Q3773" i="6"/>
  <c r="Q3774" i="6"/>
  <c r="Q3775" i="6"/>
  <c r="Q3776" i="6"/>
  <c r="Q3777" i="6"/>
  <c r="Q3778" i="6"/>
  <c r="Q3779" i="6"/>
  <c r="Q3780" i="6"/>
  <c r="Q3781" i="6"/>
  <c r="Q3782" i="6"/>
  <c r="Q3783" i="6"/>
  <c r="Q3784" i="6"/>
  <c r="Q3785" i="6"/>
  <c r="Q3786" i="6"/>
  <c r="Q3787" i="6"/>
  <c r="Q3788" i="6"/>
  <c r="Q3789" i="6"/>
  <c r="Q3790" i="6"/>
  <c r="Q3791" i="6"/>
  <c r="Q3792" i="6"/>
  <c r="Q3793" i="6"/>
  <c r="Q3794" i="6"/>
  <c r="Q3795" i="6"/>
  <c r="Q3796" i="6"/>
  <c r="Q3797" i="6"/>
  <c r="Q3798" i="6"/>
  <c r="Q3799" i="6"/>
  <c r="Q3800" i="6"/>
  <c r="Q3801" i="6"/>
  <c r="Q3802" i="6"/>
  <c r="Q3803" i="6"/>
  <c r="Q3804" i="6"/>
  <c r="Q3805" i="6"/>
  <c r="Q3806" i="6"/>
  <c r="Q3807" i="6"/>
  <c r="Q3808" i="6"/>
  <c r="Q3809" i="6"/>
  <c r="Q3810" i="6"/>
  <c r="Q3811" i="6"/>
  <c r="Q3812" i="6"/>
  <c r="Q3813" i="6"/>
  <c r="Q3814" i="6"/>
  <c r="Q3815" i="6"/>
  <c r="Q3816" i="6"/>
  <c r="Q3817" i="6"/>
  <c r="Q3818" i="6"/>
  <c r="Q3819" i="6"/>
  <c r="Q3820" i="6"/>
  <c r="Q3821" i="6"/>
  <c r="Q3822" i="6"/>
  <c r="Q3823" i="6"/>
  <c r="Q3824" i="6"/>
  <c r="Q3825" i="6"/>
  <c r="Q3826" i="6"/>
  <c r="Q3827" i="6"/>
  <c r="Q3828" i="6"/>
  <c r="Q3829" i="6"/>
  <c r="Q3830" i="6"/>
  <c r="Q3831" i="6"/>
  <c r="Q3832" i="6"/>
  <c r="Q3833" i="6"/>
  <c r="Q3834" i="6"/>
  <c r="Q3835" i="6"/>
  <c r="Q3836" i="6"/>
  <c r="Q3837" i="6"/>
  <c r="Q3838" i="6"/>
  <c r="Q3839" i="6"/>
  <c r="Q3840" i="6"/>
  <c r="Q3841" i="6"/>
  <c r="Q3842" i="6"/>
  <c r="Q3843" i="6"/>
  <c r="Q3844" i="6"/>
  <c r="Q3845" i="6"/>
  <c r="Q3846" i="6"/>
  <c r="Q3847" i="6"/>
  <c r="Q3848" i="6"/>
  <c r="Q3849" i="6"/>
  <c r="Q3850" i="6"/>
  <c r="Q3851" i="6"/>
  <c r="Q3852" i="6"/>
  <c r="Q3853" i="6"/>
  <c r="Q3854" i="6"/>
  <c r="Q3855" i="6"/>
  <c r="Q3856" i="6"/>
  <c r="Q3857" i="6"/>
  <c r="Q3858" i="6"/>
  <c r="Q3859" i="6"/>
  <c r="Q3860" i="6"/>
  <c r="Q3861" i="6"/>
  <c r="Q3862" i="6"/>
  <c r="Q3863" i="6"/>
  <c r="Q3864" i="6"/>
  <c r="Q3865" i="6"/>
  <c r="Q3866" i="6"/>
  <c r="Q3867" i="6"/>
  <c r="Q3868" i="6"/>
  <c r="Q3869" i="6"/>
  <c r="Q3870" i="6"/>
  <c r="Q3871" i="6"/>
  <c r="Q3872" i="6"/>
  <c r="Q3873" i="6"/>
  <c r="Q3874" i="6"/>
  <c r="Q3875" i="6"/>
  <c r="Q3876" i="6"/>
  <c r="Q3877" i="6"/>
  <c r="Q3878" i="6"/>
  <c r="Q3879" i="6"/>
  <c r="Q3880" i="6"/>
  <c r="Q3881" i="6"/>
  <c r="Q3882" i="6"/>
  <c r="Q3883" i="6"/>
  <c r="Q3884" i="6"/>
  <c r="Q3885" i="6"/>
  <c r="Q3886" i="6"/>
  <c r="Q3887" i="6"/>
  <c r="Q3888" i="6"/>
  <c r="Q3889" i="6"/>
  <c r="Q3890" i="6"/>
  <c r="Q3891" i="6"/>
  <c r="Q3892" i="6"/>
  <c r="Q3893" i="6"/>
  <c r="Q3894" i="6"/>
  <c r="Q3895" i="6"/>
  <c r="Q3896" i="6"/>
  <c r="Q3897" i="6"/>
  <c r="Q3898" i="6"/>
  <c r="Q3899" i="6"/>
  <c r="Q3900" i="6"/>
  <c r="Q3901" i="6"/>
  <c r="Q3902" i="6"/>
  <c r="Q3903" i="6"/>
  <c r="Q3904" i="6"/>
  <c r="Q3905" i="6"/>
  <c r="Q3906" i="6"/>
  <c r="Q3907" i="6"/>
  <c r="Q3908" i="6"/>
  <c r="Q3909" i="6"/>
  <c r="Q3910" i="6"/>
  <c r="Q3911" i="6"/>
  <c r="Q3912" i="6"/>
  <c r="Q3913" i="6"/>
  <c r="Q3914" i="6"/>
  <c r="Q3915" i="6"/>
  <c r="Q3916" i="6"/>
  <c r="Q3917" i="6"/>
  <c r="Q3918" i="6"/>
  <c r="Q3919" i="6"/>
  <c r="Q3920" i="6"/>
  <c r="Q3921" i="6"/>
  <c r="Q3922" i="6"/>
  <c r="Q3923" i="6"/>
  <c r="Q3924" i="6"/>
  <c r="Q3925" i="6"/>
  <c r="Q3926" i="6"/>
  <c r="Q3927" i="6"/>
  <c r="Q3928" i="6"/>
  <c r="Q3929" i="6"/>
  <c r="Q3930" i="6"/>
  <c r="Q3931" i="6"/>
  <c r="Q3932" i="6"/>
  <c r="Q3933" i="6"/>
  <c r="Q3934" i="6"/>
  <c r="Q3935" i="6"/>
  <c r="Q3936" i="6"/>
  <c r="Q3937" i="6"/>
  <c r="Q3938" i="6"/>
  <c r="Q3939" i="6"/>
  <c r="Q3940" i="6"/>
  <c r="Q3941" i="6"/>
  <c r="Q3942" i="6"/>
  <c r="Q3943" i="6"/>
  <c r="Q3944" i="6"/>
  <c r="Q3945" i="6"/>
  <c r="Q3946" i="6"/>
  <c r="Q3947" i="6"/>
  <c r="Q3948" i="6"/>
  <c r="Q3949" i="6"/>
  <c r="Q3950" i="6"/>
  <c r="Q3951" i="6"/>
  <c r="Q3952" i="6"/>
  <c r="Q3953" i="6"/>
  <c r="Q3954" i="6"/>
  <c r="Q3955" i="6"/>
  <c r="Q3956" i="6"/>
  <c r="Q3957" i="6"/>
  <c r="Q3958" i="6"/>
  <c r="Q3959" i="6"/>
  <c r="Q3960" i="6"/>
  <c r="Q3961" i="6"/>
  <c r="Q3962" i="6"/>
  <c r="Q3963" i="6"/>
  <c r="Q3964" i="6"/>
  <c r="Q3965" i="6"/>
  <c r="Q3966" i="6"/>
  <c r="Q3967" i="6"/>
  <c r="Q3968" i="6"/>
  <c r="Q3969" i="6"/>
  <c r="Q3970" i="6"/>
  <c r="Q3971" i="6"/>
  <c r="Q3972" i="6"/>
  <c r="Q3973" i="6"/>
  <c r="Q3974" i="6"/>
  <c r="Q3975" i="6"/>
  <c r="Q3976" i="6"/>
  <c r="Q3977" i="6"/>
  <c r="Q3978" i="6"/>
  <c r="Q3979" i="6"/>
  <c r="Q3980" i="6"/>
  <c r="Q3981" i="6"/>
  <c r="Q3982" i="6"/>
  <c r="Q3983" i="6"/>
  <c r="Q3984" i="6"/>
  <c r="Q3985" i="6"/>
  <c r="Q3986" i="6"/>
  <c r="Q3987" i="6"/>
  <c r="Q3988" i="6"/>
  <c r="Q3989" i="6"/>
  <c r="Q3990" i="6"/>
  <c r="Q3991" i="6"/>
  <c r="Q3992" i="6"/>
  <c r="Q3993" i="6"/>
  <c r="Q3994" i="6"/>
  <c r="Q3995" i="6"/>
  <c r="Q3996" i="6"/>
  <c r="Q3997" i="6"/>
  <c r="Q3998" i="6"/>
  <c r="Q3999" i="6"/>
  <c r="Q4000" i="6"/>
  <c r="Q4001" i="6"/>
  <c r="Q4002" i="6"/>
  <c r="Q4003" i="6"/>
  <c r="Q4004" i="6"/>
  <c r="Q4005" i="6"/>
  <c r="Q4006" i="6"/>
  <c r="Q4007" i="6"/>
  <c r="Q4008" i="6"/>
  <c r="Q4009" i="6"/>
  <c r="Q4010" i="6"/>
  <c r="Q4011" i="6"/>
  <c r="Q4012" i="6"/>
  <c r="Q4013" i="6"/>
  <c r="Q4014" i="6"/>
  <c r="Q4015" i="6"/>
  <c r="Q4016" i="6"/>
  <c r="Q4017" i="6"/>
  <c r="Q4018" i="6"/>
  <c r="Q4019" i="6"/>
  <c r="Q4020" i="6"/>
  <c r="Q4021" i="6"/>
  <c r="Q4022" i="6"/>
  <c r="Q4023" i="6"/>
  <c r="Q4024" i="6"/>
  <c r="Q4025" i="6"/>
  <c r="Q4026" i="6"/>
  <c r="Q4027" i="6"/>
  <c r="Q4028" i="6"/>
  <c r="Q4029" i="6"/>
  <c r="Q4030" i="6"/>
  <c r="Q4031" i="6"/>
  <c r="Q4032" i="6"/>
  <c r="Q4033" i="6"/>
  <c r="Q4034" i="6"/>
  <c r="Q4035" i="6"/>
  <c r="Q4036" i="6"/>
  <c r="Q4037" i="6"/>
  <c r="Q4038" i="6"/>
  <c r="Q4039" i="6"/>
  <c r="Q4040" i="6"/>
  <c r="Q4041" i="6"/>
  <c r="Q4042" i="6"/>
  <c r="Q4043" i="6"/>
  <c r="Q4044" i="6"/>
  <c r="Q4045" i="6"/>
  <c r="Q4046" i="6"/>
  <c r="Q4047" i="6"/>
  <c r="Q4048" i="6"/>
  <c r="Q4049" i="6"/>
  <c r="Q4050" i="6"/>
  <c r="Q4051" i="6"/>
  <c r="Q4052" i="6"/>
  <c r="Q4053" i="6"/>
  <c r="Q4054" i="6"/>
  <c r="Q4055" i="6"/>
  <c r="Q4056" i="6"/>
  <c r="Q4057" i="6"/>
  <c r="Q4058" i="6"/>
  <c r="Q4059" i="6"/>
  <c r="Q4060" i="6"/>
  <c r="Q4061" i="6"/>
  <c r="Q4062" i="6"/>
  <c r="Q4063" i="6"/>
  <c r="Q4064" i="6"/>
  <c r="Q4065" i="6"/>
  <c r="Q4066" i="6"/>
  <c r="Q4067" i="6"/>
  <c r="Q4068" i="6"/>
  <c r="Q4069" i="6"/>
  <c r="Q4070" i="6"/>
  <c r="Q4071" i="6"/>
  <c r="Q4072" i="6"/>
  <c r="Q4073" i="6"/>
  <c r="Q4074" i="6"/>
  <c r="Q4075" i="6"/>
  <c r="Q4076" i="6"/>
  <c r="Q4077" i="6"/>
  <c r="Q4078" i="6"/>
  <c r="Q4079" i="6"/>
  <c r="Q4080" i="6"/>
  <c r="Q4081" i="6"/>
  <c r="Q4082" i="6"/>
  <c r="Q4083" i="6"/>
  <c r="Q4084" i="6"/>
  <c r="Q4085" i="6"/>
  <c r="Q4086" i="6"/>
  <c r="Q4087" i="6"/>
  <c r="Q4088" i="6"/>
  <c r="Q4089" i="6"/>
  <c r="Q4090" i="6"/>
  <c r="Q4091" i="6"/>
  <c r="Q4092" i="6"/>
  <c r="Q4093" i="6"/>
  <c r="Q4094" i="6"/>
  <c r="Q4095" i="6"/>
  <c r="Q4096" i="6"/>
  <c r="Q4097" i="6"/>
  <c r="Q4098" i="6"/>
  <c r="Q4099" i="6"/>
  <c r="Q4100" i="6"/>
  <c r="Q4101" i="6"/>
  <c r="Q4102" i="6"/>
  <c r="Q4103" i="6"/>
  <c r="Q4104" i="6"/>
  <c r="Q4105" i="6"/>
  <c r="Q4106" i="6"/>
  <c r="Q4107" i="6"/>
  <c r="Q4108" i="6"/>
  <c r="Q4109" i="6"/>
  <c r="Q4110" i="6"/>
  <c r="Q4111" i="6"/>
  <c r="Q4112" i="6"/>
  <c r="Q4113" i="6"/>
  <c r="Q4114" i="6"/>
  <c r="Q4115" i="6"/>
  <c r="Q4116" i="6"/>
  <c r="Q4117" i="6"/>
  <c r="Q4118" i="6"/>
  <c r="Q4119" i="6"/>
  <c r="Q4120" i="6"/>
  <c r="Q4121" i="6"/>
  <c r="Q4122" i="6"/>
  <c r="Q4123" i="6"/>
  <c r="Q4124" i="6"/>
  <c r="Q4125" i="6"/>
  <c r="Q4126" i="6"/>
  <c r="Q4127" i="6"/>
  <c r="Q4128" i="6"/>
  <c r="Q4129" i="6"/>
  <c r="Q4130" i="6"/>
  <c r="Q4131" i="6"/>
  <c r="Q4132" i="6"/>
  <c r="Q4133" i="6"/>
  <c r="Q4134" i="6"/>
  <c r="Q4135" i="6"/>
  <c r="Q4136" i="6"/>
  <c r="Q4137" i="6"/>
  <c r="Q4138" i="6"/>
  <c r="Q4139" i="6"/>
  <c r="Q4140" i="6"/>
  <c r="Q4141" i="6"/>
  <c r="Q4142" i="6"/>
  <c r="Q4143" i="6"/>
  <c r="Q4144" i="6"/>
  <c r="Q4145" i="6"/>
  <c r="Q4146" i="6"/>
  <c r="Q4147" i="6"/>
  <c r="Q4148" i="6"/>
  <c r="Q4149" i="6"/>
  <c r="Q4150" i="6"/>
  <c r="Q4151" i="6"/>
  <c r="Q4152" i="6"/>
  <c r="Q4153" i="6"/>
  <c r="Q4154" i="6"/>
  <c r="Q4155" i="6"/>
  <c r="Q4156" i="6"/>
  <c r="Q4157" i="6"/>
  <c r="Q4158" i="6"/>
  <c r="Q4159" i="6"/>
  <c r="Q4160" i="6"/>
  <c r="Q4161" i="6"/>
  <c r="Q4162" i="6"/>
  <c r="Q4163" i="6"/>
  <c r="Q4164" i="6"/>
  <c r="Q4165" i="6"/>
  <c r="Q4166" i="6"/>
  <c r="Q4167" i="6"/>
  <c r="Q4168" i="6"/>
  <c r="Q4169" i="6"/>
  <c r="Q4170" i="6"/>
  <c r="Q4171" i="6"/>
  <c r="Q4172" i="6"/>
  <c r="Q4173" i="6"/>
  <c r="Q4174" i="6"/>
  <c r="Q4175" i="6"/>
  <c r="Q4176" i="6"/>
  <c r="Q4177" i="6"/>
  <c r="Q4178" i="6"/>
  <c r="Q4179" i="6"/>
  <c r="Q4180" i="6"/>
  <c r="Q4181" i="6"/>
  <c r="Q4182" i="6"/>
  <c r="Q4183" i="6"/>
  <c r="Q4184" i="6"/>
  <c r="Q4185" i="6"/>
  <c r="Q4186" i="6"/>
  <c r="Q4187" i="6"/>
  <c r="Q4188" i="6"/>
  <c r="Q4189" i="6"/>
  <c r="Q4190" i="6"/>
  <c r="Q4191" i="6"/>
  <c r="Q4192" i="6"/>
  <c r="Q4193" i="6"/>
  <c r="Q4194" i="6"/>
  <c r="Q4195" i="6"/>
  <c r="Q4196" i="6"/>
  <c r="Q4197" i="6"/>
  <c r="Q4198" i="6"/>
  <c r="Q4199" i="6"/>
  <c r="Q4200" i="6"/>
  <c r="Q4201" i="6"/>
  <c r="Q4202" i="6"/>
  <c r="Q4203" i="6"/>
  <c r="Q4204" i="6"/>
  <c r="Q4205" i="6"/>
  <c r="Q4206" i="6"/>
  <c r="Q4207" i="6"/>
  <c r="Q4208" i="6"/>
  <c r="Q4209" i="6"/>
  <c r="Q4210" i="6"/>
  <c r="Q4211" i="6"/>
  <c r="Q4212" i="6"/>
  <c r="Q4213" i="6"/>
  <c r="Q4214" i="6"/>
  <c r="Q4215" i="6"/>
  <c r="Q4216" i="6"/>
  <c r="Q4217" i="6"/>
  <c r="Q4218" i="6"/>
  <c r="Q4219" i="6"/>
  <c r="Q4220" i="6"/>
  <c r="Q4221" i="6"/>
  <c r="Q4222" i="6"/>
  <c r="Q4223" i="6"/>
  <c r="Q4224" i="6"/>
  <c r="Q4225" i="6"/>
  <c r="Q4226" i="6"/>
  <c r="Q4227" i="6"/>
  <c r="Q4228" i="6"/>
  <c r="Q4229" i="6"/>
  <c r="Q4230" i="6"/>
  <c r="Q4231" i="6"/>
  <c r="Q4232" i="6"/>
  <c r="Q4233" i="6"/>
  <c r="Q4234" i="6"/>
  <c r="Q4235" i="6"/>
  <c r="Q4236" i="6"/>
  <c r="Q4237" i="6"/>
  <c r="Q4238" i="6"/>
  <c r="Q4239" i="6"/>
  <c r="Q4240" i="6"/>
  <c r="Q4241" i="6"/>
  <c r="Q4242" i="6"/>
  <c r="Q4243" i="6"/>
  <c r="Q4244" i="6"/>
  <c r="Q4245" i="6"/>
  <c r="Q4246" i="6"/>
  <c r="Q4247" i="6"/>
  <c r="Q4248" i="6"/>
  <c r="Q4249" i="6"/>
  <c r="Q4250" i="6"/>
  <c r="Q4251" i="6"/>
  <c r="Q4252" i="6"/>
  <c r="Q4253" i="6"/>
  <c r="Q4254" i="6"/>
  <c r="Q4255" i="6"/>
  <c r="Q4256" i="6"/>
  <c r="Q4257" i="6"/>
  <c r="Q4258" i="6"/>
  <c r="Q4259" i="6"/>
  <c r="Q4260" i="6"/>
  <c r="Q4261" i="6"/>
  <c r="Q4262" i="6"/>
  <c r="Q4263" i="6"/>
  <c r="Q4264" i="6"/>
  <c r="Q4265" i="6"/>
  <c r="Q4266" i="6"/>
  <c r="Q4267" i="6"/>
  <c r="Q4268" i="6"/>
  <c r="Q4269" i="6"/>
  <c r="Q4270" i="6"/>
  <c r="Q4271" i="6"/>
  <c r="Q4272" i="6"/>
  <c r="Q4273" i="6"/>
  <c r="Q4274" i="6"/>
  <c r="Q4275" i="6"/>
  <c r="Q4276" i="6"/>
  <c r="Q4277" i="6"/>
  <c r="Q4278" i="6"/>
  <c r="Q4279" i="6"/>
  <c r="Q4280" i="6"/>
  <c r="Q4281" i="6"/>
  <c r="Q4282" i="6"/>
  <c r="Q4283" i="6"/>
  <c r="Q4284" i="6"/>
  <c r="Q4285" i="6"/>
  <c r="Q4286" i="6"/>
  <c r="Q4287" i="6"/>
  <c r="Q4288" i="6"/>
  <c r="Q4289" i="6"/>
  <c r="Q4290" i="6"/>
  <c r="Q4291" i="6"/>
  <c r="Q4292" i="6"/>
  <c r="Q4293" i="6"/>
  <c r="Q4294" i="6"/>
  <c r="Q4295" i="6"/>
  <c r="Q4296" i="6"/>
  <c r="Q4297" i="6"/>
  <c r="Q4298" i="6"/>
  <c r="Q4299" i="6"/>
  <c r="Q4300" i="6"/>
  <c r="Q4301" i="6"/>
  <c r="Q4302" i="6"/>
  <c r="Q4303" i="6"/>
  <c r="Q4304" i="6"/>
  <c r="Q4305" i="6"/>
  <c r="Q4306" i="6"/>
  <c r="Q4307" i="6"/>
  <c r="Q4308" i="6"/>
  <c r="Q4309" i="6"/>
  <c r="Q4310" i="6"/>
  <c r="Q4311" i="6"/>
  <c r="Q4312" i="6"/>
  <c r="Q4313" i="6"/>
  <c r="Q4314" i="6"/>
  <c r="Q4315" i="6"/>
  <c r="Q4316" i="6"/>
  <c r="Q4317" i="6"/>
  <c r="Q4318" i="6"/>
  <c r="Q4319" i="6"/>
  <c r="Q4320" i="6"/>
  <c r="Q4321" i="6"/>
  <c r="Q4322" i="6"/>
  <c r="Q4323" i="6"/>
  <c r="Q4324" i="6"/>
  <c r="Q4325" i="6"/>
  <c r="Q4326" i="6"/>
  <c r="Q4327" i="6"/>
  <c r="Q4328" i="6"/>
  <c r="Q4329" i="6"/>
  <c r="Q4330" i="6"/>
  <c r="Q4331" i="6"/>
  <c r="Q4332" i="6"/>
  <c r="Q4333" i="6"/>
  <c r="Q4334" i="6"/>
  <c r="Q4335" i="6"/>
  <c r="Q4336" i="6"/>
  <c r="Q4337" i="6"/>
  <c r="Q4338" i="6"/>
  <c r="Q4339" i="6"/>
  <c r="Q4340" i="6"/>
  <c r="Q4341" i="6"/>
  <c r="Q4342" i="6"/>
  <c r="Q4343" i="6"/>
  <c r="Q4344" i="6"/>
  <c r="Q4345" i="6"/>
  <c r="Q4346" i="6"/>
  <c r="Q4347" i="6"/>
  <c r="Q4348" i="6"/>
  <c r="Q4349" i="6"/>
  <c r="Q4350" i="6"/>
  <c r="Q4351" i="6"/>
  <c r="Q4352" i="6"/>
  <c r="Q4353" i="6"/>
  <c r="Q4354" i="6"/>
  <c r="Q4355" i="6"/>
  <c r="Q4356" i="6"/>
  <c r="Q4357" i="6"/>
  <c r="Q4358" i="6"/>
  <c r="Q4359" i="6"/>
  <c r="Q4360" i="6"/>
  <c r="Q4361" i="6"/>
  <c r="Q4362" i="6"/>
  <c r="Q4363" i="6"/>
  <c r="Q4364" i="6"/>
  <c r="Q4365" i="6"/>
  <c r="Q4366" i="6"/>
  <c r="Q4367" i="6"/>
  <c r="Q4368" i="6"/>
  <c r="Q4369" i="6"/>
  <c r="Q4370" i="6"/>
  <c r="Q4371" i="6"/>
  <c r="Q4372" i="6"/>
  <c r="Q4373" i="6"/>
  <c r="Q4374" i="6"/>
  <c r="Q4375" i="6"/>
  <c r="Q4376" i="6"/>
  <c r="Q4377" i="6"/>
  <c r="Q4378" i="6"/>
  <c r="Q4379" i="6"/>
  <c r="Q4380" i="6"/>
  <c r="Q4381" i="6"/>
  <c r="Q4382" i="6"/>
  <c r="Q4383" i="6"/>
  <c r="Q4384" i="6"/>
  <c r="Q4385" i="6"/>
  <c r="Q4386" i="6"/>
  <c r="Q4387" i="6"/>
  <c r="Q4388" i="6"/>
  <c r="Q4389" i="6"/>
  <c r="Q4390" i="6"/>
  <c r="Q4391" i="6"/>
  <c r="Q4392" i="6"/>
  <c r="Q4393" i="6"/>
  <c r="Q4394" i="6"/>
  <c r="Q4395" i="6"/>
  <c r="Q4396" i="6"/>
  <c r="Q4397" i="6"/>
  <c r="Q4398" i="6"/>
  <c r="Q4399" i="6"/>
  <c r="Q4400" i="6"/>
  <c r="Q4401" i="6"/>
  <c r="Q4402" i="6"/>
  <c r="Q4403" i="6"/>
  <c r="Q4404" i="6"/>
  <c r="Q4405" i="6"/>
  <c r="Q4406" i="6"/>
  <c r="Q4407" i="6"/>
  <c r="Q4408" i="6"/>
  <c r="Q4409" i="6"/>
  <c r="Q4410" i="6"/>
  <c r="Q4411" i="6"/>
  <c r="Q4412" i="6"/>
  <c r="Q4413" i="6"/>
  <c r="Q4414" i="6"/>
  <c r="Q4415" i="6"/>
  <c r="Q4416" i="6"/>
  <c r="Q4417" i="6"/>
  <c r="Q4418" i="6"/>
  <c r="Q4419" i="6"/>
  <c r="Q4420" i="6"/>
  <c r="Q4421" i="6"/>
  <c r="Q4422" i="6"/>
  <c r="Q4423" i="6"/>
  <c r="Q4424" i="6"/>
  <c r="Q4425" i="6"/>
  <c r="Q4426" i="6"/>
  <c r="Q4427" i="6"/>
  <c r="Q4428" i="6"/>
  <c r="Q4429" i="6"/>
  <c r="Q4430" i="6"/>
  <c r="Q4431" i="6"/>
  <c r="Q4432" i="6"/>
  <c r="Q4433" i="6"/>
  <c r="Q4434" i="6"/>
  <c r="Q4435" i="6"/>
  <c r="Q4436" i="6"/>
  <c r="Q4437" i="6"/>
  <c r="Q4438" i="6"/>
  <c r="Q4439" i="6"/>
  <c r="Q4440" i="6"/>
  <c r="Q4441" i="6"/>
  <c r="Q4442" i="6"/>
  <c r="Q4443" i="6"/>
  <c r="Q4444" i="6"/>
  <c r="Q4445" i="6"/>
  <c r="Q4446" i="6"/>
  <c r="Q4447" i="6"/>
  <c r="Q4448" i="6"/>
  <c r="Q4449" i="6"/>
  <c r="Q4450" i="6"/>
  <c r="Q4451" i="6"/>
  <c r="Q4452" i="6"/>
  <c r="Q4453" i="6"/>
  <c r="Q4454" i="6"/>
  <c r="Q4455" i="6"/>
  <c r="Q4456" i="6"/>
  <c r="Q4457" i="6"/>
  <c r="Q4458" i="6"/>
  <c r="Q4459" i="6"/>
  <c r="Q4460" i="6"/>
  <c r="Q4461" i="6"/>
  <c r="Q4462" i="6"/>
  <c r="Q4463" i="6"/>
  <c r="Q4464" i="6"/>
  <c r="Q4465" i="6"/>
  <c r="Q4466" i="6"/>
  <c r="Q4467" i="6"/>
  <c r="Q4468" i="6"/>
  <c r="Q4469" i="6"/>
  <c r="Q4470" i="6"/>
  <c r="Q4471" i="6"/>
  <c r="Q4472" i="6"/>
  <c r="Q4473" i="6"/>
  <c r="Q4474" i="6"/>
  <c r="Q4475" i="6"/>
  <c r="Q4476" i="6"/>
  <c r="Q4477" i="6"/>
  <c r="Q4478" i="6"/>
  <c r="Q4479" i="6"/>
  <c r="Q4480" i="6"/>
  <c r="Q4481" i="6"/>
  <c r="Q4482" i="6"/>
  <c r="Q4483" i="6"/>
  <c r="Q4484" i="6"/>
  <c r="Q4485" i="6"/>
  <c r="Q4486" i="6"/>
  <c r="Q4487" i="6"/>
  <c r="Q4488" i="6"/>
  <c r="Q4489" i="6"/>
  <c r="Q4490" i="6"/>
  <c r="Q4491" i="6"/>
  <c r="Q4492" i="6"/>
  <c r="Q4493" i="6"/>
  <c r="Q4494" i="6"/>
  <c r="Q4495" i="6"/>
  <c r="Q4496" i="6"/>
  <c r="Q4497" i="6"/>
  <c r="Q4498" i="6"/>
  <c r="Q4499" i="6"/>
  <c r="Q4500" i="6"/>
  <c r="Q4501" i="6"/>
  <c r="Q4502" i="6"/>
  <c r="Q4503" i="6"/>
  <c r="Q4504" i="6"/>
  <c r="Q4505" i="6"/>
  <c r="Q4506" i="6"/>
  <c r="Q4507" i="6"/>
  <c r="Q4508" i="6"/>
  <c r="Q4509" i="6"/>
  <c r="Q4510" i="6"/>
  <c r="Q4511" i="6"/>
  <c r="Q4512" i="6"/>
  <c r="Q4513" i="6"/>
  <c r="Q4514" i="6"/>
  <c r="Q4515" i="6"/>
  <c r="Q4516" i="6"/>
  <c r="Q4517" i="6"/>
  <c r="Q4518" i="6"/>
  <c r="Q4519" i="6"/>
  <c r="Q4520" i="6"/>
  <c r="Q4521" i="6"/>
  <c r="Q4522" i="6"/>
  <c r="Q4523" i="6"/>
  <c r="Q4524" i="6"/>
  <c r="Q4525" i="6"/>
  <c r="Q4526" i="6"/>
  <c r="Q4527" i="6"/>
  <c r="Q4528" i="6"/>
  <c r="Q4529" i="6"/>
  <c r="Q4530" i="6"/>
  <c r="Q4531" i="6"/>
  <c r="Q4532" i="6"/>
  <c r="Q4533" i="6"/>
  <c r="Q4534" i="6"/>
  <c r="Q4535" i="6"/>
  <c r="Q4536" i="6"/>
  <c r="Q4537" i="6"/>
  <c r="Q4538" i="6"/>
  <c r="Q4539" i="6"/>
  <c r="Q4540" i="6"/>
  <c r="Q4541" i="6"/>
  <c r="Q4542" i="6"/>
  <c r="Q4543" i="6"/>
  <c r="Q4544" i="6"/>
  <c r="Q4545" i="6"/>
  <c r="Q4546" i="6"/>
  <c r="Q4547" i="6"/>
  <c r="Q4548" i="6"/>
  <c r="Q4549" i="6"/>
  <c r="Q4550" i="6"/>
  <c r="Q4551" i="6"/>
  <c r="Q4552" i="6"/>
  <c r="Q4553" i="6"/>
  <c r="Q4554" i="6"/>
  <c r="Q4555" i="6"/>
  <c r="Q4556" i="6"/>
  <c r="Q4557" i="6"/>
  <c r="Q4558" i="6"/>
  <c r="Q4559" i="6"/>
  <c r="Q4560" i="6"/>
  <c r="Q4561" i="6"/>
  <c r="Q4562" i="6"/>
  <c r="Q4563" i="6"/>
  <c r="Q4564" i="6"/>
  <c r="Q4565" i="6"/>
  <c r="Q4566" i="6"/>
  <c r="Q4567" i="6"/>
  <c r="Q4568" i="6"/>
  <c r="Q4569" i="6"/>
  <c r="Q4570" i="6"/>
  <c r="Q4571" i="6"/>
  <c r="Q4572" i="6"/>
  <c r="Q4573" i="6"/>
  <c r="Q4574" i="6"/>
  <c r="Q4575" i="6"/>
  <c r="Q4576" i="6"/>
  <c r="Q4577" i="6"/>
  <c r="Q4578" i="6"/>
  <c r="Q4579" i="6"/>
  <c r="Q4580" i="6"/>
  <c r="Q4581" i="6"/>
  <c r="Q4582" i="6"/>
  <c r="Q4583" i="6"/>
  <c r="Q4584" i="6"/>
  <c r="Q4585" i="6"/>
  <c r="Q4586" i="6"/>
  <c r="Q4587" i="6"/>
  <c r="Q4588" i="6"/>
  <c r="Q4589" i="6"/>
  <c r="Q4590" i="6"/>
  <c r="Q4591" i="6"/>
  <c r="Q4592" i="6"/>
  <c r="Q4593" i="6"/>
  <c r="Q4594" i="6"/>
  <c r="Q4595" i="6"/>
  <c r="Q4596" i="6"/>
  <c r="Q4597" i="6"/>
  <c r="Q4598" i="6"/>
  <c r="Q4599" i="6"/>
  <c r="Q4600" i="6"/>
  <c r="Q4601" i="6"/>
  <c r="Q4602" i="6"/>
  <c r="Q4603" i="6"/>
  <c r="Q4604" i="6"/>
  <c r="Q4605" i="6"/>
  <c r="Q4606" i="6"/>
  <c r="Q4607" i="6"/>
  <c r="Q4608" i="6"/>
  <c r="Q4609" i="6"/>
  <c r="Q4610" i="6"/>
  <c r="Q4611" i="6"/>
  <c r="Q4612" i="6"/>
  <c r="Q4613" i="6"/>
  <c r="Q4614" i="6"/>
  <c r="Q4615" i="6"/>
  <c r="Q4616" i="6"/>
  <c r="Q4617" i="6"/>
  <c r="Q4618" i="6"/>
  <c r="Q4619" i="6"/>
  <c r="Q4620" i="6"/>
  <c r="Q4621" i="6"/>
  <c r="Q4622" i="6"/>
  <c r="Q4623" i="6"/>
  <c r="Q4624" i="6"/>
  <c r="Q4625" i="6"/>
  <c r="Q4626" i="6"/>
  <c r="Q4627" i="6"/>
  <c r="Q4628" i="6"/>
  <c r="Q4629" i="6"/>
  <c r="Q4630" i="6"/>
  <c r="Q4631" i="6"/>
  <c r="Q4632" i="6"/>
  <c r="Q4633" i="6"/>
  <c r="Q4634" i="6"/>
  <c r="Q4635" i="6"/>
  <c r="Q4636" i="6"/>
  <c r="Q4637" i="6"/>
  <c r="Q4638" i="6"/>
  <c r="Q4639" i="6"/>
  <c r="Q4640" i="6"/>
  <c r="Q4641" i="6"/>
  <c r="Q4642" i="6"/>
  <c r="Q4643" i="6"/>
  <c r="Q4644" i="6"/>
  <c r="Q4645" i="6"/>
  <c r="Q4646" i="6"/>
  <c r="Q4647" i="6"/>
  <c r="Q4648" i="6"/>
  <c r="Q4649" i="6"/>
  <c r="Q4650" i="6"/>
  <c r="Q4651" i="6"/>
  <c r="Q4652" i="6"/>
  <c r="Q4653" i="6"/>
  <c r="Q4654" i="6"/>
  <c r="Q4655" i="6"/>
  <c r="Q4656" i="6"/>
  <c r="Q4657" i="6"/>
  <c r="Q4658" i="6"/>
  <c r="Q4659" i="6"/>
  <c r="Q4660" i="6"/>
  <c r="Q4661" i="6"/>
  <c r="Q4662" i="6"/>
  <c r="Q4663" i="6"/>
  <c r="Q4664" i="6"/>
  <c r="Q4665" i="6"/>
  <c r="Q4666" i="6"/>
  <c r="Q4667" i="6"/>
  <c r="Q4668" i="6"/>
  <c r="Q4669" i="6"/>
  <c r="Q4670" i="6"/>
  <c r="Q4671" i="6"/>
  <c r="Q4672" i="6"/>
  <c r="Q4673" i="6"/>
  <c r="Q4674" i="6"/>
  <c r="Q4675" i="6"/>
  <c r="Q4676" i="6"/>
  <c r="Q4677" i="6"/>
  <c r="Q4678" i="6"/>
  <c r="Q4679" i="6"/>
  <c r="Q4680" i="6"/>
  <c r="Q4681" i="6"/>
  <c r="Q4682" i="6"/>
  <c r="Q4683" i="6"/>
  <c r="Q4684" i="6"/>
  <c r="Q4685" i="6"/>
  <c r="Q4686" i="6"/>
  <c r="Q4687" i="6"/>
  <c r="Q4688" i="6"/>
  <c r="Q4689" i="6"/>
  <c r="Q4690" i="6"/>
  <c r="Q4691" i="6"/>
  <c r="Q4692" i="6"/>
  <c r="Q4693" i="6"/>
  <c r="Q4694" i="6"/>
  <c r="Q4695" i="6"/>
  <c r="Q4696" i="6"/>
  <c r="Q4697" i="6"/>
  <c r="Q4698" i="6"/>
  <c r="Q4699" i="6"/>
  <c r="Q4700" i="6"/>
  <c r="Q4701" i="6"/>
  <c r="Q4702" i="6"/>
  <c r="Q4703" i="6"/>
  <c r="Q4704" i="6"/>
  <c r="Q4705" i="6"/>
  <c r="Q4706" i="6"/>
  <c r="Q4707" i="6"/>
  <c r="Q4708" i="6"/>
  <c r="Q4709" i="6"/>
  <c r="Q4710" i="6"/>
  <c r="Q4711" i="6"/>
  <c r="Q4712" i="6"/>
  <c r="Q4713" i="6"/>
  <c r="Q4714" i="6"/>
  <c r="Q4715" i="6"/>
  <c r="Q4716" i="6"/>
  <c r="Q4717" i="6"/>
  <c r="Q4718" i="6"/>
  <c r="Q4719" i="6"/>
  <c r="Q4720" i="6"/>
  <c r="Q4721" i="6"/>
  <c r="Q4722" i="6"/>
  <c r="Q4723" i="6"/>
  <c r="Q4724" i="6"/>
  <c r="Q4725" i="6"/>
  <c r="Q4726" i="6"/>
  <c r="Q4727" i="6"/>
  <c r="Q4728" i="6"/>
  <c r="Q4729" i="6"/>
  <c r="Q4730" i="6"/>
  <c r="Q4731" i="6"/>
  <c r="Q4732" i="6"/>
  <c r="Q4733" i="6"/>
  <c r="Q4734" i="6"/>
  <c r="Q4735" i="6"/>
  <c r="Q4736" i="6"/>
  <c r="Q4737" i="6"/>
  <c r="Q4738" i="6"/>
  <c r="Q4739" i="6"/>
  <c r="Q4740" i="6"/>
  <c r="Q4741" i="6"/>
  <c r="Q4742" i="6"/>
  <c r="Q4743" i="6"/>
  <c r="Q4744" i="6"/>
  <c r="Q4745" i="6"/>
  <c r="Q4746" i="6"/>
  <c r="Q4747" i="6"/>
  <c r="Q4748" i="6"/>
  <c r="Q4749" i="6"/>
  <c r="Q4750" i="6"/>
  <c r="Q4751" i="6"/>
  <c r="Q4752" i="6"/>
  <c r="Q4753" i="6"/>
  <c r="Q4754" i="6"/>
  <c r="Q4755" i="6"/>
  <c r="Q4756" i="6"/>
  <c r="Q4757" i="6"/>
  <c r="Q4758" i="6"/>
  <c r="Q4759" i="6"/>
  <c r="Q4760" i="6"/>
  <c r="Q4761" i="6"/>
  <c r="Q4762" i="6"/>
  <c r="Q4763" i="6"/>
  <c r="Q4764" i="6"/>
  <c r="Q4765" i="6"/>
  <c r="Q4766" i="6"/>
  <c r="Q4767" i="6"/>
  <c r="Q4768" i="6"/>
  <c r="Q4769" i="6"/>
  <c r="Q4770" i="6"/>
  <c r="Q4771" i="6"/>
  <c r="Q4772" i="6"/>
  <c r="Q4773" i="6"/>
  <c r="Q4774" i="6"/>
  <c r="Q4775" i="6"/>
  <c r="Q4776" i="6"/>
  <c r="Q4777" i="6"/>
  <c r="Q4778" i="6"/>
  <c r="Q4779" i="6"/>
  <c r="Q4780" i="6"/>
  <c r="Q4781" i="6"/>
  <c r="Q4782" i="6"/>
  <c r="Q4783" i="6"/>
  <c r="Q4784" i="6"/>
  <c r="Q4785" i="6"/>
  <c r="Q4786" i="6"/>
  <c r="Q4787" i="6"/>
  <c r="Q4788" i="6"/>
  <c r="Q4789" i="6"/>
  <c r="Q4790" i="6"/>
  <c r="Q4791" i="6"/>
  <c r="Q4792" i="6"/>
  <c r="Q4793" i="6"/>
  <c r="Q4794" i="6"/>
  <c r="Q4795" i="6"/>
  <c r="Q4796" i="6"/>
  <c r="Q4797" i="6"/>
  <c r="Q4798" i="6"/>
  <c r="Q4799" i="6"/>
  <c r="Q4800" i="6"/>
  <c r="Q4801" i="6"/>
  <c r="Q4802" i="6"/>
  <c r="Q4803" i="6"/>
  <c r="Q4804" i="6"/>
  <c r="Q4805" i="6"/>
  <c r="Q4806" i="6"/>
  <c r="Q4807" i="6"/>
  <c r="Q4808" i="6"/>
  <c r="Q4809" i="6"/>
  <c r="Q4810" i="6"/>
  <c r="Q4811" i="6"/>
  <c r="Q4812" i="6"/>
  <c r="Q4813" i="6"/>
  <c r="Q4814" i="6"/>
  <c r="Q4815" i="6"/>
  <c r="Q4816" i="6"/>
  <c r="Q4817" i="6"/>
  <c r="Q4818" i="6"/>
  <c r="Q4819" i="6"/>
  <c r="Q4820" i="6"/>
  <c r="Q4821" i="6"/>
  <c r="Q4822" i="6"/>
  <c r="Q4823" i="6"/>
  <c r="Q4824" i="6"/>
  <c r="Q4825" i="6"/>
  <c r="Q4826" i="6"/>
  <c r="Q4827" i="6"/>
  <c r="Q4828" i="6"/>
  <c r="Q4829" i="6"/>
  <c r="Q4830" i="6"/>
  <c r="Q4831" i="6"/>
  <c r="Q4832" i="6"/>
  <c r="Q4833" i="6"/>
  <c r="Q4834" i="6"/>
  <c r="Q4835" i="6"/>
  <c r="Q4836" i="6"/>
  <c r="Q4837" i="6"/>
  <c r="Q4838" i="6"/>
  <c r="Q4839" i="6"/>
  <c r="Q4840" i="6"/>
  <c r="Q4841" i="6"/>
  <c r="Q4842" i="6"/>
  <c r="Q4843" i="6"/>
  <c r="Q4844" i="6"/>
  <c r="Q4845" i="6"/>
  <c r="Q4846" i="6"/>
  <c r="Q4847" i="6"/>
  <c r="Q4848" i="6"/>
  <c r="Q4849" i="6"/>
  <c r="Q4850" i="6"/>
  <c r="Q4851" i="6"/>
  <c r="Q4852" i="6"/>
  <c r="Q4853" i="6"/>
  <c r="Q4854" i="6"/>
  <c r="Q4855" i="6"/>
  <c r="Q4856" i="6"/>
  <c r="Q4857" i="6"/>
  <c r="Q4858" i="6"/>
  <c r="Q4859" i="6"/>
  <c r="Q4860" i="6"/>
  <c r="Q4861" i="6"/>
  <c r="Q4862" i="6"/>
  <c r="Q4863" i="6"/>
  <c r="Q4864" i="6"/>
  <c r="Q4865" i="6"/>
  <c r="Q4866" i="6"/>
  <c r="Q4867" i="6"/>
  <c r="Q4868" i="6"/>
  <c r="Q4869" i="6"/>
  <c r="Q4870" i="6"/>
  <c r="Q4871" i="6"/>
  <c r="Q4872" i="6"/>
  <c r="Q4873" i="6"/>
  <c r="Q4874" i="6"/>
  <c r="Q4875" i="6"/>
  <c r="Q4876" i="6"/>
  <c r="Q4877" i="6"/>
  <c r="Q4878" i="6"/>
  <c r="Q4879" i="6"/>
  <c r="Q4880" i="6"/>
  <c r="Q4881" i="6"/>
  <c r="Q4882" i="6"/>
  <c r="Q4883" i="6"/>
  <c r="Q4884" i="6"/>
  <c r="Q4885" i="6"/>
  <c r="Q4886" i="6"/>
  <c r="Q4887" i="6"/>
  <c r="Q4888" i="6"/>
  <c r="Q4889" i="6"/>
  <c r="Q4890" i="6"/>
  <c r="Q4891" i="6"/>
  <c r="Q4892" i="6"/>
  <c r="Q4893" i="6"/>
  <c r="Q4894" i="6"/>
  <c r="Q4895" i="6"/>
  <c r="Q4896" i="6"/>
  <c r="Q4897" i="6"/>
  <c r="Q4898" i="6"/>
  <c r="Q4899" i="6"/>
  <c r="Q4900" i="6"/>
  <c r="Q4901" i="6"/>
  <c r="Q4902" i="6"/>
  <c r="Q4903" i="6"/>
  <c r="Q4904" i="6"/>
  <c r="Q4905" i="6"/>
  <c r="Q4906" i="6"/>
  <c r="Q4907" i="6"/>
  <c r="Q4908" i="6"/>
  <c r="Q4909" i="6"/>
  <c r="Q4910" i="6"/>
  <c r="Q4911" i="6"/>
  <c r="Q4912" i="6"/>
  <c r="Q4913" i="6"/>
  <c r="Q4914" i="6"/>
  <c r="Q4915" i="6"/>
  <c r="Q4916" i="6"/>
  <c r="Q4917" i="6"/>
  <c r="Q4918" i="6"/>
  <c r="Q4919" i="6"/>
  <c r="Q4920" i="6"/>
  <c r="Q4921" i="6"/>
  <c r="Q4922" i="6"/>
  <c r="Q4923" i="6"/>
  <c r="Q4924" i="6"/>
  <c r="Q4925" i="6"/>
  <c r="Q4926" i="6"/>
  <c r="Q4927" i="6"/>
  <c r="Q4928" i="6"/>
  <c r="Q4929" i="6"/>
  <c r="Q4930" i="6"/>
  <c r="Q4931" i="6"/>
  <c r="Q4932" i="6"/>
  <c r="Q4933" i="6"/>
  <c r="Q4934" i="6"/>
  <c r="Q4935" i="6"/>
  <c r="Q4936" i="6"/>
  <c r="Q4937" i="6"/>
  <c r="Q4938" i="6"/>
  <c r="Q4939" i="6"/>
  <c r="Q4940" i="6"/>
  <c r="Q4941" i="6"/>
  <c r="Q4942" i="6"/>
  <c r="Q4943" i="6"/>
  <c r="Q4944" i="6"/>
  <c r="Q4945" i="6"/>
  <c r="Q4946" i="6"/>
  <c r="Q4947" i="6"/>
  <c r="Q4948" i="6"/>
  <c r="Q4949" i="6"/>
  <c r="Q4950" i="6"/>
  <c r="Q4951" i="6"/>
  <c r="Q4952" i="6"/>
  <c r="Q4953" i="6"/>
  <c r="Q4954" i="6"/>
  <c r="Q4955" i="6"/>
  <c r="Q4956" i="6"/>
  <c r="Q4957" i="6"/>
  <c r="Q4958" i="6"/>
  <c r="Q4959" i="6"/>
  <c r="Q4960" i="6"/>
  <c r="Q4961" i="6"/>
  <c r="Q4962" i="6"/>
  <c r="Q4963" i="6"/>
  <c r="Q4964" i="6"/>
  <c r="Q4965" i="6"/>
  <c r="Q4966" i="6"/>
  <c r="Q4967" i="6"/>
  <c r="Q4968" i="6"/>
  <c r="Q4969" i="6"/>
  <c r="Q4970" i="6"/>
  <c r="Q4971" i="6"/>
  <c r="Q4972" i="6"/>
  <c r="Q4973" i="6"/>
  <c r="Q4974" i="6"/>
  <c r="Q4975" i="6"/>
  <c r="Q4976" i="6"/>
  <c r="Q4977" i="6"/>
  <c r="Q4978" i="6"/>
  <c r="Q4979" i="6"/>
  <c r="Q4980" i="6"/>
  <c r="Q4981" i="6"/>
  <c r="Q4982" i="6"/>
  <c r="Q4983" i="6"/>
  <c r="Q4984" i="6"/>
  <c r="Q4985" i="6"/>
  <c r="Q4986" i="6"/>
  <c r="Q4987" i="6"/>
  <c r="Q4988" i="6"/>
  <c r="Q4989" i="6"/>
  <c r="Q4990" i="6"/>
  <c r="Q4991" i="6"/>
  <c r="Q4992" i="6"/>
  <c r="Q4993" i="6"/>
  <c r="Q4994" i="6"/>
  <c r="Q4995" i="6"/>
  <c r="Q4996" i="6"/>
  <c r="Q4997" i="6"/>
  <c r="Q4998" i="6"/>
  <c r="Q4999" i="6"/>
  <c r="Q5000" i="6"/>
  <c r="Q5001" i="6"/>
  <c r="Q5002" i="6"/>
  <c r="Q5003" i="6"/>
  <c r="Q5004" i="6"/>
  <c r="Q5005" i="6"/>
  <c r="Q5006" i="6"/>
  <c r="Q5007" i="6"/>
  <c r="Q5008" i="6"/>
  <c r="Q5009" i="6"/>
  <c r="Q5010" i="6"/>
  <c r="Q5011" i="6"/>
  <c r="Q5012" i="6"/>
  <c r="Q5013" i="6"/>
  <c r="Q5014" i="6"/>
  <c r="Q5015" i="6"/>
  <c r="Q5016" i="6"/>
  <c r="Q5017" i="6"/>
  <c r="Q5018" i="6"/>
  <c r="Q5019" i="6"/>
  <c r="Q5020" i="6"/>
  <c r="Q5021" i="6"/>
  <c r="Q5022" i="6"/>
  <c r="Q5023" i="6"/>
  <c r="Q5024" i="6"/>
  <c r="Q5025" i="6"/>
  <c r="Q5026" i="6"/>
  <c r="Q5027" i="6"/>
  <c r="Q5028" i="6"/>
  <c r="Q5029" i="6"/>
  <c r="Q5030" i="6"/>
  <c r="Q5031" i="6"/>
  <c r="Q5032" i="6"/>
  <c r="Q5033" i="6"/>
  <c r="Q5034" i="6"/>
  <c r="Q5035" i="6"/>
  <c r="Q5036" i="6"/>
  <c r="Q5037" i="6"/>
  <c r="Q5038" i="6"/>
  <c r="Q5039" i="6"/>
  <c r="Q5040" i="6"/>
  <c r="Q5041" i="6"/>
  <c r="Q5042" i="6"/>
  <c r="Q5043" i="6"/>
  <c r="Q5044" i="6"/>
  <c r="Q5045" i="6"/>
  <c r="Q5046" i="6"/>
  <c r="Q5047" i="6"/>
  <c r="Q5048" i="6"/>
  <c r="Q5049" i="6"/>
  <c r="Q5050" i="6"/>
  <c r="Q5051" i="6"/>
  <c r="Q5052" i="6"/>
  <c r="Q5053" i="6"/>
  <c r="Q5054" i="6"/>
  <c r="Q5055" i="6"/>
  <c r="Q5056" i="6"/>
  <c r="Q5057" i="6"/>
  <c r="Q5058" i="6"/>
  <c r="Q5059" i="6"/>
  <c r="Q5060" i="6"/>
  <c r="Q5061" i="6"/>
  <c r="Q5062" i="6"/>
  <c r="Q5063" i="6"/>
  <c r="Q5064" i="6"/>
  <c r="Q5065" i="6"/>
  <c r="Q5066" i="6"/>
  <c r="Q5067" i="6"/>
  <c r="Q5068" i="6"/>
  <c r="Q5069" i="6"/>
  <c r="Q5070" i="6"/>
  <c r="Q5071" i="6"/>
  <c r="Q5072" i="6"/>
  <c r="Q5073" i="6"/>
  <c r="Q5074" i="6"/>
  <c r="Q5075" i="6"/>
  <c r="Q5076" i="6"/>
  <c r="Q5077" i="6"/>
  <c r="Q5078" i="6"/>
  <c r="Q5079" i="6"/>
  <c r="Q5080" i="6"/>
  <c r="Q5081" i="6"/>
  <c r="Q5082" i="6"/>
  <c r="Q5083" i="6"/>
  <c r="Q5084" i="6"/>
  <c r="Q5085" i="6"/>
  <c r="Q5086" i="6"/>
  <c r="Q5087" i="6"/>
  <c r="Q5088" i="6"/>
  <c r="Q5089" i="6"/>
  <c r="Q5090" i="6"/>
  <c r="Q5091" i="6"/>
  <c r="Q5092" i="6"/>
  <c r="Q5093" i="6"/>
  <c r="Q5094" i="6"/>
  <c r="Q5095" i="6"/>
  <c r="Q5096" i="6"/>
  <c r="Q5097" i="6"/>
  <c r="Q5098" i="6"/>
  <c r="Q5099" i="6"/>
  <c r="Q5100" i="6"/>
  <c r="Q5101" i="6"/>
  <c r="Q5102" i="6"/>
  <c r="Q5103" i="6"/>
  <c r="Q5104" i="6"/>
  <c r="Q5105" i="6"/>
  <c r="Q5106" i="6"/>
  <c r="Q5107" i="6"/>
  <c r="Q5108" i="6"/>
  <c r="Q5109" i="6"/>
  <c r="Q5110" i="6"/>
  <c r="Q5111" i="6"/>
  <c r="Q5112" i="6"/>
  <c r="Q5113" i="6"/>
  <c r="Q5114" i="6"/>
  <c r="Q5115" i="6"/>
  <c r="Q5116" i="6"/>
  <c r="Q5117" i="6"/>
  <c r="Q5118" i="6"/>
  <c r="Q5119" i="6"/>
  <c r="Q5120" i="6"/>
  <c r="Q5121" i="6"/>
  <c r="Q5122" i="6"/>
  <c r="Q5123" i="6"/>
  <c r="Q5124" i="6"/>
  <c r="Q5125" i="6"/>
  <c r="Q5126" i="6"/>
  <c r="Q5127" i="6"/>
  <c r="Q5128" i="6"/>
  <c r="Q5129" i="6"/>
  <c r="Q5130" i="6"/>
  <c r="Q5131" i="6"/>
  <c r="Q5132" i="6"/>
  <c r="Q5133" i="6"/>
  <c r="Q5134" i="6"/>
  <c r="Q5135" i="6"/>
  <c r="Q5136" i="6"/>
  <c r="Q5137" i="6"/>
  <c r="Q5138" i="6"/>
  <c r="Q5139" i="6"/>
  <c r="Q5140" i="6"/>
  <c r="Q5141" i="6"/>
  <c r="Q5142" i="6"/>
  <c r="Q5143" i="6"/>
  <c r="Q5144" i="6"/>
  <c r="Q5145" i="6"/>
  <c r="Q5146" i="6"/>
  <c r="Q5147" i="6"/>
  <c r="Q5148" i="6"/>
  <c r="Q5149" i="6"/>
  <c r="Q5150" i="6"/>
  <c r="Q5151" i="6"/>
  <c r="Q5152" i="6"/>
  <c r="Q5153" i="6"/>
  <c r="Q5154" i="6"/>
  <c r="Q5155" i="6"/>
  <c r="Q5156" i="6"/>
  <c r="Q5157" i="6"/>
  <c r="Q5158" i="6"/>
  <c r="Q5159" i="6"/>
  <c r="Q5160" i="6"/>
  <c r="Q5161" i="6"/>
  <c r="Q5162" i="6"/>
  <c r="Q5163" i="6"/>
  <c r="Q5164" i="6"/>
  <c r="Q5165" i="6"/>
  <c r="Q5166" i="6"/>
  <c r="Q5167" i="6"/>
  <c r="Q5168" i="6"/>
  <c r="Q5169" i="6"/>
  <c r="Q5170" i="6"/>
  <c r="Q5171" i="6"/>
  <c r="Q5172" i="6"/>
  <c r="Q5173" i="6"/>
  <c r="Q5174" i="6"/>
  <c r="Q5175" i="6"/>
  <c r="Q5176" i="6"/>
  <c r="Q5177" i="6"/>
  <c r="Q5178" i="6"/>
  <c r="Q5179" i="6"/>
  <c r="Q5180" i="6"/>
  <c r="Q5181" i="6"/>
  <c r="Q5182" i="6"/>
  <c r="Q5183" i="6"/>
  <c r="Q5184" i="6"/>
  <c r="Q5185" i="6"/>
  <c r="Q5186" i="6"/>
  <c r="Q5187" i="6"/>
  <c r="Q5188" i="6"/>
  <c r="Q5189" i="6"/>
  <c r="Q5190" i="6"/>
  <c r="Q5191" i="6"/>
  <c r="Q5192" i="6"/>
  <c r="Q5193" i="6"/>
  <c r="Q5194" i="6"/>
  <c r="Q5195" i="6"/>
  <c r="Q5196" i="6"/>
  <c r="Q5197" i="6"/>
  <c r="Q5198" i="6"/>
  <c r="Q5199" i="6"/>
  <c r="Q5200" i="6"/>
  <c r="Q5201" i="6"/>
  <c r="Q5202" i="6"/>
  <c r="Q5203" i="6"/>
  <c r="Q5204" i="6"/>
  <c r="Q5205" i="6"/>
  <c r="Q5206" i="6"/>
  <c r="Q5207" i="6"/>
  <c r="Q5208" i="6"/>
  <c r="Q5209" i="6"/>
  <c r="Q5210" i="6"/>
  <c r="Q5211" i="6"/>
  <c r="Q5212" i="6"/>
  <c r="Q5213" i="6"/>
  <c r="Q5214" i="6"/>
  <c r="Q5215" i="6"/>
  <c r="Q5216" i="6"/>
  <c r="Q5217" i="6"/>
  <c r="Q5218" i="6"/>
  <c r="Q5219" i="6"/>
  <c r="Q5220" i="6"/>
  <c r="Q5221" i="6"/>
  <c r="Q5222" i="6"/>
  <c r="Q5223" i="6"/>
  <c r="Q5224" i="6"/>
  <c r="Q5225" i="6"/>
  <c r="Q5226" i="6"/>
  <c r="Q5227" i="6"/>
  <c r="Q5228" i="6"/>
  <c r="Q5229" i="6"/>
  <c r="Q5230" i="6"/>
  <c r="Q5231" i="6"/>
  <c r="Q5232" i="6"/>
  <c r="Q5233" i="6"/>
  <c r="Q5234" i="6"/>
  <c r="Q5235" i="6"/>
  <c r="Q5236" i="6"/>
  <c r="Q5237" i="6"/>
  <c r="Q5238" i="6"/>
  <c r="Q5239" i="6"/>
  <c r="Q5240" i="6"/>
  <c r="Q5241" i="6"/>
  <c r="Q5242" i="6"/>
  <c r="Q5243" i="6"/>
  <c r="Q5244" i="6"/>
  <c r="Q5245" i="6"/>
  <c r="Q5246" i="6"/>
  <c r="Q5247" i="6"/>
  <c r="Q5248" i="6"/>
  <c r="Q5249" i="6"/>
  <c r="Q5250" i="6"/>
  <c r="Q5251" i="6"/>
  <c r="Q5252" i="6"/>
  <c r="Q5253" i="6"/>
  <c r="Q5254" i="6"/>
  <c r="Q5255" i="6"/>
  <c r="Q5256" i="6"/>
  <c r="Q5257" i="6"/>
  <c r="Q5258" i="6"/>
  <c r="Q5259" i="6"/>
  <c r="Q5260" i="6"/>
  <c r="Q5261" i="6"/>
  <c r="Q5262" i="6"/>
  <c r="Q5263" i="6"/>
  <c r="Q5264" i="6"/>
  <c r="Q5265" i="6"/>
  <c r="Q5266" i="6"/>
  <c r="Q5267" i="6"/>
  <c r="Q5268" i="6"/>
  <c r="Q5269" i="6"/>
  <c r="Q5270" i="6"/>
  <c r="Q5271" i="6"/>
  <c r="Q5272" i="6"/>
  <c r="Q5273" i="6"/>
  <c r="Q5274" i="6"/>
  <c r="Q5275" i="6"/>
  <c r="Q5276" i="6"/>
  <c r="Q5277" i="6"/>
  <c r="Q5278" i="6"/>
  <c r="Q5279" i="6"/>
  <c r="Q5280" i="6"/>
  <c r="Q5281" i="6"/>
  <c r="Q5282" i="6"/>
  <c r="Q5283" i="6"/>
  <c r="Q5284" i="6"/>
  <c r="Q5285" i="6"/>
  <c r="Q5286" i="6"/>
  <c r="Q5287" i="6"/>
  <c r="Q5288" i="6"/>
  <c r="Q5289" i="6"/>
  <c r="Q5290" i="6"/>
  <c r="Q5291" i="6"/>
  <c r="Q5292" i="6"/>
  <c r="Q5293" i="6"/>
  <c r="Q5294" i="6"/>
  <c r="Q5295" i="6"/>
  <c r="Q5296" i="6"/>
  <c r="Q5297" i="6"/>
  <c r="Q5298" i="6"/>
  <c r="Q5299" i="6"/>
  <c r="Q5300" i="6"/>
  <c r="Q5301" i="6"/>
  <c r="Q5302" i="6"/>
  <c r="Q5303" i="6"/>
  <c r="Q5304" i="6"/>
  <c r="Q5305" i="6"/>
  <c r="Q5306" i="6"/>
  <c r="Q5307" i="6"/>
  <c r="Q5308" i="6"/>
  <c r="Q5309" i="6"/>
  <c r="Q5310" i="6"/>
  <c r="Q5311" i="6"/>
  <c r="Q5312" i="6"/>
  <c r="Q5313" i="6"/>
  <c r="Q5314" i="6"/>
  <c r="Q5315" i="6"/>
  <c r="Q5316" i="6"/>
  <c r="Q5317" i="6"/>
  <c r="Q5318" i="6"/>
  <c r="Q5319" i="6"/>
  <c r="Q5320" i="6"/>
  <c r="Q5321" i="6"/>
  <c r="Q5322" i="6"/>
  <c r="Q5323" i="6"/>
  <c r="Q5324" i="6"/>
  <c r="Q5325" i="6"/>
  <c r="Q5326" i="6"/>
  <c r="Q5327" i="6"/>
  <c r="Q5328" i="6"/>
  <c r="Q5329" i="6"/>
  <c r="Q5330" i="6"/>
  <c r="Q5331" i="6"/>
  <c r="Q5332" i="6"/>
  <c r="Q5333" i="6"/>
  <c r="Q5334" i="6"/>
  <c r="Q5335" i="6"/>
  <c r="Q5336" i="6"/>
  <c r="Q5337" i="6"/>
  <c r="Q5338" i="6"/>
  <c r="Q5339" i="6"/>
  <c r="Q5340" i="6"/>
  <c r="Q5341" i="6"/>
  <c r="Q5342" i="6"/>
  <c r="Q5343" i="6"/>
  <c r="Q5344" i="6"/>
  <c r="Q5345" i="6"/>
  <c r="Q5346" i="6"/>
  <c r="Q5347" i="6"/>
  <c r="Q5348" i="6"/>
  <c r="Q5349" i="6"/>
  <c r="Q5350" i="6"/>
  <c r="Q5351" i="6"/>
  <c r="Q5352" i="6"/>
  <c r="Q5353" i="6"/>
  <c r="Q5354" i="6"/>
  <c r="Q5355" i="6"/>
  <c r="Q5356" i="6"/>
  <c r="Q5357" i="6"/>
  <c r="Q5358" i="6"/>
  <c r="Q5359" i="6"/>
  <c r="Q5360" i="6"/>
  <c r="Q5361" i="6"/>
  <c r="Q5362" i="6"/>
  <c r="Q5363" i="6"/>
  <c r="Q5364" i="6"/>
  <c r="Q5365" i="6"/>
  <c r="Q5366" i="6"/>
  <c r="Q5367" i="6"/>
  <c r="Q5368" i="6"/>
  <c r="Q5369" i="6"/>
  <c r="Q5370" i="6"/>
  <c r="Q5371" i="6"/>
  <c r="Q5372" i="6"/>
  <c r="Q5373" i="6"/>
  <c r="Q5374" i="6"/>
  <c r="Q5375" i="6"/>
  <c r="Q5376" i="6"/>
  <c r="Q5377" i="6"/>
  <c r="Q5378" i="6"/>
  <c r="Q5379" i="6"/>
  <c r="Q5380" i="6"/>
  <c r="Q5381" i="6"/>
  <c r="Q5382" i="6"/>
  <c r="Q5383" i="6"/>
  <c r="Q5384" i="6"/>
  <c r="Q5385" i="6"/>
  <c r="Q5386" i="6"/>
  <c r="Q5387" i="6"/>
  <c r="Q5388" i="6"/>
  <c r="Q5389" i="6"/>
  <c r="Q5390" i="6"/>
  <c r="Q5391" i="6"/>
  <c r="Q5392" i="6"/>
  <c r="Q5393" i="6"/>
  <c r="Q5394" i="6"/>
  <c r="Q5395" i="6"/>
  <c r="Q5396" i="6"/>
  <c r="Q5397" i="6"/>
  <c r="Q5398" i="6"/>
  <c r="Q5399" i="6"/>
  <c r="Q5400" i="6"/>
  <c r="Q5401" i="6"/>
  <c r="Q5402" i="6"/>
  <c r="Q5403" i="6"/>
  <c r="Q5404" i="6"/>
  <c r="Q5405" i="6"/>
  <c r="Q5406" i="6"/>
  <c r="Q5407" i="6"/>
  <c r="Q5408" i="6"/>
  <c r="Q5409" i="6"/>
  <c r="Q5410" i="6"/>
  <c r="Q5411" i="6"/>
  <c r="Q5412" i="6"/>
  <c r="Q5413" i="6"/>
  <c r="Q5414" i="6"/>
  <c r="Q5415" i="6"/>
  <c r="Q5416" i="6"/>
  <c r="Q5417" i="6"/>
  <c r="Q5418" i="6"/>
  <c r="Q5419" i="6"/>
  <c r="Q5420" i="6"/>
  <c r="Q5421" i="6"/>
  <c r="Q5422" i="6"/>
  <c r="Q5423" i="6"/>
  <c r="Q5424" i="6"/>
  <c r="Q5425" i="6"/>
  <c r="Q5426" i="6"/>
  <c r="Q5427" i="6"/>
  <c r="Q5428" i="6"/>
  <c r="Q5429" i="6"/>
  <c r="Q5430" i="6"/>
  <c r="Q5431" i="6"/>
  <c r="Q5432" i="6"/>
  <c r="Q5433" i="6"/>
  <c r="Q5434" i="6"/>
  <c r="Q5435" i="6"/>
  <c r="Q5436" i="6"/>
  <c r="Q5437" i="6"/>
  <c r="Q5438" i="6"/>
  <c r="Q5439" i="6"/>
  <c r="Q5440" i="6"/>
  <c r="Q5441" i="6"/>
  <c r="Q5442" i="6"/>
  <c r="Q5443" i="6"/>
  <c r="Q5444" i="6"/>
  <c r="Q5445" i="6"/>
  <c r="Q5446" i="6"/>
  <c r="Q5447" i="6"/>
  <c r="Q5448" i="6"/>
  <c r="Q5449" i="6"/>
  <c r="Q5450" i="6"/>
  <c r="Q5451" i="6"/>
  <c r="Q5452" i="6"/>
  <c r="Q5453" i="6"/>
  <c r="Q5454" i="6"/>
  <c r="Q5455" i="6"/>
  <c r="Q5456" i="6"/>
  <c r="Q5457" i="6"/>
  <c r="Q5458" i="6"/>
  <c r="Q5459" i="6"/>
  <c r="Q5460" i="6"/>
  <c r="Q5461" i="6"/>
  <c r="Q5462" i="6"/>
  <c r="Q5463" i="6"/>
  <c r="Q5464" i="6"/>
  <c r="Q5465" i="6"/>
  <c r="Q5466" i="6"/>
  <c r="Q5467" i="6"/>
  <c r="Q5468" i="6"/>
  <c r="Q5469" i="6"/>
  <c r="Q5470" i="6"/>
  <c r="Q5471" i="6"/>
  <c r="Q5472" i="6"/>
  <c r="Q5473" i="6"/>
  <c r="Q5474" i="6"/>
  <c r="Q5475" i="6"/>
  <c r="Q5476" i="6"/>
  <c r="Q5477" i="6"/>
  <c r="Q5478" i="6"/>
  <c r="Q5479" i="6"/>
  <c r="Q5480" i="6"/>
  <c r="Q5481" i="6"/>
  <c r="Q5482" i="6"/>
  <c r="Q5483" i="6"/>
  <c r="Q5484" i="6"/>
  <c r="Q5485" i="6"/>
  <c r="Q5486" i="6"/>
  <c r="Q5487" i="6"/>
  <c r="Q5488" i="6"/>
  <c r="Q5489" i="6"/>
  <c r="Q5490" i="6"/>
  <c r="Q5491" i="6"/>
  <c r="Q5492" i="6"/>
  <c r="Q5493" i="6"/>
  <c r="Q5494" i="6"/>
  <c r="Q5495" i="6"/>
  <c r="Q5496" i="6"/>
  <c r="Q5497" i="6"/>
  <c r="Q5498" i="6"/>
  <c r="Q5499" i="6"/>
  <c r="Q5500" i="6"/>
  <c r="Q5501" i="6"/>
  <c r="Q5502" i="6"/>
  <c r="Q5503" i="6"/>
  <c r="Q5504" i="6"/>
  <c r="Q5505" i="6"/>
  <c r="Q5506" i="6"/>
  <c r="Q5507" i="6"/>
  <c r="Q5508" i="6"/>
  <c r="Q5509" i="6"/>
  <c r="Q5510" i="6"/>
  <c r="Q5511" i="6"/>
  <c r="Q5512" i="6"/>
  <c r="Q5513" i="6"/>
  <c r="Q5514" i="6"/>
  <c r="Q5515" i="6"/>
  <c r="Q5516" i="6"/>
  <c r="Q5517" i="6"/>
  <c r="Q5518" i="6"/>
  <c r="Q5519" i="6"/>
  <c r="Q5520" i="6"/>
  <c r="Q5521" i="6"/>
  <c r="Q5522" i="6"/>
  <c r="Q5523" i="6"/>
  <c r="Q5524" i="6"/>
  <c r="Q5525" i="6"/>
  <c r="Q5526" i="6"/>
  <c r="Q5527" i="6"/>
  <c r="Q5528" i="6"/>
  <c r="Q5529" i="6"/>
  <c r="Q5530" i="6"/>
  <c r="Q5531" i="6"/>
  <c r="Q5532" i="6"/>
  <c r="Q5533" i="6"/>
  <c r="Q5534" i="6"/>
  <c r="Q5535" i="6"/>
  <c r="Q5536" i="6"/>
  <c r="Q5537" i="6"/>
  <c r="Q5538" i="6"/>
  <c r="Q5539" i="6"/>
  <c r="Q5540" i="6"/>
  <c r="Q5541" i="6"/>
  <c r="Q5542" i="6"/>
  <c r="Q5543" i="6"/>
  <c r="Q5544" i="6"/>
  <c r="Q5545" i="6"/>
  <c r="Q5546" i="6"/>
  <c r="Q5547" i="6"/>
  <c r="Q5548" i="6"/>
  <c r="Q5549" i="6"/>
  <c r="Q5550" i="6"/>
  <c r="Q5551" i="6"/>
  <c r="Q5552" i="6"/>
  <c r="Q5553" i="6"/>
  <c r="Q5554" i="6"/>
  <c r="Q5555" i="6"/>
  <c r="Q5556" i="6"/>
  <c r="Q5557" i="6"/>
  <c r="Q5558" i="6"/>
  <c r="Q5559" i="6"/>
  <c r="Q5560" i="6"/>
  <c r="Q5561" i="6"/>
  <c r="Q5562" i="6"/>
  <c r="Q5563" i="6"/>
  <c r="Q5564" i="6"/>
  <c r="Q5565" i="6"/>
  <c r="Q5566" i="6"/>
  <c r="Q5567" i="6"/>
  <c r="Q5568" i="6"/>
  <c r="Q5569" i="6"/>
  <c r="Q5570" i="6"/>
  <c r="Q5571" i="6"/>
  <c r="Q5572" i="6"/>
  <c r="Q5573" i="6"/>
  <c r="Q5574" i="6"/>
  <c r="Q5575" i="6"/>
  <c r="Q5576" i="6"/>
  <c r="Q5577" i="6"/>
  <c r="Q5578" i="6"/>
  <c r="Q5579" i="6"/>
  <c r="Q5580" i="6"/>
  <c r="Q5581" i="6"/>
  <c r="Q5582" i="6"/>
  <c r="Q5583" i="6"/>
  <c r="Q5584" i="6"/>
  <c r="Q5585" i="6"/>
  <c r="Q5586" i="6"/>
  <c r="Q5587" i="6"/>
  <c r="Q5588" i="6"/>
  <c r="Q5589" i="6"/>
  <c r="Q5590" i="6"/>
  <c r="Q5591" i="6"/>
  <c r="Q5592" i="6"/>
  <c r="Q5593" i="6"/>
  <c r="Q5594" i="6"/>
  <c r="Q5595" i="6"/>
  <c r="Q5596" i="6"/>
  <c r="Q5597" i="6"/>
  <c r="Q5598" i="6"/>
  <c r="Q5599" i="6"/>
  <c r="Q5600" i="6"/>
  <c r="Q5601" i="6"/>
  <c r="Q5602" i="6"/>
  <c r="Q5603" i="6"/>
  <c r="Q5604" i="6"/>
  <c r="Q5605" i="6"/>
  <c r="Q5606" i="6"/>
  <c r="Q5607" i="6"/>
  <c r="Q5608" i="6"/>
  <c r="Q5609" i="6"/>
  <c r="Q5610" i="6"/>
  <c r="Q5611" i="6"/>
  <c r="Q5612" i="6"/>
  <c r="Q5613" i="6"/>
  <c r="Q5614" i="6"/>
  <c r="Q5615" i="6"/>
  <c r="Q5616" i="6"/>
  <c r="Q5617" i="6"/>
  <c r="Q5618" i="6"/>
  <c r="Q5619" i="6"/>
  <c r="Q5620" i="6"/>
  <c r="Q5621" i="6"/>
  <c r="Q5622" i="6"/>
  <c r="Q5623" i="6"/>
  <c r="Q5624" i="6"/>
  <c r="Q5625" i="6"/>
  <c r="Q5626" i="6"/>
  <c r="Q5627" i="6"/>
  <c r="Q5628" i="6"/>
  <c r="Q5629" i="6"/>
  <c r="Q5630" i="6"/>
  <c r="Q5631" i="6"/>
  <c r="Q5632" i="6"/>
  <c r="Q5633" i="6"/>
  <c r="Q5634" i="6"/>
  <c r="Q5635" i="6"/>
  <c r="Q5636" i="6"/>
  <c r="Q5637" i="6"/>
  <c r="Q5638" i="6"/>
  <c r="Q5639" i="6"/>
  <c r="Q5640" i="6"/>
  <c r="Q5641" i="6"/>
  <c r="Q5642" i="6"/>
  <c r="Q5643" i="6"/>
  <c r="Q5644" i="6"/>
  <c r="Q5645" i="6"/>
  <c r="Q5646" i="6"/>
  <c r="Q5647" i="6"/>
  <c r="Q5648" i="6"/>
  <c r="Q5649" i="6"/>
  <c r="Q5650" i="6"/>
  <c r="Q5651" i="6"/>
  <c r="Q5652" i="6"/>
  <c r="Q5653" i="6"/>
  <c r="Q5654" i="6"/>
  <c r="Q5655" i="6"/>
  <c r="Q5656" i="6"/>
  <c r="Q5657" i="6"/>
  <c r="Q5658" i="6"/>
  <c r="Q5659" i="6"/>
  <c r="Q5660" i="6"/>
  <c r="Q5661" i="6"/>
  <c r="Q5662" i="6"/>
  <c r="Q5663" i="6"/>
  <c r="Q5664" i="6"/>
  <c r="Q5665" i="6"/>
  <c r="Q5666" i="6"/>
  <c r="Q5667" i="6"/>
  <c r="Q5668" i="6"/>
  <c r="Q5669" i="6"/>
  <c r="Q5670" i="6"/>
  <c r="Q5671" i="6"/>
  <c r="Q5672" i="6"/>
  <c r="Q5673" i="6"/>
  <c r="Q5674" i="6"/>
  <c r="Q5675" i="6"/>
  <c r="Q5676" i="6"/>
  <c r="Q5677" i="6"/>
  <c r="Q5678" i="6"/>
  <c r="Q5679" i="6"/>
  <c r="Q5680" i="6"/>
  <c r="Q5681" i="6"/>
  <c r="Q5682" i="6"/>
  <c r="Q5683" i="6"/>
  <c r="Q5684" i="6"/>
  <c r="Q5685" i="6"/>
  <c r="Q5686" i="6"/>
  <c r="Q5687" i="6"/>
  <c r="Q5688" i="6"/>
  <c r="Q5689" i="6"/>
  <c r="Q5690" i="6"/>
  <c r="Q5691" i="6"/>
  <c r="Q5692" i="6"/>
  <c r="Q5693" i="6"/>
  <c r="Q5694" i="6"/>
  <c r="Q5695" i="6"/>
  <c r="Q5696" i="6"/>
  <c r="Q5697" i="6"/>
  <c r="Q5698" i="6"/>
  <c r="Q5699" i="6"/>
  <c r="Q5700" i="6"/>
  <c r="Q5701" i="6"/>
  <c r="Q5702" i="6"/>
  <c r="Q5703" i="6"/>
  <c r="Q5704" i="6"/>
  <c r="Q5705" i="6"/>
  <c r="Q5706" i="6"/>
  <c r="Q5707" i="6"/>
  <c r="Q5708" i="6"/>
  <c r="Q5709" i="6"/>
  <c r="Q5710" i="6"/>
  <c r="Q5711" i="6"/>
  <c r="Q5712" i="6"/>
  <c r="Q5713" i="6"/>
  <c r="Q5714" i="6"/>
  <c r="Q5715" i="6"/>
  <c r="Q5716" i="6"/>
  <c r="Q5717" i="6"/>
  <c r="Q5718" i="6"/>
  <c r="Q5719" i="6"/>
  <c r="Q5720" i="6"/>
  <c r="Q5721" i="6"/>
  <c r="Q5722" i="6"/>
  <c r="Q5723" i="6"/>
  <c r="Q5724" i="6"/>
  <c r="Q5725" i="6"/>
  <c r="Q5726" i="6"/>
  <c r="Q5727" i="6"/>
  <c r="Q5728" i="6"/>
  <c r="Q5729" i="6"/>
  <c r="Q5730" i="6"/>
  <c r="Q5731" i="6"/>
  <c r="Q5732" i="6"/>
  <c r="Q5733" i="6"/>
  <c r="Q5734" i="6"/>
  <c r="Q5735" i="6"/>
  <c r="Q5736" i="6"/>
  <c r="Q5737" i="6"/>
  <c r="Q5738" i="6"/>
  <c r="Q5739" i="6"/>
  <c r="Q5740" i="6"/>
  <c r="Q5741" i="6"/>
  <c r="Q5742" i="6"/>
  <c r="Q5743" i="6"/>
  <c r="Q5744" i="6"/>
  <c r="Q5745" i="6"/>
  <c r="Q5746" i="6"/>
  <c r="Q5747" i="6"/>
  <c r="Q5748" i="6"/>
  <c r="Q5749" i="6"/>
  <c r="Q5750" i="6"/>
  <c r="Q5751" i="6"/>
  <c r="Q5752" i="6"/>
  <c r="Q5753" i="6"/>
  <c r="Q5754" i="6"/>
  <c r="Q5755" i="6"/>
  <c r="Q5756" i="6"/>
  <c r="Q5757" i="6"/>
  <c r="Q5758" i="6"/>
  <c r="Q5759" i="6"/>
  <c r="Q5760" i="6"/>
  <c r="Q5761" i="6"/>
  <c r="Q5762" i="6"/>
  <c r="Q5763" i="6"/>
  <c r="Q5764" i="6"/>
  <c r="Q5765" i="6"/>
  <c r="Q5766" i="6"/>
  <c r="Q5767" i="6"/>
  <c r="Q5768" i="6"/>
  <c r="Q5769" i="6"/>
  <c r="Q5770" i="6"/>
  <c r="Q5771" i="6"/>
  <c r="Q5772" i="6"/>
  <c r="Q5773" i="6"/>
  <c r="Q5774" i="6"/>
  <c r="Q5775" i="6"/>
  <c r="Q5776" i="6"/>
  <c r="Q5777" i="6"/>
  <c r="Q5778" i="6"/>
  <c r="Q5779" i="6"/>
  <c r="Q5780" i="6"/>
  <c r="Q5781" i="6"/>
  <c r="Q5782" i="6"/>
  <c r="Q5783" i="6"/>
  <c r="Q5784" i="6"/>
  <c r="Q5785" i="6"/>
  <c r="Q5786" i="6"/>
  <c r="Q5787" i="6"/>
  <c r="Q5788" i="6"/>
  <c r="Q5789" i="6"/>
  <c r="Q5790" i="6"/>
  <c r="Q5791" i="6"/>
  <c r="Q5792" i="6"/>
  <c r="Q5793" i="6"/>
  <c r="Q5794" i="6"/>
  <c r="Q5795" i="6"/>
  <c r="Q5796" i="6"/>
  <c r="Q5797" i="6"/>
  <c r="Q5798" i="6"/>
  <c r="Q5799" i="6"/>
  <c r="Q5800" i="6"/>
  <c r="Q5801" i="6"/>
  <c r="Q5802" i="6"/>
  <c r="Q5803" i="6"/>
  <c r="Q5804" i="6"/>
  <c r="Q5805" i="6"/>
  <c r="Q5806" i="6"/>
  <c r="Q5807" i="6"/>
  <c r="Q5808" i="6"/>
  <c r="Q5809" i="6"/>
  <c r="Q5810" i="6"/>
  <c r="Q5811" i="6"/>
  <c r="Q5812" i="6"/>
  <c r="Q5813" i="6"/>
  <c r="Q5814" i="6"/>
  <c r="Q5815" i="6"/>
  <c r="Q5816" i="6"/>
  <c r="Q5817" i="6"/>
  <c r="Q5818" i="6"/>
  <c r="Q5819" i="6"/>
  <c r="Q5820" i="6"/>
  <c r="Q5821" i="6"/>
  <c r="Q5822" i="6"/>
  <c r="Q5823" i="6"/>
  <c r="Q5824" i="6"/>
  <c r="Q5825" i="6"/>
  <c r="Q5826" i="6"/>
  <c r="Q5827" i="6"/>
  <c r="Q5828" i="6"/>
  <c r="Q5829" i="6"/>
  <c r="Q5830" i="6"/>
  <c r="Q5831" i="6"/>
  <c r="Q5832" i="6"/>
  <c r="Q5833" i="6"/>
  <c r="Q5834" i="6"/>
  <c r="Q5835" i="6"/>
  <c r="Q5836" i="6"/>
  <c r="Q5837" i="6"/>
  <c r="Q5838" i="6"/>
  <c r="Q5839" i="6"/>
  <c r="Q5840" i="6"/>
  <c r="Q5841" i="6"/>
  <c r="Q5842" i="6"/>
  <c r="Q5843" i="6"/>
  <c r="Q5844" i="6"/>
  <c r="Q5845" i="6"/>
  <c r="Q5846" i="6"/>
  <c r="Q5847" i="6"/>
  <c r="Q5848" i="6"/>
  <c r="Q5849" i="6"/>
  <c r="Q5850" i="6"/>
  <c r="Q5851" i="6"/>
  <c r="Q5852" i="6"/>
  <c r="Q5853" i="6"/>
  <c r="Q5854" i="6"/>
  <c r="Q5855" i="6"/>
  <c r="Q5856" i="6"/>
  <c r="Q5857" i="6"/>
  <c r="Q5858" i="6"/>
  <c r="Q5859" i="6"/>
  <c r="Q5860" i="6"/>
  <c r="Q5861" i="6"/>
  <c r="Q5862" i="6"/>
  <c r="Q5863" i="6"/>
  <c r="Q5864" i="6"/>
  <c r="Q5865" i="6"/>
  <c r="Q5866" i="6"/>
  <c r="Q5867" i="6"/>
  <c r="Q5868" i="6"/>
  <c r="Q5869" i="6"/>
  <c r="Q5870" i="6"/>
  <c r="Q5871" i="6"/>
  <c r="Q5872" i="6"/>
  <c r="Q5873" i="6"/>
  <c r="Q5874" i="6"/>
  <c r="Q5875" i="6"/>
  <c r="Q5876" i="6"/>
  <c r="Q5877" i="6"/>
  <c r="Q5878" i="6"/>
  <c r="Q5879" i="6"/>
  <c r="Q5880" i="6"/>
  <c r="Q5881" i="6"/>
  <c r="Q5882" i="6"/>
  <c r="Q5883" i="6"/>
  <c r="Q5884" i="6"/>
  <c r="Q5885" i="6"/>
  <c r="Q5886" i="6"/>
  <c r="Q5887" i="6"/>
  <c r="Q5888" i="6"/>
  <c r="Q5889" i="6"/>
  <c r="Q5890" i="6"/>
  <c r="Q5891" i="6"/>
  <c r="Q5892" i="6"/>
  <c r="Q5893" i="6"/>
  <c r="Q5894" i="6"/>
  <c r="Q5895" i="6"/>
  <c r="Q5896" i="6"/>
  <c r="Q5897" i="6"/>
  <c r="Q5898" i="6"/>
  <c r="Q5899" i="6"/>
  <c r="Q5900" i="6"/>
  <c r="Q5901" i="6"/>
  <c r="Q5902" i="6"/>
  <c r="Q5903" i="6"/>
  <c r="Q5904" i="6"/>
  <c r="Q5905" i="6"/>
  <c r="Q5906" i="6"/>
  <c r="Q5907" i="6"/>
  <c r="Q5908" i="6"/>
  <c r="Q5909" i="6"/>
  <c r="Q5910" i="6"/>
  <c r="Q5911" i="6"/>
  <c r="Q5912" i="6"/>
  <c r="Q5913" i="6"/>
  <c r="Q5914" i="6"/>
  <c r="Q5915" i="6"/>
  <c r="Q5916" i="6"/>
  <c r="Q5917" i="6"/>
  <c r="Q5918" i="6"/>
  <c r="Q5919" i="6"/>
  <c r="Q5920" i="6"/>
  <c r="Q5921" i="6"/>
  <c r="Q5922" i="6"/>
  <c r="Q5923" i="6"/>
  <c r="Q5924" i="6"/>
  <c r="Q5925" i="6"/>
  <c r="Q5926" i="6"/>
  <c r="Q5927" i="6"/>
  <c r="Q5928" i="6"/>
  <c r="Q5929" i="6"/>
  <c r="Q5930" i="6"/>
  <c r="Q5931" i="6"/>
  <c r="Q5932" i="6"/>
  <c r="Q5933" i="6"/>
  <c r="Q5934" i="6"/>
  <c r="Q5935" i="6"/>
  <c r="Q5936" i="6"/>
  <c r="Q5937" i="6"/>
  <c r="Q5938" i="6"/>
  <c r="Q5939" i="6"/>
  <c r="Q5940" i="6"/>
  <c r="Q5941" i="6"/>
  <c r="Q5942" i="6"/>
  <c r="Q5943" i="6"/>
  <c r="Q5944" i="6"/>
  <c r="Q5945" i="6"/>
  <c r="Q5946" i="6"/>
  <c r="Q5947" i="6"/>
  <c r="Q5948" i="6"/>
  <c r="Q5949" i="6"/>
  <c r="Q5950" i="6"/>
  <c r="Q5951" i="6"/>
  <c r="Q5952" i="6"/>
  <c r="Q5953" i="6"/>
  <c r="Q5954" i="6"/>
  <c r="Q5955" i="6"/>
  <c r="Q5956" i="6"/>
  <c r="Q5957" i="6"/>
  <c r="Q5958" i="6"/>
  <c r="Q5959" i="6"/>
  <c r="Q5960" i="6"/>
  <c r="Q5961" i="6"/>
  <c r="Q5962" i="6"/>
  <c r="Q5963" i="6"/>
  <c r="Q5964" i="6"/>
  <c r="Q5965" i="6"/>
  <c r="Q5966" i="6"/>
  <c r="Q5967" i="6"/>
  <c r="Q5968" i="6"/>
  <c r="Q5969" i="6"/>
  <c r="Q5970" i="6"/>
  <c r="Q5971" i="6"/>
  <c r="Q5972" i="6"/>
  <c r="Q5973" i="6"/>
  <c r="Q5974" i="6"/>
  <c r="Q5975" i="6"/>
  <c r="Q5976" i="6"/>
  <c r="Q5977" i="6"/>
  <c r="Q5978" i="6"/>
  <c r="Q5979" i="6"/>
  <c r="Q5980" i="6"/>
  <c r="Q5981" i="6"/>
  <c r="Q5982" i="6"/>
  <c r="Q5983" i="6"/>
  <c r="Q5984" i="6"/>
  <c r="Q5985" i="6"/>
  <c r="Q5986" i="6"/>
  <c r="Q5987" i="6"/>
  <c r="Q5988" i="6"/>
  <c r="Q5989" i="6"/>
  <c r="Q5990" i="6"/>
  <c r="Q5991" i="6"/>
  <c r="Q5992" i="6"/>
  <c r="Q5993" i="6"/>
  <c r="Q5994" i="6"/>
  <c r="Q5995" i="6"/>
  <c r="Q5996" i="6"/>
  <c r="Q5997" i="6"/>
  <c r="Q5998" i="6"/>
  <c r="Q5999" i="6"/>
  <c r="Q6000" i="6"/>
  <c r="Q6001" i="6"/>
  <c r="Q6002" i="6"/>
  <c r="Q6003" i="6"/>
  <c r="Q6004" i="6"/>
  <c r="Q6005" i="6"/>
  <c r="Q6006" i="6"/>
  <c r="Q6007" i="6"/>
  <c r="Q6008" i="6"/>
  <c r="Q6009" i="6"/>
  <c r="Q6010" i="6"/>
  <c r="Q6011" i="6"/>
  <c r="Q6012" i="6"/>
  <c r="Q6013" i="6"/>
  <c r="Q6014" i="6"/>
  <c r="Q6015" i="6"/>
  <c r="Q6016" i="6"/>
  <c r="Q6017" i="6"/>
  <c r="Q6018" i="6"/>
  <c r="Q6019" i="6"/>
  <c r="Q6020" i="6"/>
  <c r="Q6021" i="6"/>
  <c r="Q6022" i="6"/>
  <c r="Q6023" i="6"/>
  <c r="Q6024" i="6"/>
  <c r="Q6025" i="6"/>
  <c r="Q6026" i="6"/>
  <c r="Q6027" i="6"/>
  <c r="Q6028" i="6"/>
  <c r="Q6029" i="6"/>
  <c r="Q6030" i="6"/>
  <c r="Q6031" i="6"/>
  <c r="Q6032" i="6"/>
  <c r="Q6033" i="6"/>
  <c r="Q6034" i="6"/>
  <c r="Q6035" i="6"/>
  <c r="Q6036" i="6"/>
  <c r="Q6037" i="6"/>
  <c r="Q6038" i="6"/>
  <c r="Q6039" i="6"/>
  <c r="Q6040" i="6"/>
  <c r="Q6041" i="6"/>
  <c r="Q6042" i="6"/>
  <c r="Q6043" i="6"/>
  <c r="Q6044" i="6"/>
  <c r="Q6045" i="6"/>
  <c r="Q6046" i="6"/>
  <c r="Q6047" i="6"/>
  <c r="Q6048" i="6"/>
  <c r="Q6049" i="6"/>
  <c r="Q6050" i="6"/>
  <c r="Q6051" i="6"/>
  <c r="Q6052" i="6"/>
  <c r="Q6053" i="6"/>
  <c r="Q6054" i="6"/>
  <c r="Q6055" i="6"/>
  <c r="Q6056" i="6"/>
  <c r="Q6057" i="6"/>
  <c r="Q6058" i="6"/>
  <c r="Q6059" i="6"/>
  <c r="Q6060" i="6"/>
  <c r="Q6061" i="6"/>
  <c r="Q6062" i="6"/>
  <c r="Q6063" i="6"/>
  <c r="Q6064" i="6"/>
  <c r="Q6065" i="6"/>
  <c r="Q6066" i="6"/>
  <c r="Q6067" i="6"/>
  <c r="Q6068" i="6"/>
  <c r="Q6069" i="6"/>
  <c r="Q6070" i="6"/>
  <c r="Q6071" i="6"/>
  <c r="Q6072" i="6"/>
  <c r="Q6073" i="6"/>
  <c r="Q6074" i="6"/>
  <c r="Q6075" i="6"/>
  <c r="Q6076" i="6"/>
  <c r="Q6077" i="6"/>
  <c r="Q6078" i="6"/>
  <c r="Q6079" i="6"/>
  <c r="Q6080" i="6"/>
  <c r="Q6081" i="6"/>
  <c r="Q6082" i="6"/>
  <c r="Q6083" i="6"/>
  <c r="Q6084" i="6"/>
  <c r="Q6085" i="6"/>
  <c r="Q6086" i="6"/>
  <c r="Q6087" i="6"/>
  <c r="Q6088" i="6"/>
  <c r="Q6089" i="6"/>
  <c r="Q6090" i="6"/>
  <c r="Q6091" i="6"/>
  <c r="Q6092" i="6"/>
  <c r="Q6093" i="6"/>
  <c r="Q6094" i="6"/>
  <c r="Q6095" i="6"/>
  <c r="Q6096" i="6"/>
  <c r="Q6097" i="6"/>
  <c r="Q6098" i="6"/>
  <c r="Q6099" i="6"/>
  <c r="Q6100" i="6"/>
  <c r="Q6101" i="6"/>
  <c r="Q6102" i="6"/>
  <c r="Q6103" i="6"/>
  <c r="Q6104" i="6"/>
  <c r="Q6105" i="6"/>
  <c r="Q6106" i="6"/>
  <c r="Q6107" i="6"/>
  <c r="Q6108" i="6"/>
  <c r="Q6109" i="6"/>
  <c r="Q6110" i="6"/>
  <c r="Q6111" i="6"/>
  <c r="Q6112" i="6"/>
  <c r="Q6113" i="6"/>
  <c r="Q6114" i="6"/>
  <c r="Q6115" i="6"/>
  <c r="Q6116" i="6"/>
  <c r="Q6117" i="6"/>
  <c r="Q6118" i="6"/>
  <c r="Q6119" i="6"/>
  <c r="Q6120" i="6"/>
  <c r="Q6121" i="6"/>
  <c r="Q6122" i="6"/>
  <c r="Q6123" i="6"/>
  <c r="Q6124" i="6"/>
  <c r="Q6125" i="6"/>
  <c r="Q6126" i="6"/>
  <c r="Q6127" i="6"/>
  <c r="Q6128" i="6"/>
  <c r="Q6129" i="6"/>
  <c r="Q6130" i="6"/>
  <c r="Q6131" i="6"/>
  <c r="Q6132" i="6"/>
  <c r="Q6133" i="6"/>
  <c r="Q6134" i="6"/>
  <c r="Q6135" i="6"/>
  <c r="Q6136" i="6"/>
  <c r="Q6137" i="6"/>
  <c r="Q6138" i="6"/>
  <c r="Q6139" i="6"/>
  <c r="Q6140" i="6"/>
  <c r="Q6141" i="6"/>
  <c r="Q6142" i="6"/>
  <c r="Q6143" i="6"/>
  <c r="Q6144" i="6"/>
  <c r="Q6145" i="6"/>
  <c r="Q6146" i="6"/>
  <c r="Q6147" i="6"/>
  <c r="Q6148" i="6"/>
  <c r="Q6149" i="6"/>
  <c r="Q6150" i="6"/>
  <c r="Q6151" i="6"/>
  <c r="Q6152" i="6"/>
  <c r="Q6153" i="6"/>
  <c r="Q6154" i="6"/>
  <c r="Q6155" i="6"/>
  <c r="Q6156" i="6"/>
  <c r="Q6157" i="6"/>
  <c r="Q6158" i="6"/>
  <c r="Q6159" i="6"/>
  <c r="Q6160" i="6"/>
  <c r="Q6161" i="6"/>
  <c r="Q6162" i="6"/>
  <c r="Q6163" i="6"/>
  <c r="Q6164" i="6"/>
  <c r="Q6165" i="6"/>
  <c r="Q6166" i="6"/>
  <c r="Q6167" i="6"/>
  <c r="Q6168" i="6"/>
  <c r="Q6169" i="6"/>
  <c r="Q6170" i="6"/>
  <c r="Q6171" i="6"/>
  <c r="Q6172" i="6"/>
  <c r="Q6173" i="6"/>
  <c r="Q6174" i="6"/>
  <c r="Q6175" i="6"/>
  <c r="Q6176" i="6"/>
  <c r="Q6177" i="6"/>
  <c r="Q6178" i="6"/>
  <c r="Q6179" i="6"/>
  <c r="Q6180" i="6"/>
  <c r="Q6181" i="6"/>
  <c r="Q6182" i="6"/>
  <c r="Q6183" i="6"/>
  <c r="Q6184" i="6"/>
  <c r="Q6185" i="6"/>
  <c r="Q6186" i="6"/>
  <c r="Q6187" i="6"/>
  <c r="Q6188" i="6"/>
  <c r="Q6189" i="6"/>
  <c r="Q6190" i="6"/>
  <c r="Q6191" i="6"/>
  <c r="Q6192" i="6"/>
  <c r="Q6193" i="6"/>
  <c r="Q6194" i="6"/>
  <c r="Q6195" i="6"/>
  <c r="Q6196" i="6"/>
  <c r="Q6197" i="6"/>
  <c r="Q6198" i="6"/>
  <c r="Q6199" i="6"/>
  <c r="Q6200" i="6"/>
  <c r="Q6201" i="6"/>
  <c r="Q6202" i="6"/>
  <c r="Q6203" i="6"/>
  <c r="Q6204" i="6"/>
  <c r="Q6205" i="6"/>
  <c r="Q6206" i="6"/>
  <c r="Q6207" i="6"/>
  <c r="Q6208" i="6"/>
  <c r="Q6209" i="6"/>
  <c r="Q6210" i="6"/>
  <c r="Q6211" i="6"/>
  <c r="Q6212" i="6"/>
  <c r="Q6213" i="6"/>
  <c r="Q6214" i="6"/>
  <c r="Q6215" i="6"/>
  <c r="Q6216" i="6"/>
  <c r="Q6217" i="6"/>
  <c r="Q6218" i="6"/>
  <c r="Q6219" i="6"/>
  <c r="Q6220" i="6"/>
  <c r="Q6221" i="6"/>
  <c r="Q6222" i="6"/>
  <c r="Q6223" i="6"/>
  <c r="Q6224" i="6"/>
  <c r="Q6225" i="6"/>
  <c r="Q6226" i="6"/>
  <c r="Q6227" i="6"/>
  <c r="Q6228" i="6"/>
  <c r="Q6229" i="6"/>
  <c r="Q6230" i="6"/>
  <c r="Q6231" i="6"/>
  <c r="Q6232" i="6"/>
  <c r="Q6233" i="6"/>
  <c r="Q6234" i="6"/>
  <c r="Q6235" i="6"/>
  <c r="Q6236" i="6"/>
  <c r="Q6237" i="6"/>
  <c r="Q6238" i="6"/>
  <c r="Q6239" i="6"/>
  <c r="Q6240" i="6"/>
  <c r="Q6241" i="6"/>
  <c r="Q6242" i="6"/>
  <c r="Q6243" i="6"/>
  <c r="Q6244" i="6"/>
  <c r="Q6245" i="6"/>
  <c r="Q6246" i="6"/>
  <c r="Q6247" i="6"/>
  <c r="Q6248" i="6"/>
  <c r="Q6249" i="6"/>
  <c r="Q6250" i="6"/>
  <c r="Q6251" i="6"/>
  <c r="Q6252" i="6"/>
  <c r="Q6253" i="6"/>
  <c r="Q6254" i="6"/>
  <c r="Q6255" i="6"/>
  <c r="Q6256" i="6"/>
  <c r="Q6257" i="6"/>
  <c r="Q6258" i="6"/>
  <c r="Q6259" i="6"/>
  <c r="Q6260" i="6"/>
  <c r="Q6261" i="6"/>
  <c r="Q6262" i="6"/>
  <c r="Q6263" i="6"/>
  <c r="Q6264" i="6"/>
  <c r="Q6265" i="6"/>
  <c r="Q6266" i="6"/>
  <c r="Q6267" i="6"/>
  <c r="Q6268" i="6"/>
  <c r="Q6269" i="6"/>
  <c r="Q6270" i="6"/>
  <c r="Q6271" i="6"/>
  <c r="Q6272" i="6"/>
  <c r="Q6273" i="6"/>
  <c r="Q6274" i="6"/>
  <c r="Q6275" i="6"/>
  <c r="Q6276" i="6"/>
  <c r="Q6277" i="6"/>
  <c r="Q6278" i="6"/>
  <c r="Q6279" i="6"/>
  <c r="Q6280" i="6"/>
  <c r="Q6281" i="6"/>
  <c r="Q6282" i="6"/>
  <c r="Q6283" i="6"/>
  <c r="Q6284" i="6"/>
  <c r="Q6285" i="6"/>
  <c r="Q6286" i="6"/>
  <c r="Q6287" i="6"/>
  <c r="Q6288" i="6"/>
  <c r="Q6289" i="6"/>
  <c r="Q6290" i="6"/>
  <c r="Q6291" i="6"/>
  <c r="Q6292" i="6"/>
  <c r="Q6293" i="6"/>
  <c r="Q6294" i="6"/>
  <c r="Q6295" i="6"/>
  <c r="Q6296" i="6"/>
  <c r="Q6297" i="6"/>
  <c r="Q6298" i="6"/>
  <c r="Q6299" i="6"/>
  <c r="Q6300" i="6"/>
  <c r="Q6301" i="6"/>
  <c r="Q6302" i="6"/>
  <c r="Q6303" i="6"/>
  <c r="Q6304" i="6"/>
  <c r="Q6305" i="6"/>
  <c r="Q6306" i="6"/>
  <c r="Q6307" i="6"/>
  <c r="Q6308" i="6"/>
  <c r="Q6309" i="6"/>
  <c r="Q6310" i="6"/>
  <c r="Q6311" i="6"/>
  <c r="Q6312" i="6"/>
  <c r="Q6313" i="6"/>
  <c r="Q6314" i="6"/>
  <c r="Q6315" i="6"/>
  <c r="Q6316" i="6"/>
  <c r="Q6317" i="6"/>
  <c r="Q6318" i="6"/>
  <c r="Q6319" i="6"/>
  <c r="Q6320" i="6"/>
  <c r="Q6321" i="6"/>
  <c r="Q6322" i="6"/>
  <c r="Q6323" i="6"/>
  <c r="Q6324" i="6"/>
  <c r="Q6325" i="6"/>
  <c r="Q6326" i="6"/>
  <c r="Q6327" i="6"/>
  <c r="Q6328" i="6"/>
  <c r="Q6329" i="6"/>
  <c r="Q6330" i="6"/>
  <c r="Q6331" i="6"/>
  <c r="Q6332" i="6"/>
  <c r="Q6333" i="6"/>
  <c r="Q6334" i="6"/>
  <c r="Q6335" i="6"/>
  <c r="Q6336" i="6"/>
  <c r="Q6337" i="6"/>
  <c r="Q6338" i="6"/>
  <c r="Q6339" i="6"/>
  <c r="Q6340" i="6"/>
  <c r="Q6341" i="6"/>
  <c r="Q6342" i="6"/>
  <c r="Q6343" i="6"/>
  <c r="Q6344" i="6"/>
  <c r="Q6345" i="6"/>
  <c r="Q6346" i="6"/>
  <c r="Q6347" i="6"/>
  <c r="Q6348" i="6"/>
  <c r="Q6349" i="6"/>
  <c r="Q6350" i="6"/>
  <c r="Q6351" i="6"/>
  <c r="Q6352" i="6"/>
  <c r="Q6353" i="6"/>
  <c r="Q6354" i="6"/>
  <c r="Q6355" i="6"/>
  <c r="Q6356" i="6"/>
  <c r="Q6357" i="6"/>
  <c r="Q6358" i="6"/>
  <c r="Q6359" i="6"/>
  <c r="Q6360" i="6"/>
  <c r="Q6361" i="6"/>
  <c r="Q6362" i="6"/>
  <c r="Q6363" i="6"/>
  <c r="Q6364" i="6"/>
  <c r="Q6365" i="6"/>
  <c r="Q6366" i="6"/>
  <c r="Q6367" i="6"/>
  <c r="Q6368" i="6"/>
  <c r="Q6369" i="6"/>
  <c r="Q6370" i="6"/>
  <c r="Q6371" i="6"/>
  <c r="Q6372" i="6"/>
  <c r="Q6373" i="6"/>
  <c r="Q6374" i="6"/>
  <c r="Q6375" i="6"/>
  <c r="Q6376" i="6"/>
  <c r="Q6377" i="6"/>
  <c r="Q6378" i="6"/>
  <c r="Q6379" i="6"/>
  <c r="Q6380" i="6"/>
  <c r="Q6381" i="6"/>
  <c r="Q6382" i="6"/>
  <c r="Q6383" i="6"/>
  <c r="Q6384" i="6"/>
  <c r="Q6385" i="6"/>
  <c r="Q6386" i="6"/>
  <c r="Q6387" i="6"/>
  <c r="Q6388" i="6"/>
  <c r="Q6389" i="6"/>
  <c r="Q6390" i="6"/>
  <c r="Q6391" i="6"/>
  <c r="Q6392" i="6"/>
  <c r="Q6393" i="6"/>
  <c r="Q6394" i="6"/>
  <c r="Q6395" i="6"/>
  <c r="Q6396" i="6"/>
  <c r="Q6397" i="6"/>
  <c r="Q6398" i="6"/>
  <c r="Q6399" i="6"/>
  <c r="Q6400" i="6"/>
  <c r="Q6401" i="6"/>
  <c r="Q6402" i="6"/>
  <c r="Q6403" i="6"/>
  <c r="Q6404" i="6"/>
  <c r="Q6405" i="6"/>
  <c r="Q6406" i="6"/>
  <c r="Q6407" i="6"/>
  <c r="Q6408" i="6"/>
  <c r="Q6409" i="6"/>
  <c r="Q6410" i="6"/>
  <c r="Q6411" i="6"/>
  <c r="Q6412" i="6"/>
  <c r="Q6413" i="6"/>
  <c r="Q6414" i="6"/>
  <c r="Q6415" i="6"/>
  <c r="Q6416" i="6"/>
  <c r="Q6417" i="6"/>
  <c r="Q6418" i="6"/>
  <c r="Q6419" i="6"/>
  <c r="Q6420" i="6"/>
  <c r="Q6421" i="6"/>
  <c r="Q6422" i="6"/>
  <c r="Q6423" i="6"/>
  <c r="Q6424" i="6"/>
  <c r="Q6425" i="6"/>
  <c r="Q6426" i="6"/>
  <c r="Q6427" i="6"/>
  <c r="Q6428" i="6"/>
  <c r="Q6429" i="6"/>
  <c r="Q6430" i="6"/>
  <c r="Q6431" i="6"/>
  <c r="Q6432" i="6"/>
  <c r="Q6433" i="6"/>
  <c r="Q6434" i="6"/>
  <c r="Q6435" i="6"/>
  <c r="Q6436" i="6"/>
  <c r="Q6437" i="6"/>
  <c r="Q6438" i="6"/>
  <c r="Q6439" i="6"/>
  <c r="Q6440" i="6"/>
  <c r="Q6441" i="6"/>
  <c r="Q6442" i="6"/>
  <c r="Q6443" i="6"/>
  <c r="Q6444" i="6"/>
  <c r="Q6445" i="6"/>
  <c r="Q6446" i="6"/>
  <c r="Q6447" i="6"/>
  <c r="Q6448" i="6"/>
  <c r="Q6449" i="6"/>
  <c r="Q6450" i="6"/>
  <c r="Q6451" i="6"/>
  <c r="Q6452" i="6"/>
  <c r="Q6453" i="6"/>
  <c r="Q6454" i="6"/>
  <c r="Q6455" i="6"/>
  <c r="Q6456" i="6"/>
  <c r="Q6457" i="6"/>
  <c r="Q6458" i="6"/>
  <c r="Q6459" i="6"/>
  <c r="Q6460" i="6"/>
  <c r="Q6461" i="6"/>
  <c r="Q6462" i="6"/>
  <c r="Q6463" i="6"/>
  <c r="Q6464" i="6"/>
  <c r="Q6465" i="6"/>
  <c r="Q6466" i="6"/>
  <c r="Q6467" i="6"/>
  <c r="Q6468" i="6"/>
  <c r="Q6469" i="6"/>
  <c r="Q6470" i="6"/>
  <c r="Q6471" i="6"/>
  <c r="Q6472" i="6"/>
  <c r="Q6473" i="6"/>
  <c r="Q6474" i="6"/>
  <c r="Q6475" i="6"/>
  <c r="Q6476" i="6"/>
  <c r="Q6477" i="6"/>
  <c r="Q6478" i="6"/>
  <c r="Q6479" i="6"/>
  <c r="Q6480" i="6"/>
  <c r="Q6481" i="6"/>
  <c r="Q6482" i="6"/>
  <c r="Q6483" i="6"/>
  <c r="Q6484" i="6"/>
  <c r="Q6485" i="6"/>
  <c r="Q6486" i="6"/>
  <c r="Q6487" i="6"/>
  <c r="Q6488" i="6"/>
  <c r="Q6489" i="6"/>
  <c r="Q6490" i="6"/>
  <c r="Q6491" i="6"/>
  <c r="Q6492" i="6"/>
  <c r="Q6493" i="6"/>
  <c r="Q6494" i="6"/>
  <c r="Q6495" i="6"/>
  <c r="Q6496" i="6"/>
  <c r="Q6497" i="6"/>
  <c r="Q6498" i="6"/>
  <c r="Q6499" i="6"/>
  <c r="Q6500" i="6"/>
  <c r="Q6501" i="6"/>
  <c r="Q6502" i="6"/>
  <c r="Q6503" i="6"/>
  <c r="Q6504" i="6"/>
  <c r="Q6505" i="6"/>
  <c r="Q6506" i="6"/>
  <c r="Q6507" i="6"/>
  <c r="Q6508" i="6"/>
  <c r="Q6509" i="6"/>
  <c r="Q6510" i="6"/>
  <c r="Q6511" i="6"/>
  <c r="Q6512" i="6"/>
  <c r="Q6513" i="6"/>
  <c r="Q6514" i="6"/>
  <c r="Q6515" i="6"/>
  <c r="Q6516" i="6"/>
  <c r="Q6517" i="6"/>
  <c r="Q6518" i="6"/>
  <c r="Q6519" i="6"/>
  <c r="Q6520" i="6"/>
  <c r="Q6521" i="6"/>
  <c r="Q6522" i="6"/>
  <c r="Q6523" i="6"/>
  <c r="Q6524" i="6"/>
  <c r="Q6525" i="6"/>
  <c r="Q6526" i="6"/>
  <c r="Q6527" i="6"/>
  <c r="Q6528" i="6"/>
  <c r="Q6529" i="6"/>
  <c r="Q6530" i="6"/>
  <c r="Q6531" i="6"/>
  <c r="Q6532" i="6"/>
  <c r="Q6533" i="6"/>
  <c r="Q6534" i="6"/>
  <c r="Q6535" i="6"/>
  <c r="Q6536" i="6"/>
  <c r="Q6537" i="6"/>
  <c r="Q6538" i="6"/>
  <c r="Q6539" i="6"/>
  <c r="Q6540" i="6"/>
  <c r="Q6541" i="6"/>
  <c r="Q6542" i="6"/>
  <c r="Q6543" i="6"/>
  <c r="Q6544" i="6"/>
  <c r="Q6545" i="6"/>
  <c r="Q6546" i="6"/>
  <c r="Q6547" i="6"/>
  <c r="Q6548" i="6"/>
  <c r="Q6549" i="6"/>
  <c r="Q6550" i="6"/>
  <c r="Q6551" i="6"/>
  <c r="Q6552" i="6"/>
  <c r="Q6553" i="6"/>
  <c r="Q6554" i="6"/>
  <c r="Q6555" i="6"/>
  <c r="Q6556" i="6"/>
  <c r="Q6557" i="6"/>
  <c r="Q6558" i="6"/>
  <c r="Q6559" i="6"/>
  <c r="Q6560" i="6"/>
  <c r="Q6561" i="6"/>
  <c r="Q6562" i="6"/>
  <c r="Q6563" i="6"/>
  <c r="Q6564" i="6"/>
  <c r="Q6565" i="6"/>
  <c r="Q6566" i="6"/>
  <c r="Q6567" i="6"/>
  <c r="Q6568" i="6"/>
  <c r="Q6569" i="6"/>
  <c r="Q6570" i="6"/>
  <c r="Q6571" i="6"/>
  <c r="Q6572" i="6"/>
  <c r="Q6573" i="6"/>
  <c r="Q6574" i="6"/>
  <c r="Q6575" i="6"/>
  <c r="Q6576" i="6"/>
  <c r="Q6577" i="6"/>
  <c r="Q6578" i="6"/>
  <c r="Q6579" i="6"/>
  <c r="Q6580" i="6"/>
  <c r="Q6581" i="6"/>
  <c r="Q6582" i="6"/>
  <c r="Q6583" i="6"/>
  <c r="Q6584" i="6"/>
  <c r="Q6585" i="6"/>
  <c r="Q6586" i="6"/>
  <c r="Q6587" i="6"/>
  <c r="Q6588" i="6"/>
  <c r="Q6589" i="6"/>
  <c r="Q6590" i="6"/>
  <c r="Q6591" i="6"/>
  <c r="Q6592" i="6"/>
  <c r="Q6593" i="6"/>
  <c r="Q6594" i="6"/>
  <c r="Q6595" i="6"/>
  <c r="Q6596" i="6"/>
  <c r="Q6597" i="6"/>
  <c r="Q6598" i="6"/>
  <c r="Q6599" i="6"/>
  <c r="Q6600" i="6"/>
  <c r="Q6601" i="6"/>
  <c r="Q6602" i="6"/>
  <c r="Q6603" i="6"/>
  <c r="Q6604" i="6"/>
  <c r="Q6605" i="6"/>
  <c r="Q6606" i="6"/>
  <c r="Q14" i="6"/>
  <c r="Q13" i="6"/>
  <c r="Q67" i="3"/>
  <c r="Q68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14" i="3"/>
  <c r="Q13" i="3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4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8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2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6" i="1"/>
  <c r="Q6207" i="1"/>
  <c r="Q6208" i="1"/>
  <c r="Q6209" i="1"/>
  <c r="Q6210" i="1"/>
  <c r="Q6211" i="1"/>
  <c r="Q6212" i="1"/>
  <c r="Q6213" i="1"/>
  <c r="Q6214" i="1"/>
  <c r="Q6215" i="1"/>
  <c r="Q6216" i="1"/>
  <c r="Q6217" i="1"/>
  <c r="Q6218" i="1"/>
  <c r="Q6219" i="1"/>
  <c r="Q6220" i="1"/>
  <c r="Q6221" i="1"/>
  <c r="Q6222" i="1"/>
  <c r="Q6223" i="1"/>
  <c r="Q6224" i="1"/>
  <c r="Q6225" i="1"/>
  <c r="Q6226" i="1"/>
  <c r="Q6227" i="1"/>
  <c r="Q6228" i="1"/>
  <c r="Q6229" i="1"/>
  <c r="Q6230" i="1"/>
  <c r="Q6231" i="1"/>
  <c r="Q6232" i="1"/>
  <c r="Q6233" i="1"/>
  <c r="Q6234" i="1"/>
  <c r="Q6235" i="1"/>
  <c r="Q6236" i="1"/>
  <c r="Q6237" i="1"/>
  <c r="Q6238" i="1"/>
  <c r="Q6239" i="1"/>
  <c r="Q6240" i="1"/>
  <c r="Q6241" i="1"/>
  <c r="Q6242" i="1"/>
  <c r="Q6243" i="1"/>
  <c r="Q6244" i="1"/>
  <c r="Q6245" i="1"/>
  <c r="Q6246" i="1"/>
  <c r="Q6247" i="1"/>
  <c r="Q6248" i="1"/>
  <c r="Q6249" i="1"/>
  <c r="Q6250" i="1"/>
  <c r="Q6251" i="1"/>
  <c r="Q6252" i="1"/>
  <c r="Q6253" i="1"/>
  <c r="Q6254" i="1"/>
  <c r="Q6255" i="1"/>
  <c r="Q6256" i="1"/>
  <c r="Q6257" i="1"/>
  <c r="Q6258" i="1"/>
  <c r="Q6259" i="1"/>
  <c r="Q6260" i="1"/>
  <c r="Q6261" i="1"/>
  <c r="Q6262" i="1"/>
  <c r="Q6263" i="1"/>
  <c r="Q6264" i="1"/>
  <c r="Q6265" i="1"/>
  <c r="Q6266" i="1"/>
  <c r="Q6267" i="1"/>
  <c r="Q6268" i="1"/>
  <c r="Q6269" i="1"/>
  <c r="Q6270" i="1"/>
  <c r="Q6271" i="1"/>
  <c r="Q6272" i="1"/>
  <c r="Q6273" i="1"/>
  <c r="Q6274" i="1"/>
  <c r="Q6275" i="1"/>
  <c r="Q6276" i="1"/>
  <c r="Q6277" i="1"/>
  <c r="Q6278" i="1"/>
  <c r="Q6279" i="1"/>
  <c r="Q6280" i="1"/>
  <c r="Q6281" i="1"/>
  <c r="Q6282" i="1"/>
  <c r="Q6283" i="1"/>
  <c r="Q6284" i="1"/>
  <c r="Q6285" i="1"/>
  <c r="Q6286" i="1"/>
  <c r="Q6287" i="1"/>
  <c r="Q6288" i="1"/>
  <c r="Q6289" i="1"/>
  <c r="Q6290" i="1"/>
  <c r="Q6291" i="1"/>
  <c r="Q6292" i="1"/>
  <c r="Q6293" i="1"/>
  <c r="Q6294" i="1"/>
  <c r="Q6295" i="1"/>
  <c r="Q6296" i="1"/>
  <c r="Q6297" i="1"/>
  <c r="Q6298" i="1"/>
  <c r="Q6299" i="1"/>
  <c r="Q6300" i="1"/>
  <c r="Q6301" i="1"/>
  <c r="Q6302" i="1"/>
  <c r="Q6303" i="1"/>
  <c r="Q6304" i="1"/>
  <c r="Q6305" i="1"/>
  <c r="Q6306" i="1"/>
  <c r="Q6307" i="1"/>
  <c r="Q6308" i="1"/>
  <c r="Q6309" i="1"/>
  <c r="Q6310" i="1"/>
  <c r="Q6311" i="1"/>
  <c r="Q6312" i="1"/>
  <c r="Q6313" i="1"/>
  <c r="Q6314" i="1"/>
  <c r="Q6315" i="1"/>
  <c r="Q6316" i="1"/>
  <c r="Q6317" i="1"/>
  <c r="Q6318" i="1"/>
  <c r="Q6319" i="1"/>
  <c r="Q6320" i="1"/>
  <c r="Q6321" i="1"/>
  <c r="Q6322" i="1"/>
  <c r="Q6323" i="1"/>
  <c r="Q6324" i="1"/>
  <c r="Q6325" i="1"/>
  <c r="Q6326" i="1"/>
  <c r="Q6327" i="1"/>
  <c r="Q6328" i="1"/>
  <c r="Q6329" i="1"/>
  <c r="Q6330" i="1"/>
  <c r="Q6331" i="1"/>
  <c r="Q6332" i="1"/>
  <c r="Q6333" i="1"/>
  <c r="Q6334" i="1"/>
  <c r="Q6335" i="1"/>
  <c r="Q6336" i="1"/>
  <c r="Q6337" i="1"/>
  <c r="Q6338" i="1"/>
  <c r="Q6339" i="1"/>
  <c r="Q6340" i="1"/>
  <c r="Q6341" i="1"/>
  <c r="Q6342" i="1"/>
  <c r="Q6343" i="1"/>
  <c r="Q6344" i="1"/>
  <c r="Q6345" i="1"/>
  <c r="Q6346" i="1"/>
  <c r="Q6347" i="1"/>
  <c r="Q6348" i="1"/>
  <c r="Q6349" i="1"/>
  <c r="Q6350" i="1"/>
  <c r="Q6351" i="1"/>
  <c r="Q6352" i="1"/>
  <c r="Q6353" i="1"/>
  <c r="Q6354" i="1"/>
  <c r="Q6355" i="1"/>
  <c r="Q6356" i="1"/>
  <c r="Q6357" i="1"/>
  <c r="Q6358" i="1"/>
  <c r="Q6359" i="1"/>
  <c r="Q6360" i="1"/>
  <c r="Q6361" i="1"/>
  <c r="Q6362" i="1"/>
  <c r="Q6363" i="1"/>
  <c r="Q6364" i="1"/>
  <c r="Q6365" i="1"/>
  <c r="Q6366" i="1"/>
  <c r="Q6367" i="1"/>
  <c r="Q6368" i="1"/>
  <c r="Q6369" i="1"/>
  <c r="Q6370" i="1"/>
  <c r="Q6371" i="1"/>
  <c r="Q6372" i="1"/>
  <c r="Q6373" i="1"/>
  <c r="Q6374" i="1"/>
  <c r="Q6375" i="1"/>
  <c r="Q6376" i="1"/>
  <c r="Q6377" i="1"/>
  <c r="Q6378" i="1"/>
  <c r="Q6379" i="1"/>
  <c r="Q6380" i="1"/>
  <c r="Q6381" i="1"/>
  <c r="Q6382" i="1"/>
  <c r="Q6383" i="1"/>
  <c r="Q6384" i="1"/>
  <c r="Q6385" i="1"/>
  <c r="Q6386" i="1"/>
  <c r="Q6387" i="1"/>
  <c r="Q6388" i="1"/>
  <c r="Q6389" i="1"/>
  <c r="Q6390" i="1"/>
  <c r="Q6391" i="1"/>
  <c r="Q6392" i="1"/>
  <c r="Q6393" i="1"/>
  <c r="Q6394" i="1"/>
  <c r="Q6395" i="1"/>
  <c r="Q6396" i="1"/>
  <c r="Q6397" i="1"/>
  <c r="Q6398" i="1"/>
  <c r="Q6399" i="1"/>
  <c r="Q6400" i="1"/>
  <c r="Q6401" i="1"/>
  <c r="Q6402" i="1"/>
  <c r="Q6403" i="1"/>
  <c r="Q6404" i="1"/>
  <c r="Q6405" i="1"/>
  <c r="Q6406" i="1"/>
  <c r="Q6407" i="1"/>
  <c r="Q6408" i="1"/>
  <c r="Q6409" i="1"/>
  <c r="Q6410" i="1"/>
  <c r="Q6411" i="1"/>
  <c r="Q6412" i="1"/>
  <c r="Q6413" i="1"/>
  <c r="Q6414" i="1"/>
  <c r="Q6415" i="1"/>
  <c r="Q6416" i="1"/>
  <c r="Q6417" i="1"/>
  <c r="Q6418" i="1"/>
  <c r="Q6419" i="1"/>
  <c r="Q6420" i="1"/>
  <c r="Q6421" i="1"/>
  <c r="Q6422" i="1"/>
  <c r="Q6423" i="1"/>
  <c r="Q6424" i="1"/>
  <c r="Q6425" i="1"/>
  <c r="Q6426" i="1"/>
  <c r="Q6427" i="1"/>
  <c r="Q6428" i="1"/>
  <c r="Q6429" i="1"/>
  <c r="Q6430" i="1"/>
  <c r="Q6431" i="1"/>
  <c r="Q6432" i="1"/>
  <c r="Q6433" i="1"/>
  <c r="Q6434" i="1"/>
  <c r="Q6435" i="1"/>
  <c r="Q6436" i="1"/>
  <c r="Q6437" i="1"/>
  <c r="Q6438" i="1"/>
  <c r="Q6439" i="1"/>
  <c r="Q6440" i="1"/>
  <c r="Q6441" i="1"/>
  <c r="Q6442" i="1"/>
  <c r="Q6443" i="1"/>
  <c r="Q6444" i="1"/>
  <c r="Q6445" i="1"/>
  <c r="Q6446" i="1"/>
  <c r="Q6447" i="1"/>
  <c r="Q6448" i="1"/>
  <c r="Q6449" i="1"/>
  <c r="Q6450" i="1"/>
  <c r="Q6451" i="1"/>
  <c r="Q6452" i="1"/>
  <c r="Q6453" i="1"/>
  <c r="Q6454" i="1"/>
  <c r="Q6455" i="1"/>
  <c r="Q6456" i="1"/>
  <c r="Q6457" i="1"/>
  <c r="Q6458" i="1"/>
  <c r="Q6459" i="1"/>
  <c r="Q6460" i="1"/>
  <c r="Q6461" i="1"/>
  <c r="Q6462" i="1"/>
  <c r="Q6463" i="1"/>
  <c r="Q6464" i="1"/>
  <c r="Q6465" i="1"/>
  <c r="Q6466" i="1"/>
  <c r="Q6467" i="1"/>
  <c r="Q6468" i="1"/>
  <c r="Q6469" i="1"/>
  <c r="Q6470" i="1"/>
  <c r="Q6471" i="1"/>
  <c r="Q6472" i="1"/>
  <c r="Q6473" i="1"/>
  <c r="Q6474" i="1"/>
  <c r="Q6475" i="1"/>
  <c r="Q6476" i="1"/>
  <c r="Q6477" i="1"/>
  <c r="Q6478" i="1"/>
  <c r="Q6479" i="1"/>
  <c r="Q6480" i="1"/>
  <c r="Q6481" i="1"/>
  <c r="Q6482" i="1"/>
  <c r="Q6483" i="1"/>
  <c r="Q6484" i="1"/>
  <c r="Q6485" i="1"/>
  <c r="Q6486" i="1"/>
  <c r="Q6487" i="1"/>
  <c r="Q6488" i="1"/>
  <c r="Q6489" i="1"/>
  <c r="Q6490" i="1"/>
  <c r="Q6491" i="1"/>
  <c r="Q6492" i="1"/>
  <c r="Q6493" i="1"/>
  <c r="Q6494" i="1"/>
  <c r="Q6495" i="1"/>
  <c r="Q6496" i="1"/>
  <c r="Q6497" i="1"/>
  <c r="Q6498" i="1"/>
  <c r="Q6499" i="1"/>
  <c r="Q6500" i="1"/>
  <c r="Q6501" i="1"/>
  <c r="Q6502" i="1"/>
  <c r="Q6503" i="1"/>
  <c r="Q6504" i="1"/>
  <c r="Q6505" i="1"/>
  <c r="Q6506" i="1"/>
  <c r="Q6507" i="1"/>
  <c r="Q6508" i="1"/>
  <c r="Q6509" i="1"/>
  <c r="Q6510" i="1"/>
  <c r="Q6511" i="1"/>
  <c r="Q6512" i="1"/>
  <c r="Q6513" i="1"/>
  <c r="Q6514" i="1"/>
  <c r="Q6515" i="1"/>
  <c r="Q6516" i="1"/>
  <c r="Q6517" i="1"/>
  <c r="Q6518" i="1"/>
  <c r="Q6519" i="1"/>
  <c r="Q6520" i="1"/>
  <c r="Q6521" i="1"/>
  <c r="Q6522" i="1"/>
  <c r="Q6523" i="1"/>
  <c r="Q6524" i="1"/>
  <c r="Q6525" i="1"/>
  <c r="Q6526" i="1"/>
  <c r="Q6527" i="1"/>
  <c r="Q6528" i="1"/>
  <c r="Q6529" i="1"/>
  <c r="Q6530" i="1"/>
  <c r="Q6531" i="1"/>
  <c r="Q6532" i="1"/>
  <c r="Q6533" i="1"/>
  <c r="Q6534" i="1"/>
  <c r="Q6535" i="1"/>
  <c r="Q6536" i="1"/>
  <c r="Q6537" i="1"/>
  <c r="Q6538" i="1"/>
  <c r="Q6539" i="1"/>
  <c r="Q6540" i="1"/>
  <c r="Q6541" i="1"/>
  <c r="Q6542" i="1"/>
  <c r="Q6543" i="1"/>
  <c r="Q6544" i="1"/>
  <c r="Q6545" i="1"/>
  <c r="Q6546" i="1"/>
  <c r="Q6547" i="1"/>
  <c r="Q6548" i="1"/>
  <c r="Q6549" i="1"/>
  <c r="Q6550" i="1"/>
  <c r="Q6551" i="1"/>
  <c r="Q6552" i="1"/>
  <c r="Q6553" i="1"/>
  <c r="Q6554" i="1"/>
  <c r="Q6555" i="1"/>
  <c r="Q6556" i="1"/>
  <c r="Q6557" i="1"/>
  <c r="Q6558" i="1"/>
  <c r="Q6559" i="1"/>
  <c r="Q6560" i="1"/>
  <c r="Q6561" i="1"/>
  <c r="Q6562" i="1"/>
  <c r="Q6563" i="1"/>
  <c r="Q6564" i="1"/>
  <c r="Q6565" i="1"/>
  <c r="Q6566" i="1"/>
  <c r="Q6567" i="1"/>
  <c r="Q6568" i="1"/>
  <c r="Q6569" i="1"/>
  <c r="Q6570" i="1"/>
  <c r="Q6571" i="1"/>
  <c r="Q6572" i="1"/>
  <c r="Q6573" i="1"/>
  <c r="Q6574" i="1"/>
  <c r="Q6575" i="1"/>
  <c r="Q6576" i="1"/>
  <c r="Q6577" i="1"/>
  <c r="Q6578" i="1"/>
  <c r="Q6579" i="1"/>
  <c r="Q6580" i="1"/>
  <c r="Q6581" i="1"/>
  <c r="Q6582" i="1"/>
  <c r="Q6583" i="1"/>
  <c r="Q6584" i="1"/>
  <c r="Q6585" i="1"/>
  <c r="Q6586" i="1"/>
  <c r="Q6587" i="1"/>
  <c r="Q6588" i="1"/>
  <c r="Q6589" i="1"/>
  <c r="Q6590" i="1"/>
  <c r="Q6591" i="1"/>
  <c r="Q6592" i="1"/>
  <c r="Q6593" i="1"/>
  <c r="Q6594" i="1"/>
  <c r="Q6595" i="1"/>
  <c r="Q6596" i="1"/>
  <c r="Q6597" i="1"/>
  <c r="Q6598" i="1"/>
  <c r="Q6599" i="1"/>
  <c r="Q6600" i="1"/>
  <c r="Q6601" i="1"/>
  <c r="Q6602" i="1"/>
  <c r="Q6603" i="1"/>
  <c r="Q6604" i="1"/>
  <c r="Q6605" i="1"/>
  <c r="Q6606" i="1"/>
  <c r="Q6607" i="1"/>
  <c r="Q6608" i="1"/>
  <c r="Q6609" i="1"/>
  <c r="Q6610" i="1"/>
  <c r="Q6611" i="1"/>
  <c r="Q6612" i="1"/>
  <c r="Q6613" i="1"/>
  <c r="Q6614" i="1"/>
  <c r="Q6615" i="1"/>
  <c r="Q6616" i="1"/>
  <c r="Q6617" i="1"/>
  <c r="Q6618" i="1"/>
  <c r="Q6619" i="1"/>
  <c r="Q6620" i="1"/>
  <c r="Q6621" i="1"/>
  <c r="Q6622" i="1"/>
  <c r="Q6623" i="1"/>
  <c r="Q6624" i="1"/>
  <c r="Q6625" i="1"/>
  <c r="Q6626" i="1"/>
  <c r="Q6627" i="1"/>
  <c r="Q6628" i="1"/>
  <c r="Q6629" i="1"/>
  <c r="Q6630" i="1"/>
  <c r="Q6631" i="1"/>
  <c r="Q6632" i="1"/>
  <c r="Q6633" i="1"/>
  <c r="Q6634" i="1"/>
  <c r="Q6635" i="1"/>
  <c r="Q6636" i="1"/>
  <c r="Q6637" i="1"/>
  <c r="Q6638" i="1"/>
  <c r="Q6639" i="1"/>
  <c r="Q6640" i="1"/>
  <c r="Q6641" i="1"/>
  <c r="Q6642" i="1"/>
  <c r="Q6643" i="1"/>
  <c r="Q6644" i="1"/>
  <c r="Q6645" i="1"/>
  <c r="Q6646" i="1"/>
  <c r="Q6647" i="1"/>
  <c r="Q6648" i="1"/>
  <c r="Q6649" i="1"/>
  <c r="Q6650" i="1"/>
  <c r="Q6651" i="1"/>
  <c r="Q6652" i="1"/>
  <c r="Q6653" i="1"/>
  <c r="Q6654" i="1"/>
  <c r="Q6655" i="1"/>
  <c r="Q6656" i="1"/>
  <c r="Q6657" i="1"/>
  <c r="Q6658" i="1"/>
  <c r="Q6659" i="1"/>
  <c r="Q6660" i="1"/>
  <c r="Q6661" i="1"/>
  <c r="Q6662" i="1"/>
  <c r="Q6663" i="1"/>
  <c r="Q6664" i="1"/>
  <c r="Q6665" i="1"/>
  <c r="Q6666" i="1"/>
  <c r="Q6667" i="1"/>
  <c r="Q6668" i="1"/>
  <c r="Q6669" i="1"/>
  <c r="Q6670" i="1"/>
  <c r="Q6671" i="1"/>
  <c r="Q6672" i="1"/>
  <c r="Q6673" i="1"/>
  <c r="Q6674" i="1"/>
  <c r="Q6675" i="1"/>
  <c r="Q6676" i="1"/>
  <c r="Q6677" i="1"/>
  <c r="Q6678" i="1"/>
  <c r="Q6679" i="1"/>
  <c r="Q6680" i="1"/>
  <c r="Q6681" i="1"/>
  <c r="Q6682" i="1"/>
  <c r="Q6683" i="1"/>
  <c r="Q6684" i="1"/>
  <c r="Q6685" i="1"/>
  <c r="Q6686" i="1"/>
  <c r="Q6687" i="1"/>
  <c r="Q6688" i="1"/>
  <c r="Q6689" i="1"/>
  <c r="Q6690" i="1"/>
  <c r="Q6691" i="1"/>
  <c r="Q6692" i="1"/>
  <c r="Q6693" i="1"/>
  <c r="Q6694" i="1"/>
  <c r="Q6695" i="1"/>
  <c r="Q6696" i="1"/>
  <c r="Q6697" i="1"/>
  <c r="Q6698" i="1"/>
  <c r="Q6699" i="1"/>
  <c r="Q6700" i="1"/>
  <c r="Q6701" i="1"/>
  <c r="Q6702" i="1"/>
  <c r="Q6703" i="1"/>
  <c r="Q6704" i="1"/>
  <c r="Q6705" i="1"/>
  <c r="Q6706" i="1"/>
  <c r="Q6707" i="1"/>
  <c r="Q6708" i="1"/>
  <c r="Q6709" i="1"/>
  <c r="Q6710" i="1"/>
  <c r="Q6711" i="1"/>
  <c r="Q6712" i="1"/>
  <c r="Q6713" i="1"/>
  <c r="Q6714" i="1"/>
  <c r="Q6715" i="1"/>
  <c r="Q6716" i="1"/>
  <c r="Q6717" i="1"/>
  <c r="Q6718" i="1"/>
  <c r="Q6719" i="1"/>
  <c r="Q6720" i="1"/>
  <c r="Q6721" i="1"/>
  <c r="Q6722" i="1"/>
  <c r="Q6723" i="1"/>
  <c r="Q6724" i="1"/>
  <c r="Q6725" i="1"/>
  <c r="Q6726" i="1"/>
  <c r="Q6727" i="1"/>
  <c r="Q6728" i="1"/>
  <c r="Q6729" i="1"/>
  <c r="Q6730" i="1"/>
  <c r="Q6731" i="1"/>
  <c r="Q6732" i="1"/>
  <c r="Q6733" i="1"/>
  <c r="Q6734" i="1"/>
  <c r="Q6735" i="1"/>
  <c r="Q6736" i="1"/>
  <c r="Q6737" i="1"/>
  <c r="Q6738" i="1"/>
  <c r="Q6739" i="1"/>
  <c r="Q6740" i="1"/>
  <c r="Q6741" i="1"/>
  <c r="Q6742" i="1"/>
  <c r="Q6743" i="1"/>
  <c r="Q6744" i="1"/>
  <c r="Q6745" i="1"/>
  <c r="Q6746" i="1"/>
  <c r="Q6747" i="1"/>
  <c r="Q6748" i="1"/>
  <c r="Q6749" i="1"/>
  <c r="Q6750" i="1"/>
  <c r="Q6751" i="1"/>
  <c r="Q6752" i="1"/>
  <c r="Q6753" i="1"/>
  <c r="Q6754" i="1"/>
  <c r="Q6755" i="1"/>
  <c r="Q6756" i="1"/>
  <c r="Q6757" i="1"/>
  <c r="Q6758" i="1"/>
  <c r="Q6759" i="1"/>
  <c r="Q6760" i="1"/>
  <c r="Q6761" i="1"/>
  <c r="Q6762" i="1"/>
  <c r="Q6763" i="1"/>
  <c r="Q6764" i="1"/>
  <c r="Q6765" i="1"/>
  <c r="Q6766" i="1"/>
  <c r="Q6767" i="1"/>
  <c r="Q6768" i="1"/>
  <c r="Q6769" i="1"/>
  <c r="Q6770" i="1"/>
  <c r="Q6771" i="1"/>
  <c r="Q6772" i="1"/>
  <c r="Q6773" i="1"/>
  <c r="Q6774" i="1"/>
  <c r="Q6775" i="1"/>
  <c r="Q6776" i="1"/>
  <c r="Q6777" i="1"/>
  <c r="Q6778" i="1"/>
  <c r="Q6779" i="1"/>
  <c r="Q6780" i="1"/>
  <c r="Q6781" i="1"/>
  <c r="Q6782" i="1"/>
  <c r="Q6783" i="1"/>
  <c r="Q6784" i="1"/>
  <c r="Q6785" i="1"/>
  <c r="Q6786" i="1"/>
  <c r="Q6787" i="1"/>
  <c r="Q6788" i="1"/>
  <c r="Q6789" i="1"/>
  <c r="Q6790" i="1"/>
  <c r="Q6791" i="1"/>
  <c r="Q6792" i="1"/>
  <c r="Q6793" i="1"/>
  <c r="Q6794" i="1"/>
  <c r="Q6795" i="1"/>
  <c r="Q6796" i="1"/>
  <c r="Q6797" i="1"/>
  <c r="Q6798" i="1"/>
  <c r="Q6799" i="1"/>
  <c r="Q6800" i="1"/>
  <c r="Q6801" i="1"/>
  <c r="Q6802" i="1"/>
  <c r="Q6803" i="1"/>
  <c r="Q6804" i="1"/>
  <c r="Q6805" i="1"/>
  <c r="Q6806" i="1"/>
  <c r="Q6807" i="1"/>
  <c r="Q6808" i="1"/>
  <c r="Q6809" i="1"/>
  <c r="Q6810" i="1"/>
  <c r="Q6811" i="1"/>
  <c r="Q6812" i="1"/>
  <c r="Q6813" i="1"/>
  <c r="Q6814" i="1"/>
  <c r="Q6815" i="1"/>
  <c r="Q6816" i="1"/>
  <c r="Q6817" i="1"/>
  <c r="Q6818" i="1"/>
  <c r="Q6819" i="1"/>
  <c r="Q6820" i="1"/>
  <c r="Q6821" i="1"/>
  <c r="Q6822" i="1"/>
  <c r="Q6823" i="1"/>
  <c r="Q6824" i="1"/>
  <c r="Q6825" i="1"/>
  <c r="Q6826" i="1"/>
  <c r="Q6827" i="1"/>
  <c r="Q6828" i="1"/>
  <c r="Q6829" i="1"/>
  <c r="Q6830" i="1"/>
  <c r="Q6831" i="1"/>
  <c r="Q6832" i="1"/>
  <c r="Q6833" i="1"/>
  <c r="Q6834" i="1"/>
  <c r="Q6835" i="1"/>
  <c r="Q6836" i="1"/>
  <c r="Q6837" i="1"/>
  <c r="Q6838" i="1"/>
  <c r="Q6839" i="1"/>
  <c r="Q6840" i="1"/>
  <c r="Q6841" i="1"/>
  <c r="Q6842" i="1"/>
  <c r="Q6843" i="1"/>
  <c r="Q6844" i="1"/>
  <c r="Q6845" i="1"/>
  <c r="Q6846" i="1"/>
  <c r="Q6847" i="1"/>
  <c r="Q6848" i="1"/>
  <c r="Q6849" i="1"/>
  <c r="Q6850" i="1"/>
  <c r="Q6851" i="1"/>
  <c r="Q6852" i="1"/>
  <c r="Q6853" i="1"/>
  <c r="Q6854" i="1"/>
  <c r="Q6855" i="1"/>
  <c r="Q6856" i="1"/>
  <c r="Q6857" i="1"/>
  <c r="Q6858" i="1"/>
  <c r="Q6859" i="1"/>
  <c r="Q6860" i="1"/>
  <c r="Q6861" i="1"/>
  <c r="Q6862" i="1"/>
  <c r="Q6863" i="1"/>
  <c r="Q6864" i="1"/>
  <c r="Q6865" i="1"/>
  <c r="Q6866" i="1"/>
  <c r="Q6867" i="1"/>
  <c r="Q6868" i="1"/>
  <c r="Q6869" i="1"/>
  <c r="Q6870" i="1"/>
  <c r="Q6871" i="1"/>
  <c r="Q6872" i="1"/>
  <c r="Q6873" i="1"/>
  <c r="Q6874" i="1"/>
  <c r="Q6875" i="1"/>
  <c r="Q6876" i="1"/>
  <c r="Q6877" i="1"/>
  <c r="Q6878" i="1"/>
  <c r="Q6879" i="1"/>
  <c r="Q6880" i="1"/>
  <c r="Q6881" i="1"/>
  <c r="Q6882" i="1"/>
  <c r="Q6883" i="1"/>
  <c r="Q6884" i="1"/>
  <c r="Q6885" i="1"/>
  <c r="Q6886" i="1"/>
  <c r="Q6887" i="1"/>
  <c r="Q6888" i="1"/>
  <c r="Q6889" i="1"/>
  <c r="Q6890" i="1"/>
  <c r="Q6891" i="1"/>
  <c r="Q6892" i="1"/>
  <c r="Q6893" i="1"/>
  <c r="Q6894" i="1"/>
  <c r="Q6895" i="1"/>
  <c r="Q6896" i="1"/>
  <c r="Q6897" i="1"/>
  <c r="Q6898" i="1"/>
  <c r="Q6899" i="1"/>
  <c r="Q6900" i="1"/>
  <c r="Q6901" i="1"/>
  <c r="Q6902" i="1"/>
  <c r="Q6903" i="1"/>
  <c r="Q6904" i="1"/>
  <c r="Q6905" i="1"/>
  <c r="Q6906" i="1"/>
  <c r="Q6907" i="1"/>
  <c r="Q6908" i="1"/>
  <c r="Q6909" i="1"/>
  <c r="Q6910" i="1"/>
  <c r="Q6911" i="1"/>
  <c r="Q6912" i="1"/>
  <c r="Q6913" i="1"/>
  <c r="Q6914" i="1"/>
  <c r="Q6915" i="1"/>
  <c r="Q6916" i="1"/>
  <c r="Q6917" i="1"/>
  <c r="Q6918" i="1"/>
  <c r="Q6919" i="1"/>
  <c r="Q6920" i="1"/>
  <c r="Q6921" i="1"/>
  <c r="Q6922" i="1"/>
  <c r="Q6923" i="1"/>
  <c r="Q6924" i="1"/>
  <c r="Q6925" i="1"/>
  <c r="Q6926" i="1"/>
  <c r="Q6927" i="1"/>
  <c r="Q6928" i="1"/>
  <c r="Q6929" i="1"/>
  <c r="Q6930" i="1"/>
  <c r="Q6931" i="1"/>
  <c r="Q6932" i="1"/>
  <c r="Q6933" i="1"/>
  <c r="Q6934" i="1"/>
  <c r="Q6935" i="1"/>
  <c r="Q6936" i="1"/>
  <c r="Q6937" i="1"/>
  <c r="Q6938" i="1"/>
  <c r="Q6939" i="1"/>
  <c r="Q6940" i="1"/>
  <c r="Q6941" i="1"/>
  <c r="Q6942" i="1"/>
  <c r="Q6943" i="1"/>
  <c r="Q6944" i="1"/>
  <c r="Q6945" i="1"/>
  <c r="Q6946" i="1"/>
  <c r="Q6947" i="1"/>
  <c r="Q6948" i="1"/>
  <c r="Q6949" i="1"/>
  <c r="Q6950" i="1"/>
  <c r="Q6951" i="1"/>
  <c r="Q6952" i="1"/>
  <c r="Q6953" i="1"/>
  <c r="Q6954" i="1"/>
  <c r="Q6955" i="1"/>
  <c r="Q6956" i="1"/>
  <c r="Q6957" i="1"/>
  <c r="Q6958" i="1"/>
  <c r="Q6959" i="1"/>
  <c r="Q6960" i="1"/>
  <c r="Q6961" i="1"/>
  <c r="Q6962" i="1"/>
  <c r="Q6963" i="1"/>
  <c r="Q6964" i="1"/>
  <c r="Q6965" i="1"/>
  <c r="Q6966" i="1"/>
  <c r="Q6967" i="1"/>
  <c r="Q6968" i="1"/>
  <c r="Q6969" i="1"/>
  <c r="Q6970" i="1"/>
  <c r="Q6971" i="1"/>
  <c r="Q6972" i="1"/>
  <c r="Q6973" i="1"/>
  <c r="Q6974" i="1"/>
  <c r="Q6975" i="1"/>
  <c r="Q6976" i="1"/>
  <c r="Q6977" i="1"/>
  <c r="Q6978" i="1"/>
  <c r="Q6979" i="1"/>
  <c r="Q6980" i="1"/>
  <c r="Q6981" i="1"/>
  <c r="Q6982" i="1"/>
  <c r="Q6983" i="1"/>
  <c r="Q6984" i="1"/>
  <c r="Q6985" i="1"/>
  <c r="Q6986" i="1"/>
  <c r="Q6987" i="1"/>
  <c r="Q6988" i="1"/>
  <c r="Q6989" i="1"/>
  <c r="Q6990" i="1"/>
  <c r="Q6991" i="1"/>
  <c r="Q6992" i="1"/>
  <c r="Q6993" i="1"/>
  <c r="Q6994" i="1"/>
  <c r="Q6995" i="1"/>
  <c r="Q6996" i="1"/>
  <c r="Q6997" i="1"/>
  <c r="Q6998" i="1"/>
  <c r="Q6999" i="1"/>
  <c r="Q7000" i="1"/>
  <c r="Q7001" i="1"/>
  <c r="Q7002" i="1"/>
  <c r="Q7003" i="1"/>
  <c r="Q7004" i="1"/>
  <c r="Q7005" i="1"/>
  <c r="Q7006" i="1"/>
  <c r="Q7007" i="1"/>
  <c r="Q7008" i="1"/>
  <c r="Q7009" i="1"/>
  <c r="Q7010" i="1"/>
  <c r="Q7011" i="1"/>
  <c r="Q7012" i="1"/>
  <c r="Q7013" i="1"/>
  <c r="Q7014" i="1"/>
  <c r="Q7015" i="1"/>
  <c r="Q7016" i="1"/>
  <c r="Q7017" i="1"/>
  <c r="Q7018" i="1"/>
  <c r="Q7019" i="1"/>
  <c r="Q7020" i="1"/>
  <c r="Q7021" i="1"/>
  <c r="Q7022" i="1"/>
  <c r="Q7023" i="1"/>
  <c r="Q7024" i="1"/>
  <c r="Q7025" i="1"/>
  <c r="Q7026" i="1"/>
  <c r="Q7027" i="1"/>
  <c r="Q7028" i="1"/>
  <c r="Q7029" i="1"/>
  <c r="Q7030" i="1"/>
  <c r="Q7031" i="1"/>
  <c r="Q7032" i="1"/>
  <c r="Q7033" i="1"/>
  <c r="Q7034" i="1"/>
  <c r="Q7035" i="1"/>
  <c r="Q7036" i="1"/>
  <c r="Q7037" i="1"/>
  <c r="Q7038" i="1"/>
  <c r="Q7039" i="1"/>
  <c r="Q7040" i="1"/>
  <c r="Q7041" i="1"/>
  <c r="Q7042" i="1"/>
  <c r="Q7043" i="1"/>
  <c r="Q7044" i="1"/>
  <c r="Q7045" i="1"/>
  <c r="Q7046" i="1"/>
  <c r="Q7047" i="1"/>
  <c r="Q7048" i="1"/>
  <c r="Q7049" i="1"/>
  <c r="Q7050" i="1"/>
  <c r="Q7051" i="1"/>
  <c r="Q7052" i="1"/>
  <c r="Q7053" i="1"/>
  <c r="Q7054" i="1"/>
  <c r="Q7055" i="1"/>
  <c r="Q7056" i="1"/>
  <c r="Q7057" i="1"/>
  <c r="Q7058" i="1"/>
  <c r="Q7059" i="1"/>
  <c r="Q7060" i="1"/>
  <c r="Q7061" i="1"/>
  <c r="Q7062" i="1"/>
  <c r="Q7063" i="1"/>
  <c r="Q7064" i="1"/>
  <c r="Q7065" i="1"/>
  <c r="Q7066" i="1"/>
  <c r="Q7067" i="1"/>
  <c r="Q7068" i="1"/>
  <c r="Q7069" i="1"/>
  <c r="Q7070" i="1"/>
  <c r="Q7071" i="1"/>
  <c r="Q7072" i="1"/>
  <c r="Q7073" i="1"/>
  <c r="Q7074" i="1"/>
  <c r="Q7075" i="1"/>
  <c r="Q7076" i="1"/>
  <c r="Q7077" i="1"/>
  <c r="Q7078" i="1"/>
  <c r="Q7079" i="1"/>
  <c r="Q7080" i="1"/>
  <c r="Q7081" i="1"/>
  <c r="Q7082" i="1"/>
  <c r="Q7083" i="1"/>
  <c r="Q7084" i="1"/>
  <c r="Q7085" i="1"/>
  <c r="Q7086" i="1"/>
  <c r="Q7087" i="1"/>
  <c r="Q7088" i="1"/>
  <c r="Q7089" i="1"/>
  <c r="Q7090" i="1"/>
  <c r="Q7091" i="1"/>
  <c r="Q7092" i="1"/>
  <c r="Q7093" i="1"/>
  <c r="Q7094" i="1"/>
  <c r="Q7095" i="1"/>
  <c r="Q7096" i="1"/>
  <c r="Q7097" i="1"/>
  <c r="Q7098" i="1"/>
  <c r="Q7099" i="1"/>
  <c r="Q7100" i="1"/>
  <c r="Q7101" i="1"/>
  <c r="Q7102" i="1"/>
  <c r="Q7103" i="1"/>
  <c r="Q7104" i="1"/>
  <c r="Q7105" i="1"/>
  <c r="Q7106" i="1"/>
  <c r="Q7107" i="1"/>
  <c r="Q7108" i="1"/>
  <c r="Q7109" i="1"/>
  <c r="Q7110" i="1"/>
  <c r="Q7111" i="1"/>
  <c r="Q7112" i="1"/>
  <c r="Q7113" i="1"/>
  <c r="Q7114" i="1"/>
  <c r="Q7115" i="1"/>
  <c r="Q7116" i="1"/>
  <c r="Q7117" i="1"/>
  <c r="Q7118" i="1"/>
  <c r="Q7119" i="1"/>
  <c r="Q7120" i="1"/>
  <c r="Q7121" i="1"/>
  <c r="Q7122" i="1"/>
  <c r="Q7123" i="1"/>
  <c r="Q7124" i="1"/>
  <c r="Q7125" i="1"/>
  <c r="Q7126" i="1"/>
  <c r="Q7127" i="1"/>
  <c r="Q7128" i="1"/>
  <c r="Q7129" i="1"/>
  <c r="Q7130" i="1"/>
  <c r="Q7131" i="1"/>
  <c r="Q7132" i="1"/>
  <c r="Q7133" i="1"/>
  <c r="Q7134" i="1"/>
  <c r="Q7135" i="1"/>
  <c r="Q7136" i="1"/>
  <c r="Q7137" i="1"/>
  <c r="Q7138" i="1"/>
  <c r="Q7139" i="1"/>
  <c r="Q7140" i="1"/>
  <c r="Q7141" i="1"/>
  <c r="Q7142" i="1"/>
  <c r="Q7143" i="1"/>
  <c r="Q7144" i="1"/>
  <c r="Q7145" i="1"/>
  <c r="Q7146" i="1"/>
  <c r="Q7147" i="1"/>
  <c r="Q7148" i="1"/>
  <c r="Q7149" i="1"/>
  <c r="Q7150" i="1"/>
  <c r="Q7151" i="1"/>
  <c r="Q7152" i="1"/>
  <c r="Q7153" i="1"/>
  <c r="Q7154" i="1"/>
  <c r="Q7155" i="1"/>
  <c r="Q7156" i="1"/>
  <c r="Q7157" i="1"/>
  <c r="Q7158" i="1"/>
  <c r="Q7159" i="1"/>
  <c r="Q7160" i="1"/>
  <c r="Q7161" i="1"/>
  <c r="Q7162" i="1"/>
  <c r="Q7163" i="1"/>
  <c r="Q7164" i="1"/>
  <c r="Q7165" i="1"/>
  <c r="Q7166" i="1"/>
  <c r="Q7167" i="1"/>
  <c r="Q7168" i="1"/>
  <c r="Q7169" i="1"/>
  <c r="Q7170" i="1"/>
  <c r="Q7171" i="1"/>
  <c r="Q7172" i="1"/>
  <c r="Q7173" i="1"/>
  <c r="Q7174" i="1"/>
  <c r="Q7175" i="1"/>
  <c r="Q7176" i="1"/>
  <c r="Q7177" i="1"/>
  <c r="Q7178" i="1"/>
  <c r="Q7179" i="1"/>
  <c r="Q7180" i="1"/>
  <c r="Q7181" i="1"/>
  <c r="Q7182" i="1"/>
  <c r="Q7183" i="1"/>
  <c r="Q7184" i="1"/>
  <c r="Q7185" i="1"/>
  <c r="Q7186" i="1"/>
  <c r="Q7187" i="1"/>
  <c r="Q7188" i="1"/>
  <c r="Q7189" i="1"/>
  <c r="Q7190" i="1"/>
  <c r="Q7191" i="1"/>
  <c r="Q7192" i="1"/>
  <c r="Q7193" i="1"/>
  <c r="Q7194" i="1"/>
  <c r="Q7195" i="1"/>
  <c r="Q7196" i="1"/>
  <c r="Q7197" i="1"/>
  <c r="Q7198" i="1"/>
  <c r="Q7199" i="1"/>
  <c r="Q7200" i="1"/>
  <c r="Q7201" i="1"/>
  <c r="Q7202" i="1"/>
  <c r="Q7203" i="1"/>
  <c r="Q7204" i="1"/>
  <c r="Q7205" i="1"/>
  <c r="Q7206" i="1"/>
  <c r="Q7207" i="1"/>
  <c r="Q7208" i="1"/>
  <c r="Q7209" i="1"/>
  <c r="Q7210" i="1"/>
  <c r="Q7211" i="1"/>
  <c r="Q7212" i="1"/>
  <c r="Q7213" i="1"/>
  <c r="Q7214" i="1"/>
  <c r="Q7215" i="1"/>
  <c r="Q7216" i="1"/>
  <c r="Q7217" i="1"/>
  <c r="Q7218" i="1"/>
  <c r="Q7219" i="1"/>
  <c r="Q7220" i="1"/>
  <c r="Q7221" i="1"/>
  <c r="Q7222" i="1"/>
  <c r="Q7223" i="1"/>
  <c r="Q7224" i="1"/>
  <c r="Q7225" i="1"/>
  <c r="Q7226" i="1"/>
  <c r="Q7227" i="1"/>
  <c r="Q7228" i="1"/>
  <c r="Q7229" i="1"/>
  <c r="Q7230" i="1"/>
  <c r="Q7231" i="1"/>
  <c r="Q7232" i="1"/>
  <c r="Q7233" i="1"/>
  <c r="Q7234" i="1"/>
  <c r="Q7235" i="1"/>
  <c r="Q7236" i="1"/>
  <c r="Q7237" i="1"/>
  <c r="Q7238" i="1"/>
  <c r="Q7239" i="1"/>
  <c r="Q7240" i="1"/>
  <c r="Q7241" i="1"/>
  <c r="Q7242" i="1"/>
  <c r="Q7243" i="1"/>
  <c r="Q7244" i="1"/>
  <c r="Q7245" i="1"/>
  <c r="Q7246" i="1"/>
  <c r="Q7247" i="1"/>
  <c r="Q7248" i="1"/>
  <c r="Q7249" i="1"/>
  <c r="Q7250" i="1"/>
  <c r="Q7251" i="1"/>
  <c r="Q7252" i="1"/>
  <c r="Q7253" i="1"/>
  <c r="Q7254" i="1"/>
  <c r="Q7255" i="1"/>
  <c r="Q7256" i="1"/>
  <c r="Q7257" i="1"/>
  <c r="Q7258" i="1"/>
  <c r="Q7259" i="1"/>
  <c r="Q7260" i="1"/>
  <c r="Q7261" i="1"/>
  <c r="Q7262" i="1"/>
  <c r="Q7263" i="1"/>
  <c r="Q7264" i="1"/>
  <c r="Q7265" i="1"/>
  <c r="Q7266" i="1"/>
  <c r="Q7267" i="1"/>
  <c r="Q7268" i="1"/>
  <c r="Q7269" i="1"/>
  <c r="Q7270" i="1"/>
  <c r="Q7271" i="1"/>
  <c r="Q7272" i="1"/>
  <c r="Q7273" i="1"/>
  <c r="Q7274" i="1"/>
  <c r="Q7275" i="1"/>
  <c r="Q7276" i="1"/>
  <c r="Q7277" i="1"/>
  <c r="Q7278" i="1"/>
  <c r="Q7279" i="1"/>
  <c r="Q7280" i="1"/>
  <c r="Q7281" i="1"/>
  <c r="Q7282" i="1"/>
  <c r="Q7283" i="1"/>
  <c r="Q7284" i="1"/>
  <c r="Q7285" i="1"/>
  <c r="Q7286" i="1"/>
  <c r="Q7287" i="1"/>
  <c r="Q7288" i="1"/>
  <c r="Q7289" i="1"/>
  <c r="Q7290" i="1"/>
  <c r="Q7291" i="1"/>
  <c r="Q7292" i="1"/>
  <c r="Q7293" i="1"/>
  <c r="Q7294" i="1"/>
  <c r="Q7295" i="1"/>
  <c r="Q7296" i="1"/>
  <c r="Q7297" i="1"/>
  <c r="Q7298" i="1"/>
  <c r="Q7299" i="1"/>
  <c r="Q7300" i="1"/>
  <c r="Q7301" i="1"/>
  <c r="Q7302" i="1"/>
  <c r="Q7303" i="1"/>
  <c r="Q7304" i="1"/>
  <c r="Q7305" i="1"/>
  <c r="Q7306" i="1"/>
  <c r="Q7307" i="1"/>
  <c r="Q7308" i="1"/>
  <c r="Q7309" i="1"/>
  <c r="Q7310" i="1"/>
  <c r="Q7311" i="1"/>
  <c r="Q7312" i="1"/>
  <c r="Q7313" i="1"/>
  <c r="Q7314" i="1"/>
  <c r="Q7315" i="1"/>
  <c r="Q7316" i="1"/>
  <c r="Q7317" i="1"/>
  <c r="Q7318" i="1"/>
  <c r="Q7319" i="1"/>
  <c r="Q7320" i="1"/>
  <c r="Q7321" i="1"/>
  <c r="Q7322" i="1"/>
  <c r="Q7323" i="1"/>
  <c r="Q7324" i="1"/>
  <c r="Q7325" i="1"/>
  <c r="Q7326" i="1"/>
  <c r="Q7327" i="1"/>
  <c r="Q7328" i="1"/>
  <c r="Q7329" i="1"/>
  <c r="Q7330" i="1"/>
  <c r="Q7331" i="1"/>
  <c r="Q7332" i="1"/>
  <c r="Q7333" i="1"/>
  <c r="Q7334" i="1"/>
  <c r="Q7335" i="1"/>
  <c r="Q7336" i="1"/>
  <c r="Q7337" i="1"/>
  <c r="Q7338" i="1"/>
  <c r="Q7339" i="1"/>
  <c r="Q7340" i="1"/>
  <c r="Q7341" i="1"/>
  <c r="Q7342" i="1"/>
  <c r="Q7343" i="1"/>
  <c r="Q7344" i="1"/>
  <c r="Q7345" i="1"/>
  <c r="Q7346" i="1"/>
  <c r="Q7347" i="1"/>
  <c r="Q7348" i="1"/>
  <c r="Q7349" i="1"/>
  <c r="Q7350" i="1"/>
  <c r="Q7351" i="1"/>
  <c r="Q7352" i="1"/>
  <c r="Q7353" i="1"/>
  <c r="Q7354" i="1"/>
  <c r="Q7355" i="1"/>
  <c r="Q7356" i="1"/>
  <c r="Q7357" i="1"/>
  <c r="Q7358" i="1"/>
  <c r="Q7359" i="1"/>
  <c r="Q7360" i="1"/>
  <c r="Q7361" i="1"/>
  <c r="Q7362" i="1"/>
  <c r="Q7363" i="1"/>
  <c r="Q7364" i="1"/>
  <c r="Q7365" i="1"/>
  <c r="Q7366" i="1"/>
  <c r="Q7367" i="1"/>
  <c r="Q7368" i="1"/>
  <c r="Q7369" i="1"/>
  <c r="Q7370" i="1"/>
  <c r="Q7371" i="1"/>
  <c r="Q7372" i="1"/>
  <c r="Q7373" i="1"/>
  <c r="Q7374" i="1"/>
  <c r="Q7375" i="1"/>
  <c r="Q7376" i="1"/>
  <c r="Q7377" i="1"/>
  <c r="Q7378" i="1"/>
  <c r="Q7379" i="1"/>
  <c r="Q7380" i="1"/>
  <c r="Q7381" i="1"/>
  <c r="Q7382" i="1"/>
  <c r="Q7383" i="1"/>
  <c r="Q7384" i="1"/>
  <c r="Q7385" i="1"/>
  <c r="Q7386" i="1"/>
  <c r="Q7387" i="1"/>
  <c r="Q7388" i="1"/>
  <c r="Q7389" i="1"/>
  <c r="Q7390" i="1"/>
  <c r="Q7391" i="1"/>
  <c r="Q7392" i="1"/>
  <c r="Q7393" i="1"/>
  <c r="Q7394" i="1"/>
  <c r="Q7395" i="1"/>
  <c r="Q7396" i="1"/>
  <c r="Q7397" i="1"/>
  <c r="Q7398" i="1"/>
  <c r="Q7399" i="1"/>
  <c r="Q7400" i="1"/>
  <c r="Q7401" i="1"/>
  <c r="Q7402" i="1"/>
  <c r="Q7403" i="1"/>
  <c r="Q7404" i="1"/>
  <c r="Q7405" i="1"/>
  <c r="Q7406" i="1"/>
  <c r="Q7407" i="1"/>
  <c r="Q7408" i="1"/>
  <c r="Q7409" i="1"/>
  <c r="Q7410" i="1"/>
  <c r="Q7411" i="1"/>
  <c r="Q7412" i="1"/>
  <c r="Q7413" i="1"/>
  <c r="Q7414" i="1"/>
  <c r="Q7415" i="1"/>
  <c r="Q7416" i="1"/>
  <c r="Q7417" i="1"/>
  <c r="Q7418" i="1"/>
  <c r="Q7419" i="1"/>
  <c r="Q7420" i="1"/>
  <c r="Q7421" i="1"/>
  <c r="Q7422" i="1"/>
  <c r="Q7423" i="1"/>
  <c r="Q7424" i="1"/>
  <c r="Q7425" i="1"/>
  <c r="Q7426" i="1"/>
  <c r="Q7427" i="1"/>
  <c r="Q7428" i="1"/>
  <c r="Q7429" i="1"/>
  <c r="Q7430" i="1"/>
  <c r="Q7431" i="1"/>
  <c r="Q7432" i="1"/>
  <c r="Q7433" i="1"/>
  <c r="Q7434" i="1"/>
  <c r="Q7435" i="1"/>
  <c r="Q7436" i="1"/>
  <c r="Q7437" i="1"/>
  <c r="Q7438" i="1"/>
  <c r="Q7439" i="1"/>
  <c r="Q7440" i="1"/>
  <c r="Q7441" i="1"/>
  <c r="Q7442" i="1"/>
  <c r="Q7443" i="1"/>
  <c r="Q7444" i="1"/>
  <c r="Q7445" i="1"/>
  <c r="Q7446" i="1"/>
  <c r="Q7447" i="1"/>
  <c r="Q7448" i="1"/>
  <c r="Q7449" i="1"/>
  <c r="Q7450" i="1"/>
  <c r="Q7451" i="1"/>
  <c r="Q7452" i="1"/>
  <c r="Q7453" i="1"/>
  <c r="Q7454" i="1"/>
  <c r="Q7455" i="1"/>
  <c r="Q7456" i="1"/>
  <c r="Q7457" i="1"/>
  <c r="Q7458" i="1"/>
  <c r="Q7459" i="1"/>
  <c r="Q7460" i="1"/>
  <c r="Q7461" i="1"/>
  <c r="Q7462" i="1"/>
  <c r="Q7463" i="1"/>
  <c r="Q7464" i="1"/>
  <c r="Q7465" i="1"/>
  <c r="Q7466" i="1"/>
  <c r="Q7467" i="1"/>
  <c r="Q7468" i="1"/>
  <c r="Q7469" i="1"/>
  <c r="Q7470" i="1"/>
  <c r="Q7471" i="1"/>
  <c r="Q7472" i="1"/>
  <c r="Q7473" i="1"/>
  <c r="Q7474" i="1"/>
  <c r="Q7475" i="1"/>
  <c r="Q7476" i="1"/>
  <c r="Q7477" i="1"/>
  <c r="Q7478" i="1"/>
  <c r="Q7479" i="1"/>
  <c r="Q7480" i="1"/>
  <c r="Q7481" i="1"/>
  <c r="Q7482" i="1"/>
  <c r="Q7483" i="1"/>
  <c r="Q7484" i="1"/>
  <c r="Q7485" i="1"/>
  <c r="Q7486" i="1"/>
  <c r="Q7487" i="1"/>
  <c r="Q7488" i="1"/>
  <c r="Q7489" i="1"/>
  <c r="Q7490" i="1"/>
  <c r="Q7491" i="1"/>
  <c r="Q7492" i="1"/>
  <c r="Q7493" i="1"/>
  <c r="Q7494" i="1"/>
  <c r="Q7495" i="1"/>
  <c r="Q7496" i="1"/>
  <c r="Q7497" i="1"/>
  <c r="Q7498" i="1"/>
  <c r="Q7499" i="1"/>
  <c r="Q7500" i="1"/>
  <c r="Q7501" i="1"/>
  <c r="Q7502" i="1"/>
  <c r="Q7503" i="1"/>
  <c r="Q7504" i="1"/>
  <c r="Q7505" i="1"/>
  <c r="Q7506" i="1"/>
  <c r="Q7507" i="1"/>
  <c r="Q7508" i="1"/>
  <c r="Q7509" i="1"/>
  <c r="Q7510" i="1"/>
  <c r="Q7511" i="1"/>
  <c r="Q7512" i="1"/>
  <c r="Q7513" i="1"/>
  <c r="Q7514" i="1"/>
  <c r="Q7515" i="1"/>
  <c r="Q7516" i="1"/>
  <c r="Q7517" i="1"/>
  <c r="Q7518" i="1"/>
  <c r="Q7519" i="1"/>
  <c r="Q7520" i="1"/>
  <c r="Q7521" i="1"/>
  <c r="Q7522" i="1"/>
  <c r="Q7523" i="1"/>
  <c r="Q7524" i="1"/>
  <c r="Q7525" i="1"/>
  <c r="Q7526" i="1"/>
  <c r="Q7527" i="1"/>
  <c r="Q7528" i="1"/>
  <c r="Q7529" i="1"/>
  <c r="Q7530" i="1"/>
  <c r="Q7531" i="1"/>
  <c r="Q7532" i="1"/>
  <c r="Q7533" i="1"/>
  <c r="Q7534" i="1"/>
  <c r="Q7535" i="1"/>
  <c r="Q7536" i="1"/>
  <c r="Q7537" i="1"/>
  <c r="Q7538" i="1"/>
  <c r="Q7539" i="1"/>
  <c r="Q7540" i="1"/>
  <c r="Q7541" i="1"/>
  <c r="Q7542" i="1"/>
  <c r="Q7543" i="1"/>
  <c r="Q7544" i="1"/>
  <c r="Q7545" i="1"/>
  <c r="Q7546" i="1"/>
  <c r="Q7547" i="1"/>
  <c r="Q7548" i="1"/>
  <c r="Q7549" i="1"/>
  <c r="Q7550" i="1"/>
  <c r="Q7551" i="1"/>
  <c r="Q7552" i="1"/>
  <c r="Q7553" i="1"/>
  <c r="Q7554" i="1"/>
  <c r="Q7555" i="1"/>
  <c r="Q7556" i="1"/>
  <c r="Q7557" i="1"/>
  <c r="Q7558" i="1"/>
  <c r="Q7559" i="1"/>
  <c r="Q7560" i="1"/>
  <c r="Q7561" i="1"/>
  <c r="Q7562" i="1"/>
  <c r="Q7563" i="1"/>
  <c r="Q7564" i="1"/>
  <c r="Q7565" i="1"/>
  <c r="Q7566" i="1"/>
  <c r="Q7567" i="1"/>
  <c r="Q7568" i="1"/>
  <c r="Q7569" i="1"/>
  <c r="Q7570" i="1"/>
  <c r="Q7571" i="1"/>
  <c r="Q7572" i="1"/>
  <c r="Q7573" i="1"/>
  <c r="Q7574" i="1"/>
  <c r="Q7575" i="1"/>
  <c r="Q7576" i="1"/>
  <c r="Q7577" i="1"/>
  <c r="Q7578" i="1"/>
  <c r="Q7579" i="1"/>
  <c r="Q7580" i="1"/>
  <c r="Q7581" i="1"/>
  <c r="Q7582" i="1"/>
  <c r="Q7583" i="1"/>
  <c r="Q7584" i="1"/>
  <c r="Q7585" i="1"/>
  <c r="Q7586" i="1"/>
  <c r="Q7587" i="1"/>
  <c r="Q7588" i="1"/>
  <c r="Q7589" i="1"/>
  <c r="Q7590" i="1"/>
  <c r="Q7591" i="1"/>
  <c r="Q7592" i="1"/>
  <c r="Q7593" i="1"/>
  <c r="Q7594" i="1"/>
  <c r="Q7595" i="1"/>
  <c r="Q7596" i="1"/>
  <c r="Q7597" i="1"/>
  <c r="Q7598" i="1"/>
  <c r="Q7599" i="1"/>
  <c r="Q7600" i="1"/>
  <c r="Q7601" i="1"/>
  <c r="Q7602" i="1"/>
  <c r="Q7603" i="1"/>
  <c r="Q7604" i="1"/>
  <c r="Q7605" i="1"/>
  <c r="Q7606" i="1"/>
  <c r="Q7607" i="1"/>
  <c r="Q7608" i="1"/>
  <c r="Q7609" i="1"/>
  <c r="Q7610" i="1"/>
  <c r="Q7611" i="1"/>
  <c r="Q7612" i="1"/>
  <c r="Q7613" i="1"/>
  <c r="Q7614" i="1"/>
  <c r="Q7615" i="1"/>
  <c r="Q7616" i="1"/>
  <c r="Q7617" i="1"/>
  <c r="Q7618" i="1"/>
  <c r="Q7619" i="1"/>
  <c r="Q7620" i="1"/>
  <c r="Q698" i="1"/>
  <c r="Q699" i="1"/>
  <c r="Q700" i="1"/>
  <c r="Q701" i="1"/>
  <c r="Q702" i="1"/>
  <c r="Q703" i="1"/>
  <c r="Q704" i="1"/>
  <c r="Q705" i="1"/>
  <c r="Q706" i="1"/>
  <c r="Q687" i="1"/>
  <c r="Q688" i="1"/>
  <c r="Q689" i="1"/>
  <c r="Q690" i="1"/>
  <c r="Q691" i="1"/>
  <c r="Q692" i="1"/>
  <c r="Q693" i="1"/>
  <c r="Q694" i="1"/>
  <c r="Q695" i="1"/>
  <c r="Q696" i="1"/>
  <c r="Q697" i="1"/>
  <c r="Q680" i="1"/>
  <c r="Q681" i="1"/>
  <c r="Q682" i="1"/>
  <c r="Q683" i="1"/>
  <c r="Q684" i="1"/>
  <c r="Q685" i="1"/>
  <c r="Q686" i="1"/>
  <c r="Q670" i="1"/>
  <c r="Q671" i="1"/>
  <c r="Q672" i="1"/>
  <c r="Q673" i="1"/>
  <c r="Q674" i="1"/>
  <c r="Q675" i="1"/>
  <c r="Q676" i="1"/>
  <c r="Q677" i="1"/>
  <c r="Q678" i="1"/>
  <c r="Q679" i="1"/>
  <c r="Q665" i="1"/>
  <c r="Q666" i="1"/>
  <c r="Q667" i="1"/>
  <c r="Q668" i="1"/>
  <c r="Q669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F7601" i="19" l="1"/>
  <c r="V68" i="12"/>
  <c r="V67" i="12"/>
  <c r="V66" i="12"/>
  <c r="V65" i="12"/>
  <c r="V64" i="12"/>
  <c r="V63" i="12"/>
  <c r="V62" i="12"/>
  <c r="V61" i="12"/>
  <c r="V60" i="12"/>
  <c r="V59" i="12"/>
  <c r="V58" i="12"/>
  <c r="V57" i="12"/>
  <c r="V56" i="12"/>
  <c r="V55" i="12"/>
  <c r="V54" i="12"/>
  <c r="V53" i="12"/>
  <c r="V52" i="12"/>
  <c r="V51" i="12"/>
  <c r="V50" i="12"/>
  <c r="V49" i="12"/>
  <c r="V48" i="12"/>
  <c r="V47" i="12"/>
  <c r="V46" i="12"/>
  <c r="V45" i="12"/>
  <c r="V44" i="12"/>
  <c r="V43" i="12"/>
  <c r="V42" i="12"/>
  <c r="V41" i="12"/>
  <c r="V40" i="12"/>
  <c r="V39" i="12"/>
  <c r="V38" i="12"/>
  <c r="V37" i="12"/>
  <c r="V36" i="12"/>
  <c r="V35" i="12"/>
  <c r="V34" i="12"/>
  <c r="V33" i="12"/>
  <c r="V32" i="12"/>
  <c r="V31" i="12"/>
  <c r="V30" i="12"/>
  <c r="V29" i="12"/>
  <c r="V28" i="12"/>
  <c r="V27" i="12"/>
  <c r="V26" i="12"/>
  <c r="V25" i="12"/>
  <c r="V24" i="12"/>
  <c r="V23" i="12"/>
  <c r="V22" i="12"/>
  <c r="V21" i="12"/>
  <c r="V20" i="12"/>
  <c r="V19" i="12"/>
  <c r="V18" i="12"/>
  <c r="V17" i="12"/>
  <c r="V16" i="12"/>
  <c r="V15" i="12"/>
  <c r="V14" i="12"/>
  <c r="V13" i="12"/>
  <c r="Y15" i="19"/>
  <c r="Y16" i="19"/>
  <c r="Y17" i="19"/>
  <c r="Y18" i="19"/>
  <c r="Y19" i="19"/>
  <c r="Y20" i="19"/>
  <c r="Y21" i="19"/>
  <c r="Y22" i="19"/>
  <c r="Y23" i="19"/>
  <c r="Y24" i="19"/>
  <c r="Y25" i="19"/>
  <c r="Y26" i="19"/>
  <c r="Y27" i="19"/>
  <c r="Y28" i="19"/>
  <c r="Y29" i="19"/>
  <c r="Y30" i="19"/>
  <c r="Y31" i="19"/>
  <c r="Y32" i="19"/>
  <c r="Y33" i="19"/>
  <c r="Y34" i="19"/>
  <c r="Y35" i="19"/>
  <c r="Y36" i="19"/>
  <c r="Y37" i="19"/>
  <c r="Y38" i="19"/>
  <c r="Y39" i="19"/>
  <c r="Y40" i="19"/>
  <c r="Y41" i="19"/>
  <c r="Y42" i="19"/>
  <c r="Y43" i="19"/>
  <c r="Y44" i="19"/>
  <c r="Y45" i="19"/>
  <c r="Y46" i="19"/>
  <c r="Y47" i="19"/>
  <c r="Y48" i="19"/>
  <c r="Y49" i="19"/>
  <c r="Y50" i="19"/>
  <c r="Y51" i="19"/>
  <c r="Y52" i="19"/>
  <c r="Y53" i="19"/>
  <c r="Y54" i="19"/>
  <c r="Y55" i="19"/>
  <c r="Y56" i="19"/>
  <c r="Y57" i="19"/>
  <c r="Y58" i="19"/>
  <c r="Y59" i="19"/>
  <c r="Y60" i="19"/>
  <c r="Y61" i="19"/>
  <c r="Y62" i="19"/>
  <c r="Y63" i="19"/>
  <c r="Y64" i="19"/>
  <c r="Y65" i="19"/>
  <c r="Y66" i="19"/>
  <c r="Y67" i="19"/>
  <c r="Y68" i="19"/>
  <c r="Y69" i="19"/>
  <c r="Y70" i="19"/>
  <c r="Y71" i="19"/>
  <c r="Y72" i="19"/>
  <c r="Y73" i="19"/>
  <c r="Y74" i="19"/>
  <c r="Y75" i="19"/>
  <c r="Y76" i="19"/>
  <c r="Y77" i="19"/>
  <c r="Y78" i="19"/>
  <c r="Y79" i="19"/>
  <c r="Y80" i="19"/>
  <c r="Y81" i="19"/>
  <c r="Y82" i="19"/>
  <c r="Y83" i="19"/>
  <c r="Y84" i="19"/>
  <c r="Y85" i="19"/>
  <c r="Y86" i="19"/>
  <c r="Y87" i="19"/>
  <c r="Y88" i="19"/>
  <c r="Y89" i="19"/>
  <c r="Y90" i="19"/>
  <c r="Y91" i="19"/>
  <c r="Y92" i="19"/>
  <c r="Y93" i="19"/>
  <c r="Y94" i="19"/>
  <c r="Y95" i="19"/>
  <c r="Y96" i="19"/>
  <c r="Y97" i="19"/>
  <c r="Y98" i="19"/>
  <c r="Y99" i="19"/>
  <c r="Y100" i="19"/>
  <c r="Y101" i="19"/>
  <c r="Y102" i="19"/>
  <c r="Y103" i="19"/>
  <c r="Y104" i="19"/>
  <c r="Y105" i="19"/>
  <c r="Y106" i="19"/>
  <c r="Y107" i="19"/>
  <c r="Y108" i="19"/>
  <c r="Y109" i="19"/>
  <c r="Y110" i="19"/>
  <c r="Y111" i="19"/>
  <c r="Y112" i="19"/>
  <c r="Y113" i="19"/>
  <c r="Y114" i="19"/>
  <c r="Y115" i="19"/>
  <c r="Y116" i="19"/>
  <c r="Y117" i="19"/>
  <c r="Y118" i="19"/>
  <c r="Y119" i="19"/>
  <c r="Y120" i="19"/>
  <c r="Y121" i="19"/>
  <c r="Y122" i="19"/>
  <c r="Y123" i="19"/>
  <c r="Y124" i="19"/>
  <c r="Y125" i="19"/>
  <c r="Y126" i="19"/>
  <c r="Y127" i="19"/>
  <c r="Y128" i="19"/>
  <c r="Y129" i="19"/>
  <c r="Y130" i="19"/>
  <c r="Y131" i="19"/>
  <c r="Y132" i="19"/>
  <c r="Y133" i="19"/>
  <c r="Y134" i="19"/>
  <c r="Y135" i="19"/>
  <c r="Y136" i="19"/>
  <c r="Y137" i="19"/>
  <c r="Y138" i="19"/>
  <c r="Y139" i="19"/>
  <c r="Y140" i="19"/>
  <c r="Y141" i="19"/>
  <c r="Y142" i="19"/>
  <c r="Y143" i="19"/>
  <c r="Y144" i="19"/>
  <c r="Y145" i="19"/>
  <c r="Y146" i="19"/>
  <c r="Y147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Y160" i="19"/>
  <c r="Y161" i="19"/>
  <c r="Y162" i="19"/>
  <c r="Y163" i="19"/>
  <c r="Y164" i="19"/>
  <c r="Y165" i="19"/>
  <c r="Y166" i="19"/>
  <c r="Y167" i="19"/>
  <c r="Y168" i="19"/>
  <c r="Y169" i="19"/>
  <c r="Y170" i="19"/>
  <c r="Y171" i="19"/>
  <c r="Y172" i="19"/>
  <c r="Y173" i="19"/>
  <c r="Y174" i="19"/>
  <c r="Y175" i="19"/>
  <c r="Y176" i="19"/>
  <c r="Y177" i="19"/>
  <c r="Y178" i="19"/>
  <c r="Y179" i="19"/>
  <c r="Y180" i="19"/>
  <c r="Y181" i="19"/>
  <c r="Y182" i="19"/>
  <c r="Y183" i="19"/>
  <c r="Y184" i="19"/>
  <c r="Y185" i="19"/>
  <c r="Y186" i="19"/>
  <c r="Y187" i="19"/>
  <c r="Y188" i="19"/>
  <c r="Y189" i="19"/>
  <c r="Y190" i="19"/>
  <c r="Y191" i="19"/>
  <c r="Y192" i="19"/>
  <c r="Y193" i="19"/>
  <c r="Y194" i="19"/>
  <c r="Y195" i="19"/>
  <c r="Y196" i="19"/>
  <c r="Y197" i="19"/>
  <c r="Y198" i="19"/>
  <c r="Y199" i="19"/>
  <c r="Y200" i="19"/>
  <c r="Y201" i="19"/>
  <c r="Y202" i="19"/>
  <c r="Y203" i="19"/>
  <c r="Y204" i="19"/>
  <c r="Y205" i="19"/>
  <c r="Y206" i="19"/>
  <c r="Y207" i="19"/>
  <c r="Y208" i="19"/>
  <c r="Y209" i="19"/>
  <c r="Y210" i="19"/>
  <c r="Y211" i="19"/>
  <c r="Y212" i="19"/>
  <c r="Y213" i="19"/>
  <c r="Y214" i="19"/>
  <c r="Y215" i="19"/>
  <c r="Y216" i="19"/>
  <c r="Y217" i="19"/>
  <c r="Y218" i="19"/>
  <c r="Y219" i="19"/>
  <c r="Y220" i="19"/>
  <c r="Y221" i="19"/>
  <c r="Y222" i="19"/>
  <c r="Y223" i="19"/>
  <c r="Y224" i="19"/>
  <c r="Y225" i="19"/>
  <c r="Y226" i="19"/>
  <c r="Y227" i="19"/>
  <c r="Y228" i="19"/>
  <c r="Y229" i="19"/>
  <c r="Y230" i="19"/>
  <c r="Y231" i="19"/>
  <c r="Y232" i="19"/>
  <c r="Y233" i="19"/>
  <c r="Y234" i="19"/>
  <c r="Y235" i="19"/>
  <c r="Y236" i="19"/>
  <c r="Y237" i="19"/>
  <c r="Y238" i="19"/>
  <c r="Y239" i="19"/>
  <c r="Y240" i="19"/>
  <c r="Y241" i="19"/>
  <c r="Y242" i="19"/>
  <c r="Y243" i="19"/>
  <c r="Y244" i="19"/>
  <c r="Y245" i="19"/>
  <c r="Y246" i="19"/>
  <c r="Y247" i="19"/>
  <c r="Y248" i="19"/>
  <c r="Y249" i="19"/>
  <c r="Y250" i="19"/>
  <c r="Y251" i="19"/>
  <c r="Y252" i="19"/>
  <c r="Y253" i="19"/>
  <c r="Y254" i="19"/>
  <c r="Y255" i="19"/>
  <c r="Y256" i="19"/>
  <c r="Y257" i="19"/>
  <c r="Y258" i="19"/>
  <c r="Y259" i="19"/>
  <c r="Y260" i="19"/>
  <c r="Y261" i="19"/>
  <c r="Y262" i="19"/>
  <c r="Y263" i="19"/>
  <c r="Y264" i="19"/>
  <c r="Y265" i="19"/>
  <c r="Y266" i="19"/>
  <c r="Y267" i="19"/>
  <c r="Y268" i="19"/>
  <c r="Y269" i="19"/>
  <c r="Y270" i="19"/>
  <c r="Y271" i="19"/>
  <c r="Y272" i="19"/>
  <c r="Y273" i="19"/>
  <c r="Y274" i="19"/>
  <c r="Y275" i="19"/>
  <c r="Y276" i="19"/>
  <c r="Y277" i="19"/>
  <c r="Y278" i="19"/>
  <c r="Y279" i="19"/>
  <c r="Y280" i="19"/>
  <c r="Y281" i="19"/>
  <c r="Y282" i="19"/>
  <c r="Y283" i="19"/>
  <c r="Y284" i="19"/>
  <c r="Y285" i="19"/>
  <c r="Y286" i="19"/>
  <c r="Y287" i="19"/>
  <c r="Y288" i="19"/>
  <c r="Y289" i="19"/>
  <c r="Y290" i="19"/>
  <c r="Y291" i="19"/>
  <c r="Y292" i="19"/>
  <c r="Y293" i="19"/>
  <c r="Y294" i="19"/>
  <c r="Y295" i="19"/>
  <c r="Y296" i="19"/>
  <c r="Y297" i="19"/>
  <c r="Y298" i="19"/>
  <c r="Y299" i="19"/>
  <c r="Y300" i="19"/>
  <c r="Y301" i="19"/>
  <c r="Y302" i="19"/>
  <c r="Y303" i="19"/>
  <c r="Y304" i="19"/>
  <c r="Y305" i="19"/>
  <c r="Y306" i="19"/>
  <c r="Y307" i="19"/>
  <c r="Y308" i="19"/>
  <c r="Y309" i="19"/>
  <c r="Y310" i="19"/>
  <c r="Y311" i="19"/>
  <c r="Y312" i="19"/>
  <c r="Y313" i="19"/>
  <c r="Y314" i="19"/>
  <c r="Y315" i="19"/>
  <c r="Y316" i="19"/>
  <c r="Y317" i="19"/>
  <c r="Y318" i="19"/>
  <c r="Y319" i="19"/>
  <c r="Y320" i="19"/>
  <c r="Y321" i="19"/>
  <c r="Y322" i="19"/>
  <c r="Y323" i="19"/>
  <c r="Y324" i="19"/>
  <c r="Y325" i="19"/>
  <c r="Y326" i="19"/>
  <c r="Y327" i="19"/>
  <c r="Y328" i="19"/>
  <c r="Y329" i="19"/>
  <c r="Y330" i="19"/>
  <c r="Y331" i="19"/>
  <c r="Y332" i="19"/>
  <c r="Y333" i="19"/>
  <c r="Y334" i="19"/>
  <c r="Y335" i="19"/>
  <c r="Y336" i="19"/>
  <c r="Y337" i="19"/>
  <c r="Y338" i="19"/>
  <c r="Y339" i="19"/>
  <c r="Y340" i="19"/>
  <c r="Y341" i="19"/>
  <c r="Y342" i="19"/>
  <c r="Y343" i="19"/>
  <c r="Y344" i="19"/>
  <c r="Y345" i="19"/>
  <c r="Y346" i="19"/>
  <c r="Y347" i="19"/>
  <c r="Y348" i="19"/>
  <c r="Y349" i="19"/>
  <c r="Y350" i="19"/>
  <c r="Y351" i="19"/>
  <c r="Y352" i="19"/>
  <c r="Y353" i="19"/>
  <c r="Y354" i="19"/>
  <c r="Y355" i="19"/>
  <c r="Y356" i="19"/>
  <c r="Y357" i="19"/>
  <c r="Y358" i="19"/>
  <c r="Y359" i="19"/>
  <c r="Y360" i="19"/>
  <c r="Y361" i="19"/>
  <c r="Y362" i="19"/>
  <c r="Y363" i="19"/>
  <c r="Y364" i="19"/>
  <c r="Y365" i="19"/>
  <c r="Y366" i="19"/>
  <c r="Y367" i="19"/>
  <c r="Y368" i="19"/>
  <c r="Y369" i="19"/>
  <c r="Y370" i="19"/>
  <c r="Y371" i="19"/>
  <c r="Y372" i="19"/>
  <c r="Y373" i="19"/>
  <c r="Y374" i="19"/>
  <c r="Y375" i="19"/>
  <c r="Y376" i="19"/>
  <c r="Y377" i="19"/>
  <c r="Y378" i="19"/>
  <c r="Y379" i="19"/>
  <c r="Y380" i="19"/>
  <c r="Y381" i="19"/>
  <c r="Y382" i="19"/>
  <c r="Y383" i="19"/>
  <c r="Y384" i="19"/>
  <c r="Y385" i="19"/>
  <c r="Y386" i="19"/>
  <c r="Y387" i="19"/>
  <c r="Y388" i="19"/>
  <c r="Y389" i="19"/>
  <c r="Y390" i="19"/>
  <c r="Y391" i="19"/>
  <c r="Y392" i="19"/>
  <c r="Y393" i="19"/>
  <c r="Y394" i="19"/>
  <c r="Y395" i="19"/>
  <c r="Y396" i="19"/>
  <c r="Y397" i="19"/>
  <c r="Y398" i="19"/>
  <c r="Y399" i="19"/>
  <c r="Y400" i="19"/>
  <c r="Y401" i="19"/>
  <c r="Y402" i="19"/>
  <c r="Y403" i="19"/>
  <c r="Y404" i="19"/>
  <c r="Y405" i="19"/>
  <c r="Y406" i="19"/>
  <c r="Y407" i="19"/>
  <c r="Y408" i="19"/>
  <c r="Y409" i="19"/>
  <c r="Y410" i="19"/>
  <c r="Y411" i="19"/>
  <c r="Y412" i="19"/>
  <c r="Y413" i="19"/>
  <c r="Y414" i="19"/>
  <c r="Y415" i="19"/>
  <c r="Y416" i="19"/>
  <c r="Y417" i="19"/>
  <c r="Y418" i="19"/>
  <c r="Y419" i="19"/>
  <c r="Y420" i="19"/>
  <c r="Y421" i="19"/>
  <c r="Y422" i="19"/>
  <c r="Y423" i="19"/>
  <c r="Y424" i="19"/>
  <c r="Y425" i="19"/>
  <c r="Y426" i="19"/>
  <c r="Y427" i="19"/>
  <c r="Y428" i="19"/>
  <c r="Y429" i="19"/>
  <c r="Y430" i="19"/>
  <c r="Y431" i="19"/>
  <c r="Y432" i="19"/>
  <c r="Y433" i="19"/>
  <c r="Y434" i="19"/>
  <c r="Y435" i="19"/>
  <c r="Y436" i="19"/>
  <c r="Y437" i="19"/>
  <c r="Y438" i="19"/>
  <c r="Y439" i="19"/>
  <c r="Y440" i="19"/>
  <c r="Y441" i="19"/>
  <c r="Y442" i="19"/>
  <c r="Y443" i="19"/>
  <c r="Y444" i="19"/>
  <c r="Y445" i="19"/>
  <c r="Y446" i="19"/>
  <c r="Y447" i="19"/>
  <c r="Y448" i="19"/>
  <c r="Y449" i="19"/>
  <c r="Y450" i="19"/>
  <c r="Y451" i="19"/>
  <c r="Y452" i="19"/>
  <c r="Y453" i="19"/>
  <c r="Y454" i="19"/>
  <c r="Y455" i="19"/>
  <c r="Y456" i="19"/>
  <c r="Y457" i="19"/>
  <c r="Y458" i="19"/>
  <c r="Y459" i="19"/>
  <c r="Y460" i="19"/>
  <c r="Y461" i="19"/>
  <c r="Y462" i="19"/>
  <c r="Y463" i="19"/>
  <c r="Y464" i="19"/>
  <c r="Y465" i="19"/>
  <c r="Y466" i="19"/>
  <c r="Y467" i="19"/>
  <c r="Y468" i="19"/>
  <c r="Y469" i="19"/>
  <c r="Y470" i="19"/>
  <c r="Y471" i="19"/>
  <c r="Y472" i="19"/>
  <c r="Y473" i="19"/>
  <c r="Y474" i="19"/>
  <c r="Y475" i="19"/>
  <c r="Y476" i="19"/>
  <c r="Y477" i="19"/>
  <c r="Y478" i="19"/>
  <c r="Y479" i="19"/>
  <c r="Y480" i="19"/>
  <c r="Y481" i="19"/>
  <c r="Y482" i="19"/>
  <c r="Y483" i="19"/>
  <c r="Y484" i="19"/>
  <c r="Y485" i="19"/>
  <c r="Y486" i="19"/>
  <c r="Y487" i="19"/>
  <c r="Y488" i="19"/>
  <c r="Y489" i="19"/>
  <c r="Y490" i="19"/>
  <c r="Y491" i="19"/>
  <c r="Y492" i="19"/>
  <c r="Y493" i="19"/>
  <c r="Y494" i="19"/>
  <c r="Y495" i="19"/>
  <c r="Y496" i="19"/>
  <c r="Y497" i="19"/>
  <c r="Y498" i="19"/>
  <c r="Y499" i="19"/>
  <c r="Y500" i="19"/>
  <c r="Y501" i="19"/>
  <c r="Y502" i="19"/>
  <c r="Y503" i="19"/>
  <c r="Y504" i="19"/>
  <c r="Y505" i="19"/>
  <c r="Y506" i="19"/>
  <c r="Y507" i="19"/>
  <c r="Y508" i="19"/>
  <c r="Y509" i="19"/>
  <c r="Y510" i="19"/>
  <c r="Y511" i="19"/>
  <c r="Y512" i="19"/>
  <c r="Y513" i="19"/>
  <c r="Y514" i="19"/>
  <c r="Y515" i="19"/>
  <c r="Y516" i="19"/>
  <c r="Y517" i="19"/>
  <c r="Y518" i="19"/>
  <c r="Y519" i="19"/>
  <c r="Y520" i="19"/>
  <c r="Y521" i="19"/>
  <c r="Y522" i="19"/>
  <c r="Y523" i="19"/>
  <c r="Y524" i="19"/>
  <c r="Y525" i="19"/>
  <c r="Y526" i="19"/>
  <c r="Y527" i="19"/>
  <c r="Y528" i="19"/>
  <c r="Y529" i="19"/>
  <c r="Y530" i="19"/>
  <c r="Y531" i="19"/>
  <c r="Y532" i="19"/>
  <c r="Y533" i="19"/>
  <c r="Y534" i="19"/>
  <c r="Y535" i="19"/>
  <c r="Y536" i="19"/>
  <c r="Y537" i="19"/>
  <c r="Y538" i="19"/>
  <c r="Y539" i="19"/>
  <c r="Y540" i="19"/>
  <c r="Y541" i="19"/>
  <c r="Y542" i="19"/>
  <c r="Y543" i="19"/>
  <c r="Y544" i="19"/>
  <c r="Y545" i="19"/>
  <c r="Y546" i="19"/>
  <c r="Y547" i="19"/>
  <c r="Y548" i="19"/>
  <c r="Y549" i="19"/>
  <c r="Y550" i="19"/>
  <c r="Y551" i="19"/>
  <c r="Y552" i="19"/>
  <c r="Y553" i="19"/>
  <c r="Y554" i="19"/>
  <c r="Y555" i="19"/>
  <c r="Y556" i="19"/>
  <c r="Y557" i="19"/>
  <c r="Y558" i="19"/>
  <c r="Y559" i="19"/>
  <c r="Y560" i="19"/>
  <c r="Y561" i="19"/>
  <c r="Y562" i="19"/>
  <c r="Y563" i="19"/>
  <c r="Y564" i="19"/>
  <c r="Y565" i="19"/>
  <c r="Y566" i="19"/>
  <c r="Y567" i="19"/>
  <c r="Y568" i="19"/>
  <c r="Y569" i="19"/>
  <c r="Y570" i="19"/>
  <c r="Y571" i="19"/>
  <c r="Y572" i="19"/>
  <c r="Y573" i="19"/>
  <c r="Y574" i="19"/>
  <c r="Y575" i="19"/>
  <c r="Y576" i="19"/>
  <c r="Y577" i="19"/>
  <c r="Y578" i="19"/>
  <c r="Y579" i="19"/>
  <c r="Y580" i="19"/>
  <c r="Y581" i="19"/>
  <c r="Y582" i="19"/>
  <c r="Y583" i="19"/>
  <c r="Y584" i="19"/>
  <c r="Y585" i="19"/>
  <c r="Y586" i="19"/>
  <c r="Y587" i="19"/>
  <c r="Y588" i="19"/>
  <c r="Y589" i="19"/>
  <c r="Y590" i="19"/>
  <c r="Y591" i="19"/>
  <c r="Y592" i="19"/>
  <c r="Y593" i="19"/>
  <c r="Y594" i="19"/>
  <c r="Y595" i="19"/>
  <c r="Y596" i="19"/>
  <c r="Y597" i="19"/>
  <c r="Y598" i="19"/>
  <c r="Y599" i="19"/>
  <c r="Y600" i="19"/>
  <c r="Y601" i="19"/>
  <c r="Y602" i="19"/>
  <c r="Y603" i="19"/>
  <c r="Y604" i="19"/>
  <c r="Y605" i="19"/>
  <c r="Y606" i="19"/>
  <c r="Y607" i="19"/>
  <c r="Y608" i="19"/>
  <c r="Y609" i="19"/>
  <c r="Y610" i="19"/>
  <c r="Y611" i="19"/>
  <c r="Y612" i="19"/>
  <c r="Y613" i="19"/>
  <c r="Y614" i="19"/>
  <c r="Y615" i="19"/>
  <c r="Y616" i="19"/>
  <c r="Y617" i="19"/>
  <c r="Y618" i="19"/>
  <c r="Y619" i="19"/>
  <c r="Y620" i="19"/>
  <c r="Y621" i="19"/>
  <c r="Y622" i="19"/>
  <c r="Y623" i="19"/>
  <c r="Y624" i="19"/>
  <c r="Y625" i="19"/>
  <c r="Y626" i="19"/>
  <c r="Y627" i="19"/>
  <c r="Y628" i="19"/>
  <c r="Y629" i="19"/>
  <c r="Y630" i="19"/>
  <c r="Y631" i="19"/>
  <c r="Y632" i="19"/>
  <c r="Y633" i="19"/>
  <c r="Y634" i="19"/>
  <c r="Y635" i="19"/>
  <c r="Y636" i="19"/>
  <c r="Y637" i="19"/>
  <c r="Y638" i="19"/>
  <c r="Y639" i="19"/>
  <c r="Y640" i="19"/>
  <c r="Y641" i="19"/>
  <c r="Y642" i="19"/>
  <c r="Y643" i="19"/>
  <c r="Y644" i="19"/>
  <c r="Y645" i="19"/>
  <c r="Y646" i="19"/>
  <c r="Y647" i="19"/>
  <c r="Y648" i="19"/>
  <c r="Y649" i="19"/>
  <c r="Y650" i="19"/>
  <c r="Y651" i="19"/>
  <c r="Y652" i="19"/>
  <c r="Y653" i="19"/>
  <c r="Y654" i="19"/>
  <c r="Y655" i="19"/>
  <c r="Y656" i="19"/>
  <c r="Y657" i="19"/>
  <c r="Y658" i="19"/>
  <c r="Y659" i="19"/>
  <c r="Y660" i="19"/>
  <c r="Y661" i="19"/>
  <c r="Y662" i="19"/>
  <c r="Y663" i="19"/>
  <c r="Y664" i="19"/>
  <c r="Y665" i="19"/>
  <c r="Y666" i="19"/>
  <c r="Y667" i="19"/>
  <c r="Y668" i="19"/>
  <c r="Y669" i="19"/>
  <c r="Y670" i="19"/>
  <c r="Y671" i="19"/>
  <c r="Y672" i="19"/>
  <c r="Y673" i="19"/>
  <c r="Y674" i="19"/>
  <c r="Y675" i="19"/>
  <c r="Y676" i="19"/>
  <c r="Y677" i="19"/>
  <c r="Y678" i="19"/>
  <c r="Y679" i="19"/>
  <c r="Y680" i="19"/>
  <c r="Y681" i="19"/>
  <c r="Y682" i="19"/>
  <c r="Y683" i="19"/>
  <c r="Y684" i="19"/>
  <c r="Y685" i="19"/>
  <c r="Y686" i="19"/>
  <c r="Y687" i="19"/>
  <c r="Y688" i="19"/>
  <c r="Y689" i="19"/>
  <c r="Y690" i="19"/>
  <c r="Y691" i="19"/>
  <c r="Y692" i="19"/>
  <c r="Y693" i="19"/>
  <c r="Y694" i="19"/>
  <c r="Y695" i="19"/>
  <c r="Y696" i="19"/>
  <c r="Y697" i="19"/>
  <c r="Y698" i="19"/>
  <c r="Y699" i="19"/>
  <c r="Y700" i="19"/>
  <c r="Y701" i="19"/>
  <c r="Y702" i="19"/>
  <c r="Y703" i="19"/>
  <c r="Y704" i="19"/>
  <c r="Y705" i="19"/>
  <c r="Y706" i="19"/>
  <c r="Y707" i="19"/>
  <c r="Y708" i="19"/>
  <c r="Y709" i="19"/>
  <c r="Y710" i="19"/>
  <c r="Y711" i="19"/>
  <c r="Y712" i="19"/>
  <c r="Y713" i="19"/>
  <c r="Y714" i="19"/>
  <c r="Y715" i="19"/>
  <c r="Y716" i="19"/>
  <c r="Y717" i="19"/>
  <c r="Y718" i="19"/>
  <c r="Y719" i="19"/>
  <c r="Y720" i="19"/>
  <c r="Y721" i="19"/>
  <c r="Y722" i="19"/>
  <c r="Y723" i="19"/>
  <c r="Y724" i="19"/>
  <c r="Y725" i="19"/>
  <c r="Y726" i="19"/>
  <c r="Y727" i="19"/>
  <c r="Y728" i="19"/>
  <c r="Y729" i="19"/>
  <c r="Y730" i="19"/>
  <c r="Y731" i="19"/>
  <c r="Y732" i="19"/>
  <c r="Y733" i="19"/>
  <c r="Y734" i="19"/>
  <c r="Y735" i="19"/>
  <c r="Y736" i="19"/>
  <c r="Y737" i="19"/>
  <c r="Y738" i="19"/>
  <c r="Y739" i="19"/>
  <c r="Y740" i="19"/>
  <c r="Y741" i="19"/>
  <c r="Y742" i="19"/>
  <c r="Y743" i="19"/>
  <c r="Y744" i="19"/>
  <c r="Y745" i="19"/>
  <c r="Y746" i="19"/>
  <c r="Y747" i="19"/>
  <c r="Y748" i="19"/>
  <c r="Y749" i="19"/>
  <c r="Y750" i="19"/>
  <c r="Y751" i="19"/>
  <c r="Y752" i="19"/>
  <c r="Y753" i="19"/>
  <c r="Y754" i="19"/>
  <c r="Y755" i="19"/>
  <c r="Y756" i="19"/>
  <c r="Y757" i="19"/>
  <c r="Y758" i="19"/>
  <c r="Y759" i="19"/>
  <c r="Y760" i="19"/>
  <c r="Y761" i="19"/>
  <c r="Y762" i="19"/>
  <c r="Y763" i="19"/>
  <c r="Y764" i="19"/>
  <c r="Y765" i="19"/>
  <c r="Y766" i="19"/>
  <c r="Y767" i="19"/>
  <c r="Y768" i="19"/>
  <c r="Y769" i="19"/>
  <c r="Y770" i="19"/>
  <c r="Y771" i="19"/>
  <c r="Y772" i="19"/>
  <c r="Y773" i="19"/>
  <c r="Y774" i="19"/>
  <c r="Y775" i="19"/>
  <c r="Y776" i="19"/>
  <c r="Y777" i="19"/>
  <c r="Y778" i="19"/>
  <c r="Y779" i="19"/>
  <c r="Y780" i="19"/>
  <c r="Y781" i="19"/>
  <c r="Y782" i="19"/>
  <c r="Y783" i="19"/>
  <c r="Y784" i="19"/>
  <c r="Y785" i="19"/>
  <c r="Y786" i="19"/>
  <c r="Y787" i="19"/>
  <c r="Y788" i="19"/>
  <c r="Y789" i="19"/>
  <c r="Y790" i="19"/>
  <c r="Y791" i="19"/>
  <c r="Y792" i="19"/>
  <c r="Y793" i="19"/>
  <c r="Y794" i="19"/>
  <c r="Y795" i="19"/>
  <c r="Y796" i="19"/>
  <c r="Y797" i="19"/>
  <c r="Y798" i="19"/>
  <c r="Y799" i="19"/>
  <c r="Y800" i="19"/>
  <c r="Y801" i="19"/>
  <c r="Y802" i="19"/>
  <c r="Y803" i="19"/>
  <c r="Y804" i="19"/>
  <c r="Y805" i="19"/>
  <c r="Y806" i="19"/>
  <c r="Y807" i="19"/>
  <c r="Y808" i="19"/>
  <c r="Y809" i="19"/>
  <c r="Y810" i="19"/>
  <c r="Y811" i="19"/>
  <c r="Y812" i="19"/>
  <c r="Y813" i="19"/>
  <c r="Y814" i="19"/>
  <c r="Y815" i="19"/>
  <c r="Y816" i="19"/>
  <c r="Y817" i="19"/>
  <c r="Y818" i="19"/>
  <c r="Y819" i="19"/>
  <c r="Y820" i="19"/>
  <c r="Y821" i="19"/>
  <c r="Y822" i="19"/>
  <c r="Y823" i="19"/>
  <c r="Y824" i="19"/>
  <c r="Y825" i="19"/>
  <c r="Y826" i="19"/>
  <c r="Y827" i="19"/>
  <c r="Y828" i="19"/>
  <c r="Y829" i="19"/>
  <c r="Y830" i="19"/>
  <c r="Y831" i="19"/>
  <c r="Y832" i="19"/>
  <c r="Y833" i="19"/>
  <c r="Y834" i="19"/>
  <c r="Y835" i="19"/>
  <c r="Y836" i="19"/>
  <c r="Y837" i="19"/>
  <c r="Y838" i="19"/>
  <c r="Y839" i="19"/>
  <c r="Y840" i="19"/>
  <c r="Y841" i="19"/>
  <c r="Y842" i="19"/>
  <c r="Y843" i="19"/>
  <c r="Y844" i="19"/>
  <c r="Y845" i="19"/>
  <c r="Y846" i="19"/>
  <c r="Y847" i="19"/>
  <c r="Y848" i="19"/>
  <c r="Y849" i="19"/>
  <c r="Y850" i="19"/>
  <c r="Y851" i="19"/>
  <c r="Y852" i="19"/>
  <c r="Y853" i="19"/>
  <c r="Y854" i="19"/>
  <c r="Y855" i="19"/>
  <c r="Y856" i="19"/>
  <c r="Y857" i="19"/>
  <c r="Y858" i="19"/>
  <c r="Y859" i="19"/>
  <c r="Y860" i="19"/>
  <c r="Y861" i="19"/>
  <c r="Y862" i="19"/>
  <c r="Y863" i="19"/>
  <c r="Y864" i="19"/>
  <c r="Y865" i="19"/>
  <c r="Y866" i="19"/>
  <c r="Y867" i="19"/>
  <c r="Y868" i="19"/>
  <c r="Y869" i="19"/>
  <c r="Y870" i="19"/>
  <c r="Y871" i="19"/>
  <c r="Y872" i="19"/>
  <c r="Y873" i="19"/>
  <c r="Y874" i="19"/>
  <c r="Y875" i="19"/>
  <c r="Y876" i="19"/>
  <c r="Y877" i="19"/>
  <c r="Y878" i="19"/>
  <c r="Y879" i="19"/>
  <c r="Y880" i="19"/>
  <c r="Y881" i="19"/>
  <c r="Y882" i="19"/>
  <c r="Y883" i="19"/>
  <c r="Y884" i="19"/>
  <c r="Y885" i="19"/>
  <c r="Y886" i="19"/>
  <c r="Y887" i="19"/>
  <c r="Y888" i="19"/>
  <c r="Y889" i="19"/>
  <c r="Y890" i="19"/>
  <c r="Y891" i="19"/>
  <c r="Y892" i="19"/>
  <c r="Y893" i="19"/>
  <c r="Y894" i="19"/>
  <c r="Y895" i="19"/>
  <c r="Y896" i="19"/>
  <c r="Y897" i="19"/>
  <c r="Y898" i="19"/>
  <c r="Y899" i="19"/>
  <c r="Y900" i="19"/>
  <c r="Y901" i="19"/>
  <c r="Y902" i="19"/>
  <c r="Y903" i="19"/>
  <c r="Y904" i="19"/>
  <c r="Y905" i="19"/>
  <c r="Y906" i="19"/>
  <c r="Y907" i="19"/>
  <c r="Y908" i="19"/>
  <c r="Y909" i="19"/>
  <c r="Y910" i="19"/>
  <c r="Y911" i="19"/>
  <c r="Y912" i="19"/>
  <c r="Y913" i="19"/>
  <c r="Y914" i="19"/>
  <c r="Y915" i="19"/>
  <c r="Y916" i="19"/>
  <c r="Y917" i="19"/>
  <c r="Y918" i="19"/>
  <c r="Y919" i="19"/>
  <c r="Y920" i="19"/>
  <c r="Y921" i="19"/>
  <c r="Y922" i="19"/>
  <c r="Y923" i="19"/>
  <c r="Y924" i="19"/>
  <c r="Y925" i="19"/>
  <c r="Y926" i="19"/>
  <c r="Y927" i="19"/>
  <c r="Y928" i="19"/>
  <c r="Y929" i="19"/>
  <c r="Y930" i="19"/>
  <c r="Y931" i="19"/>
  <c r="Y932" i="19"/>
  <c r="Y933" i="19"/>
  <c r="Y934" i="19"/>
  <c r="Y935" i="19"/>
  <c r="Y936" i="19"/>
  <c r="Y937" i="19"/>
  <c r="Y938" i="19"/>
  <c r="Y939" i="19"/>
  <c r="Y940" i="19"/>
  <c r="Y941" i="19"/>
  <c r="Y942" i="19"/>
  <c r="Y943" i="19"/>
  <c r="Y944" i="19"/>
  <c r="Y945" i="19"/>
  <c r="Y946" i="19"/>
  <c r="Y947" i="19"/>
  <c r="Y948" i="19"/>
  <c r="Y949" i="19"/>
  <c r="Y950" i="19"/>
  <c r="Y951" i="19"/>
  <c r="Y952" i="19"/>
  <c r="Y953" i="19"/>
  <c r="Y954" i="19"/>
  <c r="Y955" i="19"/>
  <c r="Y956" i="19"/>
  <c r="Y957" i="19"/>
  <c r="Y958" i="19"/>
  <c r="Y959" i="19"/>
  <c r="Y960" i="19"/>
  <c r="Y961" i="19"/>
  <c r="Y962" i="19"/>
  <c r="Y963" i="19"/>
  <c r="Y964" i="19"/>
  <c r="Y965" i="19"/>
  <c r="Y966" i="19"/>
  <c r="Y967" i="19"/>
  <c r="Y968" i="19"/>
  <c r="Y969" i="19"/>
  <c r="Y970" i="19"/>
  <c r="Y971" i="19"/>
  <c r="Y972" i="19"/>
  <c r="Y973" i="19"/>
  <c r="Y974" i="19"/>
  <c r="Y975" i="19"/>
  <c r="Y976" i="19"/>
  <c r="Y977" i="19"/>
  <c r="Y978" i="19"/>
  <c r="Y979" i="19"/>
  <c r="Y980" i="19"/>
  <c r="Y981" i="19"/>
  <c r="Y982" i="19"/>
  <c r="Y983" i="19"/>
  <c r="Y984" i="19"/>
  <c r="Y985" i="19"/>
  <c r="Y986" i="19"/>
  <c r="Y987" i="19"/>
  <c r="Y988" i="19"/>
  <c r="Y989" i="19"/>
  <c r="Y990" i="19"/>
  <c r="Y991" i="19"/>
  <c r="Y992" i="19"/>
  <c r="Y993" i="19"/>
  <c r="Y994" i="19"/>
  <c r="Y995" i="19"/>
  <c r="Y996" i="19"/>
  <c r="Y997" i="19"/>
  <c r="Y998" i="19"/>
  <c r="Y999" i="19"/>
  <c r="Y1000" i="19"/>
  <c r="Y1001" i="19"/>
  <c r="Y1002" i="19"/>
  <c r="Y1003" i="19"/>
  <c r="Y1004" i="19"/>
  <c r="Y1005" i="19"/>
  <c r="Y1006" i="19"/>
  <c r="Y1007" i="19"/>
  <c r="Y1008" i="19"/>
  <c r="Y1009" i="19"/>
  <c r="Y1010" i="19"/>
  <c r="Y1011" i="19"/>
  <c r="Y1012" i="19"/>
  <c r="Y1013" i="19"/>
  <c r="Y1014" i="19"/>
  <c r="Y1015" i="19"/>
  <c r="Y1016" i="19"/>
  <c r="Y1017" i="19"/>
  <c r="Y1018" i="19"/>
  <c r="Y1019" i="19"/>
  <c r="Y1020" i="19"/>
  <c r="Y1021" i="19"/>
  <c r="Y1022" i="19"/>
  <c r="Y1023" i="19"/>
  <c r="Y1024" i="19"/>
  <c r="Y1025" i="19"/>
  <c r="Y1026" i="19"/>
  <c r="Y1027" i="19"/>
  <c r="Y1028" i="19"/>
  <c r="Y1029" i="19"/>
  <c r="Y1030" i="19"/>
  <c r="Y1031" i="19"/>
  <c r="Y1032" i="19"/>
  <c r="Y1033" i="19"/>
  <c r="Y1034" i="19"/>
  <c r="Y1035" i="19"/>
  <c r="Y1036" i="19"/>
  <c r="Y1037" i="19"/>
  <c r="Y1038" i="19"/>
  <c r="Y1039" i="19"/>
  <c r="Y1040" i="19"/>
  <c r="Y1041" i="19"/>
  <c r="Y1042" i="19"/>
  <c r="Y1043" i="19"/>
  <c r="Y1044" i="19"/>
  <c r="Y1045" i="19"/>
  <c r="Y1046" i="19"/>
  <c r="Y1047" i="19"/>
  <c r="Y1048" i="19"/>
  <c r="Y1049" i="19"/>
  <c r="Y1050" i="19"/>
  <c r="Y1051" i="19"/>
  <c r="Y1052" i="19"/>
  <c r="Y1053" i="19"/>
  <c r="Y1054" i="19"/>
  <c r="Y1055" i="19"/>
  <c r="Y1056" i="19"/>
  <c r="Y1057" i="19"/>
  <c r="Y1058" i="19"/>
  <c r="Y1059" i="19"/>
  <c r="Y1060" i="19"/>
  <c r="Y1061" i="19"/>
  <c r="Y1062" i="19"/>
  <c r="Y1063" i="19"/>
  <c r="Y1064" i="19"/>
  <c r="Y1065" i="19"/>
  <c r="Y1066" i="19"/>
  <c r="Y1067" i="19"/>
  <c r="Y1068" i="19"/>
  <c r="Y1069" i="19"/>
  <c r="Y1070" i="19"/>
  <c r="Y1071" i="19"/>
  <c r="Y1072" i="19"/>
  <c r="Y1073" i="19"/>
  <c r="Y1074" i="19"/>
  <c r="Y1075" i="19"/>
  <c r="Y1076" i="19"/>
  <c r="Y1077" i="19"/>
  <c r="Y1078" i="19"/>
  <c r="Y1079" i="19"/>
  <c r="Y1080" i="19"/>
  <c r="Y1081" i="19"/>
  <c r="Y1082" i="19"/>
  <c r="Y1083" i="19"/>
  <c r="Y1084" i="19"/>
  <c r="Y1085" i="19"/>
  <c r="Y1086" i="19"/>
  <c r="Y1087" i="19"/>
  <c r="Y1088" i="19"/>
  <c r="Y1089" i="19"/>
  <c r="Y1090" i="19"/>
  <c r="Y1091" i="19"/>
  <c r="Y1092" i="19"/>
  <c r="Y1093" i="19"/>
  <c r="Y1094" i="19"/>
  <c r="Y1095" i="19"/>
  <c r="Y1096" i="19"/>
  <c r="Y1097" i="19"/>
  <c r="Y1098" i="19"/>
  <c r="Y1099" i="19"/>
  <c r="Y1100" i="19"/>
  <c r="Y1101" i="19"/>
  <c r="Y1102" i="19"/>
  <c r="Y1103" i="19"/>
  <c r="Y1104" i="19"/>
  <c r="Y1105" i="19"/>
  <c r="Y1106" i="19"/>
  <c r="Y1107" i="19"/>
  <c r="Y1108" i="19"/>
  <c r="Y1109" i="19"/>
  <c r="Y1110" i="19"/>
  <c r="Y1111" i="19"/>
  <c r="Y1112" i="19"/>
  <c r="Y1113" i="19"/>
  <c r="Y1114" i="19"/>
  <c r="Y1115" i="19"/>
  <c r="Y1116" i="19"/>
  <c r="Y1117" i="19"/>
  <c r="Y1118" i="19"/>
  <c r="Y1119" i="19"/>
  <c r="Y1120" i="19"/>
  <c r="Y1121" i="19"/>
  <c r="Y1122" i="19"/>
  <c r="Y1123" i="19"/>
  <c r="Y1124" i="19"/>
  <c r="Y1125" i="19"/>
  <c r="Y1126" i="19"/>
  <c r="Y1127" i="19"/>
  <c r="Y1128" i="19"/>
  <c r="Y1129" i="19"/>
  <c r="Y1130" i="19"/>
  <c r="Y1131" i="19"/>
  <c r="Y1132" i="19"/>
  <c r="Y1133" i="19"/>
  <c r="Y1134" i="19"/>
  <c r="Y1135" i="19"/>
  <c r="Y1136" i="19"/>
  <c r="Y1137" i="19"/>
  <c r="Y1138" i="19"/>
  <c r="Y1139" i="19"/>
  <c r="Y1140" i="19"/>
  <c r="Y1141" i="19"/>
  <c r="Y1142" i="19"/>
  <c r="Y1143" i="19"/>
  <c r="Y1144" i="19"/>
  <c r="Y1145" i="19"/>
  <c r="Y1146" i="19"/>
  <c r="Y1147" i="19"/>
  <c r="Y1148" i="19"/>
  <c r="Y1149" i="19"/>
  <c r="Y1150" i="19"/>
  <c r="Y1151" i="19"/>
  <c r="Y1152" i="19"/>
  <c r="Y1153" i="19"/>
  <c r="Y1154" i="19"/>
  <c r="Y1155" i="19"/>
  <c r="Y1156" i="19"/>
  <c r="Y1157" i="19"/>
  <c r="Y1158" i="19"/>
  <c r="Y1159" i="19"/>
  <c r="Y1160" i="19"/>
  <c r="Y1161" i="19"/>
  <c r="Y1162" i="19"/>
  <c r="Y1163" i="19"/>
  <c r="Y1164" i="19"/>
  <c r="Y1165" i="19"/>
  <c r="Y1166" i="19"/>
  <c r="Y1167" i="19"/>
  <c r="Y1168" i="19"/>
  <c r="Y1169" i="19"/>
  <c r="Y1170" i="19"/>
  <c r="Y1171" i="19"/>
  <c r="Y1172" i="19"/>
  <c r="Y1173" i="19"/>
  <c r="Y1174" i="19"/>
  <c r="Y1175" i="19"/>
  <c r="Y1176" i="19"/>
  <c r="Y1177" i="19"/>
  <c r="Y1178" i="19"/>
  <c r="Y1179" i="19"/>
  <c r="Y1180" i="19"/>
  <c r="Y1181" i="19"/>
  <c r="Y1182" i="19"/>
  <c r="Y1183" i="19"/>
  <c r="Y1184" i="19"/>
  <c r="Y1185" i="19"/>
  <c r="Y1186" i="19"/>
  <c r="Y1187" i="19"/>
  <c r="Y1188" i="19"/>
  <c r="Y1189" i="19"/>
  <c r="Y1190" i="19"/>
  <c r="Y1191" i="19"/>
  <c r="Y1192" i="19"/>
  <c r="Y1193" i="19"/>
  <c r="Y1194" i="19"/>
  <c r="Y1195" i="19"/>
  <c r="Y1196" i="19"/>
  <c r="Y1197" i="19"/>
  <c r="Y1198" i="19"/>
  <c r="Y1199" i="19"/>
  <c r="Y1200" i="19"/>
  <c r="Y1201" i="19"/>
  <c r="Y1202" i="19"/>
  <c r="Y1203" i="19"/>
  <c r="Y1204" i="19"/>
  <c r="Y1205" i="19"/>
  <c r="Y1206" i="19"/>
  <c r="Y1207" i="19"/>
  <c r="Y1208" i="19"/>
  <c r="Y1209" i="19"/>
  <c r="Y1210" i="19"/>
  <c r="Y1211" i="19"/>
  <c r="Y1212" i="19"/>
  <c r="Y1213" i="19"/>
  <c r="Y1214" i="19"/>
  <c r="Y1215" i="19"/>
  <c r="Y1216" i="19"/>
  <c r="Y1217" i="19"/>
  <c r="Y1218" i="19"/>
  <c r="Y1219" i="19"/>
  <c r="Y1220" i="19"/>
  <c r="Y1221" i="19"/>
  <c r="Y1222" i="19"/>
  <c r="Y1223" i="19"/>
  <c r="Y1224" i="19"/>
  <c r="Y1225" i="19"/>
  <c r="Y1226" i="19"/>
  <c r="Y1227" i="19"/>
  <c r="Y1228" i="19"/>
  <c r="Y1229" i="19"/>
  <c r="Y1230" i="19"/>
  <c r="Y1231" i="19"/>
  <c r="Y1232" i="19"/>
  <c r="Y1233" i="19"/>
  <c r="Y1234" i="19"/>
  <c r="Y1235" i="19"/>
  <c r="Y1236" i="19"/>
  <c r="Y1237" i="19"/>
  <c r="Y1238" i="19"/>
  <c r="Y1239" i="19"/>
  <c r="Y1240" i="19"/>
  <c r="Y1241" i="19"/>
  <c r="Y1242" i="19"/>
  <c r="Y1243" i="19"/>
  <c r="Y1244" i="19"/>
  <c r="Y1245" i="19"/>
  <c r="Y1246" i="19"/>
  <c r="Y1247" i="19"/>
  <c r="Y1248" i="19"/>
  <c r="Y1249" i="19"/>
  <c r="Y1250" i="19"/>
  <c r="Y1251" i="19"/>
  <c r="Y1252" i="19"/>
  <c r="Y1253" i="19"/>
  <c r="Y1254" i="19"/>
  <c r="Y1255" i="19"/>
  <c r="Y1256" i="19"/>
  <c r="Y1257" i="19"/>
  <c r="Y1258" i="19"/>
  <c r="Y1259" i="19"/>
  <c r="Y1260" i="19"/>
  <c r="Y1261" i="19"/>
  <c r="Y1262" i="19"/>
  <c r="Y1263" i="19"/>
  <c r="Y1264" i="19"/>
  <c r="Y1265" i="19"/>
  <c r="Y1266" i="19"/>
  <c r="Y1267" i="19"/>
  <c r="Y1268" i="19"/>
  <c r="Y1269" i="19"/>
  <c r="Y1270" i="19"/>
  <c r="Y1271" i="19"/>
  <c r="Y1272" i="19"/>
  <c r="Y1273" i="19"/>
  <c r="Y1274" i="19"/>
  <c r="Y1275" i="19"/>
  <c r="Y1276" i="19"/>
  <c r="Y1277" i="19"/>
  <c r="Y1278" i="19"/>
  <c r="Y1279" i="19"/>
  <c r="Y1280" i="19"/>
  <c r="Y1281" i="19"/>
  <c r="Y1282" i="19"/>
  <c r="Y1283" i="19"/>
  <c r="Y1284" i="19"/>
  <c r="Y1285" i="19"/>
  <c r="Y1286" i="19"/>
  <c r="Y1287" i="19"/>
  <c r="Y1288" i="19"/>
  <c r="Y1289" i="19"/>
  <c r="Y1290" i="19"/>
  <c r="Y1291" i="19"/>
  <c r="Y1292" i="19"/>
  <c r="Y1293" i="19"/>
  <c r="Y1294" i="19"/>
  <c r="Y1295" i="19"/>
  <c r="Y1296" i="19"/>
  <c r="Y1297" i="19"/>
  <c r="Y1298" i="19"/>
  <c r="Y1299" i="19"/>
  <c r="Y1300" i="19"/>
  <c r="Y1301" i="19"/>
  <c r="Y1302" i="19"/>
  <c r="Y1303" i="19"/>
  <c r="Y1304" i="19"/>
  <c r="Y1305" i="19"/>
  <c r="Y1306" i="19"/>
  <c r="Y1307" i="19"/>
  <c r="Y1308" i="19"/>
  <c r="Y1309" i="19"/>
  <c r="Y1310" i="19"/>
  <c r="Y1311" i="19"/>
  <c r="Y1312" i="19"/>
  <c r="Y1313" i="19"/>
  <c r="Y1314" i="19"/>
  <c r="Y1315" i="19"/>
  <c r="Y1316" i="19"/>
  <c r="Y1317" i="19"/>
  <c r="Y1318" i="19"/>
  <c r="Y1319" i="19"/>
  <c r="Y1320" i="19"/>
  <c r="Y1321" i="19"/>
  <c r="Y1322" i="19"/>
  <c r="Y1323" i="19"/>
  <c r="Y1324" i="19"/>
  <c r="Y1325" i="19"/>
  <c r="Y1326" i="19"/>
  <c r="Y1327" i="19"/>
  <c r="Y1328" i="19"/>
  <c r="Y1329" i="19"/>
  <c r="Y1330" i="19"/>
  <c r="Y1331" i="19"/>
  <c r="Y1332" i="19"/>
  <c r="Y1333" i="19"/>
  <c r="Y1334" i="19"/>
  <c r="Y1335" i="19"/>
  <c r="Y1336" i="19"/>
  <c r="Y1337" i="19"/>
  <c r="Y1338" i="19"/>
  <c r="Y1339" i="19"/>
  <c r="Y1340" i="19"/>
  <c r="Y1341" i="19"/>
  <c r="Y1342" i="19"/>
  <c r="Y1343" i="19"/>
  <c r="Y1344" i="19"/>
  <c r="Y1345" i="19"/>
  <c r="Y1346" i="19"/>
  <c r="Y1347" i="19"/>
  <c r="Y1348" i="19"/>
  <c r="Y1349" i="19"/>
  <c r="Y1350" i="19"/>
  <c r="Y1351" i="19"/>
  <c r="Y1352" i="19"/>
  <c r="Y1353" i="19"/>
  <c r="Y1354" i="19"/>
  <c r="Y1355" i="19"/>
  <c r="Y1356" i="19"/>
  <c r="Y1357" i="19"/>
  <c r="Y1358" i="19"/>
  <c r="Y1359" i="19"/>
  <c r="Y1360" i="19"/>
  <c r="Y1361" i="19"/>
  <c r="Y1362" i="19"/>
  <c r="Y1363" i="19"/>
  <c r="Y1364" i="19"/>
  <c r="Y1365" i="19"/>
  <c r="Y1366" i="19"/>
  <c r="Y1367" i="19"/>
  <c r="Y1368" i="19"/>
  <c r="Y1369" i="19"/>
  <c r="Y1370" i="19"/>
  <c r="Y1371" i="19"/>
  <c r="Y1372" i="19"/>
  <c r="Y1373" i="19"/>
  <c r="Y1374" i="19"/>
  <c r="Y1375" i="19"/>
  <c r="Y1376" i="19"/>
  <c r="Y1377" i="19"/>
  <c r="Y1378" i="19"/>
  <c r="Y1379" i="19"/>
  <c r="Y1380" i="19"/>
  <c r="Y1381" i="19"/>
  <c r="Y1382" i="19"/>
  <c r="Y1383" i="19"/>
  <c r="Y1384" i="19"/>
  <c r="Y1385" i="19"/>
  <c r="Y1386" i="19"/>
  <c r="Y1387" i="19"/>
  <c r="Y1388" i="19"/>
  <c r="Y1389" i="19"/>
  <c r="Y1390" i="19"/>
  <c r="Y1391" i="19"/>
  <c r="Y1392" i="19"/>
  <c r="Y1393" i="19"/>
  <c r="Y1394" i="19"/>
  <c r="Y1395" i="19"/>
  <c r="Y1396" i="19"/>
  <c r="Y1397" i="19"/>
  <c r="Y1398" i="19"/>
  <c r="Y1399" i="19"/>
  <c r="Y1400" i="19"/>
  <c r="Y1401" i="19"/>
  <c r="Y1402" i="19"/>
  <c r="Y1403" i="19"/>
  <c r="Y1404" i="19"/>
  <c r="Y1405" i="19"/>
  <c r="Y1406" i="19"/>
  <c r="Y1407" i="19"/>
  <c r="Y1408" i="19"/>
  <c r="Y1409" i="19"/>
  <c r="Y1410" i="19"/>
  <c r="Y1411" i="19"/>
  <c r="Y1412" i="19"/>
  <c r="Y1413" i="19"/>
  <c r="Y1414" i="19"/>
  <c r="Y1415" i="19"/>
  <c r="Y1416" i="19"/>
  <c r="Y1417" i="19"/>
  <c r="Y1418" i="19"/>
  <c r="Y1419" i="19"/>
  <c r="Y1420" i="19"/>
  <c r="Y1421" i="19"/>
  <c r="Y1422" i="19"/>
  <c r="Y1423" i="19"/>
  <c r="Y1424" i="19"/>
  <c r="Y1425" i="19"/>
  <c r="Y1426" i="19"/>
  <c r="Y1427" i="19"/>
  <c r="Y1428" i="19"/>
  <c r="Y1429" i="19"/>
  <c r="Y1430" i="19"/>
  <c r="Y1431" i="19"/>
  <c r="Y1432" i="19"/>
  <c r="Y1433" i="19"/>
  <c r="Y1434" i="19"/>
  <c r="Y1435" i="19"/>
  <c r="Y1436" i="19"/>
  <c r="Y1437" i="19"/>
  <c r="Y1438" i="19"/>
  <c r="Y1439" i="19"/>
  <c r="Y1440" i="19"/>
  <c r="Y1441" i="19"/>
  <c r="Y1442" i="19"/>
  <c r="Y1443" i="19"/>
  <c r="Y1444" i="19"/>
  <c r="Y1445" i="19"/>
  <c r="Y1446" i="19"/>
  <c r="Y1447" i="19"/>
  <c r="Y1448" i="19"/>
  <c r="Y1449" i="19"/>
  <c r="Y1450" i="19"/>
  <c r="Y1451" i="19"/>
  <c r="Y1452" i="19"/>
  <c r="Y1453" i="19"/>
  <c r="Y1454" i="19"/>
  <c r="Y1455" i="19"/>
  <c r="Y1456" i="19"/>
  <c r="Y1457" i="19"/>
  <c r="Y1458" i="19"/>
  <c r="Y1459" i="19"/>
  <c r="Y1460" i="19"/>
  <c r="Y1461" i="19"/>
  <c r="Y1462" i="19"/>
  <c r="Y1463" i="19"/>
  <c r="Y1464" i="19"/>
  <c r="Y1465" i="19"/>
  <c r="Y1466" i="19"/>
  <c r="Y1467" i="19"/>
  <c r="Y1468" i="19"/>
  <c r="Y1469" i="19"/>
  <c r="Y1470" i="19"/>
  <c r="Y1471" i="19"/>
  <c r="Y1472" i="19"/>
  <c r="Y1473" i="19"/>
  <c r="Y1474" i="19"/>
  <c r="Y1475" i="19"/>
  <c r="Y1476" i="19"/>
  <c r="Y1477" i="19"/>
  <c r="Y1478" i="19"/>
  <c r="Y1479" i="19"/>
  <c r="Y1480" i="19"/>
  <c r="Y1481" i="19"/>
  <c r="Y1482" i="19"/>
  <c r="Y1483" i="19"/>
  <c r="Y1484" i="19"/>
  <c r="Y1485" i="19"/>
  <c r="Y1486" i="19"/>
  <c r="Y1487" i="19"/>
  <c r="Y1488" i="19"/>
  <c r="Y1489" i="19"/>
  <c r="Y1490" i="19"/>
  <c r="Y1491" i="19"/>
  <c r="Y1492" i="19"/>
  <c r="Y1493" i="19"/>
  <c r="Y1494" i="19"/>
  <c r="Y1495" i="19"/>
  <c r="Y1496" i="19"/>
  <c r="Y1497" i="19"/>
  <c r="Y1498" i="19"/>
  <c r="Y1499" i="19"/>
  <c r="Y1500" i="19"/>
  <c r="Y1501" i="19"/>
  <c r="Y1502" i="19"/>
  <c r="Y1503" i="19"/>
  <c r="Y1504" i="19"/>
  <c r="Y1505" i="19"/>
  <c r="Y1506" i="19"/>
  <c r="Y1507" i="19"/>
  <c r="Y1508" i="19"/>
  <c r="Y1509" i="19"/>
  <c r="Y1510" i="19"/>
  <c r="Y1511" i="19"/>
  <c r="Y1512" i="19"/>
  <c r="Y1513" i="19"/>
  <c r="Y1514" i="19"/>
  <c r="Y1515" i="19"/>
  <c r="Y1516" i="19"/>
  <c r="Y1517" i="19"/>
  <c r="Y1518" i="19"/>
  <c r="Y1519" i="19"/>
  <c r="Y1520" i="19"/>
  <c r="Y1521" i="19"/>
  <c r="Y1522" i="19"/>
  <c r="Y1523" i="19"/>
  <c r="Y1524" i="19"/>
  <c r="Y1525" i="19"/>
  <c r="Y1526" i="19"/>
  <c r="Y1527" i="19"/>
  <c r="Y1528" i="19"/>
  <c r="Y1529" i="19"/>
  <c r="Y1530" i="19"/>
  <c r="Y1531" i="19"/>
  <c r="Y1532" i="19"/>
  <c r="Y1533" i="19"/>
  <c r="Y1534" i="19"/>
  <c r="Y1535" i="19"/>
  <c r="Y1536" i="19"/>
  <c r="Y1537" i="19"/>
  <c r="Y1538" i="19"/>
  <c r="Y1539" i="19"/>
  <c r="Y1540" i="19"/>
  <c r="Y1541" i="19"/>
  <c r="Y1542" i="19"/>
  <c r="Y1543" i="19"/>
  <c r="Y1544" i="19"/>
  <c r="Y1545" i="19"/>
  <c r="Y1546" i="19"/>
  <c r="Y1547" i="19"/>
  <c r="Y1548" i="19"/>
  <c r="Y1549" i="19"/>
  <c r="Y1550" i="19"/>
  <c r="Y1551" i="19"/>
  <c r="Y1552" i="19"/>
  <c r="Y1553" i="19"/>
  <c r="Y1554" i="19"/>
  <c r="Y1555" i="19"/>
  <c r="Y1556" i="19"/>
  <c r="Y1557" i="19"/>
  <c r="Y1558" i="19"/>
  <c r="Y1559" i="19"/>
  <c r="Y1560" i="19"/>
  <c r="Y1561" i="19"/>
  <c r="Y1562" i="19"/>
  <c r="Y1563" i="19"/>
  <c r="Y1564" i="19"/>
  <c r="Y1565" i="19"/>
  <c r="Y1566" i="19"/>
  <c r="Y1567" i="19"/>
  <c r="Y1568" i="19"/>
  <c r="Y1569" i="19"/>
  <c r="Y1570" i="19"/>
  <c r="Y1571" i="19"/>
  <c r="Y1572" i="19"/>
  <c r="Y1573" i="19"/>
  <c r="Y1574" i="19"/>
  <c r="Y1575" i="19"/>
  <c r="Y1576" i="19"/>
  <c r="Y1577" i="19"/>
  <c r="Y1578" i="19"/>
  <c r="Y1579" i="19"/>
  <c r="Y1580" i="19"/>
  <c r="Y1581" i="19"/>
  <c r="Y1582" i="19"/>
  <c r="Y1583" i="19"/>
  <c r="Y1584" i="19"/>
  <c r="Y1585" i="19"/>
  <c r="Y1586" i="19"/>
  <c r="Y1587" i="19"/>
  <c r="Y1588" i="19"/>
  <c r="Y1589" i="19"/>
  <c r="Y1590" i="19"/>
  <c r="Y1591" i="19"/>
  <c r="Y1592" i="19"/>
  <c r="Y1593" i="19"/>
  <c r="Y1594" i="19"/>
  <c r="Y1595" i="19"/>
  <c r="Y1596" i="19"/>
  <c r="Y1597" i="19"/>
  <c r="Y1598" i="19"/>
  <c r="Y1599" i="19"/>
  <c r="Y1600" i="19"/>
  <c r="Y1601" i="19"/>
  <c r="Y1602" i="19"/>
  <c r="Y1603" i="19"/>
  <c r="Y1604" i="19"/>
  <c r="Y1605" i="19"/>
  <c r="Y1606" i="19"/>
  <c r="Y1607" i="19"/>
  <c r="Y1608" i="19"/>
  <c r="Y1609" i="19"/>
  <c r="Y1610" i="19"/>
  <c r="Y1611" i="19"/>
  <c r="Y1612" i="19"/>
  <c r="Y1613" i="19"/>
  <c r="Y1614" i="19"/>
  <c r="Y1615" i="19"/>
  <c r="Y1616" i="19"/>
  <c r="Y1617" i="19"/>
  <c r="Y1618" i="19"/>
  <c r="Y1619" i="19"/>
  <c r="Y1620" i="19"/>
  <c r="Y1621" i="19"/>
  <c r="Y1622" i="19"/>
  <c r="Y1623" i="19"/>
  <c r="Y1624" i="19"/>
  <c r="Y1625" i="19"/>
  <c r="Y1626" i="19"/>
  <c r="Y1627" i="19"/>
  <c r="Y1628" i="19"/>
  <c r="Y1629" i="19"/>
  <c r="Y1630" i="19"/>
  <c r="Y1631" i="19"/>
  <c r="Y1632" i="19"/>
  <c r="Y1633" i="19"/>
  <c r="Y1634" i="19"/>
  <c r="Y1635" i="19"/>
  <c r="Y1636" i="19"/>
  <c r="Y1637" i="19"/>
  <c r="Y1638" i="19"/>
  <c r="Y1639" i="19"/>
  <c r="Y1640" i="19"/>
  <c r="Y1641" i="19"/>
  <c r="Y1642" i="19"/>
  <c r="Y1643" i="19"/>
  <c r="Y1644" i="19"/>
  <c r="Y1645" i="19"/>
  <c r="Y1646" i="19"/>
  <c r="Y1647" i="19"/>
  <c r="Y1648" i="19"/>
  <c r="Y1649" i="19"/>
  <c r="Y1650" i="19"/>
  <c r="Y1651" i="19"/>
  <c r="Y1652" i="19"/>
  <c r="Y1653" i="19"/>
  <c r="Y1654" i="19"/>
  <c r="Y1655" i="19"/>
  <c r="Y1656" i="19"/>
  <c r="Y1657" i="19"/>
  <c r="Y1658" i="19"/>
  <c r="Y1659" i="19"/>
  <c r="Y1660" i="19"/>
  <c r="Y1661" i="19"/>
  <c r="Y1662" i="19"/>
  <c r="Y1663" i="19"/>
  <c r="Y1664" i="19"/>
  <c r="Y1665" i="19"/>
  <c r="Y1666" i="19"/>
  <c r="Y1667" i="19"/>
  <c r="Y1668" i="19"/>
  <c r="Y1669" i="19"/>
  <c r="Y1670" i="19"/>
  <c r="Y1671" i="19"/>
  <c r="Y1672" i="19"/>
  <c r="Y1673" i="19"/>
  <c r="Y1674" i="19"/>
  <c r="Y1675" i="19"/>
  <c r="Y1676" i="19"/>
  <c r="Y1677" i="19"/>
  <c r="Y1678" i="19"/>
  <c r="Y1679" i="19"/>
  <c r="Y1680" i="19"/>
  <c r="Y1681" i="19"/>
  <c r="Y1682" i="19"/>
  <c r="Y1683" i="19"/>
  <c r="Y1684" i="19"/>
  <c r="Y1685" i="19"/>
  <c r="Y1686" i="19"/>
  <c r="Y1687" i="19"/>
  <c r="Y1688" i="19"/>
  <c r="Y1689" i="19"/>
  <c r="Y1690" i="19"/>
  <c r="Y1691" i="19"/>
  <c r="Y1692" i="19"/>
  <c r="Y1693" i="19"/>
  <c r="Y1694" i="19"/>
  <c r="Y1695" i="19"/>
  <c r="Y1696" i="19"/>
  <c r="Y1697" i="19"/>
  <c r="Y1698" i="19"/>
  <c r="Y1699" i="19"/>
  <c r="Y1700" i="19"/>
  <c r="Y1701" i="19"/>
  <c r="Y1702" i="19"/>
  <c r="Y1703" i="19"/>
  <c r="Y1704" i="19"/>
  <c r="Y1705" i="19"/>
  <c r="Y1706" i="19"/>
  <c r="Y1707" i="19"/>
  <c r="Y1708" i="19"/>
  <c r="Y1709" i="19"/>
  <c r="Y1710" i="19"/>
  <c r="Y1711" i="19"/>
  <c r="Y1712" i="19"/>
  <c r="Y1713" i="19"/>
  <c r="Y1714" i="19"/>
  <c r="Y1715" i="19"/>
  <c r="Y1716" i="19"/>
  <c r="Y1717" i="19"/>
  <c r="Y1718" i="19"/>
  <c r="Y1719" i="19"/>
  <c r="Y1720" i="19"/>
  <c r="Y1721" i="19"/>
  <c r="Y1722" i="19"/>
  <c r="Y1723" i="19"/>
  <c r="Y1724" i="19"/>
  <c r="Y1725" i="19"/>
  <c r="Y1726" i="19"/>
  <c r="Y1727" i="19"/>
  <c r="Y1728" i="19"/>
  <c r="Y1729" i="19"/>
  <c r="Y1730" i="19"/>
  <c r="Y1731" i="19"/>
  <c r="Y1732" i="19"/>
  <c r="Y1733" i="19"/>
  <c r="Y1734" i="19"/>
  <c r="Y1735" i="19"/>
  <c r="Y1736" i="19"/>
  <c r="Y1737" i="19"/>
  <c r="Y1738" i="19"/>
  <c r="Y1739" i="19"/>
  <c r="Y1740" i="19"/>
  <c r="Y1741" i="19"/>
  <c r="Y1742" i="19"/>
  <c r="Y1743" i="19"/>
  <c r="Y1744" i="19"/>
  <c r="Y1745" i="19"/>
  <c r="Y1746" i="19"/>
  <c r="Y1747" i="19"/>
  <c r="Y1748" i="19"/>
  <c r="Y1749" i="19"/>
  <c r="Y1750" i="19"/>
  <c r="Y1751" i="19"/>
  <c r="Y1752" i="19"/>
  <c r="Y1753" i="19"/>
  <c r="Y1754" i="19"/>
  <c r="Y1755" i="19"/>
  <c r="Y1756" i="19"/>
  <c r="Y1757" i="19"/>
  <c r="Y1758" i="19"/>
  <c r="Y1759" i="19"/>
  <c r="Y1760" i="19"/>
  <c r="Y1761" i="19"/>
  <c r="Y1762" i="19"/>
  <c r="Y1763" i="19"/>
  <c r="Y1764" i="19"/>
  <c r="Y1765" i="19"/>
  <c r="Y1766" i="19"/>
  <c r="Y1767" i="19"/>
  <c r="Y1768" i="19"/>
  <c r="Y1769" i="19"/>
  <c r="Y1770" i="19"/>
  <c r="Y1771" i="19"/>
  <c r="Y1772" i="19"/>
  <c r="Y1773" i="19"/>
  <c r="Y1774" i="19"/>
  <c r="Y1775" i="19"/>
  <c r="Y1776" i="19"/>
  <c r="Y1777" i="19"/>
  <c r="Y1778" i="19"/>
  <c r="Y1779" i="19"/>
  <c r="Y1780" i="19"/>
  <c r="Y1781" i="19"/>
  <c r="Y1782" i="19"/>
  <c r="Y1783" i="19"/>
  <c r="Y1784" i="19"/>
  <c r="Y1785" i="19"/>
  <c r="Y1786" i="19"/>
  <c r="Y1787" i="19"/>
  <c r="Y1788" i="19"/>
  <c r="Y1789" i="19"/>
  <c r="Y1790" i="19"/>
  <c r="Y1791" i="19"/>
  <c r="Y1792" i="19"/>
  <c r="Y1793" i="19"/>
  <c r="Y1794" i="19"/>
  <c r="Y1795" i="19"/>
  <c r="Y1796" i="19"/>
  <c r="Y1797" i="19"/>
  <c r="Y1798" i="19"/>
  <c r="Y1799" i="19"/>
  <c r="Y1800" i="19"/>
  <c r="Y1801" i="19"/>
  <c r="Y1802" i="19"/>
  <c r="Y1803" i="19"/>
  <c r="Y1804" i="19"/>
  <c r="Y1805" i="19"/>
  <c r="Y1806" i="19"/>
  <c r="Y1807" i="19"/>
  <c r="Y1808" i="19"/>
  <c r="Y1809" i="19"/>
  <c r="Y1810" i="19"/>
  <c r="Y1811" i="19"/>
  <c r="Y1812" i="19"/>
  <c r="Y1813" i="19"/>
  <c r="Y1814" i="19"/>
  <c r="Y1815" i="19"/>
  <c r="Y1816" i="19"/>
  <c r="Y1817" i="19"/>
  <c r="Y1818" i="19"/>
  <c r="Y1819" i="19"/>
  <c r="Y1820" i="19"/>
  <c r="Y1821" i="19"/>
  <c r="Y1822" i="19"/>
  <c r="Y1823" i="19"/>
  <c r="Y1824" i="19"/>
  <c r="Y1825" i="19"/>
  <c r="Y1826" i="19"/>
  <c r="Y1827" i="19"/>
  <c r="Y1828" i="19"/>
  <c r="Y1829" i="19"/>
  <c r="Y1830" i="19"/>
  <c r="Y1831" i="19"/>
  <c r="Y1832" i="19"/>
  <c r="Y1833" i="19"/>
  <c r="Y1834" i="19"/>
  <c r="Y1835" i="19"/>
  <c r="Y1836" i="19"/>
  <c r="Y1837" i="19"/>
  <c r="Y1838" i="19"/>
  <c r="Y1839" i="19"/>
  <c r="Y1840" i="19"/>
  <c r="Y1841" i="19"/>
  <c r="Y1842" i="19"/>
  <c r="Y1843" i="19"/>
  <c r="Y1844" i="19"/>
  <c r="Y1845" i="19"/>
  <c r="Y1846" i="19"/>
  <c r="Y1847" i="19"/>
  <c r="Y1848" i="19"/>
  <c r="Y1849" i="19"/>
  <c r="Y1850" i="19"/>
  <c r="Y1851" i="19"/>
  <c r="Y1852" i="19"/>
  <c r="Y1853" i="19"/>
  <c r="Y1854" i="19"/>
  <c r="Y1855" i="19"/>
  <c r="Y1856" i="19"/>
  <c r="Y1857" i="19"/>
  <c r="Y1858" i="19"/>
  <c r="Y1859" i="19"/>
  <c r="Y1860" i="19"/>
  <c r="Y1861" i="19"/>
  <c r="Y1862" i="19"/>
  <c r="Y1863" i="19"/>
  <c r="Y1864" i="19"/>
  <c r="Y1865" i="19"/>
  <c r="Y1866" i="19"/>
  <c r="Y1867" i="19"/>
  <c r="Y1868" i="19"/>
  <c r="Y1869" i="19"/>
  <c r="Y1870" i="19"/>
  <c r="Y1871" i="19"/>
  <c r="Y1872" i="19"/>
  <c r="Y1873" i="19"/>
  <c r="Y1874" i="19"/>
  <c r="Y1875" i="19"/>
  <c r="Y1876" i="19"/>
  <c r="Y1877" i="19"/>
  <c r="Y1878" i="19"/>
  <c r="Y1879" i="19"/>
  <c r="Y1880" i="19"/>
  <c r="Y1881" i="19"/>
  <c r="Y1882" i="19"/>
  <c r="Y1883" i="19"/>
  <c r="Y1884" i="19"/>
  <c r="Y1885" i="19"/>
  <c r="Y1886" i="19"/>
  <c r="Y1887" i="19"/>
  <c r="Y1888" i="19"/>
  <c r="Y1889" i="19"/>
  <c r="Y1890" i="19"/>
  <c r="Y1891" i="19"/>
  <c r="Y1892" i="19"/>
  <c r="Y1893" i="19"/>
  <c r="Y1894" i="19"/>
  <c r="Y1895" i="19"/>
  <c r="Y1896" i="19"/>
  <c r="Y1897" i="19"/>
  <c r="Y1898" i="19"/>
  <c r="Y1899" i="19"/>
  <c r="Y1900" i="19"/>
  <c r="Y1901" i="19"/>
  <c r="Y1902" i="19"/>
  <c r="Y1903" i="19"/>
  <c r="Y1904" i="19"/>
  <c r="Y1905" i="19"/>
  <c r="Y1906" i="19"/>
  <c r="Y1907" i="19"/>
  <c r="Y1908" i="19"/>
  <c r="Y1909" i="19"/>
  <c r="Y1910" i="19"/>
  <c r="Y1911" i="19"/>
  <c r="Y1912" i="19"/>
  <c r="Y1913" i="19"/>
  <c r="Y1914" i="19"/>
  <c r="Y1915" i="19"/>
  <c r="Y1916" i="19"/>
  <c r="Y1917" i="19"/>
  <c r="Y1918" i="19"/>
  <c r="Y1919" i="19"/>
  <c r="Y1920" i="19"/>
  <c r="Y1921" i="19"/>
  <c r="Y1922" i="19"/>
  <c r="Y1923" i="19"/>
  <c r="Y1924" i="19"/>
  <c r="Y1925" i="19"/>
  <c r="Y1926" i="19"/>
  <c r="Y1927" i="19"/>
  <c r="Y1928" i="19"/>
  <c r="Y1929" i="19"/>
  <c r="Y1930" i="19"/>
  <c r="Y1931" i="19"/>
  <c r="Y1932" i="19"/>
  <c r="Y1933" i="19"/>
  <c r="Y1934" i="19"/>
  <c r="Y1935" i="19"/>
  <c r="Y1936" i="19"/>
  <c r="Y1937" i="19"/>
  <c r="Y1938" i="19"/>
  <c r="Y1939" i="19"/>
  <c r="Y1940" i="19"/>
  <c r="Y1941" i="19"/>
  <c r="Y1942" i="19"/>
  <c r="Y1943" i="19"/>
  <c r="Y1944" i="19"/>
  <c r="Y1945" i="19"/>
  <c r="Y1946" i="19"/>
  <c r="Y1947" i="19"/>
  <c r="Y1948" i="19"/>
  <c r="Y1949" i="19"/>
  <c r="Y1950" i="19"/>
  <c r="Y1951" i="19"/>
  <c r="Y1952" i="19"/>
  <c r="Y1953" i="19"/>
  <c r="Y1954" i="19"/>
  <c r="Y1955" i="19"/>
  <c r="Y1956" i="19"/>
  <c r="Y1957" i="19"/>
  <c r="Y1958" i="19"/>
  <c r="Y1959" i="19"/>
  <c r="Y1960" i="19"/>
  <c r="Y1961" i="19"/>
  <c r="Y1962" i="19"/>
  <c r="Y1963" i="19"/>
  <c r="Y1964" i="19"/>
  <c r="Y1965" i="19"/>
  <c r="Y1966" i="19"/>
  <c r="Y1967" i="19"/>
  <c r="Y1968" i="19"/>
  <c r="Y1969" i="19"/>
  <c r="Y1970" i="19"/>
  <c r="Y1971" i="19"/>
  <c r="Y1972" i="19"/>
  <c r="Y1973" i="19"/>
  <c r="Y1974" i="19"/>
  <c r="Y1975" i="19"/>
  <c r="Y1976" i="19"/>
  <c r="Y1977" i="19"/>
  <c r="Y1978" i="19"/>
  <c r="Y1979" i="19"/>
  <c r="Y1980" i="19"/>
  <c r="Y1981" i="19"/>
  <c r="Y1982" i="19"/>
  <c r="Y1983" i="19"/>
  <c r="Y1984" i="19"/>
  <c r="Y1985" i="19"/>
  <c r="Y1986" i="19"/>
  <c r="Y1987" i="19"/>
  <c r="Y1988" i="19"/>
  <c r="Y1989" i="19"/>
  <c r="Y1990" i="19"/>
  <c r="Y1991" i="19"/>
  <c r="Y1992" i="19"/>
  <c r="Y1993" i="19"/>
  <c r="Y1994" i="19"/>
  <c r="Y1995" i="19"/>
  <c r="Y1996" i="19"/>
  <c r="Y1997" i="19"/>
  <c r="Y1998" i="19"/>
  <c r="Y1999" i="19"/>
  <c r="Y2000" i="19"/>
  <c r="Y2001" i="19"/>
  <c r="Y2002" i="19"/>
  <c r="Y2003" i="19"/>
  <c r="Y2004" i="19"/>
  <c r="Y2005" i="19"/>
  <c r="Y2006" i="19"/>
  <c r="Y2007" i="19"/>
  <c r="Y2008" i="19"/>
  <c r="Y2009" i="19"/>
  <c r="Y2010" i="19"/>
  <c r="Y2011" i="19"/>
  <c r="Y2012" i="19"/>
  <c r="Y2013" i="19"/>
  <c r="Y2014" i="19"/>
  <c r="Y2015" i="19"/>
  <c r="Y2016" i="19"/>
  <c r="Y2017" i="19"/>
  <c r="Y2018" i="19"/>
  <c r="Y2019" i="19"/>
  <c r="Y2020" i="19"/>
  <c r="Y2021" i="19"/>
  <c r="Y2022" i="19"/>
  <c r="Y2023" i="19"/>
  <c r="Y2024" i="19"/>
  <c r="Y2025" i="19"/>
  <c r="Y2026" i="19"/>
  <c r="Y2027" i="19"/>
  <c r="Y2028" i="19"/>
  <c r="Y2029" i="19"/>
  <c r="Y2030" i="19"/>
  <c r="Y2031" i="19"/>
  <c r="Y2032" i="19"/>
  <c r="Y2033" i="19"/>
  <c r="Y2034" i="19"/>
  <c r="Y2035" i="19"/>
  <c r="Y2036" i="19"/>
  <c r="Y2037" i="19"/>
  <c r="Y2038" i="19"/>
  <c r="Y2039" i="19"/>
  <c r="Y2040" i="19"/>
  <c r="Y2041" i="19"/>
  <c r="Y2042" i="19"/>
  <c r="Y2043" i="19"/>
  <c r="Y2044" i="19"/>
  <c r="Y2045" i="19"/>
  <c r="Y2046" i="19"/>
  <c r="Y2047" i="19"/>
  <c r="Y2048" i="19"/>
  <c r="Y2049" i="19"/>
  <c r="Y2050" i="19"/>
  <c r="Y2051" i="19"/>
  <c r="Y2052" i="19"/>
  <c r="Y2053" i="19"/>
  <c r="Y2054" i="19"/>
  <c r="Y2055" i="19"/>
  <c r="Y2056" i="19"/>
  <c r="Y2057" i="19"/>
  <c r="Y2058" i="19"/>
  <c r="Y2059" i="19"/>
  <c r="Y2060" i="19"/>
  <c r="Y2061" i="19"/>
  <c r="Y2062" i="19"/>
  <c r="Y2063" i="19"/>
  <c r="Y2064" i="19"/>
  <c r="Y2065" i="19"/>
  <c r="Y2066" i="19"/>
  <c r="Y2067" i="19"/>
  <c r="Y2068" i="19"/>
  <c r="Y2069" i="19"/>
  <c r="Y2070" i="19"/>
  <c r="Y2071" i="19"/>
  <c r="Y2072" i="19"/>
  <c r="Y2073" i="19"/>
  <c r="Y2074" i="19"/>
  <c r="Y2075" i="19"/>
  <c r="Y2076" i="19"/>
  <c r="Y2077" i="19"/>
  <c r="Y2078" i="19"/>
  <c r="Y2079" i="19"/>
  <c r="Y2080" i="19"/>
  <c r="Y2081" i="19"/>
  <c r="Y2082" i="19"/>
  <c r="Y2083" i="19"/>
  <c r="Y2084" i="19"/>
  <c r="Y2085" i="19"/>
  <c r="Y2086" i="19"/>
  <c r="Y2087" i="19"/>
  <c r="Y2088" i="19"/>
  <c r="Y2089" i="19"/>
  <c r="Y2090" i="19"/>
  <c r="Y2091" i="19"/>
  <c r="Y2092" i="19"/>
  <c r="Y2093" i="19"/>
  <c r="Y2094" i="19"/>
  <c r="Y2095" i="19"/>
  <c r="Y2096" i="19"/>
  <c r="Y2097" i="19"/>
  <c r="Y2098" i="19"/>
  <c r="Y2099" i="19"/>
  <c r="Y2100" i="19"/>
  <c r="Y2101" i="19"/>
  <c r="Y2102" i="19"/>
  <c r="Y2103" i="19"/>
  <c r="Y2104" i="19"/>
  <c r="Y2105" i="19"/>
  <c r="Y2106" i="19"/>
  <c r="Y2107" i="19"/>
  <c r="Y2108" i="19"/>
  <c r="Y2109" i="19"/>
  <c r="Y2110" i="19"/>
  <c r="Y2111" i="19"/>
  <c r="Y2112" i="19"/>
  <c r="Y2113" i="19"/>
  <c r="Y2114" i="19"/>
  <c r="Y2115" i="19"/>
  <c r="Y2116" i="19"/>
  <c r="Y2117" i="19"/>
  <c r="Y2118" i="19"/>
  <c r="Y2119" i="19"/>
  <c r="Y2120" i="19"/>
  <c r="Y2121" i="19"/>
  <c r="Y2122" i="19"/>
  <c r="Y2123" i="19"/>
  <c r="Y2124" i="19"/>
  <c r="Y2125" i="19"/>
  <c r="Y2126" i="19"/>
  <c r="Y2127" i="19"/>
  <c r="Y2128" i="19"/>
  <c r="Y2129" i="19"/>
  <c r="Y2130" i="19"/>
  <c r="Y2131" i="19"/>
  <c r="Y2132" i="19"/>
  <c r="Y2133" i="19"/>
  <c r="Y2134" i="19"/>
  <c r="Y2135" i="19"/>
  <c r="Y2136" i="19"/>
  <c r="Y2137" i="19"/>
  <c r="Y2138" i="19"/>
  <c r="Y2139" i="19"/>
  <c r="Y2140" i="19"/>
  <c r="Y2141" i="19"/>
  <c r="Y2142" i="19"/>
  <c r="Y2143" i="19"/>
  <c r="Y2144" i="19"/>
  <c r="Y2145" i="19"/>
  <c r="Y2146" i="19"/>
  <c r="Y2147" i="19"/>
  <c r="Y2148" i="19"/>
  <c r="Y2149" i="19"/>
  <c r="Y2150" i="19"/>
  <c r="Y2151" i="19"/>
  <c r="Y2152" i="19"/>
  <c r="Y2153" i="19"/>
  <c r="Y2154" i="19"/>
  <c r="Y2155" i="19"/>
  <c r="Y2156" i="19"/>
  <c r="Y2157" i="19"/>
  <c r="Y2158" i="19"/>
  <c r="Y2159" i="19"/>
  <c r="Y2160" i="19"/>
  <c r="Y2161" i="19"/>
  <c r="Y2162" i="19"/>
  <c r="Y2163" i="19"/>
  <c r="Y2164" i="19"/>
  <c r="Y2165" i="19"/>
  <c r="Y2166" i="19"/>
  <c r="Y2167" i="19"/>
  <c r="Y2168" i="19"/>
  <c r="Y2169" i="19"/>
  <c r="Y2170" i="19"/>
  <c r="Y2171" i="19"/>
  <c r="Y2172" i="19"/>
  <c r="Y2173" i="19"/>
  <c r="Y2174" i="19"/>
  <c r="Y2175" i="19"/>
  <c r="Y2176" i="19"/>
  <c r="Y2177" i="19"/>
  <c r="Y2178" i="19"/>
  <c r="Y2179" i="19"/>
  <c r="Y2180" i="19"/>
  <c r="Y2181" i="19"/>
  <c r="Y2182" i="19"/>
  <c r="Y2183" i="19"/>
  <c r="Y2184" i="19"/>
  <c r="Y2185" i="19"/>
  <c r="Y2186" i="19"/>
  <c r="Y2187" i="19"/>
  <c r="Y2188" i="19"/>
  <c r="Y2189" i="19"/>
  <c r="Y2190" i="19"/>
  <c r="Y2191" i="19"/>
  <c r="Y2192" i="19"/>
  <c r="Y2193" i="19"/>
  <c r="Y2194" i="19"/>
  <c r="Y2195" i="19"/>
  <c r="Y2196" i="19"/>
  <c r="Y2197" i="19"/>
  <c r="Y2198" i="19"/>
  <c r="Y2199" i="19"/>
  <c r="Y2200" i="19"/>
  <c r="Y2201" i="19"/>
  <c r="Y2202" i="19"/>
  <c r="Y2203" i="19"/>
  <c r="Y2204" i="19"/>
  <c r="Y2205" i="19"/>
  <c r="Y2206" i="19"/>
  <c r="Y2207" i="19"/>
  <c r="Y2208" i="19"/>
  <c r="Y2209" i="19"/>
  <c r="Y2210" i="19"/>
  <c r="Y2211" i="19"/>
  <c r="Y2212" i="19"/>
  <c r="Y2213" i="19"/>
  <c r="Y2214" i="19"/>
  <c r="Y2215" i="19"/>
  <c r="Y2216" i="19"/>
  <c r="Y2217" i="19"/>
  <c r="Y2218" i="19"/>
  <c r="Y2219" i="19"/>
  <c r="Y2220" i="19"/>
  <c r="Y2221" i="19"/>
  <c r="Y2222" i="19"/>
  <c r="Y2223" i="19"/>
  <c r="Y2224" i="19"/>
  <c r="Y2225" i="19"/>
  <c r="Y2226" i="19"/>
  <c r="Y2227" i="19"/>
  <c r="Y2228" i="19"/>
  <c r="Y2229" i="19"/>
  <c r="Y2230" i="19"/>
  <c r="Y2231" i="19"/>
  <c r="Y2232" i="19"/>
  <c r="Y2233" i="19"/>
  <c r="Y2234" i="19"/>
  <c r="Y2235" i="19"/>
  <c r="Y2236" i="19"/>
  <c r="Y2237" i="19"/>
  <c r="Y2238" i="19"/>
  <c r="Y2239" i="19"/>
  <c r="Y2240" i="19"/>
  <c r="Y2241" i="19"/>
  <c r="Y2242" i="19"/>
  <c r="Y2243" i="19"/>
  <c r="Y2244" i="19"/>
  <c r="Y2245" i="19"/>
  <c r="Y2246" i="19"/>
  <c r="Y2247" i="19"/>
  <c r="Y2248" i="19"/>
  <c r="Y2249" i="19"/>
  <c r="Y2250" i="19"/>
  <c r="Y2251" i="19"/>
  <c r="Y2252" i="19"/>
  <c r="Y2253" i="19"/>
  <c r="Y2254" i="19"/>
  <c r="Y2255" i="19"/>
  <c r="Y2256" i="19"/>
  <c r="Y2257" i="19"/>
  <c r="Y2258" i="19"/>
  <c r="Y2259" i="19"/>
  <c r="Y2260" i="19"/>
  <c r="Y2261" i="19"/>
  <c r="Y2262" i="19"/>
  <c r="Y2263" i="19"/>
  <c r="Y2264" i="19"/>
  <c r="Y2265" i="19"/>
  <c r="Y2266" i="19"/>
  <c r="Y2267" i="19"/>
  <c r="Y2268" i="19"/>
  <c r="Y2269" i="19"/>
  <c r="Y2270" i="19"/>
  <c r="Y2271" i="19"/>
  <c r="Y2272" i="19"/>
  <c r="Y2273" i="19"/>
  <c r="Y2274" i="19"/>
  <c r="Y2275" i="19"/>
  <c r="Y2276" i="19"/>
  <c r="Y2277" i="19"/>
  <c r="Y2278" i="19"/>
  <c r="Y2279" i="19"/>
  <c r="Y2280" i="19"/>
  <c r="Y2281" i="19"/>
  <c r="Y2282" i="19"/>
  <c r="Y2283" i="19"/>
  <c r="Y2284" i="19"/>
  <c r="Y2285" i="19"/>
  <c r="Y2286" i="19"/>
  <c r="Y2287" i="19"/>
  <c r="Y2288" i="19"/>
  <c r="Y2289" i="19"/>
  <c r="Y2290" i="19"/>
  <c r="Y2291" i="19"/>
  <c r="Y2292" i="19"/>
  <c r="Y2293" i="19"/>
  <c r="Y2294" i="19"/>
  <c r="Y2295" i="19"/>
  <c r="Y2296" i="19"/>
  <c r="Y2297" i="19"/>
  <c r="Y2298" i="19"/>
  <c r="Y2299" i="19"/>
  <c r="Y2300" i="19"/>
  <c r="Y2301" i="19"/>
  <c r="Y2302" i="19"/>
  <c r="Y2303" i="19"/>
  <c r="Y2304" i="19"/>
  <c r="Y2305" i="19"/>
  <c r="Y2306" i="19"/>
  <c r="Y2307" i="19"/>
  <c r="Y2308" i="19"/>
  <c r="Y2309" i="19"/>
  <c r="Y2310" i="19"/>
  <c r="Y2311" i="19"/>
  <c r="Y2312" i="19"/>
  <c r="Y2313" i="19"/>
  <c r="Y2314" i="19"/>
  <c r="Y2315" i="19"/>
  <c r="Y2316" i="19"/>
  <c r="Y2317" i="19"/>
  <c r="Y2318" i="19"/>
  <c r="Y2319" i="19"/>
  <c r="Y2320" i="19"/>
  <c r="Y2321" i="19"/>
  <c r="Y2322" i="19"/>
  <c r="Y2323" i="19"/>
  <c r="Y2324" i="19"/>
  <c r="Y2325" i="19"/>
  <c r="Y2326" i="19"/>
  <c r="Y2327" i="19"/>
  <c r="Y2328" i="19"/>
  <c r="Y2329" i="19"/>
  <c r="Y2330" i="19"/>
  <c r="Y2331" i="19"/>
  <c r="Y2332" i="19"/>
  <c r="Y2333" i="19"/>
  <c r="Y2334" i="19"/>
  <c r="Y2335" i="19"/>
  <c r="Y2336" i="19"/>
  <c r="Y2337" i="19"/>
  <c r="Y2338" i="19"/>
  <c r="Y2339" i="19"/>
  <c r="Y2340" i="19"/>
  <c r="Y2341" i="19"/>
  <c r="Y2342" i="19"/>
  <c r="Y2343" i="19"/>
  <c r="Y2344" i="19"/>
  <c r="Y2345" i="19"/>
  <c r="Y2346" i="19"/>
  <c r="Y2347" i="19"/>
  <c r="Y2348" i="19"/>
  <c r="Y2349" i="19"/>
  <c r="Y2350" i="19"/>
  <c r="Y2351" i="19"/>
  <c r="Y2352" i="19"/>
  <c r="Y2353" i="19"/>
  <c r="Y2354" i="19"/>
  <c r="Y2355" i="19"/>
  <c r="Y2356" i="19"/>
  <c r="Y2357" i="19"/>
  <c r="Y2358" i="19"/>
  <c r="Y2359" i="19"/>
  <c r="Y2360" i="19"/>
  <c r="Y2361" i="19"/>
  <c r="Y2362" i="19"/>
  <c r="Y2363" i="19"/>
  <c r="Y2364" i="19"/>
  <c r="Y2365" i="19"/>
  <c r="Y2366" i="19"/>
  <c r="Y2367" i="19"/>
  <c r="Y2368" i="19"/>
  <c r="Y2369" i="19"/>
  <c r="Y2370" i="19"/>
  <c r="Y2371" i="19"/>
  <c r="Y2372" i="19"/>
  <c r="Y2373" i="19"/>
  <c r="Y2374" i="19"/>
  <c r="Y2375" i="19"/>
  <c r="Y2376" i="19"/>
  <c r="Y2377" i="19"/>
  <c r="Y2378" i="19"/>
  <c r="Y2379" i="19"/>
  <c r="Y2380" i="19"/>
  <c r="Y2381" i="19"/>
  <c r="Y2382" i="19"/>
  <c r="Y2383" i="19"/>
  <c r="Y2384" i="19"/>
  <c r="Y2385" i="19"/>
  <c r="Y2386" i="19"/>
  <c r="Y2387" i="19"/>
  <c r="Y2388" i="19"/>
  <c r="Y2389" i="19"/>
  <c r="Y2390" i="19"/>
  <c r="Y2391" i="19"/>
  <c r="Y2392" i="19"/>
  <c r="Y2393" i="19"/>
  <c r="Y2394" i="19"/>
  <c r="Y2395" i="19"/>
  <c r="Y2396" i="19"/>
  <c r="Y2397" i="19"/>
  <c r="Y2398" i="19"/>
  <c r="Y2399" i="19"/>
  <c r="Y2400" i="19"/>
  <c r="Y2401" i="19"/>
  <c r="Y2402" i="19"/>
  <c r="Y2403" i="19"/>
  <c r="Y2404" i="19"/>
  <c r="Y2405" i="19"/>
  <c r="Y2406" i="19"/>
  <c r="Y2407" i="19"/>
  <c r="Y2408" i="19"/>
  <c r="Y2409" i="19"/>
  <c r="Y2410" i="19"/>
  <c r="Y2411" i="19"/>
  <c r="Y2412" i="19"/>
  <c r="Y2413" i="19"/>
  <c r="Y2414" i="19"/>
  <c r="Y2415" i="19"/>
  <c r="Y2416" i="19"/>
  <c r="Y2417" i="19"/>
  <c r="Y2418" i="19"/>
  <c r="Y2419" i="19"/>
  <c r="Y2420" i="19"/>
  <c r="Y2421" i="19"/>
  <c r="Y2422" i="19"/>
  <c r="Y2423" i="19"/>
  <c r="Y2424" i="19"/>
  <c r="Y2425" i="19"/>
  <c r="Y2426" i="19"/>
  <c r="Y2427" i="19"/>
  <c r="Y2428" i="19"/>
  <c r="Y2429" i="19"/>
  <c r="Y2430" i="19"/>
  <c r="Y2431" i="19"/>
  <c r="Y2432" i="19"/>
  <c r="Y2433" i="19"/>
  <c r="Y2434" i="19"/>
  <c r="Y2435" i="19"/>
  <c r="Y2436" i="19"/>
  <c r="Y2437" i="19"/>
  <c r="Y2438" i="19"/>
  <c r="Y2439" i="19"/>
  <c r="Y2440" i="19"/>
  <c r="Y2441" i="19"/>
  <c r="Y2442" i="19"/>
  <c r="Y2443" i="19"/>
  <c r="Y2444" i="19"/>
  <c r="Y2445" i="19"/>
  <c r="Y2446" i="19"/>
  <c r="Y2447" i="19"/>
  <c r="Y2448" i="19"/>
  <c r="Y2449" i="19"/>
  <c r="Y2450" i="19"/>
  <c r="Y2451" i="19"/>
  <c r="Y2452" i="19"/>
  <c r="Y2453" i="19"/>
  <c r="Y2454" i="19"/>
  <c r="Y2455" i="19"/>
  <c r="Y2456" i="19"/>
  <c r="Y2457" i="19"/>
  <c r="Y2458" i="19"/>
  <c r="Y2459" i="19"/>
  <c r="Y2460" i="19"/>
  <c r="Y2461" i="19"/>
  <c r="Y2462" i="19"/>
  <c r="Y2463" i="19"/>
  <c r="Y2464" i="19"/>
  <c r="Y2465" i="19"/>
  <c r="Y2466" i="19"/>
  <c r="Y2467" i="19"/>
  <c r="Y2468" i="19"/>
  <c r="Y2469" i="19"/>
  <c r="Y2470" i="19"/>
  <c r="Y2471" i="19"/>
  <c r="Y2472" i="19"/>
  <c r="Y2473" i="19"/>
  <c r="Y2474" i="19"/>
  <c r="Y2475" i="19"/>
  <c r="Y2476" i="19"/>
  <c r="Y2477" i="19"/>
  <c r="Y2478" i="19"/>
  <c r="Y2479" i="19"/>
  <c r="Y2480" i="19"/>
  <c r="Y2481" i="19"/>
  <c r="Y2482" i="19"/>
  <c r="Y2483" i="19"/>
  <c r="Y2484" i="19"/>
  <c r="Y2485" i="19"/>
  <c r="Y2486" i="19"/>
  <c r="Y2487" i="19"/>
  <c r="Y2488" i="19"/>
  <c r="Y2489" i="19"/>
  <c r="Y2490" i="19"/>
  <c r="Y2491" i="19"/>
  <c r="Y2492" i="19"/>
  <c r="Y2493" i="19"/>
  <c r="Y2494" i="19"/>
  <c r="Y2495" i="19"/>
  <c r="Y2496" i="19"/>
  <c r="Y2497" i="19"/>
  <c r="Y2498" i="19"/>
  <c r="Y2499" i="19"/>
  <c r="Y2500" i="19"/>
  <c r="Y2501" i="19"/>
  <c r="Y2502" i="19"/>
  <c r="Y2503" i="19"/>
  <c r="Y2504" i="19"/>
  <c r="Y2505" i="19"/>
  <c r="Y2506" i="19"/>
  <c r="Y2507" i="19"/>
  <c r="Y2508" i="19"/>
  <c r="Y2509" i="19"/>
  <c r="Y2510" i="19"/>
  <c r="Y2511" i="19"/>
  <c r="Y2512" i="19"/>
  <c r="Y2513" i="19"/>
  <c r="Y2514" i="19"/>
  <c r="Y2515" i="19"/>
  <c r="Y2516" i="19"/>
  <c r="Y2517" i="19"/>
  <c r="Y2518" i="19"/>
  <c r="Y2519" i="19"/>
  <c r="Y2520" i="19"/>
  <c r="Y2521" i="19"/>
  <c r="Y2522" i="19"/>
  <c r="Y2523" i="19"/>
  <c r="Y2524" i="19"/>
  <c r="Y2525" i="19"/>
  <c r="Y2526" i="19"/>
  <c r="Y2527" i="19"/>
  <c r="Y2528" i="19"/>
  <c r="Y2529" i="19"/>
  <c r="Y2530" i="19"/>
  <c r="Y2531" i="19"/>
  <c r="Y2532" i="19"/>
  <c r="Y2533" i="19"/>
  <c r="Y2534" i="19"/>
  <c r="Y2535" i="19"/>
  <c r="Y2536" i="19"/>
  <c r="Y2537" i="19"/>
  <c r="Y2538" i="19"/>
  <c r="Y2539" i="19"/>
  <c r="Y2540" i="19"/>
  <c r="Y2541" i="19"/>
  <c r="Y2542" i="19"/>
  <c r="Y2543" i="19"/>
  <c r="Y2544" i="19"/>
  <c r="Y2545" i="19"/>
  <c r="Y2546" i="19"/>
  <c r="Y2547" i="19"/>
  <c r="Y2548" i="19"/>
  <c r="Y2549" i="19"/>
  <c r="Y2550" i="19"/>
  <c r="Y2551" i="19"/>
  <c r="Y2552" i="19"/>
  <c r="Y2553" i="19"/>
  <c r="Y2554" i="19"/>
  <c r="Y2555" i="19"/>
  <c r="Y2556" i="19"/>
  <c r="Y2557" i="19"/>
  <c r="Y2558" i="19"/>
  <c r="Y2559" i="19"/>
  <c r="Y2560" i="19"/>
  <c r="Y2561" i="19"/>
  <c r="Y2562" i="19"/>
  <c r="Y2563" i="19"/>
  <c r="Y2564" i="19"/>
  <c r="Y2565" i="19"/>
  <c r="Y2566" i="19"/>
  <c r="Y2567" i="19"/>
  <c r="Y2568" i="19"/>
  <c r="Y2569" i="19"/>
  <c r="Y2570" i="19"/>
  <c r="Y2571" i="19"/>
  <c r="Y2572" i="19"/>
  <c r="Y2573" i="19"/>
  <c r="Y2574" i="19"/>
  <c r="Y2575" i="19"/>
  <c r="Y2576" i="19"/>
  <c r="Y2577" i="19"/>
  <c r="Y2578" i="19"/>
  <c r="Y2579" i="19"/>
  <c r="Y2580" i="19"/>
  <c r="Y2581" i="19"/>
  <c r="Y2582" i="19"/>
  <c r="Y2583" i="19"/>
  <c r="Y2584" i="19"/>
  <c r="Y2585" i="19"/>
  <c r="Y2586" i="19"/>
  <c r="Y2587" i="19"/>
  <c r="Y2588" i="19"/>
  <c r="Y2589" i="19"/>
  <c r="Y2590" i="19"/>
  <c r="Y2591" i="19"/>
  <c r="Y2592" i="19"/>
  <c r="Y2593" i="19"/>
  <c r="Y2594" i="19"/>
  <c r="Y2595" i="19"/>
  <c r="Y2596" i="19"/>
  <c r="Y2597" i="19"/>
  <c r="Y2598" i="19"/>
  <c r="Y2599" i="19"/>
  <c r="Y2600" i="19"/>
  <c r="Y2601" i="19"/>
  <c r="Y2602" i="19"/>
  <c r="Y2603" i="19"/>
  <c r="Y2604" i="19"/>
  <c r="Y2605" i="19"/>
  <c r="Y2606" i="19"/>
  <c r="Y2607" i="19"/>
  <c r="Y2608" i="19"/>
  <c r="Y2609" i="19"/>
  <c r="Y2610" i="19"/>
  <c r="Y2611" i="19"/>
  <c r="Y2612" i="19"/>
  <c r="Y2613" i="19"/>
  <c r="Y2614" i="19"/>
  <c r="Y2615" i="19"/>
  <c r="Y2616" i="19"/>
  <c r="Y2617" i="19"/>
  <c r="Y2618" i="19"/>
  <c r="Y2619" i="19"/>
  <c r="Y2620" i="19"/>
  <c r="Y2621" i="19"/>
  <c r="Y2622" i="19"/>
  <c r="Y2623" i="19"/>
  <c r="Y2624" i="19"/>
  <c r="Y2625" i="19"/>
  <c r="Y2626" i="19"/>
  <c r="Y2627" i="19"/>
  <c r="Y2628" i="19"/>
  <c r="Y2629" i="19"/>
  <c r="Y2630" i="19"/>
  <c r="Y2631" i="19"/>
  <c r="Y2632" i="19"/>
  <c r="Y2633" i="19"/>
  <c r="Y2634" i="19"/>
  <c r="Y2635" i="19"/>
  <c r="Y2636" i="19"/>
  <c r="Y2637" i="19"/>
  <c r="Y2638" i="19"/>
  <c r="Y2639" i="19"/>
  <c r="Y2640" i="19"/>
  <c r="Y2641" i="19"/>
  <c r="Y2642" i="19"/>
  <c r="Y2643" i="19"/>
  <c r="Y2644" i="19"/>
  <c r="Y2645" i="19"/>
  <c r="Y2646" i="19"/>
  <c r="Y2647" i="19"/>
  <c r="Y2648" i="19"/>
  <c r="Y2649" i="19"/>
  <c r="Y2650" i="19"/>
  <c r="Y2651" i="19"/>
  <c r="Y2652" i="19"/>
  <c r="Y2653" i="19"/>
  <c r="Y2654" i="19"/>
  <c r="Y2655" i="19"/>
  <c r="Y2656" i="19"/>
  <c r="Y2657" i="19"/>
  <c r="Y2658" i="19"/>
  <c r="Y2659" i="19"/>
  <c r="Y2660" i="19"/>
  <c r="Y2661" i="19"/>
  <c r="Y2662" i="19"/>
  <c r="Y2663" i="19"/>
  <c r="Y2664" i="19"/>
  <c r="Y2665" i="19"/>
  <c r="Y2666" i="19"/>
  <c r="Y2667" i="19"/>
  <c r="Y2668" i="19"/>
  <c r="Y2669" i="19"/>
  <c r="Y2670" i="19"/>
  <c r="Y2671" i="19"/>
  <c r="Y2672" i="19"/>
  <c r="Y2673" i="19"/>
  <c r="Y2674" i="19"/>
  <c r="Y2675" i="19"/>
  <c r="Y2676" i="19"/>
  <c r="Y2677" i="19"/>
  <c r="Y2678" i="19"/>
  <c r="Y2679" i="19"/>
  <c r="Y2680" i="19"/>
  <c r="Y2681" i="19"/>
  <c r="Y2682" i="19"/>
  <c r="Y2683" i="19"/>
  <c r="Y2684" i="19"/>
  <c r="Y2685" i="19"/>
  <c r="Y2686" i="19"/>
  <c r="Y2687" i="19"/>
  <c r="Y2688" i="19"/>
  <c r="Y2689" i="19"/>
  <c r="Y2690" i="19"/>
  <c r="Y2691" i="19"/>
  <c r="Y2692" i="19"/>
  <c r="Y2693" i="19"/>
  <c r="Y2694" i="19"/>
  <c r="Y2695" i="19"/>
  <c r="Y2696" i="19"/>
  <c r="Y2697" i="19"/>
  <c r="Y2698" i="19"/>
  <c r="Y2699" i="19"/>
  <c r="Y2700" i="19"/>
  <c r="Y2701" i="19"/>
  <c r="Y2702" i="19"/>
  <c r="Y2703" i="19"/>
  <c r="Y2704" i="19"/>
  <c r="Y2705" i="19"/>
  <c r="Y2706" i="19"/>
  <c r="Y2707" i="19"/>
  <c r="Y2708" i="19"/>
  <c r="Y2709" i="19"/>
  <c r="Y2710" i="19"/>
  <c r="Y2711" i="19"/>
  <c r="Y2712" i="19"/>
  <c r="Y2713" i="19"/>
  <c r="Y2714" i="19"/>
  <c r="Y2715" i="19"/>
  <c r="Y2716" i="19"/>
  <c r="Y2717" i="19"/>
  <c r="Y2718" i="19"/>
  <c r="Y2719" i="19"/>
  <c r="Y2720" i="19"/>
  <c r="Y2721" i="19"/>
  <c r="Y2722" i="19"/>
  <c r="Y2723" i="19"/>
  <c r="Y2724" i="19"/>
  <c r="Y2725" i="19"/>
  <c r="Y2726" i="19"/>
  <c r="Y2727" i="19"/>
  <c r="Y2728" i="19"/>
  <c r="Y2729" i="19"/>
  <c r="Y2730" i="19"/>
  <c r="Y2731" i="19"/>
  <c r="Y2732" i="19"/>
  <c r="Y2733" i="19"/>
  <c r="Y2734" i="19"/>
  <c r="Y2735" i="19"/>
  <c r="Y2736" i="19"/>
  <c r="Y2737" i="19"/>
  <c r="Y2738" i="19"/>
  <c r="Y2739" i="19"/>
  <c r="Y2740" i="19"/>
  <c r="Y2741" i="19"/>
  <c r="Y2742" i="19"/>
  <c r="Y2743" i="19"/>
  <c r="Y2744" i="19"/>
  <c r="Y2745" i="19"/>
  <c r="Y2746" i="19"/>
  <c r="Y2747" i="19"/>
  <c r="Y2748" i="19"/>
  <c r="Y2749" i="19"/>
  <c r="Y2750" i="19"/>
  <c r="Y2751" i="19"/>
  <c r="Y2752" i="19"/>
  <c r="Y2753" i="19"/>
  <c r="Y2754" i="19"/>
  <c r="Y2755" i="19"/>
  <c r="Y2756" i="19"/>
  <c r="Y2757" i="19"/>
  <c r="Y2758" i="19"/>
  <c r="Y2759" i="19"/>
  <c r="Y2760" i="19"/>
  <c r="Y2761" i="19"/>
  <c r="Y2762" i="19"/>
  <c r="Y2763" i="19"/>
  <c r="Y2764" i="19"/>
  <c r="Y2765" i="19"/>
  <c r="Y2766" i="19"/>
  <c r="Y2767" i="19"/>
  <c r="Y2768" i="19"/>
  <c r="Y2769" i="19"/>
  <c r="Y2770" i="19"/>
  <c r="Y2771" i="19"/>
  <c r="Y2772" i="19"/>
  <c r="Y2773" i="19"/>
  <c r="Y2774" i="19"/>
  <c r="Y2775" i="19"/>
  <c r="Y2776" i="19"/>
  <c r="Y2777" i="19"/>
  <c r="Y2778" i="19"/>
  <c r="Y2779" i="19"/>
  <c r="Y2780" i="19"/>
  <c r="Y2781" i="19"/>
  <c r="Y2782" i="19"/>
  <c r="Y2783" i="19"/>
  <c r="Y2784" i="19"/>
  <c r="Y2785" i="19"/>
  <c r="Y2786" i="19"/>
  <c r="Y2787" i="19"/>
  <c r="Y2788" i="19"/>
  <c r="Y2789" i="19"/>
  <c r="Y2790" i="19"/>
  <c r="Y2791" i="19"/>
  <c r="Y2792" i="19"/>
  <c r="Y2793" i="19"/>
  <c r="Y2794" i="19"/>
  <c r="Y2795" i="19"/>
  <c r="Y2796" i="19"/>
  <c r="Y2797" i="19"/>
  <c r="Y2798" i="19"/>
  <c r="Y2799" i="19"/>
  <c r="Y2800" i="19"/>
  <c r="Y2801" i="19"/>
  <c r="Y2802" i="19"/>
  <c r="Y2803" i="19"/>
  <c r="Y2804" i="19"/>
  <c r="Y2805" i="19"/>
  <c r="Y2806" i="19"/>
  <c r="Y2807" i="19"/>
  <c r="Y2808" i="19"/>
  <c r="Y2809" i="19"/>
  <c r="Y2810" i="19"/>
  <c r="Y2811" i="19"/>
  <c r="Y2812" i="19"/>
  <c r="Y2813" i="19"/>
  <c r="Y2814" i="19"/>
  <c r="Y2815" i="19"/>
  <c r="Y2816" i="19"/>
  <c r="Y2817" i="19"/>
  <c r="Y2818" i="19"/>
  <c r="Y2819" i="19"/>
  <c r="Y2820" i="19"/>
  <c r="Y2821" i="19"/>
  <c r="Y2822" i="19"/>
  <c r="Y2823" i="19"/>
  <c r="Y2824" i="19"/>
  <c r="Y2825" i="19"/>
  <c r="Y2826" i="19"/>
  <c r="Y2827" i="19"/>
  <c r="Y2828" i="19"/>
  <c r="Y2829" i="19"/>
  <c r="Y2830" i="19"/>
  <c r="Y2831" i="19"/>
  <c r="Y2832" i="19"/>
  <c r="Y2833" i="19"/>
  <c r="Y2834" i="19"/>
  <c r="Y2835" i="19"/>
  <c r="Y2836" i="19"/>
  <c r="Y2837" i="19"/>
  <c r="Y2838" i="19"/>
  <c r="Y2839" i="19"/>
  <c r="Y2840" i="19"/>
  <c r="Y2841" i="19"/>
  <c r="Y2842" i="19"/>
  <c r="Y2843" i="19"/>
  <c r="Y2844" i="19"/>
  <c r="Y2845" i="19"/>
  <c r="Y2846" i="19"/>
  <c r="Y2847" i="19"/>
  <c r="Y2848" i="19"/>
  <c r="Y2849" i="19"/>
  <c r="Y2850" i="19"/>
  <c r="Y2851" i="19"/>
  <c r="Y2852" i="19"/>
  <c r="Y2853" i="19"/>
  <c r="Y2854" i="19"/>
  <c r="Y2855" i="19"/>
  <c r="Y2856" i="19"/>
  <c r="Y2857" i="19"/>
  <c r="Y2858" i="19"/>
  <c r="Y2859" i="19"/>
  <c r="Y2860" i="19"/>
  <c r="Y2861" i="19"/>
  <c r="Y2862" i="19"/>
  <c r="Y2863" i="19"/>
  <c r="Y2864" i="19"/>
  <c r="Y2865" i="19"/>
  <c r="Y2866" i="19"/>
  <c r="Y2867" i="19"/>
  <c r="Y2868" i="19"/>
  <c r="Y2869" i="19"/>
  <c r="Y2870" i="19"/>
  <c r="Y2871" i="19"/>
  <c r="Y2872" i="19"/>
  <c r="Y2873" i="19"/>
  <c r="Y2874" i="19"/>
  <c r="Y2875" i="19"/>
  <c r="Y2876" i="19"/>
  <c r="Y2877" i="19"/>
  <c r="Y2878" i="19"/>
  <c r="Y2879" i="19"/>
  <c r="Y2880" i="19"/>
  <c r="Y2881" i="19"/>
  <c r="Y2882" i="19"/>
  <c r="Y2883" i="19"/>
  <c r="Y2884" i="19"/>
  <c r="Y2885" i="19"/>
  <c r="Y2886" i="19"/>
  <c r="Y2887" i="19"/>
  <c r="Y2888" i="19"/>
  <c r="Y2889" i="19"/>
  <c r="Y2890" i="19"/>
  <c r="Y2891" i="19"/>
  <c r="Y2892" i="19"/>
  <c r="Y2893" i="19"/>
  <c r="Y2894" i="19"/>
  <c r="Y2895" i="19"/>
  <c r="Y2896" i="19"/>
  <c r="Y2897" i="19"/>
  <c r="Y2898" i="19"/>
  <c r="Y2899" i="19"/>
  <c r="Y2900" i="19"/>
  <c r="Y2901" i="19"/>
  <c r="Y2902" i="19"/>
  <c r="Y2903" i="19"/>
  <c r="Y2904" i="19"/>
  <c r="Y2905" i="19"/>
  <c r="Y2906" i="19"/>
  <c r="Y2907" i="19"/>
  <c r="Y2908" i="19"/>
  <c r="Y2909" i="19"/>
  <c r="Y2910" i="19"/>
  <c r="Y2911" i="19"/>
  <c r="Y2912" i="19"/>
  <c r="Y2913" i="19"/>
  <c r="Y2914" i="19"/>
  <c r="Y2915" i="19"/>
  <c r="Y2916" i="19"/>
  <c r="Y2917" i="19"/>
  <c r="Y2918" i="19"/>
  <c r="Y2919" i="19"/>
  <c r="Y2920" i="19"/>
  <c r="Y2921" i="19"/>
  <c r="Y2922" i="19"/>
  <c r="Y2923" i="19"/>
  <c r="Y2924" i="19"/>
  <c r="Y2925" i="19"/>
  <c r="Y2926" i="19"/>
  <c r="Y2927" i="19"/>
  <c r="Y2928" i="19"/>
  <c r="Y2929" i="19"/>
  <c r="Y2930" i="19"/>
  <c r="Y2931" i="19"/>
  <c r="Y2932" i="19"/>
  <c r="Y2933" i="19"/>
  <c r="Y2934" i="19"/>
  <c r="Y2935" i="19"/>
  <c r="Y2936" i="19"/>
  <c r="Y2937" i="19"/>
  <c r="Y2938" i="19"/>
  <c r="Y2939" i="19"/>
  <c r="Y2940" i="19"/>
  <c r="Y2941" i="19"/>
  <c r="Y2942" i="19"/>
  <c r="Y2943" i="19"/>
  <c r="Y2944" i="19"/>
  <c r="Y2945" i="19"/>
  <c r="Y2946" i="19"/>
  <c r="Y2947" i="19"/>
  <c r="Y2948" i="19"/>
  <c r="Y2949" i="19"/>
  <c r="Y2950" i="19"/>
  <c r="Y2951" i="19"/>
  <c r="Y2952" i="19"/>
  <c r="Y2953" i="19"/>
  <c r="Y2954" i="19"/>
  <c r="Y2955" i="19"/>
  <c r="Y2956" i="19"/>
  <c r="Y2957" i="19"/>
  <c r="Y2958" i="19"/>
  <c r="Y2959" i="19"/>
  <c r="Y2960" i="19"/>
  <c r="Y2961" i="19"/>
  <c r="Y2962" i="19"/>
  <c r="Y2963" i="19"/>
  <c r="Y2964" i="19"/>
  <c r="Y2965" i="19"/>
  <c r="Y2966" i="19"/>
  <c r="Y2967" i="19"/>
  <c r="Y2968" i="19"/>
  <c r="Y2969" i="19"/>
  <c r="Y2970" i="19"/>
  <c r="Y2971" i="19"/>
  <c r="Y2972" i="19"/>
  <c r="Y2973" i="19"/>
  <c r="Y2974" i="19"/>
  <c r="Y2975" i="19"/>
  <c r="Y2976" i="19"/>
  <c r="Y2977" i="19"/>
  <c r="Y2978" i="19"/>
  <c r="Y2979" i="19"/>
  <c r="Y2980" i="19"/>
  <c r="Y2981" i="19"/>
  <c r="Y2982" i="19"/>
  <c r="Y2983" i="19"/>
  <c r="Y2984" i="19"/>
  <c r="Y2985" i="19"/>
  <c r="Y2986" i="19"/>
  <c r="Y2987" i="19"/>
  <c r="Y2988" i="19"/>
  <c r="Y2989" i="19"/>
  <c r="Y2990" i="19"/>
  <c r="Y2991" i="19"/>
  <c r="Y2992" i="19"/>
  <c r="Y2993" i="19"/>
  <c r="Y2994" i="19"/>
  <c r="Y2995" i="19"/>
  <c r="Y2996" i="19"/>
  <c r="Y2997" i="19"/>
  <c r="Y2998" i="19"/>
  <c r="Y2999" i="19"/>
  <c r="Y3000" i="19"/>
  <c r="Y3001" i="19"/>
  <c r="Y3002" i="19"/>
  <c r="Y3003" i="19"/>
  <c r="Y3004" i="19"/>
  <c r="Y3005" i="19"/>
  <c r="Y3006" i="19"/>
  <c r="Y3007" i="19"/>
  <c r="Y3008" i="19"/>
  <c r="Y3009" i="19"/>
  <c r="Y3010" i="19"/>
  <c r="Y3011" i="19"/>
  <c r="Y3012" i="19"/>
  <c r="Y3013" i="19"/>
  <c r="Y3014" i="19"/>
  <c r="Y3015" i="19"/>
  <c r="Y3016" i="19"/>
  <c r="Y3017" i="19"/>
  <c r="Y3018" i="19"/>
  <c r="Y3019" i="19"/>
  <c r="Y3020" i="19"/>
  <c r="Y3021" i="19"/>
  <c r="Y3022" i="19"/>
  <c r="Y3023" i="19"/>
  <c r="Y3024" i="19"/>
  <c r="Y3025" i="19"/>
  <c r="Y3026" i="19"/>
  <c r="Y3027" i="19"/>
  <c r="Y3028" i="19"/>
  <c r="Y3029" i="19"/>
  <c r="Y3030" i="19"/>
  <c r="Y3031" i="19"/>
  <c r="Y3032" i="19"/>
  <c r="Y3033" i="19"/>
  <c r="Y3034" i="19"/>
  <c r="Y3035" i="19"/>
  <c r="Y3036" i="19"/>
  <c r="Y3037" i="19"/>
  <c r="Y3038" i="19"/>
  <c r="Y3039" i="19"/>
  <c r="Y3040" i="19"/>
  <c r="Y3041" i="19"/>
  <c r="Y3042" i="19"/>
  <c r="Y3043" i="19"/>
  <c r="Y3044" i="19"/>
  <c r="Y3045" i="19"/>
  <c r="Y3046" i="19"/>
  <c r="Y3047" i="19"/>
  <c r="Y3048" i="19"/>
  <c r="Y3049" i="19"/>
  <c r="Y3050" i="19"/>
  <c r="Y3051" i="19"/>
  <c r="Y3052" i="19"/>
  <c r="Y3053" i="19"/>
  <c r="Y3054" i="19"/>
  <c r="Y3055" i="19"/>
  <c r="Y3056" i="19"/>
  <c r="Y3057" i="19"/>
  <c r="Y3058" i="19"/>
  <c r="Y3059" i="19"/>
  <c r="Y3060" i="19"/>
  <c r="Y3061" i="19"/>
  <c r="Y3062" i="19"/>
  <c r="Y3063" i="19"/>
  <c r="Y3064" i="19"/>
  <c r="Y3065" i="19"/>
  <c r="Y3066" i="19"/>
  <c r="Y3067" i="19"/>
  <c r="Y3068" i="19"/>
  <c r="Y3069" i="19"/>
  <c r="Y3070" i="19"/>
  <c r="Y3071" i="19"/>
  <c r="Y3072" i="19"/>
  <c r="Y3073" i="19"/>
  <c r="Y3074" i="19"/>
  <c r="Y3075" i="19"/>
  <c r="Y3076" i="19"/>
  <c r="Y3077" i="19"/>
  <c r="Y3078" i="19"/>
  <c r="Y3079" i="19"/>
  <c r="Y3080" i="19"/>
  <c r="Y3081" i="19"/>
  <c r="Y3082" i="19"/>
  <c r="Y3083" i="19"/>
  <c r="Y3084" i="19"/>
  <c r="Y3085" i="19"/>
  <c r="Y3086" i="19"/>
  <c r="Y3087" i="19"/>
  <c r="Y3088" i="19"/>
  <c r="Y3089" i="19"/>
  <c r="Y3090" i="19"/>
  <c r="Y3091" i="19"/>
  <c r="Y3092" i="19"/>
  <c r="Y3093" i="19"/>
  <c r="Y3094" i="19"/>
  <c r="Y3095" i="19"/>
  <c r="Y3096" i="19"/>
  <c r="Y3097" i="19"/>
  <c r="Y3098" i="19"/>
  <c r="Y3099" i="19"/>
  <c r="Y3100" i="19"/>
  <c r="Y3101" i="19"/>
  <c r="Y3102" i="19"/>
  <c r="Y3103" i="19"/>
  <c r="Y3104" i="19"/>
  <c r="Y3105" i="19"/>
  <c r="Y3106" i="19"/>
  <c r="Y3107" i="19"/>
  <c r="Y3108" i="19"/>
  <c r="Y3109" i="19"/>
  <c r="Y3110" i="19"/>
  <c r="Y3111" i="19"/>
  <c r="Y3112" i="19"/>
  <c r="Y3113" i="19"/>
  <c r="Y3114" i="19"/>
  <c r="Y3115" i="19"/>
  <c r="Y3116" i="19"/>
  <c r="Y3117" i="19"/>
  <c r="Y3118" i="19"/>
  <c r="Y3119" i="19"/>
  <c r="Y3120" i="19"/>
  <c r="Y3121" i="19"/>
  <c r="Y3122" i="19"/>
  <c r="Y3123" i="19"/>
  <c r="Y3124" i="19"/>
  <c r="Y3125" i="19"/>
  <c r="Y3126" i="19"/>
  <c r="Y3127" i="19"/>
  <c r="Y3128" i="19"/>
  <c r="Y3129" i="19"/>
  <c r="Y3130" i="19"/>
  <c r="Y3131" i="19"/>
  <c r="Y3132" i="19"/>
  <c r="Y3133" i="19"/>
  <c r="Y3134" i="19"/>
  <c r="Y3135" i="19"/>
  <c r="Y3136" i="19"/>
  <c r="Y3137" i="19"/>
  <c r="Y3138" i="19"/>
  <c r="Y3139" i="19"/>
  <c r="Y3140" i="19"/>
  <c r="Y3141" i="19"/>
  <c r="Y3142" i="19"/>
  <c r="Y3143" i="19"/>
  <c r="Y3144" i="19"/>
  <c r="Y3145" i="19"/>
  <c r="Y3146" i="19"/>
  <c r="Y3147" i="19"/>
  <c r="Y3148" i="19"/>
  <c r="Y3149" i="19"/>
  <c r="Y3150" i="19"/>
  <c r="Y3151" i="19"/>
  <c r="Y3152" i="19"/>
  <c r="Y3153" i="19"/>
  <c r="Y3154" i="19"/>
  <c r="Y3155" i="19"/>
  <c r="Y3156" i="19"/>
  <c r="Y3157" i="19"/>
  <c r="Y3158" i="19"/>
  <c r="Y3159" i="19"/>
  <c r="Y3160" i="19"/>
  <c r="Y3161" i="19"/>
  <c r="Y3162" i="19"/>
  <c r="Y3163" i="19"/>
  <c r="Y3164" i="19"/>
  <c r="Y3165" i="19"/>
  <c r="Y3166" i="19"/>
  <c r="Y3167" i="19"/>
  <c r="Y3168" i="19"/>
  <c r="Y3169" i="19"/>
  <c r="Y3170" i="19"/>
  <c r="Y3171" i="19"/>
  <c r="Y3172" i="19"/>
  <c r="Y3173" i="19"/>
  <c r="Y3174" i="19"/>
  <c r="Y3175" i="19"/>
  <c r="Y3176" i="19"/>
  <c r="Y3177" i="19"/>
  <c r="Y3178" i="19"/>
  <c r="Y3179" i="19"/>
  <c r="Y3180" i="19"/>
  <c r="Y3181" i="19"/>
  <c r="Y3182" i="19"/>
  <c r="Y3183" i="19"/>
  <c r="Y3184" i="19"/>
  <c r="Y3185" i="19"/>
  <c r="Y3186" i="19"/>
  <c r="Y3187" i="19"/>
  <c r="Y3188" i="19"/>
  <c r="Y3189" i="19"/>
  <c r="Y3190" i="19"/>
  <c r="Y3191" i="19"/>
  <c r="Y3192" i="19"/>
  <c r="Y3193" i="19"/>
  <c r="Y3194" i="19"/>
  <c r="Y3195" i="19"/>
  <c r="Y3196" i="19"/>
  <c r="Y3197" i="19"/>
  <c r="Y3198" i="19"/>
  <c r="Y3199" i="19"/>
  <c r="Y3200" i="19"/>
  <c r="Y3201" i="19"/>
  <c r="Y3202" i="19"/>
  <c r="Y3203" i="19"/>
  <c r="Y3204" i="19"/>
  <c r="Y3205" i="19"/>
  <c r="Y3206" i="19"/>
  <c r="Y3207" i="19"/>
  <c r="Y3208" i="19"/>
  <c r="Y3209" i="19"/>
  <c r="Y3210" i="19"/>
  <c r="Y3211" i="19"/>
  <c r="Y3212" i="19"/>
  <c r="Y3213" i="19"/>
  <c r="Y3214" i="19"/>
  <c r="Y3215" i="19"/>
  <c r="Y3216" i="19"/>
  <c r="Y3217" i="19"/>
  <c r="Y3218" i="19"/>
  <c r="Y3219" i="19"/>
  <c r="Y3220" i="19"/>
  <c r="Y3221" i="19"/>
  <c r="Y3222" i="19"/>
  <c r="Y3223" i="19"/>
  <c r="Y3224" i="19"/>
  <c r="Y3225" i="19"/>
  <c r="Y3226" i="19"/>
  <c r="Y3227" i="19"/>
  <c r="Y3228" i="19"/>
  <c r="Y3229" i="19"/>
  <c r="Y3230" i="19"/>
  <c r="Y3231" i="19"/>
  <c r="Y3232" i="19"/>
  <c r="Y3233" i="19"/>
  <c r="Y3234" i="19"/>
  <c r="Y3235" i="19"/>
  <c r="Y3236" i="19"/>
  <c r="Y3237" i="19"/>
  <c r="Y3238" i="19"/>
  <c r="Y3239" i="19"/>
  <c r="Y3240" i="19"/>
  <c r="Y3241" i="19"/>
  <c r="Y3242" i="19"/>
  <c r="Y3243" i="19"/>
  <c r="Y3244" i="19"/>
  <c r="Y3245" i="19"/>
  <c r="Y3246" i="19"/>
  <c r="Y3247" i="19"/>
  <c r="Y3248" i="19"/>
  <c r="Y3249" i="19"/>
  <c r="Y3250" i="19"/>
  <c r="Y3251" i="19"/>
  <c r="Y3252" i="19"/>
  <c r="Y3253" i="19"/>
  <c r="Y3254" i="19"/>
  <c r="Y3255" i="19"/>
  <c r="Y3256" i="19"/>
  <c r="Y3257" i="19"/>
  <c r="Y3258" i="19"/>
  <c r="Y3259" i="19"/>
  <c r="Y3260" i="19"/>
  <c r="Y3261" i="19"/>
  <c r="Y3262" i="19"/>
  <c r="Y3263" i="19"/>
  <c r="Y3264" i="19"/>
  <c r="Y3265" i="19"/>
  <c r="Y3266" i="19"/>
  <c r="Y3267" i="19"/>
  <c r="Y3268" i="19"/>
  <c r="Y3269" i="19"/>
  <c r="Y3270" i="19"/>
  <c r="Y3271" i="19"/>
  <c r="Y3272" i="19"/>
  <c r="Y3273" i="19"/>
  <c r="Y3274" i="19"/>
  <c r="Y3275" i="19"/>
  <c r="Y3276" i="19"/>
  <c r="Y3277" i="19"/>
  <c r="Y3278" i="19"/>
  <c r="Y3279" i="19"/>
  <c r="Y3280" i="19"/>
  <c r="Y3281" i="19"/>
  <c r="Y3282" i="19"/>
  <c r="Y3283" i="19"/>
  <c r="Y3284" i="19"/>
  <c r="Y3285" i="19"/>
  <c r="Y3286" i="19"/>
  <c r="Y3287" i="19"/>
  <c r="Y3288" i="19"/>
  <c r="Y3289" i="19"/>
  <c r="Y3290" i="19"/>
  <c r="Y3291" i="19"/>
  <c r="Y3292" i="19"/>
  <c r="Y3293" i="19"/>
  <c r="Y3294" i="19"/>
  <c r="Y3295" i="19"/>
  <c r="Y3296" i="19"/>
  <c r="Y3297" i="19"/>
  <c r="Y3298" i="19"/>
  <c r="Y3299" i="19"/>
  <c r="Y3300" i="19"/>
  <c r="Y3301" i="19"/>
  <c r="Y3302" i="19"/>
  <c r="Y3303" i="19"/>
  <c r="Y3304" i="19"/>
  <c r="Y3305" i="19"/>
  <c r="Y3306" i="19"/>
  <c r="Y3307" i="19"/>
  <c r="Y3308" i="19"/>
  <c r="Y3309" i="19"/>
  <c r="Y3310" i="19"/>
  <c r="Y3311" i="19"/>
  <c r="Y3312" i="19"/>
  <c r="Y3313" i="19"/>
  <c r="Y3314" i="19"/>
  <c r="Y3315" i="19"/>
  <c r="Y3316" i="19"/>
  <c r="Y3317" i="19"/>
  <c r="Y3318" i="19"/>
  <c r="Y3319" i="19"/>
  <c r="Y3320" i="19"/>
  <c r="Y3321" i="19"/>
  <c r="Y3322" i="19"/>
  <c r="Y3323" i="19"/>
  <c r="Y3324" i="19"/>
  <c r="Y3325" i="19"/>
  <c r="Y3326" i="19"/>
  <c r="Y3327" i="19"/>
  <c r="Y3328" i="19"/>
  <c r="Y3329" i="19"/>
  <c r="Y3330" i="19"/>
  <c r="Y3331" i="19"/>
  <c r="Y3332" i="19"/>
  <c r="Y3333" i="19"/>
  <c r="Y3334" i="19"/>
  <c r="Y3335" i="19"/>
  <c r="Y3336" i="19"/>
  <c r="Y3337" i="19"/>
  <c r="Y3338" i="19"/>
  <c r="Y3339" i="19"/>
  <c r="Y3340" i="19"/>
  <c r="Y3341" i="19"/>
  <c r="Y3342" i="19"/>
  <c r="Y3343" i="19"/>
  <c r="Y3344" i="19"/>
  <c r="Y3345" i="19"/>
  <c r="Y3346" i="19"/>
  <c r="Y3347" i="19"/>
  <c r="Y3348" i="19"/>
  <c r="Y3349" i="19"/>
  <c r="Y3350" i="19"/>
  <c r="Y3351" i="19"/>
  <c r="Y3352" i="19"/>
  <c r="Y3353" i="19"/>
  <c r="Y3354" i="19"/>
  <c r="Y3355" i="19"/>
  <c r="Y3356" i="19"/>
  <c r="Y3357" i="19"/>
  <c r="Y3358" i="19"/>
  <c r="Y3359" i="19"/>
  <c r="Y3360" i="19"/>
  <c r="Y3361" i="19"/>
  <c r="Y3362" i="19"/>
  <c r="Y3363" i="19"/>
  <c r="Y3364" i="19"/>
  <c r="Y3365" i="19"/>
  <c r="Y3366" i="19"/>
  <c r="Y3367" i="19"/>
  <c r="Y3368" i="19"/>
  <c r="Y3369" i="19"/>
  <c r="Y3370" i="19"/>
  <c r="Y3371" i="19"/>
  <c r="Y3372" i="19"/>
  <c r="Y3373" i="19"/>
  <c r="Y3374" i="19"/>
  <c r="Y3375" i="19"/>
  <c r="Y3376" i="19"/>
  <c r="Y3377" i="19"/>
  <c r="Y3378" i="19"/>
  <c r="Y3379" i="19"/>
  <c r="Y3380" i="19"/>
  <c r="Y3381" i="19"/>
  <c r="Y3382" i="19"/>
  <c r="Y3383" i="19"/>
  <c r="Y3384" i="19"/>
  <c r="Y3385" i="19"/>
  <c r="Y3386" i="19"/>
  <c r="Y3387" i="19"/>
  <c r="Y3388" i="19"/>
  <c r="Y3389" i="19"/>
  <c r="Y3390" i="19"/>
  <c r="Y3391" i="19"/>
  <c r="Y3392" i="19"/>
  <c r="Y3393" i="19"/>
  <c r="Y3394" i="19"/>
  <c r="Y3395" i="19"/>
  <c r="Y3396" i="19"/>
  <c r="Y3397" i="19"/>
  <c r="Y3398" i="19"/>
  <c r="Y3399" i="19"/>
  <c r="Y3400" i="19"/>
  <c r="Y3401" i="19"/>
  <c r="Y3402" i="19"/>
  <c r="Y3403" i="19"/>
  <c r="Y3404" i="19"/>
  <c r="Y3405" i="19"/>
  <c r="Y3406" i="19"/>
  <c r="Y3407" i="19"/>
  <c r="Y3408" i="19"/>
  <c r="Y3409" i="19"/>
  <c r="Y3410" i="19"/>
  <c r="Y3411" i="19"/>
  <c r="Y3412" i="19"/>
  <c r="Y3413" i="19"/>
  <c r="Y3414" i="19"/>
  <c r="Y3415" i="19"/>
  <c r="Y3416" i="19"/>
  <c r="Y3417" i="19"/>
  <c r="Y3418" i="19"/>
  <c r="Y3419" i="19"/>
  <c r="Y3420" i="19"/>
  <c r="Y3421" i="19"/>
  <c r="Y3422" i="19"/>
  <c r="Y3423" i="19"/>
  <c r="Y3424" i="19"/>
  <c r="Y3425" i="19"/>
  <c r="Y3426" i="19"/>
  <c r="Y3427" i="19"/>
  <c r="Y3428" i="19"/>
  <c r="Y3429" i="19"/>
  <c r="Y3430" i="19"/>
  <c r="Y3431" i="19"/>
  <c r="Y3432" i="19"/>
  <c r="Y3433" i="19"/>
  <c r="Y3434" i="19"/>
  <c r="Y3435" i="19"/>
  <c r="Y3436" i="19"/>
  <c r="Y3437" i="19"/>
  <c r="Y3438" i="19"/>
  <c r="Y3439" i="19"/>
  <c r="Y3440" i="19"/>
  <c r="Y3441" i="19"/>
  <c r="Y3442" i="19"/>
  <c r="Y3443" i="19"/>
  <c r="Y3444" i="19"/>
  <c r="Y3445" i="19"/>
  <c r="Y3446" i="19"/>
  <c r="Y3447" i="19"/>
  <c r="Y3448" i="19"/>
  <c r="Y3449" i="19"/>
  <c r="Y3450" i="19"/>
  <c r="Y3451" i="19"/>
  <c r="Y3452" i="19"/>
  <c r="Y3453" i="19"/>
  <c r="Y3454" i="19"/>
  <c r="Y3455" i="19"/>
  <c r="Y3456" i="19"/>
  <c r="Y3457" i="19"/>
  <c r="Y3458" i="19"/>
  <c r="Y3459" i="19"/>
  <c r="Y3460" i="19"/>
  <c r="Y3461" i="19"/>
  <c r="Y3462" i="19"/>
  <c r="Y3463" i="19"/>
  <c r="Y3464" i="19"/>
  <c r="Y3465" i="19"/>
  <c r="Y3466" i="19"/>
  <c r="Y3467" i="19"/>
  <c r="Y3468" i="19"/>
  <c r="Y3469" i="19"/>
  <c r="Y3470" i="19"/>
  <c r="Y3471" i="19"/>
  <c r="Y3472" i="19"/>
  <c r="Y3473" i="19"/>
  <c r="Y3474" i="19"/>
  <c r="Y3475" i="19"/>
  <c r="Y3476" i="19"/>
  <c r="Y3477" i="19"/>
  <c r="Y3478" i="19"/>
  <c r="Y3479" i="19"/>
  <c r="Y3480" i="19"/>
  <c r="Y3481" i="19"/>
  <c r="Y3482" i="19"/>
  <c r="Y3483" i="19"/>
  <c r="Y3484" i="19"/>
  <c r="Y3485" i="19"/>
  <c r="Y3486" i="19"/>
  <c r="Y3487" i="19"/>
  <c r="Y3488" i="19"/>
  <c r="Y3489" i="19"/>
  <c r="Y3490" i="19"/>
  <c r="Y3491" i="19"/>
  <c r="Y3492" i="19"/>
  <c r="Y3493" i="19"/>
  <c r="Y3494" i="19"/>
  <c r="Y3495" i="19"/>
  <c r="Y3496" i="19"/>
  <c r="Y3497" i="19"/>
  <c r="Y3498" i="19"/>
  <c r="Y3499" i="19"/>
  <c r="Y3500" i="19"/>
  <c r="Y3501" i="19"/>
  <c r="Y3502" i="19"/>
  <c r="Y3503" i="19"/>
  <c r="Y3504" i="19"/>
  <c r="Y3505" i="19"/>
  <c r="Y3506" i="19"/>
  <c r="Y3507" i="19"/>
  <c r="Y3508" i="19"/>
  <c r="Y3509" i="19"/>
  <c r="Y3510" i="19"/>
  <c r="Y3511" i="19"/>
  <c r="Y3512" i="19"/>
  <c r="Y3513" i="19"/>
  <c r="Y3514" i="19"/>
  <c r="Y3515" i="19"/>
  <c r="Y3516" i="19"/>
  <c r="Y3517" i="19"/>
  <c r="Y3518" i="19"/>
  <c r="Y3519" i="19"/>
  <c r="Y3520" i="19"/>
  <c r="Y3521" i="19"/>
  <c r="Y3522" i="19"/>
  <c r="Y3523" i="19"/>
  <c r="Y3524" i="19"/>
  <c r="Y3525" i="19"/>
  <c r="Y3526" i="19"/>
  <c r="Y3527" i="19"/>
  <c r="Y3528" i="19"/>
  <c r="Y3529" i="19"/>
  <c r="Y3530" i="19"/>
  <c r="Y3531" i="19"/>
  <c r="Y3532" i="19"/>
  <c r="Y3533" i="19"/>
  <c r="Y3534" i="19"/>
  <c r="Y3535" i="19"/>
  <c r="Y3536" i="19"/>
  <c r="Y3537" i="19"/>
  <c r="Y3538" i="19"/>
  <c r="Y3539" i="19"/>
  <c r="Y3540" i="19"/>
  <c r="Y3541" i="19"/>
  <c r="Y3542" i="19"/>
  <c r="Y3543" i="19"/>
  <c r="Y3544" i="19"/>
  <c r="Y3545" i="19"/>
  <c r="Y3546" i="19"/>
  <c r="Y3547" i="19"/>
  <c r="Y3548" i="19"/>
  <c r="Y3549" i="19"/>
  <c r="Y3550" i="19"/>
  <c r="Y3551" i="19"/>
  <c r="Y3552" i="19"/>
  <c r="Y3553" i="19"/>
  <c r="Y3554" i="19"/>
  <c r="Y3555" i="19"/>
  <c r="Y3556" i="19"/>
  <c r="Y3557" i="19"/>
  <c r="Y3558" i="19"/>
  <c r="Y3559" i="19"/>
  <c r="Y3560" i="19"/>
  <c r="Y3561" i="19"/>
  <c r="Y3562" i="19"/>
  <c r="Y3563" i="19"/>
  <c r="Y3564" i="19"/>
  <c r="Y3565" i="19"/>
  <c r="Y3566" i="19"/>
  <c r="Y3567" i="19"/>
  <c r="Y3568" i="19"/>
  <c r="Y3569" i="19"/>
  <c r="Y3570" i="19"/>
  <c r="Y3571" i="19"/>
  <c r="Y3572" i="19"/>
  <c r="Y3573" i="19"/>
  <c r="Y3574" i="19"/>
  <c r="Y3575" i="19"/>
  <c r="Y3576" i="19"/>
  <c r="Y3577" i="19"/>
  <c r="Y3578" i="19"/>
  <c r="Y3579" i="19"/>
  <c r="Y3580" i="19"/>
  <c r="Y3581" i="19"/>
  <c r="Y3582" i="19"/>
  <c r="Y3583" i="19"/>
  <c r="Y3584" i="19"/>
  <c r="Y3585" i="19"/>
  <c r="Y3586" i="19"/>
  <c r="Y3587" i="19"/>
  <c r="Y3588" i="19"/>
  <c r="Y3589" i="19"/>
  <c r="Y3590" i="19"/>
  <c r="Y3591" i="19"/>
  <c r="Y3592" i="19"/>
  <c r="Y3593" i="19"/>
  <c r="Y3594" i="19"/>
  <c r="Y3595" i="19"/>
  <c r="Y3596" i="19"/>
  <c r="Y3597" i="19"/>
  <c r="Y3598" i="19"/>
  <c r="Y3599" i="19"/>
  <c r="Y3600" i="19"/>
  <c r="Y3601" i="19"/>
  <c r="Y3602" i="19"/>
  <c r="Y3603" i="19"/>
  <c r="Y3604" i="19"/>
  <c r="Y3605" i="19"/>
  <c r="Y3606" i="19"/>
  <c r="Y3607" i="19"/>
  <c r="Y3608" i="19"/>
  <c r="Y3609" i="19"/>
  <c r="Y3610" i="19"/>
  <c r="Y3611" i="19"/>
  <c r="Y3612" i="19"/>
  <c r="Y3613" i="19"/>
  <c r="Y3614" i="19"/>
  <c r="Y3615" i="19"/>
  <c r="Y3616" i="19"/>
  <c r="Y3617" i="19"/>
  <c r="Y3618" i="19"/>
  <c r="Y3619" i="19"/>
  <c r="Y3620" i="19"/>
  <c r="Y3621" i="19"/>
  <c r="Y3622" i="19"/>
  <c r="Y3623" i="19"/>
  <c r="Y3624" i="19"/>
  <c r="Y3625" i="19"/>
  <c r="Y3626" i="19"/>
  <c r="Y3627" i="19"/>
  <c r="Y3628" i="19"/>
  <c r="Y3629" i="19"/>
  <c r="Y3630" i="19"/>
  <c r="Y3631" i="19"/>
  <c r="Y3632" i="19"/>
  <c r="Y3633" i="19"/>
  <c r="Y3634" i="19"/>
  <c r="Y3635" i="19"/>
  <c r="Y3636" i="19"/>
  <c r="Y3637" i="19"/>
  <c r="Y3638" i="19"/>
  <c r="Y3639" i="19"/>
  <c r="Y3640" i="19"/>
  <c r="Y3641" i="19"/>
  <c r="Y3642" i="19"/>
  <c r="Y3643" i="19"/>
  <c r="Y3644" i="19"/>
  <c r="Y3645" i="19"/>
  <c r="Y3646" i="19"/>
  <c r="Y3647" i="19"/>
  <c r="Y3648" i="19"/>
  <c r="Y3649" i="19"/>
  <c r="Y3650" i="19"/>
  <c r="Y3651" i="19"/>
  <c r="Y3652" i="19"/>
  <c r="Y3653" i="19"/>
  <c r="Y3654" i="19"/>
  <c r="Y3655" i="19"/>
  <c r="Y3656" i="19"/>
  <c r="Y3657" i="19"/>
  <c r="Y3658" i="19"/>
  <c r="Y3659" i="19"/>
  <c r="Y3660" i="19"/>
  <c r="Y3661" i="19"/>
  <c r="Y3662" i="19"/>
  <c r="Y3663" i="19"/>
  <c r="Y3664" i="19"/>
  <c r="Y3665" i="19"/>
  <c r="Y3666" i="19"/>
  <c r="Y3667" i="19"/>
  <c r="Y3668" i="19"/>
  <c r="Y3669" i="19"/>
  <c r="Y3670" i="19"/>
  <c r="Y3671" i="19"/>
  <c r="Y3672" i="19"/>
  <c r="Y3673" i="19"/>
  <c r="Y3674" i="19"/>
  <c r="Y3675" i="19"/>
  <c r="Y3676" i="19"/>
  <c r="Y3677" i="19"/>
  <c r="Y3678" i="19"/>
  <c r="Y3679" i="19"/>
  <c r="Y3680" i="19"/>
  <c r="Y3681" i="19"/>
  <c r="Y3682" i="19"/>
  <c r="Y3683" i="19"/>
  <c r="Y3684" i="19"/>
  <c r="Y3685" i="19"/>
  <c r="Y3686" i="19"/>
  <c r="Y3687" i="19"/>
  <c r="Y3688" i="19"/>
  <c r="Y3689" i="19"/>
  <c r="Y3690" i="19"/>
  <c r="Y3691" i="19"/>
  <c r="Y3692" i="19"/>
  <c r="Y3693" i="19"/>
  <c r="Y3694" i="19"/>
  <c r="Y3695" i="19"/>
  <c r="Y3696" i="19"/>
  <c r="Y3697" i="19"/>
  <c r="Y3698" i="19"/>
  <c r="Y3699" i="19"/>
  <c r="Y3700" i="19"/>
  <c r="Y3701" i="19"/>
  <c r="Y3702" i="19"/>
  <c r="Y3703" i="19"/>
  <c r="Y3704" i="19"/>
  <c r="Y3705" i="19"/>
  <c r="Y3706" i="19"/>
  <c r="Y3707" i="19"/>
  <c r="Y3708" i="19"/>
  <c r="Y3709" i="19"/>
  <c r="Y3710" i="19"/>
  <c r="Y3711" i="19"/>
  <c r="Y3712" i="19"/>
  <c r="Y3713" i="19"/>
  <c r="Y3714" i="19"/>
  <c r="Y3715" i="19"/>
  <c r="Y3716" i="19"/>
  <c r="Y3717" i="19"/>
  <c r="Y3718" i="19"/>
  <c r="Y3719" i="19"/>
  <c r="Y3720" i="19"/>
  <c r="Y3721" i="19"/>
  <c r="Y3722" i="19"/>
  <c r="Y3723" i="19"/>
  <c r="Y3724" i="19"/>
  <c r="Y3725" i="19"/>
  <c r="Y3726" i="19"/>
  <c r="Y3727" i="19"/>
  <c r="Y3728" i="19"/>
  <c r="Y3729" i="19"/>
  <c r="Y3730" i="19"/>
  <c r="Y3731" i="19"/>
  <c r="Y3732" i="19"/>
  <c r="Y3733" i="19"/>
  <c r="Y3734" i="19"/>
  <c r="Y3735" i="19"/>
  <c r="Y3736" i="19"/>
  <c r="Y3737" i="19"/>
  <c r="Y3738" i="19"/>
  <c r="Y3739" i="19"/>
  <c r="Y3740" i="19"/>
  <c r="Y3741" i="19"/>
  <c r="Y3742" i="19"/>
  <c r="Y3743" i="19"/>
  <c r="Y3744" i="19"/>
  <c r="Y3745" i="19"/>
  <c r="Y3746" i="19"/>
  <c r="Y3747" i="19"/>
  <c r="Y3748" i="19"/>
  <c r="Y3749" i="19"/>
  <c r="Y3750" i="19"/>
  <c r="Y3751" i="19"/>
  <c r="Y3752" i="19"/>
  <c r="Y3753" i="19"/>
  <c r="Y3754" i="19"/>
  <c r="Y3755" i="19"/>
  <c r="Y3756" i="19"/>
  <c r="Y3757" i="19"/>
  <c r="Y3758" i="19"/>
  <c r="Y3759" i="19"/>
  <c r="Y3760" i="19"/>
  <c r="Y3761" i="19"/>
  <c r="Y3762" i="19"/>
  <c r="Y3763" i="19"/>
  <c r="Y3764" i="19"/>
  <c r="Y3765" i="19"/>
  <c r="Y3766" i="19"/>
  <c r="Y3767" i="19"/>
  <c r="Y3768" i="19"/>
  <c r="Y3769" i="19"/>
  <c r="Y3770" i="19"/>
  <c r="Y3771" i="19"/>
  <c r="Y3772" i="19"/>
  <c r="Y3773" i="19"/>
  <c r="Y3774" i="19"/>
  <c r="Y3775" i="19"/>
  <c r="Y3776" i="19"/>
  <c r="Y3777" i="19"/>
  <c r="Y3778" i="19"/>
  <c r="Y3779" i="19"/>
  <c r="Y3780" i="19"/>
  <c r="Y3781" i="19"/>
  <c r="Y3782" i="19"/>
  <c r="Y3783" i="19"/>
  <c r="Y3784" i="19"/>
  <c r="Y3785" i="19"/>
  <c r="Y3786" i="19"/>
  <c r="Y3787" i="19"/>
  <c r="Y3788" i="19"/>
  <c r="Y3789" i="19"/>
  <c r="Y3790" i="19"/>
  <c r="Y3791" i="19"/>
  <c r="Y3792" i="19"/>
  <c r="Y3793" i="19"/>
  <c r="Y3794" i="19"/>
  <c r="Y3795" i="19"/>
  <c r="Y3796" i="19"/>
  <c r="Y3797" i="19"/>
  <c r="Y3798" i="19"/>
  <c r="Y3799" i="19"/>
  <c r="Y3800" i="19"/>
  <c r="Y3801" i="19"/>
  <c r="Y3802" i="19"/>
  <c r="Y3803" i="19"/>
  <c r="Y3804" i="19"/>
  <c r="Y3805" i="19"/>
  <c r="Y3806" i="19"/>
  <c r="Y3807" i="19"/>
  <c r="Y3808" i="19"/>
  <c r="Y3809" i="19"/>
  <c r="Y3810" i="19"/>
  <c r="Y3811" i="19"/>
  <c r="Y3812" i="19"/>
  <c r="Y3813" i="19"/>
  <c r="Y3814" i="19"/>
  <c r="Y3815" i="19"/>
  <c r="Y3816" i="19"/>
  <c r="Y3817" i="19"/>
  <c r="Y3818" i="19"/>
  <c r="Y3819" i="19"/>
  <c r="Y3820" i="19"/>
  <c r="Y3821" i="19"/>
  <c r="Y3822" i="19"/>
  <c r="Y3823" i="19"/>
  <c r="Y3824" i="19"/>
  <c r="Y3825" i="19"/>
  <c r="Y3826" i="19"/>
  <c r="Y3827" i="19"/>
  <c r="Y3828" i="19"/>
  <c r="Y3829" i="19"/>
  <c r="Y3830" i="19"/>
  <c r="Y3831" i="19"/>
  <c r="Y3832" i="19"/>
  <c r="Y3833" i="19"/>
  <c r="Y3834" i="19"/>
  <c r="Y3835" i="19"/>
  <c r="Y3836" i="19"/>
  <c r="Y3837" i="19"/>
  <c r="Y3838" i="19"/>
  <c r="Y3839" i="19"/>
  <c r="Y3840" i="19"/>
  <c r="Y3841" i="19"/>
  <c r="Y3842" i="19"/>
  <c r="Y3843" i="19"/>
  <c r="Y3844" i="19"/>
  <c r="Y3845" i="19"/>
  <c r="Y3846" i="19"/>
  <c r="Y3847" i="19"/>
  <c r="Y3848" i="19"/>
  <c r="Y3849" i="19"/>
  <c r="Y3850" i="19"/>
  <c r="Y3851" i="19"/>
  <c r="Y3852" i="19"/>
  <c r="Y3853" i="19"/>
  <c r="Y3854" i="19"/>
  <c r="Y3855" i="19"/>
  <c r="Y3856" i="19"/>
  <c r="Y3857" i="19"/>
  <c r="Y3858" i="19"/>
  <c r="Y3859" i="19"/>
  <c r="Y3860" i="19"/>
  <c r="Y3861" i="19"/>
  <c r="Y3862" i="19"/>
  <c r="Y3863" i="19"/>
  <c r="Y3864" i="19"/>
  <c r="Y3865" i="19"/>
  <c r="Y3866" i="19"/>
  <c r="Y3867" i="19"/>
  <c r="Y3868" i="19"/>
  <c r="Y3869" i="19"/>
  <c r="Y3870" i="19"/>
  <c r="Y3871" i="19"/>
  <c r="Y3872" i="19"/>
  <c r="Y3873" i="19"/>
  <c r="Y3874" i="19"/>
  <c r="Y3875" i="19"/>
  <c r="Y3876" i="19"/>
  <c r="Y3877" i="19"/>
  <c r="Y3878" i="19"/>
  <c r="Y3879" i="19"/>
  <c r="Y3880" i="19"/>
  <c r="Y3881" i="19"/>
  <c r="Y3882" i="19"/>
  <c r="Y3883" i="19"/>
  <c r="Y3884" i="19"/>
  <c r="Y3885" i="19"/>
  <c r="Y3886" i="19"/>
  <c r="Y3887" i="19"/>
  <c r="Y3888" i="19"/>
  <c r="Y3889" i="19"/>
  <c r="Y3890" i="19"/>
  <c r="Y3891" i="19"/>
  <c r="Y3892" i="19"/>
  <c r="Y3893" i="19"/>
  <c r="Y3894" i="19"/>
  <c r="Y3895" i="19"/>
  <c r="Y3896" i="19"/>
  <c r="Y3897" i="19"/>
  <c r="Y3898" i="19"/>
  <c r="Y3899" i="19"/>
  <c r="Y3900" i="19"/>
  <c r="Y3901" i="19"/>
  <c r="Y3902" i="19"/>
  <c r="Y3903" i="19"/>
  <c r="Y3904" i="19"/>
  <c r="Y3905" i="19"/>
  <c r="Y3906" i="19"/>
  <c r="Y3907" i="19"/>
  <c r="Y3908" i="19"/>
  <c r="Y3909" i="19"/>
  <c r="Y3910" i="19"/>
  <c r="Y3911" i="19"/>
  <c r="Y3912" i="19"/>
  <c r="Y3913" i="19"/>
  <c r="Y3914" i="19"/>
  <c r="Y3915" i="19"/>
  <c r="Y3916" i="19"/>
  <c r="Y3917" i="19"/>
  <c r="Y3918" i="19"/>
  <c r="Y3919" i="19"/>
  <c r="Y3920" i="19"/>
  <c r="Y3921" i="19"/>
  <c r="Y3922" i="19"/>
  <c r="Y3923" i="19"/>
  <c r="Y3924" i="19"/>
  <c r="Y3925" i="19"/>
  <c r="Y3926" i="19"/>
  <c r="Y3927" i="19"/>
  <c r="Y3928" i="19"/>
  <c r="Y3929" i="19"/>
  <c r="Y3930" i="19"/>
  <c r="Y3931" i="19"/>
  <c r="Y3932" i="19"/>
  <c r="Y3933" i="19"/>
  <c r="Y3934" i="19"/>
  <c r="Y3935" i="19"/>
  <c r="Y3936" i="19"/>
  <c r="Y3937" i="19"/>
  <c r="Y3938" i="19"/>
  <c r="Y3939" i="19"/>
  <c r="Y3940" i="19"/>
  <c r="Y3941" i="19"/>
  <c r="Y3942" i="19"/>
  <c r="Y3943" i="19"/>
  <c r="Y3944" i="19"/>
  <c r="Y3945" i="19"/>
  <c r="Y3946" i="19"/>
  <c r="Y3947" i="19"/>
  <c r="Y3948" i="19"/>
  <c r="Y3949" i="19"/>
  <c r="Y3950" i="19"/>
  <c r="Y3951" i="19"/>
  <c r="Y3952" i="19"/>
  <c r="Y3953" i="19"/>
  <c r="Y3954" i="19"/>
  <c r="Y3955" i="19"/>
  <c r="Y3956" i="19"/>
  <c r="Y3957" i="19"/>
  <c r="Y3958" i="19"/>
  <c r="Y3959" i="19"/>
  <c r="Y3960" i="19"/>
  <c r="Y3961" i="19"/>
  <c r="Y3962" i="19"/>
  <c r="Y3963" i="19"/>
  <c r="Y3964" i="19"/>
  <c r="Y3965" i="19"/>
  <c r="Y3966" i="19"/>
  <c r="Y3967" i="19"/>
  <c r="Y3968" i="19"/>
  <c r="Y3969" i="19"/>
  <c r="Y3970" i="19"/>
  <c r="Y3971" i="19"/>
  <c r="Y3972" i="19"/>
  <c r="Y3973" i="19"/>
  <c r="Y3974" i="19"/>
  <c r="Y3975" i="19"/>
  <c r="Y3976" i="19"/>
  <c r="Y3977" i="19"/>
  <c r="Y3978" i="19"/>
  <c r="Y3979" i="19"/>
  <c r="Y3980" i="19"/>
  <c r="Y3981" i="19"/>
  <c r="Y3982" i="19"/>
  <c r="Y3983" i="19"/>
  <c r="Y3984" i="19"/>
  <c r="Y3985" i="19"/>
  <c r="Y3986" i="19"/>
  <c r="Y3987" i="19"/>
  <c r="Y3988" i="19"/>
  <c r="Y3989" i="19"/>
  <c r="Y3990" i="19"/>
  <c r="Y3991" i="19"/>
  <c r="Y3992" i="19"/>
  <c r="Y3993" i="19"/>
  <c r="Y3994" i="19"/>
  <c r="Y3995" i="19"/>
  <c r="Y3996" i="19"/>
  <c r="Y3997" i="19"/>
  <c r="Y3998" i="19"/>
  <c r="Y3999" i="19"/>
  <c r="Y4000" i="19"/>
  <c r="Y4001" i="19"/>
  <c r="Y4002" i="19"/>
  <c r="Y4003" i="19"/>
  <c r="Y4004" i="19"/>
  <c r="Y4005" i="19"/>
  <c r="Y4006" i="19"/>
  <c r="Y4007" i="19"/>
  <c r="Y4008" i="19"/>
  <c r="Y4009" i="19"/>
  <c r="Y4010" i="19"/>
  <c r="Y4011" i="19"/>
  <c r="Y4012" i="19"/>
  <c r="Y4013" i="19"/>
  <c r="Y4014" i="19"/>
  <c r="Y4015" i="19"/>
  <c r="Y4016" i="19"/>
  <c r="Y4017" i="19"/>
  <c r="Y4018" i="19"/>
  <c r="Y4019" i="19"/>
  <c r="Y4020" i="19"/>
  <c r="Y4021" i="19"/>
  <c r="Y4022" i="19"/>
  <c r="Y4023" i="19"/>
  <c r="Y4024" i="19"/>
  <c r="Y4025" i="19"/>
  <c r="Y4026" i="19"/>
  <c r="Y4027" i="19"/>
  <c r="Y4028" i="19"/>
  <c r="Y4029" i="19"/>
  <c r="Y4030" i="19"/>
  <c r="Y4031" i="19"/>
  <c r="Y4032" i="19"/>
  <c r="Y4033" i="19"/>
  <c r="Y4034" i="19"/>
  <c r="Y4035" i="19"/>
  <c r="Y4036" i="19"/>
  <c r="Y4037" i="19"/>
  <c r="Y4038" i="19"/>
  <c r="Y4039" i="19"/>
  <c r="Y4040" i="19"/>
  <c r="Y4041" i="19"/>
  <c r="Y4042" i="19"/>
  <c r="Y4043" i="19"/>
  <c r="Y4044" i="19"/>
  <c r="Y4045" i="19"/>
  <c r="Y4046" i="19"/>
  <c r="Y4047" i="19"/>
  <c r="Y4048" i="19"/>
  <c r="Y4049" i="19"/>
  <c r="Y4050" i="19"/>
  <c r="Y4051" i="19"/>
  <c r="Y4052" i="19"/>
  <c r="Y4053" i="19"/>
  <c r="Y4054" i="19"/>
  <c r="Y4055" i="19"/>
  <c r="Y4056" i="19"/>
  <c r="Y4057" i="19"/>
  <c r="Y4058" i="19"/>
  <c r="Y4059" i="19"/>
  <c r="Y4060" i="19"/>
  <c r="Y4061" i="19"/>
  <c r="Y4062" i="19"/>
  <c r="Y4063" i="19"/>
  <c r="Y4064" i="19"/>
  <c r="Y4065" i="19"/>
  <c r="Y4066" i="19"/>
  <c r="Y4067" i="19"/>
  <c r="Y4068" i="19"/>
  <c r="Y4069" i="19"/>
  <c r="Y4070" i="19"/>
  <c r="Y4071" i="19"/>
  <c r="Y4072" i="19"/>
  <c r="Y4073" i="19"/>
  <c r="Y4074" i="19"/>
  <c r="Y4075" i="19"/>
  <c r="Y4076" i="19"/>
  <c r="Y4077" i="19"/>
  <c r="Y4078" i="19"/>
  <c r="Y4079" i="19"/>
  <c r="Y4080" i="19"/>
  <c r="Y4081" i="19"/>
  <c r="Y4082" i="19"/>
  <c r="Y4083" i="19"/>
  <c r="Y4084" i="19"/>
  <c r="Y4085" i="19"/>
  <c r="Y4086" i="19"/>
  <c r="Y4087" i="19"/>
  <c r="Y4088" i="19"/>
  <c r="Y4089" i="19"/>
  <c r="Y4090" i="19"/>
  <c r="Y4091" i="19"/>
  <c r="Y4092" i="19"/>
  <c r="Y4093" i="19"/>
  <c r="Y4094" i="19"/>
  <c r="Y4095" i="19"/>
  <c r="Y4096" i="19"/>
  <c r="Y4097" i="19"/>
  <c r="Y4098" i="19"/>
  <c r="Y4099" i="19"/>
  <c r="Y4100" i="19"/>
  <c r="Y4101" i="19"/>
  <c r="Y4102" i="19"/>
  <c r="Y4103" i="19"/>
  <c r="Y4104" i="19"/>
  <c r="Y4105" i="19"/>
  <c r="Y4106" i="19"/>
  <c r="Y4107" i="19"/>
  <c r="Y4108" i="19"/>
  <c r="Y4109" i="19"/>
  <c r="Y4110" i="19"/>
  <c r="Y4111" i="19"/>
  <c r="Y4112" i="19"/>
  <c r="Y4113" i="19"/>
  <c r="Y4114" i="19"/>
  <c r="Y4115" i="19"/>
  <c r="Y4116" i="19"/>
  <c r="Y4117" i="19"/>
  <c r="Y4118" i="19"/>
  <c r="Y4119" i="19"/>
  <c r="Y4120" i="19"/>
  <c r="Y4121" i="19"/>
  <c r="Y4122" i="19"/>
  <c r="Y4123" i="19"/>
  <c r="Y4124" i="19"/>
  <c r="Y4125" i="19"/>
  <c r="Y4126" i="19"/>
  <c r="Y4127" i="19"/>
  <c r="Y4128" i="19"/>
  <c r="Y4129" i="19"/>
  <c r="Y4130" i="19"/>
  <c r="Y4131" i="19"/>
  <c r="Y4132" i="19"/>
  <c r="Y4133" i="19"/>
  <c r="Y4134" i="19"/>
  <c r="Y4135" i="19"/>
  <c r="Y4136" i="19"/>
  <c r="Y4137" i="19"/>
  <c r="Y4138" i="19"/>
  <c r="Y4139" i="19"/>
  <c r="Y4140" i="19"/>
  <c r="Y4141" i="19"/>
  <c r="Y4142" i="19"/>
  <c r="Y4143" i="19"/>
  <c r="Y4144" i="19"/>
  <c r="Y4145" i="19"/>
  <c r="Y4146" i="19"/>
  <c r="Y4147" i="19"/>
  <c r="Y4148" i="19"/>
  <c r="Y4149" i="19"/>
  <c r="Y4150" i="19"/>
  <c r="Y4151" i="19"/>
  <c r="Y4152" i="19"/>
  <c r="Y4153" i="19"/>
  <c r="Y4154" i="19"/>
  <c r="Y4155" i="19"/>
  <c r="Y4156" i="19"/>
  <c r="Y4157" i="19"/>
  <c r="Y4158" i="19"/>
  <c r="Y4159" i="19"/>
  <c r="Y4160" i="19"/>
  <c r="Y4161" i="19"/>
  <c r="Y4162" i="19"/>
  <c r="Y4163" i="19"/>
  <c r="Y4164" i="19"/>
  <c r="Y4165" i="19"/>
  <c r="Y4166" i="19"/>
  <c r="Y4167" i="19"/>
  <c r="Y4168" i="19"/>
  <c r="Y4169" i="19"/>
  <c r="Y4170" i="19"/>
  <c r="Y4171" i="19"/>
  <c r="Y4172" i="19"/>
  <c r="Y4173" i="19"/>
  <c r="Y4174" i="19"/>
  <c r="Y4175" i="19"/>
  <c r="Y4176" i="19"/>
  <c r="Y4177" i="19"/>
  <c r="Y4178" i="19"/>
  <c r="Y4179" i="19"/>
  <c r="Y4180" i="19"/>
  <c r="Y4181" i="19"/>
  <c r="Y4182" i="19"/>
  <c r="Y4183" i="19"/>
  <c r="Y4184" i="19"/>
  <c r="Y4185" i="19"/>
  <c r="Y4186" i="19"/>
  <c r="Y4187" i="19"/>
  <c r="Y4188" i="19"/>
  <c r="Y4189" i="19"/>
  <c r="Y4190" i="19"/>
  <c r="Y4191" i="19"/>
  <c r="Y4192" i="19"/>
  <c r="Y4193" i="19"/>
  <c r="Y4194" i="19"/>
  <c r="Y4195" i="19"/>
  <c r="Y4196" i="19"/>
  <c r="Y4197" i="19"/>
  <c r="Y4198" i="19"/>
  <c r="Y4199" i="19"/>
  <c r="Y4200" i="19"/>
  <c r="Y4201" i="19"/>
  <c r="Y4202" i="19"/>
  <c r="Y4203" i="19"/>
  <c r="Y4204" i="19"/>
  <c r="Y4205" i="19"/>
  <c r="Y4206" i="19"/>
  <c r="Y4207" i="19"/>
  <c r="Y4208" i="19"/>
  <c r="Y4209" i="19"/>
  <c r="Y4210" i="19"/>
  <c r="Y4211" i="19"/>
  <c r="Y4212" i="19"/>
  <c r="Y4213" i="19"/>
  <c r="Y4214" i="19"/>
  <c r="Y4215" i="19"/>
  <c r="Y4216" i="19"/>
  <c r="Y4217" i="19"/>
  <c r="Y4218" i="19"/>
  <c r="Y4219" i="19"/>
  <c r="Y4220" i="19"/>
  <c r="Y4221" i="19"/>
  <c r="Y4222" i="19"/>
  <c r="Y4223" i="19"/>
  <c r="Y4224" i="19"/>
  <c r="Y4225" i="19"/>
  <c r="Y4226" i="19"/>
  <c r="Y4227" i="19"/>
  <c r="Y4228" i="19"/>
  <c r="Y4229" i="19"/>
  <c r="Y4230" i="19"/>
  <c r="Y4231" i="19"/>
  <c r="Y4232" i="19"/>
  <c r="Y4233" i="19"/>
  <c r="Y4234" i="19"/>
  <c r="Y4235" i="19"/>
  <c r="Y4236" i="19"/>
  <c r="Y4237" i="19"/>
  <c r="Y4238" i="19"/>
  <c r="Y4239" i="19"/>
  <c r="Y4240" i="19"/>
  <c r="Y4241" i="19"/>
  <c r="Y4242" i="19"/>
  <c r="Y4243" i="19"/>
  <c r="Y4244" i="19"/>
  <c r="Y4245" i="19"/>
  <c r="Y4246" i="19"/>
  <c r="Y4247" i="19"/>
  <c r="Y4248" i="19"/>
  <c r="Y4249" i="19"/>
  <c r="Y4250" i="19"/>
  <c r="Y4251" i="19"/>
  <c r="Y4252" i="19"/>
  <c r="Y4253" i="19"/>
  <c r="Y4254" i="19"/>
  <c r="Y4255" i="19"/>
  <c r="Y4256" i="19"/>
  <c r="Y4257" i="19"/>
  <c r="Y4258" i="19"/>
  <c r="Y4259" i="19"/>
  <c r="Y4260" i="19"/>
  <c r="Y4261" i="19"/>
  <c r="Y4262" i="19"/>
  <c r="Y4263" i="19"/>
  <c r="Y4264" i="19"/>
  <c r="Y4265" i="19"/>
  <c r="Y4266" i="19"/>
  <c r="Y4267" i="19"/>
  <c r="Y4268" i="19"/>
  <c r="Y4269" i="19"/>
  <c r="Y4270" i="19"/>
  <c r="Y4271" i="19"/>
  <c r="Y4272" i="19"/>
  <c r="Y4273" i="19"/>
  <c r="Y4274" i="19"/>
  <c r="Y4275" i="19"/>
  <c r="Y4276" i="19"/>
  <c r="Y4277" i="19"/>
  <c r="Y4278" i="19"/>
  <c r="Y4279" i="19"/>
  <c r="Y4280" i="19"/>
  <c r="Y4281" i="19"/>
  <c r="Y4282" i="19"/>
  <c r="Y4283" i="19"/>
  <c r="Y4284" i="19"/>
  <c r="Y4285" i="19"/>
  <c r="Y4286" i="19"/>
  <c r="Y4287" i="19"/>
  <c r="Y4288" i="19"/>
  <c r="Y4289" i="19"/>
  <c r="Y4290" i="19"/>
  <c r="Y4291" i="19"/>
  <c r="Y4292" i="19"/>
  <c r="Y4293" i="19"/>
  <c r="Y4294" i="19"/>
  <c r="Y4295" i="19"/>
  <c r="Y4296" i="19"/>
  <c r="Y4297" i="19"/>
  <c r="Y4298" i="19"/>
  <c r="Y4299" i="19"/>
  <c r="Y4300" i="19"/>
  <c r="Y4301" i="19"/>
  <c r="Y4302" i="19"/>
  <c r="Y4303" i="19"/>
  <c r="Y4304" i="19"/>
  <c r="Y4305" i="19"/>
  <c r="Y4306" i="19"/>
  <c r="Y4307" i="19"/>
  <c r="Y4308" i="19"/>
  <c r="Y4309" i="19"/>
  <c r="Y4310" i="19"/>
  <c r="Y4311" i="19"/>
  <c r="Y4312" i="19"/>
  <c r="Y4313" i="19"/>
  <c r="Y4314" i="19"/>
  <c r="Y4315" i="19"/>
  <c r="Y4316" i="19"/>
  <c r="Y4317" i="19"/>
  <c r="Y4318" i="19"/>
  <c r="Y4319" i="19"/>
  <c r="Y4320" i="19"/>
  <c r="Y4321" i="19"/>
  <c r="Y4322" i="19"/>
  <c r="Y4323" i="19"/>
  <c r="Y4324" i="19"/>
  <c r="Y4325" i="19"/>
  <c r="Y4326" i="19"/>
  <c r="Y4327" i="19"/>
  <c r="Y4328" i="19"/>
  <c r="Y4329" i="19"/>
  <c r="Y4330" i="19"/>
  <c r="Y4331" i="19"/>
  <c r="Y4332" i="19"/>
  <c r="Y4333" i="19"/>
  <c r="Y4334" i="19"/>
  <c r="Y4335" i="19"/>
  <c r="Y4336" i="19"/>
  <c r="Y4337" i="19"/>
  <c r="Y4338" i="19"/>
  <c r="Y4339" i="19"/>
  <c r="Y4340" i="19"/>
  <c r="Y4341" i="19"/>
  <c r="Y4342" i="19"/>
  <c r="Y4343" i="19"/>
  <c r="Y4344" i="19"/>
  <c r="Y4345" i="19"/>
  <c r="Y4346" i="19"/>
  <c r="Y4347" i="19"/>
  <c r="Y4348" i="19"/>
  <c r="Y4349" i="19"/>
  <c r="Y4350" i="19"/>
  <c r="Y4351" i="19"/>
  <c r="Y4352" i="19"/>
  <c r="Y4353" i="19"/>
  <c r="Y4354" i="19"/>
  <c r="Y4355" i="19"/>
  <c r="Y4356" i="19"/>
  <c r="Y4357" i="19"/>
  <c r="Y4358" i="19"/>
  <c r="Y4359" i="19"/>
  <c r="Y4360" i="19"/>
  <c r="Y4361" i="19"/>
  <c r="Y4362" i="19"/>
  <c r="Y4363" i="19"/>
  <c r="Y4364" i="19"/>
  <c r="Y4365" i="19"/>
  <c r="Y4366" i="19"/>
  <c r="Y4367" i="19"/>
  <c r="Y4368" i="19"/>
  <c r="Y4369" i="19"/>
  <c r="Y4370" i="19"/>
  <c r="Y4371" i="19"/>
  <c r="Y4372" i="19"/>
  <c r="Y4373" i="19"/>
  <c r="Y4374" i="19"/>
  <c r="Y4375" i="19"/>
  <c r="Y4376" i="19"/>
  <c r="Y4377" i="19"/>
  <c r="Y4378" i="19"/>
  <c r="Y4379" i="19"/>
  <c r="Y4380" i="19"/>
  <c r="Y4381" i="19"/>
  <c r="Y4382" i="19"/>
  <c r="Y4383" i="19"/>
  <c r="Y4384" i="19"/>
  <c r="Y4385" i="19"/>
  <c r="Y4386" i="19"/>
  <c r="Y4387" i="19"/>
  <c r="Y4388" i="19"/>
  <c r="Y4389" i="19"/>
  <c r="Y4390" i="19"/>
  <c r="Y4391" i="19"/>
  <c r="Y4392" i="19"/>
  <c r="Y4393" i="19"/>
  <c r="Y4394" i="19"/>
  <c r="Y4395" i="19"/>
  <c r="Y4396" i="19"/>
  <c r="Y4397" i="19"/>
  <c r="Y4398" i="19"/>
  <c r="Y4399" i="19"/>
  <c r="Y4400" i="19"/>
  <c r="Y4401" i="19"/>
  <c r="Y4402" i="19"/>
  <c r="Y4403" i="19"/>
  <c r="Y4404" i="19"/>
  <c r="Y4405" i="19"/>
  <c r="Y4406" i="19"/>
  <c r="Y4407" i="19"/>
  <c r="Y4408" i="19"/>
  <c r="Y4409" i="19"/>
  <c r="Y4410" i="19"/>
  <c r="Y4411" i="19"/>
  <c r="Y4412" i="19"/>
  <c r="Y4413" i="19"/>
  <c r="Y4414" i="19"/>
  <c r="Y4415" i="19"/>
  <c r="Y4416" i="19"/>
  <c r="Y4417" i="19"/>
  <c r="Y4418" i="19"/>
  <c r="Y4419" i="19"/>
  <c r="Y4420" i="19"/>
  <c r="Y4421" i="19"/>
  <c r="Y4422" i="19"/>
  <c r="Y4423" i="19"/>
  <c r="Y4424" i="19"/>
  <c r="Y4425" i="19"/>
  <c r="Y4426" i="19"/>
  <c r="Y4427" i="19"/>
  <c r="Y4428" i="19"/>
  <c r="Y4429" i="19"/>
  <c r="Y4430" i="19"/>
  <c r="Y4431" i="19"/>
  <c r="Y4432" i="19"/>
  <c r="Y4433" i="19"/>
  <c r="Y4434" i="19"/>
  <c r="Y4435" i="19"/>
  <c r="Y4436" i="19"/>
  <c r="Y4437" i="19"/>
  <c r="Y4438" i="19"/>
  <c r="Y4439" i="19"/>
  <c r="Y4440" i="19"/>
  <c r="Y4441" i="19"/>
  <c r="Y4442" i="19"/>
  <c r="Y4443" i="19"/>
  <c r="Y4444" i="19"/>
  <c r="Y4445" i="19"/>
  <c r="Y4446" i="19"/>
  <c r="Y4447" i="19"/>
  <c r="Y4448" i="19"/>
  <c r="Y4449" i="19"/>
  <c r="Y4450" i="19"/>
  <c r="Y4451" i="19"/>
  <c r="Y4452" i="19"/>
  <c r="Y4453" i="19"/>
  <c r="Y4454" i="19"/>
  <c r="Y4455" i="19"/>
  <c r="Y4456" i="19"/>
  <c r="Y4457" i="19"/>
  <c r="Y4458" i="19"/>
  <c r="Y4459" i="19"/>
  <c r="Y4460" i="19"/>
  <c r="Y4461" i="19"/>
  <c r="Y4462" i="19"/>
  <c r="Y4463" i="19"/>
  <c r="Y4464" i="19"/>
  <c r="Y4465" i="19"/>
  <c r="Y4466" i="19"/>
  <c r="Y4467" i="19"/>
  <c r="Y4468" i="19"/>
  <c r="Y4469" i="19"/>
  <c r="Y4470" i="19"/>
  <c r="Y4471" i="19"/>
  <c r="Y4472" i="19"/>
  <c r="Y4473" i="19"/>
  <c r="Y4474" i="19"/>
  <c r="Y4475" i="19"/>
  <c r="Y4476" i="19"/>
  <c r="Y4477" i="19"/>
  <c r="Y4478" i="19"/>
  <c r="Y4479" i="19"/>
  <c r="Y4480" i="19"/>
  <c r="Y4481" i="19"/>
  <c r="Y4482" i="19"/>
  <c r="Y4483" i="19"/>
  <c r="Y4484" i="19"/>
  <c r="Y4485" i="19"/>
  <c r="Y4486" i="19"/>
  <c r="Y4487" i="19"/>
  <c r="Y4488" i="19"/>
  <c r="Y4489" i="19"/>
  <c r="Y4490" i="19"/>
  <c r="Y4491" i="19"/>
  <c r="Y4492" i="19"/>
  <c r="Y4493" i="19"/>
  <c r="Y4494" i="19"/>
  <c r="Y4495" i="19"/>
  <c r="Y4496" i="19"/>
  <c r="Y4497" i="19"/>
  <c r="Y4498" i="19"/>
  <c r="Y4499" i="19"/>
  <c r="Y4500" i="19"/>
  <c r="Y4501" i="19"/>
  <c r="Y4502" i="19"/>
  <c r="Y4503" i="19"/>
  <c r="Y4504" i="19"/>
  <c r="Y4505" i="19"/>
  <c r="Y4506" i="19"/>
  <c r="Y4507" i="19"/>
  <c r="Y4508" i="19"/>
  <c r="Y4509" i="19"/>
  <c r="Y4510" i="19"/>
  <c r="Y4511" i="19"/>
  <c r="Y4512" i="19"/>
  <c r="Y4513" i="19"/>
  <c r="Y4514" i="19"/>
  <c r="Y4515" i="19"/>
  <c r="Y4516" i="19"/>
  <c r="Y4517" i="19"/>
  <c r="Y4518" i="19"/>
  <c r="Y4519" i="19"/>
  <c r="Y4520" i="19"/>
  <c r="Y4521" i="19"/>
  <c r="Y4522" i="19"/>
  <c r="Y4523" i="19"/>
  <c r="Y4524" i="19"/>
  <c r="Y4525" i="19"/>
  <c r="Y4526" i="19"/>
  <c r="Y4527" i="19"/>
  <c r="Y4528" i="19"/>
  <c r="Y4529" i="19"/>
  <c r="Y4530" i="19"/>
  <c r="Y4531" i="19"/>
  <c r="Y4532" i="19"/>
  <c r="Y4533" i="19"/>
  <c r="Y4534" i="19"/>
  <c r="Y4535" i="19"/>
  <c r="Y4536" i="19"/>
  <c r="Y4537" i="19"/>
  <c r="Y4538" i="19"/>
  <c r="Y4539" i="19"/>
  <c r="Y4540" i="19"/>
  <c r="Y4541" i="19"/>
  <c r="Y4542" i="19"/>
  <c r="Y4543" i="19"/>
  <c r="Y4544" i="19"/>
  <c r="Y4545" i="19"/>
  <c r="Y4546" i="19"/>
  <c r="Y4547" i="19"/>
  <c r="Y4548" i="19"/>
  <c r="Y4549" i="19"/>
  <c r="Y4550" i="19"/>
  <c r="Y4551" i="19"/>
  <c r="Y4552" i="19"/>
  <c r="Y4553" i="19"/>
  <c r="Y4554" i="19"/>
  <c r="Y4555" i="19"/>
  <c r="Y4556" i="19"/>
  <c r="Y4557" i="19"/>
  <c r="Y4558" i="19"/>
  <c r="Y4559" i="19"/>
  <c r="Y4560" i="19"/>
  <c r="Y4561" i="19"/>
  <c r="Y4562" i="19"/>
  <c r="Y4563" i="19"/>
  <c r="Y4564" i="19"/>
  <c r="Y4565" i="19"/>
  <c r="Y4566" i="19"/>
  <c r="Y4567" i="19"/>
  <c r="Y4568" i="19"/>
  <c r="Y4569" i="19"/>
  <c r="Y4570" i="19"/>
  <c r="Y4571" i="19"/>
  <c r="Y4572" i="19"/>
  <c r="Y4573" i="19"/>
  <c r="Y4574" i="19"/>
  <c r="Y4575" i="19"/>
  <c r="Y4576" i="19"/>
  <c r="Y4577" i="19"/>
  <c r="Y4578" i="19"/>
  <c r="Y4579" i="19"/>
  <c r="Y4580" i="19"/>
  <c r="Y4581" i="19"/>
  <c r="Y4582" i="19"/>
  <c r="Y4583" i="19"/>
  <c r="Y4584" i="19"/>
  <c r="Y4585" i="19"/>
  <c r="Y4586" i="19"/>
  <c r="Y4587" i="19"/>
  <c r="Y4588" i="19"/>
  <c r="Y4589" i="19"/>
  <c r="Y4590" i="19"/>
  <c r="Y4591" i="19"/>
  <c r="Y4592" i="19"/>
  <c r="Y4593" i="19"/>
  <c r="Y4594" i="19"/>
  <c r="Y4595" i="19"/>
  <c r="Y4596" i="19"/>
  <c r="Y4597" i="19"/>
  <c r="Y4598" i="19"/>
  <c r="Y4599" i="19"/>
  <c r="Y4600" i="19"/>
  <c r="Y4601" i="19"/>
  <c r="Y4602" i="19"/>
  <c r="Y4603" i="19"/>
  <c r="Y4604" i="19"/>
  <c r="Y4605" i="19"/>
  <c r="Y4606" i="19"/>
  <c r="Y4607" i="19"/>
  <c r="Y4608" i="19"/>
  <c r="Y4609" i="19"/>
  <c r="Y4610" i="19"/>
  <c r="Y4611" i="19"/>
  <c r="Y4612" i="19"/>
  <c r="Y4613" i="19"/>
  <c r="Y4614" i="19"/>
  <c r="Y4615" i="19"/>
  <c r="Y4616" i="19"/>
  <c r="Y4617" i="19"/>
  <c r="Y4618" i="19"/>
  <c r="Y4619" i="19"/>
  <c r="Y4620" i="19"/>
  <c r="Y4621" i="19"/>
  <c r="Y4622" i="19"/>
  <c r="Y4623" i="19"/>
  <c r="Y4624" i="19"/>
  <c r="Y4625" i="19"/>
  <c r="Y4626" i="19"/>
  <c r="Y4627" i="19"/>
  <c r="Y4628" i="19"/>
  <c r="Y4629" i="19"/>
  <c r="Y4630" i="19"/>
  <c r="Y4631" i="19"/>
  <c r="Y4632" i="19"/>
  <c r="Y4633" i="19"/>
  <c r="Y4634" i="19"/>
  <c r="Y4635" i="19"/>
  <c r="Y4636" i="19"/>
  <c r="Y4637" i="19"/>
  <c r="Y4638" i="19"/>
  <c r="Y4639" i="19"/>
  <c r="Y4640" i="19"/>
  <c r="Y4641" i="19"/>
  <c r="Y4642" i="19"/>
  <c r="Y4643" i="19"/>
  <c r="Y4644" i="19"/>
  <c r="Y4645" i="19"/>
  <c r="Y4646" i="19"/>
  <c r="Y4647" i="19"/>
  <c r="Y4648" i="19"/>
  <c r="Y4649" i="19"/>
  <c r="Y4650" i="19"/>
  <c r="Y4651" i="19"/>
  <c r="Y4652" i="19"/>
  <c r="Y4653" i="19"/>
  <c r="Y4654" i="19"/>
  <c r="Y4655" i="19"/>
  <c r="Y4656" i="19"/>
  <c r="Y4657" i="19"/>
  <c r="Y4658" i="19"/>
  <c r="Y4659" i="19"/>
  <c r="Y4660" i="19"/>
  <c r="Y4661" i="19"/>
  <c r="Y4662" i="19"/>
  <c r="Y4663" i="19"/>
  <c r="Y4664" i="19"/>
  <c r="Y4665" i="19"/>
  <c r="Y4666" i="19"/>
  <c r="Y4667" i="19"/>
  <c r="Y4668" i="19"/>
  <c r="Y4669" i="19"/>
  <c r="Y4670" i="19"/>
  <c r="Y4671" i="19"/>
  <c r="Y4672" i="19"/>
  <c r="Y4673" i="19"/>
  <c r="Y4674" i="19"/>
  <c r="Y4675" i="19"/>
  <c r="Y4676" i="19"/>
  <c r="Y4677" i="19"/>
  <c r="Y4678" i="19"/>
  <c r="Y4679" i="19"/>
  <c r="Y4680" i="19"/>
  <c r="Y4681" i="19"/>
  <c r="Y4682" i="19"/>
  <c r="Y4683" i="19"/>
  <c r="Y4684" i="19"/>
  <c r="Y4685" i="19"/>
  <c r="Y4686" i="19"/>
  <c r="Y4687" i="19"/>
  <c r="Y4688" i="19"/>
  <c r="Y4689" i="19"/>
  <c r="Y4690" i="19"/>
  <c r="Y4691" i="19"/>
  <c r="Y4692" i="19"/>
  <c r="Y4693" i="19"/>
  <c r="Y4694" i="19"/>
  <c r="Y4695" i="19"/>
  <c r="Y4696" i="19"/>
  <c r="Y4697" i="19"/>
  <c r="Y4698" i="19"/>
  <c r="Y4699" i="19"/>
  <c r="Y4700" i="19"/>
  <c r="Y4701" i="19"/>
  <c r="Y4702" i="19"/>
  <c r="Y4703" i="19"/>
  <c r="Y4704" i="19"/>
  <c r="Y4705" i="19"/>
  <c r="Y4706" i="19"/>
  <c r="Y4707" i="19"/>
  <c r="Y4708" i="19"/>
  <c r="Y4709" i="19"/>
  <c r="Y4710" i="19"/>
  <c r="Y4711" i="19"/>
  <c r="Y4712" i="19"/>
  <c r="Y4713" i="19"/>
  <c r="Y4714" i="19"/>
  <c r="Y4715" i="19"/>
  <c r="Y4716" i="19"/>
  <c r="Y4717" i="19"/>
  <c r="Y4718" i="19"/>
  <c r="Y4719" i="19"/>
  <c r="Y4720" i="19"/>
  <c r="Y4721" i="19"/>
  <c r="Y4722" i="19"/>
  <c r="Y4723" i="19"/>
  <c r="Y4724" i="19"/>
  <c r="Y4725" i="19"/>
  <c r="Y4726" i="19"/>
  <c r="Y4727" i="19"/>
  <c r="Y4728" i="19"/>
  <c r="Y4729" i="19"/>
  <c r="Y4730" i="19"/>
  <c r="Y4731" i="19"/>
  <c r="Y4732" i="19"/>
  <c r="Y4733" i="19"/>
  <c r="Y4734" i="19"/>
  <c r="Y4735" i="19"/>
  <c r="Y4736" i="19"/>
  <c r="Y4737" i="19"/>
  <c r="Y4738" i="19"/>
  <c r="Y4739" i="19"/>
  <c r="Y4740" i="19"/>
  <c r="Y4741" i="19"/>
  <c r="Y4742" i="19"/>
  <c r="Y4743" i="19"/>
  <c r="Y4744" i="19"/>
  <c r="Y4745" i="19"/>
  <c r="Y4746" i="19"/>
  <c r="Y4747" i="19"/>
  <c r="Y4748" i="19"/>
  <c r="Y4749" i="19"/>
  <c r="Y4750" i="19"/>
  <c r="Y4751" i="19"/>
  <c r="Y4752" i="19"/>
  <c r="Y4753" i="19"/>
  <c r="Y4754" i="19"/>
  <c r="Y4755" i="19"/>
  <c r="Y4756" i="19"/>
  <c r="Y4757" i="19"/>
  <c r="Y4758" i="19"/>
  <c r="Y4759" i="19"/>
  <c r="Y4760" i="19"/>
  <c r="Y4761" i="19"/>
  <c r="Y4762" i="19"/>
  <c r="Y4763" i="19"/>
  <c r="Y4764" i="19"/>
  <c r="Y4765" i="19"/>
  <c r="Y4766" i="19"/>
  <c r="Y4767" i="19"/>
  <c r="Y4768" i="19"/>
  <c r="Y4769" i="19"/>
  <c r="Y4770" i="19"/>
  <c r="Y4771" i="19"/>
  <c r="Y4772" i="19"/>
  <c r="Y4773" i="19"/>
  <c r="Y4774" i="19"/>
  <c r="Y4775" i="19"/>
  <c r="Y4776" i="19"/>
  <c r="Y4777" i="19"/>
  <c r="Y4778" i="19"/>
  <c r="Y4779" i="19"/>
  <c r="Y4780" i="19"/>
  <c r="Y4781" i="19"/>
  <c r="Y4782" i="19"/>
  <c r="Y4783" i="19"/>
  <c r="Y4784" i="19"/>
  <c r="Y4785" i="19"/>
  <c r="Y4786" i="19"/>
  <c r="Y4787" i="19"/>
  <c r="Y4788" i="19"/>
  <c r="Y4789" i="19"/>
  <c r="Y4790" i="19"/>
  <c r="Y4791" i="19"/>
  <c r="Y4792" i="19"/>
  <c r="Y4793" i="19"/>
  <c r="Y4794" i="19"/>
  <c r="Y4795" i="19"/>
  <c r="Y4796" i="19"/>
  <c r="Y4797" i="19"/>
  <c r="Y4798" i="19"/>
  <c r="Y4799" i="19"/>
  <c r="Y4800" i="19"/>
  <c r="Y4801" i="19"/>
  <c r="Y4802" i="19"/>
  <c r="Y4803" i="19"/>
  <c r="Y4804" i="19"/>
  <c r="Y4805" i="19"/>
  <c r="Y4806" i="19"/>
  <c r="Y4807" i="19"/>
  <c r="Y4808" i="19"/>
  <c r="Y4809" i="19"/>
  <c r="Y4810" i="19"/>
  <c r="Y4811" i="19"/>
  <c r="Y4812" i="19"/>
  <c r="Y4813" i="19"/>
  <c r="Y4814" i="19"/>
  <c r="Y4815" i="19"/>
  <c r="Y4816" i="19"/>
  <c r="Y4817" i="19"/>
  <c r="Y4818" i="19"/>
  <c r="Y4819" i="19"/>
  <c r="Y4820" i="19"/>
  <c r="Y4821" i="19"/>
  <c r="Y4822" i="19"/>
  <c r="Y4823" i="19"/>
  <c r="Y4824" i="19"/>
  <c r="Y4825" i="19"/>
  <c r="Y4826" i="19"/>
  <c r="Y4827" i="19"/>
  <c r="Y4828" i="19"/>
  <c r="Y4829" i="19"/>
  <c r="Y4830" i="19"/>
  <c r="Y4831" i="19"/>
  <c r="Y4832" i="19"/>
  <c r="Y4833" i="19"/>
  <c r="Y4834" i="19"/>
  <c r="Y4835" i="19"/>
  <c r="Y4836" i="19"/>
  <c r="Y4837" i="19"/>
  <c r="Y4838" i="19"/>
  <c r="Y4839" i="19"/>
  <c r="Y4840" i="19"/>
  <c r="Y4841" i="19"/>
  <c r="Y4842" i="19"/>
  <c r="Y4843" i="19"/>
  <c r="Y4844" i="19"/>
  <c r="Y4845" i="19"/>
  <c r="Y4846" i="19"/>
  <c r="Y4847" i="19"/>
  <c r="Y4848" i="19"/>
  <c r="Y4849" i="19"/>
  <c r="Y4850" i="19"/>
  <c r="Y4851" i="19"/>
  <c r="Y4852" i="19"/>
  <c r="Y4853" i="19"/>
  <c r="Y4854" i="19"/>
  <c r="Y4855" i="19"/>
  <c r="Y4856" i="19"/>
  <c r="Y4857" i="19"/>
  <c r="Y4858" i="19"/>
  <c r="Y4859" i="19"/>
  <c r="Y4860" i="19"/>
  <c r="Y4861" i="19"/>
  <c r="Y4862" i="19"/>
  <c r="Y4863" i="19"/>
  <c r="Y4864" i="19"/>
  <c r="Y4865" i="19"/>
  <c r="Y4866" i="19"/>
  <c r="Y4867" i="19"/>
  <c r="Y4868" i="19"/>
  <c r="Y4869" i="19"/>
  <c r="Y4870" i="19"/>
  <c r="Y4871" i="19"/>
  <c r="Y4872" i="19"/>
  <c r="Y4873" i="19"/>
  <c r="Y4874" i="19"/>
  <c r="Y4875" i="19"/>
  <c r="Y4876" i="19"/>
  <c r="Y4877" i="19"/>
  <c r="Y4878" i="19"/>
  <c r="Y4879" i="19"/>
  <c r="Y4880" i="19"/>
  <c r="Y4881" i="19"/>
  <c r="Y4882" i="19"/>
  <c r="Y4883" i="19"/>
  <c r="Y4884" i="19"/>
  <c r="Y4885" i="19"/>
  <c r="Y4886" i="19"/>
  <c r="Y4887" i="19"/>
  <c r="Y4888" i="19"/>
  <c r="Y4889" i="19"/>
  <c r="Y4890" i="19"/>
  <c r="Y4891" i="19"/>
  <c r="Y4892" i="19"/>
  <c r="Y4893" i="19"/>
  <c r="Y4894" i="19"/>
  <c r="Y4895" i="19"/>
  <c r="Y4896" i="19"/>
  <c r="Y4897" i="19"/>
  <c r="Y4898" i="19"/>
  <c r="Y4899" i="19"/>
  <c r="Y4900" i="19"/>
  <c r="Y4901" i="19"/>
  <c r="Y4902" i="19"/>
  <c r="Y4903" i="19"/>
  <c r="Y4904" i="19"/>
  <c r="Y4905" i="19"/>
  <c r="Y4906" i="19"/>
  <c r="Y4907" i="19"/>
  <c r="Y4908" i="19"/>
  <c r="Y4909" i="19"/>
  <c r="Y4910" i="19"/>
  <c r="Y4911" i="19"/>
  <c r="Y4912" i="19"/>
  <c r="Y4913" i="19"/>
  <c r="Y4914" i="19"/>
  <c r="Y4915" i="19"/>
  <c r="Y4916" i="19"/>
  <c r="Y4917" i="19"/>
  <c r="Y4918" i="19"/>
  <c r="Y4919" i="19"/>
  <c r="Y4920" i="19"/>
  <c r="Y4921" i="19"/>
  <c r="Y4922" i="19"/>
  <c r="Y4923" i="19"/>
  <c r="Y4924" i="19"/>
  <c r="Y4925" i="19"/>
  <c r="Y4926" i="19"/>
  <c r="Y4927" i="19"/>
  <c r="Y4928" i="19"/>
  <c r="Y4929" i="19"/>
  <c r="Y4930" i="19"/>
  <c r="Y4931" i="19"/>
  <c r="Y4932" i="19"/>
  <c r="Y4933" i="19"/>
  <c r="Y4934" i="19"/>
  <c r="Y4935" i="19"/>
  <c r="Y4936" i="19"/>
  <c r="Y4937" i="19"/>
  <c r="Y4938" i="19"/>
  <c r="Y4939" i="19"/>
  <c r="Y4940" i="19"/>
  <c r="Y4941" i="19"/>
  <c r="Y4942" i="19"/>
  <c r="Y4943" i="19"/>
  <c r="Y4944" i="19"/>
  <c r="Y4945" i="19"/>
  <c r="Y4946" i="19"/>
  <c r="Y4947" i="19"/>
  <c r="Y4948" i="19"/>
  <c r="Y4949" i="19"/>
  <c r="Y4950" i="19"/>
  <c r="Y4951" i="19"/>
  <c r="Y4952" i="19"/>
  <c r="Y4953" i="19"/>
  <c r="Y4954" i="19"/>
  <c r="Y4955" i="19"/>
  <c r="Y4956" i="19"/>
  <c r="Y4957" i="19"/>
  <c r="Y4958" i="19"/>
  <c r="Y4959" i="19"/>
  <c r="Y4960" i="19"/>
  <c r="Y4961" i="19"/>
  <c r="Y4962" i="19"/>
  <c r="Y4963" i="19"/>
  <c r="Y4964" i="19"/>
  <c r="Y4965" i="19"/>
  <c r="Y4966" i="19"/>
  <c r="Y4967" i="19"/>
  <c r="Y4968" i="19"/>
  <c r="Y4969" i="19"/>
  <c r="Y4970" i="19"/>
  <c r="Y4971" i="19"/>
  <c r="Y4972" i="19"/>
  <c r="Y4973" i="19"/>
  <c r="Y4974" i="19"/>
  <c r="Y4975" i="19"/>
  <c r="Y4976" i="19"/>
  <c r="Y4977" i="19"/>
  <c r="Y4978" i="19"/>
  <c r="Y4979" i="19"/>
  <c r="Y4980" i="19"/>
  <c r="Y4981" i="19"/>
  <c r="Y4982" i="19"/>
  <c r="Y4983" i="19"/>
  <c r="Y4984" i="19"/>
  <c r="Y4985" i="19"/>
  <c r="Y4986" i="19"/>
  <c r="Y4987" i="19"/>
  <c r="Y4988" i="19"/>
  <c r="Y4989" i="19"/>
  <c r="Y4990" i="19"/>
  <c r="Y4991" i="19"/>
  <c r="Y4992" i="19"/>
  <c r="Y4993" i="19"/>
  <c r="Y4994" i="19"/>
  <c r="Y4995" i="19"/>
  <c r="Y4996" i="19"/>
  <c r="Y4997" i="19"/>
  <c r="Y4998" i="19"/>
  <c r="Y4999" i="19"/>
  <c r="Y5000" i="19"/>
  <c r="Y5001" i="19"/>
  <c r="Y5002" i="19"/>
  <c r="Y5003" i="19"/>
  <c r="Y5004" i="19"/>
  <c r="Y5005" i="19"/>
  <c r="Y5006" i="19"/>
  <c r="Y5007" i="19"/>
  <c r="Y5008" i="19"/>
  <c r="Y5009" i="19"/>
  <c r="Y5010" i="19"/>
  <c r="Y5011" i="19"/>
  <c r="Y5012" i="19"/>
  <c r="Y5013" i="19"/>
  <c r="Y5014" i="19"/>
  <c r="Y5015" i="19"/>
  <c r="Y5016" i="19"/>
  <c r="Y5017" i="19"/>
  <c r="Y5018" i="19"/>
  <c r="Y5019" i="19"/>
  <c r="Y5020" i="19"/>
  <c r="Y5021" i="19"/>
  <c r="Y5022" i="19"/>
  <c r="Y5023" i="19"/>
  <c r="Y5024" i="19"/>
  <c r="Y5025" i="19"/>
  <c r="Y5026" i="19"/>
  <c r="Y5027" i="19"/>
  <c r="Y5028" i="19"/>
  <c r="Y5029" i="19"/>
  <c r="Y5030" i="19"/>
  <c r="Y5031" i="19"/>
  <c r="Y5032" i="19"/>
  <c r="Y5033" i="19"/>
  <c r="Y5034" i="19"/>
  <c r="Y5035" i="19"/>
  <c r="Y5036" i="19"/>
  <c r="Y5037" i="19"/>
  <c r="Y5038" i="19"/>
  <c r="Y5039" i="19"/>
  <c r="Y5040" i="19"/>
  <c r="Y5041" i="19"/>
  <c r="Y5042" i="19"/>
  <c r="Y5043" i="19"/>
  <c r="Y5044" i="19"/>
  <c r="Y5045" i="19"/>
  <c r="Y5046" i="19"/>
  <c r="Y5047" i="19"/>
  <c r="Y5048" i="19"/>
  <c r="Y5049" i="19"/>
  <c r="Y5050" i="19"/>
  <c r="Y5051" i="19"/>
  <c r="Y5052" i="19"/>
  <c r="Y5053" i="19"/>
  <c r="Y5054" i="19"/>
  <c r="Y5055" i="19"/>
  <c r="Y5056" i="19"/>
  <c r="Y5057" i="19"/>
  <c r="Y5058" i="19"/>
  <c r="Y5059" i="19"/>
  <c r="Y5060" i="19"/>
  <c r="Y5061" i="19"/>
  <c r="Y5062" i="19"/>
  <c r="Y5063" i="19"/>
  <c r="Y5064" i="19"/>
  <c r="Y5065" i="19"/>
  <c r="Y5066" i="19"/>
  <c r="Y5067" i="19"/>
  <c r="Y5068" i="19"/>
  <c r="Y5069" i="19"/>
  <c r="Y5070" i="19"/>
  <c r="Y5071" i="19"/>
  <c r="Y5072" i="19"/>
  <c r="Y5073" i="19"/>
  <c r="Y5074" i="19"/>
  <c r="Y5075" i="19"/>
  <c r="Y5076" i="19"/>
  <c r="Y5077" i="19"/>
  <c r="Y5078" i="19"/>
  <c r="Y5079" i="19"/>
  <c r="Y5080" i="19"/>
  <c r="Y5081" i="19"/>
  <c r="Y5082" i="19"/>
  <c r="Y5083" i="19"/>
  <c r="Y5084" i="19"/>
  <c r="Y5085" i="19"/>
  <c r="Y5086" i="19"/>
  <c r="Y5087" i="19"/>
  <c r="Y5088" i="19"/>
  <c r="Y5089" i="19"/>
  <c r="Y5090" i="19"/>
  <c r="Y5091" i="19"/>
  <c r="Y5092" i="19"/>
  <c r="Y5093" i="19"/>
  <c r="Y5094" i="19"/>
  <c r="Y5095" i="19"/>
  <c r="Y5096" i="19"/>
  <c r="Y5097" i="19"/>
  <c r="Y5098" i="19"/>
  <c r="Y5099" i="19"/>
  <c r="Y5100" i="19"/>
  <c r="Y5101" i="19"/>
  <c r="Y5102" i="19"/>
  <c r="Y5103" i="19"/>
  <c r="Y5104" i="19"/>
  <c r="Y5105" i="19"/>
  <c r="Y5106" i="19"/>
  <c r="Y5107" i="19"/>
  <c r="Y5108" i="19"/>
  <c r="Y5109" i="19"/>
  <c r="Y5110" i="19"/>
  <c r="Y5111" i="19"/>
  <c r="Y5112" i="19"/>
  <c r="Y5113" i="19"/>
  <c r="Y5114" i="19"/>
  <c r="Y5115" i="19"/>
  <c r="Y5116" i="19"/>
  <c r="Y5117" i="19"/>
  <c r="Y5118" i="19"/>
  <c r="Y5119" i="19"/>
  <c r="Y5120" i="19"/>
  <c r="Y5121" i="19"/>
  <c r="Y5122" i="19"/>
  <c r="Y5123" i="19"/>
  <c r="Y5124" i="19"/>
  <c r="Y5125" i="19"/>
  <c r="Y5126" i="19"/>
  <c r="Y5127" i="19"/>
  <c r="Y5128" i="19"/>
  <c r="Y5129" i="19"/>
  <c r="Y5130" i="19"/>
  <c r="Y5131" i="19"/>
  <c r="Y5132" i="19"/>
  <c r="Y5133" i="19"/>
  <c r="Y5134" i="19"/>
  <c r="Y5135" i="19"/>
  <c r="Y5136" i="19"/>
  <c r="Y5137" i="19"/>
  <c r="Y5138" i="19"/>
  <c r="Y5139" i="19"/>
  <c r="Y5140" i="19"/>
  <c r="Y5141" i="19"/>
  <c r="Y5142" i="19"/>
  <c r="Y5143" i="19"/>
  <c r="Y5144" i="19"/>
  <c r="Y5145" i="19"/>
  <c r="Y5146" i="19"/>
  <c r="Y5147" i="19"/>
  <c r="Y5148" i="19"/>
  <c r="Y5149" i="19"/>
  <c r="Y5150" i="19"/>
  <c r="Y5151" i="19"/>
  <c r="Y5152" i="19"/>
  <c r="Y5153" i="19"/>
  <c r="Y5154" i="19"/>
  <c r="Y5155" i="19"/>
  <c r="Y5156" i="19"/>
  <c r="Y5157" i="19"/>
  <c r="Y5158" i="19"/>
  <c r="Y5159" i="19"/>
  <c r="Y5160" i="19"/>
  <c r="Y5161" i="19"/>
  <c r="Y5162" i="19"/>
  <c r="Y5163" i="19"/>
  <c r="Y5164" i="19"/>
  <c r="Y5165" i="19"/>
  <c r="Y5166" i="19"/>
  <c r="Y5167" i="19"/>
  <c r="Y5168" i="19"/>
  <c r="Y5169" i="19"/>
  <c r="Y5170" i="19"/>
  <c r="Y5171" i="19"/>
  <c r="Y5172" i="19"/>
  <c r="Y5173" i="19"/>
  <c r="Y5174" i="19"/>
  <c r="Y5175" i="19"/>
  <c r="Y5176" i="19"/>
  <c r="Y5177" i="19"/>
  <c r="Y5178" i="19"/>
  <c r="Y5179" i="19"/>
  <c r="Y5180" i="19"/>
  <c r="Y5181" i="19"/>
  <c r="Y5182" i="19"/>
  <c r="Y5183" i="19"/>
  <c r="Y5184" i="19"/>
  <c r="Y5185" i="19"/>
  <c r="Y5186" i="19"/>
  <c r="Y5187" i="19"/>
  <c r="Y5188" i="19"/>
  <c r="Y5189" i="19"/>
  <c r="Y5190" i="19"/>
  <c r="Y5191" i="19"/>
  <c r="Y5192" i="19"/>
  <c r="Y5193" i="19"/>
  <c r="Y5194" i="19"/>
  <c r="Y5195" i="19"/>
  <c r="Y5196" i="19"/>
  <c r="Y5197" i="19"/>
  <c r="Y5198" i="19"/>
  <c r="Y5199" i="19"/>
  <c r="Y5200" i="19"/>
  <c r="Y5201" i="19"/>
  <c r="Y5202" i="19"/>
  <c r="Y5203" i="19"/>
  <c r="Y5204" i="19"/>
  <c r="Y5205" i="19"/>
  <c r="Y5206" i="19"/>
  <c r="Y5207" i="19"/>
  <c r="Y5208" i="19"/>
  <c r="Y5209" i="19"/>
  <c r="Y5210" i="19"/>
  <c r="Y5211" i="19"/>
  <c r="Y5212" i="19"/>
  <c r="Y5213" i="19"/>
  <c r="Y5214" i="19"/>
  <c r="Y5215" i="19"/>
  <c r="Y5216" i="19"/>
  <c r="Y5217" i="19"/>
  <c r="Y5218" i="19"/>
  <c r="Y5219" i="19"/>
  <c r="Y5220" i="19"/>
  <c r="Y5221" i="19"/>
  <c r="Y5222" i="19"/>
  <c r="Y5223" i="19"/>
  <c r="Y5224" i="19"/>
  <c r="Y5225" i="19"/>
  <c r="Y5226" i="19"/>
  <c r="Y5227" i="19"/>
  <c r="Y5228" i="19"/>
  <c r="Y5229" i="19"/>
  <c r="Y5230" i="19"/>
  <c r="Y5231" i="19"/>
  <c r="Y5232" i="19"/>
  <c r="Y5233" i="19"/>
  <c r="Y5234" i="19"/>
  <c r="Y5235" i="19"/>
  <c r="Y5236" i="19"/>
  <c r="Y5237" i="19"/>
  <c r="Y5238" i="19"/>
  <c r="Y5239" i="19"/>
  <c r="Y5240" i="19"/>
  <c r="Y5241" i="19"/>
  <c r="Y5242" i="19"/>
  <c r="Y5243" i="19"/>
  <c r="Y5244" i="19"/>
  <c r="Y5245" i="19"/>
  <c r="Y5246" i="19"/>
  <c r="Y5247" i="19"/>
  <c r="Y5248" i="19"/>
  <c r="Y5249" i="19"/>
  <c r="Y5250" i="19"/>
  <c r="Y5251" i="19"/>
  <c r="Y5252" i="19"/>
  <c r="Y5253" i="19"/>
  <c r="Y5254" i="19"/>
  <c r="Y5255" i="19"/>
  <c r="Y5256" i="19"/>
  <c r="Y5257" i="19"/>
  <c r="Y5258" i="19"/>
  <c r="Y5259" i="19"/>
  <c r="Y5260" i="19"/>
  <c r="Y5261" i="19"/>
  <c r="Y5262" i="19"/>
  <c r="Y5263" i="19"/>
  <c r="Y5264" i="19"/>
  <c r="Y5265" i="19"/>
  <c r="Y5266" i="19"/>
  <c r="Y5267" i="19"/>
  <c r="Y5268" i="19"/>
  <c r="Y5269" i="19"/>
  <c r="Y5270" i="19"/>
  <c r="Y5271" i="19"/>
  <c r="Y5272" i="19"/>
  <c r="Y5273" i="19"/>
  <c r="Y5274" i="19"/>
  <c r="Y5275" i="19"/>
  <c r="Y5276" i="19"/>
  <c r="Y5277" i="19"/>
  <c r="Y5278" i="19"/>
  <c r="Y5279" i="19"/>
  <c r="Y5280" i="19"/>
  <c r="Y5281" i="19"/>
  <c r="Y5282" i="19"/>
  <c r="Y5283" i="19"/>
  <c r="Y5284" i="19"/>
  <c r="Y5285" i="19"/>
  <c r="Y5286" i="19"/>
  <c r="Y5287" i="19"/>
  <c r="Y5288" i="19"/>
  <c r="Y5289" i="19"/>
  <c r="Y5290" i="19"/>
  <c r="Y5291" i="19"/>
  <c r="Y5292" i="19"/>
  <c r="Y5293" i="19"/>
  <c r="Y5294" i="19"/>
  <c r="Y5295" i="19"/>
  <c r="Y5296" i="19"/>
  <c r="Y5297" i="19"/>
  <c r="Y5298" i="19"/>
  <c r="Y5299" i="19"/>
  <c r="Y5300" i="19"/>
  <c r="Y5301" i="19"/>
  <c r="Y5302" i="19"/>
  <c r="Y5303" i="19"/>
  <c r="Y5304" i="19"/>
  <c r="Y5305" i="19"/>
  <c r="Y5306" i="19"/>
  <c r="Y5307" i="19"/>
  <c r="Y5308" i="19"/>
  <c r="Y5309" i="19"/>
  <c r="Y5310" i="19"/>
  <c r="Y5311" i="19"/>
  <c r="Y5312" i="19"/>
  <c r="Y5313" i="19"/>
  <c r="Y5314" i="19"/>
  <c r="Y5315" i="19"/>
  <c r="Y5316" i="19"/>
  <c r="Y5317" i="19"/>
  <c r="Y5318" i="19"/>
  <c r="Y5319" i="19"/>
  <c r="Y5320" i="19"/>
  <c r="Y5321" i="19"/>
  <c r="Y5322" i="19"/>
  <c r="Y5323" i="19"/>
  <c r="Y5324" i="19"/>
  <c r="Y5325" i="19"/>
  <c r="Y5326" i="19"/>
  <c r="Y5327" i="19"/>
  <c r="Y5328" i="19"/>
  <c r="Y5329" i="19"/>
  <c r="Y5330" i="19"/>
  <c r="Y5331" i="19"/>
  <c r="Y5332" i="19"/>
  <c r="Y5333" i="19"/>
  <c r="Y5334" i="19"/>
  <c r="Y5335" i="19"/>
  <c r="Y5336" i="19"/>
  <c r="Y5337" i="19"/>
  <c r="Y5338" i="19"/>
  <c r="Y5339" i="19"/>
  <c r="Y5340" i="19"/>
  <c r="Y5341" i="19"/>
  <c r="Y5342" i="19"/>
  <c r="Y5343" i="19"/>
  <c r="Y5344" i="19"/>
  <c r="Y5345" i="19"/>
  <c r="Y5346" i="19"/>
  <c r="Y5347" i="19"/>
  <c r="Y5348" i="19"/>
  <c r="Y5349" i="19"/>
  <c r="Y5350" i="19"/>
  <c r="Y5351" i="19"/>
  <c r="Y5352" i="19"/>
  <c r="Y5353" i="19"/>
  <c r="Y5354" i="19"/>
  <c r="Y5355" i="19"/>
  <c r="Y5356" i="19"/>
  <c r="Y5357" i="19"/>
  <c r="Y5358" i="19"/>
  <c r="Y5359" i="19"/>
  <c r="Y5360" i="19"/>
  <c r="Y5361" i="19"/>
  <c r="Y5362" i="19"/>
  <c r="Y5363" i="19"/>
  <c r="Y5364" i="19"/>
  <c r="Y5365" i="19"/>
  <c r="Y5366" i="19"/>
  <c r="Y5367" i="19"/>
  <c r="Y5368" i="19"/>
  <c r="Y5369" i="19"/>
  <c r="Y5370" i="19"/>
  <c r="Y5371" i="19"/>
  <c r="Y5372" i="19"/>
  <c r="Y5373" i="19"/>
  <c r="Y5374" i="19"/>
  <c r="Y5375" i="19"/>
  <c r="Y5376" i="19"/>
  <c r="Y5377" i="19"/>
  <c r="Y5378" i="19"/>
  <c r="Y5379" i="19"/>
  <c r="Y5380" i="19"/>
  <c r="Y5381" i="19"/>
  <c r="Y5382" i="19"/>
  <c r="Y5383" i="19"/>
  <c r="Y5384" i="19"/>
  <c r="Y5385" i="19"/>
  <c r="Y5386" i="19"/>
  <c r="Y5387" i="19"/>
  <c r="Y5388" i="19"/>
  <c r="Y5389" i="19"/>
  <c r="Y5390" i="19"/>
  <c r="Y5391" i="19"/>
  <c r="Y5392" i="19"/>
  <c r="Y5393" i="19"/>
  <c r="Y5394" i="19"/>
  <c r="Y5395" i="19"/>
  <c r="Y5396" i="19"/>
  <c r="Y5397" i="19"/>
  <c r="Y5398" i="19"/>
  <c r="Y5399" i="19"/>
  <c r="Y5400" i="19"/>
  <c r="Y5401" i="19"/>
  <c r="Y5402" i="19"/>
  <c r="Y5403" i="19"/>
  <c r="Y5404" i="19"/>
  <c r="Y5405" i="19"/>
  <c r="Y5406" i="19"/>
  <c r="Y5407" i="19"/>
  <c r="Y5408" i="19"/>
  <c r="Y5409" i="19"/>
  <c r="Y5410" i="19"/>
  <c r="Y5411" i="19"/>
  <c r="Y5412" i="19"/>
  <c r="Y5413" i="19"/>
  <c r="Y5414" i="19"/>
  <c r="Y5415" i="19"/>
  <c r="Y5416" i="19"/>
  <c r="Y5417" i="19"/>
  <c r="Y5418" i="19"/>
  <c r="Y5419" i="19"/>
  <c r="Y5420" i="19"/>
  <c r="Y5421" i="19"/>
  <c r="Y5422" i="19"/>
  <c r="Y5423" i="19"/>
  <c r="Y5424" i="19"/>
  <c r="Y5425" i="19"/>
  <c r="Y5426" i="19"/>
  <c r="Y5427" i="19"/>
  <c r="Y5428" i="19"/>
  <c r="Y5429" i="19"/>
  <c r="Y5430" i="19"/>
  <c r="Y5431" i="19"/>
  <c r="Y5432" i="19"/>
  <c r="Y5433" i="19"/>
  <c r="Y5434" i="19"/>
  <c r="Y5435" i="19"/>
  <c r="Y5436" i="19"/>
  <c r="Y5437" i="19"/>
  <c r="Y5438" i="19"/>
  <c r="Y5439" i="19"/>
  <c r="Y5440" i="19"/>
  <c r="Y5441" i="19"/>
  <c r="Y5442" i="19"/>
  <c r="Y5443" i="19"/>
  <c r="Y5444" i="19"/>
  <c r="Y5445" i="19"/>
  <c r="Y5446" i="19"/>
  <c r="Y5447" i="19"/>
  <c r="Y5448" i="19"/>
  <c r="Y5449" i="19"/>
  <c r="Y5450" i="19"/>
  <c r="Y5451" i="19"/>
  <c r="Y5452" i="19"/>
  <c r="Y5453" i="19"/>
  <c r="Y5454" i="19"/>
  <c r="Y5455" i="19"/>
  <c r="Y5456" i="19"/>
  <c r="Y5457" i="19"/>
  <c r="Y5458" i="19"/>
  <c r="Y5459" i="19"/>
  <c r="Y5460" i="19"/>
  <c r="Y5461" i="19"/>
  <c r="Y5462" i="19"/>
  <c r="Y5463" i="19"/>
  <c r="Y5464" i="19"/>
  <c r="Y5465" i="19"/>
  <c r="Y5466" i="19"/>
  <c r="Y5467" i="19"/>
  <c r="Y5468" i="19"/>
  <c r="Y5469" i="19"/>
  <c r="Y5470" i="19"/>
  <c r="Y5471" i="19"/>
  <c r="Y5472" i="19"/>
  <c r="Y5473" i="19"/>
  <c r="Y5474" i="19"/>
  <c r="Y5475" i="19"/>
  <c r="Y5476" i="19"/>
  <c r="Y5477" i="19"/>
  <c r="Y5478" i="19"/>
  <c r="Y5479" i="19"/>
  <c r="Y5480" i="19"/>
  <c r="Y5481" i="19"/>
  <c r="Y5482" i="19"/>
  <c r="Y5483" i="19"/>
  <c r="Y5484" i="19"/>
  <c r="Y5485" i="19"/>
  <c r="Y5486" i="19"/>
  <c r="Y5487" i="19"/>
  <c r="Y5488" i="19"/>
  <c r="Y5489" i="19"/>
  <c r="Y5490" i="19"/>
  <c r="Y5491" i="19"/>
  <c r="Y5492" i="19"/>
  <c r="Y5493" i="19"/>
  <c r="Y5494" i="19"/>
  <c r="Y5495" i="19"/>
  <c r="Y5496" i="19"/>
  <c r="Y5497" i="19"/>
  <c r="Y5498" i="19"/>
  <c r="Y5499" i="19"/>
  <c r="Y5500" i="19"/>
  <c r="Y5501" i="19"/>
  <c r="Y5502" i="19"/>
  <c r="Y5503" i="19"/>
  <c r="Y5504" i="19"/>
  <c r="Y5505" i="19"/>
  <c r="Y5506" i="19"/>
  <c r="Y5507" i="19"/>
  <c r="Y5508" i="19"/>
  <c r="Y5509" i="19"/>
  <c r="Y5510" i="19"/>
  <c r="Y5511" i="19"/>
  <c r="Y5512" i="19"/>
  <c r="Y5513" i="19"/>
  <c r="Y5514" i="19"/>
  <c r="Y5515" i="19"/>
  <c r="Y5516" i="19"/>
  <c r="Y5517" i="19"/>
  <c r="Y5518" i="19"/>
  <c r="Y5519" i="19"/>
  <c r="Y5520" i="19"/>
  <c r="Y5521" i="19"/>
  <c r="Y5522" i="19"/>
  <c r="Y5523" i="19"/>
  <c r="Y5524" i="19"/>
  <c r="Y5525" i="19"/>
  <c r="Y5526" i="19"/>
  <c r="Y5527" i="19"/>
  <c r="Y5528" i="19"/>
  <c r="Y5529" i="19"/>
  <c r="Y5530" i="19"/>
  <c r="Y5531" i="19"/>
  <c r="Y5532" i="19"/>
  <c r="Y5533" i="19"/>
  <c r="Y5534" i="19"/>
  <c r="Y5535" i="19"/>
  <c r="Y5536" i="19"/>
  <c r="Y5537" i="19"/>
  <c r="Y5538" i="19"/>
  <c r="Y5539" i="19"/>
  <c r="Y5540" i="19"/>
  <c r="Y5541" i="19"/>
  <c r="Y5542" i="19"/>
  <c r="Y5543" i="19"/>
  <c r="Y5544" i="19"/>
  <c r="Y5545" i="19"/>
  <c r="Y5546" i="19"/>
  <c r="Y5547" i="19"/>
  <c r="Y5548" i="19"/>
  <c r="Y5549" i="19"/>
  <c r="Y5550" i="19"/>
  <c r="Y5551" i="19"/>
  <c r="Y5552" i="19"/>
  <c r="Y5553" i="19"/>
  <c r="Y5554" i="19"/>
  <c r="Y5555" i="19"/>
  <c r="Y5556" i="19"/>
  <c r="Y5557" i="19"/>
  <c r="Y5558" i="19"/>
  <c r="Y5559" i="19"/>
  <c r="Y5560" i="19"/>
  <c r="Y5561" i="19"/>
  <c r="Y5562" i="19"/>
  <c r="Y5563" i="19"/>
  <c r="Y5564" i="19"/>
  <c r="Y5565" i="19"/>
  <c r="Y5566" i="19"/>
  <c r="Y5567" i="19"/>
  <c r="Y5568" i="19"/>
  <c r="Y5569" i="19"/>
  <c r="Y5570" i="19"/>
  <c r="Y5571" i="19"/>
  <c r="Y5572" i="19"/>
  <c r="Y5573" i="19"/>
  <c r="Y5574" i="19"/>
  <c r="Y5575" i="19"/>
  <c r="Y5576" i="19"/>
  <c r="Y5577" i="19"/>
  <c r="Y5578" i="19"/>
  <c r="Y5579" i="19"/>
  <c r="Y5580" i="19"/>
  <c r="Y5581" i="19"/>
  <c r="Y5582" i="19"/>
  <c r="Y5583" i="19"/>
  <c r="Y5584" i="19"/>
  <c r="Y5585" i="19"/>
  <c r="Y5586" i="19"/>
  <c r="Y5587" i="19"/>
  <c r="Y5588" i="19"/>
  <c r="Y5589" i="19"/>
  <c r="Y5590" i="19"/>
  <c r="Y5591" i="19"/>
  <c r="Y5592" i="19"/>
  <c r="Y5593" i="19"/>
  <c r="Y5594" i="19"/>
  <c r="Y5595" i="19"/>
  <c r="Y5596" i="19"/>
  <c r="Y5597" i="19"/>
  <c r="Y5598" i="19"/>
  <c r="Y5599" i="19"/>
  <c r="Y5600" i="19"/>
  <c r="Y5601" i="19"/>
  <c r="Y5602" i="19"/>
  <c r="Y5603" i="19"/>
  <c r="Y5604" i="19"/>
  <c r="Y5605" i="19"/>
  <c r="Y5606" i="19"/>
  <c r="Y5607" i="19"/>
  <c r="Y5608" i="19"/>
  <c r="Y5609" i="19"/>
  <c r="Y5610" i="19"/>
  <c r="Y5611" i="19"/>
  <c r="Y5612" i="19"/>
  <c r="Y5613" i="19"/>
  <c r="Y5614" i="19"/>
  <c r="Y5615" i="19"/>
  <c r="Y5616" i="19"/>
  <c r="Y5617" i="19"/>
  <c r="Y5618" i="19"/>
  <c r="Y5619" i="19"/>
  <c r="Y5620" i="19"/>
  <c r="Y5621" i="19"/>
  <c r="Y5622" i="19"/>
  <c r="Y5623" i="19"/>
  <c r="Y5624" i="19"/>
  <c r="Y5625" i="19"/>
  <c r="Y5626" i="19"/>
  <c r="Y5627" i="19"/>
  <c r="Y5628" i="19"/>
  <c r="Y5629" i="19"/>
  <c r="Y5630" i="19"/>
  <c r="Y5631" i="19"/>
  <c r="Y5632" i="19"/>
  <c r="Y5633" i="19"/>
  <c r="Y5634" i="19"/>
  <c r="Y5635" i="19"/>
  <c r="Y5636" i="19"/>
  <c r="Y5637" i="19"/>
  <c r="Y5638" i="19"/>
  <c r="Y5639" i="19"/>
  <c r="Y5640" i="19"/>
  <c r="Y5641" i="19"/>
  <c r="Y5642" i="19"/>
  <c r="Y5643" i="19"/>
  <c r="Y5644" i="19"/>
  <c r="Y5645" i="19"/>
  <c r="Y5646" i="19"/>
  <c r="Y5647" i="19"/>
  <c r="Y5648" i="19"/>
  <c r="Y5649" i="19"/>
  <c r="Y5650" i="19"/>
  <c r="Y5651" i="19"/>
  <c r="Y5652" i="19"/>
  <c r="Y5653" i="19"/>
  <c r="Y5654" i="19"/>
  <c r="Y5655" i="19"/>
  <c r="Y5656" i="19"/>
  <c r="Y5657" i="19"/>
  <c r="Y5658" i="19"/>
  <c r="Y5659" i="19"/>
  <c r="Y5660" i="19"/>
  <c r="Y5661" i="19"/>
  <c r="Y5662" i="19"/>
  <c r="Y5663" i="19"/>
  <c r="Y5664" i="19"/>
  <c r="Y5665" i="19"/>
  <c r="Y5666" i="19"/>
  <c r="Y5667" i="19"/>
  <c r="Y5668" i="19"/>
  <c r="Y5669" i="19"/>
  <c r="Y5670" i="19"/>
  <c r="Y5671" i="19"/>
  <c r="Y5672" i="19"/>
  <c r="Y5673" i="19"/>
  <c r="Y5674" i="19"/>
  <c r="Y5675" i="19"/>
  <c r="Y5676" i="19"/>
  <c r="Y5677" i="19"/>
  <c r="Y5678" i="19"/>
  <c r="Y5679" i="19"/>
  <c r="Y5680" i="19"/>
  <c r="Y5681" i="19"/>
  <c r="Y5682" i="19"/>
  <c r="Y5683" i="19"/>
  <c r="Y5684" i="19"/>
  <c r="Y5685" i="19"/>
  <c r="Y5686" i="19"/>
  <c r="Y5687" i="19"/>
  <c r="Y5688" i="19"/>
  <c r="Y5689" i="19"/>
  <c r="Y5690" i="19"/>
  <c r="Y5691" i="19"/>
  <c r="Y5692" i="19"/>
  <c r="Y5693" i="19"/>
  <c r="Y5694" i="19"/>
  <c r="Y5695" i="19"/>
  <c r="Y5696" i="19"/>
  <c r="Y5697" i="19"/>
  <c r="Y5698" i="19"/>
  <c r="Y5699" i="19"/>
  <c r="Y5700" i="19"/>
  <c r="Y5701" i="19"/>
  <c r="Y5702" i="19"/>
  <c r="Y5703" i="19"/>
  <c r="Y5704" i="19"/>
  <c r="Y5705" i="19"/>
  <c r="Y5706" i="19"/>
  <c r="Y5707" i="19"/>
  <c r="Y5708" i="19"/>
  <c r="Y5709" i="19"/>
  <c r="Y5710" i="19"/>
  <c r="Y5711" i="19"/>
  <c r="Y5712" i="19"/>
  <c r="Y5713" i="19"/>
  <c r="Y5714" i="19"/>
  <c r="Y5715" i="19"/>
  <c r="Y5716" i="19"/>
  <c r="Y5717" i="19"/>
  <c r="Y5718" i="19"/>
  <c r="Y5719" i="19"/>
  <c r="Y5720" i="19"/>
  <c r="Y5721" i="19"/>
  <c r="Y5722" i="19"/>
  <c r="Y5723" i="19"/>
  <c r="Y5724" i="19"/>
  <c r="Y5725" i="19"/>
  <c r="Y5726" i="19"/>
  <c r="Y5727" i="19"/>
  <c r="Y5728" i="19"/>
  <c r="Y5729" i="19"/>
  <c r="Y5730" i="19"/>
  <c r="Y5731" i="19"/>
  <c r="Y5732" i="19"/>
  <c r="Y5733" i="19"/>
  <c r="Y5734" i="19"/>
  <c r="Y5735" i="19"/>
  <c r="Y5736" i="19"/>
  <c r="Y5737" i="19"/>
  <c r="Y5738" i="19"/>
  <c r="Y5739" i="19"/>
  <c r="Y5740" i="19"/>
  <c r="Y5741" i="19"/>
  <c r="Y5742" i="19"/>
  <c r="Y5743" i="19"/>
  <c r="Y5744" i="19"/>
  <c r="Y5745" i="19"/>
  <c r="Y5746" i="19"/>
  <c r="Y5747" i="19"/>
  <c r="Y5748" i="19"/>
  <c r="Y5749" i="19"/>
  <c r="Y5750" i="19"/>
  <c r="Y5751" i="19"/>
  <c r="Y5752" i="19"/>
  <c r="Y5753" i="19"/>
  <c r="Y5754" i="19"/>
  <c r="Y5755" i="19"/>
  <c r="Y5756" i="19"/>
  <c r="Y5757" i="19"/>
  <c r="Y5758" i="19"/>
  <c r="Y5759" i="19"/>
  <c r="Y5760" i="19"/>
  <c r="Y5761" i="19"/>
  <c r="Y5762" i="19"/>
  <c r="Y5763" i="19"/>
  <c r="Y5764" i="19"/>
  <c r="Y5765" i="19"/>
  <c r="Y5766" i="19"/>
  <c r="Y5767" i="19"/>
  <c r="Y5768" i="19"/>
  <c r="Y5769" i="19"/>
  <c r="Y5770" i="19"/>
  <c r="Y5771" i="19"/>
  <c r="Y5772" i="19"/>
  <c r="Y5773" i="19"/>
  <c r="Y5774" i="19"/>
  <c r="Y5775" i="19"/>
  <c r="Y5776" i="19"/>
  <c r="Y5777" i="19"/>
  <c r="Y5778" i="19"/>
  <c r="Y5779" i="19"/>
  <c r="Y5780" i="19"/>
  <c r="Y5781" i="19"/>
  <c r="Y5782" i="19"/>
  <c r="Y5783" i="19"/>
  <c r="Y5784" i="19"/>
  <c r="Y5785" i="19"/>
  <c r="Y5786" i="19"/>
  <c r="Y5787" i="19"/>
  <c r="Y5788" i="19"/>
  <c r="Y5789" i="19"/>
  <c r="Y5790" i="19"/>
  <c r="Y5791" i="19"/>
  <c r="Y5792" i="19"/>
  <c r="Y5793" i="19"/>
  <c r="Y5794" i="19"/>
  <c r="Y5795" i="19"/>
  <c r="Y5796" i="19"/>
  <c r="Y5797" i="19"/>
  <c r="Y5798" i="19"/>
  <c r="Y5799" i="19"/>
  <c r="Y5800" i="19"/>
  <c r="Y5801" i="19"/>
  <c r="Y5802" i="19"/>
  <c r="Y5803" i="19"/>
  <c r="Y5804" i="19"/>
  <c r="Y5805" i="19"/>
  <c r="Y5806" i="19"/>
  <c r="Y5807" i="19"/>
  <c r="Y5808" i="19"/>
  <c r="Y5809" i="19"/>
  <c r="Y5810" i="19"/>
  <c r="Y5811" i="19"/>
  <c r="Y5812" i="19"/>
  <c r="Y5813" i="19"/>
  <c r="Y5814" i="19"/>
  <c r="Y5815" i="19"/>
  <c r="Y5816" i="19"/>
  <c r="Y5817" i="19"/>
  <c r="Y5818" i="19"/>
  <c r="Y5819" i="19"/>
  <c r="Y5820" i="19"/>
  <c r="Y5821" i="19"/>
  <c r="Y5822" i="19"/>
  <c r="Y5823" i="19"/>
  <c r="Y5824" i="19"/>
  <c r="Y5825" i="19"/>
  <c r="Y5826" i="19"/>
  <c r="Y5827" i="19"/>
  <c r="Y5828" i="19"/>
  <c r="Y5829" i="19"/>
  <c r="Y5830" i="19"/>
  <c r="Y5831" i="19"/>
  <c r="Y5832" i="19"/>
  <c r="Y5833" i="19"/>
  <c r="Y5834" i="19"/>
  <c r="Y5835" i="19"/>
  <c r="Y5836" i="19"/>
  <c r="Y5837" i="19"/>
  <c r="Y5838" i="19"/>
  <c r="Y5839" i="19"/>
  <c r="Y5840" i="19"/>
  <c r="Y5841" i="19"/>
  <c r="Y5842" i="19"/>
  <c r="Y5843" i="19"/>
  <c r="Y5844" i="19"/>
  <c r="Y5845" i="19"/>
  <c r="Y5846" i="19"/>
  <c r="Y5847" i="19"/>
  <c r="Y5848" i="19"/>
  <c r="Y5849" i="19"/>
  <c r="Y5850" i="19"/>
  <c r="Y5851" i="19"/>
  <c r="Y5852" i="19"/>
  <c r="Y5853" i="19"/>
  <c r="Y5854" i="19"/>
  <c r="Y5855" i="19"/>
  <c r="Y5856" i="19"/>
  <c r="Y5857" i="19"/>
  <c r="Y5858" i="19"/>
  <c r="Y5859" i="19"/>
  <c r="Y5860" i="19"/>
  <c r="Y5861" i="19"/>
  <c r="Y5862" i="19"/>
  <c r="Y5863" i="19"/>
  <c r="Y5864" i="19"/>
  <c r="Y5865" i="19"/>
  <c r="Y5866" i="19"/>
  <c r="Y5867" i="19"/>
  <c r="Y5868" i="19"/>
  <c r="Y5869" i="19"/>
  <c r="Y5870" i="19"/>
  <c r="Y5871" i="19"/>
  <c r="Y5872" i="19"/>
  <c r="Y5873" i="19"/>
  <c r="Y5874" i="19"/>
  <c r="Y5875" i="19"/>
  <c r="Y5876" i="19"/>
  <c r="Y5877" i="19"/>
  <c r="Y5878" i="19"/>
  <c r="Y5879" i="19"/>
  <c r="Y5880" i="19"/>
  <c r="Y5881" i="19"/>
  <c r="Y5882" i="19"/>
  <c r="Y5883" i="19"/>
  <c r="Y5884" i="19"/>
  <c r="Y5885" i="19"/>
  <c r="Y5886" i="19"/>
  <c r="Y5887" i="19"/>
  <c r="Y5888" i="19"/>
  <c r="Y5889" i="19"/>
  <c r="Y5890" i="19"/>
  <c r="Y5891" i="19"/>
  <c r="Y5892" i="19"/>
  <c r="Y5893" i="19"/>
  <c r="Y5894" i="19"/>
  <c r="Y5895" i="19"/>
  <c r="Y5896" i="19"/>
  <c r="Y5897" i="19"/>
  <c r="Y5898" i="19"/>
  <c r="Y5899" i="19"/>
  <c r="Y5900" i="19"/>
  <c r="Y5901" i="19"/>
  <c r="Y5902" i="19"/>
  <c r="Y5903" i="19"/>
  <c r="Y5904" i="19"/>
  <c r="Y5905" i="19"/>
  <c r="Y5906" i="19"/>
  <c r="Y5907" i="19"/>
  <c r="Y5908" i="19"/>
  <c r="Y5909" i="19"/>
  <c r="Y5910" i="19"/>
  <c r="Y5911" i="19"/>
  <c r="Y5912" i="19"/>
  <c r="Y5913" i="19"/>
  <c r="Y5914" i="19"/>
  <c r="Y5915" i="19"/>
  <c r="Y5916" i="19"/>
  <c r="Y5917" i="19"/>
  <c r="Y5918" i="19"/>
  <c r="Y5919" i="19"/>
  <c r="Y5920" i="19"/>
  <c r="Y5921" i="19"/>
  <c r="Y5922" i="19"/>
  <c r="Y5923" i="19"/>
  <c r="Y5924" i="19"/>
  <c r="Y5925" i="19"/>
  <c r="Y5926" i="19"/>
  <c r="Y5927" i="19"/>
  <c r="Y5928" i="19"/>
  <c r="Y5929" i="19"/>
  <c r="Y5930" i="19"/>
  <c r="Y5931" i="19"/>
  <c r="Y5932" i="19"/>
  <c r="Y5933" i="19"/>
  <c r="Y5934" i="19"/>
  <c r="Y5935" i="19"/>
  <c r="Y5936" i="19"/>
  <c r="Y5937" i="19"/>
  <c r="Y5938" i="19"/>
  <c r="Y5939" i="19"/>
  <c r="Y5940" i="19"/>
  <c r="Y5941" i="19"/>
  <c r="Y5942" i="19"/>
  <c r="Y5943" i="19"/>
  <c r="Y5944" i="19"/>
  <c r="Y5945" i="19"/>
  <c r="Y5946" i="19"/>
  <c r="Y5947" i="19"/>
  <c r="Y5948" i="19"/>
  <c r="Y5949" i="19"/>
  <c r="Y5950" i="19"/>
  <c r="Y5951" i="19"/>
  <c r="Y5952" i="19"/>
  <c r="Y5953" i="19"/>
  <c r="Y5954" i="19"/>
  <c r="Y5955" i="19"/>
  <c r="Y5956" i="19"/>
  <c r="Y5957" i="19"/>
  <c r="Y5958" i="19"/>
  <c r="Y5959" i="19"/>
  <c r="Y5960" i="19"/>
  <c r="Y5961" i="19"/>
  <c r="Y5962" i="19"/>
  <c r="Y5963" i="19"/>
  <c r="Y5964" i="19"/>
  <c r="Y5965" i="19"/>
  <c r="Y5966" i="19"/>
  <c r="Y5967" i="19"/>
  <c r="Y5968" i="19"/>
  <c r="Y5969" i="19"/>
  <c r="Y5970" i="19"/>
  <c r="Y5971" i="19"/>
  <c r="Y5972" i="19"/>
  <c r="Y5973" i="19"/>
  <c r="Y5974" i="19"/>
  <c r="Y5975" i="19"/>
  <c r="Y5976" i="19"/>
  <c r="Y5977" i="19"/>
  <c r="Y5978" i="19"/>
  <c r="Y5979" i="19"/>
  <c r="Y5980" i="19"/>
  <c r="Y5981" i="19"/>
  <c r="Y5982" i="19"/>
  <c r="Y5983" i="19"/>
  <c r="Y5984" i="19"/>
  <c r="Y5985" i="19"/>
  <c r="Y5986" i="19"/>
  <c r="Y5987" i="19"/>
  <c r="Y5988" i="19"/>
  <c r="Y5989" i="19"/>
  <c r="Y5990" i="19"/>
  <c r="Y5991" i="19"/>
  <c r="Y5992" i="19"/>
  <c r="Y5993" i="19"/>
  <c r="Y5994" i="19"/>
  <c r="Y5995" i="19"/>
  <c r="Y5996" i="19"/>
  <c r="Y5997" i="19"/>
  <c r="Y5998" i="19"/>
  <c r="Y5999" i="19"/>
  <c r="Y6000" i="19"/>
  <c r="Y6001" i="19"/>
  <c r="Y6002" i="19"/>
  <c r="Y6003" i="19"/>
  <c r="Y6004" i="19"/>
  <c r="Y6005" i="19"/>
  <c r="Y6006" i="19"/>
  <c r="Y6007" i="19"/>
  <c r="Y6008" i="19"/>
  <c r="Y6009" i="19"/>
  <c r="Y6010" i="19"/>
  <c r="Y6011" i="19"/>
  <c r="Y6012" i="19"/>
  <c r="Y6013" i="19"/>
  <c r="Y6014" i="19"/>
  <c r="Y6015" i="19"/>
  <c r="Y6016" i="19"/>
  <c r="Y6017" i="19"/>
  <c r="Y6018" i="19"/>
  <c r="Y6019" i="19"/>
  <c r="Y6020" i="19"/>
  <c r="Y6021" i="19"/>
  <c r="Y6022" i="19"/>
  <c r="Y6023" i="19"/>
  <c r="Y6024" i="19"/>
  <c r="Y6025" i="19"/>
  <c r="Y6026" i="19"/>
  <c r="Y6027" i="19"/>
  <c r="Y6028" i="19"/>
  <c r="Y6029" i="19"/>
  <c r="Y6030" i="19"/>
  <c r="Y6031" i="19"/>
  <c r="Y6032" i="19"/>
  <c r="Y6033" i="19"/>
  <c r="Y6034" i="19"/>
  <c r="Y6035" i="19"/>
  <c r="Y6036" i="19"/>
  <c r="Y6037" i="19"/>
  <c r="Y6038" i="19"/>
  <c r="Y6039" i="19"/>
  <c r="Y6040" i="19"/>
  <c r="Y6041" i="19"/>
  <c r="Y6042" i="19"/>
  <c r="Y6043" i="19"/>
  <c r="Y6044" i="19"/>
  <c r="Y6045" i="19"/>
  <c r="Y6046" i="19"/>
  <c r="Y6047" i="19"/>
  <c r="Y6048" i="19"/>
  <c r="Y6049" i="19"/>
  <c r="Y6050" i="19"/>
  <c r="Y6051" i="19"/>
  <c r="Y6052" i="19"/>
  <c r="Y6053" i="19"/>
  <c r="Y6054" i="19"/>
  <c r="Y6055" i="19"/>
  <c r="Y6056" i="19"/>
  <c r="Y6057" i="19"/>
  <c r="Y6058" i="19"/>
  <c r="Y6059" i="19"/>
  <c r="Y6060" i="19"/>
  <c r="Y6061" i="19"/>
  <c r="Y6062" i="19"/>
  <c r="Y6063" i="19"/>
  <c r="Y6064" i="19"/>
  <c r="Y6065" i="19"/>
  <c r="Y6066" i="19"/>
  <c r="Y6067" i="19"/>
  <c r="Y6068" i="19"/>
  <c r="Y6069" i="19"/>
  <c r="Y6070" i="19"/>
  <c r="Y6071" i="19"/>
  <c r="Y6072" i="19"/>
  <c r="Y6073" i="19"/>
  <c r="Y6074" i="19"/>
  <c r="Y6075" i="19"/>
  <c r="Y6076" i="19"/>
  <c r="Y6077" i="19"/>
  <c r="Y6078" i="19"/>
  <c r="Y6079" i="19"/>
  <c r="Y6080" i="19"/>
  <c r="Y6081" i="19"/>
  <c r="Y6082" i="19"/>
  <c r="Y6083" i="19"/>
  <c r="Y6084" i="19"/>
  <c r="Y6085" i="19"/>
  <c r="Y6086" i="19"/>
  <c r="Y6087" i="19"/>
  <c r="Y6088" i="19"/>
  <c r="Y6089" i="19"/>
  <c r="Y6090" i="19"/>
  <c r="Y6091" i="19"/>
  <c r="Y6092" i="19"/>
  <c r="Y6093" i="19"/>
  <c r="Y6094" i="19"/>
  <c r="Y6095" i="19"/>
  <c r="Y6096" i="19"/>
  <c r="Y6097" i="19"/>
  <c r="Y6098" i="19"/>
  <c r="Y6099" i="19"/>
  <c r="Y6100" i="19"/>
  <c r="Y6101" i="19"/>
  <c r="Y6102" i="19"/>
  <c r="Y6103" i="19"/>
  <c r="Y6104" i="19"/>
  <c r="Y6105" i="19"/>
  <c r="Y6106" i="19"/>
  <c r="Y6107" i="19"/>
  <c r="Y6108" i="19"/>
  <c r="Y6109" i="19"/>
  <c r="Y6110" i="19"/>
  <c r="Y6111" i="19"/>
  <c r="Y6112" i="19"/>
  <c r="Y6113" i="19"/>
  <c r="Y6114" i="19"/>
  <c r="Y6115" i="19"/>
  <c r="Y6116" i="19"/>
  <c r="Y6117" i="19"/>
  <c r="Y6118" i="19"/>
  <c r="Y6119" i="19"/>
  <c r="Y6120" i="19"/>
  <c r="Y6121" i="19"/>
  <c r="Y6122" i="19"/>
  <c r="Y6123" i="19"/>
  <c r="Y6124" i="19"/>
  <c r="Y6125" i="19"/>
  <c r="Y6126" i="19"/>
  <c r="Y6127" i="19"/>
  <c r="Y6128" i="19"/>
  <c r="Y6129" i="19"/>
  <c r="Y6130" i="19"/>
  <c r="Y6131" i="19"/>
  <c r="Y6132" i="19"/>
  <c r="Y6133" i="19"/>
  <c r="Y6134" i="19"/>
  <c r="Y6135" i="19"/>
  <c r="Y6136" i="19"/>
  <c r="Y6137" i="19"/>
  <c r="Y6138" i="19"/>
  <c r="Y6139" i="19"/>
  <c r="Y6140" i="19"/>
  <c r="Y6141" i="19"/>
  <c r="Y6142" i="19"/>
  <c r="Y6143" i="19"/>
  <c r="Y6144" i="19"/>
  <c r="Y6145" i="19"/>
  <c r="Y6146" i="19"/>
  <c r="Y6147" i="19"/>
  <c r="Y6148" i="19"/>
  <c r="Y6149" i="19"/>
  <c r="Y6150" i="19"/>
  <c r="Y6151" i="19"/>
  <c r="Y6152" i="19"/>
  <c r="Y6153" i="19"/>
  <c r="Y6154" i="19"/>
  <c r="Y6155" i="19"/>
  <c r="Y6156" i="19"/>
  <c r="Y6157" i="19"/>
  <c r="Y6158" i="19"/>
  <c r="Y6159" i="19"/>
  <c r="Y6160" i="19"/>
  <c r="Y6161" i="19"/>
  <c r="Y6162" i="19"/>
  <c r="Y6163" i="19"/>
  <c r="Y6164" i="19"/>
  <c r="Y6165" i="19"/>
  <c r="Y6166" i="19"/>
  <c r="Y6167" i="19"/>
  <c r="Y6168" i="19"/>
  <c r="Y6169" i="19"/>
  <c r="Y6170" i="19"/>
  <c r="Y6171" i="19"/>
  <c r="Y6172" i="19"/>
  <c r="Y6173" i="19"/>
  <c r="Y6174" i="19"/>
  <c r="Y6175" i="19"/>
  <c r="Y6176" i="19"/>
  <c r="Y6177" i="19"/>
  <c r="Y6178" i="19"/>
  <c r="Y6179" i="19"/>
  <c r="Y6180" i="19"/>
  <c r="Y6181" i="19"/>
  <c r="Y6182" i="19"/>
  <c r="Y6183" i="19"/>
  <c r="Y6184" i="19"/>
  <c r="Y6185" i="19"/>
  <c r="Y6186" i="19"/>
  <c r="Y6187" i="19"/>
  <c r="Y6188" i="19"/>
  <c r="Y6189" i="19"/>
  <c r="Y6190" i="19"/>
  <c r="Y6191" i="19"/>
  <c r="Y6192" i="19"/>
  <c r="Y6193" i="19"/>
  <c r="Y6194" i="19"/>
  <c r="Y6195" i="19"/>
  <c r="Y6196" i="19"/>
  <c r="Y6197" i="19"/>
  <c r="Y6198" i="19"/>
  <c r="Y6199" i="19"/>
  <c r="Y6200" i="19"/>
  <c r="Y6201" i="19"/>
  <c r="Y6202" i="19"/>
  <c r="Y6203" i="19"/>
  <c r="Y6204" i="19"/>
  <c r="Y6205" i="19"/>
  <c r="Y6206" i="19"/>
  <c r="Y6207" i="19"/>
  <c r="Y6208" i="19"/>
  <c r="Y6209" i="19"/>
  <c r="Y6210" i="19"/>
  <c r="Y6211" i="19"/>
  <c r="Y6212" i="19"/>
  <c r="Y6213" i="19"/>
  <c r="Y6214" i="19"/>
  <c r="Y6215" i="19"/>
  <c r="Y6216" i="19"/>
  <c r="Y6217" i="19"/>
  <c r="Y6218" i="19"/>
  <c r="Y6219" i="19"/>
  <c r="Y6220" i="19"/>
  <c r="Y6221" i="19"/>
  <c r="Y6222" i="19"/>
  <c r="Y6223" i="19"/>
  <c r="Y6224" i="19"/>
  <c r="Y6225" i="19"/>
  <c r="Y6226" i="19"/>
  <c r="Y6227" i="19"/>
  <c r="Y6228" i="19"/>
  <c r="Y6229" i="19"/>
  <c r="Y6230" i="19"/>
  <c r="Y6231" i="19"/>
  <c r="Y6232" i="19"/>
  <c r="Y6233" i="19"/>
  <c r="Y6234" i="19"/>
  <c r="Y6235" i="19"/>
  <c r="Y6236" i="19"/>
  <c r="Y6237" i="19"/>
  <c r="Y6238" i="19"/>
  <c r="Y6239" i="19"/>
  <c r="Y6240" i="19"/>
  <c r="Y6241" i="19"/>
  <c r="Y6242" i="19"/>
  <c r="Y6243" i="19"/>
  <c r="Y6244" i="19"/>
  <c r="Y6245" i="19"/>
  <c r="Y6246" i="19"/>
  <c r="Y6247" i="19"/>
  <c r="Y6248" i="19"/>
  <c r="Y6249" i="19"/>
  <c r="Y6250" i="19"/>
  <c r="Y6251" i="19"/>
  <c r="Y6252" i="19"/>
  <c r="Y6253" i="19"/>
  <c r="Y6254" i="19"/>
  <c r="Y6255" i="19"/>
  <c r="Y6256" i="19"/>
  <c r="Y6257" i="19"/>
  <c r="Y6258" i="19"/>
  <c r="Y6259" i="19"/>
  <c r="Y6260" i="19"/>
  <c r="Y6261" i="19"/>
  <c r="Y6262" i="19"/>
  <c r="Y6263" i="19"/>
  <c r="Y6264" i="19"/>
  <c r="Y6265" i="19"/>
  <c r="Y6266" i="19"/>
  <c r="Y6267" i="19"/>
  <c r="Y6268" i="19"/>
  <c r="Y6269" i="19"/>
  <c r="Y6270" i="19"/>
  <c r="Y6271" i="19"/>
  <c r="Y6272" i="19"/>
  <c r="Y6273" i="19"/>
  <c r="Y6274" i="19"/>
  <c r="Y6275" i="19"/>
  <c r="Y6276" i="19"/>
  <c r="Y6277" i="19"/>
  <c r="Y6278" i="19"/>
  <c r="Y6279" i="19"/>
  <c r="Y6280" i="19"/>
  <c r="Y6281" i="19"/>
  <c r="Y6282" i="19"/>
  <c r="Y6283" i="19"/>
  <c r="Y6284" i="19"/>
  <c r="Y6285" i="19"/>
  <c r="Y6286" i="19"/>
  <c r="Y6287" i="19"/>
  <c r="Y6288" i="19"/>
  <c r="Y6289" i="19"/>
  <c r="Y6290" i="19"/>
  <c r="Y6291" i="19"/>
  <c r="Y6292" i="19"/>
  <c r="Y6293" i="19"/>
  <c r="Y6294" i="19"/>
  <c r="Y6295" i="19"/>
  <c r="Y6296" i="19"/>
  <c r="Y6297" i="19"/>
  <c r="Y6298" i="19"/>
  <c r="Y6299" i="19"/>
  <c r="Y6300" i="19"/>
  <c r="Y6301" i="19"/>
  <c r="Y6302" i="19"/>
  <c r="Y6303" i="19"/>
  <c r="Y6304" i="19"/>
  <c r="Y6305" i="19"/>
  <c r="Y6306" i="19"/>
  <c r="Y6307" i="19"/>
  <c r="Y6308" i="19"/>
  <c r="Y6309" i="19"/>
  <c r="Y6310" i="19"/>
  <c r="Y6311" i="19"/>
  <c r="Y6312" i="19"/>
  <c r="Y6313" i="19"/>
  <c r="Y6314" i="19"/>
  <c r="Y6315" i="19"/>
  <c r="Y6316" i="19"/>
  <c r="Y6317" i="19"/>
  <c r="Y6318" i="19"/>
  <c r="Y6319" i="19"/>
  <c r="Y6320" i="19"/>
  <c r="Y6321" i="19"/>
  <c r="Y6322" i="19"/>
  <c r="Y6323" i="19"/>
  <c r="Y6324" i="19"/>
  <c r="Y6325" i="19"/>
  <c r="Y6326" i="19"/>
  <c r="Y6327" i="19"/>
  <c r="Y6328" i="19"/>
  <c r="Y6329" i="19"/>
  <c r="Y6330" i="19"/>
  <c r="Y6331" i="19"/>
  <c r="Y6332" i="19"/>
  <c r="Y6333" i="19"/>
  <c r="Y6334" i="19"/>
  <c r="Y6335" i="19"/>
  <c r="Y6336" i="19"/>
  <c r="Y6337" i="19"/>
  <c r="Y6338" i="19"/>
  <c r="Y6339" i="19"/>
  <c r="Y6340" i="19"/>
  <c r="Y6341" i="19"/>
  <c r="Y6342" i="19"/>
  <c r="Y6343" i="19"/>
  <c r="Y6344" i="19"/>
  <c r="Y6345" i="19"/>
  <c r="Y6346" i="19"/>
  <c r="Y6347" i="19"/>
  <c r="Y6348" i="19"/>
  <c r="Y6349" i="19"/>
  <c r="Y6350" i="19"/>
  <c r="Y6351" i="19"/>
  <c r="Y6352" i="19"/>
  <c r="Y6353" i="19"/>
  <c r="Y6354" i="19"/>
  <c r="Y6355" i="19"/>
  <c r="Y6356" i="19"/>
  <c r="Y6357" i="19"/>
  <c r="Y6358" i="19"/>
  <c r="Y6359" i="19"/>
  <c r="Y6360" i="19"/>
  <c r="Y6361" i="19"/>
  <c r="Y6362" i="19"/>
  <c r="Y6363" i="19"/>
  <c r="Y6364" i="19"/>
  <c r="Y6365" i="19"/>
  <c r="Y6366" i="19"/>
  <c r="Y6367" i="19"/>
  <c r="Y6368" i="19"/>
  <c r="Y6369" i="19"/>
  <c r="Y6370" i="19"/>
  <c r="Y6371" i="19"/>
  <c r="Y6372" i="19"/>
  <c r="Y6373" i="19"/>
  <c r="Y6374" i="19"/>
  <c r="Y6375" i="19"/>
  <c r="Y6376" i="19"/>
  <c r="Y6377" i="19"/>
  <c r="Y6378" i="19"/>
  <c r="Y6379" i="19"/>
  <c r="Y6380" i="19"/>
  <c r="Y6381" i="19"/>
  <c r="Y6382" i="19"/>
  <c r="Y6383" i="19"/>
  <c r="Y6384" i="19"/>
  <c r="Y6385" i="19"/>
  <c r="Y6386" i="19"/>
  <c r="Y6387" i="19"/>
  <c r="Y6388" i="19"/>
  <c r="Y6389" i="19"/>
  <c r="Y6390" i="19"/>
  <c r="Y6391" i="19"/>
  <c r="Y6392" i="19"/>
  <c r="Y6393" i="19"/>
  <c r="Y6394" i="19"/>
  <c r="Y6395" i="19"/>
  <c r="Y6396" i="19"/>
  <c r="Y6397" i="19"/>
  <c r="Y6398" i="19"/>
  <c r="Y6399" i="19"/>
  <c r="Y6400" i="19"/>
  <c r="Y6401" i="19"/>
  <c r="Y6402" i="19"/>
  <c r="Y6403" i="19"/>
  <c r="Y6404" i="19"/>
  <c r="Y6405" i="19"/>
  <c r="Y6406" i="19"/>
  <c r="Y6407" i="19"/>
  <c r="Y6408" i="19"/>
  <c r="Y6409" i="19"/>
  <c r="Y6410" i="19"/>
  <c r="Y6411" i="19"/>
  <c r="Y6412" i="19"/>
  <c r="Y6413" i="19"/>
  <c r="Y6414" i="19"/>
  <c r="Y6415" i="19"/>
  <c r="Y6416" i="19"/>
  <c r="Y6417" i="19"/>
  <c r="Y6418" i="19"/>
  <c r="Y6419" i="19"/>
  <c r="Y6420" i="19"/>
  <c r="Y6421" i="19"/>
  <c r="Y6422" i="19"/>
  <c r="Y6423" i="19"/>
  <c r="Y6424" i="19"/>
  <c r="Y6425" i="19"/>
  <c r="Y6426" i="19"/>
  <c r="Y6427" i="19"/>
  <c r="Y6428" i="19"/>
  <c r="Y6429" i="19"/>
  <c r="Y6430" i="19"/>
  <c r="Y6431" i="19"/>
  <c r="Y6432" i="19"/>
  <c r="Y6433" i="19"/>
  <c r="Y6434" i="19"/>
  <c r="Y6435" i="19"/>
  <c r="Y6436" i="19"/>
  <c r="Y6437" i="19"/>
  <c r="Y6438" i="19"/>
  <c r="Y6439" i="19"/>
  <c r="Y6440" i="19"/>
  <c r="Y6441" i="19"/>
  <c r="Y6442" i="19"/>
  <c r="Y6443" i="19"/>
  <c r="Y6444" i="19"/>
  <c r="Y6445" i="19"/>
  <c r="Y6446" i="19"/>
  <c r="Y6447" i="19"/>
  <c r="Y6448" i="19"/>
  <c r="Y6449" i="19"/>
  <c r="Y6450" i="19"/>
  <c r="Y6451" i="19"/>
  <c r="Y6452" i="19"/>
  <c r="Y6453" i="19"/>
  <c r="Y6454" i="19"/>
  <c r="Y6455" i="19"/>
  <c r="Y6456" i="19"/>
  <c r="Y6457" i="19"/>
  <c r="Y6458" i="19"/>
  <c r="Y6459" i="19"/>
  <c r="Y6460" i="19"/>
  <c r="Y6461" i="19"/>
  <c r="Y6462" i="19"/>
  <c r="Y6463" i="19"/>
  <c r="Y6464" i="19"/>
  <c r="Y6465" i="19"/>
  <c r="Y6466" i="19"/>
  <c r="Y6467" i="19"/>
  <c r="Y6468" i="19"/>
  <c r="Y6469" i="19"/>
  <c r="Y6470" i="19"/>
  <c r="Y6471" i="19"/>
  <c r="Y6472" i="19"/>
  <c r="Y6473" i="19"/>
  <c r="Y6474" i="19"/>
  <c r="Y6475" i="19"/>
  <c r="Y6476" i="19"/>
  <c r="Y6477" i="19"/>
  <c r="Y6478" i="19"/>
  <c r="Y6479" i="19"/>
  <c r="Y6480" i="19"/>
  <c r="Y6481" i="19"/>
  <c r="Y6482" i="19"/>
  <c r="Y6483" i="19"/>
  <c r="Y6484" i="19"/>
  <c r="Y6485" i="19"/>
  <c r="Y6486" i="19"/>
  <c r="Y6487" i="19"/>
  <c r="Y6488" i="19"/>
  <c r="Y6489" i="19"/>
  <c r="Y6490" i="19"/>
  <c r="Y6491" i="19"/>
  <c r="Y6492" i="19"/>
  <c r="Y6493" i="19"/>
  <c r="Y6494" i="19"/>
  <c r="Y6495" i="19"/>
  <c r="Y6496" i="19"/>
  <c r="Y6497" i="19"/>
  <c r="Y6498" i="19"/>
  <c r="Y6499" i="19"/>
  <c r="Y6500" i="19"/>
  <c r="Y6501" i="19"/>
  <c r="Y6502" i="19"/>
  <c r="Y6503" i="19"/>
  <c r="Y6504" i="19"/>
  <c r="Y6505" i="19"/>
  <c r="Y6506" i="19"/>
  <c r="Y6507" i="19"/>
  <c r="Y6508" i="19"/>
  <c r="Y6509" i="19"/>
  <c r="Y6510" i="19"/>
  <c r="Y6511" i="19"/>
  <c r="Y6512" i="19"/>
  <c r="Y6513" i="19"/>
  <c r="Y6514" i="19"/>
  <c r="Y6515" i="19"/>
  <c r="Y6516" i="19"/>
  <c r="Y6517" i="19"/>
  <c r="Y6518" i="19"/>
  <c r="Y6519" i="19"/>
  <c r="Y6520" i="19"/>
  <c r="Y6521" i="19"/>
  <c r="Y6522" i="19"/>
  <c r="Y6523" i="19"/>
  <c r="Y6524" i="19"/>
  <c r="Y6525" i="19"/>
  <c r="Y6526" i="19"/>
  <c r="Y6527" i="19"/>
  <c r="Y6528" i="19"/>
  <c r="Y6529" i="19"/>
  <c r="Y6530" i="19"/>
  <c r="Y6531" i="19"/>
  <c r="Y6532" i="19"/>
  <c r="Y6533" i="19"/>
  <c r="Y6534" i="19"/>
  <c r="Y6535" i="19"/>
  <c r="Y6536" i="19"/>
  <c r="Y6537" i="19"/>
  <c r="Y6538" i="19"/>
  <c r="Y6539" i="19"/>
  <c r="Y6540" i="19"/>
  <c r="Y6541" i="19"/>
  <c r="Y6542" i="19"/>
  <c r="Y6543" i="19"/>
  <c r="Y6544" i="19"/>
  <c r="Y6545" i="19"/>
  <c r="Y6546" i="19"/>
  <c r="Y6547" i="19"/>
  <c r="Y6548" i="19"/>
  <c r="Y6549" i="19"/>
  <c r="Y6550" i="19"/>
  <c r="Y6551" i="19"/>
  <c r="Y6552" i="19"/>
  <c r="Y6553" i="19"/>
  <c r="Y6554" i="19"/>
  <c r="Y6555" i="19"/>
  <c r="Y6556" i="19"/>
  <c r="Y6557" i="19"/>
  <c r="Y6558" i="19"/>
  <c r="Y6559" i="19"/>
  <c r="Y6560" i="19"/>
  <c r="Y6561" i="19"/>
  <c r="Y6562" i="19"/>
  <c r="Y6563" i="19"/>
  <c r="Y6564" i="19"/>
  <c r="Y6565" i="19"/>
  <c r="Y6566" i="19"/>
  <c r="Y6567" i="19"/>
  <c r="Y6568" i="19"/>
  <c r="Y6569" i="19"/>
  <c r="Y6570" i="19"/>
  <c r="Y6571" i="19"/>
  <c r="Y6572" i="19"/>
  <c r="Y6573" i="19"/>
  <c r="Y6574" i="19"/>
  <c r="Y6575" i="19"/>
  <c r="Y6576" i="19"/>
  <c r="Y6577" i="19"/>
  <c r="Y6578" i="19"/>
  <c r="Y6579" i="19"/>
  <c r="Y6580" i="19"/>
  <c r="Y6581" i="19"/>
  <c r="Y6582" i="19"/>
  <c r="Y6583" i="19"/>
  <c r="Y6584" i="19"/>
  <c r="Y6585" i="19"/>
  <c r="Y6586" i="19"/>
  <c r="Y6587" i="19"/>
  <c r="Y6588" i="19"/>
  <c r="Y6589" i="19"/>
  <c r="Y6590" i="19"/>
  <c r="Y6591" i="19"/>
  <c r="Y6592" i="19"/>
  <c r="Y6593" i="19"/>
  <c r="Y6594" i="19"/>
  <c r="Y6595" i="19"/>
  <c r="Y6596" i="19"/>
  <c r="Y6597" i="19"/>
  <c r="Y6598" i="19"/>
  <c r="Y6599" i="19"/>
  <c r="Y6600" i="19"/>
  <c r="Y6601" i="19"/>
  <c r="Y6602" i="19"/>
  <c r="Y6603" i="19"/>
  <c r="Y6604" i="19"/>
  <c r="Y6605" i="19"/>
  <c r="Y6606" i="19"/>
  <c r="Y6607" i="19"/>
  <c r="Y6608" i="19"/>
  <c r="Y6609" i="19"/>
  <c r="Y6610" i="19"/>
  <c r="Y6611" i="19"/>
  <c r="Y6612" i="19"/>
  <c r="Y6613" i="19"/>
  <c r="Y6614" i="19"/>
  <c r="Y6615" i="19"/>
  <c r="Y6616" i="19"/>
  <c r="Y6617" i="19"/>
  <c r="Y6618" i="19"/>
  <c r="Y6619" i="19"/>
  <c r="Y6620" i="19"/>
  <c r="Y6621" i="19"/>
  <c r="Y6622" i="19"/>
  <c r="Y6623" i="19"/>
  <c r="Y6624" i="19"/>
  <c r="Y6625" i="19"/>
  <c r="Y6626" i="19"/>
  <c r="Y6627" i="19"/>
  <c r="Y6628" i="19"/>
  <c r="Y6629" i="19"/>
  <c r="Y6630" i="19"/>
  <c r="Y6631" i="19"/>
  <c r="Y6632" i="19"/>
  <c r="Y6633" i="19"/>
  <c r="Y6634" i="19"/>
  <c r="Y6635" i="19"/>
  <c r="Y6636" i="19"/>
  <c r="Y6637" i="19"/>
  <c r="Y6638" i="19"/>
  <c r="Y6639" i="19"/>
  <c r="Y6640" i="19"/>
  <c r="Y6641" i="19"/>
  <c r="Y6642" i="19"/>
  <c r="Y6643" i="19"/>
  <c r="Y6644" i="19"/>
  <c r="Y6645" i="19"/>
  <c r="Y6646" i="19"/>
  <c r="Y6647" i="19"/>
  <c r="Y6648" i="19"/>
  <c r="Y6649" i="19"/>
  <c r="Y6650" i="19"/>
  <c r="Y6651" i="19"/>
  <c r="Y6652" i="19"/>
  <c r="Y6653" i="19"/>
  <c r="Y6654" i="19"/>
  <c r="Y6655" i="19"/>
  <c r="Y6656" i="19"/>
  <c r="Y6657" i="19"/>
  <c r="Y6658" i="19"/>
  <c r="Y6659" i="19"/>
  <c r="Y6660" i="19"/>
  <c r="Y6661" i="19"/>
  <c r="Y6662" i="19"/>
  <c r="Y6663" i="19"/>
  <c r="Y6664" i="19"/>
  <c r="Y6665" i="19"/>
  <c r="Y6666" i="19"/>
  <c r="Y6667" i="19"/>
  <c r="Y6668" i="19"/>
  <c r="Y6669" i="19"/>
  <c r="Y6670" i="19"/>
  <c r="Y6671" i="19"/>
  <c r="Y6672" i="19"/>
  <c r="Y6673" i="19"/>
  <c r="Y6674" i="19"/>
  <c r="Y6675" i="19"/>
  <c r="Y6676" i="19"/>
  <c r="Y6677" i="19"/>
  <c r="Y6678" i="19"/>
  <c r="Y6679" i="19"/>
  <c r="Y6680" i="19"/>
  <c r="Y6681" i="19"/>
  <c r="Y6682" i="19"/>
  <c r="Y6683" i="19"/>
  <c r="Y6684" i="19"/>
  <c r="Y6685" i="19"/>
  <c r="Y6686" i="19"/>
  <c r="Y6687" i="19"/>
  <c r="Y6688" i="19"/>
  <c r="Y6689" i="19"/>
  <c r="Y6690" i="19"/>
  <c r="Y6691" i="19"/>
  <c r="Y6692" i="19"/>
  <c r="Y6693" i="19"/>
  <c r="Y6694" i="19"/>
  <c r="Y6695" i="19"/>
  <c r="Y6696" i="19"/>
  <c r="Y6697" i="19"/>
  <c r="Y6698" i="19"/>
  <c r="Y6699" i="19"/>
  <c r="Y6700" i="19"/>
  <c r="Y6701" i="19"/>
  <c r="Y6702" i="19"/>
  <c r="Y6703" i="19"/>
  <c r="Y6704" i="19"/>
  <c r="Y6705" i="19"/>
  <c r="Y6706" i="19"/>
  <c r="Y6707" i="19"/>
  <c r="Y6708" i="19"/>
  <c r="Y6709" i="19"/>
  <c r="Y6710" i="19"/>
  <c r="Y6711" i="19"/>
  <c r="Y6712" i="19"/>
  <c r="Y6713" i="19"/>
  <c r="Y6714" i="19"/>
  <c r="Y6715" i="19"/>
  <c r="Y6716" i="19"/>
  <c r="Y6717" i="19"/>
  <c r="Y6718" i="19"/>
  <c r="Y6719" i="19"/>
  <c r="Y6720" i="19"/>
  <c r="Y6721" i="19"/>
  <c r="Y6722" i="19"/>
  <c r="Y6723" i="19"/>
  <c r="Y6724" i="19"/>
  <c r="Y6725" i="19"/>
  <c r="Y6726" i="19"/>
  <c r="Y6727" i="19"/>
  <c r="Y6728" i="19"/>
  <c r="Y6729" i="19"/>
  <c r="Y6730" i="19"/>
  <c r="Y6731" i="19"/>
  <c r="Y6732" i="19"/>
  <c r="Y6733" i="19"/>
  <c r="Y6734" i="19"/>
  <c r="Y6735" i="19"/>
  <c r="Y6736" i="19"/>
  <c r="Y6737" i="19"/>
  <c r="Y6738" i="19"/>
  <c r="Y6739" i="19"/>
  <c r="Y6740" i="19"/>
  <c r="Y6741" i="19"/>
  <c r="Y6742" i="19"/>
  <c r="Y6743" i="19"/>
  <c r="Y6744" i="19"/>
  <c r="Y6745" i="19"/>
  <c r="Y6746" i="19"/>
  <c r="Y6747" i="19"/>
  <c r="Y6748" i="19"/>
  <c r="Y6749" i="19"/>
  <c r="Y6750" i="19"/>
  <c r="Y6751" i="19"/>
  <c r="Y6752" i="19"/>
  <c r="Y6753" i="19"/>
  <c r="Y6754" i="19"/>
  <c r="Y6755" i="19"/>
  <c r="Y6756" i="19"/>
  <c r="Y6757" i="19"/>
  <c r="Y6758" i="19"/>
  <c r="Y6759" i="19"/>
  <c r="Y6760" i="19"/>
  <c r="Y6761" i="19"/>
  <c r="Y6762" i="19"/>
  <c r="Y6763" i="19"/>
  <c r="Y6764" i="19"/>
  <c r="Y6765" i="19"/>
  <c r="Y6766" i="19"/>
  <c r="Y6767" i="19"/>
  <c r="Y6768" i="19"/>
  <c r="Y6769" i="19"/>
  <c r="Y6770" i="19"/>
  <c r="Y6771" i="19"/>
  <c r="Y6772" i="19"/>
  <c r="Y6773" i="19"/>
  <c r="Y6774" i="19"/>
  <c r="Y6775" i="19"/>
  <c r="Y6776" i="19"/>
  <c r="Y6777" i="19"/>
  <c r="Y6778" i="19"/>
  <c r="Y6779" i="19"/>
  <c r="Y6780" i="19"/>
  <c r="Y6781" i="19"/>
  <c r="Y6782" i="19"/>
  <c r="Y6783" i="19"/>
  <c r="Y6784" i="19"/>
  <c r="Y6785" i="19"/>
  <c r="Y6786" i="19"/>
  <c r="Y6787" i="19"/>
  <c r="Y6788" i="19"/>
  <c r="Y6789" i="19"/>
  <c r="Y6790" i="19"/>
  <c r="Y6791" i="19"/>
  <c r="Y6792" i="19"/>
  <c r="Y6793" i="19"/>
  <c r="Y6794" i="19"/>
  <c r="Y6795" i="19"/>
  <c r="Y6796" i="19"/>
  <c r="Y6797" i="19"/>
  <c r="Y6798" i="19"/>
  <c r="Y6799" i="19"/>
  <c r="Y6800" i="19"/>
  <c r="Y6801" i="19"/>
  <c r="Y6802" i="19"/>
  <c r="Y6803" i="19"/>
  <c r="Y6804" i="19"/>
  <c r="Y6805" i="19"/>
  <c r="Y6806" i="19"/>
  <c r="Y6807" i="19"/>
  <c r="Y6808" i="19"/>
  <c r="Y6809" i="19"/>
  <c r="Y6810" i="19"/>
  <c r="Y6811" i="19"/>
  <c r="Y6812" i="19"/>
  <c r="Y6813" i="19"/>
  <c r="Y6814" i="19"/>
  <c r="Y6815" i="19"/>
  <c r="Y6816" i="19"/>
  <c r="Y6817" i="19"/>
  <c r="Y6818" i="19"/>
  <c r="Y6819" i="19"/>
  <c r="Y6820" i="19"/>
  <c r="Y6821" i="19"/>
  <c r="Y6822" i="19"/>
  <c r="Y6823" i="19"/>
  <c r="Y6824" i="19"/>
  <c r="Y6825" i="19"/>
  <c r="Y6826" i="19"/>
  <c r="Y6827" i="19"/>
  <c r="Y6828" i="19"/>
  <c r="Y6829" i="19"/>
  <c r="Y6830" i="19"/>
  <c r="Y6831" i="19"/>
  <c r="Y6832" i="19"/>
  <c r="Y6833" i="19"/>
  <c r="Y6834" i="19"/>
  <c r="Y6835" i="19"/>
  <c r="Y6836" i="19"/>
  <c r="Y6837" i="19"/>
  <c r="Y6838" i="19"/>
  <c r="Y6839" i="19"/>
  <c r="Y6840" i="19"/>
  <c r="Y6841" i="19"/>
  <c r="Y6842" i="19"/>
  <c r="Y6843" i="19"/>
  <c r="Y6844" i="19"/>
  <c r="Y6845" i="19"/>
  <c r="Y6846" i="19"/>
  <c r="Y6847" i="19"/>
  <c r="Y6848" i="19"/>
  <c r="Y6849" i="19"/>
  <c r="Y6850" i="19"/>
  <c r="Y6851" i="19"/>
  <c r="Y6852" i="19"/>
  <c r="Y6853" i="19"/>
  <c r="Y6854" i="19"/>
  <c r="Y6855" i="19"/>
  <c r="Y6856" i="19"/>
  <c r="Y6857" i="19"/>
  <c r="Y6858" i="19"/>
  <c r="Y6859" i="19"/>
  <c r="Y6860" i="19"/>
  <c r="Y6861" i="19"/>
  <c r="Y6862" i="19"/>
  <c r="Y6863" i="19"/>
  <c r="Y6864" i="19"/>
  <c r="Y6865" i="19"/>
  <c r="Y6866" i="19"/>
  <c r="Y6867" i="19"/>
  <c r="Y6868" i="19"/>
  <c r="Y6869" i="19"/>
  <c r="Y6870" i="19"/>
  <c r="Y6871" i="19"/>
  <c r="Y6872" i="19"/>
  <c r="Y6873" i="19"/>
  <c r="Y6874" i="19"/>
  <c r="Y6875" i="19"/>
  <c r="Y6876" i="19"/>
  <c r="Y6877" i="19"/>
  <c r="Y6878" i="19"/>
  <c r="Y6879" i="19"/>
  <c r="Y6880" i="19"/>
  <c r="Y6881" i="19"/>
  <c r="Y6882" i="19"/>
  <c r="Y6883" i="19"/>
  <c r="Y6884" i="19"/>
  <c r="Y6885" i="19"/>
  <c r="Y6886" i="19"/>
  <c r="Y6887" i="19"/>
  <c r="Y6888" i="19"/>
  <c r="Y6889" i="19"/>
  <c r="Y6890" i="19"/>
  <c r="Y6891" i="19"/>
  <c r="Y6892" i="19"/>
  <c r="Y6893" i="19"/>
  <c r="Y6894" i="19"/>
  <c r="Y6895" i="19"/>
  <c r="Y6896" i="19"/>
  <c r="Y6897" i="19"/>
  <c r="Y6898" i="19"/>
  <c r="Y6899" i="19"/>
  <c r="Y6900" i="19"/>
  <c r="Y6901" i="19"/>
  <c r="Y6902" i="19"/>
  <c r="Y6903" i="19"/>
  <c r="Y6904" i="19"/>
  <c r="Y6905" i="19"/>
  <c r="Y6906" i="19"/>
  <c r="Y6907" i="19"/>
  <c r="Y6908" i="19"/>
  <c r="Y6909" i="19"/>
  <c r="Y6910" i="19"/>
  <c r="Y6911" i="19"/>
  <c r="Y6912" i="19"/>
  <c r="Y6913" i="19"/>
  <c r="Y6914" i="19"/>
  <c r="Y6915" i="19"/>
  <c r="Y6916" i="19"/>
  <c r="Y6917" i="19"/>
  <c r="Y6918" i="19"/>
  <c r="Y6919" i="19"/>
  <c r="Y6920" i="19"/>
  <c r="Y6921" i="19"/>
  <c r="Y6922" i="19"/>
  <c r="Y6923" i="19"/>
  <c r="Y6924" i="19"/>
  <c r="Y6925" i="19"/>
  <c r="Y6926" i="19"/>
  <c r="Y6927" i="19"/>
  <c r="Y6928" i="19"/>
  <c r="Y6929" i="19"/>
  <c r="Y6930" i="19"/>
  <c r="Y6931" i="19"/>
  <c r="Y6932" i="19"/>
  <c r="Y6933" i="19"/>
  <c r="Y6934" i="19"/>
  <c r="Y6935" i="19"/>
  <c r="Y6936" i="19"/>
  <c r="Y6937" i="19"/>
  <c r="Y6938" i="19"/>
  <c r="Y6939" i="19"/>
  <c r="Y6940" i="19"/>
  <c r="Y6941" i="19"/>
  <c r="Y6942" i="19"/>
  <c r="Y6943" i="19"/>
  <c r="Y6944" i="19"/>
  <c r="Y6945" i="19"/>
  <c r="Y6946" i="19"/>
  <c r="Y6947" i="19"/>
  <c r="Y6948" i="19"/>
  <c r="Y6949" i="19"/>
  <c r="Y6950" i="19"/>
  <c r="Y6951" i="19"/>
  <c r="Y6952" i="19"/>
  <c r="Y6953" i="19"/>
  <c r="Y6954" i="19"/>
  <c r="Y6955" i="19"/>
  <c r="Y6956" i="19"/>
  <c r="Y6957" i="19"/>
  <c r="Y6958" i="19"/>
  <c r="Y6959" i="19"/>
  <c r="Y6960" i="19"/>
  <c r="Y6961" i="19"/>
  <c r="Y6962" i="19"/>
  <c r="Y6963" i="19"/>
  <c r="Y6964" i="19"/>
  <c r="Y6965" i="19"/>
  <c r="Y6966" i="19"/>
  <c r="Y6967" i="19"/>
  <c r="Y6968" i="19"/>
  <c r="Y6969" i="19"/>
  <c r="Y6970" i="19"/>
  <c r="Y6971" i="19"/>
  <c r="Y6972" i="19"/>
  <c r="Y6973" i="19"/>
  <c r="Y6974" i="19"/>
  <c r="Y6975" i="19"/>
  <c r="Y6976" i="19"/>
  <c r="Y6977" i="19"/>
  <c r="Y6978" i="19"/>
  <c r="Y6979" i="19"/>
  <c r="Y6980" i="19"/>
  <c r="Y6981" i="19"/>
  <c r="Y6982" i="19"/>
  <c r="Y6983" i="19"/>
  <c r="Y6984" i="19"/>
  <c r="Y6985" i="19"/>
  <c r="Y6986" i="19"/>
  <c r="Y6987" i="19"/>
  <c r="Y6988" i="19"/>
  <c r="Y6989" i="19"/>
  <c r="Y6990" i="19"/>
  <c r="Y6991" i="19"/>
  <c r="Y6992" i="19"/>
  <c r="Y6993" i="19"/>
  <c r="Y6994" i="19"/>
  <c r="Y6995" i="19"/>
  <c r="Y6996" i="19"/>
  <c r="Y6997" i="19"/>
  <c r="Y6998" i="19"/>
  <c r="Y6999" i="19"/>
  <c r="Y7000" i="19"/>
  <c r="Y7001" i="19"/>
  <c r="Y7002" i="19"/>
  <c r="Y7003" i="19"/>
  <c r="Y7004" i="19"/>
  <c r="Y7005" i="19"/>
  <c r="Y7006" i="19"/>
  <c r="Y7007" i="19"/>
  <c r="Y7008" i="19"/>
  <c r="Y7009" i="19"/>
  <c r="Y7010" i="19"/>
  <c r="Y7011" i="19"/>
  <c r="Y7012" i="19"/>
  <c r="Y7013" i="19"/>
  <c r="Y7014" i="19"/>
  <c r="Y7015" i="19"/>
  <c r="Y7016" i="19"/>
  <c r="Y7017" i="19"/>
  <c r="Y7018" i="19"/>
  <c r="Y7019" i="19"/>
  <c r="Y7020" i="19"/>
  <c r="Y7021" i="19"/>
  <c r="Y7022" i="19"/>
  <c r="Y7023" i="19"/>
  <c r="Y7024" i="19"/>
  <c r="Y7025" i="19"/>
  <c r="Y7026" i="19"/>
  <c r="Y7027" i="19"/>
  <c r="Y7028" i="19"/>
  <c r="Y7029" i="19"/>
  <c r="Y7030" i="19"/>
  <c r="Y7031" i="19"/>
  <c r="Y7032" i="19"/>
  <c r="Y7033" i="19"/>
  <c r="Y7034" i="19"/>
  <c r="Y7035" i="19"/>
  <c r="Y7036" i="19"/>
  <c r="Y7037" i="19"/>
  <c r="Y7038" i="19"/>
  <c r="Y7039" i="19"/>
  <c r="Y7040" i="19"/>
  <c r="Y7041" i="19"/>
  <c r="Y7042" i="19"/>
  <c r="Y7043" i="19"/>
  <c r="Y7044" i="19"/>
  <c r="Y7045" i="19"/>
  <c r="Y7046" i="19"/>
  <c r="Y7047" i="19"/>
  <c r="Y7048" i="19"/>
  <c r="Y7049" i="19"/>
  <c r="Y7050" i="19"/>
  <c r="Y7051" i="19"/>
  <c r="Y7052" i="19"/>
  <c r="Y7053" i="19"/>
  <c r="Y7054" i="19"/>
  <c r="Y7055" i="19"/>
  <c r="Y7056" i="19"/>
  <c r="Y7057" i="19"/>
  <c r="Y7058" i="19"/>
  <c r="Y7059" i="19"/>
  <c r="Y7060" i="19"/>
  <c r="Y7061" i="19"/>
  <c r="Y7062" i="19"/>
  <c r="Y7063" i="19"/>
  <c r="Y7064" i="19"/>
  <c r="Y7065" i="19"/>
  <c r="Y7066" i="19"/>
  <c r="Y7067" i="19"/>
  <c r="Y7068" i="19"/>
  <c r="Y7069" i="19"/>
  <c r="Y7070" i="19"/>
  <c r="Y7071" i="19"/>
  <c r="Y7072" i="19"/>
  <c r="Y7073" i="19"/>
  <c r="Y7074" i="19"/>
  <c r="Y7075" i="19"/>
  <c r="Y7076" i="19"/>
  <c r="Y7077" i="19"/>
  <c r="Y7078" i="19"/>
  <c r="Y7079" i="19"/>
  <c r="Y7080" i="19"/>
  <c r="Y7081" i="19"/>
  <c r="Y7082" i="19"/>
  <c r="Y7083" i="19"/>
  <c r="Y7084" i="19"/>
  <c r="Y7085" i="19"/>
  <c r="Y7086" i="19"/>
  <c r="Y7087" i="19"/>
  <c r="Y7088" i="19"/>
  <c r="Y7089" i="19"/>
  <c r="Y7090" i="19"/>
  <c r="Y7091" i="19"/>
  <c r="Y7092" i="19"/>
  <c r="Y7093" i="19"/>
  <c r="Y7094" i="19"/>
  <c r="Y7095" i="19"/>
  <c r="Y7096" i="19"/>
  <c r="Y7097" i="19"/>
  <c r="Y7098" i="19"/>
  <c r="Y7099" i="19"/>
  <c r="Y7100" i="19"/>
  <c r="Y7101" i="19"/>
  <c r="Y7102" i="19"/>
  <c r="Y7103" i="19"/>
  <c r="Y7104" i="19"/>
  <c r="Y7105" i="19"/>
  <c r="Y7106" i="19"/>
  <c r="Y7107" i="19"/>
  <c r="Y7108" i="19"/>
  <c r="Y7109" i="19"/>
  <c r="Y7110" i="19"/>
  <c r="Y7111" i="19"/>
  <c r="Y7112" i="19"/>
  <c r="Y7113" i="19"/>
  <c r="Y7114" i="19"/>
  <c r="Y7115" i="19"/>
  <c r="Y7116" i="19"/>
  <c r="Y7117" i="19"/>
  <c r="Y7118" i="19"/>
  <c r="Y7119" i="19"/>
  <c r="Y7120" i="19"/>
  <c r="Y7121" i="19"/>
  <c r="Y7122" i="19"/>
  <c r="Y7123" i="19"/>
  <c r="Y7124" i="19"/>
  <c r="Y7125" i="19"/>
  <c r="Y7126" i="19"/>
  <c r="Y7127" i="19"/>
  <c r="Y7128" i="19"/>
  <c r="Y7129" i="19"/>
  <c r="Y7130" i="19"/>
  <c r="Y7131" i="19"/>
  <c r="Y7132" i="19"/>
  <c r="Y7133" i="19"/>
  <c r="Y7134" i="19"/>
  <c r="Y7135" i="19"/>
  <c r="Y7136" i="19"/>
  <c r="Y7137" i="19"/>
  <c r="Y7138" i="19"/>
  <c r="Y7139" i="19"/>
  <c r="Y7140" i="19"/>
  <c r="Y7141" i="19"/>
  <c r="Y7142" i="19"/>
  <c r="Y7143" i="19"/>
  <c r="Y7144" i="19"/>
  <c r="Y7145" i="19"/>
  <c r="Y7146" i="19"/>
  <c r="Y7147" i="19"/>
  <c r="Y7148" i="19"/>
  <c r="Y7149" i="19"/>
  <c r="Y7150" i="19"/>
  <c r="Y7151" i="19"/>
  <c r="Y7152" i="19"/>
  <c r="Y7153" i="19"/>
  <c r="Y7154" i="19"/>
  <c r="Y7155" i="19"/>
  <c r="Y7156" i="19"/>
  <c r="Y7157" i="19"/>
  <c r="Y7158" i="19"/>
  <c r="Y7159" i="19"/>
  <c r="Y7160" i="19"/>
  <c r="Y7161" i="19"/>
  <c r="Y7162" i="19"/>
  <c r="Y7163" i="19"/>
  <c r="Y7164" i="19"/>
  <c r="Y7165" i="19"/>
  <c r="Y7166" i="19"/>
  <c r="Y7167" i="19"/>
  <c r="Y7168" i="19"/>
  <c r="Y7169" i="19"/>
  <c r="Y7170" i="19"/>
  <c r="Y7171" i="19"/>
  <c r="Y7172" i="19"/>
  <c r="Y7173" i="19"/>
  <c r="Y7174" i="19"/>
  <c r="Y7175" i="19"/>
  <c r="Y7176" i="19"/>
  <c r="Y7177" i="19"/>
  <c r="Y7178" i="19"/>
  <c r="Y7179" i="19"/>
  <c r="Y7180" i="19"/>
  <c r="Y7181" i="19"/>
  <c r="Y7182" i="19"/>
  <c r="Y7183" i="19"/>
  <c r="Y7184" i="19"/>
  <c r="Y7185" i="19"/>
  <c r="Y7186" i="19"/>
  <c r="Y7187" i="19"/>
  <c r="Y7188" i="19"/>
  <c r="Y7189" i="19"/>
  <c r="Y7190" i="19"/>
  <c r="Y7191" i="19"/>
  <c r="Y7192" i="19"/>
  <c r="Y7193" i="19"/>
  <c r="Y7194" i="19"/>
  <c r="Y7195" i="19"/>
  <c r="Y7196" i="19"/>
  <c r="Y7197" i="19"/>
  <c r="Y7198" i="19"/>
  <c r="Y7199" i="19"/>
  <c r="Y7200" i="19"/>
  <c r="Y7201" i="19"/>
  <c r="Y7202" i="19"/>
  <c r="Y7203" i="19"/>
  <c r="Y7204" i="19"/>
  <c r="Y7205" i="19"/>
  <c r="Y7206" i="19"/>
  <c r="Y7207" i="19"/>
  <c r="Y7208" i="19"/>
  <c r="Y7209" i="19"/>
  <c r="Y7210" i="19"/>
  <c r="Y7211" i="19"/>
  <c r="Y7212" i="19"/>
  <c r="Y7213" i="19"/>
  <c r="Y7214" i="19"/>
  <c r="Y7215" i="19"/>
  <c r="Y7216" i="19"/>
  <c r="Y7217" i="19"/>
  <c r="Y7218" i="19"/>
  <c r="Y7219" i="19"/>
  <c r="Y7220" i="19"/>
  <c r="Y7221" i="19"/>
  <c r="Y7222" i="19"/>
  <c r="Y7223" i="19"/>
  <c r="Y7224" i="19"/>
  <c r="Y7225" i="19"/>
  <c r="Y7226" i="19"/>
  <c r="Y7227" i="19"/>
  <c r="Y7228" i="19"/>
  <c r="Y7229" i="19"/>
  <c r="Y7230" i="19"/>
  <c r="Y7231" i="19"/>
  <c r="Y7232" i="19"/>
  <c r="Y7233" i="19"/>
  <c r="Y7234" i="19"/>
  <c r="Y7235" i="19"/>
  <c r="Y7236" i="19"/>
  <c r="Y7237" i="19"/>
  <c r="Y7238" i="19"/>
  <c r="Y7239" i="19"/>
  <c r="Y7240" i="19"/>
  <c r="Y7241" i="19"/>
  <c r="Y7242" i="19"/>
  <c r="Y7243" i="19"/>
  <c r="Y7244" i="19"/>
  <c r="Y7245" i="19"/>
  <c r="Y7246" i="19"/>
  <c r="Y7247" i="19"/>
  <c r="Y7248" i="19"/>
  <c r="Y7249" i="19"/>
  <c r="Y7250" i="19"/>
  <c r="Y7251" i="19"/>
  <c r="Y7252" i="19"/>
  <c r="Y7253" i="19"/>
  <c r="Y7254" i="19"/>
  <c r="Y7255" i="19"/>
  <c r="Y7256" i="19"/>
  <c r="Y7257" i="19"/>
  <c r="Y7258" i="19"/>
  <c r="Y7259" i="19"/>
  <c r="Y7260" i="19"/>
  <c r="Y7261" i="19"/>
  <c r="Y7262" i="19"/>
  <c r="Y7263" i="19"/>
  <c r="Y7264" i="19"/>
  <c r="Y7265" i="19"/>
  <c r="Y7266" i="19"/>
  <c r="Y7267" i="19"/>
  <c r="Y7268" i="19"/>
  <c r="Y7269" i="19"/>
  <c r="Y7270" i="19"/>
  <c r="Y7271" i="19"/>
  <c r="Y7272" i="19"/>
  <c r="Y7273" i="19"/>
  <c r="Y7274" i="19"/>
  <c r="Y7275" i="19"/>
  <c r="Y7276" i="19"/>
  <c r="Y7277" i="19"/>
  <c r="Y7278" i="19"/>
  <c r="Y7279" i="19"/>
  <c r="Y7280" i="19"/>
  <c r="Y7281" i="19"/>
  <c r="Y7282" i="19"/>
  <c r="Y7283" i="19"/>
  <c r="Y7284" i="19"/>
  <c r="Y7285" i="19"/>
  <c r="Y7286" i="19"/>
  <c r="Y7287" i="19"/>
  <c r="Y7288" i="19"/>
  <c r="Y7289" i="19"/>
  <c r="Y7290" i="19"/>
  <c r="Y7291" i="19"/>
  <c r="Y7292" i="19"/>
  <c r="Y7293" i="19"/>
  <c r="Y7294" i="19"/>
  <c r="Y7295" i="19"/>
  <c r="Y7296" i="19"/>
  <c r="Y7297" i="19"/>
  <c r="Y7298" i="19"/>
  <c r="Y7299" i="19"/>
  <c r="Y7300" i="19"/>
  <c r="Y7301" i="19"/>
  <c r="Y7302" i="19"/>
  <c r="Y7303" i="19"/>
  <c r="Y7304" i="19"/>
  <c r="Y7305" i="19"/>
  <c r="Y7306" i="19"/>
  <c r="Y7307" i="19"/>
  <c r="Y7308" i="19"/>
  <c r="Y7309" i="19"/>
  <c r="Y7310" i="19"/>
  <c r="Y7311" i="19"/>
  <c r="Y7312" i="19"/>
  <c r="Y7313" i="19"/>
  <c r="Y7314" i="19"/>
  <c r="Y7315" i="19"/>
  <c r="Y7316" i="19"/>
  <c r="Y7317" i="19"/>
  <c r="Y7318" i="19"/>
  <c r="Y7319" i="19"/>
  <c r="Y7320" i="19"/>
  <c r="Y7321" i="19"/>
  <c r="Y7322" i="19"/>
  <c r="Y7323" i="19"/>
  <c r="Y7324" i="19"/>
  <c r="Y7325" i="19"/>
  <c r="Y7326" i="19"/>
  <c r="Y7327" i="19"/>
  <c r="Y7328" i="19"/>
  <c r="Y7329" i="19"/>
  <c r="Y7330" i="19"/>
  <c r="Y7331" i="19"/>
  <c r="Y7332" i="19"/>
  <c r="Y7333" i="19"/>
  <c r="Y7334" i="19"/>
  <c r="Y7335" i="19"/>
  <c r="Y7336" i="19"/>
  <c r="Y7337" i="19"/>
  <c r="Y7338" i="19"/>
  <c r="Y7339" i="19"/>
  <c r="Y7340" i="19"/>
  <c r="Y7341" i="19"/>
  <c r="Y7342" i="19"/>
  <c r="Y7343" i="19"/>
  <c r="Y7344" i="19"/>
  <c r="Y7345" i="19"/>
  <c r="Y7346" i="19"/>
  <c r="Y7347" i="19"/>
  <c r="Y7348" i="19"/>
  <c r="Y7349" i="19"/>
  <c r="Y7350" i="19"/>
  <c r="Y7351" i="19"/>
  <c r="Y7352" i="19"/>
  <c r="Y7353" i="19"/>
  <c r="Y7354" i="19"/>
  <c r="Y7355" i="19"/>
  <c r="Y7356" i="19"/>
  <c r="Y7357" i="19"/>
  <c r="Y7358" i="19"/>
  <c r="Y7359" i="19"/>
  <c r="Y7360" i="19"/>
  <c r="Y7361" i="19"/>
  <c r="Y7362" i="19"/>
  <c r="Y7363" i="19"/>
  <c r="Y7364" i="19"/>
  <c r="Y7365" i="19"/>
  <c r="Y7366" i="19"/>
  <c r="Y7367" i="19"/>
  <c r="Y7368" i="19"/>
  <c r="Y7369" i="19"/>
  <c r="Y7370" i="19"/>
  <c r="Y7371" i="19"/>
  <c r="Y7372" i="19"/>
  <c r="Y7373" i="19"/>
  <c r="Y7374" i="19"/>
  <c r="Y7375" i="19"/>
  <c r="Y7376" i="19"/>
  <c r="Y7377" i="19"/>
  <c r="Y7378" i="19"/>
  <c r="Y7379" i="19"/>
  <c r="Y7380" i="19"/>
  <c r="Y7381" i="19"/>
  <c r="Y7382" i="19"/>
  <c r="Y7383" i="19"/>
  <c r="Y7384" i="19"/>
  <c r="Y7385" i="19"/>
  <c r="Y7386" i="19"/>
  <c r="Y7387" i="19"/>
  <c r="Y7388" i="19"/>
  <c r="Y7389" i="19"/>
  <c r="Y7390" i="19"/>
  <c r="Y7391" i="19"/>
  <c r="Y7392" i="19"/>
  <c r="Y7393" i="19"/>
  <c r="Y7394" i="19"/>
  <c r="Y7395" i="19"/>
  <c r="Y7396" i="19"/>
  <c r="Y7397" i="19"/>
  <c r="Y7398" i="19"/>
  <c r="Y7399" i="19"/>
  <c r="Y7400" i="19"/>
  <c r="Y7401" i="19"/>
  <c r="Y7402" i="19"/>
  <c r="Y7403" i="19"/>
  <c r="Y7404" i="19"/>
  <c r="Y7405" i="19"/>
  <c r="Y7406" i="19"/>
  <c r="Y7407" i="19"/>
  <c r="Y7408" i="19"/>
  <c r="Y7409" i="19"/>
  <c r="Y7410" i="19"/>
  <c r="Y7411" i="19"/>
  <c r="Y7412" i="19"/>
  <c r="Y7413" i="19"/>
  <c r="Y7414" i="19"/>
  <c r="Y7415" i="19"/>
  <c r="Y7416" i="19"/>
  <c r="Y7417" i="19"/>
  <c r="Y7418" i="19"/>
  <c r="Y7419" i="19"/>
  <c r="Y7420" i="19"/>
  <c r="Y7421" i="19"/>
  <c r="Y7422" i="19"/>
  <c r="Y7423" i="19"/>
  <c r="Y7424" i="19"/>
  <c r="Y7425" i="19"/>
  <c r="Y7426" i="19"/>
  <c r="Y7427" i="19"/>
  <c r="Y7428" i="19"/>
  <c r="Y7429" i="19"/>
  <c r="Y7430" i="19"/>
  <c r="Y7431" i="19"/>
  <c r="Y7432" i="19"/>
  <c r="Y7433" i="19"/>
  <c r="Y7434" i="19"/>
  <c r="Y7435" i="19"/>
  <c r="Y7436" i="19"/>
  <c r="Y7437" i="19"/>
  <c r="Y7438" i="19"/>
  <c r="Y7439" i="19"/>
  <c r="Y7440" i="19"/>
  <c r="Y7441" i="19"/>
  <c r="Y7442" i="19"/>
  <c r="Y7443" i="19"/>
  <c r="Y7444" i="19"/>
  <c r="Y7445" i="19"/>
  <c r="Y7446" i="19"/>
  <c r="Y7447" i="19"/>
  <c r="Y7448" i="19"/>
  <c r="Y7449" i="19"/>
  <c r="Y7450" i="19"/>
  <c r="Y7451" i="19"/>
  <c r="Y7452" i="19"/>
  <c r="Y7453" i="19"/>
  <c r="Y7454" i="19"/>
  <c r="Y7455" i="19"/>
  <c r="Y7456" i="19"/>
  <c r="Y7457" i="19"/>
  <c r="Y7458" i="19"/>
  <c r="Y7459" i="19"/>
  <c r="Y7460" i="19"/>
  <c r="Y7461" i="19"/>
  <c r="Y7462" i="19"/>
  <c r="Y7463" i="19"/>
  <c r="Y7464" i="19"/>
  <c r="Y7465" i="19"/>
  <c r="Y7466" i="19"/>
  <c r="Y7467" i="19"/>
  <c r="Y7468" i="19"/>
  <c r="Y7469" i="19"/>
  <c r="Y7470" i="19"/>
  <c r="Y7471" i="19"/>
  <c r="Y7472" i="19"/>
  <c r="Y7473" i="19"/>
  <c r="Y7474" i="19"/>
  <c r="Y7475" i="19"/>
  <c r="Y7476" i="19"/>
  <c r="Y7477" i="19"/>
  <c r="Y7478" i="19"/>
  <c r="Y7479" i="19"/>
  <c r="Y7480" i="19"/>
  <c r="Y7481" i="19"/>
  <c r="Y7482" i="19"/>
  <c r="Y7483" i="19"/>
  <c r="Y7484" i="19"/>
  <c r="Y7485" i="19"/>
  <c r="Y7486" i="19"/>
  <c r="Y7487" i="19"/>
  <c r="Y7488" i="19"/>
  <c r="Y7489" i="19"/>
  <c r="Y7490" i="19"/>
  <c r="Y7491" i="19"/>
  <c r="Y7492" i="19"/>
  <c r="Y7493" i="19"/>
  <c r="Y7494" i="19"/>
  <c r="Y7495" i="19"/>
  <c r="Y7496" i="19"/>
  <c r="Y7497" i="19"/>
  <c r="Y7498" i="19"/>
  <c r="Y7499" i="19"/>
  <c r="Y7500" i="19"/>
  <c r="Y7501" i="19"/>
  <c r="Y7502" i="19"/>
  <c r="Y7503" i="19"/>
  <c r="Y7504" i="19"/>
  <c r="Y7505" i="19"/>
  <c r="Y7506" i="19"/>
  <c r="Y7507" i="19"/>
  <c r="Y7508" i="19"/>
  <c r="Y7509" i="19"/>
  <c r="Y7510" i="19"/>
  <c r="Y7511" i="19"/>
  <c r="Y7512" i="19"/>
  <c r="Y7513" i="19"/>
  <c r="Y7514" i="19"/>
  <c r="Y7515" i="19"/>
  <c r="Y7516" i="19"/>
  <c r="Y7517" i="19"/>
  <c r="Y7518" i="19"/>
  <c r="Y7519" i="19"/>
  <c r="Y7520" i="19"/>
  <c r="Y7521" i="19"/>
  <c r="Y7522" i="19"/>
  <c r="Y7523" i="19"/>
  <c r="Y7524" i="19"/>
  <c r="Y7525" i="19"/>
  <c r="Y7526" i="19"/>
  <c r="Y7527" i="19"/>
  <c r="Y7528" i="19"/>
  <c r="Y7529" i="19"/>
  <c r="Y7530" i="19"/>
  <c r="Y7531" i="19"/>
  <c r="Y7532" i="19"/>
  <c r="Y7533" i="19"/>
  <c r="Y7534" i="19"/>
  <c r="Y7535" i="19"/>
  <c r="Y7536" i="19"/>
  <c r="Y7537" i="19"/>
  <c r="Y7538" i="19"/>
  <c r="Y7539" i="19"/>
  <c r="Y7540" i="19"/>
  <c r="Y7541" i="19"/>
  <c r="Y7542" i="19"/>
  <c r="Y7543" i="19"/>
  <c r="Y7544" i="19"/>
  <c r="Y7545" i="19"/>
  <c r="Y7546" i="19"/>
  <c r="Y7547" i="19"/>
  <c r="Y7548" i="19"/>
  <c r="Y7549" i="19"/>
  <c r="Y7550" i="19"/>
  <c r="Y7551" i="19"/>
  <c r="Y7552" i="19"/>
  <c r="Y7553" i="19"/>
  <c r="Y7554" i="19"/>
  <c r="Y7555" i="19"/>
  <c r="Y7556" i="19"/>
  <c r="Y7557" i="19"/>
  <c r="Y7558" i="19"/>
  <c r="Y7559" i="19"/>
  <c r="Y7560" i="19"/>
  <c r="Y7561" i="19"/>
  <c r="Y7562" i="19"/>
  <c r="Y7563" i="19"/>
  <c r="Y7564" i="19"/>
  <c r="Y7565" i="19"/>
  <c r="Y7566" i="19"/>
  <c r="Y7567" i="19"/>
  <c r="Y7568" i="19"/>
  <c r="Y7569" i="19"/>
  <c r="Y7570" i="19"/>
  <c r="Y7571" i="19"/>
  <c r="Y7572" i="19"/>
  <c r="Y7573" i="19"/>
  <c r="Y7574" i="19"/>
  <c r="Y7575" i="19"/>
  <c r="Y7576" i="19"/>
  <c r="Y7577" i="19"/>
  <c r="Y7578" i="19"/>
  <c r="Y7579" i="19"/>
  <c r="Y7580" i="19"/>
  <c r="Y7581" i="19"/>
  <c r="Y7582" i="19"/>
  <c r="Y7583" i="19"/>
  <c r="Y7584" i="19"/>
  <c r="Y7585" i="19"/>
  <c r="Y7586" i="19"/>
  <c r="Y7587" i="19"/>
  <c r="Y7588" i="19"/>
  <c r="Y7589" i="19"/>
  <c r="Y7590" i="19"/>
  <c r="Y7591" i="19"/>
  <c r="Y7592" i="19"/>
  <c r="Y7593" i="19"/>
  <c r="Y7594" i="19"/>
  <c r="Y7595" i="19"/>
  <c r="Y7596" i="19"/>
  <c r="Y7597" i="19"/>
  <c r="Y7598" i="19"/>
  <c r="Y7599" i="19"/>
  <c r="Y7600" i="19"/>
  <c r="Y14" i="19"/>
  <c r="Y13" i="19"/>
  <c r="Y7601" i="19" l="1"/>
  <c r="C9" i="12"/>
  <c r="N9" i="12" s="1"/>
  <c r="V69" i="12"/>
  <c r="I9" i="12" l="1"/>
  <c r="N11" i="12"/>
  <c r="R11" i="12" s="1"/>
  <c r="M11" i="12"/>
  <c r="L11" i="12"/>
  <c r="J11" i="12"/>
  <c r="K11" i="12"/>
  <c r="H11" i="12"/>
  <c r="C11" i="12"/>
  <c r="R9" i="12"/>
  <c r="B7622" i="19"/>
  <c r="D9" i="21" l="1"/>
  <c r="D9" i="20"/>
  <c r="D9" i="19"/>
  <c r="T9" i="19" s="1"/>
  <c r="L9" i="5"/>
  <c r="L8" i="5"/>
  <c r="E9" i="5"/>
  <c r="E8" i="5"/>
  <c r="L9" i="6"/>
  <c r="L8" i="6"/>
  <c r="E9" i="6"/>
  <c r="E8" i="6"/>
  <c r="L9" i="3"/>
  <c r="L8" i="3"/>
  <c r="E8" i="3"/>
  <c r="E9" i="3"/>
  <c r="L9" i="1"/>
  <c r="L8" i="1"/>
  <c r="E9" i="1"/>
  <c r="Q9" i="19" l="1"/>
  <c r="C11" i="19"/>
  <c r="I9" i="19"/>
  <c r="M11" i="19"/>
  <c r="K11" i="19"/>
  <c r="O11" i="19"/>
  <c r="T11" i="19"/>
  <c r="H11" i="19"/>
  <c r="L11" i="19"/>
  <c r="E8" i="1"/>
  <c r="J11" i="19"/>
</calcChain>
</file>

<file path=xl/sharedStrings.xml><?xml version="1.0" encoding="utf-8"?>
<sst xmlns="http://schemas.openxmlformats.org/spreadsheetml/2006/main" count="46083" uniqueCount="22972">
  <si>
    <t xml:space="preserve">REGULA-RIZACIÓN
</t>
  </si>
  <si>
    <t>PENDIENTE DE REINTEGRO</t>
  </si>
  <si>
    <t>TOTAL DISTRIBUCIÓN NETA</t>
  </si>
  <si>
    <t>SALDOS NEGATIVOS
PENDIENTES</t>
  </si>
  <si>
    <t>DISTRIBUCIÓN DE LAS CUOTAS PROVINCIALES DEL IMPUESTO SOBRE ACTIVIDADES ECONÓMICAS (I.A.E.)</t>
  </si>
  <si>
    <t>DISTRIBUCIÓN DE LAS CUOTAS NACIONALES DEL IMPUESTO SOBRE ACTIVIDADES ECONÓMICAS (I.A.E.)</t>
  </si>
  <si>
    <t>SUJETOS
PASIVOS
CUOTA
MUNICIPAL</t>
  </si>
  <si>
    <t>TOTAL
CUOTA
TARIFA</t>
  </si>
  <si>
    <t>DISTRIBUCIÓN
POBLACIÓN</t>
  </si>
  <si>
    <t>DISTRIBUCIÓN
SUJETOS
PASIVOS</t>
  </si>
  <si>
    <t>DISTRIBUCIÓN
CUOTA
TARIFA</t>
  </si>
  <si>
    <t>TOTAL
DISTRIBUCIÓN
CUOTA
NACIONAL</t>
  </si>
  <si>
    <t>TOTAL
DISTRIBUCIÓN
CUOTA
PROVINCIAL</t>
  </si>
  <si>
    <t>ENTES LOCALES</t>
  </si>
  <si>
    <t>(Disposición Adicional Cuarta de la Ley 51/2002 de 27 de Diciembre)</t>
  </si>
  <si>
    <t>ANTENAS</t>
  </si>
  <si>
    <t>POBLACIÓN</t>
  </si>
  <si>
    <t>DIPUTACIONES, CONSEJOS Y CABILDOS INSULARES, Y CC.AA. UNIPROVINCIALES, CEUTA Y MELILLA</t>
  </si>
  <si>
    <t>TOTAL PAGOS AÑO</t>
  </si>
  <si>
    <t>ABONADOS
POBLACIÓN</t>
  </si>
  <si>
    <t>DISTRIBUCIÓN
ABONADOS</t>
  </si>
  <si>
    <t>DISTRIBUCIÓN
ANTENAS</t>
  </si>
  <si>
    <t>TOTAL
 DISTRIBUCIÓN
CUOTA
NACIONAL</t>
  </si>
  <si>
    <t>DISTRIBUCIÓN  CUOTAS NACIONALES   (IAE) EPÍGRAFE 761.2. SERVICIO DE TELEFONÍA MÓVIL</t>
  </si>
  <si>
    <t>0,10 %
PARTICIPACIÓN</t>
  </si>
  <si>
    <t>0,10 % PARTICIPACIÓN</t>
  </si>
  <si>
    <t>SALDOS
NEGATIVOS
PENDIENTES</t>
  </si>
  <si>
    <t>COMPENSACIÓN TELEFÓNICA -CANON- (art. 3, Real Decreto 1334/1988, de 4 de noviembre)</t>
  </si>
  <si>
    <t>AYUNTAMIENTO</t>
  </si>
  <si>
    <t>1,9 % PARTICIPACIÓN</t>
  </si>
  <si>
    <t>IMPORTE NETO</t>
  </si>
  <si>
    <t>SALDOS NEGATIVOS COMPENSACIONES</t>
  </si>
  <si>
    <t xml:space="preserve">TOTAL PAGOS AÑO </t>
  </si>
  <si>
    <t>DIPUTACIONES, CONSEJOS Y CABILDOS INSULARES, Y CC.AA. UNIPROVINCIALES</t>
  </si>
  <si>
    <t>ENTE LOCAL</t>
  </si>
  <si>
    <t>1,90 %
PARTICIPACIÓN</t>
  </si>
  <si>
    <t>AYUNTAMIENTOS</t>
  </si>
  <si>
    <t>(Artículo 67 Ley 65/1997 de 30 de Diciembre)</t>
  </si>
  <si>
    <r>
      <t xml:space="preserve">SALDOS
NEGATIVOS
</t>
    </r>
    <r>
      <rPr>
        <b/>
        <sz val="9"/>
        <rFont val="Arial"/>
        <family val="2"/>
      </rPr>
      <t>COMPENSACIONES</t>
    </r>
  </si>
  <si>
    <t>IMPORTE
NETO</t>
  </si>
  <si>
    <t>CÓDIGO INE</t>
  </si>
  <si>
    <t>02001</t>
  </si>
  <si>
    <t xml:space="preserve">ABENGIBRE                               </t>
  </si>
  <si>
    <t>02002</t>
  </si>
  <si>
    <t xml:space="preserve">ALATOZ                                  </t>
  </si>
  <si>
    <t>02003</t>
  </si>
  <si>
    <t xml:space="preserve">ALBACETE                                </t>
  </si>
  <si>
    <t>02004</t>
  </si>
  <si>
    <t xml:space="preserve">ALBATANA                                </t>
  </si>
  <si>
    <t>02005</t>
  </si>
  <si>
    <t xml:space="preserve">ALBOREA                                 </t>
  </si>
  <si>
    <t>02006</t>
  </si>
  <si>
    <t xml:space="preserve">ALCADOZO                                </t>
  </si>
  <si>
    <t>02007</t>
  </si>
  <si>
    <t xml:space="preserve">ALCALA DEL JUCAR                        </t>
  </si>
  <si>
    <t>02008</t>
  </si>
  <si>
    <t xml:space="preserve">ALCARAZ                                 </t>
  </si>
  <si>
    <t>02009</t>
  </si>
  <si>
    <t xml:space="preserve">ALMANSA                                 </t>
  </si>
  <si>
    <t>02010</t>
  </si>
  <si>
    <t xml:space="preserve">ALPERA                                  </t>
  </si>
  <si>
    <t>02011</t>
  </si>
  <si>
    <t xml:space="preserve">AYNA                                    </t>
  </si>
  <si>
    <t>02012</t>
  </si>
  <si>
    <t xml:space="preserve">BALAZOTE                                </t>
  </si>
  <si>
    <t>02013</t>
  </si>
  <si>
    <t xml:space="preserve">BALSA DE VES                            </t>
  </si>
  <si>
    <t>02014</t>
  </si>
  <si>
    <t xml:space="preserve">BALLESTERO (EL)                         </t>
  </si>
  <si>
    <t>02015</t>
  </si>
  <si>
    <t xml:space="preserve">BARRAX                                  </t>
  </si>
  <si>
    <t>02016</t>
  </si>
  <si>
    <t xml:space="preserve">BIENSERVIDA                             </t>
  </si>
  <si>
    <t>02017</t>
  </si>
  <si>
    <t xml:space="preserve">BOGARRA                                 </t>
  </si>
  <si>
    <t>02018</t>
  </si>
  <si>
    <t xml:space="preserve">BONETE                                  </t>
  </si>
  <si>
    <t>02019</t>
  </si>
  <si>
    <t xml:space="preserve">BONILLO (EL)                            </t>
  </si>
  <si>
    <t>02020</t>
  </si>
  <si>
    <t xml:space="preserve">CARCELEN                                </t>
  </si>
  <si>
    <t>02021</t>
  </si>
  <si>
    <t xml:space="preserve">CASAS DE JUAN NUÑEZ                     </t>
  </si>
  <si>
    <t>02022</t>
  </si>
  <si>
    <t xml:space="preserve">CASAS DE LAZARO                         </t>
  </si>
  <si>
    <t>02023</t>
  </si>
  <si>
    <t xml:space="preserve">CASAS DE VES                            </t>
  </si>
  <si>
    <t>02024</t>
  </si>
  <si>
    <t xml:space="preserve">CASAS-IBAÑEZ                            </t>
  </si>
  <si>
    <t>02025</t>
  </si>
  <si>
    <t xml:space="preserve">CAUDETE                                 </t>
  </si>
  <si>
    <t>02026</t>
  </si>
  <si>
    <t xml:space="preserve">CENIZATE                                </t>
  </si>
  <si>
    <t>02027</t>
  </si>
  <si>
    <t xml:space="preserve">CORRAL-RUBIO                            </t>
  </si>
  <si>
    <t>02028</t>
  </si>
  <si>
    <t xml:space="preserve">COTILLAS                                </t>
  </si>
  <si>
    <t>02029</t>
  </si>
  <si>
    <t xml:space="preserve">CHINCHILLA DE MONTE-ARAGON              </t>
  </si>
  <si>
    <t>02030</t>
  </si>
  <si>
    <t xml:space="preserve">ELCHE DE LA SIERRA                      </t>
  </si>
  <si>
    <t>02031</t>
  </si>
  <si>
    <t xml:space="preserve">FEREZ                                   </t>
  </si>
  <si>
    <t>02032</t>
  </si>
  <si>
    <t xml:space="preserve">FUENSANTA                               </t>
  </si>
  <si>
    <t>02033</t>
  </si>
  <si>
    <t xml:space="preserve">FUENTE-ALAMO                            </t>
  </si>
  <si>
    <t>02034</t>
  </si>
  <si>
    <t xml:space="preserve">FUENTEALBILLA                           </t>
  </si>
  <si>
    <t>02035</t>
  </si>
  <si>
    <t xml:space="preserve">GINETA (LA)                             </t>
  </si>
  <si>
    <t>02036</t>
  </si>
  <si>
    <t xml:space="preserve">GOLOSALVO                               </t>
  </si>
  <si>
    <t>02037</t>
  </si>
  <si>
    <t xml:space="preserve">HELLIN                                  </t>
  </si>
  <si>
    <t>02038</t>
  </si>
  <si>
    <t xml:space="preserve">HERRERA (LA)                            </t>
  </si>
  <si>
    <t>02039</t>
  </si>
  <si>
    <t xml:space="preserve">HIGUERUELA                              </t>
  </si>
  <si>
    <t>02040</t>
  </si>
  <si>
    <t xml:space="preserve">HOYA-GONZALO                            </t>
  </si>
  <si>
    <t>02041</t>
  </si>
  <si>
    <t xml:space="preserve">JORQUERA                                </t>
  </si>
  <si>
    <t>02042</t>
  </si>
  <si>
    <t xml:space="preserve">LETUR                                   </t>
  </si>
  <si>
    <t>02043</t>
  </si>
  <si>
    <t xml:space="preserve">LEZUZA                                  </t>
  </si>
  <si>
    <t>02044</t>
  </si>
  <si>
    <t xml:space="preserve">LIETOR                                  </t>
  </si>
  <si>
    <t>02045</t>
  </si>
  <si>
    <t xml:space="preserve">MADRIGUERAS                             </t>
  </si>
  <si>
    <t>02046</t>
  </si>
  <si>
    <t xml:space="preserve">MAHORA                                  </t>
  </si>
  <si>
    <t>02047</t>
  </si>
  <si>
    <t xml:space="preserve">MASEGOSO                                </t>
  </si>
  <si>
    <t>02048</t>
  </si>
  <si>
    <t xml:space="preserve">MINAYA                                  </t>
  </si>
  <si>
    <t>02049</t>
  </si>
  <si>
    <t xml:space="preserve">MOLINICOS                               </t>
  </si>
  <si>
    <t>02050</t>
  </si>
  <si>
    <t xml:space="preserve">MONTALVOS                               </t>
  </si>
  <si>
    <t>02051</t>
  </si>
  <si>
    <t xml:space="preserve">MONTEALEGRE DEL CASTILLO                </t>
  </si>
  <si>
    <t>02052</t>
  </si>
  <si>
    <t xml:space="preserve">MOTILLEJA                               </t>
  </si>
  <si>
    <t>02053</t>
  </si>
  <si>
    <t xml:space="preserve">MUNERA                                  </t>
  </si>
  <si>
    <t>02054</t>
  </si>
  <si>
    <t xml:space="preserve">NAVAS DE JORQUERA                       </t>
  </si>
  <si>
    <t>02055</t>
  </si>
  <si>
    <t xml:space="preserve">NERPIO                                  </t>
  </si>
  <si>
    <t>02056</t>
  </si>
  <si>
    <t xml:space="preserve">ONTUR                                   </t>
  </si>
  <si>
    <t>02057</t>
  </si>
  <si>
    <t xml:space="preserve">OSSA DE MONTIEL                         </t>
  </si>
  <si>
    <t>02058</t>
  </si>
  <si>
    <t xml:space="preserve">PATERNA DEL MADERA                      </t>
  </si>
  <si>
    <t>02059</t>
  </si>
  <si>
    <t xml:space="preserve">PEÑASCOSA                               </t>
  </si>
  <si>
    <t>02060</t>
  </si>
  <si>
    <t xml:space="preserve">PEÑAS DE SAN PEDRO                      </t>
  </si>
  <si>
    <t>02061</t>
  </si>
  <si>
    <t xml:space="preserve">PETROLA                                 </t>
  </si>
  <si>
    <t>02062</t>
  </si>
  <si>
    <t xml:space="preserve">POVEDILLA                               </t>
  </si>
  <si>
    <t>02063</t>
  </si>
  <si>
    <t xml:space="preserve">POZOHONDO                               </t>
  </si>
  <si>
    <t>02064</t>
  </si>
  <si>
    <t xml:space="preserve">POZO-LORENTE                            </t>
  </si>
  <si>
    <t>02065</t>
  </si>
  <si>
    <t xml:space="preserve">POZUELO                                 </t>
  </si>
  <si>
    <t>02066</t>
  </si>
  <si>
    <t xml:space="preserve">RECUEJA (LA)                            </t>
  </si>
  <si>
    <t>02067</t>
  </si>
  <si>
    <t xml:space="preserve">RIOPAR                                  </t>
  </si>
  <si>
    <t>02068</t>
  </si>
  <si>
    <t xml:space="preserve">ROBLEDO                                 </t>
  </si>
  <si>
    <t>02069</t>
  </si>
  <si>
    <t xml:space="preserve">RODA (LA)                               </t>
  </si>
  <si>
    <t>02070</t>
  </si>
  <si>
    <t xml:space="preserve">SALOBRE                                 </t>
  </si>
  <si>
    <t>02071</t>
  </si>
  <si>
    <t xml:space="preserve">SAN PEDRO                               </t>
  </si>
  <si>
    <t>02072</t>
  </si>
  <si>
    <t xml:space="preserve">SOCOVOS                                 </t>
  </si>
  <si>
    <t>02073</t>
  </si>
  <si>
    <t xml:space="preserve">TARAZONA DE LA MANCHA                   </t>
  </si>
  <si>
    <t>02074</t>
  </si>
  <si>
    <t xml:space="preserve">TOBARRA                                 </t>
  </si>
  <si>
    <t>02075</t>
  </si>
  <si>
    <t xml:space="preserve">VALDEGANGA                              </t>
  </si>
  <si>
    <t>02076</t>
  </si>
  <si>
    <t xml:space="preserve">VIANOS                                  </t>
  </si>
  <si>
    <t>02077</t>
  </si>
  <si>
    <t xml:space="preserve">VILLA DE VES                            </t>
  </si>
  <si>
    <t>02078</t>
  </si>
  <si>
    <t xml:space="preserve">VILLALGORDO DEL JUCAR                   </t>
  </si>
  <si>
    <t>02079</t>
  </si>
  <si>
    <t xml:space="preserve">VILLAMALEA                              </t>
  </si>
  <si>
    <t>02080</t>
  </si>
  <si>
    <t xml:space="preserve">VILLAPALACIOS                           </t>
  </si>
  <si>
    <t>02081</t>
  </si>
  <si>
    <t xml:space="preserve">VILLARROBLEDO                           </t>
  </si>
  <si>
    <t>02082</t>
  </si>
  <si>
    <t xml:space="preserve">VILLATOYA                               </t>
  </si>
  <si>
    <t>02083</t>
  </si>
  <si>
    <t xml:space="preserve">VILLAVALIENTE                           </t>
  </si>
  <si>
    <t>02084</t>
  </si>
  <si>
    <t xml:space="preserve">VILLAVERDE DE GUADALIMAR                </t>
  </si>
  <si>
    <t>02085</t>
  </si>
  <si>
    <t xml:space="preserve">VIVEROS                                 </t>
  </si>
  <si>
    <t>02086</t>
  </si>
  <si>
    <t xml:space="preserve">YESTE                                   </t>
  </si>
  <si>
    <t>02901</t>
  </si>
  <si>
    <t xml:space="preserve">POZO CAÑADA                             </t>
  </si>
  <si>
    <t>03001</t>
  </si>
  <si>
    <t xml:space="preserve">ATZUBIA (L')                            </t>
  </si>
  <si>
    <t>03002</t>
  </si>
  <si>
    <t xml:space="preserve">AGOST                                   </t>
  </si>
  <si>
    <t>03003</t>
  </si>
  <si>
    <t xml:space="preserve">AGRES                                   </t>
  </si>
  <si>
    <t>03004</t>
  </si>
  <si>
    <t xml:space="preserve">AIGUES                                  </t>
  </si>
  <si>
    <t>03005</t>
  </si>
  <si>
    <t xml:space="preserve">ALBATERA                                </t>
  </si>
  <si>
    <t>03006</t>
  </si>
  <si>
    <t xml:space="preserve">ALCALALI                                </t>
  </si>
  <si>
    <t>03007</t>
  </si>
  <si>
    <t xml:space="preserve">ALCOSSER                                </t>
  </si>
  <si>
    <t>03008</t>
  </si>
  <si>
    <t xml:space="preserve">ALCOLEJA                                </t>
  </si>
  <si>
    <t>03009</t>
  </si>
  <si>
    <t xml:space="preserve">ALCOY/ALCOI                             </t>
  </si>
  <si>
    <t>03010</t>
  </si>
  <si>
    <t xml:space="preserve">ALFAFARA                                </t>
  </si>
  <si>
    <t>03011</t>
  </si>
  <si>
    <t xml:space="preserve">ALFAS DEL PI (L')                       </t>
  </si>
  <si>
    <t>03012</t>
  </si>
  <si>
    <t xml:space="preserve">ALGORFA                                 </t>
  </si>
  <si>
    <t>03013</t>
  </si>
  <si>
    <t xml:space="preserve">ALGUEÑA                                 </t>
  </si>
  <si>
    <t>03014</t>
  </si>
  <si>
    <t xml:space="preserve">ALICANTE/ALACANT                        </t>
  </si>
  <si>
    <t>03015</t>
  </si>
  <si>
    <t xml:space="preserve">ALMORADI                                </t>
  </si>
  <si>
    <t>03016</t>
  </si>
  <si>
    <t xml:space="preserve">ALMUDAINA                               </t>
  </si>
  <si>
    <t>03017</t>
  </si>
  <si>
    <t xml:space="preserve">ALQUERIA D'ASNAR (L')                   </t>
  </si>
  <si>
    <t>03018</t>
  </si>
  <si>
    <t xml:space="preserve">ALTEA                                   </t>
  </si>
  <si>
    <t>03019</t>
  </si>
  <si>
    <t xml:space="preserve">ASPE                                    </t>
  </si>
  <si>
    <t>03020</t>
  </si>
  <si>
    <t xml:space="preserve">BALONES                                 </t>
  </si>
  <si>
    <t>03021</t>
  </si>
  <si>
    <t xml:space="preserve">BANYERES DE MARIOLA                     </t>
  </si>
  <si>
    <t>03022</t>
  </si>
  <si>
    <t xml:space="preserve">BENASAU                                 </t>
  </si>
  <si>
    <t>03023</t>
  </si>
  <si>
    <t xml:space="preserve">BENEIXAMA                               </t>
  </si>
  <si>
    <t>03024</t>
  </si>
  <si>
    <t xml:space="preserve">BENEJUZAR                               </t>
  </si>
  <si>
    <t>03025</t>
  </si>
  <si>
    <t xml:space="preserve">BENFERRI                                </t>
  </si>
  <si>
    <t>03026</t>
  </si>
  <si>
    <t xml:space="preserve">BENIARBEIG                              </t>
  </si>
  <si>
    <t>03027</t>
  </si>
  <si>
    <t xml:space="preserve">BENIARDA                                </t>
  </si>
  <si>
    <t>03028</t>
  </si>
  <si>
    <t xml:space="preserve">BENIARRES                               </t>
  </si>
  <si>
    <t>03029</t>
  </si>
  <si>
    <t xml:space="preserve">BENIGEMBLA                              </t>
  </si>
  <si>
    <t>03030</t>
  </si>
  <si>
    <t xml:space="preserve">BENIDOLEIG                              </t>
  </si>
  <si>
    <t>03031</t>
  </si>
  <si>
    <t xml:space="preserve">BENIDORM                                </t>
  </si>
  <si>
    <t>03032</t>
  </si>
  <si>
    <t xml:space="preserve">BENIFALLIM                              </t>
  </si>
  <si>
    <t>03033</t>
  </si>
  <si>
    <t xml:space="preserve">BENIFATO                                </t>
  </si>
  <si>
    <t>03034</t>
  </si>
  <si>
    <t xml:space="preserve">BENIJOFAR                               </t>
  </si>
  <si>
    <t>03035</t>
  </si>
  <si>
    <t xml:space="preserve">BENILLOBA                               </t>
  </si>
  <si>
    <t>03036</t>
  </si>
  <si>
    <t xml:space="preserve">BENILLUP                                </t>
  </si>
  <si>
    <t>03037</t>
  </si>
  <si>
    <t xml:space="preserve">BENIMANTELL                             </t>
  </si>
  <si>
    <t>03038</t>
  </si>
  <si>
    <t xml:space="preserve">BENIMARFULL                             </t>
  </si>
  <si>
    <t>03039</t>
  </si>
  <si>
    <t xml:space="preserve">BENIMASSOT                              </t>
  </si>
  <si>
    <t>03040</t>
  </si>
  <si>
    <t xml:space="preserve">BENIMELI                                </t>
  </si>
  <si>
    <t>03041</t>
  </si>
  <si>
    <t xml:space="preserve">BENISSA                                 </t>
  </si>
  <si>
    <t>03042</t>
  </si>
  <si>
    <t>BENITACHELL/POBLE NOU DE BENITATXELL (EL</t>
  </si>
  <si>
    <t>03043</t>
  </si>
  <si>
    <t xml:space="preserve">BIAR                                    </t>
  </si>
  <si>
    <t>03044</t>
  </si>
  <si>
    <t xml:space="preserve">BIGASTRO                                </t>
  </si>
  <si>
    <t>03045</t>
  </si>
  <si>
    <t xml:space="preserve">BOLULLA                                 </t>
  </si>
  <si>
    <t>03046</t>
  </si>
  <si>
    <t xml:space="preserve">BUSOT                                   </t>
  </si>
  <si>
    <t>03047</t>
  </si>
  <si>
    <t xml:space="preserve">CALP                                    </t>
  </si>
  <si>
    <t>03048</t>
  </si>
  <si>
    <t xml:space="preserve">CALLOSA D'EN SARRIA                     </t>
  </si>
  <si>
    <t>03049</t>
  </si>
  <si>
    <t xml:space="preserve">CALLOSA DE SEGURA                       </t>
  </si>
  <si>
    <t>03050</t>
  </si>
  <si>
    <t xml:space="preserve">CAMPELLO (EL)                           </t>
  </si>
  <si>
    <t>03051</t>
  </si>
  <si>
    <t xml:space="preserve">CAMPO DE MIRRA/CAMP DE MIRRA (EL)       </t>
  </si>
  <si>
    <t>03052</t>
  </si>
  <si>
    <t xml:space="preserve">CAÑADA                                  </t>
  </si>
  <si>
    <t>03053</t>
  </si>
  <si>
    <t xml:space="preserve">CASTALLA                                </t>
  </si>
  <si>
    <t>03054</t>
  </si>
  <si>
    <t xml:space="preserve">CASTELL DE CASTELLS                     </t>
  </si>
  <si>
    <t>03055</t>
  </si>
  <si>
    <t xml:space="preserve">CATRAL                                  </t>
  </si>
  <si>
    <t>03056</t>
  </si>
  <si>
    <t xml:space="preserve">COCENTAINA                              </t>
  </si>
  <si>
    <t>03057</t>
  </si>
  <si>
    <t xml:space="preserve">CONFRIDES                               </t>
  </si>
  <si>
    <t>03058</t>
  </si>
  <si>
    <t xml:space="preserve">COX                                     </t>
  </si>
  <si>
    <t>03059</t>
  </si>
  <si>
    <t xml:space="preserve">CREVILLENT                              </t>
  </si>
  <si>
    <t>03060</t>
  </si>
  <si>
    <t xml:space="preserve">QUATRETONDETA                           </t>
  </si>
  <si>
    <t>03061</t>
  </si>
  <si>
    <t xml:space="preserve">DAYA NUEVA                              </t>
  </si>
  <si>
    <t>03062</t>
  </si>
  <si>
    <t xml:space="preserve">DAYA VIEJA                              </t>
  </si>
  <si>
    <t>03063</t>
  </si>
  <si>
    <t xml:space="preserve">DENIA                                   </t>
  </si>
  <si>
    <t>03064</t>
  </si>
  <si>
    <t xml:space="preserve">DOLORES                                 </t>
  </si>
  <si>
    <t>03065</t>
  </si>
  <si>
    <t xml:space="preserve">ELCHE/ELX                               </t>
  </si>
  <si>
    <t>03066</t>
  </si>
  <si>
    <t xml:space="preserve">ELDA                                    </t>
  </si>
  <si>
    <t>03067</t>
  </si>
  <si>
    <t xml:space="preserve">FAGECA                                  </t>
  </si>
  <si>
    <t>03068</t>
  </si>
  <si>
    <t xml:space="preserve">FAMORCA                                 </t>
  </si>
  <si>
    <t>03069</t>
  </si>
  <si>
    <t xml:space="preserve">FINESTRAT                               </t>
  </si>
  <si>
    <t>03070</t>
  </si>
  <si>
    <t xml:space="preserve">FORMENTERA DEL SEGURA                   </t>
  </si>
  <si>
    <t>03071</t>
  </si>
  <si>
    <t xml:space="preserve">GATA DE GORGOS                          </t>
  </si>
  <si>
    <t>03072</t>
  </si>
  <si>
    <t xml:space="preserve">GAIANES                                 </t>
  </si>
  <si>
    <t>03073</t>
  </si>
  <si>
    <t xml:space="preserve">GORGA                                   </t>
  </si>
  <si>
    <t>03074</t>
  </si>
  <si>
    <t xml:space="preserve">GRANJA DE ROCAMORA                      </t>
  </si>
  <si>
    <t>03075</t>
  </si>
  <si>
    <t xml:space="preserve">GUADALEST                               </t>
  </si>
  <si>
    <t>03076</t>
  </si>
  <si>
    <t xml:space="preserve">GUARDAMAR DEL SEGURA                    </t>
  </si>
  <si>
    <t>03077</t>
  </si>
  <si>
    <t xml:space="preserve">FONDO DE LES NEUS                       </t>
  </si>
  <si>
    <t>03078</t>
  </si>
  <si>
    <t xml:space="preserve">HONDON DE LOS FRAILES                   </t>
  </si>
  <si>
    <t>03079</t>
  </si>
  <si>
    <t xml:space="preserve">IBI                                     </t>
  </si>
  <si>
    <t>03080</t>
  </si>
  <si>
    <t xml:space="preserve">JACARILLA                               </t>
  </si>
  <si>
    <t>03081</t>
  </si>
  <si>
    <t xml:space="preserve">XALÓ                                    </t>
  </si>
  <si>
    <t>03082</t>
  </si>
  <si>
    <t xml:space="preserve">JAVEA/XABIA                             </t>
  </si>
  <si>
    <t>03083</t>
  </si>
  <si>
    <t xml:space="preserve">JIJONA/XIXONA                           </t>
  </si>
  <si>
    <t>03084</t>
  </si>
  <si>
    <t xml:space="preserve">LORCHA/ORXA (L')                        </t>
  </si>
  <si>
    <t>03085</t>
  </si>
  <si>
    <t xml:space="preserve">LLIBER                                  </t>
  </si>
  <si>
    <t>03086</t>
  </si>
  <si>
    <t xml:space="preserve">MILLENA                                 </t>
  </si>
  <si>
    <t>03088</t>
  </si>
  <si>
    <t xml:space="preserve">MONFORTE DEL CID                        </t>
  </si>
  <si>
    <t>03089</t>
  </si>
  <si>
    <t xml:space="preserve">MONOVAR/MONOVER                         </t>
  </si>
  <si>
    <t>03090</t>
  </si>
  <si>
    <t xml:space="preserve">MUTXAMEL                                </t>
  </si>
  <si>
    <t>03091</t>
  </si>
  <si>
    <t xml:space="preserve">MURLA                                   </t>
  </si>
  <si>
    <t>03092</t>
  </si>
  <si>
    <t xml:space="preserve">MURO DE ALCOY                           </t>
  </si>
  <si>
    <t>03093</t>
  </si>
  <si>
    <t xml:space="preserve">NOVELDA                                 </t>
  </si>
  <si>
    <t>03094</t>
  </si>
  <si>
    <t xml:space="preserve">NUCIA (LA)                              </t>
  </si>
  <si>
    <t>03095</t>
  </si>
  <si>
    <t xml:space="preserve">ONDARA                                  </t>
  </si>
  <si>
    <t>03096</t>
  </si>
  <si>
    <t xml:space="preserve">ONIL                                    </t>
  </si>
  <si>
    <t>03097</t>
  </si>
  <si>
    <t xml:space="preserve">ORBA                                    </t>
  </si>
  <si>
    <t>03098</t>
  </si>
  <si>
    <t xml:space="preserve">ORXETA                                  </t>
  </si>
  <si>
    <t>03099</t>
  </si>
  <si>
    <t xml:space="preserve">ORIHUELA                                </t>
  </si>
  <si>
    <t>03100</t>
  </si>
  <si>
    <t xml:space="preserve">PARCENT                                 </t>
  </si>
  <si>
    <t>03101</t>
  </si>
  <si>
    <t xml:space="preserve">PEDREGUER                               </t>
  </si>
  <si>
    <t>03102</t>
  </si>
  <si>
    <t xml:space="preserve">PEGO                                    </t>
  </si>
  <si>
    <t>03103</t>
  </si>
  <si>
    <t xml:space="preserve">PENAGUILA                               </t>
  </si>
  <si>
    <t>03104</t>
  </si>
  <si>
    <t xml:space="preserve">PETRER                                  </t>
  </si>
  <si>
    <t>03105</t>
  </si>
  <si>
    <t xml:space="preserve">PINOSO                                  </t>
  </si>
  <si>
    <t>03106</t>
  </si>
  <si>
    <t xml:space="preserve">PLANES                                  </t>
  </si>
  <si>
    <t>03107</t>
  </si>
  <si>
    <t xml:space="preserve">POLOP                                   </t>
  </si>
  <si>
    <t>03109</t>
  </si>
  <si>
    <t xml:space="preserve">RAFAL                                   </t>
  </si>
  <si>
    <t>03110</t>
  </si>
  <si>
    <t xml:space="preserve">RAFOL D'ALMUNIA (EL)                    </t>
  </si>
  <si>
    <t>03111</t>
  </si>
  <si>
    <t xml:space="preserve">REDOVAN                                 </t>
  </si>
  <si>
    <t>03112</t>
  </si>
  <si>
    <t xml:space="preserve">RELLEU                                  </t>
  </si>
  <si>
    <t>03113</t>
  </si>
  <si>
    <t xml:space="preserve">ROJALES                                 </t>
  </si>
  <si>
    <t>03114</t>
  </si>
  <si>
    <t xml:space="preserve">ROMANA (LA)                             </t>
  </si>
  <si>
    <t>03115</t>
  </si>
  <si>
    <t xml:space="preserve">SAGRA                                   </t>
  </si>
  <si>
    <t>03116</t>
  </si>
  <si>
    <t xml:space="preserve">SALINAS                                 </t>
  </si>
  <si>
    <t>03117</t>
  </si>
  <si>
    <t xml:space="preserve">SANET Y NEGRALS                         </t>
  </si>
  <si>
    <t>03118</t>
  </si>
  <si>
    <t xml:space="preserve">SAN FULGENCIO                           </t>
  </si>
  <si>
    <t>03119</t>
  </si>
  <si>
    <t xml:space="preserve">SANT JOAN D'ALACANT                     </t>
  </si>
  <si>
    <t>03120</t>
  </si>
  <si>
    <t xml:space="preserve">SAN MIGUEL DE SALINAS                   </t>
  </si>
  <si>
    <t>03121</t>
  </si>
  <si>
    <t xml:space="preserve">SANTA POLA                              </t>
  </si>
  <si>
    <t>03122</t>
  </si>
  <si>
    <t xml:space="preserve">SAN VICENTE DEL RASPEIG/SANT VICENT DEL </t>
  </si>
  <si>
    <t>03123</t>
  </si>
  <si>
    <t xml:space="preserve">SAX                                     </t>
  </si>
  <si>
    <t>03124</t>
  </si>
  <si>
    <t xml:space="preserve">SELLA                                   </t>
  </si>
  <si>
    <t>03125</t>
  </si>
  <si>
    <t xml:space="preserve">SENIJA                                  </t>
  </si>
  <si>
    <t>03127</t>
  </si>
  <si>
    <t xml:space="preserve">TARBENA                                 </t>
  </si>
  <si>
    <t>03128</t>
  </si>
  <si>
    <t xml:space="preserve">TEULADA                                 </t>
  </si>
  <si>
    <t>03129</t>
  </si>
  <si>
    <t xml:space="preserve">TIBI                                    </t>
  </si>
  <si>
    <t>03130</t>
  </si>
  <si>
    <t xml:space="preserve">TOLLOS                                  </t>
  </si>
  <si>
    <t>03131</t>
  </si>
  <si>
    <t xml:space="preserve">TORMOS                                  </t>
  </si>
  <si>
    <t>03132</t>
  </si>
  <si>
    <t xml:space="preserve">TORREMANZANAS/TORRE DE LES MACANES (LA) </t>
  </si>
  <si>
    <t>03133</t>
  </si>
  <si>
    <t xml:space="preserve">TORREVIEJA                              </t>
  </si>
  <si>
    <t>03134</t>
  </si>
  <si>
    <t xml:space="preserve">VALL D'ALCALA (LA)                      </t>
  </si>
  <si>
    <t>03135</t>
  </si>
  <si>
    <t xml:space="preserve">VALL D'EBO                              </t>
  </si>
  <si>
    <t>03136</t>
  </si>
  <si>
    <t xml:space="preserve">VALL DE GALLINERA (LA)                  </t>
  </si>
  <si>
    <t>03137</t>
  </si>
  <si>
    <t xml:space="preserve">VALL DE LAGUAR (LA)                     </t>
  </si>
  <si>
    <t>03138</t>
  </si>
  <si>
    <t xml:space="preserve">VERGER (EL)                             </t>
  </si>
  <si>
    <t>03139</t>
  </si>
  <si>
    <t xml:space="preserve">VILLAJOYOSA/VILA JOIOSA (LA)            </t>
  </si>
  <si>
    <t>03140</t>
  </si>
  <si>
    <t xml:space="preserve">VILLENA                                 </t>
  </si>
  <si>
    <t>03901</t>
  </si>
  <si>
    <t xml:space="preserve">POBLETS (ELS)                           </t>
  </si>
  <si>
    <t>03902</t>
  </si>
  <si>
    <t xml:space="preserve">PILAR DE LA HORADADA                    </t>
  </si>
  <si>
    <t>03903</t>
  </si>
  <si>
    <t xml:space="preserve">MONTESINOS (LOS)                        </t>
  </si>
  <si>
    <t>03904</t>
  </si>
  <si>
    <t xml:space="preserve">SAN ISIDRO                              </t>
  </si>
  <si>
    <t>04001</t>
  </si>
  <si>
    <t xml:space="preserve">ABLA                                    </t>
  </si>
  <si>
    <t>04002</t>
  </si>
  <si>
    <t xml:space="preserve">ABRUCENA                                </t>
  </si>
  <si>
    <t>04003</t>
  </si>
  <si>
    <t xml:space="preserve">ADRA                                    </t>
  </si>
  <si>
    <t>04004</t>
  </si>
  <si>
    <t xml:space="preserve">ALBANCHEZ                               </t>
  </si>
  <si>
    <t>04005</t>
  </si>
  <si>
    <t xml:space="preserve">ALBOLODUY                               </t>
  </si>
  <si>
    <t>04006</t>
  </si>
  <si>
    <t xml:space="preserve">ALBOX                                   </t>
  </si>
  <si>
    <t>04007</t>
  </si>
  <si>
    <t xml:space="preserve">ALCOLEA                                 </t>
  </si>
  <si>
    <t>04008</t>
  </si>
  <si>
    <t xml:space="preserve">ALCONTAR                                </t>
  </si>
  <si>
    <t>04009</t>
  </si>
  <si>
    <t xml:space="preserve">ALCUDIA DE MONTEAGUD                    </t>
  </si>
  <si>
    <t>04010</t>
  </si>
  <si>
    <t xml:space="preserve">ALHABIA                                 </t>
  </si>
  <si>
    <t>04011</t>
  </si>
  <si>
    <t xml:space="preserve">ALHAMA DE ALMERIA                       </t>
  </si>
  <si>
    <t>04012</t>
  </si>
  <si>
    <t xml:space="preserve">ALICUN                                  </t>
  </si>
  <si>
    <t>04013</t>
  </si>
  <si>
    <t xml:space="preserve">ALMERIA                                 </t>
  </si>
  <si>
    <t>04014</t>
  </si>
  <si>
    <t xml:space="preserve">ALMOCITA                                </t>
  </si>
  <si>
    <t>04015</t>
  </si>
  <si>
    <t xml:space="preserve">ALSODUX                                 </t>
  </si>
  <si>
    <t>04016</t>
  </si>
  <si>
    <t xml:space="preserve">ANTAS                                   </t>
  </si>
  <si>
    <t>04017</t>
  </si>
  <si>
    <t xml:space="preserve">ARBOLEAS                                </t>
  </si>
  <si>
    <t>04018</t>
  </si>
  <si>
    <t xml:space="preserve">ARMUÑA DE ALMANZORA                     </t>
  </si>
  <si>
    <t>04019</t>
  </si>
  <si>
    <t xml:space="preserve">BACARES                                 </t>
  </si>
  <si>
    <t>04020</t>
  </si>
  <si>
    <t xml:space="preserve">BAYARCAL                                </t>
  </si>
  <si>
    <t>04021</t>
  </si>
  <si>
    <t xml:space="preserve">BAYARQUE                                </t>
  </si>
  <si>
    <t>04022</t>
  </si>
  <si>
    <t xml:space="preserve">BEDAR                                   </t>
  </si>
  <si>
    <t>04023</t>
  </si>
  <si>
    <t xml:space="preserve">BEIRES                                  </t>
  </si>
  <si>
    <t>04024</t>
  </si>
  <si>
    <t xml:space="preserve">BENAHADUX                               </t>
  </si>
  <si>
    <t>04026</t>
  </si>
  <si>
    <t xml:space="preserve">BENITAGLA                               </t>
  </si>
  <si>
    <t>04027</t>
  </si>
  <si>
    <t xml:space="preserve">BENIZALON                               </t>
  </si>
  <si>
    <t>04028</t>
  </si>
  <si>
    <t xml:space="preserve">BENTARIQUE                              </t>
  </si>
  <si>
    <t>04029</t>
  </si>
  <si>
    <t xml:space="preserve">BERJA                                   </t>
  </si>
  <si>
    <t>04030</t>
  </si>
  <si>
    <t xml:space="preserve">CANJAYAR                                </t>
  </si>
  <si>
    <t>04031</t>
  </si>
  <si>
    <t xml:space="preserve">CANTORIA                                </t>
  </si>
  <si>
    <t>04032</t>
  </si>
  <si>
    <t xml:space="preserve">CARBONERAS                              </t>
  </si>
  <si>
    <t>04033</t>
  </si>
  <si>
    <t xml:space="preserve">CASTRO DE FILABRES                      </t>
  </si>
  <si>
    <t>04034</t>
  </si>
  <si>
    <t xml:space="preserve">COBDAR                                  </t>
  </si>
  <si>
    <t>04035</t>
  </si>
  <si>
    <t xml:space="preserve">CUEVAS DEL ALMANZORA                    </t>
  </si>
  <si>
    <t>04036</t>
  </si>
  <si>
    <t xml:space="preserve">CHERCOS                                 </t>
  </si>
  <si>
    <t>04037</t>
  </si>
  <si>
    <t xml:space="preserve">CHIRIVEL                                </t>
  </si>
  <si>
    <t>04038</t>
  </si>
  <si>
    <t xml:space="preserve">DALIAS                                  </t>
  </si>
  <si>
    <t>04041</t>
  </si>
  <si>
    <t xml:space="preserve">ENIX                                    </t>
  </si>
  <si>
    <t>04043</t>
  </si>
  <si>
    <t xml:space="preserve">FELIX                                   </t>
  </si>
  <si>
    <t>04044</t>
  </si>
  <si>
    <t xml:space="preserve">FINES                                   </t>
  </si>
  <si>
    <t>04045</t>
  </si>
  <si>
    <t xml:space="preserve">FIÑANA                                  </t>
  </si>
  <si>
    <t>04046</t>
  </si>
  <si>
    <t xml:space="preserve">FONDON                                  </t>
  </si>
  <si>
    <t>04047</t>
  </si>
  <si>
    <t xml:space="preserve">GADOR                                   </t>
  </si>
  <si>
    <t>04048</t>
  </si>
  <si>
    <t xml:space="preserve">GALLARDOS (LOS)                         </t>
  </si>
  <si>
    <t>04049</t>
  </si>
  <si>
    <t xml:space="preserve">GARRUCHA                                </t>
  </si>
  <si>
    <t>04050</t>
  </si>
  <si>
    <t xml:space="preserve">GERGAL                                  </t>
  </si>
  <si>
    <t>04051</t>
  </si>
  <si>
    <t xml:space="preserve">HUECIJA                                 </t>
  </si>
  <si>
    <t>04052</t>
  </si>
  <si>
    <t xml:space="preserve">HUERCAL DE ALMERIA                      </t>
  </si>
  <si>
    <t>04053</t>
  </si>
  <si>
    <t xml:space="preserve">HUERCAL-OVERA                           </t>
  </si>
  <si>
    <t>04054</t>
  </si>
  <si>
    <t xml:space="preserve">ILLAR                                   </t>
  </si>
  <si>
    <t>04055</t>
  </si>
  <si>
    <t xml:space="preserve">INSTINCION                              </t>
  </si>
  <si>
    <t>04056</t>
  </si>
  <si>
    <t xml:space="preserve">LAROYA                                  </t>
  </si>
  <si>
    <t>04057</t>
  </si>
  <si>
    <t xml:space="preserve">LAUJAR DE ANDARAX                       </t>
  </si>
  <si>
    <t>04058</t>
  </si>
  <si>
    <t xml:space="preserve">LIJAR                                   </t>
  </si>
  <si>
    <t>04059</t>
  </si>
  <si>
    <t xml:space="preserve">LUBRIN                                  </t>
  </si>
  <si>
    <t>04060</t>
  </si>
  <si>
    <t xml:space="preserve">LUCAINENA DE LAS TORRES                 </t>
  </si>
  <si>
    <t>04061</t>
  </si>
  <si>
    <t xml:space="preserve">LUCAR                                   </t>
  </si>
  <si>
    <t>04062</t>
  </si>
  <si>
    <t xml:space="preserve">MACAEL                                  </t>
  </si>
  <si>
    <t>04063</t>
  </si>
  <si>
    <t xml:space="preserve">MARIA                                   </t>
  </si>
  <si>
    <t>04064</t>
  </si>
  <si>
    <t xml:space="preserve">MOJACAR                                 </t>
  </si>
  <si>
    <t>04065</t>
  </si>
  <si>
    <t xml:space="preserve">NACIMIENTO                              </t>
  </si>
  <si>
    <t>04066</t>
  </si>
  <si>
    <t xml:space="preserve">NIJAR                                   </t>
  </si>
  <si>
    <t>04067</t>
  </si>
  <si>
    <t xml:space="preserve">OHANES                                  </t>
  </si>
  <si>
    <t>04068</t>
  </si>
  <si>
    <t xml:space="preserve">OLULA DE CASTRO                         </t>
  </si>
  <si>
    <t>04069</t>
  </si>
  <si>
    <t xml:space="preserve">OLULA DEL RIO                           </t>
  </si>
  <si>
    <t>04070</t>
  </si>
  <si>
    <t xml:space="preserve">ORIA                                    </t>
  </si>
  <si>
    <t>04071</t>
  </si>
  <si>
    <t xml:space="preserve">PADULES                                 </t>
  </si>
  <si>
    <t>04072</t>
  </si>
  <si>
    <t xml:space="preserve">PARTALOA                                </t>
  </si>
  <si>
    <t>04073</t>
  </si>
  <si>
    <t xml:space="preserve">PATERNA DEL RIO                         </t>
  </si>
  <si>
    <t>04074</t>
  </si>
  <si>
    <t xml:space="preserve">PECHINA                                 </t>
  </si>
  <si>
    <t>04075</t>
  </si>
  <si>
    <t xml:space="preserve">PULPI                                   </t>
  </si>
  <si>
    <t>04076</t>
  </si>
  <si>
    <t xml:space="preserve">PURCHENA                                </t>
  </si>
  <si>
    <t>04077</t>
  </si>
  <si>
    <t xml:space="preserve">RAGOL                                   </t>
  </si>
  <si>
    <t>04078</t>
  </si>
  <si>
    <t xml:space="preserve">RIOJA                                   </t>
  </si>
  <si>
    <t>04079</t>
  </si>
  <si>
    <t xml:space="preserve">ROQUETAS DE MAR                         </t>
  </si>
  <si>
    <t>04080</t>
  </si>
  <si>
    <t xml:space="preserve">SANTA CRUZ DE MARCHENA                  </t>
  </si>
  <si>
    <t>04081</t>
  </si>
  <si>
    <t xml:space="preserve">SANTA FE DE MONDUJAR                    </t>
  </si>
  <si>
    <t>04082</t>
  </si>
  <si>
    <t xml:space="preserve">SENES                                   </t>
  </si>
  <si>
    <t>04083</t>
  </si>
  <si>
    <t xml:space="preserve">SERON                                   </t>
  </si>
  <si>
    <t>04084</t>
  </si>
  <si>
    <t xml:space="preserve">SIERRO                                  </t>
  </si>
  <si>
    <t>04085</t>
  </si>
  <si>
    <t xml:space="preserve">SOMONTIN                                </t>
  </si>
  <si>
    <t>04086</t>
  </si>
  <si>
    <t xml:space="preserve">SORBAS                                  </t>
  </si>
  <si>
    <t>04087</t>
  </si>
  <si>
    <t xml:space="preserve">SUFLI                                   </t>
  </si>
  <si>
    <t>04088</t>
  </si>
  <si>
    <t xml:space="preserve">TABERNAS                                </t>
  </si>
  <si>
    <t>04089</t>
  </si>
  <si>
    <t xml:space="preserve">TABERNO                                 </t>
  </si>
  <si>
    <t>04090</t>
  </si>
  <si>
    <t xml:space="preserve">TAHAL                                   </t>
  </si>
  <si>
    <t>04091</t>
  </si>
  <si>
    <t xml:space="preserve">TERQUE                                  </t>
  </si>
  <si>
    <t>04092</t>
  </si>
  <si>
    <t xml:space="preserve">TIJOLA                                  </t>
  </si>
  <si>
    <t>04093</t>
  </si>
  <si>
    <t xml:space="preserve">TURRE                                   </t>
  </si>
  <si>
    <t>04094</t>
  </si>
  <si>
    <t xml:space="preserve">TURRILLAS                               </t>
  </si>
  <si>
    <t>04095</t>
  </si>
  <si>
    <t xml:space="preserve">ULEILA DEL CAMPO                        </t>
  </si>
  <si>
    <t>04096</t>
  </si>
  <si>
    <t xml:space="preserve">URRACAL                                 </t>
  </si>
  <si>
    <t>04097</t>
  </si>
  <si>
    <t xml:space="preserve">VELEFIQUE                               </t>
  </si>
  <si>
    <t>04098</t>
  </si>
  <si>
    <t xml:space="preserve">VELEZ-BLANCO                            </t>
  </si>
  <si>
    <t>04099</t>
  </si>
  <si>
    <t xml:space="preserve">VELEZ-RUBIO                             </t>
  </si>
  <si>
    <t>04100</t>
  </si>
  <si>
    <t xml:space="preserve">VERA                                    </t>
  </si>
  <si>
    <t>04101</t>
  </si>
  <si>
    <t xml:space="preserve">VIATOR                                  </t>
  </si>
  <si>
    <t>04102</t>
  </si>
  <si>
    <t xml:space="preserve">VICAR                                   </t>
  </si>
  <si>
    <t>04103</t>
  </si>
  <si>
    <t xml:space="preserve">ZURGENA                                 </t>
  </si>
  <si>
    <t>04901</t>
  </si>
  <si>
    <t xml:space="preserve">TRES VILLAS (LAS)                       </t>
  </si>
  <si>
    <t>04902</t>
  </si>
  <si>
    <t xml:space="preserve">EJIDO (EL)                              </t>
  </si>
  <si>
    <t>04903</t>
  </si>
  <si>
    <t xml:space="preserve">MOJONERA (LA)                           </t>
  </si>
  <si>
    <t>04904</t>
  </si>
  <si>
    <t xml:space="preserve">BALANEGRA                               </t>
  </si>
  <si>
    <t>05001</t>
  </si>
  <si>
    <t xml:space="preserve">ADANERO                                 </t>
  </si>
  <si>
    <t>05002</t>
  </si>
  <si>
    <t xml:space="preserve">ADRADA (LA)                             </t>
  </si>
  <si>
    <t>05005</t>
  </si>
  <si>
    <t xml:space="preserve">ALBORNOS                                </t>
  </si>
  <si>
    <t>05007</t>
  </si>
  <si>
    <t xml:space="preserve">ALDEANUEVA DE SANTA CRUZ                </t>
  </si>
  <si>
    <t>05008</t>
  </si>
  <si>
    <t xml:space="preserve">ALDEASECA                               </t>
  </si>
  <si>
    <t>05010</t>
  </si>
  <si>
    <t xml:space="preserve">ALDEHUELA (LA)                          </t>
  </si>
  <si>
    <t>05012</t>
  </si>
  <si>
    <t xml:space="preserve">AMAVIDA                                 </t>
  </si>
  <si>
    <t>05013</t>
  </si>
  <si>
    <t xml:space="preserve">ARENAL (EL)                             </t>
  </si>
  <si>
    <t>05014</t>
  </si>
  <si>
    <t xml:space="preserve">ARENAS DE SAN PEDRO                     </t>
  </si>
  <si>
    <t>05015</t>
  </si>
  <si>
    <t xml:space="preserve">AREVALILLO                              </t>
  </si>
  <si>
    <t>05016</t>
  </si>
  <si>
    <t xml:space="preserve">AREVALO                                 </t>
  </si>
  <si>
    <t>05017</t>
  </si>
  <si>
    <t xml:space="preserve">AVEINTE                                 </t>
  </si>
  <si>
    <t>05018</t>
  </si>
  <si>
    <t xml:space="preserve">AVELLANEDA                              </t>
  </si>
  <si>
    <t>05019</t>
  </si>
  <si>
    <t xml:space="preserve">AVILA                                   </t>
  </si>
  <si>
    <t>05021</t>
  </si>
  <si>
    <t xml:space="preserve">BARCO DE AVILA (EL)                     </t>
  </si>
  <si>
    <t>05022</t>
  </si>
  <si>
    <t xml:space="preserve">BARRACO (EL)                            </t>
  </si>
  <si>
    <t>05023</t>
  </si>
  <si>
    <t xml:space="preserve">BARROMAN                                </t>
  </si>
  <si>
    <t>05024</t>
  </si>
  <si>
    <t xml:space="preserve">BECEDAS                                 </t>
  </si>
  <si>
    <t>05025</t>
  </si>
  <si>
    <t xml:space="preserve">BECEDILLAS                              </t>
  </si>
  <si>
    <t>05026</t>
  </si>
  <si>
    <t xml:space="preserve">BERCIAL DE ZAPARDIEL                    </t>
  </si>
  <si>
    <t>05027</t>
  </si>
  <si>
    <t xml:space="preserve">BERLANAS (LAS)                          </t>
  </si>
  <si>
    <t>05029</t>
  </si>
  <si>
    <t xml:space="preserve">BERNUY-ZAPARDIEL                        </t>
  </si>
  <si>
    <t>05030</t>
  </si>
  <si>
    <t xml:space="preserve">BERROCALEJO DE ARAGONA                  </t>
  </si>
  <si>
    <t>05033</t>
  </si>
  <si>
    <t xml:space="preserve">BLASCOMILLAN                            </t>
  </si>
  <si>
    <t>05034</t>
  </si>
  <si>
    <t xml:space="preserve">BLASCONUÑO DE MATACABRAS                </t>
  </si>
  <si>
    <t>05035</t>
  </si>
  <si>
    <t xml:space="preserve">BLASCOSANCHO                            </t>
  </si>
  <si>
    <t>05036</t>
  </si>
  <si>
    <t xml:space="preserve">BOHODON (EL)                            </t>
  </si>
  <si>
    <t>05037</t>
  </si>
  <si>
    <t xml:space="preserve">BOHOYO                                  </t>
  </si>
  <si>
    <t>05038</t>
  </si>
  <si>
    <t xml:space="preserve">BONILLA DE LA SIERRA                    </t>
  </si>
  <si>
    <t>05039</t>
  </si>
  <si>
    <t xml:space="preserve">BRABOS                                  </t>
  </si>
  <si>
    <t>05040</t>
  </si>
  <si>
    <t xml:space="preserve">BULARROS                                </t>
  </si>
  <si>
    <t>05041</t>
  </si>
  <si>
    <t xml:space="preserve">BURGOHONDO                              </t>
  </si>
  <si>
    <t>05042</t>
  </si>
  <si>
    <t xml:space="preserve">CABEZAS DE ALAMBRE                      </t>
  </si>
  <si>
    <t>05043</t>
  </si>
  <si>
    <t xml:space="preserve">CABEZAS DEL POZO                        </t>
  </si>
  <si>
    <t>05044</t>
  </si>
  <si>
    <t xml:space="preserve">CABEZAS DEL VILLAR                      </t>
  </si>
  <si>
    <t>05045</t>
  </si>
  <si>
    <t xml:space="preserve">CABIZUELA                               </t>
  </si>
  <si>
    <t>05046</t>
  </si>
  <si>
    <t xml:space="preserve">CANALES                                 </t>
  </si>
  <si>
    <t>05047</t>
  </si>
  <si>
    <t xml:space="preserve">CANDELEDA                               </t>
  </si>
  <si>
    <t>05048</t>
  </si>
  <si>
    <t xml:space="preserve">CANTIVEROS                              </t>
  </si>
  <si>
    <t>05049</t>
  </si>
  <si>
    <t xml:space="preserve">CARDEÑOSA                               </t>
  </si>
  <si>
    <t>05051</t>
  </si>
  <si>
    <t xml:space="preserve">CARRERA (LA)                            </t>
  </si>
  <si>
    <t>05052</t>
  </si>
  <si>
    <t xml:space="preserve">CASAS DEL PUERTO DE VILLATORO           </t>
  </si>
  <si>
    <t>05053</t>
  </si>
  <si>
    <t xml:space="preserve">CASASOLA                                </t>
  </si>
  <si>
    <t>05054</t>
  </si>
  <si>
    <t xml:space="preserve">CASAVIEJA                               </t>
  </si>
  <si>
    <t>05055</t>
  </si>
  <si>
    <t xml:space="preserve">CASILLAS                                </t>
  </si>
  <si>
    <t>05056</t>
  </si>
  <si>
    <t xml:space="preserve">CASTELLANOS DE ZAPARDIEL                </t>
  </si>
  <si>
    <t>05057</t>
  </si>
  <si>
    <t xml:space="preserve">CEBREROS                                </t>
  </si>
  <si>
    <t>05058</t>
  </si>
  <si>
    <t xml:space="preserve">CEPEDA LA MORA                          </t>
  </si>
  <si>
    <t>05059</t>
  </si>
  <si>
    <t xml:space="preserve">CILLAN                                  </t>
  </si>
  <si>
    <t>05060</t>
  </si>
  <si>
    <t xml:space="preserve">CISLA                                   </t>
  </si>
  <si>
    <t>05061</t>
  </si>
  <si>
    <t xml:space="preserve">COLILLA (LA)                            </t>
  </si>
  <si>
    <t>05062</t>
  </si>
  <si>
    <t xml:space="preserve">COLLADO DE CONTRERAS                    </t>
  </si>
  <si>
    <t>05063</t>
  </si>
  <si>
    <t xml:space="preserve">COLLADO DEL MIRON                       </t>
  </si>
  <si>
    <t>05064</t>
  </si>
  <si>
    <t xml:space="preserve">CONSTANZANA                             </t>
  </si>
  <si>
    <t>05065</t>
  </si>
  <si>
    <t xml:space="preserve">CRESPOS                                 </t>
  </si>
  <si>
    <t>05066</t>
  </si>
  <si>
    <t xml:space="preserve">CUEVAS DEL VALLE                        </t>
  </si>
  <si>
    <t>05067</t>
  </si>
  <si>
    <t xml:space="preserve">CHAMARTIN                               </t>
  </si>
  <si>
    <t>05069</t>
  </si>
  <si>
    <t xml:space="preserve">DONJIMENO                               </t>
  </si>
  <si>
    <t>05070</t>
  </si>
  <si>
    <t xml:space="preserve">DONVIDAS                                </t>
  </si>
  <si>
    <t>05072</t>
  </si>
  <si>
    <t xml:space="preserve">ESPINOSA DE LOS CABALLEROS              </t>
  </si>
  <si>
    <t>05073</t>
  </si>
  <si>
    <t xml:space="preserve">FLORES DE AVILA                         </t>
  </si>
  <si>
    <t>05074</t>
  </si>
  <si>
    <t xml:space="preserve">FONTIVEROS                              </t>
  </si>
  <si>
    <t>05075</t>
  </si>
  <si>
    <t xml:space="preserve">FRESNEDILLA                             </t>
  </si>
  <si>
    <t>05076</t>
  </si>
  <si>
    <t xml:space="preserve">FRESNO (EL)                             </t>
  </si>
  <si>
    <t>05077</t>
  </si>
  <si>
    <t xml:space="preserve">FUENTE EL SAUZ                          </t>
  </si>
  <si>
    <t>05078</t>
  </si>
  <si>
    <t xml:space="preserve">FUENTES DE AÑO                          </t>
  </si>
  <si>
    <t>05079</t>
  </si>
  <si>
    <t xml:space="preserve">GALLEGOS DE ALTAMIROS                   </t>
  </si>
  <si>
    <t>05080</t>
  </si>
  <si>
    <t xml:space="preserve">GALLEGOS DE SOBRINOS                    </t>
  </si>
  <si>
    <t>05081</t>
  </si>
  <si>
    <t xml:space="preserve">GARGANTA DEL VILLAR                     </t>
  </si>
  <si>
    <t>05082</t>
  </si>
  <si>
    <t xml:space="preserve">GAVILANES                               </t>
  </si>
  <si>
    <t>05083</t>
  </si>
  <si>
    <t xml:space="preserve">GEMUÑO                                  </t>
  </si>
  <si>
    <t>05084</t>
  </si>
  <si>
    <t xml:space="preserve">GILBUENA                                </t>
  </si>
  <si>
    <t>05086</t>
  </si>
  <si>
    <t xml:space="preserve">GIMIALCON                               </t>
  </si>
  <si>
    <t>05087</t>
  </si>
  <si>
    <t xml:space="preserve">GOTARRENDURA                            </t>
  </si>
  <si>
    <t>05088</t>
  </si>
  <si>
    <t xml:space="preserve">GRANDES Y SAN MARTIN                    </t>
  </si>
  <si>
    <t>05089</t>
  </si>
  <si>
    <t xml:space="preserve">GUISANDO                                </t>
  </si>
  <si>
    <t>05090</t>
  </si>
  <si>
    <t xml:space="preserve">GUTIERRE-MUÑOZ                          </t>
  </si>
  <si>
    <t>05092</t>
  </si>
  <si>
    <t xml:space="preserve">HERNANSANCHO                            </t>
  </si>
  <si>
    <t>05093</t>
  </si>
  <si>
    <t xml:space="preserve">HERRADON DE PINARES                     </t>
  </si>
  <si>
    <t>05094</t>
  </si>
  <si>
    <t xml:space="preserve">HERREROS DE SUSO                        </t>
  </si>
  <si>
    <t>05095</t>
  </si>
  <si>
    <t xml:space="preserve">HIGUERA DE LAS DUEÑAS                   </t>
  </si>
  <si>
    <t>05096</t>
  </si>
  <si>
    <t xml:space="preserve">HIJA DE DIOS (LA)                       </t>
  </si>
  <si>
    <t>05097</t>
  </si>
  <si>
    <t xml:space="preserve">HORCAJADA (LA)                          </t>
  </si>
  <si>
    <t>05099</t>
  </si>
  <si>
    <t xml:space="preserve">HORCAJO DE LAS TORRES                   </t>
  </si>
  <si>
    <t>05100</t>
  </si>
  <si>
    <t xml:space="preserve">HORNILLO (EL)                           </t>
  </si>
  <si>
    <t>05101</t>
  </si>
  <si>
    <t xml:space="preserve">HOYOCASERO                              </t>
  </si>
  <si>
    <t>05102</t>
  </si>
  <si>
    <t xml:space="preserve">HOYO DE PINARES (EL)                    </t>
  </si>
  <si>
    <t>05103</t>
  </si>
  <si>
    <t xml:space="preserve">HOYORREDONDO                            </t>
  </si>
  <si>
    <t>05104</t>
  </si>
  <si>
    <t xml:space="preserve">HOYOS DEL COLLADO                       </t>
  </si>
  <si>
    <t>05105</t>
  </si>
  <si>
    <t xml:space="preserve">HOYOS DEL ESPINO                        </t>
  </si>
  <si>
    <t>05106</t>
  </si>
  <si>
    <t xml:space="preserve">HOYOS DE MIGUEL MUÑOZ                   </t>
  </si>
  <si>
    <t>05107</t>
  </si>
  <si>
    <t xml:space="preserve">HURTUMPASCUAL                           </t>
  </si>
  <si>
    <t>05108</t>
  </si>
  <si>
    <t xml:space="preserve">JUNCIANA                                </t>
  </si>
  <si>
    <t>05109</t>
  </si>
  <si>
    <t xml:space="preserve">LANGA                                   </t>
  </si>
  <si>
    <t>05110</t>
  </si>
  <si>
    <t xml:space="preserve">LANZAHITA                               </t>
  </si>
  <si>
    <t>05112</t>
  </si>
  <si>
    <t xml:space="preserve">LOSAR DEL BARCO (EL)                    </t>
  </si>
  <si>
    <t>05113</t>
  </si>
  <si>
    <t xml:space="preserve">LLANOS DE TORMES (LOS)                  </t>
  </si>
  <si>
    <t>05114</t>
  </si>
  <si>
    <t xml:space="preserve">MADRIGAL DE LAS ALTAS TORRES            </t>
  </si>
  <si>
    <t>05115</t>
  </si>
  <si>
    <t xml:space="preserve">MAELLO                                  </t>
  </si>
  <si>
    <t>05116</t>
  </si>
  <si>
    <t xml:space="preserve">MALPARTIDA DE CORNEJA                   </t>
  </si>
  <si>
    <t>05117</t>
  </si>
  <si>
    <t xml:space="preserve">MAMBLAS                                 </t>
  </si>
  <si>
    <t>05118</t>
  </si>
  <si>
    <t xml:space="preserve">MANCERA DE ARRIBA                       </t>
  </si>
  <si>
    <t>05119</t>
  </si>
  <si>
    <t xml:space="preserve">MANJABALAGO                             </t>
  </si>
  <si>
    <t>05120</t>
  </si>
  <si>
    <t xml:space="preserve">MARLIN                                  </t>
  </si>
  <si>
    <t>05121</t>
  </si>
  <si>
    <t xml:space="preserve">MARTIHERRERO                            </t>
  </si>
  <si>
    <t>05122</t>
  </si>
  <si>
    <t xml:space="preserve">MARTINEZ                                </t>
  </si>
  <si>
    <t>05123</t>
  </si>
  <si>
    <t xml:space="preserve">MEDIANA DE VOLTOYA                      </t>
  </si>
  <si>
    <t>05124</t>
  </si>
  <si>
    <t xml:space="preserve">MEDINILLA                               </t>
  </si>
  <si>
    <t>05125</t>
  </si>
  <si>
    <t xml:space="preserve">MENGAMUÑOZ                              </t>
  </si>
  <si>
    <t>05126</t>
  </si>
  <si>
    <t xml:space="preserve">MESEGAR DE CORNEJA                      </t>
  </si>
  <si>
    <t>05127</t>
  </si>
  <si>
    <t xml:space="preserve">MIJARES                                 </t>
  </si>
  <si>
    <t>05128</t>
  </si>
  <si>
    <t xml:space="preserve">MINGORRIA                               </t>
  </si>
  <si>
    <t>05129</t>
  </si>
  <si>
    <t xml:space="preserve">MIRON (EL)                              </t>
  </si>
  <si>
    <t>05130</t>
  </si>
  <si>
    <t xml:space="preserve">MIRONCILLO                              </t>
  </si>
  <si>
    <t>05131</t>
  </si>
  <si>
    <t xml:space="preserve">MIRUEÑA DE LOS INFANZONES               </t>
  </si>
  <si>
    <t>05132</t>
  </si>
  <si>
    <t xml:space="preserve">MOMBELTRAN                              </t>
  </si>
  <si>
    <t>05133</t>
  </si>
  <si>
    <t xml:space="preserve">MONSALUPE                               </t>
  </si>
  <si>
    <t>05134</t>
  </si>
  <si>
    <t xml:space="preserve">MORALEJA DE MATACABRAS                  </t>
  </si>
  <si>
    <t>05135</t>
  </si>
  <si>
    <t xml:space="preserve">MUÑANA                                  </t>
  </si>
  <si>
    <t>05136</t>
  </si>
  <si>
    <t xml:space="preserve">MUÑICO                                  </t>
  </si>
  <si>
    <t>05138</t>
  </si>
  <si>
    <t xml:space="preserve">MUÑOGALINDO                             </t>
  </si>
  <si>
    <t>05139</t>
  </si>
  <si>
    <t xml:space="preserve">MUÑOGRANDE                              </t>
  </si>
  <si>
    <t>05140</t>
  </si>
  <si>
    <t xml:space="preserve">MUÑOMER DEL PECO                        </t>
  </si>
  <si>
    <t>05141</t>
  </si>
  <si>
    <t xml:space="preserve">MUÑOPEPE                                </t>
  </si>
  <si>
    <t>05142</t>
  </si>
  <si>
    <t xml:space="preserve">MUÑOSANCHO                              </t>
  </si>
  <si>
    <t>05143</t>
  </si>
  <si>
    <t xml:space="preserve">MUÑOTELLO                               </t>
  </si>
  <si>
    <t>05144</t>
  </si>
  <si>
    <t xml:space="preserve">NARRILLOS DEL ALAMO                     </t>
  </si>
  <si>
    <t>05145</t>
  </si>
  <si>
    <t xml:space="preserve">NARRILLOS DEL REBOLLAR                  </t>
  </si>
  <si>
    <t>05147</t>
  </si>
  <si>
    <t xml:space="preserve">NARROS DEL CASTILLO                     </t>
  </si>
  <si>
    <t>05148</t>
  </si>
  <si>
    <t xml:space="preserve">NARROS DEL PUERTO                       </t>
  </si>
  <si>
    <t>05149</t>
  </si>
  <si>
    <t xml:space="preserve">NARROS DE SALDUEÑA                      </t>
  </si>
  <si>
    <t>05151</t>
  </si>
  <si>
    <t xml:space="preserve">NAVACEPEDILLA DE CORNEJA                </t>
  </si>
  <si>
    <t>05152</t>
  </si>
  <si>
    <t xml:space="preserve">NAVA DE AREVALO                         </t>
  </si>
  <si>
    <t>05153</t>
  </si>
  <si>
    <t xml:space="preserve">NAVA DEL BARCO                          </t>
  </si>
  <si>
    <t>05154</t>
  </si>
  <si>
    <t xml:space="preserve">NAVADIJOS                               </t>
  </si>
  <si>
    <t>05155</t>
  </si>
  <si>
    <t xml:space="preserve">NAVAESCURIAL                            </t>
  </si>
  <si>
    <t>05156</t>
  </si>
  <si>
    <t xml:space="preserve">NAVAHONDILLA                            </t>
  </si>
  <si>
    <t>05157</t>
  </si>
  <si>
    <t xml:space="preserve">NAVALACRUZ                              </t>
  </si>
  <si>
    <t>05158</t>
  </si>
  <si>
    <t xml:space="preserve">NAVALMORAL                              </t>
  </si>
  <si>
    <t>05159</t>
  </si>
  <si>
    <t xml:space="preserve">NAVALONGUILLA                           </t>
  </si>
  <si>
    <t>05160</t>
  </si>
  <si>
    <t xml:space="preserve">NAVALOSA                                </t>
  </si>
  <si>
    <t>05161</t>
  </si>
  <si>
    <t xml:space="preserve">NAVALPERAL DE PINARES                   </t>
  </si>
  <si>
    <t>05162</t>
  </si>
  <si>
    <t xml:space="preserve">NAVALPERAL DE TORMES                    </t>
  </si>
  <si>
    <t>05163</t>
  </si>
  <si>
    <t xml:space="preserve">NAVALUENGA                              </t>
  </si>
  <si>
    <t>05164</t>
  </si>
  <si>
    <t xml:space="preserve">NAVAQUESERA                             </t>
  </si>
  <si>
    <t>05165</t>
  </si>
  <si>
    <t xml:space="preserve">NAVARREDONDA DE GREDOS                  </t>
  </si>
  <si>
    <t>05166</t>
  </si>
  <si>
    <t xml:space="preserve">NAVARREDONDILLA                         </t>
  </si>
  <si>
    <t>05167</t>
  </si>
  <si>
    <t xml:space="preserve">NAVARREVISCA                            </t>
  </si>
  <si>
    <t>05168</t>
  </si>
  <si>
    <t xml:space="preserve">NAVAS DEL MARQUES (LAS)                 </t>
  </si>
  <si>
    <t>05169</t>
  </si>
  <si>
    <t xml:space="preserve">NAVATALGORDO                            </t>
  </si>
  <si>
    <t>05170</t>
  </si>
  <si>
    <t xml:space="preserve">NAVATEJARES                             </t>
  </si>
  <si>
    <t>05171</t>
  </si>
  <si>
    <t xml:space="preserve">NEILA DE SAN MIGUEL                     </t>
  </si>
  <si>
    <t>05172</t>
  </si>
  <si>
    <t xml:space="preserve">NIHARRA                                 </t>
  </si>
  <si>
    <t>05173</t>
  </si>
  <si>
    <t xml:space="preserve">OJOS-ALBOS                              </t>
  </si>
  <si>
    <t>05174</t>
  </si>
  <si>
    <t xml:space="preserve">ORBITA                                  </t>
  </si>
  <si>
    <t>05175</t>
  </si>
  <si>
    <t xml:space="preserve">OSO (EL)                                </t>
  </si>
  <si>
    <t>05176</t>
  </si>
  <si>
    <t xml:space="preserve">PADIERNOS                               </t>
  </si>
  <si>
    <t>05177</t>
  </si>
  <si>
    <t xml:space="preserve">PAJARES DE ADAJA                        </t>
  </si>
  <si>
    <t>05178</t>
  </si>
  <si>
    <t xml:space="preserve">PALACIOS DE GODA                        </t>
  </si>
  <si>
    <t>05179</t>
  </si>
  <si>
    <t xml:space="preserve">PAPATRIGO                               </t>
  </si>
  <si>
    <t>05180</t>
  </si>
  <si>
    <t xml:space="preserve">PARRAL (EL)                             </t>
  </si>
  <si>
    <t>05181</t>
  </si>
  <si>
    <t xml:space="preserve">PASCUALCOBO                             </t>
  </si>
  <si>
    <t>05182</t>
  </si>
  <si>
    <t xml:space="preserve">PEDRO BERNARDO                          </t>
  </si>
  <si>
    <t>05183</t>
  </si>
  <si>
    <t xml:space="preserve">PEDRO-RODRIGUEZ                         </t>
  </si>
  <si>
    <t>05184</t>
  </si>
  <si>
    <t xml:space="preserve">PEGUERINOS                              </t>
  </si>
  <si>
    <t>05185</t>
  </si>
  <si>
    <t xml:space="preserve">PEÑALBA DE AVILA                        </t>
  </si>
  <si>
    <t>05186</t>
  </si>
  <si>
    <t xml:space="preserve">PIEDRAHITA                              </t>
  </si>
  <si>
    <t>05187</t>
  </si>
  <si>
    <t xml:space="preserve">PIEDRALAVES                             </t>
  </si>
  <si>
    <t>05188</t>
  </si>
  <si>
    <t xml:space="preserve">POVEDA                                  </t>
  </si>
  <si>
    <t>05189</t>
  </si>
  <si>
    <t xml:space="preserve">POYALES DEL HOYO                        </t>
  </si>
  <si>
    <t>05190</t>
  </si>
  <si>
    <t xml:space="preserve">POZANCO                                 </t>
  </si>
  <si>
    <t>05191</t>
  </si>
  <si>
    <t xml:space="preserve">PRADOSEGAR                              </t>
  </si>
  <si>
    <t>05192</t>
  </si>
  <si>
    <t xml:space="preserve">PUERTO CASTILLA                         </t>
  </si>
  <si>
    <t>05193</t>
  </si>
  <si>
    <t xml:space="preserve">RASUEROS                                </t>
  </si>
  <si>
    <t>05194</t>
  </si>
  <si>
    <t xml:space="preserve">RIOCABADO                               </t>
  </si>
  <si>
    <t>05195</t>
  </si>
  <si>
    <t xml:space="preserve">RIOFRIO                                 </t>
  </si>
  <si>
    <t>05196</t>
  </si>
  <si>
    <t xml:space="preserve">RIVILLA DE BARAJAS                      </t>
  </si>
  <si>
    <t>05197</t>
  </si>
  <si>
    <t xml:space="preserve">SALOBRAL                                </t>
  </si>
  <si>
    <t>05198</t>
  </si>
  <si>
    <t xml:space="preserve">SALVADIOS                               </t>
  </si>
  <si>
    <t>05199</t>
  </si>
  <si>
    <t xml:space="preserve">SAN BARTOLOME DE BEJAR                  </t>
  </si>
  <si>
    <t>05200</t>
  </si>
  <si>
    <t xml:space="preserve">SAN BARTOLOME DE CORNEJA                </t>
  </si>
  <si>
    <t>05201</t>
  </si>
  <si>
    <t xml:space="preserve">SAN BARTOLOME DE PINARES                </t>
  </si>
  <si>
    <t>05204</t>
  </si>
  <si>
    <t xml:space="preserve">SANCHIDRIAN                             </t>
  </si>
  <si>
    <t>05205</t>
  </si>
  <si>
    <t xml:space="preserve">SANCHORREJA                             </t>
  </si>
  <si>
    <t>05206</t>
  </si>
  <si>
    <t xml:space="preserve">SAN ESTEBAN DE LOS PATOS                </t>
  </si>
  <si>
    <t>05207</t>
  </si>
  <si>
    <t xml:space="preserve">SAN ESTEBAN DEL VALLE                   </t>
  </si>
  <si>
    <t>05208</t>
  </si>
  <si>
    <t xml:space="preserve">SAN ESTEBAN DE ZAPARDIEL                </t>
  </si>
  <si>
    <t>05209</t>
  </si>
  <si>
    <t xml:space="preserve">SAN GARCIA DE INGELMOS                  </t>
  </si>
  <si>
    <t>05210</t>
  </si>
  <si>
    <t xml:space="preserve">SAN JUAN DE LA ENCINILLA                </t>
  </si>
  <si>
    <t>05211</t>
  </si>
  <si>
    <t xml:space="preserve">SAN JUAN DE LA NAVA                     </t>
  </si>
  <si>
    <t>05212</t>
  </si>
  <si>
    <t xml:space="preserve">SAN JUAN DEL MOLINILLO                  </t>
  </si>
  <si>
    <t>05213</t>
  </si>
  <si>
    <t xml:space="preserve">SAN JUAN DEL OLMO                       </t>
  </si>
  <si>
    <t>05214</t>
  </si>
  <si>
    <t xml:space="preserve">SAN LORENZO DE TORMES                   </t>
  </si>
  <si>
    <t>05215</t>
  </si>
  <si>
    <t xml:space="preserve">SAN MARTIN DE LA VEGA DEL ALBERCHE      </t>
  </si>
  <si>
    <t>05216</t>
  </si>
  <si>
    <t xml:space="preserve">SAN MARTIN DEL PIMPOLLAR                </t>
  </si>
  <si>
    <t>05217</t>
  </si>
  <si>
    <t xml:space="preserve">SAN MIGUEL DE CORNEJA                   </t>
  </si>
  <si>
    <t>05218</t>
  </si>
  <si>
    <t xml:space="preserve">SAN MIGUEL DE SERREZUELA                </t>
  </si>
  <si>
    <t>05219</t>
  </si>
  <si>
    <t xml:space="preserve">SAN PASCUAL                             </t>
  </si>
  <si>
    <t>05220</t>
  </si>
  <si>
    <t xml:space="preserve">SAN PEDRO DEL ARROYO                    </t>
  </si>
  <si>
    <t>05221</t>
  </si>
  <si>
    <t xml:space="preserve">SANTA CRUZ DEL VALLE                    </t>
  </si>
  <si>
    <t>05222</t>
  </si>
  <si>
    <t xml:space="preserve">SANTA CRUZ DE PINARES                   </t>
  </si>
  <si>
    <t>05224</t>
  </si>
  <si>
    <t xml:space="preserve">SANTA MARIA DEL ARROYO                  </t>
  </si>
  <si>
    <t>05225</t>
  </si>
  <si>
    <t xml:space="preserve">SANTA MARIA DEL BERROCAL                </t>
  </si>
  <si>
    <t>05226</t>
  </si>
  <si>
    <t xml:space="preserve">SANTA MARIA DE LOS CABALLEROS           </t>
  </si>
  <si>
    <t>05227</t>
  </si>
  <si>
    <t xml:space="preserve">SANTA MARIA DEL TIETAR                  </t>
  </si>
  <si>
    <t>05228</t>
  </si>
  <si>
    <t xml:space="preserve">SANTIAGO DEL COLLADO                    </t>
  </si>
  <si>
    <t>05229</t>
  </si>
  <si>
    <t xml:space="preserve">SANTO DOMINGO DE LAS POSADAS            </t>
  </si>
  <si>
    <t>05230</t>
  </si>
  <si>
    <t xml:space="preserve">SANTO TOME DE ZABARCOS                  </t>
  </si>
  <si>
    <t>05231</t>
  </si>
  <si>
    <t xml:space="preserve">SAN VICENTE DE AREVALO                  </t>
  </si>
  <si>
    <t>05232</t>
  </si>
  <si>
    <t xml:space="preserve">SERRADA (LA)                            </t>
  </si>
  <si>
    <t>05233</t>
  </si>
  <si>
    <t xml:space="preserve">SERRANILLOS                             </t>
  </si>
  <si>
    <t>05234</t>
  </si>
  <si>
    <t xml:space="preserve">SIGERES                                 </t>
  </si>
  <si>
    <t>05235</t>
  </si>
  <si>
    <t xml:space="preserve">SINLABAJOS                              </t>
  </si>
  <si>
    <t>05236</t>
  </si>
  <si>
    <t xml:space="preserve">SOLANA DE AVILA                         </t>
  </si>
  <si>
    <t>05237</t>
  </si>
  <si>
    <t xml:space="preserve">SOLANA DE RIOALMAR                      </t>
  </si>
  <si>
    <t>05238</t>
  </si>
  <si>
    <t xml:space="preserve">SOLOSANCHO                              </t>
  </si>
  <si>
    <t>05239</t>
  </si>
  <si>
    <t xml:space="preserve">SOTALBO                                 </t>
  </si>
  <si>
    <t>05240</t>
  </si>
  <si>
    <t xml:space="preserve">SOTILLO DE LA ADRADA                    </t>
  </si>
  <si>
    <t>05241</t>
  </si>
  <si>
    <t xml:space="preserve">TIEMBLO (EL)                            </t>
  </si>
  <si>
    <t>05242</t>
  </si>
  <si>
    <t xml:space="preserve">TIÑOSILLOS                              </t>
  </si>
  <si>
    <t>05243</t>
  </si>
  <si>
    <t xml:space="preserve">TOLBAÑOS                                </t>
  </si>
  <si>
    <t>05244</t>
  </si>
  <si>
    <t xml:space="preserve">TORMELLAS                               </t>
  </si>
  <si>
    <t>05245</t>
  </si>
  <si>
    <t xml:space="preserve">TORNADIZOS DE AVILA                     </t>
  </si>
  <si>
    <t>05246</t>
  </si>
  <si>
    <t xml:space="preserve">TORTOLES                                </t>
  </si>
  <si>
    <t>05247</t>
  </si>
  <si>
    <t xml:space="preserve">TORRE (LA)                              </t>
  </si>
  <si>
    <t>05249</t>
  </si>
  <si>
    <t xml:space="preserve">UMBRIAS                                 </t>
  </si>
  <si>
    <t>05251</t>
  </si>
  <si>
    <t xml:space="preserve">VADILLO DE LA SIERRA                    </t>
  </si>
  <si>
    <t>05252</t>
  </si>
  <si>
    <t xml:space="preserve">VALDECASA                               </t>
  </si>
  <si>
    <t>05253</t>
  </si>
  <si>
    <t xml:space="preserve">VEGA DE SANTA MARIA                     </t>
  </si>
  <si>
    <t>05254</t>
  </si>
  <si>
    <t xml:space="preserve">VELAYOS                                 </t>
  </si>
  <si>
    <t>05256</t>
  </si>
  <si>
    <t xml:space="preserve">VILLAFLOR                               </t>
  </si>
  <si>
    <t>05257</t>
  </si>
  <si>
    <t xml:space="preserve">VILLAFRANCA DE LA SIERRA                </t>
  </si>
  <si>
    <t>05258</t>
  </si>
  <si>
    <t xml:space="preserve">VILLANUEVA DE GOMEZ                     </t>
  </si>
  <si>
    <t>05259</t>
  </si>
  <si>
    <t xml:space="preserve">VILLANUEVA DEL ACERAL                   </t>
  </si>
  <si>
    <t>05260</t>
  </si>
  <si>
    <t xml:space="preserve">VILLANUEVA DEL CAMPILLO                 </t>
  </si>
  <si>
    <t>05261</t>
  </si>
  <si>
    <t xml:space="preserve">VILLAR DE CORNEJA                       </t>
  </si>
  <si>
    <t>05262</t>
  </si>
  <si>
    <t xml:space="preserve">VILLAREJO DEL VALLE                     </t>
  </si>
  <si>
    <t>05263</t>
  </si>
  <si>
    <t xml:space="preserve">VILLATORO                               </t>
  </si>
  <si>
    <t>05265</t>
  </si>
  <si>
    <t xml:space="preserve">VITA                                    </t>
  </si>
  <si>
    <t>05266</t>
  </si>
  <si>
    <t xml:space="preserve">ZAPARDIEL DE LA CAÑADA                  </t>
  </si>
  <si>
    <t>05267</t>
  </si>
  <si>
    <t xml:space="preserve">ZAPARDIEL DE LA RIBERA                  </t>
  </si>
  <si>
    <t>05901</t>
  </si>
  <si>
    <t xml:space="preserve">SAN JUAN DE GREDOS                      </t>
  </si>
  <si>
    <t>05902</t>
  </si>
  <si>
    <t xml:space="preserve">SANTA MARIA DEL CUBILLO                 </t>
  </si>
  <si>
    <t>05903</t>
  </si>
  <si>
    <t xml:space="preserve">DIEGO DEL CARPIO                        </t>
  </si>
  <si>
    <t>05904</t>
  </si>
  <si>
    <t xml:space="preserve">SANTIAGO DEL TORMES                     </t>
  </si>
  <si>
    <t>05905</t>
  </si>
  <si>
    <t xml:space="preserve">VILLANUEVA DE AVILA                     </t>
  </si>
  <si>
    <t>06001</t>
  </si>
  <si>
    <t xml:space="preserve">ACEDERA                                 </t>
  </si>
  <si>
    <t>06002</t>
  </si>
  <si>
    <t xml:space="preserve">ACEUCHAL                                </t>
  </si>
  <si>
    <t>06003</t>
  </si>
  <si>
    <t xml:space="preserve">AHILLONES                               </t>
  </si>
  <si>
    <t>06004</t>
  </si>
  <si>
    <t xml:space="preserve">ALANGE                                  </t>
  </si>
  <si>
    <t>06005</t>
  </si>
  <si>
    <t xml:space="preserve">ALBUERA (LA)                            </t>
  </si>
  <si>
    <t>06006</t>
  </si>
  <si>
    <t xml:space="preserve">ALBURQUERQUE                            </t>
  </si>
  <si>
    <t>06007</t>
  </si>
  <si>
    <t xml:space="preserve">ALCONCHEL                               </t>
  </si>
  <si>
    <t>06008</t>
  </si>
  <si>
    <t xml:space="preserve">ALCONERA                                </t>
  </si>
  <si>
    <t>06009</t>
  </si>
  <si>
    <t xml:space="preserve">ALJUCEN                                 </t>
  </si>
  <si>
    <t>06010</t>
  </si>
  <si>
    <t xml:space="preserve">ALMENDRAL                               </t>
  </si>
  <si>
    <t>06011</t>
  </si>
  <si>
    <t xml:space="preserve">ALMENDRALEJO                            </t>
  </si>
  <si>
    <t>06012</t>
  </si>
  <si>
    <t xml:space="preserve">ARROYO DE SAN SERVAN                    </t>
  </si>
  <si>
    <t>06013</t>
  </si>
  <si>
    <t xml:space="preserve">ATALAYA                                 </t>
  </si>
  <si>
    <t>06014</t>
  </si>
  <si>
    <t xml:space="preserve">AZUAGA                                  </t>
  </si>
  <si>
    <t>06015</t>
  </si>
  <si>
    <t xml:space="preserve">BADAJOZ                                 </t>
  </si>
  <si>
    <t>06016</t>
  </si>
  <si>
    <t xml:space="preserve">BARCARROTA                              </t>
  </si>
  <si>
    <t>06017</t>
  </si>
  <si>
    <t xml:space="preserve">BATERNO                                 </t>
  </si>
  <si>
    <t>06018</t>
  </si>
  <si>
    <t xml:space="preserve">BENQUERENCIA DE LA SERENA               </t>
  </si>
  <si>
    <t>06019</t>
  </si>
  <si>
    <t xml:space="preserve">BERLANGA                                </t>
  </si>
  <si>
    <t>06020</t>
  </si>
  <si>
    <t xml:space="preserve">BIENVENIDA                              </t>
  </si>
  <si>
    <t>06021</t>
  </si>
  <si>
    <t xml:space="preserve">BODONAL DE LA SIERRA                    </t>
  </si>
  <si>
    <t>06022</t>
  </si>
  <si>
    <t xml:space="preserve">BURGUILLOS DEL CERRO                    </t>
  </si>
  <si>
    <t>06023</t>
  </si>
  <si>
    <t xml:space="preserve">CABEZA DEL BUEY                         </t>
  </si>
  <si>
    <t>06024</t>
  </si>
  <si>
    <t xml:space="preserve">CABEZA LA VACA                          </t>
  </si>
  <si>
    <t>06025</t>
  </si>
  <si>
    <t xml:space="preserve">CALAMONTE                               </t>
  </si>
  <si>
    <t>06026</t>
  </si>
  <si>
    <t xml:space="preserve">CALERA DE LEON                          </t>
  </si>
  <si>
    <t>06027</t>
  </si>
  <si>
    <t xml:space="preserve">CALZADILLA DE LOS BARROS                </t>
  </si>
  <si>
    <t>06028</t>
  </si>
  <si>
    <t xml:space="preserve">CAMPANARIO                              </t>
  </si>
  <si>
    <t>06029</t>
  </si>
  <si>
    <t xml:space="preserve">CAMPILLO DE LLERENA                     </t>
  </si>
  <si>
    <t>06030</t>
  </si>
  <si>
    <t xml:space="preserve">CAPILLA                                 </t>
  </si>
  <si>
    <t>06031</t>
  </si>
  <si>
    <t xml:space="preserve">CARMONITA                               </t>
  </si>
  <si>
    <t>06032</t>
  </si>
  <si>
    <t xml:space="preserve">CARRASCALEJO (EL)                       </t>
  </si>
  <si>
    <t>06033</t>
  </si>
  <si>
    <t xml:space="preserve">CASAS DE DON PEDRO                      </t>
  </si>
  <si>
    <t>06034</t>
  </si>
  <si>
    <t xml:space="preserve">CASAS DE REINA                          </t>
  </si>
  <si>
    <t>06035</t>
  </si>
  <si>
    <t xml:space="preserve">CASTILBLANCO                            </t>
  </si>
  <si>
    <t>06036</t>
  </si>
  <si>
    <t xml:space="preserve">CASTUERA                                </t>
  </si>
  <si>
    <t>06037</t>
  </si>
  <si>
    <t xml:space="preserve">CODOSERA (LA)                           </t>
  </si>
  <si>
    <t>06038</t>
  </si>
  <si>
    <t xml:space="preserve">CORDOBILLA DE LACARA                    </t>
  </si>
  <si>
    <t>06039</t>
  </si>
  <si>
    <t xml:space="preserve">CORONADA (LA)                           </t>
  </si>
  <si>
    <t>06040</t>
  </si>
  <si>
    <t xml:space="preserve">CORTE DE PELEAS                         </t>
  </si>
  <si>
    <t>06041</t>
  </si>
  <si>
    <t xml:space="preserve">CRISTINA                                </t>
  </si>
  <si>
    <t>06042</t>
  </si>
  <si>
    <t xml:space="preserve">CHELES                                  </t>
  </si>
  <si>
    <t>06043</t>
  </si>
  <si>
    <t xml:space="preserve">DON ALVARO                              </t>
  </si>
  <si>
    <t>06044</t>
  </si>
  <si>
    <t xml:space="preserve">DON BENITO                              </t>
  </si>
  <si>
    <t>06045</t>
  </si>
  <si>
    <t xml:space="preserve">ENTRIN BAJO                             </t>
  </si>
  <si>
    <t>06046</t>
  </si>
  <si>
    <t xml:space="preserve">ESPARRAGALEJO                           </t>
  </si>
  <si>
    <t>06047</t>
  </si>
  <si>
    <t xml:space="preserve">ESPARRAGOSA DE LA SERENA                </t>
  </si>
  <si>
    <t>06048</t>
  </si>
  <si>
    <t xml:space="preserve">ESPARRAGOSA DE LARES                    </t>
  </si>
  <si>
    <t>06049</t>
  </si>
  <si>
    <t xml:space="preserve">FERIA                                   </t>
  </si>
  <si>
    <t>06050</t>
  </si>
  <si>
    <t xml:space="preserve">FREGENAL DE LA SIERRA                   </t>
  </si>
  <si>
    <t>06051</t>
  </si>
  <si>
    <t xml:space="preserve">FUENLABRADA DE LOS MONTES               </t>
  </si>
  <si>
    <t>06052</t>
  </si>
  <si>
    <t xml:space="preserve">FUENTE DE CANTOS                        </t>
  </si>
  <si>
    <t>06053</t>
  </si>
  <si>
    <t xml:space="preserve">FUENTE DEL ARCO                         </t>
  </si>
  <si>
    <t>06054</t>
  </si>
  <si>
    <t xml:space="preserve">FUENTE DEL MAESTRE                      </t>
  </si>
  <si>
    <t>06055</t>
  </si>
  <si>
    <t xml:space="preserve">FUENTES DE LEON                         </t>
  </si>
  <si>
    <t>06056</t>
  </si>
  <si>
    <t xml:space="preserve">GARBAYUELA                              </t>
  </si>
  <si>
    <t>06057</t>
  </si>
  <si>
    <t xml:space="preserve">GARLITOS                                </t>
  </si>
  <si>
    <t>06058</t>
  </si>
  <si>
    <t xml:space="preserve">GARROVILLA (LA)                         </t>
  </si>
  <si>
    <t>06059</t>
  </si>
  <si>
    <t xml:space="preserve">GRANJA DE TORREHERMOSA                  </t>
  </si>
  <si>
    <t>06060</t>
  </si>
  <si>
    <t xml:space="preserve">GUAREÑA                                 </t>
  </si>
  <si>
    <t>06061</t>
  </si>
  <si>
    <t xml:space="preserve">HABA (LA)                               </t>
  </si>
  <si>
    <t>06062</t>
  </si>
  <si>
    <t xml:space="preserve">HELECHOSA DE LOS MONTES                 </t>
  </si>
  <si>
    <t>06063</t>
  </si>
  <si>
    <t xml:space="preserve">HERRERA DEL DUQUE                       </t>
  </si>
  <si>
    <t>06064</t>
  </si>
  <si>
    <t xml:space="preserve">HIGUERA DE LA SERENA                    </t>
  </si>
  <si>
    <t>06065</t>
  </si>
  <si>
    <t xml:space="preserve">HIGUERA DE LLERENA                      </t>
  </si>
  <si>
    <t>06066</t>
  </si>
  <si>
    <t xml:space="preserve">HIGUERA DE VARGAS                       </t>
  </si>
  <si>
    <t>06067</t>
  </si>
  <si>
    <t xml:space="preserve">HIGUERA LA REAL                         </t>
  </si>
  <si>
    <t>06068</t>
  </si>
  <si>
    <t xml:space="preserve">HINOJOSA DEL VALLE                      </t>
  </si>
  <si>
    <t>06069</t>
  </si>
  <si>
    <t xml:space="preserve">HORNACHOS                               </t>
  </si>
  <si>
    <t>06070</t>
  </si>
  <si>
    <t xml:space="preserve">JEREZ DE LOS CABALLEROS                 </t>
  </si>
  <si>
    <t>06071</t>
  </si>
  <si>
    <t xml:space="preserve">LAPA (LA)                               </t>
  </si>
  <si>
    <t>06072</t>
  </si>
  <si>
    <t xml:space="preserve">LOBON                                   </t>
  </si>
  <si>
    <t>06073</t>
  </si>
  <si>
    <t xml:space="preserve">LLERA                                   </t>
  </si>
  <si>
    <t>06074</t>
  </si>
  <si>
    <t xml:space="preserve">LLERENA                                 </t>
  </si>
  <si>
    <t>06075</t>
  </si>
  <si>
    <t xml:space="preserve">MAGACELA                                </t>
  </si>
  <si>
    <t>06076</t>
  </si>
  <si>
    <t xml:space="preserve">MAGUILLA                                </t>
  </si>
  <si>
    <t>06077</t>
  </si>
  <si>
    <t xml:space="preserve">MALCOCINADO                             </t>
  </si>
  <si>
    <t>06078</t>
  </si>
  <si>
    <t xml:space="preserve">MALPARTIDA DE LA SERENA                 </t>
  </si>
  <si>
    <t>06079</t>
  </si>
  <si>
    <t xml:space="preserve">MANCHITA                                </t>
  </si>
  <si>
    <t>06080</t>
  </si>
  <si>
    <t xml:space="preserve">MEDELLIN                                </t>
  </si>
  <si>
    <t>06081</t>
  </si>
  <si>
    <t xml:space="preserve">MEDINA DE LAS TORRES                    </t>
  </si>
  <si>
    <t>06082</t>
  </si>
  <si>
    <t xml:space="preserve">MENGABRIL                               </t>
  </si>
  <si>
    <t>06083</t>
  </si>
  <si>
    <t xml:space="preserve">MERIDA                                  </t>
  </si>
  <si>
    <t>06084</t>
  </si>
  <si>
    <t xml:space="preserve">MIRANDILLA                              </t>
  </si>
  <si>
    <t>06085</t>
  </si>
  <si>
    <t xml:space="preserve">MONESTERIO                              </t>
  </si>
  <si>
    <t>06086</t>
  </si>
  <si>
    <t xml:space="preserve">MONTEMOLIN                              </t>
  </si>
  <si>
    <t>06087</t>
  </si>
  <si>
    <t xml:space="preserve">MONTERRUBIO DE LA SERENA                </t>
  </si>
  <si>
    <t>06088</t>
  </si>
  <si>
    <t xml:space="preserve">MONTIJO                                 </t>
  </si>
  <si>
    <t>06089</t>
  </si>
  <si>
    <t xml:space="preserve">MORERA (LA)                             </t>
  </si>
  <si>
    <t>06090</t>
  </si>
  <si>
    <t xml:space="preserve">NAVA DE SANTIAGO (LA)                   </t>
  </si>
  <si>
    <t>06091</t>
  </si>
  <si>
    <t xml:space="preserve">NAVALVILLAR DE PELA                     </t>
  </si>
  <si>
    <t>06092</t>
  </si>
  <si>
    <t xml:space="preserve">NOGALES                                 </t>
  </si>
  <si>
    <t>06093</t>
  </si>
  <si>
    <t xml:space="preserve">OLIVA DE LA FRONTERA                    </t>
  </si>
  <si>
    <t>06094</t>
  </si>
  <si>
    <t xml:space="preserve">OLIVA DE MERIDA                         </t>
  </si>
  <si>
    <t>06095</t>
  </si>
  <si>
    <t xml:space="preserve">OLIVENZA                                </t>
  </si>
  <si>
    <t>06096</t>
  </si>
  <si>
    <t xml:space="preserve">ORELLANA DE LA SIERRA                   </t>
  </si>
  <si>
    <t>06097</t>
  </si>
  <si>
    <t xml:space="preserve">ORELLANA LA VIEJA                       </t>
  </si>
  <si>
    <t>06098</t>
  </si>
  <si>
    <t xml:space="preserve">PALOMAS                                 </t>
  </si>
  <si>
    <t>06099</t>
  </si>
  <si>
    <t xml:space="preserve">PARRA (LA)                              </t>
  </si>
  <si>
    <t>06100</t>
  </si>
  <si>
    <t xml:space="preserve">PEÑALSORDO                              </t>
  </si>
  <si>
    <t>06101</t>
  </si>
  <si>
    <t xml:space="preserve">PERALEDA DEL ZAUCEJO                    </t>
  </si>
  <si>
    <t>06102</t>
  </si>
  <si>
    <t xml:space="preserve">PUEBLA DE ALCOCER                       </t>
  </si>
  <si>
    <t>06103</t>
  </si>
  <si>
    <t xml:space="preserve">PUEBLA DE LA CALZADA                    </t>
  </si>
  <si>
    <t>06104</t>
  </si>
  <si>
    <t xml:space="preserve">PUEBLA DE LA REINA                      </t>
  </si>
  <si>
    <t>06105</t>
  </si>
  <si>
    <t xml:space="preserve">PUEBLA DEL MAESTRE                      </t>
  </si>
  <si>
    <t>06106</t>
  </si>
  <si>
    <t xml:space="preserve">PUEBLA DEL PRIOR                        </t>
  </si>
  <si>
    <t>06107</t>
  </si>
  <si>
    <t xml:space="preserve">PUEBLA DE OBANDO                        </t>
  </si>
  <si>
    <t>06108</t>
  </si>
  <si>
    <t xml:space="preserve">PUEBLA DE SANCHO PEREZ                  </t>
  </si>
  <si>
    <t>06109</t>
  </si>
  <si>
    <t xml:space="preserve">QUINTANA DE LA SERENA                   </t>
  </si>
  <si>
    <t>06110</t>
  </si>
  <si>
    <t xml:space="preserve">REINA                                   </t>
  </si>
  <si>
    <t>06111</t>
  </si>
  <si>
    <t xml:space="preserve">RENA                                    </t>
  </si>
  <si>
    <t>06112</t>
  </si>
  <si>
    <t xml:space="preserve">RETAMAL DE LLERENA                      </t>
  </si>
  <si>
    <t>06113</t>
  </si>
  <si>
    <t xml:space="preserve">RIBERA DEL FRESNO                       </t>
  </si>
  <si>
    <t>06114</t>
  </si>
  <si>
    <t xml:space="preserve">RISCO                                   </t>
  </si>
  <si>
    <t>06115</t>
  </si>
  <si>
    <t xml:space="preserve">ROCA DE LA SIERRA (LA)                  </t>
  </si>
  <si>
    <t>06116</t>
  </si>
  <si>
    <t xml:space="preserve">SALVALEON                               </t>
  </si>
  <si>
    <t>06117</t>
  </si>
  <si>
    <t xml:space="preserve">SALVATIERRA DE LOS BARROS               </t>
  </si>
  <si>
    <t>06118</t>
  </si>
  <si>
    <t xml:space="preserve">SANCTI-SPIRITUS                         </t>
  </si>
  <si>
    <t>06119</t>
  </si>
  <si>
    <t xml:space="preserve">SAN PEDRO DE MERIDA                     </t>
  </si>
  <si>
    <t>06120</t>
  </si>
  <si>
    <t xml:space="preserve">SANTA AMALIA                            </t>
  </si>
  <si>
    <t>06121</t>
  </si>
  <si>
    <t xml:space="preserve">SANTA MARTA                             </t>
  </si>
  <si>
    <t>06122</t>
  </si>
  <si>
    <t xml:space="preserve">SANTOS DE MAIMONA (LOS)                 </t>
  </si>
  <si>
    <t>06123</t>
  </si>
  <si>
    <t xml:space="preserve">SAN VICENTE DE ALCANTARA                </t>
  </si>
  <si>
    <t>06124</t>
  </si>
  <si>
    <t xml:space="preserve">SEGURA DE LEON                          </t>
  </si>
  <si>
    <t>06125</t>
  </si>
  <si>
    <t xml:space="preserve">SIRUELA                                 </t>
  </si>
  <si>
    <t>06126</t>
  </si>
  <si>
    <t xml:space="preserve">SOLANA DE LOS BARROS                    </t>
  </si>
  <si>
    <t>06127</t>
  </si>
  <si>
    <t xml:space="preserve">TALARRUBIAS                             </t>
  </si>
  <si>
    <t>06128</t>
  </si>
  <si>
    <t xml:space="preserve">TALAVERA LA REAL                        </t>
  </si>
  <si>
    <t>06129</t>
  </si>
  <si>
    <t xml:space="preserve">TALIGA                                  </t>
  </si>
  <si>
    <t>06130</t>
  </si>
  <si>
    <t xml:space="preserve">TAMUREJO                                </t>
  </si>
  <si>
    <t>06131</t>
  </si>
  <si>
    <t xml:space="preserve">TORRE DE MIGUEL SESMERO                 </t>
  </si>
  <si>
    <t>06132</t>
  </si>
  <si>
    <t xml:space="preserve">TORREMAYOR                              </t>
  </si>
  <si>
    <t>06133</t>
  </si>
  <si>
    <t xml:space="preserve">TORREMEJIA                              </t>
  </si>
  <si>
    <t>06134</t>
  </si>
  <si>
    <t xml:space="preserve">TRASIERRA                               </t>
  </si>
  <si>
    <t>06135</t>
  </si>
  <si>
    <t xml:space="preserve">TRUJILLANOS                             </t>
  </si>
  <si>
    <t>06136</t>
  </si>
  <si>
    <t xml:space="preserve">USAGRE                                  </t>
  </si>
  <si>
    <t>06137</t>
  </si>
  <si>
    <t xml:space="preserve">VALDECABALLEROS                         </t>
  </si>
  <si>
    <t>06138</t>
  </si>
  <si>
    <t xml:space="preserve">VALDETORRES                             </t>
  </si>
  <si>
    <t>06139</t>
  </si>
  <si>
    <t xml:space="preserve">VALENCIA DE LAS TORRES                  </t>
  </si>
  <si>
    <t>06140</t>
  </si>
  <si>
    <t xml:space="preserve">VALENCIA DEL MOMBUEY                    </t>
  </si>
  <si>
    <t>06141</t>
  </si>
  <si>
    <t xml:space="preserve">VALENCIA DEL VENTOSO                    </t>
  </si>
  <si>
    <t>06142</t>
  </si>
  <si>
    <t xml:space="preserve">VALVERDE DE BURGUILLOS                  </t>
  </si>
  <si>
    <t>06143</t>
  </si>
  <si>
    <t xml:space="preserve">VALVERDE DE LEGANES                     </t>
  </si>
  <si>
    <t>06144</t>
  </si>
  <si>
    <t xml:space="preserve">VALVERDE DE LLERENA                     </t>
  </si>
  <si>
    <t>06145</t>
  </si>
  <si>
    <t xml:space="preserve">VALVERDE DE MERIDA                      </t>
  </si>
  <si>
    <t>06146</t>
  </si>
  <si>
    <t xml:space="preserve">VALLE DE LA SERENA                      </t>
  </si>
  <si>
    <t>06147</t>
  </si>
  <si>
    <t xml:space="preserve">VALLE DE MATAMOROS                      </t>
  </si>
  <si>
    <t>06148</t>
  </si>
  <si>
    <t xml:space="preserve">VALLE DE SANTA ANA                      </t>
  </si>
  <si>
    <t>06149</t>
  </si>
  <si>
    <t xml:space="preserve">VILLAFRANCA DE LOS BARROS               </t>
  </si>
  <si>
    <t>06150</t>
  </si>
  <si>
    <t xml:space="preserve">VILLAGARCIA DE LA TORRE                 </t>
  </si>
  <si>
    <t>06151</t>
  </si>
  <si>
    <t xml:space="preserve">VILLAGONZALO                            </t>
  </si>
  <si>
    <t>06152</t>
  </si>
  <si>
    <t xml:space="preserve">VILLALBA DE LOS BARROS                  </t>
  </si>
  <si>
    <t>06153</t>
  </si>
  <si>
    <t xml:space="preserve">VILLANUEVA DE LA SERENA                 </t>
  </si>
  <si>
    <t>06154</t>
  </si>
  <si>
    <t xml:space="preserve">VILLANUEVA DEL FRESNO                   </t>
  </si>
  <si>
    <t>06155</t>
  </si>
  <si>
    <t xml:space="preserve">VILLAR DEL REY                          </t>
  </si>
  <si>
    <t>06156</t>
  </si>
  <si>
    <t xml:space="preserve">VILLAR DE RENA                          </t>
  </si>
  <si>
    <t>06157</t>
  </si>
  <si>
    <t xml:space="preserve">VILLARTA DE LOS MONTES                  </t>
  </si>
  <si>
    <t>06158</t>
  </si>
  <si>
    <t xml:space="preserve">ZAFRA                                   </t>
  </si>
  <si>
    <t>06159</t>
  </si>
  <si>
    <t xml:space="preserve">ZAHINOS                                 </t>
  </si>
  <si>
    <t>06160</t>
  </si>
  <si>
    <t xml:space="preserve">ZALAMEA DE LA SERENA                    </t>
  </si>
  <si>
    <t>06161</t>
  </si>
  <si>
    <t xml:space="preserve">ZARZA-CAPILLA                           </t>
  </si>
  <si>
    <t>06162</t>
  </si>
  <si>
    <t xml:space="preserve">ZARZA (LA)                              </t>
  </si>
  <si>
    <t>06901</t>
  </si>
  <si>
    <t xml:space="preserve">VALDELACALZADA                          </t>
  </si>
  <si>
    <t>06902</t>
  </si>
  <si>
    <t xml:space="preserve">PUEBLONUEVO DEL GUADIANA                </t>
  </si>
  <si>
    <t>06903</t>
  </si>
  <si>
    <t xml:space="preserve">GUADIANA                                </t>
  </si>
  <si>
    <t>07001</t>
  </si>
  <si>
    <t xml:space="preserve">ALARO                                   </t>
  </si>
  <si>
    <t>07002</t>
  </si>
  <si>
    <t xml:space="preserve">ALAIOR                                  </t>
  </si>
  <si>
    <t>07003</t>
  </si>
  <si>
    <t xml:space="preserve">ALCUDIA                                 </t>
  </si>
  <si>
    <t>07004</t>
  </si>
  <si>
    <t xml:space="preserve">ALGAIDA                                 </t>
  </si>
  <si>
    <t>07005</t>
  </si>
  <si>
    <t xml:space="preserve">ANDRATX                                 </t>
  </si>
  <si>
    <t>07006</t>
  </si>
  <si>
    <t xml:space="preserve">ARTA                                    </t>
  </si>
  <si>
    <t>07007</t>
  </si>
  <si>
    <t xml:space="preserve">BANYALBUFAR                             </t>
  </si>
  <si>
    <t>07008</t>
  </si>
  <si>
    <t xml:space="preserve">BINISSALEM                              </t>
  </si>
  <si>
    <t>07009</t>
  </si>
  <si>
    <t xml:space="preserve">BUGER                                   </t>
  </si>
  <si>
    <t>07010</t>
  </si>
  <si>
    <t xml:space="preserve">BUNYOLA                                 </t>
  </si>
  <si>
    <t>07011</t>
  </si>
  <si>
    <t xml:space="preserve">CALVIA                                  </t>
  </si>
  <si>
    <t>07012</t>
  </si>
  <si>
    <t xml:space="preserve">CAMPANET                                </t>
  </si>
  <si>
    <t>07013</t>
  </si>
  <si>
    <t xml:space="preserve">CAMPOS                                  </t>
  </si>
  <si>
    <t>07014</t>
  </si>
  <si>
    <t xml:space="preserve">CAPDEPERA                               </t>
  </si>
  <si>
    <t>07015</t>
  </si>
  <si>
    <t xml:space="preserve">CIUTADELLA DE MENORCA                   </t>
  </si>
  <si>
    <t>07016</t>
  </si>
  <si>
    <t xml:space="preserve">CONSELL                                 </t>
  </si>
  <si>
    <t>07017</t>
  </si>
  <si>
    <t xml:space="preserve">COSTITX                                 </t>
  </si>
  <si>
    <t>07018</t>
  </si>
  <si>
    <t xml:space="preserve">DEYA                                    </t>
  </si>
  <si>
    <t>07019</t>
  </si>
  <si>
    <t xml:space="preserve">ESCORCA                                 </t>
  </si>
  <si>
    <t>07020</t>
  </si>
  <si>
    <t xml:space="preserve">ESPORLES                                </t>
  </si>
  <si>
    <t>07021</t>
  </si>
  <si>
    <t xml:space="preserve">ESTELLENCS                              </t>
  </si>
  <si>
    <t>07022</t>
  </si>
  <si>
    <t xml:space="preserve">FELANITX                                </t>
  </si>
  <si>
    <t>07023</t>
  </si>
  <si>
    <t xml:space="preserve">FERRERIES                               </t>
  </si>
  <si>
    <t>07024</t>
  </si>
  <si>
    <t xml:space="preserve">FORMENTERA                              </t>
  </si>
  <si>
    <t>07025</t>
  </si>
  <si>
    <t xml:space="preserve">FORNALUTX                               </t>
  </si>
  <si>
    <t>07026</t>
  </si>
  <si>
    <t xml:space="preserve">EIVISSA                                 </t>
  </si>
  <si>
    <t>07027</t>
  </si>
  <si>
    <t xml:space="preserve">INCA                                    </t>
  </si>
  <si>
    <t>07028</t>
  </si>
  <si>
    <t xml:space="preserve">LLORET DE VISTAALEGRE                   </t>
  </si>
  <si>
    <t>07029</t>
  </si>
  <si>
    <t xml:space="preserve">LLOSETA                                 </t>
  </si>
  <si>
    <t>07030</t>
  </si>
  <si>
    <t xml:space="preserve">LLUBI                                   </t>
  </si>
  <si>
    <t>07031</t>
  </si>
  <si>
    <t xml:space="preserve">LLUCMAJOR                               </t>
  </si>
  <si>
    <t>07032</t>
  </si>
  <si>
    <t xml:space="preserve">MAO                                     </t>
  </si>
  <si>
    <t>07033</t>
  </si>
  <si>
    <t xml:space="preserve">MANACOR                                 </t>
  </si>
  <si>
    <t>07034</t>
  </si>
  <si>
    <t xml:space="preserve">MANCOR DE LA VALL                       </t>
  </si>
  <si>
    <t>07035</t>
  </si>
  <si>
    <t xml:space="preserve">MARIA DE LA SALUT                       </t>
  </si>
  <si>
    <t>07036</t>
  </si>
  <si>
    <t xml:space="preserve">MARRATXI                                </t>
  </si>
  <si>
    <t>07037</t>
  </si>
  <si>
    <t xml:space="preserve">MERCADAL (ES)                           </t>
  </si>
  <si>
    <t>07038</t>
  </si>
  <si>
    <t xml:space="preserve">MONTUIRI                                </t>
  </si>
  <si>
    <t>07039</t>
  </si>
  <si>
    <t xml:space="preserve">MURO                                    </t>
  </si>
  <si>
    <t>07040</t>
  </si>
  <si>
    <t xml:space="preserve">PALMA                                   </t>
  </si>
  <si>
    <t>07041</t>
  </si>
  <si>
    <t xml:space="preserve">PETRA                                   </t>
  </si>
  <si>
    <t>07042</t>
  </si>
  <si>
    <t xml:space="preserve">POLLENCA                                </t>
  </si>
  <si>
    <t>07043</t>
  </si>
  <si>
    <t xml:space="preserve">PORRERES                                </t>
  </si>
  <si>
    <t>07044</t>
  </si>
  <si>
    <t xml:space="preserve">POBLA (SA)                              </t>
  </si>
  <si>
    <t>07045</t>
  </si>
  <si>
    <t xml:space="preserve">PUIGPUNYENT                             </t>
  </si>
  <si>
    <t>07046</t>
  </si>
  <si>
    <t xml:space="preserve">SANT ANTONI DE PORTMANY                 </t>
  </si>
  <si>
    <t>07047</t>
  </si>
  <si>
    <t xml:space="preserve">SENCELLES                               </t>
  </si>
  <si>
    <t>07048</t>
  </si>
  <si>
    <t xml:space="preserve">SANT JOSEP DE SA TALAIA                 </t>
  </si>
  <si>
    <t>07049</t>
  </si>
  <si>
    <t xml:space="preserve">SANT JOAN                               </t>
  </si>
  <si>
    <t>07050</t>
  </si>
  <si>
    <t xml:space="preserve">SANT JOAN DE LABRITJA                   </t>
  </si>
  <si>
    <t>07051</t>
  </si>
  <si>
    <t xml:space="preserve">SANT LLORENC DES CARDASSAR              </t>
  </si>
  <si>
    <t>07052</t>
  </si>
  <si>
    <t xml:space="preserve">SANT LLUIS                              </t>
  </si>
  <si>
    <t>07053</t>
  </si>
  <si>
    <t xml:space="preserve">SANTA EUGENIA                           </t>
  </si>
  <si>
    <t>07054</t>
  </si>
  <si>
    <t xml:space="preserve">SANTA EULARIA DES RIU                   </t>
  </si>
  <si>
    <t>07055</t>
  </si>
  <si>
    <t xml:space="preserve">SANTA MARGALIDA                         </t>
  </si>
  <si>
    <t>07056</t>
  </si>
  <si>
    <t xml:space="preserve">SANTA MARIA DEL CAMI                    </t>
  </si>
  <si>
    <t>07057</t>
  </si>
  <si>
    <t xml:space="preserve">SANTANYI                                </t>
  </si>
  <si>
    <t>07058</t>
  </si>
  <si>
    <t xml:space="preserve">SELVA                                   </t>
  </si>
  <si>
    <t>07059</t>
  </si>
  <si>
    <t xml:space="preserve">SALINES (SES)                           </t>
  </si>
  <si>
    <t>07060</t>
  </si>
  <si>
    <t xml:space="preserve">SINEU                                   </t>
  </si>
  <si>
    <t>07061</t>
  </si>
  <si>
    <t xml:space="preserve">SOLLER                                  </t>
  </si>
  <si>
    <t>07062</t>
  </si>
  <si>
    <t xml:space="preserve">SON SERVERA                             </t>
  </si>
  <si>
    <t>07063</t>
  </si>
  <si>
    <t xml:space="preserve">VALLDEMOSSA                             </t>
  </si>
  <si>
    <t>07064</t>
  </si>
  <si>
    <t xml:space="preserve">CASTELL (ES)                            </t>
  </si>
  <si>
    <t>07065</t>
  </si>
  <si>
    <t xml:space="preserve">VILAFRANCA DE BONANY                    </t>
  </si>
  <si>
    <t>07901</t>
  </si>
  <si>
    <t xml:space="preserve">ARIANY                                  </t>
  </si>
  <si>
    <t>07902</t>
  </si>
  <si>
    <t xml:space="preserve">MIGJORN GRAN (ES)                       </t>
  </si>
  <si>
    <t>08001</t>
  </si>
  <si>
    <t xml:space="preserve">ABRERA                                  </t>
  </si>
  <si>
    <t>08002</t>
  </si>
  <si>
    <t xml:space="preserve">AGUILAR DE SEGARRA                      </t>
  </si>
  <si>
    <t>08003</t>
  </si>
  <si>
    <t xml:space="preserve">ALELLA                                  </t>
  </si>
  <si>
    <t>08004</t>
  </si>
  <si>
    <t xml:space="preserve">ALPENS                                  </t>
  </si>
  <si>
    <t>08005</t>
  </si>
  <si>
    <t xml:space="preserve">AMETLLA DEL VALLES (L')                 </t>
  </si>
  <si>
    <t>08006</t>
  </si>
  <si>
    <t xml:space="preserve">ARENYS DE MAR                           </t>
  </si>
  <si>
    <t>08007</t>
  </si>
  <si>
    <t xml:space="preserve">ARENYS DE MUNT                          </t>
  </si>
  <si>
    <t>08008</t>
  </si>
  <si>
    <t xml:space="preserve">ARGENCOLA                               </t>
  </si>
  <si>
    <t>08009</t>
  </si>
  <si>
    <t xml:space="preserve">ARGENTONA                               </t>
  </si>
  <si>
    <t>08010</t>
  </si>
  <si>
    <t xml:space="preserve">ARTES                                   </t>
  </si>
  <si>
    <t>08011</t>
  </si>
  <si>
    <t xml:space="preserve">AVIA                                    </t>
  </si>
  <si>
    <t>08012</t>
  </si>
  <si>
    <t xml:space="preserve">AVINYO                                  </t>
  </si>
  <si>
    <t>08013</t>
  </si>
  <si>
    <t xml:space="preserve">AVINYONET DEL PENEDES                   </t>
  </si>
  <si>
    <t>08014</t>
  </si>
  <si>
    <t xml:space="preserve">AIGUAFREDA                              </t>
  </si>
  <si>
    <t>08015</t>
  </si>
  <si>
    <t xml:space="preserve">BADALONA                                </t>
  </si>
  <si>
    <t>08016</t>
  </si>
  <si>
    <t xml:space="preserve">BAGA                                    </t>
  </si>
  <si>
    <t>08017</t>
  </si>
  <si>
    <t xml:space="preserve">BALENYA                                 </t>
  </si>
  <si>
    <t>08018</t>
  </si>
  <si>
    <t xml:space="preserve">BALSARENY                               </t>
  </si>
  <si>
    <t>08019</t>
  </si>
  <si>
    <t xml:space="preserve">BARCELONA                               </t>
  </si>
  <si>
    <t>08020</t>
  </si>
  <si>
    <t xml:space="preserve">BEGUES                                  </t>
  </si>
  <si>
    <t>08021</t>
  </si>
  <si>
    <t xml:space="preserve">BELLPRAT                                </t>
  </si>
  <si>
    <t>08022</t>
  </si>
  <si>
    <t xml:space="preserve">BERGA                                   </t>
  </si>
  <si>
    <t>08023</t>
  </si>
  <si>
    <t xml:space="preserve">BIGUES I RIELLS DEL FAI                 </t>
  </si>
  <si>
    <t>08024</t>
  </si>
  <si>
    <t xml:space="preserve">BORREDA                                 </t>
  </si>
  <si>
    <t>08025</t>
  </si>
  <si>
    <t xml:space="preserve">BRUC (EL)                               </t>
  </si>
  <si>
    <t>08026</t>
  </si>
  <si>
    <t xml:space="preserve">BRULL (EL)                              </t>
  </si>
  <si>
    <t>08027</t>
  </si>
  <si>
    <t xml:space="preserve">CABANYES (LES)                          </t>
  </si>
  <si>
    <t>08028</t>
  </si>
  <si>
    <t xml:space="preserve">CABRERA D'IGUALADA                      </t>
  </si>
  <si>
    <t>08029</t>
  </si>
  <si>
    <t xml:space="preserve">CABRERA DE MAR                          </t>
  </si>
  <si>
    <t>08030</t>
  </si>
  <si>
    <t xml:space="preserve">CABRILS                                 </t>
  </si>
  <si>
    <t>08031</t>
  </si>
  <si>
    <t xml:space="preserve">CALAF                                   </t>
  </si>
  <si>
    <t>08032</t>
  </si>
  <si>
    <t xml:space="preserve">CALDES D'ESTRAC                         </t>
  </si>
  <si>
    <t>08033</t>
  </si>
  <si>
    <t xml:space="preserve">CALDES DE MONTBUI                       </t>
  </si>
  <si>
    <t>08034</t>
  </si>
  <si>
    <t xml:space="preserve">CALDERS                                 </t>
  </si>
  <si>
    <t>08035</t>
  </si>
  <si>
    <t xml:space="preserve">CALELLA                                 </t>
  </si>
  <si>
    <t>08036</t>
  </si>
  <si>
    <t xml:space="preserve">CALONGE DE SEGARRA                      </t>
  </si>
  <si>
    <t>08037</t>
  </si>
  <si>
    <t xml:space="preserve">CALLDETENES                             </t>
  </si>
  <si>
    <t>08038</t>
  </si>
  <si>
    <t xml:space="preserve">CALLUS                                  </t>
  </si>
  <si>
    <t>08039</t>
  </si>
  <si>
    <t xml:space="preserve">CAMPINS                                 </t>
  </si>
  <si>
    <t>08040</t>
  </si>
  <si>
    <t xml:space="preserve">CANET DE MAR                            </t>
  </si>
  <si>
    <t>08041</t>
  </si>
  <si>
    <t xml:space="preserve">CANOVELLES                              </t>
  </si>
  <si>
    <t>08042</t>
  </si>
  <si>
    <t xml:space="preserve">CANOVES I SAMALUS                       </t>
  </si>
  <si>
    <t>08043</t>
  </si>
  <si>
    <t xml:space="preserve">CANYELLES                               </t>
  </si>
  <si>
    <t>08044</t>
  </si>
  <si>
    <t xml:space="preserve">CAPELLADES                              </t>
  </si>
  <si>
    <t>08045</t>
  </si>
  <si>
    <t xml:space="preserve">CAPOLAT                                 </t>
  </si>
  <si>
    <t>08046</t>
  </si>
  <si>
    <t xml:space="preserve">CARDEDEU                                </t>
  </si>
  <si>
    <t>08047</t>
  </si>
  <si>
    <t xml:space="preserve">CARDONA                                 </t>
  </si>
  <si>
    <t>08048</t>
  </si>
  <si>
    <t xml:space="preserve">CARME                                   </t>
  </si>
  <si>
    <t>08049</t>
  </si>
  <si>
    <t xml:space="preserve">CASSERRES                               </t>
  </si>
  <si>
    <t>08050</t>
  </si>
  <si>
    <t xml:space="preserve">CASTELLAR DEL RIU                       </t>
  </si>
  <si>
    <t>08051</t>
  </si>
  <si>
    <t xml:space="preserve">CASTELLAR DEL VALLES                    </t>
  </si>
  <si>
    <t>08052</t>
  </si>
  <si>
    <t xml:space="preserve">CASTELLAR DE N'HUG                      </t>
  </si>
  <si>
    <t>08053</t>
  </si>
  <si>
    <t xml:space="preserve">CASTELLBELL I EL VILAR                  </t>
  </si>
  <si>
    <t>08054</t>
  </si>
  <si>
    <t xml:space="preserve">CASTELLBISBAL                           </t>
  </si>
  <si>
    <t>08055</t>
  </si>
  <si>
    <t xml:space="preserve">CASTELLCIR                              </t>
  </si>
  <si>
    <t>08056</t>
  </si>
  <si>
    <t xml:space="preserve">CASTELLDEFELS                           </t>
  </si>
  <si>
    <t>08057</t>
  </si>
  <si>
    <t xml:space="preserve">CASTELL DE L'ARENY                      </t>
  </si>
  <si>
    <t>08058</t>
  </si>
  <si>
    <t xml:space="preserve">CASTELLET I LA GORNAL                   </t>
  </si>
  <si>
    <t>08059</t>
  </si>
  <si>
    <t xml:space="preserve">CASTELLFOLLIT DEL BOIX                  </t>
  </si>
  <si>
    <t>08060</t>
  </si>
  <si>
    <t xml:space="preserve">CASTELLFOLLIT DE RIUBREGOS              </t>
  </si>
  <si>
    <t>08061</t>
  </si>
  <si>
    <t xml:space="preserve">CASTELLGALI                             </t>
  </si>
  <si>
    <t>08062</t>
  </si>
  <si>
    <t xml:space="preserve">CASTELLNOU DE BAGES                     </t>
  </si>
  <si>
    <t>08063</t>
  </si>
  <si>
    <t xml:space="preserve">CASTELLOLI                              </t>
  </si>
  <si>
    <t>08064</t>
  </si>
  <si>
    <t xml:space="preserve">CASTELLTERCOL                           </t>
  </si>
  <si>
    <t>08065</t>
  </si>
  <si>
    <t xml:space="preserve">CASTELLVI DE LA MARCA                   </t>
  </si>
  <si>
    <t>08066</t>
  </si>
  <si>
    <t xml:space="preserve">CASTELLVI DE ROSANES                    </t>
  </si>
  <si>
    <t>08067</t>
  </si>
  <si>
    <t xml:space="preserve">CENTELLES                               </t>
  </si>
  <si>
    <t>08068</t>
  </si>
  <si>
    <t xml:space="preserve">CERVELLO                                </t>
  </si>
  <si>
    <t>08069</t>
  </si>
  <si>
    <t xml:space="preserve">COLLBATO                                </t>
  </si>
  <si>
    <t>08070</t>
  </si>
  <si>
    <t xml:space="preserve">COLLSUSPINA                             </t>
  </si>
  <si>
    <t>08071</t>
  </si>
  <si>
    <t xml:space="preserve">COPONS                                  </t>
  </si>
  <si>
    <t>08072</t>
  </si>
  <si>
    <t xml:space="preserve">CORBERA DE LLOBREGAT                    </t>
  </si>
  <si>
    <t>08073</t>
  </si>
  <si>
    <t xml:space="preserve">CORNELLA DE LLOBREGAT                   </t>
  </si>
  <si>
    <t>08074</t>
  </si>
  <si>
    <t xml:space="preserve">CUBELLES                                </t>
  </si>
  <si>
    <t>08075</t>
  </si>
  <si>
    <t xml:space="preserve">DOSRIUS                                 </t>
  </si>
  <si>
    <t>08076</t>
  </si>
  <si>
    <t xml:space="preserve">ESPARREGUERA                            </t>
  </si>
  <si>
    <t>08077</t>
  </si>
  <si>
    <t xml:space="preserve">ESPLUGUES DE LLOBREGAT                  </t>
  </si>
  <si>
    <t>08078</t>
  </si>
  <si>
    <t xml:space="preserve">ESPUNYOLA (L')                          </t>
  </si>
  <si>
    <t>08079</t>
  </si>
  <si>
    <t xml:space="preserve">ESTANY (L')                             </t>
  </si>
  <si>
    <t>08080</t>
  </si>
  <si>
    <t xml:space="preserve">FIGOLS                                  </t>
  </si>
  <si>
    <t>08081</t>
  </si>
  <si>
    <t xml:space="preserve">FOGARS DE MONTCLUS                      </t>
  </si>
  <si>
    <t>08082</t>
  </si>
  <si>
    <t xml:space="preserve">FOGARS DE LA SELVA                      </t>
  </si>
  <si>
    <t>08083</t>
  </si>
  <si>
    <t xml:space="preserve">FOLGUEROLES                             </t>
  </si>
  <si>
    <t>08084</t>
  </si>
  <si>
    <t xml:space="preserve">FONOLLOSA                               </t>
  </si>
  <si>
    <t>08085</t>
  </si>
  <si>
    <t xml:space="preserve">FONT-RUBI                               </t>
  </si>
  <si>
    <t>08086</t>
  </si>
  <si>
    <t xml:space="preserve">FRANQUESES DEL VALLES (LES)             </t>
  </si>
  <si>
    <t>08087</t>
  </si>
  <si>
    <t xml:space="preserve">GALLIFA                                 </t>
  </si>
  <si>
    <t>08088</t>
  </si>
  <si>
    <t xml:space="preserve">GARRIGA (LA)                            </t>
  </si>
  <si>
    <t>08089</t>
  </si>
  <si>
    <t xml:space="preserve">GAVA                                    </t>
  </si>
  <si>
    <t>08090</t>
  </si>
  <si>
    <t xml:space="preserve">GAIA                                    </t>
  </si>
  <si>
    <t>08091</t>
  </si>
  <si>
    <t xml:space="preserve">GELIDA                                  </t>
  </si>
  <si>
    <t>08092</t>
  </si>
  <si>
    <t xml:space="preserve">GIRONELLA                               </t>
  </si>
  <si>
    <t>08093</t>
  </si>
  <si>
    <t xml:space="preserve">GISCLARENY                              </t>
  </si>
  <si>
    <t>08094</t>
  </si>
  <si>
    <t xml:space="preserve">GRANADA (LA)                            </t>
  </si>
  <si>
    <t>08095</t>
  </si>
  <si>
    <t xml:space="preserve">GRANERA                                 </t>
  </si>
  <si>
    <t>08096</t>
  </si>
  <si>
    <t xml:space="preserve">GRANOLLERS                              </t>
  </si>
  <si>
    <t>08097</t>
  </si>
  <si>
    <t xml:space="preserve">GUALBA                                  </t>
  </si>
  <si>
    <t>08098</t>
  </si>
  <si>
    <t xml:space="preserve">SANT SALVADOR DE GUARDIOLA              </t>
  </si>
  <si>
    <t>08099</t>
  </si>
  <si>
    <t xml:space="preserve">GUARDIOLA DE BERGUEDA                   </t>
  </si>
  <si>
    <t>08100</t>
  </si>
  <si>
    <t xml:space="preserve">GURB                                    </t>
  </si>
  <si>
    <t>08101</t>
  </si>
  <si>
    <t xml:space="preserve">HOSPITALET DE LLOBREGAT (L')            </t>
  </si>
  <si>
    <t>08102</t>
  </si>
  <si>
    <t xml:space="preserve">IGUALADA                                </t>
  </si>
  <si>
    <t>08103</t>
  </si>
  <si>
    <t xml:space="preserve">JORBA                                   </t>
  </si>
  <si>
    <t>08104</t>
  </si>
  <si>
    <t xml:space="preserve">LLACUNA (LA)                            </t>
  </si>
  <si>
    <t>08105</t>
  </si>
  <si>
    <t xml:space="preserve">LLAGOSTA (LA)                           </t>
  </si>
  <si>
    <t>08106</t>
  </si>
  <si>
    <t xml:space="preserve">LLINARS DEL VALLES                      </t>
  </si>
  <si>
    <t>08107</t>
  </si>
  <si>
    <t xml:space="preserve">LLICA D'AMUNT                           </t>
  </si>
  <si>
    <t>08108</t>
  </si>
  <si>
    <t xml:space="preserve">LLICA DE VALL                           </t>
  </si>
  <si>
    <t>08109</t>
  </si>
  <si>
    <t xml:space="preserve">LLUCA                                   </t>
  </si>
  <si>
    <t>08110</t>
  </si>
  <si>
    <t xml:space="preserve">MALGRAT DE MAR                          </t>
  </si>
  <si>
    <t>08111</t>
  </si>
  <si>
    <t xml:space="preserve">MALLA                                   </t>
  </si>
  <si>
    <t>08112</t>
  </si>
  <si>
    <t xml:space="preserve">MANLLEU                                 </t>
  </si>
  <si>
    <t>08113</t>
  </si>
  <si>
    <t xml:space="preserve">MANRESA                                 </t>
  </si>
  <si>
    <t>08114</t>
  </si>
  <si>
    <t xml:space="preserve">MARTORELL                               </t>
  </si>
  <si>
    <t>08115</t>
  </si>
  <si>
    <t xml:space="preserve">MARTORELLES                             </t>
  </si>
  <si>
    <t>08116</t>
  </si>
  <si>
    <t xml:space="preserve">MASIES DE RODA (LES)                    </t>
  </si>
  <si>
    <t>08117</t>
  </si>
  <si>
    <t xml:space="preserve">MASIES DE VOLTREGA (LES)                </t>
  </si>
  <si>
    <t>08118</t>
  </si>
  <si>
    <t xml:space="preserve">MASNOU (EL)                             </t>
  </si>
  <si>
    <t>08119</t>
  </si>
  <si>
    <t xml:space="preserve">MASQUEFA                                </t>
  </si>
  <si>
    <t>08120</t>
  </si>
  <si>
    <t xml:space="preserve">MATADEPERA                              </t>
  </si>
  <si>
    <t>08121</t>
  </si>
  <si>
    <t xml:space="preserve">MATARO                                  </t>
  </si>
  <si>
    <t>08122</t>
  </si>
  <si>
    <t xml:space="preserve">MEDIONA                                 </t>
  </si>
  <si>
    <t>08123</t>
  </si>
  <si>
    <t xml:space="preserve">MOLINS DE REI                           </t>
  </si>
  <si>
    <t>08124</t>
  </si>
  <si>
    <t xml:space="preserve">MOLLET DEL VALLES                       </t>
  </si>
  <si>
    <t>08125</t>
  </si>
  <si>
    <t xml:space="preserve">MONTCADA I REIXAC                       </t>
  </si>
  <si>
    <t>08126</t>
  </si>
  <si>
    <t xml:space="preserve">MONTGAT                                 </t>
  </si>
  <si>
    <t>08127</t>
  </si>
  <si>
    <t xml:space="preserve">MONISTROL DE MONTSERRAT                 </t>
  </si>
  <si>
    <t>08128</t>
  </si>
  <si>
    <t xml:space="preserve">MONISTROL DE CALDERS                    </t>
  </si>
  <si>
    <t>08129</t>
  </si>
  <si>
    <t xml:space="preserve">MUNTANYOLA                              </t>
  </si>
  <si>
    <t>08130</t>
  </si>
  <si>
    <t xml:space="preserve">MONTCLAR                                </t>
  </si>
  <si>
    <t>08131</t>
  </si>
  <si>
    <t xml:space="preserve">MONTESQUIU                              </t>
  </si>
  <si>
    <t>08132</t>
  </si>
  <si>
    <t xml:space="preserve">MONTMAJOR                               </t>
  </si>
  <si>
    <t>08133</t>
  </si>
  <si>
    <t xml:space="preserve">MONTMANEU                               </t>
  </si>
  <si>
    <t>08134</t>
  </si>
  <si>
    <t xml:space="preserve">FIGARO-MONTMANY                         </t>
  </si>
  <si>
    <t>08135</t>
  </si>
  <si>
    <t xml:space="preserve">MONTMELO                                </t>
  </si>
  <si>
    <t>08136</t>
  </si>
  <si>
    <t xml:space="preserve">MONTORNES DEL VALLES                    </t>
  </si>
  <si>
    <t>08137</t>
  </si>
  <si>
    <t xml:space="preserve">MONTSENY                                </t>
  </si>
  <si>
    <t>08138</t>
  </si>
  <si>
    <t xml:space="preserve">MOIA                                    </t>
  </si>
  <si>
    <t>08139</t>
  </si>
  <si>
    <t xml:space="preserve">MURA                                    </t>
  </si>
  <si>
    <t>08140</t>
  </si>
  <si>
    <t xml:space="preserve">NAVARCLES                               </t>
  </si>
  <si>
    <t>08141</t>
  </si>
  <si>
    <t xml:space="preserve">NAVAS                                   </t>
  </si>
  <si>
    <t>08142</t>
  </si>
  <si>
    <t xml:space="preserve">NOU DE BERGUEDA (LA)                    </t>
  </si>
  <si>
    <t>08143</t>
  </si>
  <si>
    <t xml:space="preserve">ODENA                                   </t>
  </si>
  <si>
    <t>08144</t>
  </si>
  <si>
    <t xml:space="preserve">OLVAN                                   </t>
  </si>
  <si>
    <t>08145</t>
  </si>
  <si>
    <t xml:space="preserve">OLERDOLA                                </t>
  </si>
  <si>
    <t>08146</t>
  </si>
  <si>
    <t xml:space="preserve">OLESA DE BONESVALLS                     </t>
  </si>
  <si>
    <t>08147</t>
  </si>
  <si>
    <t xml:space="preserve">OLESA DE MONTSERRAT                     </t>
  </si>
  <si>
    <t>08148</t>
  </si>
  <si>
    <t xml:space="preserve">OLIVELLA                                </t>
  </si>
  <si>
    <t>08149</t>
  </si>
  <si>
    <t xml:space="preserve">OLOST                                   </t>
  </si>
  <si>
    <t>08150</t>
  </si>
  <si>
    <t xml:space="preserve">ORIS                                    </t>
  </si>
  <si>
    <t>08151</t>
  </si>
  <si>
    <t xml:space="preserve">ORISTA                                  </t>
  </si>
  <si>
    <t>08152</t>
  </si>
  <si>
    <t xml:space="preserve">ORPI                                    </t>
  </si>
  <si>
    <t>08153</t>
  </si>
  <si>
    <t xml:space="preserve">ORRIUS                                  </t>
  </si>
  <si>
    <t>08154</t>
  </si>
  <si>
    <t xml:space="preserve">PACS DEL PENEDES                        </t>
  </si>
  <si>
    <t>08155</t>
  </si>
  <si>
    <t xml:space="preserve">PALAFOLLS                               </t>
  </si>
  <si>
    <t>08156</t>
  </si>
  <si>
    <t xml:space="preserve">PALAU-SOLITA I PLEGAMANS                </t>
  </si>
  <si>
    <t>08157</t>
  </si>
  <si>
    <t xml:space="preserve">PALLEJA                                 </t>
  </si>
  <si>
    <t>08158</t>
  </si>
  <si>
    <t xml:space="preserve">PAPIOL (EL)                             </t>
  </si>
  <si>
    <t>08159</t>
  </si>
  <si>
    <t xml:space="preserve">PARETS DEL VALLES                       </t>
  </si>
  <si>
    <t>08160</t>
  </si>
  <si>
    <t xml:space="preserve">PERAFITA                                </t>
  </si>
  <si>
    <t>08161</t>
  </si>
  <si>
    <t xml:space="preserve">PIERA                                   </t>
  </si>
  <si>
    <t>08162</t>
  </si>
  <si>
    <t xml:space="preserve">HOSTALETS DE PIEROLA (ELS)              </t>
  </si>
  <si>
    <t>08163</t>
  </si>
  <si>
    <t xml:space="preserve">PINEDA DE MAR                           </t>
  </si>
  <si>
    <t>08164</t>
  </si>
  <si>
    <t xml:space="preserve">PLA DEL PENEDES (EL)                    </t>
  </si>
  <si>
    <t>08165</t>
  </si>
  <si>
    <t xml:space="preserve">POBLA DE CLARAMUNT (LA)                 </t>
  </si>
  <si>
    <t>08166</t>
  </si>
  <si>
    <t xml:space="preserve">POBLA DE LILLET (LA)                    </t>
  </si>
  <si>
    <t>08167</t>
  </si>
  <si>
    <t xml:space="preserve">POLINYA                                 </t>
  </si>
  <si>
    <t>08168</t>
  </si>
  <si>
    <t xml:space="preserve">PONTONS                                 </t>
  </si>
  <si>
    <t>08169</t>
  </si>
  <si>
    <t xml:space="preserve">PRAT DE LLOBREGAT (EL)                  </t>
  </si>
  <si>
    <t>08170</t>
  </si>
  <si>
    <t xml:space="preserve">PRATS DE REI (ELS)                      </t>
  </si>
  <si>
    <t>08171</t>
  </si>
  <si>
    <t xml:space="preserve">PRATS DE LLUCANES                       </t>
  </si>
  <si>
    <t>08172</t>
  </si>
  <si>
    <t xml:space="preserve">PREMIA DE MAR                           </t>
  </si>
  <si>
    <t>08174</t>
  </si>
  <si>
    <t xml:space="preserve">PUIGDALBER                              </t>
  </si>
  <si>
    <t>08175</t>
  </si>
  <si>
    <t xml:space="preserve">PUIG-REIG                               </t>
  </si>
  <si>
    <t>08176</t>
  </si>
  <si>
    <t xml:space="preserve">PUJALT                                  </t>
  </si>
  <si>
    <t>08177</t>
  </si>
  <si>
    <t xml:space="preserve">QUAR (LA)                               </t>
  </si>
  <si>
    <t>08178</t>
  </si>
  <si>
    <t xml:space="preserve">RAJADELL                                </t>
  </si>
  <si>
    <t>08179</t>
  </si>
  <si>
    <t xml:space="preserve">RELLINARS                               </t>
  </si>
  <si>
    <t>08180</t>
  </si>
  <si>
    <t xml:space="preserve">RIPOLLET                                </t>
  </si>
  <si>
    <t>08181</t>
  </si>
  <si>
    <t xml:space="preserve">ROCA DEL VALLES (LA)                    </t>
  </si>
  <si>
    <t>08182</t>
  </si>
  <si>
    <t xml:space="preserve">PONT DE VILOMARA I ROCAFORT (EL)        </t>
  </si>
  <si>
    <t>08183</t>
  </si>
  <si>
    <t xml:space="preserve">RODA DE TER                             </t>
  </si>
  <si>
    <t>08184</t>
  </si>
  <si>
    <t xml:space="preserve">RUBI                                    </t>
  </si>
  <si>
    <t>08185</t>
  </si>
  <si>
    <t xml:space="preserve">RUBIO                                   </t>
  </si>
  <si>
    <t>08187</t>
  </si>
  <si>
    <t xml:space="preserve">SABADELL                                </t>
  </si>
  <si>
    <t>08188</t>
  </si>
  <si>
    <t xml:space="preserve">SAGAS                                   </t>
  </si>
  <si>
    <t>08189</t>
  </si>
  <si>
    <t xml:space="preserve">SANT PERE SALLAVINERA                   </t>
  </si>
  <si>
    <t>08190</t>
  </si>
  <si>
    <t xml:space="preserve">SALDES                                  </t>
  </si>
  <si>
    <t>08191</t>
  </si>
  <si>
    <t xml:space="preserve">SALLENT                                 </t>
  </si>
  <si>
    <t>08192</t>
  </si>
  <si>
    <t xml:space="preserve">SANTPEDOR                               </t>
  </si>
  <si>
    <t>08193</t>
  </si>
  <si>
    <t xml:space="preserve">SANT ISCLE DE VALLALTA                  </t>
  </si>
  <si>
    <t>08194</t>
  </si>
  <si>
    <t xml:space="preserve">SANT ADRIA DE BESOS                     </t>
  </si>
  <si>
    <t>08195</t>
  </si>
  <si>
    <t xml:space="preserve">SANT AGUSTI DE LLUCANES                 </t>
  </si>
  <si>
    <t>08196</t>
  </si>
  <si>
    <t xml:space="preserve">SANT ANDREU DE LA BARCA                 </t>
  </si>
  <si>
    <t>08197</t>
  </si>
  <si>
    <t xml:space="preserve">SANT ANDREU DE LLAVANERES               </t>
  </si>
  <si>
    <t>08198</t>
  </si>
  <si>
    <t xml:space="preserve">SANT ANTONI DE VILAMAJOR                </t>
  </si>
  <si>
    <t>08199</t>
  </si>
  <si>
    <t xml:space="preserve">SANT BARTOMEU DEL GRAU                  </t>
  </si>
  <si>
    <t>08200</t>
  </si>
  <si>
    <t xml:space="preserve">SANT BOI DE LLOBREGAT                   </t>
  </si>
  <si>
    <t>08201</t>
  </si>
  <si>
    <t xml:space="preserve">SANT BOI DE LLUCANES                    </t>
  </si>
  <si>
    <t>08202</t>
  </si>
  <si>
    <t xml:space="preserve">SANT CELONI                             </t>
  </si>
  <si>
    <t>08203</t>
  </si>
  <si>
    <t xml:space="preserve">SANT CEBRIA DE VALLALTA                 </t>
  </si>
  <si>
    <t>08204</t>
  </si>
  <si>
    <t xml:space="preserve">SANT CLIMENT DE LLOBREGAT               </t>
  </si>
  <si>
    <t>08205</t>
  </si>
  <si>
    <t xml:space="preserve">SANT CUGAT DEL VALLES                   </t>
  </si>
  <si>
    <t>08206</t>
  </si>
  <si>
    <t xml:space="preserve">SANT CUGAT SESGARRIGUES                 </t>
  </si>
  <si>
    <t>08207</t>
  </si>
  <si>
    <t xml:space="preserve">SANT ESTEVE DE PALAUTORDERA             </t>
  </si>
  <si>
    <t>08208</t>
  </si>
  <si>
    <t xml:space="preserve">SANT ESTEVE SESROVIRES                  </t>
  </si>
  <si>
    <t>08209</t>
  </si>
  <si>
    <t xml:space="preserve">SANT FOST DE CAMPSENTELLES              </t>
  </si>
  <si>
    <t>08210</t>
  </si>
  <si>
    <t xml:space="preserve">SANT FELIU DE CODINES                   </t>
  </si>
  <si>
    <t>08211</t>
  </si>
  <si>
    <t xml:space="preserve">SANT FELIU DE LLOBREGAT                 </t>
  </si>
  <si>
    <t>08212</t>
  </si>
  <si>
    <t xml:space="preserve">SANT FELIU SASSERRA                     </t>
  </si>
  <si>
    <t>08213</t>
  </si>
  <si>
    <t xml:space="preserve">SANT FRUITOS DE BAGES                   </t>
  </si>
  <si>
    <t>08214</t>
  </si>
  <si>
    <t xml:space="preserve">VILASSAR DE DALT                        </t>
  </si>
  <si>
    <t>08215</t>
  </si>
  <si>
    <t xml:space="preserve">SANT HIPOLIT DE VOLTREGA                </t>
  </si>
  <si>
    <t>08216</t>
  </si>
  <si>
    <t xml:space="preserve">SANT JAUME DE FRONTANYA                 </t>
  </si>
  <si>
    <t>08217</t>
  </si>
  <si>
    <t xml:space="preserve">SANT JOAN DESPI                         </t>
  </si>
  <si>
    <t>08218</t>
  </si>
  <si>
    <t xml:space="preserve">SANT JOAN DE VILATORRADA                </t>
  </si>
  <si>
    <t>08219</t>
  </si>
  <si>
    <t xml:space="preserve">VILASSAR DE MAR                         </t>
  </si>
  <si>
    <t>08220</t>
  </si>
  <si>
    <t xml:space="preserve">SANT JULIA DE VILATORTA                 </t>
  </si>
  <si>
    <t>08221</t>
  </si>
  <si>
    <t xml:space="preserve">SANT JUST DESVERN                       </t>
  </si>
  <si>
    <t>08222</t>
  </si>
  <si>
    <t xml:space="preserve">SANT LLORENC D'HORTONS                  </t>
  </si>
  <si>
    <t>08223</t>
  </si>
  <si>
    <t xml:space="preserve">SANT LLORENC SAVALL                     </t>
  </si>
  <si>
    <t>08224</t>
  </si>
  <si>
    <t xml:space="preserve">SANT MARTI DE CENTELLES                 </t>
  </si>
  <si>
    <t>08225</t>
  </si>
  <si>
    <t xml:space="preserve">SANT MARTI D'ALBARS                     </t>
  </si>
  <si>
    <t>08226</t>
  </si>
  <si>
    <t xml:space="preserve">SANT MARTI DE TOUS                      </t>
  </si>
  <si>
    <t>08227</t>
  </si>
  <si>
    <t xml:space="preserve">SANT MARTI SARROCA                      </t>
  </si>
  <si>
    <t>08228</t>
  </si>
  <si>
    <t xml:space="preserve">SANT MARTI SESGUEIOLES                  </t>
  </si>
  <si>
    <t>08229</t>
  </si>
  <si>
    <t xml:space="preserve">SANT MATEU DE BAGES                     </t>
  </si>
  <si>
    <t>08230</t>
  </si>
  <si>
    <t xml:space="preserve">PREMIA DE DALT                          </t>
  </si>
  <si>
    <t>08231</t>
  </si>
  <si>
    <t xml:space="preserve">SANT PERE DE RIBES                      </t>
  </si>
  <si>
    <t>08232</t>
  </si>
  <si>
    <t xml:space="preserve">SANT PERE DE RIUDEBITLLES               </t>
  </si>
  <si>
    <t>08233</t>
  </si>
  <si>
    <t xml:space="preserve">SANT PERE DE TORELLO                    </t>
  </si>
  <si>
    <t>08234</t>
  </si>
  <si>
    <t xml:space="preserve">SANT PERE DE VILAMAJOR                  </t>
  </si>
  <si>
    <t>08235</t>
  </si>
  <si>
    <t xml:space="preserve">SANT POL DE MAR                         </t>
  </si>
  <si>
    <t>08236</t>
  </si>
  <si>
    <t xml:space="preserve">SANT QUINTI DE MEDIONA                  </t>
  </si>
  <si>
    <t>08237</t>
  </si>
  <si>
    <t xml:space="preserve">SANT QUIRZE DE BESORA                   </t>
  </si>
  <si>
    <t>08238</t>
  </si>
  <si>
    <t xml:space="preserve">SANT QUIRZE DEL VALLES                  </t>
  </si>
  <si>
    <t>08239</t>
  </si>
  <si>
    <t xml:space="preserve">SANT QUIRZE SAFAJA                      </t>
  </si>
  <si>
    <t>08240</t>
  </si>
  <si>
    <t xml:space="preserve">SANT SADURNI D'ANOIA                    </t>
  </si>
  <si>
    <t>08241</t>
  </si>
  <si>
    <t xml:space="preserve">SANT SADURNI D'OSORMORT                 </t>
  </si>
  <si>
    <t>08242</t>
  </si>
  <si>
    <t xml:space="preserve">MARGANELL                               </t>
  </si>
  <si>
    <t>08243</t>
  </si>
  <si>
    <t xml:space="preserve">SANTA CECILIA DE VOLTREGA               </t>
  </si>
  <si>
    <t>08244</t>
  </si>
  <si>
    <t xml:space="preserve">SANTA COLOMA DE CERVELLO                </t>
  </si>
  <si>
    <t>08245</t>
  </si>
  <si>
    <t xml:space="preserve">SANTA COLOMA DE GRAMENET                </t>
  </si>
  <si>
    <t>08246</t>
  </si>
  <si>
    <t xml:space="preserve">SANTA EUGENIA DE BERGA                  </t>
  </si>
  <si>
    <t>08247</t>
  </si>
  <si>
    <t xml:space="preserve">SANTA EULALIA DE RIUPRIMER              </t>
  </si>
  <si>
    <t>08248</t>
  </si>
  <si>
    <t xml:space="preserve">SANTA EULALIA DE RONCANA                </t>
  </si>
  <si>
    <t>08249</t>
  </si>
  <si>
    <t xml:space="preserve">SANTA FE DEL PENEDES                    </t>
  </si>
  <si>
    <t>08250</t>
  </si>
  <si>
    <t xml:space="preserve">SANTA MARGARIDA DE MONTBUI              </t>
  </si>
  <si>
    <t>08251</t>
  </si>
  <si>
    <t xml:space="preserve">SANTA MARGARIDA I ELS MONJOS            </t>
  </si>
  <si>
    <t>08252</t>
  </si>
  <si>
    <t xml:space="preserve">BARBERA DEL VALLES                      </t>
  </si>
  <si>
    <t>08253</t>
  </si>
  <si>
    <t xml:space="preserve">SANTA MARIA DE BESORA                   </t>
  </si>
  <si>
    <t>08254</t>
  </si>
  <si>
    <t xml:space="preserve">ESQUIROL (L')                           </t>
  </si>
  <si>
    <t>08255</t>
  </si>
  <si>
    <t xml:space="preserve">SANTA MARIA DE MERLES                   </t>
  </si>
  <si>
    <t>08256</t>
  </si>
  <si>
    <t xml:space="preserve">SANTA MARIA DE MARTORELLES              </t>
  </si>
  <si>
    <t>08257</t>
  </si>
  <si>
    <t xml:space="preserve">SANTA MARIA DE MIRALLES                 </t>
  </si>
  <si>
    <t>08258</t>
  </si>
  <si>
    <t xml:space="preserve">SANTA MARIA D'OLO                       </t>
  </si>
  <si>
    <t>08259</t>
  </si>
  <si>
    <t xml:space="preserve">SANTA MARIA DE PALAUTORDERA             </t>
  </si>
  <si>
    <t>08260</t>
  </si>
  <si>
    <t xml:space="preserve">SANTA PERPETUA DE MOGODA                </t>
  </si>
  <si>
    <t>08261</t>
  </si>
  <si>
    <t xml:space="preserve">SANTA SUSANNA                           </t>
  </si>
  <si>
    <t>08262</t>
  </si>
  <si>
    <t xml:space="preserve">SANT VICENC DE CASTELLET                </t>
  </si>
  <si>
    <t>08263</t>
  </si>
  <si>
    <t xml:space="preserve">SANT VICENC DELS HORTS                  </t>
  </si>
  <si>
    <t>08264</t>
  </si>
  <si>
    <t xml:space="preserve">SANT VICENC DE MONTALT                  </t>
  </si>
  <si>
    <t>08265</t>
  </si>
  <si>
    <t xml:space="preserve">SANT VICENC DE TORELLO                  </t>
  </si>
  <si>
    <t>08266</t>
  </si>
  <si>
    <t xml:space="preserve">CERDANYOLA DEL VALLES                   </t>
  </si>
  <si>
    <t>08267</t>
  </si>
  <si>
    <t xml:space="preserve">SENTMENAT                               </t>
  </si>
  <si>
    <t>08268</t>
  </si>
  <si>
    <t xml:space="preserve">CERCS                                   </t>
  </si>
  <si>
    <t>08269</t>
  </si>
  <si>
    <t xml:space="preserve">SEVA                                    </t>
  </si>
  <si>
    <t>08270</t>
  </si>
  <si>
    <t xml:space="preserve">SITGES                                  </t>
  </si>
  <si>
    <t>08271</t>
  </si>
  <si>
    <t xml:space="preserve">SOBREMUNT                               </t>
  </si>
  <si>
    <t>08272</t>
  </si>
  <si>
    <t xml:space="preserve">SORA                                    </t>
  </si>
  <si>
    <t>08273</t>
  </si>
  <si>
    <t xml:space="preserve">SUBIRATS                                </t>
  </si>
  <si>
    <t>08274</t>
  </si>
  <si>
    <t xml:space="preserve">SURIA                                   </t>
  </si>
  <si>
    <t>08275</t>
  </si>
  <si>
    <t xml:space="preserve">TAVERNOLES                              </t>
  </si>
  <si>
    <t>08276</t>
  </si>
  <si>
    <t xml:space="preserve">TAGAMANENT                              </t>
  </si>
  <si>
    <t>08277</t>
  </si>
  <si>
    <t xml:space="preserve">TALAMANCA                               </t>
  </si>
  <si>
    <t>08278</t>
  </si>
  <si>
    <t xml:space="preserve">TARADELL                                </t>
  </si>
  <si>
    <t>08279</t>
  </si>
  <si>
    <t xml:space="preserve">TERRASSA                                </t>
  </si>
  <si>
    <t>08280</t>
  </si>
  <si>
    <t xml:space="preserve">TAVERTET                                </t>
  </si>
  <si>
    <t>08281</t>
  </si>
  <si>
    <t xml:space="preserve">TEIA                                    </t>
  </si>
  <si>
    <t>08282</t>
  </si>
  <si>
    <t xml:space="preserve">TIANA                                   </t>
  </si>
  <si>
    <t>08283</t>
  </si>
  <si>
    <t xml:space="preserve">TONA                                    </t>
  </si>
  <si>
    <t>08284</t>
  </si>
  <si>
    <t xml:space="preserve">TORDERA                                 </t>
  </si>
  <si>
    <t>08285</t>
  </si>
  <si>
    <t xml:space="preserve">TORELLO                                 </t>
  </si>
  <si>
    <t>08286</t>
  </si>
  <si>
    <t xml:space="preserve">TORRE DE CLARAMUNT (LA)                 </t>
  </si>
  <si>
    <t>08287</t>
  </si>
  <si>
    <t xml:space="preserve">TORRELAVIT                              </t>
  </si>
  <si>
    <t>08288</t>
  </si>
  <si>
    <t xml:space="preserve">TORRELLES DE FOIX                       </t>
  </si>
  <si>
    <t>08289</t>
  </si>
  <si>
    <t xml:space="preserve">TORRELLES DE LLOBREGAT                  </t>
  </si>
  <si>
    <t>08290</t>
  </si>
  <si>
    <t xml:space="preserve">ULLASTRELL                              </t>
  </si>
  <si>
    <t>08291</t>
  </si>
  <si>
    <t xml:space="preserve">VACARISSES                              </t>
  </si>
  <si>
    <t>08292</t>
  </si>
  <si>
    <t xml:space="preserve">VALLBONA D'ANOIA                        </t>
  </si>
  <si>
    <t>08293</t>
  </si>
  <si>
    <t xml:space="preserve">VALLCEBRE                               </t>
  </si>
  <si>
    <t>08294</t>
  </si>
  <si>
    <t xml:space="preserve">VALLGORGUINA                            </t>
  </si>
  <si>
    <t>08295</t>
  </si>
  <si>
    <t xml:space="preserve">VALLIRANA                               </t>
  </si>
  <si>
    <t>08296</t>
  </si>
  <si>
    <t xml:space="preserve">VALLROMANES                             </t>
  </si>
  <si>
    <t>08297</t>
  </si>
  <si>
    <t xml:space="preserve">VECIANA                                 </t>
  </si>
  <si>
    <t>08298</t>
  </si>
  <si>
    <t xml:space="preserve">VIC                                     </t>
  </si>
  <si>
    <t>08299</t>
  </si>
  <si>
    <t xml:space="preserve">VILADA                                  </t>
  </si>
  <si>
    <t>08300</t>
  </si>
  <si>
    <t xml:space="preserve">VILADECAVALLS                           </t>
  </si>
  <si>
    <t>08301</t>
  </si>
  <si>
    <t xml:space="preserve">VILADECANS                              </t>
  </si>
  <si>
    <t>08302</t>
  </si>
  <si>
    <t xml:space="preserve">VILANOVA DEL CAMI                       </t>
  </si>
  <si>
    <t>08303</t>
  </si>
  <si>
    <t xml:space="preserve">VILANOVA DE SAU                         </t>
  </si>
  <si>
    <t>08304</t>
  </si>
  <si>
    <t xml:space="preserve">VILOBI DEL PENEDES                      </t>
  </si>
  <si>
    <t>08305</t>
  </si>
  <si>
    <t xml:space="preserve">VILAFRANCA DEL PENEDES                  </t>
  </si>
  <si>
    <t>08306</t>
  </si>
  <si>
    <t xml:space="preserve">VILALBA SASSERRA                        </t>
  </si>
  <si>
    <t>08307</t>
  </si>
  <si>
    <t xml:space="preserve">VILANOVA I LA GELTRU                    </t>
  </si>
  <si>
    <t>08308</t>
  </si>
  <si>
    <t xml:space="preserve">VIVER I SERRATEIX                       </t>
  </si>
  <si>
    <t>08901</t>
  </si>
  <si>
    <t xml:space="preserve">RUPIT I PRUIT                           </t>
  </si>
  <si>
    <t>08902</t>
  </si>
  <si>
    <t xml:space="preserve">VILANOVA DEL VALLES                     </t>
  </si>
  <si>
    <t>08903</t>
  </si>
  <si>
    <t xml:space="preserve">SANT JULIA DE CERDANYOLA                </t>
  </si>
  <si>
    <t>08904</t>
  </si>
  <si>
    <t xml:space="preserve">BADIA DEL VALLES                        </t>
  </si>
  <si>
    <t>08905</t>
  </si>
  <si>
    <t xml:space="preserve">PALMA DE CERVELLO (LA)                  </t>
  </si>
  <si>
    <t>09001</t>
  </si>
  <si>
    <t xml:space="preserve">ABAJAS                                  </t>
  </si>
  <si>
    <t>09003</t>
  </si>
  <si>
    <t xml:space="preserve">ADRADA DE HAZA                          </t>
  </si>
  <si>
    <t>09006</t>
  </si>
  <si>
    <t xml:space="preserve">AGUAS CANDIDAS                          </t>
  </si>
  <si>
    <t>09007</t>
  </si>
  <si>
    <t xml:space="preserve">AGUILAR DE BUREBA                       </t>
  </si>
  <si>
    <t>09009</t>
  </si>
  <si>
    <t xml:space="preserve">ALBILLOS                                </t>
  </si>
  <si>
    <t>09010</t>
  </si>
  <si>
    <t xml:space="preserve">ALCOCERO DE MOLA                        </t>
  </si>
  <si>
    <t>09011</t>
  </si>
  <si>
    <t xml:space="preserve">ALFOZ DE BRICIA                         </t>
  </si>
  <si>
    <t>09012</t>
  </si>
  <si>
    <t xml:space="preserve">ALFOZ DE SANTA GADEA                    </t>
  </si>
  <si>
    <t>09013</t>
  </si>
  <si>
    <t xml:space="preserve">ALTABLE                                 </t>
  </si>
  <si>
    <t>09014</t>
  </si>
  <si>
    <t xml:space="preserve">ALTOS (LOS)                             </t>
  </si>
  <si>
    <t>09016</t>
  </si>
  <si>
    <t xml:space="preserve">AMEYUGO                                 </t>
  </si>
  <si>
    <t>09017</t>
  </si>
  <si>
    <t xml:space="preserve">ANGUIX                                  </t>
  </si>
  <si>
    <t>09018</t>
  </si>
  <si>
    <t xml:space="preserve">ARANDA DE DUERO                         </t>
  </si>
  <si>
    <t>09019</t>
  </si>
  <si>
    <t xml:space="preserve">ARANDILLA                               </t>
  </si>
  <si>
    <t>09020</t>
  </si>
  <si>
    <t xml:space="preserve">ARAUZO DE MIEL                          </t>
  </si>
  <si>
    <t>09021</t>
  </si>
  <si>
    <t xml:space="preserve">ARAUZO DE SALCE                         </t>
  </si>
  <si>
    <t>09022</t>
  </si>
  <si>
    <t xml:space="preserve">ARAUZO DE TORRE                         </t>
  </si>
  <si>
    <t>09023</t>
  </si>
  <si>
    <t xml:space="preserve">ARCOS                                   </t>
  </si>
  <si>
    <t>09024</t>
  </si>
  <si>
    <t xml:space="preserve">ARENILLAS DE RIOPISUERGA                </t>
  </si>
  <si>
    <t>09025</t>
  </si>
  <si>
    <t xml:space="preserve">ARIJA                                   </t>
  </si>
  <si>
    <t>09026</t>
  </si>
  <si>
    <t xml:space="preserve">ARLANZON                                </t>
  </si>
  <si>
    <t>09027</t>
  </si>
  <si>
    <t xml:space="preserve">ARRAYA DE OCA                           </t>
  </si>
  <si>
    <t>09029</t>
  </si>
  <si>
    <t xml:space="preserve">ATAPUERCA                               </t>
  </si>
  <si>
    <t>09030</t>
  </si>
  <si>
    <t xml:space="preserve">AUSINES (LOS)                           </t>
  </si>
  <si>
    <t>09032</t>
  </si>
  <si>
    <t xml:space="preserve">AVELLANOSA DE MUÑO                      </t>
  </si>
  <si>
    <t>09033</t>
  </si>
  <si>
    <t xml:space="preserve">BAHABON DE ESGUEVA                      </t>
  </si>
  <si>
    <t>09034</t>
  </si>
  <si>
    <t xml:space="preserve">BALBASES (LOS)                          </t>
  </si>
  <si>
    <t>09035</t>
  </si>
  <si>
    <t xml:space="preserve">BAÑOS DE VALDEARADOS                    </t>
  </si>
  <si>
    <t>09036</t>
  </si>
  <si>
    <t xml:space="preserve">BAÑUELOS DE BUREBA                      </t>
  </si>
  <si>
    <t>09037</t>
  </si>
  <si>
    <t xml:space="preserve">BARBADILLO DE HERREROS                  </t>
  </si>
  <si>
    <t>09038</t>
  </si>
  <si>
    <t xml:space="preserve">BARBADILLO DEL MERCADO                  </t>
  </si>
  <si>
    <t>09039</t>
  </si>
  <si>
    <t xml:space="preserve">BARBADILLO DEL PEZ                      </t>
  </si>
  <si>
    <t>09043</t>
  </si>
  <si>
    <t xml:space="preserve">BARRIOS DE BUREBA (LOS)                 </t>
  </si>
  <si>
    <t>09044</t>
  </si>
  <si>
    <t xml:space="preserve">BARRIOS DE COLINA                       </t>
  </si>
  <si>
    <t>09045</t>
  </si>
  <si>
    <t xml:space="preserve">BASCONCILLOS DEL TOZO                   </t>
  </si>
  <si>
    <t>09046</t>
  </si>
  <si>
    <t xml:space="preserve">BASCUÑANA                               </t>
  </si>
  <si>
    <t>09047</t>
  </si>
  <si>
    <t xml:space="preserve">BELBIMBRE                               </t>
  </si>
  <si>
    <t>09048</t>
  </si>
  <si>
    <t xml:space="preserve">BELORADO                                </t>
  </si>
  <si>
    <t>09050</t>
  </si>
  <si>
    <t xml:space="preserve">BERBERANA                               </t>
  </si>
  <si>
    <t>09051</t>
  </si>
  <si>
    <t xml:space="preserve">BERLANGAS DE ROA                        </t>
  </si>
  <si>
    <t>09052</t>
  </si>
  <si>
    <t xml:space="preserve">BERZOSA DE BUREBA                       </t>
  </si>
  <si>
    <t>09054</t>
  </si>
  <si>
    <t xml:space="preserve">BOZOO                                   </t>
  </si>
  <si>
    <t>09055</t>
  </si>
  <si>
    <t xml:space="preserve">BRAZACORTA                              </t>
  </si>
  <si>
    <t>09056</t>
  </si>
  <si>
    <t xml:space="preserve">BRIVIESCA                               </t>
  </si>
  <si>
    <t>09057</t>
  </si>
  <si>
    <t xml:space="preserve">BUGEDO                                  </t>
  </si>
  <si>
    <t>09058</t>
  </si>
  <si>
    <t xml:space="preserve">BUNIEL                                  </t>
  </si>
  <si>
    <t>09059</t>
  </si>
  <si>
    <t xml:space="preserve">BURGOS                                  </t>
  </si>
  <si>
    <t>09060</t>
  </si>
  <si>
    <t xml:space="preserve">BUSTO DE BUREBA                         </t>
  </si>
  <si>
    <t>09061</t>
  </si>
  <si>
    <t xml:space="preserve">CABAÑES DE ESGUEVA                      </t>
  </si>
  <si>
    <t>09062</t>
  </si>
  <si>
    <t xml:space="preserve">CABEZON DE LA SIERRA                    </t>
  </si>
  <si>
    <t>09063</t>
  </si>
  <si>
    <t xml:space="preserve">CABIA                                   </t>
  </si>
  <si>
    <t>09064</t>
  </si>
  <si>
    <t xml:space="preserve">CALERUEGA                               </t>
  </si>
  <si>
    <t>09065</t>
  </si>
  <si>
    <t xml:space="preserve">CAMPILLO DE ARANDA                      </t>
  </si>
  <si>
    <t>09066</t>
  </si>
  <si>
    <t xml:space="preserve">CAMPOLARA                               </t>
  </si>
  <si>
    <t>09067</t>
  </si>
  <si>
    <t xml:space="preserve">CANICOSA DE LA SIERRA                   </t>
  </si>
  <si>
    <t>09068</t>
  </si>
  <si>
    <t xml:space="preserve">CANTABRANA                              </t>
  </si>
  <si>
    <t>09070</t>
  </si>
  <si>
    <t xml:space="preserve">CARAZO                                  </t>
  </si>
  <si>
    <t>09071</t>
  </si>
  <si>
    <t xml:space="preserve">CARCEDO DE BUREBA                       </t>
  </si>
  <si>
    <t>09072</t>
  </si>
  <si>
    <t xml:space="preserve">CARCEDO DE BURGOS                       </t>
  </si>
  <si>
    <t>09073</t>
  </si>
  <si>
    <t xml:space="preserve">CARDEÑADIJO                             </t>
  </si>
  <si>
    <t>09074</t>
  </si>
  <si>
    <t xml:space="preserve">CARDEÑAJIMENO                           </t>
  </si>
  <si>
    <t>09075</t>
  </si>
  <si>
    <t xml:space="preserve">CARDEÑUELA RIOPICO                      </t>
  </si>
  <si>
    <t>09076</t>
  </si>
  <si>
    <t xml:space="preserve">CARRIAS                                 </t>
  </si>
  <si>
    <t>09077</t>
  </si>
  <si>
    <t xml:space="preserve">CASCAJARES DE BUREBA                    </t>
  </si>
  <si>
    <t>09078</t>
  </si>
  <si>
    <t xml:space="preserve">CASCAJARES DE LA SIERRA                 </t>
  </si>
  <si>
    <t>09079</t>
  </si>
  <si>
    <t xml:space="preserve">CASTELLANOS DE CASTRO                   </t>
  </si>
  <si>
    <t>09082</t>
  </si>
  <si>
    <t xml:space="preserve">CASTILDELGADO                           </t>
  </si>
  <si>
    <t>09083</t>
  </si>
  <si>
    <t xml:space="preserve">CASTIL DE PEONES                        </t>
  </si>
  <si>
    <t>09084</t>
  </si>
  <si>
    <t xml:space="preserve">CASTRILLO DE LA REINA                   </t>
  </si>
  <si>
    <t>09085</t>
  </si>
  <si>
    <t xml:space="preserve">CASTRILLO DE LA VEGA                    </t>
  </si>
  <si>
    <t>09086</t>
  </si>
  <si>
    <t xml:space="preserve">CASTRILLO DEL VAL                       </t>
  </si>
  <si>
    <t>09088</t>
  </si>
  <si>
    <t xml:space="preserve">CASTRILLO DE RIOPISUERGA                </t>
  </si>
  <si>
    <t>09090</t>
  </si>
  <si>
    <t xml:space="preserve">CASTRILLO MOTA DE JUDIOS                </t>
  </si>
  <si>
    <t>09091</t>
  </si>
  <si>
    <t xml:space="preserve">CASTROJERIZ                             </t>
  </si>
  <si>
    <t>09093</t>
  </si>
  <si>
    <t xml:space="preserve">CAYUELA                                 </t>
  </si>
  <si>
    <t>09094</t>
  </si>
  <si>
    <t xml:space="preserve">CEBRECOS                                </t>
  </si>
  <si>
    <t>09095</t>
  </si>
  <si>
    <t xml:space="preserve">CELADA DEL CAMINO                       </t>
  </si>
  <si>
    <t>09098</t>
  </si>
  <si>
    <t xml:space="preserve">CEREZO DE RIO TIRON                     </t>
  </si>
  <si>
    <t>09100</t>
  </si>
  <si>
    <t xml:space="preserve">CERRATON DE JUARROS                     </t>
  </si>
  <si>
    <t>09101</t>
  </si>
  <si>
    <t xml:space="preserve">CIADONCHA                               </t>
  </si>
  <si>
    <t>09102</t>
  </si>
  <si>
    <t xml:space="preserve">CILLAPERLATA                            </t>
  </si>
  <si>
    <t>09103</t>
  </si>
  <si>
    <t xml:space="preserve">CILLERUELO DE ABAJO                     </t>
  </si>
  <si>
    <t>09104</t>
  </si>
  <si>
    <t xml:space="preserve">CILLERUELO DE ARRIBA                    </t>
  </si>
  <si>
    <t>09105</t>
  </si>
  <si>
    <t xml:space="preserve">CIRUELOS DE CERVERA                     </t>
  </si>
  <si>
    <t>09108</t>
  </si>
  <si>
    <t xml:space="preserve">COGOLLOS                                </t>
  </si>
  <si>
    <t>09109</t>
  </si>
  <si>
    <t xml:space="preserve">CONDADO DE TREVIÑO                      </t>
  </si>
  <si>
    <t>09110</t>
  </si>
  <si>
    <t xml:space="preserve">CONTRERAS                               </t>
  </si>
  <si>
    <t>09112</t>
  </si>
  <si>
    <t xml:space="preserve">CORUÑA DEL CONDE                        </t>
  </si>
  <si>
    <t>09113</t>
  </si>
  <si>
    <t xml:space="preserve">COVARRUBIAS                             </t>
  </si>
  <si>
    <t>09114</t>
  </si>
  <si>
    <t xml:space="preserve">CUBILLO DEL CAMPO                       </t>
  </si>
  <si>
    <t>09115</t>
  </si>
  <si>
    <t xml:space="preserve">CUBO DE BUREBA                          </t>
  </si>
  <si>
    <t>09117</t>
  </si>
  <si>
    <t xml:space="preserve">CUEVA DE ROA (LA)                       </t>
  </si>
  <si>
    <t>09119</t>
  </si>
  <si>
    <t xml:space="preserve">CUEVAS DE SAN CLEMENTE                  </t>
  </si>
  <si>
    <t>09120</t>
  </si>
  <si>
    <t xml:space="preserve">ENCIO                                   </t>
  </si>
  <si>
    <t>09122</t>
  </si>
  <si>
    <t xml:space="preserve">ESPINOSA DE CERVERA                     </t>
  </si>
  <si>
    <t>09123</t>
  </si>
  <si>
    <t xml:space="preserve">ESPINOSA DEL CAMINO                     </t>
  </si>
  <si>
    <t>09124</t>
  </si>
  <si>
    <t xml:space="preserve">ESPINOSA DE LOS MONTEROS                </t>
  </si>
  <si>
    <t>09125</t>
  </si>
  <si>
    <t xml:space="preserve">ESTEPAR                                 </t>
  </si>
  <si>
    <t>09127</t>
  </si>
  <si>
    <t xml:space="preserve">FONTIOSO                                </t>
  </si>
  <si>
    <t>09128</t>
  </si>
  <si>
    <t xml:space="preserve">FRANDOVINEZ                             </t>
  </si>
  <si>
    <t>09129</t>
  </si>
  <si>
    <t xml:space="preserve">FRESNEDA DE LA SIERRA TIRON             </t>
  </si>
  <si>
    <t>09130</t>
  </si>
  <si>
    <t xml:space="preserve">FRESNEÑA                                </t>
  </si>
  <si>
    <t>09131</t>
  </si>
  <si>
    <t xml:space="preserve">FRESNILLO DE LAS DUEÑAS                 </t>
  </si>
  <si>
    <t>09132</t>
  </si>
  <si>
    <t xml:space="preserve">FRESNO DE RIO TIRON                     </t>
  </si>
  <si>
    <t>09133</t>
  </si>
  <si>
    <t xml:space="preserve">FRESNO DE RODILLA                       </t>
  </si>
  <si>
    <t>09134</t>
  </si>
  <si>
    <t xml:space="preserve">FRIAS                                   </t>
  </si>
  <si>
    <t>09135</t>
  </si>
  <si>
    <t xml:space="preserve">FUENTEBUREBA                            </t>
  </si>
  <si>
    <t>09136</t>
  </si>
  <si>
    <t xml:space="preserve">FUENTECEN                               </t>
  </si>
  <si>
    <t>09137</t>
  </si>
  <si>
    <t xml:space="preserve">FUENTELCESPED                           </t>
  </si>
  <si>
    <t>09138</t>
  </si>
  <si>
    <t xml:space="preserve">FUENTELISENDO                           </t>
  </si>
  <si>
    <t>09139</t>
  </si>
  <si>
    <t xml:space="preserve">FUENTEMOLINOS                           </t>
  </si>
  <si>
    <t>09140</t>
  </si>
  <si>
    <t xml:space="preserve">FUENTENEBRO                             </t>
  </si>
  <si>
    <t>09141</t>
  </si>
  <si>
    <t xml:space="preserve">FUENTESPINA                             </t>
  </si>
  <si>
    <t>09143</t>
  </si>
  <si>
    <t xml:space="preserve">GALBARROS                               </t>
  </si>
  <si>
    <t>09144</t>
  </si>
  <si>
    <t xml:space="preserve">GALLEGA (LA)                            </t>
  </si>
  <si>
    <t>09148</t>
  </si>
  <si>
    <t xml:space="preserve">GRIJALBA                                </t>
  </si>
  <si>
    <t>09149</t>
  </si>
  <si>
    <t xml:space="preserve">GRISALEÑA                               </t>
  </si>
  <si>
    <t>09151</t>
  </si>
  <si>
    <t xml:space="preserve">GUMIEL DE IZAN                          </t>
  </si>
  <si>
    <t>09152</t>
  </si>
  <si>
    <t xml:space="preserve">GUMIEL DE MERCADO                       </t>
  </si>
  <si>
    <t>09154</t>
  </si>
  <si>
    <t xml:space="preserve">HACINAS                                 </t>
  </si>
  <si>
    <t>09155</t>
  </si>
  <si>
    <t xml:space="preserve">HAZA                                    </t>
  </si>
  <si>
    <t>09159</t>
  </si>
  <si>
    <t xml:space="preserve">HONTANAS                                </t>
  </si>
  <si>
    <t>09160</t>
  </si>
  <si>
    <t xml:space="preserve">HONTANGAS                               </t>
  </si>
  <si>
    <t>09162</t>
  </si>
  <si>
    <t xml:space="preserve">HONTORIA DE LA CANTERA                  </t>
  </si>
  <si>
    <t>09163</t>
  </si>
  <si>
    <t xml:space="preserve">HONTORIA DEL PINAR                      </t>
  </si>
  <si>
    <t>09164</t>
  </si>
  <si>
    <t xml:space="preserve">HONTORIA DE VALDEARADOS                 </t>
  </si>
  <si>
    <t>09166</t>
  </si>
  <si>
    <t xml:space="preserve">HORMAZAS (LAS)                          </t>
  </si>
  <si>
    <t>09167</t>
  </si>
  <si>
    <t xml:space="preserve">HORNILLOS DEL CAMINO                    </t>
  </si>
  <si>
    <t>09168</t>
  </si>
  <si>
    <t xml:space="preserve">HORRA (LA)                              </t>
  </si>
  <si>
    <t>09169</t>
  </si>
  <si>
    <t xml:space="preserve">HORTIGUELA                              </t>
  </si>
  <si>
    <t>09170</t>
  </si>
  <si>
    <t xml:space="preserve">HOYALES DE ROA                          </t>
  </si>
  <si>
    <t>09172</t>
  </si>
  <si>
    <t xml:space="preserve">HUERMECES                               </t>
  </si>
  <si>
    <t>09173</t>
  </si>
  <si>
    <t xml:space="preserve">HUERTA DE ARRIBA                        </t>
  </si>
  <si>
    <t>09174</t>
  </si>
  <si>
    <t xml:space="preserve">HUERTA DE REY                           </t>
  </si>
  <si>
    <t>09175</t>
  </si>
  <si>
    <t xml:space="preserve">HUMADA                                  </t>
  </si>
  <si>
    <t>09176</t>
  </si>
  <si>
    <t xml:space="preserve">HURONES                                 </t>
  </si>
  <si>
    <t>09177</t>
  </si>
  <si>
    <t xml:space="preserve">IBEAS DE JUARROS                        </t>
  </si>
  <si>
    <t>09178</t>
  </si>
  <si>
    <t xml:space="preserve">IBRILLOS                                </t>
  </si>
  <si>
    <t>09179</t>
  </si>
  <si>
    <t xml:space="preserve">IGLESIARRUBIA                           </t>
  </si>
  <si>
    <t>09180</t>
  </si>
  <si>
    <t xml:space="preserve">IGLESIAS                                </t>
  </si>
  <si>
    <t>09181</t>
  </si>
  <si>
    <t xml:space="preserve">ISAR                                    </t>
  </si>
  <si>
    <t>09182</t>
  </si>
  <si>
    <t xml:space="preserve">ITERO DEL CASTILLO                      </t>
  </si>
  <si>
    <t>09183</t>
  </si>
  <si>
    <t xml:space="preserve">JARAMILLO DE LA FUENTE                  </t>
  </si>
  <si>
    <t>09184</t>
  </si>
  <si>
    <t xml:space="preserve">JARAMILLO QUEMADO                       </t>
  </si>
  <si>
    <t>09189</t>
  </si>
  <si>
    <t xml:space="preserve">JUNTA DE TRASLALOMA                     </t>
  </si>
  <si>
    <t>09190</t>
  </si>
  <si>
    <t xml:space="preserve">JUNTA DE VILLALBA DE LOSA               </t>
  </si>
  <si>
    <t>09191</t>
  </si>
  <si>
    <t xml:space="preserve">JURISDICCION DE LARA                    </t>
  </si>
  <si>
    <t>09192</t>
  </si>
  <si>
    <t xml:space="preserve">JURISDICCION DE SAN ZADORNIL            </t>
  </si>
  <si>
    <t>09194</t>
  </si>
  <si>
    <t xml:space="preserve">LERMA                                   </t>
  </si>
  <si>
    <t>09195</t>
  </si>
  <si>
    <t xml:space="preserve">LLANO DE BUREBA                         </t>
  </si>
  <si>
    <t>09196</t>
  </si>
  <si>
    <t xml:space="preserve">MADRIGAL DEL MONTE                      </t>
  </si>
  <si>
    <t>09197</t>
  </si>
  <si>
    <t xml:space="preserve">MADRIGALEJO DEL MONTE                   </t>
  </si>
  <si>
    <t>09198</t>
  </si>
  <si>
    <t xml:space="preserve">MAHAMUD                                 </t>
  </si>
  <si>
    <t>09199</t>
  </si>
  <si>
    <t xml:space="preserve">MAMBRILLA DE CASTREJON                  </t>
  </si>
  <si>
    <t>09200</t>
  </si>
  <si>
    <t xml:space="preserve">MAMBRILLAS DE LARA                      </t>
  </si>
  <si>
    <t>09201</t>
  </si>
  <si>
    <t xml:space="preserve">MAMOLAR                                 </t>
  </si>
  <si>
    <t>09202</t>
  </si>
  <si>
    <t xml:space="preserve">MANCILES                                </t>
  </si>
  <si>
    <t>09206</t>
  </si>
  <si>
    <t xml:space="preserve">MAZUELA                                 </t>
  </si>
  <si>
    <t>09208</t>
  </si>
  <si>
    <t xml:space="preserve">MECERREYES                              </t>
  </si>
  <si>
    <t>09209</t>
  </si>
  <si>
    <t xml:space="preserve">MEDINA DE POMAR                         </t>
  </si>
  <si>
    <t>09211</t>
  </si>
  <si>
    <t xml:space="preserve">MELGAR DE FERNAMENTAL                   </t>
  </si>
  <si>
    <t>09213</t>
  </si>
  <si>
    <t xml:space="preserve">MERINDAD DE CUESTA-URRIA                </t>
  </si>
  <si>
    <t>09214</t>
  </si>
  <si>
    <t xml:space="preserve">MERINDAD DE MONTIJA                     </t>
  </si>
  <si>
    <t>09215</t>
  </si>
  <si>
    <t xml:space="preserve">MERINDAD DE SOTOSCUEVA                  </t>
  </si>
  <si>
    <t>09216</t>
  </si>
  <si>
    <t xml:space="preserve">MERINDAD DE VALDEPORRES                 </t>
  </si>
  <si>
    <t>09217</t>
  </si>
  <si>
    <t xml:space="preserve">MERINDAD DE VALDIVIELSO                 </t>
  </si>
  <si>
    <t>09218</t>
  </si>
  <si>
    <t xml:space="preserve">MILAGROS                                </t>
  </si>
  <si>
    <t>09219</t>
  </si>
  <si>
    <t xml:space="preserve">MIRANDA DE EBRO                         </t>
  </si>
  <si>
    <t>09220</t>
  </si>
  <si>
    <t xml:space="preserve">MIRAVECHE                               </t>
  </si>
  <si>
    <t>09221</t>
  </si>
  <si>
    <t xml:space="preserve">MODUBAR DE LA EMPAREDADA                </t>
  </si>
  <si>
    <t>09223</t>
  </si>
  <si>
    <t xml:space="preserve">MONASTERIO DE LA SIERRA                 </t>
  </si>
  <si>
    <t>09224</t>
  </si>
  <si>
    <t xml:space="preserve">MONASTERIO DE RODILLA                   </t>
  </si>
  <si>
    <t>09225</t>
  </si>
  <si>
    <t xml:space="preserve">MONCALVILLO                             </t>
  </si>
  <si>
    <t>09226</t>
  </si>
  <si>
    <t xml:space="preserve">MONTERRUBIO DE LA DEMANDA               </t>
  </si>
  <si>
    <t>09227</t>
  </si>
  <si>
    <t xml:space="preserve">MONTORIO                                </t>
  </si>
  <si>
    <t>09228</t>
  </si>
  <si>
    <t xml:space="preserve">MORADILLO DE ROA                        </t>
  </si>
  <si>
    <t>09229</t>
  </si>
  <si>
    <t xml:space="preserve">NAVA DE ROA                             </t>
  </si>
  <si>
    <t>09230</t>
  </si>
  <si>
    <t xml:space="preserve">NAVAS DE BUREBA                         </t>
  </si>
  <si>
    <t>09231</t>
  </si>
  <si>
    <t xml:space="preserve">NEBREDA                                 </t>
  </si>
  <si>
    <t>09232</t>
  </si>
  <si>
    <t xml:space="preserve">NEILA                                   </t>
  </si>
  <si>
    <t>09235</t>
  </si>
  <si>
    <t xml:space="preserve">OLMEDILLO DE ROA                        </t>
  </si>
  <si>
    <t>09236</t>
  </si>
  <si>
    <t xml:space="preserve">OLMILLOS DE MUÑO                        </t>
  </si>
  <si>
    <t>09238</t>
  </si>
  <si>
    <t xml:space="preserve">OÑA                                     </t>
  </si>
  <si>
    <t>09239</t>
  </si>
  <si>
    <t xml:space="preserve">OQUILLAS                                </t>
  </si>
  <si>
    <t>09241</t>
  </si>
  <si>
    <t xml:space="preserve">ORBANEJA RIOPICO                        </t>
  </si>
  <si>
    <t>09242</t>
  </si>
  <si>
    <t xml:space="preserve">PADILLA DE ABAJO                        </t>
  </si>
  <si>
    <t>09243</t>
  </si>
  <si>
    <t xml:space="preserve">PADILLA DE ARRIBA                       </t>
  </si>
  <si>
    <t>09244</t>
  </si>
  <si>
    <t xml:space="preserve">PADRONES DE BUREBA                      </t>
  </si>
  <si>
    <t>09246</t>
  </si>
  <si>
    <t xml:space="preserve">PALACIOS DE LA SIERRA                   </t>
  </si>
  <si>
    <t>09247</t>
  </si>
  <si>
    <t xml:space="preserve">PALACIOS DE RIOPISUERGA                 </t>
  </si>
  <si>
    <t>09248</t>
  </si>
  <si>
    <t xml:space="preserve">PALAZUELOS DE LA SIERRA                 </t>
  </si>
  <si>
    <t>09249</t>
  </si>
  <si>
    <t xml:space="preserve">PALAZUELOS DE MUÑO                      </t>
  </si>
  <si>
    <t>09250</t>
  </si>
  <si>
    <t xml:space="preserve">PAMPLIEGA                               </t>
  </si>
  <si>
    <t>09251</t>
  </si>
  <si>
    <t xml:space="preserve">PANCORBO                                </t>
  </si>
  <si>
    <t>09253</t>
  </si>
  <si>
    <t xml:space="preserve">PARDILLA                                </t>
  </si>
  <si>
    <t>09255</t>
  </si>
  <si>
    <t xml:space="preserve">PARTIDO DE LA SIERRA EN TOBALINA        </t>
  </si>
  <si>
    <t>09256</t>
  </si>
  <si>
    <t xml:space="preserve">PEDROSA DE DUERO                        </t>
  </si>
  <si>
    <t>09257</t>
  </si>
  <si>
    <t xml:space="preserve">PEDROSA DEL PARAMO                      </t>
  </si>
  <si>
    <t>09258</t>
  </si>
  <si>
    <t xml:space="preserve">PEDROSA DEL PRINCIPE                    </t>
  </si>
  <si>
    <t>09259</t>
  </si>
  <si>
    <t xml:space="preserve">PEDROSA DE RIO URBEL                    </t>
  </si>
  <si>
    <t>09261</t>
  </si>
  <si>
    <t xml:space="preserve">PEÑARANDA DE DUERO                      </t>
  </si>
  <si>
    <t>09262</t>
  </si>
  <si>
    <t xml:space="preserve">PERAL DE ARLANZA                        </t>
  </si>
  <si>
    <t>09265</t>
  </si>
  <si>
    <t xml:space="preserve">PIERNIGAS                               </t>
  </si>
  <si>
    <t>09266</t>
  </si>
  <si>
    <t xml:space="preserve">PINEDA DE LA SIERRA                     </t>
  </si>
  <si>
    <t>09267</t>
  </si>
  <si>
    <t xml:space="preserve">PINEDA TRASMONTE                        </t>
  </si>
  <si>
    <t>09268</t>
  </si>
  <si>
    <t xml:space="preserve">PINILLA DE LOS BARRUECOS                </t>
  </si>
  <si>
    <t>09269</t>
  </si>
  <si>
    <t xml:space="preserve">PINILLA DE LOS MOROS                    </t>
  </si>
  <si>
    <t>09272</t>
  </si>
  <si>
    <t xml:space="preserve">POZA DE LA SAL                          </t>
  </si>
  <si>
    <t>09273</t>
  </si>
  <si>
    <t xml:space="preserve">PRADANOS DE BUREBA                      </t>
  </si>
  <si>
    <t>09274</t>
  </si>
  <si>
    <t xml:space="preserve">PRADOLUENGO                             </t>
  </si>
  <si>
    <t>09275</t>
  </si>
  <si>
    <t xml:space="preserve">PRESENCIO                               </t>
  </si>
  <si>
    <t>09276</t>
  </si>
  <si>
    <t xml:space="preserve">PUEBLA DE ARGANZON (LA)                 </t>
  </si>
  <si>
    <t>09277</t>
  </si>
  <si>
    <t xml:space="preserve">PUENTEDURA                              </t>
  </si>
  <si>
    <t>09279</t>
  </si>
  <si>
    <t xml:space="preserve">QUEMADA                                 </t>
  </si>
  <si>
    <t>09280</t>
  </si>
  <si>
    <t xml:space="preserve">QUINTANABUREBA                          </t>
  </si>
  <si>
    <t>09281</t>
  </si>
  <si>
    <t xml:space="preserve">QUINTANA DEL PIDIO                      </t>
  </si>
  <si>
    <t>09283</t>
  </si>
  <si>
    <t xml:space="preserve">QUINTANAELEZ                            </t>
  </si>
  <si>
    <t>09287</t>
  </si>
  <si>
    <t xml:space="preserve">QUINTANAORTUÑO                          </t>
  </si>
  <si>
    <t>09288</t>
  </si>
  <si>
    <t xml:space="preserve">QUINTANAPALLA                           </t>
  </si>
  <si>
    <t>09289</t>
  </si>
  <si>
    <t xml:space="preserve">QUINTANAR DE LA SIERRA                  </t>
  </si>
  <si>
    <t>09292</t>
  </si>
  <si>
    <t xml:space="preserve">QUINTANAVIDES                           </t>
  </si>
  <si>
    <t>09294</t>
  </si>
  <si>
    <t xml:space="preserve">QUINTANILLA DE LA MATA                  </t>
  </si>
  <si>
    <t>09295</t>
  </si>
  <si>
    <t xml:space="preserve">QUINTANILLA DEL COCO                    </t>
  </si>
  <si>
    <t>09297</t>
  </si>
  <si>
    <t xml:space="preserve">QUINTANILLAS (LAS)                      </t>
  </si>
  <si>
    <t>09298</t>
  </si>
  <si>
    <t xml:space="preserve">QUINTANILLA SAN GARCIA                  </t>
  </si>
  <si>
    <t>09301</t>
  </si>
  <si>
    <t xml:space="preserve">QUINTANILLA VIVAR                       </t>
  </si>
  <si>
    <t>09302</t>
  </si>
  <si>
    <t xml:space="preserve">RABANERA DEL PINAR                      </t>
  </si>
  <si>
    <t>09303</t>
  </si>
  <si>
    <t xml:space="preserve">RABANOS                                 </t>
  </si>
  <si>
    <t>09304</t>
  </si>
  <si>
    <t xml:space="preserve">RABE DE LAS CALZADAS                    </t>
  </si>
  <si>
    <t>09306</t>
  </si>
  <si>
    <t xml:space="preserve">REBOLLEDO DE LA TORRE                   </t>
  </si>
  <si>
    <t>09307</t>
  </si>
  <si>
    <t xml:space="preserve">REDECILLA DEL CAMINO                    </t>
  </si>
  <si>
    <t>09308</t>
  </si>
  <si>
    <t xml:space="preserve">REDECILLA DEL CAMPO                     </t>
  </si>
  <si>
    <t>09309</t>
  </si>
  <si>
    <t xml:space="preserve">REGUMIEL DE LA SIERRA                   </t>
  </si>
  <si>
    <t>09310</t>
  </si>
  <si>
    <t xml:space="preserve">REINOSO                                 </t>
  </si>
  <si>
    <t>09311</t>
  </si>
  <si>
    <t xml:space="preserve">RETUERTA                                </t>
  </si>
  <si>
    <t>09312</t>
  </si>
  <si>
    <t xml:space="preserve">REVILLA Y AHEDO (LA)                    </t>
  </si>
  <si>
    <t>09314</t>
  </si>
  <si>
    <t xml:space="preserve">REVILLA DEL CAMPO                       </t>
  </si>
  <si>
    <t>09315</t>
  </si>
  <si>
    <t xml:space="preserve">REVILLARRUZ                             </t>
  </si>
  <si>
    <t>09316</t>
  </si>
  <si>
    <t xml:space="preserve">REVILLA VALLEJERA                       </t>
  </si>
  <si>
    <t>09317</t>
  </si>
  <si>
    <t xml:space="preserve">REZMONDO                                </t>
  </si>
  <si>
    <t>09318</t>
  </si>
  <si>
    <t xml:space="preserve">RIOCAVADO DE LA SIERRA                  </t>
  </si>
  <si>
    <t>09321</t>
  </si>
  <si>
    <t xml:space="preserve">ROA                                     </t>
  </si>
  <si>
    <t>09323</t>
  </si>
  <si>
    <t xml:space="preserve">ROJAS                                   </t>
  </si>
  <si>
    <t>09325</t>
  </si>
  <si>
    <t xml:space="preserve">ROYUELA DE RIO FRANCO                   </t>
  </si>
  <si>
    <t>09326</t>
  </si>
  <si>
    <t xml:space="preserve">RUBENA                                  </t>
  </si>
  <si>
    <t>09327</t>
  </si>
  <si>
    <t xml:space="preserve">RUBLACEDO DE ABAJO                      </t>
  </si>
  <si>
    <t>09328</t>
  </si>
  <si>
    <t xml:space="preserve">RUCANDIO                                </t>
  </si>
  <si>
    <t>09329</t>
  </si>
  <si>
    <t xml:space="preserve">SALAS DE BUREBA                         </t>
  </si>
  <si>
    <t>09330</t>
  </si>
  <si>
    <t xml:space="preserve">SALAS DE LOS INFANTES                   </t>
  </si>
  <si>
    <t>09332</t>
  </si>
  <si>
    <t xml:space="preserve">SALDAÑA DE BURGOS                       </t>
  </si>
  <si>
    <t>09334</t>
  </si>
  <si>
    <t xml:space="preserve">SALINILLAS DE BUREBA                    </t>
  </si>
  <si>
    <t>09335</t>
  </si>
  <si>
    <t xml:space="preserve">SAN ADRIAN DE JUARROS                   </t>
  </si>
  <si>
    <t>09337</t>
  </si>
  <si>
    <t xml:space="preserve">SAN JUAN DEL MONTE                      </t>
  </si>
  <si>
    <t>09338</t>
  </si>
  <si>
    <t xml:space="preserve">SAN MAMES DE BURGOS                     </t>
  </si>
  <si>
    <t>09339</t>
  </si>
  <si>
    <t xml:space="preserve">SAN MARTIN DE RUBIALES                  </t>
  </si>
  <si>
    <t>09340</t>
  </si>
  <si>
    <t xml:space="preserve">SAN MILLAN DE LARA                      </t>
  </si>
  <si>
    <t>09343</t>
  </si>
  <si>
    <t xml:space="preserve">SANTA CECILIA                           </t>
  </si>
  <si>
    <t>09345</t>
  </si>
  <si>
    <t xml:space="preserve">SANTA CRUZ DE LA SALCEDA                </t>
  </si>
  <si>
    <t>09346</t>
  </si>
  <si>
    <t xml:space="preserve">SANTA CRUZ DEL VALLE URBION             </t>
  </si>
  <si>
    <t>09347</t>
  </si>
  <si>
    <t xml:space="preserve">SANTA GADEA DEL CID                     </t>
  </si>
  <si>
    <t>09348</t>
  </si>
  <si>
    <t xml:space="preserve">SANTA INES                              </t>
  </si>
  <si>
    <t>09350</t>
  </si>
  <si>
    <t xml:space="preserve">SANTA MARIA DEL CAMPO                   </t>
  </si>
  <si>
    <t>09351</t>
  </si>
  <si>
    <t xml:space="preserve">SANTA MARIA DEL INVIERNO                </t>
  </si>
  <si>
    <t>09352</t>
  </si>
  <si>
    <t xml:space="preserve">SANTA MARIA DEL MERCADILLO              </t>
  </si>
  <si>
    <t>09353</t>
  </si>
  <si>
    <t xml:space="preserve">SANTA MARIA RIVARREDONDA                </t>
  </si>
  <si>
    <t>09354</t>
  </si>
  <si>
    <t xml:space="preserve">SANTA OLALLA DE BUREBA                  </t>
  </si>
  <si>
    <t>09355</t>
  </si>
  <si>
    <t xml:space="preserve">SANTIBAÑEZ DE ESGUEVA                   </t>
  </si>
  <si>
    <t>09356</t>
  </si>
  <si>
    <t xml:space="preserve">SANTIBAÑEZ DEL VAL                      </t>
  </si>
  <si>
    <t>09358</t>
  </si>
  <si>
    <t xml:space="preserve">SANTO DOMINGO DE SILOS                  </t>
  </si>
  <si>
    <t>09360</t>
  </si>
  <si>
    <t xml:space="preserve">SAN VICENTE DEL VALLE                   </t>
  </si>
  <si>
    <t>09361</t>
  </si>
  <si>
    <t xml:space="preserve">SARGENTES DE LA LORA                    </t>
  </si>
  <si>
    <t>09362</t>
  </si>
  <si>
    <t xml:space="preserve">SARRACIN                                </t>
  </si>
  <si>
    <t>09363</t>
  </si>
  <si>
    <t xml:space="preserve">SASAMON                                 </t>
  </si>
  <si>
    <t>09365</t>
  </si>
  <si>
    <t xml:space="preserve">SEQUERA DE HAZA (LA)                    </t>
  </si>
  <si>
    <t>09366</t>
  </si>
  <si>
    <t xml:space="preserve">SOLARANA                                </t>
  </si>
  <si>
    <t>09368</t>
  </si>
  <si>
    <t xml:space="preserve">SORDILLOS                               </t>
  </si>
  <si>
    <t>09369</t>
  </si>
  <si>
    <t xml:space="preserve">SOTILLO DE LA RIBERA                    </t>
  </si>
  <si>
    <t>09372</t>
  </si>
  <si>
    <t xml:space="preserve">SOTRAGERO                               </t>
  </si>
  <si>
    <t>09373</t>
  </si>
  <si>
    <t xml:space="preserve">SOTRESGUDO                              </t>
  </si>
  <si>
    <t>09375</t>
  </si>
  <si>
    <t xml:space="preserve">TAMARON                                 </t>
  </si>
  <si>
    <t>09377</t>
  </si>
  <si>
    <t xml:space="preserve">TARDAJOS                                </t>
  </si>
  <si>
    <t>09378</t>
  </si>
  <si>
    <t xml:space="preserve">TEJADA                                  </t>
  </si>
  <si>
    <t>09380</t>
  </si>
  <si>
    <t xml:space="preserve">TERRADILLOS DE ESGUEVA                  </t>
  </si>
  <si>
    <t>09381</t>
  </si>
  <si>
    <t xml:space="preserve">TINIEBLAS DE LA SIERRA                  </t>
  </si>
  <si>
    <t>09382</t>
  </si>
  <si>
    <t xml:space="preserve">TOBAR                                   </t>
  </si>
  <si>
    <t>09384</t>
  </si>
  <si>
    <t xml:space="preserve">TORDOMAR                                </t>
  </si>
  <si>
    <t>09386</t>
  </si>
  <si>
    <t xml:space="preserve">TORRECILLA DEL MONTE                    </t>
  </si>
  <si>
    <t>09387</t>
  </si>
  <si>
    <t xml:space="preserve">TORREGALINDO                            </t>
  </si>
  <si>
    <t>09389</t>
  </si>
  <si>
    <t xml:space="preserve">TORREPADRE                              </t>
  </si>
  <si>
    <t>09390</t>
  </si>
  <si>
    <t xml:space="preserve">TORRESANDINO                            </t>
  </si>
  <si>
    <t>09391</t>
  </si>
  <si>
    <t xml:space="preserve">TORTOLES DE ESGUEVA                     </t>
  </si>
  <si>
    <t>09392</t>
  </si>
  <si>
    <t xml:space="preserve">TOSANTOS                                </t>
  </si>
  <si>
    <t>09394</t>
  </si>
  <si>
    <t xml:space="preserve">TRESPADERNE                             </t>
  </si>
  <si>
    <t>09395</t>
  </si>
  <si>
    <t xml:space="preserve">TUBILLA DEL AGUA                        </t>
  </si>
  <si>
    <t>09396</t>
  </si>
  <si>
    <t xml:space="preserve">TUBILLA DEL LAGO                        </t>
  </si>
  <si>
    <t>09398</t>
  </si>
  <si>
    <t xml:space="preserve">URBEL DEL CASTILLO                      </t>
  </si>
  <si>
    <t>09400</t>
  </si>
  <si>
    <t xml:space="preserve">VADOCONDES                              </t>
  </si>
  <si>
    <t>09403</t>
  </si>
  <si>
    <t xml:space="preserve">VALDEANDE                               </t>
  </si>
  <si>
    <t>09405</t>
  </si>
  <si>
    <t xml:space="preserve">VALDEZATE                               </t>
  </si>
  <si>
    <t>09406</t>
  </si>
  <si>
    <t xml:space="preserve">VALDORROS                               </t>
  </si>
  <si>
    <t>09407</t>
  </si>
  <si>
    <t xml:space="preserve">VALMALA                                 </t>
  </si>
  <si>
    <t>09408</t>
  </si>
  <si>
    <t xml:space="preserve">VALLARTA DE BUREBA                      </t>
  </si>
  <si>
    <t>09409</t>
  </si>
  <si>
    <t xml:space="preserve">VALLE DE MANZANEDO                      </t>
  </si>
  <si>
    <t>09410</t>
  </si>
  <si>
    <t xml:space="preserve">VALLE DE MENA                           </t>
  </si>
  <si>
    <t>09411</t>
  </si>
  <si>
    <t xml:space="preserve">VALLE DE OCA                            </t>
  </si>
  <si>
    <t>09412</t>
  </si>
  <si>
    <t xml:space="preserve">VALLE DE TOBALINA                       </t>
  </si>
  <si>
    <t>09413</t>
  </si>
  <si>
    <t xml:space="preserve">VALLE DE VALDEBEZANA                    </t>
  </si>
  <si>
    <t>09414</t>
  </si>
  <si>
    <t xml:space="preserve">VALLE DE VALDELAGUNA                    </t>
  </si>
  <si>
    <t>09415</t>
  </si>
  <si>
    <t xml:space="preserve">VALLE DE VALDELUCIO                     </t>
  </si>
  <si>
    <t>09416</t>
  </si>
  <si>
    <t xml:space="preserve">VALLE DE ZAMANZAS                       </t>
  </si>
  <si>
    <t>09417</t>
  </si>
  <si>
    <t xml:space="preserve">VALLEJERA                               </t>
  </si>
  <si>
    <t>09418</t>
  </si>
  <si>
    <t xml:space="preserve">VALLES DE PALENZUELA                    </t>
  </si>
  <si>
    <t>09419</t>
  </si>
  <si>
    <t xml:space="preserve">VALLUERCANES                            </t>
  </si>
  <si>
    <t>09421</t>
  </si>
  <si>
    <t xml:space="preserve">VID Y BARRIOS (LA)                      </t>
  </si>
  <si>
    <t>09422</t>
  </si>
  <si>
    <t xml:space="preserve">VID DE BUREBA (LA)                      </t>
  </si>
  <si>
    <t>09423</t>
  </si>
  <si>
    <t xml:space="preserve">VILEÑA                                  </t>
  </si>
  <si>
    <t>09424</t>
  </si>
  <si>
    <t xml:space="preserve">VILORIA DE RIOJA                        </t>
  </si>
  <si>
    <t>09425</t>
  </si>
  <si>
    <t xml:space="preserve">VILVIESTRE DEL PINAR                    </t>
  </si>
  <si>
    <t>09427</t>
  </si>
  <si>
    <t xml:space="preserve">VILLADIEGO                              </t>
  </si>
  <si>
    <t>09428</t>
  </si>
  <si>
    <t xml:space="preserve">VILLAESCUSA DE ROA                      </t>
  </si>
  <si>
    <t>09429</t>
  </si>
  <si>
    <t xml:space="preserve">VILLAESCUSA LA SOMBRIA                  </t>
  </si>
  <si>
    <t>09430</t>
  </si>
  <si>
    <t xml:space="preserve">VILLAESPASA                             </t>
  </si>
  <si>
    <t>09431</t>
  </si>
  <si>
    <t xml:space="preserve">VILLAFRANCA MONTES DE OCA               </t>
  </si>
  <si>
    <t>09432</t>
  </si>
  <si>
    <t xml:space="preserve">VILLAFRUELA                             </t>
  </si>
  <si>
    <t>09433</t>
  </si>
  <si>
    <t xml:space="preserve">VILLAGALIJO                             </t>
  </si>
  <si>
    <t>09434</t>
  </si>
  <si>
    <t xml:space="preserve">VILLAGONZALO PEDERNALES                 </t>
  </si>
  <si>
    <t>09437</t>
  </si>
  <si>
    <t xml:space="preserve">VILLAHOZ                                </t>
  </si>
  <si>
    <t>09438</t>
  </si>
  <si>
    <t xml:space="preserve">VILLALBA DE DUERO                       </t>
  </si>
  <si>
    <t>09439</t>
  </si>
  <si>
    <t xml:space="preserve">VILLALBILLA DE BURGOS                   </t>
  </si>
  <si>
    <t>09440</t>
  </si>
  <si>
    <t xml:space="preserve">VILLALBILLA DE GUMIEL                   </t>
  </si>
  <si>
    <t>09441</t>
  </si>
  <si>
    <t xml:space="preserve">VILLALDEMIRO                            </t>
  </si>
  <si>
    <t>09442</t>
  </si>
  <si>
    <t xml:space="preserve">VILLALMANZO                             </t>
  </si>
  <si>
    <t>09443</t>
  </si>
  <si>
    <t xml:space="preserve">VILLAMAYOR DE LOS MONTES                </t>
  </si>
  <si>
    <t>09444</t>
  </si>
  <si>
    <t xml:space="preserve">VILLAMAYOR DE TREVIÑO                   </t>
  </si>
  <si>
    <t>09445</t>
  </si>
  <si>
    <t xml:space="preserve">VILLAMBISTIA                            </t>
  </si>
  <si>
    <t>09446</t>
  </si>
  <si>
    <t xml:space="preserve">VILLAMEDIANILLA                         </t>
  </si>
  <si>
    <t>09447</t>
  </si>
  <si>
    <t xml:space="preserve">VILLAMIEL DE LA SIERRA                  </t>
  </si>
  <si>
    <t>09448</t>
  </si>
  <si>
    <t xml:space="preserve">VILLANGOMEZ                             </t>
  </si>
  <si>
    <t>09449</t>
  </si>
  <si>
    <t xml:space="preserve">VILLANUEVA DE ARGAÑO                    </t>
  </si>
  <si>
    <t>09450</t>
  </si>
  <si>
    <t xml:space="preserve">VILLANUEVA DE CARAZO                    </t>
  </si>
  <si>
    <t>09451</t>
  </si>
  <si>
    <t xml:space="preserve">VILLANUEVA DE GUMIEL                    </t>
  </si>
  <si>
    <t>09454</t>
  </si>
  <si>
    <t xml:space="preserve">VILLANUEVA DE TEBA                      </t>
  </si>
  <si>
    <t>09455</t>
  </si>
  <si>
    <t xml:space="preserve">VILLAQUIRAN DE LA PUEBLA                </t>
  </si>
  <si>
    <t>09456</t>
  </si>
  <si>
    <t xml:space="preserve">VILLAQUIRAN DE LOS INFANTES             </t>
  </si>
  <si>
    <t>09458</t>
  </si>
  <si>
    <t xml:space="preserve">VILLARIEZO                              </t>
  </si>
  <si>
    <t>09460</t>
  </si>
  <si>
    <t xml:space="preserve">VILLASANDINO                            </t>
  </si>
  <si>
    <t>09463</t>
  </si>
  <si>
    <t xml:space="preserve">VILLASUR DE HERREROS                    </t>
  </si>
  <si>
    <t>09464</t>
  </si>
  <si>
    <t xml:space="preserve">VILLATUELDA                             </t>
  </si>
  <si>
    <t>09466</t>
  </si>
  <si>
    <t xml:space="preserve">VILLAVERDE DEL MONTE                    </t>
  </si>
  <si>
    <t>09467</t>
  </si>
  <si>
    <t xml:space="preserve">VILLAVERDE-MOGINA                       </t>
  </si>
  <si>
    <t>09471</t>
  </si>
  <si>
    <t xml:space="preserve">VILLAYERNO MORQUILLAS                   </t>
  </si>
  <si>
    <t>09472</t>
  </si>
  <si>
    <t xml:space="preserve">VILLAZOPEQUE                            </t>
  </si>
  <si>
    <t>09473</t>
  </si>
  <si>
    <t xml:space="preserve">VILLEGAS                                </t>
  </si>
  <si>
    <t>09476</t>
  </si>
  <si>
    <t xml:space="preserve">VILLORUEBO                              </t>
  </si>
  <si>
    <t>09478</t>
  </si>
  <si>
    <t xml:space="preserve">VIZCAINOS                               </t>
  </si>
  <si>
    <t>09480</t>
  </si>
  <si>
    <t xml:space="preserve">ZAEL                                    </t>
  </si>
  <si>
    <t>09482</t>
  </si>
  <si>
    <t xml:space="preserve">ZARZOSA DE RIO PISUERGA                 </t>
  </si>
  <si>
    <t>09483</t>
  </si>
  <si>
    <t xml:space="preserve">ZAZUAR                                  </t>
  </si>
  <si>
    <t>09901</t>
  </si>
  <si>
    <t xml:space="preserve">QUINTANILLA DEL AGUA Y TORDUELES        </t>
  </si>
  <si>
    <t>09902</t>
  </si>
  <si>
    <t xml:space="preserve">VALLE DE SANTIBAÑEZ                     </t>
  </si>
  <si>
    <t>09903</t>
  </si>
  <si>
    <t>VILLARCAYO DE MERINDAD DE CASTILLA LA VI</t>
  </si>
  <si>
    <t>09904</t>
  </si>
  <si>
    <t xml:space="preserve">VALLE DE LAS NAVAS                      </t>
  </si>
  <si>
    <t>09905</t>
  </si>
  <si>
    <t xml:space="preserve">VALLE DE SEDANO                         </t>
  </si>
  <si>
    <t>09906</t>
  </si>
  <si>
    <t xml:space="preserve">MERINDAD DE RIO UBIERNA                 </t>
  </si>
  <si>
    <t>09907</t>
  </si>
  <si>
    <t xml:space="preserve">ALFOZ DE QUINTANADUEÑAS                 </t>
  </si>
  <si>
    <t>09908</t>
  </si>
  <si>
    <t xml:space="preserve">VALLE DE LOSA                           </t>
  </si>
  <si>
    <t>10001</t>
  </si>
  <si>
    <t xml:space="preserve">ABADIA                                  </t>
  </si>
  <si>
    <t>10002</t>
  </si>
  <si>
    <t xml:space="preserve">ABERTURA                                </t>
  </si>
  <si>
    <t>10003</t>
  </si>
  <si>
    <t xml:space="preserve">ACEBO                                   </t>
  </si>
  <si>
    <t>10004</t>
  </si>
  <si>
    <t xml:space="preserve">ACEHUCHE                                </t>
  </si>
  <si>
    <t>10005</t>
  </si>
  <si>
    <t xml:space="preserve">ACEITUNA                                </t>
  </si>
  <si>
    <t>10006</t>
  </si>
  <si>
    <t xml:space="preserve">AHIGAL                                  </t>
  </si>
  <si>
    <t>10007</t>
  </si>
  <si>
    <t xml:space="preserve">ALBALA                                  </t>
  </si>
  <si>
    <t>10008</t>
  </si>
  <si>
    <t xml:space="preserve">ALCANTARA                               </t>
  </si>
  <si>
    <t>10009</t>
  </si>
  <si>
    <t xml:space="preserve">ALCOLLARIN                              </t>
  </si>
  <si>
    <t>10010</t>
  </si>
  <si>
    <t xml:space="preserve">ALCUESCAR                               </t>
  </si>
  <si>
    <t>10011</t>
  </si>
  <si>
    <t xml:space="preserve">ALDEACENTENERA                          </t>
  </si>
  <si>
    <t>10012</t>
  </si>
  <si>
    <t xml:space="preserve">ALDEA DEL CANO                          </t>
  </si>
  <si>
    <t>10013</t>
  </si>
  <si>
    <t xml:space="preserve">ALDEA DEL OBISPO (LA)                   </t>
  </si>
  <si>
    <t>10014</t>
  </si>
  <si>
    <t xml:space="preserve">ALDEANUEVA DE LA VERA                   </t>
  </si>
  <si>
    <t>10015</t>
  </si>
  <si>
    <t xml:space="preserve">ALDEANUEVA DEL CAMINO                   </t>
  </si>
  <si>
    <t>10016</t>
  </si>
  <si>
    <t xml:space="preserve">ALDEHUELA DE JERTE                      </t>
  </si>
  <si>
    <t>10017</t>
  </si>
  <si>
    <t xml:space="preserve">ALIA                                    </t>
  </si>
  <si>
    <t>10018</t>
  </si>
  <si>
    <t xml:space="preserve">ALISEDA                                 </t>
  </si>
  <si>
    <t>10019</t>
  </si>
  <si>
    <t xml:space="preserve">ALMARAZ                                 </t>
  </si>
  <si>
    <t>10020</t>
  </si>
  <si>
    <t xml:space="preserve">ALMOHARIN                               </t>
  </si>
  <si>
    <t>10021</t>
  </si>
  <si>
    <t xml:space="preserve">ARROYO DE LA LUZ                        </t>
  </si>
  <si>
    <t>10022</t>
  </si>
  <si>
    <t xml:space="preserve">ARROYOMOLINOS DE LA VERA                </t>
  </si>
  <si>
    <t>10023</t>
  </si>
  <si>
    <t xml:space="preserve">ARROYOMOLINOS                           </t>
  </si>
  <si>
    <t>10024</t>
  </si>
  <si>
    <t xml:space="preserve">BAÑOS DE MONTEMAYOR                     </t>
  </si>
  <si>
    <t>10025</t>
  </si>
  <si>
    <t xml:space="preserve">BARRADO                                 </t>
  </si>
  <si>
    <t>10026</t>
  </si>
  <si>
    <t xml:space="preserve">BELVIS DE MONROY                        </t>
  </si>
  <si>
    <t>10027</t>
  </si>
  <si>
    <t xml:space="preserve">BENQUERENCIA                            </t>
  </si>
  <si>
    <t>10028</t>
  </si>
  <si>
    <t xml:space="preserve">BERROCALEJO                             </t>
  </si>
  <si>
    <t>10029</t>
  </si>
  <si>
    <t xml:space="preserve">BERZOCANA                               </t>
  </si>
  <si>
    <t>10030</t>
  </si>
  <si>
    <t xml:space="preserve">BOHONAL DE IBOR                         </t>
  </si>
  <si>
    <t>10031</t>
  </si>
  <si>
    <t xml:space="preserve">BOTIJA                                  </t>
  </si>
  <si>
    <t>10032</t>
  </si>
  <si>
    <t xml:space="preserve">BROZAS                                  </t>
  </si>
  <si>
    <t>10033</t>
  </si>
  <si>
    <t xml:space="preserve">CABAÑAS DEL CASTILLO                    </t>
  </si>
  <si>
    <t>10034</t>
  </si>
  <si>
    <t xml:space="preserve">CABEZABELLOSA                           </t>
  </si>
  <si>
    <t>10035</t>
  </si>
  <si>
    <t xml:space="preserve">CABEZUELA DEL VALLE                     </t>
  </si>
  <si>
    <t>10036</t>
  </si>
  <si>
    <t xml:space="preserve">CABRERO                                 </t>
  </si>
  <si>
    <t>10037</t>
  </si>
  <si>
    <t xml:space="preserve">CACERES                                 </t>
  </si>
  <si>
    <t>10038</t>
  </si>
  <si>
    <t xml:space="preserve">CACHORRILLA                             </t>
  </si>
  <si>
    <t>10039</t>
  </si>
  <si>
    <t xml:space="preserve">CADALSO                                 </t>
  </si>
  <si>
    <t>10040</t>
  </si>
  <si>
    <t xml:space="preserve">CALZADILLA                              </t>
  </si>
  <si>
    <t>10041</t>
  </si>
  <si>
    <t xml:space="preserve">CAMINOMORISCO                           </t>
  </si>
  <si>
    <t>10042</t>
  </si>
  <si>
    <t xml:space="preserve">CAMPILLO DE DELEITOSA                   </t>
  </si>
  <si>
    <t>10043</t>
  </si>
  <si>
    <t xml:space="preserve">CAMPO LUGAR                             </t>
  </si>
  <si>
    <t>10044</t>
  </si>
  <si>
    <t xml:space="preserve">CAÑAMERO                                </t>
  </si>
  <si>
    <t>10045</t>
  </si>
  <si>
    <t xml:space="preserve">CAÑAVERAL                               </t>
  </si>
  <si>
    <t>10046</t>
  </si>
  <si>
    <t xml:space="preserve">CARBAJO                                 </t>
  </si>
  <si>
    <t>10047</t>
  </si>
  <si>
    <t xml:space="preserve">CARCABOSO                               </t>
  </si>
  <si>
    <t>10048</t>
  </si>
  <si>
    <t xml:space="preserve">CARRASCALEJO                            </t>
  </si>
  <si>
    <t>10049</t>
  </si>
  <si>
    <t xml:space="preserve">CASAR DE CACERES                        </t>
  </si>
  <si>
    <t>10050</t>
  </si>
  <si>
    <t xml:space="preserve">CASAR DE PALOMERO                       </t>
  </si>
  <si>
    <t>10051</t>
  </si>
  <si>
    <t xml:space="preserve">CASARES DE LAS HURDES                   </t>
  </si>
  <si>
    <t>10052</t>
  </si>
  <si>
    <t xml:space="preserve">CASAS DE DON ANTONIO                    </t>
  </si>
  <si>
    <t>10053</t>
  </si>
  <si>
    <t xml:space="preserve">CASAS DE DON GOMEZ                      </t>
  </si>
  <si>
    <t>10054</t>
  </si>
  <si>
    <t xml:space="preserve">CASAS DEL CASTAÑAR                      </t>
  </si>
  <si>
    <t>10055</t>
  </si>
  <si>
    <t xml:space="preserve">CASAS DEL MONTE                         </t>
  </si>
  <si>
    <t>10056</t>
  </si>
  <si>
    <t xml:space="preserve">CASAS DE MILLAN                         </t>
  </si>
  <si>
    <t>10057</t>
  </si>
  <si>
    <t xml:space="preserve">CASAS DE MIRAVETE                       </t>
  </si>
  <si>
    <t>10058</t>
  </si>
  <si>
    <t xml:space="preserve">CASATEJADA                              </t>
  </si>
  <si>
    <t>10059</t>
  </si>
  <si>
    <t xml:space="preserve">CASILLAS DE CORIA                       </t>
  </si>
  <si>
    <t>10060</t>
  </si>
  <si>
    <t xml:space="preserve">CASTAÑAR DE IBOR                        </t>
  </si>
  <si>
    <t>10061</t>
  </si>
  <si>
    <t xml:space="preserve">CECLAVIN                                </t>
  </si>
  <si>
    <t>10062</t>
  </si>
  <si>
    <t xml:space="preserve">CEDILLO                                 </t>
  </si>
  <si>
    <t>10063</t>
  </si>
  <si>
    <t xml:space="preserve">CEREZO                                  </t>
  </si>
  <si>
    <t>10064</t>
  </si>
  <si>
    <t xml:space="preserve">CILLEROS                                </t>
  </si>
  <si>
    <t>10065</t>
  </si>
  <si>
    <t xml:space="preserve">COLLADO DE LA VERA                      </t>
  </si>
  <si>
    <t>10066</t>
  </si>
  <si>
    <t xml:space="preserve">CONQUISTA DE LA SIERRA                  </t>
  </si>
  <si>
    <t>10067</t>
  </si>
  <si>
    <t xml:space="preserve">CORIA                                   </t>
  </si>
  <si>
    <t>10068</t>
  </si>
  <si>
    <t xml:space="preserve">CUACOS DE YUSTE                         </t>
  </si>
  <si>
    <t>10069</t>
  </si>
  <si>
    <t xml:space="preserve">CUMBRE (LA)                             </t>
  </si>
  <si>
    <t>10070</t>
  </si>
  <si>
    <t xml:space="preserve">DELEITOSA                               </t>
  </si>
  <si>
    <t>10071</t>
  </si>
  <si>
    <t xml:space="preserve">DESCARGAMARIA                           </t>
  </si>
  <si>
    <t>10072</t>
  </si>
  <si>
    <t xml:space="preserve">ELJAS                                   </t>
  </si>
  <si>
    <t>10073</t>
  </si>
  <si>
    <t xml:space="preserve">ESCURIAL                                </t>
  </si>
  <si>
    <t>10075</t>
  </si>
  <si>
    <t xml:space="preserve">FRESNEDOSO DE IBOR                      </t>
  </si>
  <si>
    <t>10076</t>
  </si>
  <si>
    <t xml:space="preserve">GALISTEO                                </t>
  </si>
  <si>
    <t>10077</t>
  </si>
  <si>
    <t xml:space="preserve">GARCIAZ                                 </t>
  </si>
  <si>
    <t>10078</t>
  </si>
  <si>
    <t xml:space="preserve">GARGANTA (LA)                           </t>
  </si>
  <si>
    <t>10079</t>
  </si>
  <si>
    <t xml:space="preserve">GARGANTA LA OLLA                        </t>
  </si>
  <si>
    <t>10080</t>
  </si>
  <si>
    <t xml:space="preserve">GARGANTILLA                             </t>
  </si>
  <si>
    <t>10081</t>
  </si>
  <si>
    <t xml:space="preserve">GARGUERA                                </t>
  </si>
  <si>
    <t>10082</t>
  </si>
  <si>
    <t xml:space="preserve">GARROVILLAS DE ALCONETAR                </t>
  </si>
  <si>
    <t>10083</t>
  </si>
  <si>
    <t xml:space="preserve">GARVIN                                  </t>
  </si>
  <si>
    <t>10084</t>
  </si>
  <si>
    <t xml:space="preserve">GATA                                    </t>
  </si>
  <si>
    <t>10085</t>
  </si>
  <si>
    <t xml:space="preserve">GORDO (EL)                              </t>
  </si>
  <si>
    <t>10086</t>
  </si>
  <si>
    <t xml:space="preserve">GRANJA (LA)                             </t>
  </si>
  <si>
    <t>10087</t>
  </si>
  <si>
    <t xml:space="preserve">GUADALUPE                               </t>
  </si>
  <si>
    <t>10088</t>
  </si>
  <si>
    <t xml:space="preserve">GUIJO DE CORIA                          </t>
  </si>
  <si>
    <t>10089</t>
  </si>
  <si>
    <t xml:space="preserve">GUIJO DE GALISTEO                       </t>
  </si>
  <si>
    <t>10090</t>
  </si>
  <si>
    <t xml:space="preserve">GUIJO DE GRANADILLA                     </t>
  </si>
  <si>
    <t>10091</t>
  </si>
  <si>
    <t xml:space="preserve">GUIJO DE SANTA BARBARA                  </t>
  </si>
  <si>
    <t>10092</t>
  </si>
  <si>
    <t xml:space="preserve">HERGUIJUELA                             </t>
  </si>
  <si>
    <t>10093</t>
  </si>
  <si>
    <t xml:space="preserve">HERNAN-PEREZ                            </t>
  </si>
  <si>
    <t>10094</t>
  </si>
  <si>
    <t xml:space="preserve">HERRERA DE ALCANTARA                    </t>
  </si>
  <si>
    <t>10095</t>
  </si>
  <si>
    <t xml:space="preserve">HERRERUELA                              </t>
  </si>
  <si>
    <t>10096</t>
  </si>
  <si>
    <t xml:space="preserve">HERVAS                                  </t>
  </si>
  <si>
    <t>10097</t>
  </si>
  <si>
    <t xml:space="preserve">HIGUERA DE ALBALAT                      </t>
  </si>
  <si>
    <t>10098</t>
  </si>
  <si>
    <t xml:space="preserve">HINOJAL                                 </t>
  </si>
  <si>
    <t>10099</t>
  </si>
  <si>
    <t xml:space="preserve">HOLGUERA                                </t>
  </si>
  <si>
    <t>10100</t>
  </si>
  <si>
    <t xml:space="preserve">HOYOS                                   </t>
  </si>
  <si>
    <t>10101</t>
  </si>
  <si>
    <t xml:space="preserve">HUELAGA                                 </t>
  </si>
  <si>
    <t>10102</t>
  </si>
  <si>
    <t xml:space="preserve">IBAHERNANDO                             </t>
  </si>
  <si>
    <t>10103</t>
  </si>
  <si>
    <t xml:space="preserve">JARAICEJO                               </t>
  </si>
  <si>
    <t>10104</t>
  </si>
  <si>
    <t xml:space="preserve">JARAIZ DE LA VERA                       </t>
  </si>
  <si>
    <t>10105</t>
  </si>
  <si>
    <t xml:space="preserve">JARANDILLA DE LA VERA                   </t>
  </si>
  <si>
    <t>10106</t>
  </si>
  <si>
    <t xml:space="preserve">JARILLA                                 </t>
  </si>
  <si>
    <t>10107</t>
  </si>
  <si>
    <t xml:space="preserve">JERTE                                   </t>
  </si>
  <si>
    <t>10108</t>
  </si>
  <si>
    <t xml:space="preserve">LADRILLAR                               </t>
  </si>
  <si>
    <t>10109</t>
  </si>
  <si>
    <t xml:space="preserve">LOGROSAN                                </t>
  </si>
  <si>
    <t>10110</t>
  </si>
  <si>
    <t xml:space="preserve">LOSAR DE LA VERA                        </t>
  </si>
  <si>
    <t>10111</t>
  </si>
  <si>
    <t xml:space="preserve">MADRIGAL DE LA VERA                     </t>
  </si>
  <si>
    <t>10112</t>
  </si>
  <si>
    <t xml:space="preserve">MADRIGALEJO                             </t>
  </si>
  <si>
    <t>10113</t>
  </si>
  <si>
    <t xml:space="preserve">MADROÑERA                               </t>
  </si>
  <si>
    <t>10114</t>
  </si>
  <si>
    <t xml:space="preserve">MAJADAS                                 </t>
  </si>
  <si>
    <t>10115</t>
  </si>
  <si>
    <t xml:space="preserve">MALPARTIDA DE CACERES                   </t>
  </si>
  <si>
    <t>10116</t>
  </si>
  <si>
    <t xml:space="preserve">MALPARTIDA DE PLASENCIA                 </t>
  </si>
  <si>
    <t>10117</t>
  </si>
  <si>
    <t xml:space="preserve">MARCHAGAZ                               </t>
  </si>
  <si>
    <t>10118</t>
  </si>
  <si>
    <t xml:space="preserve">MATA DE ALCANTARA                       </t>
  </si>
  <si>
    <t>10119</t>
  </si>
  <si>
    <t xml:space="preserve">MEMBRIO                                 </t>
  </si>
  <si>
    <t>10120</t>
  </si>
  <si>
    <t xml:space="preserve">MESAS DE IBOR                           </t>
  </si>
  <si>
    <t>10121</t>
  </si>
  <si>
    <t xml:space="preserve">MIAJADAS                                </t>
  </si>
  <si>
    <t>10122</t>
  </si>
  <si>
    <t xml:space="preserve">MILLANES                                </t>
  </si>
  <si>
    <t>10123</t>
  </si>
  <si>
    <t xml:space="preserve">MIRABEL                                 </t>
  </si>
  <si>
    <t>10124</t>
  </si>
  <si>
    <t xml:space="preserve">MOHEDAS DE GRANADILLA                   </t>
  </si>
  <si>
    <t>10125</t>
  </si>
  <si>
    <t xml:space="preserve">MONROY                                  </t>
  </si>
  <si>
    <t>10126</t>
  </si>
  <si>
    <t xml:space="preserve">MONTANCHEZ                              </t>
  </si>
  <si>
    <t>10127</t>
  </si>
  <si>
    <t xml:space="preserve">MONTEHERMOSO                            </t>
  </si>
  <si>
    <t>10128</t>
  </si>
  <si>
    <t xml:space="preserve">MORALEJA                                </t>
  </si>
  <si>
    <t>10129</t>
  </si>
  <si>
    <t xml:space="preserve">MORCILLO                                </t>
  </si>
  <si>
    <t>10130</t>
  </si>
  <si>
    <t xml:space="preserve">NAVACONCEJO                             </t>
  </si>
  <si>
    <t>10131</t>
  </si>
  <si>
    <t xml:space="preserve">NAVALMORAL DE LA MATA                   </t>
  </si>
  <si>
    <t>10132</t>
  </si>
  <si>
    <t xml:space="preserve">NAVALVILLAR DE IBOR                     </t>
  </si>
  <si>
    <t>10133</t>
  </si>
  <si>
    <t xml:space="preserve">NAVAS DEL MADROÑO                       </t>
  </si>
  <si>
    <t>10134</t>
  </si>
  <si>
    <t xml:space="preserve">NAVEZUELAS                              </t>
  </si>
  <si>
    <t>10135</t>
  </si>
  <si>
    <t xml:space="preserve">NUÑOMORAL                               </t>
  </si>
  <si>
    <t>10136</t>
  </si>
  <si>
    <t xml:space="preserve">OLIVA DE PLASENCIA                      </t>
  </si>
  <si>
    <t>10137</t>
  </si>
  <si>
    <t xml:space="preserve">PALOMERO                                </t>
  </si>
  <si>
    <t>10138</t>
  </si>
  <si>
    <t xml:space="preserve">PASARON DE LA VERA                      </t>
  </si>
  <si>
    <t>10139</t>
  </si>
  <si>
    <t xml:space="preserve">PEDROSO DE ACIM                         </t>
  </si>
  <si>
    <t>10140</t>
  </si>
  <si>
    <t xml:space="preserve">PERALEDA DE LA MATA                     </t>
  </si>
  <si>
    <t>10141</t>
  </si>
  <si>
    <t xml:space="preserve">PERALEDA DE SAN ROMAN                   </t>
  </si>
  <si>
    <t>10142</t>
  </si>
  <si>
    <t xml:space="preserve">PERALES DEL PUERTO                      </t>
  </si>
  <si>
    <t>10143</t>
  </si>
  <si>
    <t xml:space="preserve">PESCUEZA                                </t>
  </si>
  <si>
    <t>10144</t>
  </si>
  <si>
    <t xml:space="preserve">PESGA (LA)                              </t>
  </si>
  <si>
    <t>10145</t>
  </si>
  <si>
    <t xml:space="preserve">PIEDRAS ALBAS                           </t>
  </si>
  <si>
    <t>10146</t>
  </si>
  <si>
    <t xml:space="preserve">PINOFRANQUEADO                          </t>
  </si>
  <si>
    <t>10147</t>
  </si>
  <si>
    <t xml:space="preserve">PIORNAL                                 </t>
  </si>
  <si>
    <t>10148</t>
  </si>
  <si>
    <t xml:space="preserve">PLASENCIA                               </t>
  </si>
  <si>
    <t>10149</t>
  </si>
  <si>
    <t xml:space="preserve">PLASENZUELA                             </t>
  </si>
  <si>
    <t>10150</t>
  </si>
  <si>
    <t xml:space="preserve">PORTAJE                                 </t>
  </si>
  <si>
    <t>10151</t>
  </si>
  <si>
    <t xml:space="preserve">PORTEZUELO                              </t>
  </si>
  <si>
    <t>10152</t>
  </si>
  <si>
    <t xml:space="preserve">POZUELO DE ZARZON                       </t>
  </si>
  <si>
    <t>10153</t>
  </si>
  <si>
    <t xml:space="preserve">PUERTO DE SANTA CRUZ                    </t>
  </si>
  <si>
    <t>10154</t>
  </si>
  <si>
    <t xml:space="preserve">REBOLLAR                                </t>
  </si>
  <si>
    <t>10155</t>
  </si>
  <si>
    <t xml:space="preserve">RIOLOBOS                                </t>
  </si>
  <si>
    <t>10156</t>
  </si>
  <si>
    <t xml:space="preserve">ROBLEDILLO DE GATA                      </t>
  </si>
  <si>
    <t>10157</t>
  </si>
  <si>
    <t xml:space="preserve">ROBLEDILLO DE LA VERA                   </t>
  </si>
  <si>
    <t>10158</t>
  </si>
  <si>
    <t xml:space="preserve">ROBLEDILLO DE TRUJILLO                  </t>
  </si>
  <si>
    <t>10159</t>
  </si>
  <si>
    <t xml:space="preserve">ROBLEDOLLANO                            </t>
  </si>
  <si>
    <t>10160</t>
  </si>
  <si>
    <t xml:space="preserve">ROMANGORDO                              </t>
  </si>
  <si>
    <t>10161</t>
  </si>
  <si>
    <t xml:space="preserve">RUANES                                  </t>
  </si>
  <si>
    <t>10162</t>
  </si>
  <si>
    <t xml:space="preserve">SALORINO                                </t>
  </si>
  <si>
    <t>10163</t>
  </si>
  <si>
    <t xml:space="preserve">SALVATIERRA DE SANTIAGO                 </t>
  </si>
  <si>
    <t>10164</t>
  </si>
  <si>
    <t xml:space="preserve">SAN MARTIN DE TREVEJO                   </t>
  </si>
  <si>
    <t>10165</t>
  </si>
  <si>
    <t xml:space="preserve">SANTA ANA                               </t>
  </si>
  <si>
    <t>10166</t>
  </si>
  <si>
    <t xml:space="preserve">SANTA CRUZ DE LA SIERRA                 </t>
  </si>
  <si>
    <t>10167</t>
  </si>
  <si>
    <t xml:space="preserve">SANTA CRUZ DE PANIAGUA                  </t>
  </si>
  <si>
    <t>10168</t>
  </si>
  <si>
    <t xml:space="preserve">SANTA MARTA DE MAGASCA                  </t>
  </si>
  <si>
    <t>10169</t>
  </si>
  <si>
    <t xml:space="preserve">SANTIAGO DE ALCANTARA                   </t>
  </si>
  <si>
    <t>10170</t>
  </si>
  <si>
    <t xml:space="preserve">SANTIAGO DEL CAMPO                      </t>
  </si>
  <si>
    <t>10171</t>
  </si>
  <si>
    <t xml:space="preserve">SANTIBAÑEZ EL ALTO                      </t>
  </si>
  <si>
    <t>10172</t>
  </si>
  <si>
    <t xml:space="preserve">SANTIBAÑEZ EL BAJO                      </t>
  </si>
  <si>
    <t>10173</t>
  </si>
  <si>
    <t xml:space="preserve">SAUCEDILLA                              </t>
  </si>
  <si>
    <t>10174</t>
  </si>
  <si>
    <t xml:space="preserve">SEGURA DE TORO                          </t>
  </si>
  <si>
    <t>10175</t>
  </si>
  <si>
    <t xml:space="preserve">SERRADILLA                              </t>
  </si>
  <si>
    <t>10176</t>
  </si>
  <si>
    <t xml:space="preserve">SERREJON                                </t>
  </si>
  <si>
    <t>10177</t>
  </si>
  <si>
    <t xml:space="preserve">SIERRA DE FUENTES                       </t>
  </si>
  <si>
    <t>10178</t>
  </si>
  <si>
    <t xml:space="preserve">TALAVAN                                 </t>
  </si>
  <si>
    <t>10179</t>
  </si>
  <si>
    <t xml:space="preserve">TALAVERUELA DE LA VERA                  </t>
  </si>
  <si>
    <t>10180</t>
  </si>
  <si>
    <t xml:space="preserve">TALAYUELA                               </t>
  </si>
  <si>
    <t>10181</t>
  </si>
  <si>
    <t xml:space="preserve">TEJEDA DE TIETAR                        </t>
  </si>
  <si>
    <t>10182</t>
  </si>
  <si>
    <t xml:space="preserve">TORIL                                   </t>
  </si>
  <si>
    <t>10183</t>
  </si>
  <si>
    <t xml:space="preserve">TORNAVACAS                              </t>
  </si>
  <si>
    <t>10184</t>
  </si>
  <si>
    <t xml:space="preserve">TORNO (EL)                              </t>
  </si>
  <si>
    <t>10185</t>
  </si>
  <si>
    <t xml:space="preserve">TORRECILLA DE LOS ANGELES               </t>
  </si>
  <si>
    <t>10186</t>
  </si>
  <si>
    <t xml:space="preserve">TORRECILLAS DE LA TIESA                 </t>
  </si>
  <si>
    <t>10187</t>
  </si>
  <si>
    <t xml:space="preserve">TORRE DE DON MIGUEL                     </t>
  </si>
  <si>
    <t>10188</t>
  </si>
  <si>
    <t xml:space="preserve">TORRE DE SANTA MARIA                    </t>
  </si>
  <si>
    <t>10189</t>
  </si>
  <si>
    <t xml:space="preserve">TORREJONCILLO                           </t>
  </si>
  <si>
    <t>10190</t>
  </si>
  <si>
    <t xml:space="preserve">TORREJON EL RUBIO                       </t>
  </si>
  <si>
    <t>10191</t>
  </si>
  <si>
    <t xml:space="preserve">TORREMENGA                              </t>
  </si>
  <si>
    <t>10192</t>
  </si>
  <si>
    <t xml:space="preserve">TORREMOCHA                              </t>
  </si>
  <si>
    <t>10193</t>
  </si>
  <si>
    <t xml:space="preserve">TORREORGAZ                              </t>
  </si>
  <si>
    <t>10194</t>
  </si>
  <si>
    <t xml:space="preserve">TORREQUEMADA                            </t>
  </si>
  <si>
    <t>10195</t>
  </si>
  <si>
    <t xml:space="preserve">TRUJILLO                                </t>
  </si>
  <si>
    <t>10196</t>
  </si>
  <si>
    <t xml:space="preserve">VALDASTILLAS                            </t>
  </si>
  <si>
    <t>10197</t>
  </si>
  <si>
    <t xml:space="preserve">VALDECAÑAS DE TAJO                      </t>
  </si>
  <si>
    <t>10198</t>
  </si>
  <si>
    <t xml:space="preserve">VALDEFUENTES                            </t>
  </si>
  <si>
    <t>10199</t>
  </si>
  <si>
    <t xml:space="preserve">VALDEHUNCAR                             </t>
  </si>
  <si>
    <t>10200</t>
  </si>
  <si>
    <t xml:space="preserve">VALDELACASA DE TAJO                     </t>
  </si>
  <si>
    <t>10201</t>
  </si>
  <si>
    <t xml:space="preserve">VALDEMORALES                            </t>
  </si>
  <si>
    <t>10202</t>
  </si>
  <si>
    <t xml:space="preserve">VALDEOBISPO                             </t>
  </si>
  <si>
    <t>10203</t>
  </si>
  <si>
    <t xml:space="preserve">VALENCIA DE ALCANTARA                   </t>
  </si>
  <si>
    <t>10204</t>
  </si>
  <si>
    <t xml:space="preserve">VALVERDE DE LA VERA                     </t>
  </si>
  <si>
    <t>10205</t>
  </si>
  <si>
    <t xml:space="preserve">VALVERDE DEL FRESNO                     </t>
  </si>
  <si>
    <t>10206</t>
  </si>
  <si>
    <t xml:space="preserve">VIANDAR DE LA VERA                      </t>
  </si>
  <si>
    <t>10207</t>
  </si>
  <si>
    <t xml:space="preserve">VILLA DEL CAMPO                         </t>
  </si>
  <si>
    <t>10208</t>
  </si>
  <si>
    <t xml:space="preserve">VILLA DEL REY                           </t>
  </si>
  <si>
    <t>10209</t>
  </si>
  <si>
    <t xml:space="preserve">VILLAMESIAS                             </t>
  </si>
  <si>
    <t>10210</t>
  </si>
  <si>
    <t xml:space="preserve">VILLAMIEL                               </t>
  </si>
  <si>
    <t>10211</t>
  </si>
  <si>
    <t xml:space="preserve">VILLANUEVA DE LA SIERRA                 </t>
  </si>
  <si>
    <t>10212</t>
  </si>
  <si>
    <t xml:space="preserve">VILLANUEVA DE LA VERA                   </t>
  </si>
  <si>
    <t>10213</t>
  </si>
  <si>
    <t xml:space="preserve">VILLAR DEL PEDROSO                      </t>
  </si>
  <si>
    <t>10214</t>
  </si>
  <si>
    <t xml:space="preserve">VILLAR DE PLASENCIA                     </t>
  </si>
  <si>
    <t>10215</t>
  </si>
  <si>
    <t xml:space="preserve">VILLASBUENAS DE GATA                    </t>
  </si>
  <si>
    <t>10216</t>
  </si>
  <si>
    <t xml:space="preserve">ZARZA DE GRANADILLA                     </t>
  </si>
  <si>
    <t>10217</t>
  </si>
  <si>
    <t xml:space="preserve">ZARZA DE MONTANCHEZ                     </t>
  </si>
  <si>
    <t>10218</t>
  </si>
  <si>
    <t xml:space="preserve">ZARZA LA MAYOR                          </t>
  </si>
  <si>
    <t>10219</t>
  </si>
  <si>
    <t xml:space="preserve">ZORITA                                  </t>
  </si>
  <si>
    <t>10901</t>
  </si>
  <si>
    <t xml:space="preserve">ROSALEJO                                </t>
  </si>
  <si>
    <t>10902</t>
  </si>
  <si>
    <t xml:space="preserve">VEGAVIANA                               </t>
  </si>
  <si>
    <t>10903</t>
  </si>
  <si>
    <t xml:space="preserve">ALAGON DEL RIO                          </t>
  </si>
  <si>
    <t>10904</t>
  </si>
  <si>
    <t xml:space="preserve">TIETAR                                  </t>
  </si>
  <si>
    <t>10905</t>
  </si>
  <si>
    <t xml:space="preserve">PUEBLONUEVO DE MIRAMONTES               </t>
  </si>
  <si>
    <t>11001</t>
  </si>
  <si>
    <t xml:space="preserve">ALCALA DE LOS GAZULES                   </t>
  </si>
  <si>
    <t>11002</t>
  </si>
  <si>
    <t xml:space="preserve">ALCALA DEL VALLE                        </t>
  </si>
  <si>
    <t>11003</t>
  </si>
  <si>
    <t xml:space="preserve">ALGAR                                   </t>
  </si>
  <si>
    <t>11004</t>
  </si>
  <si>
    <t xml:space="preserve">ALGECIRAS                               </t>
  </si>
  <si>
    <t>11005</t>
  </si>
  <si>
    <t xml:space="preserve">ALGODONALES                             </t>
  </si>
  <si>
    <t>11006</t>
  </si>
  <si>
    <t xml:space="preserve">ARCOS DE LA FRONTERA                    </t>
  </si>
  <si>
    <t>11007</t>
  </si>
  <si>
    <t xml:space="preserve">BARBATE                                 </t>
  </si>
  <si>
    <t>11008</t>
  </si>
  <si>
    <t xml:space="preserve">BARRIOS (LOS)                           </t>
  </si>
  <si>
    <t>11009</t>
  </si>
  <si>
    <t xml:space="preserve">BENAOCAZ                                </t>
  </si>
  <si>
    <t>11010</t>
  </si>
  <si>
    <t xml:space="preserve">BORNOS                                  </t>
  </si>
  <si>
    <t>11011</t>
  </si>
  <si>
    <t xml:space="preserve">BOSQUE (EL)                             </t>
  </si>
  <si>
    <t>11012</t>
  </si>
  <si>
    <t xml:space="preserve">CADIZ                                   </t>
  </si>
  <si>
    <t>11013</t>
  </si>
  <si>
    <t xml:space="preserve">CASTELLAR DE LA FRONTERA                </t>
  </si>
  <si>
    <t>11014</t>
  </si>
  <si>
    <t xml:space="preserve">CONIL DE LA FRONTERA                    </t>
  </si>
  <si>
    <t>11015</t>
  </si>
  <si>
    <t xml:space="preserve">CHICLANA DE LA FRONTERA                 </t>
  </si>
  <si>
    <t>11016</t>
  </si>
  <si>
    <t xml:space="preserve">CHIPIONA                                </t>
  </si>
  <si>
    <t>11017</t>
  </si>
  <si>
    <t xml:space="preserve">ESPERA                                  </t>
  </si>
  <si>
    <t>11018</t>
  </si>
  <si>
    <t xml:space="preserve">GASTOR (EL)                             </t>
  </si>
  <si>
    <t>11019</t>
  </si>
  <si>
    <t xml:space="preserve">GRAZALEMA                               </t>
  </si>
  <si>
    <t>11020</t>
  </si>
  <si>
    <t xml:space="preserve">JEREZ DE LA FRONTERA                    </t>
  </si>
  <si>
    <t>11021</t>
  </si>
  <si>
    <t xml:space="preserve">JIMENA DE LA FRONTERA                   </t>
  </si>
  <si>
    <t>11022</t>
  </si>
  <si>
    <t xml:space="preserve">LINEA DE LA CONCEPCION (LA)             </t>
  </si>
  <si>
    <t>11023</t>
  </si>
  <si>
    <t xml:space="preserve">MEDINA-SIDONIA                          </t>
  </si>
  <si>
    <t>11024</t>
  </si>
  <si>
    <t xml:space="preserve">OLVERA                                  </t>
  </si>
  <si>
    <t>11025</t>
  </si>
  <si>
    <t xml:space="preserve">PATERNA DE RIVERA                       </t>
  </si>
  <si>
    <t>11026</t>
  </si>
  <si>
    <t xml:space="preserve">PRADO DEL REY                           </t>
  </si>
  <si>
    <t>11027</t>
  </si>
  <si>
    <t xml:space="preserve">PUERTO DE SANTA MARIA (EL)              </t>
  </si>
  <si>
    <t>11028</t>
  </si>
  <si>
    <t xml:space="preserve">PUERTO REAL                             </t>
  </si>
  <si>
    <t>11029</t>
  </si>
  <si>
    <t xml:space="preserve">PUERTO SERRANO                          </t>
  </si>
  <si>
    <t>11030</t>
  </si>
  <si>
    <t xml:space="preserve">ROTA                                    </t>
  </si>
  <si>
    <t>11031</t>
  </si>
  <si>
    <t xml:space="preserve">SAN FERNANDO                            </t>
  </si>
  <si>
    <t>11032</t>
  </si>
  <si>
    <t xml:space="preserve">SANLUCAR DE BARRAMEDA                   </t>
  </si>
  <si>
    <t>11033</t>
  </si>
  <si>
    <t xml:space="preserve">SAN ROQUE                               </t>
  </si>
  <si>
    <t>11034</t>
  </si>
  <si>
    <t xml:space="preserve">SETENIL DE LAS BODEGAS                  </t>
  </si>
  <si>
    <t>11035</t>
  </si>
  <si>
    <t xml:space="preserve">TARIFA                                  </t>
  </si>
  <si>
    <t>11036</t>
  </si>
  <si>
    <t xml:space="preserve">TORRE ALHAQUIME                         </t>
  </si>
  <si>
    <t>11037</t>
  </si>
  <si>
    <t xml:space="preserve">TREBUJENA                               </t>
  </si>
  <si>
    <t>11038</t>
  </si>
  <si>
    <t xml:space="preserve">UBRIQUE                                 </t>
  </si>
  <si>
    <t>11039</t>
  </si>
  <si>
    <t xml:space="preserve">VEJER DE LA FRONTERA                    </t>
  </si>
  <si>
    <t>11040</t>
  </si>
  <si>
    <t xml:space="preserve">VILLALUENGA DEL ROSARIO                 </t>
  </si>
  <si>
    <t>11041</t>
  </si>
  <si>
    <t xml:space="preserve">VILLAMARTIN                             </t>
  </si>
  <si>
    <t>11042</t>
  </si>
  <si>
    <t xml:space="preserve">ZAHARA                                  </t>
  </si>
  <si>
    <t>11901</t>
  </si>
  <si>
    <t xml:space="preserve">BENALUP-CASAS VIEJAS                    </t>
  </si>
  <si>
    <t>11902</t>
  </si>
  <si>
    <t xml:space="preserve">SAN JOSE DEL VALLE                      </t>
  </si>
  <si>
    <t>11903</t>
  </si>
  <si>
    <t xml:space="preserve">SAN MARTIN DEL TESORILLO                </t>
  </si>
  <si>
    <t>12001</t>
  </si>
  <si>
    <t xml:space="preserve">ATZENETA DEL MAESTRAT                   </t>
  </si>
  <si>
    <t>12002</t>
  </si>
  <si>
    <t xml:space="preserve">AIN                                     </t>
  </si>
  <si>
    <t>12003</t>
  </si>
  <si>
    <t xml:space="preserve">ALBOCASSER                              </t>
  </si>
  <si>
    <t>12004</t>
  </si>
  <si>
    <t xml:space="preserve">ALCALA DE XIVERT                        </t>
  </si>
  <si>
    <t>12005</t>
  </si>
  <si>
    <t xml:space="preserve">ALCORA (L')                             </t>
  </si>
  <si>
    <t>12006</t>
  </si>
  <si>
    <t xml:space="preserve">ALCUDIA DE VEO                          </t>
  </si>
  <si>
    <t>12007</t>
  </si>
  <si>
    <t xml:space="preserve">ALFONDEGUILLA                           </t>
  </si>
  <si>
    <t>12008</t>
  </si>
  <si>
    <t xml:space="preserve">ALGIMIA DE ALMONACID                    </t>
  </si>
  <si>
    <t>12009</t>
  </si>
  <si>
    <t xml:space="preserve">ALMASSORA                               </t>
  </si>
  <si>
    <t>12010</t>
  </si>
  <si>
    <t xml:space="preserve">ALMEDIJAR                               </t>
  </si>
  <si>
    <t>12011</t>
  </si>
  <si>
    <t xml:space="preserve">ALMENARA                                </t>
  </si>
  <si>
    <t>12012</t>
  </si>
  <si>
    <t xml:space="preserve">ALTURA                                  </t>
  </si>
  <si>
    <t>12013</t>
  </si>
  <si>
    <t xml:space="preserve">ARAÑUEL                                 </t>
  </si>
  <si>
    <t>12014</t>
  </si>
  <si>
    <t xml:space="preserve">ARES DEL MAESTRAT                       </t>
  </si>
  <si>
    <t>12015</t>
  </si>
  <si>
    <t xml:space="preserve">ARGELITA                                </t>
  </si>
  <si>
    <t>12016</t>
  </si>
  <si>
    <t xml:space="preserve">ARTANA                                  </t>
  </si>
  <si>
    <t>12017</t>
  </si>
  <si>
    <t xml:space="preserve">AYODAR                                  </t>
  </si>
  <si>
    <t>12018</t>
  </si>
  <si>
    <t xml:space="preserve">AZUEBAR                                 </t>
  </si>
  <si>
    <t>12020</t>
  </si>
  <si>
    <t xml:space="preserve">BARRACAS                                </t>
  </si>
  <si>
    <t>12021</t>
  </si>
  <si>
    <t xml:space="preserve">BETXI                                   </t>
  </si>
  <si>
    <t>12022</t>
  </si>
  <si>
    <t xml:space="preserve">BEJIS                                   </t>
  </si>
  <si>
    <t>12024</t>
  </si>
  <si>
    <t xml:space="preserve">BENAFER                                 </t>
  </si>
  <si>
    <t>12025</t>
  </si>
  <si>
    <t xml:space="preserve">BENAFIGOS                               </t>
  </si>
  <si>
    <t>12026</t>
  </si>
  <si>
    <t xml:space="preserve">BENASSAL                                </t>
  </si>
  <si>
    <t>12027</t>
  </si>
  <si>
    <t xml:space="preserve">BENICARLO                               </t>
  </si>
  <si>
    <t>12028</t>
  </si>
  <si>
    <t xml:space="preserve">BENICASIM/BENICASSIM                    </t>
  </si>
  <si>
    <t>12029</t>
  </si>
  <si>
    <t xml:space="preserve">BENLLOCH                                </t>
  </si>
  <si>
    <t>12031</t>
  </si>
  <si>
    <t xml:space="preserve">BORRIOL                                 </t>
  </si>
  <si>
    <t>12032</t>
  </si>
  <si>
    <t xml:space="preserve">BORRIANA/BURRIANA                       </t>
  </si>
  <si>
    <t>12033</t>
  </si>
  <si>
    <t xml:space="preserve">CABANES                                 </t>
  </si>
  <si>
    <t>12034</t>
  </si>
  <si>
    <t xml:space="preserve">CALIG                                   </t>
  </si>
  <si>
    <t>12036</t>
  </si>
  <si>
    <t xml:space="preserve">CANET LO ROIG                           </t>
  </si>
  <si>
    <t>12037</t>
  </si>
  <si>
    <t xml:space="preserve">CASTELL DE CABRES                       </t>
  </si>
  <si>
    <t>12038</t>
  </si>
  <si>
    <t xml:space="preserve">CASTELLFORT                             </t>
  </si>
  <si>
    <t>12039</t>
  </si>
  <si>
    <t xml:space="preserve">CASTELLNOVO                             </t>
  </si>
  <si>
    <t>12040</t>
  </si>
  <si>
    <t>CASTELLON DE LA PLANA/CASTELLO DE LA PLA</t>
  </si>
  <si>
    <t>12041</t>
  </si>
  <si>
    <t xml:space="preserve">CASTILLO DE VILLAMALEFA                 </t>
  </si>
  <si>
    <t>12042</t>
  </si>
  <si>
    <t xml:space="preserve">CATI                                    </t>
  </si>
  <si>
    <t>12043</t>
  </si>
  <si>
    <t xml:space="preserve">CAUDIEL                                 </t>
  </si>
  <si>
    <t>12044</t>
  </si>
  <si>
    <t xml:space="preserve">CERVERA DEL MAESTRE                     </t>
  </si>
  <si>
    <t>12045</t>
  </si>
  <si>
    <t xml:space="preserve">CINCTORRES                              </t>
  </si>
  <si>
    <t>12046</t>
  </si>
  <si>
    <t xml:space="preserve">CIRAT                                   </t>
  </si>
  <si>
    <t>12048</t>
  </si>
  <si>
    <t xml:space="preserve">CORTES DE ARENOSO                       </t>
  </si>
  <si>
    <t>12049</t>
  </si>
  <si>
    <t xml:space="preserve">COSTUR                                  </t>
  </si>
  <si>
    <t>12050</t>
  </si>
  <si>
    <t xml:space="preserve">COVES DE VINROMA (LES)                  </t>
  </si>
  <si>
    <t>12051</t>
  </si>
  <si>
    <t xml:space="preserve">CULLA                                   </t>
  </si>
  <si>
    <t>12052</t>
  </si>
  <si>
    <t xml:space="preserve">XERT                                    </t>
  </si>
  <si>
    <t>12053</t>
  </si>
  <si>
    <t xml:space="preserve">CHILCHES/XILXES                         </t>
  </si>
  <si>
    <t>12055</t>
  </si>
  <si>
    <t xml:space="preserve">CHODOS/XODOS                            </t>
  </si>
  <si>
    <t>12056</t>
  </si>
  <si>
    <t xml:space="preserve">CHOVAR                                  </t>
  </si>
  <si>
    <t>12057</t>
  </si>
  <si>
    <t xml:space="preserve">ESLIDA                                  </t>
  </si>
  <si>
    <t>12058</t>
  </si>
  <si>
    <t xml:space="preserve">ESPADILLA                               </t>
  </si>
  <si>
    <t>12059</t>
  </si>
  <si>
    <t xml:space="preserve">FANZARA                                 </t>
  </si>
  <si>
    <t>12060</t>
  </si>
  <si>
    <t xml:space="preserve">FIGUEROLES                              </t>
  </si>
  <si>
    <t>12061</t>
  </si>
  <si>
    <t xml:space="preserve">FORCALL                                 </t>
  </si>
  <si>
    <t>12063</t>
  </si>
  <si>
    <t xml:space="preserve">FUENTE LA REINA                         </t>
  </si>
  <si>
    <t>12064</t>
  </si>
  <si>
    <t xml:space="preserve">FUENTES DE AYODAR                       </t>
  </si>
  <si>
    <t>12065</t>
  </si>
  <si>
    <t xml:space="preserve">GAIBIEL                                 </t>
  </si>
  <si>
    <t>12067</t>
  </si>
  <si>
    <t xml:space="preserve">GELDO                                   </t>
  </si>
  <si>
    <t>12068</t>
  </si>
  <si>
    <t xml:space="preserve">HERBERS                                 </t>
  </si>
  <si>
    <t>12069</t>
  </si>
  <si>
    <t xml:space="preserve">HIGUERAS                                </t>
  </si>
  <si>
    <t>12070</t>
  </si>
  <si>
    <t xml:space="preserve">JANA (LA)                               </t>
  </si>
  <si>
    <t>12071</t>
  </si>
  <si>
    <t xml:space="preserve">JERICA                                  </t>
  </si>
  <si>
    <t>12072</t>
  </si>
  <si>
    <t xml:space="preserve">LUCENA DEL CID                          </t>
  </si>
  <si>
    <t>12073</t>
  </si>
  <si>
    <t xml:space="preserve">LUDIENTE                                </t>
  </si>
  <si>
    <t>12074</t>
  </si>
  <si>
    <t xml:space="preserve">LLOSA (LA)                              </t>
  </si>
  <si>
    <t>12075</t>
  </si>
  <si>
    <t xml:space="preserve">MATA DE MORELLA (LA)                    </t>
  </si>
  <si>
    <t>12076</t>
  </si>
  <si>
    <t xml:space="preserve">MATET                                   </t>
  </si>
  <si>
    <t>12077</t>
  </si>
  <si>
    <t xml:space="preserve">MONCOFA                                 </t>
  </si>
  <si>
    <t>12078</t>
  </si>
  <si>
    <t xml:space="preserve">MONTAN                                  </t>
  </si>
  <si>
    <t>12079</t>
  </si>
  <si>
    <t xml:space="preserve">MONTANEJOS                              </t>
  </si>
  <si>
    <t>12080</t>
  </si>
  <si>
    <t xml:space="preserve">MORELLA                                 </t>
  </si>
  <si>
    <t>12081</t>
  </si>
  <si>
    <t xml:space="preserve">NAVAJAS                                 </t>
  </si>
  <si>
    <t>12082</t>
  </si>
  <si>
    <t xml:space="preserve">NULES                                   </t>
  </si>
  <si>
    <t>12083</t>
  </si>
  <si>
    <t xml:space="preserve">OLOCAU DEL REY                          </t>
  </si>
  <si>
    <t>12084</t>
  </si>
  <si>
    <t xml:space="preserve">ONDA                                    </t>
  </si>
  <si>
    <t>12085</t>
  </si>
  <si>
    <t xml:space="preserve">OROPESA DEL MAR/ORPESA                  </t>
  </si>
  <si>
    <t>12087</t>
  </si>
  <si>
    <t xml:space="preserve">PALANQUES                               </t>
  </si>
  <si>
    <t>12088</t>
  </si>
  <si>
    <t xml:space="preserve">PAVIAS                                  </t>
  </si>
  <si>
    <t>12089</t>
  </si>
  <si>
    <t xml:space="preserve">PENISCOLA/PEÑISCOLA                     </t>
  </si>
  <si>
    <t>12090</t>
  </si>
  <si>
    <t xml:space="preserve">PINA DE MONTALGRAO                      </t>
  </si>
  <si>
    <t>12091</t>
  </si>
  <si>
    <t xml:space="preserve">PORTELL DE MORELLA                      </t>
  </si>
  <si>
    <t>12092</t>
  </si>
  <si>
    <t xml:space="preserve">PUEBLA DE ARENOSO                       </t>
  </si>
  <si>
    <t>12093</t>
  </si>
  <si>
    <t xml:space="preserve">POBLA DE BENIFASSA (LA)                 </t>
  </si>
  <si>
    <t>12094</t>
  </si>
  <si>
    <t xml:space="preserve">POBLA TORNESA (LA)                      </t>
  </si>
  <si>
    <t>12095</t>
  </si>
  <si>
    <t xml:space="preserve">RIBESALBES                              </t>
  </si>
  <si>
    <t>12096</t>
  </si>
  <si>
    <t xml:space="preserve">ROSSELL                                 </t>
  </si>
  <si>
    <t>12097</t>
  </si>
  <si>
    <t xml:space="preserve">SACAÑET                                 </t>
  </si>
  <si>
    <t>12098</t>
  </si>
  <si>
    <t xml:space="preserve">SALZADELLA (LA)                         </t>
  </si>
  <si>
    <t>12099</t>
  </si>
  <si>
    <t xml:space="preserve">SAN JORGE                               </t>
  </si>
  <si>
    <t>12100</t>
  </si>
  <si>
    <t xml:space="preserve">SANT MATEU                              </t>
  </si>
  <si>
    <t>12101</t>
  </si>
  <si>
    <t xml:space="preserve">SAN RAFAEL DEL RIO                      </t>
  </si>
  <si>
    <t>12102</t>
  </si>
  <si>
    <t xml:space="preserve">SANTA MAGDALENA DE PULPIS               </t>
  </si>
  <si>
    <t>12103</t>
  </si>
  <si>
    <t xml:space="preserve">SERRATELLA                              </t>
  </si>
  <si>
    <t>12104</t>
  </si>
  <si>
    <t xml:space="preserve">SEGORBE                                 </t>
  </si>
  <si>
    <t>12105</t>
  </si>
  <si>
    <t xml:space="preserve">SIERRA ENGARCERAN                       </t>
  </si>
  <si>
    <t>12106</t>
  </si>
  <si>
    <t xml:space="preserve">SONEJA                                  </t>
  </si>
  <si>
    <t>12107</t>
  </si>
  <si>
    <t xml:space="preserve">SOT DE FERRER                           </t>
  </si>
  <si>
    <t>12108</t>
  </si>
  <si>
    <t xml:space="preserve">SUERAS/SUERA                            </t>
  </si>
  <si>
    <t>12109</t>
  </si>
  <si>
    <t xml:space="preserve">TALES                                   </t>
  </si>
  <si>
    <t>12110</t>
  </si>
  <si>
    <t xml:space="preserve">TERESA                                  </t>
  </si>
  <si>
    <t>12111</t>
  </si>
  <si>
    <t xml:space="preserve">TIRIG                                   </t>
  </si>
  <si>
    <t>12112</t>
  </si>
  <si>
    <t xml:space="preserve">TODOLELLA                               </t>
  </si>
  <si>
    <t>12113</t>
  </si>
  <si>
    <t xml:space="preserve">TOGA                                    </t>
  </si>
  <si>
    <t>12114</t>
  </si>
  <si>
    <t xml:space="preserve">TORAS                                   </t>
  </si>
  <si>
    <t>12115</t>
  </si>
  <si>
    <t xml:space="preserve">TORO (EL)                               </t>
  </si>
  <si>
    <t>12116</t>
  </si>
  <si>
    <t xml:space="preserve">TORRALBA DEL PINAR                      </t>
  </si>
  <si>
    <t>12117</t>
  </si>
  <si>
    <t xml:space="preserve">TORREBLANCA                             </t>
  </si>
  <si>
    <t>12118</t>
  </si>
  <si>
    <t xml:space="preserve">TORRECHIVA                              </t>
  </si>
  <si>
    <t>12119</t>
  </si>
  <si>
    <t xml:space="preserve">TORRE D'EN BESORA (LA)                  </t>
  </si>
  <si>
    <t>12120</t>
  </si>
  <si>
    <t xml:space="preserve">TORRE D'EN DOMÉNEC                      </t>
  </si>
  <si>
    <t>12121</t>
  </si>
  <si>
    <t xml:space="preserve">TRAIGUERA                               </t>
  </si>
  <si>
    <t>12122</t>
  </si>
  <si>
    <t xml:space="preserve">USERAS/USERES (LES)                     </t>
  </si>
  <si>
    <t>12123</t>
  </si>
  <si>
    <t xml:space="preserve">VALLAT                                  </t>
  </si>
  <si>
    <t>12124</t>
  </si>
  <si>
    <t xml:space="preserve">VALL D'ALBA                             </t>
  </si>
  <si>
    <t>12125</t>
  </si>
  <si>
    <t xml:space="preserve">VALL DE ALMONACID                       </t>
  </si>
  <si>
    <t>12126</t>
  </si>
  <si>
    <t xml:space="preserve">VALL D'UIXO (LA)                        </t>
  </si>
  <si>
    <t>12127</t>
  </si>
  <si>
    <t xml:space="preserve">VALLIBONA                               </t>
  </si>
  <si>
    <t>12128</t>
  </si>
  <si>
    <t xml:space="preserve">VILAFAMES                               </t>
  </si>
  <si>
    <t>12129</t>
  </si>
  <si>
    <t xml:space="preserve">VILLAFRANCA DEL CID                     </t>
  </si>
  <si>
    <t>12130</t>
  </si>
  <si>
    <t xml:space="preserve">VILLAHERMOSA DEL RIO                    </t>
  </si>
  <si>
    <t>12131</t>
  </si>
  <si>
    <t xml:space="preserve">VILLAMALUR                              </t>
  </si>
  <si>
    <t>12132</t>
  </si>
  <si>
    <t xml:space="preserve">VILANOVA D'ALCOLEA                      </t>
  </si>
  <si>
    <t>12133</t>
  </si>
  <si>
    <t xml:space="preserve">VILLANUEVA DE VIVER                     </t>
  </si>
  <si>
    <t>12134</t>
  </si>
  <si>
    <t xml:space="preserve">VILAR DE CANES                          </t>
  </si>
  <si>
    <t>12135</t>
  </si>
  <si>
    <t xml:space="preserve">VILA-REAL                               </t>
  </si>
  <si>
    <t>12136</t>
  </si>
  <si>
    <t xml:space="preserve">VILAVELLA (LA)                          </t>
  </si>
  <si>
    <t>12137</t>
  </si>
  <si>
    <t xml:space="preserve">VILLORES                                </t>
  </si>
  <si>
    <t>12138</t>
  </si>
  <si>
    <t xml:space="preserve">VINAROS                                 </t>
  </si>
  <si>
    <t>12139</t>
  </si>
  <si>
    <t xml:space="preserve">VISTABELLA DEL MAESTRAT                 </t>
  </si>
  <si>
    <t>12140</t>
  </si>
  <si>
    <t xml:space="preserve">VIVER                                   </t>
  </si>
  <si>
    <t>12141</t>
  </si>
  <si>
    <t xml:space="preserve">ZORITA DEL MAESTRAZGO                   </t>
  </si>
  <si>
    <t>12142</t>
  </si>
  <si>
    <t xml:space="preserve">ZUCAINA                                 </t>
  </si>
  <si>
    <t>12901</t>
  </si>
  <si>
    <t xml:space="preserve">ALQUERIES/ALQUERIAS DEL NIÑO PERDIDO    </t>
  </si>
  <si>
    <t>12902</t>
  </si>
  <si>
    <t xml:space="preserve">SANT JOAN DE MORO                       </t>
  </si>
  <si>
    <t>13001</t>
  </si>
  <si>
    <t xml:space="preserve">ABENOJAR                                </t>
  </si>
  <si>
    <t>13002</t>
  </si>
  <si>
    <t xml:space="preserve">AGUDO                                   </t>
  </si>
  <si>
    <t>13003</t>
  </si>
  <si>
    <t xml:space="preserve">ALAMILLO                                </t>
  </si>
  <si>
    <t>13004</t>
  </si>
  <si>
    <t xml:space="preserve">ALBALADEJO                              </t>
  </si>
  <si>
    <t>13005</t>
  </si>
  <si>
    <t xml:space="preserve">ALCAZAR DE SAN JUAN                     </t>
  </si>
  <si>
    <t>13006</t>
  </si>
  <si>
    <t xml:space="preserve">ALCOBA                                  </t>
  </si>
  <si>
    <t>13007</t>
  </si>
  <si>
    <t xml:space="preserve">ALCOLEA DE CALATRAVA                    </t>
  </si>
  <si>
    <t>13008</t>
  </si>
  <si>
    <t xml:space="preserve">ALCUBILLAS                              </t>
  </si>
  <si>
    <t>13009</t>
  </si>
  <si>
    <t xml:space="preserve">ALDEA DEL REY                           </t>
  </si>
  <si>
    <t>13010</t>
  </si>
  <si>
    <t xml:space="preserve">ALHAMBRA                                </t>
  </si>
  <si>
    <t>13011</t>
  </si>
  <si>
    <t xml:space="preserve">ALMADEN                                 </t>
  </si>
  <si>
    <t>13012</t>
  </si>
  <si>
    <t xml:space="preserve">ALMADENEJOS                             </t>
  </si>
  <si>
    <t>13013</t>
  </si>
  <si>
    <t xml:space="preserve">ALMAGRO                                 </t>
  </si>
  <si>
    <t>13014</t>
  </si>
  <si>
    <t xml:space="preserve">ALMEDINA                                </t>
  </si>
  <si>
    <t>13015</t>
  </si>
  <si>
    <t xml:space="preserve">ALMODOVAR DEL CAMPO                     </t>
  </si>
  <si>
    <t>13016</t>
  </si>
  <si>
    <t xml:space="preserve">ALMURADIEL                              </t>
  </si>
  <si>
    <t>13017</t>
  </si>
  <si>
    <t xml:space="preserve">ANCHURAS                                </t>
  </si>
  <si>
    <t>13018</t>
  </si>
  <si>
    <t xml:space="preserve">ARENAS DE SAN JUAN                      </t>
  </si>
  <si>
    <t>13019</t>
  </si>
  <si>
    <t xml:space="preserve">ARGAMASILLA DE ALBA                     </t>
  </si>
  <si>
    <t>13020</t>
  </si>
  <si>
    <t xml:space="preserve">ARGAMASILLA DE CALATRAVA                </t>
  </si>
  <si>
    <t>13021</t>
  </si>
  <si>
    <t xml:space="preserve">ARROBA DE LOS MONTES                    </t>
  </si>
  <si>
    <t>13022</t>
  </si>
  <si>
    <t xml:space="preserve">BALLESTEROS DE CALATRAVA                </t>
  </si>
  <si>
    <t>13023</t>
  </si>
  <si>
    <t xml:space="preserve">BOLAÑOS DE CALATRAVA                    </t>
  </si>
  <si>
    <t>13024</t>
  </si>
  <si>
    <t xml:space="preserve">BRAZATORTAS                             </t>
  </si>
  <si>
    <t>13025</t>
  </si>
  <si>
    <t xml:space="preserve">CABEZARADOS                             </t>
  </si>
  <si>
    <t>13026</t>
  </si>
  <si>
    <t xml:space="preserve">CABEZARRUBIAS DEL PUERTO                </t>
  </si>
  <si>
    <t>13027</t>
  </si>
  <si>
    <t xml:space="preserve">CALZADA DE CALATRAVA                    </t>
  </si>
  <si>
    <t>13028</t>
  </si>
  <si>
    <t xml:space="preserve">CAMPO DE CRIPTANA                       </t>
  </si>
  <si>
    <t>13029</t>
  </si>
  <si>
    <t xml:space="preserve">CAÑADA DE CALATRAVA                     </t>
  </si>
  <si>
    <t>13030</t>
  </si>
  <si>
    <t xml:space="preserve">CARACUEL DE CALATRAVA                   </t>
  </si>
  <si>
    <t>13031</t>
  </si>
  <si>
    <t xml:space="preserve">CARRION DE CALATRAVA                    </t>
  </si>
  <si>
    <t>13032</t>
  </si>
  <si>
    <t xml:space="preserve">CARRIZOSA                               </t>
  </si>
  <si>
    <t>13033</t>
  </si>
  <si>
    <t xml:space="preserve">CASTELLAR DE SANTIAGO                   </t>
  </si>
  <si>
    <t>13034</t>
  </si>
  <si>
    <t xml:space="preserve">CIUDAD REAL                             </t>
  </si>
  <si>
    <t>13035</t>
  </si>
  <si>
    <t xml:space="preserve">CORRAL DE CALATRAVA                     </t>
  </si>
  <si>
    <t>13036</t>
  </si>
  <si>
    <t xml:space="preserve">CORTIJOS (LOS)                          </t>
  </si>
  <si>
    <t>13037</t>
  </si>
  <si>
    <t xml:space="preserve">COZAR                                   </t>
  </si>
  <si>
    <t>13038</t>
  </si>
  <si>
    <t xml:space="preserve">CHILLON                                 </t>
  </si>
  <si>
    <t>13039</t>
  </si>
  <si>
    <t xml:space="preserve">DAIMIEL                                 </t>
  </si>
  <si>
    <t>13040</t>
  </si>
  <si>
    <t xml:space="preserve">FERNAN CABALLERO                        </t>
  </si>
  <si>
    <t>13041</t>
  </si>
  <si>
    <t xml:space="preserve">FONTANAREJO                             </t>
  </si>
  <si>
    <t>13042</t>
  </si>
  <si>
    <t xml:space="preserve">FUENCALIENTE                            </t>
  </si>
  <si>
    <t>13043</t>
  </si>
  <si>
    <t xml:space="preserve">FUENLLANA                               </t>
  </si>
  <si>
    <t>13044</t>
  </si>
  <si>
    <t xml:space="preserve">FUENTE EL FRESNO                        </t>
  </si>
  <si>
    <t>13045</t>
  </si>
  <si>
    <t xml:space="preserve">GRANATULA DE CALATRAVA                  </t>
  </si>
  <si>
    <t>13046</t>
  </si>
  <si>
    <t xml:space="preserve">GUADALMEZ                               </t>
  </si>
  <si>
    <t>13047</t>
  </si>
  <si>
    <t xml:space="preserve">HERENCIA                                </t>
  </si>
  <si>
    <t>13048</t>
  </si>
  <si>
    <t xml:space="preserve">HINOJOSAS DE CALATRAVA                  </t>
  </si>
  <si>
    <t>13049</t>
  </si>
  <si>
    <t xml:space="preserve">HORCAJO DE LOS MONTES                   </t>
  </si>
  <si>
    <t>13050</t>
  </si>
  <si>
    <t xml:space="preserve">LABORES (LAS)                           </t>
  </si>
  <si>
    <t>13051</t>
  </si>
  <si>
    <t xml:space="preserve">LUCIANA                                 </t>
  </si>
  <si>
    <t>13052</t>
  </si>
  <si>
    <t xml:space="preserve">MALAGON                                 </t>
  </si>
  <si>
    <t>13053</t>
  </si>
  <si>
    <t xml:space="preserve">MANZANARES                              </t>
  </si>
  <si>
    <t>13054</t>
  </si>
  <si>
    <t xml:space="preserve">MEMBRILLA                               </t>
  </si>
  <si>
    <t>13055</t>
  </si>
  <si>
    <t xml:space="preserve">MESTANZA                                </t>
  </si>
  <si>
    <t>13056</t>
  </si>
  <si>
    <t xml:space="preserve">MIGUELTURRA                             </t>
  </si>
  <si>
    <t>13057</t>
  </si>
  <si>
    <t xml:space="preserve">MONTIEL                                 </t>
  </si>
  <si>
    <t>13058</t>
  </si>
  <si>
    <t xml:space="preserve">MORAL DE CALATRAVA                      </t>
  </si>
  <si>
    <t>13059</t>
  </si>
  <si>
    <t xml:space="preserve">NAVALPINO                               </t>
  </si>
  <si>
    <t>13060</t>
  </si>
  <si>
    <t xml:space="preserve">NAVAS DE ESTENA                         </t>
  </si>
  <si>
    <t>13061</t>
  </si>
  <si>
    <t xml:space="preserve">PEDRO MUÑOZ                             </t>
  </si>
  <si>
    <t>13062</t>
  </si>
  <si>
    <t xml:space="preserve">PICON                                   </t>
  </si>
  <si>
    <t>13063</t>
  </si>
  <si>
    <t xml:space="preserve">PIEDRABUENA                             </t>
  </si>
  <si>
    <t>13064</t>
  </si>
  <si>
    <t xml:space="preserve">POBLETE                                 </t>
  </si>
  <si>
    <t>13065</t>
  </si>
  <si>
    <t xml:space="preserve">PORZUNA                                 </t>
  </si>
  <si>
    <t>13066</t>
  </si>
  <si>
    <t xml:space="preserve">POZUELO DE CALATRAVA                    </t>
  </si>
  <si>
    <t>13067</t>
  </si>
  <si>
    <t xml:space="preserve">POZUELOS DE CALATRAVA (LOS)             </t>
  </si>
  <si>
    <t>13068</t>
  </si>
  <si>
    <t xml:space="preserve">PUEBLA DE DON RODRIGO                   </t>
  </si>
  <si>
    <t>13069</t>
  </si>
  <si>
    <t xml:space="preserve">PUEBLA DEL PRINCIPE                     </t>
  </si>
  <si>
    <t>13070</t>
  </si>
  <si>
    <t xml:space="preserve">PUERTO LAPICE                           </t>
  </si>
  <si>
    <t>13071</t>
  </si>
  <si>
    <t xml:space="preserve">PUERTOLLANO                             </t>
  </si>
  <si>
    <t>13072</t>
  </si>
  <si>
    <t xml:space="preserve">RETUERTA DEL BULLAQUE                   </t>
  </si>
  <si>
    <t>13073</t>
  </si>
  <si>
    <t xml:space="preserve">SACERUELA                               </t>
  </si>
  <si>
    <t>13074</t>
  </si>
  <si>
    <t xml:space="preserve">SAN CARLOS DEL VALLE                    </t>
  </si>
  <si>
    <t>13075</t>
  </si>
  <si>
    <t xml:space="preserve">SAN LORENZO DE CALATRAVA                </t>
  </si>
  <si>
    <t>13076</t>
  </si>
  <si>
    <t xml:space="preserve">SANTA CRUZ DE LOS CAÑAMOS               </t>
  </si>
  <si>
    <t>13077</t>
  </si>
  <si>
    <t xml:space="preserve">SANTA CRUZ DE MUDELA                    </t>
  </si>
  <si>
    <t>13078</t>
  </si>
  <si>
    <t xml:space="preserve">SOCUELLAMOS                             </t>
  </si>
  <si>
    <t>13079</t>
  </si>
  <si>
    <t xml:space="preserve">SOLANA (LA)                             </t>
  </si>
  <si>
    <t>13080</t>
  </si>
  <si>
    <t xml:space="preserve">SOLANA DEL PINO                         </t>
  </si>
  <si>
    <t>13081</t>
  </si>
  <si>
    <t xml:space="preserve">TERRINCHES                              </t>
  </si>
  <si>
    <t>13082</t>
  </si>
  <si>
    <t xml:space="preserve">TOMELLOSO                               </t>
  </si>
  <si>
    <t>13083</t>
  </si>
  <si>
    <t xml:space="preserve">TORRALBA DE CALATRAVA                   </t>
  </si>
  <si>
    <t>13084</t>
  </si>
  <si>
    <t xml:space="preserve">TORRE DE JUAN ABAD                      </t>
  </si>
  <si>
    <t>13085</t>
  </si>
  <si>
    <t xml:space="preserve">TORRENUEVA                              </t>
  </si>
  <si>
    <t>13086</t>
  </si>
  <si>
    <t xml:space="preserve">VALDEMANCO DEL ESTERAS                  </t>
  </si>
  <si>
    <t>13087</t>
  </si>
  <si>
    <t xml:space="preserve">VALDEPEÑAS                              </t>
  </si>
  <si>
    <t>13088</t>
  </si>
  <si>
    <t xml:space="preserve">VALENZUELA DE CALATRAVA                 </t>
  </si>
  <si>
    <t>13089</t>
  </si>
  <si>
    <t xml:space="preserve">VILLAHERMOSA                            </t>
  </si>
  <si>
    <t>13090</t>
  </si>
  <si>
    <t xml:space="preserve">VILLAMANRIQUE                           </t>
  </si>
  <si>
    <t>13091</t>
  </si>
  <si>
    <t xml:space="preserve">VILLAMAYOR DE CALATRAVA                 </t>
  </si>
  <si>
    <t>13092</t>
  </si>
  <si>
    <t xml:space="preserve">VILLANUEVA DE LA FUENTE                 </t>
  </si>
  <si>
    <t>13093</t>
  </si>
  <si>
    <t xml:space="preserve">VILLANUEVA DE LOS INFANTES              </t>
  </si>
  <si>
    <t>13094</t>
  </si>
  <si>
    <t xml:space="preserve">VILLANUEVA DE SAN CARLOS                </t>
  </si>
  <si>
    <t>13095</t>
  </si>
  <si>
    <t xml:space="preserve">VILLAR DEL POZO                         </t>
  </si>
  <si>
    <t>13096</t>
  </si>
  <si>
    <t xml:space="preserve">VILLARRUBIA DE LOS OJOS                 </t>
  </si>
  <si>
    <t>13097</t>
  </si>
  <si>
    <t xml:space="preserve">VILLARTA DE SAN JUAN                    </t>
  </si>
  <si>
    <t>13098</t>
  </si>
  <si>
    <t xml:space="preserve">VISO DEL MARQUES                        </t>
  </si>
  <si>
    <t>13901</t>
  </si>
  <si>
    <t xml:space="preserve">ROBLEDO (EL)                            </t>
  </si>
  <si>
    <t>13902</t>
  </si>
  <si>
    <t xml:space="preserve">RUIDERA                                 </t>
  </si>
  <si>
    <t>13903</t>
  </si>
  <si>
    <t xml:space="preserve">ARENALES DE SAN GREGORIO                </t>
  </si>
  <si>
    <t>13904</t>
  </si>
  <si>
    <t xml:space="preserve">LLANOS DEL CAUDILLO                     </t>
  </si>
  <si>
    <t>14001</t>
  </si>
  <si>
    <t xml:space="preserve">ADAMUZ                                  </t>
  </si>
  <si>
    <t>14002</t>
  </si>
  <si>
    <t xml:space="preserve">AGUILAR DE LA FRONTERA                  </t>
  </si>
  <si>
    <t>14003</t>
  </si>
  <si>
    <t xml:space="preserve">ALCARACEJOS                             </t>
  </si>
  <si>
    <t>14004</t>
  </si>
  <si>
    <t xml:space="preserve">ALMEDINILLA                             </t>
  </si>
  <si>
    <t>14005</t>
  </si>
  <si>
    <t xml:space="preserve">ALMODOVAR DEL RIO                       </t>
  </si>
  <si>
    <t>14006</t>
  </si>
  <si>
    <t xml:space="preserve">AÑORA                                   </t>
  </si>
  <si>
    <t>14007</t>
  </si>
  <si>
    <t xml:space="preserve">BAENA                                   </t>
  </si>
  <si>
    <t>14008</t>
  </si>
  <si>
    <t xml:space="preserve">BELALCAZAR                              </t>
  </si>
  <si>
    <t>14009</t>
  </si>
  <si>
    <t xml:space="preserve">BELMEZ                                  </t>
  </si>
  <si>
    <t>14010</t>
  </si>
  <si>
    <t xml:space="preserve">BENAMEJI                                </t>
  </si>
  <si>
    <t>14011</t>
  </si>
  <si>
    <t xml:space="preserve">BLAZQUEZ (LOS)                          </t>
  </si>
  <si>
    <t>14012</t>
  </si>
  <si>
    <t xml:space="preserve">BUJALANCE                               </t>
  </si>
  <si>
    <t>14013</t>
  </si>
  <si>
    <t xml:space="preserve">CABRA                                   </t>
  </si>
  <si>
    <t>14014</t>
  </si>
  <si>
    <t xml:space="preserve">CAÑETE DE LAS TORRES                    </t>
  </si>
  <si>
    <t>14015</t>
  </si>
  <si>
    <t xml:space="preserve">CARCABUEY                               </t>
  </si>
  <si>
    <t>14016</t>
  </si>
  <si>
    <t xml:space="preserve">CARDEÑA                                 </t>
  </si>
  <si>
    <t>14017</t>
  </si>
  <si>
    <t xml:space="preserve">CARLOTA (LA)                            </t>
  </si>
  <si>
    <t>14018</t>
  </si>
  <si>
    <t xml:space="preserve">CARPIO (EL)                             </t>
  </si>
  <si>
    <t>14019</t>
  </si>
  <si>
    <t xml:space="preserve">CASTRO DEL RIO                          </t>
  </si>
  <si>
    <t>14020</t>
  </si>
  <si>
    <t xml:space="preserve">CONQUISTA                               </t>
  </si>
  <si>
    <t>14021</t>
  </si>
  <si>
    <t xml:space="preserve">CORDOBA                                 </t>
  </si>
  <si>
    <t>14022</t>
  </si>
  <si>
    <t xml:space="preserve">DOÑA MENCIA                             </t>
  </si>
  <si>
    <t>14023</t>
  </si>
  <si>
    <t xml:space="preserve">DOS TORRES                              </t>
  </si>
  <si>
    <t>14024</t>
  </si>
  <si>
    <t xml:space="preserve">ENCINAS REALES                          </t>
  </si>
  <si>
    <t>14025</t>
  </si>
  <si>
    <t xml:space="preserve">ESPEJO                                  </t>
  </si>
  <si>
    <t>14026</t>
  </si>
  <si>
    <t xml:space="preserve">ESPIEL                                  </t>
  </si>
  <si>
    <t>14027</t>
  </si>
  <si>
    <t xml:space="preserve">FERNAN-NUÑEZ                            </t>
  </si>
  <si>
    <t>14028</t>
  </si>
  <si>
    <t xml:space="preserve">FUENTE LA LANCHA                        </t>
  </si>
  <si>
    <t>14029</t>
  </si>
  <si>
    <t xml:space="preserve">FUENTE OBEJUNA                          </t>
  </si>
  <si>
    <t>14030</t>
  </si>
  <si>
    <t xml:space="preserve">FUENTE PALMERA                          </t>
  </si>
  <si>
    <t>14031</t>
  </si>
  <si>
    <t xml:space="preserve">FUENTE-TOJAR                            </t>
  </si>
  <si>
    <t>14032</t>
  </si>
  <si>
    <t xml:space="preserve">GRANJUELA (LA)                          </t>
  </si>
  <si>
    <t>14033</t>
  </si>
  <si>
    <t xml:space="preserve">GUADALCAZAR                             </t>
  </si>
  <si>
    <t>14034</t>
  </si>
  <si>
    <t xml:space="preserve">GUIJO (EL)                              </t>
  </si>
  <si>
    <t>14035</t>
  </si>
  <si>
    <t xml:space="preserve">HINOJOSA DEL DUQUE                      </t>
  </si>
  <si>
    <t>14036</t>
  </si>
  <si>
    <t xml:space="preserve">HORNACHUELOS                            </t>
  </si>
  <si>
    <t>14037</t>
  </si>
  <si>
    <t xml:space="preserve">IZNAJAR                                 </t>
  </si>
  <si>
    <t>14038</t>
  </si>
  <si>
    <t xml:space="preserve">LUCENA                                  </t>
  </si>
  <si>
    <t>14039</t>
  </si>
  <si>
    <t xml:space="preserve">LUQUE                                   </t>
  </si>
  <si>
    <t>14040</t>
  </si>
  <si>
    <t xml:space="preserve">MONTALBAN DE CORDOBA                    </t>
  </si>
  <si>
    <t>14041</t>
  </si>
  <si>
    <t xml:space="preserve">MONTEMAYOR                              </t>
  </si>
  <si>
    <t>14042</t>
  </si>
  <si>
    <t xml:space="preserve">MONTILLA                                </t>
  </si>
  <si>
    <t>14043</t>
  </si>
  <si>
    <t xml:space="preserve">MONTORO                                 </t>
  </si>
  <si>
    <t>14044</t>
  </si>
  <si>
    <t xml:space="preserve">MONTURQUE                               </t>
  </si>
  <si>
    <t>14045</t>
  </si>
  <si>
    <t xml:space="preserve">MORILES                                 </t>
  </si>
  <si>
    <t>14046</t>
  </si>
  <si>
    <t xml:space="preserve">NUEVA CARTEYA                           </t>
  </si>
  <si>
    <t>14047</t>
  </si>
  <si>
    <t xml:space="preserve">OBEJO                                   </t>
  </si>
  <si>
    <t>14048</t>
  </si>
  <si>
    <t xml:space="preserve">PALENCIANA                              </t>
  </si>
  <si>
    <t>14049</t>
  </si>
  <si>
    <t xml:space="preserve">PALMA DEL RIO                           </t>
  </si>
  <si>
    <t>14050</t>
  </si>
  <si>
    <t xml:space="preserve">PEDRO ABAD                              </t>
  </si>
  <si>
    <t>14051</t>
  </si>
  <si>
    <t xml:space="preserve">PEDROCHE                                </t>
  </si>
  <si>
    <t>14052</t>
  </si>
  <si>
    <t xml:space="preserve">PEÑARROYA-PUEBLONUEVO                   </t>
  </si>
  <si>
    <t>14053</t>
  </si>
  <si>
    <t xml:space="preserve">POSADAS                                 </t>
  </si>
  <si>
    <t>14054</t>
  </si>
  <si>
    <t xml:space="preserve">POZOBLANCO                              </t>
  </si>
  <si>
    <t>14055</t>
  </si>
  <si>
    <t xml:space="preserve">PRIEGO DE CORDOBA                       </t>
  </si>
  <si>
    <t>14056</t>
  </si>
  <si>
    <t xml:space="preserve">PUENTE GENIL                            </t>
  </si>
  <si>
    <t>14057</t>
  </si>
  <si>
    <t xml:space="preserve">RAMBLA (LA)                             </t>
  </si>
  <si>
    <t>14058</t>
  </si>
  <si>
    <t xml:space="preserve">RUTE                                    </t>
  </si>
  <si>
    <t>14059</t>
  </si>
  <si>
    <t xml:space="preserve">SAN SEBASTIAN DE LOS BALLESTEROS        </t>
  </si>
  <si>
    <t>14060</t>
  </si>
  <si>
    <t xml:space="preserve">SANTAELLA                               </t>
  </si>
  <si>
    <t>14061</t>
  </si>
  <si>
    <t xml:space="preserve">SANTA EUFEMIA                           </t>
  </si>
  <si>
    <t>14062</t>
  </si>
  <si>
    <t xml:space="preserve">TORRECAMPO                              </t>
  </si>
  <si>
    <t>14063</t>
  </si>
  <si>
    <t xml:space="preserve">VALENZUELA                              </t>
  </si>
  <si>
    <t>14064</t>
  </si>
  <si>
    <t xml:space="preserve">VALSEQUILLO                             </t>
  </si>
  <si>
    <t>14065</t>
  </si>
  <si>
    <t xml:space="preserve">VICTORIA (LA)                           </t>
  </si>
  <si>
    <t>14066</t>
  </si>
  <si>
    <t xml:space="preserve">VILLA DEL RIO                           </t>
  </si>
  <si>
    <t>14067</t>
  </si>
  <si>
    <t xml:space="preserve">VILLAFRANCA DE CORDOBA                  </t>
  </si>
  <si>
    <t>14068</t>
  </si>
  <si>
    <t xml:space="preserve">VILLAHARTA                              </t>
  </si>
  <si>
    <t>14069</t>
  </si>
  <si>
    <t xml:space="preserve">VILLANUEVA DE CORDOBA                   </t>
  </si>
  <si>
    <t>14070</t>
  </si>
  <si>
    <t xml:space="preserve">VILLANUEVA DEL DUQUE                    </t>
  </si>
  <si>
    <t>14071</t>
  </si>
  <si>
    <t xml:space="preserve">VILLANUEVA DEL REY                      </t>
  </si>
  <si>
    <t>14072</t>
  </si>
  <si>
    <t xml:space="preserve">VILLARALTO                              </t>
  </si>
  <si>
    <t>14073</t>
  </si>
  <si>
    <t xml:space="preserve">VILLAVICIOSA DE CORDOBA                 </t>
  </si>
  <si>
    <t>14074</t>
  </si>
  <si>
    <t xml:space="preserve">VISO (EL)                               </t>
  </si>
  <si>
    <t>14075</t>
  </si>
  <si>
    <t xml:space="preserve">ZUHEROS                                 </t>
  </si>
  <si>
    <t>14901</t>
  </si>
  <si>
    <t xml:space="preserve">FUENTE CARRETEROS                       </t>
  </si>
  <si>
    <t>14902</t>
  </si>
  <si>
    <t xml:space="preserve">GUIJARROSA (LA)                         </t>
  </si>
  <si>
    <t>15001</t>
  </si>
  <si>
    <t xml:space="preserve">ABEGONDO                                </t>
  </si>
  <si>
    <t>15002</t>
  </si>
  <si>
    <t xml:space="preserve">AMES                                    </t>
  </si>
  <si>
    <t>15003</t>
  </si>
  <si>
    <t xml:space="preserve">ARANGA                                  </t>
  </si>
  <si>
    <t>15004</t>
  </si>
  <si>
    <t xml:space="preserve">ARES                                    </t>
  </si>
  <si>
    <t>15005</t>
  </si>
  <si>
    <t xml:space="preserve">ARTEIXO                                 </t>
  </si>
  <si>
    <t>15006</t>
  </si>
  <si>
    <t xml:space="preserve">ARZUA                                   </t>
  </si>
  <si>
    <t>15007</t>
  </si>
  <si>
    <t xml:space="preserve">BAÑA (A)                                </t>
  </si>
  <si>
    <t>15008</t>
  </si>
  <si>
    <t xml:space="preserve">BERGONDO                                </t>
  </si>
  <si>
    <t>15009</t>
  </si>
  <si>
    <t xml:space="preserve">BETANZOS                                </t>
  </si>
  <si>
    <t>15010</t>
  </si>
  <si>
    <t xml:space="preserve">BOIMORTO                                </t>
  </si>
  <si>
    <t>15011</t>
  </si>
  <si>
    <t xml:space="preserve">BOIRO                                   </t>
  </si>
  <si>
    <t>15012</t>
  </si>
  <si>
    <t xml:space="preserve">BOQUEIXON                               </t>
  </si>
  <si>
    <t>15013</t>
  </si>
  <si>
    <t xml:space="preserve">BRION                                   </t>
  </si>
  <si>
    <t>15014</t>
  </si>
  <si>
    <t xml:space="preserve">CABANA DE BERGANTIÑOS                   </t>
  </si>
  <si>
    <t>15015</t>
  </si>
  <si>
    <t xml:space="preserve">CABANAS                                 </t>
  </si>
  <si>
    <t>15016</t>
  </si>
  <si>
    <t xml:space="preserve">CAMARIÑAS                               </t>
  </si>
  <si>
    <t>15017</t>
  </si>
  <si>
    <t xml:space="preserve">CAMBRE                                  </t>
  </si>
  <si>
    <t>15018</t>
  </si>
  <si>
    <t xml:space="preserve">CAPELA (A)                              </t>
  </si>
  <si>
    <t>15019</t>
  </si>
  <si>
    <t xml:space="preserve">CARBALLO                                </t>
  </si>
  <si>
    <t>15020</t>
  </si>
  <si>
    <t xml:space="preserve">CARNOTA                                 </t>
  </si>
  <si>
    <t>15021</t>
  </si>
  <si>
    <t xml:space="preserve">CARRAL                                  </t>
  </si>
  <si>
    <t>15022</t>
  </si>
  <si>
    <t xml:space="preserve">CEDEIRA                                 </t>
  </si>
  <si>
    <t>15023</t>
  </si>
  <si>
    <t xml:space="preserve">CEE                                     </t>
  </si>
  <si>
    <t>15024</t>
  </si>
  <si>
    <t xml:space="preserve">CERCEDA                                 </t>
  </si>
  <si>
    <t>15025</t>
  </si>
  <si>
    <t xml:space="preserve">CERDIDO                                 </t>
  </si>
  <si>
    <t>15027</t>
  </si>
  <si>
    <t xml:space="preserve">COIROS                                  </t>
  </si>
  <si>
    <t>15028</t>
  </si>
  <si>
    <t xml:space="preserve">CORCUBION                               </t>
  </si>
  <si>
    <t>15029</t>
  </si>
  <si>
    <t xml:space="preserve">CORISTANCO                              </t>
  </si>
  <si>
    <t>15030</t>
  </si>
  <si>
    <t xml:space="preserve">CORUÑA (A)                              </t>
  </si>
  <si>
    <t>15031</t>
  </si>
  <si>
    <t xml:space="preserve">CULLEREDO                               </t>
  </si>
  <si>
    <t>15032</t>
  </si>
  <si>
    <t xml:space="preserve">CURTIS                                  </t>
  </si>
  <si>
    <t>15033</t>
  </si>
  <si>
    <t xml:space="preserve">DODRO                                   </t>
  </si>
  <si>
    <t>15034</t>
  </si>
  <si>
    <t xml:space="preserve">DUMBRIA                                 </t>
  </si>
  <si>
    <t>15035</t>
  </si>
  <si>
    <t xml:space="preserve">FENE                                    </t>
  </si>
  <si>
    <t>15036</t>
  </si>
  <si>
    <t xml:space="preserve">FERROL                                  </t>
  </si>
  <si>
    <t>15037</t>
  </si>
  <si>
    <t xml:space="preserve">FISTERRA                                </t>
  </si>
  <si>
    <t>15038</t>
  </si>
  <si>
    <t xml:space="preserve">FRADES                                  </t>
  </si>
  <si>
    <t>15039</t>
  </si>
  <si>
    <t xml:space="preserve">IRIXOA                                  </t>
  </si>
  <si>
    <t>15040</t>
  </si>
  <si>
    <t xml:space="preserve">LAXE                                    </t>
  </si>
  <si>
    <t>15041</t>
  </si>
  <si>
    <t xml:space="preserve">LARACHA (A)                             </t>
  </si>
  <si>
    <t>15042</t>
  </si>
  <si>
    <t xml:space="preserve">LOUSAME                                 </t>
  </si>
  <si>
    <t>15043</t>
  </si>
  <si>
    <t xml:space="preserve">MALPICA DE BERGANTIÑOS                  </t>
  </si>
  <si>
    <t>15044</t>
  </si>
  <si>
    <t xml:space="preserve">MAÑON                                   </t>
  </si>
  <si>
    <t>15045</t>
  </si>
  <si>
    <t xml:space="preserve">MAZARICOS                               </t>
  </si>
  <si>
    <t>15046</t>
  </si>
  <si>
    <t xml:space="preserve">MELIDE                                  </t>
  </si>
  <si>
    <t>15047</t>
  </si>
  <si>
    <t xml:space="preserve">MESIA                                   </t>
  </si>
  <si>
    <t>15048</t>
  </si>
  <si>
    <t xml:space="preserve">MIÑO                                    </t>
  </si>
  <si>
    <t>15049</t>
  </si>
  <si>
    <t xml:space="preserve">MOECHE                                  </t>
  </si>
  <si>
    <t>15050</t>
  </si>
  <si>
    <t xml:space="preserve">MONFERO                                 </t>
  </si>
  <si>
    <t>15051</t>
  </si>
  <si>
    <t xml:space="preserve">MUGARDOS                                </t>
  </si>
  <si>
    <t>15052</t>
  </si>
  <si>
    <t xml:space="preserve">MUXIA                                   </t>
  </si>
  <si>
    <t>15053</t>
  </si>
  <si>
    <t xml:space="preserve">MUROS                                   </t>
  </si>
  <si>
    <t>15054</t>
  </si>
  <si>
    <t xml:space="preserve">NARON                                   </t>
  </si>
  <si>
    <t>15055</t>
  </si>
  <si>
    <t xml:space="preserve">NEDA                                    </t>
  </si>
  <si>
    <t>15056</t>
  </si>
  <si>
    <t xml:space="preserve">NEGREIRA                                </t>
  </si>
  <si>
    <t>15057</t>
  </si>
  <si>
    <t xml:space="preserve">NOIA                                    </t>
  </si>
  <si>
    <t>15058</t>
  </si>
  <si>
    <t xml:space="preserve">OLEIROS                                 </t>
  </si>
  <si>
    <t>15059</t>
  </si>
  <si>
    <t xml:space="preserve">ORDES                                   </t>
  </si>
  <si>
    <t>15060</t>
  </si>
  <si>
    <t xml:space="preserve">OROSO                                   </t>
  </si>
  <si>
    <t>15061</t>
  </si>
  <si>
    <t xml:space="preserve">ORTIGUEIRA                              </t>
  </si>
  <si>
    <t>15062</t>
  </si>
  <si>
    <t xml:space="preserve">OUTES                                   </t>
  </si>
  <si>
    <t>15064</t>
  </si>
  <si>
    <t xml:space="preserve">PADERNE                                 </t>
  </si>
  <si>
    <t>15065</t>
  </si>
  <si>
    <t xml:space="preserve">PADRON                                  </t>
  </si>
  <si>
    <t>15066</t>
  </si>
  <si>
    <t xml:space="preserve">PINO (O)                                </t>
  </si>
  <si>
    <t>15067</t>
  </si>
  <si>
    <t xml:space="preserve">POBRA DO CARAMIÑAL (A)                  </t>
  </si>
  <si>
    <t>15068</t>
  </si>
  <si>
    <t xml:space="preserve">PONTECESO                               </t>
  </si>
  <si>
    <t>15069</t>
  </si>
  <si>
    <t xml:space="preserve">PONTEDEUME                              </t>
  </si>
  <si>
    <t>15070</t>
  </si>
  <si>
    <t xml:space="preserve">PONTES DE GARCIA RODRIGUEZ (AS)         </t>
  </si>
  <si>
    <t>15071</t>
  </si>
  <si>
    <t xml:space="preserve">PORTO DO SON                            </t>
  </si>
  <si>
    <t>15072</t>
  </si>
  <si>
    <t xml:space="preserve">RIANXO                                  </t>
  </si>
  <si>
    <t>15073</t>
  </si>
  <si>
    <t xml:space="preserve">RIBEIRA                                 </t>
  </si>
  <si>
    <t>15074</t>
  </si>
  <si>
    <t xml:space="preserve">ROIS                                    </t>
  </si>
  <si>
    <t>15075</t>
  </si>
  <si>
    <t xml:space="preserve">SADA                                    </t>
  </si>
  <si>
    <t>15076</t>
  </si>
  <si>
    <t xml:space="preserve">SAN SADURNIÑO                           </t>
  </si>
  <si>
    <t>15077</t>
  </si>
  <si>
    <t xml:space="preserve">SANTA COMBA                             </t>
  </si>
  <si>
    <t>15078</t>
  </si>
  <si>
    <t xml:space="preserve">SANTIAGO DE COMPOSTELA                  </t>
  </si>
  <si>
    <t>15079</t>
  </si>
  <si>
    <t xml:space="preserve">SANTISO                                 </t>
  </si>
  <si>
    <t>15080</t>
  </si>
  <si>
    <t xml:space="preserve">SOBRADO                                 </t>
  </si>
  <si>
    <t>15081</t>
  </si>
  <si>
    <t xml:space="preserve">SOMOZAS (AS)                            </t>
  </si>
  <si>
    <t>15082</t>
  </si>
  <si>
    <t xml:space="preserve">TEO                                     </t>
  </si>
  <si>
    <t>15083</t>
  </si>
  <si>
    <t xml:space="preserve">TOQUES                                  </t>
  </si>
  <si>
    <t>15084</t>
  </si>
  <si>
    <t xml:space="preserve">TORDOIA                                 </t>
  </si>
  <si>
    <t>15085</t>
  </si>
  <si>
    <t xml:space="preserve">TOURO                                   </t>
  </si>
  <si>
    <t>15086</t>
  </si>
  <si>
    <t xml:space="preserve">TRAZO                                   </t>
  </si>
  <si>
    <t>15087</t>
  </si>
  <si>
    <t xml:space="preserve">VALDOVIÑO                               </t>
  </si>
  <si>
    <t>15088</t>
  </si>
  <si>
    <t xml:space="preserve">VAL DO DUBRA                            </t>
  </si>
  <si>
    <t>15089</t>
  </si>
  <si>
    <t xml:space="preserve">VEDRA                                   </t>
  </si>
  <si>
    <t>15090</t>
  </si>
  <si>
    <t xml:space="preserve">VILASANTAR                              </t>
  </si>
  <si>
    <t>15091</t>
  </si>
  <si>
    <t xml:space="preserve">VILARMAIOR                              </t>
  </si>
  <si>
    <t>15092</t>
  </si>
  <si>
    <t xml:space="preserve">VIMIANZO                                </t>
  </si>
  <si>
    <t>15093</t>
  </si>
  <si>
    <t xml:space="preserve">ZAS                                     </t>
  </si>
  <si>
    <t>15901</t>
  </si>
  <si>
    <t xml:space="preserve">CARIÑO                                  </t>
  </si>
  <si>
    <t>15902</t>
  </si>
  <si>
    <t xml:space="preserve">OZA-CESURAS                             </t>
  </si>
  <si>
    <t>16001</t>
  </si>
  <si>
    <t xml:space="preserve">ABIA DE LA OBISPALIA                    </t>
  </si>
  <si>
    <t>16002</t>
  </si>
  <si>
    <t xml:space="preserve">ACEBRON (EL)                            </t>
  </si>
  <si>
    <t>16003</t>
  </si>
  <si>
    <t xml:space="preserve">ALARCON                                 </t>
  </si>
  <si>
    <t>16004</t>
  </si>
  <si>
    <t xml:space="preserve">ALBALADEJO DEL CUENDE                   </t>
  </si>
  <si>
    <t>16005</t>
  </si>
  <si>
    <t xml:space="preserve">ALBALATE DE LAS NOGUERAS                </t>
  </si>
  <si>
    <t>16006</t>
  </si>
  <si>
    <t xml:space="preserve">ALBENDEA                                </t>
  </si>
  <si>
    <t>16007</t>
  </si>
  <si>
    <t xml:space="preserve">ALBERCA DE ZANCARA (LA)                 </t>
  </si>
  <si>
    <t>16008</t>
  </si>
  <si>
    <t xml:space="preserve">ALCALA DE LA VEGA                       </t>
  </si>
  <si>
    <t>16009</t>
  </si>
  <si>
    <t xml:space="preserve">ALCANTUD                                </t>
  </si>
  <si>
    <t>16010</t>
  </si>
  <si>
    <t xml:space="preserve">ALCAZAR DEL REY                         </t>
  </si>
  <si>
    <t>16011</t>
  </si>
  <si>
    <t xml:space="preserve">ALCOHUJATE                              </t>
  </si>
  <si>
    <t>16012</t>
  </si>
  <si>
    <t xml:space="preserve">ALCONCHEL DE LA ESTRELLA                </t>
  </si>
  <si>
    <t>16013</t>
  </si>
  <si>
    <t xml:space="preserve">ALGARRA                                 </t>
  </si>
  <si>
    <t>16014</t>
  </si>
  <si>
    <t xml:space="preserve">ALIAGUILLA                              </t>
  </si>
  <si>
    <t>16015</t>
  </si>
  <si>
    <t xml:space="preserve">ALMARCHA (LA)                           </t>
  </si>
  <si>
    <t>16016</t>
  </si>
  <si>
    <t xml:space="preserve">ALMENDROS                               </t>
  </si>
  <si>
    <t>16017</t>
  </si>
  <si>
    <t xml:space="preserve">ALMODOVAR DEL PINAR                     </t>
  </si>
  <si>
    <t>16018</t>
  </si>
  <si>
    <t xml:space="preserve">ALMONACID DEL MARQUESADO                </t>
  </si>
  <si>
    <t>16019</t>
  </si>
  <si>
    <t xml:space="preserve">ALTAREJOS                               </t>
  </si>
  <si>
    <t>16020</t>
  </si>
  <si>
    <t xml:space="preserve">ARANDILLA DEL ARROYO                    </t>
  </si>
  <si>
    <t>16022</t>
  </si>
  <si>
    <t xml:space="preserve">ARCOS DE LA SIERRA                      </t>
  </si>
  <si>
    <t>16023</t>
  </si>
  <si>
    <t xml:space="preserve">CHILLARON DE CUENCA                     </t>
  </si>
  <si>
    <t>16024</t>
  </si>
  <si>
    <t xml:space="preserve">ARGUISUELAS                             </t>
  </si>
  <si>
    <t>16025</t>
  </si>
  <si>
    <t xml:space="preserve">ARRANCACEPAS                            </t>
  </si>
  <si>
    <t>16026</t>
  </si>
  <si>
    <t xml:space="preserve">ATALAYA DEL CAÑAVATE                    </t>
  </si>
  <si>
    <t>16027</t>
  </si>
  <si>
    <t xml:space="preserve">BARAJAS DE MELO                         </t>
  </si>
  <si>
    <t>16029</t>
  </si>
  <si>
    <t xml:space="preserve">BARCHIN DEL HOYO                        </t>
  </si>
  <si>
    <t>16030</t>
  </si>
  <si>
    <t xml:space="preserve">BASCUÑANA DE SAN PEDRO                  </t>
  </si>
  <si>
    <t>16031</t>
  </si>
  <si>
    <t xml:space="preserve">BEAMUD                                  </t>
  </si>
  <si>
    <t>16032</t>
  </si>
  <si>
    <t xml:space="preserve">BELINCHON                               </t>
  </si>
  <si>
    <t>16033</t>
  </si>
  <si>
    <t xml:space="preserve">BELMONTE                                </t>
  </si>
  <si>
    <t>16034</t>
  </si>
  <si>
    <t xml:space="preserve">BELMONTEJO                              </t>
  </si>
  <si>
    <t>16035</t>
  </si>
  <si>
    <t xml:space="preserve">BETETA                                  </t>
  </si>
  <si>
    <t>16036</t>
  </si>
  <si>
    <t xml:space="preserve">BONICHES                                </t>
  </si>
  <si>
    <t>16038</t>
  </si>
  <si>
    <t xml:space="preserve">BUCIEGAS                                </t>
  </si>
  <si>
    <t>16039</t>
  </si>
  <si>
    <t xml:space="preserve">BUENACHE DE ALARCON                     </t>
  </si>
  <si>
    <t>16040</t>
  </si>
  <si>
    <t xml:space="preserve">BUENACHE DE LA SIERRA                   </t>
  </si>
  <si>
    <t>16041</t>
  </si>
  <si>
    <t xml:space="preserve">BUENDIA                                 </t>
  </si>
  <si>
    <t>16042</t>
  </si>
  <si>
    <t xml:space="preserve">CAMPILLO DE ALTOBUEY                    </t>
  </si>
  <si>
    <t>16043</t>
  </si>
  <si>
    <t xml:space="preserve">CAMPILLOS-PARAVIENTOS                   </t>
  </si>
  <si>
    <t>16044</t>
  </si>
  <si>
    <t xml:space="preserve">CAMPILLOS-SIERRA                        </t>
  </si>
  <si>
    <t>16045</t>
  </si>
  <si>
    <t xml:space="preserve">CANALEJAS DEL ARROYO                    </t>
  </si>
  <si>
    <t>16046</t>
  </si>
  <si>
    <t xml:space="preserve">CAÑADA DEL HOYO                         </t>
  </si>
  <si>
    <t>16047</t>
  </si>
  <si>
    <t xml:space="preserve">CAÑADA JUNCOSA                          </t>
  </si>
  <si>
    <t>16048</t>
  </si>
  <si>
    <t xml:space="preserve">CAÑAMARES                               </t>
  </si>
  <si>
    <t>16049</t>
  </si>
  <si>
    <t xml:space="preserve">CAÑAVATE (EL)                           </t>
  </si>
  <si>
    <t>16050</t>
  </si>
  <si>
    <t xml:space="preserve">CAÑAVERAS                               </t>
  </si>
  <si>
    <t>16051</t>
  </si>
  <si>
    <t xml:space="preserve">CAÑAVERUELAS                            </t>
  </si>
  <si>
    <t>16052</t>
  </si>
  <si>
    <t xml:space="preserve">CAÑETE                                  </t>
  </si>
  <si>
    <t>16053</t>
  </si>
  <si>
    <t xml:space="preserve">CAÑIZARES                               </t>
  </si>
  <si>
    <t>16055</t>
  </si>
  <si>
    <t xml:space="preserve">CARBONERAS DE GUADAZAON                 </t>
  </si>
  <si>
    <t>16056</t>
  </si>
  <si>
    <t xml:space="preserve">CARDENETE                               </t>
  </si>
  <si>
    <t>16057</t>
  </si>
  <si>
    <t xml:space="preserve">CARRASCOSA                              </t>
  </si>
  <si>
    <t>16058</t>
  </si>
  <si>
    <t xml:space="preserve">CARRASCOSA DE HARO                      </t>
  </si>
  <si>
    <t>16060</t>
  </si>
  <si>
    <t xml:space="preserve">CASAS DE BENITEZ                        </t>
  </si>
  <si>
    <t>16061</t>
  </si>
  <si>
    <t xml:space="preserve">CASAS DE FERNANDO ALONSO                </t>
  </si>
  <si>
    <t>16062</t>
  </si>
  <si>
    <t xml:space="preserve">CASAS DE GARCIMOLINA                    </t>
  </si>
  <si>
    <t>16063</t>
  </si>
  <si>
    <t xml:space="preserve">CASAS DE GUIJARRO                       </t>
  </si>
  <si>
    <t>16064</t>
  </si>
  <si>
    <t xml:space="preserve">CASAS DE HARO                           </t>
  </si>
  <si>
    <t>16065</t>
  </si>
  <si>
    <t xml:space="preserve">CASAS DE LOS PINOS                      </t>
  </si>
  <si>
    <t>16066</t>
  </si>
  <si>
    <t xml:space="preserve">CASASIMARRO                             </t>
  </si>
  <si>
    <t>16067</t>
  </si>
  <si>
    <t xml:space="preserve">CASTEJON                                </t>
  </si>
  <si>
    <t>16068</t>
  </si>
  <si>
    <t xml:space="preserve">CASTILLEJO DE INIESTA                   </t>
  </si>
  <si>
    <t>16070</t>
  </si>
  <si>
    <t xml:space="preserve">CASTILLEJO-SIERRA                       </t>
  </si>
  <si>
    <t>16071</t>
  </si>
  <si>
    <t xml:space="preserve">CASTILLO-ALBARAÑEZ                      </t>
  </si>
  <si>
    <t>16072</t>
  </si>
  <si>
    <t xml:space="preserve">CASTILLO DE GARCIMUÑOZ                  </t>
  </si>
  <si>
    <t>16073</t>
  </si>
  <si>
    <t xml:space="preserve">CERVERA DEL LLANO                       </t>
  </si>
  <si>
    <t>16074</t>
  </si>
  <si>
    <t xml:space="preserve">CIERVA (LA)                             </t>
  </si>
  <si>
    <t>16078</t>
  </si>
  <si>
    <t xml:space="preserve">CUENCA                                  </t>
  </si>
  <si>
    <t>16079</t>
  </si>
  <si>
    <t xml:space="preserve">CUEVA DEL HIERRO                        </t>
  </si>
  <si>
    <t>16081</t>
  </si>
  <si>
    <t xml:space="preserve">CHUMILLAS                               </t>
  </si>
  <si>
    <t>16082</t>
  </si>
  <si>
    <t xml:space="preserve">ENGUIDANOS                              </t>
  </si>
  <si>
    <t>16083</t>
  </si>
  <si>
    <t xml:space="preserve">FRESNEDA DE ALTAREJOS                   </t>
  </si>
  <si>
    <t>16084</t>
  </si>
  <si>
    <t xml:space="preserve">FRESNEDA DE LA SIERRA                   </t>
  </si>
  <si>
    <t>16085</t>
  </si>
  <si>
    <t xml:space="preserve">FRONTERA (LA)                           </t>
  </si>
  <si>
    <t>16086</t>
  </si>
  <si>
    <t xml:space="preserve">FUENTE DE PEDRO NAHARRO                 </t>
  </si>
  <si>
    <t>16087</t>
  </si>
  <si>
    <t xml:space="preserve">FUENTELESPINO DE HARO                   </t>
  </si>
  <si>
    <t>16088</t>
  </si>
  <si>
    <t xml:space="preserve">FUENTELESPINO DE MOYA                   </t>
  </si>
  <si>
    <t>16089</t>
  </si>
  <si>
    <t xml:space="preserve">FUENTES                                 </t>
  </si>
  <si>
    <t>16091</t>
  </si>
  <si>
    <t xml:space="preserve">FUERTESCUSA                             </t>
  </si>
  <si>
    <t>16092</t>
  </si>
  <si>
    <t xml:space="preserve">GABALDON                                </t>
  </si>
  <si>
    <t>16093</t>
  </si>
  <si>
    <t xml:space="preserve">GARABALLA                               </t>
  </si>
  <si>
    <t>16094</t>
  </si>
  <si>
    <t xml:space="preserve">GASCUEÑA                                </t>
  </si>
  <si>
    <t>16095</t>
  </si>
  <si>
    <t xml:space="preserve">GRAJA DE CAMPALBO                       </t>
  </si>
  <si>
    <t>16096</t>
  </si>
  <si>
    <t xml:space="preserve">GRAJA DE INIESTA                        </t>
  </si>
  <si>
    <t>16097</t>
  </si>
  <si>
    <t xml:space="preserve">HENAREJOS                               </t>
  </si>
  <si>
    <t>16098</t>
  </si>
  <si>
    <t xml:space="preserve">HERRUMBLAR (EL)                         </t>
  </si>
  <si>
    <t>16099</t>
  </si>
  <si>
    <t xml:space="preserve">HINOJOSA (LA)                           </t>
  </si>
  <si>
    <t>16100</t>
  </si>
  <si>
    <t xml:space="preserve">HINOJOSOS (LOS)                         </t>
  </si>
  <si>
    <t>16101</t>
  </si>
  <si>
    <t xml:space="preserve">HITO (EL)                               </t>
  </si>
  <si>
    <t>16102</t>
  </si>
  <si>
    <t xml:space="preserve">HONRUBIA                                </t>
  </si>
  <si>
    <t>16103</t>
  </si>
  <si>
    <t xml:space="preserve">HONTANAYA                               </t>
  </si>
  <si>
    <t>16104</t>
  </si>
  <si>
    <t xml:space="preserve">HONTECILLAS                             </t>
  </si>
  <si>
    <t>16106</t>
  </si>
  <si>
    <t xml:space="preserve">HORCAJO DE SANTIAGO                     </t>
  </si>
  <si>
    <t>16107</t>
  </si>
  <si>
    <t xml:space="preserve">HUELAMO                                 </t>
  </si>
  <si>
    <t>16108</t>
  </si>
  <si>
    <t xml:space="preserve">HUELVES                                 </t>
  </si>
  <si>
    <t>16109</t>
  </si>
  <si>
    <t xml:space="preserve">HUERGUINA                               </t>
  </si>
  <si>
    <t>16110</t>
  </si>
  <si>
    <t xml:space="preserve">HUERTA DE LA OBISPALIA                  </t>
  </si>
  <si>
    <t>16111</t>
  </si>
  <si>
    <t xml:space="preserve">HUERTA DEL MARQUESADO                   </t>
  </si>
  <si>
    <t>16112</t>
  </si>
  <si>
    <t xml:space="preserve">HUETE                                   </t>
  </si>
  <si>
    <t>16113</t>
  </si>
  <si>
    <t xml:space="preserve">INIESTA                                 </t>
  </si>
  <si>
    <t>16115</t>
  </si>
  <si>
    <t xml:space="preserve">LAGUNA DEL MARQUESADO                   </t>
  </si>
  <si>
    <t>16116</t>
  </si>
  <si>
    <t xml:space="preserve">LAGUNASECA                              </t>
  </si>
  <si>
    <t>16117</t>
  </si>
  <si>
    <t xml:space="preserve">LANDETE                                 </t>
  </si>
  <si>
    <t>16118</t>
  </si>
  <si>
    <t xml:space="preserve">LEDAÑA                                  </t>
  </si>
  <si>
    <t>16119</t>
  </si>
  <si>
    <t xml:space="preserve">LEGANIEL                                </t>
  </si>
  <si>
    <t>16121</t>
  </si>
  <si>
    <t xml:space="preserve">MAJADAS (LAS)                           </t>
  </si>
  <si>
    <t>16122</t>
  </si>
  <si>
    <t xml:space="preserve">MARIANA                                 </t>
  </si>
  <si>
    <t>16123</t>
  </si>
  <si>
    <t xml:space="preserve">MASEGOSA                                </t>
  </si>
  <si>
    <t>16124</t>
  </si>
  <si>
    <t xml:space="preserve">MESAS (LAS)                             </t>
  </si>
  <si>
    <t>16125</t>
  </si>
  <si>
    <t xml:space="preserve">MINGLANILLA                             </t>
  </si>
  <si>
    <t>16126</t>
  </si>
  <si>
    <t xml:space="preserve">MIRA                                    </t>
  </si>
  <si>
    <t>16128</t>
  </si>
  <si>
    <t xml:space="preserve">MONREAL DEL LLANO                       </t>
  </si>
  <si>
    <t>16129</t>
  </si>
  <si>
    <t xml:space="preserve">MONTALBANEJO                            </t>
  </si>
  <si>
    <t>16130</t>
  </si>
  <si>
    <t xml:space="preserve">MONTALBO                                </t>
  </si>
  <si>
    <t>16131</t>
  </si>
  <si>
    <t xml:space="preserve">MONTEAGUDO DE LAS SALINAS               </t>
  </si>
  <si>
    <t>16132</t>
  </si>
  <si>
    <t xml:space="preserve">MOTA DE ALTAREJOS                       </t>
  </si>
  <si>
    <t>16133</t>
  </si>
  <si>
    <t xml:space="preserve">MOTA DEL CUERVO                         </t>
  </si>
  <si>
    <t>16134</t>
  </si>
  <si>
    <t xml:space="preserve">MOTILLA DEL PALANCAR                    </t>
  </si>
  <si>
    <t>16135</t>
  </si>
  <si>
    <t xml:space="preserve">MOYA                                    </t>
  </si>
  <si>
    <t>16137</t>
  </si>
  <si>
    <t xml:space="preserve">NARBONETA                               </t>
  </si>
  <si>
    <t>16139</t>
  </si>
  <si>
    <t xml:space="preserve">OLIVARES DE JUCAR                       </t>
  </si>
  <si>
    <t>16140</t>
  </si>
  <si>
    <t xml:space="preserve">OLMEDA DE LA CUESTA                     </t>
  </si>
  <si>
    <t>16141</t>
  </si>
  <si>
    <t xml:space="preserve">OLMEDA DEL REY                          </t>
  </si>
  <si>
    <t>16142</t>
  </si>
  <si>
    <t xml:space="preserve">OLMEDILLA DE ALARCON                    </t>
  </si>
  <si>
    <t>16143</t>
  </si>
  <si>
    <t xml:space="preserve">OLMEDILLA DE ELIZ                       </t>
  </si>
  <si>
    <t>16145</t>
  </si>
  <si>
    <t xml:space="preserve">OSA DE LA VEGA                          </t>
  </si>
  <si>
    <t>16146</t>
  </si>
  <si>
    <t xml:space="preserve">PAJARON                                 </t>
  </si>
  <si>
    <t>16147</t>
  </si>
  <si>
    <t xml:space="preserve">PAJARONCILLO                            </t>
  </si>
  <si>
    <t>16148</t>
  </si>
  <si>
    <t xml:space="preserve">PALOMARES DEL CAMPO                     </t>
  </si>
  <si>
    <t>16149</t>
  </si>
  <si>
    <t xml:space="preserve">PALOMERA                                </t>
  </si>
  <si>
    <t>16150</t>
  </si>
  <si>
    <t xml:space="preserve">PARACUELLOS                             </t>
  </si>
  <si>
    <t>16151</t>
  </si>
  <si>
    <t xml:space="preserve">PAREDES                                 </t>
  </si>
  <si>
    <t>16152</t>
  </si>
  <si>
    <t xml:space="preserve">PARRA DE LAS VEGAS (LA)                 </t>
  </si>
  <si>
    <t>16153</t>
  </si>
  <si>
    <t xml:space="preserve">PEDERNOSO (EL)                          </t>
  </si>
  <si>
    <t>16154</t>
  </si>
  <si>
    <t xml:space="preserve">PEDROÑERAS (LAS)                        </t>
  </si>
  <si>
    <t>16155</t>
  </si>
  <si>
    <t xml:space="preserve">PERAL (EL)                              </t>
  </si>
  <si>
    <t>16156</t>
  </si>
  <si>
    <t xml:space="preserve">PERALEJA (LA)                           </t>
  </si>
  <si>
    <t>16157</t>
  </si>
  <si>
    <t xml:space="preserve">PESQUERA (LA)                           </t>
  </si>
  <si>
    <t>16158</t>
  </si>
  <si>
    <t xml:space="preserve">PICAZO (EL)                             </t>
  </si>
  <si>
    <t>16159</t>
  </si>
  <si>
    <t xml:space="preserve">PINAREJO                                </t>
  </si>
  <si>
    <t>16160</t>
  </si>
  <si>
    <t xml:space="preserve">PINEDA DE GIGUELA                       </t>
  </si>
  <si>
    <t>16161</t>
  </si>
  <si>
    <t xml:space="preserve">PIQUERAS DEL CASTILLO                   </t>
  </si>
  <si>
    <t>16162</t>
  </si>
  <si>
    <t xml:space="preserve">PORTALRUBIO DE GUADAMEJUD               </t>
  </si>
  <si>
    <t>16163</t>
  </si>
  <si>
    <t xml:space="preserve">PORTILLA                                </t>
  </si>
  <si>
    <t>16165</t>
  </si>
  <si>
    <t xml:space="preserve">POYATOS                                 </t>
  </si>
  <si>
    <t>16166</t>
  </si>
  <si>
    <t xml:space="preserve">POZOAMARGO                              </t>
  </si>
  <si>
    <t>16167</t>
  </si>
  <si>
    <t xml:space="preserve">POZORRUBIO DE SANTIAGO                  </t>
  </si>
  <si>
    <t>16169</t>
  </si>
  <si>
    <t xml:space="preserve">POZUELO (EL)                            </t>
  </si>
  <si>
    <t>16170</t>
  </si>
  <si>
    <t xml:space="preserve">PRIEGO                                  </t>
  </si>
  <si>
    <t>16171</t>
  </si>
  <si>
    <t xml:space="preserve">PROVENCIO (EL)                          </t>
  </si>
  <si>
    <t>16172</t>
  </si>
  <si>
    <t xml:space="preserve">PUEBLA DE ALMENARA                      </t>
  </si>
  <si>
    <t>16173</t>
  </si>
  <si>
    <t xml:space="preserve">VALLE DE ALTOMIRA (EL)                  </t>
  </si>
  <si>
    <t>16174</t>
  </si>
  <si>
    <t xml:space="preserve">PUEBLA DEL SALVADOR                     </t>
  </si>
  <si>
    <t>16175</t>
  </si>
  <si>
    <t xml:space="preserve">QUINTANAR DEL REY                       </t>
  </si>
  <si>
    <t>16176</t>
  </si>
  <si>
    <t xml:space="preserve">RADA DE HARO                            </t>
  </si>
  <si>
    <t>16177</t>
  </si>
  <si>
    <t xml:space="preserve">REILLO                                  </t>
  </si>
  <si>
    <t>16181</t>
  </si>
  <si>
    <t xml:space="preserve">ROZALEN DEL MONTE                       </t>
  </si>
  <si>
    <t>16185</t>
  </si>
  <si>
    <t xml:space="preserve">SACEDA-TRASIERRA                        </t>
  </si>
  <si>
    <t>16186</t>
  </si>
  <si>
    <t xml:space="preserve">SAELICES                                </t>
  </si>
  <si>
    <t>16187</t>
  </si>
  <si>
    <t xml:space="preserve">SALINAS DEL MANZANO                     </t>
  </si>
  <si>
    <t>16188</t>
  </si>
  <si>
    <t xml:space="preserve">SALMERONCILLOS                          </t>
  </si>
  <si>
    <t>16189</t>
  </si>
  <si>
    <t xml:space="preserve">SALVACAÑETE                             </t>
  </si>
  <si>
    <t>16190</t>
  </si>
  <si>
    <t xml:space="preserve">SAN CLEMENTE                            </t>
  </si>
  <si>
    <t>16191</t>
  </si>
  <si>
    <t xml:space="preserve">SAN LORENZO DE LA PARRILLA              </t>
  </si>
  <si>
    <t>16192</t>
  </si>
  <si>
    <t xml:space="preserve">SAN MARTIN DE BONICHES                  </t>
  </si>
  <si>
    <t>16193</t>
  </si>
  <si>
    <t xml:space="preserve">SAN PEDRO PALMICHES                     </t>
  </si>
  <si>
    <t>16194</t>
  </si>
  <si>
    <t xml:space="preserve">SANTA CRUZ DE MOYA                      </t>
  </si>
  <si>
    <t>16195</t>
  </si>
  <si>
    <t xml:space="preserve">SANTA MARIA DEL CAMPO RUS               </t>
  </si>
  <si>
    <t>16196</t>
  </si>
  <si>
    <t xml:space="preserve">SANTA MARIA DE LOS LLANOS               </t>
  </si>
  <si>
    <t>16197</t>
  </si>
  <si>
    <t xml:space="preserve">SANTA MARIA DEL VAL                     </t>
  </si>
  <si>
    <t>16198</t>
  </si>
  <si>
    <t xml:space="preserve">SISANTE                                 </t>
  </si>
  <si>
    <t>16199</t>
  </si>
  <si>
    <t xml:space="preserve">SOLERA DE GABALDON                      </t>
  </si>
  <si>
    <t>16202</t>
  </si>
  <si>
    <t xml:space="preserve">TALAYUELAS                              </t>
  </si>
  <si>
    <t>16203</t>
  </si>
  <si>
    <t xml:space="preserve">TARANCON                                </t>
  </si>
  <si>
    <t>16204</t>
  </si>
  <si>
    <t xml:space="preserve">TEBAR                                   </t>
  </si>
  <si>
    <t>16205</t>
  </si>
  <si>
    <t xml:space="preserve">TEJADILLOS                              </t>
  </si>
  <si>
    <t>16206</t>
  </si>
  <si>
    <t xml:space="preserve">TINAJAS                                 </t>
  </si>
  <si>
    <t>16209</t>
  </si>
  <si>
    <t xml:space="preserve">TORRALBA                                </t>
  </si>
  <si>
    <t>16211</t>
  </si>
  <si>
    <t xml:space="preserve">TORREJONCILLO DEL REY                   </t>
  </si>
  <si>
    <t>16212</t>
  </si>
  <si>
    <t xml:space="preserve">TORRUBIA DEL CAMPO                      </t>
  </si>
  <si>
    <t>16213</t>
  </si>
  <si>
    <t xml:space="preserve">TORRUBIA DEL CASTILLO                   </t>
  </si>
  <si>
    <t>16215</t>
  </si>
  <si>
    <t xml:space="preserve">TRAGACETE                               </t>
  </si>
  <si>
    <t>16216</t>
  </si>
  <si>
    <t xml:space="preserve">TRESJUNCOS                              </t>
  </si>
  <si>
    <t>16217</t>
  </si>
  <si>
    <t xml:space="preserve">TRIBALDOS                               </t>
  </si>
  <si>
    <t>16218</t>
  </si>
  <si>
    <t xml:space="preserve">UCLES                                   </t>
  </si>
  <si>
    <t>16219</t>
  </si>
  <si>
    <t xml:space="preserve">UÑA                                     </t>
  </si>
  <si>
    <t>16224</t>
  </si>
  <si>
    <t xml:space="preserve">VALDEMECA                               </t>
  </si>
  <si>
    <t>16225</t>
  </si>
  <si>
    <t xml:space="preserve">VALDEMORILLO DE LA SIERRA               </t>
  </si>
  <si>
    <t>16227</t>
  </si>
  <si>
    <t xml:space="preserve">VALDEMORO-SIERRA                        </t>
  </si>
  <si>
    <t>16228</t>
  </si>
  <si>
    <t xml:space="preserve">VALDEOLIVAS                             </t>
  </si>
  <si>
    <t>16231</t>
  </si>
  <si>
    <t xml:space="preserve">VALHERMOSO DE LA FUENTE                 </t>
  </si>
  <si>
    <t>16234</t>
  </si>
  <si>
    <t xml:space="preserve">VALSALOBRE                              </t>
  </si>
  <si>
    <t>16236</t>
  </si>
  <si>
    <t xml:space="preserve">VALVERDE DE JUCAR                       </t>
  </si>
  <si>
    <t>16237</t>
  </si>
  <si>
    <t xml:space="preserve">VALVERDEJO                              </t>
  </si>
  <si>
    <t>16238</t>
  </si>
  <si>
    <t xml:space="preserve">VARA DE REY                             </t>
  </si>
  <si>
    <t>16239</t>
  </si>
  <si>
    <t xml:space="preserve">VEGA DEL CODORNO                        </t>
  </si>
  <si>
    <t>16240</t>
  </si>
  <si>
    <t xml:space="preserve">VELLISCA                                </t>
  </si>
  <si>
    <t>16242</t>
  </si>
  <si>
    <t xml:space="preserve">VILLACONEJOS DE TRABAQUE                </t>
  </si>
  <si>
    <t>16243</t>
  </si>
  <si>
    <t xml:space="preserve">VILLAESCUSA DE HARO                     </t>
  </si>
  <si>
    <t>16244</t>
  </si>
  <si>
    <t xml:space="preserve">VILLAGARCIA DEL LLANO                   </t>
  </si>
  <si>
    <t>16245</t>
  </si>
  <si>
    <t xml:space="preserve">VILLALBA DE LA SIERRA                   </t>
  </si>
  <si>
    <t>16246</t>
  </si>
  <si>
    <t xml:space="preserve">VILLALBA DEL REY                        </t>
  </si>
  <si>
    <t>16247</t>
  </si>
  <si>
    <t xml:space="preserve">VILLALGORDO DEL MARQUESADO              </t>
  </si>
  <si>
    <t>16248</t>
  </si>
  <si>
    <t xml:space="preserve">VILLALPARDO                             </t>
  </si>
  <si>
    <t>16249</t>
  </si>
  <si>
    <t xml:space="preserve">VILLAMAYOR DE SANTIAGO                  </t>
  </si>
  <si>
    <t>16250</t>
  </si>
  <si>
    <t xml:space="preserve">VILLANUEVA DE GUADAMEJUD                </t>
  </si>
  <si>
    <t>16251</t>
  </si>
  <si>
    <t xml:space="preserve">VILLANUEVA DE LA JARA                   </t>
  </si>
  <si>
    <t>16253</t>
  </si>
  <si>
    <t xml:space="preserve">VILLAR DE CAÑAS                         </t>
  </si>
  <si>
    <t>16254</t>
  </si>
  <si>
    <t xml:space="preserve">VILLAR DE DOMINGO GARCIA                </t>
  </si>
  <si>
    <t>16255</t>
  </si>
  <si>
    <t xml:space="preserve">VILLAR DE LA ENCINA                     </t>
  </si>
  <si>
    <t>16258</t>
  </si>
  <si>
    <t xml:space="preserve">VILLAR DEL HUMO                         </t>
  </si>
  <si>
    <t>16259</t>
  </si>
  <si>
    <t xml:space="preserve">VILLAR DEL INFANTADO                    </t>
  </si>
  <si>
    <t>16263</t>
  </si>
  <si>
    <t xml:space="preserve">VILLAR DE OLALLA                        </t>
  </si>
  <si>
    <t>16264</t>
  </si>
  <si>
    <t xml:space="preserve">VILLAREJO DE FUENTES                    </t>
  </si>
  <si>
    <t>16265</t>
  </si>
  <si>
    <t xml:space="preserve">VILLAREJO DE LA PEÑUELA                 </t>
  </si>
  <si>
    <t>16266</t>
  </si>
  <si>
    <t xml:space="preserve">VILLAREJO-PERIESTEBAN                   </t>
  </si>
  <si>
    <t>16269</t>
  </si>
  <si>
    <t xml:space="preserve">VILLARES DEL SAZ                        </t>
  </si>
  <si>
    <t>16270</t>
  </si>
  <si>
    <t xml:space="preserve">VILLARRUBIO                             </t>
  </si>
  <si>
    <t>16271</t>
  </si>
  <si>
    <t xml:space="preserve">VILLARTA                                </t>
  </si>
  <si>
    <t>16272</t>
  </si>
  <si>
    <t xml:space="preserve">VILLAS DE LA VENTOSA                    </t>
  </si>
  <si>
    <t>16273</t>
  </si>
  <si>
    <t xml:space="preserve">VILLAVERDE Y PASACONSOL                 </t>
  </si>
  <si>
    <t>16274</t>
  </si>
  <si>
    <t xml:space="preserve">VILLORA                                 </t>
  </si>
  <si>
    <t>16275</t>
  </si>
  <si>
    <t xml:space="preserve">VINDEL                                  </t>
  </si>
  <si>
    <t>16276</t>
  </si>
  <si>
    <t xml:space="preserve">YEMEDA                                  </t>
  </si>
  <si>
    <t>16277</t>
  </si>
  <si>
    <t xml:space="preserve">ZAFRA DE ZANCARA                        </t>
  </si>
  <si>
    <t>16278</t>
  </si>
  <si>
    <t xml:space="preserve">ZAFRILLA                                </t>
  </si>
  <si>
    <t>16279</t>
  </si>
  <si>
    <t xml:space="preserve">ZARZA DE TAJO                           </t>
  </si>
  <si>
    <t>16280</t>
  </si>
  <si>
    <t xml:space="preserve">ZARZUELA                                </t>
  </si>
  <si>
    <t>16901</t>
  </si>
  <si>
    <t xml:space="preserve">CAMPOS DEL PARAISO                      </t>
  </si>
  <si>
    <t>16902</t>
  </si>
  <si>
    <t xml:space="preserve">VALDETORTOLA                            </t>
  </si>
  <si>
    <t>16903</t>
  </si>
  <si>
    <t xml:space="preserve">VALERAS (LAS)                           </t>
  </si>
  <si>
    <t>16904</t>
  </si>
  <si>
    <t xml:space="preserve">FUENTENAVA DE JABAGA                    </t>
  </si>
  <si>
    <t>16905</t>
  </si>
  <si>
    <t xml:space="preserve">ARCAS                                   </t>
  </si>
  <si>
    <t>16906</t>
  </si>
  <si>
    <t xml:space="preserve">VALDECOLMENAS (LOS)                     </t>
  </si>
  <si>
    <t>16908</t>
  </si>
  <si>
    <t xml:space="preserve">POZORRUBIELOS DE LA MANCHA              </t>
  </si>
  <si>
    <t>16909</t>
  </si>
  <si>
    <t xml:space="preserve">SOTORRIBAS                              </t>
  </si>
  <si>
    <t>16910</t>
  </si>
  <si>
    <t xml:space="preserve">VILLAR Y VELASCO                        </t>
  </si>
  <si>
    <t>17001</t>
  </si>
  <si>
    <t xml:space="preserve">AGULLANA                                </t>
  </si>
  <si>
    <t>17002</t>
  </si>
  <si>
    <t xml:space="preserve">AIGUAVIVA                               </t>
  </si>
  <si>
    <t>17003</t>
  </si>
  <si>
    <t xml:space="preserve">ALBANYA                                 </t>
  </si>
  <si>
    <t>17004</t>
  </si>
  <si>
    <t xml:space="preserve">ALBONS                                  </t>
  </si>
  <si>
    <t>17005</t>
  </si>
  <si>
    <t xml:space="preserve">FAR D'EMPORDA (EL)                      </t>
  </si>
  <si>
    <t>17006</t>
  </si>
  <si>
    <t xml:space="preserve">ALP                                     </t>
  </si>
  <si>
    <t>17007</t>
  </si>
  <si>
    <t xml:space="preserve">AMER                                    </t>
  </si>
  <si>
    <t>17008</t>
  </si>
  <si>
    <t xml:space="preserve">ANGLES                                  </t>
  </si>
  <si>
    <t>17009</t>
  </si>
  <si>
    <t xml:space="preserve">ARBUCIES                                </t>
  </si>
  <si>
    <t>17010</t>
  </si>
  <si>
    <t xml:space="preserve">ARGELAGUER                              </t>
  </si>
  <si>
    <t>17011</t>
  </si>
  <si>
    <t xml:space="preserve">ARMENTERA (L')                          </t>
  </si>
  <si>
    <t>17012</t>
  </si>
  <si>
    <t xml:space="preserve">AVINYONET DE PUIGVENTOS                 </t>
  </si>
  <si>
    <t>17013</t>
  </si>
  <si>
    <t xml:space="preserve">BEGUR                                   </t>
  </si>
  <si>
    <t>17014</t>
  </si>
  <si>
    <t xml:space="preserve">VAJOL (LA)                              </t>
  </si>
  <si>
    <t>17015</t>
  </si>
  <si>
    <t xml:space="preserve">BANYOLES                                </t>
  </si>
  <si>
    <t>17016</t>
  </si>
  <si>
    <t xml:space="preserve">BASCARA                                 </t>
  </si>
  <si>
    <t>17018</t>
  </si>
  <si>
    <t xml:space="preserve">BELLCAIRE D'EMPORDA                     </t>
  </si>
  <si>
    <t>17019</t>
  </si>
  <si>
    <t xml:space="preserve">BESALU                                  </t>
  </si>
  <si>
    <t>17020</t>
  </si>
  <si>
    <t xml:space="preserve">BESCANO                                 </t>
  </si>
  <si>
    <t>17021</t>
  </si>
  <si>
    <t xml:space="preserve">BEUDA                                   </t>
  </si>
  <si>
    <t>17022</t>
  </si>
  <si>
    <t xml:space="preserve">BISBAL D'EMPORDA (LA)                   </t>
  </si>
  <si>
    <t>17023</t>
  </si>
  <si>
    <t xml:space="preserve">BLANES                                  </t>
  </si>
  <si>
    <t>17024</t>
  </si>
  <si>
    <t xml:space="preserve">BOLVIR                                  </t>
  </si>
  <si>
    <t>17025</t>
  </si>
  <si>
    <t xml:space="preserve">BORDILS                                 </t>
  </si>
  <si>
    <t>17026</t>
  </si>
  <si>
    <t xml:space="preserve">BORRASSA                                </t>
  </si>
  <si>
    <t>17027</t>
  </si>
  <si>
    <t xml:space="preserve">BREDA                                   </t>
  </si>
  <si>
    <t>17028</t>
  </si>
  <si>
    <t xml:space="preserve">BRUNYOLA                                </t>
  </si>
  <si>
    <t>17029</t>
  </si>
  <si>
    <t xml:space="preserve">BOADELLA D'EMPORDA                      </t>
  </si>
  <si>
    <t>17030</t>
  </si>
  <si>
    <t>17031</t>
  </si>
  <si>
    <t xml:space="preserve">CABANELLES                              </t>
  </si>
  <si>
    <t>17032</t>
  </si>
  <si>
    <t xml:space="preserve">CADAQUES                                </t>
  </si>
  <si>
    <t>17033</t>
  </si>
  <si>
    <t xml:space="preserve">CALDES DE MALAVELLA                     </t>
  </si>
  <si>
    <t>17034</t>
  </si>
  <si>
    <t xml:space="preserve">CALONGE                                 </t>
  </si>
  <si>
    <t>17035</t>
  </si>
  <si>
    <t xml:space="preserve">CAMOS                                   </t>
  </si>
  <si>
    <t>17036</t>
  </si>
  <si>
    <t xml:space="preserve">CAMPDEVANOL                             </t>
  </si>
  <si>
    <t>17037</t>
  </si>
  <si>
    <t xml:space="preserve">CAMPELLES                               </t>
  </si>
  <si>
    <t>17038</t>
  </si>
  <si>
    <t xml:space="preserve">CAMPLLONG                               </t>
  </si>
  <si>
    <t>17039</t>
  </si>
  <si>
    <t xml:space="preserve">CAMPRODON                               </t>
  </si>
  <si>
    <t>17040</t>
  </si>
  <si>
    <t xml:space="preserve">CANET D'ADRI                            </t>
  </si>
  <si>
    <t>17041</t>
  </si>
  <si>
    <t xml:space="preserve">CANTALLOPS                              </t>
  </si>
  <si>
    <t>17042</t>
  </si>
  <si>
    <t xml:space="preserve">CAPMANY                                 </t>
  </si>
  <si>
    <t>17043</t>
  </si>
  <si>
    <t xml:space="preserve">QUERALBS                                </t>
  </si>
  <si>
    <t>17044</t>
  </si>
  <si>
    <t xml:space="preserve">CASSA DE LA SELVA                       </t>
  </si>
  <si>
    <t>17046</t>
  </si>
  <si>
    <t xml:space="preserve">CASTELLFOLLIT DE LA ROCA                </t>
  </si>
  <si>
    <t>17047</t>
  </si>
  <si>
    <t xml:space="preserve">CASTELLO D'EMPURIES                     </t>
  </si>
  <si>
    <t>17048</t>
  </si>
  <si>
    <t>17049</t>
  </si>
  <si>
    <t xml:space="preserve">CELRA                                   </t>
  </si>
  <si>
    <t>17050</t>
  </si>
  <si>
    <t xml:space="preserve">CERVIA DE TER                           </t>
  </si>
  <si>
    <t>17051</t>
  </si>
  <si>
    <t xml:space="preserve">CISTELLA                                </t>
  </si>
  <si>
    <t>17052</t>
  </si>
  <si>
    <t xml:space="preserve">SIURANA                                 </t>
  </si>
  <si>
    <t>17054</t>
  </si>
  <si>
    <t xml:space="preserve">COLERA                                  </t>
  </si>
  <si>
    <t>17055</t>
  </si>
  <si>
    <t xml:space="preserve">COLOMERS                                </t>
  </si>
  <si>
    <t>17056</t>
  </si>
  <si>
    <t xml:space="preserve">CORNELLA DEL TERRI                      </t>
  </si>
  <si>
    <t>17057</t>
  </si>
  <si>
    <t xml:space="preserve">CORCA                                   </t>
  </si>
  <si>
    <t>17058</t>
  </si>
  <si>
    <t xml:space="preserve">CRESPIA                                 </t>
  </si>
  <si>
    <t>17060</t>
  </si>
  <si>
    <t xml:space="preserve">DARNIUS                                 </t>
  </si>
  <si>
    <t>17061</t>
  </si>
  <si>
    <t xml:space="preserve">DAS                                     </t>
  </si>
  <si>
    <t>17062</t>
  </si>
  <si>
    <t xml:space="preserve">ESCALA (L')                             </t>
  </si>
  <si>
    <t>17063</t>
  </si>
  <si>
    <t xml:space="preserve">ESPINELVES                              </t>
  </si>
  <si>
    <t>17064</t>
  </si>
  <si>
    <t xml:space="preserve">ESPOLLA                                 </t>
  </si>
  <si>
    <t>17065</t>
  </si>
  <si>
    <t xml:space="preserve">ESPONELLA                               </t>
  </si>
  <si>
    <t>17066</t>
  </si>
  <si>
    <t xml:space="preserve">FIGUERES                                </t>
  </si>
  <si>
    <t>17067</t>
  </si>
  <si>
    <t xml:space="preserve">FLACA                                   </t>
  </si>
  <si>
    <t>17068</t>
  </si>
  <si>
    <t xml:space="preserve">FOIXA                                   </t>
  </si>
  <si>
    <t>17069</t>
  </si>
  <si>
    <t xml:space="preserve">FONTANALS DE CERDANYA                   </t>
  </si>
  <si>
    <t>17070</t>
  </si>
  <si>
    <t xml:space="preserve">FONTANILLES                             </t>
  </si>
  <si>
    <t>17071</t>
  </si>
  <si>
    <t xml:space="preserve">FONTCOBERTA                             </t>
  </si>
  <si>
    <t>17073</t>
  </si>
  <si>
    <t xml:space="preserve">FORNELLS DE LA SELVA                    </t>
  </si>
  <si>
    <t>17074</t>
  </si>
  <si>
    <t xml:space="preserve">FORTIA                                  </t>
  </si>
  <si>
    <t>17075</t>
  </si>
  <si>
    <t xml:space="preserve">GARRIGAS                                </t>
  </si>
  <si>
    <t>17076</t>
  </si>
  <si>
    <t xml:space="preserve">GARRIGOLES                              </t>
  </si>
  <si>
    <t>17077</t>
  </si>
  <si>
    <t xml:space="preserve">GARRIGUELLA                             </t>
  </si>
  <si>
    <t>17078</t>
  </si>
  <si>
    <t xml:space="preserve">GER                                     </t>
  </si>
  <si>
    <t>17079</t>
  </si>
  <si>
    <t xml:space="preserve">GIRONA                                  </t>
  </si>
  <si>
    <t>17080</t>
  </si>
  <si>
    <t xml:space="preserve">GOMBREN                                 </t>
  </si>
  <si>
    <t>17081</t>
  </si>
  <si>
    <t xml:space="preserve">GUALTA                                  </t>
  </si>
  <si>
    <t>17082</t>
  </si>
  <si>
    <t xml:space="preserve">GUILS DE CERDANYA                       </t>
  </si>
  <si>
    <t>17083</t>
  </si>
  <si>
    <t xml:space="preserve">HOSTALRIC                               </t>
  </si>
  <si>
    <t>17084</t>
  </si>
  <si>
    <t xml:space="preserve">ISOVOL                                  </t>
  </si>
  <si>
    <t>17085</t>
  </si>
  <si>
    <t xml:space="preserve">JAFRE                                   </t>
  </si>
  <si>
    <t>17086</t>
  </si>
  <si>
    <t xml:space="preserve">JONQUERA (LA)                           </t>
  </si>
  <si>
    <t>17087</t>
  </si>
  <si>
    <t xml:space="preserve">JUIA                                    </t>
  </si>
  <si>
    <t>17088</t>
  </si>
  <si>
    <t xml:space="preserve">LLADO                                   </t>
  </si>
  <si>
    <t>17089</t>
  </si>
  <si>
    <t xml:space="preserve">LLAGOSTERA                              </t>
  </si>
  <si>
    <t>17090</t>
  </si>
  <si>
    <t xml:space="preserve">LLAMBILLES                              </t>
  </si>
  <si>
    <t>17091</t>
  </si>
  <si>
    <t xml:space="preserve">LLANARS                                 </t>
  </si>
  <si>
    <t>17092</t>
  </si>
  <si>
    <t xml:space="preserve">LLANCA                                  </t>
  </si>
  <si>
    <t>17093</t>
  </si>
  <si>
    <t xml:space="preserve">LLERS                                   </t>
  </si>
  <si>
    <t>17094</t>
  </si>
  <si>
    <t xml:space="preserve">LLIVIA                                  </t>
  </si>
  <si>
    <t>17095</t>
  </si>
  <si>
    <t xml:space="preserve">LLORET DE MAR                           </t>
  </si>
  <si>
    <t>17096</t>
  </si>
  <si>
    <t xml:space="preserve">LLOSSES (LES)                           </t>
  </si>
  <si>
    <t>17097</t>
  </si>
  <si>
    <t xml:space="preserve">MADREMANYA                              </t>
  </si>
  <si>
    <t>17098</t>
  </si>
  <si>
    <t xml:space="preserve">MAIA DE MONTCAL                         </t>
  </si>
  <si>
    <t>17099</t>
  </si>
  <si>
    <t xml:space="preserve">MERANGES                                </t>
  </si>
  <si>
    <t>17100</t>
  </si>
  <si>
    <t xml:space="preserve">MASARAC                                 </t>
  </si>
  <si>
    <t>17101</t>
  </si>
  <si>
    <t xml:space="preserve">MASSANES                                </t>
  </si>
  <si>
    <t>17102</t>
  </si>
  <si>
    <t xml:space="preserve">MACANET DE CABRENYS                     </t>
  </si>
  <si>
    <t>17103</t>
  </si>
  <si>
    <t xml:space="preserve">MACANET DE LA SELVA                     </t>
  </si>
  <si>
    <t>17105</t>
  </si>
  <si>
    <t xml:space="preserve">MIERES                                  </t>
  </si>
  <si>
    <t>17106</t>
  </si>
  <si>
    <t xml:space="preserve">MOLLET DE PERALADA                      </t>
  </si>
  <si>
    <t>17107</t>
  </si>
  <si>
    <t xml:space="preserve">MOLLO                                   </t>
  </si>
  <si>
    <t>17109</t>
  </si>
  <si>
    <t xml:space="preserve">MONTAGUT                                </t>
  </si>
  <si>
    <t>17110</t>
  </si>
  <si>
    <t xml:space="preserve">MONT-RAS                                </t>
  </si>
  <si>
    <t>17111</t>
  </si>
  <si>
    <t xml:space="preserve">NAVATA                                  </t>
  </si>
  <si>
    <t>17112</t>
  </si>
  <si>
    <t xml:space="preserve">OGASSA                                  </t>
  </si>
  <si>
    <t>17114</t>
  </si>
  <si>
    <t xml:space="preserve">OLOT                                    </t>
  </si>
  <si>
    <t>17115</t>
  </si>
  <si>
    <t xml:space="preserve">ORDIS                                   </t>
  </si>
  <si>
    <t>17116</t>
  </si>
  <si>
    <t xml:space="preserve">OSOR                                    </t>
  </si>
  <si>
    <t>17117</t>
  </si>
  <si>
    <t xml:space="preserve">PALAFRUGELL                             </t>
  </si>
  <si>
    <t>17118</t>
  </si>
  <si>
    <t xml:space="preserve">PALAMOS                                 </t>
  </si>
  <si>
    <t>17119</t>
  </si>
  <si>
    <t xml:space="preserve">PALAU DE SANTA EULALIA                  </t>
  </si>
  <si>
    <t>17120</t>
  </si>
  <si>
    <t xml:space="preserve">PALAU-SAVERDERA                         </t>
  </si>
  <si>
    <t>17121</t>
  </si>
  <si>
    <t xml:space="preserve">PALAU-SATOR                             </t>
  </si>
  <si>
    <t>17123</t>
  </si>
  <si>
    <t xml:space="preserve">PALOL DE REVARDIT                       </t>
  </si>
  <si>
    <t>17124</t>
  </si>
  <si>
    <t xml:space="preserve">PALS                                    </t>
  </si>
  <si>
    <t>17125</t>
  </si>
  <si>
    <t xml:space="preserve">PARDINES                                </t>
  </si>
  <si>
    <t>17126</t>
  </si>
  <si>
    <t xml:space="preserve">PARLAVA                                 </t>
  </si>
  <si>
    <t>17128</t>
  </si>
  <si>
    <t xml:space="preserve">PAU                                     </t>
  </si>
  <si>
    <t>17129</t>
  </si>
  <si>
    <t xml:space="preserve">PEDRET I MARZA                          </t>
  </si>
  <si>
    <t>17130</t>
  </si>
  <si>
    <t xml:space="preserve">PERA (LA)                               </t>
  </si>
  <si>
    <t>17132</t>
  </si>
  <si>
    <t xml:space="preserve">PERALADA                                </t>
  </si>
  <si>
    <t>17133</t>
  </si>
  <si>
    <t xml:space="preserve">PLANES D'HOSTOLES (LES)                 </t>
  </si>
  <si>
    <t>17134</t>
  </si>
  <si>
    <t xml:space="preserve">PLANOLES                                </t>
  </si>
  <si>
    <t>17135</t>
  </si>
  <si>
    <t xml:space="preserve">PONT DE MOLINS                          </t>
  </si>
  <si>
    <t>17136</t>
  </si>
  <si>
    <t xml:space="preserve">PONTOS                                  </t>
  </si>
  <si>
    <t>17137</t>
  </si>
  <si>
    <t xml:space="preserve">PORQUERES                               </t>
  </si>
  <si>
    <t>17138</t>
  </si>
  <si>
    <t xml:space="preserve">PORTBOU                                 </t>
  </si>
  <si>
    <t>17139</t>
  </si>
  <si>
    <t xml:space="preserve">PRESES (LES)                            </t>
  </si>
  <si>
    <t>17140</t>
  </si>
  <si>
    <t xml:space="preserve">PORT DE LA SELVA (EL)                   </t>
  </si>
  <si>
    <t>17141</t>
  </si>
  <si>
    <t xml:space="preserve">PUIGCERDA                               </t>
  </si>
  <si>
    <t>17142</t>
  </si>
  <si>
    <t xml:space="preserve">QUART                                   </t>
  </si>
  <si>
    <t>17143</t>
  </si>
  <si>
    <t xml:space="preserve">RABOS                                   </t>
  </si>
  <si>
    <t>17144</t>
  </si>
  <si>
    <t xml:space="preserve">REGENCOS                                </t>
  </si>
  <si>
    <t>17145</t>
  </si>
  <si>
    <t xml:space="preserve">RIBES DE FRESER                         </t>
  </si>
  <si>
    <t>17146</t>
  </si>
  <si>
    <t xml:space="preserve">RIELLS I VIABREA                        </t>
  </si>
  <si>
    <t>17147</t>
  </si>
  <si>
    <t xml:space="preserve">RIPOLL                                  </t>
  </si>
  <si>
    <t>17148</t>
  </si>
  <si>
    <t xml:space="preserve">RIUDARENES                              </t>
  </si>
  <si>
    <t>17149</t>
  </si>
  <si>
    <t xml:space="preserve">RIUDAURA                                </t>
  </si>
  <si>
    <t>17150</t>
  </si>
  <si>
    <t xml:space="preserve">RIUDELLOTS DE LA SELVA                  </t>
  </si>
  <si>
    <t>17151</t>
  </si>
  <si>
    <t xml:space="preserve">RIUMORS                                 </t>
  </si>
  <si>
    <t>17152</t>
  </si>
  <si>
    <t xml:space="preserve">ROSES                                   </t>
  </si>
  <si>
    <t>17153</t>
  </si>
  <si>
    <t xml:space="preserve">RUPIA                                   </t>
  </si>
  <si>
    <t>17154</t>
  </si>
  <si>
    <t xml:space="preserve">SALES DE LLIERCA                        </t>
  </si>
  <si>
    <t>17155</t>
  </si>
  <si>
    <t xml:space="preserve">SALT                                    </t>
  </si>
  <si>
    <t>17157</t>
  </si>
  <si>
    <t xml:space="preserve">SANT ANDREU SALOU                       </t>
  </si>
  <si>
    <t>17158</t>
  </si>
  <si>
    <t xml:space="preserve">SANT CLIMENT SESCEBES                   </t>
  </si>
  <si>
    <t>17159</t>
  </si>
  <si>
    <t xml:space="preserve">SANT FELIU DE BUIXALLEU                 </t>
  </si>
  <si>
    <t>17160</t>
  </si>
  <si>
    <t xml:space="preserve">SANT FELIU DE GUIXOLS                   </t>
  </si>
  <si>
    <t>17161</t>
  </si>
  <si>
    <t xml:space="preserve">SANT FELIU DE PALLEROLS                 </t>
  </si>
  <si>
    <t>17162</t>
  </si>
  <si>
    <t xml:space="preserve">SANT FERRIOL                            </t>
  </si>
  <si>
    <t>17163</t>
  </si>
  <si>
    <t xml:space="preserve">SANT GREGORI                            </t>
  </si>
  <si>
    <t>17164</t>
  </si>
  <si>
    <t xml:space="preserve">SANT HILARI SACALM                      </t>
  </si>
  <si>
    <t>17165</t>
  </si>
  <si>
    <t xml:space="preserve">SANT JAUME DE LLIERCA                   </t>
  </si>
  <si>
    <t>17166</t>
  </si>
  <si>
    <t xml:space="preserve">SANT JORDI DESVALLS                     </t>
  </si>
  <si>
    <t>17167</t>
  </si>
  <si>
    <t xml:space="preserve">SANT JOAN DE LES ABADESSES              </t>
  </si>
  <si>
    <t>17168</t>
  </si>
  <si>
    <t xml:space="preserve">SANT JOAN DE MOLLET                     </t>
  </si>
  <si>
    <t>17169</t>
  </si>
  <si>
    <t xml:space="preserve">SANT JULIA DE RAMIS                     </t>
  </si>
  <si>
    <t>17170</t>
  </si>
  <si>
    <t xml:space="preserve">VALLFOGONA DE RIPOLLES                  </t>
  </si>
  <si>
    <t>17171</t>
  </si>
  <si>
    <t xml:space="preserve">SANT LLORENC DE LA MUGA                 </t>
  </si>
  <si>
    <t>17172</t>
  </si>
  <si>
    <t xml:space="preserve">SANT MARTI DE LLEMENA                   </t>
  </si>
  <si>
    <t>17173</t>
  </si>
  <si>
    <t xml:space="preserve">SANT MARTI VELL                         </t>
  </si>
  <si>
    <t>17174</t>
  </si>
  <si>
    <t xml:space="preserve">SANT MIQUEL DE CAMPMAJOR                </t>
  </si>
  <si>
    <t>17175</t>
  </si>
  <si>
    <t xml:space="preserve">SANT MIQUEL DE FLUVIA                   </t>
  </si>
  <si>
    <t>17176</t>
  </si>
  <si>
    <t xml:space="preserve">SANT MORI                               </t>
  </si>
  <si>
    <t>17177</t>
  </si>
  <si>
    <t xml:space="preserve">SANT PAU DE SEGURIES                    </t>
  </si>
  <si>
    <t>17178</t>
  </si>
  <si>
    <t xml:space="preserve">SANT PERE PESCADOR                      </t>
  </si>
  <si>
    <t>17180</t>
  </si>
  <si>
    <t xml:space="preserve">SANTA COLOMA DE FARNERS                 </t>
  </si>
  <si>
    <t>17181</t>
  </si>
  <si>
    <t xml:space="preserve">SANTA CRISTINA D'ARO                    </t>
  </si>
  <si>
    <t>17182</t>
  </si>
  <si>
    <t xml:space="preserve">SANTA LLOGAIA D'ALGUEMA                 </t>
  </si>
  <si>
    <t>17183</t>
  </si>
  <si>
    <t xml:space="preserve">SANT ANIOL DE FINESTRES                 </t>
  </si>
  <si>
    <t>17184</t>
  </si>
  <si>
    <t xml:space="preserve">SANTA PAU                               </t>
  </si>
  <si>
    <t>17185</t>
  </si>
  <si>
    <t xml:space="preserve">SANT JOAN LES FONTS                     </t>
  </si>
  <si>
    <t>17186</t>
  </si>
  <si>
    <t xml:space="preserve">SARRIA DE TER                           </t>
  </si>
  <si>
    <t>17187</t>
  </si>
  <si>
    <t xml:space="preserve">SAUS, CAMALLERA I LLAMPAIES             </t>
  </si>
  <si>
    <t>17188</t>
  </si>
  <si>
    <t xml:space="preserve">SELVA DE MAR (LA)                       </t>
  </si>
  <si>
    <t>17189</t>
  </si>
  <si>
    <t xml:space="preserve">CELLERA DE TER (LA)                     </t>
  </si>
  <si>
    <t>17190</t>
  </si>
  <si>
    <t xml:space="preserve">SERINYA                                 </t>
  </si>
  <si>
    <t>17191</t>
  </si>
  <si>
    <t xml:space="preserve">SERRA DE DARO                           </t>
  </si>
  <si>
    <t>17192</t>
  </si>
  <si>
    <t xml:space="preserve">SETCASES                                </t>
  </si>
  <si>
    <t>17193</t>
  </si>
  <si>
    <t xml:space="preserve">SILS                                    </t>
  </si>
  <si>
    <t>17194</t>
  </si>
  <si>
    <t xml:space="preserve">SUSQUEDA                                </t>
  </si>
  <si>
    <t>17195</t>
  </si>
  <si>
    <t xml:space="preserve">TALLADA D'EMPORDA (LA)                  </t>
  </si>
  <si>
    <t>17196</t>
  </si>
  <si>
    <t xml:space="preserve">TERRADES                                </t>
  </si>
  <si>
    <t>17197</t>
  </si>
  <si>
    <t xml:space="preserve">TORRENT                                 </t>
  </si>
  <si>
    <t>17198</t>
  </si>
  <si>
    <t xml:space="preserve">TORROELLA DE FLUVIA                     </t>
  </si>
  <si>
    <t>17199</t>
  </si>
  <si>
    <t xml:space="preserve">TORROELLA DE MONTGRI                    </t>
  </si>
  <si>
    <t>17200</t>
  </si>
  <si>
    <t xml:space="preserve">TORTELLA                                </t>
  </si>
  <si>
    <t>17201</t>
  </si>
  <si>
    <t xml:space="preserve">TOSES                                   </t>
  </si>
  <si>
    <t>17202</t>
  </si>
  <si>
    <t xml:space="preserve">TOSSA DE MAR                            </t>
  </si>
  <si>
    <t>17203</t>
  </si>
  <si>
    <t xml:space="preserve">ULTRAMORT                               </t>
  </si>
  <si>
    <t>17204</t>
  </si>
  <si>
    <t xml:space="preserve">ULLA                                    </t>
  </si>
  <si>
    <t>17205</t>
  </si>
  <si>
    <t xml:space="preserve">ULLASTRET                               </t>
  </si>
  <si>
    <t>17206</t>
  </si>
  <si>
    <t xml:space="preserve">URUS                                    </t>
  </si>
  <si>
    <t>17207</t>
  </si>
  <si>
    <t xml:space="preserve">VALL D'EN BAS (LA)                      </t>
  </si>
  <si>
    <t>17208</t>
  </si>
  <si>
    <t xml:space="preserve">VALL DE BIANYA (LA)                     </t>
  </si>
  <si>
    <t>17209</t>
  </si>
  <si>
    <t xml:space="preserve">VALL-LLOBREGA                           </t>
  </si>
  <si>
    <t>17210</t>
  </si>
  <si>
    <t xml:space="preserve">VENTALLO                                </t>
  </si>
  <si>
    <t>17211</t>
  </si>
  <si>
    <t xml:space="preserve">VERGES                                  </t>
  </si>
  <si>
    <t>17212</t>
  </si>
  <si>
    <t xml:space="preserve">VIDRA                                   </t>
  </si>
  <si>
    <t>17213</t>
  </si>
  <si>
    <t xml:space="preserve">VIDRERES                                </t>
  </si>
  <si>
    <t>17214</t>
  </si>
  <si>
    <t xml:space="preserve">VILABERTRAN                             </t>
  </si>
  <si>
    <t>17215</t>
  </si>
  <si>
    <t xml:space="preserve">VILABLAREIX                             </t>
  </si>
  <si>
    <t>17216</t>
  </si>
  <si>
    <t xml:space="preserve">VILADASENS                              </t>
  </si>
  <si>
    <t>17217</t>
  </si>
  <si>
    <t xml:space="preserve">VILADAMAT                               </t>
  </si>
  <si>
    <t>17218</t>
  </si>
  <si>
    <t xml:space="preserve">VILADEMULS                              </t>
  </si>
  <si>
    <t>17220</t>
  </si>
  <si>
    <t xml:space="preserve">VILADRAU                                </t>
  </si>
  <si>
    <t>17221</t>
  </si>
  <si>
    <t xml:space="preserve">VILAFANT                                </t>
  </si>
  <si>
    <t>17222</t>
  </si>
  <si>
    <t xml:space="preserve">VILAUR                                  </t>
  </si>
  <si>
    <t>17223</t>
  </si>
  <si>
    <t xml:space="preserve">VILAJUIGA                               </t>
  </si>
  <si>
    <t>17224</t>
  </si>
  <si>
    <t xml:space="preserve">VILALLONGA DE TER                       </t>
  </si>
  <si>
    <t>17225</t>
  </si>
  <si>
    <t xml:space="preserve">VILAMACOLUM                             </t>
  </si>
  <si>
    <t>17226</t>
  </si>
  <si>
    <t xml:space="preserve">VILAMALLA                               </t>
  </si>
  <si>
    <t>17227</t>
  </si>
  <si>
    <t xml:space="preserve">VILAMANISCLE                            </t>
  </si>
  <si>
    <t>17228</t>
  </si>
  <si>
    <t xml:space="preserve">VILANANT                                </t>
  </si>
  <si>
    <t>17230</t>
  </si>
  <si>
    <t xml:space="preserve">VILA-SACRA                              </t>
  </si>
  <si>
    <t>17232</t>
  </si>
  <si>
    <t xml:space="preserve">VILOPRIU                                </t>
  </si>
  <si>
    <t>17233</t>
  </si>
  <si>
    <t xml:space="preserve">VILOBI D'ONYAR                          </t>
  </si>
  <si>
    <t>17234</t>
  </si>
  <si>
    <t xml:space="preserve">BIURE                                   </t>
  </si>
  <si>
    <t>17901</t>
  </si>
  <si>
    <t>CRUILLES, MONELLS I SANT SADURNI DE L'HE</t>
  </si>
  <si>
    <t>17902</t>
  </si>
  <si>
    <t xml:space="preserve">FORALLAC                                </t>
  </si>
  <si>
    <t>17903</t>
  </si>
  <si>
    <t xml:space="preserve">SANT JULIA DEL LLOR I BONMATI           </t>
  </si>
  <si>
    <t>18001</t>
  </si>
  <si>
    <t xml:space="preserve">AGRON                                   </t>
  </si>
  <si>
    <t>18002</t>
  </si>
  <si>
    <t xml:space="preserve">ALAMEDILLA                              </t>
  </si>
  <si>
    <t>18003</t>
  </si>
  <si>
    <t xml:space="preserve">ALBOLOTE                                </t>
  </si>
  <si>
    <t>18004</t>
  </si>
  <si>
    <t xml:space="preserve">ALBONDON                                </t>
  </si>
  <si>
    <t>18005</t>
  </si>
  <si>
    <t xml:space="preserve">ALBUÑAN                                 </t>
  </si>
  <si>
    <t>18006</t>
  </si>
  <si>
    <t xml:space="preserve">ALBUÑOL                                 </t>
  </si>
  <si>
    <t>18007</t>
  </si>
  <si>
    <t xml:space="preserve">ALBUÑUELAS                              </t>
  </si>
  <si>
    <t>18010</t>
  </si>
  <si>
    <t xml:space="preserve">ALDEIRE                                 </t>
  </si>
  <si>
    <t>18011</t>
  </si>
  <si>
    <t xml:space="preserve">ALFACAR                                 </t>
  </si>
  <si>
    <t>18012</t>
  </si>
  <si>
    <t xml:space="preserve">ALGARINEJO                              </t>
  </si>
  <si>
    <t>18013</t>
  </si>
  <si>
    <t xml:space="preserve">ALHAMA DE GRANADA                       </t>
  </si>
  <si>
    <t>18014</t>
  </si>
  <si>
    <t xml:space="preserve">ALHENDIN                                </t>
  </si>
  <si>
    <t>18015</t>
  </si>
  <si>
    <t xml:space="preserve">ALICUN DE ORTEGA                        </t>
  </si>
  <si>
    <t>18016</t>
  </si>
  <si>
    <t xml:space="preserve">ALMEGIJAR                               </t>
  </si>
  <si>
    <t>18017</t>
  </si>
  <si>
    <t xml:space="preserve">ALMUÑECAR                               </t>
  </si>
  <si>
    <t>18018</t>
  </si>
  <si>
    <t xml:space="preserve">ALQUIFE                                 </t>
  </si>
  <si>
    <t>18020</t>
  </si>
  <si>
    <t xml:space="preserve">ARENAS DEL REY                          </t>
  </si>
  <si>
    <t>18021</t>
  </si>
  <si>
    <t xml:space="preserve">ARMILLA                                 </t>
  </si>
  <si>
    <t>18022</t>
  </si>
  <si>
    <t xml:space="preserve">ATARFE                                  </t>
  </si>
  <si>
    <t>18023</t>
  </si>
  <si>
    <t xml:space="preserve">BAZA                                    </t>
  </si>
  <si>
    <t>18024</t>
  </si>
  <si>
    <t xml:space="preserve">BEAS DE GRANADA                         </t>
  </si>
  <si>
    <t>18025</t>
  </si>
  <si>
    <t xml:space="preserve">BEAS DE GUADIX                          </t>
  </si>
  <si>
    <t>18027</t>
  </si>
  <si>
    <t xml:space="preserve">BENALUA                                 </t>
  </si>
  <si>
    <t>18028</t>
  </si>
  <si>
    <t xml:space="preserve">BENALUA DE LAS VILLAS                   </t>
  </si>
  <si>
    <t>18029</t>
  </si>
  <si>
    <t xml:space="preserve">BENAMAUREL                              </t>
  </si>
  <si>
    <t>18030</t>
  </si>
  <si>
    <t xml:space="preserve">BERCHULES                               </t>
  </si>
  <si>
    <t>18032</t>
  </si>
  <si>
    <t xml:space="preserve">BUBION                                  </t>
  </si>
  <si>
    <t>18033</t>
  </si>
  <si>
    <t xml:space="preserve">BUSQUISTAR                              </t>
  </si>
  <si>
    <t>18034</t>
  </si>
  <si>
    <t xml:space="preserve">CACIN                                   </t>
  </si>
  <si>
    <t>18035</t>
  </si>
  <si>
    <t xml:space="preserve">CADIAR                                  </t>
  </si>
  <si>
    <t>18036</t>
  </si>
  <si>
    <t xml:space="preserve">CAJAR                                   </t>
  </si>
  <si>
    <t>18037</t>
  </si>
  <si>
    <t xml:space="preserve">CALICASAS                               </t>
  </si>
  <si>
    <t>18038</t>
  </si>
  <si>
    <t xml:space="preserve">CAMPOTEJAR                              </t>
  </si>
  <si>
    <t>18039</t>
  </si>
  <si>
    <t xml:space="preserve">CANILES                                 </t>
  </si>
  <si>
    <t>18040</t>
  </si>
  <si>
    <t xml:space="preserve">CAÑAR                                   </t>
  </si>
  <si>
    <t>18042</t>
  </si>
  <si>
    <t xml:space="preserve">CAPILEIRA                               </t>
  </si>
  <si>
    <t>18043</t>
  </si>
  <si>
    <t xml:space="preserve">CARATAUNAS                              </t>
  </si>
  <si>
    <t>18044</t>
  </si>
  <si>
    <t xml:space="preserve">CASTARAS                                </t>
  </si>
  <si>
    <t>18045</t>
  </si>
  <si>
    <t xml:space="preserve">CASTILLEJAR                             </t>
  </si>
  <si>
    <t>18046</t>
  </si>
  <si>
    <t xml:space="preserve">CASTRIL                                 </t>
  </si>
  <si>
    <t>18047</t>
  </si>
  <si>
    <t xml:space="preserve">CENES DE LA VEGA                        </t>
  </si>
  <si>
    <t>18048</t>
  </si>
  <si>
    <t xml:space="preserve">CIJUELA                                 </t>
  </si>
  <si>
    <t>18049</t>
  </si>
  <si>
    <t xml:space="preserve">COGOLLOS DE GUADIX                      </t>
  </si>
  <si>
    <t>18050</t>
  </si>
  <si>
    <t xml:space="preserve">COGOLLOS DE LA VEGA                     </t>
  </si>
  <si>
    <t>18051</t>
  </si>
  <si>
    <t xml:space="preserve">COLOMERA                                </t>
  </si>
  <si>
    <t>18053</t>
  </si>
  <si>
    <t xml:space="preserve">CORTES DE BAZA                          </t>
  </si>
  <si>
    <t>18054</t>
  </si>
  <si>
    <t xml:space="preserve">CORTES Y GRAENA                         </t>
  </si>
  <si>
    <t>18056</t>
  </si>
  <si>
    <t xml:space="preserve">CULLAR                                  </t>
  </si>
  <si>
    <t>18057</t>
  </si>
  <si>
    <t xml:space="preserve">CULLAR VEGA                             </t>
  </si>
  <si>
    <t>18059</t>
  </si>
  <si>
    <t xml:space="preserve">CHAUCHINA                               </t>
  </si>
  <si>
    <t>18061</t>
  </si>
  <si>
    <t xml:space="preserve">CHIMENEAS                               </t>
  </si>
  <si>
    <t>18062</t>
  </si>
  <si>
    <t xml:space="preserve">CHURRIANA DE LA VEGA                    </t>
  </si>
  <si>
    <t>18063</t>
  </si>
  <si>
    <t xml:space="preserve">DARRO                                   </t>
  </si>
  <si>
    <t>18064</t>
  </si>
  <si>
    <t xml:space="preserve">DEHESAS DE GUADIX                       </t>
  </si>
  <si>
    <t>18065</t>
  </si>
  <si>
    <t xml:space="preserve">DEHESAS VIEJAS                          </t>
  </si>
  <si>
    <t>18066</t>
  </si>
  <si>
    <t xml:space="preserve">DEIFONTES                               </t>
  </si>
  <si>
    <t>18067</t>
  </si>
  <si>
    <t xml:space="preserve">DIEZMA                                  </t>
  </si>
  <si>
    <t>18068</t>
  </si>
  <si>
    <t xml:space="preserve">DILAR                                   </t>
  </si>
  <si>
    <t>18069</t>
  </si>
  <si>
    <t xml:space="preserve">DOLAR                                   </t>
  </si>
  <si>
    <t>18070</t>
  </si>
  <si>
    <t xml:space="preserve">DUDAR                                   </t>
  </si>
  <si>
    <t>18071</t>
  </si>
  <si>
    <t xml:space="preserve">DURCAL                                  </t>
  </si>
  <si>
    <t>18072</t>
  </si>
  <si>
    <t xml:space="preserve">ESCUZAR                                 </t>
  </si>
  <si>
    <t>18074</t>
  </si>
  <si>
    <t xml:space="preserve">FERREIRA                                </t>
  </si>
  <si>
    <t>18076</t>
  </si>
  <si>
    <t xml:space="preserve">FONELAS                                 </t>
  </si>
  <si>
    <t>18077</t>
  </si>
  <si>
    <t xml:space="preserve">FORNES                                  </t>
  </si>
  <si>
    <t>18078</t>
  </si>
  <si>
    <t xml:space="preserve">FREILA                                  </t>
  </si>
  <si>
    <t>18079</t>
  </si>
  <si>
    <t xml:space="preserve">FUENTE VAQUEROS                         </t>
  </si>
  <si>
    <t>18082</t>
  </si>
  <si>
    <t xml:space="preserve">GALERA                                  </t>
  </si>
  <si>
    <t>18083</t>
  </si>
  <si>
    <t xml:space="preserve">GOBERNADOR                              </t>
  </si>
  <si>
    <t>18084</t>
  </si>
  <si>
    <t xml:space="preserve">GOJAR                                   </t>
  </si>
  <si>
    <t>18085</t>
  </si>
  <si>
    <t xml:space="preserve">GOR                                     </t>
  </si>
  <si>
    <t>18086</t>
  </si>
  <si>
    <t xml:space="preserve">GORAFE                                  </t>
  </si>
  <si>
    <t>18087</t>
  </si>
  <si>
    <t xml:space="preserve">GRANADA                                 </t>
  </si>
  <si>
    <t>18088</t>
  </si>
  <si>
    <t xml:space="preserve">GUADAHORTUNA                            </t>
  </si>
  <si>
    <t>18089</t>
  </si>
  <si>
    <t xml:space="preserve">GUADIX                                  </t>
  </si>
  <si>
    <t>18093</t>
  </si>
  <si>
    <t xml:space="preserve">GUALCHOS                                </t>
  </si>
  <si>
    <t>18094</t>
  </si>
  <si>
    <t xml:space="preserve">GUEJAR SIERRA                           </t>
  </si>
  <si>
    <t>18095</t>
  </si>
  <si>
    <t xml:space="preserve">GUEVEJAR                                </t>
  </si>
  <si>
    <t>18096</t>
  </si>
  <si>
    <t xml:space="preserve">HUELAGO                                 </t>
  </si>
  <si>
    <t>18097</t>
  </si>
  <si>
    <t xml:space="preserve">HUENEJA                                 </t>
  </si>
  <si>
    <t>18098</t>
  </si>
  <si>
    <t xml:space="preserve">HUESCAR                                 </t>
  </si>
  <si>
    <t>18099</t>
  </si>
  <si>
    <t xml:space="preserve">HUETOR DE SANTILLAN                     </t>
  </si>
  <si>
    <t>18100</t>
  </si>
  <si>
    <t xml:space="preserve">HUETOR TAJAR                            </t>
  </si>
  <si>
    <t>18101</t>
  </si>
  <si>
    <t xml:space="preserve">HUETOR VEGA                             </t>
  </si>
  <si>
    <t>18102</t>
  </si>
  <si>
    <t xml:space="preserve">ILLORA                                  </t>
  </si>
  <si>
    <t>18103</t>
  </si>
  <si>
    <t xml:space="preserve">ITRABO                                  </t>
  </si>
  <si>
    <t>18105</t>
  </si>
  <si>
    <t xml:space="preserve">IZNALLOZ                                </t>
  </si>
  <si>
    <t>18106</t>
  </si>
  <si>
    <t xml:space="preserve">JATAR                                   </t>
  </si>
  <si>
    <t>18107</t>
  </si>
  <si>
    <t xml:space="preserve">JAYENA                                  </t>
  </si>
  <si>
    <t>18108</t>
  </si>
  <si>
    <t xml:space="preserve">JEREZ DEL MARQUESADO                    </t>
  </si>
  <si>
    <t>18109</t>
  </si>
  <si>
    <t xml:space="preserve">JETE                                    </t>
  </si>
  <si>
    <t>18111</t>
  </si>
  <si>
    <t xml:space="preserve">JUN                                     </t>
  </si>
  <si>
    <t>18112</t>
  </si>
  <si>
    <t xml:space="preserve">JUVILES                                 </t>
  </si>
  <si>
    <t>18114</t>
  </si>
  <si>
    <t xml:space="preserve">CALAHORRA (LA)                          </t>
  </si>
  <si>
    <t>18115</t>
  </si>
  <si>
    <t xml:space="preserve">LACHAR                                  </t>
  </si>
  <si>
    <t>18116</t>
  </si>
  <si>
    <t xml:space="preserve">LANJARON                                </t>
  </si>
  <si>
    <t>18117</t>
  </si>
  <si>
    <t xml:space="preserve">LANTEIRA                                </t>
  </si>
  <si>
    <t>18119</t>
  </si>
  <si>
    <t xml:space="preserve">LECRIN                                  </t>
  </si>
  <si>
    <t>18120</t>
  </si>
  <si>
    <t xml:space="preserve">LENTEGI                                 </t>
  </si>
  <si>
    <t>18121</t>
  </si>
  <si>
    <t xml:space="preserve">LOBRAS                                  </t>
  </si>
  <si>
    <t>18122</t>
  </si>
  <si>
    <t xml:space="preserve">LOJA                                    </t>
  </si>
  <si>
    <t>18123</t>
  </si>
  <si>
    <t xml:space="preserve">LUGROS                                  </t>
  </si>
  <si>
    <t>18124</t>
  </si>
  <si>
    <t xml:space="preserve">LUJAR                                   </t>
  </si>
  <si>
    <t>18126</t>
  </si>
  <si>
    <t xml:space="preserve">MALAHA (LA)                             </t>
  </si>
  <si>
    <t>18127</t>
  </si>
  <si>
    <t xml:space="preserve">MARACENA                                </t>
  </si>
  <si>
    <t>18128</t>
  </si>
  <si>
    <t xml:space="preserve">MARCHAL                                 </t>
  </si>
  <si>
    <t>18132</t>
  </si>
  <si>
    <t xml:space="preserve">MOCLIN                                  </t>
  </si>
  <si>
    <t>18133</t>
  </si>
  <si>
    <t xml:space="preserve">MOLVIZAR                                </t>
  </si>
  <si>
    <t>18134</t>
  </si>
  <si>
    <t xml:space="preserve">MONACHIL                                </t>
  </si>
  <si>
    <t>18135</t>
  </si>
  <si>
    <t xml:space="preserve">MONTEFRIO                               </t>
  </si>
  <si>
    <t>18136</t>
  </si>
  <si>
    <t xml:space="preserve">MONTEJICAR                              </t>
  </si>
  <si>
    <t>18137</t>
  </si>
  <si>
    <t xml:space="preserve">MONTILLANA                              </t>
  </si>
  <si>
    <t>18138</t>
  </si>
  <si>
    <t xml:space="preserve">MORALEDA DE ZAFAYONA                    </t>
  </si>
  <si>
    <t>18140</t>
  </si>
  <si>
    <t xml:space="preserve">MOTRIL                                  </t>
  </si>
  <si>
    <t>18141</t>
  </si>
  <si>
    <t xml:space="preserve">MURTAS                                  </t>
  </si>
  <si>
    <t>18143</t>
  </si>
  <si>
    <t xml:space="preserve">NIGUELAS                                </t>
  </si>
  <si>
    <t>18144</t>
  </si>
  <si>
    <t xml:space="preserve">NIVAR                                   </t>
  </si>
  <si>
    <t>18145</t>
  </si>
  <si>
    <t xml:space="preserve">OGIJARES                                </t>
  </si>
  <si>
    <t>18146</t>
  </si>
  <si>
    <t xml:space="preserve">ORCE                                    </t>
  </si>
  <si>
    <t>18147</t>
  </si>
  <si>
    <t xml:space="preserve">ORGIVA                                  </t>
  </si>
  <si>
    <t>18148</t>
  </si>
  <si>
    <t xml:space="preserve">OTIVAR                                  </t>
  </si>
  <si>
    <t>18149</t>
  </si>
  <si>
    <t xml:space="preserve">OTURA                                   </t>
  </si>
  <si>
    <t>18150</t>
  </si>
  <si>
    <t xml:space="preserve">PADUL                                   </t>
  </si>
  <si>
    <t>18151</t>
  </si>
  <si>
    <t xml:space="preserve">PAMPANEIRA                              </t>
  </si>
  <si>
    <t>18152</t>
  </si>
  <si>
    <t xml:space="preserve">PEDRO MARTINEZ                          </t>
  </si>
  <si>
    <t>18153</t>
  </si>
  <si>
    <t xml:space="preserve">PELIGROS                                </t>
  </si>
  <si>
    <t>18154</t>
  </si>
  <si>
    <t xml:space="preserve">PEZA (LA)                               </t>
  </si>
  <si>
    <t>18157</t>
  </si>
  <si>
    <t xml:space="preserve">PINOS GENIL                             </t>
  </si>
  <si>
    <t>18158</t>
  </si>
  <si>
    <t xml:space="preserve">PINOS PUENTE                            </t>
  </si>
  <si>
    <t>18159</t>
  </si>
  <si>
    <t xml:space="preserve">PIÑAR                                   </t>
  </si>
  <si>
    <t>18161</t>
  </si>
  <si>
    <t xml:space="preserve">POLICAR                                 </t>
  </si>
  <si>
    <t>18162</t>
  </si>
  <si>
    <t xml:space="preserve">POLOPOS                                 </t>
  </si>
  <si>
    <t>18163</t>
  </si>
  <si>
    <t xml:space="preserve">PORTUGOS                                </t>
  </si>
  <si>
    <t>18164</t>
  </si>
  <si>
    <t xml:space="preserve">PUEBLA DE DON FADRIQUE                  </t>
  </si>
  <si>
    <t>18165</t>
  </si>
  <si>
    <t xml:space="preserve">PULIANAS                                </t>
  </si>
  <si>
    <t>18167</t>
  </si>
  <si>
    <t xml:space="preserve">PURULLENA                               </t>
  </si>
  <si>
    <t>18168</t>
  </si>
  <si>
    <t xml:space="preserve">QUENTAR                                 </t>
  </si>
  <si>
    <t>18170</t>
  </si>
  <si>
    <t xml:space="preserve">RUBITE                                  </t>
  </si>
  <si>
    <t>18171</t>
  </si>
  <si>
    <t xml:space="preserve">SALAR                                   </t>
  </si>
  <si>
    <t>18173</t>
  </si>
  <si>
    <t xml:space="preserve">SALOBREÑA                               </t>
  </si>
  <si>
    <t>18174</t>
  </si>
  <si>
    <t xml:space="preserve">SANTA CRUZ DEL COMERCIO                 </t>
  </si>
  <si>
    <t>18175</t>
  </si>
  <si>
    <t xml:space="preserve">SANTA FE                                </t>
  </si>
  <si>
    <t>18176</t>
  </si>
  <si>
    <t xml:space="preserve">SOPORTUJAR                              </t>
  </si>
  <si>
    <t>18177</t>
  </si>
  <si>
    <t xml:space="preserve">SORVILAN                                </t>
  </si>
  <si>
    <t>18178</t>
  </si>
  <si>
    <t xml:space="preserve">TORRE-CARDELA                           </t>
  </si>
  <si>
    <t>18179</t>
  </si>
  <si>
    <t xml:space="preserve">TORVIZCON                               </t>
  </si>
  <si>
    <t>18180</t>
  </si>
  <si>
    <t xml:space="preserve">TREVELEZ                                </t>
  </si>
  <si>
    <t>18181</t>
  </si>
  <si>
    <t xml:space="preserve">TURON                                   </t>
  </si>
  <si>
    <t>18182</t>
  </si>
  <si>
    <t xml:space="preserve">UGIJAR                                  </t>
  </si>
  <si>
    <t>18183</t>
  </si>
  <si>
    <t xml:space="preserve">VALOR                                   </t>
  </si>
  <si>
    <t>18184</t>
  </si>
  <si>
    <t xml:space="preserve">VELEZ DE BENAUDALLA                     </t>
  </si>
  <si>
    <t>18185</t>
  </si>
  <si>
    <t xml:space="preserve">VENTAS DE HUELMA                        </t>
  </si>
  <si>
    <t>18187</t>
  </si>
  <si>
    <t xml:space="preserve">VILLANUEVA DE LAS TORRES                </t>
  </si>
  <si>
    <t>18188</t>
  </si>
  <si>
    <t xml:space="preserve">VILLANUEVA MESIA                        </t>
  </si>
  <si>
    <t>18189</t>
  </si>
  <si>
    <t xml:space="preserve">VIZNAR                                  </t>
  </si>
  <si>
    <t>18192</t>
  </si>
  <si>
    <t xml:space="preserve">ZAFARRAYA                               </t>
  </si>
  <si>
    <t>18193</t>
  </si>
  <si>
    <t xml:space="preserve">ZUBIA (LA)                              </t>
  </si>
  <si>
    <t>18194</t>
  </si>
  <si>
    <t xml:space="preserve">ZUJAR                                   </t>
  </si>
  <si>
    <t>18901</t>
  </si>
  <si>
    <t xml:space="preserve">TAHA (LA)                               </t>
  </si>
  <si>
    <t>18902</t>
  </si>
  <si>
    <t xml:space="preserve">VALLE (EL)                              </t>
  </si>
  <si>
    <t>18903</t>
  </si>
  <si>
    <t xml:space="preserve">NEVADA                                  </t>
  </si>
  <si>
    <t>18904</t>
  </si>
  <si>
    <t xml:space="preserve">ALPUJARRA DE LA SIERRA                  </t>
  </si>
  <si>
    <t>18905</t>
  </si>
  <si>
    <t xml:space="preserve">GABIAS (LAS)                            </t>
  </si>
  <si>
    <t>18906</t>
  </si>
  <si>
    <t xml:space="preserve">GUAJARES (LOS)                          </t>
  </si>
  <si>
    <t>18907</t>
  </si>
  <si>
    <t xml:space="preserve">VALLE DEL ZALABI                        </t>
  </si>
  <si>
    <t>18908</t>
  </si>
  <si>
    <t xml:space="preserve">VILLAMENA                               </t>
  </si>
  <si>
    <t>18909</t>
  </si>
  <si>
    <t xml:space="preserve">MORELABOR                               </t>
  </si>
  <si>
    <t>18910</t>
  </si>
  <si>
    <t xml:space="preserve">PINAR (EL)                              </t>
  </si>
  <si>
    <t>18911</t>
  </si>
  <si>
    <t xml:space="preserve">VEGAS DEL GENIL                         </t>
  </si>
  <si>
    <t>18912</t>
  </si>
  <si>
    <t xml:space="preserve">CUEVAS DEL CAMPO                        </t>
  </si>
  <si>
    <t>18913</t>
  </si>
  <si>
    <t xml:space="preserve">ZAGRA                                   </t>
  </si>
  <si>
    <t>18914</t>
  </si>
  <si>
    <t xml:space="preserve">VALDERRUBIO                             </t>
  </si>
  <si>
    <t>18915</t>
  </si>
  <si>
    <t xml:space="preserve">DOMINGO PEREZ DE GRANADA                </t>
  </si>
  <si>
    <t>18916</t>
  </si>
  <si>
    <t xml:space="preserve">TORRENUEVA COSTA                        </t>
  </si>
  <si>
    <t>19001</t>
  </si>
  <si>
    <t xml:space="preserve">ABANADES                                </t>
  </si>
  <si>
    <t>19002</t>
  </si>
  <si>
    <t xml:space="preserve">ABLANQUE                                </t>
  </si>
  <si>
    <t>19003</t>
  </si>
  <si>
    <t xml:space="preserve">ADOBES                                  </t>
  </si>
  <si>
    <t>19004</t>
  </si>
  <si>
    <t xml:space="preserve">ALAMINOS                                </t>
  </si>
  <si>
    <t>19005</t>
  </si>
  <si>
    <t xml:space="preserve">ALARILLA                                </t>
  </si>
  <si>
    <t>19006</t>
  </si>
  <si>
    <t xml:space="preserve">ALBALATE DE ZORITA                      </t>
  </si>
  <si>
    <t>19007</t>
  </si>
  <si>
    <t xml:space="preserve">ALBARES                                 </t>
  </si>
  <si>
    <t>19008</t>
  </si>
  <si>
    <t xml:space="preserve">ALBENDIEGO                              </t>
  </si>
  <si>
    <t>19009</t>
  </si>
  <si>
    <t xml:space="preserve">ALCOCER                                 </t>
  </si>
  <si>
    <t>19010</t>
  </si>
  <si>
    <t xml:space="preserve">ALCOLEA DE LAS PEÑAS                    </t>
  </si>
  <si>
    <t>19011</t>
  </si>
  <si>
    <t xml:space="preserve">ALCOLEA DEL PINAR                       </t>
  </si>
  <si>
    <t>19013</t>
  </si>
  <si>
    <t xml:space="preserve">ALCOROCHES                              </t>
  </si>
  <si>
    <t>19015</t>
  </si>
  <si>
    <t xml:space="preserve">ALDEANUEVA DE GUADALAJARA               </t>
  </si>
  <si>
    <t>19016</t>
  </si>
  <si>
    <t xml:space="preserve">ALGAR DE MESA                           </t>
  </si>
  <si>
    <t>19017</t>
  </si>
  <si>
    <t xml:space="preserve">ALGORA                                  </t>
  </si>
  <si>
    <t>19018</t>
  </si>
  <si>
    <t xml:space="preserve">ALHONDIGA                               </t>
  </si>
  <si>
    <t>19019</t>
  </si>
  <si>
    <t xml:space="preserve">ALIQUE                                  </t>
  </si>
  <si>
    <t>19020</t>
  </si>
  <si>
    <t xml:space="preserve">ALMADRONES                              </t>
  </si>
  <si>
    <t>19021</t>
  </si>
  <si>
    <t xml:space="preserve">ALMOGUERA                               </t>
  </si>
  <si>
    <t>19022</t>
  </si>
  <si>
    <t xml:space="preserve">ALMONACID DE ZORITA                     </t>
  </si>
  <si>
    <t>19023</t>
  </si>
  <si>
    <t xml:space="preserve">ALOCEN                                  </t>
  </si>
  <si>
    <t>19024</t>
  </si>
  <si>
    <t xml:space="preserve">ALOVERA                                 </t>
  </si>
  <si>
    <t>19027</t>
  </si>
  <si>
    <t xml:space="preserve">ALUSTANTE                               </t>
  </si>
  <si>
    <t>19031</t>
  </si>
  <si>
    <t xml:space="preserve">ANGON                                   </t>
  </si>
  <si>
    <t>19032</t>
  </si>
  <si>
    <t xml:space="preserve">ANGUITA                                 </t>
  </si>
  <si>
    <t>19033</t>
  </si>
  <si>
    <t xml:space="preserve">ANQUELA DEL DUCADO                      </t>
  </si>
  <si>
    <t>19034</t>
  </si>
  <si>
    <t xml:space="preserve">ANQUELA DEL PEDREGAL                    </t>
  </si>
  <si>
    <t>19036</t>
  </si>
  <si>
    <t xml:space="preserve">ARANZUEQUE                              </t>
  </si>
  <si>
    <t>19037</t>
  </si>
  <si>
    <t xml:space="preserve">ARBANCON                                </t>
  </si>
  <si>
    <t>19038</t>
  </si>
  <si>
    <t xml:space="preserve">ARBETETA                                </t>
  </si>
  <si>
    <t>19039</t>
  </si>
  <si>
    <t xml:space="preserve">ARGECILLA                               </t>
  </si>
  <si>
    <t>19040</t>
  </si>
  <si>
    <t xml:space="preserve">ARMALLONES                              </t>
  </si>
  <si>
    <t>19041</t>
  </si>
  <si>
    <t xml:space="preserve">ARMUÑA DE TAJUÑA                        </t>
  </si>
  <si>
    <t>19042</t>
  </si>
  <si>
    <t xml:space="preserve">ARROYO DE LAS FRAGUAS                   </t>
  </si>
  <si>
    <t>19043</t>
  </si>
  <si>
    <t xml:space="preserve">ATANZON                                 </t>
  </si>
  <si>
    <t>19044</t>
  </si>
  <si>
    <t xml:space="preserve">ATIENZA                                 </t>
  </si>
  <si>
    <t>19045</t>
  </si>
  <si>
    <t xml:space="preserve">AUÑON                                   </t>
  </si>
  <si>
    <t>19046</t>
  </si>
  <si>
    <t xml:space="preserve">AZUQUECA DE HENARES                     </t>
  </si>
  <si>
    <t>19047</t>
  </si>
  <si>
    <t xml:space="preserve">BAIDES                                  </t>
  </si>
  <si>
    <t>19048</t>
  </si>
  <si>
    <t xml:space="preserve">BAÑOS DE TAJO                           </t>
  </si>
  <si>
    <t>19049</t>
  </si>
  <si>
    <t xml:space="preserve">BAÑUELOS                                </t>
  </si>
  <si>
    <t>19050</t>
  </si>
  <si>
    <t xml:space="preserve">BARRIOPEDRO                             </t>
  </si>
  <si>
    <t>19051</t>
  </si>
  <si>
    <t xml:space="preserve">BERNINCHES                              </t>
  </si>
  <si>
    <t>19052</t>
  </si>
  <si>
    <t xml:space="preserve">BODERA (LA)                             </t>
  </si>
  <si>
    <t>19053</t>
  </si>
  <si>
    <t xml:space="preserve">BRIHUEGA                                </t>
  </si>
  <si>
    <t>19054</t>
  </si>
  <si>
    <t xml:space="preserve">BUDIA                                   </t>
  </si>
  <si>
    <t>19055</t>
  </si>
  <si>
    <t xml:space="preserve">BUJALARO                                </t>
  </si>
  <si>
    <t>19057</t>
  </si>
  <si>
    <t xml:space="preserve">BUSTARES                                </t>
  </si>
  <si>
    <t>19058</t>
  </si>
  <si>
    <t xml:space="preserve">CABANILLAS DEL CAMPO                    </t>
  </si>
  <si>
    <t>19059</t>
  </si>
  <si>
    <t xml:space="preserve">CAMPILLO DE DUEÑAS                      </t>
  </si>
  <si>
    <t>19060</t>
  </si>
  <si>
    <t xml:space="preserve">CAMPILLO DE RANAS                       </t>
  </si>
  <si>
    <t>19061</t>
  </si>
  <si>
    <t xml:space="preserve">CAMPISABALOS                            </t>
  </si>
  <si>
    <t>19064</t>
  </si>
  <si>
    <t xml:space="preserve">CANREDONDO                              </t>
  </si>
  <si>
    <t>19065</t>
  </si>
  <si>
    <t xml:space="preserve">CANTALOJAS                              </t>
  </si>
  <si>
    <t>19066</t>
  </si>
  <si>
    <t xml:space="preserve">CAÑIZAR                                 </t>
  </si>
  <si>
    <t>19067</t>
  </si>
  <si>
    <t xml:space="preserve">CARDOSO DE LA SIERRA (EL)               </t>
  </si>
  <si>
    <t>19070</t>
  </si>
  <si>
    <t xml:space="preserve">CASA DE UCEDA                           </t>
  </si>
  <si>
    <t>19071</t>
  </si>
  <si>
    <t xml:space="preserve">CASAR (EL)                              </t>
  </si>
  <si>
    <t>19073</t>
  </si>
  <si>
    <t xml:space="preserve">CASAS DE SAN GALINDO                    </t>
  </si>
  <si>
    <t>19074</t>
  </si>
  <si>
    <t xml:space="preserve">CASPUEÑAS                               </t>
  </si>
  <si>
    <t>19075</t>
  </si>
  <si>
    <t xml:space="preserve">CASTEJON DE HENARES                     </t>
  </si>
  <si>
    <t>19076</t>
  </si>
  <si>
    <t xml:space="preserve">CASTELLAR DE LA MUELA                   </t>
  </si>
  <si>
    <t>19078</t>
  </si>
  <si>
    <t xml:space="preserve">CASTILFORTE                             </t>
  </si>
  <si>
    <t>19079</t>
  </si>
  <si>
    <t xml:space="preserve">CASTILNUEVO                             </t>
  </si>
  <si>
    <t>19080</t>
  </si>
  <si>
    <t xml:space="preserve">CENDEJAS DE ENMEDIO                     </t>
  </si>
  <si>
    <t>19081</t>
  </si>
  <si>
    <t xml:space="preserve">CENDEJAS DE LA TORRE                    </t>
  </si>
  <si>
    <t>19082</t>
  </si>
  <si>
    <t xml:space="preserve">CENTENERA                               </t>
  </si>
  <si>
    <t>19086</t>
  </si>
  <si>
    <t xml:space="preserve">CIFUENTES                               </t>
  </si>
  <si>
    <t>19087</t>
  </si>
  <si>
    <t xml:space="preserve">CINCOVILLAS                             </t>
  </si>
  <si>
    <t>19088</t>
  </si>
  <si>
    <t xml:space="preserve">CIRUELAS                                </t>
  </si>
  <si>
    <t>19089</t>
  </si>
  <si>
    <t xml:space="preserve">CIRUELOS DEL PINAR                      </t>
  </si>
  <si>
    <t>19090</t>
  </si>
  <si>
    <t xml:space="preserve">COBETA                                  </t>
  </si>
  <si>
    <t>19091</t>
  </si>
  <si>
    <t xml:space="preserve">COGOLLOR                                </t>
  </si>
  <si>
    <t>19092</t>
  </si>
  <si>
    <t xml:space="preserve">COGOLLUDO                               </t>
  </si>
  <si>
    <t>19095</t>
  </si>
  <si>
    <t xml:space="preserve">CONDEMIOS DE ABAJO                      </t>
  </si>
  <si>
    <t>19096</t>
  </si>
  <si>
    <t xml:space="preserve">CONDEMIOS DE ARRIBA                     </t>
  </si>
  <si>
    <t>19097</t>
  </si>
  <si>
    <t xml:space="preserve">CONGOSTRINA                             </t>
  </si>
  <si>
    <t>19098</t>
  </si>
  <si>
    <t xml:space="preserve">COPERNAL                                </t>
  </si>
  <si>
    <t>19099</t>
  </si>
  <si>
    <t xml:space="preserve">CORDUENTE                               </t>
  </si>
  <si>
    <t>19102</t>
  </si>
  <si>
    <t xml:space="preserve">CUBILLO DE UCEDA (EL)                   </t>
  </si>
  <si>
    <t>19103</t>
  </si>
  <si>
    <t xml:space="preserve">CHECA                                   </t>
  </si>
  <si>
    <t>19104</t>
  </si>
  <si>
    <t xml:space="preserve">CHEQUILLA                               </t>
  </si>
  <si>
    <t>19105</t>
  </si>
  <si>
    <t xml:space="preserve">CHILOECHES                              </t>
  </si>
  <si>
    <t>19106</t>
  </si>
  <si>
    <t xml:space="preserve">CHILLARON DEL REY                       </t>
  </si>
  <si>
    <t>19107</t>
  </si>
  <si>
    <t xml:space="preserve">DRIEBES                                 </t>
  </si>
  <si>
    <t>19108</t>
  </si>
  <si>
    <t xml:space="preserve">DURON                                   </t>
  </si>
  <si>
    <t>19109</t>
  </si>
  <si>
    <t xml:space="preserve">EMBID                                   </t>
  </si>
  <si>
    <t>19110</t>
  </si>
  <si>
    <t xml:space="preserve">ESCAMILLA                               </t>
  </si>
  <si>
    <t>19111</t>
  </si>
  <si>
    <t xml:space="preserve">ESCARICHE                               </t>
  </si>
  <si>
    <t>19112</t>
  </si>
  <si>
    <t xml:space="preserve">ESCOPETE                                </t>
  </si>
  <si>
    <t>19113</t>
  </si>
  <si>
    <t xml:space="preserve">ESPINOSA DE HENARES                     </t>
  </si>
  <si>
    <t>19114</t>
  </si>
  <si>
    <t xml:space="preserve">ESPLEGARES                              </t>
  </si>
  <si>
    <t>19115</t>
  </si>
  <si>
    <t xml:space="preserve">ESTABLES                                </t>
  </si>
  <si>
    <t>19116</t>
  </si>
  <si>
    <t xml:space="preserve">ESTRIEGANA                              </t>
  </si>
  <si>
    <t>19117</t>
  </si>
  <si>
    <t xml:space="preserve">FONTANAR                                </t>
  </si>
  <si>
    <t>19118</t>
  </si>
  <si>
    <t xml:space="preserve">FUEMBELLIDA                             </t>
  </si>
  <si>
    <t>19119</t>
  </si>
  <si>
    <t xml:space="preserve">FUENCEMILLAN                            </t>
  </si>
  <si>
    <t>19120</t>
  </si>
  <si>
    <t xml:space="preserve">FUENTELAHIGUERA DE ALBATAGES            </t>
  </si>
  <si>
    <t>19121</t>
  </si>
  <si>
    <t xml:space="preserve">FUENTELENCINA                           </t>
  </si>
  <si>
    <t>19122</t>
  </si>
  <si>
    <t xml:space="preserve">FUENTELSAZ                              </t>
  </si>
  <si>
    <t>19123</t>
  </si>
  <si>
    <t xml:space="preserve">FUENTELVIEJO                            </t>
  </si>
  <si>
    <t>19124</t>
  </si>
  <si>
    <t xml:space="preserve">FUENTENOVILLA                           </t>
  </si>
  <si>
    <t>19125</t>
  </si>
  <si>
    <t xml:space="preserve">GAJANEJOS                               </t>
  </si>
  <si>
    <t>19126</t>
  </si>
  <si>
    <t xml:space="preserve">GALAPAGOS                               </t>
  </si>
  <si>
    <t>19127</t>
  </si>
  <si>
    <t xml:space="preserve">GALVE DE SORBE                          </t>
  </si>
  <si>
    <t>19129</t>
  </si>
  <si>
    <t xml:space="preserve">GASCUEÑA DE BORNOVA                     </t>
  </si>
  <si>
    <t>19130</t>
  </si>
  <si>
    <t xml:space="preserve">GUADALAJARA                             </t>
  </si>
  <si>
    <t>19132</t>
  </si>
  <si>
    <t xml:space="preserve">HENCHE                                  </t>
  </si>
  <si>
    <t>19133</t>
  </si>
  <si>
    <t xml:space="preserve">HERAS DE AYUSO                          </t>
  </si>
  <si>
    <t>19134</t>
  </si>
  <si>
    <t xml:space="preserve">HERRERIA                                </t>
  </si>
  <si>
    <t>19135</t>
  </si>
  <si>
    <t xml:space="preserve">HIENDELAENCINA                          </t>
  </si>
  <si>
    <t>19136</t>
  </si>
  <si>
    <t xml:space="preserve">HIJES                                   </t>
  </si>
  <si>
    <t>19138</t>
  </si>
  <si>
    <t xml:space="preserve">HITA                                    </t>
  </si>
  <si>
    <t>19139</t>
  </si>
  <si>
    <t xml:space="preserve">HOMBRADOS                               </t>
  </si>
  <si>
    <t>19142</t>
  </si>
  <si>
    <t xml:space="preserve">HONTOBA                                 </t>
  </si>
  <si>
    <t>19143</t>
  </si>
  <si>
    <t xml:space="preserve">HORCHE                                  </t>
  </si>
  <si>
    <t>19145</t>
  </si>
  <si>
    <t xml:space="preserve">HORTEZUELA DE OCEN                      </t>
  </si>
  <si>
    <t>19146</t>
  </si>
  <si>
    <t xml:space="preserve">HUERCE (LA)                             </t>
  </si>
  <si>
    <t>19147</t>
  </si>
  <si>
    <t xml:space="preserve">HUERMECES DEL CERRO                     </t>
  </si>
  <si>
    <t>19148</t>
  </si>
  <si>
    <t xml:space="preserve">HUERTAHERNANDO                          </t>
  </si>
  <si>
    <t>19150</t>
  </si>
  <si>
    <t xml:space="preserve">HUEVA                                   </t>
  </si>
  <si>
    <t>19151</t>
  </si>
  <si>
    <t xml:space="preserve">HUMANES                                 </t>
  </si>
  <si>
    <t>19152</t>
  </si>
  <si>
    <t xml:space="preserve">ILLANA                                  </t>
  </si>
  <si>
    <t>19153</t>
  </si>
  <si>
    <t xml:space="preserve">INIESTOLA                               </t>
  </si>
  <si>
    <t>19154</t>
  </si>
  <si>
    <t xml:space="preserve">INVIERNAS (LAS)                         </t>
  </si>
  <si>
    <t>19155</t>
  </si>
  <si>
    <t xml:space="preserve">IRUESTE                                 </t>
  </si>
  <si>
    <t>19156</t>
  </si>
  <si>
    <t xml:space="preserve">JADRAQUE                                </t>
  </si>
  <si>
    <t>19157</t>
  </si>
  <si>
    <t xml:space="preserve">JIRUEQUE                                </t>
  </si>
  <si>
    <t>19159</t>
  </si>
  <si>
    <t xml:space="preserve">LEDANCA                                 </t>
  </si>
  <si>
    <t>19160</t>
  </si>
  <si>
    <t xml:space="preserve">LORANCA DE TAJUÑA                       </t>
  </si>
  <si>
    <t>19161</t>
  </si>
  <si>
    <t xml:space="preserve">LUPIANA                                 </t>
  </si>
  <si>
    <t>19162</t>
  </si>
  <si>
    <t xml:space="preserve">LUZAGA                                  </t>
  </si>
  <si>
    <t>19163</t>
  </si>
  <si>
    <t xml:space="preserve">LUZON                                   </t>
  </si>
  <si>
    <t>19165</t>
  </si>
  <si>
    <t xml:space="preserve">MAJAELRAYO                              </t>
  </si>
  <si>
    <t>19166</t>
  </si>
  <si>
    <t xml:space="preserve">MALAGA DEL FRESNO                       </t>
  </si>
  <si>
    <t>19167</t>
  </si>
  <si>
    <t xml:space="preserve">MALAGUILLA                              </t>
  </si>
  <si>
    <t>19168</t>
  </si>
  <si>
    <t xml:space="preserve">MANDAYONA                               </t>
  </si>
  <si>
    <t>19169</t>
  </si>
  <si>
    <t xml:space="preserve">MANTIEL                                 </t>
  </si>
  <si>
    <t>19170</t>
  </si>
  <si>
    <t xml:space="preserve">MARANCHON                               </t>
  </si>
  <si>
    <t>19171</t>
  </si>
  <si>
    <t xml:space="preserve">MARCHAMALO                              </t>
  </si>
  <si>
    <t>19172</t>
  </si>
  <si>
    <t xml:space="preserve">MASEGOSO DE TAJUÑA                      </t>
  </si>
  <si>
    <t>19173</t>
  </si>
  <si>
    <t xml:space="preserve">MATARRUBIA                              </t>
  </si>
  <si>
    <t>19174</t>
  </si>
  <si>
    <t xml:space="preserve">MATILLAS                                </t>
  </si>
  <si>
    <t>19175</t>
  </si>
  <si>
    <t xml:space="preserve">MAZARETE                                </t>
  </si>
  <si>
    <t>19176</t>
  </si>
  <si>
    <t xml:space="preserve">MAZUECOS                                </t>
  </si>
  <si>
    <t>19177</t>
  </si>
  <si>
    <t xml:space="preserve">MEDRANDA                                </t>
  </si>
  <si>
    <t>19178</t>
  </si>
  <si>
    <t xml:space="preserve">MEGINA                                  </t>
  </si>
  <si>
    <t>19179</t>
  </si>
  <si>
    <t xml:space="preserve">MEMBRILLERA                             </t>
  </si>
  <si>
    <t>19181</t>
  </si>
  <si>
    <t xml:space="preserve">MIEDES DE ATIENZA                       </t>
  </si>
  <si>
    <t>19182</t>
  </si>
  <si>
    <t xml:space="preserve">MIERLA (LA)                             </t>
  </si>
  <si>
    <t>19183</t>
  </si>
  <si>
    <t xml:space="preserve">MILMARCOS                               </t>
  </si>
  <si>
    <t>19184</t>
  </si>
  <si>
    <t xml:space="preserve">MILLANA                                 </t>
  </si>
  <si>
    <t>19185</t>
  </si>
  <si>
    <t xml:space="preserve">MIÑOSA (LA)                             </t>
  </si>
  <si>
    <t>19186</t>
  </si>
  <si>
    <t xml:space="preserve">MIRABUENO                               </t>
  </si>
  <si>
    <t>19187</t>
  </si>
  <si>
    <t xml:space="preserve">MIRALRIO                                </t>
  </si>
  <si>
    <t>19188</t>
  </si>
  <si>
    <t xml:space="preserve">MOCHALES                                </t>
  </si>
  <si>
    <t>19189</t>
  </si>
  <si>
    <t xml:space="preserve">MOHERNANDO                              </t>
  </si>
  <si>
    <t>19190</t>
  </si>
  <si>
    <t xml:space="preserve">MOLINA DE ARAGON                        </t>
  </si>
  <si>
    <t>19191</t>
  </si>
  <si>
    <t xml:space="preserve">MONASTERIO                              </t>
  </si>
  <si>
    <t>19192</t>
  </si>
  <si>
    <t xml:space="preserve">MONDEJAR                                </t>
  </si>
  <si>
    <t>19193</t>
  </si>
  <si>
    <t xml:space="preserve">MONTARRON                               </t>
  </si>
  <si>
    <t>19194</t>
  </si>
  <si>
    <t xml:space="preserve">MORATILLA DE LOS MELEROS                </t>
  </si>
  <si>
    <t>19195</t>
  </si>
  <si>
    <t xml:space="preserve">MORENILLA                               </t>
  </si>
  <si>
    <t>19196</t>
  </si>
  <si>
    <t xml:space="preserve">MUDUEX                                  </t>
  </si>
  <si>
    <t>19197</t>
  </si>
  <si>
    <t xml:space="preserve">NAVAS DE JADRAQUE (LAS)                 </t>
  </si>
  <si>
    <t>19198</t>
  </si>
  <si>
    <t xml:space="preserve">NEGREDO                                 </t>
  </si>
  <si>
    <t>19199</t>
  </si>
  <si>
    <t xml:space="preserve">OCENTEJO                                </t>
  </si>
  <si>
    <t>19200</t>
  </si>
  <si>
    <t xml:space="preserve">OLIVAR (EL)                             </t>
  </si>
  <si>
    <t>19201</t>
  </si>
  <si>
    <t xml:space="preserve">OLMEDA DE COBETA                        </t>
  </si>
  <si>
    <t>19203</t>
  </si>
  <si>
    <t xml:space="preserve">ORDIAL (EL)                             </t>
  </si>
  <si>
    <t>19204</t>
  </si>
  <si>
    <t xml:space="preserve">OREA                                    </t>
  </si>
  <si>
    <t>19208</t>
  </si>
  <si>
    <t xml:space="preserve">PALMACES DE JADRAQUE                    </t>
  </si>
  <si>
    <t>19209</t>
  </si>
  <si>
    <t xml:space="preserve">PARDOS                                  </t>
  </si>
  <si>
    <t>19210</t>
  </si>
  <si>
    <t xml:space="preserve">PAREDES DE SIGUENZA                     </t>
  </si>
  <si>
    <t>19211</t>
  </si>
  <si>
    <t xml:space="preserve">PAREJA                                  </t>
  </si>
  <si>
    <t>19212</t>
  </si>
  <si>
    <t xml:space="preserve">PASTRANA                                </t>
  </si>
  <si>
    <t>19213</t>
  </si>
  <si>
    <t xml:space="preserve">PEDREGAL (EL)                           </t>
  </si>
  <si>
    <t>19214</t>
  </si>
  <si>
    <t xml:space="preserve">PEÑALEN                                 </t>
  </si>
  <si>
    <t>19215</t>
  </si>
  <si>
    <t xml:space="preserve">PEÑALVER                                </t>
  </si>
  <si>
    <t>19216</t>
  </si>
  <si>
    <t xml:space="preserve">PERALEJOS DE LAS TRUCHAS                </t>
  </si>
  <si>
    <t>19217</t>
  </si>
  <si>
    <t xml:space="preserve">PERALVECHE                              </t>
  </si>
  <si>
    <t>19218</t>
  </si>
  <si>
    <t xml:space="preserve">PINILLA DE JADRAQUE                     </t>
  </si>
  <si>
    <t>19219</t>
  </si>
  <si>
    <t xml:space="preserve">PINILLA DE MOLINA                       </t>
  </si>
  <si>
    <t>19220</t>
  </si>
  <si>
    <t xml:space="preserve">PIOZ                                    </t>
  </si>
  <si>
    <t>19221</t>
  </si>
  <si>
    <t xml:space="preserve">PIQUERAS                                </t>
  </si>
  <si>
    <t>19222</t>
  </si>
  <si>
    <t xml:space="preserve">POBO DE DUEÑAS (EL)                     </t>
  </si>
  <si>
    <t>19223</t>
  </si>
  <si>
    <t xml:space="preserve">POVEDA DE LA SIERRA                     </t>
  </si>
  <si>
    <t>19224</t>
  </si>
  <si>
    <t xml:space="preserve">POZO DE ALMOGUERA                       </t>
  </si>
  <si>
    <t>19225</t>
  </si>
  <si>
    <t xml:space="preserve">POZO DE GUADALAJARA                     </t>
  </si>
  <si>
    <t>19226</t>
  </si>
  <si>
    <t xml:space="preserve">PRADENA DE ATIENZA                      </t>
  </si>
  <si>
    <t>19227</t>
  </si>
  <si>
    <t xml:space="preserve">PRADOS REDONDOS                         </t>
  </si>
  <si>
    <t>19228</t>
  </si>
  <si>
    <t xml:space="preserve">PUEBLA DE BELEÑA                        </t>
  </si>
  <si>
    <t>19229</t>
  </si>
  <si>
    <t xml:space="preserve">PUEBLA DE VALLES                        </t>
  </si>
  <si>
    <t>19230</t>
  </si>
  <si>
    <t xml:space="preserve">QUER                                    </t>
  </si>
  <si>
    <t>19231</t>
  </si>
  <si>
    <t xml:space="preserve">REBOLLOSA DE JADRAQUE                   </t>
  </si>
  <si>
    <t>19232</t>
  </si>
  <si>
    <t xml:space="preserve">RECUENCO (EL)                           </t>
  </si>
  <si>
    <t>19233</t>
  </si>
  <si>
    <t xml:space="preserve">RENERA                                  </t>
  </si>
  <si>
    <t>19234</t>
  </si>
  <si>
    <t xml:space="preserve">RETIENDAS                               </t>
  </si>
  <si>
    <t>19235</t>
  </si>
  <si>
    <t xml:space="preserve">RIBA DE SAELICES                        </t>
  </si>
  <si>
    <t>19237</t>
  </si>
  <si>
    <t xml:space="preserve">RILLO DE GALLO                          </t>
  </si>
  <si>
    <t>19238</t>
  </si>
  <si>
    <t xml:space="preserve">RIOFRIO DEL LLANO                       </t>
  </si>
  <si>
    <t>19239</t>
  </si>
  <si>
    <t xml:space="preserve">ROBLEDILLO DE MOHERNANDO                </t>
  </si>
  <si>
    <t>19240</t>
  </si>
  <si>
    <t xml:space="preserve">ROBLEDO DE CORPES                       </t>
  </si>
  <si>
    <t>19241</t>
  </si>
  <si>
    <t xml:space="preserve">ROMANILLOS DE ATIENZA                   </t>
  </si>
  <si>
    <t>19242</t>
  </si>
  <si>
    <t xml:space="preserve">ROMANONES                               </t>
  </si>
  <si>
    <t>19243</t>
  </si>
  <si>
    <t xml:space="preserve">RUEDA DE LA SIERRA                      </t>
  </si>
  <si>
    <t>19244</t>
  </si>
  <si>
    <t xml:space="preserve">SACECORBO                               </t>
  </si>
  <si>
    <t>19245</t>
  </si>
  <si>
    <t xml:space="preserve">SACEDON                                 </t>
  </si>
  <si>
    <t>19246</t>
  </si>
  <si>
    <t xml:space="preserve">SAELICES DE LA SAL                      </t>
  </si>
  <si>
    <t>19247</t>
  </si>
  <si>
    <t xml:space="preserve">SALMERON                                </t>
  </si>
  <si>
    <t>19248</t>
  </si>
  <si>
    <t xml:space="preserve">SAN ANDRES DEL CONGOSTO                 </t>
  </si>
  <si>
    <t>19249</t>
  </si>
  <si>
    <t xml:space="preserve">SAN ANDRES DEL REY                      </t>
  </si>
  <si>
    <t>19250</t>
  </si>
  <si>
    <t xml:space="preserve">SANTIUSTE                               </t>
  </si>
  <si>
    <t>19251</t>
  </si>
  <si>
    <t xml:space="preserve">SAUCA                                   </t>
  </si>
  <si>
    <t>19252</t>
  </si>
  <si>
    <t xml:space="preserve">SAYATON                                 </t>
  </si>
  <si>
    <t>19254</t>
  </si>
  <si>
    <t xml:space="preserve">SELAS                                   </t>
  </si>
  <si>
    <t>19255</t>
  </si>
  <si>
    <t xml:space="preserve">SETILES                                 </t>
  </si>
  <si>
    <t>19256</t>
  </si>
  <si>
    <t xml:space="preserve">SIENES                                  </t>
  </si>
  <si>
    <t>19257</t>
  </si>
  <si>
    <t xml:space="preserve">SIGUENZA                                </t>
  </si>
  <si>
    <t>19258</t>
  </si>
  <si>
    <t xml:space="preserve">SOLANILLOS DEL EXTREMO                  </t>
  </si>
  <si>
    <t>19259</t>
  </si>
  <si>
    <t xml:space="preserve">SOMOLINOS                               </t>
  </si>
  <si>
    <t>19260</t>
  </si>
  <si>
    <t xml:space="preserve">SOTILLO (EL)                            </t>
  </si>
  <si>
    <t>19261</t>
  </si>
  <si>
    <t xml:space="preserve">SOTODOSOS                               </t>
  </si>
  <si>
    <t>19262</t>
  </si>
  <si>
    <t xml:space="preserve">TAMAJON                                 </t>
  </si>
  <si>
    <t>19263</t>
  </si>
  <si>
    <t xml:space="preserve">TARAGUDO                                </t>
  </si>
  <si>
    <t>19264</t>
  </si>
  <si>
    <t xml:space="preserve">TARAVILLA                               </t>
  </si>
  <si>
    <t>19265</t>
  </si>
  <si>
    <t xml:space="preserve">TARTANEDO                               </t>
  </si>
  <si>
    <t>19266</t>
  </si>
  <si>
    <t xml:space="preserve">TENDILLA                                </t>
  </si>
  <si>
    <t>19267</t>
  </si>
  <si>
    <t xml:space="preserve">TERZAGA                                 </t>
  </si>
  <si>
    <t>19268</t>
  </si>
  <si>
    <t xml:space="preserve">TIERZO                                  </t>
  </si>
  <si>
    <t>19269</t>
  </si>
  <si>
    <t xml:space="preserve">TOBA (LA)                               </t>
  </si>
  <si>
    <t>19270</t>
  </si>
  <si>
    <t xml:space="preserve">TORDELRABANO                            </t>
  </si>
  <si>
    <t>19271</t>
  </si>
  <si>
    <t xml:space="preserve">TORDELLEGO                              </t>
  </si>
  <si>
    <t>19272</t>
  </si>
  <si>
    <t xml:space="preserve">TORDESILOS                              </t>
  </si>
  <si>
    <t>19274</t>
  </si>
  <si>
    <t xml:space="preserve">TORIJA                                  </t>
  </si>
  <si>
    <t>19277</t>
  </si>
  <si>
    <t xml:space="preserve">TORRECUADRADA DE MOLINA                 </t>
  </si>
  <si>
    <t>19278</t>
  </si>
  <si>
    <t xml:space="preserve">TORRECUADRADILLA                        </t>
  </si>
  <si>
    <t>19279</t>
  </si>
  <si>
    <t xml:space="preserve">TORRE DEL BURGO                         </t>
  </si>
  <si>
    <t>19280</t>
  </si>
  <si>
    <t xml:space="preserve">TORREJON DEL REY                        </t>
  </si>
  <si>
    <t>19281</t>
  </si>
  <si>
    <t xml:space="preserve">TORREMOCHA DE JADRAQUE                  </t>
  </si>
  <si>
    <t>19282</t>
  </si>
  <si>
    <t xml:space="preserve">TORREMOCHA DEL CAMPO                    </t>
  </si>
  <si>
    <t>19283</t>
  </si>
  <si>
    <t xml:space="preserve">TORREMOCHA DEL PINAR                    </t>
  </si>
  <si>
    <t>19284</t>
  </si>
  <si>
    <t xml:space="preserve">TORREMOCHUELA                           </t>
  </si>
  <si>
    <t>19285</t>
  </si>
  <si>
    <t xml:space="preserve">TORRUBIA                                </t>
  </si>
  <si>
    <t>19286</t>
  </si>
  <si>
    <t xml:space="preserve">TORTOLA DE HENARES                      </t>
  </si>
  <si>
    <t>19287</t>
  </si>
  <si>
    <t xml:space="preserve">TORTUERA                                </t>
  </si>
  <si>
    <t>19288</t>
  </si>
  <si>
    <t xml:space="preserve">TORTUERO                                </t>
  </si>
  <si>
    <t>19289</t>
  </si>
  <si>
    <t xml:space="preserve">TRAID                                   </t>
  </si>
  <si>
    <t>19290</t>
  </si>
  <si>
    <t xml:space="preserve">TRIJUEQUE                               </t>
  </si>
  <si>
    <t>19291</t>
  </si>
  <si>
    <t xml:space="preserve">TRILLO                                  </t>
  </si>
  <si>
    <t>19293</t>
  </si>
  <si>
    <t xml:space="preserve">UCEDA                                   </t>
  </si>
  <si>
    <t>19294</t>
  </si>
  <si>
    <t xml:space="preserve">UJADOS                                  </t>
  </si>
  <si>
    <t>19296</t>
  </si>
  <si>
    <t xml:space="preserve">UTANDE                                  </t>
  </si>
  <si>
    <t>19297</t>
  </si>
  <si>
    <t xml:space="preserve">VALDARACHAS                             </t>
  </si>
  <si>
    <t>19298</t>
  </si>
  <si>
    <t xml:space="preserve">VALDEARENAS                             </t>
  </si>
  <si>
    <t>19299</t>
  </si>
  <si>
    <t xml:space="preserve">VALDEAVELLANO                           </t>
  </si>
  <si>
    <t>19300</t>
  </si>
  <si>
    <t xml:space="preserve">VALDEAVERUELO                           </t>
  </si>
  <si>
    <t>19301</t>
  </si>
  <si>
    <t xml:space="preserve">VALDECONCHA                             </t>
  </si>
  <si>
    <t>19302</t>
  </si>
  <si>
    <t xml:space="preserve">VALDEGRUDAS                             </t>
  </si>
  <si>
    <t>19303</t>
  </si>
  <si>
    <t xml:space="preserve">VALDELCUBO                              </t>
  </si>
  <si>
    <t>19304</t>
  </si>
  <si>
    <t xml:space="preserve">VALDENUÑO FERNANDEZ                     </t>
  </si>
  <si>
    <t>19305</t>
  </si>
  <si>
    <t xml:space="preserve">VALDEPEÑAS DE LA SIERRA                 </t>
  </si>
  <si>
    <t>19306</t>
  </si>
  <si>
    <t xml:space="preserve">VALDERREBOLLO                           </t>
  </si>
  <si>
    <t>19307</t>
  </si>
  <si>
    <t xml:space="preserve">VALDESOTOS                              </t>
  </si>
  <si>
    <t>19308</t>
  </si>
  <si>
    <t xml:space="preserve">VALFERMOSO DE TAJUÑA                    </t>
  </si>
  <si>
    <t>19309</t>
  </si>
  <si>
    <t xml:space="preserve">VALHERMOSO                              </t>
  </si>
  <si>
    <t>19310</t>
  </si>
  <si>
    <t xml:space="preserve">VALTABLADO DEL RIO                      </t>
  </si>
  <si>
    <t>19311</t>
  </si>
  <si>
    <t xml:space="preserve">VALVERDE DE LOS ARROYOS                 </t>
  </si>
  <si>
    <t>19314</t>
  </si>
  <si>
    <t xml:space="preserve">VIANA DE JADRAQUE                       </t>
  </si>
  <si>
    <t>19317</t>
  </si>
  <si>
    <t xml:space="preserve">VILLANUEVA DE ALCORON                   </t>
  </si>
  <si>
    <t>19318</t>
  </si>
  <si>
    <t xml:space="preserve">VILLANUEVA DE ARGECILLA                 </t>
  </si>
  <si>
    <t>19319</t>
  </si>
  <si>
    <t xml:space="preserve">VILLANUEVA DE LA TORRE                  </t>
  </si>
  <si>
    <t>19321</t>
  </si>
  <si>
    <t xml:space="preserve">VILLARES DE JADRAQUE                    </t>
  </si>
  <si>
    <t>19322</t>
  </si>
  <si>
    <t xml:space="preserve">VILLASECA DE HENARES                    </t>
  </si>
  <si>
    <t>19323</t>
  </si>
  <si>
    <t xml:space="preserve">VILLASECA DE UCEDA                      </t>
  </si>
  <si>
    <t>19324</t>
  </si>
  <si>
    <t xml:space="preserve">VILLEL DE MESA                          </t>
  </si>
  <si>
    <t>19325</t>
  </si>
  <si>
    <t xml:space="preserve">VIÑUELAS                                </t>
  </si>
  <si>
    <t>19326</t>
  </si>
  <si>
    <t xml:space="preserve">YEBES                                   </t>
  </si>
  <si>
    <t>19327</t>
  </si>
  <si>
    <t xml:space="preserve">YEBRA                                   </t>
  </si>
  <si>
    <t>19329</t>
  </si>
  <si>
    <t xml:space="preserve">YELAMOS DE ABAJO                        </t>
  </si>
  <si>
    <t>19330</t>
  </si>
  <si>
    <t xml:space="preserve">YELAMOS DE ARRIBA                       </t>
  </si>
  <si>
    <t>19331</t>
  </si>
  <si>
    <t xml:space="preserve">YUNQUERA DE HENARES                     </t>
  </si>
  <si>
    <t>19332</t>
  </si>
  <si>
    <t xml:space="preserve">YUNTA (LA)                              </t>
  </si>
  <si>
    <t>19333</t>
  </si>
  <si>
    <t xml:space="preserve">ZAOREJAS                                </t>
  </si>
  <si>
    <t>19334</t>
  </si>
  <si>
    <t xml:space="preserve">ZARZUELA DE JADRAQUE                    </t>
  </si>
  <si>
    <t>19335</t>
  </si>
  <si>
    <t xml:space="preserve">ZORITA DE LOS CANES                     </t>
  </si>
  <si>
    <t>19901</t>
  </si>
  <si>
    <t xml:space="preserve">SEMILLAS                                </t>
  </si>
  <si>
    <t>21001</t>
  </si>
  <si>
    <t xml:space="preserve">ALAJAR                                  </t>
  </si>
  <si>
    <t>21002</t>
  </si>
  <si>
    <t xml:space="preserve">ALJARAQUE                               </t>
  </si>
  <si>
    <t>21003</t>
  </si>
  <si>
    <t xml:space="preserve">ALMENDRO (EL)                           </t>
  </si>
  <si>
    <t>21004</t>
  </si>
  <si>
    <t xml:space="preserve">ALMONASTER LA REAL                      </t>
  </si>
  <si>
    <t>21005</t>
  </si>
  <si>
    <t xml:space="preserve">ALMONTE                                 </t>
  </si>
  <si>
    <t>21006</t>
  </si>
  <si>
    <t xml:space="preserve">ALOSNO                                  </t>
  </si>
  <si>
    <t>21007</t>
  </si>
  <si>
    <t xml:space="preserve">ARACENA                                 </t>
  </si>
  <si>
    <t>21008</t>
  </si>
  <si>
    <t xml:space="preserve">AROCHE                                  </t>
  </si>
  <si>
    <t>21009</t>
  </si>
  <si>
    <t xml:space="preserve">ARROYOMOLINOS DE LEON                   </t>
  </si>
  <si>
    <t>21010</t>
  </si>
  <si>
    <t xml:space="preserve">AYAMONTE                                </t>
  </si>
  <si>
    <t>21011</t>
  </si>
  <si>
    <t xml:space="preserve">BEAS                                    </t>
  </si>
  <si>
    <t>21012</t>
  </si>
  <si>
    <t xml:space="preserve">BERROCAL                                </t>
  </si>
  <si>
    <t>21013</t>
  </si>
  <si>
    <t xml:space="preserve">BOLLULLOS PAR DEL CONDADO               </t>
  </si>
  <si>
    <t>21014</t>
  </si>
  <si>
    <t xml:space="preserve">BONARES                                 </t>
  </si>
  <si>
    <t>21015</t>
  </si>
  <si>
    <t xml:space="preserve">CABEZAS RUBIAS                          </t>
  </si>
  <si>
    <t>21016</t>
  </si>
  <si>
    <t xml:space="preserve">CALA                                    </t>
  </si>
  <si>
    <t>21017</t>
  </si>
  <si>
    <t xml:space="preserve">CALAÑAS                                 </t>
  </si>
  <si>
    <t>21018</t>
  </si>
  <si>
    <t xml:space="preserve">CAMPILLO (EL)                           </t>
  </si>
  <si>
    <t>21019</t>
  </si>
  <si>
    <t xml:space="preserve">CAMPOFRIO                               </t>
  </si>
  <si>
    <t>21020</t>
  </si>
  <si>
    <t xml:space="preserve">CAÑAVERAL DE LEON                       </t>
  </si>
  <si>
    <t>21021</t>
  </si>
  <si>
    <t xml:space="preserve">CARTAYA                                 </t>
  </si>
  <si>
    <t>21022</t>
  </si>
  <si>
    <t xml:space="preserve">CASTAÑO DEL ROBLEDO                     </t>
  </si>
  <si>
    <t>21023</t>
  </si>
  <si>
    <t xml:space="preserve">CERRO DE ANDEVALO (EL)                  </t>
  </si>
  <si>
    <t>21024</t>
  </si>
  <si>
    <t xml:space="preserve">CORTECONCEPCION                         </t>
  </si>
  <si>
    <t>21025</t>
  </si>
  <si>
    <t xml:space="preserve">CORTEGANA                               </t>
  </si>
  <si>
    <t>21026</t>
  </si>
  <si>
    <t xml:space="preserve">CORTELAZOR                              </t>
  </si>
  <si>
    <t>21027</t>
  </si>
  <si>
    <t xml:space="preserve">CUMBRES DE ENMEDIO                      </t>
  </si>
  <si>
    <t>21028</t>
  </si>
  <si>
    <t xml:space="preserve">CUMBRES DE SAN BARTOLOME                </t>
  </si>
  <si>
    <t>21029</t>
  </si>
  <si>
    <t xml:space="preserve">CUMBRES MAYORES                         </t>
  </si>
  <si>
    <t>21030</t>
  </si>
  <si>
    <t xml:space="preserve">CHUCENA                                 </t>
  </si>
  <si>
    <t>21031</t>
  </si>
  <si>
    <t xml:space="preserve">ENCINASOLA                              </t>
  </si>
  <si>
    <t>21032</t>
  </si>
  <si>
    <t xml:space="preserve">ESCACENA DEL CAMPO                      </t>
  </si>
  <si>
    <t>21033</t>
  </si>
  <si>
    <t xml:space="preserve">FUENTEHERIDOS                           </t>
  </si>
  <si>
    <t>21034</t>
  </si>
  <si>
    <t xml:space="preserve">GALAROZA                                </t>
  </si>
  <si>
    <t>21035</t>
  </si>
  <si>
    <t xml:space="preserve">GIBRALEON                               </t>
  </si>
  <si>
    <t>21036</t>
  </si>
  <si>
    <t xml:space="preserve">GRANADA DE RIO-TINTO (LA)               </t>
  </si>
  <si>
    <t>21037</t>
  </si>
  <si>
    <t xml:space="preserve">GRANADO (EL)                            </t>
  </si>
  <si>
    <t>21038</t>
  </si>
  <si>
    <t xml:space="preserve">HIGUERA DE LA SIERRA                    </t>
  </si>
  <si>
    <t>21039</t>
  </si>
  <si>
    <t xml:space="preserve">HINOJALES                               </t>
  </si>
  <si>
    <t>21040</t>
  </si>
  <si>
    <t xml:space="preserve">HINOJOS                                 </t>
  </si>
  <si>
    <t>21041</t>
  </si>
  <si>
    <t xml:space="preserve">HUELVA                                  </t>
  </si>
  <si>
    <t>21042</t>
  </si>
  <si>
    <t xml:space="preserve">ISLA CRISTINA                           </t>
  </si>
  <si>
    <t>21043</t>
  </si>
  <si>
    <t xml:space="preserve">JABUGO                                  </t>
  </si>
  <si>
    <t>21044</t>
  </si>
  <si>
    <t xml:space="preserve">LEPE                                    </t>
  </si>
  <si>
    <t>21045</t>
  </si>
  <si>
    <t xml:space="preserve">LINARES DE LA SIERRA                    </t>
  </si>
  <si>
    <t>21046</t>
  </si>
  <si>
    <t xml:space="preserve">LUCENA DEL PUERTO                       </t>
  </si>
  <si>
    <t>21047</t>
  </si>
  <si>
    <t xml:space="preserve">MANZANILLA                              </t>
  </si>
  <si>
    <t>21048</t>
  </si>
  <si>
    <t xml:space="preserve">MARINES (LOS)                           </t>
  </si>
  <si>
    <t>21049</t>
  </si>
  <si>
    <t xml:space="preserve">MINAS DE RIOTINTO                       </t>
  </si>
  <si>
    <t>21050</t>
  </si>
  <si>
    <t xml:space="preserve">MOGUER                                  </t>
  </si>
  <si>
    <t>21051</t>
  </si>
  <si>
    <t xml:space="preserve">NAVA (LA)                               </t>
  </si>
  <si>
    <t>21052</t>
  </si>
  <si>
    <t xml:space="preserve">NERVA                                   </t>
  </si>
  <si>
    <t>21053</t>
  </si>
  <si>
    <t xml:space="preserve">NIEBLA                                  </t>
  </si>
  <si>
    <t>21054</t>
  </si>
  <si>
    <t xml:space="preserve">PALMA DEL CONDADO (LA)                  </t>
  </si>
  <si>
    <t>21055</t>
  </si>
  <si>
    <t xml:space="preserve">PALOS DE LA FRONTERA                    </t>
  </si>
  <si>
    <t>21056</t>
  </si>
  <si>
    <t xml:space="preserve">PATERNA DEL CAMPO                       </t>
  </si>
  <si>
    <t>21057</t>
  </si>
  <si>
    <t xml:space="preserve">PAYMOGO                                 </t>
  </si>
  <si>
    <t>21058</t>
  </si>
  <si>
    <t xml:space="preserve">PUEBLA DE GUZMAN                        </t>
  </si>
  <si>
    <t>21059</t>
  </si>
  <si>
    <t xml:space="preserve">PUERTO MORAL                            </t>
  </si>
  <si>
    <t>21060</t>
  </si>
  <si>
    <t xml:space="preserve">PUNTA UMBRIA                            </t>
  </si>
  <si>
    <t>21061</t>
  </si>
  <si>
    <t xml:space="preserve">ROCIANA DEL CONDADO                     </t>
  </si>
  <si>
    <t>21062</t>
  </si>
  <si>
    <t xml:space="preserve">ROSAL DE LA FRONTERA                    </t>
  </si>
  <si>
    <t>21063</t>
  </si>
  <si>
    <t xml:space="preserve">SAN BARTOLOME DE LA TORRE               </t>
  </si>
  <si>
    <t>21064</t>
  </si>
  <si>
    <t xml:space="preserve">SAN JUAN DEL PUERTO                     </t>
  </si>
  <si>
    <t>21065</t>
  </si>
  <si>
    <t xml:space="preserve">SANLUCAR DE GUADIANA                    </t>
  </si>
  <si>
    <t>21066</t>
  </si>
  <si>
    <t xml:space="preserve">SAN SILVESTRE DE GUZMAN                 </t>
  </si>
  <si>
    <t>21067</t>
  </si>
  <si>
    <t xml:space="preserve">SANTA ANA LA REAL                       </t>
  </si>
  <si>
    <t>21068</t>
  </si>
  <si>
    <t xml:space="preserve">SANTA BARBARA DE CASA                   </t>
  </si>
  <si>
    <t>21069</t>
  </si>
  <si>
    <t xml:space="preserve">SANTA OLALLA DEL CALA                   </t>
  </si>
  <si>
    <t>21070</t>
  </si>
  <si>
    <t xml:space="preserve">TRIGUEROS                               </t>
  </si>
  <si>
    <t>21071</t>
  </si>
  <si>
    <t xml:space="preserve">VALDELARCO                              </t>
  </si>
  <si>
    <t>21072</t>
  </si>
  <si>
    <t xml:space="preserve">VALVERDE DEL CAMINO                     </t>
  </si>
  <si>
    <t>21073</t>
  </si>
  <si>
    <t xml:space="preserve">VILLABLANCA                             </t>
  </si>
  <si>
    <t>21074</t>
  </si>
  <si>
    <t xml:space="preserve">VILLALBA DEL ALCOR                      </t>
  </si>
  <si>
    <t>21075</t>
  </si>
  <si>
    <t xml:space="preserve">VILLANUEVA DE LAS CRUCES                </t>
  </si>
  <si>
    <t>21076</t>
  </si>
  <si>
    <t xml:space="preserve">VILLANUEVA DE LOS CASTILLEJOS           </t>
  </si>
  <si>
    <t>21077</t>
  </si>
  <si>
    <t xml:space="preserve">VILLARRASA                              </t>
  </si>
  <si>
    <t>21078</t>
  </si>
  <si>
    <t xml:space="preserve">ZALAMEA LA REAL                         </t>
  </si>
  <si>
    <t>21079</t>
  </si>
  <si>
    <t xml:space="preserve">ZUFRE                                   </t>
  </si>
  <si>
    <t>21902</t>
  </si>
  <si>
    <t xml:space="preserve">ZARZA-PERRUNAL (LA)                     </t>
  </si>
  <si>
    <t>22001</t>
  </si>
  <si>
    <t xml:space="preserve">ABIEGO                                  </t>
  </si>
  <si>
    <t>22002</t>
  </si>
  <si>
    <t xml:space="preserve">ABIZANDA                                </t>
  </si>
  <si>
    <t>22003</t>
  </si>
  <si>
    <t xml:space="preserve">ADAHUESCA                               </t>
  </si>
  <si>
    <t>22004</t>
  </si>
  <si>
    <t xml:space="preserve">AGUERO                                  </t>
  </si>
  <si>
    <t>22006</t>
  </si>
  <si>
    <t xml:space="preserve">AISA                                    </t>
  </si>
  <si>
    <t>22007</t>
  </si>
  <si>
    <t xml:space="preserve">ALBALATE DE CINCA                       </t>
  </si>
  <si>
    <t>22008</t>
  </si>
  <si>
    <t xml:space="preserve">ALBALATILLO                             </t>
  </si>
  <si>
    <t>22009</t>
  </si>
  <si>
    <t xml:space="preserve">ALBELDA                                 </t>
  </si>
  <si>
    <t>22011</t>
  </si>
  <si>
    <t xml:space="preserve">ALBERO ALTO                             </t>
  </si>
  <si>
    <t>22012</t>
  </si>
  <si>
    <t xml:space="preserve">ALBERO BAJO                             </t>
  </si>
  <si>
    <t>22013</t>
  </si>
  <si>
    <t xml:space="preserve">ALBERUELA DE TUBO                       </t>
  </si>
  <si>
    <t>22014</t>
  </si>
  <si>
    <t xml:space="preserve">ALCALA DE GURREA                        </t>
  </si>
  <si>
    <t>22015</t>
  </si>
  <si>
    <t xml:space="preserve">ALCALA DEL OBISPO                       </t>
  </si>
  <si>
    <t>22016</t>
  </si>
  <si>
    <t xml:space="preserve">ALCAMPELL                               </t>
  </si>
  <si>
    <t>22017</t>
  </si>
  <si>
    <t xml:space="preserve">ALCOLEA DE CINCA                        </t>
  </si>
  <si>
    <t>22018</t>
  </si>
  <si>
    <t xml:space="preserve">ALCUBIERRE                              </t>
  </si>
  <si>
    <t>22019</t>
  </si>
  <si>
    <t xml:space="preserve">ALERRE                                  </t>
  </si>
  <si>
    <t>22020</t>
  </si>
  <si>
    <t xml:space="preserve">ALFANTEGA                               </t>
  </si>
  <si>
    <t>22021</t>
  </si>
  <si>
    <t xml:space="preserve">ALMUDEVAR                               </t>
  </si>
  <si>
    <t>22022</t>
  </si>
  <si>
    <t xml:space="preserve">ALMUNIA DE SAN JUAN                     </t>
  </si>
  <si>
    <t>22023</t>
  </si>
  <si>
    <t xml:space="preserve">ALMUNIENTE                              </t>
  </si>
  <si>
    <t>22024</t>
  </si>
  <si>
    <t xml:space="preserve">ALQUEZAR                                </t>
  </si>
  <si>
    <t>22025</t>
  </si>
  <si>
    <t xml:space="preserve">ALTORRICON                              </t>
  </si>
  <si>
    <t>22027</t>
  </si>
  <si>
    <t xml:space="preserve">ANGUES                                  </t>
  </si>
  <si>
    <t>22028</t>
  </si>
  <si>
    <t xml:space="preserve">ANSO                                    </t>
  </si>
  <si>
    <t>22029</t>
  </si>
  <si>
    <t xml:space="preserve">ANTILLON                                </t>
  </si>
  <si>
    <t>22032</t>
  </si>
  <si>
    <t xml:space="preserve">ARAGUES DEL PUERTO                      </t>
  </si>
  <si>
    <t>22035</t>
  </si>
  <si>
    <t xml:space="preserve">AREN                                    </t>
  </si>
  <si>
    <t>22036</t>
  </si>
  <si>
    <t xml:space="preserve">ARGAVIESO                               </t>
  </si>
  <si>
    <t>22037</t>
  </si>
  <si>
    <t xml:space="preserve">ARGUIS                                  </t>
  </si>
  <si>
    <t>22039</t>
  </si>
  <si>
    <t xml:space="preserve">AYERBE                                  </t>
  </si>
  <si>
    <t>22040</t>
  </si>
  <si>
    <t xml:space="preserve">AZANUY-ALINS                            </t>
  </si>
  <si>
    <t>22041</t>
  </si>
  <si>
    <t xml:space="preserve">AZARA                                   </t>
  </si>
  <si>
    <t>22042</t>
  </si>
  <si>
    <t xml:space="preserve">AZLOR                                   </t>
  </si>
  <si>
    <t>22043</t>
  </si>
  <si>
    <t xml:space="preserve">BAELLS                                  </t>
  </si>
  <si>
    <t>22044</t>
  </si>
  <si>
    <t xml:space="preserve">BAILO                                   </t>
  </si>
  <si>
    <t>22045</t>
  </si>
  <si>
    <t xml:space="preserve">BALDELLOU                               </t>
  </si>
  <si>
    <t>22046</t>
  </si>
  <si>
    <t xml:space="preserve">BALLOBAR                                </t>
  </si>
  <si>
    <t>22047</t>
  </si>
  <si>
    <t xml:space="preserve">BANASTAS                                </t>
  </si>
  <si>
    <t>22048</t>
  </si>
  <si>
    <t xml:space="preserve">BARBASTRO                               </t>
  </si>
  <si>
    <t>22049</t>
  </si>
  <si>
    <t xml:space="preserve">BARBUES                                 </t>
  </si>
  <si>
    <t>22050</t>
  </si>
  <si>
    <t xml:space="preserve">BARBUÑALES                              </t>
  </si>
  <si>
    <t>22051</t>
  </si>
  <si>
    <t xml:space="preserve">BARCABO                                 </t>
  </si>
  <si>
    <t>22052</t>
  </si>
  <si>
    <t xml:space="preserve">BELVER DE CINCA                         </t>
  </si>
  <si>
    <t>22053</t>
  </si>
  <si>
    <t xml:space="preserve">BENABARRE                               </t>
  </si>
  <si>
    <t>22054</t>
  </si>
  <si>
    <t xml:space="preserve">BENASQUE                                </t>
  </si>
  <si>
    <t>22055</t>
  </si>
  <si>
    <t xml:space="preserve">BERBEGAL                                </t>
  </si>
  <si>
    <t>22057</t>
  </si>
  <si>
    <t xml:space="preserve">BIELSA                                  </t>
  </si>
  <si>
    <t>22058</t>
  </si>
  <si>
    <t xml:space="preserve">BIERGE                                  </t>
  </si>
  <si>
    <t>22059</t>
  </si>
  <si>
    <t xml:space="preserve">BIESCAS                                 </t>
  </si>
  <si>
    <t>22060</t>
  </si>
  <si>
    <t xml:space="preserve">BINACED                                 </t>
  </si>
  <si>
    <t>22061</t>
  </si>
  <si>
    <t xml:space="preserve">BINEFAR                                 </t>
  </si>
  <si>
    <t>22062</t>
  </si>
  <si>
    <t xml:space="preserve">BISAURRI                                </t>
  </si>
  <si>
    <t>22063</t>
  </si>
  <si>
    <t xml:space="preserve">BISCARRUES                              </t>
  </si>
  <si>
    <t>22064</t>
  </si>
  <si>
    <t xml:space="preserve">BLECUA Y TORRES                         </t>
  </si>
  <si>
    <t>22066</t>
  </si>
  <si>
    <t xml:space="preserve">BOLTAÑA                                 </t>
  </si>
  <si>
    <t>22067</t>
  </si>
  <si>
    <t xml:space="preserve">BONANSA                                 </t>
  </si>
  <si>
    <t>22068</t>
  </si>
  <si>
    <t xml:space="preserve">BORAU                                   </t>
  </si>
  <si>
    <t>22069</t>
  </si>
  <si>
    <t xml:space="preserve">BROTO                                   </t>
  </si>
  <si>
    <t>22072</t>
  </si>
  <si>
    <t xml:space="preserve">CALDEARENAS                             </t>
  </si>
  <si>
    <t>22074</t>
  </si>
  <si>
    <t xml:space="preserve">CAMPO                                   </t>
  </si>
  <si>
    <t>22075</t>
  </si>
  <si>
    <t xml:space="preserve">CAMPORRELLS                             </t>
  </si>
  <si>
    <t>22076</t>
  </si>
  <si>
    <t xml:space="preserve">CANAL DE BERDUN                         </t>
  </si>
  <si>
    <t>22077</t>
  </si>
  <si>
    <t xml:space="preserve">CANDASNOS                               </t>
  </si>
  <si>
    <t>22078</t>
  </si>
  <si>
    <t xml:space="preserve">CANFRANC                                </t>
  </si>
  <si>
    <t>22079</t>
  </si>
  <si>
    <t xml:space="preserve">CAPDESASO                               </t>
  </si>
  <si>
    <t>22080</t>
  </si>
  <si>
    <t xml:space="preserve">CAPELLA                                 </t>
  </si>
  <si>
    <t>22081</t>
  </si>
  <si>
    <t xml:space="preserve">CASBAS DE HUESCA                        </t>
  </si>
  <si>
    <t>22082</t>
  </si>
  <si>
    <t xml:space="preserve">CASTEJON DEL PUENTE                     </t>
  </si>
  <si>
    <t>22083</t>
  </si>
  <si>
    <t xml:space="preserve">CASTEJON DE MONEGROS                    </t>
  </si>
  <si>
    <t>22084</t>
  </si>
  <si>
    <t xml:space="preserve">CASTEJON DE SOS                         </t>
  </si>
  <si>
    <t>22085</t>
  </si>
  <si>
    <t xml:space="preserve">CASTELFLORITE                           </t>
  </si>
  <si>
    <t>22086</t>
  </si>
  <si>
    <t xml:space="preserve">CASTIELLO DE JACA                       </t>
  </si>
  <si>
    <t>22087</t>
  </si>
  <si>
    <t xml:space="preserve">CASTIGALEU                              </t>
  </si>
  <si>
    <t>22088</t>
  </si>
  <si>
    <t xml:space="preserve">CASTILLAZUELO                           </t>
  </si>
  <si>
    <t>22089</t>
  </si>
  <si>
    <t xml:space="preserve">CASTILLONROY                            </t>
  </si>
  <si>
    <t>22090</t>
  </si>
  <si>
    <t xml:space="preserve">COLUNGO                                 </t>
  </si>
  <si>
    <t>22094</t>
  </si>
  <si>
    <t xml:space="preserve">CHALAMERA                               </t>
  </si>
  <si>
    <t>22095</t>
  </si>
  <si>
    <t xml:space="preserve">CHIA                                    </t>
  </si>
  <si>
    <t>22096</t>
  </si>
  <si>
    <t xml:space="preserve">CHIMILLAS                               </t>
  </si>
  <si>
    <t>22099</t>
  </si>
  <si>
    <t xml:space="preserve">ESPLUS                                  </t>
  </si>
  <si>
    <t>22102</t>
  </si>
  <si>
    <t xml:space="preserve">ESTADA                                  </t>
  </si>
  <si>
    <t>22103</t>
  </si>
  <si>
    <t xml:space="preserve">ESTADILLA                               </t>
  </si>
  <si>
    <t>22105</t>
  </si>
  <si>
    <t xml:space="preserve">ESTOPIÑAN DEL CASTILLO                  </t>
  </si>
  <si>
    <t>22106</t>
  </si>
  <si>
    <t xml:space="preserve">FAGO                                    </t>
  </si>
  <si>
    <t>22107</t>
  </si>
  <si>
    <t xml:space="preserve">FANLO                                   </t>
  </si>
  <si>
    <t>22109</t>
  </si>
  <si>
    <t xml:space="preserve">FISCAL                                  </t>
  </si>
  <si>
    <t>22110</t>
  </si>
  <si>
    <t xml:space="preserve">FONZ                                    </t>
  </si>
  <si>
    <t>22111</t>
  </si>
  <si>
    <t xml:space="preserve">FORADADA DEL TOSCAR                     </t>
  </si>
  <si>
    <t>22112</t>
  </si>
  <si>
    <t xml:space="preserve">FRAGA                                   </t>
  </si>
  <si>
    <t>22113</t>
  </si>
  <si>
    <t xml:space="preserve">FUEVA (LA)                              </t>
  </si>
  <si>
    <t>22114</t>
  </si>
  <si>
    <t xml:space="preserve">GISTAIN                                 </t>
  </si>
  <si>
    <t>22115</t>
  </si>
  <si>
    <t xml:space="preserve">GRADO (EL)                              </t>
  </si>
  <si>
    <t>22116</t>
  </si>
  <si>
    <t xml:space="preserve">GRAÑEN                                  </t>
  </si>
  <si>
    <t>22117</t>
  </si>
  <si>
    <t xml:space="preserve">GRAUS                                   </t>
  </si>
  <si>
    <t>22119</t>
  </si>
  <si>
    <t xml:space="preserve">GURREA DE GALLEGO                       </t>
  </si>
  <si>
    <t>22122</t>
  </si>
  <si>
    <t xml:space="preserve">HOZ DE JACA                             </t>
  </si>
  <si>
    <t>22124</t>
  </si>
  <si>
    <t xml:space="preserve">HUERTO                                  </t>
  </si>
  <si>
    <t>22125</t>
  </si>
  <si>
    <t xml:space="preserve">HUESCA                                  </t>
  </si>
  <si>
    <t>22126</t>
  </si>
  <si>
    <t xml:space="preserve">IBIECA                                  </t>
  </si>
  <si>
    <t>22127</t>
  </si>
  <si>
    <t xml:space="preserve">IGRIES                                  </t>
  </si>
  <si>
    <t>22128</t>
  </si>
  <si>
    <t xml:space="preserve">ILCHE                                   </t>
  </si>
  <si>
    <t>22129</t>
  </si>
  <si>
    <t xml:space="preserve">ISABENA                                 </t>
  </si>
  <si>
    <t>22130</t>
  </si>
  <si>
    <t xml:space="preserve">JACA                                    </t>
  </si>
  <si>
    <t>22131</t>
  </si>
  <si>
    <t xml:space="preserve">JASA                                    </t>
  </si>
  <si>
    <t>22133</t>
  </si>
  <si>
    <t xml:space="preserve">LABUERDA                                </t>
  </si>
  <si>
    <t>22135</t>
  </si>
  <si>
    <t xml:space="preserve">LALUENGA                                </t>
  </si>
  <si>
    <t>22136</t>
  </si>
  <si>
    <t xml:space="preserve">LALUEZA                                 </t>
  </si>
  <si>
    <t>22137</t>
  </si>
  <si>
    <t xml:space="preserve">LANAJA                                  </t>
  </si>
  <si>
    <t>22139</t>
  </si>
  <si>
    <t xml:space="preserve">LAPERDIGUERA                            </t>
  </si>
  <si>
    <t>22141</t>
  </si>
  <si>
    <t xml:space="preserve">LASCELLAS-PONZANO                       </t>
  </si>
  <si>
    <t>22142</t>
  </si>
  <si>
    <t xml:space="preserve">LASCUARRE                               </t>
  </si>
  <si>
    <t>22143</t>
  </si>
  <si>
    <t xml:space="preserve">LASPAULES                               </t>
  </si>
  <si>
    <t>22144</t>
  </si>
  <si>
    <t xml:space="preserve">LASPUÑA                                 </t>
  </si>
  <si>
    <t>22149</t>
  </si>
  <si>
    <t xml:space="preserve">LOARRE                                  </t>
  </si>
  <si>
    <t>22150</t>
  </si>
  <si>
    <t xml:space="preserve">LOPORZANO                               </t>
  </si>
  <si>
    <t>22151</t>
  </si>
  <si>
    <t xml:space="preserve">LOSCORRALES                             </t>
  </si>
  <si>
    <t>22155</t>
  </si>
  <si>
    <t xml:space="preserve">MONESMA Y CAJIGAR                       </t>
  </si>
  <si>
    <t>22156</t>
  </si>
  <si>
    <t xml:space="preserve">MONFLORITE-LASCASAS                     </t>
  </si>
  <si>
    <t>22157</t>
  </si>
  <si>
    <t xml:space="preserve">MONTANUY                                </t>
  </si>
  <si>
    <t>22158</t>
  </si>
  <si>
    <t xml:space="preserve">MONZON                                  </t>
  </si>
  <si>
    <t>22160</t>
  </si>
  <si>
    <t xml:space="preserve">NAVAL                                   </t>
  </si>
  <si>
    <t>22162</t>
  </si>
  <si>
    <t xml:space="preserve">NOVALES                                 </t>
  </si>
  <si>
    <t>22163</t>
  </si>
  <si>
    <t xml:space="preserve">NUENO                                   </t>
  </si>
  <si>
    <t>22164</t>
  </si>
  <si>
    <t xml:space="preserve">OLVENA                                  </t>
  </si>
  <si>
    <t>22165</t>
  </si>
  <si>
    <t xml:space="preserve">ONTIÑENA                                </t>
  </si>
  <si>
    <t>22167</t>
  </si>
  <si>
    <t xml:space="preserve">OSSO DE CINCA                           </t>
  </si>
  <si>
    <t>22168</t>
  </si>
  <si>
    <t xml:space="preserve">PALO                                    </t>
  </si>
  <si>
    <t>22170</t>
  </si>
  <si>
    <t xml:space="preserve">PANTICOSA                               </t>
  </si>
  <si>
    <t>22172</t>
  </si>
  <si>
    <t xml:space="preserve">PEÑALBA                                 </t>
  </si>
  <si>
    <t>22173</t>
  </si>
  <si>
    <t xml:space="preserve">PEÑAS DE RIGLOS (LAS)                   </t>
  </si>
  <si>
    <t>22174</t>
  </si>
  <si>
    <t xml:space="preserve">PERALTA DE ALCOFEA                      </t>
  </si>
  <si>
    <t>22175</t>
  </si>
  <si>
    <t xml:space="preserve">PERALTA DE CALASANZ                     </t>
  </si>
  <si>
    <t>22176</t>
  </si>
  <si>
    <t xml:space="preserve">PERALTILLA                              </t>
  </si>
  <si>
    <t>22177</t>
  </si>
  <si>
    <t xml:space="preserve">PERARRUA                                </t>
  </si>
  <si>
    <t>22178</t>
  </si>
  <si>
    <t xml:space="preserve">PERTUSA                                 </t>
  </si>
  <si>
    <t>22181</t>
  </si>
  <si>
    <t xml:space="preserve">PIRACES                                 </t>
  </si>
  <si>
    <t>22182</t>
  </si>
  <si>
    <t xml:space="preserve">PLAN                                    </t>
  </si>
  <si>
    <t>22184</t>
  </si>
  <si>
    <t xml:space="preserve">POLEÑINO                                </t>
  </si>
  <si>
    <t>22186</t>
  </si>
  <si>
    <t xml:space="preserve">POZAN DE VERO                           </t>
  </si>
  <si>
    <t>22187</t>
  </si>
  <si>
    <t xml:space="preserve">PUEBLA DE CASTRO (LA)                   </t>
  </si>
  <si>
    <t>22188</t>
  </si>
  <si>
    <t xml:space="preserve">PUENTE DE MONTAÑANA                     </t>
  </si>
  <si>
    <t>22189</t>
  </si>
  <si>
    <t xml:space="preserve">PUERTOLAS                               </t>
  </si>
  <si>
    <t>22190</t>
  </si>
  <si>
    <t xml:space="preserve">PUEYO DE ARAGUAS (EL)                   </t>
  </si>
  <si>
    <t>22193</t>
  </si>
  <si>
    <t xml:space="preserve">PUEYO DE SANTA CRUZ                     </t>
  </si>
  <si>
    <t>22195</t>
  </si>
  <si>
    <t xml:space="preserve">QUICENA                                 </t>
  </si>
  <si>
    <t>22197</t>
  </si>
  <si>
    <t xml:space="preserve">ROBRES                                  </t>
  </si>
  <si>
    <t>22199</t>
  </si>
  <si>
    <t xml:space="preserve">SABIÑANIGO                              </t>
  </si>
  <si>
    <t>22200</t>
  </si>
  <si>
    <t xml:space="preserve">SAHUN                                   </t>
  </si>
  <si>
    <t>22201</t>
  </si>
  <si>
    <t xml:space="preserve">SALAS ALTAS                             </t>
  </si>
  <si>
    <t>22202</t>
  </si>
  <si>
    <t xml:space="preserve">SALAS BAJAS                             </t>
  </si>
  <si>
    <t>22203</t>
  </si>
  <si>
    <t xml:space="preserve">SALILLAS                                </t>
  </si>
  <si>
    <t>22204</t>
  </si>
  <si>
    <t xml:space="preserve">SALLENT DE GALLEGO                      </t>
  </si>
  <si>
    <t>22205</t>
  </si>
  <si>
    <t xml:space="preserve">SAN ESTEBAN DE LITERA                   </t>
  </si>
  <si>
    <t>22206</t>
  </si>
  <si>
    <t xml:space="preserve">SANGARREN                               </t>
  </si>
  <si>
    <t>22207</t>
  </si>
  <si>
    <t xml:space="preserve">SAN JUAN DE PLAN                        </t>
  </si>
  <si>
    <t>22208</t>
  </si>
  <si>
    <t xml:space="preserve">SANTA CILIA                             </t>
  </si>
  <si>
    <t>22209</t>
  </si>
  <si>
    <t xml:space="preserve">SANTA CRUZ DE LA SEROS                  </t>
  </si>
  <si>
    <t>22212</t>
  </si>
  <si>
    <t xml:space="preserve">SANTALIESTRA Y SAN QUILEZ               </t>
  </si>
  <si>
    <t>22213</t>
  </si>
  <si>
    <t xml:space="preserve">SARIÑENA                                </t>
  </si>
  <si>
    <t>22214</t>
  </si>
  <si>
    <t xml:space="preserve">SECASTILLA                              </t>
  </si>
  <si>
    <t>22215</t>
  </si>
  <si>
    <t xml:space="preserve">SEIRA                                   </t>
  </si>
  <si>
    <t>22217</t>
  </si>
  <si>
    <t xml:space="preserve">SENA                                    </t>
  </si>
  <si>
    <t>22218</t>
  </si>
  <si>
    <t xml:space="preserve">SENES DE ALCUBIERRE                     </t>
  </si>
  <si>
    <t>22220</t>
  </si>
  <si>
    <t xml:space="preserve">SESA                                    </t>
  </si>
  <si>
    <t>22221</t>
  </si>
  <si>
    <t xml:space="preserve">SESUE                                   </t>
  </si>
  <si>
    <t>22222</t>
  </si>
  <si>
    <t xml:space="preserve">SIETAMO                                 </t>
  </si>
  <si>
    <t>22223</t>
  </si>
  <si>
    <t xml:space="preserve">SOPEIRA                                 </t>
  </si>
  <si>
    <t>22225</t>
  </si>
  <si>
    <t xml:space="preserve">TAMARITE DE LITERA                      </t>
  </si>
  <si>
    <t>22226</t>
  </si>
  <si>
    <t xml:space="preserve">TARDIENTA                               </t>
  </si>
  <si>
    <t>22227</t>
  </si>
  <si>
    <t xml:space="preserve">TELLA-SIN                               </t>
  </si>
  <si>
    <t>22228</t>
  </si>
  <si>
    <t xml:space="preserve">TIERZ                                   </t>
  </si>
  <si>
    <t>22229</t>
  </si>
  <si>
    <t xml:space="preserve">TOLVA                                   </t>
  </si>
  <si>
    <t>22230</t>
  </si>
  <si>
    <t xml:space="preserve">TORLA-ORDESA                            </t>
  </si>
  <si>
    <t>22232</t>
  </si>
  <si>
    <t xml:space="preserve">TORRALBA DE ARAGON                      </t>
  </si>
  <si>
    <t>22233</t>
  </si>
  <si>
    <t xml:space="preserve">TORRE LA RIBERA                         </t>
  </si>
  <si>
    <t>22234</t>
  </si>
  <si>
    <t xml:space="preserve">TORRENTE DE CINCA                       </t>
  </si>
  <si>
    <t>22235</t>
  </si>
  <si>
    <t xml:space="preserve">TORRES DE ALCANADRE                     </t>
  </si>
  <si>
    <t>22236</t>
  </si>
  <si>
    <t xml:space="preserve">TORRES DE BARBUES                       </t>
  </si>
  <si>
    <t>22239</t>
  </si>
  <si>
    <t xml:space="preserve">TRAMACED                                </t>
  </si>
  <si>
    <t>22242</t>
  </si>
  <si>
    <t xml:space="preserve">VALFARTA                                </t>
  </si>
  <si>
    <t>22243</t>
  </si>
  <si>
    <t xml:space="preserve">VALLE DE BARDAJI                        </t>
  </si>
  <si>
    <t>22244</t>
  </si>
  <si>
    <t xml:space="preserve">VALLE DE LIERP                          </t>
  </si>
  <si>
    <t>22245</t>
  </si>
  <si>
    <t xml:space="preserve">VELILLA DE CINCA                        </t>
  </si>
  <si>
    <t>22246</t>
  </si>
  <si>
    <t xml:space="preserve">BERANUY                                 </t>
  </si>
  <si>
    <t>22247</t>
  </si>
  <si>
    <t xml:space="preserve">VIACAMP Y LITERA                        </t>
  </si>
  <si>
    <t>22248</t>
  </si>
  <si>
    <t xml:space="preserve">VICIEN                                  </t>
  </si>
  <si>
    <t>22249</t>
  </si>
  <si>
    <t xml:space="preserve">VILLANOVA                               </t>
  </si>
  <si>
    <t>22250</t>
  </si>
  <si>
    <t xml:space="preserve">VILLANUA                                </t>
  </si>
  <si>
    <t>22251</t>
  </si>
  <si>
    <t xml:space="preserve">VILLANUEVA DE SIGENA                    </t>
  </si>
  <si>
    <t>22252</t>
  </si>
  <si>
    <t xml:space="preserve">YEBRA DE BASA                           </t>
  </si>
  <si>
    <t>22253</t>
  </si>
  <si>
    <t xml:space="preserve">YESERO                                  </t>
  </si>
  <si>
    <t>22254</t>
  </si>
  <si>
    <t xml:space="preserve">ZAIDIN                                  </t>
  </si>
  <si>
    <t>22901</t>
  </si>
  <si>
    <t xml:space="preserve">VALLE DE HECHO                          </t>
  </si>
  <si>
    <t>22902</t>
  </si>
  <si>
    <t xml:space="preserve">PUENTE LA REINA DE JACA                 </t>
  </si>
  <si>
    <t>22903</t>
  </si>
  <si>
    <t xml:space="preserve">SAN MIGUEL DEL CINCA                    </t>
  </si>
  <si>
    <t>22904</t>
  </si>
  <si>
    <t xml:space="preserve">SOTONERA (LA)                           </t>
  </si>
  <si>
    <t>22905</t>
  </si>
  <si>
    <t xml:space="preserve">LUPIÑEN-ORTILLA                         </t>
  </si>
  <si>
    <t>22906</t>
  </si>
  <si>
    <t xml:space="preserve">SANTA MARIA DE DULCIS                   </t>
  </si>
  <si>
    <t>22907</t>
  </si>
  <si>
    <t xml:space="preserve">AINSA-SOBRARBE                          </t>
  </si>
  <si>
    <t>22908</t>
  </si>
  <si>
    <t xml:space="preserve">HOZ Y COSTEAN                           </t>
  </si>
  <si>
    <t>22909</t>
  </si>
  <si>
    <t xml:space="preserve">VENCILLON                               </t>
  </si>
  <si>
    <t>23001</t>
  </si>
  <si>
    <t xml:space="preserve">ALBANCHEZ DE MAGINA                     </t>
  </si>
  <si>
    <t>23002</t>
  </si>
  <si>
    <t xml:space="preserve">ALCALA LA REAL                          </t>
  </si>
  <si>
    <t>23003</t>
  </si>
  <si>
    <t xml:space="preserve">ALCAUDETE                               </t>
  </si>
  <si>
    <t>23004</t>
  </si>
  <si>
    <t xml:space="preserve">ALDEAQUEMADA                            </t>
  </si>
  <si>
    <t>23005</t>
  </si>
  <si>
    <t xml:space="preserve">ANDUJAR                                 </t>
  </si>
  <si>
    <t>23006</t>
  </si>
  <si>
    <t xml:space="preserve">ARJONA                                  </t>
  </si>
  <si>
    <t>23007</t>
  </si>
  <si>
    <t xml:space="preserve">ARJONILLA                               </t>
  </si>
  <si>
    <t>23008</t>
  </si>
  <si>
    <t xml:space="preserve">ARQUILLOS                               </t>
  </si>
  <si>
    <t>23009</t>
  </si>
  <si>
    <t xml:space="preserve">BAEZA                                   </t>
  </si>
  <si>
    <t>23010</t>
  </si>
  <si>
    <t xml:space="preserve">BAILEN                                  </t>
  </si>
  <si>
    <t>23011</t>
  </si>
  <si>
    <t xml:space="preserve">BAÑOS DE LA ENCINA                      </t>
  </si>
  <si>
    <t>23012</t>
  </si>
  <si>
    <t xml:space="preserve">BEAS DE SEGURA                          </t>
  </si>
  <si>
    <t>23014</t>
  </si>
  <si>
    <t xml:space="preserve">BEGIJAR                                 </t>
  </si>
  <si>
    <t>23015</t>
  </si>
  <si>
    <t xml:space="preserve">BELMEZ DE LA MORALEDA                   </t>
  </si>
  <si>
    <t>23016</t>
  </si>
  <si>
    <t xml:space="preserve">BENATAE                                 </t>
  </si>
  <si>
    <t>23017</t>
  </si>
  <si>
    <t xml:space="preserve">CABRA DEL SANTO CRISTO                  </t>
  </si>
  <si>
    <t>23018</t>
  </si>
  <si>
    <t xml:space="preserve">CAMBIL                                  </t>
  </si>
  <si>
    <t>23019</t>
  </si>
  <si>
    <t xml:space="preserve">CAMPILLO DE ARENAS                      </t>
  </si>
  <si>
    <t>23020</t>
  </si>
  <si>
    <t xml:space="preserve">CANENA                                  </t>
  </si>
  <si>
    <t>23021</t>
  </si>
  <si>
    <t xml:space="preserve">CARBONEROS                              </t>
  </si>
  <si>
    <t>23024</t>
  </si>
  <si>
    <t xml:space="preserve">CAROLINA (LA)                           </t>
  </si>
  <si>
    <t>23025</t>
  </si>
  <si>
    <t xml:space="preserve">CASTELLAR                               </t>
  </si>
  <si>
    <t>23026</t>
  </si>
  <si>
    <t xml:space="preserve">CASTILLO DE LOCUBIN                     </t>
  </si>
  <si>
    <t>23027</t>
  </si>
  <si>
    <t xml:space="preserve">CAZALILLA                               </t>
  </si>
  <si>
    <t>23028</t>
  </si>
  <si>
    <t xml:space="preserve">CAZORLA                                 </t>
  </si>
  <si>
    <t>23029</t>
  </si>
  <si>
    <t xml:space="preserve">CHICLANA DE SEGURA                      </t>
  </si>
  <si>
    <t>23030</t>
  </si>
  <si>
    <t xml:space="preserve">CHILLUEVAR                              </t>
  </si>
  <si>
    <t>23031</t>
  </si>
  <si>
    <t xml:space="preserve">ESCAÑUELA                               </t>
  </si>
  <si>
    <t>23032</t>
  </si>
  <si>
    <t xml:space="preserve">ESPELUY                                 </t>
  </si>
  <si>
    <t>23033</t>
  </si>
  <si>
    <t xml:space="preserve">FRAILES                                 </t>
  </si>
  <si>
    <t>23034</t>
  </si>
  <si>
    <t xml:space="preserve">FUENSANTA DE MARTOS                     </t>
  </si>
  <si>
    <t>23035</t>
  </si>
  <si>
    <t xml:space="preserve">FUERTE DEL REY                          </t>
  </si>
  <si>
    <t>23037</t>
  </si>
  <si>
    <t xml:space="preserve">GENAVE                                  </t>
  </si>
  <si>
    <t>23038</t>
  </si>
  <si>
    <t xml:space="preserve">GUARDIA DE JAEN (LA)                    </t>
  </si>
  <si>
    <t>23039</t>
  </si>
  <si>
    <t xml:space="preserve">GUARROMAN                               </t>
  </si>
  <si>
    <t>23040</t>
  </si>
  <si>
    <t xml:space="preserve">LAHIGUERA                               </t>
  </si>
  <si>
    <t>23041</t>
  </si>
  <si>
    <t xml:space="preserve">HIGUERA DE CALATRAVA                    </t>
  </si>
  <si>
    <t>23042</t>
  </si>
  <si>
    <t xml:space="preserve">HINOJARES                               </t>
  </si>
  <si>
    <t>23043</t>
  </si>
  <si>
    <t xml:space="preserve">HORNOS                                  </t>
  </si>
  <si>
    <t>23044</t>
  </si>
  <si>
    <t xml:space="preserve">HUELMA                                  </t>
  </si>
  <si>
    <t>23045</t>
  </si>
  <si>
    <t xml:space="preserve">HUESA                                   </t>
  </si>
  <si>
    <t>23046</t>
  </si>
  <si>
    <t xml:space="preserve">IBROS                                   </t>
  </si>
  <si>
    <t>23047</t>
  </si>
  <si>
    <t xml:space="preserve">IRUELA (LA)                             </t>
  </si>
  <si>
    <t>23048</t>
  </si>
  <si>
    <t xml:space="preserve">IZNATORAF                               </t>
  </si>
  <si>
    <t>23049</t>
  </si>
  <si>
    <t xml:space="preserve">JABALQUINTO                             </t>
  </si>
  <si>
    <t>23050</t>
  </si>
  <si>
    <t xml:space="preserve">JAEN                                    </t>
  </si>
  <si>
    <t>23051</t>
  </si>
  <si>
    <t xml:space="preserve">JAMILENA                                </t>
  </si>
  <si>
    <t>23052</t>
  </si>
  <si>
    <t xml:space="preserve">JIMENA                                  </t>
  </si>
  <si>
    <t>23053</t>
  </si>
  <si>
    <t xml:space="preserve">JODAR                                   </t>
  </si>
  <si>
    <t>23054</t>
  </si>
  <si>
    <t xml:space="preserve">LARVA                                   </t>
  </si>
  <si>
    <t>23055</t>
  </si>
  <si>
    <t xml:space="preserve">LINARES                                 </t>
  </si>
  <si>
    <t>23056</t>
  </si>
  <si>
    <t xml:space="preserve">LOPERA                                  </t>
  </si>
  <si>
    <t>23057</t>
  </si>
  <si>
    <t xml:space="preserve">LUPION                                  </t>
  </si>
  <si>
    <t>23058</t>
  </si>
  <si>
    <t xml:space="preserve">MANCHA REAL                             </t>
  </si>
  <si>
    <t>23059</t>
  </si>
  <si>
    <t xml:space="preserve">MARMOLEJO                               </t>
  </si>
  <si>
    <t>23060</t>
  </si>
  <si>
    <t xml:space="preserve">MARTOS                                  </t>
  </si>
  <si>
    <t>23061</t>
  </si>
  <si>
    <t xml:space="preserve">MENGIBAR                                </t>
  </si>
  <si>
    <t>23062</t>
  </si>
  <si>
    <t xml:space="preserve">MONTIZON                                </t>
  </si>
  <si>
    <t>23063</t>
  </si>
  <si>
    <t xml:space="preserve">NAVAS DE SAN JUAN                       </t>
  </si>
  <si>
    <t>23064</t>
  </si>
  <si>
    <t xml:space="preserve">NOALEJO                                 </t>
  </si>
  <si>
    <t>23065</t>
  </si>
  <si>
    <t xml:space="preserve">ORCERA                                  </t>
  </si>
  <si>
    <t>23066</t>
  </si>
  <si>
    <t xml:space="preserve">PEAL DE BECERRO                         </t>
  </si>
  <si>
    <t>23067</t>
  </si>
  <si>
    <t xml:space="preserve">PEGALAJAR                               </t>
  </si>
  <si>
    <t>23069</t>
  </si>
  <si>
    <t xml:space="preserve">PORCUNA                                 </t>
  </si>
  <si>
    <t>23070</t>
  </si>
  <si>
    <t xml:space="preserve">POZO ALCON                              </t>
  </si>
  <si>
    <t>23071</t>
  </si>
  <si>
    <t xml:space="preserve">PUENTE DE GENAVE                        </t>
  </si>
  <si>
    <t>23072</t>
  </si>
  <si>
    <t xml:space="preserve">PUERTA DE SEGURA (LA)                   </t>
  </si>
  <si>
    <t>23073</t>
  </si>
  <si>
    <t xml:space="preserve">QUESADA                                 </t>
  </si>
  <si>
    <t>23074</t>
  </si>
  <si>
    <t xml:space="preserve">RUS                                     </t>
  </si>
  <si>
    <t>23075</t>
  </si>
  <si>
    <t xml:space="preserve">SABIOTE                                 </t>
  </si>
  <si>
    <t>23076</t>
  </si>
  <si>
    <t xml:space="preserve">SANTA ELENA                             </t>
  </si>
  <si>
    <t>23077</t>
  </si>
  <si>
    <t xml:space="preserve">SANTIAGO DE CALATRAVA                   </t>
  </si>
  <si>
    <t>23079</t>
  </si>
  <si>
    <t xml:space="preserve">SANTISTEBAN DEL PUERTO                  </t>
  </si>
  <si>
    <t>23080</t>
  </si>
  <si>
    <t xml:space="preserve">SANTO TOME                              </t>
  </si>
  <si>
    <t>23081</t>
  </si>
  <si>
    <t xml:space="preserve">SEGURA DE LA SIERRA                     </t>
  </si>
  <si>
    <t>23082</t>
  </si>
  <si>
    <t xml:space="preserve">SILES                                   </t>
  </si>
  <si>
    <t>23084</t>
  </si>
  <si>
    <t xml:space="preserve">SORIHUELA DEL GUADALIMAR                </t>
  </si>
  <si>
    <t>23085</t>
  </si>
  <si>
    <t xml:space="preserve">TORREBLASCOPEDRO                        </t>
  </si>
  <si>
    <t>23086</t>
  </si>
  <si>
    <t xml:space="preserve">TORREDELCAMPO                           </t>
  </si>
  <si>
    <t>23087</t>
  </si>
  <si>
    <t xml:space="preserve">TORREDONJIMENO                          </t>
  </si>
  <si>
    <t>23088</t>
  </si>
  <si>
    <t xml:space="preserve">TORREPEROGIL                            </t>
  </si>
  <si>
    <t>23090</t>
  </si>
  <si>
    <t xml:space="preserve">TORRES                                  </t>
  </si>
  <si>
    <t>23091</t>
  </si>
  <si>
    <t xml:space="preserve">TORRES DE ALBANCHEZ                     </t>
  </si>
  <si>
    <t>23092</t>
  </si>
  <si>
    <t xml:space="preserve">UBEDA                                   </t>
  </si>
  <si>
    <t>23093</t>
  </si>
  <si>
    <t xml:space="preserve">VALDEPEÑAS DE JAEN                      </t>
  </si>
  <si>
    <t>23094</t>
  </si>
  <si>
    <t xml:space="preserve">VILCHES                                 </t>
  </si>
  <si>
    <t>23095</t>
  </si>
  <si>
    <t xml:space="preserve">VILLACARRILLO                           </t>
  </si>
  <si>
    <t>23096</t>
  </si>
  <si>
    <t xml:space="preserve">VILLANUEVA DE LA REINA                  </t>
  </si>
  <si>
    <t>23097</t>
  </si>
  <si>
    <t xml:space="preserve">VILLANUEVA DEL ARZOBISPO                </t>
  </si>
  <si>
    <t>23098</t>
  </si>
  <si>
    <t xml:space="preserve">VILLARDOMPARDO                          </t>
  </si>
  <si>
    <t>23099</t>
  </si>
  <si>
    <t xml:space="preserve">VILLARES (LOS)                          </t>
  </si>
  <si>
    <t>23101</t>
  </si>
  <si>
    <t xml:space="preserve">VILLARRODRIGO                           </t>
  </si>
  <si>
    <t>23901</t>
  </si>
  <si>
    <t xml:space="preserve">CARCHELES                               </t>
  </si>
  <si>
    <t>23902</t>
  </si>
  <si>
    <t xml:space="preserve">BEDMAR Y GARCIEZ                        </t>
  </si>
  <si>
    <t>23903</t>
  </si>
  <si>
    <t xml:space="preserve">VILLATORRES                             </t>
  </si>
  <si>
    <t>23904</t>
  </si>
  <si>
    <t xml:space="preserve">SANTIAGO-PONTONES                       </t>
  </si>
  <si>
    <t>23905</t>
  </si>
  <si>
    <t xml:space="preserve">ARROYO DEL OJANCO                       </t>
  </si>
  <si>
    <t>24001</t>
  </si>
  <si>
    <t xml:space="preserve">ACEBEDO                                 </t>
  </si>
  <si>
    <t>24002</t>
  </si>
  <si>
    <t xml:space="preserve">ALGADEFE                                </t>
  </si>
  <si>
    <t>24003</t>
  </si>
  <si>
    <t xml:space="preserve">ALIJA DEL INFANTADO                     </t>
  </si>
  <si>
    <t>24004</t>
  </si>
  <si>
    <t xml:space="preserve">ALMANZA                                 </t>
  </si>
  <si>
    <t>24005</t>
  </si>
  <si>
    <t xml:space="preserve">ANTIGUA (LA)                            </t>
  </si>
  <si>
    <t>24006</t>
  </si>
  <si>
    <t xml:space="preserve">ARDON                                   </t>
  </si>
  <si>
    <t>24007</t>
  </si>
  <si>
    <t xml:space="preserve">ARGANZA                                 </t>
  </si>
  <si>
    <t>24008</t>
  </si>
  <si>
    <t xml:space="preserve">ASTORGA                                 </t>
  </si>
  <si>
    <t>24009</t>
  </si>
  <si>
    <t xml:space="preserve">BALBOA                                  </t>
  </si>
  <si>
    <t>24010</t>
  </si>
  <si>
    <t xml:space="preserve">BAÑEZA (LA)                             </t>
  </si>
  <si>
    <t>24011</t>
  </si>
  <si>
    <t xml:space="preserve">BARJAS                                  </t>
  </si>
  <si>
    <t>24012</t>
  </si>
  <si>
    <t xml:space="preserve">BARRIOS DE LUNA (LOS)                   </t>
  </si>
  <si>
    <t>24014</t>
  </si>
  <si>
    <t xml:space="preserve">BEMBIBRE                                </t>
  </si>
  <si>
    <t>24015</t>
  </si>
  <si>
    <t xml:space="preserve">BENAVIDES                               </t>
  </si>
  <si>
    <t>24016</t>
  </si>
  <si>
    <t xml:space="preserve">BENUZA                                  </t>
  </si>
  <si>
    <t>24017</t>
  </si>
  <si>
    <t xml:space="preserve">BERCIANOS DEL PARAMO                    </t>
  </si>
  <si>
    <t>24018</t>
  </si>
  <si>
    <t xml:space="preserve">BERCIANOS DEL REAL CAMINO               </t>
  </si>
  <si>
    <t>24019</t>
  </si>
  <si>
    <t xml:space="preserve">BERLANGA DEL BIERZO                     </t>
  </si>
  <si>
    <t>24020</t>
  </si>
  <si>
    <t xml:space="preserve">BOCA DE HUERGANO                        </t>
  </si>
  <si>
    <t>24021</t>
  </si>
  <si>
    <t xml:space="preserve">BOÑAR                                   </t>
  </si>
  <si>
    <t>24022</t>
  </si>
  <si>
    <t xml:space="preserve">BORRENES                                </t>
  </si>
  <si>
    <t>24023</t>
  </si>
  <si>
    <t xml:space="preserve">BRAZUELO                                </t>
  </si>
  <si>
    <t>24024</t>
  </si>
  <si>
    <t xml:space="preserve">BURGO RANERO (EL)                       </t>
  </si>
  <si>
    <t>24025</t>
  </si>
  <si>
    <t xml:space="preserve">BURON                                   </t>
  </si>
  <si>
    <t>24026</t>
  </si>
  <si>
    <t xml:space="preserve">BUSTILLO DEL PARAMO                     </t>
  </si>
  <si>
    <t>24027</t>
  </si>
  <si>
    <t xml:space="preserve">CABAÑAS RARAS                           </t>
  </si>
  <si>
    <t>24028</t>
  </si>
  <si>
    <t xml:space="preserve">CABREROS DEL RIO                        </t>
  </si>
  <si>
    <t>24029</t>
  </si>
  <si>
    <t xml:space="preserve">CABRILLANES                             </t>
  </si>
  <si>
    <t>24030</t>
  </si>
  <si>
    <t xml:space="preserve">CACABELOS                               </t>
  </si>
  <si>
    <t>24031</t>
  </si>
  <si>
    <t xml:space="preserve">CALZADA DEL COTO                        </t>
  </si>
  <si>
    <t>24032</t>
  </si>
  <si>
    <t xml:space="preserve">CAMPAZAS                                </t>
  </si>
  <si>
    <t>24033</t>
  </si>
  <si>
    <t xml:space="preserve">CAMPO DE VILLAVIDEL                     </t>
  </si>
  <si>
    <t>24034</t>
  </si>
  <si>
    <t xml:space="preserve">CAMPONARAYA                             </t>
  </si>
  <si>
    <t>24036</t>
  </si>
  <si>
    <t xml:space="preserve">CANDIN                                  </t>
  </si>
  <si>
    <t>24037</t>
  </si>
  <si>
    <t xml:space="preserve">CARMENES                                </t>
  </si>
  <si>
    <t>24038</t>
  </si>
  <si>
    <t xml:space="preserve">CARRACEDELO                             </t>
  </si>
  <si>
    <t>24039</t>
  </si>
  <si>
    <t xml:space="preserve">CARRIZO                                 </t>
  </si>
  <si>
    <t>24040</t>
  </si>
  <si>
    <t xml:space="preserve">CARROCERA                               </t>
  </si>
  <si>
    <t>24041</t>
  </si>
  <si>
    <t xml:space="preserve">CARUCEDO                                </t>
  </si>
  <si>
    <t>24042</t>
  </si>
  <si>
    <t xml:space="preserve">CASTILFALE                              </t>
  </si>
  <si>
    <t>24043</t>
  </si>
  <si>
    <t xml:space="preserve">CASTRILLO DE CABRERA                    </t>
  </si>
  <si>
    <t>24044</t>
  </si>
  <si>
    <t xml:space="preserve">CASTRILLO DE LA VALDUERNA               </t>
  </si>
  <si>
    <t>24046</t>
  </si>
  <si>
    <t xml:space="preserve">CASTROCALBON                            </t>
  </si>
  <si>
    <t>24047</t>
  </si>
  <si>
    <t xml:space="preserve">CASTROCONTRIGO                          </t>
  </si>
  <si>
    <t>24049</t>
  </si>
  <si>
    <t xml:space="preserve">CASTROPODAME                            </t>
  </si>
  <si>
    <t>24050</t>
  </si>
  <si>
    <t xml:space="preserve">CASTROTIERRA DE VALMADRIGAL             </t>
  </si>
  <si>
    <t>24051</t>
  </si>
  <si>
    <t xml:space="preserve">CEA                                     </t>
  </si>
  <si>
    <t>24052</t>
  </si>
  <si>
    <t xml:space="preserve">CEBANICO                                </t>
  </si>
  <si>
    <t>24053</t>
  </si>
  <si>
    <t xml:space="preserve">CEBRONES DEL RIO                        </t>
  </si>
  <si>
    <t>24054</t>
  </si>
  <si>
    <t xml:space="preserve">CIMANES DE LA VEGA                      </t>
  </si>
  <si>
    <t>24055</t>
  </si>
  <si>
    <t xml:space="preserve">CIMANES DEL TEJAR                       </t>
  </si>
  <si>
    <t>24056</t>
  </si>
  <si>
    <t xml:space="preserve">CISTIERNA                               </t>
  </si>
  <si>
    <t>24057</t>
  </si>
  <si>
    <t xml:space="preserve">CONGOSTO                                </t>
  </si>
  <si>
    <t>24058</t>
  </si>
  <si>
    <t xml:space="preserve">CORBILLOS DE LOS OTEROS                 </t>
  </si>
  <si>
    <t>24059</t>
  </si>
  <si>
    <t xml:space="preserve">CORULLON                                </t>
  </si>
  <si>
    <t>24060</t>
  </si>
  <si>
    <t xml:space="preserve">CREMENES                                </t>
  </si>
  <si>
    <t>24061</t>
  </si>
  <si>
    <t xml:space="preserve">CUADROS                                 </t>
  </si>
  <si>
    <t>24062</t>
  </si>
  <si>
    <t xml:space="preserve">CUBILLAS DE LOS OTEROS                  </t>
  </si>
  <si>
    <t>24063</t>
  </si>
  <si>
    <t xml:space="preserve">CUBILLAS DE RUEDA                       </t>
  </si>
  <si>
    <t>24064</t>
  </si>
  <si>
    <t xml:space="preserve">CUBILLOS DEL SIL                        </t>
  </si>
  <si>
    <t>24065</t>
  </si>
  <si>
    <t xml:space="preserve">CHOZAS DE ABAJO                         </t>
  </si>
  <si>
    <t>24066</t>
  </si>
  <si>
    <t xml:space="preserve">DESTRIANA                               </t>
  </si>
  <si>
    <t>24067</t>
  </si>
  <si>
    <t xml:space="preserve">ENCINEDO                                </t>
  </si>
  <si>
    <t>24068</t>
  </si>
  <si>
    <t xml:space="preserve">ERCINA (LA)                             </t>
  </si>
  <si>
    <t>24069</t>
  </si>
  <si>
    <t xml:space="preserve">ESCOBAR DE CAMPOS                       </t>
  </si>
  <si>
    <t>24070</t>
  </si>
  <si>
    <t xml:space="preserve">FABERO                                  </t>
  </si>
  <si>
    <t>24071</t>
  </si>
  <si>
    <t xml:space="preserve">FOLGOSO DE LA RIBERA                    </t>
  </si>
  <si>
    <t>24073</t>
  </si>
  <si>
    <t xml:space="preserve">FRESNO DE LA VEGA                       </t>
  </si>
  <si>
    <t>24074</t>
  </si>
  <si>
    <t xml:space="preserve">FUENTES DE CARBAJAL                     </t>
  </si>
  <si>
    <t>24076</t>
  </si>
  <si>
    <t xml:space="preserve">GARRAFE DE TORIO                        </t>
  </si>
  <si>
    <t>24077</t>
  </si>
  <si>
    <t xml:space="preserve">GORDALIZA DEL PINO                      </t>
  </si>
  <si>
    <t>24078</t>
  </si>
  <si>
    <t xml:space="preserve">GORDONCILLO                             </t>
  </si>
  <si>
    <t>24079</t>
  </si>
  <si>
    <t xml:space="preserve">GRADEFES                                </t>
  </si>
  <si>
    <t>24080</t>
  </si>
  <si>
    <t xml:space="preserve">GRAJAL DE CAMPOS                        </t>
  </si>
  <si>
    <t>24081</t>
  </si>
  <si>
    <t xml:space="preserve">GUSENDOS DE LOS OTEROS                  </t>
  </si>
  <si>
    <t>24082</t>
  </si>
  <si>
    <t xml:space="preserve">HOSPITAL DE ORBIGO                      </t>
  </si>
  <si>
    <t>24083</t>
  </si>
  <si>
    <t xml:space="preserve">IGUEÑA                                  </t>
  </si>
  <si>
    <t>24084</t>
  </si>
  <si>
    <t xml:space="preserve">IZAGRE                                  </t>
  </si>
  <si>
    <t>24086</t>
  </si>
  <si>
    <t xml:space="preserve">JOARILLA DE LAS MATAS                   </t>
  </si>
  <si>
    <t>24087</t>
  </si>
  <si>
    <t xml:space="preserve">LAGUNA DALGA                            </t>
  </si>
  <si>
    <t>24088</t>
  </si>
  <si>
    <t xml:space="preserve">LAGUNA DE NEGRILLOS                     </t>
  </si>
  <si>
    <t>24089</t>
  </si>
  <si>
    <t xml:space="preserve">LEON                                    </t>
  </si>
  <si>
    <t>24090</t>
  </si>
  <si>
    <t xml:space="preserve">LUCILLO                                 </t>
  </si>
  <si>
    <t>24091</t>
  </si>
  <si>
    <t xml:space="preserve">LUYEGO                                  </t>
  </si>
  <si>
    <t>24092</t>
  </si>
  <si>
    <t xml:space="preserve">LLAMAS DE LA RIBERA                     </t>
  </si>
  <si>
    <t>24093</t>
  </si>
  <si>
    <t xml:space="preserve">MAGAZ DE CEPEDA                         </t>
  </si>
  <si>
    <t>24094</t>
  </si>
  <si>
    <t xml:space="preserve">MANSILLA DE LAS MULAS                   </t>
  </si>
  <si>
    <t>24095</t>
  </si>
  <si>
    <t xml:space="preserve">MANSILLA MAYOR                          </t>
  </si>
  <si>
    <t>24096</t>
  </si>
  <si>
    <t xml:space="preserve">MARAÑA                                  </t>
  </si>
  <si>
    <t>24097</t>
  </si>
  <si>
    <t xml:space="preserve">MATADEON DE LOS OTEROS                  </t>
  </si>
  <si>
    <t>24098</t>
  </si>
  <si>
    <t xml:space="preserve">MATALLANA DE TORIO                      </t>
  </si>
  <si>
    <t>24099</t>
  </si>
  <si>
    <t xml:space="preserve">MATANZA                                 </t>
  </si>
  <si>
    <t>24100</t>
  </si>
  <si>
    <t xml:space="preserve">MOLINASECA                              </t>
  </si>
  <si>
    <t>24101</t>
  </si>
  <si>
    <t xml:space="preserve">MURIAS DE PAREDES                       </t>
  </si>
  <si>
    <t>24102</t>
  </si>
  <si>
    <t xml:space="preserve">NOCEDA                                  </t>
  </si>
  <si>
    <t>24103</t>
  </si>
  <si>
    <t xml:space="preserve">OENCIA                                  </t>
  </si>
  <si>
    <t>24104</t>
  </si>
  <si>
    <t xml:space="preserve">OMAÑAS (LAS)                            </t>
  </si>
  <si>
    <t>24105</t>
  </si>
  <si>
    <t xml:space="preserve">ONZONILLA                               </t>
  </si>
  <si>
    <t>24106</t>
  </si>
  <si>
    <t xml:space="preserve">OSEJA DE SAJAMBRE                       </t>
  </si>
  <si>
    <t>24107</t>
  </si>
  <si>
    <t xml:space="preserve">PAJARES DE LOS OTEROS                   </t>
  </si>
  <si>
    <t>24108</t>
  </si>
  <si>
    <t xml:space="preserve">PALACIOS DE LA VALDUERNA                </t>
  </si>
  <si>
    <t>24109</t>
  </si>
  <si>
    <t xml:space="preserve">PALACIOS DEL SIL                        </t>
  </si>
  <si>
    <t>24110</t>
  </si>
  <si>
    <t xml:space="preserve">PARAMO DEL SIL                          </t>
  </si>
  <si>
    <t>24112</t>
  </si>
  <si>
    <t xml:space="preserve">PERANZANES                              </t>
  </si>
  <si>
    <t>24113</t>
  </si>
  <si>
    <t xml:space="preserve">POBLADURA DE PELAYO GARCIA              </t>
  </si>
  <si>
    <t>24114</t>
  </si>
  <si>
    <t xml:space="preserve">POLA DE GORDON (LA)                     </t>
  </si>
  <si>
    <t>24115</t>
  </si>
  <si>
    <t xml:space="preserve">PONFERRADA                              </t>
  </si>
  <si>
    <t>24116</t>
  </si>
  <si>
    <t xml:space="preserve">POSADA DE VALDEON                       </t>
  </si>
  <si>
    <t>24117</t>
  </si>
  <si>
    <t xml:space="preserve">POZUELO DEL PARAMO                      </t>
  </si>
  <si>
    <t>24118</t>
  </si>
  <si>
    <t xml:space="preserve">PRADO DE LA GUZPEÑA                     </t>
  </si>
  <si>
    <t>24119</t>
  </si>
  <si>
    <t xml:space="preserve">PRIARANZA DEL BIERZO                    </t>
  </si>
  <si>
    <t>24120</t>
  </si>
  <si>
    <t xml:space="preserve">PRIORO                                  </t>
  </si>
  <si>
    <t>24121</t>
  </si>
  <si>
    <t xml:space="preserve">PUEBLA DE LILLO                         </t>
  </si>
  <si>
    <t>24122</t>
  </si>
  <si>
    <t xml:space="preserve">PUENTE DE DOMINGO FLOREZ                </t>
  </si>
  <si>
    <t>24123</t>
  </si>
  <si>
    <t xml:space="preserve">QUINTANA DEL CASTILLO                   </t>
  </si>
  <si>
    <t>24124</t>
  </si>
  <si>
    <t xml:space="preserve">QUINTANA DEL MARCO                      </t>
  </si>
  <si>
    <t>24125</t>
  </si>
  <si>
    <t xml:space="preserve">QUINTANA Y CONGOSTO                     </t>
  </si>
  <si>
    <t>24127</t>
  </si>
  <si>
    <t xml:space="preserve">REGUERAS DE ARRIBA                      </t>
  </si>
  <si>
    <t>24129</t>
  </si>
  <si>
    <t xml:space="preserve">REYERO                                  </t>
  </si>
  <si>
    <t>24130</t>
  </si>
  <si>
    <t xml:space="preserve">RIAÑO                                   </t>
  </si>
  <si>
    <t>24131</t>
  </si>
  <si>
    <t xml:space="preserve">RIEGO DE LA VEGA                        </t>
  </si>
  <si>
    <t>24132</t>
  </si>
  <si>
    <t xml:space="preserve">RIELLO                                  </t>
  </si>
  <si>
    <t>24133</t>
  </si>
  <si>
    <t xml:space="preserve">RIOSECO DE TAPIA                        </t>
  </si>
  <si>
    <t>24134</t>
  </si>
  <si>
    <t xml:space="preserve">ROBLA (LA)                              </t>
  </si>
  <si>
    <t>24136</t>
  </si>
  <si>
    <t xml:space="preserve">ROPERUELOS DEL PARAMO                   </t>
  </si>
  <si>
    <t>24137</t>
  </si>
  <si>
    <t xml:space="preserve">SABERO                                  </t>
  </si>
  <si>
    <t>24139</t>
  </si>
  <si>
    <t xml:space="preserve">SAHAGUN                                 </t>
  </si>
  <si>
    <t>24141</t>
  </si>
  <si>
    <t xml:space="preserve">SAN ADRIAN DEL VALLE                    </t>
  </si>
  <si>
    <t>24142</t>
  </si>
  <si>
    <t xml:space="preserve">SAN ANDRES DEL RABANEDO                 </t>
  </si>
  <si>
    <t>24143</t>
  </si>
  <si>
    <t xml:space="preserve">SANCEDO                                 </t>
  </si>
  <si>
    <t>24144</t>
  </si>
  <si>
    <t xml:space="preserve">SAN CRISTOBAL DE LA POLANTERA           </t>
  </si>
  <si>
    <t>24145</t>
  </si>
  <si>
    <t xml:space="preserve">SAN EMILIANO                            </t>
  </si>
  <si>
    <t>24146</t>
  </si>
  <si>
    <t xml:space="preserve">SAN ESTEBAN DE NOGALES                  </t>
  </si>
  <si>
    <t>24148</t>
  </si>
  <si>
    <t xml:space="preserve">SAN JUSTO DE LA VEGA                    </t>
  </si>
  <si>
    <t>24149</t>
  </si>
  <si>
    <t xml:space="preserve">SAN MILLAN DE LOS CABALLEROS            </t>
  </si>
  <si>
    <t>24150</t>
  </si>
  <si>
    <t xml:space="preserve">SAN PEDRO BERCIANOS                     </t>
  </si>
  <si>
    <t>24151</t>
  </si>
  <si>
    <t xml:space="preserve">SANTA COLOMBA DE CURUEÑO                </t>
  </si>
  <si>
    <t>24152</t>
  </si>
  <si>
    <t xml:space="preserve">SANTA COLOMBA DE SOMOZA                 </t>
  </si>
  <si>
    <t>24153</t>
  </si>
  <si>
    <t xml:space="preserve">SANTA CRISTINA DE VALMADRIGAL           </t>
  </si>
  <si>
    <t>24154</t>
  </si>
  <si>
    <t xml:space="preserve">SANTA ELENA DE JAMUZ                    </t>
  </si>
  <si>
    <t>24155</t>
  </si>
  <si>
    <t xml:space="preserve">SANTA MARIA DE LA ISLA                  </t>
  </si>
  <si>
    <t>24156</t>
  </si>
  <si>
    <t xml:space="preserve">SANTA MARIA DEL MONTE DE CEA            </t>
  </si>
  <si>
    <t>24157</t>
  </si>
  <si>
    <t xml:space="preserve">SANTA MARIA DEL PARAMO                  </t>
  </si>
  <si>
    <t>24158</t>
  </si>
  <si>
    <t xml:space="preserve">SANTA MARIA DE ORDAS                    </t>
  </si>
  <si>
    <t>24159</t>
  </si>
  <si>
    <t xml:space="preserve">SANTA MARINA DEL REY                    </t>
  </si>
  <si>
    <t>24160</t>
  </si>
  <si>
    <t xml:space="preserve">SANTAS MARTAS                           </t>
  </si>
  <si>
    <t>24161</t>
  </si>
  <si>
    <t xml:space="preserve">SANTIAGO MILLAS                         </t>
  </si>
  <si>
    <t>24162</t>
  </si>
  <si>
    <t xml:space="preserve">SANTOVENIA DE LA VALDONCINA             </t>
  </si>
  <si>
    <t>24163</t>
  </si>
  <si>
    <t xml:space="preserve">SARIEGOS                                </t>
  </si>
  <si>
    <t>24164</t>
  </si>
  <si>
    <t xml:space="preserve">SENA DE LUNA                            </t>
  </si>
  <si>
    <t>24165</t>
  </si>
  <si>
    <t>24166</t>
  </si>
  <si>
    <t xml:space="preserve">SOTO DE LA VEGA                         </t>
  </si>
  <si>
    <t>24167</t>
  </si>
  <si>
    <t xml:space="preserve">SOTO Y AMIO                             </t>
  </si>
  <si>
    <t>24168</t>
  </si>
  <si>
    <t xml:space="preserve">TORAL DE LOS GUZMANES                   </t>
  </si>
  <si>
    <t>24169</t>
  </si>
  <si>
    <t xml:space="preserve">TORENO                                  </t>
  </si>
  <si>
    <t>24170</t>
  </si>
  <si>
    <t xml:space="preserve">TORRE DEL BIERZO                        </t>
  </si>
  <si>
    <t>24171</t>
  </si>
  <si>
    <t xml:space="preserve">TRABADELO                               </t>
  </si>
  <si>
    <t>24172</t>
  </si>
  <si>
    <t xml:space="preserve">TRUCHAS                                 </t>
  </si>
  <si>
    <t>24173</t>
  </si>
  <si>
    <t xml:space="preserve">TURCIA                                  </t>
  </si>
  <si>
    <t>24174</t>
  </si>
  <si>
    <t xml:space="preserve">URDIALES DEL PARAMO                     </t>
  </si>
  <si>
    <t>24175</t>
  </si>
  <si>
    <t xml:space="preserve">VALDEFRESNO                             </t>
  </si>
  <si>
    <t>24176</t>
  </si>
  <si>
    <t xml:space="preserve">VALDEFUENTES DEL PARAMO                 </t>
  </si>
  <si>
    <t>24177</t>
  </si>
  <si>
    <t xml:space="preserve">VALDELUGUEROS                           </t>
  </si>
  <si>
    <t>24178</t>
  </si>
  <si>
    <t xml:space="preserve">VALDEMORA                               </t>
  </si>
  <si>
    <t>24179</t>
  </si>
  <si>
    <t xml:space="preserve">VALDEPIELAGO                            </t>
  </si>
  <si>
    <t>24180</t>
  </si>
  <si>
    <t xml:space="preserve">VALDEPOLO                               </t>
  </si>
  <si>
    <t>24181</t>
  </si>
  <si>
    <t xml:space="preserve">VALDERAS                                </t>
  </si>
  <si>
    <t>24182</t>
  </si>
  <si>
    <t xml:space="preserve">VALDERREY                               </t>
  </si>
  <si>
    <t>24183</t>
  </si>
  <si>
    <t xml:space="preserve">VALDERRUEDA                             </t>
  </si>
  <si>
    <t>24184</t>
  </si>
  <si>
    <t xml:space="preserve">VALDESAMARIO                            </t>
  </si>
  <si>
    <t>24185</t>
  </si>
  <si>
    <t xml:space="preserve">VAL DE SAN LORENZO                      </t>
  </si>
  <si>
    <t>24187</t>
  </si>
  <si>
    <t xml:space="preserve">VALDEVIMBRE                             </t>
  </si>
  <si>
    <t>24188</t>
  </si>
  <si>
    <t xml:space="preserve">VALENCIA DE DON JUAN                    </t>
  </si>
  <si>
    <t>24189</t>
  </si>
  <si>
    <t xml:space="preserve">VALVERDE DE LA VIRGEN                   </t>
  </si>
  <si>
    <t>24190</t>
  </si>
  <si>
    <t xml:space="preserve">VALVERDE-ENRIQUE                        </t>
  </si>
  <si>
    <t>24191</t>
  </si>
  <si>
    <t xml:space="preserve">VALLECILLO                              </t>
  </si>
  <si>
    <t>24193</t>
  </si>
  <si>
    <t xml:space="preserve">VECILLA (LA)                            </t>
  </si>
  <si>
    <t>24194</t>
  </si>
  <si>
    <t xml:space="preserve">VEGACERVERA                             </t>
  </si>
  <si>
    <t>24196</t>
  </si>
  <si>
    <t xml:space="preserve">VEGA DE ESPINAREDA                      </t>
  </si>
  <si>
    <t>24197</t>
  </si>
  <si>
    <t xml:space="preserve">VEGA DE INFANZONES                      </t>
  </si>
  <si>
    <t>24198</t>
  </si>
  <si>
    <t xml:space="preserve">VEGA DE VALCARCE                        </t>
  </si>
  <si>
    <t>24199</t>
  </si>
  <si>
    <t xml:space="preserve">VEGAQUEMADA                             </t>
  </si>
  <si>
    <t>24201</t>
  </si>
  <si>
    <t xml:space="preserve">VEGAS DEL CONDADO                       </t>
  </si>
  <si>
    <t>24202</t>
  </si>
  <si>
    <t xml:space="preserve">VILLABLINO                              </t>
  </si>
  <si>
    <t>24203</t>
  </si>
  <si>
    <t xml:space="preserve">VILLABRAZ                               </t>
  </si>
  <si>
    <t>24205</t>
  </si>
  <si>
    <t xml:space="preserve">VILLADANGOS DEL PARAMO                  </t>
  </si>
  <si>
    <t>24206</t>
  </si>
  <si>
    <t xml:space="preserve">TORAL DE LOS VADOS                      </t>
  </si>
  <si>
    <t>24207</t>
  </si>
  <si>
    <t xml:space="preserve">VILLADEMOR DE LA VEGA                   </t>
  </si>
  <si>
    <t>24209</t>
  </si>
  <si>
    <t xml:space="preserve">VILLAFRANCA DEL BIERZO                  </t>
  </si>
  <si>
    <t>24210</t>
  </si>
  <si>
    <t xml:space="preserve">VILLAGATON                              </t>
  </si>
  <si>
    <t>24211</t>
  </si>
  <si>
    <t xml:space="preserve">VILLAMANDOS                             </t>
  </si>
  <si>
    <t>24212</t>
  </si>
  <si>
    <t xml:space="preserve">VILLAMAÑAN                              </t>
  </si>
  <si>
    <t>24213</t>
  </si>
  <si>
    <t xml:space="preserve">VILLAMARTIN DE DON SANCHO               </t>
  </si>
  <si>
    <t>24214</t>
  </si>
  <si>
    <t xml:space="preserve">VILLAMEJIL                              </t>
  </si>
  <si>
    <t>24215</t>
  </si>
  <si>
    <t xml:space="preserve">VILLAMOL                                </t>
  </si>
  <si>
    <t>24216</t>
  </si>
  <si>
    <t xml:space="preserve">VILLAMONTAN DE LA VALDUERNA             </t>
  </si>
  <si>
    <t>24217</t>
  </si>
  <si>
    <t xml:space="preserve">VILLAMORATIEL DE LAS MATAS              </t>
  </si>
  <si>
    <t>24218</t>
  </si>
  <si>
    <t xml:space="preserve">VILLANUEVA DE LAS MANZANAS              </t>
  </si>
  <si>
    <t>24219</t>
  </si>
  <si>
    <t xml:space="preserve">VILLAOBISPO DE OTERO                    </t>
  </si>
  <si>
    <t>24221</t>
  </si>
  <si>
    <t xml:space="preserve">VILLAQUEJIDA                            </t>
  </si>
  <si>
    <t>24222</t>
  </si>
  <si>
    <t xml:space="preserve">VILLAQUILAMBRE                          </t>
  </si>
  <si>
    <t>24223</t>
  </si>
  <si>
    <t xml:space="preserve">VILLAREJO DE ORBIGO                     </t>
  </si>
  <si>
    <t>24224</t>
  </si>
  <si>
    <t xml:space="preserve">VILLARES DE ORBIGO                      </t>
  </si>
  <si>
    <t>24225</t>
  </si>
  <si>
    <t xml:space="preserve">VILLASABARIEGO                          </t>
  </si>
  <si>
    <t>24226</t>
  </si>
  <si>
    <t xml:space="preserve">VILLASELAN                              </t>
  </si>
  <si>
    <t>24227</t>
  </si>
  <si>
    <t xml:space="preserve">VILLATURIEL                             </t>
  </si>
  <si>
    <t>24228</t>
  </si>
  <si>
    <t xml:space="preserve">VILLAZALA                               </t>
  </si>
  <si>
    <t>24229</t>
  </si>
  <si>
    <t xml:space="preserve">VILLAZANZO DE VALDERADUEY               </t>
  </si>
  <si>
    <t>24230</t>
  </si>
  <si>
    <t xml:space="preserve">ZOTES DEL PARAMO                        </t>
  </si>
  <si>
    <t>24901</t>
  </si>
  <si>
    <t xml:space="preserve">VILLAMANIN                              </t>
  </si>
  <si>
    <t>24902</t>
  </si>
  <si>
    <t xml:space="preserve">VILLAORNATE Y CASTRO                    </t>
  </si>
  <si>
    <t>25001</t>
  </si>
  <si>
    <t xml:space="preserve">ABELLA DE LA CONCA                      </t>
  </si>
  <si>
    <t>25002</t>
  </si>
  <si>
    <t xml:space="preserve">AGER                                    </t>
  </si>
  <si>
    <t>25003</t>
  </si>
  <si>
    <t xml:space="preserve">AGRAMUNT                                </t>
  </si>
  <si>
    <t>25004</t>
  </si>
  <si>
    <t xml:space="preserve">ALAMUS (ELS)                            </t>
  </si>
  <si>
    <t>25005</t>
  </si>
  <si>
    <t xml:space="preserve">ALAS I CERC                             </t>
  </si>
  <si>
    <t>25006</t>
  </si>
  <si>
    <t xml:space="preserve">ALBAGES (L')                            </t>
  </si>
  <si>
    <t>25007</t>
  </si>
  <si>
    <t xml:space="preserve">ALBATARREC                              </t>
  </si>
  <si>
    <t>25008</t>
  </si>
  <si>
    <t xml:space="preserve">ALBESA                                  </t>
  </si>
  <si>
    <t>25009</t>
  </si>
  <si>
    <t xml:space="preserve">ALBI (L')                               </t>
  </si>
  <si>
    <t>25010</t>
  </si>
  <si>
    <t xml:space="preserve">ALCANO                                  </t>
  </si>
  <si>
    <t>25011</t>
  </si>
  <si>
    <t xml:space="preserve">ALCARRAS                                </t>
  </si>
  <si>
    <t>25012</t>
  </si>
  <si>
    <t xml:space="preserve">ALCOLETGE                               </t>
  </si>
  <si>
    <t>25013</t>
  </si>
  <si>
    <t xml:space="preserve">ALFARRAS                                </t>
  </si>
  <si>
    <t>25014</t>
  </si>
  <si>
    <t xml:space="preserve">ALFES                                   </t>
  </si>
  <si>
    <t>25015</t>
  </si>
  <si>
    <t xml:space="preserve">ALGERRI                                 </t>
  </si>
  <si>
    <t>25016</t>
  </si>
  <si>
    <t xml:space="preserve">ALGUAIRE                                </t>
  </si>
  <si>
    <t>25017</t>
  </si>
  <si>
    <t xml:space="preserve">ALINS                                   </t>
  </si>
  <si>
    <t>25019</t>
  </si>
  <si>
    <t xml:space="preserve">ALMACELLES                              </t>
  </si>
  <si>
    <t>25020</t>
  </si>
  <si>
    <t xml:space="preserve">ALMATRET                                </t>
  </si>
  <si>
    <t>25021</t>
  </si>
  <si>
    <t xml:space="preserve">ALMENAR                                 </t>
  </si>
  <si>
    <t>25022</t>
  </si>
  <si>
    <t xml:space="preserve">ALOS DE BALAGUER                        </t>
  </si>
  <si>
    <t>25023</t>
  </si>
  <si>
    <t xml:space="preserve">ALPICAT                                 </t>
  </si>
  <si>
    <t>25024</t>
  </si>
  <si>
    <t xml:space="preserve">ALT ANEU                                </t>
  </si>
  <si>
    <t>25025</t>
  </si>
  <si>
    <t xml:space="preserve">NAUT ARAN                               </t>
  </si>
  <si>
    <t>25027</t>
  </si>
  <si>
    <t xml:space="preserve">ANGLESOLA                               </t>
  </si>
  <si>
    <t>25029</t>
  </si>
  <si>
    <t xml:space="preserve">ARBECA                                  </t>
  </si>
  <si>
    <t>25030</t>
  </si>
  <si>
    <t xml:space="preserve">PONT DE BAR (EL)                        </t>
  </si>
  <si>
    <t>25031</t>
  </si>
  <si>
    <t xml:space="preserve">ARRES                                   </t>
  </si>
  <si>
    <t>25032</t>
  </si>
  <si>
    <t xml:space="preserve">ARSEGUEL                                </t>
  </si>
  <si>
    <t>25033</t>
  </si>
  <si>
    <t xml:space="preserve">ARTESA DE LLEIDA                        </t>
  </si>
  <si>
    <t>25034</t>
  </si>
  <si>
    <t xml:space="preserve">ARTESA DE SEGRE                         </t>
  </si>
  <si>
    <t>25035</t>
  </si>
  <si>
    <t xml:space="preserve">SENTIU DE SIO (LA)                      </t>
  </si>
  <si>
    <t>25036</t>
  </si>
  <si>
    <t xml:space="preserve">ASPA                                    </t>
  </si>
  <si>
    <t>25037</t>
  </si>
  <si>
    <t xml:space="preserve">AVELLANES I SANTA LINYA (LES)           </t>
  </si>
  <si>
    <t>25038</t>
  </si>
  <si>
    <t xml:space="preserve">AITONA                                  </t>
  </si>
  <si>
    <t>25039</t>
  </si>
  <si>
    <t xml:space="preserve">BAIX PALLARS                            </t>
  </si>
  <si>
    <t>25040</t>
  </si>
  <si>
    <t xml:space="preserve">BALAGUER                                </t>
  </si>
  <si>
    <t>25041</t>
  </si>
  <si>
    <t xml:space="preserve">BARBENS                                 </t>
  </si>
  <si>
    <t>25042</t>
  </si>
  <si>
    <t xml:space="preserve">BARONIA DE RIALB (LA)                   </t>
  </si>
  <si>
    <t>25043</t>
  </si>
  <si>
    <t xml:space="preserve">VALL DE BOI (LA)                        </t>
  </si>
  <si>
    <t>25044</t>
  </si>
  <si>
    <t xml:space="preserve">BASSELLA                                </t>
  </si>
  <si>
    <t>25045</t>
  </si>
  <si>
    <t xml:space="preserve">BAUSEN                                  </t>
  </si>
  <si>
    <t>25046</t>
  </si>
  <si>
    <t xml:space="preserve">BELIANES                                </t>
  </si>
  <si>
    <t>25047</t>
  </si>
  <si>
    <t xml:space="preserve">BELLCAIRE D'URGELL                      </t>
  </si>
  <si>
    <t>25048</t>
  </si>
  <si>
    <t xml:space="preserve">BELL-LLOC D'URGELL                      </t>
  </si>
  <si>
    <t>25049</t>
  </si>
  <si>
    <t xml:space="preserve">BELLMUNT D'URGELL                       </t>
  </si>
  <si>
    <t>25050</t>
  </si>
  <si>
    <t xml:space="preserve">BELLPUIG                                </t>
  </si>
  <si>
    <t>25051</t>
  </si>
  <si>
    <t xml:space="preserve">BELLVER DE CERDANYA                     </t>
  </si>
  <si>
    <t>25052</t>
  </si>
  <si>
    <t xml:space="preserve">BELLVIS                                 </t>
  </si>
  <si>
    <t>25053</t>
  </si>
  <si>
    <t xml:space="preserve">BENAVENT DE SEGRIA                      </t>
  </si>
  <si>
    <t>25055</t>
  </si>
  <si>
    <t xml:space="preserve">BIOSCA                                  </t>
  </si>
  <si>
    <t>25056</t>
  </si>
  <si>
    <t xml:space="preserve">BOVERA                                  </t>
  </si>
  <si>
    <t>25057</t>
  </si>
  <si>
    <t xml:space="preserve">BORDES (ES)                             </t>
  </si>
  <si>
    <t>25058</t>
  </si>
  <si>
    <t xml:space="preserve">BORGES BLANQUES (LES)                   </t>
  </si>
  <si>
    <t>25059</t>
  </si>
  <si>
    <t xml:space="preserve">BOSSOST                                 </t>
  </si>
  <si>
    <t>25060</t>
  </si>
  <si>
    <t xml:space="preserve">CABANABONA                              </t>
  </si>
  <si>
    <t>25061</t>
  </si>
  <si>
    <t xml:space="preserve">CABO                                    </t>
  </si>
  <si>
    <t>25062</t>
  </si>
  <si>
    <t xml:space="preserve">CAMARASA                                </t>
  </si>
  <si>
    <t>25063</t>
  </si>
  <si>
    <t xml:space="preserve">CANEJAN                                 </t>
  </si>
  <si>
    <t>25064</t>
  </si>
  <si>
    <t xml:space="preserve">CASTELLAR DE LA RIBERA                  </t>
  </si>
  <si>
    <t>25067</t>
  </si>
  <si>
    <t xml:space="preserve">CASTELLDANS                             </t>
  </si>
  <si>
    <t>25068</t>
  </si>
  <si>
    <t xml:space="preserve">CASTELLNOU DE SEANA                     </t>
  </si>
  <si>
    <t>25069</t>
  </si>
  <si>
    <t xml:space="preserve">CASTELLO DE FARFANYA                    </t>
  </si>
  <si>
    <t>25070</t>
  </si>
  <si>
    <t xml:space="preserve">CASTELLSERA                             </t>
  </si>
  <si>
    <t>25071</t>
  </si>
  <si>
    <t xml:space="preserve">CAVA                                    </t>
  </si>
  <si>
    <t>25072</t>
  </si>
  <si>
    <t xml:space="preserve">CERVERA                                 </t>
  </si>
  <si>
    <t>25073</t>
  </si>
  <si>
    <t xml:space="preserve">CERVIA DE LES GARRIGUES                 </t>
  </si>
  <si>
    <t>25074</t>
  </si>
  <si>
    <t xml:space="preserve">CIUTADILLA                              </t>
  </si>
  <si>
    <t>25075</t>
  </si>
  <si>
    <t xml:space="preserve">CLARIANA DE CARDENER                    </t>
  </si>
  <si>
    <t>25076</t>
  </si>
  <si>
    <t xml:space="preserve">COGUL (EL)                              </t>
  </si>
  <si>
    <t>25077</t>
  </si>
  <si>
    <t xml:space="preserve">COLL DE NARGO                           </t>
  </si>
  <si>
    <t>25078</t>
  </si>
  <si>
    <t xml:space="preserve">CORBINS                                 </t>
  </si>
  <si>
    <t>25079</t>
  </si>
  <si>
    <t xml:space="preserve">CUBELLS                                 </t>
  </si>
  <si>
    <t>25081</t>
  </si>
  <si>
    <t xml:space="preserve">ESPLUGA CALBA (L')                      </t>
  </si>
  <si>
    <t>25082</t>
  </si>
  <si>
    <t xml:space="preserve">ESPOT                                   </t>
  </si>
  <si>
    <t>25085</t>
  </si>
  <si>
    <t xml:space="preserve">ESTARAS                                 </t>
  </si>
  <si>
    <t>25086</t>
  </si>
  <si>
    <t xml:space="preserve">ESTERRI D'ANEU                          </t>
  </si>
  <si>
    <t>25087</t>
  </si>
  <si>
    <t xml:space="preserve">ESTERRI DE CARDOS                       </t>
  </si>
  <si>
    <t>25088</t>
  </si>
  <si>
    <t xml:space="preserve">ESTAMARIU                               </t>
  </si>
  <si>
    <t>25089</t>
  </si>
  <si>
    <t xml:space="preserve">FARRERA                                 </t>
  </si>
  <si>
    <t>25092</t>
  </si>
  <si>
    <t xml:space="preserve">FLORESTA (LA)                           </t>
  </si>
  <si>
    <t>25093</t>
  </si>
  <si>
    <t xml:space="preserve">FONDARELLA                              </t>
  </si>
  <si>
    <t>25094</t>
  </si>
  <si>
    <t xml:space="preserve">FORADADA                                </t>
  </si>
  <si>
    <t>25096</t>
  </si>
  <si>
    <t xml:space="preserve">FULIOLA (LA)                            </t>
  </si>
  <si>
    <t>25097</t>
  </si>
  <si>
    <t xml:space="preserve">FULLEDA                                 </t>
  </si>
  <si>
    <t>25098</t>
  </si>
  <si>
    <t xml:space="preserve">GAVET DE LA CONCA                       </t>
  </si>
  <si>
    <t>25099</t>
  </si>
  <si>
    <t xml:space="preserve">GOLMES                                  </t>
  </si>
  <si>
    <t>25100</t>
  </si>
  <si>
    <t xml:space="preserve">GOSOL                                   </t>
  </si>
  <si>
    <t>25101</t>
  </si>
  <si>
    <t xml:space="preserve">GRANADELLA (LA)                         </t>
  </si>
  <si>
    <t>25102</t>
  </si>
  <si>
    <t xml:space="preserve">GRANJA D'ESCARP (LA)                    </t>
  </si>
  <si>
    <t>25103</t>
  </si>
  <si>
    <t xml:space="preserve">GRANYANELLA                             </t>
  </si>
  <si>
    <t>25104</t>
  </si>
  <si>
    <t xml:space="preserve">GRANYENA DE SEGARRA                     </t>
  </si>
  <si>
    <t>25105</t>
  </si>
  <si>
    <t xml:space="preserve">GRANYENA DE LES GARRIGUES               </t>
  </si>
  <si>
    <t>25109</t>
  </si>
  <si>
    <t xml:space="preserve">GUIMERA                                 </t>
  </si>
  <si>
    <t>25110</t>
  </si>
  <si>
    <t xml:space="preserve">GUISSONA                                </t>
  </si>
  <si>
    <t>25111</t>
  </si>
  <si>
    <t xml:space="preserve">GUIXERS                                 </t>
  </si>
  <si>
    <t>25112</t>
  </si>
  <si>
    <t xml:space="preserve">IVARS DE NOGUERA                        </t>
  </si>
  <si>
    <t>25113</t>
  </si>
  <si>
    <t xml:space="preserve">IVARS D'URGELL                          </t>
  </si>
  <si>
    <t>25114</t>
  </si>
  <si>
    <t xml:space="preserve">IVORRA                                  </t>
  </si>
  <si>
    <t>25115</t>
  </si>
  <si>
    <t xml:space="preserve">ISONA I CONCA DELLA                     </t>
  </si>
  <si>
    <t>25118</t>
  </si>
  <si>
    <t xml:space="preserve">JUNCOSA                                 </t>
  </si>
  <si>
    <t>25119</t>
  </si>
  <si>
    <t xml:space="preserve">JUNEDA                                  </t>
  </si>
  <si>
    <t>25120</t>
  </si>
  <si>
    <t xml:space="preserve">LLEIDA                                  </t>
  </si>
  <si>
    <t>25121</t>
  </si>
  <si>
    <t xml:space="preserve">LES                                     </t>
  </si>
  <si>
    <t>25122</t>
  </si>
  <si>
    <t xml:space="preserve">LINYOLA                                 </t>
  </si>
  <si>
    <t>25123</t>
  </si>
  <si>
    <t xml:space="preserve">LLADORRE                                </t>
  </si>
  <si>
    <t>25124</t>
  </si>
  <si>
    <t xml:space="preserve">LLADURS                                 </t>
  </si>
  <si>
    <t>25125</t>
  </si>
  <si>
    <t xml:space="preserve">LLARDECANS                              </t>
  </si>
  <si>
    <t>25126</t>
  </si>
  <si>
    <t xml:space="preserve">LLAVORSI                                </t>
  </si>
  <si>
    <t>25127</t>
  </si>
  <si>
    <t xml:space="preserve">LLES DE CERDANYA                        </t>
  </si>
  <si>
    <t>25128</t>
  </si>
  <si>
    <t xml:space="preserve">LLIMIANA                                </t>
  </si>
  <si>
    <t>25129</t>
  </si>
  <si>
    <t xml:space="preserve">LLOBERA                                 </t>
  </si>
  <si>
    <t>25130</t>
  </si>
  <si>
    <t xml:space="preserve">MALDA                                   </t>
  </si>
  <si>
    <t>25131</t>
  </si>
  <si>
    <t xml:space="preserve">MASSALCOREIG                            </t>
  </si>
  <si>
    <t>25132</t>
  </si>
  <si>
    <t xml:space="preserve">MASSOTERES                              </t>
  </si>
  <si>
    <t>25133</t>
  </si>
  <si>
    <t xml:space="preserve">MAIALS                                  </t>
  </si>
  <si>
    <t>25134</t>
  </si>
  <si>
    <t xml:space="preserve">MENARGUENS                              </t>
  </si>
  <si>
    <t>25135</t>
  </si>
  <si>
    <t xml:space="preserve">MIRALCAMP                               </t>
  </si>
  <si>
    <t>25136</t>
  </si>
  <si>
    <t xml:space="preserve">MOLSOSA (LA)                            </t>
  </si>
  <si>
    <t>25137</t>
  </si>
  <si>
    <t xml:space="preserve">MOLLERUSSA                              </t>
  </si>
  <si>
    <t>25138</t>
  </si>
  <si>
    <t xml:space="preserve">MONTGAI                                 </t>
  </si>
  <si>
    <t>25139</t>
  </si>
  <si>
    <t xml:space="preserve">MONTELLA I MARTINET                     </t>
  </si>
  <si>
    <t>25140</t>
  </si>
  <si>
    <t xml:space="preserve">MONTFERRER I CASTELLBO                  </t>
  </si>
  <si>
    <t>25141</t>
  </si>
  <si>
    <t xml:space="preserve">MONTOLIU DE SEGARRA                     </t>
  </si>
  <si>
    <t>25142</t>
  </si>
  <si>
    <t xml:space="preserve">MONTOLIU DE LLEIDA                      </t>
  </si>
  <si>
    <t>25143</t>
  </si>
  <si>
    <t xml:space="preserve">MONTORNES DE SEGARRA                    </t>
  </si>
  <si>
    <t>25145</t>
  </si>
  <si>
    <t xml:space="preserve">NALEC                                   </t>
  </si>
  <si>
    <t>25146</t>
  </si>
  <si>
    <t xml:space="preserve">NAVES                                   </t>
  </si>
  <si>
    <t>25148</t>
  </si>
  <si>
    <t xml:space="preserve">ODEN                                    </t>
  </si>
  <si>
    <t>25149</t>
  </si>
  <si>
    <t xml:space="preserve">OLIANA                                  </t>
  </si>
  <si>
    <t>25150</t>
  </si>
  <si>
    <t xml:space="preserve">OLIOLA                                  </t>
  </si>
  <si>
    <t>25151</t>
  </si>
  <si>
    <t xml:space="preserve">OLIUS                                   </t>
  </si>
  <si>
    <t>25152</t>
  </si>
  <si>
    <t xml:space="preserve">OLUGES (LES)                            </t>
  </si>
  <si>
    <t>25153</t>
  </si>
  <si>
    <t xml:space="preserve">OMELLONS (ELS)                          </t>
  </si>
  <si>
    <t>25154</t>
  </si>
  <si>
    <t xml:space="preserve">OMELLS DE NA GAIA (ELS)                 </t>
  </si>
  <si>
    <t>25155</t>
  </si>
  <si>
    <t xml:space="preserve">ORGANYA                                 </t>
  </si>
  <si>
    <t>25156</t>
  </si>
  <si>
    <t xml:space="preserve">OS DE BALAGUER                          </t>
  </si>
  <si>
    <t>25157</t>
  </si>
  <si>
    <t xml:space="preserve">OSSO DE SIO                             </t>
  </si>
  <si>
    <t>25158</t>
  </si>
  <si>
    <t xml:space="preserve">PALAU D'ANGLESOLA (EL)                  </t>
  </si>
  <si>
    <t>25161</t>
  </si>
  <si>
    <t xml:space="preserve">CONCA DE DALT                           </t>
  </si>
  <si>
    <t>25163</t>
  </si>
  <si>
    <t xml:space="preserve">COMA I LA PEDRA (LA)                    </t>
  </si>
  <si>
    <t>25164</t>
  </si>
  <si>
    <t xml:space="preserve">PENELLES                                </t>
  </si>
  <si>
    <t>25165</t>
  </si>
  <si>
    <t xml:space="preserve">PERAMOLA                                </t>
  </si>
  <si>
    <t>25166</t>
  </si>
  <si>
    <t xml:space="preserve">PINELL DE SOLSONES                      </t>
  </si>
  <si>
    <t>25167</t>
  </si>
  <si>
    <t xml:space="preserve">PINOS                                   </t>
  </si>
  <si>
    <t>25168</t>
  </si>
  <si>
    <t xml:space="preserve">POAL (EL)                               </t>
  </si>
  <si>
    <t>25169</t>
  </si>
  <si>
    <t xml:space="preserve">POBLA DE CERVOLES (LA)                  </t>
  </si>
  <si>
    <t>25170</t>
  </si>
  <si>
    <t xml:space="preserve">BELLAGUARDA                             </t>
  </si>
  <si>
    <t>25171</t>
  </si>
  <si>
    <t xml:space="preserve">POBLA DE SEGUR (LA)                     </t>
  </si>
  <si>
    <t>25172</t>
  </si>
  <si>
    <t xml:space="preserve">PONTS                                   </t>
  </si>
  <si>
    <t>25173</t>
  </si>
  <si>
    <t xml:space="preserve">PONT DE SUERT (EL)                      </t>
  </si>
  <si>
    <t>25174</t>
  </si>
  <si>
    <t xml:space="preserve">PORTELLA (LA)                           </t>
  </si>
  <si>
    <t>25175</t>
  </si>
  <si>
    <t xml:space="preserve">PRATS I SANSOR                          </t>
  </si>
  <si>
    <t>25176</t>
  </si>
  <si>
    <t xml:space="preserve">PREIXANA                                </t>
  </si>
  <si>
    <t>25177</t>
  </si>
  <si>
    <t xml:space="preserve">PREIXENS                                </t>
  </si>
  <si>
    <t>25179</t>
  </si>
  <si>
    <t xml:space="preserve">PRULLANS                                </t>
  </si>
  <si>
    <t>25180</t>
  </si>
  <si>
    <t xml:space="preserve">PUIGGROS                                </t>
  </si>
  <si>
    <t>25181</t>
  </si>
  <si>
    <t xml:space="preserve">PUIGVERD D'AGRAMUNT                     </t>
  </si>
  <si>
    <t>25182</t>
  </si>
  <si>
    <t xml:space="preserve">PUIGVERD DE LLEIDA                      </t>
  </si>
  <si>
    <t>25183</t>
  </si>
  <si>
    <t xml:space="preserve">RIALP                                   </t>
  </si>
  <si>
    <t>25185</t>
  </si>
  <si>
    <t xml:space="preserve">RIBERA D'URGELLET                       </t>
  </si>
  <si>
    <t>25186</t>
  </si>
  <si>
    <t xml:space="preserve">RINER                                   </t>
  </si>
  <si>
    <t>25189</t>
  </si>
  <si>
    <t xml:space="preserve">ROSSELLO                                </t>
  </si>
  <si>
    <t>25190</t>
  </si>
  <si>
    <t xml:space="preserve">SALAS DE PALLARS                        </t>
  </si>
  <si>
    <t>25191</t>
  </si>
  <si>
    <t xml:space="preserve">SANAUJA                                 </t>
  </si>
  <si>
    <t>25192</t>
  </si>
  <si>
    <t xml:space="preserve">SANT GUIM DE FREIXENET                  </t>
  </si>
  <si>
    <t>25193</t>
  </si>
  <si>
    <t xml:space="preserve">SANT LLORENC DE MORUNYS                 </t>
  </si>
  <si>
    <t>25194</t>
  </si>
  <si>
    <t xml:space="preserve">SANT RAMON                              </t>
  </si>
  <si>
    <t>25196</t>
  </si>
  <si>
    <t xml:space="preserve">SANT ESTEVE DE LA SARGA                 </t>
  </si>
  <si>
    <t>25197</t>
  </si>
  <si>
    <t xml:space="preserve">SANT GUIM DE LA PLANA                   </t>
  </si>
  <si>
    <t>25200</t>
  </si>
  <si>
    <t xml:space="preserve">SARROCA DE LLEIDA                       </t>
  </si>
  <si>
    <t>25201</t>
  </si>
  <si>
    <t xml:space="preserve">SARROCA DE BELLERA                      </t>
  </si>
  <si>
    <t>25202</t>
  </si>
  <si>
    <t xml:space="preserve">SENTERADA                               </t>
  </si>
  <si>
    <t>25203</t>
  </si>
  <si>
    <t xml:space="preserve">SEU D'URGELL (LA)                       </t>
  </si>
  <si>
    <t>25204</t>
  </si>
  <si>
    <t xml:space="preserve">SEROS                                   </t>
  </si>
  <si>
    <t>25205</t>
  </si>
  <si>
    <t xml:space="preserve">SIDAMON                                 </t>
  </si>
  <si>
    <t>25206</t>
  </si>
  <si>
    <t xml:space="preserve">SOLERAS (EL)                            </t>
  </si>
  <si>
    <t>25207</t>
  </si>
  <si>
    <t xml:space="preserve">SOLSONA                                 </t>
  </si>
  <si>
    <t>25208</t>
  </si>
  <si>
    <t xml:space="preserve">SORIGUERA                               </t>
  </si>
  <si>
    <t>25209</t>
  </si>
  <si>
    <t xml:space="preserve">SORT                                    </t>
  </si>
  <si>
    <t>25210</t>
  </si>
  <si>
    <t xml:space="preserve">SOSES                                   </t>
  </si>
  <si>
    <t>25211</t>
  </si>
  <si>
    <t xml:space="preserve">SUDANELL                                </t>
  </si>
  <si>
    <t>25212</t>
  </si>
  <si>
    <t xml:space="preserve">SUNYER                                  </t>
  </si>
  <si>
    <t>25215</t>
  </si>
  <si>
    <t xml:space="preserve">TALARN                                  </t>
  </si>
  <si>
    <t>25216</t>
  </si>
  <si>
    <t xml:space="preserve">TALAVERA                                </t>
  </si>
  <si>
    <t>25217</t>
  </si>
  <si>
    <t xml:space="preserve">TARREGA                                 </t>
  </si>
  <si>
    <t>25218</t>
  </si>
  <si>
    <t xml:space="preserve">TARRES                                  </t>
  </si>
  <si>
    <t>25219</t>
  </si>
  <si>
    <t xml:space="preserve">TARROJA DE SEGARRA                      </t>
  </si>
  <si>
    <t>25220</t>
  </si>
  <si>
    <t xml:space="preserve">TERMENS                                 </t>
  </si>
  <si>
    <t>25221</t>
  </si>
  <si>
    <t xml:space="preserve">TIRVIA                                  </t>
  </si>
  <si>
    <t>25222</t>
  </si>
  <si>
    <t xml:space="preserve">TIURANA                                 </t>
  </si>
  <si>
    <t>25223</t>
  </si>
  <si>
    <t xml:space="preserve">TORA                                    </t>
  </si>
  <si>
    <t>25224</t>
  </si>
  <si>
    <t xml:space="preserve">TORMS (ELS)                             </t>
  </si>
  <si>
    <t>25225</t>
  </si>
  <si>
    <t xml:space="preserve">TORNABOUS                               </t>
  </si>
  <si>
    <t>25226</t>
  </si>
  <si>
    <t xml:space="preserve">TORREBESSES                             </t>
  </si>
  <si>
    <t>25227</t>
  </si>
  <si>
    <t xml:space="preserve">TORRE DE CABDELLA (LA)                  </t>
  </si>
  <si>
    <t>25228</t>
  </si>
  <si>
    <t xml:space="preserve">TORREFARRERA                            </t>
  </si>
  <si>
    <t>25230</t>
  </si>
  <si>
    <t xml:space="preserve">TORREGROSSA                             </t>
  </si>
  <si>
    <t>25231</t>
  </si>
  <si>
    <t xml:space="preserve">TORRELAMEU                              </t>
  </si>
  <si>
    <t>25232</t>
  </si>
  <si>
    <t xml:space="preserve">TORRES DE SEGRE                         </t>
  </si>
  <si>
    <t>25233</t>
  </si>
  <si>
    <t xml:space="preserve">TORRE-SERONA                            </t>
  </si>
  <si>
    <t>25234</t>
  </si>
  <si>
    <t xml:space="preserve">TREMP                                   </t>
  </si>
  <si>
    <t>25238</t>
  </si>
  <si>
    <t xml:space="preserve">VALLBONA DE LES MONGES                  </t>
  </si>
  <si>
    <t>25239</t>
  </si>
  <si>
    <t xml:space="preserve">VALLS DE VALIRA (LES)                   </t>
  </si>
  <si>
    <t>25240</t>
  </si>
  <si>
    <t xml:space="preserve">VALLFOGONA DE BALAGUER                  </t>
  </si>
  <si>
    <t>25242</t>
  </si>
  <si>
    <t xml:space="preserve">VERDU                                   </t>
  </si>
  <si>
    <t>25243</t>
  </si>
  <si>
    <t xml:space="preserve">VIELHA E MIJARAN                        </t>
  </si>
  <si>
    <t>25244</t>
  </si>
  <si>
    <t xml:space="preserve">VILAGRASSA                              </t>
  </si>
  <si>
    <t>25245</t>
  </si>
  <si>
    <t xml:space="preserve">VILALLER                                </t>
  </si>
  <si>
    <t>25247</t>
  </si>
  <si>
    <t xml:space="preserve">VILAMOS                                 </t>
  </si>
  <si>
    <t>25248</t>
  </si>
  <si>
    <t xml:space="preserve">VILANOVA DE BELLPUIG                    </t>
  </si>
  <si>
    <t>25249</t>
  </si>
  <si>
    <t xml:space="preserve">VILANOVA DE L'AGUDA                     </t>
  </si>
  <si>
    <t>25250</t>
  </si>
  <si>
    <t xml:space="preserve">VILANOVA DE MEIA                        </t>
  </si>
  <si>
    <t>25251</t>
  </si>
  <si>
    <t xml:space="preserve">VILANOVA DE SEGRIA                      </t>
  </si>
  <si>
    <t>25252</t>
  </si>
  <si>
    <t xml:space="preserve">VILA-SANA                               </t>
  </si>
  <si>
    <t>25253</t>
  </si>
  <si>
    <t xml:space="preserve">VILOSELL (EL)                           </t>
  </si>
  <si>
    <t>25254</t>
  </si>
  <si>
    <t xml:space="preserve">VILANOVA DE LA BARCA                    </t>
  </si>
  <si>
    <t>25255</t>
  </si>
  <si>
    <t xml:space="preserve">VINAIXA                                 </t>
  </si>
  <si>
    <t>25901</t>
  </si>
  <si>
    <t xml:space="preserve">VALL DE CARDOS                          </t>
  </si>
  <si>
    <t>25902</t>
  </si>
  <si>
    <t xml:space="preserve">SANT MARTI DE RIUCORB                   </t>
  </si>
  <si>
    <t>25903</t>
  </si>
  <si>
    <t xml:space="preserve">GUINGUETA D'ANEU (LA)                   </t>
  </si>
  <si>
    <t>25904</t>
  </si>
  <si>
    <t xml:space="preserve">CASTELL DE MUR                          </t>
  </si>
  <si>
    <t>25905</t>
  </si>
  <si>
    <t xml:space="preserve">RIBERA D'ONDARA                         </t>
  </si>
  <si>
    <t>25906</t>
  </si>
  <si>
    <t xml:space="preserve">VALLS D'AGUILAR (LES)                   </t>
  </si>
  <si>
    <t>25907</t>
  </si>
  <si>
    <t xml:space="preserve">TORREFETA I FLOREJACS                   </t>
  </si>
  <si>
    <t>25908</t>
  </si>
  <si>
    <t xml:space="preserve">FIGOLS I ALINYA                         </t>
  </si>
  <si>
    <t>25909</t>
  </si>
  <si>
    <t xml:space="preserve">VANSA I FORNOLS (LA)                    </t>
  </si>
  <si>
    <t>25910</t>
  </si>
  <si>
    <t xml:space="preserve">JOSA I TUIXEN                           </t>
  </si>
  <si>
    <t>25911</t>
  </si>
  <si>
    <t xml:space="preserve">PLANS DE SIO (ELS)                      </t>
  </si>
  <si>
    <t>25912</t>
  </si>
  <si>
    <t xml:space="preserve">GIMENELLS I EL PLA DE LA FONT           </t>
  </si>
  <si>
    <t>25913</t>
  </si>
  <si>
    <t xml:space="preserve">RIU DE CERDANYA                         </t>
  </si>
  <si>
    <t>26001</t>
  </si>
  <si>
    <t xml:space="preserve">ABALOS                                  </t>
  </si>
  <si>
    <t>26002</t>
  </si>
  <si>
    <t xml:space="preserve">AGONCILLO                               </t>
  </si>
  <si>
    <t>26003</t>
  </si>
  <si>
    <t xml:space="preserve">AGUILAR DEL RIO ALHAMA                  </t>
  </si>
  <si>
    <t>26004</t>
  </si>
  <si>
    <t xml:space="preserve">AJAMIL DE CAMEROS                       </t>
  </si>
  <si>
    <t>26005</t>
  </si>
  <si>
    <t xml:space="preserve">ALBELDA DE IREGUA                       </t>
  </si>
  <si>
    <t>26006</t>
  </si>
  <si>
    <t xml:space="preserve">ALBERITE                                </t>
  </si>
  <si>
    <t>26007</t>
  </si>
  <si>
    <t xml:space="preserve">ALCANADRE                               </t>
  </si>
  <si>
    <t>26008</t>
  </si>
  <si>
    <t xml:space="preserve">ALDEANUEVA DE EBRO                      </t>
  </si>
  <si>
    <t>26009</t>
  </si>
  <si>
    <t xml:space="preserve">ALESANCO                                </t>
  </si>
  <si>
    <t>26010</t>
  </si>
  <si>
    <t xml:space="preserve">ALESON                                  </t>
  </si>
  <si>
    <t>26011</t>
  </si>
  <si>
    <t xml:space="preserve">ALFARO                                  </t>
  </si>
  <si>
    <t>26012</t>
  </si>
  <si>
    <t xml:space="preserve">ALMARZA DE CAMEROS                      </t>
  </si>
  <si>
    <t>26013</t>
  </si>
  <si>
    <t xml:space="preserve">ANGUCIANA                               </t>
  </si>
  <si>
    <t>26014</t>
  </si>
  <si>
    <t xml:space="preserve">ANGUIANO                                </t>
  </si>
  <si>
    <t>26015</t>
  </si>
  <si>
    <t xml:space="preserve">ARENZANA DE ABAJO                       </t>
  </si>
  <si>
    <t>26016</t>
  </si>
  <si>
    <t xml:space="preserve">ARENZANA DE ARRIBA                      </t>
  </si>
  <si>
    <t>26017</t>
  </si>
  <si>
    <t xml:space="preserve">ARNEDILLO                               </t>
  </si>
  <si>
    <t>26018</t>
  </si>
  <si>
    <t xml:space="preserve">ARNEDO                                  </t>
  </si>
  <si>
    <t>26019</t>
  </si>
  <si>
    <t xml:space="preserve">ARRUBAL                                 </t>
  </si>
  <si>
    <t>26020</t>
  </si>
  <si>
    <t xml:space="preserve">AUSEJO                                  </t>
  </si>
  <si>
    <t>26021</t>
  </si>
  <si>
    <t xml:space="preserve">AUTOL                                   </t>
  </si>
  <si>
    <t>26022</t>
  </si>
  <si>
    <t xml:space="preserve">AZOFRA                                  </t>
  </si>
  <si>
    <t>26023</t>
  </si>
  <si>
    <t xml:space="preserve">BADARAN                                 </t>
  </si>
  <si>
    <t>26024</t>
  </si>
  <si>
    <t xml:space="preserve">BAÑARES                                 </t>
  </si>
  <si>
    <t>26025</t>
  </si>
  <si>
    <t xml:space="preserve">BAÑOS DE RIOJA                          </t>
  </si>
  <si>
    <t>26026</t>
  </si>
  <si>
    <t xml:space="preserve">BAÑOS DE RIO TOBIA                      </t>
  </si>
  <si>
    <t>26027</t>
  </si>
  <si>
    <t xml:space="preserve">BERCEO                                  </t>
  </si>
  <si>
    <t>26028</t>
  </si>
  <si>
    <t xml:space="preserve">BERGASA                                 </t>
  </si>
  <si>
    <t>26029</t>
  </si>
  <si>
    <t xml:space="preserve">BERGASILLAS BAJERA                      </t>
  </si>
  <si>
    <t>26030</t>
  </si>
  <si>
    <t xml:space="preserve">BEZARES                                 </t>
  </si>
  <si>
    <t>26031</t>
  </si>
  <si>
    <t xml:space="preserve">BOBADILLA                               </t>
  </si>
  <si>
    <t>26032</t>
  </si>
  <si>
    <t xml:space="preserve">BRIEVA DE CAMEROS                       </t>
  </si>
  <si>
    <t>26033</t>
  </si>
  <si>
    <t xml:space="preserve">BRIÑAS                                  </t>
  </si>
  <si>
    <t>26034</t>
  </si>
  <si>
    <t xml:space="preserve">BRIONES                                 </t>
  </si>
  <si>
    <t>26035</t>
  </si>
  <si>
    <t xml:space="preserve">CABEZON DE CAMEROS                      </t>
  </si>
  <si>
    <t>26036</t>
  </si>
  <si>
    <t xml:space="preserve">CALAHORRA                               </t>
  </si>
  <si>
    <t>26037</t>
  </si>
  <si>
    <t xml:space="preserve">CAMPROVIN                               </t>
  </si>
  <si>
    <t>26038</t>
  </si>
  <si>
    <t xml:space="preserve">CANALES DE LA SIERRA                    </t>
  </si>
  <si>
    <t>26039</t>
  </si>
  <si>
    <t xml:space="preserve">CANILLAS DE RIO TUERTO                  </t>
  </si>
  <si>
    <t>26040</t>
  </si>
  <si>
    <t xml:space="preserve">CAÑAS                                   </t>
  </si>
  <si>
    <t>26041</t>
  </si>
  <si>
    <t xml:space="preserve">CARDENAS                                </t>
  </si>
  <si>
    <t>26042</t>
  </si>
  <si>
    <t xml:space="preserve">CASALARREINA                            </t>
  </si>
  <si>
    <t>26043</t>
  </si>
  <si>
    <t xml:space="preserve">CASTAÑARES DE RIOJA                     </t>
  </si>
  <si>
    <t>26044</t>
  </si>
  <si>
    <t xml:space="preserve">CASTROVIEJO                             </t>
  </si>
  <si>
    <t>26045</t>
  </si>
  <si>
    <t xml:space="preserve">CELLORIGO                               </t>
  </si>
  <si>
    <t>26046</t>
  </si>
  <si>
    <t xml:space="preserve">CENICERO                                </t>
  </si>
  <si>
    <t>26047</t>
  </si>
  <si>
    <t xml:space="preserve">CERVERA DEL RIO ALHAMA                  </t>
  </si>
  <si>
    <t>26048</t>
  </si>
  <si>
    <t xml:space="preserve">CIDAMON                                 </t>
  </si>
  <si>
    <t>26049</t>
  </si>
  <si>
    <t xml:space="preserve">CIHURI                                  </t>
  </si>
  <si>
    <t>26050</t>
  </si>
  <si>
    <t xml:space="preserve">CIRUEÑA                                 </t>
  </si>
  <si>
    <t>26051</t>
  </si>
  <si>
    <t xml:space="preserve">CLAVIJO                                 </t>
  </si>
  <si>
    <t>26052</t>
  </si>
  <si>
    <t xml:space="preserve">CORDOVIN                                </t>
  </si>
  <si>
    <t>26053</t>
  </si>
  <si>
    <t xml:space="preserve">CORERA                                  </t>
  </si>
  <si>
    <t>26054</t>
  </si>
  <si>
    <t xml:space="preserve">CORNAGO                                 </t>
  </si>
  <si>
    <t>26055</t>
  </si>
  <si>
    <t xml:space="preserve">CORPORALES                              </t>
  </si>
  <si>
    <t>26056</t>
  </si>
  <si>
    <t xml:space="preserve">CUZCURRITA DE RIO TIRON                 </t>
  </si>
  <si>
    <t>26057</t>
  </si>
  <si>
    <t xml:space="preserve">DAROCA DE RIOJA                         </t>
  </si>
  <si>
    <t>26058</t>
  </si>
  <si>
    <t xml:space="preserve">ENCISO                                  </t>
  </si>
  <si>
    <t>26059</t>
  </si>
  <si>
    <t xml:space="preserve">ENTRENA                                 </t>
  </si>
  <si>
    <t>26060</t>
  </si>
  <si>
    <t xml:space="preserve">ESTOLLO                                 </t>
  </si>
  <si>
    <t>26061</t>
  </si>
  <si>
    <t xml:space="preserve">EZCARAY                                 </t>
  </si>
  <si>
    <t>26062</t>
  </si>
  <si>
    <t xml:space="preserve">FONCEA                                  </t>
  </si>
  <si>
    <t>26063</t>
  </si>
  <si>
    <t xml:space="preserve">FONZALECHE                              </t>
  </si>
  <si>
    <t>26064</t>
  </si>
  <si>
    <t xml:space="preserve">FUENMAYOR                               </t>
  </si>
  <si>
    <t>26065</t>
  </si>
  <si>
    <t xml:space="preserve">GALBARRULI                              </t>
  </si>
  <si>
    <t>26066</t>
  </si>
  <si>
    <t xml:space="preserve">GALILEA                                 </t>
  </si>
  <si>
    <t>26067</t>
  </si>
  <si>
    <t xml:space="preserve">GALLINERO DE CAMEROS                    </t>
  </si>
  <si>
    <t>26068</t>
  </si>
  <si>
    <t xml:space="preserve">GIMILEO                                 </t>
  </si>
  <si>
    <t>26069</t>
  </si>
  <si>
    <t xml:space="preserve">GRAÑON                                  </t>
  </si>
  <si>
    <t>26070</t>
  </si>
  <si>
    <t xml:space="preserve">GRAVALOS                                </t>
  </si>
  <si>
    <t>26071</t>
  </si>
  <si>
    <t xml:space="preserve">HARO                                    </t>
  </si>
  <si>
    <t>26072</t>
  </si>
  <si>
    <t xml:space="preserve">HERCE                                   </t>
  </si>
  <si>
    <t>26073</t>
  </si>
  <si>
    <t xml:space="preserve">HERRAMELLURI                            </t>
  </si>
  <si>
    <t>26074</t>
  </si>
  <si>
    <t xml:space="preserve">HERVIAS                                 </t>
  </si>
  <si>
    <t>26075</t>
  </si>
  <si>
    <t xml:space="preserve">HORMILLA                                </t>
  </si>
  <si>
    <t>26076</t>
  </si>
  <si>
    <t xml:space="preserve">HORMILLEJA                              </t>
  </si>
  <si>
    <t>26077</t>
  </si>
  <si>
    <t xml:space="preserve">HORNILLOS DE CAMEROS                    </t>
  </si>
  <si>
    <t>26078</t>
  </si>
  <si>
    <t xml:space="preserve">HORNOS DE MONCALVILLO                   </t>
  </si>
  <si>
    <t>26079</t>
  </si>
  <si>
    <t xml:space="preserve">HUERCANOS                               </t>
  </si>
  <si>
    <t>26080</t>
  </si>
  <si>
    <t xml:space="preserve">IGEA                                    </t>
  </si>
  <si>
    <t>26081</t>
  </si>
  <si>
    <t xml:space="preserve">JALON DE CAMEROS                        </t>
  </si>
  <si>
    <t>26082</t>
  </si>
  <si>
    <t xml:space="preserve">LAGUNA DE CAMEROS                       </t>
  </si>
  <si>
    <t>26083</t>
  </si>
  <si>
    <t xml:space="preserve">LAGUNILLA DEL JUBERA                    </t>
  </si>
  <si>
    <t>26084</t>
  </si>
  <si>
    <t xml:space="preserve">LARDERO                                 </t>
  </si>
  <si>
    <t>26086</t>
  </si>
  <si>
    <t xml:space="preserve">LEDESMA DE LA COGOLLA                   </t>
  </si>
  <si>
    <t>26087</t>
  </si>
  <si>
    <t xml:space="preserve">LEIVA                                   </t>
  </si>
  <si>
    <t>26088</t>
  </si>
  <si>
    <t xml:space="preserve">LEZA DE RIO LEZA                        </t>
  </si>
  <si>
    <t>26089</t>
  </si>
  <si>
    <t xml:space="preserve">LOGROÑO                                 </t>
  </si>
  <si>
    <t>26091</t>
  </si>
  <si>
    <t xml:space="preserve">LUMBRERAS DE CAMEROS                    </t>
  </si>
  <si>
    <t>26092</t>
  </si>
  <si>
    <t xml:space="preserve">MANJARRES                               </t>
  </si>
  <si>
    <t>26093</t>
  </si>
  <si>
    <t xml:space="preserve">MANSILLA DE LA SIERRA                   </t>
  </si>
  <si>
    <t>26094</t>
  </si>
  <si>
    <t xml:space="preserve">MANZANARES DE RIOJA                     </t>
  </si>
  <si>
    <t>26095</t>
  </si>
  <si>
    <t xml:space="preserve">MATUTE                                  </t>
  </si>
  <si>
    <t>26096</t>
  </si>
  <si>
    <t xml:space="preserve">MEDRANO                                 </t>
  </si>
  <si>
    <t>26098</t>
  </si>
  <si>
    <t xml:space="preserve">MUNILLA                                 </t>
  </si>
  <si>
    <t>26099</t>
  </si>
  <si>
    <t xml:space="preserve">MURILLO DE RIO LEZA                     </t>
  </si>
  <si>
    <t>26100</t>
  </si>
  <si>
    <t xml:space="preserve">MURO DE AGUAS                           </t>
  </si>
  <si>
    <t>26101</t>
  </si>
  <si>
    <t xml:space="preserve">MURO EN CAMEROS                         </t>
  </si>
  <si>
    <t>26102</t>
  </si>
  <si>
    <t xml:space="preserve">NAJERA                                  </t>
  </si>
  <si>
    <t>26103</t>
  </si>
  <si>
    <t xml:space="preserve">NALDA                                   </t>
  </si>
  <si>
    <t>26104</t>
  </si>
  <si>
    <t xml:space="preserve">NAVAJUN                                 </t>
  </si>
  <si>
    <t>26105</t>
  </si>
  <si>
    <t xml:space="preserve">NAVARRETE                               </t>
  </si>
  <si>
    <t>26106</t>
  </si>
  <si>
    <t xml:space="preserve">NESTARES                                </t>
  </si>
  <si>
    <t>26107</t>
  </si>
  <si>
    <t xml:space="preserve">NIEVA DE CAMEROS                        </t>
  </si>
  <si>
    <t>26108</t>
  </si>
  <si>
    <t xml:space="preserve">OCON                                    </t>
  </si>
  <si>
    <t>26109</t>
  </si>
  <si>
    <t xml:space="preserve">OCHANDURI                               </t>
  </si>
  <si>
    <t>26110</t>
  </si>
  <si>
    <t xml:space="preserve">OJACASTRO                               </t>
  </si>
  <si>
    <t>26111</t>
  </si>
  <si>
    <t xml:space="preserve">OLLAURI                                 </t>
  </si>
  <si>
    <t>26112</t>
  </si>
  <si>
    <t xml:space="preserve">ORTIGOSA DE CAMEROS                     </t>
  </si>
  <si>
    <t>26113</t>
  </si>
  <si>
    <t xml:space="preserve">PAZUENGOS                               </t>
  </si>
  <si>
    <t>26114</t>
  </si>
  <si>
    <t xml:space="preserve">PEDROSO                                 </t>
  </si>
  <si>
    <t>26115</t>
  </si>
  <si>
    <t xml:space="preserve">PINILLOS                                </t>
  </si>
  <si>
    <t>26117</t>
  </si>
  <si>
    <t xml:space="preserve">PRADEJON                                </t>
  </si>
  <si>
    <t>26118</t>
  </si>
  <si>
    <t xml:space="preserve">PRADILLO                                </t>
  </si>
  <si>
    <t>26119</t>
  </si>
  <si>
    <t xml:space="preserve">PREJANO                                 </t>
  </si>
  <si>
    <t>26120</t>
  </si>
  <si>
    <t xml:space="preserve">QUEL                                    </t>
  </si>
  <si>
    <t>26121</t>
  </si>
  <si>
    <t xml:space="preserve">RABANERA                                </t>
  </si>
  <si>
    <t>26122</t>
  </si>
  <si>
    <t xml:space="preserve">RASILLO DE CAMEROS (EL)                 </t>
  </si>
  <si>
    <t>26123</t>
  </si>
  <si>
    <t xml:space="preserve">REDAL (EL)                              </t>
  </si>
  <si>
    <t>26124</t>
  </si>
  <si>
    <t xml:space="preserve">RIBAFRECHA                              </t>
  </si>
  <si>
    <t>26125</t>
  </si>
  <si>
    <t xml:space="preserve">RINCON DE SOTO                          </t>
  </si>
  <si>
    <t>26126</t>
  </si>
  <si>
    <t xml:space="preserve">ROBRES DEL CASTILLO                     </t>
  </si>
  <si>
    <t>26127</t>
  </si>
  <si>
    <t xml:space="preserve">RODEZNO                                 </t>
  </si>
  <si>
    <t>26128</t>
  </si>
  <si>
    <t xml:space="preserve">SAJAZARRA                               </t>
  </si>
  <si>
    <t>26129</t>
  </si>
  <si>
    <t xml:space="preserve">SAN ASENSIO                             </t>
  </si>
  <si>
    <t>26130</t>
  </si>
  <si>
    <t xml:space="preserve">SAN MILLAN DE LA COGOLLA                </t>
  </si>
  <si>
    <t>26131</t>
  </si>
  <si>
    <t xml:space="preserve">SAN MILLAN DE YECORA                    </t>
  </si>
  <si>
    <t>26132</t>
  </si>
  <si>
    <t xml:space="preserve">SAN ROMAN DE CAMEROS                    </t>
  </si>
  <si>
    <t>26134</t>
  </si>
  <si>
    <t xml:space="preserve">SANTA COLOMA                            </t>
  </si>
  <si>
    <t>26135</t>
  </si>
  <si>
    <t xml:space="preserve">SANTA ENGRACIA DEL JUBERA               </t>
  </si>
  <si>
    <t>26136</t>
  </si>
  <si>
    <t xml:space="preserve">SANTA EULALIA BAJERA                    </t>
  </si>
  <si>
    <t>26138</t>
  </si>
  <si>
    <t xml:space="preserve">SANTO DOMINGO DE LA CALZADA             </t>
  </si>
  <si>
    <t>26139</t>
  </si>
  <si>
    <t xml:space="preserve">SAN TORCUATO                            </t>
  </si>
  <si>
    <t>26140</t>
  </si>
  <si>
    <t xml:space="preserve">SANTURDE DE RIOJA                       </t>
  </si>
  <si>
    <t>26141</t>
  </si>
  <si>
    <t xml:space="preserve">SANTURDEJO                              </t>
  </si>
  <si>
    <t>26142</t>
  </si>
  <si>
    <t xml:space="preserve">SAN VICENTE DE LA SONSIERRA             </t>
  </si>
  <si>
    <t>26143</t>
  </si>
  <si>
    <t xml:space="preserve">SOJUELA                                 </t>
  </si>
  <si>
    <t>26144</t>
  </si>
  <si>
    <t xml:space="preserve">SORZANO                                 </t>
  </si>
  <si>
    <t>26145</t>
  </si>
  <si>
    <t xml:space="preserve">SOTES                                   </t>
  </si>
  <si>
    <t>26146</t>
  </si>
  <si>
    <t xml:space="preserve">SOTO EN CAMEROS                         </t>
  </si>
  <si>
    <t>26147</t>
  </si>
  <si>
    <t xml:space="preserve">TERROBA                                 </t>
  </si>
  <si>
    <t>26148</t>
  </si>
  <si>
    <t xml:space="preserve">TIRGO                                   </t>
  </si>
  <si>
    <t>26149</t>
  </si>
  <si>
    <t xml:space="preserve">TOBIA                                   </t>
  </si>
  <si>
    <t>26150</t>
  </si>
  <si>
    <t xml:space="preserve">TORMANTOS                               </t>
  </si>
  <si>
    <t>26151</t>
  </si>
  <si>
    <t xml:space="preserve">TORRECILLA EN CAMEROS                   </t>
  </si>
  <si>
    <t>26152</t>
  </si>
  <si>
    <t xml:space="preserve">TORRECILLA SOBRE ALESANCO               </t>
  </si>
  <si>
    <t>26153</t>
  </si>
  <si>
    <t xml:space="preserve">TORRE EN CAMEROS                        </t>
  </si>
  <si>
    <t>26154</t>
  </si>
  <si>
    <t xml:space="preserve">TORREMONTALBO                           </t>
  </si>
  <si>
    <t>26155</t>
  </si>
  <si>
    <t xml:space="preserve">TREVIANA                                </t>
  </si>
  <si>
    <t>26157</t>
  </si>
  <si>
    <t xml:space="preserve">TRICIO                                  </t>
  </si>
  <si>
    <t>26158</t>
  </si>
  <si>
    <t xml:space="preserve">TUDELILLA                               </t>
  </si>
  <si>
    <t>26160</t>
  </si>
  <si>
    <t xml:space="preserve">URUÑUELA                                </t>
  </si>
  <si>
    <t>26161</t>
  </si>
  <si>
    <t xml:space="preserve">VALDEMADERA                             </t>
  </si>
  <si>
    <t>26162</t>
  </si>
  <si>
    <t xml:space="preserve">VALGAÑON                                </t>
  </si>
  <si>
    <t>26163</t>
  </si>
  <si>
    <t xml:space="preserve">VENTOSA                                 </t>
  </si>
  <si>
    <t>26164</t>
  </si>
  <si>
    <t xml:space="preserve">VENTROSA                                </t>
  </si>
  <si>
    <t>26165</t>
  </si>
  <si>
    <t xml:space="preserve">VIGUERA                                 </t>
  </si>
  <si>
    <t>26166</t>
  </si>
  <si>
    <t xml:space="preserve">VILLALBA DE RIOJA                       </t>
  </si>
  <si>
    <t>26167</t>
  </si>
  <si>
    <t xml:space="preserve">VILLALOBAR DE RIOJA                     </t>
  </si>
  <si>
    <t>26168</t>
  </si>
  <si>
    <t xml:space="preserve">VILLAMEDIANA DE IREGUA                  </t>
  </si>
  <si>
    <t>26169</t>
  </si>
  <si>
    <t xml:space="preserve">VILLANUEVA DE CAMEROS                   </t>
  </si>
  <si>
    <t>26170</t>
  </si>
  <si>
    <t xml:space="preserve">VILLAR DE ARNEDO (EL)                   </t>
  </si>
  <si>
    <t>26171</t>
  </si>
  <si>
    <t xml:space="preserve">VILLAR DE TORRE                         </t>
  </si>
  <si>
    <t>26172</t>
  </si>
  <si>
    <t xml:space="preserve">VILLAREJO                               </t>
  </si>
  <si>
    <t>26173</t>
  </si>
  <si>
    <t xml:space="preserve">VILLARROYA                              </t>
  </si>
  <si>
    <t>26174</t>
  </si>
  <si>
    <t xml:space="preserve">VILLARTA-QUINTANA                       </t>
  </si>
  <si>
    <t>26175</t>
  </si>
  <si>
    <t xml:space="preserve">VILLAVELAYO                             </t>
  </si>
  <si>
    <t>26176</t>
  </si>
  <si>
    <t xml:space="preserve">VILLAVERDE DE RIOJA                     </t>
  </si>
  <si>
    <t>26177</t>
  </si>
  <si>
    <t xml:space="preserve">VILLOSLADA DE CAMEROS                   </t>
  </si>
  <si>
    <t>26178</t>
  </si>
  <si>
    <t xml:space="preserve">VINIEGRA DE ABAJO                       </t>
  </si>
  <si>
    <t>26179</t>
  </si>
  <si>
    <t xml:space="preserve">VINIEGRA DE ARRIBA                      </t>
  </si>
  <si>
    <t>26180</t>
  </si>
  <si>
    <t xml:space="preserve">ZARRATON                                </t>
  </si>
  <si>
    <t>26181</t>
  </si>
  <si>
    <t xml:space="preserve">ZARZOSA                                 </t>
  </si>
  <si>
    <t>26183</t>
  </si>
  <si>
    <t xml:space="preserve">ZORRAQUIN                               </t>
  </si>
  <si>
    <t>27001</t>
  </si>
  <si>
    <t xml:space="preserve">ABADIN                                  </t>
  </si>
  <si>
    <t>27002</t>
  </si>
  <si>
    <t xml:space="preserve">ALFOZ                                   </t>
  </si>
  <si>
    <t>27003</t>
  </si>
  <si>
    <t xml:space="preserve">ANTAS DE ULLA                           </t>
  </si>
  <si>
    <t>27004</t>
  </si>
  <si>
    <t xml:space="preserve">BALEIRA                                 </t>
  </si>
  <si>
    <t>27005</t>
  </si>
  <si>
    <t xml:space="preserve">BARREIROS                               </t>
  </si>
  <si>
    <t>27006</t>
  </si>
  <si>
    <t xml:space="preserve">BECERREA                                </t>
  </si>
  <si>
    <t>27007</t>
  </si>
  <si>
    <t xml:space="preserve">BEGONTE                                 </t>
  </si>
  <si>
    <t>27008</t>
  </si>
  <si>
    <t xml:space="preserve">BOVEDA                                  </t>
  </si>
  <si>
    <t>27009</t>
  </si>
  <si>
    <t xml:space="preserve">CARBALLEDO                              </t>
  </si>
  <si>
    <t>27010</t>
  </si>
  <si>
    <t xml:space="preserve">CASTRO DE REI                           </t>
  </si>
  <si>
    <t>27011</t>
  </si>
  <si>
    <t xml:space="preserve">CASTROVERDE                             </t>
  </si>
  <si>
    <t>27012</t>
  </si>
  <si>
    <t xml:space="preserve">CERVANTES                               </t>
  </si>
  <si>
    <t>27013</t>
  </si>
  <si>
    <t xml:space="preserve">CERVO                                   </t>
  </si>
  <si>
    <t>27014</t>
  </si>
  <si>
    <t xml:space="preserve">CORGO (O)                               </t>
  </si>
  <si>
    <t>27015</t>
  </si>
  <si>
    <t xml:space="preserve">COSPEITO                                </t>
  </si>
  <si>
    <t>27016</t>
  </si>
  <si>
    <t xml:space="preserve">CHANTADA                                </t>
  </si>
  <si>
    <t>27017</t>
  </si>
  <si>
    <t xml:space="preserve">FOLGOSO DO COUREL                       </t>
  </si>
  <si>
    <t>27018</t>
  </si>
  <si>
    <t xml:space="preserve">FONSAGRADA (A)                          </t>
  </si>
  <si>
    <t>27019</t>
  </si>
  <si>
    <t xml:space="preserve">FOZ                                     </t>
  </si>
  <si>
    <t>27020</t>
  </si>
  <si>
    <t xml:space="preserve">FRIOL                                   </t>
  </si>
  <si>
    <t>27021</t>
  </si>
  <si>
    <t xml:space="preserve">XERMADE                                 </t>
  </si>
  <si>
    <t>27022</t>
  </si>
  <si>
    <t xml:space="preserve">GUITIRIZ                                </t>
  </si>
  <si>
    <t>27023</t>
  </si>
  <si>
    <t xml:space="preserve">GUNTIN                                  </t>
  </si>
  <si>
    <t>27024</t>
  </si>
  <si>
    <t xml:space="preserve">INCIO (O)                               </t>
  </si>
  <si>
    <t>27025</t>
  </si>
  <si>
    <t xml:space="preserve">XOVE                                    </t>
  </si>
  <si>
    <t>27026</t>
  </si>
  <si>
    <t xml:space="preserve">LANCARA                                 </t>
  </si>
  <si>
    <t>27027</t>
  </si>
  <si>
    <t xml:space="preserve">LOURENZA                                </t>
  </si>
  <si>
    <t>27028</t>
  </si>
  <si>
    <t xml:space="preserve">LUGO                                    </t>
  </si>
  <si>
    <t>27029</t>
  </si>
  <si>
    <t xml:space="preserve">MEIRA                                   </t>
  </si>
  <si>
    <t>27030</t>
  </si>
  <si>
    <t xml:space="preserve">MONDOÑEDO                               </t>
  </si>
  <si>
    <t>27031</t>
  </si>
  <si>
    <t xml:space="preserve">MONFORTE DE LEMOS                       </t>
  </si>
  <si>
    <t>27032</t>
  </si>
  <si>
    <t xml:space="preserve">MONTERROSO                              </t>
  </si>
  <si>
    <t>27033</t>
  </si>
  <si>
    <t xml:space="preserve">MURAS                                   </t>
  </si>
  <si>
    <t>27034</t>
  </si>
  <si>
    <t xml:space="preserve">NAVIA DE SUARNA                         </t>
  </si>
  <si>
    <t>27035</t>
  </si>
  <si>
    <t xml:space="preserve">NEGUEIRA DE MUÑIZ                       </t>
  </si>
  <si>
    <t>27037</t>
  </si>
  <si>
    <t xml:space="preserve">NOGAIS (AS)                             </t>
  </si>
  <si>
    <t>27038</t>
  </si>
  <si>
    <t xml:space="preserve">OUROL                                   </t>
  </si>
  <si>
    <t>27039</t>
  </si>
  <si>
    <t xml:space="preserve">OUTEIRO DE REI                          </t>
  </si>
  <si>
    <t>27040</t>
  </si>
  <si>
    <t xml:space="preserve">PALAS DE REI                            </t>
  </si>
  <si>
    <t>27041</t>
  </si>
  <si>
    <t xml:space="preserve">PANTON                                  </t>
  </si>
  <si>
    <t>27042</t>
  </si>
  <si>
    <t xml:space="preserve">PARADELA                                </t>
  </si>
  <si>
    <t>27043</t>
  </si>
  <si>
    <t xml:space="preserve">PARAMO (O)                              </t>
  </si>
  <si>
    <t>27044</t>
  </si>
  <si>
    <t xml:space="preserve">PASTORIZA (A)                           </t>
  </si>
  <si>
    <t>27045</t>
  </si>
  <si>
    <t xml:space="preserve">PEDRAFITA DO CEBREIRO                   </t>
  </si>
  <si>
    <t>27046</t>
  </si>
  <si>
    <t xml:space="preserve">POL                                     </t>
  </si>
  <si>
    <t>27047</t>
  </si>
  <si>
    <t xml:space="preserve">POBRA DO BROLLON (A)                    </t>
  </si>
  <si>
    <t>27048</t>
  </si>
  <si>
    <t xml:space="preserve">PONTENOVA (A)                           </t>
  </si>
  <si>
    <t>27049</t>
  </si>
  <si>
    <t xml:space="preserve">PORTOMARIN                              </t>
  </si>
  <si>
    <t>27050</t>
  </si>
  <si>
    <t xml:space="preserve">QUIROGA                                 </t>
  </si>
  <si>
    <t>27051</t>
  </si>
  <si>
    <t xml:space="preserve">RIBADEO                                 </t>
  </si>
  <si>
    <t>27052</t>
  </si>
  <si>
    <t xml:space="preserve">RIBAS DE SIL                            </t>
  </si>
  <si>
    <t>27053</t>
  </si>
  <si>
    <t xml:space="preserve">RIBEIRA DE PIQUIN                       </t>
  </si>
  <si>
    <t>27054</t>
  </si>
  <si>
    <t xml:space="preserve">RIOTORTO                                </t>
  </si>
  <si>
    <t>27055</t>
  </si>
  <si>
    <t xml:space="preserve">SAMOS                                   </t>
  </si>
  <si>
    <t>27056</t>
  </si>
  <si>
    <t xml:space="preserve">RABADE                                  </t>
  </si>
  <si>
    <t>27057</t>
  </si>
  <si>
    <t xml:space="preserve">SARRIA                                  </t>
  </si>
  <si>
    <t>27058</t>
  </si>
  <si>
    <t xml:space="preserve">SAVIÑAO (O)                             </t>
  </si>
  <si>
    <t>27059</t>
  </si>
  <si>
    <t xml:space="preserve">SOBER                                   </t>
  </si>
  <si>
    <t>27060</t>
  </si>
  <si>
    <t xml:space="preserve">TABOADA                                 </t>
  </si>
  <si>
    <t>27061</t>
  </si>
  <si>
    <t xml:space="preserve">TRABADA                                 </t>
  </si>
  <si>
    <t>27062</t>
  </si>
  <si>
    <t xml:space="preserve">TRIACASTELA                             </t>
  </si>
  <si>
    <t>27063</t>
  </si>
  <si>
    <t xml:space="preserve">VALADOURO (O)                           </t>
  </si>
  <si>
    <t>27064</t>
  </si>
  <si>
    <t xml:space="preserve">VICEDO (O)                              </t>
  </si>
  <si>
    <t>27065</t>
  </si>
  <si>
    <t xml:space="preserve">VILALBA                                 </t>
  </si>
  <si>
    <t>27066</t>
  </si>
  <si>
    <t xml:space="preserve">VIVEIRO                                 </t>
  </si>
  <si>
    <t>27901</t>
  </si>
  <si>
    <t xml:space="preserve">BARALLA                                 </t>
  </si>
  <si>
    <t>27902</t>
  </si>
  <si>
    <t xml:space="preserve">BURELA                                  </t>
  </si>
  <si>
    <t>28001</t>
  </si>
  <si>
    <t xml:space="preserve">ACEBEDA (LA)                            </t>
  </si>
  <si>
    <t>28002</t>
  </si>
  <si>
    <t xml:space="preserve">AJALVIR                                 </t>
  </si>
  <si>
    <t>28003</t>
  </si>
  <si>
    <t xml:space="preserve">ALAMEDA DEL VALLE                       </t>
  </si>
  <si>
    <t>28004</t>
  </si>
  <si>
    <t xml:space="preserve">ALAMO (EL)                              </t>
  </si>
  <si>
    <t>28005</t>
  </si>
  <si>
    <t xml:space="preserve">ALCALA DE HENARES                       </t>
  </si>
  <si>
    <t>28006</t>
  </si>
  <si>
    <t xml:space="preserve">ALCOBENDAS                              </t>
  </si>
  <si>
    <t>28007</t>
  </si>
  <si>
    <t xml:space="preserve">ALCORCON                                </t>
  </si>
  <si>
    <t>28008</t>
  </si>
  <si>
    <t xml:space="preserve">ALDEA DEL FRESNO                        </t>
  </si>
  <si>
    <t>28009</t>
  </si>
  <si>
    <t xml:space="preserve">ALGETE                                  </t>
  </si>
  <si>
    <t>28010</t>
  </si>
  <si>
    <t xml:space="preserve">ALPEDRETE                               </t>
  </si>
  <si>
    <t>28011</t>
  </si>
  <si>
    <t xml:space="preserve">AMBITE                                  </t>
  </si>
  <si>
    <t>28012</t>
  </si>
  <si>
    <t xml:space="preserve">ANCHUELO                                </t>
  </si>
  <si>
    <t>28013</t>
  </si>
  <si>
    <t xml:space="preserve">ARANJUEZ                                </t>
  </si>
  <si>
    <t>28014</t>
  </si>
  <si>
    <t xml:space="preserve">ARGANDA DEL REY                         </t>
  </si>
  <si>
    <t>28015</t>
  </si>
  <si>
    <t>28016</t>
  </si>
  <si>
    <t xml:space="preserve">ATAZAR (EL)                             </t>
  </si>
  <si>
    <t>28017</t>
  </si>
  <si>
    <t xml:space="preserve">BATRES                                  </t>
  </si>
  <si>
    <t>28018</t>
  </si>
  <si>
    <t xml:space="preserve">BECERRIL DE LA SIERRA                   </t>
  </si>
  <si>
    <t>28019</t>
  </si>
  <si>
    <t xml:space="preserve">BELMONTE DE TAJO                        </t>
  </si>
  <si>
    <t>28020</t>
  </si>
  <si>
    <t xml:space="preserve">BERZOSA DEL LOZOYA                      </t>
  </si>
  <si>
    <t>28021</t>
  </si>
  <si>
    <t xml:space="preserve">BERRUECO (EL)                           </t>
  </si>
  <si>
    <t>28022</t>
  </si>
  <si>
    <t xml:space="preserve">BOADILLA DEL MONTE                      </t>
  </si>
  <si>
    <t>28023</t>
  </si>
  <si>
    <t xml:space="preserve">BOALO (EL)                              </t>
  </si>
  <si>
    <t>28024</t>
  </si>
  <si>
    <t xml:space="preserve">BRAOJOS                                 </t>
  </si>
  <si>
    <t>28025</t>
  </si>
  <si>
    <t xml:space="preserve">BREA DE TAJO                            </t>
  </si>
  <si>
    <t>28026</t>
  </si>
  <si>
    <t xml:space="preserve">BRUNETE                                 </t>
  </si>
  <si>
    <t>28027</t>
  </si>
  <si>
    <t xml:space="preserve">BUITRAGO DEL LOZOYA                     </t>
  </si>
  <si>
    <t>28028</t>
  </si>
  <si>
    <t xml:space="preserve">BUSTARVIEJO                             </t>
  </si>
  <si>
    <t>28029</t>
  </si>
  <si>
    <t xml:space="preserve">CABANILLAS DE LA SIERRA                 </t>
  </si>
  <si>
    <t>28030</t>
  </si>
  <si>
    <t xml:space="preserve">CABRERA (LA)                            </t>
  </si>
  <si>
    <t>28031</t>
  </si>
  <si>
    <t xml:space="preserve">CADALSO DE LOS VIDRIOS                  </t>
  </si>
  <si>
    <t>28032</t>
  </si>
  <si>
    <t xml:space="preserve">CAMARMA DE ESTERUELAS                   </t>
  </si>
  <si>
    <t>28033</t>
  </si>
  <si>
    <t xml:space="preserve">CAMPO REAL                              </t>
  </si>
  <si>
    <t>28034</t>
  </si>
  <si>
    <t xml:space="preserve">CANENCIA                                </t>
  </si>
  <si>
    <t>28035</t>
  </si>
  <si>
    <t xml:space="preserve">CARABAÑA                                </t>
  </si>
  <si>
    <t>28036</t>
  </si>
  <si>
    <t xml:space="preserve">CASARRUBUELOS                           </t>
  </si>
  <si>
    <t>28037</t>
  </si>
  <si>
    <t xml:space="preserve">CENICIENTOS                             </t>
  </si>
  <si>
    <t>28038</t>
  </si>
  <si>
    <t xml:space="preserve">CERCEDILLA                              </t>
  </si>
  <si>
    <t>28039</t>
  </si>
  <si>
    <t xml:space="preserve">CERVERA DE BUITRAGO                     </t>
  </si>
  <si>
    <t>28040</t>
  </si>
  <si>
    <t xml:space="preserve">CIEMPOZUELOS                            </t>
  </si>
  <si>
    <t>28041</t>
  </si>
  <si>
    <t xml:space="preserve">COBEÑA                                  </t>
  </si>
  <si>
    <t>28042</t>
  </si>
  <si>
    <t xml:space="preserve">COLMENAR DEL ARROYO                     </t>
  </si>
  <si>
    <t>28043</t>
  </si>
  <si>
    <t xml:space="preserve">COLMENAR DE OREJA                       </t>
  </si>
  <si>
    <t>28044</t>
  </si>
  <si>
    <t xml:space="preserve">COLMENAREJO                             </t>
  </si>
  <si>
    <t>28045</t>
  </si>
  <si>
    <t xml:space="preserve">COLMENAR VIEJO                          </t>
  </si>
  <si>
    <t>28046</t>
  </si>
  <si>
    <t xml:space="preserve">COLLADO MEDIANO                         </t>
  </si>
  <si>
    <t>28047</t>
  </si>
  <si>
    <t xml:space="preserve">COLLADO VILLALBA                        </t>
  </si>
  <si>
    <t>28048</t>
  </si>
  <si>
    <t xml:space="preserve">CORPA                                   </t>
  </si>
  <si>
    <t>28049</t>
  </si>
  <si>
    <t xml:space="preserve">COSLADA                                 </t>
  </si>
  <si>
    <t>28050</t>
  </si>
  <si>
    <t xml:space="preserve">CUBAS DE LA SAGRA                       </t>
  </si>
  <si>
    <t>28051</t>
  </si>
  <si>
    <t xml:space="preserve">CHAPINERIA                              </t>
  </si>
  <si>
    <t>28052</t>
  </si>
  <si>
    <t xml:space="preserve">CHINCHON                                </t>
  </si>
  <si>
    <t>28053</t>
  </si>
  <si>
    <t xml:space="preserve">DAGANZO DE ARRIBA                       </t>
  </si>
  <si>
    <t>28054</t>
  </si>
  <si>
    <t xml:space="preserve">ESCORIAL (EL)                           </t>
  </si>
  <si>
    <t>28055</t>
  </si>
  <si>
    <t xml:space="preserve">ESTREMERA                               </t>
  </si>
  <si>
    <t>28056</t>
  </si>
  <si>
    <t xml:space="preserve">FRESNEDILLAS DE LA OLIVA                </t>
  </si>
  <si>
    <t>28057</t>
  </si>
  <si>
    <t xml:space="preserve">FRESNO DE TOROTE                        </t>
  </si>
  <si>
    <t>28058</t>
  </si>
  <si>
    <t xml:space="preserve">FUENLABRADA                             </t>
  </si>
  <si>
    <t>28059</t>
  </si>
  <si>
    <t xml:space="preserve">FUENTE EL SAZ DE JARAMA                 </t>
  </si>
  <si>
    <t>28060</t>
  </si>
  <si>
    <t xml:space="preserve">FUENTIDUEÑA DE TAJO                     </t>
  </si>
  <si>
    <t>28061</t>
  </si>
  <si>
    <t xml:space="preserve">GALAPAGAR                               </t>
  </si>
  <si>
    <t>28062</t>
  </si>
  <si>
    <t xml:space="preserve">GARGANTA DE LOS MONTES                  </t>
  </si>
  <si>
    <t>28063</t>
  </si>
  <si>
    <t>GARGANTILLA DEL LOZOYA Y PINILLA DE BUIT</t>
  </si>
  <si>
    <t>28064</t>
  </si>
  <si>
    <t xml:space="preserve">GASCONES                                </t>
  </si>
  <si>
    <t>28065</t>
  </si>
  <si>
    <t xml:space="preserve">GETAFE                                  </t>
  </si>
  <si>
    <t>28066</t>
  </si>
  <si>
    <t xml:space="preserve">GRIÑON                                  </t>
  </si>
  <si>
    <t>28067</t>
  </si>
  <si>
    <t xml:space="preserve">GUADALIX DE LA SIERRA                   </t>
  </si>
  <si>
    <t>28068</t>
  </si>
  <si>
    <t xml:space="preserve">GUADARRAMA                              </t>
  </si>
  <si>
    <t>28069</t>
  </si>
  <si>
    <t xml:space="preserve">HIRUELA (LA)                            </t>
  </si>
  <si>
    <t>28070</t>
  </si>
  <si>
    <t xml:space="preserve">HORCAJO DE LA SIERRA-AOSLOS             </t>
  </si>
  <si>
    <t>28071</t>
  </si>
  <si>
    <t xml:space="preserve">HORCAJUELO DE LA SIERRA                 </t>
  </si>
  <si>
    <t>28072</t>
  </si>
  <si>
    <t xml:space="preserve">HOYO DE MANZANARES                      </t>
  </si>
  <si>
    <t>28073</t>
  </si>
  <si>
    <t xml:space="preserve">HUMANES DE MADRID                       </t>
  </si>
  <si>
    <t>28074</t>
  </si>
  <si>
    <t xml:space="preserve">LEGANES                                 </t>
  </si>
  <si>
    <t>28075</t>
  </si>
  <si>
    <t xml:space="preserve">LOECHES                                 </t>
  </si>
  <si>
    <t>28076</t>
  </si>
  <si>
    <t xml:space="preserve">LOZOYA                                  </t>
  </si>
  <si>
    <t>28078</t>
  </si>
  <si>
    <t xml:space="preserve">MADARCOS                                </t>
  </si>
  <si>
    <t>28079</t>
  </si>
  <si>
    <t xml:space="preserve">MADRID                                  </t>
  </si>
  <si>
    <t>28080</t>
  </si>
  <si>
    <t xml:space="preserve">MAJADAHONDA                             </t>
  </si>
  <si>
    <t>28082</t>
  </si>
  <si>
    <t xml:space="preserve">MANZANARES EL REAL                      </t>
  </si>
  <si>
    <t>28083</t>
  </si>
  <si>
    <t xml:space="preserve">MECO                                    </t>
  </si>
  <si>
    <t>28084</t>
  </si>
  <si>
    <t xml:space="preserve">MEJORADA DEL CAMPO                      </t>
  </si>
  <si>
    <t>28085</t>
  </si>
  <si>
    <t xml:space="preserve">MIRAFLORES DE LA SIERRA                 </t>
  </si>
  <si>
    <t>28086</t>
  </si>
  <si>
    <t xml:space="preserve">MOLAR (EL)                              </t>
  </si>
  <si>
    <t>28087</t>
  </si>
  <si>
    <t xml:space="preserve">MOLINOS (LOS)                           </t>
  </si>
  <si>
    <t>28088</t>
  </si>
  <si>
    <t xml:space="preserve">MONTEJO DE LA SIERRA                    </t>
  </si>
  <si>
    <t>28089</t>
  </si>
  <si>
    <t xml:space="preserve">MORALEJA DE ENMEDIO                     </t>
  </si>
  <si>
    <t>28090</t>
  </si>
  <si>
    <t xml:space="preserve">MORALZARZAL                             </t>
  </si>
  <si>
    <t>28091</t>
  </si>
  <si>
    <t xml:space="preserve">MORATA DE TAJUÑA                        </t>
  </si>
  <si>
    <t>28092</t>
  </si>
  <si>
    <t xml:space="preserve">MOSTOLES                                </t>
  </si>
  <si>
    <t>28093</t>
  </si>
  <si>
    <t xml:space="preserve">NAVACERRADA                             </t>
  </si>
  <si>
    <t>28094</t>
  </si>
  <si>
    <t xml:space="preserve">NAVALAFUENTE                            </t>
  </si>
  <si>
    <t>28095</t>
  </si>
  <si>
    <t xml:space="preserve">NAVALAGAMELLA                           </t>
  </si>
  <si>
    <t>28096</t>
  </si>
  <si>
    <t xml:space="preserve">NAVALCARNERO                            </t>
  </si>
  <si>
    <t>28097</t>
  </si>
  <si>
    <t xml:space="preserve">NAVARREDONDA Y SAN MAMES                </t>
  </si>
  <si>
    <t>28099</t>
  </si>
  <si>
    <t xml:space="preserve">NAVAS DEL REY                           </t>
  </si>
  <si>
    <t>28100</t>
  </si>
  <si>
    <t xml:space="preserve">NUEVO BAZTAN                            </t>
  </si>
  <si>
    <t>28101</t>
  </si>
  <si>
    <t xml:space="preserve">OLMEDA DE LAS FUENTES                   </t>
  </si>
  <si>
    <t>28102</t>
  </si>
  <si>
    <t xml:space="preserve">ORUSCO DE TAJUÑA                        </t>
  </si>
  <si>
    <t>28104</t>
  </si>
  <si>
    <t xml:space="preserve">PARACUELLOS DE JARAMA                   </t>
  </si>
  <si>
    <t>28106</t>
  </si>
  <si>
    <t xml:space="preserve">PARLA                                   </t>
  </si>
  <si>
    <t>28107</t>
  </si>
  <si>
    <t xml:space="preserve">PATONES                                 </t>
  </si>
  <si>
    <t>28108</t>
  </si>
  <si>
    <t xml:space="preserve">PEDREZUELA                              </t>
  </si>
  <si>
    <t>28109</t>
  </si>
  <si>
    <t xml:space="preserve">PELAYOS DE LA PRESA                     </t>
  </si>
  <si>
    <t>28110</t>
  </si>
  <si>
    <t xml:space="preserve">PERALES DE TAJUÑA                       </t>
  </si>
  <si>
    <t>28111</t>
  </si>
  <si>
    <t xml:space="preserve">PEZUELA DE LAS TORRES                   </t>
  </si>
  <si>
    <t>28112</t>
  </si>
  <si>
    <t xml:space="preserve">PINILLA DEL VALLE                       </t>
  </si>
  <si>
    <t>28113</t>
  </si>
  <si>
    <t xml:space="preserve">PINTO                                   </t>
  </si>
  <si>
    <t>28114</t>
  </si>
  <si>
    <t xml:space="preserve">PIÑUECAR-GANDULLAS                      </t>
  </si>
  <si>
    <t>28115</t>
  </si>
  <si>
    <t xml:space="preserve">POZUELO DE ALARCON                      </t>
  </si>
  <si>
    <t>28116</t>
  </si>
  <si>
    <t xml:space="preserve">POZUELO DEL REY                         </t>
  </si>
  <si>
    <t>28117</t>
  </si>
  <si>
    <t xml:space="preserve">PRADENA DEL RINCON                      </t>
  </si>
  <si>
    <t>28118</t>
  </si>
  <si>
    <t xml:space="preserve">PUEBLA DE LA SIERRA                     </t>
  </si>
  <si>
    <t>28119</t>
  </si>
  <si>
    <t xml:space="preserve">QUIJORNA                                </t>
  </si>
  <si>
    <t>28120</t>
  </si>
  <si>
    <t xml:space="preserve">RASCAFRIA                               </t>
  </si>
  <si>
    <t>28121</t>
  </si>
  <si>
    <t xml:space="preserve">REDUEÑA                                 </t>
  </si>
  <si>
    <t>28122</t>
  </si>
  <si>
    <t xml:space="preserve">RIBATEJADA                              </t>
  </si>
  <si>
    <t>28123</t>
  </si>
  <si>
    <t xml:space="preserve">RIVAS-VACIAMADRID                       </t>
  </si>
  <si>
    <t>28124</t>
  </si>
  <si>
    <t xml:space="preserve">ROBLEDILLO DE LA JARA                   </t>
  </si>
  <si>
    <t>28125</t>
  </si>
  <si>
    <t xml:space="preserve">ROBLEDO DE CHAVELA                      </t>
  </si>
  <si>
    <t>28126</t>
  </si>
  <si>
    <t xml:space="preserve">ROBREGORDO                              </t>
  </si>
  <si>
    <t>28127</t>
  </si>
  <si>
    <t xml:space="preserve">ROZAS DE MADRID (LAS)                   </t>
  </si>
  <si>
    <t>28128</t>
  </si>
  <si>
    <t xml:space="preserve">ROZAS DE PUERTO REAL                    </t>
  </si>
  <si>
    <t>28129</t>
  </si>
  <si>
    <t xml:space="preserve">SAN AGUSTIN DEL GUADALIX                </t>
  </si>
  <si>
    <t>28130</t>
  </si>
  <si>
    <t xml:space="preserve">SAN FERNANDO DE HENARES                 </t>
  </si>
  <si>
    <t>28131</t>
  </si>
  <si>
    <t xml:space="preserve">SAN LORENZO DE EL ESCORIAL              </t>
  </si>
  <si>
    <t>28132</t>
  </si>
  <si>
    <t xml:space="preserve">SAN MARTIN DE LA VEGA                   </t>
  </si>
  <si>
    <t>28133</t>
  </si>
  <si>
    <t xml:space="preserve">SAN MARTIN DE VALDEIGLESIAS             </t>
  </si>
  <si>
    <t>28134</t>
  </si>
  <si>
    <t xml:space="preserve">SAN SEBASTIAN DE LOS REYES              </t>
  </si>
  <si>
    <t>28135</t>
  </si>
  <si>
    <t xml:space="preserve">SANTA MARIA DE LA ALAMEDA               </t>
  </si>
  <si>
    <t>28136</t>
  </si>
  <si>
    <t xml:space="preserve">SANTORCAZ                               </t>
  </si>
  <si>
    <t>28137</t>
  </si>
  <si>
    <t xml:space="preserve">SANTOS DE LA HUMOSA (LOS)               </t>
  </si>
  <si>
    <t>28138</t>
  </si>
  <si>
    <t xml:space="preserve">SERNA DEL MONTE (LA)                    </t>
  </si>
  <si>
    <t>28140</t>
  </si>
  <si>
    <t xml:space="preserve">SERRANILLOS DEL VALLE                   </t>
  </si>
  <si>
    <t>28141</t>
  </si>
  <si>
    <t xml:space="preserve">SEVILLA LA NUEVA                        </t>
  </si>
  <si>
    <t>28143</t>
  </si>
  <si>
    <t xml:space="preserve">SOMOSIERRA                              </t>
  </si>
  <si>
    <t>28144</t>
  </si>
  <si>
    <t xml:space="preserve">SOTO DEL REAL                           </t>
  </si>
  <si>
    <t>28145</t>
  </si>
  <si>
    <t xml:space="preserve">TALAMANCA DE JARAMA                     </t>
  </si>
  <si>
    <t>28146</t>
  </si>
  <si>
    <t xml:space="preserve">TIELMES                                 </t>
  </si>
  <si>
    <t>28147</t>
  </si>
  <si>
    <t xml:space="preserve">TITULCIA                                </t>
  </si>
  <si>
    <t>28148</t>
  </si>
  <si>
    <t xml:space="preserve">TORREJON DE ARDOZ                       </t>
  </si>
  <si>
    <t>28149</t>
  </si>
  <si>
    <t xml:space="preserve">TORREJON DE LA CALZADA                  </t>
  </si>
  <si>
    <t>28150</t>
  </si>
  <si>
    <t xml:space="preserve">TORREJON DE VELASCO                     </t>
  </si>
  <si>
    <t>28151</t>
  </si>
  <si>
    <t xml:space="preserve">TORRELAGUNA                             </t>
  </si>
  <si>
    <t>28152</t>
  </si>
  <si>
    <t xml:space="preserve">TORRELODONES                            </t>
  </si>
  <si>
    <t>28153</t>
  </si>
  <si>
    <t xml:space="preserve">TORREMOCHA DE JARAMA                    </t>
  </si>
  <si>
    <t>28154</t>
  </si>
  <si>
    <t xml:space="preserve">TORRES DE LA ALAMEDA                    </t>
  </si>
  <si>
    <t>28155</t>
  </si>
  <si>
    <t xml:space="preserve">VALDARACETE                             </t>
  </si>
  <si>
    <t>28156</t>
  </si>
  <si>
    <t xml:space="preserve">VALDEAVERO                              </t>
  </si>
  <si>
    <t>28157</t>
  </si>
  <si>
    <t xml:space="preserve">VALDELAGUNA                             </t>
  </si>
  <si>
    <t>28158</t>
  </si>
  <si>
    <t xml:space="preserve">VALDEMANCO                              </t>
  </si>
  <si>
    <t>28159</t>
  </si>
  <si>
    <t xml:space="preserve">VALDEMAQUEDA                            </t>
  </si>
  <si>
    <t>28160</t>
  </si>
  <si>
    <t xml:space="preserve">VALDEMORILLO                            </t>
  </si>
  <si>
    <t>28161</t>
  </si>
  <si>
    <t xml:space="preserve">VALDEMORO                               </t>
  </si>
  <si>
    <t>28162</t>
  </si>
  <si>
    <t xml:space="preserve">VALDEOLMOS-ALALPARDO                    </t>
  </si>
  <si>
    <t>28163</t>
  </si>
  <si>
    <t xml:space="preserve">VALDEPIELAGOS                           </t>
  </si>
  <si>
    <t>28164</t>
  </si>
  <si>
    <t xml:space="preserve">VALDETORRES DE JARAMA                   </t>
  </si>
  <si>
    <t>28165</t>
  </si>
  <si>
    <t xml:space="preserve">VALDILECHA                              </t>
  </si>
  <si>
    <t>28166</t>
  </si>
  <si>
    <t xml:space="preserve">VALVERDE DE ALCALA                      </t>
  </si>
  <si>
    <t>28167</t>
  </si>
  <si>
    <t xml:space="preserve">VELILLA DE SAN ANTONIO                  </t>
  </si>
  <si>
    <t>28168</t>
  </si>
  <si>
    <t xml:space="preserve">VELLON (EL)                             </t>
  </si>
  <si>
    <t>28169</t>
  </si>
  <si>
    <t xml:space="preserve">VENTURADA                               </t>
  </si>
  <si>
    <t>28170</t>
  </si>
  <si>
    <t xml:space="preserve">VILLACONEJOS                            </t>
  </si>
  <si>
    <t>28171</t>
  </si>
  <si>
    <t xml:space="preserve">VILLA DEL PRADO                         </t>
  </si>
  <si>
    <t>28172</t>
  </si>
  <si>
    <t xml:space="preserve">VILLALBILLA                             </t>
  </si>
  <si>
    <t>28173</t>
  </si>
  <si>
    <t xml:space="preserve">VILLAMANRIQUE DE TAJO                   </t>
  </si>
  <si>
    <t>28174</t>
  </si>
  <si>
    <t xml:space="preserve">VILLAMANTA                              </t>
  </si>
  <si>
    <t>28175</t>
  </si>
  <si>
    <t xml:space="preserve">VILLAMANTILLA                           </t>
  </si>
  <si>
    <t>28176</t>
  </si>
  <si>
    <t xml:space="preserve">VILLANUEVA DE LA CAÑADA                 </t>
  </si>
  <si>
    <t>28177</t>
  </si>
  <si>
    <t xml:space="preserve">VILLANUEVA DEL PARDILLO                 </t>
  </si>
  <si>
    <t>28178</t>
  </si>
  <si>
    <t xml:space="preserve">VILLANUEVA DE PERALES                   </t>
  </si>
  <si>
    <t>28179</t>
  </si>
  <si>
    <t xml:space="preserve">VILLAR DEL OLMO                         </t>
  </si>
  <si>
    <t>28180</t>
  </si>
  <si>
    <t xml:space="preserve">VILLAREJO DE SALVANES                   </t>
  </si>
  <si>
    <t>28181</t>
  </si>
  <si>
    <t xml:space="preserve">VILLAVICIOSA DE ODON                    </t>
  </si>
  <si>
    <t>28182</t>
  </si>
  <si>
    <t xml:space="preserve">VILLAVIEJA DEL LOZOYA                   </t>
  </si>
  <si>
    <t>28183</t>
  </si>
  <si>
    <t xml:space="preserve">ZARZALEJO                               </t>
  </si>
  <si>
    <t>28901</t>
  </si>
  <si>
    <t xml:space="preserve">LOZOYUELA-NAVAS-SIETEIGLESIAS           </t>
  </si>
  <si>
    <t>28902</t>
  </si>
  <si>
    <t xml:space="preserve">PUENTES VIEJAS                          </t>
  </si>
  <si>
    <t>28903</t>
  </si>
  <si>
    <t xml:space="preserve">TRES CANTOS                             </t>
  </si>
  <si>
    <t>29001</t>
  </si>
  <si>
    <t xml:space="preserve">ALAMEDA                                 </t>
  </si>
  <si>
    <t>29002</t>
  </si>
  <si>
    <t xml:space="preserve">ALCAUCIN                                </t>
  </si>
  <si>
    <t>29003</t>
  </si>
  <si>
    <t xml:space="preserve">ALFARNATE                               </t>
  </si>
  <si>
    <t>29004</t>
  </si>
  <si>
    <t xml:space="preserve">ALFARNATEJO                             </t>
  </si>
  <si>
    <t>29005</t>
  </si>
  <si>
    <t xml:space="preserve">ALGARROBO                               </t>
  </si>
  <si>
    <t>29006</t>
  </si>
  <si>
    <t xml:space="preserve">ALGATOCIN                               </t>
  </si>
  <si>
    <t>29007</t>
  </si>
  <si>
    <t xml:space="preserve">ALHAURIN DE LA TORRE                    </t>
  </si>
  <si>
    <t>29008</t>
  </si>
  <si>
    <t xml:space="preserve">ALHAURIN EL GRANDE                      </t>
  </si>
  <si>
    <t>29009</t>
  </si>
  <si>
    <t xml:space="preserve">ALMACHAR                                </t>
  </si>
  <si>
    <t>29010</t>
  </si>
  <si>
    <t xml:space="preserve">ALMARGEN                                </t>
  </si>
  <si>
    <t>29011</t>
  </si>
  <si>
    <t xml:space="preserve">ALMOGIA                                 </t>
  </si>
  <si>
    <t>29012</t>
  </si>
  <si>
    <t xml:space="preserve">ALORA                                   </t>
  </si>
  <si>
    <t>29013</t>
  </si>
  <si>
    <t xml:space="preserve">ALOZAINA                                </t>
  </si>
  <si>
    <t>29014</t>
  </si>
  <si>
    <t xml:space="preserve">ALPANDEIRE                              </t>
  </si>
  <si>
    <t>29015</t>
  </si>
  <si>
    <t xml:space="preserve">ANTEQUERA                               </t>
  </si>
  <si>
    <t>29016</t>
  </si>
  <si>
    <t xml:space="preserve">ARCHEZ                                  </t>
  </si>
  <si>
    <t>29017</t>
  </si>
  <si>
    <t xml:space="preserve">ARCHIDONA                               </t>
  </si>
  <si>
    <t>29018</t>
  </si>
  <si>
    <t xml:space="preserve">ARDALES                                 </t>
  </si>
  <si>
    <t>29019</t>
  </si>
  <si>
    <t xml:space="preserve">ARENAS                                  </t>
  </si>
  <si>
    <t>29020</t>
  </si>
  <si>
    <t xml:space="preserve">ARRIATE                                 </t>
  </si>
  <si>
    <t>29021</t>
  </si>
  <si>
    <t xml:space="preserve">ATAJATE                                 </t>
  </si>
  <si>
    <t>29022</t>
  </si>
  <si>
    <t xml:space="preserve">BENADALID                               </t>
  </si>
  <si>
    <t>29023</t>
  </si>
  <si>
    <t xml:space="preserve">BENAHAVIS                               </t>
  </si>
  <si>
    <t>29024</t>
  </si>
  <si>
    <t xml:space="preserve">BENALAURIA                              </t>
  </si>
  <si>
    <t>29025</t>
  </si>
  <si>
    <t xml:space="preserve">BENALMADENA                             </t>
  </si>
  <si>
    <t>29026</t>
  </si>
  <si>
    <t xml:space="preserve">BENAMARGOSA                             </t>
  </si>
  <si>
    <t>29027</t>
  </si>
  <si>
    <t xml:space="preserve">BENAMOCARRA                             </t>
  </si>
  <si>
    <t>29028</t>
  </si>
  <si>
    <t xml:space="preserve">BENAOJAN                                </t>
  </si>
  <si>
    <t>29029</t>
  </si>
  <si>
    <t xml:space="preserve">BENARRABA                               </t>
  </si>
  <si>
    <t>29030</t>
  </si>
  <si>
    <t xml:space="preserve">BORGE (EL)                              </t>
  </si>
  <si>
    <t>29031</t>
  </si>
  <si>
    <t xml:space="preserve">BURGO (EL)                              </t>
  </si>
  <si>
    <t>29032</t>
  </si>
  <si>
    <t xml:space="preserve">CAMPILLOS                               </t>
  </si>
  <si>
    <t>29033</t>
  </si>
  <si>
    <t xml:space="preserve">CANILLAS DE ACEITUNO                    </t>
  </si>
  <si>
    <t>29034</t>
  </si>
  <si>
    <t xml:space="preserve">CANILLAS DE ALBAIDA                     </t>
  </si>
  <si>
    <t>29035</t>
  </si>
  <si>
    <t xml:space="preserve">CAÑETE LA REAL                          </t>
  </si>
  <si>
    <t>29036</t>
  </si>
  <si>
    <t xml:space="preserve">CARRATRACA                              </t>
  </si>
  <si>
    <t>29037</t>
  </si>
  <si>
    <t xml:space="preserve">CARTAJIMA                               </t>
  </si>
  <si>
    <t>29038</t>
  </si>
  <si>
    <t xml:space="preserve">CARTAMA                                 </t>
  </si>
  <si>
    <t>29039</t>
  </si>
  <si>
    <t xml:space="preserve">CASABERMEJA                             </t>
  </si>
  <si>
    <t>29040</t>
  </si>
  <si>
    <t xml:space="preserve">CASARABONELA                            </t>
  </si>
  <si>
    <t>29041</t>
  </si>
  <si>
    <t xml:space="preserve">CASARES                                 </t>
  </si>
  <si>
    <t>29042</t>
  </si>
  <si>
    <t xml:space="preserve">COIN                                    </t>
  </si>
  <si>
    <t>29043</t>
  </si>
  <si>
    <t xml:space="preserve">COLMENAR                                </t>
  </si>
  <si>
    <t>29044</t>
  </si>
  <si>
    <t xml:space="preserve">COMARES                                 </t>
  </si>
  <si>
    <t>29045</t>
  </si>
  <si>
    <t xml:space="preserve">COMPETA                                 </t>
  </si>
  <si>
    <t>29046</t>
  </si>
  <si>
    <t xml:space="preserve">CORTES DE LA FRONTERA                   </t>
  </si>
  <si>
    <t>29047</t>
  </si>
  <si>
    <t xml:space="preserve">CUEVAS BAJAS                            </t>
  </si>
  <si>
    <t>29048</t>
  </si>
  <si>
    <t xml:space="preserve">CUEVAS DEL BECERRO                      </t>
  </si>
  <si>
    <t>29049</t>
  </si>
  <si>
    <t xml:space="preserve">CUEVAS DE SAN MARCOS                    </t>
  </si>
  <si>
    <t>29050</t>
  </si>
  <si>
    <t xml:space="preserve">CUTAR                                   </t>
  </si>
  <si>
    <t>29051</t>
  </si>
  <si>
    <t xml:space="preserve">ESTEPONA                                </t>
  </si>
  <si>
    <t>29052</t>
  </si>
  <si>
    <t xml:space="preserve">FARAJAN                                 </t>
  </si>
  <si>
    <t>29053</t>
  </si>
  <si>
    <t xml:space="preserve">FRIGILIANA                              </t>
  </si>
  <si>
    <t>29054</t>
  </si>
  <si>
    <t xml:space="preserve">FUENGIROLA                              </t>
  </si>
  <si>
    <t>29055</t>
  </si>
  <si>
    <t xml:space="preserve">FUENTE DE PIEDRA                        </t>
  </si>
  <si>
    <t>29056</t>
  </si>
  <si>
    <t xml:space="preserve">GAUCIN                                  </t>
  </si>
  <si>
    <t>29057</t>
  </si>
  <si>
    <t xml:space="preserve">GENALGUACIL                             </t>
  </si>
  <si>
    <t>29058</t>
  </si>
  <si>
    <t xml:space="preserve">GUARO                                   </t>
  </si>
  <si>
    <t>29059</t>
  </si>
  <si>
    <t xml:space="preserve">HUMILLADERO                             </t>
  </si>
  <si>
    <t>29060</t>
  </si>
  <si>
    <t xml:space="preserve">IGUALEJA                                </t>
  </si>
  <si>
    <t>29061</t>
  </si>
  <si>
    <t xml:space="preserve">ISTAN                                   </t>
  </si>
  <si>
    <t>29062</t>
  </si>
  <si>
    <t xml:space="preserve">IZNATE                                  </t>
  </si>
  <si>
    <t>29063</t>
  </si>
  <si>
    <t xml:space="preserve">JIMERA DE LIBAR                         </t>
  </si>
  <si>
    <t>29064</t>
  </si>
  <si>
    <t xml:space="preserve">JUBRIQUE                                </t>
  </si>
  <si>
    <t>29065</t>
  </si>
  <si>
    <t xml:space="preserve">JUZCAR                                  </t>
  </si>
  <si>
    <t>29066</t>
  </si>
  <si>
    <t xml:space="preserve">MACHARAVIAYA                            </t>
  </si>
  <si>
    <t>29067</t>
  </si>
  <si>
    <t xml:space="preserve">MALAGA                                  </t>
  </si>
  <si>
    <t>29068</t>
  </si>
  <si>
    <t xml:space="preserve">MANILVA                                 </t>
  </si>
  <si>
    <t>29069</t>
  </si>
  <si>
    <t xml:space="preserve">MARBELLA                                </t>
  </si>
  <si>
    <t>29070</t>
  </si>
  <si>
    <t xml:space="preserve">MIJAS                                   </t>
  </si>
  <si>
    <t>29071</t>
  </si>
  <si>
    <t xml:space="preserve">MOCLINEJO                               </t>
  </si>
  <si>
    <t>29072</t>
  </si>
  <si>
    <t xml:space="preserve">MOLLINA                                 </t>
  </si>
  <si>
    <t>29073</t>
  </si>
  <si>
    <t xml:space="preserve">MONDA                                   </t>
  </si>
  <si>
    <t>29074</t>
  </si>
  <si>
    <t xml:space="preserve">MONTEJAQUE                              </t>
  </si>
  <si>
    <t>29075</t>
  </si>
  <si>
    <t xml:space="preserve">NERJA                                   </t>
  </si>
  <si>
    <t>29076</t>
  </si>
  <si>
    <t xml:space="preserve">OJEN                                    </t>
  </si>
  <si>
    <t>29077</t>
  </si>
  <si>
    <t xml:space="preserve">PARAUTA                                 </t>
  </si>
  <si>
    <t>29079</t>
  </si>
  <si>
    <t xml:space="preserve">PERIANA                                 </t>
  </si>
  <si>
    <t>29080</t>
  </si>
  <si>
    <t xml:space="preserve">PIZARRA                                 </t>
  </si>
  <si>
    <t>29081</t>
  </si>
  <si>
    <t xml:space="preserve">PUJERRA                                 </t>
  </si>
  <si>
    <t>29082</t>
  </si>
  <si>
    <t xml:space="preserve">RINCON DE LA VICTORIA                   </t>
  </si>
  <si>
    <t>29083</t>
  </si>
  <si>
    <t xml:space="preserve">RIOGORDO                                </t>
  </si>
  <si>
    <t>29084</t>
  </si>
  <si>
    <t xml:space="preserve">RONDA                                   </t>
  </si>
  <si>
    <t>29085</t>
  </si>
  <si>
    <t xml:space="preserve">SALARES                                 </t>
  </si>
  <si>
    <t>29086</t>
  </si>
  <si>
    <t xml:space="preserve">SAYALONGA                               </t>
  </si>
  <si>
    <t>29087</t>
  </si>
  <si>
    <t xml:space="preserve">SEDELLA                                 </t>
  </si>
  <si>
    <t>29088</t>
  </si>
  <si>
    <t xml:space="preserve">SIERRA DE YEGUAS                        </t>
  </si>
  <si>
    <t>29089</t>
  </si>
  <si>
    <t xml:space="preserve">TEBA                                    </t>
  </si>
  <si>
    <t>29090</t>
  </si>
  <si>
    <t xml:space="preserve">TOLOX                                   </t>
  </si>
  <si>
    <t>29091</t>
  </si>
  <si>
    <t xml:space="preserve">TORROX                                  </t>
  </si>
  <si>
    <t>29092</t>
  </si>
  <si>
    <t xml:space="preserve">TOTALAN                                 </t>
  </si>
  <si>
    <t>29093</t>
  </si>
  <si>
    <t xml:space="preserve">VALLE DE ABDALAJIS                      </t>
  </si>
  <si>
    <t>29094</t>
  </si>
  <si>
    <t xml:space="preserve">VELEZ-MALAGA                            </t>
  </si>
  <si>
    <t>29095</t>
  </si>
  <si>
    <t xml:space="preserve">VILLANUEVA DE ALGAIDAS                  </t>
  </si>
  <si>
    <t>29096</t>
  </si>
  <si>
    <t xml:space="preserve">VILLANUEVA DEL ROSARIO                  </t>
  </si>
  <si>
    <t>29097</t>
  </si>
  <si>
    <t xml:space="preserve">VILLANUEVA DEL TRABUCO                  </t>
  </si>
  <si>
    <t>29098</t>
  </si>
  <si>
    <t xml:space="preserve">VILLANUEVA DE TAPIA                     </t>
  </si>
  <si>
    <t>29099</t>
  </si>
  <si>
    <t xml:space="preserve">VIÑUELA                                 </t>
  </si>
  <si>
    <t>29100</t>
  </si>
  <si>
    <t xml:space="preserve">YUNQUERA                                </t>
  </si>
  <si>
    <t>29901</t>
  </si>
  <si>
    <t xml:space="preserve">TORREMOLINOS                            </t>
  </si>
  <si>
    <t>29902</t>
  </si>
  <si>
    <t xml:space="preserve">VILLANUEVA DE LA CONCEPCION             </t>
  </si>
  <si>
    <t>29903</t>
  </si>
  <si>
    <t xml:space="preserve">MONTECORTO                              </t>
  </si>
  <si>
    <t>29904</t>
  </si>
  <si>
    <t xml:space="preserve">SERRATO                                 </t>
  </si>
  <si>
    <t>30001</t>
  </si>
  <si>
    <t xml:space="preserve">ABANILLA                                </t>
  </si>
  <si>
    <t>30002</t>
  </si>
  <si>
    <t xml:space="preserve">ABARAN                                  </t>
  </si>
  <si>
    <t>30003</t>
  </si>
  <si>
    <t xml:space="preserve">AGUILAS                                 </t>
  </si>
  <si>
    <t>30004</t>
  </si>
  <si>
    <t xml:space="preserve">ALBUDEITE                               </t>
  </si>
  <si>
    <t>30005</t>
  </si>
  <si>
    <t xml:space="preserve">ALCANTARILLA                            </t>
  </si>
  <si>
    <t>30006</t>
  </si>
  <si>
    <t xml:space="preserve">ALEDO                                   </t>
  </si>
  <si>
    <t>30007</t>
  </si>
  <si>
    <t xml:space="preserve">ALGUAZAS                                </t>
  </si>
  <si>
    <t>30008</t>
  </si>
  <si>
    <t xml:space="preserve">ALHAMA DE MURCIA                        </t>
  </si>
  <si>
    <t>30009</t>
  </si>
  <si>
    <t xml:space="preserve">ARCHENA                                 </t>
  </si>
  <si>
    <t>30010</t>
  </si>
  <si>
    <t xml:space="preserve">BENIEL                                  </t>
  </si>
  <si>
    <t>30011</t>
  </si>
  <si>
    <t xml:space="preserve">BLANCA                                  </t>
  </si>
  <si>
    <t>30012</t>
  </si>
  <si>
    <t xml:space="preserve">BULLAS                                  </t>
  </si>
  <si>
    <t>30013</t>
  </si>
  <si>
    <t xml:space="preserve">CALASPARRA                              </t>
  </si>
  <si>
    <t>30014</t>
  </si>
  <si>
    <t xml:space="preserve">CAMPOS DEL RIO                          </t>
  </si>
  <si>
    <t>30015</t>
  </si>
  <si>
    <t xml:space="preserve">CARAVACA DE LA CRUZ                     </t>
  </si>
  <si>
    <t>30016</t>
  </si>
  <si>
    <t xml:space="preserve">CARTAGENA                               </t>
  </si>
  <si>
    <t>30017</t>
  </si>
  <si>
    <t xml:space="preserve">CEHEGIN                                 </t>
  </si>
  <si>
    <t>30018</t>
  </si>
  <si>
    <t xml:space="preserve">CEUTI                                   </t>
  </si>
  <si>
    <t>30019</t>
  </si>
  <si>
    <t xml:space="preserve">CIEZA                                   </t>
  </si>
  <si>
    <t>30020</t>
  </si>
  <si>
    <t xml:space="preserve">FORTUNA                                 </t>
  </si>
  <si>
    <t>30021</t>
  </si>
  <si>
    <t xml:space="preserve">FUENTE ALAMO DE MURCIA                  </t>
  </si>
  <si>
    <t>30022</t>
  </si>
  <si>
    <t xml:space="preserve">JUMILLA                                 </t>
  </si>
  <si>
    <t>30023</t>
  </si>
  <si>
    <t xml:space="preserve">LIBRILLA                                </t>
  </si>
  <si>
    <t>30024</t>
  </si>
  <si>
    <t xml:space="preserve">LORCA                                   </t>
  </si>
  <si>
    <t>30025</t>
  </si>
  <si>
    <t xml:space="preserve">LORQUI                                  </t>
  </si>
  <si>
    <t>30026</t>
  </si>
  <si>
    <t xml:space="preserve">MAZARRON                                </t>
  </si>
  <si>
    <t>30027</t>
  </si>
  <si>
    <t xml:space="preserve">MOLINA DE SEGURA                        </t>
  </si>
  <si>
    <t>30028</t>
  </si>
  <si>
    <t xml:space="preserve">MORATALLA                               </t>
  </si>
  <si>
    <t>30029</t>
  </si>
  <si>
    <t xml:space="preserve">MULA                                    </t>
  </si>
  <si>
    <t>30030</t>
  </si>
  <si>
    <t xml:space="preserve">MURCIA                                  </t>
  </si>
  <si>
    <t>30031</t>
  </si>
  <si>
    <t xml:space="preserve">OJOS                                    </t>
  </si>
  <si>
    <t>30032</t>
  </si>
  <si>
    <t xml:space="preserve">PLIEGO                                  </t>
  </si>
  <si>
    <t>30033</t>
  </si>
  <si>
    <t xml:space="preserve">PUERTO LUMBRERAS                        </t>
  </si>
  <si>
    <t>30034</t>
  </si>
  <si>
    <t xml:space="preserve">RICOTE                                  </t>
  </si>
  <si>
    <t>30035</t>
  </si>
  <si>
    <t xml:space="preserve">SAN JAVIER                              </t>
  </si>
  <si>
    <t>30036</t>
  </si>
  <si>
    <t xml:space="preserve">SAN PEDRO DEL PINATAR                   </t>
  </si>
  <si>
    <t>30037</t>
  </si>
  <si>
    <t xml:space="preserve">TORRE-PACHECO                           </t>
  </si>
  <si>
    <t>30038</t>
  </si>
  <si>
    <t xml:space="preserve">TORRES DE COTILLAS (LAS)                </t>
  </si>
  <si>
    <t>30039</t>
  </si>
  <si>
    <t xml:space="preserve">TOTANA                                  </t>
  </si>
  <si>
    <t>30040</t>
  </si>
  <si>
    <t xml:space="preserve">ULEA                                    </t>
  </si>
  <si>
    <t>30041</t>
  </si>
  <si>
    <t xml:space="preserve">UNION (LA)                              </t>
  </si>
  <si>
    <t>30042</t>
  </si>
  <si>
    <t xml:space="preserve">VILLANUEVA DEL RIO SEGURA               </t>
  </si>
  <si>
    <t>30043</t>
  </si>
  <si>
    <t xml:space="preserve">YECLA                                   </t>
  </si>
  <si>
    <t>30901</t>
  </si>
  <si>
    <t xml:space="preserve">SANTOMERA                               </t>
  </si>
  <si>
    <t>30902</t>
  </si>
  <si>
    <t xml:space="preserve">ALCAZARES (LOS)                         </t>
  </si>
  <si>
    <t>32001</t>
  </si>
  <si>
    <t xml:space="preserve">ALLARIZ                                 </t>
  </si>
  <si>
    <t>32002</t>
  </si>
  <si>
    <t xml:space="preserve">AMOEIRO                                 </t>
  </si>
  <si>
    <t>32003</t>
  </si>
  <si>
    <t xml:space="preserve">ARNOIA (A)                              </t>
  </si>
  <si>
    <t>32004</t>
  </si>
  <si>
    <t xml:space="preserve">AVION                                   </t>
  </si>
  <si>
    <t>32005</t>
  </si>
  <si>
    <t xml:space="preserve">BALTAR                                  </t>
  </si>
  <si>
    <t>32006</t>
  </si>
  <si>
    <t xml:space="preserve">BANDE                                   </t>
  </si>
  <si>
    <t>32007</t>
  </si>
  <si>
    <t xml:space="preserve">BAÑOS DE MOLGAS                         </t>
  </si>
  <si>
    <t>32008</t>
  </si>
  <si>
    <t xml:space="preserve">BARBADAS                                </t>
  </si>
  <si>
    <t>32009</t>
  </si>
  <si>
    <t xml:space="preserve">BARCO DE VALDEORRAS (O)                 </t>
  </si>
  <si>
    <t>32010</t>
  </si>
  <si>
    <t xml:space="preserve">BEADE                                   </t>
  </si>
  <si>
    <t>32011</t>
  </si>
  <si>
    <t xml:space="preserve">BEARIZ                                  </t>
  </si>
  <si>
    <t>32012</t>
  </si>
  <si>
    <t xml:space="preserve">BLANCOS (OS)                            </t>
  </si>
  <si>
    <t>32013</t>
  </si>
  <si>
    <t xml:space="preserve">BOBORAS                                 </t>
  </si>
  <si>
    <t>32014</t>
  </si>
  <si>
    <t xml:space="preserve">BOLA (A)                                </t>
  </si>
  <si>
    <t>32015</t>
  </si>
  <si>
    <t xml:space="preserve">BOLO (O)                                </t>
  </si>
  <si>
    <t>32016</t>
  </si>
  <si>
    <t xml:space="preserve">CALVOS DE RANDIN                        </t>
  </si>
  <si>
    <t>32017</t>
  </si>
  <si>
    <t xml:space="preserve">CARBALLEDA DE VALDEORRAS                </t>
  </si>
  <si>
    <t>32018</t>
  </si>
  <si>
    <t xml:space="preserve">CARBALLEDA DE AVIA                      </t>
  </si>
  <si>
    <t>32019</t>
  </si>
  <si>
    <t xml:space="preserve">CARBALLIÑO (O)                          </t>
  </si>
  <si>
    <t>32020</t>
  </si>
  <si>
    <t xml:space="preserve">CARTELLE                                </t>
  </si>
  <si>
    <t>32021</t>
  </si>
  <si>
    <t xml:space="preserve">CASTRELO DO VAL                         </t>
  </si>
  <si>
    <t>32022</t>
  </si>
  <si>
    <t xml:space="preserve">CASTRELO DE MIÑO                        </t>
  </si>
  <si>
    <t>32023</t>
  </si>
  <si>
    <t xml:space="preserve">CASTRO CALDELAS                         </t>
  </si>
  <si>
    <t>32024</t>
  </si>
  <si>
    <t xml:space="preserve">CELANOVA                                </t>
  </si>
  <si>
    <t>32025</t>
  </si>
  <si>
    <t xml:space="preserve">CENLLE                                  </t>
  </si>
  <si>
    <t>32026</t>
  </si>
  <si>
    <t xml:space="preserve">COLES                                   </t>
  </si>
  <si>
    <t>32027</t>
  </si>
  <si>
    <t xml:space="preserve">CORTEGADA                               </t>
  </si>
  <si>
    <t>32028</t>
  </si>
  <si>
    <t xml:space="preserve">CUALEDRO                                </t>
  </si>
  <si>
    <t>32029</t>
  </si>
  <si>
    <t xml:space="preserve">CHANDREXA DE QUEIXA                     </t>
  </si>
  <si>
    <t>32030</t>
  </si>
  <si>
    <t xml:space="preserve">ENTRIMO                                 </t>
  </si>
  <si>
    <t>32031</t>
  </si>
  <si>
    <t xml:space="preserve">ESGOS                                   </t>
  </si>
  <si>
    <t>32032</t>
  </si>
  <si>
    <t xml:space="preserve">XINZO DE LIMIA                          </t>
  </si>
  <si>
    <t>32033</t>
  </si>
  <si>
    <t xml:space="preserve">GOMESENDE                               </t>
  </si>
  <si>
    <t>32034</t>
  </si>
  <si>
    <t xml:space="preserve">GUDIÑA (A)                              </t>
  </si>
  <si>
    <t>32035</t>
  </si>
  <si>
    <t xml:space="preserve">IRIXO (O)                               </t>
  </si>
  <si>
    <t>32036</t>
  </si>
  <si>
    <t xml:space="preserve">XUNQUEIRA DE AMBIA                      </t>
  </si>
  <si>
    <t>32037</t>
  </si>
  <si>
    <t xml:space="preserve">XUNQUEIRA DE ESPADANEDO                 </t>
  </si>
  <si>
    <t>32038</t>
  </si>
  <si>
    <t xml:space="preserve">LAROUCO                                 </t>
  </si>
  <si>
    <t>32039</t>
  </si>
  <si>
    <t xml:space="preserve">LAZA                                    </t>
  </si>
  <si>
    <t>32040</t>
  </si>
  <si>
    <t xml:space="preserve">LEIRO                                   </t>
  </si>
  <si>
    <t>32041</t>
  </si>
  <si>
    <t xml:space="preserve">LOBEIRA                                 </t>
  </si>
  <si>
    <t>32042</t>
  </si>
  <si>
    <t xml:space="preserve">LOBIOS                                  </t>
  </si>
  <si>
    <t>32043</t>
  </si>
  <si>
    <t xml:space="preserve">MACEDA                                  </t>
  </si>
  <si>
    <t>32044</t>
  </si>
  <si>
    <t xml:space="preserve">MANZANEDA                               </t>
  </si>
  <si>
    <t>32045</t>
  </si>
  <si>
    <t xml:space="preserve">MASIDE                                  </t>
  </si>
  <si>
    <t>32046</t>
  </si>
  <si>
    <t xml:space="preserve">MELON                                   </t>
  </si>
  <si>
    <t>32047</t>
  </si>
  <si>
    <t xml:space="preserve">MERCA (A)                               </t>
  </si>
  <si>
    <t>32048</t>
  </si>
  <si>
    <t xml:space="preserve">MEZQUITA (A)                            </t>
  </si>
  <si>
    <t>32049</t>
  </si>
  <si>
    <t xml:space="preserve">MONTEDERRAMO                            </t>
  </si>
  <si>
    <t>32050</t>
  </si>
  <si>
    <t xml:space="preserve">MONTERREI                               </t>
  </si>
  <si>
    <t>32051</t>
  </si>
  <si>
    <t xml:space="preserve">MUIÑOS                                  </t>
  </si>
  <si>
    <t>32052</t>
  </si>
  <si>
    <t xml:space="preserve">NOGUEIRA DE RAMUIN                      </t>
  </si>
  <si>
    <t>32053</t>
  </si>
  <si>
    <t xml:space="preserve">OIMBRA                                  </t>
  </si>
  <si>
    <t>32054</t>
  </si>
  <si>
    <t xml:space="preserve">OURENSE                                 </t>
  </si>
  <si>
    <t>32055</t>
  </si>
  <si>
    <t xml:space="preserve">PADERNE DE ALLARIZ                      </t>
  </si>
  <si>
    <t>32056</t>
  </si>
  <si>
    <t xml:space="preserve">PADRENDA                                </t>
  </si>
  <si>
    <t>32057</t>
  </si>
  <si>
    <t xml:space="preserve">PARADA DE SIL                           </t>
  </si>
  <si>
    <t>32058</t>
  </si>
  <si>
    <t xml:space="preserve">PEREIRO DE AGUIAR (O)                   </t>
  </si>
  <si>
    <t>32059</t>
  </si>
  <si>
    <t xml:space="preserve">PEROXA (A)                              </t>
  </si>
  <si>
    <t>32060</t>
  </si>
  <si>
    <t xml:space="preserve">PETIN                                   </t>
  </si>
  <si>
    <t>32061</t>
  </si>
  <si>
    <t xml:space="preserve">PIÑOR                                   </t>
  </si>
  <si>
    <t>32062</t>
  </si>
  <si>
    <t xml:space="preserve">PORQUEIRA                               </t>
  </si>
  <si>
    <t>32063</t>
  </si>
  <si>
    <t xml:space="preserve">POBRA DE TRIVES (A)                     </t>
  </si>
  <si>
    <t>32064</t>
  </si>
  <si>
    <t xml:space="preserve">PONTEDEVA                               </t>
  </si>
  <si>
    <t>32065</t>
  </si>
  <si>
    <t xml:space="preserve">PUNXIN                                  </t>
  </si>
  <si>
    <t>32066</t>
  </si>
  <si>
    <t xml:space="preserve">QUINTELA DE LEIRADO                     </t>
  </si>
  <si>
    <t>32067</t>
  </si>
  <si>
    <t xml:space="preserve">RAIRIZ DE VEIGA                         </t>
  </si>
  <si>
    <t>32068</t>
  </si>
  <si>
    <t xml:space="preserve">RAMIRAS                                 </t>
  </si>
  <si>
    <t>32069</t>
  </si>
  <si>
    <t xml:space="preserve">RIBADAVIA                               </t>
  </si>
  <si>
    <t>32070</t>
  </si>
  <si>
    <t xml:space="preserve">SAN XOAN DE RIO                         </t>
  </si>
  <si>
    <t>32071</t>
  </si>
  <si>
    <t xml:space="preserve">RIOS                                    </t>
  </si>
  <si>
    <t>32072</t>
  </si>
  <si>
    <t xml:space="preserve">RUA (A)                                 </t>
  </si>
  <si>
    <t>32073</t>
  </si>
  <si>
    <t xml:space="preserve">RUBIA                                   </t>
  </si>
  <si>
    <t>32074</t>
  </si>
  <si>
    <t xml:space="preserve">SAN AMARO                               </t>
  </si>
  <si>
    <t>32075</t>
  </si>
  <si>
    <t xml:space="preserve">SAN CIBRAO DAS VIÑAS                    </t>
  </si>
  <si>
    <t>32076</t>
  </si>
  <si>
    <t xml:space="preserve">SAN CRISTOVO DE CEA                     </t>
  </si>
  <si>
    <t>32077</t>
  </si>
  <si>
    <t xml:space="preserve">SANDIAS                                 </t>
  </si>
  <si>
    <t>32078</t>
  </si>
  <si>
    <t xml:space="preserve">SARREAUS                                </t>
  </si>
  <si>
    <t>32079</t>
  </si>
  <si>
    <t xml:space="preserve">TABOADELA                               </t>
  </si>
  <si>
    <t>32080</t>
  </si>
  <si>
    <t xml:space="preserve">TEIXEIRA (A)                            </t>
  </si>
  <si>
    <t>32081</t>
  </si>
  <si>
    <t xml:space="preserve">TOEN                                    </t>
  </si>
  <si>
    <t>32082</t>
  </si>
  <si>
    <t xml:space="preserve">TRASMIRAS                               </t>
  </si>
  <si>
    <t>32083</t>
  </si>
  <si>
    <t xml:space="preserve">VEIGA (A)                               </t>
  </si>
  <si>
    <t>32084</t>
  </si>
  <si>
    <t xml:space="preserve">VEREA                                   </t>
  </si>
  <si>
    <t>32085</t>
  </si>
  <si>
    <t xml:space="preserve">VERIN                                   </t>
  </si>
  <si>
    <t>32086</t>
  </si>
  <si>
    <t xml:space="preserve">VIANA DO BOLO                           </t>
  </si>
  <si>
    <t>32087</t>
  </si>
  <si>
    <t xml:space="preserve">VILAMARIN                               </t>
  </si>
  <si>
    <t>32088</t>
  </si>
  <si>
    <t xml:space="preserve">VILAMARTIN DE VALDEORRAS                </t>
  </si>
  <si>
    <t>32089</t>
  </si>
  <si>
    <t xml:space="preserve">VILAR DE BARRIO                         </t>
  </si>
  <si>
    <t>32090</t>
  </si>
  <si>
    <t xml:space="preserve">VILAR DE SANTOS                         </t>
  </si>
  <si>
    <t>32091</t>
  </si>
  <si>
    <t xml:space="preserve">VILARDEVOS                              </t>
  </si>
  <si>
    <t>32092</t>
  </si>
  <si>
    <t xml:space="preserve">VILARIÑO DE CONSO                       </t>
  </si>
  <si>
    <t>33001</t>
  </si>
  <si>
    <t xml:space="preserve">ALLANDE                                 </t>
  </si>
  <si>
    <t>33002</t>
  </si>
  <si>
    <t xml:space="preserve">ALLER                                   </t>
  </si>
  <si>
    <t>33003</t>
  </si>
  <si>
    <t xml:space="preserve">AMIEVA                                  </t>
  </si>
  <si>
    <t>33004</t>
  </si>
  <si>
    <t xml:space="preserve">AVILES                                  </t>
  </si>
  <si>
    <t>33005</t>
  </si>
  <si>
    <t xml:space="preserve">BELMONTE DE MIRANDA                     </t>
  </si>
  <si>
    <t>33006</t>
  </si>
  <si>
    <t xml:space="preserve">BIMENES                                 </t>
  </si>
  <si>
    <t>33007</t>
  </si>
  <si>
    <t xml:space="preserve">BOAL                                    </t>
  </si>
  <si>
    <t>33008</t>
  </si>
  <si>
    <t xml:space="preserve">CABRALES                                </t>
  </si>
  <si>
    <t>33009</t>
  </si>
  <si>
    <t xml:space="preserve">CABRANES                                </t>
  </si>
  <si>
    <t>33010</t>
  </si>
  <si>
    <t xml:space="preserve">CANDAMO                                 </t>
  </si>
  <si>
    <t>33011</t>
  </si>
  <si>
    <t xml:space="preserve">CANGAS DEL NARCEA                       </t>
  </si>
  <si>
    <t>33012</t>
  </si>
  <si>
    <t xml:space="preserve">CANGAS DE ONIS                          </t>
  </si>
  <si>
    <t>33013</t>
  </si>
  <si>
    <t xml:space="preserve">CARAVIA                                 </t>
  </si>
  <si>
    <t>33014</t>
  </si>
  <si>
    <t xml:space="preserve">CARREÑO                                 </t>
  </si>
  <si>
    <t>33015</t>
  </si>
  <si>
    <t xml:space="preserve">CASO                                    </t>
  </si>
  <si>
    <t>33016</t>
  </si>
  <si>
    <t xml:space="preserve">CASTRILLON                              </t>
  </si>
  <si>
    <t>33017</t>
  </si>
  <si>
    <t xml:space="preserve">CASTROPOL                               </t>
  </si>
  <si>
    <t>33018</t>
  </si>
  <si>
    <t xml:space="preserve">COAÑA                                   </t>
  </si>
  <si>
    <t>33019</t>
  </si>
  <si>
    <t xml:space="preserve">COLUNGA                                 </t>
  </si>
  <si>
    <t>33020</t>
  </si>
  <si>
    <t xml:space="preserve">CORVERA DE ASTURIAS                     </t>
  </si>
  <si>
    <t>33021</t>
  </si>
  <si>
    <t xml:space="preserve">CUDILLERO                               </t>
  </si>
  <si>
    <t>33022</t>
  </si>
  <si>
    <t xml:space="preserve">DEGAÑA                                  </t>
  </si>
  <si>
    <t>33023</t>
  </si>
  <si>
    <t xml:space="preserve">FRANCO (EL)                             </t>
  </si>
  <si>
    <t>33024</t>
  </si>
  <si>
    <t xml:space="preserve">GIJON/XIXON                             </t>
  </si>
  <si>
    <t>33025</t>
  </si>
  <si>
    <t xml:space="preserve">GOZON                                   </t>
  </si>
  <si>
    <t>33026</t>
  </si>
  <si>
    <t xml:space="preserve">GRADO                                   </t>
  </si>
  <si>
    <t>33027</t>
  </si>
  <si>
    <t xml:space="preserve">GRANDAS DE SALIME                       </t>
  </si>
  <si>
    <t>33028</t>
  </si>
  <si>
    <t xml:space="preserve">IBIAS                                   </t>
  </si>
  <si>
    <t>33029</t>
  </si>
  <si>
    <t xml:space="preserve">ILLANO                                  </t>
  </si>
  <si>
    <t>33030</t>
  </si>
  <si>
    <t xml:space="preserve">ILLAS                                   </t>
  </si>
  <si>
    <t>33031</t>
  </si>
  <si>
    <t xml:space="preserve">LANGREO                                 </t>
  </si>
  <si>
    <t>33032</t>
  </si>
  <si>
    <t xml:space="preserve">LAVIANA                                 </t>
  </si>
  <si>
    <t>33033</t>
  </si>
  <si>
    <t xml:space="preserve">LENA                                    </t>
  </si>
  <si>
    <t>33034</t>
  </si>
  <si>
    <t xml:space="preserve">VALDES                                  </t>
  </si>
  <si>
    <t>33035</t>
  </si>
  <si>
    <t xml:space="preserve">LLANERA                                 </t>
  </si>
  <si>
    <t>33036</t>
  </si>
  <si>
    <t xml:space="preserve">LLANES                                  </t>
  </si>
  <si>
    <t>33037</t>
  </si>
  <si>
    <t>33038</t>
  </si>
  <si>
    <t xml:space="preserve">MORCIN                                  </t>
  </si>
  <si>
    <t>33039</t>
  </si>
  <si>
    <t xml:space="preserve">MUROS DE NALON                          </t>
  </si>
  <si>
    <t>33040</t>
  </si>
  <si>
    <t xml:space="preserve">NAVA                                    </t>
  </si>
  <si>
    <t>33041</t>
  </si>
  <si>
    <t xml:space="preserve">NAVIA                                   </t>
  </si>
  <si>
    <t>33042</t>
  </si>
  <si>
    <t xml:space="preserve">NOREÑA                                  </t>
  </si>
  <si>
    <t>33043</t>
  </si>
  <si>
    <t xml:space="preserve">ONIS                                    </t>
  </si>
  <si>
    <t>33044</t>
  </si>
  <si>
    <t xml:space="preserve">OVIEDO                                  </t>
  </si>
  <si>
    <t>33045</t>
  </si>
  <si>
    <t xml:space="preserve">PARRES                                  </t>
  </si>
  <si>
    <t>33046</t>
  </si>
  <si>
    <t xml:space="preserve">PEÑAMELLERA ALTA                        </t>
  </si>
  <si>
    <t>33047</t>
  </si>
  <si>
    <t xml:space="preserve">PEÑAMELLERA BAJA                        </t>
  </si>
  <si>
    <t>33048</t>
  </si>
  <si>
    <t xml:space="preserve">PESOZ                                   </t>
  </si>
  <si>
    <t>33049</t>
  </si>
  <si>
    <t xml:space="preserve">PILOÑA                                  </t>
  </si>
  <si>
    <t>33050</t>
  </si>
  <si>
    <t xml:space="preserve">PONGA                                   </t>
  </si>
  <si>
    <t>33051</t>
  </si>
  <si>
    <t xml:space="preserve">PRAVIA                                  </t>
  </si>
  <si>
    <t>33052</t>
  </si>
  <si>
    <t xml:space="preserve">PROAZA                                  </t>
  </si>
  <si>
    <t>33053</t>
  </si>
  <si>
    <t xml:space="preserve">QUIROS                                  </t>
  </si>
  <si>
    <t>33054</t>
  </si>
  <si>
    <t xml:space="preserve">REGUERAS (LAS)                          </t>
  </si>
  <si>
    <t>33055</t>
  </si>
  <si>
    <t xml:space="preserve">RIBADEDEVA                              </t>
  </si>
  <si>
    <t>33056</t>
  </si>
  <si>
    <t xml:space="preserve">RIBADESELLA                             </t>
  </si>
  <si>
    <t>33057</t>
  </si>
  <si>
    <t xml:space="preserve">RIBERA DE ARRIBA                        </t>
  </si>
  <si>
    <t>33058</t>
  </si>
  <si>
    <t xml:space="preserve">RIOSA                                   </t>
  </si>
  <si>
    <t>33059</t>
  </si>
  <si>
    <t xml:space="preserve">SALAS                                   </t>
  </si>
  <si>
    <t>33060</t>
  </si>
  <si>
    <t xml:space="preserve">SAN MARTIN DEL REY AURELIO              </t>
  </si>
  <si>
    <t>33061</t>
  </si>
  <si>
    <t xml:space="preserve">SAN MARTIN DE OSCOS                     </t>
  </si>
  <si>
    <t>33062</t>
  </si>
  <si>
    <t xml:space="preserve">SANTA EULALIA DE OSCOS                  </t>
  </si>
  <si>
    <t>33063</t>
  </si>
  <si>
    <t xml:space="preserve">SAN TIRSO DE ABRES                      </t>
  </si>
  <si>
    <t>33064</t>
  </si>
  <si>
    <t xml:space="preserve">SANTO ADRIANO                           </t>
  </si>
  <si>
    <t>33065</t>
  </si>
  <si>
    <t xml:space="preserve">SARIEGO                                 </t>
  </si>
  <si>
    <t>33066</t>
  </si>
  <si>
    <t xml:space="preserve">SIERO                                   </t>
  </si>
  <si>
    <t>33067</t>
  </si>
  <si>
    <t xml:space="preserve">SOBRESCOBIO                             </t>
  </si>
  <si>
    <t>33068</t>
  </si>
  <si>
    <t xml:space="preserve">SOMIEDO                                 </t>
  </si>
  <si>
    <t>33069</t>
  </si>
  <si>
    <t xml:space="preserve">SOTO DEL BARCO                          </t>
  </si>
  <si>
    <t>33070</t>
  </si>
  <si>
    <t xml:space="preserve">TAPIA DE CASARIEGO                      </t>
  </si>
  <si>
    <t>33071</t>
  </si>
  <si>
    <t xml:space="preserve">TARAMUNDI                               </t>
  </si>
  <si>
    <t>33072</t>
  </si>
  <si>
    <t xml:space="preserve">TEVERGA                                 </t>
  </si>
  <si>
    <t>33073</t>
  </si>
  <si>
    <t xml:space="preserve">TINEO                                   </t>
  </si>
  <si>
    <t>33074</t>
  </si>
  <si>
    <t xml:space="preserve">VEGADEO                                 </t>
  </si>
  <si>
    <t>33075</t>
  </si>
  <si>
    <t xml:space="preserve">VILLANUEVA DE OSCOS                     </t>
  </si>
  <si>
    <t>33076</t>
  </si>
  <si>
    <t xml:space="preserve">VILLAVICIOSA                            </t>
  </si>
  <si>
    <t>33077</t>
  </si>
  <si>
    <t xml:space="preserve">VILLAYON                                </t>
  </si>
  <si>
    <t>33078</t>
  </si>
  <si>
    <t xml:space="preserve">YERNES Y TAMEZA                         </t>
  </si>
  <si>
    <t>34001</t>
  </si>
  <si>
    <t xml:space="preserve">ABARCA DE CAMPOS                        </t>
  </si>
  <si>
    <t>34003</t>
  </si>
  <si>
    <t xml:space="preserve">ABIA DE LAS TORRES                      </t>
  </si>
  <si>
    <t>34004</t>
  </si>
  <si>
    <t xml:space="preserve">AGUILAR DE CAMPOO                       </t>
  </si>
  <si>
    <t>34005</t>
  </si>
  <si>
    <t xml:space="preserve">ALAR DEL REY                            </t>
  </si>
  <si>
    <t>34006</t>
  </si>
  <si>
    <t xml:space="preserve">ALBA DE CERRATO                         </t>
  </si>
  <si>
    <t>34009</t>
  </si>
  <si>
    <t xml:space="preserve">AMAYUELAS DE ARRIBA                     </t>
  </si>
  <si>
    <t>34010</t>
  </si>
  <si>
    <t xml:space="preserve">AMPUDIA                                 </t>
  </si>
  <si>
    <t>34011</t>
  </si>
  <si>
    <t xml:space="preserve">AMUSCO                                  </t>
  </si>
  <si>
    <t>34012</t>
  </si>
  <si>
    <t xml:space="preserve">ANTIGUEDAD                              </t>
  </si>
  <si>
    <t>34015</t>
  </si>
  <si>
    <t xml:space="preserve">ARCONADA                                </t>
  </si>
  <si>
    <t>34017</t>
  </si>
  <si>
    <t xml:space="preserve">ASTUDILLO                               </t>
  </si>
  <si>
    <t>34018</t>
  </si>
  <si>
    <t xml:space="preserve">AUTILLA DEL PINO                        </t>
  </si>
  <si>
    <t>34019</t>
  </si>
  <si>
    <t xml:space="preserve">AUTILLO DE CAMPOS                       </t>
  </si>
  <si>
    <t>34020</t>
  </si>
  <si>
    <t xml:space="preserve">AYUELA                                  </t>
  </si>
  <si>
    <t>34022</t>
  </si>
  <si>
    <t xml:space="preserve">BALTANAS                                </t>
  </si>
  <si>
    <t>34023</t>
  </si>
  <si>
    <t xml:space="preserve">VENTA DE BAÑOS                          </t>
  </si>
  <si>
    <t>34024</t>
  </si>
  <si>
    <t xml:space="preserve">BAQUERIN DE CAMPOS                      </t>
  </si>
  <si>
    <t>34025</t>
  </si>
  <si>
    <t xml:space="preserve">BARCENA DE CAMPOS                       </t>
  </si>
  <si>
    <t>34027</t>
  </si>
  <si>
    <t xml:space="preserve">BARRUELO DE SANTULLAN                   </t>
  </si>
  <si>
    <t>34028</t>
  </si>
  <si>
    <t xml:space="preserve">BASCONES DE OJEDA                       </t>
  </si>
  <si>
    <t>34029</t>
  </si>
  <si>
    <t xml:space="preserve">BECERRIL DE CAMPOS                      </t>
  </si>
  <si>
    <t>34031</t>
  </si>
  <si>
    <t xml:space="preserve">BELMONTE DE CAMPOS                      </t>
  </si>
  <si>
    <t>34032</t>
  </si>
  <si>
    <t xml:space="preserve">BERZOSILLA                              </t>
  </si>
  <si>
    <t>34033</t>
  </si>
  <si>
    <t xml:space="preserve">BOADA DE CAMPOS                         </t>
  </si>
  <si>
    <t>34034</t>
  </si>
  <si>
    <t xml:space="preserve">BOADILLA DEL CAMINO                     </t>
  </si>
  <si>
    <t>34035</t>
  </si>
  <si>
    <t xml:space="preserve">BOADILLA DE RIOSECO                     </t>
  </si>
  <si>
    <t>34036</t>
  </si>
  <si>
    <t xml:space="preserve">BRAÑOSERA                               </t>
  </si>
  <si>
    <t>34037</t>
  </si>
  <si>
    <t xml:space="preserve">BUENAVISTA DE VALDAVIA                  </t>
  </si>
  <si>
    <t>34038</t>
  </si>
  <si>
    <t xml:space="preserve">BUSTILLO DE LA VEGA                     </t>
  </si>
  <si>
    <t>34039</t>
  </si>
  <si>
    <t xml:space="preserve">BUSTILLO DEL PARAMO DE CARRION          </t>
  </si>
  <si>
    <t>34041</t>
  </si>
  <si>
    <t xml:space="preserve">CALAHORRA DE BOEDO                      </t>
  </si>
  <si>
    <t>34042</t>
  </si>
  <si>
    <t xml:space="preserve">CALZADA DE LOS MOLINOS                  </t>
  </si>
  <si>
    <t>34045</t>
  </si>
  <si>
    <t xml:space="preserve">CAPILLAS                                </t>
  </si>
  <si>
    <t>34046</t>
  </si>
  <si>
    <t xml:space="preserve">CARDEÑOSA DE VOLPEJERA                  </t>
  </si>
  <si>
    <t>34047</t>
  </si>
  <si>
    <t xml:space="preserve">CARRION DE LOS CONDES                   </t>
  </si>
  <si>
    <t>34048</t>
  </si>
  <si>
    <t xml:space="preserve">CASTIL DE VELA                          </t>
  </si>
  <si>
    <t>34049</t>
  </si>
  <si>
    <t xml:space="preserve">CASTREJON DE LA PEÑA                    </t>
  </si>
  <si>
    <t>34050</t>
  </si>
  <si>
    <t xml:space="preserve">CASTRILLO DE DON JUAN                   </t>
  </si>
  <si>
    <t>34051</t>
  </si>
  <si>
    <t xml:space="preserve">CASTRILLO DE ONIELO                     </t>
  </si>
  <si>
    <t>34052</t>
  </si>
  <si>
    <t xml:space="preserve">CASTRILLO DE VILLAVEGA                  </t>
  </si>
  <si>
    <t>34053</t>
  </si>
  <si>
    <t xml:space="preserve">CASTROMOCHO                             </t>
  </si>
  <si>
    <t>34055</t>
  </si>
  <si>
    <t xml:space="preserve">CERVATOS DE LA CUEZA                    </t>
  </si>
  <si>
    <t>34056</t>
  </si>
  <si>
    <t xml:space="preserve">CERVERA DE PISUERGA                     </t>
  </si>
  <si>
    <t>34057</t>
  </si>
  <si>
    <t xml:space="preserve">CEVICO DE LA TORRE                      </t>
  </si>
  <si>
    <t>34058</t>
  </si>
  <si>
    <t xml:space="preserve">CEVICO NAVERO                           </t>
  </si>
  <si>
    <t>34059</t>
  </si>
  <si>
    <t xml:space="preserve">CISNEROS                                </t>
  </si>
  <si>
    <t>34060</t>
  </si>
  <si>
    <t xml:space="preserve">COBOS DE CERRATO                        </t>
  </si>
  <si>
    <t>34061</t>
  </si>
  <si>
    <t xml:space="preserve">COLLAZOS DE BOEDO                       </t>
  </si>
  <si>
    <t>34062</t>
  </si>
  <si>
    <t xml:space="preserve">CONGOSTO DE VALDAVIA                    </t>
  </si>
  <si>
    <t>34063</t>
  </si>
  <si>
    <t xml:space="preserve">CORDOVILLA LA REAL                      </t>
  </si>
  <si>
    <t>34067</t>
  </si>
  <si>
    <t xml:space="preserve">DEHESA DE MONTEJO                       </t>
  </si>
  <si>
    <t>34068</t>
  </si>
  <si>
    <t xml:space="preserve">DEHESA DE ROMANOS                       </t>
  </si>
  <si>
    <t>34069</t>
  </si>
  <si>
    <t xml:space="preserve">DUEÑAS                                  </t>
  </si>
  <si>
    <t>34070</t>
  </si>
  <si>
    <t xml:space="preserve">ESPINOSA DE CERRATO                     </t>
  </si>
  <si>
    <t>34071</t>
  </si>
  <si>
    <t xml:space="preserve">ESPINOSA DE VILLAGONZALO                </t>
  </si>
  <si>
    <t>34072</t>
  </si>
  <si>
    <t xml:space="preserve">FRECHILLA                               </t>
  </si>
  <si>
    <t>34073</t>
  </si>
  <si>
    <t xml:space="preserve">FRESNO DEL RIO                          </t>
  </si>
  <si>
    <t>34074</t>
  </si>
  <si>
    <t xml:space="preserve">FROMISTA                                </t>
  </si>
  <si>
    <t>34076</t>
  </si>
  <si>
    <t xml:space="preserve">FUENTES DE NAVA                         </t>
  </si>
  <si>
    <t>34077</t>
  </si>
  <si>
    <t xml:space="preserve">FUENTES DE VALDEPERO                    </t>
  </si>
  <si>
    <t>34079</t>
  </si>
  <si>
    <t xml:space="preserve">GRIJOTA                                 </t>
  </si>
  <si>
    <t>34080</t>
  </si>
  <si>
    <t xml:space="preserve">GUARDO                                  </t>
  </si>
  <si>
    <t>34081</t>
  </si>
  <si>
    <t xml:space="preserve">GUAZA DE CAMPOS                         </t>
  </si>
  <si>
    <t>34082</t>
  </si>
  <si>
    <t xml:space="preserve">HERMEDES DE CERRATO                     </t>
  </si>
  <si>
    <t>34083</t>
  </si>
  <si>
    <t xml:space="preserve">HERRERA DE PISUERGA                     </t>
  </si>
  <si>
    <t>34084</t>
  </si>
  <si>
    <t xml:space="preserve">HERRERA DE VALDECAÑAS                   </t>
  </si>
  <si>
    <t>34086</t>
  </si>
  <si>
    <t xml:space="preserve">HONTORIA DE CERRATO                     </t>
  </si>
  <si>
    <t>34087</t>
  </si>
  <si>
    <t xml:space="preserve">HORNILLOS DE CERRATO                    </t>
  </si>
  <si>
    <t>34088</t>
  </si>
  <si>
    <t xml:space="preserve">HUSILLOS                                </t>
  </si>
  <si>
    <t>34089</t>
  </si>
  <si>
    <t xml:space="preserve">ITERO DE LA VEGA                        </t>
  </si>
  <si>
    <t>34091</t>
  </si>
  <si>
    <t xml:space="preserve">LAGARTOS                                </t>
  </si>
  <si>
    <t>34092</t>
  </si>
  <si>
    <t xml:space="preserve">LANTADILLA                              </t>
  </si>
  <si>
    <t>34093</t>
  </si>
  <si>
    <t xml:space="preserve">VID DE OJEDA (LA)                       </t>
  </si>
  <si>
    <t>34094</t>
  </si>
  <si>
    <t xml:space="preserve">LEDIGOS                                 </t>
  </si>
  <si>
    <t>34096</t>
  </si>
  <si>
    <t xml:space="preserve">LOMAS                                   </t>
  </si>
  <si>
    <t>34098</t>
  </si>
  <si>
    <t xml:space="preserve">MAGAZ DE PISUERGA                       </t>
  </si>
  <si>
    <t>34099</t>
  </si>
  <si>
    <t xml:space="preserve">MANQUILLOS                              </t>
  </si>
  <si>
    <t>34100</t>
  </si>
  <si>
    <t xml:space="preserve">MANTINOS                                </t>
  </si>
  <si>
    <t>34101</t>
  </si>
  <si>
    <t xml:space="preserve">MARCILLA DE CAMPOS                      </t>
  </si>
  <si>
    <t>34102</t>
  </si>
  <si>
    <t xml:space="preserve">MAZARIEGOS                              </t>
  </si>
  <si>
    <t>34103</t>
  </si>
  <si>
    <t xml:space="preserve">MAZUECOS DE VALDEGINATE                 </t>
  </si>
  <si>
    <t>34104</t>
  </si>
  <si>
    <t xml:space="preserve">MELGAR DE YUSO                          </t>
  </si>
  <si>
    <t>34106</t>
  </si>
  <si>
    <t xml:space="preserve">MENESES DE CAMPOS                       </t>
  </si>
  <si>
    <t>34107</t>
  </si>
  <si>
    <t xml:space="preserve">MICIECES DE OJEDA                       </t>
  </si>
  <si>
    <t>34108</t>
  </si>
  <si>
    <t xml:space="preserve">MONZON DE CAMPOS                        </t>
  </si>
  <si>
    <t>34109</t>
  </si>
  <si>
    <t xml:space="preserve">MORATINOS                               </t>
  </si>
  <si>
    <t>34110</t>
  </si>
  <si>
    <t xml:space="preserve">MUDA                                    </t>
  </si>
  <si>
    <t>34112</t>
  </si>
  <si>
    <t xml:space="preserve">NOGAL DE LAS HUERTAS                    </t>
  </si>
  <si>
    <t>34113</t>
  </si>
  <si>
    <t xml:space="preserve">OLEA DE BOEDO                           </t>
  </si>
  <si>
    <t>34114</t>
  </si>
  <si>
    <t xml:space="preserve">OLMOS DE OJEDA                          </t>
  </si>
  <si>
    <t>34116</t>
  </si>
  <si>
    <t xml:space="preserve">OSORNILLO                               </t>
  </si>
  <si>
    <t>34120</t>
  </si>
  <si>
    <t xml:space="preserve">PALENCIA                                </t>
  </si>
  <si>
    <t>34121</t>
  </si>
  <si>
    <t xml:space="preserve">PALENZUELA                              </t>
  </si>
  <si>
    <t>34122</t>
  </si>
  <si>
    <t xml:space="preserve">PARAMO DE BOEDO                         </t>
  </si>
  <si>
    <t>34123</t>
  </si>
  <si>
    <t xml:space="preserve">PAREDES DE NAVA                         </t>
  </si>
  <si>
    <t>34124</t>
  </si>
  <si>
    <t xml:space="preserve">PAYO DE OJEDA                           </t>
  </si>
  <si>
    <t>34125</t>
  </si>
  <si>
    <t xml:space="preserve">PEDRAZA DE CAMPOS                       </t>
  </si>
  <si>
    <t>34126</t>
  </si>
  <si>
    <t xml:space="preserve">PEDROSA DE LA VEGA                      </t>
  </si>
  <si>
    <t>34127</t>
  </si>
  <si>
    <t xml:space="preserve">PERALES                                 </t>
  </si>
  <si>
    <t>34129</t>
  </si>
  <si>
    <t xml:space="preserve">PINO DEL RIO                            </t>
  </si>
  <si>
    <t>34130</t>
  </si>
  <si>
    <t xml:space="preserve">PIÑA DE CAMPOS                          </t>
  </si>
  <si>
    <t>34131</t>
  </si>
  <si>
    <t xml:space="preserve">POBLACION DE ARROYO                     </t>
  </si>
  <si>
    <t>34132</t>
  </si>
  <si>
    <t xml:space="preserve">POBLACION DE CAMPOS                     </t>
  </si>
  <si>
    <t>34134</t>
  </si>
  <si>
    <t xml:space="preserve">POLENTINOS                              </t>
  </si>
  <si>
    <t>34135</t>
  </si>
  <si>
    <t xml:space="preserve">POMAR DE VALDIVIA                       </t>
  </si>
  <si>
    <t>34136</t>
  </si>
  <si>
    <t xml:space="preserve">POZA DE LA VEGA                         </t>
  </si>
  <si>
    <t>34137</t>
  </si>
  <si>
    <t xml:space="preserve">POZO DE URAMA                           </t>
  </si>
  <si>
    <t>34139</t>
  </si>
  <si>
    <t xml:space="preserve">PRADANOS DE OJEDA                       </t>
  </si>
  <si>
    <t>34140</t>
  </si>
  <si>
    <t xml:space="preserve">PUEBLA DE VALDAVIA (LA)                 </t>
  </si>
  <si>
    <t>34141</t>
  </si>
  <si>
    <t xml:space="preserve">QUINTANA DEL PUENTE                     </t>
  </si>
  <si>
    <t>34143</t>
  </si>
  <si>
    <t xml:space="preserve">QUINTANILLA DE ONSOÑA                   </t>
  </si>
  <si>
    <t>34146</t>
  </si>
  <si>
    <t xml:space="preserve">REINOSO DE CERRATO                      </t>
  </si>
  <si>
    <t>34147</t>
  </si>
  <si>
    <t xml:space="preserve">RENEDO DE LA VEGA                       </t>
  </si>
  <si>
    <t>34149</t>
  </si>
  <si>
    <t xml:space="preserve">REQUENA DE CAMPOS                       </t>
  </si>
  <si>
    <t>34151</t>
  </si>
  <si>
    <t xml:space="preserve">RESPENDA DE LA PEÑA                     </t>
  </si>
  <si>
    <t>34152</t>
  </si>
  <si>
    <t xml:space="preserve">REVENGA DE CAMPOS                       </t>
  </si>
  <si>
    <t>34154</t>
  </si>
  <si>
    <t xml:space="preserve">REVILLA DE COLLAZOS                     </t>
  </si>
  <si>
    <t>34155</t>
  </si>
  <si>
    <t xml:space="preserve">RIBAS DE CAMPOS                         </t>
  </si>
  <si>
    <t>34156</t>
  </si>
  <si>
    <t xml:space="preserve">RIBEROS DE LA CUEZA                     </t>
  </si>
  <si>
    <t>34157</t>
  </si>
  <si>
    <t xml:space="preserve">SALDAÑA                                 </t>
  </si>
  <si>
    <t>34158</t>
  </si>
  <si>
    <t xml:space="preserve">SALINAS DE PISUERGA                     </t>
  </si>
  <si>
    <t>34159</t>
  </si>
  <si>
    <t xml:space="preserve">SAN CEBRIAN DE CAMPOS                   </t>
  </si>
  <si>
    <t>34160</t>
  </si>
  <si>
    <t xml:space="preserve">SAN CEBRIAN DE MUDA                     </t>
  </si>
  <si>
    <t>34161</t>
  </si>
  <si>
    <t xml:space="preserve">SAN CRISTOBAL DE BOEDO                  </t>
  </si>
  <si>
    <t>34163</t>
  </si>
  <si>
    <t xml:space="preserve">SAN MAMES DE CAMPOS                     </t>
  </si>
  <si>
    <t>34165</t>
  </si>
  <si>
    <t xml:space="preserve">SAN ROMAN DE LA CUBA                    </t>
  </si>
  <si>
    <t>34167</t>
  </si>
  <si>
    <t xml:space="preserve">SANTA CECILIA DEL ALCOR                 </t>
  </si>
  <si>
    <t>34168</t>
  </si>
  <si>
    <t xml:space="preserve">SANTA CRUZ DE BOEDO                     </t>
  </si>
  <si>
    <t>34169</t>
  </si>
  <si>
    <t xml:space="preserve">SANTERVAS DE LA VEGA                    </t>
  </si>
  <si>
    <t>34170</t>
  </si>
  <si>
    <t xml:space="preserve">SANTIBAÑEZ DE ECLA                      </t>
  </si>
  <si>
    <t>34171</t>
  </si>
  <si>
    <t xml:space="preserve">SANTIBAÑEZ DE LA PEÑA                   </t>
  </si>
  <si>
    <t>34174</t>
  </si>
  <si>
    <t xml:space="preserve">SANTOYO                                 </t>
  </si>
  <si>
    <t>34175</t>
  </si>
  <si>
    <t xml:space="preserve">SERNA (LA)                              </t>
  </si>
  <si>
    <t>34176</t>
  </si>
  <si>
    <t xml:space="preserve">SOTOBAÑADO Y PRIORATO                   </t>
  </si>
  <si>
    <t>34177</t>
  </si>
  <si>
    <t xml:space="preserve">SOTO DE CERRATO                         </t>
  </si>
  <si>
    <t>34178</t>
  </si>
  <si>
    <t xml:space="preserve">TABANERA DE CERRATO                     </t>
  </si>
  <si>
    <t>34179</t>
  </si>
  <si>
    <t xml:space="preserve">TABANERA DE VALDAVIA                    </t>
  </si>
  <si>
    <t>34180</t>
  </si>
  <si>
    <t xml:space="preserve">TAMARA DE CAMPOS                        </t>
  </si>
  <si>
    <t>34181</t>
  </si>
  <si>
    <t xml:space="preserve">TARIEGO DE CERRATO                      </t>
  </si>
  <si>
    <t>34182</t>
  </si>
  <si>
    <t xml:space="preserve">TORQUEMADA                              </t>
  </si>
  <si>
    <t>34184</t>
  </si>
  <si>
    <t xml:space="preserve">TORREMORMOJON                           </t>
  </si>
  <si>
    <t>34185</t>
  </si>
  <si>
    <t xml:space="preserve">TRIOLLO                                 </t>
  </si>
  <si>
    <t>34186</t>
  </si>
  <si>
    <t xml:space="preserve">VALBUENA DE PISUERGA                    </t>
  </si>
  <si>
    <t>34189</t>
  </si>
  <si>
    <t xml:space="preserve">VALDEOLMILLOS                           </t>
  </si>
  <si>
    <t>34190</t>
  </si>
  <si>
    <t xml:space="preserve">VALDERRABANO                            </t>
  </si>
  <si>
    <t>34192</t>
  </si>
  <si>
    <t xml:space="preserve">VALDE-UCIEZA                            </t>
  </si>
  <si>
    <t>34196</t>
  </si>
  <si>
    <t xml:space="preserve">VALLE DE CERRATO                        </t>
  </si>
  <si>
    <t>34199</t>
  </si>
  <si>
    <t xml:space="preserve">VELILLA DEL RIO CARRION                 </t>
  </si>
  <si>
    <t>34201</t>
  </si>
  <si>
    <t xml:space="preserve">VERTAVILLO                              </t>
  </si>
  <si>
    <t>34202</t>
  </si>
  <si>
    <t xml:space="preserve">VILLABASTA DE VALDAVIA                  </t>
  </si>
  <si>
    <t>34204</t>
  </si>
  <si>
    <t xml:space="preserve">VILLACIDALER                            </t>
  </si>
  <si>
    <t>34205</t>
  </si>
  <si>
    <t xml:space="preserve">VILLACONANCIO                           </t>
  </si>
  <si>
    <t>34206</t>
  </si>
  <si>
    <t xml:space="preserve">VILLADA                                 </t>
  </si>
  <si>
    <t>34208</t>
  </si>
  <si>
    <t xml:space="preserve">VILLAELES DE VALDAVIA                   </t>
  </si>
  <si>
    <t>34210</t>
  </si>
  <si>
    <t xml:space="preserve">VILLAHAN                                </t>
  </si>
  <si>
    <t>34211</t>
  </si>
  <si>
    <t xml:space="preserve">VILLAHERREROS                           </t>
  </si>
  <si>
    <t>34213</t>
  </si>
  <si>
    <t xml:space="preserve">VILLALACO                               </t>
  </si>
  <si>
    <t>34214</t>
  </si>
  <si>
    <t xml:space="preserve">VILLALBA DE GUARDO                      </t>
  </si>
  <si>
    <t>34215</t>
  </si>
  <si>
    <t xml:space="preserve">VILLALCAZAR DE SIRGA                    </t>
  </si>
  <si>
    <t>34216</t>
  </si>
  <si>
    <t xml:space="preserve">VILLALCON                               </t>
  </si>
  <si>
    <t>34217</t>
  </si>
  <si>
    <t xml:space="preserve">VILLALOBON                              </t>
  </si>
  <si>
    <t>34218</t>
  </si>
  <si>
    <t xml:space="preserve">VILLALUENGA DE LA VEGA                  </t>
  </si>
  <si>
    <t>34220</t>
  </si>
  <si>
    <t xml:space="preserve">VILLAMARTIN DE CAMPOS                   </t>
  </si>
  <si>
    <t>34221</t>
  </si>
  <si>
    <t xml:space="preserve">VILLAMEDIANA                            </t>
  </si>
  <si>
    <t>34222</t>
  </si>
  <si>
    <t xml:space="preserve">VILLAMERIEL                             </t>
  </si>
  <si>
    <t>34223</t>
  </si>
  <si>
    <t xml:space="preserve">VILLAMORONTA                            </t>
  </si>
  <si>
    <t>34224</t>
  </si>
  <si>
    <t xml:space="preserve">VILLAMUERA DE LA CUEZA                  </t>
  </si>
  <si>
    <t>34225</t>
  </si>
  <si>
    <t xml:space="preserve">VILLAMURIEL DE CERRATO                  </t>
  </si>
  <si>
    <t>34227</t>
  </si>
  <si>
    <t xml:space="preserve">VILLANUEVA DEL REBOLLAR                 </t>
  </si>
  <si>
    <t>34228</t>
  </si>
  <si>
    <t xml:space="preserve">VILLANUÑO DE VALDAVIA                   </t>
  </si>
  <si>
    <t>34229</t>
  </si>
  <si>
    <t xml:space="preserve">VILLAPROVEDO                            </t>
  </si>
  <si>
    <t>34230</t>
  </si>
  <si>
    <t xml:space="preserve">VILLARMENTERO DE CAMPOS                 </t>
  </si>
  <si>
    <t>34231</t>
  </si>
  <si>
    <t xml:space="preserve">VILLARRABE                              </t>
  </si>
  <si>
    <t>34232</t>
  </si>
  <si>
    <t xml:space="preserve">VILLARRAMIEL                            </t>
  </si>
  <si>
    <t>34233</t>
  </si>
  <si>
    <t xml:space="preserve">VILLASARRACINO                          </t>
  </si>
  <si>
    <t>34234</t>
  </si>
  <si>
    <t xml:space="preserve">VILLASILA DE VALDAVIA                   </t>
  </si>
  <si>
    <t>34236</t>
  </si>
  <si>
    <t xml:space="preserve">VILLATURDE                              </t>
  </si>
  <si>
    <t>34237</t>
  </si>
  <si>
    <t xml:space="preserve">VILLAUMBRALES                           </t>
  </si>
  <si>
    <t>34238</t>
  </si>
  <si>
    <t xml:space="preserve">VILLAVIUDAS                             </t>
  </si>
  <si>
    <t>34240</t>
  </si>
  <si>
    <t xml:space="preserve">VILLERIAS DE CAMPOS                     </t>
  </si>
  <si>
    <t>34241</t>
  </si>
  <si>
    <t xml:space="preserve">VILLODRE                                </t>
  </si>
  <si>
    <t>34242</t>
  </si>
  <si>
    <t xml:space="preserve">VILLODRIGO                              </t>
  </si>
  <si>
    <t>34243</t>
  </si>
  <si>
    <t xml:space="preserve">VILLOLDO                                </t>
  </si>
  <si>
    <t>34245</t>
  </si>
  <si>
    <t xml:space="preserve">VILLOTA DEL PARAMO                      </t>
  </si>
  <si>
    <t>34246</t>
  </si>
  <si>
    <t xml:space="preserve">VILLOVIECO                              </t>
  </si>
  <si>
    <t>34901</t>
  </si>
  <si>
    <t xml:space="preserve">OSORNO LA MAYOR                         </t>
  </si>
  <si>
    <t>34902</t>
  </si>
  <si>
    <t xml:space="preserve">VALLE DEL RETORTILLO                    </t>
  </si>
  <si>
    <t>34903</t>
  </si>
  <si>
    <t xml:space="preserve">LOMA DE UCIEZA                          </t>
  </si>
  <si>
    <t>34904</t>
  </si>
  <si>
    <t xml:space="preserve">PERNIA (LA)                             </t>
  </si>
  <si>
    <t>35001</t>
  </si>
  <si>
    <t xml:space="preserve">AGAETE                                  </t>
  </si>
  <si>
    <t>35002</t>
  </si>
  <si>
    <t xml:space="preserve">AGUIMES                                 </t>
  </si>
  <si>
    <t>35003</t>
  </si>
  <si>
    <t xml:space="preserve">ANTIGUA                                 </t>
  </si>
  <si>
    <t>35004</t>
  </si>
  <si>
    <t xml:space="preserve">ARRECIFE                                </t>
  </si>
  <si>
    <t>35005</t>
  </si>
  <si>
    <t xml:space="preserve">ARTENARA                                </t>
  </si>
  <si>
    <t>35006</t>
  </si>
  <si>
    <t xml:space="preserve">ARUCAS                                  </t>
  </si>
  <si>
    <t>35007</t>
  </si>
  <si>
    <t xml:space="preserve">BETANCURIA                              </t>
  </si>
  <si>
    <t>35008</t>
  </si>
  <si>
    <t xml:space="preserve">FIRGAS                                  </t>
  </si>
  <si>
    <t>35009</t>
  </si>
  <si>
    <t xml:space="preserve">GALDAR                                  </t>
  </si>
  <si>
    <t>35010</t>
  </si>
  <si>
    <t xml:space="preserve">HARIA                                   </t>
  </si>
  <si>
    <t>35011</t>
  </si>
  <si>
    <t xml:space="preserve">INGENIO                                 </t>
  </si>
  <si>
    <t>35012</t>
  </si>
  <si>
    <t xml:space="preserve">MOGAN                                   </t>
  </si>
  <si>
    <t>35013</t>
  </si>
  <si>
    <t>35014</t>
  </si>
  <si>
    <t xml:space="preserve">OLIVA (LA)                              </t>
  </si>
  <si>
    <t>35015</t>
  </si>
  <si>
    <t xml:space="preserve">PAJARA                                  </t>
  </si>
  <si>
    <t>35016</t>
  </si>
  <si>
    <t xml:space="preserve">PALMAS DE GRAN CANARIA (LAS)            </t>
  </si>
  <si>
    <t>35017</t>
  </si>
  <si>
    <t xml:space="preserve">PUERTO DEL ROSARIO                      </t>
  </si>
  <si>
    <t>35018</t>
  </si>
  <si>
    <t xml:space="preserve">SAN BARTOLOME                           </t>
  </si>
  <si>
    <t>35019</t>
  </si>
  <si>
    <t xml:space="preserve">SAN BARTOLOME DE TIRAJANA               </t>
  </si>
  <si>
    <t>35020</t>
  </si>
  <si>
    <t xml:space="preserve">ALDEA DE SAN NICOLAS (LA)               </t>
  </si>
  <si>
    <t>35021</t>
  </si>
  <si>
    <t xml:space="preserve">SANTA BRIGIDA                           </t>
  </si>
  <si>
    <t>35022</t>
  </si>
  <si>
    <t xml:space="preserve">SANTA LUCIA DE TIRAJANA                 </t>
  </si>
  <si>
    <t>35023</t>
  </si>
  <si>
    <t xml:space="preserve">SANTA MARIA DE GUIA DE GRAN CANARIA     </t>
  </si>
  <si>
    <t>35024</t>
  </si>
  <si>
    <t xml:space="preserve">TEGUISE                                 </t>
  </si>
  <si>
    <t>35025</t>
  </si>
  <si>
    <t xml:space="preserve">TEJEDA                                  </t>
  </si>
  <si>
    <t>35026</t>
  </si>
  <si>
    <t xml:space="preserve">TELDE                                   </t>
  </si>
  <si>
    <t>35027</t>
  </si>
  <si>
    <t xml:space="preserve">TEROR                                   </t>
  </si>
  <si>
    <t>35028</t>
  </si>
  <si>
    <t xml:space="preserve">TIAS                                    </t>
  </si>
  <si>
    <t>35029</t>
  </si>
  <si>
    <t xml:space="preserve">TINAJO                                  </t>
  </si>
  <si>
    <t>35030</t>
  </si>
  <si>
    <t xml:space="preserve">TUINEJE                                 </t>
  </si>
  <si>
    <t>35031</t>
  </si>
  <si>
    <t xml:space="preserve">VALSEQUILLO DE GRAN CANARIA             </t>
  </si>
  <si>
    <t>35032</t>
  </si>
  <si>
    <t xml:space="preserve">VALLESECO                               </t>
  </si>
  <si>
    <t>35033</t>
  </si>
  <si>
    <t xml:space="preserve">VEGA DE SAN MATEO                       </t>
  </si>
  <si>
    <t>35034</t>
  </si>
  <si>
    <t xml:space="preserve">YAIZA                                   </t>
  </si>
  <si>
    <t>36001</t>
  </si>
  <si>
    <t xml:space="preserve">ARBO                                    </t>
  </si>
  <si>
    <t>36002</t>
  </si>
  <si>
    <t xml:space="preserve">BARRO                                   </t>
  </si>
  <si>
    <t>36003</t>
  </si>
  <si>
    <t xml:space="preserve">BAIONA                                  </t>
  </si>
  <si>
    <t>36004</t>
  </si>
  <si>
    <t xml:space="preserve">BUEU                                    </t>
  </si>
  <si>
    <t>36005</t>
  </si>
  <si>
    <t xml:space="preserve">CALDAS DE REIS                          </t>
  </si>
  <si>
    <t>36006</t>
  </si>
  <si>
    <t xml:space="preserve">CAMBADOS                                </t>
  </si>
  <si>
    <t>36007</t>
  </si>
  <si>
    <t xml:space="preserve">CAMPO LAMEIRO                           </t>
  </si>
  <si>
    <t>36008</t>
  </si>
  <si>
    <t xml:space="preserve">CANGAS                                  </t>
  </si>
  <si>
    <t>36009</t>
  </si>
  <si>
    <t xml:space="preserve">CAÑIZA (A)                              </t>
  </si>
  <si>
    <t>36010</t>
  </si>
  <si>
    <t xml:space="preserve">CATOIRA                                 </t>
  </si>
  <si>
    <t>36013</t>
  </si>
  <si>
    <t xml:space="preserve">COVELO                                  </t>
  </si>
  <si>
    <t>36014</t>
  </si>
  <si>
    <t xml:space="preserve">CRECENTE                                </t>
  </si>
  <si>
    <t>36015</t>
  </si>
  <si>
    <t xml:space="preserve">CUNTIS                                  </t>
  </si>
  <si>
    <t>36016</t>
  </si>
  <si>
    <t xml:space="preserve">DOZON                                   </t>
  </si>
  <si>
    <t>36017</t>
  </si>
  <si>
    <t xml:space="preserve">ESTRADA (A)                             </t>
  </si>
  <si>
    <t>36018</t>
  </si>
  <si>
    <t xml:space="preserve">FORCAREI                                </t>
  </si>
  <si>
    <t>36019</t>
  </si>
  <si>
    <t xml:space="preserve">FORNELOS DE MONTES                      </t>
  </si>
  <si>
    <t>36020</t>
  </si>
  <si>
    <t xml:space="preserve">AGOLADA                                 </t>
  </si>
  <si>
    <t>36021</t>
  </si>
  <si>
    <t xml:space="preserve">GONDOMAR                                </t>
  </si>
  <si>
    <t>36022</t>
  </si>
  <si>
    <t xml:space="preserve">GROVE (O)                               </t>
  </si>
  <si>
    <t>36023</t>
  </si>
  <si>
    <t xml:space="preserve">GUARDA (A)                              </t>
  </si>
  <si>
    <t>36024</t>
  </si>
  <si>
    <t xml:space="preserve">LALIN                                   </t>
  </si>
  <si>
    <t>36025</t>
  </si>
  <si>
    <t xml:space="preserve">LAMA (A)                                </t>
  </si>
  <si>
    <t>36026</t>
  </si>
  <si>
    <t xml:space="preserve">MARIN                                   </t>
  </si>
  <si>
    <t>36027</t>
  </si>
  <si>
    <t xml:space="preserve">MEAÑO                                   </t>
  </si>
  <si>
    <t>36028</t>
  </si>
  <si>
    <t xml:space="preserve">MEIS                                    </t>
  </si>
  <si>
    <t>36029</t>
  </si>
  <si>
    <t xml:space="preserve">MOAÑA                                   </t>
  </si>
  <si>
    <t>36030</t>
  </si>
  <si>
    <t xml:space="preserve">MONDARIZ                                </t>
  </si>
  <si>
    <t>36031</t>
  </si>
  <si>
    <t xml:space="preserve">MONDARIZ-BALNEARIO                      </t>
  </si>
  <si>
    <t>36032</t>
  </si>
  <si>
    <t xml:space="preserve">MORAÑA                                  </t>
  </si>
  <si>
    <t>36033</t>
  </si>
  <si>
    <t xml:space="preserve">MOS                                     </t>
  </si>
  <si>
    <t>36034</t>
  </si>
  <si>
    <t xml:space="preserve">NEVES (AS)                              </t>
  </si>
  <si>
    <t>36035</t>
  </si>
  <si>
    <t xml:space="preserve">NIGRAN                                  </t>
  </si>
  <si>
    <t>36036</t>
  </si>
  <si>
    <t xml:space="preserve">OIA                                     </t>
  </si>
  <si>
    <t>36037</t>
  </si>
  <si>
    <t xml:space="preserve">PAZOS DE BORBEN                         </t>
  </si>
  <si>
    <t>36038</t>
  </si>
  <si>
    <t xml:space="preserve">PONTEVEDRA                              </t>
  </si>
  <si>
    <t>36039</t>
  </si>
  <si>
    <t xml:space="preserve">PORRIÑO (O)                             </t>
  </si>
  <si>
    <t>36040</t>
  </si>
  <si>
    <t xml:space="preserve">PORTAS                                  </t>
  </si>
  <si>
    <t>36041</t>
  </si>
  <si>
    <t xml:space="preserve">POIO                                    </t>
  </si>
  <si>
    <t>36042</t>
  </si>
  <si>
    <t xml:space="preserve">PONTEAREAS                              </t>
  </si>
  <si>
    <t>36043</t>
  </si>
  <si>
    <t xml:space="preserve">PONTE CALDELAS                          </t>
  </si>
  <si>
    <t>36044</t>
  </si>
  <si>
    <t xml:space="preserve">PONTECESURES                            </t>
  </si>
  <si>
    <t>36045</t>
  </si>
  <si>
    <t xml:space="preserve">REDONDELA                               </t>
  </si>
  <si>
    <t>36046</t>
  </si>
  <si>
    <t xml:space="preserve">RIBADUMIA                               </t>
  </si>
  <si>
    <t>36047</t>
  </si>
  <si>
    <t xml:space="preserve">RODEIRO                                 </t>
  </si>
  <si>
    <t>36048</t>
  </si>
  <si>
    <t xml:space="preserve">ROSAL (O)                               </t>
  </si>
  <si>
    <t>36049</t>
  </si>
  <si>
    <t xml:space="preserve">SALCEDA DE CASELAS                      </t>
  </si>
  <si>
    <t>36050</t>
  </si>
  <si>
    <t xml:space="preserve">SALVATERRA DE MIÑO                      </t>
  </si>
  <si>
    <t>36051</t>
  </si>
  <si>
    <t xml:space="preserve">SANXENXO                                </t>
  </si>
  <si>
    <t>36052</t>
  </si>
  <si>
    <t xml:space="preserve">SILLEDA                                 </t>
  </si>
  <si>
    <t>36053</t>
  </si>
  <si>
    <t xml:space="preserve">SOUTOMAIOR                              </t>
  </si>
  <si>
    <t>36054</t>
  </si>
  <si>
    <t xml:space="preserve">TOMIÑO                                  </t>
  </si>
  <si>
    <t>36055</t>
  </si>
  <si>
    <t xml:space="preserve">TUI                                     </t>
  </si>
  <si>
    <t>36056</t>
  </si>
  <si>
    <t xml:space="preserve">VALGA                                   </t>
  </si>
  <si>
    <t>36057</t>
  </si>
  <si>
    <t xml:space="preserve">VIGO                                    </t>
  </si>
  <si>
    <t>36058</t>
  </si>
  <si>
    <t xml:space="preserve">VILABOA                                 </t>
  </si>
  <si>
    <t>36059</t>
  </si>
  <si>
    <t xml:space="preserve">VILA DE CRUCES                          </t>
  </si>
  <si>
    <t>36060</t>
  </si>
  <si>
    <t xml:space="preserve">VILAGARCIA DE AROUSA                    </t>
  </si>
  <si>
    <t>36061</t>
  </si>
  <si>
    <t xml:space="preserve">VILANOVA DE AROUSA                      </t>
  </si>
  <si>
    <t>36901</t>
  </si>
  <si>
    <t xml:space="preserve">ILLA DE AROUSA (A)                      </t>
  </si>
  <si>
    <t>36902</t>
  </si>
  <si>
    <t xml:space="preserve">CERDEDO-COTOBADE                        </t>
  </si>
  <si>
    <t>37001</t>
  </si>
  <si>
    <t xml:space="preserve">ABUSEJO                                 </t>
  </si>
  <si>
    <t>37002</t>
  </si>
  <si>
    <t xml:space="preserve">AGALLAS                                 </t>
  </si>
  <si>
    <t>37003</t>
  </si>
  <si>
    <t xml:space="preserve">AHIGAL DE LOS ACEITEROS                 </t>
  </si>
  <si>
    <t>37004</t>
  </si>
  <si>
    <t xml:space="preserve">AHIGAL DE VILLARINO                     </t>
  </si>
  <si>
    <t>37005</t>
  </si>
  <si>
    <t xml:space="preserve">ALAMEDA DE GARDON (LA)                  </t>
  </si>
  <si>
    <t>37006</t>
  </si>
  <si>
    <t xml:space="preserve">ALAMEDILLA (LA)                         </t>
  </si>
  <si>
    <t>37007</t>
  </si>
  <si>
    <t xml:space="preserve">ALARAZ                                  </t>
  </si>
  <si>
    <t>37008</t>
  </si>
  <si>
    <t xml:space="preserve">ALBA DE TORMES                          </t>
  </si>
  <si>
    <t>37009</t>
  </si>
  <si>
    <t xml:space="preserve">ALBA DE YELTES                          </t>
  </si>
  <si>
    <t>37010</t>
  </si>
  <si>
    <t xml:space="preserve">ALBERCA (LA)                            </t>
  </si>
  <si>
    <t>37011</t>
  </si>
  <si>
    <t xml:space="preserve">ALBERGUERIA DE ARGAÑAN (LA)             </t>
  </si>
  <si>
    <t>37012</t>
  </si>
  <si>
    <t xml:space="preserve">ALCONADA                                </t>
  </si>
  <si>
    <t>37013</t>
  </si>
  <si>
    <t xml:space="preserve">ALDEACIPRESTE                           </t>
  </si>
  <si>
    <t>37014</t>
  </si>
  <si>
    <t xml:space="preserve">ALDEADAVILA DE LA RIBERA                </t>
  </si>
  <si>
    <t>37015</t>
  </si>
  <si>
    <t xml:space="preserve">ALDEA DEL OBISPO                        </t>
  </si>
  <si>
    <t>37016</t>
  </si>
  <si>
    <t xml:space="preserve">ALDEALENGUA                             </t>
  </si>
  <si>
    <t>37017</t>
  </si>
  <si>
    <t xml:space="preserve">ALDEANUEVA DE FIGUEROA                  </t>
  </si>
  <si>
    <t>37018</t>
  </si>
  <si>
    <t xml:space="preserve">ALDEANUEVA DE LA SIERRA                 </t>
  </si>
  <si>
    <t>37019</t>
  </si>
  <si>
    <t xml:space="preserve">ALDEARRODRIGO                           </t>
  </si>
  <si>
    <t>37020</t>
  </si>
  <si>
    <t xml:space="preserve">ALDEARRUBIA                             </t>
  </si>
  <si>
    <t>37021</t>
  </si>
  <si>
    <t xml:space="preserve">ALDEASECA DE ALBA                       </t>
  </si>
  <si>
    <t>37022</t>
  </si>
  <si>
    <t xml:space="preserve">ALDEASECA DE LA FRONTERA                </t>
  </si>
  <si>
    <t>37023</t>
  </si>
  <si>
    <t xml:space="preserve">ALDEATEJADA                             </t>
  </si>
  <si>
    <t>37024</t>
  </si>
  <si>
    <t xml:space="preserve">ALDEAVIEJA DE TORMES                    </t>
  </si>
  <si>
    <t>37025</t>
  </si>
  <si>
    <t xml:space="preserve">ALDEHUELA DE LA BOVEDA                  </t>
  </si>
  <si>
    <t>37026</t>
  </si>
  <si>
    <t xml:space="preserve">ALDEHUELA DE YELTES                     </t>
  </si>
  <si>
    <t>37027</t>
  </si>
  <si>
    <t xml:space="preserve">ALMENARA DE TORMES                      </t>
  </si>
  <si>
    <t>37028</t>
  </si>
  <si>
    <t xml:space="preserve">ALMENDRA                                </t>
  </si>
  <si>
    <t>37029</t>
  </si>
  <si>
    <t xml:space="preserve">ANAYA DE ALBA                           </t>
  </si>
  <si>
    <t>37030</t>
  </si>
  <si>
    <t xml:space="preserve">AÑOVER DE TORMES                        </t>
  </si>
  <si>
    <t>37031</t>
  </si>
  <si>
    <t xml:space="preserve">ARABAYONA DE MOGICA                     </t>
  </si>
  <si>
    <t>37032</t>
  </si>
  <si>
    <t xml:space="preserve">ARAPILES                                </t>
  </si>
  <si>
    <t>37033</t>
  </si>
  <si>
    <t xml:space="preserve">ARCEDIANO                               </t>
  </si>
  <si>
    <t>37034</t>
  </si>
  <si>
    <t xml:space="preserve">ARCO (EL)                               </t>
  </si>
  <si>
    <t>37035</t>
  </si>
  <si>
    <t xml:space="preserve">ARMENTEROS                              </t>
  </si>
  <si>
    <t>37036</t>
  </si>
  <si>
    <t xml:space="preserve">SAN MIGUEL DEL ROBLEDO                  </t>
  </si>
  <si>
    <t>37037</t>
  </si>
  <si>
    <t xml:space="preserve">ATALAYA (LA)                            </t>
  </si>
  <si>
    <t>37038</t>
  </si>
  <si>
    <t xml:space="preserve">BABILAFUENTE                            </t>
  </si>
  <si>
    <t>37039</t>
  </si>
  <si>
    <t xml:space="preserve">BAÑOBAREZ                               </t>
  </si>
  <si>
    <t>37040</t>
  </si>
  <si>
    <t xml:space="preserve">BARBADILLO                              </t>
  </si>
  <si>
    <t>37041</t>
  </si>
  <si>
    <t xml:space="preserve">BARBALOS                                </t>
  </si>
  <si>
    <t>37042</t>
  </si>
  <si>
    <t xml:space="preserve">BARCEO                                  </t>
  </si>
  <si>
    <t>37044</t>
  </si>
  <si>
    <t xml:space="preserve">BARRUECOPARDO                           </t>
  </si>
  <si>
    <t>37045</t>
  </si>
  <si>
    <t xml:space="preserve">BASTIDA (LA)                            </t>
  </si>
  <si>
    <t>37046</t>
  </si>
  <si>
    <t xml:space="preserve">BEJAR                                   </t>
  </si>
  <si>
    <t>37047</t>
  </si>
  <si>
    <t xml:space="preserve">BELEÑA                                  </t>
  </si>
  <si>
    <t>37049</t>
  </si>
  <si>
    <t xml:space="preserve">BERMELLAR                               </t>
  </si>
  <si>
    <t>37050</t>
  </si>
  <si>
    <t xml:space="preserve">BERROCAL DE HUEBRA                      </t>
  </si>
  <si>
    <t>37051</t>
  </si>
  <si>
    <t xml:space="preserve">BERROCAL DE SALVATIERRA                 </t>
  </si>
  <si>
    <t>37052</t>
  </si>
  <si>
    <t xml:space="preserve">BOADA                                   </t>
  </si>
  <si>
    <t>37054</t>
  </si>
  <si>
    <t xml:space="preserve">BODON (EL)                              </t>
  </si>
  <si>
    <t>37055</t>
  </si>
  <si>
    <t xml:space="preserve">BOGAJO                                  </t>
  </si>
  <si>
    <t>37056</t>
  </si>
  <si>
    <t xml:space="preserve">BOUZA (LA)                              </t>
  </si>
  <si>
    <t>37057</t>
  </si>
  <si>
    <t xml:space="preserve">BOVEDA DEL RIO ALMAR                    </t>
  </si>
  <si>
    <t>37058</t>
  </si>
  <si>
    <t xml:space="preserve">BRINCONES                               </t>
  </si>
  <si>
    <t>37059</t>
  </si>
  <si>
    <t xml:space="preserve">BUENAMADRE                              </t>
  </si>
  <si>
    <t>37060</t>
  </si>
  <si>
    <t xml:space="preserve">BUENAVISTA                              </t>
  </si>
  <si>
    <t>37061</t>
  </si>
  <si>
    <t xml:space="preserve">CABACO (EL)                             </t>
  </si>
  <si>
    <t>37062</t>
  </si>
  <si>
    <t xml:space="preserve">CABEZABELLOSA DE LA CALZADA             </t>
  </si>
  <si>
    <t>37063</t>
  </si>
  <si>
    <t xml:space="preserve">CABEZA DE BEJAR (LA)                    </t>
  </si>
  <si>
    <t>37065</t>
  </si>
  <si>
    <t xml:space="preserve">CABEZA DEL CABALLO                      </t>
  </si>
  <si>
    <t>37067</t>
  </si>
  <si>
    <t xml:space="preserve">CABRERIZOS                              </t>
  </si>
  <si>
    <t>37068</t>
  </si>
  <si>
    <t xml:space="preserve">CABRILLAS                               </t>
  </si>
  <si>
    <t>37069</t>
  </si>
  <si>
    <t xml:space="preserve">CALVARRASA DE ABAJO                     </t>
  </si>
  <si>
    <t>37070</t>
  </si>
  <si>
    <t xml:space="preserve">CALVARRASA DE ARRIBA                    </t>
  </si>
  <si>
    <t>37071</t>
  </si>
  <si>
    <t xml:space="preserve">CALZADA DE BEJAR (LA)                   </t>
  </si>
  <si>
    <t>37072</t>
  </si>
  <si>
    <t xml:space="preserve">CALZADA DE DON DIEGO                    </t>
  </si>
  <si>
    <t>37073</t>
  </si>
  <si>
    <t xml:space="preserve">CALZADA DE VALDUNCIEL                   </t>
  </si>
  <si>
    <t>37074</t>
  </si>
  <si>
    <t xml:space="preserve">CAMPILLO DE AZABA                       </t>
  </si>
  <si>
    <t>37077</t>
  </si>
  <si>
    <t xml:space="preserve">CAMPO DE PEÑARANDA (EL)                 </t>
  </si>
  <si>
    <t>37078</t>
  </si>
  <si>
    <t xml:space="preserve">CANDELARIO                              </t>
  </si>
  <si>
    <t>37079</t>
  </si>
  <si>
    <t xml:space="preserve">CANILLAS DE ABAJO                       </t>
  </si>
  <si>
    <t>37080</t>
  </si>
  <si>
    <t xml:space="preserve">CANTAGALLO                              </t>
  </si>
  <si>
    <t>37081</t>
  </si>
  <si>
    <t xml:space="preserve">CANTALAPIEDRA                           </t>
  </si>
  <si>
    <t>37082</t>
  </si>
  <si>
    <t xml:space="preserve">CANTALPINO                              </t>
  </si>
  <si>
    <t>37083</t>
  </si>
  <si>
    <t xml:space="preserve">CANTARACILLO                            </t>
  </si>
  <si>
    <t>37085</t>
  </si>
  <si>
    <t xml:space="preserve">CARBAJOSA DE LA SAGRADA                 </t>
  </si>
  <si>
    <t>37086</t>
  </si>
  <si>
    <t xml:space="preserve">CARPIO DE AZABA                         </t>
  </si>
  <si>
    <t>37087</t>
  </si>
  <si>
    <t xml:space="preserve">CARRASCAL DE BARREGAS                   </t>
  </si>
  <si>
    <t>37088</t>
  </si>
  <si>
    <t xml:space="preserve">CARRASCAL DEL OBISPO                    </t>
  </si>
  <si>
    <t>37089</t>
  </si>
  <si>
    <t xml:space="preserve">CASAFRANCA                              </t>
  </si>
  <si>
    <t>37090</t>
  </si>
  <si>
    <t xml:space="preserve">CASAS DEL CONDE (LAS)                   </t>
  </si>
  <si>
    <t>37091</t>
  </si>
  <si>
    <t xml:space="preserve">CASILLAS DE FLORES                      </t>
  </si>
  <si>
    <t>37092</t>
  </si>
  <si>
    <t xml:space="preserve">CASTELLANOS DE MORISCOS                 </t>
  </si>
  <si>
    <t>37096</t>
  </si>
  <si>
    <t xml:space="preserve">CASTILLEJO DE MARTIN VIEJO              </t>
  </si>
  <si>
    <t>37097</t>
  </si>
  <si>
    <t xml:space="preserve">CASTRAZ                                 </t>
  </si>
  <si>
    <t>37098</t>
  </si>
  <si>
    <t xml:space="preserve">CEPEDA                                  </t>
  </si>
  <si>
    <t>37099</t>
  </si>
  <si>
    <t xml:space="preserve">CERECEDA DE LA SIERRA                   </t>
  </si>
  <si>
    <t>37100</t>
  </si>
  <si>
    <t xml:space="preserve">CEREZAL DE PEÑAHORCADA                  </t>
  </si>
  <si>
    <t>37101</t>
  </si>
  <si>
    <t xml:space="preserve">CERRALBO                                </t>
  </si>
  <si>
    <t>37102</t>
  </si>
  <si>
    <t xml:space="preserve">CERRO (EL)                              </t>
  </si>
  <si>
    <t>37103</t>
  </si>
  <si>
    <t xml:space="preserve">CESPEDOSA DE TORMES                     </t>
  </si>
  <si>
    <t>37104</t>
  </si>
  <si>
    <t xml:space="preserve">CILLEROS DE LA BASTIDA                  </t>
  </si>
  <si>
    <t>37106</t>
  </si>
  <si>
    <t xml:space="preserve">CIPEREZ                                 </t>
  </si>
  <si>
    <t>37107</t>
  </si>
  <si>
    <t xml:space="preserve">CIUDAD RODRIGO                          </t>
  </si>
  <si>
    <t>37108</t>
  </si>
  <si>
    <t xml:space="preserve">COCA DE ALBA                            </t>
  </si>
  <si>
    <t>37109</t>
  </si>
  <si>
    <t xml:space="preserve">COLMENAR DE MONTEMAYOR                  </t>
  </si>
  <si>
    <t>37110</t>
  </si>
  <si>
    <t xml:space="preserve">CORDOVILLA                              </t>
  </si>
  <si>
    <t>37112</t>
  </si>
  <si>
    <t xml:space="preserve">CRISTOBAL                               </t>
  </si>
  <si>
    <t>37113</t>
  </si>
  <si>
    <t xml:space="preserve">CUBO DE DON SANCHO (EL)                 </t>
  </si>
  <si>
    <t>37114</t>
  </si>
  <si>
    <t xml:space="preserve">CHAGARCIA MEDIANERO                     </t>
  </si>
  <si>
    <t>37115</t>
  </si>
  <si>
    <t xml:space="preserve">DIOS LE GUARDE                          </t>
  </si>
  <si>
    <t>37116</t>
  </si>
  <si>
    <t xml:space="preserve">DOÑINOS DE LEDESMA                      </t>
  </si>
  <si>
    <t>37117</t>
  </si>
  <si>
    <t xml:space="preserve">DOÑINOS DE SALAMANCA                    </t>
  </si>
  <si>
    <t>37118</t>
  </si>
  <si>
    <t xml:space="preserve">EJEME                                   </t>
  </si>
  <si>
    <t>37119</t>
  </si>
  <si>
    <t xml:space="preserve">ENCINA (LA)                             </t>
  </si>
  <si>
    <t>37120</t>
  </si>
  <si>
    <t xml:space="preserve">ENCINA DE SAN SILVESTRE                 </t>
  </si>
  <si>
    <t>37121</t>
  </si>
  <si>
    <t xml:space="preserve">ENCINAS DE ABAJO                        </t>
  </si>
  <si>
    <t>37122</t>
  </si>
  <si>
    <t xml:space="preserve">ENCINAS DE ARRIBA                       </t>
  </si>
  <si>
    <t>37123</t>
  </si>
  <si>
    <t xml:space="preserve">ENCINASOLA DE LOS COMENDADORES          </t>
  </si>
  <si>
    <t>37124</t>
  </si>
  <si>
    <t xml:space="preserve">ENDRINAL                                </t>
  </si>
  <si>
    <t>37125</t>
  </si>
  <si>
    <t xml:space="preserve">ESCURIAL DE LA SIERRA                   </t>
  </si>
  <si>
    <t>37126</t>
  </si>
  <si>
    <t xml:space="preserve">ESPADAÑA                                </t>
  </si>
  <si>
    <t>37127</t>
  </si>
  <si>
    <t xml:space="preserve">ESPEJA                                  </t>
  </si>
  <si>
    <t>37128</t>
  </si>
  <si>
    <t xml:space="preserve">ESPINO DE LA ORBADA                     </t>
  </si>
  <si>
    <t>37129</t>
  </si>
  <si>
    <t xml:space="preserve">FLORIDA DE LIEBANA                      </t>
  </si>
  <si>
    <t>37130</t>
  </si>
  <si>
    <t xml:space="preserve">FORFOLEDA                               </t>
  </si>
  <si>
    <t>37131</t>
  </si>
  <si>
    <t xml:space="preserve">FRADES DE LA SIERRA                     </t>
  </si>
  <si>
    <t>37132</t>
  </si>
  <si>
    <t xml:space="preserve">FREGENEDA (LA)                          </t>
  </si>
  <si>
    <t>37133</t>
  </si>
  <si>
    <t xml:space="preserve">FRESNEDOSO                              </t>
  </si>
  <si>
    <t>37134</t>
  </si>
  <si>
    <t xml:space="preserve">FRESNO ALHANDIGA                        </t>
  </si>
  <si>
    <t>37135</t>
  </si>
  <si>
    <t xml:space="preserve">FUENTE DE SAN ESTEBAN (LA)              </t>
  </si>
  <si>
    <t>37136</t>
  </si>
  <si>
    <t xml:space="preserve">FUENTEGUINALDO                          </t>
  </si>
  <si>
    <t>37137</t>
  </si>
  <si>
    <t xml:space="preserve">FUENTELIANTE                            </t>
  </si>
  <si>
    <t>37138</t>
  </si>
  <si>
    <t xml:space="preserve">FUENTERROBLE DE SALVATIERRA             </t>
  </si>
  <si>
    <t>37139</t>
  </si>
  <si>
    <t xml:space="preserve">FUENTES DE BEJAR                        </t>
  </si>
  <si>
    <t>37140</t>
  </si>
  <si>
    <t xml:space="preserve">FUENTES DE OÑORO                        </t>
  </si>
  <si>
    <t>37141</t>
  </si>
  <si>
    <t xml:space="preserve">GAJATES                                 </t>
  </si>
  <si>
    <t>37142</t>
  </si>
  <si>
    <t xml:space="preserve">GALINDO Y PERAHUY                       </t>
  </si>
  <si>
    <t>37143</t>
  </si>
  <si>
    <t xml:space="preserve">GALINDUSTE                              </t>
  </si>
  <si>
    <t>37144</t>
  </si>
  <si>
    <t xml:space="preserve">GALISANCHO                              </t>
  </si>
  <si>
    <t>37145</t>
  </si>
  <si>
    <t xml:space="preserve">GALLEGOS DE ARGAÑAN                     </t>
  </si>
  <si>
    <t>37146</t>
  </si>
  <si>
    <t xml:space="preserve">GALLEGOS DE SOLMIRON                    </t>
  </si>
  <si>
    <t>37147</t>
  </si>
  <si>
    <t xml:space="preserve">GARCIBUEY                               </t>
  </si>
  <si>
    <t>37148</t>
  </si>
  <si>
    <t xml:space="preserve">GARCIHERNANDEZ                          </t>
  </si>
  <si>
    <t>37149</t>
  </si>
  <si>
    <t xml:space="preserve">GARCIRREY                               </t>
  </si>
  <si>
    <t>37150</t>
  </si>
  <si>
    <t xml:space="preserve">GEJUELO DEL BARRO                       </t>
  </si>
  <si>
    <t>37151</t>
  </si>
  <si>
    <t xml:space="preserve">GOLPEJAS                                </t>
  </si>
  <si>
    <t>37152</t>
  </si>
  <si>
    <t xml:space="preserve">GOMECELLO                               </t>
  </si>
  <si>
    <t>37154</t>
  </si>
  <si>
    <t xml:space="preserve">GUADRAMIRO                              </t>
  </si>
  <si>
    <t>37155</t>
  </si>
  <si>
    <t xml:space="preserve">GUIJO DE AVILA                          </t>
  </si>
  <si>
    <t>37156</t>
  </si>
  <si>
    <t xml:space="preserve">GUIJUELO                                </t>
  </si>
  <si>
    <t>37157</t>
  </si>
  <si>
    <t xml:space="preserve">HERGUIJUELA DE CIUDAD RODRIGO           </t>
  </si>
  <si>
    <t>37158</t>
  </si>
  <si>
    <t xml:space="preserve">HERGUIJUELA DE LA SIERRA                </t>
  </si>
  <si>
    <t>37159</t>
  </si>
  <si>
    <t xml:space="preserve">HERGUIJUELA DEL CAMPO                   </t>
  </si>
  <si>
    <t>37160</t>
  </si>
  <si>
    <t xml:space="preserve">HINOJOSA DE DUERO                       </t>
  </si>
  <si>
    <t>37161</t>
  </si>
  <si>
    <t xml:space="preserve">HORCAJO DE MONTEMAYOR                   </t>
  </si>
  <si>
    <t>37162</t>
  </si>
  <si>
    <t xml:space="preserve">HORCAJO MEDIANERO                       </t>
  </si>
  <si>
    <t>37163</t>
  </si>
  <si>
    <t xml:space="preserve">HOYA (LA)                               </t>
  </si>
  <si>
    <t>37164</t>
  </si>
  <si>
    <t xml:space="preserve">HUERTA                                  </t>
  </si>
  <si>
    <t>37165</t>
  </si>
  <si>
    <t xml:space="preserve">IRUELOS                                 </t>
  </si>
  <si>
    <t>37166</t>
  </si>
  <si>
    <t xml:space="preserve">ITUERO DE AZABA                         </t>
  </si>
  <si>
    <t>37167</t>
  </si>
  <si>
    <t xml:space="preserve">JUZBADO                                 </t>
  </si>
  <si>
    <t>37168</t>
  </si>
  <si>
    <t xml:space="preserve">LAGUNILLA                               </t>
  </si>
  <si>
    <t>37169</t>
  </si>
  <si>
    <t xml:space="preserve">LARRODRIGO                              </t>
  </si>
  <si>
    <t>37170</t>
  </si>
  <si>
    <t xml:space="preserve">LEDESMA                                 </t>
  </si>
  <si>
    <t>37171</t>
  </si>
  <si>
    <t xml:space="preserve">LEDRADA                                 </t>
  </si>
  <si>
    <t>37172</t>
  </si>
  <si>
    <t xml:space="preserve">LINARES DE RIOFRIO                      </t>
  </si>
  <si>
    <t>37173</t>
  </si>
  <si>
    <t xml:space="preserve">LUMBRALES                               </t>
  </si>
  <si>
    <t>37174</t>
  </si>
  <si>
    <t xml:space="preserve">MACOTERA                                </t>
  </si>
  <si>
    <t>37175</t>
  </si>
  <si>
    <t xml:space="preserve">MACHACON                                </t>
  </si>
  <si>
    <t>37176</t>
  </si>
  <si>
    <t xml:space="preserve">MADROÑAL                                </t>
  </si>
  <si>
    <t>37177</t>
  </si>
  <si>
    <t xml:space="preserve">MAILLO (EL)                             </t>
  </si>
  <si>
    <t>37178</t>
  </si>
  <si>
    <t xml:space="preserve">MALPARTIDA                              </t>
  </si>
  <si>
    <t>37179</t>
  </si>
  <si>
    <t xml:space="preserve">MANCERA DE ABAJO                        </t>
  </si>
  <si>
    <t>37180</t>
  </si>
  <si>
    <t xml:space="preserve">MANZANO (EL)                            </t>
  </si>
  <si>
    <t>37181</t>
  </si>
  <si>
    <t xml:space="preserve">MARTIAGO                                </t>
  </si>
  <si>
    <t>37182</t>
  </si>
  <si>
    <t xml:space="preserve">MARTINAMOR                              </t>
  </si>
  <si>
    <t>37183</t>
  </si>
  <si>
    <t xml:space="preserve">MARTIN DE YELTES                        </t>
  </si>
  <si>
    <t>37184</t>
  </si>
  <si>
    <t xml:space="preserve">MASUECO                                 </t>
  </si>
  <si>
    <t>37185</t>
  </si>
  <si>
    <t xml:space="preserve">CASTELLANOS DE VILLIQUERA               </t>
  </si>
  <si>
    <t>37186</t>
  </si>
  <si>
    <t xml:space="preserve">MATA DE LEDESMA (LA)                    </t>
  </si>
  <si>
    <t>37187</t>
  </si>
  <si>
    <t xml:space="preserve">MATILLA DE LOS CAÑOS DEL RIO            </t>
  </si>
  <si>
    <t>37188</t>
  </si>
  <si>
    <t xml:space="preserve">MAYA (LA)                               </t>
  </si>
  <si>
    <t>37189</t>
  </si>
  <si>
    <t xml:space="preserve">MEMBRIBE DE LA SIERRA                   </t>
  </si>
  <si>
    <t>37190</t>
  </si>
  <si>
    <t xml:space="preserve">MIEZA                                   </t>
  </si>
  <si>
    <t>37191</t>
  </si>
  <si>
    <t xml:space="preserve">MILANO (EL)                             </t>
  </si>
  <si>
    <t>37192</t>
  </si>
  <si>
    <t xml:space="preserve">MIRANDA DE AZAN                         </t>
  </si>
  <si>
    <t>37193</t>
  </si>
  <si>
    <t xml:space="preserve">MIRANDA DEL CASTAÑAR                    </t>
  </si>
  <si>
    <t>37194</t>
  </si>
  <si>
    <t xml:space="preserve">MOGARRAZ                                </t>
  </si>
  <si>
    <t>37195</t>
  </si>
  <si>
    <t xml:space="preserve">MOLINILLO                               </t>
  </si>
  <si>
    <t>37196</t>
  </si>
  <si>
    <t xml:space="preserve">MONFORTE DE LA SIERRA                   </t>
  </si>
  <si>
    <t>37197</t>
  </si>
  <si>
    <t xml:space="preserve">MONLEON                                 </t>
  </si>
  <si>
    <t>37198</t>
  </si>
  <si>
    <t xml:space="preserve">MONLERAS                                </t>
  </si>
  <si>
    <t>37199</t>
  </si>
  <si>
    <t xml:space="preserve">MONSAGRO                                </t>
  </si>
  <si>
    <t>37200</t>
  </si>
  <si>
    <t xml:space="preserve">MONTEJO                                 </t>
  </si>
  <si>
    <t>37201</t>
  </si>
  <si>
    <t xml:space="preserve">MONTEMAYOR DEL RIO                      </t>
  </si>
  <si>
    <t>37202</t>
  </si>
  <si>
    <t xml:space="preserve">MONTERRUBIO DE ARMUÑA                   </t>
  </si>
  <si>
    <t>37203</t>
  </si>
  <si>
    <t xml:space="preserve">MONTERRUBIO DE LA SIERRA                </t>
  </si>
  <si>
    <t>37204</t>
  </si>
  <si>
    <t xml:space="preserve">MORASVERDES                             </t>
  </si>
  <si>
    <t>37205</t>
  </si>
  <si>
    <t xml:space="preserve">MORILLE                                 </t>
  </si>
  <si>
    <t>37206</t>
  </si>
  <si>
    <t xml:space="preserve">MORIÑIGO                                </t>
  </si>
  <si>
    <t>37207</t>
  </si>
  <si>
    <t xml:space="preserve">MORISCOS                                </t>
  </si>
  <si>
    <t>37208</t>
  </si>
  <si>
    <t xml:space="preserve">MORONTA                                 </t>
  </si>
  <si>
    <t>37209</t>
  </si>
  <si>
    <t xml:space="preserve">MOZARBEZ                                </t>
  </si>
  <si>
    <t>37211</t>
  </si>
  <si>
    <t xml:space="preserve">NARROS DE MATALAYEGUA                   </t>
  </si>
  <si>
    <t>37212</t>
  </si>
  <si>
    <t xml:space="preserve">NAVACARROS                              </t>
  </si>
  <si>
    <t>37213</t>
  </si>
  <si>
    <t xml:space="preserve">NAVA DE BEJAR                           </t>
  </si>
  <si>
    <t>37214</t>
  </si>
  <si>
    <t xml:space="preserve">NAVA DE FRANCIA                         </t>
  </si>
  <si>
    <t>37215</t>
  </si>
  <si>
    <t xml:space="preserve">NAVA DE SOTROBAL                        </t>
  </si>
  <si>
    <t>37216</t>
  </si>
  <si>
    <t xml:space="preserve">NAVALES                                 </t>
  </si>
  <si>
    <t>37217</t>
  </si>
  <si>
    <t xml:space="preserve">NAVALMORAL DE BEJAR                     </t>
  </si>
  <si>
    <t>37218</t>
  </si>
  <si>
    <t xml:space="preserve">NAVAMORALES                             </t>
  </si>
  <si>
    <t>37219</t>
  </si>
  <si>
    <t xml:space="preserve">NAVARREDONDA DE LA RINCONADA            </t>
  </si>
  <si>
    <t>37221</t>
  </si>
  <si>
    <t xml:space="preserve">NAVASFRIAS                              </t>
  </si>
  <si>
    <t>37222</t>
  </si>
  <si>
    <t xml:space="preserve">NEGRILLA DE PALENCIA                    </t>
  </si>
  <si>
    <t>37223</t>
  </si>
  <si>
    <t xml:space="preserve">OLMEDO DE CAMACES                       </t>
  </si>
  <si>
    <t>37224</t>
  </si>
  <si>
    <t xml:space="preserve">ORBADA (LA)                             </t>
  </si>
  <si>
    <t>37225</t>
  </si>
  <si>
    <t xml:space="preserve">PAJARES DE LA LAGUNA                    </t>
  </si>
  <si>
    <t>37226</t>
  </si>
  <si>
    <t xml:space="preserve">PALACIOS DEL ARZOBISPO                  </t>
  </si>
  <si>
    <t>37228</t>
  </si>
  <si>
    <t xml:space="preserve">PALACIOSRUBIOS                          </t>
  </si>
  <si>
    <t>37229</t>
  </si>
  <si>
    <t xml:space="preserve">PALENCIA DE NEGRILLA                    </t>
  </si>
  <si>
    <t>37230</t>
  </si>
  <si>
    <t xml:space="preserve">PARADA DE ARRIBA                        </t>
  </si>
  <si>
    <t>37231</t>
  </si>
  <si>
    <t xml:space="preserve">PARADA DE RUBIALES                      </t>
  </si>
  <si>
    <t>37232</t>
  </si>
  <si>
    <t xml:space="preserve">PARADINAS DE SAN JUAN                   </t>
  </si>
  <si>
    <t>37233</t>
  </si>
  <si>
    <t xml:space="preserve">PASTORES                                </t>
  </si>
  <si>
    <t>37234</t>
  </si>
  <si>
    <t xml:space="preserve">PAYO (EL)                               </t>
  </si>
  <si>
    <t>37235</t>
  </si>
  <si>
    <t xml:space="preserve">PEDRAZA DE ALBA                         </t>
  </si>
  <si>
    <t>37236</t>
  </si>
  <si>
    <t xml:space="preserve">PEDROSILLO DE ALBA                      </t>
  </si>
  <si>
    <t>37237</t>
  </si>
  <si>
    <t xml:space="preserve">PEDROSILLO DE LOS AIRES                 </t>
  </si>
  <si>
    <t>37238</t>
  </si>
  <si>
    <t xml:space="preserve">PEDROSILLO EL RALO                      </t>
  </si>
  <si>
    <t>37239</t>
  </si>
  <si>
    <t xml:space="preserve">PEDROSO DE LA ARMUÑA (EL)               </t>
  </si>
  <si>
    <t>37240</t>
  </si>
  <si>
    <t xml:space="preserve">PELABRAVO                               </t>
  </si>
  <si>
    <t>37241</t>
  </si>
  <si>
    <t xml:space="preserve">PELARRODRIGUEZ                          </t>
  </si>
  <si>
    <t>37242</t>
  </si>
  <si>
    <t xml:space="preserve">PELAYOS                                 </t>
  </si>
  <si>
    <t>37243</t>
  </si>
  <si>
    <t xml:space="preserve">PEÑA (LA)                               </t>
  </si>
  <si>
    <t>37244</t>
  </si>
  <si>
    <t xml:space="preserve">PEÑACABALLERA                           </t>
  </si>
  <si>
    <t>37245</t>
  </si>
  <si>
    <t xml:space="preserve">PEÑAPARDA                               </t>
  </si>
  <si>
    <t>37246</t>
  </si>
  <si>
    <t xml:space="preserve">PEÑARANDA DE BRACAMONTE                 </t>
  </si>
  <si>
    <t>37247</t>
  </si>
  <si>
    <t xml:space="preserve">PEÑARANDILLA                            </t>
  </si>
  <si>
    <t>37248</t>
  </si>
  <si>
    <t xml:space="preserve">PERALEJOS DE ABAJO                      </t>
  </si>
  <si>
    <t>37249</t>
  </si>
  <si>
    <t xml:space="preserve">PERALEJOS DE ARRIBA                     </t>
  </si>
  <si>
    <t>37250</t>
  </si>
  <si>
    <t xml:space="preserve">PEREÑA DE LA RIBERA                     </t>
  </si>
  <si>
    <t>37251</t>
  </si>
  <si>
    <t xml:space="preserve">PEROMINGO                               </t>
  </si>
  <si>
    <t>37252</t>
  </si>
  <si>
    <t xml:space="preserve">PINEDAS                                 </t>
  </si>
  <si>
    <t>37253</t>
  </si>
  <si>
    <t xml:space="preserve">PINO DE TORMES (EL)                     </t>
  </si>
  <si>
    <t>37254</t>
  </si>
  <si>
    <t xml:space="preserve">PITIEGUA                                </t>
  </si>
  <si>
    <t>37255</t>
  </si>
  <si>
    <t xml:space="preserve">PIZARRAL                                </t>
  </si>
  <si>
    <t>37256</t>
  </si>
  <si>
    <t xml:space="preserve">POVEDA DE LAS CINTAS                    </t>
  </si>
  <si>
    <t>37257</t>
  </si>
  <si>
    <t xml:space="preserve">POZOS DE HINOJO                         </t>
  </si>
  <si>
    <t>37258</t>
  </si>
  <si>
    <t xml:space="preserve">PUEBLA DE AZABA                         </t>
  </si>
  <si>
    <t>37259</t>
  </si>
  <si>
    <t xml:space="preserve">PUEBLA DE SAN MEDEL                     </t>
  </si>
  <si>
    <t>37260</t>
  </si>
  <si>
    <t xml:space="preserve">PUEBLA DE YELTES                        </t>
  </si>
  <si>
    <t>37261</t>
  </si>
  <si>
    <t xml:space="preserve">PUENTE DEL CONGOSTO                     </t>
  </si>
  <si>
    <t>37262</t>
  </si>
  <si>
    <t xml:space="preserve">PUERTAS                                 </t>
  </si>
  <si>
    <t>37263</t>
  </si>
  <si>
    <t xml:space="preserve">PUERTO DE BEJAR                         </t>
  </si>
  <si>
    <t>37264</t>
  </si>
  <si>
    <t xml:space="preserve">PUERTO SEGURO                           </t>
  </si>
  <si>
    <t>37265</t>
  </si>
  <si>
    <t xml:space="preserve">RAGAMA                                  </t>
  </si>
  <si>
    <t>37266</t>
  </si>
  <si>
    <t xml:space="preserve">REDONDA (LA)                            </t>
  </si>
  <si>
    <t>37267</t>
  </si>
  <si>
    <t xml:space="preserve">RETORTILLO                              </t>
  </si>
  <si>
    <t>37268</t>
  </si>
  <si>
    <t xml:space="preserve">RINCONADA DE LA SIERRA (LA)             </t>
  </si>
  <si>
    <t>37269</t>
  </si>
  <si>
    <t xml:space="preserve">ROBLEDA                                 </t>
  </si>
  <si>
    <t>37270</t>
  </si>
  <si>
    <t xml:space="preserve">ROBLIZA DE COJOS                        </t>
  </si>
  <si>
    <t>37271</t>
  </si>
  <si>
    <t xml:space="preserve">ROLLAN                                  </t>
  </si>
  <si>
    <t>37272</t>
  </si>
  <si>
    <t xml:space="preserve">SAELICES EL CHICO                       </t>
  </si>
  <si>
    <t>37273</t>
  </si>
  <si>
    <t xml:space="preserve">SAGRADA (LA)                            </t>
  </si>
  <si>
    <t>37274</t>
  </si>
  <si>
    <t xml:space="preserve">SALAMANCA                               </t>
  </si>
  <si>
    <t>37275</t>
  </si>
  <si>
    <t xml:space="preserve">SALDEANA                                </t>
  </si>
  <si>
    <t>37276</t>
  </si>
  <si>
    <t xml:space="preserve">SALMORAL                                </t>
  </si>
  <si>
    <t>37277</t>
  </si>
  <si>
    <t xml:space="preserve">SALVATIERRA DE TORMES                   </t>
  </si>
  <si>
    <t>37278</t>
  </si>
  <si>
    <t xml:space="preserve">SAN CRISTOBAL DE LA CUESTA              </t>
  </si>
  <si>
    <t>37279</t>
  </si>
  <si>
    <t>37280</t>
  </si>
  <si>
    <t xml:space="preserve">SANCHON DE LA RIBERA                    </t>
  </si>
  <si>
    <t>37281</t>
  </si>
  <si>
    <t xml:space="preserve">SANCHON DE LA SAGRADA                   </t>
  </si>
  <si>
    <t>37282</t>
  </si>
  <si>
    <t xml:space="preserve">SANCHOTELLO                             </t>
  </si>
  <si>
    <t>37283</t>
  </si>
  <si>
    <t xml:space="preserve">SANDO                                   </t>
  </si>
  <si>
    <t>37284</t>
  </si>
  <si>
    <t xml:space="preserve">SAN ESTEBAN DE LA SIERRA                </t>
  </si>
  <si>
    <t>37285</t>
  </si>
  <si>
    <t xml:space="preserve">SAN FELICES DE LOS GALLEGOS             </t>
  </si>
  <si>
    <t>37286</t>
  </si>
  <si>
    <t xml:space="preserve">SAN MARTIN DEL CASTAÑAR                 </t>
  </si>
  <si>
    <t>37287</t>
  </si>
  <si>
    <t xml:space="preserve">SAN MIGUEL DE VALERO                    </t>
  </si>
  <si>
    <t>37288</t>
  </si>
  <si>
    <t xml:space="preserve">SAN MORALES                             </t>
  </si>
  <si>
    <t>37289</t>
  </si>
  <si>
    <t xml:space="preserve">SAN MUÑOZ                               </t>
  </si>
  <si>
    <t>37290</t>
  </si>
  <si>
    <t xml:space="preserve">SAN PEDRO DEL VALLE                     </t>
  </si>
  <si>
    <t>37291</t>
  </si>
  <si>
    <t xml:space="preserve">SAN PEDRO DE ROZADOS                    </t>
  </si>
  <si>
    <t>37292</t>
  </si>
  <si>
    <t xml:space="preserve">SAN PELAYO DE GUAREÑA                   </t>
  </si>
  <si>
    <t>37293</t>
  </si>
  <si>
    <t xml:space="preserve">SANTA MARIA DE SANDO                    </t>
  </si>
  <si>
    <t>37294</t>
  </si>
  <si>
    <t xml:space="preserve">SANTA MARTA DE TORMES                   </t>
  </si>
  <si>
    <t>37296</t>
  </si>
  <si>
    <t xml:space="preserve">SANTIAGO DE LA PUEBLA                   </t>
  </si>
  <si>
    <t>37297</t>
  </si>
  <si>
    <t xml:space="preserve">SANTIBAÑEZ DE BEJAR                     </t>
  </si>
  <si>
    <t>37298</t>
  </si>
  <si>
    <t xml:space="preserve">SANTIBAÑEZ DE LA SIERRA                 </t>
  </si>
  <si>
    <t>37299</t>
  </si>
  <si>
    <t xml:space="preserve">SANTIZ                                  </t>
  </si>
  <si>
    <t>37300</t>
  </si>
  <si>
    <t xml:space="preserve">SANTOS (LOS)                            </t>
  </si>
  <si>
    <t>37301</t>
  </si>
  <si>
    <t xml:space="preserve">SARDON DE LOS FRAILES                   </t>
  </si>
  <si>
    <t>37302</t>
  </si>
  <si>
    <t xml:space="preserve">SAUCELLE                                </t>
  </si>
  <si>
    <t>37303</t>
  </si>
  <si>
    <t xml:space="preserve">SAHUGO (EL)                             </t>
  </si>
  <si>
    <t>37304</t>
  </si>
  <si>
    <t xml:space="preserve">SEPULCRO-HILARIO                        </t>
  </si>
  <si>
    <t>37305</t>
  </si>
  <si>
    <t xml:space="preserve">SEQUEROS                                </t>
  </si>
  <si>
    <t>37306</t>
  </si>
  <si>
    <t xml:space="preserve">SERRADILLA DEL ARROYO                   </t>
  </si>
  <si>
    <t>37307</t>
  </si>
  <si>
    <t xml:space="preserve">SERRADILLA DEL LLANO                    </t>
  </si>
  <si>
    <t>37309</t>
  </si>
  <si>
    <t xml:space="preserve">SIERPE (LA)                             </t>
  </si>
  <si>
    <t>37310</t>
  </si>
  <si>
    <t xml:space="preserve">SIETEIGLESIAS DE TORMES                 </t>
  </si>
  <si>
    <t>37311</t>
  </si>
  <si>
    <t xml:space="preserve">SOBRADILLO                              </t>
  </si>
  <si>
    <t>37312</t>
  </si>
  <si>
    <t xml:space="preserve">SORIHUELA                               </t>
  </si>
  <si>
    <t>37313</t>
  </si>
  <si>
    <t xml:space="preserve">SOTOSERRANO                             </t>
  </si>
  <si>
    <t>37314</t>
  </si>
  <si>
    <t xml:space="preserve">TABERA DE ABAJO                         </t>
  </si>
  <si>
    <t>37315</t>
  </si>
  <si>
    <t xml:space="preserve">TALA (LA)                               </t>
  </si>
  <si>
    <t>37316</t>
  </si>
  <si>
    <t xml:space="preserve">TAMAMES                                 </t>
  </si>
  <si>
    <t>37317</t>
  </si>
  <si>
    <t xml:space="preserve">TARAZONA DE GUAREÑA                     </t>
  </si>
  <si>
    <t>37318</t>
  </si>
  <si>
    <t xml:space="preserve">TARDAGUILA                              </t>
  </si>
  <si>
    <t>37319</t>
  </si>
  <si>
    <t xml:space="preserve">TEJADO (EL)                             </t>
  </si>
  <si>
    <t>37320</t>
  </si>
  <si>
    <t xml:space="preserve">TEJEDA Y SEGOYUELA                      </t>
  </si>
  <si>
    <t>37321</t>
  </si>
  <si>
    <t xml:space="preserve">TENEBRON                                </t>
  </si>
  <si>
    <t>37322</t>
  </si>
  <si>
    <t xml:space="preserve">TERRADILLOS                             </t>
  </si>
  <si>
    <t>37323</t>
  </si>
  <si>
    <t xml:space="preserve">TOPAS                                   </t>
  </si>
  <si>
    <t>37324</t>
  </si>
  <si>
    <t xml:space="preserve">TORDILLOS                               </t>
  </si>
  <si>
    <t>37325</t>
  </si>
  <si>
    <t xml:space="preserve">TORNADIZO (EL)                          </t>
  </si>
  <si>
    <t>37327</t>
  </si>
  <si>
    <t xml:space="preserve">TORRESMENUDAS                           </t>
  </si>
  <si>
    <t>37328</t>
  </si>
  <si>
    <t xml:space="preserve">TRABANCA                                </t>
  </si>
  <si>
    <t>37329</t>
  </si>
  <si>
    <t xml:space="preserve">TREMEDAL DE TORMES                      </t>
  </si>
  <si>
    <t>37330</t>
  </si>
  <si>
    <t xml:space="preserve">VALDECARROS                             </t>
  </si>
  <si>
    <t>37331</t>
  </si>
  <si>
    <t xml:space="preserve">VALDEFUENTES DE SANGUSIN                </t>
  </si>
  <si>
    <t>37332</t>
  </si>
  <si>
    <t xml:space="preserve">VALDEHIJADEROS                          </t>
  </si>
  <si>
    <t>37333</t>
  </si>
  <si>
    <t xml:space="preserve">VALDELACASA                             </t>
  </si>
  <si>
    <t>37334</t>
  </si>
  <si>
    <t xml:space="preserve">VALDELAGEVE                             </t>
  </si>
  <si>
    <t>37335</t>
  </si>
  <si>
    <t xml:space="preserve">VALDELOSA                               </t>
  </si>
  <si>
    <t>37336</t>
  </si>
  <si>
    <t xml:space="preserve">VALDEMIERQUE                            </t>
  </si>
  <si>
    <t>37338</t>
  </si>
  <si>
    <t xml:space="preserve">VALDUNCIEL                              </t>
  </si>
  <si>
    <t>37339</t>
  </si>
  <si>
    <t xml:space="preserve">VALERO                                  </t>
  </si>
  <si>
    <t>37340</t>
  </si>
  <si>
    <t xml:space="preserve">VALSALABROSO                            </t>
  </si>
  <si>
    <t>37341</t>
  </si>
  <si>
    <t xml:space="preserve">VALVERDE DE VALDELACASA                 </t>
  </si>
  <si>
    <t>37342</t>
  </si>
  <si>
    <t xml:space="preserve">VALVERDON                               </t>
  </si>
  <si>
    <t>37343</t>
  </si>
  <si>
    <t xml:space="preserve">VALLEJERA DE RIOFRIO                    </t>
  </si>
  <si>
    <t>37344</t>
  </si>
  <si>
    <t xml:space="preserve">VECINOS                                 </t>
  </si>
  <si>
    <t>37345</t>
  </si>
  <si>
    <t xml:space="preserve">VEGA DE TIRADOS                         </t>
  </si>
  <si>
    <t>37346</t>
  </si>
  <si>
    <t xml:space="preserve">VEGUILLAS (LAS)                         </t>
  </si>
  <si>
    <t>37347</t>
  </si>
  <si>
    <t xml:space="preserve">VELLES (LA)                             </t>
  </si>
  <si>
    <t>37348</t>
  </si>
  <si>
    <t xml:space="preserve">VENTOSA DEL RIO ALMAR                   </t>
  </si>
  <si>
    <t>37349</t>
  </si>
  <si>
    <t xml:space="preserve">VIDOLA (LA)                             </t>
  </si>
  <si>
    <t>37350</t>
  </si>
  <si>
    <t xml:space="preserve">VILVESTRE                               </t>
  </si>
  <si>
    <t>37351</t>
  </si>
  <si>
    <t xml:space="preserve">VILLAFLORES                             </t>
  </si>
  <si>
    <t>37352</t>
  </si>
  <si>
    <t xml:space="preserve">VILLAGONZALO DE TORMES                  </t>
  </si>
  <si>
    <t>37353</t>
  </si>
  <si>
    <t xml:space="preserve">VILLALBA DE LOS LLANOS                  </t>
  </si>
  <si>
    <t>37354</t>
  </si>
  <si>
    <t xml:space="preserve">VILLAMAYOR                              </t>
  </si>
  <si>
    <t>37355</t>
  </si>
  <si>
    <t xml:space="preserve">VILLANUEVA DEL CONDE                    </t>
  </si>
  <si>
    <t>37356</t>
  </si>
  <si>
    <t xml:space="preserve">VILLAR DE ARGAÑAN                       </t>
  </si>
  <si>
    <t>37357</t>
  </si>
  <si>
    <t xml:space="preserve">VILLAR DE CIERVO                        </t>
  </si>
  <si>
    <t>37358</t>
  </si>
  <si>
    <t xml:space="preserve">VILLAR DE GALLIMAZO                     </t>
  </si>
  <si>
    <t>37359</t>
  </si>
  <si>
    <t xml:space="preserve">VILLAR DE LA YEGUA                      </t>
  </si>
  <si>
    <t>37360</t>
  </si>
  <si>
    <t xml:space="preserve">VILLAR DE PERALONSO                     </t>
  </si>
  <si>
    <t>37361</t>
  </si>
  <si>
    <t xml:space="preserve">VILLAR DE SAMANIEGO                     </t>
  </si>
  <si>
    <t>37362</t>
  </si>
  <si>
    <t xml:space="preserve">VILLARES DE LA REINA                    </t>
  </si>
  <si>
    <t>37363</t>
  </si>
  <si>
    <t xml:space="preserve">VILLARES DE YELTES                      </t>
  </si>
  <si>
    <t>37364</t>
  </si>
  <si>
    <t xml:space="preserve">VILLARINO DE LOS AIRES                  </t>
  </si>
  <si>
    <t>37365</t>
  </si>
  <si>
    <t xml:space="preserve">VILLARMAYOR                             </t>
  </si>
  <si>
    <t>37366</t>
  </si>
  <si>
    <t xml:space="preserve">VILLARMUERTO                            </t>
  </si>
  <si>
    <t>37367</t>
  </si>
  <si>
    <t xml:space="preserve">VILLASBUENAS                            </t>
  </si>
  <si>
    <t>37368</t>
  </si>
  <si>
    <t xml:space="preserve">VILLASDARDO                             </t>
  </si>
  <si>
    <t>37369</t>
  </si>
  <si>
    <t xml:space="preserve">VILLASECO DE LOS GAMITOS                </t>
  </si>
  <si>
    <t>37370</t>
  </si>
  <si>
    <t xml:space="preserve">VILLASECO DE LOS REYES                  </t>
  </si>
  <si>
    <t>37371</t>
  </si>
  <si>
    <t xml:space="preserve">VILLASRUBIAS                            </t>
  </si>
  <si>
    <t>37372</t>
  </si>
  <si>
    <t xml:space="preserve">VILLAVERDE DE GUAREÑA                   </t>
  </si>
  <si>
    <t>37373</t>
  </si>
  <si>
    <t xml:space="preserve">VILLAVIEJA DE YELTES                    </t>
  </si>
  <si>
    <t>37374</t>
  </si>
  <si>
    <t xml:space="preserve">VILLORIA                                </t>
  </si>
  <si>
    <t>37375</t>
  </si>
  <si>
    <t xml:space="preserve">VILLORUELA                              </t>
  </si>
  <si>
    <t>37376</t>
  </si>
  <si>
    <t xml:space="preserve">VITIGUDINO                              </t>
  </si>
  <si>
    <t>37377</t>
  </si>
  <si>
    <t xml:space="preserve">YECLA DE YELTES                         </t>
  </si>
  <si>
    <t>37378</t>
  </si>
  <si>
    <t xml:space="preserve">ZAMARRA                                 </t>
  </si>
  <si>
    <t>37379</t>
  </si>
  <si>
    <t xml:space="preserve">ZAMAYON                                 </t>
  </si>
  <si>
    <t>37380</t>
  </si>
  <si>
    <t xml:space="preserve">ZARAPICOS                               </t>
  </si>
  <si>
    <t>37381</t>
  </si>
  <si>
    <t xml:space="preserve">ZARZA DE PUMAREDA (LA)                  </t>
  </si>
  <si>
    <t>37382</t>
  </si>
  <si>
    <t xml:space="preserve">ZORITA DE LA FRONTERA                   </t>
  </si>
  <si>
    <t>38001</t>
  </si>
  <si>
    <t xml:space="preserve">ADEJE                                   </t>
  </si>
  <si>
    <t>38002</t>
  </si>
  <si>
    <t xml:space="preserve">AGULO                                   </t>
  </si>
  <si>
    <t>38003</t>
  </si>
  <si>
    <t xml:space="preserve">ALAJERO                                 </t>
  </si>
  <si>
    <t>38004</t>
  </si>
  <si>
    <t xml:space="preserve">ARAFO                                   </t>
  </si>
  <si>
    <t>38005</t>
  </si>
  <si>
    <t xml:space="preserve">ARICO                                   </t>
  </si>
  <si>
    <t>38006</t>
  </si>
  <si>
    <t xml:space="preserve">ARONA                                   </t>
  </si>
  <si>
    <t>38007</t>
  </si>
  <si>
    <t xml:space="preserve">BARLOVENTO                              </t>
  </si>
  <si>
    <t>38008</t>
  </si>
  <si>
    <t xml:space="preserve">BREÑA ALTA                              </t>
  </si>
  <si>
    <t>38009</t>
  </si>
  <si>
    <t xml:space="preserve">BREÑA BAJA                              </t>
  </si>
  <si>
    <t>38010</t>
  </si>
  <si>
    <t xml:space="preserve">BUENAVISTA DEL NORTE                    </t>
  </si>
  <si>
    <t>38011</t>
  </si>
  <si>
    <t xml:space="preserve">CANDELARIA                              </t>
  </si>
  <si>
    <t>38012</t>
  </si>
  <si>
    <t xml:space="preserve">FASNIA                                  </t>
  </si>
  <si>
    <t>38013</t>
  </si>
  <si>
    <t xml:space="preserve">FRONTERA                                </t>
  </si>
  <si>
    <t>38014</t>
  </si>
  <si>
    <t xml:space="preserve">FUENCALIENTE DE LA PALMA                </t>
  </si>
  <si>
    <t>38015</t>
  </si>
  <si>
    <t xml:space="preserve">GARACHICO                               </t>
  </si>
  <si>
    <t>38016</t>
  </si>
  <si>
    <t xml:space="preserve">GARAFIA                                 </t>
  </si>
  <si>
    <t>38017</t>
  </si>
  <si>
    <t xml:space="preserve">GRANADILLA DE ABONA                     </t>
  </si>
  <si>
    <t>38018</t>
  </si>
  <si>
    <t xml:space="preserve">GUANCHA (LA)                            </t>
  </si>
  <si>
    <t>38019</t>
  </si>
  <si>
    <t xml:space="preserve">GUIA DE ISORA                           </t>
  </si>
  <si>
    <t>38020</t>
  </si>
  <si>
    <t xml:space="preserve">GUIMAR                                  </t>
  </si>
  <si>
    <t>38021</t>
  </si>
  <si>
    <t xml:space="preserve">HERMIGUA                                </t>
  </si>
  <si>
    <t>38022</t>
  </si>
  <si>
    <t xml:space="preserve">ICOD DE LOS VINOS                       </t>
  </si>
  <si>
    <t>38023</t>
  </si>
  <si>
    <t xml:space="preserve">SAN CRISTOBAL DE LA LAGUNA              </t>
  </si>
  <si>
    <t>38024</t>
  </si>
  <si>
    <t xml:space="preserve">LLANOS DE ARIDANE (LOS)                 </t>
  </si>
  <si>
    <t>38025</t>
  </si>
  <si>
    <t xml:space="preserve">MATANZA DE ACENTEJO (LA)                </t>
  </si>
  <si>
    <t>38026</t>
  </si>
  <si>
    <t xml:space="preserve">OROTAVA (LA)                            </t>
  </si>
  <si>
    <t>38027</t>
  </si>
  <si>
    <t xml:space="preserve">PASO (EL)                               </t>
  </si>
  <si>
    <t>38028</t>
  </si>
  <si>
    <t xml:space="preserve">PUERTO DE LA CRUZ                       </t>
  </si>
  <si>
    <t>38029</t>
  </si>
  <si>
    <t xml:space="preserve">PUNTAGORDA                              </t>
  </si>
  <si>
    <t>38030</t>
  </si>
  <si>
    <t xml:space="preserve">PUNTALLANA                              </t>
  </si>
  <si>
    <t>38031</t>
  </si>
  <si>
    <t xml:space="preserve">REALEJOS (LOS)                          </t>
  </si>
  <si>
    <t>38032</t>
  </si>
  <si>
    <t xml:space="preserve">ROSARIO (EL)                            </t>
  </si>
  <si>
    <t>38033</t>
  </si>
  <si>
    <t xml:space="preserve">SAN ANDRES Y SAUCES                     </t>
  </si>
  <si>
    <t>38034</t>
  </si>
  <si>
    <t xml:space="preserve">SAN JUAN DE LA RAMBLA                   </t>
  </si>
  <si>
    <t>38035</t>
  </si>
  <si>
    <t xml:space="preserve">SAN MIGUEL DE ABONA                     </t>
  </si>
  <si>
    <t>38036</t>
  </si>
  <si>
    <t xml:space="preserve">SAN SEBASTIAN DE LA GOMERA              </t>
  </si>
  <si>
    <t>38037</t>
  </si>
  <si>
    <t xml:space="preserve">SANTA CRUZ DE LA PALMA                  </t>
  </si>
  <si>
    <t>38038</t>
  </si>
  <si>
    <t xml:space="preserve">SANTA CRUZ DE TENERIFE                  </t>
  </si>
  <si>
    <t>38039</t>
  </si>
  <si>
    <t xml:space="preserve">SANTA URSULA                            </t>
  </si>
  <si>
    <t>38040</t>
  </si>
  <si>
    <t xml:space="preserve">SANTIAGO DEL TEIDE                      </t>
  </si>
  <si>
    <t>38041</t>
  </si>
  <si>
    <t xml:space="preserve">SAUZAL (EL)                             </t>
  </si>
  <si>
    <t>38042</t>
  </si>
  <si>
    <t xml:space="preserve">SILOS (LOS)                             </t>
  </si>
  <si>
    <t>38043</t>
  </si>
  <si>
    <t xml:space="preserve">TACORONTE                               </t>
  </si>
  <si>
    <t>38044</t>
  </si>
  <si>
    <t xml:space="preserve">TANQUE (EL)                             </t>
  </si>
  <si>
    <t>38045</t>
  </si>
  <si>
    <t xml:space="preserve">TAZACORTE                               </t>
  </si>
  <si>
    <t>38046</t>
  </si>
  <si>
    <t xml:space="preserve">TEGUESTE                                </t>
  </si>
  <si>
    <t>38047</t>
  </si>
  <si>
    <t xml:space="preserve">TIJARAFE                                </t>
  </si>
  <si>
    <t>38048</t>
  </si>
  <si>
    <t xml:space="preserve">VALVERDE                                </t>
  </si>
  <si>
    <t>38049</t>
  </si>
  <si>
    <t xml:space="preserve">VALLE GRAN REY                          </t>
  </si>
  <si>
    <t>38050</t>
  </si>
  <si>
    <t xml:space="preserve">VALLEHERMOSO                            </t>
  </si>
  <si>
    <t>38051</t>
  </si>
  <si>
    <t xml:space="preserve">VICTORIA DE ACENTEJO (LA)               </t>
  </si>
  <si>
    <t>38052</t>
  </si>
  <si>
    <t xml:space="preserve">VILAFLOR DE CHASNA                      </t>
  </si>
  <si>
    <t>38053</t>
  </si>
  <si>
    <t xml:space="preserve">VILLA DE MAZO                           </t>
  </si>
  <si>
    <t>38901</t>
  </si>
  <si>
    <t xml:space="preserve">EL PINAR DEL HIERRO                     </t>
  </si>
  <si>
    <t>39001</t>
  </si>
  <si>
    <t xml:space="preserve">ALFOZ DE LLOREDO                        </t>
  </si>
  <si>
    <t>39002</t>
  </si>
  <si>
    <t xml:space="preserve">AMPUERO                                 </t>
  </si>
  <si>
    <t>39003</t>
  </si>
  <si>
    <t xml:space="preserve">ANIEVAS                                 </t>
  </si>
  <si>
    <t>39004</t>
  </si>
  <si>
    <t xml:space="preserve">ARENAS DE IGUÑA                         </t>
  </si>
  <si>
    <t>39005</t>
  </si>
  <si>
    <t xml:space="preserve">ARGOÑOS                                 </t>
  </si>
  <si>
    <t>39006</t>
  </si>
  <si>
    <t xml:space="preserve">ARNUERO                                 </t>
  </si>
  <si>
    <t>39007</t>
  </si>
  <si>
    <t xml:space="preserve">ARREDONDO                               </t>
  </si>
  <si>
    <t>39008</t>
  </si>
  <si>
    <t xml:space="preserve">ASTILLERO (EL)                          </t>
  </si>
  <si>
    <t>39009</t>
  </si>
  <si>
    <t xml:space="preserve">BARCENA DE CICERO                       </t>
  </si>
  <si>
    <t>39010</t>
  </si>
  <si>
    <t xml:space="preserve">BARCENA DE PIE DE CONCHA                </t>
  </si>
  <si>
    <t>39011</t>
  </si>
  <si>
    <t xml:space="preserve">BAREYO                                  </t>
  </si>
  <si>
    <t>39012</t>
  </si>
  <si>
    <t xml:space="preserve">CABEZON DE LA SAL                       </t>
  </si>
  <si>
    <t>39013</t>
  </si>
  <si>
    <t xml:space="preserve">CABEZON DE LIEBANA                      </t>
  </si>
  <si>
    <t>39014</t>
  </si>
  <si>
    <t xml:space="preserve">CABUERNIGA                              </t>
  </si>
  <si>
    <t>39015</t>
  </si>
  <si>
    <t xml:space="preserve">CAMALEÑO                                </t>
  </si>
  <si>
    <t>39016</t>
  </si>
  <si>
    <t xml:space="preserve">CAMARGO                                 </t>
  </si>
  <si>
    <t>39017</t>
  </si>
  <si>
    <t xml:space="preserve">CAMPOO DE YUSO                          </t>
  </si>
  <si>
    <t>39018</t>
  </si>
  <si>
    <t xml:space="preserve">CARTES                                  </t>
  </si>
  <si>
    <t>39019</t>
  </si>
  <si>
    <t xml:space="preserve">CASTAÑEDA                               </t>
  </si>
  <si>
    <t>39020</t>
  </si>
  <si>
    <t xml:space="preserve">CASTRO-URDIALES                         </t>
  </si>
  <si>
    <t>39021</t>
  </si>
  <si>
    <t>39022</t>
  </si>
  <si>
    <t xml:space="preserve">CILLORIGO DE LIEBANA                    </t>
  </si>
  <si>
    <t>39023</t>
  </si>
  <si>
    <t xml:space="preserve">COLINDRES                               </t>
  </si>
  <si>
    <t>39024</t>
  </si>
  <si>
    <t xml:space="preserve">COMILLAS                                </t>
  </si>
  <si>
    <t>39025</t>
  </si>
  <si>
    <t xml:space="preserve">CORRALES DE BUELNA (LOS)                </t>
  </si>
  <si>
    <t>39026</t>
  </si>
  <si>
    <t xml:space="preserve">CORVERA DE TORANZO                      </t>
  </si>
  <si>
    <t>39027</t>
  </si>
  <si>
    <t xml:space="preserve">CAMPOO DE ENMEDIO                       </t>
  </si>
  <si>
    <t>39028</t>
  </si>
  <si>
    <t xml:space="preserve">ENTRAMBASAGUAS                          </t>
  </si>
  <si>
    <t>39029</t>
  </si>
  <si>
    <t xml:space="preserve">ESCALANTE                               </t>
  </si>
  <si>
    <t>39030</t>
  </si>
  <si>
    <t xml:space="preserve">GURIEZO                                 </t>
  </si>
  <si>
    <t>39031</t>
  </si>
  <si>
    <t xml:space="preserve">HAZAS DE CESTO                          </t>
  </si>
  <si>
    <t>39032</t>
  </si>
  <si>
    <t xml:space="preserve">HERMANDAD DE CAMPOO DE SUSO             </t>
  </si>
  <si>
    <t>39033</t>
  </si>
  <si>
    <t xml:space="preserve">HERRERIAS                               </t>
  </si>
  <si>
    <t>39034</t>
  </si>
  <si>
    <t xml:space="preserve">LAMASON                                 </t>
  </si>
  <si>
    <t>39035</t>
  </si>
  <si>
    <t xml:space="preserve">LAREDO                                  </t>
  </si>
  <si>
    <t>39036</t>
  </si>
  <si>
    <t xml:space="preserve">LIENDO                                  </t>
  </si>
  <si>
    <t>39037</t>
  </si>
  <si>
    <t xml:space="preserve">LIERGANES                               </t>
  </si>
  <si>
    <t>39038</t>
  </si>
  <si>
    <t xml:space="preserve">LIMPIAS                                 </t>
  </si>
  <si>
    <t>39039</t>
  </si>
  <si>
    <t xml:space="preserve">LUENA                                   </t>
  </si>
  <si>
    <t>39040</t>
  </si>
  <si>
    <t xml:space="preserve">MARINA DE CUDEYO                        </t>
  </si>
  <si>
    <t>39041</t>
  </si>
  <si>
    <t xml:space="preserve">MAZCUERRAS                              </t>
  </si>
  <si>
    <t>39042</t>
  </si>
  <si>
    <t xml:space="preserve">MEDIO CUDEYO                            </t>
  </si>
  <si>
    <t>39043</t>
  </si>
  <si>
    <t xml:space="preserve">MERUELO                                 </t>
  </si>
  <si>
    <t>39044</t>
  </si>
  <si>
    <t xml:space="preserve">MIENGO                                  </t>
  </si>
  <si>
    <t>39045</t>
  </si>
  <si>
    <t xml:space="preserve">MIERA                                   </t>
  </si>
  <si>
    <t>39046</t>
  </si>
  <si>
    <t xml:space="preserve">MOLLEDO                                 </t>
  </si>
  <si>
    <t>39047</t>
  </si>
  <si>
    <t xml:space="preserve">NOJA                                    </t>
  </si>
  <si>
    <t>39048</t>
  </si>
  <si>
    <t xml:space="preserve">PENAGOS                                 </t>
  </si>
  <si>
    <t>39049</t>
  </si>
  <si>
    <t xml:space="preserve">PEÑARRUBIA                              </t>
  </si>
  <si>
    <t>39050</t>
  </si>
  <si>
    <t xml:space="preserve">PESAGUERO                               </t>
  </si>
  <si>
    <t>39051</t>
  </si>
  <si>
    <t xml:space="preserve">PESQUERA                                </t>
  </si>
  <si>
    <t>39052</t>
  </si>
  <si>
    <t xml:space="preserve">PIELAGOS                                </t>
  </si>
  <si>
    <t>39053</t>
  </si>
  <si>
    <t xml:space="preserve">POLACIONES                              </t>
  </si>
  <si>
    <t>39054</t>
  </si>
  <si>
    <t xml:space="preserve">POLANCO                                 </t>
  </si>
  <si>
    <t>39055</t>
  </si>
  <si>
    <t xml:space="preserve">POTES                                   </t>
  </si>
  <si>
    <t>39056</t>
  </si>
  <si>
    <t xml:space="preserve">PUENTE VIESGO                           </t>
  </si>
  <si>
    <t>39057</t>
  </si>
  <si>
    <t xml:space="preserve">RAMALES DE LA VICTORIA                  </t>
  </si>
  <si>
    <t>39058</t>
  </si>
  <si>
    <t xml:space="preserve">RASINES                                 </t>
  </si>
  <si>
    <t>39059</t>
  </si>
  <si>
    <t xml:space="preserve">REINOSA                                 </t>
  </si>
  <si>
    <t>39060</t>
  </si>
  <si>
    <t xml:space="preserve">REOCIN                                  </t>
  </si>
  <si>
    <t>39061</t>
  </si>
  <si>
    <t xml:space="preserve">RIBAMONTAN AL MAR                       </t>
  </si>
  <si>
    <t>39062</t>
  </si>
  <si>
    <t xml:space="preserve">RIBAMONTAN AL MONTE                     </t>
  </si>
  <si>
    <t>39063</t>
  </si>
  <si>
    <t xml:space="preserve">RIONANSA                                </t>
  </si>
  <si>
    <t>39064</t>
  </si>
  <si>
    <t xml:space="preserve">RIOTUERTO                               </t>
  </si>
  <si>
    <t>39065</t>
  </si>
  <si>
    <t xml:space="preserve">ROZAS DE VALDEARROYO (LAS)              </t>
  </si>
  <si>
    <t>39066</t>
  </si>
  <si>
    <t xml:space="preserve">RUENTE                                  </t>
  </si>
  <si>
    <t>39067</t>
  </si>
  <si>
    <t xml:space="preserve">RUESGA                                  </t>
  </si>
  <si>
    <t>39068</t>
  </si>
  <si>
    <t xml:space="preserve">RUILOBA                                 </t>
  </si>
  <si>
    <t>39069</t>
  </si>
  <si>
    <t xml:space="preserve">SAN FELICES DE BUELNA                   </t>
  </si>
  <si>
    <t>39070</t>
  </si>
  <si>
    <t xml:space="preserve">SAN MIGUEL DE AGUAYO                    </t>
  </si>
  <si>
    <t>39071</t>
  </si>
  <si>
    <t xml:space="preserve">SAN PEDRO DEL ROMERAL                   </t>
  </si>
  <si>
    <t>39072</t>
  </si>
  <si>
    <t xml:space="preserve">SAN ROQUE DE RIOMIERA                   </t>
  </si>
  <si>
    <t>39073</t>
  </si>
  <si>
    <t xml:space="preserve">SANTA CRUZ DE BEZANA                    </t>
  </si>
  <si>
    <t>39074</t>
  </si>
  <si>
    <t xml:space="preserve">SANTA MARIA DE CAYON                    </t>
  </si>
  <si>
    <t>39075</t>
  </si>
  <si>
    <t xml:space="preserve">SANTANDER                               </t>
  </si>
  <si>
    <t>39076</t>
  </si>
  <si>
    <t xml:space="preserve">SANTILLANA DEL MAR                      </t>
  </si>
  <si>
    <t>39077</t>
  </si>
  <si>
    <t xml:space="preserve">SANTIURDE DE REINOSA                    </t>
  </si>
  <si>
    <t>39078</t>
  </si>
  <si>
    <t xml:space="preserve">SANTIURDE DE TORANZO                    </t>
  </si>
  <si>
    <t>39079</t>
  </si>
  <si>
    <t xml:space="preserve">SANTOÑA                                 </t>
  </si>
  <si>
    <t>39080</t>
  </si>
  <si>
    <t xml:space="preserve">SAN VICENTE DE LA BARQUERA              </t>
  </si>
  <si>
    <t>39081</t>
  </si>
  <si>
    <t xml:space="preserve">SARO                                    </t>
  </si>
  <si>
    <t>39082</t>
  </si>
  <si>
    <t xml:space="preserve">SELAYA                                  </t>
  </si>
  <si>
    <t>39083</t>
  </si>
  <si>
    <t xml:space="preserve">SOBA                                    </t>
  </si>
  <si>
    <t>39084</t>
  </si>
  <si>
    <t xml:space="preserve">SOLORZANO                               </t>
  </si>
  <si>
    <t>39085</t>
  </si>
  <si>
    <t xml:space="preserve">SUANCES                                 </t>
  </si>
  <si>
    <t>39086</t>
  </si>
  <si>
    <t xml:space="preserve">TOJOS (LOS)                             </t>
  </si>
  <si>
    <t>39087</t>
  </si>
  <si>
    <t xml:space="preserve">TORRELAVEGA                             </t>
  </si>
  <si>
    <t>39088</t>
  </si>
  <si>
    <t xml:space="preserve">TRESVISO                                </t>
  </si>
  <si>
    <t>39089</t>
  </si>
  <si>
    <t xml:space="preserve">TUDANCA                                 </t>
  </si>
  <si>
    <t>39090</t>
  </si>
  <si>
    <t xml:space="preserve">UDIAS                                   </t>
  </si>
  <si>
    <t>39091</t>
  </si>
  <si>
    <t xml:space="preserve">VALDALIGA                               </t>
  </si>
  <si>
    <t>39092</t>
  </si>
  <si>
    <t xml:space="preserve">VALDEOLEA                               </t>
  </si>
  <si>
    <t>39093</t>
  </si>
  <si>
    <t xml:space="preserve">VALDEPRADO DEL RIO                      </t>
  </si>
  <si>
    <t>39094</t>
  </si>
  <si>
    <t xml:space="preserve">VALDERREDIBLE                           </t>
  </si>
  <si>
    <t>39095</t>
  </si>
  <si>
    <t xml:space="preserve">VAL DE SAN VICENTE                      </t>
  </si>
  <si>
    <t>39096</t>
  </si>
  <si>
    <t xml:space="preserve">VEGA DE LIEBANA                         </t>
  </si>
  <si>
    <t>39097</t>
  </si>
  <si>
    <t xml:space="preserve">VEGA DE PAS                             </t>
  </si>
  <si>
    <t>39098</t>
  </si>
  <si>
    <t xml:space="preserve">VILLACARRIEDO                           </t>
  </si>
  <si>
    <t>39099</t>
  </si>
  <si>
    <t xml:space="preserve">VILLAESCUSA                             </t>
  </si>
  <si>
    <t>39100</t>
  </si>
  <si>
    <t xml:space="preserve">VILLAFUFRE                              </t>
  </si>
  <si>
    <t>39101</t>
  </si>
  <si>
    <t xml:space="preserve">VALLE DE VILLAVERDE                     </t>
  </si>
  <si>
    <t>39102</t>
  </si>
  <si>
    <t xml:space="preserve">VOTO                                    </t>
  </si>
  <si>
    <t>40001</t>
  </si>
  <si>
    <t xml:space="preserve">ABADES                                  </t>
  </si>
  <si>
    <t>40002</t>
  </si>
  <si>
    <t xml:space="preserve">ADRADA DE PIRON                         </t>
  </si>
  <si>
    <t>40003</t>
  </si>
  <si>
    <t xml:space="preserve">ADRADOS                                 </t>
  </si>
  <si>
    <t>40004</t>
  </si>
  <si>
    <t xml:space="preserve">AGUILAFUENTE                            </t>
  </si>
  <si>
    <t>40005</t>
  </si>
  <si>
    <t xml:space="preserve">ALCONADA DE MADERUELO                   </t>
  </si>
  <si>
    <t>40006</t>
  </si>
  <si>
    <t xml:space="preserve">ALDEALCORVO                             </t>
  </si>
  <si>
    <t>40007</t>
  </si>
  <si>
    <t xml:space="preserve">ALDEALENGUA DE PEDRAZA                  </t>
  </si>
  <si>
    <t>40008</t>
  </si>
  <si>
    <t xml:space="preserve">ALDEALENGUA DE SANTA MARIA              </t>
  </si>
  <si>
    <t>40009</t>
  </si>
  <si>
    <t xml:space="preserve">ALDEANUEVA DE LA SERREZUELA             </t>
  </si>
  <si>
    <t>40010</t>
  </si>
  <si>
    <t xml:space="preserve">ALDEANUEVA DEL CODONAL                  </t>
  </si>
  <si>
    <t>40012</t>
  </si>
  <si>
    <t xml:space="preserve">ALDEA REAL                              </t>
  </si>
  <si>
    <t>40013</t>
  </si>
  <si>
    <t xml:space="preserve">ALDEASOÑA                               </t>
  </si>
  <si>
    <t>40014</t>
  </si>
  <si>
    <t xml:space="preserve">ALDEHORNO                               </t>
  </si>
  <si>
    <t>40015</t>
  </si>
  <si>
    <t xml:space="preserve">ALDEHUELA DEL CODONAL                   </t>
  </si>
  <si>
    <t>40016</t>
  </si>
  <si>
    <t xml:space="preserve">ALDEONTE                                </t>
  </si>
  <si>
    <t>40017</t>
  </si>
  <si>
    <t xml:space="preserve">ANAYA                                   </t>
  </si>
  <si>
    <t>40018</t>
  </si>
  <si>
    <t xml:space="preserve">AÑE                                     </t>
  </si>
  <si>
    <t>40019</t>
  </si>
  <si>
    <t xml:space="preserve">ARAHUETES                               </t>
  </si>
  <si>
    <t>40020</t>
  </si>
  <si>
    <t xml:space="preserve">ARCONES                                 </t>
  </si>
  <si>
    <t>40021</t>
  </si>
  <si>
    <t xml:space="preserve">AREVALILLO DE CEGA                      </t>
  </si>
  <si>
    <t>40022</t>
  </si>
  <si>
    <t xml:space="preserve">ARMUÑA                                  </t>
  </si>
  <si>
    <t>40024</t>
  </si>
  <si>
    <t xml:space="preserve">AYLLON                                  </t>
  </si>
  <si>
    <t>40025</t>
  </si>
  <si>
    <t xml:space="preserve">BARBOLLA                                </t>
  </si>
  <si>
    <t>40026</t>
  </si>
  <si>
    <t xml:space="preserve">BASARDILLA                              </t>
  </si>
  <si>
    <t>40028</t>
  </si>
  <si>
    <t xml:space="preserve">BERCIAL                                 </t>
  </si>
  <si>
    <t>40029</t>
  </si>
  <si>
    <t xml:space="preserve">BERCIMUEL                               </t>
  </si>
  <si>
    <t>40030</t>
  </si>
  <si>
    <t xml:space="preserve">BERNARDOS                               </t>
  </si>
  <si>
    <t>40031</t>
  </si>
  <si>
    <t xml:space="preserve">BERNUY DE PORREROS                      </t>
  </si>
  <si>
    <t>40032</t>
  </si>
  <si>
    <t xml:space="preserve">BOCEGUILLAS                             </t>
  </si>
  <si>
    <t>40033</t>
  </si>
  <si>
    <t xml:space="preserve">BRIEVA                                  </t>
  </si>
  <si>
    <t>40034</t>
  </si>
  <si>
    <t xml:space="preserve">CABALLAR                                </t>
  </si>
  <si>
    <t>40035</t>
  </si>
  <si>
    <t xml:space="preserve">CABAÑAS DE POLENDOS                     </t>
  </si>
  <si>
    <t>40036</t>
  </si>
  <si>
    <t xml:space="preserve">CABEZUELA                               </t>
  </si>
  <si>
    <t>40037</t>
  </si>
  <si>
    <t xml:space="preserve">CALABAZAS DE FUENTIDUEÑA                </t>
  </si>
  <si>
    <t>40039</t>
  </si>
  <si>
    <t xml:space="preserve">CAMPO DE SAN PEDRO                      </t>
  </si>
  <si>
    <t>40040</t>
  </si>
  <si>
    <t xml:space="preserve">CANTALEJO                               </t>
  </si>
  <si>
    <t>40041</t>
  </si>
  <si>
    <t xml:space="preserve">CANTIMPALOS                             </t>
  </si>
  <si>
    <t>40043</t>
  </si>
  <si>
    <t xml:space="preserve">CARBONERO EL MAYOR                      </t>
  </si>
  <si>
    <t>40044</t>
  </si>
  <si>
    <t xml:space="preserve">CARRASCAL DEL RIO                       </t>
  </si>
  <si>
    <t>40045</t>
  </si>
  <si>
    <t xml:space="preserve">CASLA                                   </t>
  </si>
  <si>
    <t>40046</t>
  </si>
  <si>
    <t xml:space="preserve">CASTILLEJO DE MESLEON                   </t>
  </si>
  <si>
    <t>40047</t>
  </si>
  <si>
    <t xml:space="preserve">CASTRO DE FUENTIDUEÑA                   </t>
  </si>
  <si>
    <t>40048</t>
  </si>
  <si>
    <t xml:space="preserve">CASTROJIMENO                            </t>
  </si>
  <si>
    <t>40049</t>
  </si>
  <si>
    <t xml:space="preserve">CASTROSERNA DE ABAJO                    </t>
  </si>
  <si>
    <t>40051</t>
  </si>
  <si>
    <t xml:space="preserve">CASTROSERRACIN                          </t>
  </si>
  <si>
    <t>40052</t>
  </si>
  <si>
    <t xml:space="preserve">CEDILLO DE LA TORRE                     </t>
  </si>
  <si>
    <t>40053</t>
  </si>
  <si>
    <t xml:space="preserve">CEREZO DE ABAJO                         </t>
  </si>
  <si>
    <t>40054</t>
  </si>
  <si>
    <t xml:space="preserve">CEREZO DE ARRIBA                        </t>
  </si>
  <si>
    <t>40055</t>
  </si>
  <si>
    <t xml:space="preserve">CILLERUELO DE SAN MAMES                 </t>
  </si>
  <si>
    <t>40056</t>
  </si>
  <si>
    <t xml:space="preserve">COBOS DE FUENTIDUEÑA                    </t>
  </si>
  <si>
    <t>40057</t>
  </si>
  <si>
    <t xml:space="preserve">COCA                                    </t>
  </si>
  <si>
    <t>40058</t>
  </si>
  <si>
    <t xml:space="preserve">CODORNIZ                                </t>
  </si>
  <si>
    <t>40059</t>
  </si>
  <si>
    <t xml:space="preserve">COLLADO HERMOSO                         </t>
  </si>
  <si>
    <t>40060</t>
  </si>
  <si>
    <t xml:space="preserve">CONDADO DE CASTILNOVO                   </t>
  </si>
  <si>
    <t>40061</t>
  </si>
  <si>
    <t xml:space="preserve">CORRAL DE AYLLON                        </t>
  </si>
  <si>
    <t>40062</t>
  </si>
  <si>
    <t xml:space="preserve">CUBILLO                                 </t>
  </si>
  <si>
    <t>40063</t>
  </si>
  <si>
    <t xml:space="preserve">CUELLAR                                 </t>
  </si>
  <si>
    <t>40065</t>
  </si>
  <si>
    <t xml:space="preserve">CHAÑE                                   </t>
  </si>
  <si>
    <t>40068</t>
  </si>
  <si>
    <t xml:space="preserve">DOMINGO GARCIA                          </t>
  </si>
  <si>
    <t>40069</t>
  </si>
  <si>
    <t xml:space="preserve">DONHIERRO                               </t>
  </si>
  <si>
    <t>40070</t>
  </si>
  <si>
    <t xml:space="preserve">DURUELO                                 </t>
  </si>
  <si>
    <t>40071</t>
  </si>
  <si>
    <t xml:space="preserve">ENCINAS                                 </t>
  </si>
  <si>
    <t>40072</t>
  </si>
  <si>
    <t xml:space="preserve">ENCINILLAS                              </t>
  </si>
  <si>
    <t>40073</t>
  </si>
  <si>
    <t xml:space="preserve">ESCALONA DEL PRADO                      </t>
  </si>
  <si>
    <t>40074</t>
  </si>
  <si>
    <t xml:space="preserve">ESCARABAJOSA DE CABEZAS                 </t>
  </si>
  <si>
    <t>40075</t>
  </si>
  <si>
    <t xml:space="preserve">ESCOBAR DE POLENDOS                     </t>
  </si>
  <si>
    <t>40076</t>
  </si>
  <si>
    <t xml:space="preserve">ESPINAR (EL)                            </t>
  </si>
  <si>
    <t>40077</t>
  </si>
  <si>
    <t xml:space="preserve">ESPIRDO                                 </t>
  </si>
  <si>
    <t>40078</t>
  </si>
  <si>
    <t xml:space="preserve">FRESNEDA DE CUELLAR                     </t>
  </si>
  <si>
    <t>40079</t>
  </si>
  <si>
    <t xml:space="preserve">FRESNO DE CANTESPINO                    </t>
  </si>
  <si>
    <t>40080</t>
  </si>
  <si>
    <t xml:space="preserve">FRESNO DE LA FUENTE                     </t>
  </si>
  <si>
    <t>40081</t>
  </si>
  <si>
    <t xml:space="preserve">FRUMALES                                </t>
  </si>
  <si>
    <t>40082</t>
  </si>
  <si>
    <t xml:space="preserve">FUENTE DE SANTA CRUZ                    </t>
  </si>
  <si>
    <t>40083</t>
  </si>
  <si>
    <t xml:space="preserve">FUENTE EL OLMO DE FUENTIDUEÑA           </t>
  </si>
  <si>
    <t>40084</t>
  </si>
  <si>
    <t xml:space="preserve">FUENTE EL OLMO DE ISCAR                 </t>
  </si>
  <si>
    <t>40086</t>
  </si>
  <si>
    <t xml:space="preserve">FUENTEPELAYO                            </t>
  </si>
  <si>
    <t>40087</t>
  </si>
  <si>
    <t xml:space="preserve">FUENTEPIÑEL                             </t>
  </si>
  <si>
    <t>40088</t>
  </si>
  <si>
    <t xml:space="preserve">FUENTERREBOLLO                          </t>
  </si>
  <si>
    <t>40089</t>
  </si>
  <si>
    <t xml:space="preserve">FUENTESAUCO DE FUENTIDUEÑA              </t>
  </si>
  <si>
    <t>40091</t>
  </si>
  <si>
    <t xml:space="preserve">FUENTESOTO                              </t>
  </si>
  <si>
    <t>40092</t>
  </si>
  <si>
    <t xml:space="preserve">FUENTIDUEÑA                             </t>
  </si>
  <si>
    <t>40093</t>
  </si>
  <si>
    <t xml:space="preserve">GALLEGOS                                </t>
  </si>
  <si>
    <t>40094</t>
  </si>
  <si>
    <t xml:space="preserve">GARCILLAN                               </t>
  </si>
  <si>
    <t>40095</t>
  </si>
  <si>
    <t xml:space="preserve">GOMEZSERRACIN                           </t>
  </si>
  <si>
    <t>40097</t>
  </si>
  <si>
    <t xml:space="preserve">GRAJERA                                 </t>
  </si>
  <si>
    <t>40099</t>
  </si>
  <si>
    <t xml:space="preserve">HONRUBIA DE LA CUESTA                   </t>
  </si>
  <si>
    <t>40100</t>
  </si>
  <si>
    <t xml:space="preserve">HONTALBILLA                             </t>
  </si>
  <si>
    <t>40101</t>
  </si>
  <si>
    <t xml:space="preserve">HONTANARES DE ERESMA                    </t>
  </si>
  <si>
    <t>40103</t>
  </si>
  <si>
    <t xml:space="preserve">HUERTOS (LOS)                           </t>
  </si>
  <si>
    <t>40104</t>
  </si>
  <si>
    <t xml:space="preserve">ITUERO Y LAMA                           </t>
  </si>
  <si>
    <t>40105</t>
  </si>
  <si>
    <t xml:space="preserve">JUARROS DE RIOMOROS                     </t>
  </si>
  <si>
    <t>40106</t>
  </si>
  <si>
    <t xml:space="preserve">JUARROS DE VOLTOYA                      </t>
  </si>
  <si>
    <t>40107</t>
  </si>
  <si>
    <t xml:space="preserve">LABAJOS                                 </t>
  </si>
  <si>
    <t>40108</t>
  </si>
  <si>
    <t xml:space="preserve">LAGUNA DE CONTRERAS                     </t>
  </si>
  <si>
    <t>40109</t>
  </si>
  <si>
    <t xml:space="preserve">LANGUILLA                               </t>
  </si>
  <si>
    <t>40110</t>
  </si>
  <si>
    <t xml:space="preserve">LASTRAS DE CUELLAR                      </t>
  </si>
  <si>
    <t>40111</t>
  </si>
  <si>
    <t xml:space="preserve">LASTRAS DEL POZO                        </t>
  </si>
  <si>
    <t>40112</t>
  </si>
  <si>
    <t xml:space="preserve">LASTRILLA (LA)                          </t>
  </si>
  <si>
    <t>40113</t>
  </si>
  <si>
    <t xml:space="preserve">LOSA (LA)                               </t>
  </si>
  <si>
    <t>40115</t>
  </si>
  <si>
    <t xml:space="preserve">MADERUELO                               </t>
  </si>
  <si>
    <t>40118</t>
  </si>
  <si>
    <t xml:space="preserve">MARAZUELA                               </t>
  </si>
  <si>
    <t>40119</t>
  </si>
  <si>
    <t xml:space="preserve">MARTIN MIGUEL                           </t>
  </si>
  <si>
    <t>40120</t>
  </si>
  <si>
    <t xml:space="preserve">MARTIN MUÑOZ DE LA DEHESA               </t>
  </si>
  <si>
    <t>40121</t>
  </si>
  <si>
    <t xml:space="preserve">MARTIN MUÑOZ DE LAS POSADAS             </t>
  </si>
  <si>
    <t>40122</t>
  </si>
  <si>
    <t xml:space="preserve">MARUGAN                                 </t>
  </si>
  <si>
    <t>40123</t>
  </si>
  <si>
    <t xml:space="preserve">MATABUENA                               </t>
  </si>
  <si>
    <t>40124</t>
  </si>
  <si>
    <t xml:space="preserve">MATA DE CUELLAR                         </t>
  </si>
  <si>
    <t>40125</t>
  </si>
  <si>
    <t xml:space="preserve">MATILLA (LA)                            </t>
  </si>
  <si>
    <t>40126</t>
  </si>
  <si>
    <t xml:space="preserve">MELQUE DE CERCOS                        </t>
  </si>
  <si>
    <t>40127</t>
  </si>
  <si>
    <t xml:space="preserve">MEMBIBRE DE LA HOZ                      </t>
  </si>
  <si>
    <t>40128</t>
  </si>
  <si>
    <t xml:space="preserve">MIGUELAÑEZ                              </t>
  </si>
  <si>
    <t>40129</t>
  </si>
  <si>
    <t xml:space="preserve">MONTEJO DE AREVALO                      </t>
  </si>
  <si>
    <t>40130</t>
  </si>
  <si>
    <t xml:space="preserve">MONTEJO DE LA VEGA DE LA SERREZUELA     </t>
  </si>
  <si>
    <t>40131</t>
  </si>
  <si>
    <t xml:space="preserve">MONTERRUBIO                             </t>
  </si>
  <si>
    <t>40132</t>
  </si>
  <si>
    <t xml:space="preserve">MORAL DE HORNUEZ                        </t>
  </si>
  <si>
    <t>40134</t>
  </si>
  <si>
    <t xml:space="preserve">MOZONCILLO                              </t>
  </si>
  <si>
    <t>40135</t>
  </si>
  <si>
    <t xml:space="preserve">MUÑOPEDRO                               </t>
  </si>
  <si>
    <t>40136</t>
  </si>
  <si>
    <t xml:space="preserve">MUÑOVEROS                               </t>
  </si>
  <si>
    <t>40138</t>
  </si>
  <si>
    <t xml:space="preserve">NAVA DE LA ASUNCION                     </t>
  </si>
  <si>
    <t>40139</t>
  </si>
  <si>
    <t xml:space="preserve">NAVAFRIA                                </t>
  </si>
  <si>
    <t>40140</t>
  </si>
  <si>
    <t xml:space="preserve">NAVALILLA                               </t>
  </si>
  <si>
    <t>40141</t>
  </si>
  <si>
    <t xml:space="preserve">NAVALMANZANO                            </t>
  </si>
  <si>
    <t>40142</t>
  </si>
  <si>
    <t xml:space="preserve">NAVARES DE AYUSO                        </t>
  </si>
  <si>
    <t>40143</t>
  </si>
  <si>
    <t xml:space="preserve">NAVARES DE ENMEDIO                      </t>
  </si>
  <si>
    <t>40144</t>
  </si>
  <si>
    <t xml:space="preserve">NAVARES DE LAS CUEVAS                   </t>
  </si>
  <si>
    <t>40145</t>
  </si>
  <si>
    <t xml:space="preserve">NAVAS DE ORO                            </t>
  </si>
  <si>
    <t>40146</t>
  </si>
  <si>
    <t xml:space="preserve">NAVAS DE SAN ANTONIO                    </t>
  </si>
  <si>
    <t>40148</t>
  </si>
  <si>
    <t xml:space="preserve">NIEVA                                   </t>
  </si>
  <si>
    <t>40149</t>
  </si>
  <si>
    <t xml:space="preserve">OLOMBRADA                               </t>
  </si>
  <si>
    <t>40150</t>
  </si>
  <si>
    <t xml:space="preserve">OREJANA                                 </t>
  </si>
  <si>
    <t>40151</t>
  </si>
  <si>
    <t xml:space="preserve">ORTIGOSA DE PESTAÑO                     </t>
  </si>
  <si>
    <t>40152</t>
  </si>
  <si>
    <t xml:space="preserve">OTERO DE HERREROS                       </t>
  </si>
  <si>
    <t>40154</t>
  </si>
  <si>
    <t xml:space="preserve">PAJAREJOS                               </t>
  </si>
  <si>
    <t>40155</t>
  </si>
  <si>
    <t xml:space="preserve">PALAZUELOS DE ERESMA                    </t>
  </si>
  <si>
    <t>40156</t>
  </si>
  <si>
    <t xml:space="preserve">PEDRAZA                                 </t>
  </si>
  <si>
    <t>40157</t>
  </si>
  <si>
    <t xml:space="preserve">PELAYOS DEL ARROYO                      </t>
  </si>
  <si>
    <t>40158</t>
  </si>
  <si>
    <t xml:space="preserve">PEROSILLO                               </t>
  </si>
  <si>
    <t>40159</t>
  </si>
  <si>
    <t xml:space="preserve">PINAREJOS                               </t>
  </si>
  <si>
    <t>40160</t>
  </si>
  <si>
    <t xml:space="preserve">PINARNEGRILLO                           </t>
  </si>
  <si>
    <t>40161</t>
  </si>
  <si>
    <t xml:space="preserve">CARABIAS                                </t>
  </si>
  <si>
    <t>40162</t>
  </si>
  <si>
    <t xml:space="preserve">PRADENA                                 </t>
  </si>
  <si>
    <t>40163</t>
  </si>
  <si>
    <t xml:space="preserve">PUEBLA DE PEDRAZA                       </t>
  </si>
  <si>
    <t>40164</t>
  </si>
  <si>
    <t xml:space="preserve">RAPARIEGOS                              </t>
  </si>
  <si>
    <t>40165</t>
  </si>
  <si>
    <t xml:space="preserve">REBOLLO                                 </t>
  </si>
  <si>
    <t>40166</t>
  </si>
  <si>
    <t xml:space="preserve">REMONDO                                 </t>
  </si>
  <si>
    <t>40168</t>
  </si>
  <si>
    <t xml:space="preserve">RIAGUAS DE SAN BARTOLOME                </t>
  </si>
  <si>
    <t>40170</t>
  </si>
  <si>
    <t xml:space="preserve">RIAZA                                   </t>
  </si>
  <si>
    <t>40171</t>
  </si>
  <si>
    <t xml:space="preserve">RIBOTA                                  </t>
  </si>
  <si>
    <t>40172</t>
  </si>
  <si>
    <t xml:space="preserve">RIOFRIO DE RIAZA                        </t>
  </si>
  <si>
    <t>40173</t>
  </si>
  <si>
    <t xml:space="preserve">RODA DE ERESMA                          </t>
  </si>
  <si>
    <t>40174</t>
  </si>
  <si>
    <t xml:space="preserve">SACRAMENIA                              </t>
  </si>
  <si>
    <t>40176</t>
  </si>
  <si>
    <t xml:space="preserve">SAMBOAL                                 </t>
  </si>
  <si>
    <t>40177</t>
  </si>
  <si>
    <t xml:space="preserve">SAN CRISTOBAL DE CUELLAR                </t>
  </si>
  <si>
    <t>40178</t>
  </si>
  <si>
    <t xml:space="preserve">SAN CRISTOBAL DE LA VEGA                </t>
  </si>
  <si>
    <t>40179</t>
  </si>
  <si>
    <t xml:space="preserve">SANCHONUÑO                              </t>
  </si>
  <si>
    <t>40180</t>
  </si>
  <si>
    <t xml:space="preserve">SANGARCIA                               </t>
  </si>
  <si>
    <t>40181</t>
  </si>
  <si>
    <t xml:space="preserve">REAL SITIO DE SAN ILDEFONSO             </t>
  </si>
  <si>
    <t>40182</t>
  </si>
  <si>
    <t xml:space="preserve">SAN MARTIN Y MUDRIAN                    </t>
  </si>
  <si>
    <t>40183</t>
  </si>
  <si>
    <t xml:space="preserve">SAN MIGUEL DE BERNUY                    </t>
  </si>
  <si>
    <t>40184</t>
  </si>
  <si>
    <t xml:space="preserve">SAN PEDRO DE GAILLOS                    </t>
  </si>
  <si>
    <t>40185</t>
  </si>
  <si>
    <t xml:space="preserve">SANTA MARIA LA REAL DE NIEVA            </t>
  </si>
  <si>
    <t>40186</t>
  </si>
  <si>
    <t xml:space="preserve">SANTA MARTA DEL CERRO                   </t>
  </si>
  <si>
    <t>40188</t>
  </si>
  <si>
    <t xml:space="preserve">SANTIUSTE DE PEDRAZA                    </t>
  </si>
  <si>
    <t>40189</t>
  </si>
  <si>
    <t xml:space="preserve">SANTIUSTE DE SAN JUAN BAUTISTA          </t>
  </si>
  <si>
    <t>40190</t>
  </si>
  <si>
    <t xml:space="preserve">SANTO DOMINGO DE PIRON                  </t>
  </si>
  <si>
    <t>40191</t>
  </si>
  <si>
    <t xml:space="preserve">SANTO TOME DEL PUERTO                   </t>
  </si>
  <si>
    <t>40192</t>
  </si>
  <si>
    <t xml:space="preserve">SAUQUILLO DE CABEZAS                    </t>
  </si>
  <si>
    <t>40193</t>
  </si>
  <si>
    <t xml:space="preserve">SEBULCOR                                </t>
  </si>
  <si>
    <t>40194</t>
  </si>
  <si>
    <t xml:space="preserve">SEGOVIA                                 </t>
  </si>
  <si>
    <t>40195</t>
  </si>
  <si>
    <t xml:space="preserve">SEPULVEDA                               </t>
  </si>
  <si>
    <t>40196</t>
  </si>
  <si>
    <t xml:space="preserve">SEQUERA DE FRESNO                       </t>
  </si>
  <si>
    <t>40198</t>
  </si>
  <si>
    <t xml:space="preserve">SOTILLO                                 </t>
  </si>
  <si>
    <t>40199</t>
  </si>
  <si>
    <t xml:space="preserve">SOTOSALBOS                              </t>
  </si>
  <si>
    <t>40200</t>
  </si>
  <si>
    <t xml:space="preserve">TABANERA LA LUENGA                      </t>
  </si>
  <si>
    <t>40201</t>
  </si>
  <si>
    <t xml:space="preserve">TOLOCIRIO                               </t>
  </si>
  <si>
    <t>40202</t>
  </si>
  <si>
    <t xml:space="preserve">TORREADRADA                             </t>
  </si>
  <si>
    <t>40203</t>
  </si>
  <si>
    <t xml:space="preserve">TORRECABALLEROS                         </t>
  </si>
  <si>
    <t>40204</t>
  </si>
  <si>
    <t xml:space="preserve">TORRECILLA DEL PINAR                    </t>
  </si>
  <si>
    <t>40205</t>
  </si>
  <si>
    <t xml:space="preserve">TORREIGLESIAS                           </t>
  </si>
  <si>
    <t>40206</t>
  </si>
  <si>
    <t xml:space="preserve">TORRE VAL DE SAN PEDRO                  </t>
  </si>
  <si>
    <t>40207</t>
  </si>
  <si>
    <t xml:space="preserve">TRESCASAS                               </t>
  </si>
  <si>
    <t>40208</t>
  </si>
  <si>
    <t xml:space="preserve">TUREGANO                                </t>
  </si>
  <si>
    <t>40210</t>
  </si>
  <si>
    <t xml:space="preserve">URUEÑAS                                 </t>
  </si>
  <si>
    <t>40211</t>
  </si>
  <si>
    <t xml:space="preserve">VALDEPRADOS                             </t>
  </si>
  <si>
    <t>40212</t>
  </si>
  <si>
    <t xml:space="preserve">VALDEVACAS DE MONTEJO                   </t>
  </si>
  <si>
    <t>40213</t>
  </si>
  <si>
    <t xml:space="preserve">VALDEVACAS Y GUIJAR                     </t>
  </si>
  <si>
    <t>40214</t>
  </si>
  <si>
    <t xml:space="preserve">VALSECA                                 </t>
  </si>
  <si>
    <t>40215</t>
  </si>
  <si>
    <t xml:space="preserve">VALTIENDAS                              </t>
  </si>
  <si>
    <t>40216</t>
  </si>
  <si>
    <t xml:space="preserve">VALVERDE DEL MAJANO                     </t>
  </si>
  <si>
    <t>40218</t>
  </si>
  <si>
    <t xml:space="preserve">VALLE DE TABLADILLO                     </t>
  </si>
  <si>
    <t>40219</t>
  </si>
  <si>
    <t xml:space="preserve">VALLELADO                               </t>
  </si>
  <si>
    <t>40220</t>
  </si>
  <si>
    <t xml:space="preserve">VALLERUELA DE PEDRAZA                   </t>
  </si>
  <si>
    <t>40221</t>
  </si>
  <si>
    <t xml:space="preserve">VALLERUELA DE SEPULVEDA                 </t>
  </si>
  <si>
    <t>40222</t>
  </si>
  <si>
    <t xml:space="preserve">VEGANZONES                              </t>
  </si>
  <si>
    <t>40223</t>
  </si>
  <si>
    <t xml:space="preserve">VEGAS DE MATUTE                         </t>
  </si>
  <si>
    <t>40224</t>
  </si>
  <si>
    <t xml:space="preserve">VENTOSILLA Y TEJADILLA                  </t>
  </si>
  <si>
    <t>40225</t>
  </si>
  <si>
    <t xml:space="preserve">VILLACASTIN                             </t>
  </si>
  <si>
    <t>40228</t>
  </si>
  <si>
    <t xml:space="preserve">VILLAVERDE DE ISCAR                     </t>
  </si>
  <si>
    <t>40229</t>
  </si>
  <si>
    <t xml:space="preserve">VILLAVERDE DE MONTEJO                   </t>
  </si>
  <si>
    <t>40230</t>
  </si>
  <si>
    <t xml:space="preserve">VILLEGUILLO                             </t>
  </si>
  <si>
    <t>40231</t>
  </si>
  <si>
    <t xml:space="preserve">YANGUAS DE ERESMA                       </t>
  </si>
  <si>
    <t>40233</t>
  </si>
  <si>
    <t xml:space="preserve">ZARZUELA DEL MONTE                      </t>
  </si>
  <si>
    <t>40234</t>
  </si>
  <si>
    <t xml:space="preserve">ZARZUELA DEL PINAR                      </t>
  </si>
  <si>
    <t>40901</t>
  </si>
  <si>
    <t xml:space="preserve">ORTIGOSA DEL MONTE                      </t>
  </si>
  <si>
    <t>40902</t>
  </si>
  <si>
    <t xml:space="preserve">COZUELOS DE FUENTIDUEÑA                 </t>
  </si>
  <si>
    <t>40903</t>
  </si>
  <si>
    <t xml:space="preserve">MARAZOLEJA                              </t>
  </si>
  <si>
    <t>40904</t>
  </si>
  <si>
    <t xml:space="preserve">NAVAS DE RIOFRIO                        </t>
  </si>
  <si>
    <t>40905</t>
  </si>
  <si>
    <t xml:space="preserve">CUEVAS DE PROVANCO                      </t>
  </si>
  <si>
    <t>40906</t>
  </si>
  <si>
    <t xml:space="preserve">SAN CRISTOBAL DE SEGOVIA                </t>
  </si>
  <si>
    <t>41001</t>
  </si>
  <si>
    <t xml:space="preserve">AGUADULCE                               </t>
  </si>
  <si>
    <t>41002</t>
  </si>
  <si>
    <t xml:space="preserve">ALANIS                                  </t>
  </si>
  <si>
    <t>41003</t>
  </si>
  <si>
    <t xml:space="preserve">ALBAIDA DEL ALJARAFE                    </t>
  </si>
  <si>
    <t>41004</t>
  </si>
  <si>
    <t xml:space="preserve">ALCALA DE GUADAIRA                      </t>
  </si>
  <si>
    <t>41005</t>
  </si>
  <si>
    <t xml:space="preserve">ALCALA DEL RIO                          </t>
  </si>
  <si>
    <t>41006</t>
  </si>
  <si>
    <t xml:space="preserve">ALCOLEA DEL RIO                         </t>
  </si>
  <si>
    <t>41007</t>
  </si>
  <si>
    <t xml:space="preserve">ALGABA (LA)                             </t>
  </si>
  <si>
    <t>41008</t>
  </si>
  <si>
    <t xml:space="preserve">ALGAMITAS                               </t>
  </si>
  <si>
    <t>41009</t>
  </si>
  <si>
    <t xml:space="preserve">ALMADEN DE LA PLATA                     </t>
  </si>
  <si>
    <t>41010</t>
  </si>
  <si>
    <t xml:space="preserve">ALMENSILLA                              </t>
  </si>
  <si>
    <t>41011</t>
  </si>
  <si>
    <t xml:space="preserve">ARAHAL                                  </t>
  </si>
  <si>
    <t>41012</t>
  </si>
  <si>
    <t xml:space="preserve">AZNALCAZAR                              </t>
  </si>
  <si>
    <t>41013</t>
  </si>
  <si>
    <t xml:space="preserve">AZNALCOLLAR                             </t>
  </si>
  <si>
    <t>41014</t>
  </si>
  <si>
    <t xml:space="preserve">BADOLATOSA                              </t>
  </si>
  <si>
    <t>41015</t>
  </si>
  <si>
    <t xml:space="preserve">BENACAZON                               </t>
  </si>
  <si>
    <t>41016</t>
  </si>
  <si>
    <t xml:space="preserve">BOLLULLOS DE LA MITACION                </t>
  </si>
  <si>
    <t>41017</t>
  </si>
  <si>
    <t xml:space="preserve">BORMUJOS                                </t>
  </si>
  <si>
    <t>41018</t>
  </si>
  <si>
    <t xml:space="preserve">BRENES                                  </t>
  </si>
  <si>
    <t>41019</t>
  </si>
  <si>
    <t xml:space="preserve">BURGUILLOS                              </t>
  </si>
  <si>
    <t>41020</t>
  </si>
  <si>
    <t xml:space="preserve">CABEZAS DE SAN JUAN (LAS)               </t>
  </si>
  <si>
    <t>41021</t>
  </si>
  <si>
    <t xml:space="preserve">CAMAS                                   </t>
  </si>
  <si>
    <t>41022</t>
  </si>
  <si>
    <t xml:space="preserve">CAMPANA (LA)                            </t>
  </si>
  <si>
    <t>41023</t>
  </si>
  <si>
    <t xml:space="preserve">CANTILLANA                              </t>
  </si>
  <si>
    <t>41024</t>
  </si>
  <si>
    <t xml:space="preserve">CARMONA                                 </t>
  </si>
  <si>
    <t>41025</t>
  </si>
  <si>
    <t xml:space="preserve">CARRION DE LOS CESPEDES                 </t>
  </si>
  <si>
    <t>41026</t>
  </si>
  <si>
    <t xml:space="preserve">CASARICHE                               </t>
  </si>
  <si>
    <t>41027</t>
  </si>
  <si>
    <t xml:space="preserve">CASTILBLANCO DE LOS ARROYOS             </t>
  </si>
  <si>
    <t>41028</t>
  </si>
  <si>
    <t xml:space="preserve">CASTILLEJA DE GUZMAN                    </t>
  </si>
  <si>
    <t>41029</t>
  </si>
  <si>
    <t xml:space="preserve">CASTILLEJA DE LA CUESTA                 </t>
  </si>
  <si>
    <t>41030</t>
  </si>
  <si>
    <t xml:space="preserve">CASTILLEJA DEL CAMPO                    </t>
  </si>
  <si>
    <t>41031</t>
  </si>
  <si>
    <t xml:space="preserve">CASTILLO DE LAS GUARDAS (EL)            </t>
  </si>
  <si>
    <t>41032</t>
  </si>
  <si>
    <t xml:space="preserve">CAZALLA DE LA SIERRA                    </t>
  </si>
  <si>
    <t>41033</t>
  </si>
  <si>
    <t xml:space="preserve">CONSTANTINA                             </t>
  </si>
  <si>
    <t>41034</t>
  </si>
  <si>
    <t xml:space="preserve">CORIA DEL RIO                           </t>
  </si>
  <si>
    <t>41035</t>
  </si>
  <si>
    <t xml:space="preserve">CORIPE                                  </t>
  </si>
  <si>
    <t>41036</t>
  </si>
  <si>
    <t xml:space="preserve">CORONIL (EL)                            </t>
  </si>
  <si>
    <t>41037</t>
  </si>
  <si>
    <t xml:space="preserve">CORRALES (LOS)                          </t>
  </si>
  <si>
    <t>41038</t>
  </si>
  <si>
    <t xml:space="preserve">DOS HERMANAS                            </t>
  </si>
  <si>
    <t>41039</t>
  </si>
  <si>
    <t xml:space="preserve">ECIJA                                   </t>
  </si>
  <si>
    <t>41040</t>
  </si>
  <si>
    <t xml:space="preserve">ESPARTINAS                              </t>
  </si>
  <si>
    <t>41041</t>
  </si>
  <si>
    <t xml:space="preserve">ESTEPA                                  </t>
  </si>
  <si>
    <t>41042</t>
  </si>
  <si>
    <t xml:space="preserve">FUENTES DE ANDALUCIA                    </t>
  </si>
  <si>
    <t>41043</t>
  </si>
  <si>
    <t xml:space="preserve">GARROBO (EL)                            </t>
  </si>
  <si>
    <t>41044</t>
  </si>
  <si>
    <t xml:space="preserve">GELVES                                  </t>
  </si>
  <si>
    <t>41045</t>
  </si>
  <si>
    <t xml:space="preserve">GERENA                                  </t>
  </si>
  <si>
    <t>41046</t>
  </si>
  <si>
    <t xml:space="preserve">GILENA                                  </t>
  </si>
  <si>
    <t>41047</t>
  </si>
  <si>
    <t xml:space="preserve">GINES                                   </t>
  </si>
  <si>
    <t>41048</t>
  </si>
  <si>
    <t xml:space="preserve">GUADALCANAL                             </t>
  </si>
  <si>
    <t>41049</t>
  </si>
  <si>
    <t xml:space="preserve">GUILLENA                                </t>
  </si>
  <si>
    <t>41050</t>
  </si>
  <si>
    <t xml:space="preserve">HERRERA                                 </t>
  </si>
  <si>
    <t>41051</t>
  </si>
  <si>
    <t xml:space="preserve">HUEVAR DEL ALJARAFE                     </t>
  </si>
  <si>
    <t>41052</t>
  </si>
  <si>
    <t xml:space="preserve">LANTEJUELA                              </t>
  </si>
  <si>
    <t>41053</t>
  </si>
  <si>
    <t xml:space="preserve">LEBRIJA                                 </t>
  </si>
  <si>
    <t>41054</t>
  </si>
  <si>
    <t xml:space="preserve">LORA DE ESTEPA                          </t>
  </si>
  <si>
    <t>41055</t>
  </si>
  <si>
    <t xml:space="preserve">LORA DEL RIO                            </t>
  </si>
  <si>
    <t>41056</t>
  </si>
  <si>
    <t xml:space="preserve">LUISIANA (LA)                           </t>
  </si>
  <si>
    <t>41057</t>
  </si>
  <si>
    <t xml:space="preserve">MADROÑO (EL)                            </t>
  </si>
  <si>
    <t>41058</t>
  </si>
  <si>
    <t xml:space="preserve">MAIRENA DEL ALCOR                       </t>
  </si>
  <si>
    <t>41059</t>
  </si>
  <si>
    <t xml:space="preserve">MAIRENA DEL ALJARAFE                    </t>
  </si>
  <si>
    <t>41060</t>
  </si>
  <si>
    <t xml:space="preserve">MARCHENA                                </t>
  </si>
  <si>
    <t>41061</t>
  </si>
  <si>
    <t xml:space="preserve">MARINALEDA                              </t>
  </si>
  <si>
    <t>41062</t>
  </si>
  <si>
    <t xml:space="preserve">MARTIN DE LA JARA                       </t>
  </si>
  <si>
    <t>41063</t>
  </si>
  <si>
    <t xml:space="preserve">MOLARES (LOS)                           </t>
  </si>
  <si>
    <t>41064</t>
  </si>
  <si>
    <t xml:space="preserve">MONTELLANO                              </t>
  </si>
  <si>
    <t>41065</t>
  </si>
  <si>
    <t xml:space="preserve">MORON DE LA FRONTERA                    </t>
  </si>
  <si>
    <t>41066</t>
  </si>
  <si>
    <t xml:space="preserve">NAVAS DE LA CONCEPCION (LAS)            </t>
  </si>
  <si>
    <t>41067</t>
  </si>
  <si>
    <t xml:space="preserve">OLIVARES                                </t>
  </si>
  <si>
    <t>41068</t>
  </si>
  <si>
    <t xml:space="preserve">OSUNA                                   </t>
  </si>
  <si>
    <t>41069</t>
  </si>
  <si>
    <t xml:space="preserve">PALACIOS Y VILLAFRANCA (LOS)            </t>
  </si>
  <si>
    <t>41070</t>
  </si>
  <si>
    <t xml:space="preserve">PALOMARES DEL RIO                       </t>
  </si>
  <si>
    <t>41071</t>
  </si>
  <si>
    <t xml:space="preserve">PARADAS                                 </t>
  </si>
  <si>
    <t>41072</t>
  </si>
  <si>
    <t xml:space="preserve">PEDRERA                                 </t>
  </si>
  <si>
    <t>41073</t>
  </si>
  <si>
    <t xml:space="preserve">PEDROSO (EL)                            </t>
  </si>
  <si>
    <t>41074</t>
  </si>
  <si>
    <t xml:space="preserve">PEÑAFLOR                                </t>
  </si>
  <si>
    <t>41075</t>
  </si>
  <si>
    <t xml:space="preserve">PILAS                                   </t>
  </si>
  <si>
    <t>41076</t>
  </si>
  <si>
    <t xml:space="preserve">PRUNA                                   </t>
  </si>
  <si>
    <t>41077</t>
  </si>
  <si>
    <t xml:space="preserve">PUEBLA DE CAZALLA (LA)                  </t>
  </si>
  <si>
    <t>41078</t>
  </si>
  <si>
    <t xml:space="preserve">PUEBLA DE LOS INFANTES (LA)             </t>
  </si>
  <si>
    <t>41079</t>
  </si>
  <si>
    <t xml:space="preserve">PUEBLA DEL RIO (LA)                     </t>
  </si>
  <si>
    <t>41080</t>
  </si>
  <si>
    <t xml:space="preserve">REAL DE LA JARA (EL)                    </t>
  </si>
  <si>
    <t>41081</t>
  </si>
  <si>
    <t xml:space="preserve">RINCONADA (LA)                          </t>
  </si>
  <si>
    <t>41082</t>
  </si>
  <si>
    <t xml:space="preserve">RODA DE ANDALUCIA (LA)                  </t>
  </si>
  <si>
    <t>41083</t>
  </si>
  <si>
    <t xml:space="preserve">RONQUILLO (EL)                          </t>
  </si>
  <si>
    <t>41084</t>
  </si>
  <si>
    <t xml:space="preserve">RUBIO (EL)                              </t>
  </si>
  <si>
    <t>41085</t>
  </si>
  <si>
    <t xml:space="preserve">SALTERAS                                </t>
  </si>
  <si>
    <t>41086</t>
  </si>
  <si>
    <t xml:space="preserve">SAN JUAN DE AZNALFARACHE                </t>
  </si>
  <si>
    <t>41087</t>
  </si>
  <si>
    <t xml:space="preserve">SANLUCAR LA MAYOR                       </t>
  </si>
  <si>
    <t>41088</t>
  </si>
  <si>
    <t xml:space="preserve">SAN NICOLAS DEL PUERTO                  </t>
  </si>
  <si>
    <t>41089</t>
  </si>
  <si>
    <t xml:space="preserve">SANTIPONCE                              </t>
  </si>
  <si>
    <t>41090</t>
  </si>
  <si>
    <t xml:space="preserve">SAUCEJO (EL)                            </t>
  </si>
  <si>
    <t>41091</t>
  </si>
  <si>
    <t xml:space="preserve">SEVILLA                                 </t>
  </si>
  <si>
    <t>41092</t>
  </si>
  <si>
    <t xml:space="preserve">TOCINA                                  </t>
  </si>
  <si>
    <t>41093</t>
  </si>
  <si>
    <t xml:space="preserve">TOMARES                                 </t>
  </si>
  <si>
    <t>41094</t>
  </si>
  <si>
    <t xml:space="preserve">UMBRETE                                 </t>
  </si>
  <si>
    <t>41095</t>
  </si>
  <si>
    <t xml:space="preserve">UTRERA                                  </t>
  </si>
  <si>
    <t>41096</t>
  </si>
  <si>
    <t xml:space="preserve">VALENCINA DE LA CONCEPCION              </t>
  </si>
  <si>
    <t>41097</t>
  </si>
  <si>
    <t xml:space="preserve">VILLAMANRIQUE DE LA CONDESA             </t>
  </si>
  <si>
    <t>41098</t>
  </si>
  <si>
    <t xml:space="preserve">VILLANUEVA DEL ARISCAL                  </t>
  </si>
  <si>
    <t>41099</t>
  </si>
  <si>
    <t xml:space="preserve">VILLANUEVA DEL RIO Y MINAS              </t>
  </si>
  <si>
    <t>41100</t>
  </si>
  <si>
    <t xml:space="preserve">VILLANUEVA DE SAN JUAN                  </t>
  </si>
  <si>
    <t>41101</t>
  </si>
  <si>
    <t xml:space="preserve">VILLAVERDE DEL RIO                      </t>
  </si>
  <si>
    <t>41102</t>
  </si>
  <si>
    <t xml:space="preserve">VISO DEL ALCOR (EL)                     </t>
  </si>
  <si>
    <t>41901</t>
  </si>
  <si>
    <t xml:space="preserve">CAÑADA ROSAL                            </t>
  </si>
  <si>
    <t>41902</t>
  </si>
  <si>
    <t xml:space="preserve">ISLA MAYOR                              </t>
  </si>
  <si>
    <t>41903</t>
  </si>
  <si>
    <t xml:space="preserve">CUERVO DE SEVILLA (EL)                  </t>
  </si>
  <si>
    <t>41904</t>
  </si>
  <si>
    <t xml:space="preserve">PALMAR DE TROYA (EL)                    </t>
  </si>
  <si>
    <t>42001</t>
  </si>
  <si>
    <t xml:space="preserve">ABEJAR                                  </t>
  </si>
  <si>
    <t>42003</t>
  </si>
  <si>
    <t xml:space="preserve">ADRADAS                                 </t>
  </si>
  <si>
    <t>42004</t>
  </si>
  <si>
    <t xml:space="preserve">AGREDA                                  </t>
  </si>
  <si>
    <t>42006</t>
  </si>
  <si>
    <t xml:space="preserve">ALCONABA                                </t>
  </si>
  <si>
    <t>42007</t>
  </si>
  <si>
    <t xml:space="preserve">ALCUBILLA DE AVELLANEDA                 </t>
  </si>
  <si>
    <t>42008</t>
  </si>
  <si>
    <t xml:space="preserve">ALCUBILLA DE LAS PEÑAS                  </t>
  </si>
  <si>
    <t>42009</t>
  </si>
  <si>
    <t xml:space="preserve">ALDEALAFUENTE                           </t>
  </si>
  <si>
    <t>42010</t>
  </si>
  <si>
    <t xml:space="preserve">ALDEALICES                              </t>
  </si>
  <si>
    <t>42012</t>
  </si>
  <si>
    <t xml:space="preserve">ALDEALSEÑOR                             </t>
  </si>
  <si>
    <t>42013</t>
  </si>
  <si>
    <t xml:space="preserve">ALDEHUELA DE PERIAÑEZ                   </t>
  </si>
  <si>
    <t>42014</t>
  </si>
  <si>
    <t xml:space="preserve">ALDEHUELAS (LAS)                        </t>
  </si>
  <si>
    <t>42015</t>
  </si>
  <si>
    <t xml:space="preserve">ALENTISQUE                              </t>
  </si>
  <si>
    <t>42016</t>
  </si>
  <si>
    <t xml:space="preserve">ALIUD                                   </t>
  </si>
  <si>
    <t>42017</t>
  </si>
  <si>
    <t xml:space="preserve">ALMAJANO                                </t>
  </si>
  <si>
    <t>42018</t>
  </si>
  <si>
    <t xml:space="preserve">ALMALUEZ                                </t>
  </si>
  <si>
    <t>42019</t>
  </si>
  <si>
    <t xml:space="preserve">ALMARZA                                 </t>
  </si>
  <si>
    <t>42020</t>
  </si>
  <si>
    <t xml:space="preserve">ALMAZAN                                 </t>
  </si>
  <si>
    <t>42021</t>
  </si>
  <si>
    <t xml:space="preserve">ALMAZUL                                 </t>
  </si>
  <si>
    <t>42022</t>
  </si>
  <si>
    <t xml:space="preserve">ALMENAR DE SORIA                        </t>
  </si>
  <si>
    <t>42023</t>
  </si>
  <si>
    <t xml:space="preserve">ALPANSEQUE                              </t>
  </si>
  <si>
    <t>42024</t>
  </si>
  <si>
    <t xml:space="preserve">ARANCON                                 </t>
  </si>
  <si>
    <t>42025</t>
  </si>
  <si>
    <t xml:space="preserve">ARCOS DE JALON                          </t>
  </si>
  <si>
    <t>42026</t>
  </si>
  <si>
    <t xml:space="preserve">ARENILLAS                               </t>
  </si>
  <si>
    <t>42027</t>
  </si>
  <si>
    <t xml:space="preserve">AREVALO DE LA SIERRA                    </t>
  </si>
  <si>
    <t>42028</t>
  </si>
  <si>
    <t xml:space="preserve">AUSEJO DE LA SIERRA                     </t>
  </si>
  <si>
    <t>42029</t>
  </si>
  <si>
    <t xml:space="preserve">BARAONA                                 </t>
  </si>
  <si>
    <t>42030</t>
  </si>
  <si>
    <t xml:space="preserve">BARCA                                   </t>
  </si>
  <si>
    <t>42031</t>
  </si>
  <si>
    <t xml:space="preserve">BARCONES                                </t>
  </si>
  <si>
    <t>42032</t>
  </si>
  <si>
    <t xml:space="preserve">BAYUBAS DE ABAJO                        </t>
  </si>
  <si>
    <t>42033</t>
  </si>
  <si>
    <t xml:space="preserve">BAYUBAS DE ARRIBA                       </t>
  </si>
  <si>
    <t>42034</t>
  </si>
  <si>
    <t xml:space="preserve">BERATON                                 </t>
  </si>
  <si>
    <t>42035</t>
  </si>
  <si>
    <t xml:space="preserve">BERLANGA DE DUERO                       </t>
  </si>
  <si>
    <t>42036</t>
  </si>
  <si>
    <t xml:space="preserve">BLACOS                                  </t>
  </si>
  <si>
    <t>42037</t>
  </si>
  <si>
    <t xml:space="preserve">BLIECOS                                 </t>
  </si>
  <si>
    <t>42038</t>
  </si>
  <si>
    <t xml:space="preserve">BORJABAD                                </t>
  </si>
  <si>
    <t>42039</t>
  </si>
  <si>
    <t xml:space="preserve">BOROBIA                                 </t>
  </si>
  <si>
    <t>42041</t>
  </si>
  <si>
    <t xml:space="preserve">BUBEROS                                 </t>
  </si>
  <si>
    <t>42042</t>
  </si>
  <si>
    <t xml:space="preserve">BUITRAGO                                </t>
  </si>
  <si>
    <t>42043</t>
  </si>
  <si>
    <t xml:space="preserve">BURGO DE OSMA-CIUDAD DE OSMA            </t>
  </si>
  <si>
    <t>42044</t>
  </si>
  <si>
    <t xml:space="preserve">CABREJAS DEL CAMPO                      </t>
  </si>
  <si>
    <t>42045</t>
  </si>
  <si>
    <t xml:space="preserve">CABREJAS DEL PINAR                      </t>
  </si>
  <si>
    <t>42046</t>
  </si>
  <si>
    <t xml:space="preserve">CALATAÑAZOR                             </t>
  </si>
  <si>
    <t>42048</t>
  </si>
  <si>
    <t xml:space="preserve">CALTOJAR                                </t>
  </si>
  <si>
    <t>42049</t>
  </si>
  <si>
    <t xml:space="preserve">CANDILICHERA                            </t>
  </si>
  <si>
    <t>42050</t>
  </si>
  <si>
    <t xml:space="preserve">CAÑAMAQUE                               </t>
  </si>
  <si>
    <t>42051</t>
  </si>
  <si>
    <t xml:space="preserve">CARABANTES                              </t>
  </si>
  <si>
    <t>42052</t>
  </si>
  <si>
    <t xml:space="preserve">CARACENA                                </t>
  </si>
  <si>
    <t>42053</t>
  </si>
  <si>
    <t xml:space="preserve">CARRASCOSA DE ABAJO                     </t>
  </si>
  <si>
    <t>42054</t>
  </si>
  <si>
    <t xml:space="preserve">CARRASCOSA DE LA SIERRA                 </t>
  </si>
  <si>
    <t>42055</t>
  </si>
  <si>
    <t xml:space="preserve">CASAREJOS                               </t>
  </si>
  <si>
    <t>42056</t>
  </si>
  <si>
    <t xml:space="preserve">CASTILFRIO DE LA SIERRA                 </t>
  </si>
  <si>
    <t>42057</t>
  </si>
  <si>
    <t xml:space="preserve">CASTILRUIZ                              </t>
  </si>
  <si>
    <t>42058</t>
  </si>
  <si>
    <t xml:space="preserve">CASTILLEJO DE ROBLEDO                   </t>
  </si>
  <si>
    <t>42059</t>
  </si>
  <si>
    <t xml:space="preserve">CENTENERA DE ANDALUZ                    </t>
  </si>
  <si>
    <t>42060</t>
  </si>
  <si>
    <t xml:space="preserve">CERBON                                  </t>
  </si>
  <si>
    <t>42061</t>
  </si>
  <si>
    <t xml:space="preserve">CIDONES                                 </t>
  </si>
  <si>
    <t>42062</t>
  </si>
  <si>
    <t xml:space="preserve">CIGUDOSA                                </t>
  </si>
  <si>
    <t>42063</t>
  </si>
  <si>
    <t xml:space="preserve">CIHUELA                                 </t>
  </si>
  <si>
    <t>42064</t>
  </si>
  <si>
    <t xml:space="preserve">CIRIA                                   </t>
  </si>
  <si>
    <t>42065</t>
  </si>
  <si>
    <t xml:space="preserve">CIRUJALES DEL RIO                       </t>
  </si>
  <si>
    <t>42068</t>
  </si>
  <si>
    <t xml:space="preserve">COSCURITA                               </t>
  </si>
  <si>
    <t>42069</t>
  </si>
  <si>
    <t xml:space="preserve">COVALEDA                                </t>
  </si>
  <si>
    <t>42070</t>
  </si>
  <si>
    <t xml:space="preserve">CUBILLA                                 </t>
  </si>
  <si>
    <t>42071</t>
  </si>
  <si>
    <t xml:space="preserve">CUBO DE LA SOLANA                       </t>
  </si>
  <si>
    <t>42073</t>
  </si>
  <si>
    <t xml:space="preserve">CUEVA DE AGREDA                         </t>
  </si>
  <si>
    <t>42075</t>
  </si>
  <si>
    <t xml:space="preserve">DEVANOS                                 </t>
  </si>
  <si>
    <t>42076</t>
  </si>
  <si>
    <t xml:space="preserve">DEZA                                    </t>
  </si>
  <si>
    <t>42078</t>
  </si>
  <si>
    <t xml:space="preserve">DURUELO DE LA SIERRA                    </t>
  </si>
  <si>
    <t>42080</t>
  </si>
  <si>
    <t xml:space="preserve">ESPEJA DE SAN MARCELINO                 </t>
  </si>
  <si>
    <t>42081</t>
  </si>
  <si>
    <t xml:space="preserve">ESPEJON                                 </t>
  </si>
  <si>
    <t>42082</t>
  </si>
  <si>
    <t xml:space="preserve">ESTEPA DE SAN JUAN                      </t>
  </si>
  <si>
    <t>42083</t>
  </si>
  <si>
    <t xml:space="preserve">FRECHILLA DE ALMAZAN                    </t>
  </si>
  <si>
    <t>42084</t>
  </si>
  <si>
    <t xml:space="preserve">FRESNO DE CARACENA                      </t>
  </si>
  <si>
    <t>42085</t>
  </si>
  <si>
    <t xml:space="preserve">FUENTEARMEGIL                           </t>
  </si>
  <si>
    <t>42086</t>
  </si>
  <si>
    <t xml:space="preserve">FUENTECAMBRON                           </t>
  </si>
  <si>
    <t>42087</t>
  </si>
  <si>
    <t xml:space="preserve">FUENTECANTOS                            </t>
  </si>
  <si>
    <t>42088</t>
  </si>
  <si>
    <t xml:space="preserve">FUENTELMONGE                            </t>
  </si>
  <si>
    <t>42089</t>
  </si>
  <si>
    <t xml:space="preserve">FUENTELSAZ DE SORIA                     </t>
  </si>
  <si>
    <t>42090</t>
  </si>
  <si>
    <t xml:space="preserve">FUENTEPINILLA                           </t>
  </si>
  <si>
    <t>42092</t>
  </si>
  <si>
    <t xml:space="preserve">FUENTES DE MAGAÑA                       </t>
  </si>
  <si>
    <t>42093</t>
  </si>
  <si>
    <t xml:space="preserve">FUENTESTRUN                             </t>
  </si>
  <si>
    <t>42094</t>
  </si>
  <si>
    <t xml:space="preserve">GARRAY                                  </t>
  </si>
  <si>
    <t>42095</t>
  </si>
  <si>
    <t xml:space="preserve">GOLMAYO                                 </t>
  </si>
  <si>
    <t>42096</t>
  </si>
  <si>
    <t xml:space="preserve">GOMARA                                  </t>
  </si>
  <si>
    <t>42097</t>
  </si>
  <si>
    <t xml:space="preserve">GORMAZ                                  </t>
  </si>
  <si>
    <t>42098</t>
  </si>
  <si>
    <t xml:space="preserve">HERRERA DE SORIA                        </t>
  </si>
  <si>
    <t>42100</t>
  </si>
  <si>
    <t xml:space="preserve">HINOJOSA DEL CAMPO                      </t>
  </si>
  <si>
    <t>42103</t>
  </si>
  <si>
    <t xml:space="preserve">LANGA DE DUERO                          </t>
  </si>
  <si>
    <t>42105</t>
  </si>
  <si>
    <t xml:space="preserve">LICERAS                                 </t>
  </si>
  <si>
    <t>42106</t>
  </si>
  <si>
    <t xml:space="preserve">LOSILLA (LA)                            </t>
  </si>
  <si>
    <t>42107</t>
  </si>
  <si>
    <t xml:space="preserve">MAGAÑA                                  </t>
  </si>
  <si>
    <t>42108</t>
  </si>
  <si>
    <t xml:space="preserve">MAJAN                                   </t>
  </si>
  <si>
    <t>42110</t>
  </si>
  <si>
    <t xml:space="preserve">MATALEBRERAS                            </t>
  </si>
  <si>
    <t>42111</t>
  </si>
  <si>
    <t xml:space="preserve">MATAMALA DE ALMAZAN                     </t>
  </si>
  <si>
    <t>42113</t>
  </si>
  <si>
    <t xml:space="preserve">MEDINACELI                              </t>
  </si>
  <si>
    <t>42115</t>
  </si>
  <si>
    <t xml:space="preserve">MIÑO DE MEDINACELI                      </t>
  </si>
  <si>
    <t>42116</t>
  </si>
  <si>
    <t xml:space="preserve">MIÑO DE SAN ESTEBAN                     </t>
  </si>
  <si>
    <t>42117</t>
  </si>
  <si>
    <t xml:space="preserve">MOLINOS DE DUERO                        </t>
  </si>
  <si>
    <t>42118</t>
  </si>
  <si>
    <t xml:space="preserve">MOMBLONA                                </t>
  </si>
  <si>
    <t>42119</t>
  </si>
  <si>
    <t xml:space="preserve">MONTEAGUDO DE LAS VICARIAS              </t>
  </si>
  <si>
    <t>42120</t>
  </si>
  <si>
    <t xml:space="preserve">MONTEJO DE TIERMES                      </t>
  </si>
  <si>
    <t>42121</t>
  </si>
  <si>
    <t xml:space="preserve">MONTENEGRO DE CAMEROS                   </t>
  </si>
  <si>
    <t>42123</t>
  </si>
  <si>
    <t xml:space="preserve">MORON DE ALMAZAN                        </t>
  </si>
  <si>
    <t>42124</t>
  </si>
  <si>
    <t xml:space="preserve">MURIEL DE LA FUENTE                     </t>
  </si>
  <si>
    <t>42125</t>
  </si>
  <si>
    <t xml:space="preserve">MURIEL VIEJO                            </t>
  </si>
  <si>
    <t>42127</t>
  </si>
  <si>
    <t xml:space="preserve">NAFRIA DE UCERO                         </t>
  </si>
  <si>
    <t>42128</t>
  </si>
  <si>
    <t xml:space="preserve">NARROS                                  </t>
  </si>
  <si>
    <t>42129</t>
  </si>
  <si>
    <t xml:space="preserve">NAVALENO                                </t>
  </si>
  <si>
    <t>42130</t>
  </si>
  <si>
    <t xml:space="preserve">NEPAS                                   </t>
  </si>
  <si>
    <t>42131</t>
  </si>
  <si>
    <t xml:space="preserve">NOLAY                                   </t>
  </si>
  <si>
    <t>42132</t>
  </si>
  <si>
    <t xml:space="preserve">NOVIERCAS                               </t>
  </si>
  <si>
    <t>42134</t>
  </si>
  <si>
    <t xml:space="preserve">OLVEGA                                  </t>
  </si>
  <si>
    <t>42135</t>
  </si>
  <si>
    <t xml:space="preserve">ONCALA                                  </t>
  </si>
  <si>
    <t>42139</t>
  </si>
  <si>
    <t xml:space="preserve">PINILLA DEL CAMPO                       </t>
  </si>
  <si>
    <t>42140</t>
  </si>
  <si>
    <t xml:space="preserve">PORTILLO DE SORIA                       </t>
  </si>
  <si>
    <t>42141</t>
  </si>
  <si>
    <t xml:space="preserve">POVEDA DE SORIA (LA)                    </t>
  </si>
  <si>
    <t>42142</t>
  </si>
  <si>
    <t xml:space="preserve">POZALMURO                               </t>
  </si>
  <si>
    <t>42144</t>
  </si>
  <si>
    <t xml:space="preserve">QUINTANA REDONDA                        </t>
  </si>
  <si>
    <t>42145</t>
  </si>
  <si>
    <t xml:space="preserve">QUINTANAS DE GORMAZ                     </t>
  </si>
  <si>
    <t>42148</t>
  </si>
  <si>
    <t xml:space="preserve">QUIÑONERIA                              </t>
  </si>
  <si>
    <t>42149</t>
  </si>
  <si>
    <t xml:space="preserve">RABANOS (LOS)                           </t>
  </si>
  <si>
    <t>42151</t>
  </si>
  <si>
    <t>42152</t>
  </si>
  <si>
    <t xml:space="preserve">RECUERDA                                </t>
  </si>
  <si>
    <t>42153</t>
  </si>
  <si>
    <t xml:space="preserve">RELLO                                   </t>
  </si>
  <si>
    <t>42154</t>
  </si>
  <si>
    <t xml:space="preserve">RENIEBLAS                               </t>
  </si>
  <si>
    <t>42155</t>
  </si>
  <si>
    <t xml:space="preserve">RETORTILLO DE SORIA                     </t>
  </si>
  <si>
    <t>42156</t>
  </si>
  <si>
    <t xml:space="preserve">REZNOS                                  </t>
  </si>
  <si>
    <t>42157</t>
  </si>
  <si>
    <t xml:space="preserve">RIBA DE ESCALOTE (LA)                   </t>
  </si>
  <si>
    <t>42158</t>
  </si>
  <si>
    <t xml:space="preserve">RIOSECO DE SORIA                        </t>
  </si>
  <si>
    <t>42159</t>
  </si>
  <si>
    <t xml:space="preserve">ROLLAMIENTA                             </t>
  </si>
  <si>
    <t>42160</t>
  </si>
  <si>
    <t xml:space="preserve">ROYO (EL)                               </t>
  </si>
  <si>
    <t>42161</t>
  </si>
  <si>
    <t xml:space="preserve">SALDUERO                                </t>
  </si>
  <si>
    <t>42162</t>
  </si>
  <si>
    <t xml:space="preserve">SAN ESTEBAN DE GORMAZ                   </t>
  </si>
  <si>
    <t>42163</t>
  </si>
  <si>
    <t xml:space="preserve">SAN FELICES                             </t>
  </si>
  <si>
    <t>42164</t>
  </si>
  <si>
    <t xml:space="preserve">SAN LEONARDO DE YAGUE                   </t>
  </si>
  <si>
    <t>42165</t>
  </si>
  <si>
    <t xml:space="preserve">SAN PEDRO MANRIQUE                      </t>
  </si>
  <si>
    <t>42166</t>
  </si>
  <si>
    <t xml:space="preserve">SANTA CRUZ DE YANGUAS                   </t>
  </si>
  <si>
    <t>42167</t>
  </si>
  <si>
    <t xml:space="preserve">SANTA MARIA DE HUERTA                   </t>
  </si>
  <si>
    <t>42168</t>
  </si>
  <si>
    <t xml:space="preserve">SANTA MARIA DE LAS HOYAS                </t>
  </si>
  <si>
    <t>42171</t>
  </si>
  <si>
    <t xml:space="preserve">SERON DE NAGIMA                         </t>
  </si>
  <si>
    <t>42172</t>
  </si>
  <si>
    <t xml:space="preserve">SOLIEDRA                                </t>
  </si>
  <si>
    <t>42173</t>
  </si>
  <si>
    <t xml:space="preserve">SORIA                                   </t>
  </si>
  <si>
    <t>42174</t>
  </si>
  <si>
    <t xml:space="preserve">SOTILLO DEL RINCON                      </t>
  </si>
  <si>
    <t>42175</t>
  </si>
  <si>
    <t xml:space="preserve">SUELLACABRAS                            </t>
  </si>
  <si>
    <t>42176</t>
  </si>
  <si>
    <t xml:space="preserve">TAJAHUERCE                              </t>
  </si>
  <si>
    <t>42177</t>
  </si>
  <si>
    <t xml:space="preserve">TAJUECO                                 </t>
  </si>
  <si>
    <t>42178</t>
  </si>
  <si>
    <t xml:space="preserve">TALVEILA                                </t>
  </si>
  <si>
    <t>42181</t>
  </si>
  <si>
    <t xml:space="preserve">TARDELCUENDE                            </t>
  </si>
  <si>
    <t>42182</t>
  </si>
  <si>
    <t xml:space="preserve">TARODA                                  </t>
  </si>
  <si>
    <t>42183</t>
  </si>
  <si>
    <t xml:space="preserve">TEJADO                                  </t>
  </si>
  <si>
    <t>42184</t>
  </si>
  <si>
    <t xml:space="preserve">TORLENGUA                               </t>
  </si>
  <si>
    <t>42185</t>
  </si>
  <si>
    <t xml:space="preserve">TORREBLACOS                             </t>
  </si>
  <si>
    <t>42187</t>
  </si>
  <si>
    <t xml:space="preserve">TORRUBIA DE SORIA                       </t>
  </si>
  <si>
    <t>42188</t>
  </si>
  <si>
    <t xml:space="preserve">TREVAGO                                 </t>
  </si>
  <si>
    <t>42189</t>
  </si>
  <si>
    <t xml:space="preserve">UCERO                                   </t>
  </si>
  <si>
    <t>42190</t>
  </si>
  <si>
    <t xml:space="preserve">VADILLO                                 </t>
  </si>
  <si>
    <t>42191</t>
  </si>
  <si>
    <t xml:space="preserve">VALDEAVELLANO DE TERA                   </t>
  </si>
  <si>
    <t>42192</t>
  </si>
  <si>
    <t xml:space="preserve">VALDEGEÑA                               </t>
  </si>
  <si>
    <t>42193</t>
  </si>
  <si>
    <t xml:space="preserve">VALDELAGUA DEL CERRO                    </t>
  </si>
  <si>
    <t>42194</t>
  </si>
  <si>
    <t xml:space="preserve">VALDEMALUQUE                            </t>
  </si>
  <si>
    <t>42195</t>
  </si>
  <si>
    <t xml:space="preserve">VALDENEBRO                              </t>
  </si>
  <si>
    <t>42196</t>
  </si>
  <si>
    <t xml:space="preserve">VALDEPRADO                              </t>
  </si>
  <si>
    <t>42197</t>
  </si>
  <si>
    <t xml:space="preserve">VALDERRODILLA                           </t>
  </si>
  <si>
    <t>42198</t>
  </si>
  <si>
    <t xml:space="preserve">VALTAJEROS                              </t>
  </si>
  <si>
    <t>42200</t>
  </si>
  <si>
    <t xml:space="preserve">VELAMAZAN                               </t>
  </si>
  <si>
    <t>42201</t>
  </si>
  <si>
    <t xml:space="preserve">VELILLA DE LA SIERRA                    </t>
  </si>
  <si>
    <t>42202</t>
  </si>
  <si>
    <t xml:space="preserve">VELILLA DE LOS AJOS                     </t>
  </si>
  <si>
    <t>42204</t>
  </si>
  <si>
    <t xml:space="preserve">VIANA DE DUERO                          </t>
  </si>
  <si>
    <t>42205</t>
  </si>
  <si>
    <t xml:space="preserve">VILLACIERVOS                            </t>
  </si>
  <si>
    <t>42206</t>
  </si>
  <si>
    <t xml:space="preserve">VILLANUEVA DE GORMAZ                    </t>
  </si>
  <si>
    <t>42207</t>
  </si>
  <si>
    <t xml:space="preserve">VILLAR DEL ALA                          </t>
  </si>
  <si>
    <t>42208</t>
  </si>
  <si>
    <t xml:space="preserve">VILLAR DEL CAMPO                        </t>
  </si>
  <si>
    <t>42209</t>
  </si>
  <si>
    <t xml:space="preserve">VILLAR DEL RIO                          </t>
  </si>
  <si>
    <t>42211</t>
  </si>
  <si>
    <t xml:space="preserve">VILLARES DE SORIA (LOS)                 </t>
  </si>
  <si>
    <t>42212</t>
  </si>
  <si>
    <t xml:space="preserve">VILLASAYAS                              </t>
  </si>
  <si>
    <t>42213</t>
  </si>
  <si>
    <t xml:space="preserve">VILLASECA DE ARCIEL                     </t>
  </si>
  <si>
    <t>42215</t>
  </si>
  <si>
    <t xml:space="preserve">VINUESA                                 </t>
  </si>
  <si>
    <t>42216</t>
  </si>
  <si>
    <t xml:space="preserve">VIZMANOS                                </t>
  </si>
  <si>
    <t>42217</t>
  </si>
  <si>
    <t xml:space="preserve">VOZMEDIANO                              </t>
  </si>
  <si>
    <t>42218</t>
  </si>
  <si>
    <t xml:space="preserve">YANGUAS                                 </t>
  </si>
  <si>
    <t>42219</t>
  </si>
  <si>
    <t xml:space="preserve">YELO                                    </t>
  </si>
  <si>
    <t>43001</t>
  </si>
  <si>
    <t xml:space="preserve">AIGUAMURCIA                             </t>
  </si>
  <si>
    <t>43002</t>
  </si>
  <si>
    <t xml:space="preserve">ALBINYANA                               </t>
  </si>
  <si>
    <t>43003</t>
  </si>
  <si>
    <t xml:space="preserve">ALBIOL (L')                             </t>
  </si>
  <si>
    <t>43004</t>
  </si>
  <si>
    <t xml:space="preserve">ALCANAR                                 </t>
  </si>
  <si>
    <t>43005</t>
  </si>
  <si>
    <t xml:space="preserve">ALCOVER                                 </t>
  </si>
  <si>
    <t>43006</t>
  </si>
  <si>
    <t xml:space="preserve">ALDOVER                                 </t>
  </si>
  <si>
    <t>43007</t>
  </si>
  <si>
    <t xml:space="preserve">ALEIXAR (L')                            </t>
  </si>
  <si>
    <t>43008</t>
  </si>
  <si>
    <t xml:space="preserve">ALFARA DE CARLES                        </t>
  </si>
  <si>
    <t>43009</t>
  </si>
  <si>
    <t xml:space="preserve">ALFORJA                                 </t>
  </si>
  <si>
    <t>43010</t>
  </si>
  <si>
    <t xml:space="preserve">ALIO                                    </t>
  </si>
  <si>
    <t>43011</t>
  </si>
  <si>
    <t xml:space="preserve">ALMOSTER                                </t>
  </si>
  <si>
    <t>43012</t>
  </si>
  <si>
    <t xml:space="preserve">ALTAFULLA                               </t>
  </si>
  <si>
    <t>43013</t>
  </si>
  <si>
    <t xml:space="preserve">AMETLLA DE MAR (L')                     </t>
  </si>
  <si>
    <t>43014</t>
  </si>
  <si>
    <t xml:space="preserve">AMPOSTA                                 </t>
  </si>
  <si>
    <t>43015</t>
  </si>
  <si>
    <t xml:space="preserve">ARBOLI                                  </t>
  </si>
  <si>
    <t>43016</t>
  </si>
  <si>
    <t xml:space="preserve">ARBOC (L')                              </t>
  </si>
  <si>
    <t>43017</t>
  </si>
  <si>
    <t xml:space="preserve">ARGENTERA (L')                          </t>
  </si>
  <si>
    <t>43018</t>
  </si>
  <si>
    <t xml:space="preserve">ARNES                                   </t>
  </si>
  <si>
    <t>43019</t>
  </si>
  <si>
    <t xml:space="preserve">ASCO                                    </t>
  </si>
  <si>
    <t>43020</t>
  </si>
  <si>
    <t xml:space="preserve">BANYERES DEL PENEDES                    </t>
  </si>
  <si>
    <t>43021</t>
  </si>
  <si>
    <t xml:space="preserve">BARBERA DE LA CONCA                     </t>
  </si>
  <si>
    <t>43022</t>
  </si>
  <si>
    <t xml:space="preserve">BATEA                                   </t>
  </si>
  <si>
    <t>43023</t>
  </si>
  <si>
    <t xml:space="preserve">BELLMUNT DEL PRIORAT                    </t>
  </si>
  <si>
    <t>43024</t>
  </si>
  <si>
    <t xml:space="preserve">BELLVEI                                 </t>
  </si>
  <si>
    <t>43025</t>
  </si>
  <si>
    <t xml:space="preserve">BENIFALLET                              </t>
  </si>
  <si>
    <t>43026</t>
  </si>
  <si>
    <t xml:space="preserve">BENISSANET                              </t>
  </si>
  <si>
    <t>43027</t>
  </si>
  <si>
    <t xml:space="preserve">BISBAL DE FALSET (LA)                   </t>
  </si>
  <si>
    <t>43028</t>
  </si>
  <si>
    <t xml:space="preserve">BISBAL DEL PENEDES (LA)                 </t>
  </si>
  <si>
    <t>43029</t>
  </si>
  <si>
    <t xml:space="preserve">BLANCAFORT                              </t>
  </si>
  <si>
    <t>43030</t>
  </si>
  <si>
    <t xml:space="preserve">BONASTRE                                </t>
  </si>
  <si>
    <t>43031</t>
  </si>
  <si>
    <t xml:space="preserve">BORGES DEL CAMP (LES)                   </t>
  </si>
  <si>
    <t>43032</t>
  </si>
  <si>
    <t xml:space="preserve">BOT                                     </t>
  </si>
  <si>
    <t>43033</t>
  </si>
  <si>
    <t xml:space="preserve">BOTARELL                                </t>
  </si>
  <si>
    <t>43034</t>
  </si>
  <si>
    <t xml:space="preserve">BRAFIM                                  </t>
  </si>
  <si>
    <t>43035</t>
  </si>
  <si>
    <t xml:space="preserve">CABACES                                 </t>
  </si>
  <si>
    <t>43036</t>
  </si>
  <si>
    <t xml:space="preserve">CABRA DEL CAMP                          </t>
  </si>
  <si>
    <t>43037</t>
  </si>
  <si>
    <t xml:space="preserve">CALAFELL                                </t>
  </si>
  <si>
    <t>43038</t>
  </si>
  <si>
    <t xml:space="preserve">CAMBRILS                                </t>
  </si>
  <si>
    <t>43039</t>
  </si>
  <si>
    <t xml:space="preserve">CAPAFONTS                               </t>
  </si>
  <si>
    <t>43040</t>
  </si>
  <si>
    <t xml:space="preserve">CAPCANES                                </t>
  </si>
  <si>
    <t>43041</t>
  </si>
  <si>
    <t xml:space="preserve">CASERES                                 </t>
  </si>
  <si>
    <t>43042</t>
  </si>
  <si>
    <t xml:space="preserve">CASTELLVELL DEL CAMP                    </t>
  </si>
  <si>
    <t>43043</t>
  </si>
  <si>
    <t xml:space="preserve">CATLLAR (EL)                            </t>
  </si>
  <si>
    <t>43044</t>
  </si>
  <si>
    <t xml:space="preserve">SENIA (LA)                              </t>
  </si>
  <si>
    <t>43045</t>
  </si>
  <si>
    <t xml:space="preserve">COLLDEJOU                               </t>
  </si>
  <si>
    <t>43046</t>
  </si>
  <si>
    <t xml:space="preserve">CONESA                                  </t>
  </si>
  <si>
    <t>43047</t>
  </si>
  <si>
    <t xml:space="preserve">CONSTANTI                               </t>
  </si>
  <si>
    <t>43048</t>
  </si>
  <si>
    <t xml:space="preserve">CORBERA D'EBRE                          </t>
  </si>
  <si>
    <t>43049</t>
  </si>
  <si>
    <t xml:space="preserve">CORNUDELLA DE MONTSANT                  </t>
  </si>
  <si>
    <t>43050</t>
  </si>
  <si>
    <t xml:space="preserve">CREIXELL                                </t>
  </si>
  <si>
    <t>43051</t>
  </si>
  <si>
    <t xml:space="preserve">CUNIT                                   </t>
  </si>
  <si>
    <t>43052</t>
  </si>
  <si>
    <t xml:space="preserve">XERTA                                   </t>
  </si>
  <si>
    <t>43053</t>
  </si>
  <si>
    <t xml:space="preserve">DUESAIGUES                              </t>
  </si>
  <si>
    <t>43054</t>
  </si>
  <si>
    <t xml:space="preserve">ESPLUGA DE FRANCOLI (L')                </t>
  </si>
  <si>
    <t>43055</t>
  </si>
  <si>
    <t xml:space="preserve">FALSET                                  </t>
  </si>
  <si>
    <t>43056</t>
  </si>
  <si>
    <t xml:space="preserve">FATARELLA (LA)                          </t>
  </si>
  <si>
    <t>43057</t>
  </si>
  <si>
    <t xml:space="preserve">FEBRO (LA)                              </t>
  </si>
  <si>
    <t>43058</t>
  </si>
  <si>
    <t xml:space="preserve">FIGUERA (LA)                            </t>
  </si>
  <si>
    <t>43059</t>
  </si>
  <si>
    <t xml:space="preserve">FIGUEROLA DEL CAMP                      </t>
  </si>
  <si>
    <t>43060</t>
  </si>
  <si>
    <t xml:space="preserve">FLIX                                    </t>
  </si>
  <si>
    <t>43061</t>
  </si>
  <si>
    <t xml:space="preserve">FORES                                   </t>
  </si>
  <si>
    <t>43062</t>
  </si>
  <si>
    <t xml:space="preserve">FREGINALS                               </t>
  </si>
  <si>
    <t>43063</t>
  </si>
  <si>
    <t xml:space="preserve">GALERA (LA)                             </t>
  </si>
  <si>
    <t>43064</t>
  </si>
  <si>
    <t xml:space="preserve">GANDESA                                 </t>
  </si>
  <si>
    <t>43065</t>
  </si>
  <si>
    <t xml:space="preserve">GARCIA                                  </t>
  </si>
  <si>
    <t>43066</t>
  </si>
  <si>
    <t xml:space="preserve">GARIDELLS (ELS)                         </t>
  </si>
  <si>
    <t>43067</t>
  </si>
  <si>
    <t xml:space="preserve">GINESTAR                                </t>
  </si>
  <si>
    <t>43068</t>
  </si>
  <si>
    <t xml:space="preserve">GODALL                                  </t>
  </si>
  <si>
    <t>43069</t>
  </si>
  <si>
    <t xml:space="preserve">GRATALLOPS                              </t>
  </si>
  <si>
    <t>43070</t>
  </si>
  <si>
    <t xml:space="preserve">GUIAMETS (ELS)                          </t>
  </si>
  <si>
    <t>43071</t>
  </si>
  <si>
    <t xml:space="preserve">HORTA DE SANT JOAN                      </t>
  </si>
  <si>
    <t>43072</t>
  </si>
  <si>
    <t xml:space="preserve">LLOAR (EL)                              </t>
  </si>
  <si>
    <t>43073</t>
  </si>
  <si>
    <t xml:space="preserve">LLORAC                                  </t>
  </si>
  <si>
    <t>43074</t>
  </si>
  <si>
    <t xml:space="preserve">LLORENC DEL PENEDES                     </t>
  </si>
  <si>
    <t>43075</t>
  </si>
  <si>
    <t xml:space="preserve">MARGALEF                                </t>
  </si>
  <si>
    <t>43076</t>
  </si>
  <si>
    <t xml:space="preserve">MARCA                                   </t>
  </si>
  <si>
    <t>43077</t>
  </si>
  <si>
    <t xml:space="preserve">MAS DE BARBERANS                        </t>
  </si>
  <si>
    <t>43078</t>
  </si>
  <si>
    <t xml:space="preserve">MASDENVERGE                             </t>
  </si>
  <si>
    <t>43079</t>
  </si>
  <si>
    <t xml:space="preserve">MASLLORENC                              </t>
  </si>
  <si>
    <t>43080</t>
  </si>
  <si>
    <t xml:space="preserve">MASO (LA)                               </t>
  </si>
  <si>
    <t>43081</t>
  </si>
  <si>
    <t xml:space="preserve">MASPUJOLS                               </t>
  </si>
  <si>
    <t>43082</t>
  </si>
  <si>
    <t xml:space="preserve">MASROIG (EL)                            </t>
  </si>
  <si>
    <t>43083</t>
  </si>
  <si>
    <t xml:space="preserve">MILA (EL)                               </t>
  </si>
  <si>
    <t>43084</t>
  </si>
  <si>
    <t xml:space="preserve">MIRAVET                                 </t>
  </si>
  <si>
    <t>43085</t>
  </si>
  <si>
    <t>43086</t>
  </si>
  <si>
    <t xml:space="preserve">MONTBLANC                               </t>
  </si>
  <si>
    <t>43088</t>
  </si>
  <si>
    <t xml:space="preserve">MONTBRIO DEL CAMP                       </t>
  </si>
  <si>
    <t>43089</t>
  </si>
  <si>
    <t xml:space="preserve">MONTFERRI                               </t>
  </si>
  <si>
    <t>43090</t>
  </si>
  <si>
    <t xml:space="preserve">MONTMELL (EL)                           </t>
  </si>
  <si>
    <t>43091</t>
  </si>
  <si>
    <t xml:space="preserve">MONT-RAL                                </t>
  </si>
  <si>
    <t>43092</t>
  </si>
  <si>
    <t xml:space="preserve">MONT-ROIG DEL CAMP                      </t>
  </si>
  <si>
    <t>43093</t>
  </si>
  <si>
    <t xml:space="preserve">MORA D'EBRE                             </t>
  </si>
  <si>
    <t>43094</t>
  </si>
  <si>
    <t xml:space="preserve">MORA LA NOVA                            </t>
  </si>
  <si>
    <t>43095</t>
  </si>
  <si>
    <t xml:space="preserve">MORELL (EL)                             </t>
  </si>
  <si>
    <t>43096</t>
  </si>
  <si>
    <t xml:space="preserve">MORERA DE MONTSANT (LA)                 </t>
  </si>
  <si>
    <t>43097</t>
  </si>
  <si>
    <t xml:space="preserve">NOU DE GAIA (LA)                        </t>
  </si>
  <si>
    <t>43098</t>
  </si>
  <si>
    <t xml:space="preserve">NULLES                                  </t>
  </si>
  <si>
    <t>43099</t>
  </si>
  <si>
    <t xml:space="preserve">PALMA D'EBRE (LA)                       </t>
  </si>
  <si>
    <t>43100</t>
  </si>
  <si>
    <t xml:space="preserve">PALLARESOS (ELS)                        </t>
  </si>
  <si>
    <t>43101</t>
  </si>
  <si>
    <t xml:space="preserve">PASSANANT                               </t>
  </si>
  <si>
    <t>43102</t>
  </si>
  <si>
    <t xml:space="preserve">PAULS                                   </t>
  </si>
  <si>
    <t>43103</t>
  </si>
  <si>
    <t xml:space="preserve">PERAFORT                                </t>
  </si>
  <si>
    <t>43104</t>
  </si>
  <si>
    <t xml:space="preserve">PERELLO (EL)                            </t>
  </si>
  <si>
    <t>43105</t>
  </si>
  <si>
    <t xml:space="preserve">PILES (LES)                             </t>
  </si>
  <si>
    <t>43106</t>
  </si>
  <si>
    <t xml:space="preserve">PINELL DE BRAI (EL)                     </t>
  </si>
  <si>
    <t>43107</t>
  </si>
  <si>
    <t xml:space="preserve">PIRA                                    </t>
  </si>
  <si>
    <t>43108</t>
  </si>
  <si>
    <t xml:space="preserve">PLA DE SANTA MARIA (EL)                 </t>
  </si>
  <si>
    <t>43109</t>
  </si>
  <si>
    <t xml:space="preserve">POBLA DE MAFUMET (LA)                   </t>
  </si>
  <si>
    <t>43110</t>
  </si>
  <si>
    <t xml:space="preserve">POBLA DE MASSALUCA (LA)                 </t>
  </si>
  <si>
    <t>43111</t>
  </si>
  <si>
    <t xml:space="preserve">POBLA DE MONTORNES (LA)                 </t>
  </si>
  <si>
    <t>43112</t>
  </si>
  <si>
    <t xml:space="preserve">POBOLEDA                                </t>
  </si>
  <si>
    <t>43113</t>
  </si>
  <si>
    <t xml:space="preserve">PONT D'ARMENTERA (EL)                   </t>
  </si>
  <si>
    <t>43114</t>
  </si>
  <si>
    <t xml:space="preserve">PORRERA                                 </t>
  </si>
  <si>
    <t>43115</t>
  </si>
  <si>
    <t xml:space="preserve">PRADELL DE LA TEIXETA                   </t>
  </si>
  <si>
    <t>43116</t>
  </si>
  <si>
    <t xml:space="preserve">PRADES                                  </t>
  </si>
  <si>
    <t>43117</t>
  </si>
  <si>
    <t xml:space="preserve">PRAT DE COMTE                           </t>
  </si>
  <si>
    <t>43118</t>
  </si>
  <si>
    <t xml:space="preserve">PRATDIP                                 </t>
  </si>
  <si>
    <t>43119</t>
  </si>
  <si>
    <t xml:space="preserve">PUIGPELAT                               </t>
  </si>
  <si>
    <t>43120</t>
  </si>
  <si>
    <t xml:space="preserve">QUEROL                                  </t>
  </si>
  <si>
    <t>43121</t>
  </si>
  <si>
    <t xml:space="preserve">RASQUERA                                </t>
  </si>
  <si>
    <t>43122</t>
  </si>
  <si>
    <t xml:space="preserve">RENAU                                   </t>
  </si>
  <si>
    <t>43123</t>
  </si>
  <si>
    <t xml:space="preserve">REUS                                    </t>
  </si>
  <si>
    <t>43124</t>
  </si>
  <si>
    <t xml:space="preserve">RIBA (LA)                               </t>
  </si>
  <si>
    <t>43125</t>
  </si>
  <si>
    <t xml:space="preserve">RIBA-ROJA D'EBRE                        </t>
  </si>
  <si>
    <t>43126</t>
  </si>
  <si>
    <t xml:space="preserve">RIERA DE GAIA (LA)                      </t>
  </si>
  <si>
    <t>43127</t>
  </si>
  <si>
    <t xml:space="preserve">RIUDECANYES                             </t>
  </si>
  <si>
    <t>43128</t>
  </si>
  <si>
    <t xml:space="preserve">RIUDECOLS                               </t>
  </si>
  <si>
    <t>43129</t>
  </si>
  <si>
    <t xml:space="preserve">RIUDOMS                                 </t>
  </si>
  <si>
    <t>43130</t>
  </si>
  <si>
    <t xml:space="preserve">ROCAFORT DE QUERALT                     </t>
  </si>
  <si>
    <t>43131</t>
  </si>
  <si>
    <t xml:space="preserve">RODA DE BERA                            </t>
  </si>
  <si>
    <t>43132</t>
  </si>
  <si>
    <t xml:space="preserve">RODONYA                                 </t>
  </si>
  <si>
    <t>43133</t>
  </si>
  <si>
    <t xml:space="preserve">ROQUETES                                </t>
  </si>
  <si>
    <t>43134</t>
  </si>
  <si>
    <t xml:space="preserve">ROURELL (EL)                            </t>
  </si>
  <si>
    <t>43135</t>
  </si>
  <si>
    <t xml:space="preserve">SALOMO                                  </t>
  </si>
  <si>
    <t>43136</t>
  </si>
  <si>
    <t xml:space="preserve">LA RAPITA                               </t>
  </si>
  <si>
    <t>43137</t>
  </si>
  <si>
    <t xml:space="preserve">SANT JAUME DELS DOMENYS                 </t>
  </si>
  <si>
    <t>43138</t>
  </si>
  <si>
    <t xml:space="preserve">SANTA BARBARA                           </t>
  </si>
  <si>
    <t>43139</t>
  </si>
  <si>
    <t xml:space="preserve">SANTA COLOMA DE QUERALT                 </t>
  </si>
  <si>
    <t>43140</t>
  </si>
  <si>
    <t xml:space="preserve">SANTA OLIVA                             </t>
  </si>
  <si>
    <t>43141</t>
  </si>
  <si>
    <t xml:space="preserve">PONTILS                                 </t>
  </si>
  <si>
    <t>43142</t>
  </si>
  <si>
    <t xml:space="preserve">SARRAL                                  </t>
  </si>
  <si>
    <t>43143</t>
  </si>
  <si>
    <t xml:space="preserve">SAVALLA DEL COMTAT                      </t>
  </si>
  <si>
    <t>43144</t>
  </si>
  <si>
    <t xml:space="preserve">SECUITA (LA)                            </t>
  </si>
  <si>
    <t>43145</t>
  </si>
  <si>
    <t xml:space="preserve">SELVA DEL CAMP (LA)                     </t>
  </si>
  <si>
    <t>43146</t>
  </si>
  <si>
    <t xml:space="preserve">SENAN                                   </t>
  </si>
  <si>
    <t>43147</t>
  </si>
  <si>
    <t xml:space="preserve">SOLIVELLA                               </t>
  </si>
  <si>
    <t>43148</t>
  </si>
  <si>
    <t xml:space="preserve">TARRAGONA                               </t>
  </si>
  <si>
    <t>43149</t>
  </si>
  <si>
    <t xml:space="preserve">TIVENYS                                 </t>
  </si>
  <si>
    <t>43150</t>
  </si>
  <si>
    <t xml:space="preserve">TIVISSA                                 </t>
  </si>
  <si>
    <t>43151</t>
  </si>
  <si>
    <t xml:space="preserve">TORRE DE FONTAUBELLA (LA)               </t>
  </si>
  <si>
    <t>43152</t>
  </si>
  <si>
    <t xml:space="preserve">TORRE DE L'ESPANYOL (LA)                </t>
  </si>
  <si>
    <t>43153</t>
  </si>
  <si>
    <t xml:space="preserve">TORREDEMBARRA                           </t>
  </si>
  <si>
    <t>43154</t>
  </si>
  <si>
    <t xml:space="preserve">TORROJA DEL PRIORAT                     </t>
  </si>
  <si>
    <t>43155</t>
  </si>
  <si>
    <t xml:space="preserve">TORTOSA                                 </t>
  </si>
  <si>
    <t>43156</t>
  </si>
  <si>
    <t xml:space="preserve">ULLDECONA                               </t>
  </si>
  <si>
    <t>43157</t>
  </si>
  <si>
    <t xml:space="preserve">ULLDEMOLINS                             </t>
  </si>
  <si>
    <t>43158</t>
  </si>
  <si>
    <t xml:space="preserve">VALLCLARA                               </t>
  </si>
  <si>
    <t>43159</t>
  </si>
  <si>
    <t xml:space="preserve">VALLFOGONA DE RIUCORB                   </t>
  </si>
  <si>
    <t>43160</t>
  </si>
  <si>
    <t xml:space="preserve">VALLMOLL                                </t>
  </si>
  <si>
    <t>43161</t>
  </si>
  <si>
    <t xml:space="preserve">VALLS                                   </t>
  </si>
  <si>
    <t>43162</t>
  </si>
  <si>
    <t xml:space="preserve">VANDELLOS I L'HOSPITALET DE L'INFANT    </t>
  </si>
  <si>
    <t>43163</t>
  </si>
  <si>
    <t xml:space="preserve">VENDRELL (EL)                           </t>
  </si>
  <si>
    <t>43164</t>
  </si>
  <si>
    <t xml:space="preserve">VESPELLA DE GAIA                        </t>
  </si>
  <si>
    <t>43165</t>
  </si>
  <si>
    <t xml:space="preserve">VILABELLA                               </t>
  </si>
  <si>
    <t>43166</t>
  </si>
  <si>
    <t xml:space="preserve">VILALLONGA DEL CAMP                     </t>
  </si>
  <si>
    <t>43167</t>
  </si>
  <si>
    <t xml:space="preserve">VILANOVA D'ESCORNALBOU                  </t>
  </si>
  <si>
    <t>43168</t>
  </si>
  <si>
    <t xml:space="preserve">VILANOVA DE PRADES                      </t>
  </si>
  <si>
    <t>43169</t>
  </si>
  <si>
    <t xml:space="preserve">VILAPLANA                               </t>
  </si>
  <si>
    <t>43170</t>
  </si>
  <si>
    <t xml:space="preserve">VILA-RODONA                             </t>
  </si>
  <si>
    <t>43171</t>
  </si>
  <si>
    <t xml:space="preserve">VILA-SECA                               </t>
  </si>
  <si>
    <t>43172</t>
  </si>
  <si>
    <t xml:space="preserve">VILAVERD                                </t>
  </si>
  <si>
    <t>43173</t>
  </si>
  <si>
    <t xml:space="preserve">VILELLA ALTA (LA)                       </t>
  </si>
  <si>
    <t>43174</t>
  </si>
  <si>
    <t xml:space="preserve">VILELLA BAIXA (LA)                      </t>
  </si>
  <si>
    <t>43175</t>
  </si>
  <si>
    <t xml:space="preserve">VILALBA DELS ARCS                       </t>
  </si>
  <si>
    <t>43176</t>
  </si>
  <si>
    <t xml:space="preserve">VIMBODI I POBLET                        </t>
  </si>
  <si>
    <t>43177</t>
  </si>
  <si>
    <t xml:space="preserve">VINEBRE                                 </t>
  </si>
  <si>
    <t>43178</t>
  </si>
  <si>
    <t xml:space="preserve">VINYOLS I ELS ARCS                      </t>
  </si>
  <si>
    <t>43901</t>
  </si>
  <si>
    <t xml:space="preserve">DELTEBRE                                </t>
  </si>
  <si>
    <t>43902</t>
  </si>
  <si>
    <t xml:space="preserve">SANT JAUME D'ENVEJA                     </t>
  </si>
  <si>
    <t>43903</t>
  </si>
  <si>
    <t xml:space="preserve">CAMARLES                                </t>
  </si>
  <si>
    <t>43904</t>
  </si>
  <si>
    <t xml:space="preserve">ALDEA (L')                              </t>
  </si>
  <si>
    <t>43905</t>
  </si>
  <si>
    <t xml:space="preserve">SALOU                                   </t>
  </si>
  <si>
    <t>43906</t>
  </si>
  <si>
    <t xml:space="preserve">AMPOLLA (L')                            </t>
  </si>
  <si>
    <t>43907</t>
  </si>
  <si>
    <t xml:space="preserve">CANONJA (LA)                            </t>
  </si>
  <si>
    <t>44002</t>
  </si>
  <si>
    <t xml:space="preserve">ABEJUELA                                </t>
  </si>
  <si>
    <t>44003</t>
  </si>
  <si>
    <t xml:space="preserve">AGUATON                                 </t>
  </si>
  <si>
    <t>44004</t>
  </si>
  <si>
    <t xml:space="preserve">AGUAVIVA                                </t>
  </si>
  <si>
    <t>44005</t>
  </si>
  <si>
    <t xml:space="preserve">AGUILAR DEL ALFAMBRA                    </t>
  </si>
  <si>
    <t>44006</t>
  </si>
  <si>
    <t xml:space="preserve">ALACON                                  </t>
  </si>
  <si>
    <t>44007</t>
  </si>
  <si>
    <t xml:space="preserve">ALBA                                    </t>
  </si>
  <si>
    <t>44008</t>
  </si>
  <si>
    <t xml:space="preserve">ALBALATE DEL ARZOBISPO                  </t>
  </si>
  <si>
    <t>44009</t>
  </si>
  <si>
    <t xml:space="preserve">ALBARRACIN                              </t>
  </si>
  <si>
    <t>44010</t>
  </si>
  <si>
    <t xml:space="preserve">ALBENTOSA                               </t>
  </si>
  <si>
    <t>44011</t>
  </si>
  <si>
    <t xml:space="preserve">ALCAINE                                 </t>
  </si>
  <si>
    <t>44012</t>
  </si>
  <si>
    <t xml:space="preserve">ALCALA DE LA SELVA                      </t>
  </si>
  <si>
    <t>44013</t>
  </si>
  <si>
    <t xml:space="preserve">ALCAÑIZ                                 </t>
  </si>
  <si>
    <t>44014</t>
  </si>
  <si>
    <t xml:space="preserve">ALCORISA                                </t>
  </si>
  <si>
    <t>44016</t>
  </si>
  <si>
    <t xml:space="preserve">ALFAMBRA                                </t>
  </si>
  <si>
    <t>44017</t>
  </si>
  <si>
    <t xml:space="preserve">ALIAGA                                  </t>
  </si>
  <si>
    <t>44018</t>
  </si>
  <si>
    <t xml:space="preserve">ALMOHAJA                                </t>
  </si>
  <si>
    <t>44019</t>
  </si>
  <si>
    <t xml:space="preserve">ALOBRAS                                 </t>
  </si>
  <si>
    <t>44020</t>
  </si>
  <si>
    <t xml:space="preserve">ALPEÑES                                 </t>
  </si>
  <si>
    <t>44021</t>
  </si>
  <si>
    <t xml:space="preserve">ALLEPUZ                                 </t>
  </si>
  <si>
    <t>44022</t>
  </si>
  <si>
    <t xml:space="preserve">ALLOZA                                  </t>
  </si>
  <si>
    <t>44023</t>
  </si>
  <si>
    <t xml:space="preserve">ALLUEVA                                 </t>
  </si>
  <si>
    <t>44024</t>
  </si>
  <si>
    <t xml:space="preserve">ANADON                                  </t>
  </si>
  <si>
    <t>44025</t>
  </si>
  <si>
    <t xml:space="preserve">ANDORRA                                 </t>
  </si>
  <si>
    <t>44026</t>
  </si>
  <si>
    <t xml:space="preserve">ARCOS DE LAS SALINAS                    </t>
  </si>
  <si>
    <t>44027</t>
  </si>
  <si>
    <t xml:space="preserve">ARENS DE LLEDO                          </t>
  </si>
  <si>
    <t>44028</t>
  </si>
  <si>
    <t xml:space="preserve">ARGENTE                                 </t>
  </si>
  <si>
    <t>44029</t>
  </si>
  <si>
    <t xml:space="preserve">ARIÑO                                   </t>
  </si>
  <si>
    <t>44031</t>
  </si>
  <si>
    <t xml:space="preserve">AZAILA                                  </t>
  </si>
  <si>
    <t>44032</t>
  </si>
  <si>
    <t xml:space="preserve">BADENAS                                 </t>
  </si>
  <si>
    <t>44033</t>
  </si>
  <si>
    <t xml:space="preserve">BAGUENA                                 </t>
  </si>
  <si>
    <t>44034</t>
  </si>
  <si>
    <t xml:space="preserve">BAÑON                                   </t>
  </si>
  <si>
    <t>44035</t>
  </si>
  <si>
    <t xml:space="preserve">BARRACHINA                              </t>
  </si>
  <si>
    <t>44036</t>
  </si>
  <si>
    <t xml:space="preserve">BEA                                     </t>
  </si>
  <si>
    <t>44037</t>
  </si>
  <si>
    <t xml:space="preserve">BECEITE                                 </t>
  </si>
  <si>
    <t>44038</t>
  </si>
  <si>
    <t xml:space="preserve">BELMONTE DE SAN JOSE                    </t>
  </si>
  <si>
    <t>44039</t>
  </si>
  <si>
    <t xml:space="preserve">BELLO                                   </t>
  </si>
  <si>
    <t>44040</t>
  </si>
  <si>
    <t xml:space="preserve">BERGE                                   </t>
  </si>
  <si>
    <t>44041</t>
  </si>
  <si>
    <t xml:space="preserve">BEZAS                                   </t>
  </si>
  <si>
    <t>44042</t>
  </si>
  <si>
    <t xml:space="preserve">BLANCAS                                 </t>
  </si>
  <si>
    <t>44043</t>
  </si>
  <si>
    <t xml:space="preserve">BLESA                                   </t>
  </si>
  <si>
    <t>44044</t>
  </si>
  <si>
    <t xml:space="preserve">BORDON                                  </t>
  </si>
  <si>
    <t>44045</t>
  </si>
  <si>
    <t xml:space="preserve">BRONCHALES                              </t>
  </si>
  <si>
    <t>44046</t>
  </si>
  <si>
    <t xml:space="preserve">BUEÑA                                   </t>
  </si>
  <si>
    <t>44047</t>
  </si>
  <si>
    <t xml:space="preserve">BURBAGUENA                              </t>
  </si>
  <si>
    <t>44048</t>
  </si>
  <si>
    <t xml:space="preserve">CABRA DE MORA                           </t>
  </si>
  <si>
    <t>44049</t>
  </si>
  <si>
    <t xml:space="preserve">CALACEITE                               </t>
  </si>
  <si>
    <t>44050</t>
  </si>
  <si>
    <t xml:space="preserve">CALAMOCHA                               </t>
  </si>
  <si>
    <t>44051</t>
  </si>
  <si>
    <t xml:space="preserve">CALANDA                                 </t>
  </si>
  <si>
    <t>44052</t>
  </si>
  <si>
    <t xml:space="preserve">CALOMARDE                               </t>
  </si>
  <si>
    <t>44053</t>
  </si>
  <si>
    <t xml:space="preserve">CAMAÑAS                                 </t>
  </si>
  <si>
    <t>44054</t>
  </si>
  <si>
    <t xml:space="preserve">CAMARENA DE LA SIERRA                   </t>
  </si>
  <si>
    <t>44055</t>
  </si>
  <si>
    <t xml:space="preserve">CAMARILLAS                              </t>
  </si>
  <si>
    <t>44056</t>
  </si>
  <si>
    <t xml:space="preserve">CAMINREAL                               </t>
  </si>
  <si>
    <t>44059</t>
  </si>
  <si>
    <t xml:space="preserve">CANTAVIEJA                              </t>
  </si>
  <si>
    <t>44060</t>
  </si>
  <si>
    <t xml:space="preserve">CAÑADA DE BENATANDUZ                    </t>
  </si>
  <si>
    <t>44061</t>
  </si>
  <si>
    <t xml:space="preserve">CAÑADA DE VERICH (LA)                   </t>
  </si>
  <si>
    <t>44062</t>
  </si>
  <si>
    <t xml:space="preserve">CAÑADA VELLIDA                          </t>
  </si>
  <si>
    <t>44063</t>
  </si>
  <si>
    <t xml:space="preserve">CAÑIZAR DEL OLIVAR                      </t>
  </si>
  <si>
    <t>44064</t>
  </si>
  <si>
    <t xml:space="preserve">CASCANTE DEL RIO                        </t>
  </si>
  <si>
    <t>44065</t>
  </si>
  <si>
    <t xml:space="preserve">CASTEJON DE TORNOS                      </t>
  </si>
  <si>
    <t>44066</t>
  </si>
  <si>
    <t xml:space="preserve">CASTEL DE CABRA                         </t>
  </si>
  <si>
    <t>44067</t>
  </si>
  <si>
    <t xml:space="preserve">CASTELNOU                               </t>
  </si>
  <si>
    <t>44068</t>
  </si>
  <si>
    <t xml:space="preserve">CASTELSERAS                             </t>
  </si>
  <si>
    <t>44070</t>
  </si>
  <si>
    <t xml:space="preserve">CASTELLAR (EL)                          </t>
  </si>
  <si>
    <t>44071</t>
  </si>
  <si>
    <t xml:space="preserve">CASTELLOTE                              </t>
  </si>
  <si>
    <t>44074</t>
  </si>
  <si>
    <t xml:space="preserve">CEDRILLAS                               </t>
  </si>
  <si>
    <t>44075</t>
  </si>
  <si>
    <t xml:space="preserve">CELADAS                                 </t>
  </si>
  <si>
    <t>44076</t>
  </si>
  <si>
    <t xml:space="preserve">CELLA                                   </t>
  </si>
  <si>
    <t>44077</t>
  </si>
  <si>
    <t xml:space="preserve">CEROLLERA (LA)                          </t>
  </si>
  <si>
    <t>44080</t>
  </si>
  <si>
    <t xml:space="preserve">CODOÑERA (LA)                           </t>
  </si>
  <si>
    <t>44082</t>
  </si>
  <si>
    <t xml:space="preserve">CORBALAN                                </t>
  </si>
  <si>
    <t>44084</t>
  </si>
  <si>
    <t xml:space="preserve">CORTES DE ARAGON                        </t>
  </si>
  <si>
    <t>44085</t>
  </si>
  <si>
    <t xml:space="preserve">COSA                                    </t>
  </si>
  <si>
    <t>44086</t>
  </si>
  <si>
    <t xml:space="preserve">CRETAS                                  </t>
  </si>
  <si>
    <t>44087</t>
  </si>
  <si>
    <t xml:space="preserve">CRIVILLEN                               </t>
  </si>
  <si>
    <t>44088</t>
  </si>
  <si>
    <t xml:space="preserve">CUBA (LA)                               </t>
  </si>
  <si>
    <t>44089</t>
  </si>
  <si>
    <t xml:space="preserve">CUBLA                                   </t>
  </si>
  <si>
    <t>44090</t>
  </si>
  <si>
    <t xml:space="preserve">CUCALON                                 </t>
  </si>
  <si>
    <t>44092</t>
  </si>
  <si>
    <t xml:space="preserve">CUERVO (EL)                             </t>
  </si>
  <si>
    <t>44093</t>
  </si>
  <si>
    <t xml:space="preserve">CUEVAS DE ALMUDEN                       </t>
  </si>
  <si>
    <t>44094</t>
  </si>
  <si>
    <t xml:space="preserve">CUEVAS LABRADAS                         </t>
  </si>
  <si>
    <t>44096</t>
  </si>
  <si>
    <t xml:space="preserve">EJULVE                                  </t>
  </si>
  <si>
    <t>44097</t>
  </si>
  <si>
    <t xml:space="preserve">ESCORIHUELA                             </t>
  </si>
  <si>
    <t>44099</t>
  </si>
  <si>
    <t xml:space="preserve">ESCUCHA                                 </t>
  </si>
  <si>
    <t>44100</t>
  </si>
  <si>
    <t xml:space="preserve">ESTERCUEL                               </t>
  </si>
  <si>
    <t>44101</t>
  </si>
  <si>
    <t xml:space="preserve">FERRERUELA DE HUERVA                    </t>
  </si>
  <si>
    <t>44102</t>
  </si>
  <si>
    <t xml:space="preserve">FONFRIA                                 </t>
  </si>
  <si>
    <t>44103</t>
  </si>
  <si>
    <t xml:space="preserve">FORMICHE ALTO                           </t>
  </si>
  <si>
    <t>44105</t>
  </si>
  <si>
    <t xml:space="preserve">FORNOLES                                </t>
  </si>
  <si>
    <t>44106</t>
  </si>
  <si>
    <t xml:space="preserve">FORTANETE                               </t>
  </si>
  <si>
    <t>44107</t>
  </si>
  <si>
    <t xml:space="preserve">FOZ-CALANDA                             </t>
  </si>
  <si>
    <t>44108</t>
  </si>
  <si>
    <t xml:space="preserve">FRESNEDA (LA)                           </t>
  </si>
  <si>
    <t>44109</t>
  </si>
  <si>
    <t xml:space="preserve">FRIAS DE ALBARRACIN                     </t>
  </si>
  <si>
    <t>44110</t>
  </si>
  <si>
    <t xml:space="preserve">FUENFERRADA                             </t>
  </si>
  <si>
    <t>44111</t>
  </si>
  <si>
    <t xml:space="preserve">FUENTES CALIENTES                       </t>
  </si>
  <si>
    <t>44112</t>
  </si>
  <si>
    <t xml:space="preserve">FUENTES CLARAS                          </t>
  </si>
  <si>
    <t>44113</t>
  </si>
  <si>
    <t xml:space="preserve">FUENTES DE RUBIELOS                     </t>
  </si>
  <si>
    <t>44114</t>
  </si>
  <si>
    <t xml:space="preserve">FUENTESPALDA                            </t>
  </si>
  <si>
    <t>44115</t>
  </si>
  <si>
    <t xml:space="preserve">GALVE                                   </t>
  </si>
  <si>
    <t>44116</t>
  </si>
  <si>
    <t xml:space="preserve">GARGALLO                                </t>
  </si>
  <si>
    <t>44117</t>
  </si>
  <si>
    <t xml:space="preserve">GEA DE ALBARRACIN                       </t>
  </si>
  <si>
    <t>44118</t>
  </si>
  <si>
    <t xml:space="preserve">GINEBROSA (LA)                          </t>
  </si>
  <si>
    <t>44119</t>
  </si>
  <si>
    <t xml:space="preserve">GRIEGOS                                 </t>
  </si>
  <si>
    <t>44120</t>
  </si>
  <si>
    <t xml:space="preserve">GUADALAVIAR                             </t>
  </si>
  <si>
    <t>44121</t>
  </si>
  <si>
    <t xml:space="preserve">GUDAR                                   </t>
  </si>
  <si>
    <t>44122</t>
  </si>
  <si>
    <t xml:space="preserve">HIJAR                                   </t>
  </si>
  <si>
    <t>44123</t>
  </si>
  <si>
    <t xml:space="preserve">HINOJOSA DE JARQUE                      </t>
  </si>
  <si>
    <t>44124</t>
  </si>
  <si>
    <t xml:space="preserve">HOZ DE LA VIEJA (LA)                    </t>
  </si>
  <si>
    <t>44125</t>
  </si>
  <si>
    <t xml:space="preserve">HUESA DEL COMUN                         </t>
  </si>
  <si>
    <t>44126</t>
  </si>
  <si>
    <t xml:space="preserve">IGLESUELA DEL CID (LA)                  </t>
  </si>
  <si>
    <t>44127</t>
  </si>
  <si>
    <t xml:space="preserve">JABALOYAS                               </t>
  </si>
  <si>
    <t>44128</t>
  </si>
  <si>
    <t xml:space="preserve">JARQUE DE LA VAL                        </t>
  </si>
  <si>
    <t>44129</t>
  </si>
  <si>
    <t xml:space="preserve">JATIEL                                  </t>
  </si>
  <si>
    <t>44130</t>
  </si>
  <si>
    <t xml:space="preserve">JORCAS                                  </t>
  </si>
  <si>
    <t>44131</t>
  </si>
  <si>
    <t xml:space="preserve">JOSA                                    </t>
  </si>
  <si>
    <t>44132</t>
  </si>
  <si>
    <t xml:space="preserve">LAGUERUELA                              </t>
  </si>
  <si>
    <t>44133</t>
  </si>
  <si>
    <t xml:space="preserve">LANZUELA                                </t>
  </si>
  <si>
    <t>44135</t>
  </si>
  <si>
    <t xml:space="preserve">LIBROS                                  </t>
  </si>
  <si>
    <t>44136</t>
  </si>
  <si>
    <t xml:space="preserve">LIDON                                   </t>
  </si>
  <si>
    <t>44137</t>
  </si>
  <si>
    <t xml:space="preserve">LINARES DE MORA                         </t>
  </si>
  <si>
    <t>44138</t>
  </si>
  <si>
    <t xml:space="preserve">LOSCOS                                  </t>
  </si>
  <si>
    <t>44141</t>
  </si>
  <si>
    <t xml:space="preserve">LLEDO                                   </t>
  </si>
  <si>
    <t>44142</t>
  </si>
  <si>
    <t xml:space="preserve">MAICAS                                  </t>
  </si>
  <si>
    <t>44143</t>
  </si>
  <si>
    <t xml:space="preserve">MANZANERA                               </t>
  </si>
  <si>
    <t>44144</t>
  </si>
  <si>
    <t xml:space="preserve">MARTIN DEL RIO                          </t>
  </si>
  <si>
    <t>44145</t>
  </si>
  <si>
    <t xml:space="preserve">MAS DE LAS MATAS                        </t>
  </si>
  <si>
    <t>44146</t>
  </si>
  <si>
    <t xml:space="preserve">MATA DE LOS OLMOS (LA)                  </t>
  </si>
  <si>
    <t>44147</t>
  </si>
  <si>
    <t xml:space="preserve">MAZALEON                                </t>
  </si>
  <si>
    <t>44148</t>
  </si>
  <si>
    <t xml:space="preserve">MEZQUITA DE JARQUE                      </t>
  </si>
  <si>
    <t>44149</t>
  </si>
  <si>
    <t xml:space="preserve">MIRAMBEL                                </t>
  </si>
  <si>
    <t>44150</t>
  </si>
  <si>
    <t xml:space="preserve">MIRAVETE DE LA SIERRA                   </t>
  </si>
  <si>
    <t>44151</t>
  </si>
  <si>
    <t xml:space="preserve">MOLINOS                                 </t>
  </si>
  <si>
    <t>44152</t>
  </si>
  <si>
    <t xml:space="preserve">MONFORTE DE MOYUELA                     </t>
  </si>
  <si>
    <t>44153</t>
  </si>
  <si>
    <t xml:space="preserve">MONREAL DEL CAMPO                       </t>
  </si>
  <si>
    <t>44154</t>
  </si>
  <si>
    <t xml:space="preserve">MONROYO                                 </t>
  </si>
  <si>
    <t>44155</t>
  </si>
  <si>
    <t xml:space="preserve">MONTALBAN                               </t>
  </si>
  <si>
    <t>44156</t>
  </si>
  <si>
    <t xml:space="preserve">MONTEAGUDO DEL CASTILLO                 </t>
  </si>
  <si>
    <t xml:space="preserve">MONTERDE DE ALBARRACIN                  </t>
  </si>
  <si>
    <t>44158</t>
  </si>
  <si>
    <t xml:space="preserve">MORA DE RUBIELOS                        </t>
  </si>
  <si>
    <t>44159</t>
  </si>
  <si>
    <t xml:space="preserve">MOSCARDON                               </t>
  </si>
  <si>
    <t>44160</t>
  </si>
  <si>
    <t xml:space="preserve">MOSQUERUELA                             </t>
  </si>
  <si>
    <t>44161</t>
  </si>
  <si>
    <t xml:space="preserve">MUNIESA                                 </t>
  </si>
  <si>
    <t>44163</t>
  </si>
  <si>
    <t xml:space="preserve">NOGUERA DE ALBARRACIN                   </t>
  </si>
  <si>
    <t>44164</t>
  </si>
  <si>
    <t xml:space="preserve">NOGUERAS                                </t>
  </si>
  <si>
    <t>44165</t>
  </si>
  <si>
    <t xml:space="preserve">NOGUERUELAS                             </t>
  </si>
  <si>
    <t>44167</t>
  </si>
  <si>
    <t xml:space="preserve">OBON                                    </t>
  </si>
  <si>
    <t>44168</t>
  </si>
  <si>
    <t xml:space="preserve">ODON                                    </t>
  </si>
  <si>
    <t>44169</t>
  </si>
  <si>
    <t xml:space="preserve">OJOS NEGROS                             </t>
  </si>
  <si>
    <t>44171</t>
  </si>
  <si>
    <t xml:space="preserve">OLBA                                    </t>
  </si>
  <si>
    <t>44172</t>
  </si>
  <si>
    <t xml:space="preserve">OLIETE                                  </t>
  </si>
  <si>
    <t>44173</t>
  </si>
  <si>
    <t xml:space="preserve">OLMOS (LOS)                             </t>
  </si>
  <si>
    <t>44174</t>
  </si>
  <si>
    <t xml:space="preserve">ORIHUELA DEL TREMEDAL                   </t>
  </si>
  <si>
    <t>44175</t>
  </si>
  <si>
    <t xml:space="preserve">ORRIOS                                  </t>
  </si>
  <si>
    <t>44176</t>
  </si>
  <si>
    <t xml:space="preserve">PALOMAR DE ARROYOS                      </t>
  </si>
  <si>
    <t>44177</t>
  </si>
  <si>
    <t xml:space="preserve">PANCRUDO                                </t>
  </si>
  <si>
    <t>44178</t>
  </si>
  <si>
    <t xml:space="preserve">PARRAS DE CASTELLOTE (LAS)              </t>
  </si>
  <si>
    <t>44179</t>
  </si>
  <si>
    <t xml:space="preserve">PEÑARROYA DE TASTAVINS                  </t>
  </si>
  <si>
    <t>44180</t>
  </si>
  <si>
    <t xml:space="preserve">PERACENSE                               </t>
  </si>
  <si>
    <t>44181</t>
  </si>
  <si>
    <t xml:space="preserve">PERALEJOS                               </t>
  </si>
  <si>
    <t>44182</t>
  </si>
  <si>
    <t xml:space="preserve">PERALES DEL ALFAMBRA                    </t>
  </si>
  <si>
    <t>44183</t>
  </si>
  <si>
    <t xml:space="preserve">PITARQUE                                </t>
  </si>
  <si>
    <t>44185</t>
  </si>
  <si>
    <t xml:space="preserve">POBO (EL)                               </t>
  </si>
  <si>
    <t>44187</t>
  </si>
  <si>
    <t xml:space="preserve">PORTELLADA (LA)                         </t>
  </si>
  <si>
    <t>44189</t>
  </si>
  <si>
    <t xml:space="preserve">POZONDON                                </t>
  </si>
  <si>
    <t>44190</t>
  </si>
  <si>
    <t xml:space="preserve">POZUEL DEL CAMPO                        </t>
  </si>
  <si>
    <t>44191</t>
  </si>
  <si>
    <t xml:space="preserve">PUEBLA DE HIJAR (LA)                    </t>
  </si>
  <si>
    <t>44192</t>
  </si>
  <si>
    <t xml:space="preserve">PUEBLA DE VALVERDE (LA)                 </t>
  </si>
  <si>
    <t>44193</t>
  </si>
  <si>
    <t xml:space="preserve">PUERTOMINGALVO                          </t>
  </si>
  <si>
    <t>44194</t>
  </si>
  <si>
    <t xml:space="preserve">RAFALES                                 </t>
  </si>
  <si>
    <t>44195</t>
  </si>
  <si>
    <t xml:space="preserve">RILLO                                   </t>
  </si>
  <si>
    <t>44196</t>
  </si>
  <si>
    <t xml:space="preserve">RIODEVA                                 </t>
  </si>
  <si>
    <t>44197</t>
  </si>
  <si>
    <t xml:space="preserve">RODENAS                                 </t>
  </si>
  <si>
    <t>44198</t>
  </si>
  <si>
    <t xml:space="preserve">ROYUELA                                 </t>
  </si>
  <si>
    <t>44199</t>
  </si>
  <si>
    <t xml:space="preserve">RUBIALES                                </t>
  </si>
  <si>
    <t>44200</t>
  </si>
  <si>
    <t xml:space="preserve">RUBIELOS DE LA CERIDA                   </t>
  </si>
  <si>
    <t>44201</t>
  </si>
  <si>
    <t xml:space="preserve">RUBIELOS DE MORA                        </t>
  </si>
  <si>
    <t>44204</t>
  </si>
  <si>
    <t xml:space="preserve">SALDON                                  </t>
  </si>
  <si>
    <t>44205</t>
  </si>
  <si>
    <t xml:space="preserve">SAMPER DE CALANDA                       </t>
  </si>
  <si>
    <t>44206</t>
  </si>
  <si>
    <t xml:space="preserve">SAN AGUSTIN                             </t>
  </si>
  <si>
    <t>44207</t>
  </si>
  <si>
    <t xml:space="preserve">SAN MARTIN DEL RIO                      </t>
  </si>
  <si>
    <t>44208</t>
  </si>
  <si>
    <t xml:space="preserve">SANTA CRUZ DE NOGUERAS                  </t>
  </si>
  <si>
    <t>44209</t>
  </si>
  <si>
    <t xml:space="preserve">SANTA EULALIA                           </t>
  </si>
  <si>
    <t>44210</t>
  </si>
  <si>
    <t xml:space="preserve">SARRION                                 </t>
  </si>
  <si>
    <t>44211</t>
  </si>
  <si>
    <t xml:space="preserve">SEGURA DE LOS BAÑOS                     </t>
  </si>
  <si>
    <t>44212</t>
  </si>
  <si>
    <t xml:space="preserve">SENO                                    </t>
  </si>
  <si>
    <t>44213</t>
  </si>
  <si>
    <t xml:space="preserve">SINGRA                                  </t>
  </si>
  <si>
    <t>44215</t>
  </si>
  <si>
    <t xml:space="preserve">TERRIENTE                               </t>
  </si>
  <si>
    <t>44216</t>
  </si>
  <si>
    <t xml:space="preserve">TERUEL                                  </t>
  </si>
  <si>
    <t>44217</t>
  </si>
  <si>
    <t xml:space="preserve">TORIL Y MASEGOSO                        </t>
  </si>
  <si>
    <t>44218</t>
  </si>
  <si>
    <t xml:space="preserve">TORMON                                  </t>
  </si>
  <si>
    <t>44219</t>
  </si>
  <si>
    <t xml:space="preserve">TORNOS                                  </t>
  </si>
  <si>
    <t>44220</t>
  </si>
  <si>
    <t xml:space="preserve">TORRALBA DE LOS SISONES                 </t>
  </si>
  <si>
    <t>44221</t>
  </si>
  <si>
    <t xml:space="preserve">TORRECILLA DE ALCAÑIZ                   </t>
  </si>
  <si>
    <t>44222</t>
  </si>
  <si>
    <t xml:space="preserve">TORRECILLA DEL REBOLLAR                 </t>
  </si>
  <si>
    <t>44223</t>
  </si>
  <si>
    <t xml:space="preserve">TORRE DE ARCAS                          </t>
  </si>
  <si>
    <t>44224</t>
  </si>
  <si>
    <t xml:space="preserve">TORRE DE LAS ARCAS                      </t>
  </si>
  <si>
    <t>44225</t>
  </si>
  <si>
    <t xml:space="preserve">TORRE DEL COMPTE                        </t>
  </si>
  <si>
    <t>44226</t>
  </si>
  <si>
    <t xml:space="preserve">TORRELACARCEL                           </t>
  </si>
  <si>
    <t>44227</t>
  </si>
  <si>
    <t xml:space="preserve">TORRE LOS NEGROS                        </t>
  </si>
  <si>
    <t>44228</t>
  </si>
  <si>
    <t xml:space="preserve">TORREMOCHA DE JILOCA                    </t>
  </si>
  <si>
    <t>44229</t>
  </si>
  <si>
    <t xml:space="preserve">TORRES DE ALBARRACIN                    </t>
  </si>
  <si>
    <t>44230</t>
  </si>
  <si>
    <t xml:space="preserve">TORREVELILLA                            </t>
  </si>
  <si>
    <t>44231</t>
  </si>
  <si>
    <t xml:space="preserve">TORRIJAS                                </t>
  </si>
  <si>
    <t>44232</t>
  </si>
  <si>
    <t xml:space="preserve">TORRIJO DEL CAMPO                       </t>
  </si>
  <si>
    <t>44234</t>
  </si>
  <si>
    <t xml:space="preserve">TRAMACASTIEL                            </t>
  </si>
  <si>
    <t>44235</t>
  </si>
  <si>
    <t xml:space="preserve">TRAMACASTILLA                           </t>
  </si>
  <si>
    <t>44236</t>
  </si>
  <si>
    <t xml:space="preserve">TRONCHON                                </t>
  </si>
  <si>
    <t>44237</t>
  </si>
  <si>
    <t xml:space="preserve">URREA DE GAEN                           </t>
  </si>
  <si>
    <t>44238</t>
  </si>
  <si>
    <t xml:space="preserve">UTRILLAS                                </t>
  </si>
  <si>
    <t>44239</t>
  </si>
  <si>
    <t xml:space="preserve">VALACLOCHE                              </t>
  </si>
  <si>
    <t>44240</t>
  </si>
  <si>
    <t xml:space="preserve">VALBONA                                 </t>
  </si>
  <si>
    <t>44241</t>
  </si>
  <si>
    <t xml:space="preserve">VALDEALGORFA                            </t>
  </si>
  <si>
    <t>44243</t>
  </si>
  <si>
    <t xml:space="preserve">VALDECUENCA                             </t>
  </si>
  <si>
    <t>44244</t>
  </si>
  <si>
    <t xml:space="preserve">VALDELINARES                            </t>
  </si>
  <si>
    <t>44245</t>
  </si>
  <si>
    <t xml:space="preserve">VALDELTORMO                             </t>
  </si>
  <si>
    <t>44246</t>
  </si>
  <si>
    <t xml:space="preserve">VALDERROBRES                            </t>
  </si>
  <si>
    <t>44247</t>
  </si>
  <si>
    <t xml:space="preserve">VALJUNQUERA                             </t>
  </si>
  <si>
    <t>44249</t>
  </si>
  <si>
    <t xml:space="preserve">VALLECILLO (EL)                         </t>
  </si>
  <si>
    <t>44250</t>
  </si>
  <si>
    <t xml:space="preserve">VEGUILLAS DE LA SIERRA                  </t>
  </si>
  <si>
    <t>44251</t>
  </si>
  <si>
    <t xml:space="preserve">VILLAFRANCA DEL CAMPO                   </t>
  </si>
  <si>
    <t>44252</t>
  </si>
  <si>
    <t xml:space="preserve">VILLAHERMOSA DEL CAMPO                  </t>
  </si>
  <si>
    <t>44256</t>
  </si>
  <si>
    <t xml:space="preserve">VILLANUEVA DEL REBOLLAR DE LA SIERRA    </t>
  </si>
  <si>
    <t>44257</t>
  </si>
  <si>
    <t xml:space="preserve">VILLAR DEL COBO                         </t>
  </si>
  <si>
    <t>44258</t>
  </si>
  <si>
    <t xml:space="preserve">VILLAR DEL SALZ                         </t>
  </si>
  <si>
    <t>44260</t>
  </si>
  <si>
    <t xml:space="preserve">VILLARLUENGO                            </t>
  </si>
  <si>
    <t>44261</t>
  </si>
  <si>
    <t xml:space="preserve">VILLARQUEMADO                           </t>
  </si>
  <si>
    <t>44262</t>
  </si>
  <si>
    <t xml:space="preserve">VILLARROYA DE LOS PINARES               </t>
  </si>
  <si>
    <t>44263</t>
  </si>
  <si>
    <t xml:space="preserve">VILLASTAR                               </t>
  </si>
  <si>
    <t>44264</t>
  </si>
  <si>
    <t xml:space="preserve">VILLEL                                  </t>
  </si>
  <si>
    <t>44265</t>
  </si>
  <si>
    <t xml:space="preserve">VINACEITE                               </t>
  </si>
  <si>
    <t>44266</t>
  </si>
  <si>
    <t xml:space="preserve">VISIEDO                                 </t>
  </si>
  <si>
    <t>44267</t>
  </si>
  <si>
    <t xml:space="preserve">VIVEL DEL RIO MARTIN                    </t>
  </si>
  <si>
    <t>44268</t>
  </si>
  <si>
    <t xml:space="preserve">ZOMA (LA)                               </t>
  </si>
  <si>
    <t>45001</t>
  </si>
  <si>
    <t xml:space="preserve">AJOFRIN                                 </t>
  </si>
  <si>
    <t>45002</t>
  </si>
  <si>
    <t xml:space="preserve">ALAMEDA DE LA SAGRA                     </t>
  </si>
  <si>
    <t>45003</t>
  </si>
  <si>
    <t xml:space="preserve">ALBARREAL DE TAJO                       </t>
  </si>
  <si>
    <t>45004</t>
  </si>
  <si>
    <t xml:space="preserve">ALCABON                                 </t>
  </si>
  <si>
    <t>45005</t>
  </si>
  <si>
    <t xml:space="preserve">ALCAÑIZO                                </t>
  </si>
  <si>
    <t>45006</t>
  </si>
  <si>
    <t xml:space="preserve">ALCAUDETE DE LA JARA                    </t>
  </si>
  <si>
    <t>45007</t>
  </si>
  <si>
    <t xml:space="preserve">ALCOLEA DE TAJO                         </t>
  </si>
  <si>
    <t>45008</t>
  </si>
  <si>
    <t xml:space="preserve">ALDEA EN CABO                           </t>
  </si>
  <si>
    <t>45009</t>
  </si>
  <si>
    <t xml:space="preserve">ALDEANUEVA DE BARBARROYA                </t>
  </si>
  <si>
    <t>45010</t>
  </si>
  <si>
    <t xml:space="preserve">ALDEANUEVA DE SAN BARTOLOME             </t>
  </si>
  <si>
    <t>45011</t>
  </si>
  <si>
    <t xml:space="preserve">ALMENDRAL DE LA CAÑADA                  </t>
  </si>
  <si>
    <t>45012</t>
  </si>
  <si>
    <t xml:space="preserve">ALMONACID DE TOLEDO                     </t>
  </si>
  <si>
    <t>45013</t>
  </si>
  <si>
    <t xml:space="preserve">ALMOROX                                 </t>
  </si>
  <si>
    <t>45014</t>
  </si>
  <si>
    <t xml:space="preserve">AÑOVER DE TAJO                          </t>
  </si>
  <si>
    <t>45015</t>
  </si>
  <si>
    <t xml:space="preserve">ARCICOLLAR                              </t>
  </si>
  <si>
    <t>45016</t>
  </si>
  <si>
    <t xml:space="preserve">ARGES                                   </t>
  </si>
  <si>
    <t>45017</t>
  </si>
  <si>
    <t xml:space="preserve">AZUTAN                                  </t>
  </si>
  <si>
    <t>45018</t>
  </si>
  <si>
    <t xml:space="preserve">BARCIENCE                               </t>
  </si>
  <si>
    <t>45019</t>
  </si>
  <si>
    <t xml:space="preserve">BARGAS                                  </t>
  </si>
  <si>
    <t>45020</t>
  </si>
  <si>
    <t xml:space="preserve">BELVIS DE LA JARA                       </t>
  </si>
  <si>
    <t>45021</t>
  </si>
  <si>
    <t xml:space="preserve">BOROX                                   </t>
  </si>
  <si>
    <t>45022</t>
  </si>
  <si>
    <t xml:space="preserve">BUENAVENTURA                            </t>
  </si>
  <si>
    <t>45023</t>
  </si>
  <si>
    <t xml:space="preserve">BURGUILLOS DE TOLEDO                    </t>
  </si>
  <si>
    <t>45024</t>
  </si>
  <si>
    <t xml:space="preserve">BURUJON                                 </t>
  </si>
  <si>
    <t>45025</t>
  </si>
  <si>
    <t xml:space="preserve">CABAÑAS DE LA SAGRA                     </t>
  </si>
  <si>
    <t>45026</t>
  </si>
  <si>
    <t xml:space="preserve">CABAÑAS DE YEPES                        </t>
  </si>
  <si>
    <t>45027</t>
  </si>
  <si>
    <t xml:space="preserve">CABEZAMESADA                            </t>
  </si>
  <si>
    <t>45028</t>
  </si>
  <si>
    <t xml:space="preserve">CALERA Y CHOZAS                         </t>
  </si>
  <si>
    <t>45029</t>
  </si>
  <si>
    <t xml:space="preserve">CALERUELA                               </t>
  </si>
  <si>
    <t>45030</t>
  </si>
  <si>
    <t xml:space="preserve">CALZADA DE OROPESA                      </t>
  </si>
  <si>
    <t>45031</t>
  </si>
  <si>
    <t xml:space="preserve">CAMARENA                                </t>
  </si>
  <si>
    <t>45032</t>
  </si>
  <si>
    <t xml:space="preserve">CAMARENILLA                             </t>
  </si>
  <si>
    <t>45033</t>
  </si>
  <si>
    <t xml:space="preserve">CAMPILLO DE LA JARA (EL)                </t>
  </si>
  <si>
    <t>45034</t>
  </si>
  <si>
    <t xml:space="preserve">CAMUÑAS                                 </t>
  </si>
  <si>
    <t>45035</t>
  </si>
  <si>
    <t xml:space="preserve">CARDIEL DE LOS MONTES                   </t>
  </si>
  <si>
    <t>45036</t>
  </si>
  <si>
    <t xml:space="preserve">CARMENA                                 </t>
  </si>
  <si>
    <t>45037</t>
  </si>
  <si>
    <t xml:space="preserve">CARPIO DE TAJO (EL)                     </t>
  </si>
  <si>
    <t>45038</t>
  </si>
  <si>
    <t xml:space="preserve">CARRANQUE                               </t>
  </si>
  <si>
    <t>45039</t>
  </si>
  <si>
    <t xml:space="preserve">CARRICHES                               </t>
  </si>
  <si>
    <t>45040</t>
  </si>
  <si>
    <t xml:space="preserve">CASAR DE ESCALONA (EL)                  </t>
  </si>
  <si>
    <t>45041</t>
  </si>
  <si>
    <t xml:space="preserve">CASARRUBIOS DEL MONTE                   </t>
  </si>
  <si>
    <t>45042</t>
  </si>
  <si>
    <t xml:space="preserve">CASASBUENAS                             </t>
  </si>
  <si>
    <t>45043</t>
  </si>
  <si>
    <t xml:space="preserve">CASTILLO DE BAYUELA                     </t>
  </si>
  <si>
    <t>45045</t>
  </si>
  <si>
    <t xml:space="preserve">CAZALEGAS                               </t>
  </si>
  <si>
    <t>45046</t>
  </si>
  <si>
    <t xml:space="preserve">CEBOLLA                                 </t>
  </si>
  <si>
    <t>45047</t>
  </si>
  <si>
    <t xml:space="preserve">CEDILLO DEL CONDADO                     </t>
  </si>
  <si>
    <t>45048</t>
  </si>
  <si>
    <t xml:space="preserve">CERRALBOS (LOS)                         </t>
  </si>
  <si>
    <t>45049</t>
  </si>
  <si>
    <t xml:space="preserve">CERVERA DE LOS MONTES                   </t>
  </si>
  <si>
    <t>45050</t>
  </si>
  <si>
    <t xml:space="preserve">CIRUELOS                                </t>
  </si>
  <si>
    <t>45051</t>
  </si>
  <si>
    <t xml:space="preserve">COBEJA                                  </t>
  </si>
  <si>
    <t>45052</t>
  </si>
  <si>
    <t xml:space="preserve">COBISA                                  </t>
  </si>
  <si>
    <t>45053</t>
  </si>
  <si>
    <t xml:space="preserve">CONSUEGRA                               </t>
  </si>
  <si>
    <t>45054</t>
  </si>
  <si>
    <t xml:space="preserve">CORRAL DE ALMAGUER                      </t>
  </si>
  <si>
    <t>45055</t>
  </si>
  <si>
    <t xml:space="preserve">CUERVA                                  </t>
  </si>
  <si>
    <t>45056</t>
  </si>
  <si>
    <t xml:space="preserve">CHOZAS DE CANALES                       </t>
  </si>
  <si>
    <t>45057</t>
  </si>
  <si>
    <t xml:space="preserve">CHUECA                                  </t>
  </si>
  <si>
    <t>45058</t>
  </si>
  <si>
    <t xml:space="preserve">DOMINGO PEREZ                           </t>
  </si>
  <si>
    <t>45059</t>
  </si>
  <si>
    <t xml:space="preserve">DOSBARRIOS                              </t>
  </si>
  <si>
    <t>45060</t>
  </si>
  <si>
    <t xml:space="preserve">ERUSTES                                 </t>
  </si>
  <si>
    <t>45061</t>
  </si>
  <si>
    <t xml:space="preserve">ESCALONA                                </t>
  </si>
  <si>
    <t>45062</t>
  </si>
  <si>
    <t xml:space="preserve">ESCALONILLA                             </t>
  </si>
  <si>
    <t>45063</t>
  </si>
  <si>
    <t xml:space="preserve">ESPINOSO DEL REY                        </t>
  </si>
  <si>
    <t>45064</t>
  </si>
  <si>
    <t xml:space="preserve">ESQUIVIAS                               </t>
  </si>
  <si>
    <t>45065</t>
  </si>
  <si>
    <t xml:space="preserve">ESTRELLA (LA)                           </t>
  </si>
  <si>
    <t>45066</t>
  </si>
  <si>
    <t xml:space="preserve">FUENSALIDA                              </t>
  </si>
  <si>
    <t>45067</t>
  </si>
  <si>
    <t xml:space="preserve">GALVEZ                                  </t>
  </si>
  <si>
    <t>45068</t>
  </si>
  <si>
    <t xml:space="preserve">GARCIOTUM                               </t>
  </si>
  <si>
    <t>45069</t>
  </si>
  <si>
    <t xml:space="preserve">GERINDOTE                               </t>
  </si>
  <si>
    <t>45070</t>
  </si>
  <si>
    <t xml:space="preserve">GUADAMUR                                </t>
  </si>
  <si>
    <t>45071</t>
  </si>
  <si>
    <t xml:space="preserve">GUARDIA (LA)                            </t>
  </si>
  <si>
    <t>45072</t>
  </si>
  <si>
    <t xml:space="preserve">HERENCIAS (LAS)                         </t>
  </si>
  <si>
    <t>45073</t>
  </si>
  <si>
    <t xml:space="preserve">HERRERUELA DE OROPESA                   </t>
  </si>
  <si>
    <t>45074</t>
  </si>
  <si>
    <t xml:space="preserve">HINOJOSA DE SAN VICENTE                 </t>
  </si>
  <si>
    <t>45075</t>
  </si>
  <si>
    <t xml:space="preserve">HONTANAR                                </t>
  </si>
  <si>
    <t>45076</t>
  </si>
  <si>
    <t xml:space="preserve">HORMIGOS                                </t>
  </si>
  <si>
    <t>45077</t>
  </si>
  <si>
    <t xml:space="preserve">HUECAS                                  </t>
  </si>
  <si>
    <t>45078</t>
  </si>
  <si>
    <t xml:space="preserve">HUERTA DE VALDECARABANOS                </t>
  </si>
  <si>
    <t>45079</t>
  </si>
  <si>
    <t xml:space="preserve">IGLESUELA DEL TIETAR (LA)               </t>
  </si>
  <si>
    <t>45080</t>
  </si>
  <si>
    <t xml:space="preserve">ILLAN DE VACAS                          </t>
  </si>
  <si>
    <t>45081</t>
  </si>
  <si>
    <t xml:space="preserve">ILLESCAS                                </t>
  </si>
  <si>
    <t>45082</t>
  </si>
  <si>
    <t xml:space="preserve">LAGARTERA                               </t>
  </si>
  <si>
    <t>45083</t>
  </si>
  <si>
    <t xml:space="preserve">LAYOS                                   </t>
  </si>
  <si>
    <t>45084</t>
  </si>
  <si>
    <t xml:space="preserve">LILLO                                   </t>
  </si>
  <si>
    <t>45085</t>
  </si>
  <si>
    <t xml:space="preserve">LOMINCHAR                               </t>
  </si>
  <si>
    <t>45086</t>
  </si>
  <si>
    <t xml:space="preserve">LUCILLOS                                </t>
  </si>
  <si>
    <t>45087</t>
  </si>
  <si>
    <t xml:space="preserve">MADRIDEJOS                              </t>
  </si>
  <si>
    <t>45088</t>
  </si>
  <si>
    <t xml:space="preserve">MAGAN                                   </t>
  </si>
  <si>
    <t>45089</t>
  </si>
  <si>
    <t xml:space="preserve">MALPICA DE TAJO                         </t>
  </si>
  <si>
    <t>45090</t>
  </si>
  <si>
    <t xml:space="preserve">MANZANEQUE                              </t>
  </si>
  <si>
    <t>45091</t>
  </si>
  <si>
    <t xml:space="preserve">MAQUEDA                                 </t>
  </si>
  <si>
    <t>45092</t>
  </si>
  <si>
    <t xml:space="preserve">MARJALIZA                               </t>
  </si>
  <si>
    <t>45093</t>
  </si>
  <si>
    <t xml:space="preserve">MARRUPE                                 </t>
  </si>
  <si>
    <t>45094</t>
  </si>
  <si>
    <t xml:space="preserve">MASCARAQUE                              </t>
  </si>
  <si>
    <t>45095</t>
  </si>
  <si>
    <t xml:space="preserve">MATA (LA)                               </t>
  </si>
  <si>
    <t>45096</t>
  </si>
  <si>
    <t xml:space="preserve">MAZARAMBROZ                             </t>
  </si>
  <si>
    <t>45097</t>
  </si>
  <si>
    <t xml:space="preserve">MEJORADA                                </t>
  </si>
  <si>
    <t>45098</t>
  </si>
  <si>
    <t xml:space="preserve">MENASALBAS                              </t>
  </si>
  <si>
    <t>45099</t>
  </si>
  <si>
    <t xml:space="preserve">MENTRIDA                                </t>
  </si>
  <si>
    <t>45100</t>
  </si>
  <si>
    <t xml:space="preserve">MESEGAR DE TAJO                         </t>
  </si>
  <si>
    <t>45101</t>
  </si>
  <si>
    <t xml:space="preserve">MIGUEL ESTEBAN                          </t>
  </si>
  <si>
    <t>45102</t>
  </si>
  <si>
    <t xml:space="preserve">MOCEJON                                 </t>
  </si>
  <si>
    <t>45103</t>
  </si>
  <si>
    <t xml:space="preserve">MOHEDAS DE LA JARA                      </t>
  </si>
  <si>
    <t>45104</t>
  </si>
  <si>
    <t xml:space="preserve">MONTEARAGON                             </t>
  </si>
  <si>
    <t>45105</t>
  </si>
  <si>
    <t xml:space="preserve">MONTESCLAROS                            </t>
  </si>
  <si>
    <t>45106</t>
  </si>
  <si>
    <t xml:space="preserve">MORA                                    </t>
  </si>
  <si>
    <t>45107</t>
  </si>
  <si>
    <t xml:space="preserve">NAMBROCA                                </t>
  </si>
  <si>
    <t>45108</t>
  </si>
  <si>
    <t xml:space="preserve">NAVA DE RICOMALILLO (LA)                </t>
  </si>
  <si>
    <t>45109</t>
  </si>
  <si>
    <t xml:space="preserve">NAVAHERMOSA                             </t>
  </si>
  <si>
    <t>45110</t>
  </si>
  <si>
    <t xml:space="preserve">NAVALCAN                                </t>
  </si>
  <si>
    <t>45111</t>
  </si>
  <si>
    <t xml:space="preserve">NAVALMORALEJO                           </t>
  </si>
  <si>
    <t>45112</t>
  </si>
  <si>
    <t xml:space="preserve">NAVALMORALES (LOS)                      </t>
  </si>
  <si>
    <t>45113</t>
  </si>
  <si>
    <t xml:space="preserve">NAVALUCILLOS (LOS)                      </t>
  </si>
  <si>
    <t>45114</t>
  </si>
  <si>
    <t xml:space="preserve">NAVAMORCUENDE                           </t>
  </si>
  <si>
    <t>45115</t>
  </si>
  <si>
    <t xml:space="preserve">NOBLEJAS                                </t>
  </si>
  <si>
    <t>45116</t>
  </si>
  <si>
    <t xml:space="preserve">NOEZ                                    </t>
  </si>
  <si>
    <t>45117</t>
  </si>
  <si>
    <t xml:space="preserve">NOMBELA                                 </t>
  </si>
  <si>
    <t>45118</t>
  </si>
  <si>
    <t xml:space="preserve">NOVES                                   </t>
  </si>
  <si>
    <t>45119</t>
  </si>
  <si>
    <t xml:space="preserve">NUMANCIA DE LA SAGRA                    </t>
  </si>
  <si>
    <t>45120</t>
  </si>
  <si>
    <t xml:space="preserve">NUÑO GOMEZ                              </t>
  </si>
  <si>
    <t>45121</t>
  </si>
  <si>
    <t xml:space="preserve">OCAÑA                                   </t>
  </si>
  <si>
    <t>45122</t>
  </si>
  <si>
    <t xml:space="preserve">OLIAS DEL REY                           </t>
  </si>
  <si>
    <t>45123</t>
  </si>
  <si>
    <t xml:space="preserve">ONTIGOLA                                </t>
  </si>
  <si>
    <t>45124</t>
  </si>
  <si>
    <t xml:space="preserve">ORGAZ                                   </t>
  </si>
  <si>
    <t>45125</t>
  </si>
  <si>
    <t xml:space="preserve">OROPESA                                 </t>
  </si>
  <si>
    <t>45126</t>
  </si>
  <si>
    <t xml:space="preserve">OTERO                                   </t>
  </si>
  <si>
    <t>45127</t>
  </si>
  <si>
    <t xml:space="preserve">PALOMEQUE                               </t>
  </si>
  <si>
    <t>45128</t>
  </si>
  <si>
    <t xml:space="preserve">PANTOJA                                 </t>
  </si>
  <si>
    <t>45129</t>
  </si>
  <si>
    <t xml:space="preserve">PAREDES DE ESCALONA                     </t>
  </si>
  <si>
    <t>45130</t>
  </si>
  <si>
    <t xml:space="preserve">PARRILLAS                               </t>
  </si>
  <si>
    <t>45131</t>
  </si>
  <si>
    <t xml:space="preserve">PELAHUSTAN                              </t>
  </si>
  <si>
    <t>45132</t>
  </si>
  <si>
    <t xml:space="preserve">PEPINO                                  </t>
  </si>
  <si>
    <t>45133</t>
  </si>
  <si>
    <t xml:space="preserve">POLAN                                   </t>
  </si>
  <si>
    <t>45134</t>
  </si>
  <si>
    <t xml:space="preserve">PORTILLO DE TOLEDO                      </t>
  </si>
  <si>
    <t>45135</t>
  </si>
  <si>
    <t xml:space="preserve">PUEBLA DE ALMORADIEL (LA)               </t>
  </si>
  <si>
    <t>45136</t>
  </si>
  <si>
    <t xml:space="preserve">PUEBLA DE MONTALBAN (LA)                </t>
  </si>
  <si>
    <t>45137</t>
  </si>
  <si>
    <t xml:space="preserve">PUEBLANUEVA (LA)                        </t>
  </si>
  <si>
    <t>45138</t>
  </si>
  <si>
    <t xml:space="preserve">PUENTE DEL ARZOBISPO (EL)               </t>
  </si>
  <si>
    <t>45139</t>
  </si>
  <si>
    <t xml:space="preserve">PUERTO DE SAN VICENTE                   </t>
  </si>
  <si>
    <t>45140</t>
  </si>
  <si>
    <t xml:space="preserve">PULGAR                                  </t>
  </si>
  <si>
    <t>45141</t>
  </si>
  <si>
    <t xml:space="preserve">QUERO                                   </t>
  </si>
  <si>
    <t>45142</t>
  </si>
  <si>
    <t xml:space="preserve">QUINTANAR DE LA ORDEN                   </t>
  </si>
  <si>
    <t>45143</t>
  </si>
  <si>
    <t xml:space="preserve">QUISMONDO                               </t>
  </si>
  <si>
    <t>45144</t>
  </si>
  <si>
    <t xml:space="preserve">REAL DE SAN VICENTE (EL)                </t>
  </si>
  <si>
    <t>45145</t>
  </si>
  <si>
    <t xml:space="preserve">RECAS                                   </t>
  </si>
  <si>
    <t>45146</t>
  </si>
  <si>
    <t xml:space="preserve">RETAMOSO                                </t>
  </si>
  <si>
    <t>45147</t>
  </si>
  <si>
    <t xml:space="preserve">RIELVES                                 </t>
  </si>
  <si>
    <t>45148</t>
  </si>
  <si>
    <t xml:space="preserve">ROBLEDO DEL MAZO                        </t>
  </si>
  <si>
    <t>45149</t>
  </si>
  <si>
    <t xml:space="preserve">ROMERAL (EL)                            </t>
  </si>
  <si>
    <t>45150</t>
  </si>
  <si>
    <t xml:space="preserve">SAN BARTOLOME DE LAS ABIERTAS           </t>
  </si>
  <si>
    <t>45151</t>
  </si>
  <si>
    <t xml:space="preserve">SAN MARTIN DE MONTALBAN                 </t>
  </si>
  <si>
    <t>45152</t>
  </si>
  <si>
    <t xml:space="preserve">SAN MARTIN DE PUSA                      </t>
  </si>
  <si>
    <t>45153</t>
  </si>
  <si>
    <t xml:space="preserve">SAN PABLO DE LOS MONTES                 </t>
  </si>
  <si>
    <t>45154</t>
  </si>
  <si>
    <t xml:space="preserve">SAN ROMAN DE LOS MONTES                 </t>
  </si>
  <si>
    <t>45155</t>
  </si>
  <si>
    <t xml:space="preserve">SANTA ANA DE PUSA                       </t>
  </si>
  <si>
    <t>45156</t>
  </si>
  <si>
    <t xml:space="preserve">SANTA CRUZ DE LA ZARZA                  </t>
  </si>
  <si>
    <t>45157</t>
  </si>
  <si>
    <t xml:space="preserve">SANTA CRUZ DEL RETAMAR                  </t>
  </si>
  <si>
    <t>45158</t>
  </si>
  <si>
    <t xml:space="preserve">SANTA OLALLA                            </t>
  </si>
  <si>
    <t>45159</t>
  </si>
  <si>
    <t xml:space="preserve">SARTAJADA                               </t>
  </si>
  <si>
    <t>45160</t>
  </si>
  <si>
    <t xml:space="preserve">SEGURILLA                               </t>
  </si>
  <si>
    <t>45161</t>
  </si>
  <si>
    <t xml:space="preserve">SESEÑA                                  </t>
  </si>
  <si>
    <t>45162</t>
  </si>
  <si>
    <t xml:space="preserve">SEVILLEJA DE LA JARA                    </t>
  </si>
  <si>
    <t>45163</t>
  </si>
  <si>
    <t xml:space="preserve">SONSECA                                 </t>
  </si>
  <si>
    <t>45164</t>
  </si>
  <si>
    <t xml:space="preserve">SOTILLO DE LAS PALOMAS                  </t>
  </si>
  <si>
    <t>45165</t>
  </si>
  <si>
    <t xml:space="preserve">TALAVERA DE LA REINA                    </t>
  </si>
  <si>
    <t>45166</t>
  </si>
  <si>
    <t xml:space="preserve">TEMBLEQUE                               </t>
  </si>
  <si>
    <t>45167</t>
  </si>
  <si>
    <t xml:space="preserve">TOBOSO (EL)                             </t>
  </si>
  <si>
    <t>45168</t>
  </si>
  <si>
    <t xml:space="preserve">TOLEDO                                  </t>
  </si>
  <si>
    <t>45169</t>
  </si>
  <si>
    <t xml:space="preserve">TORRALBA DE OROPESA                     </t>
  </si>
  <si>
    <t>45170</t>
  </si>
  <si>
    <t xml:space="preserve">TORRECILLA DE LA JARA                   </t>
  </si>
  <si>
    <t>45171</t>
  </si>
  <si>
    <t xml:space="preserve">TORRE DE ESTEBAN HAMBRAN (LA)           </t>
  </si>
  <si>
    <t>45172</t>
  </si>
  <si>
    <t xml:space="preserve">TORRICO                                 </t>
  </si>
  <si>
    <t>45173</t>
  </si>
  <si>
    <t xml:space="preserve">TORRIJOS                                </t>
  </si>
  <si>
    <t>45174</t>
  </si>
  <si>
    <t xml:space="preserve">TOTANES                                 </t>
  </si>
  <si>
    <t>45175</t>
  </si>
  <si>
    <t xml:space="preserve">TURLEQUE                                </t>
  </si>
  <si>
    <t>45176</t>
  </si>
  <si>
    <t xml:space="preserve">UGENA                                   </t>
  </si>
  <si>
    <t>45177</t>
  </si>
  <si>
    <t xml:space="preserve">URDA                                    </t>
  </si>
  <si>
    <t>45179</t>
  </si>
  <si>
    <t xml:space="preserve">VALDEVERDEJA                            </t>
  </si>
  <si>
    <t>45180</t>
  </si>
  <si>
    <t xml:space="preserve">VALMOJADO                               </t>
  </si>
  <si>
    <t>45181</t>
  </si>
  <si>
    <t xml:space="preserve">VELADA                                  </t>
  </si>
  <si>
    <t>45182</t>
  </si>
  <si>
    <t xml:space="preserve">VENTAS CON PEÑA AGUILERA (LAS)          </t>
  </si>
  <si>
    <t>45183</t>
  </si>
  <si>
    <t xml:space="preserve">VENTAS DE RETAMOSA (LAS)                </t>
  </si>
  <si>
    <t>45184</t>
  </si>
  <si>
    <t xml:space="preserve">VENTAS DE SAN JULIAN (LAS)              </t>
  </si>
  <si>
    <t>45185</t>
  </si>
  <si>
    <t xml:space="preserve">VILLACAÑAS                              </t>
  </si>
  <si>
    <t>45186</t>
  </si>
  <si>
    <t xml:space="preserve">VILLA DE DON FADRIQUE (LA)              </t>
  </si>
  <si>
    <t>45187</t>
  </si>
  <si>
    <t xml:space="preserve">VILLAFRANCA DE LOS CABALLEROS           </t>
  </si>
  <si>
    <t>45188</t>
  </si>
  <si>
    <t xml:space="preserve">VILLALUENGA DE LA SAGRA                 </t>
  </si>
  <si>
    <t>45189</t>
  </si>
  <si>
    <t xml:space="preserve">VILLAMIEL DE TOLEDO                     </t>
  </si>
  <si>
    <t>45190</t>
  </si>
  <si>
    <t xml:space="preserve">VILLAMINAYA                             </t>
  </si>
  <si>
    <t>45191</t>
  </si>
  <si>
    <t xml:space="preserve">VILLAMUELAS                             </t>
  </si>
  <si>
    <t>45192</t>
  </si>
  <si>
    <t xml:space="preserve">VILLANUEVA DE ALCARDETE                 </t>
  </si>
  <si>
    <t>45193</t>
  </si>
  <si>
    <t xml:space="preserve">VILLANUEVA DE BOGAS                     </t>
  </si>
  <si>
    <t>45194</t>
  </si>
  <si>
    <t xml:space="preserve">VILLAREJO DE MONTALBAN                  </t>
  </si>
  <si>
    <t>45195</t>
  </si>
  <si>
    <t xml:space="preserve">VILLARRUBIA DE SANTIAGO                 </t>
  </si>
  <si>
    <t>45196</t>
  </si>
  <si>
    <t xml:space="preserve">VILLASECA DE LA SAGRA                   </t>
  </si>
  <si>
    <t>45197</t>
  </si>
  <si>
    <t xml:space="preserve">VILLASEQUILLA                           </t>
  </si>
  <si>
    <t>45198</t>
  </si>
  <si>
    <t xml:space="preserve">VILLATOBAS                              </t>
  </si>
  <si>
    <t>45199</t>
  </si>
  <si>
    <t xml:space="preserve">VISO DE SAN JUAN (EL)                   </t>
  </si>
  <si>
    <t>45200</t>
  </si>
  <si>
    <t xml:space="preserve">YEBENES (LOS)                           </t>
  </si>
  <si>
    <t>45201</t>
  </si>
  <si>
    <t xml:space="preserve">YELES                                   </t>
  </si>
  <si>
    <t>45202</t>
  </si>
  <si>
    <t xml:space="preserve">YEPES                                   </t>
  </si>
  <si>
    <t>45203</t>
  </si>
  <si>
    <t xml:space="preserve">YUNCLER                                 </t>
  </si>
  <si>
    <t>45204</t>
  </si>
  <si>
    <t xml:space="preserve">YUNCLILLOS                              </t>
  </si>
  <si>
    <t>45205</t>
  </si>
  <si>
    <t xml:space="preserve">YUNCOS                                  </t>
  </si>
  <si>
    <t>45901</t>
  </si>
  <si>
    <t xml:space="preserve">SANTO DOMINGO-CAUDILLA                  </t>
  </si>
  <si>
    <t>46001</t>
  </si>
  <si>
    <t xml:space="preserve">ADEMUZ                                  </t>
  </si>
  <si>
    <t>46002</t>
  </si>
  <si>
    <t xml:space="preserve">ADOR                                    </t>
  </si>
  <si>
    <t>46003</t>
  </si>
  <si>
    <t xml:space="preserve">ATZENETA D'ALBAIDA                      </t>
  </si>
  <si>
    <t>46004</t>
  </si>
  <si>
    <t xml:space="preserve">AGULLENT                                </t>
  </si>
  <si>
    <t>46005</t>
  </si>
  <si>
    <t xml:space="preserve">ALAQUAS                                 </t>
  </si>
  <si>
    <t>46006</t>
  </si>
  <si>
    <t xml:space="preserve">ALBAIDA                                 </t>
  </si>
  <si>
    <t>46007</t>
  </si>
  <si>
    <t xml:space="preserve">ALBAL                                   </t>
  </si>
  <si>
    <t>46008</t>
  </si>
  <si>
    <t xml:space="preserve">ALBALAT DE LA RIBERA                    </t>
  </si>
  <si>
    <t>46009</t>
  </si>
  <si>
    <t xml:space="preserve">ALBALAT DELS SORELLS                    </t>
  </si>
  <si>
    <t>46010</t>
  </si>
  <si>
    <t xml:space="preserve">ALBALAT DELS TARONGERS                  </t>
  </si>
  <si>
    <t>46011</t>
  </si>
  <si>
    <t xml:space="preserve">ALBERIC                                 </t>
  </si>
  <si>
    <t>46012</t>
  </si>
  <si>
    <t xml:space="preserve">ALBORACHE                               </t>
  </si>
  <si>
    <t>46013</t>
  </si>
  <si>
    <t xml:space="preserve">ALBORAYA                                </t>
  </si>
  <si>
    <t>46014</t>
  </si>
  <si>
    <t xml:space="preserve">ALBUIXECH                               </t>
  </si>
  <si>
    <t>46015</t>
  </si>
  <si>
    <t xml:space="preserve">ALCASSER                                </t>
  </si>
  <si>
    <t>46016</t>
  </si>
  <si>
    <t xml:space="preserve">ALCANTERA DE XUQUER                     </t>
  </si>
  <si>
    <t>46017</t>
  </si>
  <si>
    <t xml:space="preserve">ALZIRA                                  </t>
  </si>
  <si>
    <t>46018</t>
  </si>
  <si>
    <t xml:space="preserve">ALCUBLAS                                </t>
  </si>
  <si>
    <t>46019</t>
  </si>
  <si>
    <t xml:space="preserve">ALCUDIA (L')                            </t>
  </si>
  <si>
    <t>46020</t>
  </si>
  <si>
    <t xml:space="preserve">ALCUDIA DE CRESPINS (L')                </t>
  </si>
  <si>
    <t>46021</t>
  </si>
  <si>
    <t xml:space="preserve">ALDAIA                                  </t>
  </si>
  <si>
    <t>46022</t>
  </si>
  <si>
    <t xml:space="preserve">ALFAFAR                                 </t>
  </si>
  <si>
    <t>46023</t>
  </si>
  <si>
    <t xml:space="preserve">ALFAUIR                                 </t>
  </si>
  <si>
    <t>46024</t>
  </si>
  <si>
    <t xml:space="preserve">ALFARA DE LA BARONIA                    </t>
  </si>
  <si>
    <t>46025</t>
  </si>
  <si>
    <t xml:space="preserve">ALFARA DEL PATRIARCA                    </t>
  </si>
  <si>
    <t>46026</t>
  </si>
  <si>
    <t>46027</t>
  </si>
  <si>
    <t xml:space="preserve">ALFARRASI                               </t>
  </si>
  <si>
    <t>46028</t>
  </si>
  <si>
    <t xml:space="preserve">ALGAR DE PALANCIA                       </t>
  </si>
  <si>
    <t>46029</t>
  </si>
  <si>
    <t xml:space="preserve">ALGEMESI                                </t>
  </si>
  <si>
    <t>46030</t>
  </si>
  <si>
    <t xml:space="preserve">ALGIMIA DE ALFARA                       </t>
  </si>
  <si>
    <t>46031</t>
  </si>
  <si>
    <t xml:space="preserve">ALGINET                                 </t>
  </si>
  <si>
    <t>46032</t>
  </si>
  <si>
    <t xml:space="preserve">ALMASSERA                               </t>
  </si>
  <si>
    <t>46033</t>
  </si>
  <si>
    <t xml:space="preserve">ALMISERA                                </t>
  </si>
  <si>
    <t>46034</t>
  </si>
  <si>
    <t xml:space="preserve">ALMOINES                                </t>
  </si>
  <si>
    <t>46035</t>
  </si>
  <si>
    <t xml:space="preserve">ALMUSSAFES                              </t>
  </si>
  <si>
    <t>46036</t>
  </si>
  <si>
    <t xml:space="preserve">ALPUENTE                                </t>
  </si>
  <si>
    <t>46037</t>
  </si>
  <si>
    <t>ALQUERIA DE LA CONDESA/ALQUERIA DE LA CO</t>
  </si>
  <si>
    <t>46038</t>
  </si>
  <si>
    <t xml:space="preserve">ANDILLA                                 </t>
  </si>
  <si>
    <t>46039</t>
  </si>
  <si>
    <t xml:space="preserve">ANNA                                    </t>
  </si>
  <si>
    <t>46040</t>
  </si>
  <si>
    <t xml:space="preserve">ANTELLA                                 </t>
  </si>
  <si>
    <t>46041</t>
  </si>
  <si>
    <t xml:space="preserve">ARAS DE LOS OLMOS                       </t>
  </si>
  <si>
    <t>46042</t>
  </si>
  <si>
    <t xml:space="preserve">AIELO DE MALFERIT                       </t>
  </si>
  <si>
    <t>46043</t>
  </si>
  <si>
    <t xml:space="preserve">AIELO DE RUGAT                          </t>
  </si>
  <si>
    <t>46044</t>
  </si>
  <si>
    <t xml:space="preserve">AYORA                                   </t>
  </si>
  <si>
    <t>46045</t>
  </si>
  <si>
    <t xml:space="preserve">BARXETA                                 </t>
  </si>
  <si>
    <t>46046</t>
  </si>
  <si>
    <t xml:space="preserve">BARX                                    </t>
  </si>
  <si>
    <t>46047</t>
  </si>
  <si>
    <t xml:space="preserve">BELGIDA                                 </t>
  </si>
  <si>
    <t>46048</t>
  </si>
  <si>
    <t xml:space="preserve">BELLREGUARD                             </t>
  </si>
  <si>
    <t>46049</t>
  </si>
  <si>
    <t xml:space="preserve">BELLUS                                  </t>
  </si>
  <si>
    <t>46050</t>
  </si>
  <si>
    <t xml:space="preserve">BENAGEBER                               </t>
  </si>
  <si>
    <t>46051</t>
  </si>
  <si>
    <t xml:space="preserve">BENAGUASIL                              </t>
  </si>
  <si>
    <t>46052</t>
  </si>
  <si>
    <t xml:space="preserve">BENAVITES                               </t>
  </si>
  <si>
    <t>46053</t>
  </si>
  <si>
    <t xml:space="preserve">BENEIXIDA                               </t>
  </si>
  <si>
    <t>46054</t>
  </si>
  <si>
    <t xml:space="preserve">BENETUSSER                              </t>
  </si>
  <si>
    <t>46055</t>
  </si>
  <si>
    <t xml:space="preserve">BENIARJO                                </t>
  </si>
  <si>
    <t>46056</t>
  </si>
  <si>
    <t xml:space="preserve">BENIATJAR                               </t>
  </si>
  <si>
    <t>46057</t>
  </si>
  <si>
    <t xml:space="preserve">BENICOLET                               </t>
  </si>
  <si>
    <t>46058</t>
  </si>
  <si>
    <t xml:space="preserve">BENIFAIRO DE LES VALLS                  </t>
  </si>
  <si>
    <t>46059</t>
  </si>
  <si>
    <t xml:space="preserve">BENIFAIRO DE LA VALLDIGNA               </t>
  </si>
  <si>
    <t>46060</t>
  </si>
  <si>
    <t xml:space="preserve">BENIFAIO                                </t>
  </si>
  <si>
    <t>46061</t>
  </si>
  <si>
    <t xml:space="preserve">BENIFLA                                 </t>
  </si>
  <si>
    <t>46062</t>
  </si>
  <si>
    <t xml:space="preserve">BENIGANIM                               </t>
  </si>
  <si>
    <t>46063</t>
  </si>
  <si>
    <t xml:space="preserve">BENIMODO                                </t>
  </si>
  <si>
    <t>46064</t>
  </si>
  <si>
    <t xml:space="preserve">BENIMUSLEM                              </t>
  </si>
  <si>
    <t>46065</t>
  </si>
  <si>
    <t xml:space="preserve">BENIPARRELL                             </t>
  </si>
  <si>
    <t>46066</t>
  </si>
  <si>
    <t xml:space="preserve">BENIRREDRA                              </t>
  </si>
  <si>
    <t>46067</t>
  </si>
  <si>
    <t xml:space="preserve">BENISANO                                </t>
  </si>
  <si>
    <t>46068</t>
  </si>
  <si>
    <t xml:space="preserve">BENISSODA                               </t>
  </si>
  <si>
    <t>46069</t>
  </si>
  <si>
    <t xml:space="preserve">BENISSUERA                              </t>
  </si>
  <si>
    <t>46070</t>
  </si>
  <si>
    <t xml:space="preserve">BETERA                                  </t>
  </si>
  <si>
    <t>46071</t>
  </si>
  <si>
    <t xml:space="preserve">BICORP                                  </t>
  </si>
  <si>
    <t>46072</t>
  </si>
  <si>
    <t xml:space="preserve">BOCAIRENT                               </t>
  </si>
  <si>
    <t>46073</t>
  </si>
  <si>
    <t xml:space="preserve">BOLBAITE                                </t>
  </si>
  <si>
    <t>46074</t>
  </si>
  <si>
    <t xml:space="preserve">BONREPOS I MIRAMBELL                    </t>
  </si>
  <si>
    <t>46075</t>
  </si>
  <si>
    <t xml:space="preserve">BUFALI                                  </t>
  </si>
  <si>
    <t>46076</t>
  </si>
  <si>
    <t xml:space="preserve">BUGARRA                                 </t>
  </si>
  <si>
    <t>46077</t>
  </si>
  <si>
    <t xml:space="preserve">BUÑOL                                   </t>
  </si>
  <si>
    <t>46078</t>
  </si>
  <si>
    <t xml:space="preserve">BURJASSOT                               </t>
  </si>
  <si>
    <t>46079</t>
  </si>
  <si>
    <t xml:space="preserve">CALLES                                  </t>
  </si>
  <si>
    <t>46080</t>
  </si>
  <si>
    <t xml:space="preserve">CAMPORROBLES                            </t>
  </si>
  <si>
    <t>46081</t>
  </si>
  <si>
    <t xml:space="preserve">CANALS                                  </t>
  </si>
  <si>
    <t>46082</t>
  </si>
  <si>
    <t xml:space="preserve">CANET D'EN BERENGUER                    </t>
  </si>
  <si>
    <t>46083</t>
  </si>
  <si>
    <t xml:space="preserve">CARCAIXENT                              </t>
  </si>
  <si>
    <t>46084</t>
  </si>
  <si>
    <t xml:space="preserve">CARCER                                  </t>
  </si>
  <si>
    <t>46085</t>
  </si>
  <si>
    <t xml:space="preserve">CARLET                                  </t>
  </si>
  <si>
    <t>46086</t>
  </si>
  <si>
    <t xml:space="preserve">CARRICOLA                               </t>
  </si>
  <si>
    <t>46087</t>
  </si>
  <si>
    <t xml:space="preserve">CASAS ALTAS                             </t>
  </si>
  <si>
    <t>46088</t>
  </si>
  <si>
    <t xml:space="preserve">CASAS BAJAS                             </t>
  </si>
  <si>
    <t>46089</t>
  </si>
  <si>
    <t xml:space="preserve">CASINOS                                 </t>
  </si>
  <si>
    <t>46090</t>
  </si>
  <si>
    <t xml:space="preserve">CASTELLO DE RUGAT                       </t>
  </si>
  <si>
    <t>46091</t>
  </si>
  <si>
    <t xml:space="preserve">CASTELLONET DE LA CONQUESTA             </t>
  </si>
  <si>
    <t>46092</t>
  </si>
  <si>
    <t xml:space="preserve">CASTIELFABIB                            </t>
  </si>
  <si>
    <t>46093</t>
  </si>
  <si>
    <t xml:space="preserve">CATADAU                                 </t>
  </si>
  <si>
    <t>46094</t>
  </si>
  <si>
    <t xml:space="preserve">CATARROJA                               </t>
  </si>
  <si>
    <t>46095</t>
  </si>
  <si>
    <t xml:space="preserve">CAUDETE DE LAS FUENTES                  </t>
  </si>
  <si>
    <t>46096</t>
  </si>
  <si>
    <t xml:space="preserve">CERDA                                   </t>
  </si>
  <si>
    <t>46097</t>
  </si>
  <si>
    <t xml:space="preserve">COFRENTES                               </t>
  </si>
  <si>
    <t>46098</t>
  </si>
  <si>
    <t xml:space="preserve">CORBERA                                 </t>
  </si>
  <si>
    <t>46099</t>
  </si>
  <si>
    <t xml:space="preserve">CORTES DE PALLAS                        </t>
  </si>
  <si>
    <t>46100</t>
  </si>
  <si>
    <t xml:space="preserve">COTES                                   </t>
  </si>
  <si>
    <t>46101</t>
  </si>
  <si>
    <t xml:space="preserve">QUART DE LES VALLS                      </t>
  </si>
  <si>
    <t>46102</t>
  </si>
  <si>
    <t xml:space="preserve">QUART DE POBLET                         </t>
  </si>
  <si>
    <t>46103</t>
  </si>
  <si>
    <t xml:space="preserve">QUARTELL                                </t>
  </si>
  <si>
    <t>46104</t>
  </si>
  <si>
    <t xml:space="preserve">QUATRETONDA                             </t>
  </si>
  <si>
    <t>46105</t>
  </si>
  <si>
    <t xml:space="preserve">CULLERA                                 </t>
  </si>
  <si>
    <t>46106</t>
  </si>
  <si>
    <t xml:space="preserve">CHELVA                                  </t>
  </si>
  <si>
    <t>46107</t>
  </si>
  <si>
    <t xml:space="preserve">CHELLA                                  </t>
  </si>
  <si>
    <t>46108</t>
  </si>
  <si>
    <t xml:space="preserve">CHERA                                   </t>
  </si>
  <si>
    <t>46109</t>
  </si>
  <si>
    <t xml:space="preserve">CHESTE                                  </t>
  </si>
  <si>
    <t>46110</t>
  </si>
  <si>
    <t xml:space="preserve">XIRIVELLA                               </t>
  </si>
  <si>
    <t>46111</t>
  </si>
  <si>
    <t xml:space="preserve">CHIVA                                   </t>
  </si>
  <si>
    <t>46112</t>
  </si>
  <si>
    <t xml:space="preserve">CHULILLA                                </t>
  </si>
  <si>
    <t>46113</t>
  </si>
  <si>
    <t xml:space="preserve">DAIMUS                                  </t>
  </si>
  <si>
    <t>46114</t>
  </si>
  <si>
    <t xml:space="preserve">DOMEÑO                                  </t>
  </si>
  <si>
    <t>46115</t>
  </si>
  <si>
    <t xml:space="preserve">DOS AGUAS                               </t>
  </si>
  <si>
    <t>46116</t>
  </si>
  <si>
    <t xml:space="preserve">ELIANA (L')                             </t>
  </si>
  <si>
    <t>46117</t>
  </si>
  <si>
    <t xml:space="preserve">EMPERADOR                               </t>
  </si>
  <si>
    <t>46118</t>
  </si>
  <si>
    <t xml:space="preserve">ENGUERA                                 </t>
  </si>
  <si>
    <t>46119</t>
  </si>
  <si>
    <t xml:space="preserve">ENOVA (L')                              </t>
  </si>
  <si>
    <t>46120</t>
  </si>
  <si>
    <t xml:space="preserve">ESTIVELLA                               </t>
  </si>
  <si>
    <t>46121</t>
  </si>
  <si>
    <t xml:space="preserve">ESTUBENY                                </t>
  </si>
  <si>
    <t>46122</t>
  </si>
  <si>
    <t xml:space="preserve">FAURA                                   </t>
  </si>
  <si>
    <t>46123</t>
  </si>
  <si>
    <t xml:space="preserve">FAVARA                                  </t>
  </si>
  <si>
    <t>46124</t>
  </si>
  <si>
    <t xml:space="preserve">FONTANARS DELS ALFORINS                 </t>
  </si>
  <si>
    <t>46125</t>
  </si>
  <si>
    <t xml:space="preserve">FORTALENY                               </t>
  </si>
  <si>
    <t>46126</t>
  </si>
  <si>
    <t xml:space="preserve">FOIOS                                   </t>
  </si>
  <si>
    <t>46127</t>
  </si>
  <si>
    <t xml:space="preserve">FONT D'EN CARROS (LA)                   </t>
  </si>
  <si>
    <t>46128</t>
  </si>
  <si>
    <t xml:space="preserve">FONT DE LA FIGUERA (LA)                 </t>
  </si>
  <si>
    <t>46129</t>
  </si>
  <si>
    <t xml:space="preserve">FUENTERROBLES                           </t>
  </si>
  <si>
    <t>46130</t>
  </si>
  <si>
    <t xml:space="preserve">GAVARDA                                 </t>
  </si>
  <si>
    <t>46131</t>
  </si>
  <si>
    <t xml:space="preserve">GANDIA                                  </t>
  </si>
  <si>
    <t>46132</t>
  </si>
  <si>
    <t xml:space="preserve">GENOVES (EL)                            </t>
  </si>
  <si>
    <t>46133</t>
  </si>
  <si>
    <t xml:space="preserve">GESTALGAR                               </t>
  </si>
  <si>
    <t>46134</t>
  </si>
  <si>
    <t xml:space="preserve">GILET                                   </t>
  </si>
  <si>
    <t>46135</t>
  </si>
  <si>
    <t xml:space="preserve">GODELLA                                 </t>
  </si>
  <si>
    <t>46136</t>
  </si>
  <si>
    <t xml:space="preserve">GODELLETA                               </t>
  </si>
  <si>
    <t>46137</t>
  </si>
  <si>
    <t xml:space="preserve">GRANJA DE LA COSTERA (LA)               </t>
  </si>
  <si>
    <t>46138</t>
  </si>
  <si>
    <t xml:space="preserve">GUADASSÉQUIES                           </t>
  </si>
  <si>
    <t>46139</t>
  </si>
  <si>
    <t xml:space="preserve">GUADASSUAR                              </t>
  </si>
  <si>
    <t>46140</t>
  </si>
  <si>
    <t xml:space="preserve">GUARDAMAR DE LA SAFOR                   </t>
  </si>
  <si>
    <t>46141</t>
  </si>
  <si>
    <t xml:space="preserve">HIGUERUELAS                             </t>
  </si>
  <si>
    <t>46142</t>
  </si>
  <si>
    <t xml:space="preserve">JALANCE                                 </t>
  </si>
  <si>
    <t>46143</t>
  </si>
  <si>
    <t xml:space="preserve">XERACO                                  </t>
  </si>
  <si>
    <t>46144</t>
  </si>
  <si>
    <t xml:space="preserve">JARAFUEL                                </t>
  </si>
  <si>
    <t>46145</t>
  </si>
  <si>
    <t xml:space="preserve">XATIVA                                  </t>
  </si>
  <si>
    <t>46146</t>
  </si>
  <si>
    <t xml:space="preserve">XERESA                                  </t>
  </si>
  <si>
    <t>46147</t>
  </si>
  <si>
    <t xml:space="preserve">LLIRIA                                  </t>
  </si>
  <si>
    <t>46148</t>
  </si>
  <si>
    <t xml:space="preserve">LORIGUILLA                              </t>
  </si>
  <si>
    <t>46149</t>
  </si>
  <si>
    <t xml:space="preserve">LOSA DEL OBISPO                         </t>
  </si>
  <si>
    <t>46150</t>
  </si>
  <si>
    <t xml:space="preserve">LLUTXENT                                </t>
  </si>
  <si>
    <t>46151</t>
  </si>
  <si>
    <t xml:space="preserve">LLOCNOU D'EN FENOLLET                   </t>
  </si>
  <si>
    <t>46152</t>
  </si>
  <si>
    <t xml:space="preserve">LUGAR NUEVO DE LA CORONA                </t>
  </si>
  <si>
    <t>46153</t>
  </si>
  <si>
    <t xml:space="preserve">LLOCNOU DE SANT JERONI                  </t>
  </si>
  <si>
    <t>46154</t>
  </si>
  <si>
    <t xml:space="preserve">LLANERA DE RANES                        </t>
  </si>
  <si>
    <t>46155</t>
  </si>
  <si>
    <t xml:space="preserve">LLAURI                                  </t>
  </si>
  <si>
    <t>46156</t>
  </si>
  <si>
    <t xml:space="preserve">LLOMBAI                                 </t>
  </si>
  <si>
    <t>46157</t>
  </si>
  <si>
    <t xml:space="preserve">LLOSA DE RANES (LA)                     </t>
  </si>
  <si>
    <t>46158</t>
  </si>
  <si>
    <t xml:space="preserve">MACASTRE                                </t>
  </si>
  <si>
    <t>46159</t>
  </si>
  <si>
    <t xml:space="preserve">MANISES                                 </t>
  </si>
  <si>
    <t>46160</t>
  </si>
  <si>
    <t xml:space="preserve">MANUEL                                  </t>
  </si>
  <si>
    <t>46161</t>
  </si>
  <si>
    <t xml:space="preserve">MARINES                                 </t>
  </si>
  <si>
    <t>46162</t>
  </si>
  <si>
    <t xml:space="preserve">MASALAVES                               </t>
  </si>
  <si>
    <t>46163</t>
  </si>
  <si>
    <t xml:space="preserve">MASSALFASSAR                            </t>
  </si>
  <si>
    <t>46164</t>
  </si>
  <si>
    <t xml:space="preserve">MASSAMAGRELL                            </t>
  </si>
  <si>
    <t>46165</t>
  </si>
  <si>
    <t xml:space="preserve">MASSANASSA                              </t>
  </si>
  <si>
    <t>46166</t>
  </si>
  <si>
    <t xml:space="preserve">MELIANA                                 </t>
  </si>
  <si>
    <t>46167</t>
  </si>
  <si>
    <t xml:space="preserve">MILLARES                                </t>
  </si>
  <si>
    <t>46168</t>
  </si>
  <si>
    <t xml:space="preserve">MIRAMAR                                 </t>
  </si>
  <si>
    <t>46169</t>
  </si>
  <si>
    <t xml:space="preserve">MISLATA                                 </t>
  </si>
  <si>
    <t>46170</t>
  </si>
  <si>
    <t xml:space="preserve">MOGENTE/MOIXENT                         </t>
  </si>
  <si>
    <t>46171</t>
  </si>
  <si>
    <t xml:space="preserve">MONCADA                                 </t>
  </si>
  <si>
    <t>46172</t>
  </si>
  <si>
    <t xml:space="preserve">MONSERRAT                               </t>
  </si>
  <si>
    <t>46173</t>
  </si>
  <si>
    <t xml:space="preserve">MONTAVERNER                             </t>
  </si>
  <si>
    <t>46174</t>
  </si>
  <si>
    <t xml:space="preserve">MONTESA                                 </t>
  </si>
  <si>
    <t>46175</t>
  </si>
  <si>
    <t xml:space="preserve">MONTICHELVO                             </t>
  </si>
  <si>
    <t>46176</t>
  </si>
  <si>
    <t xml:space="preserve">MONTROI/MONTROY                         </t>
  </si>
  <si>
    <t>46177</t>
  </si>
  <si>
    <t xml:space="preserve">MUSEROS                                 </t>
  </si>
  <si>
    <t>46178</t>
  </si>
  <si>
    <t xml:space="preserve">NÀQUERA/NÁQUERA                         </t>
  </si>
  <si>
    <t>46179</t>
  </si>
  <si>
    <t xml:space="preserve">NAVARRES                                </t>
  </si>
  <si>
    <t>46180</t>
  </si>
  <si>
    <t>46181</t>
  </si>
  <si>
    <t xml:space="preserve">OLIVA                                   </t>
  </si>
  <si>
    <t>46182</t>
  </si>
  <si>
    <t xml:space="preserve">OLOCAU                                  </t>
  </si>
  <si>
    <t>46183</t>
  </si>
  <si>
    <t xml:space="preserve">OLLERIA (L')                            </t>
  </si>
  <si>
    <t>46184</t>
  </si>
  <si>
    <t xml:space="preserve">ONTINYENT                               </t>
  </si>
  <si>
    <t>46185</t>
  </si>
  <si>
    <t xml:space="preserve">OTOS                                    </t>
  </si>
  <si>
    <t>46186</t>
  </si>
  <si>
    <t xml:space="preserve">PAIPORTA                                </t>
  </si>
  <si>
    <t>46187</t>
  </si>
  <si>
    <t xml:space="preserve">PALMA DE GANDIA                         </t>
  </si>
  <si>
    <t>46188</t>
  </si>
  <si>
    <t xml:space="preserve">PALMERA                                 </t>
  </si>
  <si>
    <t>46189</t>
  </si>
  <si>
    <t xml:space="preserve">PALOMAR (EL)                            </t>
  </si>
  <si>
    <t>46190</t>
  </si>
  <si>
    <t xml:space="preserve">PATERNA                                 </t>
  </si>
  <si>
    <t>46191</t>
  </si>
  <si>
    <t xml:space="preserve">PEDRALBA                                </t>
  </si>
  <si>
    <t>46192</t>
  </si>
  <si>
    <t xml:space="preserve">PETRES                                  </t>
  </si>
  <si>
    <t>46193</t>
  </si>
  <si>
    <t xml:space="preserve">PICANYA                                 </t>
  </si>
  <si>
    <t>46194</t>
  </si>
  <si>
    <t xml:space="preserve">PICASSENT                               </t>
  </si>
  <si>
    <t>46195</t>
  </si>
  <si>
    <t xml:space="preserve">PILES                                   </t>
  </si>
  <si>
    <t>46196</t>
  </si>
  <si>
    <t xml:space="preserve">PINET                                   </t>
  </si>
  <si>
    <t>46197</t>
  </si>
  <si>
    <t xml:space="preserve">POLINYA DE XUQUER                       </t>
  </si>
  <si>
    <t>46198</t>
  </si>
  <si>
    <t xml:space="preserve">POTRIES                                 </t>
  </si>
  <si>
    <t>46199</t>
  </si>
  <si>
    <t xml:space="preserve">POBLA DE FARNALS (LA)                   </t>
  </si>
  <si>
    <t>46200</t>
  </si>
  <si>
    <t xml:space="preserve">POBLA DEL DUC (LA)                      </t>
  </si>
  <si>
    <t>46201</t>
  </si>
  <si>
    <t xml:space="preserve">PUEBLA DE SAN MIGUEL                    </t>
  </si>
  <si>
    <t>46202</t>
  </si>
  <si>
    <t xml:space="preserve">POBLA DE VALLBONA (LA)                  </t>
  </si>
  <si>
    <t>46203</t>
  </si>
  <si>
    <t xml:space="preserve">POBLA LLARGA (LA)                       </t>
  </si>
  <si>
    <t>46204</t>
  </si>
  <si>
    <t xml:space="preserve">EL PUIG DE SANTA MARIA                  </t>
  </si>
  <si>
    <t>46205</t>
  </si>
  <si>
    <t xml:space="preserve">PUCOL                                   </t>
  </si>
  <si>
    <t>46206</t>
  </si>
  <si>
    <t xml:space="preserve">QUESA                                   </t>
  </si>
  <si>
    <t>46207</t>
  </si>
  <si>
    <t xml:space="preserve">RAFELBUNYOL                             </t>
  </si>
  <si>
    <t>46208</t>
  </si>
  <si>
    <t xml:space="preserve">RAFELCOFER                              </t>
  </si>
  <si>
    <t>46209</t>
  </si>
  <si>
    <t xml:space="preserve">RAFELGUARAF                             </t>
  </si>
  <si>
    <t>46210</t>
  </si>
  <si>
    <t xml:space="preserve">RAFOL DE SALEM                          </t>
  </si>
  <si>
    <t>46211</t>
  </si>
  <si>
    <t xml:space="preserve">REAL DE GANDIA                          </t>
  </si>
  <si>
    <t>46212</t>
  </si>
  <si>
    <t xml:space="preserve">REAL                                    </t>
  </si>
  <si>
    <t>46213</t>
  </si>
  <si>
    <t xml:space="preserve">REQUENA                                 </t>
  </si>
  <si>
    <t>46214</t>
  </si>
  <si>
    <t xml:space="preserve">RIBA-ROJA DE TURIA                      </t>
  </si>
  <si>
    <t>46215</t>
  </si>
  <si>
    <t xml:space="preserve">RIOLA                                   </t>
  </si>
  <si>
    <t>46216</t>
  </si>
  <si>
    <t xml:space="preserve">ROCAFORT                                </t>
  </si>
  <si>
    <t>46217</t>
  </si>
  <si>
    <t xml:space="preserve">ROTGLA Y CORBERA                        </t>
  </si>
  <si>
    <t>46218</t>
  </si>
  <si>
    <t xml:space="preserve">ROTOVA                                  </t>
  </si>
  <si>
    <t>46219</t>
  </si>
  <si>
    <t xml:space="preserve">RUGAT                                   </t>
  </si>
  <si>
    <t>46220</t>
  </si>
  <si>
    <t xml:space="preserve">SAGUNTO/SAGUNT                          </t>
  </si>
  <si>
    <t>46221</t>
  </si>
  <si>
    <t xml:space="preserve">SALEM                                   </t>
  </si>
  <si>
    <t>46222</t>
  </si>
  <si>
    <t xml:space="preserve">SANT JOANET                             </t>
  </si>
  <si>
    <t>46223</t>
  </si>
  <si>
    <t xml:space="preserve">SEDAVI                                  </t>
  </si>
  <si>
    <t>46224</t>
  </si>
  <si>
    <t xml:space="preserve">SEGART                                  </t>
  </si>
  <si>
    <t>46225</t>
  </si>
  <si>
    <t xml:space="preserve">SELLENT                                 </t>
  </si>
  <si>
    <t>46226</t>
  </si>
  <si>
    <t xml:space="preserve">SEMPERE                                 </t>
  </si>
  <si>
    <t>46227</t>
  </si>
  <si>
    <t xml:space="preserve">SENYERA                                 </t>
  </si>
  <si>
    <t>46228</t>
  </si>
  <si>
    <t xml:space="preserve">SERRA                                   </t>
  </si>
  <si>
    <t>46229</t>
  </si>
  <si>
    <t xml:space="preserve">SIETE AGUAS                             </t>
  </si>
  <si>
    <t>46230</t>
  </si>
  <si>
    <t xml:space="preserve">SILLA                                   </t>
  </si>
  <si>
    <t>46231</t>
  </si>
  <si>
    <t xml:space="preserve">SIMAT DE LA VALLDIGNA                   </t>
  </si>
  <si>
    <t>46232</t>
  </si>
  <si>
    <t xml:space="preserve">SINARCAS                                </t>
  </si>
  <si>
    <t>46233</t>
  </si>
  <si>
    <t xml:space="preserve">SOLLANA                                 </t>
  </si>
  <si>
    <t>46234</t>
  </si>
  <si>
    <t xml:space="preserve">SOT DE CHERA                            </t>
  </si>
  <si>
    <t>46235</t>
  </si>
  <si>
    <t xml:space="preserve">SUECA                                   </t>
  </si>
  <si>
    <t>46236</t>
  </si>
  <si>
    <t xml:space="preserve">SUMACARCER                              </t>
  </si>
  <si>
    <t>46237</t>
  </si>
  <si>
    <t xml:space="preserve">TAVERNES BLANQUES                       </t>
  </si>
  <si>
    <t>46238</t>
  </si>
  <si>
    <t xml:space="preserve">TAVERNES DE LA VALLDIGNA                </t>
  </si>
  <si>
    <t>46239</t>
  </si>
  <si>
    <t xml:space="preserve">TERESA DE COFRENTES                     </t>
  </si>
  <si>
    <t>46240</t>
  </si>
  <si>
    <t xml:space="preserve">TERRATEIG                               </t>
  </si>
  <si>
    <t>46241</t>
  </si>
  <si>
    <t xml:space="preserve">TITAGUAS                                </t>
  </si>
  <si>
    <t>46242</t>
  </si>
  <si>
    <t xml:space="preserve">TORREBAJA                               </t>
  </si>
  <si>
    <t>46243</t>
  </si>
  <si>
    <t xml:space="preserve">TORRELLA                                </t>
  </si>
  <si>
    <t>46244</t>
  </si>
  <si>
    <t>46245</t>
  </si>
  <si>
    <t xml:space="preserve">TORRES TORRES                           </t>
  </si>
  <si>
    <t>46246</t>
  </si>
  <si>
    <t xml:space="preserve">TOUS                                    </t>
  </si>
  <si>
    <t>46247</t>
  </si>
  <si>
    <t xml:space="preserve">TUEJAR                                  </t>
  </si>
  <si>
    <t>46248</t>
  </si>
  <si>
    <t xml:space="preserve">TURIS                                   </t>
  </si>
  <si>
    <t>46249</t>
  </si>
  <si>
    <t xml:space="preserve">UTIEL                                   </t>
  </si>
  <si>
    <t>46250</t>
  </si>
  <si>
    <t xml:space="preserve">VALENCIA                                </t>
  </si>
  <si>
    <t>46251</t>
  </si>
  <si>
    <t xml:space="preserve">VALLADA                                 </t>
  </si>
  <si>
    <t>46252</t>
  </si>
  <si>
    <t xml:space="preserve">VALLANCA                                </t>
  </si>
  <si>
    <t>46253</t>
  </si>
  <si>
    <t xml:space="preserve">VALLES                                  </t>
  </si>
  <si>
    <t>46254</t>
  </si>
  <si>
    <t xml:space="preserve">VENTA DEL MORO                          </t>
  </si>
  <si>
    <t>46255</t>
  </si>
  <si>
    <t xml:space="preserve">VILALLONGA/VILLALONGA                   </t>
  </si>
  <si>
    <t>46256</t>
  </si>
  <si>
    <t xml:space="preserve">VILAMARXANT                             </t>
  </si>
  <si>
    <t>46257</t>
  </si>
  <si>
    <t xml:space="preserve">CASTELLÓ                                </t>
  </si>
  <si>
    <t>46258</t>
  </si>
  <si>
    <t xml:space="preserve">VILLAR DEL ARZOBISPO                    </t>
  </si>
  <si>
    <t>46259</t>
  </si>
  <si>
    <t xml:space="preserve">VILLARGORDO DEL CABRIEL                 </t>
  </si>
  <si>
    <t>46260</t>
  </si>
  <si>
    <t xml:space="preserve">VINALESA                                </t>
  </si>
  <si>
    <t>46261</t>
  </si>
  <si>
    <t xml:space="preserve">YATOVA                                  </t>
  </si>
  <si>
    <t>46262</t>
  </si>
  <si>
    <t xml:space="preserve">YESA (LA)                               </t>
  </si>
  <si>
    <t>46263</t>
  </si>
  <si>
    <t xml:space="preserve">ZARRA                                   </t>
  </si>
  <si>
    <t>46902</t>
  </si>
  <si>
    <t xml:space="preserve">GATOVA                                  </t>
  </si>
  <si>
    <t>46903</t>
  </si>
  <si>
    <t xml:space="preserve">SAN ANTONIO DE BENAGEBER                </t>
  </si>
  <si>
    <t>46904</t>
  </si>
  <si>
    <t xml:space="preserve">BENICULL DE XUQUER                      </t>
  </si>
  <si>
    <t>47001</t>
  </si>
  <si>
    <t xml:space="preserve">ADALIA                                  </t>
  </si>
  <si>
    <t>47002</t>
  </si>
  <si>
    <t xml:space="preserve">AGUASAL                                 </t>
  </si>
  <si>
    <t>47003</t>
  </si>
  <si>
    <t xml:space="preserve">AGUILAR DE CAMPOS                       </t>
  </si>
  <si>
    <t>47004</t>
  </si>
  <si>
    <t xml:space="preserve">ALAEJOS                                 </t>
  </si>
  <si>
    <t>47005</t>
  </si>
  <si>
    <t xml:space="preserve">ALCAZAREN                               </t>
  </si>
  <si>
    <t>47006</t>
  </si>
  <si>
    <t xml:space="preserve">ALDEA DE SAN MIGUEL                     </t>
  </si>
  <si>
    <t>47007</t>
  </si>
  <si>
    <t xml:space="preserve">ALDEAMAYOR DE SAN MARTIN                </t>
  </si>
  <si>
    <t>47008</t>
  </si>
  <si>
    <t xml:space="preserve">ALMENARA DE ADAJA                       </t>
  </si>
  <si>
    <t>47009</t>
  </si>
  <si>
    <t xml:space="preserve">AMUSQUILLO                              </t>
  </si>
  <si>
    <t>47010</t>
  </si>
  <si>
    <t xml:space="preserve">ARROYO DE LA ENCOMIENDA                 </t>
  </si>
  <si>
    <t>47011</t>
  </si>
  <si>
    <t xml:space="preserve">ATAQUINES                               </t>
  </si>
  <si>
    <t>47012</t>
  </si>
  <si>
    <t xml:space="preserve">BAHABON                                 </t>
  </si>
  <si>
    <t>47013</t>
  </si>
  <si>
    <t xml:space="preserve">BARCIAL DE LA LOMA                      </t>
  </si>
  <si>
    <t>47014</t>
  </si>
  <si>
    <t xml:space="preserve">BARRUELO DEL VALLE                      </t>
  </si>
  <si>
    <t>47015</t>
  </si>
  <si>
    <t xml:space="preserve">BECILLA DE VALDERADUEY                  </t>
  </si>
  <si>
    <t>47016</t>
  </si>
  <si>
    <t xml:space="preserve">BENAFARCES                              </t>
  </si>
  <si>
    <t>47017</t>
  </si>
  <si>
    <t xml:space="preserve">BERCERO                                 </t>
  </si>
  <si>
    <t>47018</t>
  </si>
  <si>
    <t xml:space="preserve">BERCERUELO                              </t>
  </si>
  <si>
    <t>47019</t>
  </si>
  <si>
    <t xml:space="preserve">BERRUECES                               </t>
  </si>
  <si>
    <t>47020</t>
  </si>
  <si>
    <t xml:space="preserve">BOBADILLA DEL CAMPO                     </t>
  </si>
  <si>
    <t>47021</t>
  </si>
  <si>
    <t xml:space="preserve">BOCIGAS                                 </t>
  </si>
  <si>
    <t>47022</t>
  </si>
  <si>
    <t xml:space="preserve">BOCOS DE DUERO                          </t>
  </si>
  <si>
    <t>47023</t>
  </si>
  <si>
    <t xml:space="preserve">BOECILLO                                </t>
  </si>
  <si>
    <t>47024</t>
  </si>
  <si>
    <t xml:space="preserve">BOLAÑOS DE CAMPOS                       </t>
  </si>
  <si>
    <t>47025</t>
  </si>
  <si>
    <t xml:space="preserve">BRAHOJOS DE MEDINA                      </t>
  </si>
  <si>
    <t>47026</t>
  </si>
  <si>
    <t xml:space="preserve">BUSTILLO DE CHAVES                      </t>
  </si>
  <si>
    <t>47027</t>
  </si>
  <si>
    <t xml:space="preserve">CABEZON DE PISUERGA                     </t>
  </si>
  <si>
    <t>47028</t>
  </si>
  <si>
    <t xml:space="preserve">CABEZON DE VALDERADUEY                  </t>
  </si>
  <si>
    <t>47029</t>
  </si>
  <si>
    <t xml:space="preserve">CABREROS DEL MONTE                      </t>
  </si>
  <si>
    <t>47030</t>
  </si>
  <si>
    <t xml:space="preserve">CAMPASPERO                              </t>
  </si>
  <si>
    <t>47031</t>
  </si>
  <si>
    <t>47032</t>
  </si>
  <si>
    <t xml:space="preserve">CAMPORREDONDO                           </t>
  </si>
  <si>
    <t>47033</t>
  </si>
  <si>
    <t xml:space="preserve">CANALEJAS DE PEÑAFIEL                   </t>
  </si>
  <si>
    <t>47034</t>
  </si>
  <si>
    <t xml:space="preserve">CANILLAS DE ESGUEVA                     </t>
  </si>
  <si>
    <t>47035</t>
  </si>
  <si>
    <t xml:space="preserve">CARPIO                                  </t>
  </si>
  <si>
    <t>47036</t>
  </si>
  <si>
    <t xml:space="preserve">CASASOLA DE ARION                       </t>
  </si>
  <si>
    <t>47037</t>
  </si>
  <si>
    <t xml:space="preserve">CASTREJON DE TRABANCOS                  </t>
  </si>
  <si>
    <t>47038</t>
  </si>
  <si>
    <t xml:space="preserve">CASTRILLO DE DUERO                      </t>
  </si>
  <si>
    <t>47039</t>
  </si>
  <si>
    <t xml:space="preserve">CASTRILLO-TEJERIEGO                     </t>
  </si>
  <si>
    <t>47040</t>
  </si>
  <si>
    <t xml:space="preserve">CASTROBOL                               </t>
  </si>
  <si>
    <t>47041</t>
  </si>
  <si>
    <t xml:space="preserve">CASTRODEZA                              </t>
  </si>
  <si>
    <t>47042</t>
  </si>
  <si>
    <t xml:space="preserve">CASTROMEMBIBRE                          </t>
  </si>
  <si>
    <t>47043</t>
  </si>
  <si>
    <t xml:space="preserve">CASTROMONTE                             </t>
  </si>
  <si>
    <t>47044</t>
  </si>
  <si>
    <t xml:space="preserve">CASTRONUEVO DE ESGUEVA                  </t>
  </si>
  <si>
    <t>47045</t>
  </si>
  <si>
    <t xml:space="preserve">CASTRONUÑO                              </t>
  </si>
  <si>
    <t>47046</t>
  </si>
  <si>
    <t xml:space="preserve">CASTROPONCE                             </t>
  </si>
  <si>
    <t>47047</t>
  </si>
  <si>
    <t xml:space="preserve">CASTROVERDE DE CERRATO                  </t>
  </si>
  <si>
    <t>47048</t>
  </si>
  <si>
    <t xml:space="preserve">CEINOS DE CAMPOS                        </t>
  </si>
  <si>
    <t>47049</t>
  </si>
  <si>
    <t xml:space="preserve">CERVILLEGO DE LA CRUZ                   </t>
  </si>
  <si>
    <t>47050</t>
  </si>
  <si>
    <t xml:space="preserve">CIGALES                                 </t>
  </si>
  <si>
    <t>47051</t>
  </si>
  <si>
    <t xml:space="preserve">CIGUÑUELA                               </t>
  </si>
  <si>
    <t>47052</t>
  </si>
  <si>
    <t xml:space="preserve">CISTERNIGA                              </t>
  </si>
  <si>
    <t>47053</t>
  </si>
  <si>
    <t xml:space="preserve">COGECES DE ISCAR                        </t>
  </si>
  <si>
    <t>47054</t>
  </si>
  <si>
    <t xml:space="preserve">COGECES DEL MONTE                       </t>
  </si>
  <si>
    <t>47055</t>
  </si>
  <si>
    <t xml:space="preserve">CORCOS                                  </t>
  </si>
  <si>
    <t>47056</t>
  </si>
  <si>
    <t xml:space="preserve">CORRALES DE DUERO                       </t>
  </si>
  <si>
    <t>47057</t>
  </si>
  <si>
    <t xml:space="preserve">CUBILLAS DE SANTA MARTA                 </t>
  </si>
  <si>
    <t>47058</t>
  </si>
  <si>
    <t xml:space="preserve">CUENCA DE CAMPOS                        </t>
  </si>
  <si>
    <t>47059</t>
  </si>
  <si>
    <t xml:space="preserve">CURIEL DE DUERO                         </t>
  </si>
  <si>
    <t>47060</t>
  </si>
  <si>
    <t xml:space="preserve">ENCINAS DE ESGUEVA                      </t>
  </si>
  <si>
    <t>47061</t>
  </si>
  <si>
    <t xml:space="preserve">ESGUEVILLAS DE ESGUEVA                  </t>
  </si>
  <si>
    <t>47062</t>
  </si>
  <si>
    <t xml:space="preserve">FOMBELLIDA                              </t>
  </si>
  <si>
    <t>47063</t>
  </si>
  <si>
    <t xml:space="preserve">FOMPEDRAZA                              </t>
  </si>
  <si>
    <t>47064</t>
  </si>
  <si>
    <t xml:space="preserve">FONTIHOYUELO                            </t>
  </si>
  <si>
    <t>47065</t>
  </si>
  <si>
    <t xml:space="preserve">FRESNO EL VIEJO                         </t>
  </si>
  <si>
    <t>47066</t>
  </si>
  <si>
    <t xml:space="preserve">FUENSALDAÑA                             </t>
  </si>
  <si>
    <t>47067</t>
  </si>
  <si>
    <t xml:space="preserve">FUENTE EL SOL                           </t>
  </si>
  <si>
    <t>47068</t>
  </si>
  <si>
    <t xml:space="preserve">FUENTE-OLMEDO                           </t>
  </si>
  <si>
    <t>47069</t>
  </si>
  <si>
    <t xml:space="preserve">GALLEGOS DE HORNIJA                     </t>
  </si>
  <si>
    <t>47070</t>
  </si>
  <si>
    <t xml:space="preserve">GATON DE CAMPOS                         </t>
  </si>
  <si>
    <t>47071</t>
  </si>
  <si>
    <t xml:space="preserve">GERIA                                   </t>
  </si>
  <si>
    <t>47073</t>
  </si>
  <si>
    <t xml:space="preserve">HERRIN DE CAMPOS                        </t>
  </si>
  <si>
    <t>47074</t>
  </si>
  <si>
    <t xml:space="preserve">HORNILLOS DE ERESMA                     </t>
  </si>
  <si>
    <t>47075</t>
  </si>
  <si>
    <t xml:space="preserve">ISCAR                                   </t>
  </si>
  <si>
    <t>47076</t>
  </si>
  <si>
    <t xml:space="preserve">LAGUNA DE DUERO                         </t>
  </si>
  <si>
    <t>47077</t>
  </si>
  <si>
    <t xml:space="preserve">LANGAYO                                 </t>
  </si>
  <si>
    <t>47078</t>
  </si>
  <si>
    <t xml:space="preserve">LOMOVIEJO                               </t>
  </si>
  <si>
    <t>47079</t>
  </si>
  <si>
    <t xml:space="preserve">LLANO DE OLMEDO                         </t>
  </si>
  <si>
    <t>47080</t>
  </si>
  <si>
    <t xml:space="preserve">MANZANILLO                              </t>
  </si>
  <si>
    <t>47081</t>
  </si>
  <si>
    <t xml:space="preserve">MARZALES                                </t>
  </si>
  <si>
    <t>47082</t>
  </si>
  <si>
    <t xml:space="preserve">MATAPOZUELOS                            </t>
  </si>
  <si>
    <t>47083</t>
  </si>
  <si>
    <t xml:space="preserve">MATILLA DE LOS CAÑOS                    </t>
  </si>
  <si>
    <t>47084</t>
  </si>
  <si>
    <t xml:space="preserve">MAYORGA                                 </t>
  </si>
  <si>
    <t>47085</t>
  </si>
  <si>
    <t xml:space="preserve">MEDINA DEL CAMPO                        </t>
  </si>
  <si>
    <t>47086</t>
  </si>
  <si>
    <t xml:space="preserve">MEDINA DE RIOSECO                       </t>
  </si>
  <si>
    <t>47087</t>
  </si>
  <si>
    <t xml:space="preserve">MEGECES                                 </t>
  </si>
  <si>
    <t>47088</t>
  </si>
  <si>
    <t xml:space="preserve">MELGAR DE ABAJO                         </t>
  </si>
  <si>
    <t>47089</t>
  </si>
  <si>
    <t xml:space="preserve">MELGAR DE ARRIBA                        </t>
  </si>
  <si>
    <t>47090</t>
  </si>
  <si>
    <t xml:space="preserve">MOJADOS                                 </t>
  </si>
  <si>
    <t>47091</t>
  </si>
  <si>
    <t xml:space="preserve">MONASTERIO DE VEGA                      </t>
  </si>
  <si>
    <t>47092</t>
  </si>
  <si>
    <t xml:space="preserve">MONTEALEGRE DE CAMPOS                   </t>
  </si>
  <si>
    <t>47093</t>
  </si>
  <si>
    <t xml:space="preserve">MONTEMAYOR DE PILILLA                   </t>
  </si>
  <si>
    <t>47094</t>
  </si>
  <si>
    <t xml:space="preserve">MORAL DE LA REINA                       </t>
  </si>
  <si>
    <t>47095</t>
  </si>
  <si>
    <t xml:space="preserve">MORALEJA DE LAS PANADERAS               </t>
  </si>
  <si>
    <t>47096</t>
  </si>
  <si>
    <t xml:space="preserve">MORALES DE CAMPOS                       </t>
  </si>
  <si>
    <t>47097</t>
  </si>
  <si>
    <t xml:space="preserve">MOTA DEL MARQUES                        </t>
  </si>
  <si>
    <t>47098</t>
  </si>
  <si>
    <t xml:space="preserve">MUCIENTES                               </t>
  </si>
  <si>
    <t>47099</t>
  </si>
  <si>
    <t xml:space="preserve">MUDARRA (LA)                            </t>
  </si>
  <si>
    <t>47100</t>
  </si>
  <si>
    <t xml:space="preserve">MURIEL                                  </t>
  </si>
  <si>
    <t>47101</t>
  </si>
  <si>
    <t xml:space="preserve">NAVA DEL REY                            </t>
  </si>
  <si>
    <t>47102</t>
  </si>
  <si>
    <t xml:space="preserve">NUEVA VILLA DE LAS TORRES               </t>
  </si>
  <si>
    <t>47103</t>
  </si>
  <si>
    <t xml:space="preserve">OLIVARES DE DUERO                       </t>
  </si>
  <si>
    <t>47104</t>
  </si>
  <si>
    <t xml:space="preserve">OLMEDO                                  </t>
  </si>
  <si>
    <t>47105</t>
  </si>
  <si>
    <t xml:space="preserve">OLMOS DE ESGUEVA                        </t>
  </si>
  <si>
    <t>47106</t>
  </si>
  <si>
    <t xml:space="preserve">OLMOS DE PEÑAFIEL                       </t>
  </si>
  <si>
    <t>47109</t>
  </si>
  <si>
    <t xml:space="preserve">PALAZUELO DE VEDIJA                     </t>
  </si>
  <si>
    <t>47110</t>
  </si>
  <si>
    <t xml:space="preserve">PARRILLA (LA)                           </t>
  </si>
  <si>
    <t>47111</t>
  </si>
  <si>
    <t xml:space="preserve">PEDRAJA DE PORTILLO (LA)                </t>
  </si>
  <si>
    <t>47112</t>
  </si>
  <si>
    <t xml:space="preserve">PEDRAJAS DE SAN ESTEBAN                 </t>
  </si>
  <si>
    <t>47113</t>
  </si>
  <si>
    <t xml:space="preserve">PEDROSA DEL REY                         </t>
  </si>
  <si>
    <t>47114</t>
  </si>
  <si>
    <t xml:space="preserve">PEÑAFIEL                                </t>
  </si>
  <si>
    <t>47115</t>
  </si>
  <si>
    <t xml:space="preserve">PEÑAFLOR DE HORNIJA                     </t>
  </si>
  <si>
    <t>47116</t>
  </si>
  <si>
    <t xml:space="preserve">PESQUERA DE DUERO                       </t>
  </si>
  <si>
    <t>47117</t>
  </si>
  <si>
    <t xml:space="preserve">PIÑA DE ESGUEVA                         </t>
  </si>
  <si>
    <t>47118</t>
  </si>
  <si>
    <t xml:space="preserve">PIÑEL DE ABAJO                          </t>
  </si>
  <si>
    <t>47119</t>
  </si>
  <si>
    <t xml:space="preserve">PIÑEL DE ARRIBA                         </t>
  </si>
  <si>
    <t>47121</t>
  </si>
  <si>
    <t xml:space="preserve">POLLOS                                  </t>
  </si>
  <si>
    <t>47122</t>
  </si>
  <si>
    <t xml:space="preserve">PORTILLO                                </t>
  </si>
  <si>
    <t>47123</t>
  </si>
  <si>
    <t xml:space="preserve">POZAL DE GALLINAS                       </t>
  </si>
  <si>
    <t>47124</t>
  </si>
  <si>
    <t xml:space="preserve">POZALDEZ                                </t>
  </si>
  <si>
    <t>47125</t>
  </si>
  <si>
    <t xml:space="preserve">POZUELO DE LA ORDEN                     </t>
  </si>
  <si>
    <t>47126</t>
  </si>
  <si>
    <t xml:space="preserve">PURAS                                   </t>
  </si>
  <si>
    <t>47127</t>
  </si>
  <si>
    <t xml:space="preserve">QUINTANILLA DE ARRIBA                   </t>
  </si>
  <si>
    <t>47128</t>
  </si>
  <si>
    <t xml:space="preserve">QUINTANILLA DEL MOLAR                   </t>
  </si>
  <si>
    <t>47129</t>
  </si>
  <si>
    <t xml:space="preserve">QUINTANILLA DE ONESIMO                  </t>
  </si>
  <si>
    <t>47130</t>
  </si>
  <si>
    <t xml:space="preserve">QUINTANILLA DE TRIGUEROS                </t>
  </si>
  <si>
    <t>47131</t>
  </si>
  <si>
    <t xml:space="preserve">RABANO                                  </t>
  </si>
  <si>
    <t>47132</t>
  </si>
  <si>
    <t xml:space="preserve">RAMIRO                                  </t>
  </si>
  <si>
    <t>47133</t>
  </si>
  <si>
    <t xml:space="preserve">RENEDO DE ESGUEVA                       </t>
  </si>
  <si>
    <t>47134</t>
  </si>
  <si>
    <t xml:space="preserve">ROALES DE CAMPOS                        </t>
  </si>
  <si>
    <t>47135</t>
  </si>
  <si>
    <t xml:space="preserve">ROBLADILLO                              </t>
  </si>
  <si>
    <t>47137</t>
  </si>
  <si>
    <t xml:space="preserve">ROTURAS                                 </t>
  </si>
  <si>
    <t>47138</t>
  </si>
  <si>
    <t xml:space="preserve">RUBI DE BRACAMONTE                      </t>
  </si>
  <si>
    <t>47139</t>
  </si>
  <si>
    <t xml:space="preserve">RUEDA                                   </t>
  </si>
  <si>
    <t>47140</t>
  </si>
  <si>
    <t xml:space="preserve">SAELICES DE MAYORGA                     </t>
  </si>
  <si>
    <t>47141</t>
  </si>
  <si>
    <t xml:space="preserve">SALVADOR DE ZAPARDIEL                   </t>
  </si>
  <si>
    <t>47142</t>
  </si>
  <si>
    <t xml:space="preserve">SAN CEBRIAN DE MAZOTE                   </t>
  </si>
  <si>
    <t>47143</t>
  </si>
  <si>
    <t xml:space="preserve">SAN LLORENTE                            </t>
  </si>
  <si>
    <t>47144</t>
  </si>
  <si>
    <t xml:space="preserve">SAN MARTIN DE VALVENI                   </t>
  </si>
  <si>
    <t>47145</t>
  </si>
  <si>
    <t xml:space="preserve">SAN MIGUEL DEL ARROYO                   </t>
  </si>
  <si>
    <t>47146</t>
  </si>
  <si>
    <t xml:space="preserve">SAN MIGUEL DEL PINO                     </t>
  </si>
  <si>
    <t>47147</t>
  </si>
  <si>
    <t xml:space="preserve">SAN PABLO DE LA MORALEJA                </t>
  </si>
  <si>
    <t>47148</t>
  </si>
  <si>
    <t xml:space="preserve">SAN PEDRO DE LATARCE                    </t>
  </si>
  <si>
    <t>47150</t>
  </si>
  <si>
    <t xml:space="preserve">SAN ROMAN DE HORNIJA                    </t>
  </si>
  <si>
    <t>47151</t>
  </si>
  <si>
    <t xml:space="preserve">SAN SALVADOR                            </t>
  </si>
  <si>
    <t>47152</t>
  </si>
  <si>
    <t xml:space="preserve">SANTA EUFEMIA DEL ARROYO                </t>
  </si>
  <si>
    <t>47153</t>
  </si>
  <si>
    <t xml:space="preserve">SANTERVAS DE CAMPOS                     </t>
  </si>
  <si>
    <t>47154</t>
  </si>
  <si>
    <t xml:space="preserve">SANTIBAÑEZ DE VALCORBA                  </t>
  </si>
  <si>
    <t>47155</t>
  </si>
  <si>
    <t xml:space="preserve">SANTOVENIA DE PISUERGA                  </t>
  </si>
  <si>
    <t>47156</t>
  </si>
  <si>
    <t xml:space="preserve">SAN VICENTE DEL PALACIO                 </t>
  </si>
  <si>
    <t>47157</t>
  </si>
  <si>
    <t xml:space="preserve">SARDON DE DUERO                         </t>
  </si>
  <si>
    <t>47158</t>
  </si>
  <si>
    <t xml:space="preserve">SECA (LA)                               </t>
  </si>
  <si>
    <t>47159</t>
  </si>
  <si>
    <t xml:space="preserve">SERRADA                                 </t>
  </si>
  <si>
    <t>47160</t>
  </si>
  <si>
    <t xml:space="preserve">SIETE IGLESIAS DE TRABANCOS             </t>
  </si>
  <si>
    <t>47161</t>
  </si>
  <si>
    <t xml:space="preserve">SIMANCAS                                </t>
  </si>
  <si>
    <t>47162</t>
  </si>
  <si>
    <t xml:space="preserve">TAMARIZ DE CAMPOS                       </t>
  </si>
  <si>
    <t>47163</t>
  </si>
  <si>
    <t xml:space="preserve">TIEDRA                                  </t>
  </si>
  <si>
    <t>47164</t>
  </si>
  <si>
    <t xml:space="preserve">TORDEHUMOS                              </t>
  </si>
  <si>
    <t>47165</t>
  </si>
  <si>
    <t xml:space="preserve">TORDESILLAS                             </t>
  </si>
  <si>
    <t>47166</t>
  </si>
  <si>
    <t xml:space="preserve">TORRECILLA DE LA ABADESA                </t>
  </si>
  <si>
    <t>47167</t>
  </si>
  <si>
    <t xml:space="preserve">TORRECILLA DE LA ORDEN                  </t>
  </si>
  <si>
    <t>47168</t>
  </si>
  <si>
    <t xml:space="preserve">TORRECILLA DE LA TORRE                  </t>
  </si>
  <si>
    <t>47169</t>
  </si>
  <si>
    <t xml:space="preserve">TORRE DE ESGUEVA                        </t>
  </si>
  <si>
    <t>47170</t>
  </si>
  <si>
    <t xml:space="preserve">TORRE DE PEÑAFIEL                       </t>
  </si>
  <si>
    <t>47171</t>
  </si>
  <si>
    <t xml:space="preserve">TORRELOBATON                            </t>
  </si>
  <si>
    <t>47172</t>
  </si>
  <si>
    <t xml:space="preserve">TORRESCARCELA                           </t>
  </si>
  <si>
    <t>47173</t>
  </si>
  <si>
    <t xml:space="preserve">TRASPINEDO                              </t>
  </si>
  <si>
    <t>47174</t>
  </si>
  <si>
    <t xml:space="preserve">TRIGUEROS DEL VALLE                     </t>
  </si>
  <si>
    <t>47175</t>
  </si>
  <si>
    <t xml:space="preserve">TUDELA DE DUERO                         </t>
  </si>
  <si>
    <t>47176</t>
  </si>
  <si>
    <t xml:space="preserve">UNION DE CAMPOS (LA)                    </t>
  </si>
  <si>
    <t>47177</t>
  </si>
  <si>
    <t xml:space="preserve">URONES DE CASTROPONCE                   </t>
  </si>
  <si>
    <t>47178</t>
  </si>
  <si>
    <t xml:space="preserve">URUEÑA                                  </t>
  </si>
  <si>
    <t>47179</t>
  </si>
  <si>
    <t xml:space="preserve">VALBUENA DE DUERO                       </t>
  </si>
  <si>
    <t>47180</t>
  </si>
  <si>
    <t xml:space="preserve">VALDEARCOS DE LA VEGA                   </t>
  </si>
  <si>
    <t>47181</t>
  </si>
  <si>
    <t xml:space="preserve">VALDENEBRO DE LOS VALLES                </t>
  </si>
  <si>
    <t>47182</t>
  </si>
  <si>
    <t xml:space="preserve">VALDESTILLAS                            </t>
  </si>
  <si>
    <t>47183</t>
  </si>
  <si>
    <t xml:space="preserve">VALDUNQUILLO                            </t>
  </si>
  <si>
    <t>47184</t>
  </si>
  <si>
    <t xml:space="preserve">VALORIA LA BUENA                        </t>
  </si>
  <si>
    <t>47185</t>
  </si>
  <si>
    <t xml:space="preserve">VALVERDE DE CAMPOS                      </t>
  </si>
  <si>
    <t>47186</t>
  </si>
  <si>
    <t xml:space="preserve">VALLADOLID                              </t>
  </si>
  <si>
    <t>47187</t>
  </si>
  <si>
    <t xml:space="preserve">VEGA DE RUIPONCE                        </t>
  </si>
  <si>
    <t>47188</t>
  </si>
  <si>
    <t xml:space="preserve">VEGA DE VALDETRONCO                     </t>
  </si>
  <si>
    <t>47189</t>
  </si>
  <si>
    <t xml:space="preserve">VELASCALVARO                            </t>
  </si>
  <si>
    <t>47190</t>
  </si>
  <si>
    <t xml:space="preserve">VELILLA                                 </t>
  </si>
  <si>
    <t>47191</t>
  </si>
  <si>
    <t xml:space="preserve">VELLIZA                                 </t>
  </si>
  <si>
    <t>47192</t>
  </si>
  <si>
    <t xml:space="preserve">VENTOSA DE LA CUESTA                    </t>
  </si>
  <si>
    <t>47193</t>
  </si>
  <si>
    <t xml:space="preserve">VIANA DE CEGA                           </t>
  </si>
  <si>
    <t>47194</t>
  </si>
  <si>
    <t xml:space="preserve">VILORIA                                 </t>
  </si>
  <si>
    <t>47195</t>
  </si>
  <si>
    <t xml:space="preserve">VILLABAÑEZ                              </t>
  </si>
  <si>
    <t>47196</t>
  </si>
  <si>
    <t xml:space="preserve">VILLABARUZ DE CAMPOS                    </t>
  </si>
  <si>
    <t>47197</t>
  </si>
  <si>
    <t xml:space="preserve">VILLABRAGIMA                            </t>
  </si>
  <si>
    <t>47198</t>
  </si>
  <si>
    <t xml:space="preserve">VILLACARRALON                           </t>
  </si>
  <si>
    <t>47199</t>
  </si>
  <si>
    <t xml:space="preserve">VILLACID DE CAMPOS                      </t>
  </si>
  <si>
    <t>47200</t>
  </si>
  <si>
    <t xml:space="preserve">VILLACO                                 </t>
  </si>
  <si>
    <t>47203</t>
  </si>
  <si>
    <t xml:space="preserve">VILLAFRADES DE CAMPOS                   </t>
  </si>
  <si>
    <t>47204</t>
  </si>
  <si>
    <t xml:space="preserve">VILLAFRANCA DE DUERO                    </t>
  </si>
  <si>
    <t>47205</t>
  </si>
  <si>
    <t xml:space="preserve">VILLAFRECHOS                            </t>
  </si>
  <si>
    <t>47206</t>
  </si>
  <si>
    <t xml:space="preserve">VILLAFUERTE                             </t>
  </si>
  <si>
    <t>47207</t>
  </si>
  <si>
    <t xml:space="preserve">VILLAGARCIA DE CAMPOS                   </t>
  </si>
  <si>
    <t>47208</t>
  </si>
  <si>
    <t xml:space="preserve">VILLAGOMEZ LA NUEVA                     </t>
  </si>
  <si>
    <t>47209</t>
  </si>
  <si>
    <t xml:space="preserve">VILLALAN DE CAMPOS                      </t>
  </si>
  <si>
    <t>47210</t>
  </si>
  <si>
    <t xml:space="preserve">VILLALAR DE LOS COMUNEROS               </t>
  </si>
  <si>
    <t>47211</t>
  </si>
  <si>
    <t xml:space="preserve">VILLALBA DE LA LOMA                     </t>
  </si>
  <si>
    <t>47212</t>
  </si>
  <si>
    <t xml:space="preserve">VILLALBA DE LOS ALCORES                 </t>
  </si>
  <si>
    <t>47213</t>
  </si>
  <si>
    <t xml:space="preserve">VILLALBARBA                             </t>
  </si>
  <si>
    <t>47214</t>
  </si>
  <si>
    <t xml:space="preserve">VILLALON DE CAMPOS                      </t>
  </si>
  <si>
    <t>47215</t>
  </si>
  <si>
    <t xml:space="preserve">VILLAMURIEL DE CAMPOS                   </t>
  </si>
  <si>
    <t>47216</t>
  </si>
  <si>
    <t xml:space="preserve">VILLAN DE TORDESILLAS                   </t>
  </si>
  <si>
    <t>47217</t>
  </si>
  <si>
    <t xml:space="preserve">VILLANUBLA                              </t>
  </si>
  <si>
    <t>47218</t>
  </si>
  <si>
    <t xml:space="preserve">VILLANUEVA DE DUERO                     </t>
  </si>
  <si>
    <t>47219</t>
  </si>
  <si>
    <t xml:space="preserve">VILLANUEVA DE LA CONDESA                </t>
  </si>
  <si>
    <t>47220</t>
  </si>
  <si>
    <t xml:space="preserve">VILLANUEVA DE LOS CABALLEROS            </t>
  </si>
  <si>
    <t>47221</t>
  </si>
  <si>
    <t>47222</t>
  </si>
  <si>
    <t xml:space="preserve">VILLANUEVA DE SAN MANCIO                </t>
  </si>
  <si>
    <t>47223</t>
  </si>
  <si>
    <t xml:space="preserve">VILLARDEFRADES                          </t>
  </si>
  <si>
    <t>47224</t>
  </si>
  <si>
    <t xml:space="preserve">VILLARMENTERO DE ESGUEVA                </t>
  </si>
  <si>
    <t>47225</t>
  </si>
  <si>
    <t xml:space="preserve">VILLASEXMIR                             </t>
  </si>
  <si>
    <t>47226</t>
  </si>
  <si>
    <t xml:space="preserve">VILLAVAQUERIN                           </t>
  </si>
  <si>
    <t>47227</t>
  </si>
  <si>
    <t xml:space="preserve">VILLAVELLID                             </t>
  </si>
  <si>
    <t>47228</t>
  </si>
  <si>
    <t xml:space="preserve">VILLAVERDE DE MEDINA                    </t>
  </si>
  <si>
    <t>47229</t>
  </si>
  <si>
    <t xml:space="preserve">VILLAVICENCIO DE LOS CABALLEROS         </t>
  </si>
  <si>
    <t>47230</t>
  </si>
  <si>
    <t xml:space="preserve">WAMBA                                   </t>
  </si>
  <si>
    <t>47231</t>
  </si>
  <si>
    <t xml:space="preserve">ZARATAN                                 </t>
  </si>
  <si>
    <t>47232</t>
  </si>
  <si>
    <t>49002</t>
  </si>
  <si>
    <t xml:space="preserve">ABEZAMES                                </t>
  </si>
  <si>
    <t>49003</t>
  </si>
  <si>
    <t xml:space="preserve">ALCAÑICES                               </t>
  </si>
  <si>
    <t>49004</t>
  </si>
  <si>
    <t xml:space="preserve">ALCUBILLA DE NOGALES                    </t>
  </si>
  <si>
    <t>49005</t>
  </si>
  <si>
    <t xml:space="preserve">ALFARAZ DE SAYAGO                       </t>
  </si>
  <si>
    <t>49006</t>
  </si>
  <si>
    <t xml:space="preserve">ALGODRE                                 </t>
  </si>
  <si>
    <t>49007</t>
  </si>
  <si>
    <t xml:space="preserve">ALMARAZ DE DUERO                        </t>
  </si>
  <si>
    <t>49008</t>
  </si>
  <si>
    <t xml:space="preserve">ALMEIDA DE SAYAGO                       </t>
  </si>
  <si>
    <t>49009</t>
  </si>
  <si>
    <t xml:space="preserve">ANDAVIAS                                </t>
  </si>
  <si>
    <t>49010</t>
  </si>
  <si>
    <t xml:space="preserve">ARCENILLAS                              </t>
  </si>
  <si>
    <t>49011</t>
  </si>
  <si>
    <t xml:space="preserve">ARCOS DE LA POLVOROSA                   </t>
  </si>
  <si>
    <t>49012</t>
  </si>
  <si>
    <t xml:space="preserve">ARGAÑIN                                 </t>
  </si>
  <si>
    <t>49013</t>
  </si>
  <si>
    <t xml:space="preserve">ARGUJILLO                               </t>
  </si>
  <si>
    <t>49014</t>
  </si>
  <si>
    <t xml:space="preserve">ARQUILLINOS                             </t>
  </si>
  <si>
    <t>49015</t>
  </si>
  <si>
    <t xml:space="preserve">ARRABALDE                               </t>
  </si>
  <si>
    <t>49016</t>
  </si>
  <si>
    <t xml:space="preserve">ASPARIEGOS                              </t>
  </si>
  <si>
    <t>49017</t>
  </si>
  <si>
    <t xml:space="preserve">ASTURIANOS                              </t>
  </si>
  <si>
    <t>49018</t>
  </si>
  <si>
    <t xml:space="preserve">AYOO DE VIDRIALES                       </t>
  </si>
  <si>
    <t>49019</t>
  </si>
  <si>
    <t xml:space="preserve">BARCIAL DEL BARCO                       </t>
  </si>
  <si>
    <t>49020</t>
  </si>
  <si>
    <t xml:space="preserve">BELVER DE LOS MONTES                    </t>
  </si>
  <si>
    <t>49021</t>
  </si>
  <si>
    <t xml:space="preserve">BENAVENTE                               </t>
  </si>
  <si>
    <t>49022</t>
  </si>
  <si>
    <t xml:space="preserve">BENEGILES                               </t>
  </si>
  <si>
    <t>49023</t>
  </si>
  <si>
    <t xml:space="preserve">BERMILLO DE SAYAGO                      </t>
  </si>
  <si>
    <t>49024</t>
  </si>
  <si>
    <t xml:space="preserve">BOVEDA DE TORO (LA)                     </t>
  </si>
  <si>
    <t>49025</t>
  </si>
  <si>
    <t xml:space="preserve">BRETO                                   </t>
  </si>
  <si>
    <t>49026</t>
  </si>
  <si>
    <t xml:space="preserve">BRETOCINO                               </t>
  </si>
  <si>
    <t>49027</t>
  </si>
  <si>
    <t xml:space="preserve">BRIME DE SOG                            </t>
  </si>
  <si>
    <t>49028</t>
  </si>
  <si>
    <t xml:space="preserve">BRIME DE URZ                            </t>
  </si>
  <si>
    <t>49029</t>
  </si>
  <si>
    <t xml:space="preserve">BURGANES DE VALVERDE                    </t>
  </si>
  <si>
    <t>49030</t>
  </si>
  <si>
    <t xml:space="preserve">BUSTILLO DEL ORO                        </t>
  </si>
  <si>
    <t>49031</t>
  </si>
  <si>
    <t xml:space="preserve">CABAÑAS DE SAYAGO                       </t>
  </si>
  <si>
    <t>49032</t>
  </si>
  <si>
    <t xml:space="preserve">CALZADILLA DE TERA                      </t>
  </si>
  <si>
    <t>49033</t>
  </si>
  <si>
    <t xml:space="preserve">CAMARZANA DE TERA                       </t>
  </si>
  <si>
    <t>49034</t>
  </si>
  <si>
    <t xml:space="preserve">CAÑIZAL                                 </t>
  </si>
  <si>
    <t>49035</t>
  </si>
  <si>
    <t xml:space="preserve">CAÑIZO                                  </t>
  </si>
  <si>
    <t>49036</t>
  </si>
  <si>
    <t xml:space="preserve">CARBAJALES DE ALBA                      </t>
  </si>
  <si>
    <t>49037</t>
  </si>
  <si>
    <t xml:space="preserve">CARBELLINO                              </t>
  </si>
  <si>
    <t>49038</t>
  </si>
  <si>
    <t xml:space="preserve">CASASECA DE CAMPEAN                     </t>
  </si>
  <si>
    <t>49039</t>
  </si>
  <si>
    <t xml:space="preserve">CASASECA DE LAS CHANAS                  </t>
  </si>
  <si>
    <t>49040</t>
  </si>
  <si>
    <t xml:space="preserve">CASTRILLO DE LA GUAREÑA                 </t>
  </si>
  <si>
    <t>49041</t>
  </si>
  <si>
    <t xml:space="preserve">CASTROGONZALO                           </t>
  </si>
  <si>
    <t>49042</t>
  </si>
  <si>
    <t xml:space="preserve">CASTRONUEVO                             </t>
  </si>
  <si>
    <t>49043</t>
  </si>
  <si>
    <t xml:space="preserve">CASTROVERDE DE CAMPOS                   </t>
  </si>
  <si>
    <t>49044</t>
  </si>
  <si>
    <t xml:space="preserve">CAZURRA                                 </t>
  </si>
  <si>
    <t>49046</t>
  </si>
  <si>
    <t xml:space="preserve">CERECINOS DE CAMPOS                     </t>
  </si>
  <si>
    <t>49047</t>
  </si>
  <si>
    <t xml:space="preserve">CERECINOS DEL CARRIZAL                  </t>
  </si>
  <si>
    <t>49048</t>
  </si>
  <si>
    <t xml:space="preserve">CERNADILLA                              </t>
  </si>
  <si>
    <t>49050</t>
  </si>
  <si>
    <t xml:space="preserve">COBREROS                                </t>
  </si>
  <si>
    <t>49052</t>
  </si>
  <si>
    <t xml:space="preserve">COOMONTE                                </t>
  </si>
  <si>
    <t>49053</t>
  </si>
  <si>
    <t xml:space="preserve">CORESES                                 </t>
  </si>
  <si>
    <t>49054</t>
  </si>
  <si>
    <t xml:space="preserve">CORRALES DEL VINO                       </t>
  </si>
  <si>
    <t>49055</t>
  </si>
  <si>
    <t xml:space="preserve">COTANES DEL MONTE                       </t>
  </si>
  <si>
    <t>49056</t>
  </si>
  <si>
    <t xml:space="preserve">CUBILLOS                                </t>
  </si>
  <si>
    <t>49057</t>
  </si>
  <si>
    <t xml:space="preserve">CUBO DE BENAVENTE                       </t>
  </si>
  <si>
    <t>49058</t>
  </si>
  <si>
    <t xml:space="preserve">CUBO DE TIERRA DEL VINO (EL)            </t>
  </si>
  <si>
    <t>49059</t>
  </si>
  <si>
    <t xml:space="preserve">CUELGAMURES                             </t>
  </si>
  <si>
    <t>49061</t>
  </si>
  <si>
    <t xml:space="preserve">ENTRALA                                 </t>
  </si>
  <si>
    <t>49062</t>
  </si>
  <si>
    <t xml:space="preserve">ESPADAÑEDO                              </t>
  </si>
  <si>
    <t>49063</t>
  </si>
  <si>
    <t xml:space="preserve">FARAMONTANOS DE TABARA                  </t>
  </si>
  <si>
    <t>49064</t>
  </si>
  <si>
    <t xml:space="preserve">FARIZA                                  </t>
  </si>
  <si>
    <t>49065</t>
  </si>
  <si>
    <t xml:space="preserve">FERMOSELLE                              </t>
  </si>
  <si>
    <t>49066</t>
  </si>
  <si>
    <t xml:space="preserve">FERRERAS DE ABAJO                       </t>
  </si>
  <si>
    <t>49067</t>
  </si>
  <si>
    <t xml:space="preserve">FERRERAS DE ARRIBA                      </t>
  </si>
  <si>
    <t>49068</t>
  </si>
  <si>
    <t xml:space="preserve">FERRERUELA                              </t>
  </si>
  <si>
    <t>49069</t>
  </si>
  <si>
    <t xml:space="preserve">FIGUERUELA DE ARRIBA                    </t>
  </si>
  <si>
    <t>49071</t>
  </si>
  <si>
    <t>49075</t>
  </si>
  <si>
    <t xml:space="preserve">FRESNO DE LA POLVOROSA                  </t>
  </si>
  <si>
    <t>49076</t>
  </si>
  <si>
    <t xml:space="preserve">FRESNO DE LA RIBERA                     </t>
  </si>
  <si>
    <t>49077</t>
  </si>
  <si>
    <t xml:space="preserve">FRESNO DE SAYAGO                        </t>
  </si>
  <si>
    <t>49078</t>
  </si>
  <si>
    <t xml:space="preserve">FRIERA DE VALVERDE                      </t>
  </si>
  <si>
    <t>49079</t>
  </si>
  <si>
    <t xml:space="preserve">FUENTE ENCALADA                         </t>
  </si>
  <si>
    <t>49080</t>
  </si>
  <si>
    <t xml:space="preserve">FUENTELAPEÑA                            </t>
  </si>
  <si>
    <t>49081</t>
  </si>
  <si>
    <t xml:space="preserve">FUENTESAUCO                             </t>
  </si>
  <si>
    <t>49082</t>
  </si>
  <si>
    <t xml:space="preserve">FUENTES DE ROPEL                        </t>
  </si>
  <si>
    <t>49083</t>
  </si>
  <si>
    <t xml:space="preserve">FUENTESECAS                             </t>
  </si>
  <si>
    <t>49084</t>
  </si>
  <si>
    <t xml:space="preserve">FUENTESPREADAS                          </t>
  </si>
  <si>
    <t>49085</t>
  </si>
  <si>
    <t xml:space="preserve">GALENDE                                 </t>
  </si>
  <si>
    <t>49086</t>
  </si>
  <si>
    <t xml:space="preserve">GALLEGOS DEL PAN                        </t>
  </si>
  <si>
    <t>49087</t>
  </si>
  <si>
    <t xml:space="preserve">GALLEGOS DEL RIO                        </t>
  </si>
  <si>
    <t>49088</t>
  </si>
  <si>
    <t xml:space="preserve">GAMONES                                 </t>
  </si>
  <si>
    <t>49090</t>
  </si>
  <si>
    <t xml:space="preserve">GEMA                                    </t>
  </si>
  <si>
    <t>49091</t>
  </si>
  <si>
    <t xml:space="preserve">GRANJA DE MORERUELA                     </t>
  </si>
  <si>
    <t>49092</t>
  </si>
  <si>
    <t xml:space="preserve">GRANUCILLO                              </t>
  </si>
  <si>
    <t>49093</t>
  </si>
  <si>
    <t xml:space="preserve">GUARRATE                                </t>
  </si>
  <si>
    <t>49094</t>
  </si>
  <si>
    <t xml:space="preserve">HERMISENDE                              </t>
  </si>
  <si>
    <t>49095</t>
  </si>
  <si>
    <t xml:space="preserve">HINIESTA (LA)                           </t>
  </si>
  <si>
    <t>49096</t>
  </si>
  <si>
    <t xml:space="preserve">JAMBRINA                                </t>
  </si>
  <si>
    <t>49097</t>
  </si>
  <si>
    <t xml:space="preserve">JUSTEL                                  </t>
  </si>
  <si>
    <t>49098</t>
  </si>
  <si>
    <t xml:space="preserve">LOSACINO                                </t>
  </si>
  <si>
    <t>49099</t>
  </si>
  <si>
    <t xml:space="preserve">LOSACIO                                 </t>
  </si>
  <si>
    <t>49100</t>
  </si>
  <si>
    <t xml:space="preserve">LUBIAN                                  </t>
  </si>
  <si>
    <t>49101</t>
  </si>
  <si>
    <t xml:space="preserve">LUELMO                                  </t>
  </si>
  <si>
    <t>49102</t>
  </si>
  <si>
    <t xml:space="preserve">MADERAL (EL)                            </t>
  </si>
  <si>
    <t>49103</t>
  </si>
  <si>
    <t xml:space="preserve">MADRIDANOS                              </t>
  </si>
  <si>
    <t>49104</t>
  </si>
  <si>
    <t xml:space="preserve">MAHIDE                                  </t>
  </si>
  <si>
    <t>49105</t>
  </si>
  <si>
    <t xml:space="preserve">MAIRE DE CASTROPONCE                    </t>
  </si>
  <si>
    <t>49107</t>
  </si>
  <si>
    <t xml:space="preserve">MALVA                                   </t>
  </si>
  <si>
    <t>49108</t>
  </si>
  <si>
    <t xml:space="preserve">MANGANESES DE LA LAMPREANA              </t>
  </si>
  <si>
    <t>49109</t>
  </si>
  <si>
    <t xml:space="preserve">MANGANESES DE LA POLVOROSA              </t>
  </si>
  <si>
    <t>49110</t>
  </si>
  <si>
    <t xml:space="preserve">MANZANAL DE ARRIBA                      </t>
  </si>
  <si>
    <t>49111</t>
  </si>
  <si>
    <t xml:space="preserve">MANZANAL DEL BARCO                      </t>
  </si>
  <si>
    <t>49112</t>
  </si>
  <si>
    <t xml:space="preserve">MANZANAL DE LOS INFANTES                </t>
  </si>
  <si>
    <t>49113</t>
  </si>
  <si>
    <t xml:space="preserve">MATILLA DE ARZON                        </t>
  </si>
  <si>
    <t>49114</t>
  </si>
  <si>
    <t xml:space="preserve">MATILLA LA SECA                         </t>
  </si>
  <si>
    <t>49115</t>
  </si>
  <si>
    <t xml:space="preserve">MAYALDE                                 </t>
  </si>
  <si>
    <t>49116</t>
  </si>
  <si>
    <t xml:space="preserve">MELGAR DE TERA                          </t>
  </si>
  <si>
    <t>49117</t>
  </si>
  <si>
    <t xml:space="preserve">MICERECES DE TERA                       </t>
  </si>
  <si>
    <t>49118</t>
  </si>
  <si>
    <t xml:space="preserve">MILLES DE LA POLVOROSA                  </t>
  </si>
  <si>
    <t>49119</t>
  </si>
  <si>
    <t xml:space="preserve">MOLACILLOS                              </t>
  </si>
  <si>
    <t>49120</t>
  </si>
  <si>
    <t xml:space="preserve">MOLEZUELAS DE LA CARBALLEDA             </t>
  </si>
  <si>
    <t>49121</t>
  </si>
  <si>
    <t xml:space="preserve">MOMBUEY                                 </t>
  </si>
  <si>
    <t>49122</t>
  </si>
  <si>
    <t xml:space="preserve">MONFARRACINOS                           </t>
  </si>
  <si>
    <t>49123</t>
  </si>
  <si>
    <t xml:space="preserve">MONTAMARTA                              </t>
  </si>
  <si>
    <t>49124</t>
  </si>
  <si>
    <t xml:space="preserve">MORAL DE SAYAGO                         </t>
  </si>
  <si>
    <t>49125</t>
  </si>
  <si>
    <t xml:space="preserve">MORALEJA DEL VINO                       </t>
  </si>
  <si>
    <t>49126</t>
  </si>
  <si>
    <t xml:space="preserve">MORALEJA DE SAYAGO                      </t>
  </si>
  <si>
    <t>49127</t>
  </si>
  <si>
    <t xml:space="preserve">MORALES DEL VINO                        </t>
  </si>
  <si>
    <t>49128</t>
  </si>
  <si>
    <t xml:space="preserve">MORALES DE REY                          </t>
  </si>
  <si>
    <t>49129</t>
  </si>
  <si>
    <t xml:space="preserve">MORALES DE TORO                         </t>
  </si>
  <si>
    <t>49130</t>
  </si>
  <si>
    <t xml:space="preserve">MORALES DE VALVERDE                     </t>
  </si>
  <si>
    <t>49131</t>
  </si>
  <si>
    <t xml:space="preserve">MORALINA                                </t>
  </si>
  <si>
    <t>49132</t>
  </si>
  <si>
    <t xml:space="preserve">MORERUELA DE LOS INFANZONES             </t>
  </si>
  <si>
    <t>49133</t>
  </si>
  <si>
    <t xml:space="preserve">MORERUELA DE TABARA                     </t>
  </si>
  <si>
    <t>49134</t>
  </si>
  <si>
    <t xml:space="preserve">MUELAS DE LOS CABALLEROS                </t>
  </si>
  <si>
    <t>49135</t>
  </si>
  <si>
    <t xml:space="preserve">MUELAS DEL PAN                          </t>
  </si>
  <si>
    <t>49136</t>
  </si>
  <si>
    <t xml:space="preserve">MUGA DE SAYAGO                          </t>
  </si>
  <si>
    <t>49137</t>
  </si>
  <si>
    <t xml:space="preserve">NAVIANOS DE VALVERDE                    </t>
  </si>
  <si>
    <t>49138</t>
  </si>
  <si>
    <t xml:space="preserve">OLMILLOS DE CASTRO                      </t>
  </si>
  <si>
    <t>49139</t>
  </si>
  <si>
    <t xml:space="preserve">OTERO DE BODAS                          </t>
  </si>
  <si>
    <t>49141</t>
  </si>
  <si>
    <t xml:space="preserve">PAJARES DE LA LAMPREANA                 </t>
  </si>
  <si>
    <t>49142</t>
  </si>
  <si>
    <t xml:space="preserve">PALACIOS DEL PAN                        </t>
  </si>
  <si>
    <t>49143</t>
  </si>
  <si>
    <t xml:space="preserve">PALACIOS DE SANABRIA                    </t>
  </si>
  <si>
    <t>49145</t>
  </si>
  <si>
    <t xml:space="preserve">PEDRALBA DE LA PRADERIA                 </t>
  </si>
  <si>
    <t>49146</t>
  </si>
  <si>
    <t xml:space="preserve">PEGO (EL)                               </t>
  </si>
  <si>
    <t>49147</t>
  </si>
  <si>
    <t xml:space="preserve">PELEAGONZALO                            </t>
  </si>
  <si>
    <t>49148</t>
  </si>
  <si>
    <t xml:space="preserve">PELEAS DE ABAJO                         </t>
  </si>
  <si>
    <t>49149</t>
  </si>
  <si>
    <t xml:space="preserve">PEÑAUSENDE                              </t>
  </si>
  <si>
    <t>49150</t>
  </si>
  <si>
    <t xml:space="preserve">PEQUE                                   </t>
  </si>
  <si>
    <t>49151</t>
  </si>
  <si>
    <t xml:space="preserve">PERDIGON (EL)                           </t>
  </si>
  <si>
    <t>49152</t>
  </si>
  <si>
    <t xml:space="preserve">PERERUELA                               </t>
  </si>
  <si>
    <t>49153</t>
  </si>
  <si>
    <t xml:space="preserve">PERILLA DE CASTRO                       </t>
  </si>
  <si>
    <t>49154</t>
  </si>
  <si>
    <t xml:space="preserve">PIAS                                    </t>
  </si>
  <si>
    <t>49155</t>
  </si>
  <si>
    <t xml:space="preserve">PIEDRAHITA DE CASTRO                    </t>
  </si>
  <si>
    <t>49156</t>
  </si>
  <si>
    <t xml:space="preserve">PINILLA DE TORO                         </t>
  </si>
  <si>
    <t>49157</t>
  </si>
  <si>
    <t xml:space="preserve">PINO                                    </t>
  </si>
  <si>
    <t>49158</t>
  </si>
  <si>
    <t xml:space="preserve">PIÑERO (EL)                             </t>
  </si>
  <si>
    <t>49159</t>
  </si>
  <si>
    <t xml:space="preserve">POBLADURA DEL VALLE                     </t>
  </si>
  <si>
    <t>49160</t>
  </si>
  <si>
    <t xml:space="preserve">POBLADURA DE VALDERADUEY                </t>
  </si>
  <si>
    <t>49162</t>
  </si>
  <si>
    <t xml:space="preserve">PORTO                                   </t>
  </si>
  <si>
    <t>49163</t>
  </si>
  <si>
    <t xml:space="preserve">POZOANTIGUO                             </t>
  </si>
  <si>
    <t>49164</t>
  </si>
  <si>
    <t xml:space="preserve">POZUELO DE TABARA                       </t>
  </si>
  <si>
    <t>49165</t>
  </si>
  <si>
    <t xml:space="preserve">PRADO                                   </t>
  </si>
  <si>
    <t>49166</t>
  </si>
  <si>
    <t xml:space="preserve">PUEBLA DE SANABRIA                      </t>
  </si>
  <si>
    <t>49167</t>
  </si>
  <si>
    <t xml:space="preserve">PUEBLICA DE VALVERDE                    </t>
  </si>
  <si>
    <t>49168</t>
  </si>
  <si>
    <t xml:space="preserve">QUINTANILLA DEL MONTE                   </t>
  </si>
  <si>
    <t>49169</t>
  </si>
  <si>
    <t xml:space="preserve">QUINTANILLA DEL OLMO                    </t>
  </si>
  <si>
    <t>49170</t>
  </si>
  <si>
    <t xml:space="preserve">QUINTANILLA DE URZ                      </t>
  </si>
  <si>
    <t>49171</t>
  </si>
  <si>
    <t xml:space="preserve">QUIRUELAS DE VIDRIALES                  </t>
  </si>
  <si>
    <t>49172</t>
  </si>
  <si>
    <t xml:space="preserve">RABANALES                               </t>
  </si>
  <si>
    <t>49173</t>
  </si>
  <si>
    <t xml:space="preserve">RABANO DE ALISTE                        </t>
  </si>
  <si>
    <t>49174</t>
  </si>
  <si>
    <t xml:space="preserve">REQUEJO                                 </t>
  </si>
  <si>
    <t>49175</t>
  </si>
  <si>
    <t xml:space="preserve">REVELLINOS                              </t>
  </si>
  <si>
    <t>49176</t>
  </si>
  <si>
    <t xml:space="preserve">RIOFRIO DE ALISTE                       </t>
  </si>
  <si>
    <t>49177</t>
  </si>
  <si>
    <t xml:space="preserve">RIONEGRO DEL PUENTE                     </t>
  </si>
  <si>
    <t>49178</t>
  </si>
  <si>
    <t xml:space="preserve">ROALES                                  </t>
  </si>
  <si>
    <t>49179</t>
  </si>
  <si>
    <t xml:space="preserve">ROBLEDA-CERVANTES                       </t>
  </si>
  <si>
    <t>49180</t>
  </si>
  <si>
    <t xml:space="preserve">ROELOS DE SAYAGO                        </t>
  </si>
  <si>
    <t>49181</t>
  </si>
  <si>
    <t xml:space="preserve">ROSINOS DE LA REQUEJADA                 </t>
  </si>
  <si>
    <t>49183</t>
  </si>
  <si>
    <t xml:space="preserve">SALCE                                   </t>
  </si>
  <si>
    <t>49184</t>
  </si>
  <si>
    <t xml:space="preserve">SAMIR DE LOS CAÑOS                      </t>
  </si>
  <si>
    <t>49185</t>
  </si>
  <si>
    <t xml:space="preserve">SAN AGUSTIN DEL POZO                    </t>
  </si>
  <si>
    <t>49186</t>
  </si>
  <si>
    <t xml:space="preserve">SAN CEBRIAN DE CASTRO                   </t>
  </si>
  <si>
    <t>49187</t>
  </si>
  <si>
    <t xml:space="preserve">SAN CRISTOBAL DE ENTREVIÑAS             </t>
  </si>
  <si>
    <t>49188</t>
  </si>
  <si>
    <t xml:space="preserve">SAN ESTEBAN DEL MOLAR                   </t>
  </si>
  <si>
    <t>49189</t>
  </si>
  <si>
    <t xml:space="preserve">SAN JUSTO                               </t>
  </si>
  <si>
    <t>49190</t>
  </si>
  <si>
    <t xml:space="preserve">SAN MARTIN DE VALDERADUEY               </t>
  </si>
  <si>
    <t>49191</t>
  </si>
  <si>
    <t xml:space="preserve">SAN MIGUEL DE LA RIBERA                 </t>
  </si>
  <si>
    <t>49192</t>
  </si>
  <si>
    <t xml:space="preserve">SAN MIGUEL DEL VALLE                    </t>
  </si>
  <si>
    <t>49193</t>
  </si>
  <si>
    <t xml:space="preserve">SAN PEDRO DE CEQUE                      </t>
  </si>
  <si>
    <t>49194</t>
  </si>
  <si>
    <t xml:space="preserve">SAN PEDRO DE LA NAVE-ALMENDRA           </t>
  </si>
  <si>
    <t>49197</t>
  </si>
  <si>
    <t xml:space="preserve">SANTA CLARA DE AVEDILLO                 </t>
  </si>
  <si>
    <t>49199</t>
  </si>
  <si>
    <t xml:space="preserve">SANTA COLOMBA DE LAS MONJAS             </t>
  </si>
  <si>
    <t>49200</t>
  </si>
  <si>
    <t xml:space="preserve">SANTA CRISTINA DE LA POLVOROSA          </t>
  </si>
  <si>
    <t>49201</t>
  </si>
  <si>
    <t xml:space="preserve">SANTA CROYA DE TERA                     </t>
  </si>
  <si>
    <t>49202</t>
  </si>
  <si>
    <t xml:space="preserve">SANTA EUFEMIA DEL BARCO                 </t>
  </si>
  <si>
    <t>49203</t>
  </si>
  <si>
    <t xml:space="preserve">SANTA MARIA DE LA VEGA                  </t>
  </si>
  <si>
    <t>49204</t>
  </si>
  <si>
    <t xml:space="preserve">SANTA MARIA DE VALVERDE                 </t>
  </si>
  <si>
    <t>49205</t>
  </si>
  <si>
    <t xml:space="preserve">SANTIBAÑEZ DE TERA                      </t>
  </si>
  <si>
    <t>49206</t>
  </si>
  <si>
    <t xml:space="preserve">SANTIBAÑEZ DE VIDRIALES                 </t>
  </si>
  <si>
    <t>49207</t>
  </si>
  <si>
    <t xml:space="preserve">SANTOVENIA                              </t>
  </si>
  <si>
    <t>49208</t>
  </si>
  <si>
    <t xml:space="preserve">SAN VICENTE DE LA CABEZA                </t>
  </si>
  <si>
    <t>49209</t>
  </si>
  <si>
    <t xml:space="preserve">SAN VITERO                              </t>
  </si>
  <si>
    <t>49210</t>
  </si>
  <si>
    <t xml:space="preserve">SANZOLES                                </t>
  </si>
  <si>
    <t>49214</t>
  </si>
  <si>
    <t xml:space="preserve">TABARA                                  </t>
  </si>
  <si>
    <t>49216</t>
  </si>
  <si>
    <t xml:space="preserve">TAPIOLES                                </t>
  </si>
  <si>
    <t>49219</t>
  </si>
  <si>
    <t xml:space="preserve">TORO                                    </t>
  </si>
  <si>
    <t>49220</t>
  </si>
  <si>
    <t xml:space="preserve">TORRE DEL VALLE (LA)                    </t>
  </si>
  <si>
    <t>49221</t>
  </si>
  <si>
    <t xml:space="preserve">TORREGAMONES                            </t>
  </si>
  <si>
    <t>49222</t>
  </si>
  <si>
    <t xml:space="preserve">TORRES DEL CARRIZAL                     </t>
  </si>
  <si>
    <t>49223</t>
  </si>
  <si>
    <t xml:space="preserve">TRABAZOS                                </t>
  </si>
  <si>
    <t>49224</t>
  </si>
  <si>
    <t xml:space="preserve">TREFACIO                                </t>
  </si>
  <si>
    <t>49225</t>
  </si>
  <si>
    <t xml:space="preserve">UÑA DE QUINTANA                         </t>
  </si>
  <si>
    <t>49226</t>
  </si>
  <si>
    <t xml:space="preserve">VADILLO DE LA GUAREÑA                   </t>
  </si>
  <si>
    <t>49227</t>
  </si>
  <si>
    <t xml:space="preserve">VALCABADO                               </t>
  </si>
  <si>
    <t>49228</t>
  </si>
  <si>
    <t xml:space="preserve">VALDEFINJAS                             </t>
  </si>
  <si>
    <t>49229</t>
  </si>
  <si>
    <t xml:space="preserve">VALDESCORRIEL                           </t>
  </si>
  <si>
    <t>49230</t>
  </si>
  <si>
    <t xml:space="preserve">VALLESA DE LA GUAREÑA                   </t>
  </si>
  <si>
    <t>49231</t>
  </si>
  <si>
    <t xml:space="preserve">VEGA DE TERA                            </t>
  </si>
  <si>
    <t>49232</t>
  </si>
  <si>
    <t xml:space="preserve">VEGA DE VILLALOBOS                      </t>
  </si>
  <si>
    <t>49233</t>
  </si>
  <si>
    <t xml:space="preserve">VEGALATRAVE                             </t>
  </si>
  <si>
    <t>49234</t>
  </si>
  <si>
    <t xml:space="preserve">VENIALBO                                </t>
  </si>
  <si>
    <t>49235</t>
  </si>
  <si>
    <t xml:space="preserve">VEZDEMARBAN                             </t>
  </si>
  <si>
    <t>49236</t>
  </si>
  <si>
    <t xml:space="preserve">VIDAYANES                               </t>
  </si>
  <si>
    <t>49237</t>
  </si>
  <si>
    <t xml:space="preserve">VIDEMALA                                </t>
  </si>
  <si>
    <t>49238</t>
  </si>
  <si>
    <t xml:space="preserve">VILLABRAZARO                            </t>
  </si>
  <si>
    <t>49239</t>
  </si>
  <si>
    <t xml:space="preserve">VILLABUENA DEL PUENTE                   </t>
  </si>
  <si>
    <t>49240</t>
  </si>
  <si>
    <t xml:space="preserve">VILLADEPERA                             </t>
  </si>
  <si>
    <t>49241</t>
  </si>
  <si>
    <t>49242</t>
  </si>
  <si>
    <t xml:space="preserve">VILLAFAFILA                             </t>
  </si>
  <si>
    <t>49243</t>
  </si>
  <si>
    <t xml:space="preserve">VILLAFERRUEÑA                           </t>
  </si>
  <si>
    <t>49245</t>
  </si>
  <si>
    <t xml:space="preserve">VILLALAZAN                              </t>
  </si>
  <si>
    <t>49246</t>
  </si>
  <si>
    <t xml:space="preserve">VILLALBA DE LA LAMPREANA                </t>
  </si>
  <si>
    <t>49247</t>
  </si>
  <si>
    <t xml:space="preserve">VILLALCAMPO                             </t>
  </si>
  <si>
    <t>49248</t>
  </si>
  <si>
    <t xml:space="preserve">VILLALOBOS                              </t>
  </si>
  <si>
    <t>49249</t>
  </si>
  <si>
    <t xml:space="preserve">VILLALONSO                              </t>
  </si>
  <si>
    <t>49250</t>
  </si>
  <si>
    <t xml:space="preserve">VILLALPANDO                             </t>
  </si>
  <si>
    <t>49251</t>
  </si>
  <si>
    <t xml:space="preserve">VILLALUBE                               </t>
  </si>
  <si>
    <t>49252</t>
  </si>
  <si>
    <t xml:space="preserve">VILLAMAYOR DE CAMPOS                    </t>
  </si>
  <si>
    <t>49255</t>
  </si>
  <si>
    <t xml:space="preserve">VILLAMOR DE LOS ESCUDEROS               </t>
  </si>
  <si>
    <t>49256</t>
  </si>
  <si>
    <t xml:space="preserve">VILLANAZAR                              </t>
  </si>
  <si>
    <t>49257</t>
  </si>
  <si>
    <t xml:space="preserve">VILLANUEVA DE AZOAGUE                   </t>
  </si>
  <si>
    <t>49258</t>
  </si>
  <si>
    <t xml:space="preserve">VILLANUEVA DE CAMPEAN                   </t>
  </si>
  <si>
    <t>49259</t>
  </si>
  <si>
    <t xml:space="preserve">VILLANUEVA DE LAS PERAS                 </t>
  </si>
  <si>
    <t>49260</t>
  </si>
  <si>
    <t xml:space="preserve">VILLANUEVA DEL CAMPO                    </t>
  </si>
  <si>
    <t>49261</t>
  </si>
  <si>
    <t xml:space="preserve">VILLARALBO                              </t>
  </si>
  <si>
    <t>49262</t>
  </si>
  <si>
    <t xml:space="preserve">VILLARDECIERVOS                         </t>
  </si>
  <si>
    <t>49263</t>
  </si>
  <si>
    <t xml:space="preserve">VILLAR DE FALLAVES                      </t>
  </si>
  <si>
    <t>49264</t>
  </si>
  <si>
    <t xml:space="preserve">VILLAR DEL BUEY                         </t>
  </si>
  <si>
    <t>49265</t>
  </si>
  <si>
    <t xml:space="preserve">VILLARDIEGUA DE LA RIBERA               </t>
  </si>
  <si>
    <t>49266</t>
  </si>
  <si>
    <t xml:space="preserve">VILLARDIGA                              </t>
  </si>
  <si>
    <t>49267</t>
  </si>
  <si>
    <t xml:space="preserve">VILLARDONDIEGO                          </t>
  </si>
  <si>
    <t>49268</t>
  </si>
  <si>
    <t xml:space="preserve">VILLARRIN DE CAMPOS                     </t>
  </si>
  <si>
    <t>49269</t>
  </si>
  <si>
    <t xml:space="preserve">VILLASECO DEL PAN                       </t>
  </si>
  <si>
    <t>49270</t>
  </si>
  <si>
    <t xml:space="preserve">VILLAVENDIMIO                           </t>
  </si>
  <si>
    <t>49271</t>
  </si>
  <si>
    <t xml:space="preserve">VILLAVEZA DEL AGUA                      </t>
  </si>
  <si>
    <t>49272</t>
  </si>
  <si>
    <t xml:space="preserve">VILLAVEZA DE VALVERDE                   </t>
  </si>
  <si>
    <t>49273</t>
  </si>
  <si>
    <t xml:space="preserve">VIÑAS                                   </t>
  </si>
  <si>
    <t>49275</t>
  </si>
  <si>
    <t xml:space="preserve">ZAMORA                                  </t>
  </si>
  <si>
    <t>50001</t>
  </si>
  <si>
    <t xml:space="preserve">ABANTO                                  </t>
  </si>
  <si>
    <t>50002</t>
  </si>
  <si>
    <t xml:space="preserve">ACERED                                  </t>
  </si>
  <si>
    <t>50003</t>
  </si>
  <si>
    <t xml:space="preserve">AGON                                    </t>
  </si>
  <si>
    <t>50004</t>
  </si>
  <si>
    <t xml:space="preserve">AGUARON                                 </t>
  </si>
  <si>
    <t>50005</t>
  </si>
  <si>
    <t xml:space="preserve">AGUILON                                 </t>
  </si>
  <si>
    <t>50006</t>
  </si>
  <si>
    <t xml:space="preserve">AINZON                                  </t>
  </si>
  <si>
    <t>50007</t>
  </si>
  <si>
    <t xml:space="preserve">ALADREN                                 </t>
  </si>
  <si>
    <t>50008</t>
  </si>
  <si>
    <t xml:space="preserve">ALAGON                                  </t>
  </si>
  <si>
    <t>50009</t>
  </si>
  <si>
    <t xml:space="preserve">ALARBA                                  </t>
  </si>
  <si>
    <t>50010</t>
  </si>
  <si>
    <t xml:space="preserve">ALBERITE DE SAN JUAN                    </t>
  </si>
  <si>
    <t>50011</t>
  </si>
  <si>
    <t xml:space="preserve">ALBETA                                  </t>
  </si>
  <si>
    <t>50012</t>
  </si>
  <si>
    <t xml:space="preserve">ALBORGE                                 </t>
  </si>
  <si>
    <t>50013</t>
  </si>
  <si>
    <t xml:space="preserve">ALCALA DE EBRO                          </t>
  </si>
  <si>
    <t>50014</t>
  </si>
  <si>
    <t xml:space="preserve">ALCALA DE MONCAYO                       </t>
  </si>
  <si>
    <t>50015</t>
  </si>
  <si>
    <t xml:space="preserve">ALCONCHEL DE ARIZA                      </t>
  </si>
  <si>
    <t>50016</t>
  </si>
  <si>
    <t xml:space="preserve">ALDEHUELA DE LIESTOS                    </t>
  </si>
  <si>
    <t>50017</t>
  </si>
  <si>
    <t xml:space="preserve">ALFAJARIN                               </t>
  </si>
  <si>
    <t>50018</t>
  </si>
  <si>
    <t xml:space="preserve">ALFAMEN                                 </t>
  </si>
  <si>
    <t>50019</t>
  </si>
  <si>
    <t xml:space="preserve">ALFORQUE                                </t>
  </si>
  <si>
    <t>50020</t>
  </si>
  <si>
    <t xml:space="preserve">ALHAMA DE ARAGON                        </t>
  </si>
  <si>
    <t>50021</t>
  </si>
  <si>
    <t xml:space="preserve">ALMOCHUEL                               </t>
  </si>
  <si>
    <t>50022</t>
  </si>
  <si>
    <t xml:space="preserve">ALMOLDA (LA)                            </t>
  </si>
  <si>
    <t>50023</t>
  </si>
  <si>
    <t xml:space="preserve">ALMONACID DE LA CUBA                    </t>
  </si>
  <si>
    <t>50024</t>
  </si>
  <si>
    <t xml:space="preserve">ALMONACID DE LA SIERRA                  </t>
  </si>
  <si>
    <t>50025</t>
  </si>
  <si>
    <t xml:space="preserve">ALMUNIA DE DOÑA GODINA (LA)             </t>
  </si>
  <si>
    <t>50026</t>
  </si>
  <si>
    <t xml:space="preserve">ALPARTIR                                </t>
  </si>
  <si>
    <t>50027</t>
  </si>
  <si>
    <t xml:space="preserve">AMBEL                                   </t>
  </si>
  <si>
    <t>50028</t>
  </si>
  <si>
    <t xml:space="preserve">ANENTO                                  </t>
  </si>
  <si>
    <t>50029</t>
  </si>
  <si>
    <t xml:space="preserve">ANIÑON                                  </t>
  </si>
  <si>
    <t>50030</t>
  </si>
  <si>
    <t xml:space="preserve">AÑON DE MONCAYO                         </t>
  </si>
  <si>
    <t>50031</t>
  </si>
  <si>
    <t xml:space="preserve">ARANDA DE MONCAYO                       </t>
  </si>
  <si>
    <t>50032</t>
  </si>
  <si>
    <t xml:space="preserve">ARANDIGA                                </t>
  </si>
  <si>
    <t>50033</t>
  </si>
  <si>
    <t xml:space="preserve">ARDISA                                  </t>
  </si>
  <si>
    <t>50034</t>
  </si>
  <si>
    <t xml:space="preserve">ARIZA                                   </t>
  </si>
  <si>
    <t>50035</t>
  </si>
  <si>
    <t xml:space="preserve">ARTIEDA                                 </t>
  </si>
  <si>
    <t>50036</t>
  </si>
  <si>
    <t xml:space="preserve">ASIN                                    </t>
  </si>
  <si>
    <t>50037</t>
  </si>
  <si>
    <t xml:space="preserve">ATEA                                    </t>
  </si>
  <si>
    <t>50038</t>
  </si>
  <si>
    <t xml:space="preserve">ATECA                                   </t>
  </si>
  <si>
    <t>50039</t>
  </si>
  <si>
    <t xml:space="preserve">AZUARA                                  </t>
  </si>
  <si>
    <t>50040</t>
  </si>
  <si>
    <t xml:space="preserve">BADULES                                 </t>
  </si>
  <si>
    <t>50041</t>
  </si>
  <si>
    <t xml:space="preserve">BAGUES                                  </t>
  </si>
  <si>
    <t>50042</t>
  </si>
  <si>
    <t xml:space="preserve">BALCONCHAN                              </t>
  </si>
  <si>
    <t>50043</t>
  </si>
  <si>
    <t xml:space="preserve">BARBOLES                                </t>
  </si>
  <si>
    <t>50044</t>
  </si>
  <si>
    <t xml:space="preserve">BARDALLUR                               </t>
  </si>
  <si>
    <t>50045</t>
  </si>
  <si>
    <t xml:space="preserve">BELCHITE                                </t>
  </si>
  <si>
    <t>50046</t>
  </si>
  <si>
    <t xml:space="preserve">BELMONTE DE GRACIAN                     </t>
  </si>
  <si>
    <t>50047</t>
  </si>
  <si>
    <t xml:space="preserve">BERDEJO                                 </t>
  </si>
  <si>
    <t>50048</t>
  </si>
  <si>
    <t xml:space="preserve">BERRUECO                                </t>
  </si>
  <si>
    <t>50050</t>
  </si>
  <si>
    <t xml:space="preserve">BIJUESCA                                </t>
  </si>
  <si>
    <t>50051</t>
  </si>
  <si>
    <t xml:space="preserve">BIOTA                                   </t>
  </si>
  <si>
    <t>50052</t>
  </si>
  <si>
    <t xml:space="preserve">BISIMBRE                                </t>
  </si>
  <si>
    <t>50053</t>
  </si>
  <si>
    <t xml:space="preserve">BOQUIÑENI                               </t>
  </si>
  <si>
    <t>50054</t>
  </si>
  <si>
    <t xml:space="preserve">BORDALBA                                </t>
  </si>
  <si>
    <t>50055</t>
  </si>
  <si>
    <t xml:space="preserve">BORJA                                   </t>
  </si>
  <si>
    <t>50056</t>
  </si>
  <si>
    <t xml:space="preserve">BOTORRITA                               </t>
  </si>
  <si>
    <t>50057</t>
  </si>
  <si>
    <t xml:space="preserve">BREA DE ARAGON                          </t>
  </si>
  <si>
    <t>50058</t>
  </si>
  <si>
    <t xml:space="preserve">BUBIERCA                                </t>
  </si>
  <si>
    <t>50059</t>
  </si>
  <si>
    <t xml:space="preserve">BUJARALOZ                               </t>
  </si>
  <si>
    <t>50060</t>
  </si>
  <si>
    <t xml:space="preserve">BULBUENTE                               </t>
  </si>
  <si>
    <t>50061</t>
  </si>
  <si>
    <t xml:space="preserve">BURETA                                  </t>
  </si>
  <si>
    <t>50062</t>
  </si>
  <si>
    <t xml:space="preserve">BURGO DE EBRO (EL)                      </t>
  </si>
  <si>
    <t>50063</t>
  </si>
  <si>
    <t xml:space="preserve">BUSTE (EL)                              </t>
  </si>
  <si>
    <t>50064</t>
  </si>
  <si>
    <t xml:space="preserve">CABAÑAS DE EBRO                         </t>
  </si>
  <si>
    <t>50065</t>
  </si>
  <si>
    <t xml:space="preserve">CABOLAFUENTE                            </t>
  </si>
  <si>
    <t>50066</t>
  </si>
  <si>
    <t xml:space="preserve">CADRETE                                 </t>
  </si>
  <si>
    <t>50067</t>
  </si>
  <si>
    <t xml:space="preserve">CALATAYUD                               </t>
  </si>
  <si>
    <t>50068</t>
  </si>
  <si>
    <t xml:space="preserve">CALATORAO                               </t>
  </si>
  <si>
    <t>50069</t>
  </si>
  <si>
    <t xml:space="preserve">CALCENA                                 </t>
  </si>
  <si>
    <t>50070</t>
  </si>
  <si>
    <t xml:space="preserve">CALMARZA                                </t>
  </si>
  <si>
    <t>50071</t>
  </si>
  <si>
    <t xml:space="preserve">CAMPILLO DE ARAGON                      </t>
  </si>
  <si>
    <t>50072</t>
  </si>
  <si>
    <t xml:space="preserve">CARENAS                                 </t>
  </si>
  <si>
    <t>50073</t>
  </si>
  <si>
    <t xml:space="preserve">CARIÑENA                                </t>
  </si>
  <si>
    <t>50074</t>
  </si>
  <si>
    <t xml:space="preserve">CASPE                                   </t>
  </si>
  <si>
    <t>50075</t>
  </si>
  <si>
    <t xml:space="preserve">CASTEJON DE ALARBA                      </t>
  </si>
  <si>
    <t>50076</t>
  </si>
  <si>
    <t xml:space="preserve">CASTEJON DE LAS ARMAS                   </t>
  </si>
  <si>
    <t>50077</t>
  </si>
  <si>
    <t xml:space="preserve">CASTEJON DE VALDEJASA                   </t>
  </si>
  <si>
    <t>50078</t>
  </si>
  <si>
    <t xml:space="preserve">CASTILISCAR                             </t>
  </si>
  <si>
    <t>50079</t>
  </si>
  <si>
    <t xml:space="preserve">CERVERA DE LA CAÑADA                    </t>
  </si>
  <si>
    <t>50080</t>
  </si>
  <si>
    <t xml:space="preserve">CERVERUELA                              </t>
  </si>
  <si>
    <t>50081</t>
  </si>
  <si>
    <t xml:space="preserve">CETINA                                  </t>
  </si>
  <si>
    <t>50082</t>
  </si>
  <si>
    <t xml:space="preserve">CIMBALLA                                </t>
  </si>
  <si>
    <t>50083</t>
  </si>
  <si>
    <t xml:space="preserve">CINCO OLIVAS                            </t>
  </si>
  <si>
    <t>50084</t>
  </si>
  <si>
    <t xml:space="preserve">CLARES DE RIBOTA                        </t>
  </si>
  <si>
    <t>50085</t>
  </si>
  <si>
    <t xml:space="preserve">CODO                                    </t>
  </si>
  <si>
    <t>50086</t>
  </si>
  <si>
    <t xml:space="preserve">CODOS                                   </t>
  </si>
  <si>
    <t>50087</t>
  </si>
  <si>
    <t xml:space="preserve">CONTAMINA                               </t>
  </si>
  <si>
    <t>50088</t>
  </si>
  <si>
    <t xml:space="preserve">COSUENDA                                </t>
  </si>
  <si>
    <t>50089</t>
  </si>
  <si>
    <t xml:space="preserve">CUARTE DE HUERVA                        </t>
  </si>
  <si>
    <t>50090</t>
  </si>
  <si>
    <t xml:space="preserve">CUBEL                                   </t>
  </si>
  <si>
    <t>50091</t>
  </si>
  <si>
    <t xml:space="preserve">CUERLAS (LAS)                           </t>
  </si>
  <si>
    <t>50092</t>
  </si>
  <si>
    <t xml:space="preserve">CHIPRANA                                </t>
  </si>
  <si>
    <t>50093</t>
  </si>
  <si>
    <t xml:space="preserve">CHODES                                  </t>
  </si>
  <si>
    <t>50094</t>
  </si>
  <si>
    <t xml:space="preserve">DAROCA                                  </t>
  </si>
  <si>
    <t>50095</t>
  </si>
  <si>
    <t xml:space="preserve">EJEA DE LOS CABALLEROS                  </t>
  </si>
  <si>
    <t>50096</t>
  </si>
  <si>
    <t xml:space="preserve">EMBID DE ARIZA                          </t>
  </si>
  <si>
    <t>50098</t>
  </si>
  <si>
    <t xml:space="preserve">ENCINACORBA                             </t>
  </si>
  <si>
    <t>50099</t>
  </si>
  <si>
    <t xml:space="preserve">EPILA                                   </t>
  </si>
  <si>
    <t>50100</t>
  </si>
  <si>
    <t xml:space="preserve">ERLA                                    </t>
  </si>
  <si>
    <t>50101</t>
  </si>
  <si>
    <t xml:space="preserve">ESCATRON                                </t>
  </si>
  <si>
    <t>50102</t>
  </si>
  <si>
    <t xml:space="preserve">FABARA                                  </t>
  </si>
  <si>
    <t>50104</t>
  </si>
  <si>
    <t xml:space="preserve">FARLETE                                 </t>
  </si>
  <si>
    <t>50105</t>
  </si>
  <si>
    <t xml:space="preserve">FAYON                                   </t>
  </si>
  <si>
    <t>50106</t>
  </si>
  <si>
    <t xml:space="preserve">FAYOS (LOS)                             </t>
  </si>
  <si>
    <t>50107</t>
  </si>
  <si>
    <t xml:space="preserve">FIGUERUELAS                             </t>
  </si>
  <si>
    <t>50108</t>
  </si>
  <si>
    <t xml:space="preserve">FOMBUENA                                </t>
  </si>
  <si>
    <t>50109</t>
  </si>
  <si>
    <t xml:space="preserve">FRAGO (EL)                              </t>
  </si>
  <si>
    <t>50110</t>
  </si>
  <si>
    <t xml:space="preserve">FRASNO (EL)                             </t>
  </si>
  <si>
    <t>50111</t>
  </si>
  <si>
    <t xml:space="preserve">FRESCANO                                </t>
  </si>
  <si>
    <t>50113</t>
  </si>
  <si>
    <t xml:space="preserve">FUENDEJALON                             </t>
  </si>
  <si>
    <t>50114</t>
  </si>
  <si>
    <t xml:space="preserve">FUENDETODOS                             </t>
  </si>
  <si>
    <t>50115</t>
  </si>
  <si>
    <t xml:space="preserve">FUENTES DE EBRO                         </t>
  </si>
  <si>
    <t>50116</t>
  </si>
  <si>
    <t xml:space="preserve">FUENTES DE JILOCA                       </t>
  </si>
  <si>
    <t>50117</t>
  </si>
  <si>
    <t xml:space="preserve">GALLOCANTA                              </t>
  </si>
  <si>
    <t>50118</t>
  </si>
  <si>
    <t xml:space="preserve">GALLUR                                  </t>
  </si>
  <si>
    <t>50119</t>
  </si>
  <si>
    <t xml:space="preserve">GELSA                                   </t>
  </si>
  <si>
    <t>50120</t>
  </si>
  <si>
    <t xml:space="preserve">GODOJOS                                 </t>
  </si>
  <si>
    <t>50121</t>
  </si>
  <si>
    <t xml:space="preserve">GOTOR                                   </t>
  </si>
  <si>
    <t>50122</t>
  </si>
  <si>
    <t xml:space="preserve">GRISEL                                  </t>
  </si>
  <si>
    <t>50123</t>
  </si>
  <si>
    <t xml:space="preserve">GRISEN                                  </t>
  </si>
  <si>
    <t>50124</t>
  </si>
  <si>
    <t xml:space="preserve">HERRERA DE LOS NAVARROS                 </t>
  </si>
  <si>
    <t>50125</t>
  </si>
  <si>
    <t xml:space="preserve">IBDES                                   </t>
  </si>
  <si>
    <t>50126</t>
  </si>
  <si>
    <t xml:space="preserve">ILLUECA                                 </t>
  </si>
  <si>
    <t>50128</t>
  </si>
  <si>
    <t xml:space="preserve">ISUERRE                                 </t>
  </si>
  <si>
    <t>50129</t>
  </si>
  <si>
    <t xml:space="preserve">JARABA                                  </t>
  </si>
  <si>
    <t>50130</t>
  </si>
  <si>
    <t xml:space="preserve">JARQUE DE MONCAYO                       </t>
  </si>
  <si>
    <t>50131</t>
  </si>
  <si>
    <t xml:space="preserve">JAULIN                                  </t>
  </si>
  <si>
    <t>50132</t>
  </si>
  <si>
    <t xml:space="preserve">JOYOSA (LA)                             </t>
  </si>
  <si>
    <t>50133</t>
  </si>
  <si>
    <t xml:space="preserve">LAGATA                                  </t>
  </si>
  <si>
    <t>50134</t>
  </si>
  <si>
    <t xml:space="preserve">LANGA DEL CASTILLO                      </t>
  </si>
  <si>
    <t>50135</t>
  </si>
  <si>
    <t xml:space="preserve">LAYANA                                  </t>
  </si>
  <si>
    <t>50136</t>
  </si>
  <si>
    <t xml:space="preserve">LECERA                                  </t>
  </si>
  <si>
    <t>50137</t>
  </si>
  <si>
    <t xml:space="preserve">LECIÑENA                                </t>
  </si>
  <si>
    <t>50138</t>
  </si>
  <si>
    <t xml:space="preserve">LECHON                                  </t>
  </si>
  <si>
    <t>50139</t>
  </si>
  <si>
    <t xml:space="preserve">LETUX                                   </t>
  </si>
  <si>
    <t>50140</t>
  </si>
  <si>
    <t xml:space="preserve">LITAGO                                  </t>
  </si>
  <si>
    <t>50141</t>
  </si>
  <si>
    <t xml:space="preserve">LITUENIGO                               </t>
  </si>
  <si>
    <t>50142</t>
  </si>
  <si>
    <t xml:space="preserve">LOBERA DE ONSELLA                       </t>
  </si>
  <si>
    <t>50143</t>
  </si>
  <si>
    <t xml:space="preserve">LONGARES                                </t>
  </si>
  <si>
    <t>50146</t>
  </si>
  <si>
    <t xml:space="preserve">LUCENA DE JALON                         </t>
  </si>
  <si>
    <t>50147</t>
  </si>
  <si>
    <t xml:space="preserve">LUCENI                                  </t>
  </si>
  <si>
    <t>50148</t>
  </si>
  <si>
    <t xml:space="preserve">LUESIA                                  </t>
  </si>
  <si>
    <t>50149</t>
  </si>
  <si>
    <t xml:space="preserve">LUESMA                                  </t>
  </si>
  <si>
    <t>50150</t>
  </si>
  <si>
    <t xml:space="preserve">LUMPIAQUE                               </t>
  </si>
  <si>
    <t>50151</t>
  </si>
  <si>
    <t xml:space="preserve">LUNA                                    </t>
  </si>
  <si>
    <t>50152</t>
  </si>
  <si>
    <t xml:space="preserve">MAELLA                                  </t>
  </si>
  <si>
    <t>50153</t>
  </si>
  <si>
    <t xml:space="preserve">MAGALLON                                </t>
  </si>
  <si>
    <t>50154</t>
  </si>
  <si>
    <t xml:space="preserve">MAINAR                                  </t>
  </si>
  <si>
    <t>50155</t>
  </si>
  <si>
    <t xml:space="preserve">MALANQUILLA                             </t>
  </si>
  <si>
    <t>50156</t>
  </si>
  <si>
    <t xml:space="preserve">MALEJAN                                 </t>
  </si>
  <si>
    <t>50157</t>
  </si>
  <si>
    <t xml:space="preserve">MALON                                   </t>
  </si>
  <si>
    <t>50159</t>
  </si>
  <si>
    <t xml:space="preserve">MALUENDA                                </t>
  </si>
  <si>
    <t>50160</t>
  </si>
  <si>
    <t xml:space="preserve">MALLEN                                  </t>
  </si>
  <si>
    <t>50161</t>
  </si>
  <si>
    <t xml:space="preserve">MANCHONES                               </t>
  </si>
  <si>
    <t>50162</t>
  </si>
  <si>
    <t xml:space="preserve">MARA                                    </t>
  </si>
  <si>
    <t>50163</t>
  </si>
  <si>
    <t xml:space="preserve">MARIA DE HUERVA                         </t>
  </si>
  <si>
    <t>50164</t>
  </si>
  <si>
    <t xml:space="preserve">MEDIANA DE ARAGON                       </t>
  </si>
  <si>
    <t>50165</t>
  </si>
  <si>
    <t xml:space="preserve">MEQUINENZA                              </t>
  </si>
  <si>
    <t>50166</t>
  </si>
  <si>
    <t xml:space="preserve">MESONES DE ISUELA                       </t>
  </si>
  <si>
    <t>50167</t>
  </si>
  <si>
    <t xml:space="preserve">MEZALOCHA                               </t>
  </si>
  <si>
    <t>50168</t>
  </si>
  <si>
    <t xml:space="preserve">MIANOS                                  </t>
  </si>
  <si>
    <t>50169</t>
  </si>
  <si>
    <t xml:space="preserve">MIEDES DE ARAGON                        </t>
  </si>
  <si>
    <t>50170</t>
  </si>
  <si>
    <t xml:space="preserve">MONEGRILLO                              </t>
  </si>
  <si>
    <t>50171</t>
  </si>
  <si>
    <t xml:space="preserve">MONEVA                                  </t>
  </si>
  <si>
    <t>50172</t>
  </si>
  <si>
    <t xml:space="preserve">MONREAL DE ARIZA                        </t>
  </si>
  <si>
    <t>50173</t>
  </si>
  <si>
    <t xml:space="preserve">MONTERDE                                </t>
  </si>
  <si>
    <t>50174</t>
  </si>
  <si>
    <t xml:space="preserve">MONTON                                  </t>
  </si>
  <si>
    <t>50175</t>
  </si>
  <si>
    <t xml:space="preserve">MORATA DE JALON                         </t>
  </si>
  <si>
    <t>50176</t>
  </si>
  <si>
    <t xml:space="preserve">MORATA DE JILOCA                        </t>
  </si>
  <si>
    <t>50177</t>
  </si>
  <si>
    <t xml:space="preserve">MORES                                   </t>
  </si>
  <si>
    <t>50178</t>
  </si>
  <si>
    <t xml:space="preserve">MOROS                                   </t>
  </si>
  <si>
    <t>50179</t>
  </si>
  <si>
    <t xml:space="preserve">MOYUELA                                 </t>
  </si>
  <si>
    <t>50180</t>
  </si>
  <si>
    <t xml:space="preserve">MOZOTA                                  </t>
  </si>
  <si>
    <t>50181</t>
  </si>
  <si>
    <t xml:space="preserve">MUEL                                    </t>
  </si>
  <si>
    <t>50182</t>
  </si>
  <si>
    <t xml:space="preserve">MUELA (LA)                              </t>
  </si>
  <si>
    <t>50183</t>
  </si>
  <si>
    <t xml:space="preserve">MUNEBREGA                               </t>
  </si>
  <si>
    <t>50184</t>
  </si>
  <si>
    <t xml:space="preserve">MURERO                                  </t>
  </si>
  <si>
    <t>50185</t>
  </si>
  <si>
    <t xml:space="preserve">MURILLO DE GALLEGO                      </t>
  </si>
  <si>
    <t>50186</t>
  </si>
  <si>
    <t xml:space="preserve">NAVARDUN                                </t>
  </si>
  <si>
    <t>50187</t>
  </si>
  <si>
    <t xml:space="preserve">NIGUELLA                                </t>
  </si>
  <si>
    <t>50188</t>
  </si>
  <si>
    <t xml:space="preserve">NOMBREVILLA                             </t>
  </si>
  <si>
    <t>50189</t>
  </si>
  <si>
    <t xml:space="preserve">NONASPE                                 </t>
  </si>
  <si>
    <t>50190</t>
  </si>
  <si>
    <t xml:space="preserve">NOVALLAS                                </t>
  </si>
  <si>
    <t>50191</t>
  </si>
  <si>
    <t xml:space="preserve">NOVILLAS                                </t>
  </si>
  <si>
    <t>50192</t>
  </si>
  <si>
    <t xml:space="preserve">NUEVALOS                                </t>
  </si>
  <si>
    <t>50193</t>
  </si>
  <si>
    <t xml:space="preserve">NUEZ DE EBRO                            </t>
  </si>
  <si>
    <t>50194</t>
  </si>
  <si>
    <t xml:space="preserve">OLVES                                   </t>
  </si>
  <si>
    <t>50195</t>
  </si>
  <si>
    <t xml:space="preserve">ORCAJO                                  </t>
  </si>
  <si>
    <t>50196</t>
  </si>
  <si>
    <t xml:space="preserve">ORERA                                   </t>
  </si>
  <si>
    <t>50198</t>
  </si>
  <si>
    <t xml:space="preserve">OSEJA                                   </t>
  </si>
  <si>
    <t>50199</t>
  </si>
  <si>
    <t xml:space="preserve">OSERA DE EBRO                           </t>
  </si>
  <si>
    <t>50200</t>
  </si>
  <si>
    <t xml:space="preserve">PANIZA                                  </t>
  </si>
  <si>
    <t>50201</t>
  </si>
  <si>
    <t xml:space="preserve">PARACUELLOS DE JILOCA                   </t>
  </si>
  <si>
    <t>50202</t>
  </si>
  <si>
    <t xml:space="preserve">PARACUELLOS DE LA RIBERA                </t>
  </si>
  <si>
    <t>50203</t>
  </si>
  <si>
    <t xml:space="preserve">PASTRIZ                                 </t>
  </si>
  <si>
    <t>50204</t>
  </si>
  <si>
    <t xml:space="preserve">PEDROLA                                 </t>
  </si>
  <si>
    <t>50205</t>
  </si>
  <si>
    <t xml:space="preserve">PEDROSAS (LAS)                          </t>
  </si>
  <si>
    <t>50206</t>
  </si>
  <si>
    <t xml:space="preserve">PERDIGUERA                              </t>
  </si>
  <si>
    <t>50207</t>
  </si>
  <si>
    <t xml:space="preserve">PIEDRATAJADA                            </t>
  </si>
  <si>
    <t>50208</t>
  </si>
  <si>
    <t xml:space="preserve">PINA DE EBRO                            </t>
  </si>
  <si>
    <t>50209</t>
  </si>
  <si>
    <t xml:space="preserve">PINSEQUE                                </t>
  </si>
  <si>
    <t>50210</t>
  </si>
  <si>
    <t xml:space="preserve">PINTANOS (LOS)                          </t>
  </si>
  <si>
    <t>50211</t>
  </si>
  <si>
    <t xml:space="preserve">PLASENCIA DE JALON                      </t>
  </si>
  <si>
    <t>50212</t>
  </si>
  <si>
    <t xml:space="preserve">PLEITAS                                 </t>
  </si>
  <si>
    <t>50213</t>
  </si>
  <si>
    <t xml:space="preserve">PLENAS                                  </t>
  </si>
  <si>
    <t>50214</t>
  </si>
  <si>
    <t xml:space="preserve">POMER                                   </t>
  </si>
  <si>
    <t>50215</t>
  </si>
  <si>
    <t xml:space="preserve">POZUEL DE ARIZA                         </t>
  </si>
  <si>
    <t>50216</t>
  </si>
  <si>
    <t xml:space="preserve">POZUELO DE ARAGON                       </t>
  </si>
  <si>
    <t>50217</t>
  </si>
  <si>
    <t xml:space="preserve">PRADILLA DE EBRO                        </t>
  </si>
  <si>
    <t>50218</t>
  </si>
  <si>
    <t xml:space="preserve">PUEBLA DE ALBORTON                      </t>
  </si>
  <si>
    <t>50219</t>
  </si>
  <si>
    <t xml:space="preserve">PUEBLA DE ALFINDEN (LA)                 </t>
  </si>
  <si>
    <t>50220</t>
  </si>
  <si>
    <t xml:space="preserve">PUENDELUNA                              </t>
  </si>
  <si>
    <t>50221</t>
  </si>
  <si>
    <t xml:space="preserve">PURUJOSA                                </t>
  </si>
  <si>
    <t>50222</t>
  </si>
  <si>
    <t xml:space="preserve">QUINTO                                  </t>
  </si>
  <si>
    <t>50223</t>
  </si>
  <si>
    <t xml:space="preserve">REMOLINOS                               </t>
  </si>
  <si>
    <t>50224</t>
  </si>
  <si>
    <t xml:space="preserve">RETASCON                                </t>
  </si>
  <si>
    <t>50225</t>
  </si>
  <si>
    <t xml:space="preserve">RICLA                                   </t>
  </si>
  <si>
    <t>50227</t>
  </si>
  <si>
    <t xml:space="preserve">ROMANOS                                 </t>
  </si>
  <si>
    <t>50228</t>
  </si>
  <si>
    <t xml:space="preserve">RUEDA DE JALON                          </t>
  </si>
  <si>
    <t>50229</t>
  </si>
  <si>
    <t xml:space="preserve">RUESCA                                  </t>
  </si>
  <si>
    <t>50230</t>
  </si>
  <si>
    <t xml:space="preserve">SADABA                                  </t>
  </si>
  <si>
    <t>50231</t>
  </si>
  <si>
    <t xml:space="preserve">SALILLAS DE JALON                       </t>
  </si>
  <si>
    <t>50232</t>
  </si>
  <si>
    <t xml:space="preserve">SALVATIERRA DE ESCA                     </t>
  </si>
  <si>
    <t>50233</t>
  </si>
  <si>
    <t xml:space="preserve">SAMPER DEL SALZ                         </t>
  </si>
  <si>
    <t>50234</t>
  </si>
  <si>
    <t xml:space="preserve">SAN MARTIN DE LA VIRGEN DE MONCAYO      </t>
  </si>
  <si>
    <t>50235</t>
  </si>
  <si>
    <t xml:space="preserve">SAN MATEO DE GALLEGO                    </t>
  </si>
  <si>
    <t>50236</t>
  </si>
  <si>
    <t xml:space="preserve">SANTA CRUZ DE GRIO                      </t>
  </si>
  <si>
    <t>50237</t>
  </si>
  <si>
    <t xml:space="preserve">SANTA CRUZ DE MONCAYO                   </t>
  </si>
  <si>
    <t>50238</t>
  </si>
  <si>
    <t xml:space="preserve">SANTA EULALIA DE GALLEGO                </t>
  </si>
  <si>
    <t>50239</t>
  </si>
  <si>
    <t xml:space="preserve">SANTED                                  </t>
  </si>
  <si>
    <t>50240</t>
  </si>
  <si>
    <t xml:space="preserve">SASTAGO                                 </t>
  </si>
  <si>
    <t>50241</t>
  </si>
  <si>
    <t xml:space="preserve">SABIÑAN                                 </t>
  </si>
  <si>
    <t>50242</t>
  </si>
  <si>
    <t xml:space="preserve">SEDILES                                 </t>
  </si>
  <si>
    <t>50243</t>
  </si>
  <si>
    <t xml:space="preserve">SESTRICA                                </t>
  </si>
  <si>
    <t>50244</t>
  </si>
  <si>
    <t xml:space="preserve">SIERRA DE LUNA                          </t>
  </si>
  <si>
    <t>50245</t>
  </si>
  <si>
    <t xml:space="preserve">SIGUES                                  </t>
  </si>
  <si>
    <t>50246</t>
  </si>
  <si>
    <t xml:space="preserve">SISAMON                                 </t>
  </si>
  <si>
    <t>50247</t>
  </si>
  <si>
    <t xml:space="preserve">SOBRADIEL                               </t>
  </si>
  <si>
    <t>50248</t>
  </si>
  <si>
    <t xml:space="preserve">SOS DEL REY CATOLICO                    </t>
  </si>
  <si>
    <t>50249</t>
  </si>
  <si>
    <t xml:space="preserve">TABUENCA                                </t>
  </si>
  <si>
    <t>50250</t>
  </si>
  <si>
    <t xml:space="preserve">TALAMANTES                              </t>
  </si>
  <si>
    <t>50251</t>
  </si>
  <si>
    <t xml:space="preserve">TARAZONA                                </t>
  </si>
  <si>
    <t>50252</t>
  </si>
  <si>
    <t xml:space="preserve">TAUSTE                                  </t>
  </si>
  <si>
    <t>50253</t>
  </si>
  <si>
    <t xml:space="preserve">TERRER                                  </t>
  </si>
  <si>
    <t>50254</t>
  </si>
  <si>
    <t xml:space="preserve">TIERGA                                  </t>
  </si>
  <si>
    <t>50255</t>
  </si>
  <si>
    <t xml:space="preserve">TOBED                                   </t>
  </si>
  <si>
    <t>50256</t>
  </si>
  <si>
    <t xml:space="preserve">TORRALBA DE LOS FRAILES                 </t>
  </si>
  <si>
    <t>50257</t>
  </si>
  <si>
    <t xml:space="preserve">TORRALBA DE RIBOTA                      </t>
  </si>
  <si>
    <t>50258</t>
  </si>
  <si>
    <t xml:space="preserve">TORRALBILLA                             </t>
  </si>
  <si>
    <t>50259</t>
  </si>
  <si>
    <t xml:space="preserve">TORREHERMOSA                            </t>
  </si>
  <si>
    <t>50260</t>
  </si>
  <si>
    <t xml:space="preserve">TORRELAPAJA                             </t>
  </si>
  <si>
    <t>50261</t>
  </si>
  <si>
    <t xml:space="preserve">TORRELLAS                               </t>
  </si>
  <si>
    <t>50262</t>
  </si>
  <si>
    <t xml:space="preserve">TORRES DE BERRELLEN                     </t>
  </si>
  <si>
    <t>50263</t>
  </si>
  <si>
    <t xml:space="preserve">TORRIJO DE LA CAÑADA                    </t>
  </si>
  <si>
    <t>50264</t>
  </si>
  <si>
    <t xml:space="preserve">TOSOS                                   </t>
  </si>
  <si>
    <t>50265</t>
  </si>
  <si>
    <t xml:space="preserve">TRASMOZ                                 </t>
  </si>
  <si>
    <t>50266</t>
  </si>
  <si>
    <t xml:space="preserve">TRASOBARES                              </t>
  </si>
  <si>
    <t>50267</t>
  </si>
  <si>
    <t xml:space="preserve">UNCASTILLO                              </t>
  </si>
  <si>
    <t>50268</t>
  </si>
  <si>
    <t xml:space="preserve">UNDUES DE LERDA                         </t>
  </si>
  <si>
    <t>50269</t>
  </si>
  <si>
    <t xml:space="preserve">URREA DE JALON                          </t>
  </si>
  <si>
    <t>50270</t>
  </si>
  <si>
    <t xml:space="preserve">URRIES                                  </t>
  </si>
  <si>
    <t>50271</t>
  </si>
  <si>
    <t xml:space="preserve">USED                                    </t>
  </si>
  <si>
    <t>50272</t>
  </si>
  <si>
    <t xml:space="preserve">UTEBO                                   </t>
  </si>
  <si>
    <t>50273</t>
  </si>
  <si>
    <t xml:space="preserve">VALDEHORNA                              </t>
  </si>
  <si>
    <t>50274</t>
  </si>
  <si>
    <t xml:space="preserve">VAL DE SAN MARTIN                       </t>
  </si>
  <si>
    <t>50275</t>
  </si>
  <si>
    <t xml:space="preserve">VALMADRID                               </t>
  </si>
  <si>
    <t>50276</t>
  </si>
  <si>
    <t xml:space="preserve">VALPALMAS                               </t>
  </si>
  <si>
    <t>50277</t>
  </si>
  <si>
    <t xml:space="preserve">VALTORRES                               </t>
  </si>
  <si>
    <t>50278</t>
  </si>
  <si>
    <t xml:space="preserve">VELILLA DE EBRO                         </t>
  </si>
  <si>
    <t>50279</t>
  </si>
  <si>
    <t xml:space="preserve">VELILLA DE JILOCA                       </t>
  </si>
  <si>
    <t>50280</t>
  </si>
  <si>
    <t xml:space="preserve">VERA DE MONCAYO                         </t>
  </si>
  <si>
    <t>50281</t>
  </si>
  <si>
    <t xml:space="preserve">VIERLAS                                 </t>
  </si>
  <si>
    <t>50282</t>
  </si>
  <si>
    <t xml:space="preserve">VILUEÑA (LA)                            </t>
  </si>
  <si>
    <t>50283</t>
  </si>
  <si>
    <t xml:space="preserve">VILLADOZ                                </t>
  </si>
  <si>
    <t>50284</t>
  </si>
  <si>
    <t xml:space="preserve">VILLAFELICHE                            </t>
  </si>
  <si>
    <t>50285</t>
  </si>
  <si>
    <t xml:space="preserve">VILLAFRANCA DE EBRO                     </t>
  </si>
  <si>
    <t>50286</t>
  </si>
  <si>
    <t xml:space="preserve">VILLALBA DE PEREJIL                     </t>
  </si>
  <si>
    <t>50287</t>
  </si>
  <si>
    <t xml:space="preserve">VILLALENGUA                             </t>
  </si>
  <si>
    <t>50288</t>
  </si>
  <si>
    <t xml:space="preserve">VILLANUEVA DE GALLEGO                   </t>
  </si>
  <si>
    <t>50289</t>
  </si>
  <si>
    <t xml:space="preserve">VILLANUEVA DE JILOCA                    </t>
  </si>
  <si>
    <t>50290</t>
  </si>
  <si>
    <t xml:space="preserve">VILLANUEVA DE HUERVA                    </t>
  </si>
  <si>
    <t>50291</t>
  </si>
  <si>
    <t xml:space="preserve">VILLAR DE LOS NAVARROS                  </t>
  </si>
  <si>
    <t>50292</t>
  </si>
  <si>
    <t xml:space="preserve">VILLARREAL DE HUERVA                    </t>
  </si>
  <si>
    <t>50293</t>
  </si>
  <si>
    <t xml:space="preserve">VILLARROYA DE LA SIERRA                 </t>
  </si>
  <si>
    <t>50294</t>
  </si>
  <si>
    <t xml:space="preserve">VILLARROYA DEL CAMPO                    </t>
  </si>
  <si>
    <t>50295</t>
  </si>
  <si>
    <t xml:space="preserve">VISTABELLA                              </t>
  </si>
  <si>
    <t>50296</t>
  </si>
  <si>
    <t xml:space="preserve">ZAIDA (LA)                              </t>
  </si>
  <si>
    <t>50297</t>
  </si>
  <si>
    <t xml:space="preserve">ZARAGOZA                                </t>
  </si>
  <si>
    <t>50298</t>
  </si>
  <si>
    <t xml:space="preserve">ZUERA                                   </t>
  </si>
  <si>
    <t>50901</t>
  </si>
  <si>
    <t xml:space="preserve">BIEL                                    </t>
  </si>
  <si>
    <t>50902</t>
  </si>
  <si>
    <t xml:space="preserve">MARRACOS                                </t>
  </si>
  <si>
    <t>50903</t>
  </si>
  <si>
    <t xml:space="preserve">VILLAMAYOR DE GALLEGO                   </t>
  </si>
  <si>
    <t>51001</t>
  </si>
  <si>
    <t xml:space="preserve">CEUTA                                   </t>
  </si>
  <si>
    <t>52001</t>
  </si>
  <si>
    <t xml:space="preserve">MELILLA                                 </t>
  </si>
  <si>
    <t>02000</t>
  </si>
  <si>
    <t xml:space="preserve">DIPUTACION PROV. DE ALBACETE            </t>
  </si>
  <si>
    <t>03000</t>
  </si>
  <si>
    <t xml:space="preserve">DIPUTACION PROV. DE ALICANTE            </t>
  </si>
  <si>
    <t>04000</t>
  </si>
  <si>
    <t xml:space="preserve">DIPUTACION PROV. DE ALMERIA             </t>
  </si>
  <si>
    <t>05000</t>
  </si>
  <si>
    <t xml:space="preserve">DIPUTACION PROV. DE AVILA               </t>
  </si>
  <si>
    <t>06000</t>
  </si>
  <si>
    <t xml:space="preserve">DIPUTACION PROV. DE BADAJOZ             </t>
  </si>
  <si>
    <t xml:space="preserve">CONSEJO INSULAR DE IBIZA                </t>
  </si>
  <si>
    <t xml:space="preserve">CONSEJO INSULAR DE MALLORCA             </t>
  </si>
  <si>
    <t xml:space="preserve">CONSEJO INSULAR DE MENORCA              </t>
  </si>
  <si>
    <t xml:space="preserve">CONSEJO INSULAR DE FORMENTERA           </t>
  </si>
  <si>
    <t>08000</t>
  </si>
  <si>
    <t xml:space="preserve">DIPUTACION PROV. DE BARCELONA           </t>
  </si>
  <si>
    <t>09000</t>
  </si>
  <si>
    <t xml:space="preserve">DIPUTACION PROV. DE BURGOS              </t>
  </si>
  <si>
    <t>10000</t>
  </si>
  <si>
    <t xml:space="preserve">DIPUTACION PROV. DE CACERES             </t>
  </si>
  <si>
    <t>11000</t>
  </si>
  <si>
    <t xml:space="preserve">DIPUTACION PROV. DE CADIZ               </t>
  </si>
  <si>
    <t>12000</t>
  </si>
  <si>
    <t xml:space="preserve">DIPUTACION PROV. DE CASTELLON           </t>
  </si>
  <si>
    <t>13000</t>
  </si>
  <si>
    <t xml:space="preserve">DIPUTACION PROV. DE CIUDAD REAL         </t>
  </si>
  <si>
    <t>14000</t>
  </si>
  <si>
    <t xml:space="preserve">DIPUTACION PROV. DE CORDOBA             </t>
  </si>
  <si>
    <t>15000</t>
  </si>
  <si>
    <t xml:space="preserve">DIPUTACION PROV. DE A CORUÑA            </t>
  </si>
  <si>
    <t>16000</t>
  </si>
  <si>
    <t xml:space="preserve">DIPUTACION PROV. DE CUENCA              </t>
  </si>
  <si>
    <t>17000</t>
  </si>
  <si>
    <t xml:space="preserve">DIPUTACION PROV. DE GIRONA              </t>
  </si>
  <si>
    <t>18000</t>
  </si>
  <si>
    <t xml:space="preserve">DIPUTACION PROV. DE GRANADA             </t>
  </si>
  <si>
    <t>19000</t>
  </si>
  <si>
    <t xml:space="preserve">DIPUTACION PROV. DE GUADALAJARA         </t>
  </si>
  <si>
    <t>21000</t>
  </si>
  <si>
    <t xml:space="preserve">DIPUTACION PROV. DE HUELVA              </t>
  </si>
  <si>
    <t>22000</t>
  </si>
  <si>
    <t xml:space="preserve">DIPUTACION PROV. DE HUESCA              </t>
  </si>
  <si>
    <t>23000</t>
  </si>
  <si>
    <t xml:space="preserve">DIPUTACION PROV. DE JAEN                </t>
  </si>
  <si>
    <t>24000</t>
  </si>
  <si>
    <t xml:space="preserve">DIPUTACION PROV. DE LEON                </t>
  </si>
  <si>
    <t>25000</t>
  </si>
  <si>
    <t xml:space="preserve">DIPUTACION PROV. DE LLEIDA              </t>
  </si>
  <si>
    <t>26000</t>
  </si>
  <si>
    <t xml:space="preserve">COMUNIDAD AUTONOMA DE LA RIOJA          </t>
  </si>
  <si>
    <t>27000</t>
  </si>
  <si>
    <t xml:space="preserve">DIPUTACION PROV. DE LUGO                </t>
  </si>
  <si>
    <t>28000</t>
  </si>
  <si>
    <t xml:space="preserve">COMUNIDAD AUTONOMA DE MADRID            </t>
  </si>
  <si>
    <t>29000</t>
  </si>
  <si>
    <t xml:space="preserve">DIPUTACION PROV. DE MALAGA              </t>
  </si>
  <si>
    <t>30000</t>
  </si>
  <si>
    <t xml:space="preserve">COMUNIDAD AUTONOMA DE MURCIA            </t>
  </si>
  <si>
    <t>32000</t>
  </si>
  <si>
    <t xml:space="preserve">DIPUTACION PROV. DE OURENSE             </t>
  </si>
  <si>
    <t>33000</t>
  </si>
  <si>
    <t xml:space="preserve">PRINCIPADO DE ASTURIAS                  </t>
  </si>
  <si>
    <t>34000</t>
  </si>
  <si>
    <t xml:space="preserve">DIPUTACION PROV. DE PALENCIA            </t>
  </si>
  <si>
    <t xml:space="preserve">CABILDO INSULAR DE FUERTEVENTURA        </t>
  </si>
  <si>
    <t xml:space="preserve">CABILDO INSULAR DE GRAN CANARIA         </t>
  </si>
  <si>
    <t xml:space="preserve">CABILDO INSULAR DE LANZAROTE            </t>
  </si>
  <si>
    <t>36000</t>
  </si>
  <si>
    <t xml:space="preserve">DIPUTACION PROV. DE PONTEVEDRA          </t>
  </si>
  <si>
    <t>37000</t>
  </si>
  <si>
    <t xml:space="preserve">DIPUTACION PROV. DE SALAMANCA           </t>
  </si>
  <si>
    <t xml:space="preserve">CABILDO INSULAR DE LA GOMERA            </t>
  </si>
  <si>
    <t xml:space="preserve">CABILDO INSULAR DE EL HIERRO            </t>
  </si>
  <si>
    <t xml:space="preserve">CABILDO INSULAR DE LA PALMA             </t>
  </si>
  <si>
    <t xml:space="preserve">CABILDO INSULAR DE TENERIFE             </t>
  </si>
  <si>
    <t>39000</t>
  </si>
  <si>
    <t xml:space="preserve">COMUNIDAD AUTONOMA DE CANTABRIA         </t>
  </si>
  <si>
    <t>40000</t>
  </si>
  <si>
    <t xml:space="preserve">DIPUTACION PROV. DE SEGOVIA             </t>
  </si>
  <si>
    <t>41000</t>
  </si>
  <si>
    <t xml:space="preserve">DIPUTACION PROV. DE SEVILLA             </t>
  </si>
  <si>
    <t>42000</t>
  </si>
  <si>
    <t xml:space="preserve">DIPUTACION PROV. DE SORIA               </t>
  </si>
  <si>
    <t>43000</t>
  </si>
  <si>
    <t xml:space="preserve">DIPUTACION PROV. DE TARRAGONA           </t>
  </si>
  <si>
    <t>44000</t>
  </si>
  <si>
    <t xml:space="preserve">DIPUTACION PROV. DE TERUEL              </t>
  </si>
  <si>
    <t>45000</t>
  </si>
  <si>
    <t xml:space="preserve">DIPUTACION PROV. DE TOLEDO              </t>
  </si>
  <si>
    <t>46000</t>
  </si>
  <si>
    <t xml:space="preserve">DIPUTACION PROV. DE VALENCIA            </t>
  </si>
  <si>
    <t>47000</t>
  </si>
  <si>
    <t xml:space="preserve">DIPUTACION PROV. DE VALLADOLID          </t>
  </si>
  <si>
    <t>49000</t>
  </si>
  <si>
    <t xml:space="preserve">DIPUTACION PROV. DE ZAMORA              </t>
  </si>
  <si>
    <t>50000</t>
  </si>
  <si>
    <t xml:space="preserve">DIPUTACION PROV. DE ZARAGOZA            </t>
  </si>
  <si>
    <t>51000</t>
  </si>
  <si>
    <t xml:space="preserve">CIUDAD AUTONOMA DE CEUTA                </t>
  </si>
  <si>
    <t>52000</t>
  </si>
  <si>
    <t xml:space="preserve">CIUDAD AUTONOMA DE MELILLA              </t>
  </si>
  <si>
    <t>44157</t>
  </si>
  <si>
    <t xml:space="preserve">CASTELL D'ARO, PLATJA D'ARO I S'AGARO   </t>
  </si>
  <si>
    <t xml:space="preserve">ALFARB                                  </t>
  </si>
  <si>
    <t xml:space="preserve">NOVETLE                                 </t>
  </si>
  <si>
    <t xml:space="preserve">ABENGIBRE                                    </t>
  </si>
  <si>
    <t xml:space="preserve">ALATOZ                                       </t>
  </si>
  <si>
    <t xml:space="preserve">ALBACETE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</si>
  <si>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</si>
  <si>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</si>
  <si>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</si>
  <si>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</si>
  <si>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</si>
  <si>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</si>
  <si>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</si>
  <si>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</si>
  <si>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</si>
  <si>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BALSA DE VES                                 </t>
  </si>
  <si>
    <t xml:space="preserve">BALLESTERO (EL)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</si>
  <si>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</si>
  <si>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</si>
  <si>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</si>
  <si>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</si>
  <si>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</si>
  <si>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</si>
  <si>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</si>
  <si>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LAZARO    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</si>
  <si>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</si>
  <si>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</si>
  <si>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</si>
  <si>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</si>
  <si>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CORRAL-RUBIO                                 </t>
  </si>
  <si>
    <t xml:space="preserve">COTILLAS                                     </t>
  </si>
  <si>
    <t xml:space="preserve">CHINCHILLA DE MONTE-ARAGON                   </t>
  </si>
  <si>
    <t xml:space="preserve">ELCHE DE LA SIERRA                           </t>
  </si>
  <si>
    <t xml:space="preserve">FEREZ             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</si>
  <si>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</si>
  <si>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</si>
  <si>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</si>
  <si>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</si>
  <si>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GOLOSALVO                                    </t>
  </si>
  <si>
    <t xml:space="preserve">HELLIN                                       </t>
  </si>
  <si>
    <t xml:space="preserve">HERRERA (LA)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</si>
  <si>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</si>
  <si>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</si>
  <si>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</si>
  <si>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LETUR                                        </t>
  </si>
  <si>
    <t xml:space="preserve">LEZUZA                                       </t>
  </si>
  <si>
    <t xml:space="preserve">LIETOR                                       </t>
  </si>
  <si>
    <t xml:space="preserve">MADRIGUERAS                                  </t>
  </si>
  <si>
    <t xml:space="preserve">MAHORA                                       </t>
  </si>
  <si>
    <t xml:space="preserve">MASEGOSO                                     </t>
  </si>
  <si>
    <t xml:space="preserve">MINAYA                                       </t>
  </si>
  <si>
    <t xml:space="preserve">MOLINICOS                                    </t>
  </si>
  <si>
    <t xml:space="preserve">MONTALVOS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</si>
  <si>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</si>
  <si>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</si>
  <si>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</si>
  <si>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</si>
  <si>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</si>
  <si>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</si>
  <si>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</si>
  <si>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</si>
  <si>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PEÑASCOSA         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</si>
  <si>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</si>
  <si>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</si>
  <si>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</si>
  <si>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</si>
  <si>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</si>
  <si>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POZUELO                                      </t>
  </si>
  <si>
    <t xml:space="preserve">RECUEJA (LA)                                 </t>
  </si>
  <si>
    <t xml:space="preserve">RIOPAR                                       </t>
  </si>
  <si>
    <t xml:space="preserve">ROBLEDO     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</si>
  <si>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</si>
  <si>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</si>
  <si>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</si>
  <si>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</si>
  <si>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</si>
  <si>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</si>
  <si>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</si>
  <si>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VIANOS                                       </t>
  </si>
  <si>
    <t xml:space="preserve">VILLA DE VES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</si>
  <si>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</si>
  <si>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</si>
  <si>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</si>
  <si>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</si>
  <si>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VILLATOYA                                    </t>
  </si>
  <si>
    <t xml:space="preserve">VILLAVALIENTE                                </t>
  </si>
  <si>
    <t xml:space="preserve">VILLAVERDE DE GUADALIMAR                     </t>
  </si>
  <si>
    <t xml:space="preserve">VIVEROS                                      </t>
  </si>
  <si>
    <t xml:space="preserve">YESTE                                        </t>
  </si>
  <si>
    <t xml:space="preserve">POZO CAÑADA                                  </t>
  </si>
  <si>
    <t xml:space="preserve">ATZUBIA (L')                                 </t>
  </si>
  <si>
    <t xml:space="preserve">AGOST                                        </t>
  </si>
  <si>
    <t xml:space="preserve">AGRES                                        </t>
  </si>
  <si>
    <t xml:space="preserve">AIGUES                                       </t>
  </si>
  <si>
    <t xml:space="preserve">ALBATERA                                     </t>
  </si>
  <si>
    <t xml:space="preserve">ALCALALI                                     </t>
  </si>
  <si>
    <t xml:space="preserve">ALCOSSER                                     </t>
  </si>
  <si>
    <t xml:space="preserve">ALCOLEJA                                     </t>
  </si>
  <si>
    <t xml:space="preserve">ALCOY/ALCOI                                  </t>
  </si>
  <si>
    <t xml:space="preserve">ALFAFARA                                     </t>
  </si>
  <si>
    <t xml:space="preserve">ALFAS DEL PI (L')                            </t>
  </si>
  <si>
    <t xml:space="preserve">ALGORFA                                      </t>
  </si>
  <si>
    <t xml:space="preserve">ALGUEÑA                                      </t>
  </si>
  <si>
    <t xml:space="preserve">ALICANTE/ALACANT                             </t>
  </si>
  <si>
    <t xml:space="preserve">ALMORADI                                     </t>
  </si>
  <si>
    <t xml:space="preserve">ALMUDAINA                                    </t>
  </si>
  <si>
    <t xml:space="preserve">ALQUERIA D'ASNAR (L')                        </t>
  </si>
  <si>
    <t xml:space="preserve">ALTEA                                        </t>
  </si>
  <si>
    <t xml:space="preserve">ASPE                                         </t>
  </si>
  <si>
    <t xml:space="preserve">BALONES                                      </t>
  </si>
  <si>
    <t xml:space="preserve">BANYERES DE MARIOLA                          </t>
  </si>
  <si>
    <t xml:space="preserve">BENASAU                                      </t>
  </si>
  <si>
    <t xml:space="preserve">BENEIXAMA                                    </t>
  </si>
  <si>
    <t xml:space="preserve">BENEJUZAR                                    </t>
  </si>
  <si>
    <t xml:space="preserve">BENFERRI                                     </t>
  </si>
  <si>
    <t xml:space="preserve">BENIARBEIG                                   </t>
  </si>
  <si>
    <t xml:space="preserve">BENIARDA                                     </t>
  </si>
  <si>
    <t xml:space="preserve">BENIARRES                                    </t>
  </si>
  <si>
    <t xml:space="preserve">BENIGEMBLA                                   </t>
  </si>
  <si>
    <t xml:space="preserve">BENIDOLEIG                                   </t>
  </si>
  <si>
    <t xml:space="preserve">BENIDORM                                     </t>
  </si>
  <si>
    <t xml:space="preserve">BENIFALLIM                                   </t>
  </si>
  <si>
    <t xml:space="preserve">BENIFATO                                     </t>
  </si>
  <si>
    <t xml:space="preserve">BENIJOFAR                                    </t>
  </si>
  <si>
    <t xml:space="preserve">BENILLOBA                                    </t>
  </si>
  <si>
    <t xml:space="preserve">BENILLUP                                     </t>
  </si>
  <si>
    <t xml:space="preserve">BENIMANTELL                                  </t>
  </si>
  <si>
    <t xml:space="preserve">BENIMARFULL                                  </t>
  </si>
  <si>
    <t xml:space="preserve">BENIMASSOT                                   </t>
  </si>
  <si>
    <t xml:space="preserve">BENIMELI                                     </t>
  </si>
  <si>
    <t xml:space="preserve">BENISSA                                      </t>
  </si>
  <si>
    <t xml:space="preserve">BENITACHELL/POBLE NOU DE BENITATXELL (EL)    </t>
  </si>
  <si>
    <t xml:space="preserve">BIAR                                         </t>
  </si>
  <si>
    <t xml:space="preserve">BIGASTRO                                     </t>
  </si>
  <si>
    <t xml:space="preserve">BOLULLA                                      </t>
  </si>
  <si>
    <t xml:space="preserve">BUSOT                                        </t>
  </si>
  <si>
    <t xml:space="preserve">CALP                                         </t>
  </si>
  <si>
    <t xml:space="preserve">CALLOSA D'EN SARRIA                          </t>
  </si>
  <si>
    <t xml:space="preserve">CALLOSA DE SEGURA                            </t>
  </si>
  <si>
    <t xml:space="preserve">CAMPELLO (EL)                                </t>
  </si>
  <si>
    <t xml:space="preserve">CAMPO DE MIRRA/CAMP DE MIRRA (EL)            </t>
  </si>
  <si>
    <t xml:space="preserve">CAÑADA                                       </t>
  </si>
  <si>
    <t xml:space="preserve">CASTALLA                                     </t>
  </si>
  <si>
    <t xml:space="preserve">CASTELL DE CASTELLS                          </t>
  </si>
  <si>
    <t xml:space="preserve">CATRAL                                       </t>
  </si>
  <si>
    <t xml:space="preserve">COCENTAINA                                   </t>
  </si>
  <si>
    <t xml:space="preserve">CONFRIDES                                    </t>
  </si>
  <si>
    <t xml:space="preserve">COX                                          </t>
  </si>
  <si>
    <t xml:space="preserve">CREVILLENT                                   </t>
  </si>
  <si>
    <t xml:space="preserve">QUATRETONDETA                                </t>
  </si>
  <si>
    <t xml:space="preserve">DAYA NUEVA                                   </t>
  </si>
  <si>
    <t xml:space="preserve">DAYA VIEJA                                   </t>
  </si>
  <si>
    <t xml:space="preserve">DENIA                                        </t>
  </si>
  <si>
    <t xml:space="preserve">DOLORES                                      </t>
  </si>
  <si>
    <t xml:space="preserve">ELCHE/ELX                                    </t>
  </si>
  <si>
    <t xml:space="preserve">ELDA                                         </t>
  </si>
  <si>
    <t xml:space="preserve">FAGECA                                       </t>
  </si>
  <si>
    <t xml:space="preserve">FAMORCA                                      </t>
  </si>
  <si>
    <t xml:space="preserve">FINESTRAT                                    </t>
  </si>
  <si>
    <t xml:space="preserve">FORMENTERA DEL SEGURA                        </t>
  </si>
  <si>
    <t xml:space="preserve">GATA DE GORGOS                               </t>
  </si>
  <si>
    <t xml:space="preserve">GAIANES                                      </t>
  </si>
  <si>
    <t xml:space="preserve">GORGA                                        </t>
  </si>
  <si>
    <t xml:space="preserve">GRANJA DE ROCAMORA                           </t>
  </si>
  <si>
    <t xml:space="preserve">GUADALEST                                    </t>
  </si>
  <si>
    <t xml:space="preserve">GUARDAMAR DEL SEGURA                         </t>
  </si>
  <si>
    <t xml:space="preserve">FONDO DE LES NEUS                            </t>
  </si>
  <si>
    <t xml:space="preserve">HONDON DE LOS FRAILES                        </t>
  </si>
  <si>
    <t xml:space="preserve">IBI                                          </t>
  </si>
  <si>
    <t xml:space="preserve">JACARILLA                                    </t>
  </si>
  <si>
    <t xml:space="preserve">XALÓ                                         </t>
  </si>
  <si>
    <t xml:space="preserve">JAVEA/XABIA                                  </t>
  </si>
  <si>
    <t xml:space="preserve">JIJONA/XIXONA                                </t>
  </si>
  <si>
    <t xml:space="preserve">LORCHA/ORXA (L')                             </t>
  </si>
  <si>
    <t xml:space="preserve">LLIBER                                       </t>
  </si>
  <si>
    <t xml:space="preserve">MILLENA                                      </t>
  </si>
  <si>
    <t xml:space="preserve">MONFORTE DEL CID                             </t>
  </si>
  <si>
    <t xml:space="preserve">MONOVAR/MONOVER                              </t>
  </si>
  <si>
    <t xml:space="preserve">MUTXAMEL                                     </t>
  </si>
  <si>
    <t xml:space="preserve">MURLA                                        </t>
  </si>
  <si>
    <t xml:space="preserve">MURO DE ALCOY                                </t>
  </si>
  <si>
    <t xml:space="preserve">NOVELDA                                      </t>
  </si>
  <si>
    <t xml:space="preserve">NUCIA (LA)                                   </t>
  </si>
  <si>
    <t xml:space="preserve">ONDARA                                       </t>
  </si>
  <si>
    <t xml:space="preserve">ONIL                                         </t>
  </si>
  <si>
    <t xml:space="preserve">ORBA                                         </t>
  </si>
  <si>
    <t xml:space="preserve">ORXETA                                       </t>
  </si>
  <si>
    <t xml:space="preserve">ORIHUELA                                     </t>
  </si>
  <si>
    <t xml:space="preserve">PARCENT                                      </t>
  </si>
  <si>
    <t xml:space="preserve">PEDREGUER                                    </t>
  </si>
  <si>
    <t xml:space="preserve">PEGO                                         </t>
  </si>
  <si>
    <t xml:space="preserve">PENAGUILA                                    </t>
  </si>
  <si>
    <t xml:space="preserve">PETRER                                       </t>
  </si>
  <si>
    <t xml:space="preserve">PINOSO                                       </t>
  </si>
  <si>
    <t xml:space="preserve">PLANES                                       </t>
  </si>
  <si>
    <t xml:space="preserve">POLOP                                        </t>
  </si>
  <si>
    <t xml:space="preserve">RAFAL                                        </t>
  </si>
  <si>
    <t xml:space="preserve">RAFOL D'ALMUNIA (EL)                         </t>
  </si>
  <si>
    <t xml:space="preserve">REDOVAN                                      </t>
  </si>
  <si>
    <t xml:space="preserve">RELLEU                                       </t>
  </si>
  <si>
    <t xml:space="preserve">ROJALES                                      </t>
  </si>
  <si>
    <t xml:space="preserve">ROMANA (LA)                                  </t>
  </si>
  <si>
    <t xml:space="preserve">SAGRA                                        </t>
  </si>
  <si>
    <t xml:space="preserve">SALINAS                                      </t>
  </si>
  <si>
    <t xml:space="preserve">SANET Y NEGRALS                              </t>
  </si>
  <si>
    <t xml:space="preserve">SAN FULGENCIO                                </t>
  </si>
  <si>
    <t xml:space="preserve">SANT JOAN D'ALACANT                          </t>
  </si>
  <si>
    <t xml:space="preserve">SAN MIGUEL DE SALINAS                        </t>
  </si>
  <si>
    <t xml:space="preserve">SANTA POLA                                   </t>
  </si>
  <si>
    <t>SAN VICENTE DEL RASPEIG/SANT VICENT DEL RASPE</t>
  </si>
  <si>
    <t xml:space="preserve">SAX                                          </t>
  </si>
  <si>
    <t xml:space="preserve">SELLA                                        </t>
  </si>
  <si>
    <t xml:space="preserve">SENIJA                                       </t>
  </si>
  <si>
    <t xml:space="preserve">TARBENA                                      </t>
  </si>
  <si>
    <t xml:space="preserve">TEULADA                                      </t>
  </si>
  <si>
    <t xml:space="preserve">TIBI                                         </t>
  </si>
  <si>
    <t xml:space="preserve">TOLLOS                                       </t>
  </si>
  <si>
    <t xml:space="preserve">TORMOS                                       </t>
  </si>
  <si>
    <t xml:space="preserve">TORREMANZANAS/TORRE DE LES MACANES (LA)      </t>
  </si>
  <si>
    <t xml:space="preserve">TORREVIEJA                                   </t>
  </si>
  <si>
    <t xml:space="preserve">VALL D'ALCALA (LA)                           </t>
  </si>
  <si>
    <t xml:space="preserve">VALL D'EBO                                   </t>
  </si>
  <si>
    <t xml:space="preserve">VALL DE GALLINERA (LA)                       </t>
  </si>
  <si>
    <t xml:space="preserve">VALL DE LAGUAR (LA)                          </t>
  </si>
  <si>
    <t xml:space="preserve">VERGER (EL)                                  </t>
  </si>
  <si>
    <t xml:space="preserve">VILLAJOYOSA/VILA JOIOSA (LA)                 </t>
  </si>
  <si>
    <t xml:space="preserve">VILLENA                                      </t>
  </si>
  <si>
    <t xml:space="preserve">POBLETS (ELS)                                </t>
  </si>
  <si>
    <t xml:space="preserve">PILAR DE LA HORADADA                         </t>
  </si>
  <si>
    <t xml:space="preserve">MONTESINOS (LOS)                             </t>
  </si>
  <si>
    <t xml:space="preserve">SAN ISIDRO                                   </t>
  </si>
  <si>
    <t xml:space="preserve">ABLA                                         </t>
  </si>
  <si>
    <t xml:space="preserve">ABRUCENA                                     </t>
  </si>
  <si>
    <t xml:space="preserve">ADRA                                         </t>
  </si>
  <si>
    <t xml:space="preserve">ALBANCHEZ                                    </t>
  </si>
  <si>
    <t xml:space="preserve">ALBOLODUY                                    </t>
  </si>
  <si>
    <t xml:space="preserve">ALBOX                                        </t>
  </si>
  <si>
    <t xml:space="preserve">ALCOLEA                                      </t>
  </si>
  <si>
    <t xml:space="preserve">ALCONTAR                                     </t>
  </si>
  <si>
    <t xml:space="preserve">ALCUDIA DE MONTEAGUD                         </t>
  </si>
  <si>
    <t xml:space="preserve">ALHABIA                                      </t>
  </si>
  <si>
    <t xml:space="preserve">ALHAMA DE ALMERIA                            </t>
  </si>
  <si>
    <t xml:space="preserve">ALICUN                                       </t>
  </si>
  <si>
    <t xml:space="preserve">ALMERIA                                      </t>
  </si>
  <si>
    <t xml:space="preserve">ALMOCITA                                     </t>
  </si>
  <si>
    <t xml:space="preserve">ALSODUX                                      </t>
  </si>
  <si>
    <t xml:space="preserve">ANTAS                                        </t>
  </si>
  <si>
    <t xml:space="preserve">ARBOLEAS                                     </t>
  </si>
  <si>
    <t xml:space="preserve">ARMUÑA DE ALMANZORA                          </t>
  </si>
  <si>
    <t xml:space="preserve">BACARES                                      </t>
  </si>
  <si>
    <t xml:space="preserve">BAYARCAL                                     </t>
  </si>
  <si>
    <t xml:space="preserve">BAYARQUE                                     </t>
  </si>
  <si>
    <t xml:space="preserve">BEDAR                                        </t>
  </si>
  <si>
    <t xml:space="preserve">BEIRES                                       </t>
  </si>
  <si>
    <t xml:space="preserve">BENAHADUX                                    </t>
  </si>
  <si>
    <t xml:space="preserve">BENITAGLA                                    </t>
  </si>
  <si>
    <t xml:space="preserve">BENIZALON                                    </t>
  </si>
  <si>
    <t xml:space="preserve">BENTARIQUE                                   </t>
  </si>
  <si>
    <t xml:space="preserve">BERJA                                        </t>
  </si>
  <si>
    <t xml:space="preserve">CANJAYAR                                     </t>
  </si>
  <si>
    <t xml:space="preserve">CANTORIA                                     </t>
  </si>
  <si>
    <t xml:space="preserve">CARBONERAS                                   </t>
  </si>
  <si>
    <t xml:space="preserve">CASTRO DE FILABRES                           </t>
  </si>
  <si>
    <t xml:space="preserve">COBDAR                                       </t>
  </si>
  <si>
    <t xml:space="preserve">CUEVAS DEL ALMANZORA                         </t>
  </si>
  <si>
    <t xml:space="preserve">CHERCOS                                      </t>
  </si>
  <si>
    <t xml:space="preserve">CHIRIVEL                                     </t>
  </si>
  <si>
    <t xml:space="preserve">DALIAS                                       </t>
  </si>
  <si>
    <t xml:space="preserve">ENIX                                         </t>
  </si>
  <si>
    <t xml:space="preserve">FELIX                                        </t>
  </si>
  <si>
    <t xml:space="preserve">FINES                                        </t>
  </si>
  <si>
    <t xml:space="preserve">FIÑANA                                       </t>
  </si>
  <si>
    <t xml:space="preserve">FONDON                                       </t>
  </si>
  <si>
    <t xml:space="preserve">GADOR                                        </t>
  </si>
  <si>
    <t xml:space="preserve">GALLARDOS (LOS)                              </t>
  </si>
  <si>
    <t xml:space="preserve">GARRUCHA                                     </t>
  </si>
  <si>
    <t xml:space="preserve">GERGAL                                       </t>
  </si>
  <si>
    <t xml:space="preserve">HUECIJA                                      </t>
  </si>
  <si>
    <t xml:space="preserve">HUERCAL DE ALMERIA                           </t>
  </si>
  <si>
    <t xml:space="preserve">HUERCAL-OVERA                                </t>
  </si>
  <si>
    <t xml:space="preserve">ILLAR                                        </t>
  </si>
  <si>
    <t xml:space="preserve">INSTINCION                                   </t>
  </si>
  <si>
    <t xml:space="preserve">LAROYA                                       </t>
  </si>
  <si>
    <t xml:space="preserve">LAUJAR DE ANDARAX                            </t>
  </si>
  <si>
    <t xml:space="preserve">LIJAR                                        </t>
  </si>
  <si>
    <t xml:space="preserve">LUBRIN                                       </t>
  </si>
  <si>
    <t xml:space="preserve">LUCAINENA DE LAS TORRES                      </t>
  </si>
  <si>
    <t xml:space="preserve">LUCAR                                        </t>
  </si>
  <si>
    <t xml:space="preserve">MACAEL                                       </t>
  </si>
  <si>
    <t xml:space="preserve">MARIA                                        </t>
  </si>
  <si>
    <t xml:space="preserve">MOJACAR                                      </t>
  </si>
  <si>
    <t xml:space="preserve">NACIMIENTO                                   </t>
  </si>
  <si>
    <t xml:space="preserve">NIJAR                                        </t>
  </si>
  <si>
    <t xml:space="preserve">OHANES                                       </t>
  </si>
  <si>
    <t xml:space="preserve">OLULA DE CASTRO                              </t>
  </si>
  <si>
    <t xml:space="preserve">OLULA DEL RIO                                </t>
  </si>
  <si>
    <t xml:space="preserve">ORIA                                         </t>
  </si>
  <si>
    <t xml:space="preserve">PADULES                                      </t>
  </si>
  <si>
    <t xml:space="preserve">PARTALOA                                     </t>
  </si>
  <si>
    <t xml:space="preserve">PATERNA DEL RIO                              </t>
  </si>
  <si>
    <t xml:space="preserve">PECHINA                                      </t>
  </si>
  <si>
    <t xml:space="preserve">PULPI                                        </t>
  </si>
  <si>
    <t xml:space="preserve">PURCHENA                                     </t>
  </si>
  <si>
    <t xml:space="preserve">RAGOL                                        </t>
  </si>
  <si>
    <t xml:space="preserve">RIOJA                                        </t>
  </si>
  <si>
    <t xml:space="preserve">ROQUETAS DE MAR                              </t>
  </si>
  <si>
    <t xml:space="preserve">SANTA CRUZ DE MARCHENA                       </t>
  </si>
  <si>
    <t xml:space="preserve">SANTA FE DE MONDUJAR                         </t>
  </si>
  <si>
    <t xml:space="preserve">SENES                                        </t>
  </si>
  <si>
    <t xml:space="preserve">SERON                                        </t>
  </si>
  <si>
    <t xml:space="preserve">SIERRO                                       </t>
  </si>
  <si>
    <t xml:space="preserve">SOMONTIN                                     </t>
  </si>
  <si>
    <t xml:space="preserve">SORBAS                                       </t>
  </si>
  <si>
    <t xml:space="preserve">SUFLI                                        </t>
  </si>
  <si>
    <t xml:space="preserve">TABERNAS                                     </t>
  </si>
  <si>
    <t xml:space="preserve">TABERNO                                      </t>
  </si>
  <si>
    <t xml:space="preserve">TAHAL                                        </t>
  </si>
  <si>
    <t xml:space="preserve">TERQUE                                       </t>
  </si>
  <si>
    <t xml:space="preserve">TIJOLA                                       </t>
  </si>
  <si>
    <t xml:space="preserve">TURRE                                        </t>
  </si>
  <si>
    <t xml:space="preserve">TURRILLAS                                    </t>
  </si>
  <si>
    <t xml:space="preserve">ULEILA DEL CAMPO                             </t>
  </si>
  <si>
    <t xml:space="preserve">URRACAL                                      </t>
  </si>
  <si>
    <t xml:space="preserve">VELEFIQUE                                    </t>
  </si>
  <si>
    <t xml:space="preserve">VELEZ-BLANCO                                 </t>
  </si>
  <si>
    <t xml:space="preserve">VELEZ-RUBIO                                  </t>
  </si>
  <si>
    <t xml:space="preserve">VERA                                         </t>
  </si>
  <si>
    <t xml:space="preserve">VIATOR                                       </t>
  </si>
  <si>
    <t xml:space="preserve">VICAR                                        </t>
  </si>
  <si>
    <t xml:space="preserve">ZURGENA                                      </t>
  </si>
  <si>
    <t xml:space="preserve">TRES VILLAS (LAS)                            </t>
  </si>
  <si>
    <t xml:space="preserve">EJIDO (EL)                                   </t>
  </si>
  <si>
    <t xml:space="preserve">MOJONERA (LA)                                </t>
  </si>
  <si>
    <t xml:space="preserve">BALANEGRA                                    </t>
  </si>
  <si>
    <t xml:space="preserve">ADANERO                                      </t>
  </si>
  <si>
    <t xml:space="preserve">ADRADA (LA)                                  </t>
  </si>
  <si>
    <t xml:space="preserve">ALBORNOS                                     </t>
  </si>
  <si>
    <t xml:space="preserve">ALDEANUEVA DE SANTA CRUZ                     </t>
  </si>
  <si>
    <t xml:space="preserve">ALDEASECA                                    </t>
  </si>
  <si>
    <t xml:space="preserve">ALDEHUELA (LA)                               </t>
  </si>
  <si>
    <t xml:space="preserve">AMAVIDA                                      </t>
  </si>
  <si>
    <t xml:space="preserve">ARENAL (EL)                                  </t>
  </si>
  <si>
    <t xml:space="preserve">ARENAS DE SAN PEDRO                          </t>
  </si>
  <si>
    <t xml:space="preserve">AREVALILLO                                   </t>
  </si>
  <si>
    <t xml:space="preserve">AREVALO                                      </t>
  </si>
  <si>
    <t xml:space="preserve">AVEINTE                                      </t>
  </si>
  <si>
    <t xml:space="preserve">AVELLANEDA                                   </t>
  </si>
  <si>
    <t xml:space="preserve">AVILA                                        </t>
  </si>
  <si>
    <t xml:space="preserve">BARCO DE AVILA (EL)                          </t>
  </si>
  <si>
    <t xml:space="preserve">BARRACO (EL)                                 </t>
  </si>
  <si>
    <t xml:space="preserve">BARROMAN                                     </t>
  </si>
  <si>
    <t xml:space="preserve">BECEDAS                                      </t>
  </si>
  <si>
    <t xml:space="preserve">BECEDILLAS                                   </t>
  </si>
  <si>
    <t xml:space="preserve">BERCIAL DE ZAPARDIEL                         </t>
  </si>
  <si>
    <t xml:space="preserve">BERLANAS (LAS)                               </t>
  </si>
  <si>
    <t xml:space="preserve">BERNUY-ZAPARDIEL                             </t>
  </si>
  <si>
    <t xml:space="preserve">BERROCALEJO DE ARAGONA                       </t>
  </si>
  <si>
    <t xml:space="preserve">BLASCOMILLAN                                 </t>
  </si>
  <si>
    <t xml:space="preserve">BLASCONUÑO DE MATACABRAS                     </t>
  </si>
  <si>
    <t xml:space="preserve">BLASCOSANCHO                                 </t>
  </si>
  <si>
    <t xml:space="preserve">BOHODON (EL)                                 </t>
  </si>
  <si>
    <t xml:space="preserve">BOHOYO                                       </t>
  </si>
  <si>
    <t xml:space="preserve">BONILLA DE LA SIERRA                         </t>
  </si>
  <si>
    <t xml:space="preserve">BRABOS                                       </t>
  </si>
  <si>
    <t xml:space="preserve">BULARROS                                     </t>
  </si>
  <si>
    <t xml:space="preserve">BURGOHONDO                                   </t>
  </si>
  <si>
    <t xml:space="preserve">CABEZAS DE ALAMBRE                           </t>
  </si>
  <si>
    <t xml:space="preserve">CABEZAS DEL POZO                             </t>
  </si>
  <si>
    <t xml:space="preserve">CABEZAS DEL VILLAR                           </t>
  </si>
  <si>
    <t xml:space="preserve">CABIZUELA                                    </t>
  </si>
  <si>
    <t xml:space="preserve">CANALES                                      </t>
  </si>
  <si>
    <t xml:space="preserve">CANDELEDA                                    </t>
  </si>
  <si>
    <t xml:space="preserve">CANTIVEROS                                   </t>
  </si>
  <si>
    <t xml:space="preserve">CARDEÑOSA                                    </t>
  </si>
  <si>
    <t xml:space="preserve">CARRERA (LA)                                 </t>
  </si>
  <si>
    <t xml:space="preserve">CASAS DEL PUERTO DE VILLATORO                </t>
  </si>
  <si>
    <t xml:space="preserve">CASASOLA                                     </t>
  </si>
  <si>
    <t xml:space="preserve">CASAVIEJA                                    </t>
  </si>
  <si>
    <t xml:space="preserve">CASILLAS                                     </t>
  </si>
  <si>
    <t xml:space="preserve">CASTELLANOS DE ZAPARDIEL                     </t>
  </si>
  <si>
    <t xml:space="preserve">CEBREROS                                     </t>
  </si>
  <si>
    <t xml:space="preserve">CEPEDA LA MORA                               </t>
  </si>
  <si>
    <t xml:space="preserve">CILLAN                                       </t>
  </si>
  <si>
    <t xml:space="preserve">CISLA                                        </t>
  </si>
  <si>
    <t xml:space="preserve">COLILLA (LA)                                 </t>
  </si>
  <si>
    <t xml:space="preserve">COLLADO DE CONTRERAS                         </t>
  </si>
  <si>
    <t xml:space="preserve">COLLADO DEL MIRON                            </t>
  </si>
  <si>
    <t xml:space="preserve">CONSTANZANA                                  </t>
  </si>
  <si>
    <t xml:space="preserve">CRESPOS                                      </t>
  </si>
  <si>
    <t xml:space="preserve">CUEVAS DEL VALLE                             </t>
  </si>
  <si>
    <t xml:space="preserve">CHAMARTIN                                    </t>
  </si>
  <si>
    <t xml:space="preserve">DONJIMENO                                    </t>
  </si>
  <si>
    <t xml:space="preserve">DONVIDAS                                     </t>
  </si>
  <si>
    <t xml:space="preserve">ESPINOSA DE LOS CABALLEROS                   </t>
  </si>
  <si>
    <t xml:space="preserve">FLORES DE AVILA                              </t>
  </si>
  <si>
    <t xml:space="preserve">FONTIVEROS                                   </t>
  </si>
  <si>
    <t xml:space="preserve">FRESNEDILLA                                  </t>
  </si>
  <si>
    <t xml:space="preserve">FRESNO (EL)                                  </t>
  </si>
  <si>
    <t xml:space="preserve">FUENTE EL SAUZ                               </t>
  </si>
  <si>
    <t xml:space="preserve">FUENTES DE AÑO                               </t>
  </si>
  <si>
    <t xml:space="preserve">GALLEGOS DE ALTAMIROS                        </t>
  </si>
  <si>
    <t xml:space="preserve">GALLEGOS DE SOBRINOS                         </t>
  </si>
  <si>
    <t xml:space="preserve">GARGANTA DEL VILLAR                          </t>
  </si>
  <si>
    <t xml:space="preserve">GAVILANES                                    </t>
  </si>
  <si>
    <t xml:space="preserve">GEMUÑO                                       </t>
  </si>
  <si>
    <t xml:space="preserve">GILBUENA                                     </t>
  </si>
  <si>
    <t>05085</t>
  </si>
  <si>
    <t xml:space="preserve">GIL GARCIA                                   </t>
  </si>
  <si>
    <t xml:space="preserve">GIMIALCON                                    </t>
  </si>
  <si>
    <t xml:space="preserve">GOTARRENDURA                                 </t>
  </si>
  <si>
    <t xml:space="preserve">GRANDES Y SAN MARTIN                         </t>
  </si>
  <si>
    <t xml:space="preserve">GUISANDO                                     </t>
  </si>
  <si>
    <t xml:space="preserve">GUTIERRE-MUÑOZ                               </t>
  </si>
  <si>
    <t xml:space="preserve">HERNANSANCHO                                 </t>
  </si>
  <si>
    <t xml:space="preserve">HERRADON DE PINARES                          </t>
  </si>
  <si>
    <t xml:space="preserve">HERREROS DE SUSO                             </t>
  </si>
  <si>
    <t xml:space="preserve">HIGUERA DE LAS DUEÑAS                        </t>
  </si>
  <si>
    <t xml:space="preserve">HIJA DE DIOS (LA)                            </t>
  </si>
  <si>
    <t xml:space="preserve">HORCAJADA (LA)                               </t>
  </si>
  <si>
    <t xml:space="preserve">HORCAJO DE LAS TORRES                        </t>
  </si>
  <si>
    <t xml:space="preserve">HORNILLO (EL)                                </t>
  </si>
  <si>
    <t xml:space="preserve">HOYOCASERO                                   </t>
  </si>
  <si>
    <t xml:space="preserve">HOYO DE PINARES (EL)                         </t>
  </si>
  <si>
    <t xml:space="preserve">HOYORREDONDO                                 </t>
  </si>
  <si>
    <t xml:space="preserve">HOYOS DEL COLLADO                            </t>
  </si>
  <si>
    <t xml:space="preserve">HOYOS DEL ESPINO                             </t>
  </si>
  <si>
    <t xml:space="preserve">HOYOS DE MIGUEL MUÑOZ                        </t>
  </si>
  <si>
    <t xml:space="preserve">HURTUMPASCUAL                                </t>
  </si>
  <si>
    <t xml:space="preserve">JUNCIANA                                     </t>
  </si>
  <si>
    <t xml:space="preserve">LANGA                                        </t>
  </si>
  <si>
    <t xml:space="preserve">LANZAHITA                                    </t>
  </si>
  <si>
    <t xml:space="preserve">LOSAR DEL BARCO (EL)                         </t>
  </si>
  <si>
    <t xml:space="preserve">LLANOS DE TORMES (LOS)                       </t>
  </si>
  <si>
    <t xml:space="preserve">MADRIGAL DE LAS ALTAS TORRES                 </t>
  </si>
  <si>
    <t xml:space="preserve">MAELLO                                       </t>
  </si>
  <si>
    <t xml:space="preserve">MALPARTIDA DE CORNEJA                        </t>
  </si>
  <si>
    <t xml:space="preserve">MAMBLAS                                      </t>
  </si>
  <si>
    <t xml:space="preserve">MANCERA DE ARRIBA                            </t>
  </si>
  <si>
    <t xml:space="preserve">MANJABALAGO                                  </t>
  </si>
  <si>
    <t xml:space="preserve">MARLIN                                       </t>
  </si>
  <si>
    <t xml:space="preserve">MARTIHERRERO                                 </t>
  </si>
  <si>
    <t xml:space="preserve">MARTINEZ                                     </t>
  </si>
  <si>
    <t xml:space="preserve">MEDIANA DE VOLTOYA                           </t>
  </si>
  <si>
    <t xml:space="preserve">MEDINILLA                                    </t>
  </si>
  <si>
    <t xml:space="preserve">MENGAMUÑOZ                                   </t>
  </si>
  <si>
    <t xml:space="preserve">MESEGAR DE CORNEJA                           </t>
  </si>
  <si>
    <t xml:space="preserve">MIJARES                                      </t>
  </si>
  <si>
    <t xml:space="preserve">MINGORRIA                                    </t>
  </si>
  <si>
    <t xml:space="preserve">MIRON (EL)                                   </t>
  </si>
  <si>
    <t xml:space="preserve">MIRONCILLO                                   </t>
  </si>
  <si>
    <t xml:space="preserve">MIRUEÑA DE LOS INFANZONES                    </t>
  </si>
  <si>
    <t xml:space="preserve">MOMBELTRAN                                   </t>
  </si>
  <si>
    <t xml:space="preserve">MONSALUPE                                    </t>
  </si>
  <si>
    <t xml:space="preserve">MORALEJA DE MATACABRAS                       </t>
  </si>
  <si>
    <t xml:space="preserve">MUÑANA                                       </t>
  </si>
  <si>
    <t xml:space="preserve">MUÑICO                                       </t>
  </si>
  <si>
    <t xml:space="preserve">MUÑOGALINDO                                  </t>
  </si>
  <si>
    <t xml:space="preserve">MUÑOGRANDE                                   </t>
  </si>
  <si>
    <t xml:space="preserve">MUÑOMER DEL PECO                             </t>
  </si>
  <si>
    <t xml:space="preserve">MUÑOPEPE                                     </t>
  </si>
  <si>
    <t xml:space="preserve">MUÑOSANCHO                                   </t>
  </si>
  <si>
    <t xml:space="preserve">MUÑOTELLO                                    </t>
  </si>
  <si>
    <t xml:space="preserve">NARRILLOS DEL ALAMO                          </t>
  </si>
  <si>
    <t xml:space="preserve">NARRILLOS DEL REBOLLAR                       </t>
  </si>
  <si>
    <t xml:space="preserve">NARROS DEL CASTILLO                          </t>
  </si>
  <si>
    <t xml:space="preserve">NARROS DEL PUERTO                            </t>
  </si>
  <si>
    <t xml:space="preserve">NARROS DE SALDUEÑA                           </t>
  </si>
  <si>
    <t xml:space="preserve">NAVACEPEDILLA DE CORNEJA                     </t>
  </si>
  <si>
    <t xml:space="preserve">NAVA DE AREVALO                              </t>
  </si>
  <si>
    <t xml:space="preserve">NAVA DEL BARCO                               </t>
  </si>
  <si>
    <t xml:space="preserve">NAVADIJOS                                    </t>
  </si>
  <si>
    <t xml:space="preserve">NAVAESCURIAL                                 </t>
  </si>
  <si>
    <t xml:space="preserve">NAVAHONDILLA                                 </t>
  </si>
  <si>
    <t xml:space="preserve">NAVALACRUZ                                   </t>
  </si>
  <si>
    <t xml:space="preserve">NAVALMORAL                                   </t>
  </si>
  <si>
    <t xml:space="preserve">NAVALONGUILLA                                </t>
  </si>
  <si>
    <t xml:space="preserve">NAVALOSA                                     </t>
  </si>
  <si>
    <t xml:space="preserve">NAVALPERAL DE PINARES                        </t>
  </si>
  <si>
    <t xml:space="preserve">NAVALPERAL DE TORMES                         </t>
  </si>
  <si>
    <t xml:space="preserve">NAVALUENGA                                   </t>
  </si>
  <si>
    <t xml:space="preserve">NAVAQUESERA                                  </t>
  </si>
  <si>
    <t xml:space="preserve">NAVARREDONDA DE GREDOS                       </t>
  </si>
  <si>
    <t xml:space="preserve">NAVARREDONDILLA                              </t>
  </si>
  <si>
    <t xml:space="preserve">NAVARREVISCA                                 </t>
  </si>
  <si>
    <t xml:space="preserve">NAVAS DEL MARQUES (LAS)                      </t>
  </si>
  <si>
    <t xml:space="preserve">NAVATALGORDO                                 </t>
  </si>
  <si>
    <t xml:space="preserve">NAVATEJARES                                  </t>
  </si>
  <si>
    <t xml:space="preserve">NEILA DE SAN MIGUEL                          </t>
  </si>
  <si>
    <t xml:space="preserve">NIHARRA                                      </t>
  </si>
  <si>
    <t xml:space="preserve">OJOS-ALBOS                                   </t>
  </si>
  <si>
    <t xml:space="preserve">ORBITA                                       </t>
  </si>
  <si>
    <t xml:space="preserve">OSO (EL)                                     </t>
  </si>
  <si>
    <t xml:space="preserve">PADIERNOS                                    </t>
  </si>
  <si>
    <t xml:space="preserve">PAJARES DE ADAJA                             </t>
  </si>
  <si>
    <t xml:space="preserve">PALACIOS DE GODA                             </t>
  </si>
  <si>
    <t xml:space="preserve">PAPATRIGO                                    </t>
  </si>
  <si>
    <t xml:space="preserve">PARRAL (EL)                                  </t>
  </si>
  <si>
    <t xml:space="preserve">PASCUALCOBO                                  </t>
  </si>
  <si>
    <t xml:space="preserve">PEDRO BERNARDO                               </t>
  </si>
  <si>
    <t xml:space="preserve">PEDRO-RODRIGUEZ                              </t>
  </si>
  <si>
    <t xml:space="preserve">PEGUERINOS                                   </t>
  </si>
  <si>
    <t xml:space="preserve">PEÑALBA DE AVILA                             </t>
  </si>
  <si>
    <t xml:space="preserve">PIEDRAHITA                                   </t>
  </si>
  <si>
    <t xml:space="preserve">PIEDRALAVES                                  </t>
  </si>
  <si>
    <t xml:space="preserve">POVEDA                                       </t>
  </si>
  <si>
    <t xml:space="preserve">POYALES DEL HOYO                             </t>
  </si>
  <si>
    <t xml:space="preserve">POZANCO                                      </t>
  </si>
  <si>
    <t xml:space="preserve">PRADOSEGAR                                   </t>
  </si>
  <si>
    <t xml:space="preserve">PUERTO CASTILLA                              </t>
  </si>
  <si>
    <t xml:space="preserve">RASUEROS                                     </t>
  </si>
  <si>
    <t xml:space="preserve">RIOCABADO                                    </t>
  </si>
  <si>
    <t xml:space="preserve">RIOFRIO                                      </t>
  </si>
  <si>
    <t xml:space="preserve">RIVILLA DE BARAJAS                           </t>
  </si>
  <si>
    <t xml:space="preserve">SALOBRAL                                     </t>
  </si>
  <si>
    <t xml:space="preserve">SALVADIOS                                    </t>
  </si>
  <si>
    <t xml:space="preserve">SAN BARTOLOME DE BEJAR                       </t>
  </si>
  <si>
    <t xml:space="preserve">SAN BARTOLOME DE CORNEJA                     </t>
  </si>
  <si>
    <t xml:space="preserve">SAN BARTOLOME DE PINARES                     </t>
  </si>
  <si>
    <t xml:space="preserve">SANCHIDRIAN                                  </t>
  </si>
  <si>
    <t xml:space="preserve">SANCHORREJA                                  </t>
  </si>
  <si>
    <t xml:space="preserve">SAN ESTEBAN DE LOS PATOS                     </t>
  </si>
  <si>
    <t xml:space="preserve">SAN ESTEBAN DEL VALLE                        </t>
  </si>
  <si>
    <t xml:space="preserve">SAN ESTEBAN DE ZAPARDIEL                     </t>
  </si>
  <si>
    <t xml:space="preserve">SAN GARCIA DE INGELMOS                       </t>
  </si>
  <si>
    <t xml:space="preserve">SAN JUAN DE LA ENCINILLA                     </t>
  </si>
  <si>
    <t xml:space="preserve">SAN JUAN DE LA NAVA                          </t>
  </si>
  <si>
    <t xml:space="preserve">SAN JUAN DEL MOLINILLO                       </t>
  </si>
  <si>
    <t xml:space="preserve">SAN JUAN DEL OLMO                            </t>
  </si>
  <si>
    <t xml:space="preserve">SAN LORENZO DE TORMES                        </t>
  </si>
  <si>
    <t xml:space="preserve">SAN MARTIN DE LA VEGA DEL ALBERCHE           </t>
  </si>
  <si>
    <t xml:space="preserve">SAN MARTIN DEL PIMPOLLAR                     </t>
  </si>
  <si>
    <t xml:space="preserve">SAN MIGUEL DE CORNEJA                        </t>
  </si>
  <si>
    <t xml:space="preserve">SAN MIGUEL DE SERREZUELA                     </t>
  </si>
  <si>
    <t xml:space="preserve">SAN PASCUAL                                  </t>
  </si>
  <si>
    <t xml:space="preserve">SAN PEDRO DEL ARROYO                         </t>
  </si>
  <si>
    <t xml:space="preserve">SANTA CRUZ DEL VALLE                         </t>
  </si>
  <si>
    <t xml:space="preserve">SANTA CRUZ DE PINARES                        </t>
  </si>
  <si>
    <t xml:space="preserve">SANTA MARIA DEL ARROYO                       </t>
  </si>
  <si>
    <t xml:space="preserve">SANTA MARIA DEL BERROCAL                     </t>
  </si>
  <si>
    <t xml:space="preserve">SANTA MARIA DE LOS CABALLEROS                </t>
  </si>
  <si>
    <t xml:space="preserve">SANTA MARIA DEL TIETAR                       </t>
  </si>
  <si>
    <t xml:space="preserve">SANTIAGO DEL COLLADO                         </t>
  </si>
  <si>
    <t xml:space="preserve">SANTO DOMINGO DE LAS POSADAS                 </t>
  </si>
  <si>
    <t xml:space="preserve">SANTO TOME DE ZABARCOS                       </t>
  </si>
  <si>
    <t xml:space="preserve">SAN VICENTE DE AREVALO                       </t>
  </si>
  <si>
    <t xml:space="preserve">SERRADA (LA)                                 </t>
  </si>
  <si>
    <t xml:space="preserve">SERRANILLOS                                  </t>
  </si>
  <si>
    <t xml:space="preserve">SIGERES                                      </t>
  </si>
  <si>
    <t xml:space="preserve">SINLABAJOS                                   </t>
  </si>
  <si>
    <t xml:space="preserve">SOLANA DE AVILA                              </t>
  </si>
  <si>
    <t xml:space="preserve">SOLANA DE RIOALMAR                           </t>
  </si>
  <si>
    <t xml:space="preserve">SOLOSANCHO                                   </t>
  </si>
  <si>
    <t xml:space="preserve">SOTALBO                                      </t>
  </si>
  <si>
    <t xml:space="preserve">SOTILLO DE LA ADRADA                         </t>
  </si>
  <si>
    <t xml:space="preserve">TIEMBLO (EL)                                 </t>
  </si>
  <si>
    <t xml:space="preserve">TIÑOSILLOS                                   </t>
  </si>
  <si>
    <t xml:space="preserve">TOLBAÑOS                                     </t>
  </si>
  <si>
    <t xml:space="preserve">TORMELLAS                                    </t>
  </si>
  <si>
    <t xml:space="preserve">TORNADIZOS DE AVILA                          </t>
  </si>
  <si>
    <t xml:space="preserve">TORTOLES                                     </t>
  </si>
  <si>
    <t xml:space="preserve">TORRE (LA)                                   </t>
  </si>
  <si>
    <t xml:space="preserve">UMBRIAS                                      </t>
  </si>
  <si>
    <t xml:space="preserve">VADILLO DE LA SIERRA                         </t>
  </si>
  <si>
    <t xml:space="preserve">VALDECASA                                    </t>
  </si>
  <si>
    <t xml:space="preserve">VEGA DE SANTA MARIA                          </t>
  </si>
  <si>
    <t xml:space="preserve">VELAYOS                                      </t>
  </si>
  <si>
    <t xml:space="preserve">VILLAFLOR                                    </t>
  </si>
  <si>
    <t xml:space="preserve">VILLAFRANCA DE LA SIERRA                     </t>
  </si>
  <si>
    <t xml:space="preserve">VILLANUEVA DE GOMEZ                          </t>
  </si>
  <si>
    <t xml:space="preserve">VILLANUEVA DEL ACERAL                        </t>
  </si>
  <si>
    <t xml:space="preserve">VILLANUEVA DEL CAMPILLO                      </t>
  </si>
  <si>
    <t xml:space="preserve">VILLAR DE CORNEJA                            </t>
  </si>
  <si>
    <t xml:space="preserve">VILLAREJO DEL VALLE                          </t>
  </si>
  <si>
    <t xml:space="preserve">VILLATORO                                    </t>
  </si>
  <si>
    <t>05264</t>
  </si>
  <si>
    <t xml:space="preserve">VIÑEGRA DE MORAÑA                            </t>
  </si>
  <si>
    <t xml:space="preserve">VITA                                         </t>
  </si>
  <si>
    <t xml:space="preserve">ZAPARDIEL DE LA CAÑADA                       </t>
  </si>
  <si>
    <t xml:space="preserve">ZAPARDIEL DE LA RIBERA                       </t>
  </si>
  <si>
    <t xml:space="preserve">SAN JUAN DE GREDOS                           </t>
  </si>
  <si>
    <t xml:space="preserve">SANTA MARIA DEL CUBILLO                      </t>
  </si>
  <si>
    <t xml:space="preserve">DIEGO DEL CARPIO                             </t>
  </si>
  <si>
    <t xml:space="preserve">SANTIAGO DEL TORMES                          </t>
  </si>
  <si>
    <t xml:space="preserve">VILLANUEVA DE AVILA                          </t>
  </si>
  <si>
    <t xml:space="preserve">ACEDERA                                      </t>
  </si>
  <si>
    <t xml:space="preserve">ACEUCHAL                                     </t>
  </si>
  <si>
    <t xml:space="preserve">AHILLONES                                    </t>
  </si>
  <si>
    <t xml:space="preserve">ALANGE                                       </t>
  </si>
  <si>
    <t xml:space="preserve">ALBUERA (LA)                                 </t>
  </si>
  <si>
    <t xml:space="preserve">ALBURQUERQUE                                 </t>
  </si>
  <si>
    <t xml:space="preserve">ALCONCHEL                                    </t>
  </si>
  <si>
    <t xml:space="preserve">ALCONERA                                     </t>
  </si>
  <si>
    <t xml:space="preserve">ALJUCEN                                      </t>
  </si>
  <si>
    <t xml:space="preserve">ALMENDRAL                                    </t>
  </si>
  <si>
    <t xml:space="preserve">ALMENDRALEJO                                 </t>
  </si>
  <si>
    <t xml:space="preserve">ARROYO DE SAN SERVAN                         </t>
  </si>
  <si>
    <t xml:space="preserve">ATALAYA                                      </t>
  </si>
  <si>
    <t xml:space="preserve">AZUAGA                                       </t>
  </si>
  <si>
    <t xml:space="preserve">BADAJOZ                                      </t>
  </si>
  <si>
    <t xml:space="preserve">BARCARROTA                                   </t>
  </si>
  <si>
    <t xml:space="preserve">BATERNO                                      </t>
  </si>
  <si>
    <t xml:space="preserve">BENQUERENCIA DE LA SERENA                    </t>
  </si>
  <si>
    <t xml:space="preserve">BERLANGA                                     </t>
  </si>
  <si>
    <t xml:space="preserve">BIENVENIDA                                   </t>
  </si>
  <si>
    <t xml:space="preserve">BODONAL DE LA SIERRA                         </t>
  </si>
  <si>
    <t xml:space="preserve">BURGUILLOS DEL CERRO                         </t>
  </si>
  <si>
    <t xml:space="preserve">CABEZA DEL BUEY                              </t>
  </si>
  <si>
    <t xml:space="preserve">CABEZA LA VACA                               </t>
  </si>
  <si>
    <t xml:space="preserve">CALAMONTE                                    </t>
  </si>
  <si>
    <t xml:space="preserve">CALERA DE LEON                               </t>
  </si>
  <si>
    <t xml:space="preserve">CALZADILLA DE LOS BARROS                     </t>
  </si>
  <si>
    <t xml:space="preserve">CAMPANARIO                                   </t>
  </si>
  <si>
    <t xml:space="preserve">CAMPILLO DE LLERENA                          </t>
  </si>
  <si>
    <t xml:space="preserve">CAPILLA                                      </t>
  </si>
  <si>
    <t xml:space="preserve">CARMONITA                                    </t>
  </si>
  <si>
    <t xml:space="preserve">CARRASCALEJO (EL)                            </t>
  </si>
  <si>
    <t xml:space="preserve">CASAS DE DON PEDRO                           </t>
  </si>
  <si>
    <t xml:space="preserve">CASAS DE REINA                               </t>
  </si>
  <si>
    <t xml:space="preserve">CASTILBLANCO                                 </t>
  </si>
  <si>
    <t xml:space="preserve">CASTUERA                                     </t>
  </si>
  <si>
    <t xml:space="preserve">CODOSERA (LA)                                </t>
  </si>
  <si>
    <t xml:space="preserve">CORDOBILLA DE LACARA                         </t>
  </si>
  <si>
    <t xml:space="preserve">CORONADA (LA)                                </t>
  </si>
  <si>
    <t xml:space="preserve">CORTE DE PELEAS                              </t>
  </si>
  <si>
    <t xml:space="preserve">CRISTINA                                     </t>
  </si>
  <si>
    <t xml:space="preserve">CHELES                                       </t>
  </si>
  <si>
    <t xml:space="preserve">DON ALVARO                                   </t>
  </si>
  <si>
    <t xml:space="preserve">DON BENITO                                   </t>
  </si>
  <si>
    <t xml:space="preserve">ENTRIN BAJO                                  </t>
  </si>
  <si>
    <t xml:space="preserve">ESPARRAGALEJO                                </t>
  </si>
  <si>
    <t xml:space="preserve">ESPARRAGOSA DE LA SERENA                     </t>
  </si>
  <si>
    <t xml:space="preserve">ESPARRAGOSA DE LARES                         </t>
  </si>
  <si>
    <t xml:space="preserve">FERIA                                        </t>
  </si>
  <si>
    <t xml:space="preserve">FREGENAL DE LA SIERRA                        </t>
  </si>
  <si>
    <t xml:space="preserve">FUENLABRADA DE LOS MONTES                    </t>
  </si>
  <si>
    <t xml:space="preserve">FUENTE DE CANTOS                             </t>
  </si>
  <si>
    <t xml:space="preserve">FUENTE DEL ARCO                              </t>
  </si>
  <si>
    <t xml:space="preserve">FUENTE DEL MAESTRE                           </t>
  </si>
  <si>
    <t xml:space="preserve">FUENTES DE LEON                              </t>
  </si>
  <si>
    <t xml:space="preserve">GARBAYUELA                                   </t>
  </si>
  <si>
    <t xml:space="preserve">GARLITOS                                     </t>
  </si>
  <si>
    <t xml:space="preserve">GARROVILLA (LA)                              </t>
  </si>
  <si>
    <t xml:space="preserve">GRANJA DE TORREHERMOSA                       </t>
  </si>
  <si>
    <t xml:space="preserve">GUAREÑA                                      </t>
  </si>
  <si>
    <t xml:space="preserve">HABA (LA)                                    </t>
  </si>
  <si>
    <t xml:space="preserve">HELECHOSA DE LOS MONTES                      </t>
  </si>
  <si>
    <t xml:space="preserve">HERRERA DEL DUQUE                            </t>
  </si>
  <si>
    <t xml:space="preserve">HIGUERA DE LA SERENA                         </t>
  </si>
  <si>
    <t xml:space="preserve">HIGUERA DE LLERENA                           </t>
  </si>
  <si>
    <t xml:space="preserve">HIGUERA DE VARGAS                            </t>
  </si>
  <si>
    <t xml:space="preserve">HIGUERA LA REAL                              </t>
  </si>
  <si>
    <t xml:space="preserve">HINOJOSA DEL VALLE                           </t>
  </si>
  <si>
    <t xml:space="preserve">HORNACHOS                                    </t>
  </si>
  <si>
    <t xml:space="preserve">JEREZ DE LOS CABALLEROS                      </t>
  </si>
  <si>
    <t xml:space="preserve">LAPA (LA)                                    </t>
  </si>
  <si>
    <t xml:space="preserve">LOBON                                        </t>
  </si>
  <si>
    <t xml:space="preserve">LLERA                                        </t>
  </si>
  <si>
    <t xml:space="preserve">LLERENA                                      </t>
  </si>
  <si>
    <t xml:space="preserve">MAGACELA                                     </t>
  </si>
  <si>
    <t xml:space="preserve">MAGUILLA                                     </t>
  </si>
  <si>
    <t xml:space="preserve">MALCOCINADO                                  </t>
  </si>
  <si>
    <t xml:space="preserve">MALPARTIDA DE LA SERENA                      </t>
  </si>
  <si>
    <t xml:space="preserve">MANCHITA                                     </t>
  </si>
  <si>
    <t xml:space="preserve">MEDELLIN                                     </t>
  </si>
  <si>
    <t xml:space="preserve">MEDINA DE LAS TORRES                         </t>
  </si>
  <si>
    <t xml:space="preserve">MENGABRIL                                    </t>
  </si>
  <si>
    <t xml:space="preserve">MERIDA                                       </t>
  </si>
  <si>
    <t xml:space="preserve">MIRANDILLA                                   </t>
  </si>
  <si>
    <t xml:space="preserve">MONESTERIO                                   </t>
  </si>
  <si>
    <t xml:space="preserve">MONTEMOLIN                                   </t>
  </si>
  <si>
    <t xml:space="preserve">MONTERRUBIO DE LA SERENA                     </t>
  </si>
  <si>
    <t xml:space="preserve">MONTIJO                                      </t>
  </si>
  <si>
    <t xml:space="preserve">MORERA (LA)                                  </t>
  </si>
  <si>
    <t xml:space="preserve">NAVA DE SANTIAGO (LA)                        </t>
  </si>
  <si>
    <t xml:space="preserve">NAVALVILLAR DE PELA                          </t>
  </si>
  <si>
    <t xml:space="preserve">NOGALES                                      </t>
  </si>
  <si>
    <t xml:space="preserve">OLIVA DE LA FRONTERA                         </t>
  </si>
  <si>
    <t xml:space="preserve">OLIVA DE MERIDA                              </t>
  </si>
  <si>
    <t xml:space="preserve">OLIVENZA                                     </t>
  </si>
  <si>
    <t xml:space="preserve">ORELLANA DE LA SIERRA                        </t>
  </si>
  <si>
    <t xml:space="preserve">ORELLANA LA VIEJA                            </t>
  </si>
  <si>
    <t xml:space="preserve">PALOMAS                                      </t>
  </si>
  <si>
    <t xml:space="preserve">PARRA (LA)                                   </t>
  </si>
  <si>
    <t xml:space="preserve">PEÑALSORDO                                   </t>
  </si>
  <si>
    <t xml:space="preserve">PERALEDA DEL ZAUCEJO                         </t>
  </si>
  <si>
    <t xml:space="preserve">PUEBLA DE ALCOCER                            </t>
  </si>
  <si>
    <t xml:space="preserve">PUEBLA DE LA CALZADA                         </t>
  </si>
  <si>
    <t xml:space="preserve">PUEBLA DE LA REINA                           </t>
  </si>
  <si>
    <t xml:space="preserve">PUEBLA DEL MAESTRE                           </t>
  </si>
  <si>
    <t xml:space="preserve">PUEBLA DEL PRIOR                             </t>
  </si>
  <si>
    <t xml:space="preserve">PUEBLA DE OBANDO                             </t>
  </si>
  <si>
    <t xml:space="preserve">PUEBLA DE SANCHO PEREZ                       </t>
  </si>
  <si>
    <t xml:space="preserve">QUINTANA DE LA SERENA                        </t>
  </si>
  <si>
    <t xml:space="preserve">REINA                                        </t>
  </si>
  <si>
    <t xml:space="preserve">RENA                                         </t>
  </si>
  <si>
    <t xml:space="preserve">RETAMAL DE LLERENA                           </t>
  </si>
  <si>
    <t xml:space="preserve">RIBERA DEL FRESNO                            </t>
  </si>
  <si>
    <t xml:space="preserve">RISCO                                        </t>
  </si>
  <si>
    <t xml:space="preserve">ROCA DE LA SIERRA (LA)                       </t>
  </si>
  <si>
    <t xml:space="preserve">SALVALEON                                    </t>
  </si>
  <si>
    <t xml:space="preserve">SALVATIERRA DE LOS BARROS                    </t>
  </si>
  <si>
    <t xml:space="preserve">SANCTI-SPIRITUS                              </t>
  </si>
  <si>
    <t xml:space="preserve">SAN PEDRO DE MERIDA                          </t>
  </si>
  <si>
    <t xml:space="preserve">SANTA AMALIA                                 </t>
  </si>
  <si>
    <t xml:space="preserve">SANTA MARTA                                  </t>
  </si>
  <si>
    <t xml:space="preserve">SANTOS DE MAIMONA (LOS)                      </t>
  </si>
  <si>
    <t xml:space="preserve">SAN VICENTE DE ALCANTARA                     </t>
  </si>
  <si>
    <t xml:space="preserve">SEGURA DE LEON                               </t>
  </si>
  <si>
    <t xml:space="preserve">SIRUELA                                      </t>
  </si>
  <si>
    <t xml:space="preserve">SOLANA DE LOS BARROS                         </t>
  </si>
  <si>
    <t xml:space="preserve">TALARRUBIAS                                  </t>
  </si>
  <si>
    <t xml:space="preserve">TALAVERA LA REAL                             </t>
  </si>
  <si>
    <t xml:space="preserve">TALIGA                                       </t>
  </si>
  <si>
    <t xml:space="preserve">TAMUREJO                                     </t>
  </si>
  <si>
    <t xml:space="preserve">TORRE DE MIGUEL SESMERO                      </t>
  </si>
  <si>
    <t xml:space="preserve">TORREMAYOR                                   </t>
  </si>
  <si>
    <t xml:space="preserve">TORREMEJIA                                   </t>
  </si>
  <si>
    <t xml:space="preserve">TRASIERRA                                    </t>
  </si>
  <si>
    <t xml:space="preserve">TRUJILLANOS                                  </t>
  </si>
  <si>
    <t xml:space="preserve">USAGRE                                       </t>
  </si>
  <si>
    <t xml:space="preserve">VALDECABALLEROS                              </t>
  </si>
  <si>
    <t xml:space="preserve">VALDETORRES                                  </t>
  </si>
  <si>
    <t xml:space="preserve">VALENCIA DE LAS TORRES                       </t>
  </si>
  <si>
    <t xml:space="preserve">VALENCIA DEL MOMBUEY                         </t>
  </si>
  <si>
    <t xml:space="preserve">VALENCIA DEL VENTOSO                         </t>
  </si>
  <si>
    <t xml:space="preserve">VALVERDE DE BURGUILLOS                       </t>
  </si>
  <si>
    <t xml:space="preserve">VALVERDE DE LEGANES                          </t>
  </si>
  <si>
    <t xml:space="preserve">VALVERDE DE LLERENA                          </t>
  </si>
  <si>
    <t xml:space="preserve">VALVERDE DE MERIDA                           </t>
  </si>
  <si>
    <t xml:space="preserve">VALLE DE LA SERENA                           </t>
  </si>
  <si>
    <t xml:space="preserve">VALLE DE MATAMOROS                           </t>
  </si>
  <si>
    <t xml:space="preserve">VALLE DE SANTA ANA                           </t>
  </si>
  <si>
    <t xml:space="preserve">VILLAFRANCA DE LOS BARROS                    </t>
  </si>
  <si>
    <t xml:space="preserve">VILLAGARCIA DE LA TORRE                      </t>
  </si>
  <si>
    <t xml:space="preserve">VILLAGONZALO                                 </t>
  </si>
  <si>
    <t xml:space="preserve">VILLALBA DE LOS BARROS                       </t>
  </si>
  <si>
    <t xml:space="preserve">VILLANUEVA DE LA SERENA                      </t>
  </si>
  <si>
    <t xml:space="preserve">VILLANUEVA DEL FRESNO                        </t>
  </si>
  <si>
    <t xml:space="preserve">VILLAR DEL REY                               </t>
  </si>
  <si>
    <t xml:space="preserve">VILLAR DE RENA                               </t>
  </si>
  <si>
    <t xml:space="preserve">VILLARTA DE LOS MONTES                       </t>
  </si>
  <si>
    <t xml:space="preserve">ZAFRA                                        </t>
  </si>
  <si>
    <t xml:space="preserve">ZAHINOS                                      </t>
  </si>
  <si>
    <t xml:space="preserve">ZALAMEA DE LA SERENA                         </t>
  </si>
  <si>
    <t xml:space="preserve">ZARZA-CAPILLA                                </t>
  </si>
  <si>
    <t xml:space="preserve">ZARZA (LA)                                   </t>
  </si>
  <si>
    <t xml:space="preserve">VALDELACALZADA                               </t>
  </si>
  <si>
    <t xml:space="preserve">PUEBLONUEVO DEL GUADIANA                     </t>
  </si>
  <si>
    <t xml:space="preserve">GUADIANA                                     </t>
  </si>
  <si>
    <t xml:space="preserve">ALARO                                        </t>
  </si>
  <si>
    <t xml:space="preserve">ALAIOR                                       </t>
  </si>
  <si>
    <t xml:space="preserve">ALCUDIA                                      </t>
  </si>
  <si>
    <t xml:space="preserve">ALGAIDA                                      </t>
  </si>
  <si>
    <t xml:space="preserve">ANDRATX                                      </t>
  </si>
  <si>
    <t xml:space="preserve">ARTA                                         </t>
  </si>
  <si>
    <t xml:space="preserve">BANYALBUFAR                                  </t>
  </si>
  <si>
    <t xml:space="preserve">BINISSALEM                                   </t>
  </si>
  <si>
    <t xml:space="preserve">BUGER                                        </t>
  </si>
  <si>
    <t xml:space="preserve">BUNYOLA                                      </t>
  </si>
  <si>
    <t xml:space="preserve">CALVIA                                       </t>
  </si>
  <si>
    <t xml:space="preserve">CAMPANET                                     </t>
  </si>
  <si>
    <t xml:space="preserve">CAMPOS                                       </t>
  </si>
  <si>
    <t xml:space="preserve">CAPDEPERA                                    </t>
  </si>
  <si>
    <t xml:space="preserve">CIUTADELLA DE MENORCA                        </t>
  </si>
  <si>
    <t xml:space="preserve">CONSELL                                      </t>
  </si>
  <si>
    <t xml:space="preserve">COSTITX                                      </t>
  </si>
  <si>
    <t xml:space="preserve">DEYA                                         </t>
  </si>
  <si>
    <t xml:space="preserve">ESCORCA                                      </t>
  </si>
  <si>
    <t xml:space="preserve">ESPORLES                                     </t>
  </si>
  <si>
    <t xml:space="preserve">ESTELLENCS                                   </t>
  </si>
  <si>
    <t xml:space="preserve">FELANITX                                     </t>
  </si>
  <si>
    <t xml:space="preserve">FERRERIES                                    </t>
  </si>
  <si>
    <t xml:space="preserve">FORMENTERA                                   </t>
  </si>
  <si>
    <t xml:space="preserve">FORNALUTX                                    </t>
  </si>
  <si>
    <t xml:space="preserve">EIVISSA                                      </t>
  </si>
  <si>
    <t xml:space="preserve">INCA                                         </t>
  </si>
  <si>
    <t xml:space="preserve">LLORET DE VISTAALEGRE                        </t>
  </si>
  <si>
    <t xml:space="preserve">LLOSETA                                      </t>
  </si>
  <si>
    <t xml:space="preserve">LLUBI                                        </t>
  </si>
  <si>
    <t xml:space="preserve">LLUCMAJOR                                    </t>
  </si>
  <si>
    <t xml:space="preserve">MAO                                          </t>
  </si>
  <si>
    <t xml:space="preserve">MANACOR                                      </t>
  </si>
  <si>
    <t xml:space="preserve">MANCOR DE LA VALL                            </t>
  </si>
  <si>
    <t xml:space="preserve">MARIA DE LA SALUT                            </t>
  </si>
  <si>
    <t xml:space="preserve">MARRATXI                                     </t>
  </si>
  <si>
    <t xml:space="preserve">MERCADAL (ES)                                </t>
  </si>
  <si>
    <t xml:space="preserve">MONTUIRI                                     </t>
  </si>
  <si>
    <t xml:space="preserve">MURO                                         </t>
  </si>
  <si>
    <t xml:space="preserve">PALMA                                        </t>
  </si>
  <si>
    <t xml:space="preserve">PETRA                                        </t>
  </si>
  <si>
    <t xml:space="preserve">POLLENCA                                     </t>
  </si>
  <si>
    <t xml:space="preserve">PORRERES                                     </t>
  </si>
  <si>
    <t xml:space="preserve">POBLA (SA)                                   </t>
  </si>
  <si>
    <t xml:space="preserve">PUIGPUNYENT                                  </t>
  </si>
  <si>
    <t xml:space="preserve">SANT ANTONI DE PORTMANY                      </t>
  </si>
  <si>
    <t xml:space="preserve">SENCELLES                                    </t>
  </si>
  <si>
    <t xml:space="preserve">SANT JOSEP DE SA TALAIA                      </t>
  </si>
  <si>
    <t xml:space="preserve">SANT JOAN                                    </t>
  </si>
  <si>
    <t xml:space="preserve">SANT JOAN DE LABRITJA                        </t>
  </si>
  <si>
    <t xml:space="preserve">SANT LLORENC DES CARDASSAR                   </t>
  </si>
  <si>
    <t xml:space="preserve">SANT LLUIS                                   </t>
  </si>
  <si>
    <t xml:space="preserve">SANTA EUGENIA                                </t>
  </si>
  <si>
    <t xml:space="preserve">SANTA EULARIA DES RIU                        </t>
  </si>
  <si>
    <t xml:space="preserve">SANTA MARGALIDA                              </t>
  </si>
  <si>
    <t xml:space="preserve">SANTA MARIA DEL CAMI                         </t>
  </si>
  <si>
    <t xml:space="preserve">SANTANYI                                     </t>
  </si>
  <si>
    <t xml:space="preserve">SELVA                                        </t>
  </si>
  <si>
    <t xml:space="preserve">SALINES (SES)                                </t>
  </si>
  <si>
    <t xml:space="preserve">SINEU                                        </t>
  </si>
  <si>
    <t xml:space="preserve">SOLLER                                       </t>
  </si>
  <si>
    <t xml:space="preserve">SON SERVERA                                  </t>
  </si>
  <si>
    <t xml:space="preserve">VALLDEMOSSA                                  </t>
  </si>
  <si>
    <t xml:space="preserve">CASTELL (ES)                                 </t>
  </si>
  <si>
    <t xml:space="preserve">VILAFRANCA DE BONANY                         </t>
  </si>
  <si>
    <t xml:space="preserve">ARIANY                                       </t>
  </si>
  <si>
    <t xml:space="preserve">MIGJORN GRAN (ES)                            </t>
  </si>
  <si>
    <t xml:space="preserve">ABRERA                                       </t>
  </si>
  <si>
    <t xml:space="preserve">AGUILAR DE SEGARRA                           </t>
  </si>
  <si>
    <t xml:space="preserve">ALELLA                                       </t>
  </si>
  <si>
    <t xml:space="preserve">ALPENS                                       </t>
  </si>
  <si>
    <t xml:space="preserve">AMETLLA DEL VALLES (L')                      </t>
  </si>
  <si>
    <t xml:space="preserve">ARENYS DE MAR                                </t>
  </si>
  <si>
    <t xml:space="preserve">ARENYS DE MUNT                               </t>
  </si>
  <si>
    <t xml:space="preserve">ARGENCOLA                                    </t>
  </si>
  <si>
    <t xml:space="preserve">ARGENTONA                                    </t>
  </si>
  <si>
    <t xml:space="preserve">ARTES                                        </t>
  </si>
  <si>
    <t xml:space="preserve">AVIA                                         </t>
  </si>
  <si>
    <t xml:space="preserve">AVINYO                                       </t>
  </si>
  <si>
    <t xml:space="preserve">AVINYONET DEL PENEDES                        </t>
  </si>
  <si>
    <t xml:space="preserve">AIGUAFREDA                                   </t>
  </si>
  <si>
    <t xml:space="preserve">BADALONA                                     </t>
  </si>
  <si>
    <t xml:space="preserve">BAGA                                         </t>
  </si>
  <si>
    <t xml:space="preserve">BALENYA                                      </t>
  </si>
  <si>
    <t xml:space="preserve">BALSARENY                                    </t>
  </si>
  <si>
    <t xml:space="preserve">BARCELONA                                    </t>
  </si>
  <si>
    <t xml:space="preserve">BEGUES                                       </t>
  </si>
  <si>
    <t xml:space="preserve">BELLPRAT                                     </t>
  </si>
  <si>
    <t xml:space="preserve">BERGA                                        </t>
  </si>
  <si>
    <t xml:space="preserve">BIGUES I RIELLS DEL FAI                      </t>
  </si>
  <si>
    <t xml:space="preserve">BORREDA                                      </t>
  </si>
  <si>
    <t xml:space="preserve">BRUC (EL)                                    </t>
  </si>
  <si>
    <t xml:space="preserve">BRULL (EL)                                   </t>
  </si>
  <si>
    <t xml:space="preserve">CABANYES (LES)                               </t>
  </si>
  <si>
    <t xml:space="preserve">CABRERA D'IGUALADA                           </t>
  </si>
  <si>
    <t xml:space="preserve">CABRERA DE MAR                               </t>
  </si>
  <si>
    <t xml:space="preserve">CABRILS                                      </t>
  </si>
  <si>
    <t xml:space="preserve">CALAF                                        </t>
  </si>
  <si>
    <t xml:space="preserve">CALDES D'ESTRAC                              </t>
  </si>
  <si>
    <t xml:space="preserve">CALDES DE MONTBUI                            </t>
  </si>
  <si>
    <t xml:space="preserve">CALDERS                                      </t>
  </si>
  <si>
    <t xml:space="preserve">CALELLA                                      </t>
  </si>
  <si>
    <t xml:space="preserve">CALONGE DE SEGARRA                           </t>
  </si>
  <si>
    <t xml:space="preserve">CALLDETENES                                  </t>
  </si>
  <si>
    <t xml:space="preserve">CALLUS                                       </t>
  </si>
  <si>
    <t xml:space="preserve">CAMPINS                                      </t>
  </si>
  <si>
    <t xml:space="preserve">CANET DE MAR                                 </t>
  </si>
  <si>
    <t xml:space="preserve">CANOVELLES                                   </t>
  </si>
  <si>
    <t xml:space="preserve">CANOVES I SAMALUS                            </t>
  </si>
  <si>
    <t xml:space="preserve">CANYELLES                                    </t>
  </si>
  <si>
    <t xml:space="preserve">CAPELLADES                                   </t>
  </si>
  <si>
    <t xml:space="preserve">CAPOLAT                                      </t>
  </si>
  <si>
    <t xml:space="preserve">CARDEDEU                                     </t>
  </si>
  <si>
    <t xml:space="preserve">CARDONA                                      </t>
  </si>
  <si>
    <t xml:space="preserve">CARME                                        </t>
  </si>
  <si>
    <t xml:space="preserve">CASSERRES                                    </t>
  </si>
  <si>
    <t xml:space="preserve">CASTELLAR DEL RIU                            </t>
  </si>
  <si>
    <t xml:space="preserve">CASTELLAR DEL VALLES                         </t>
  </si>
  <si>
    <t xml:space="preserve">CASTELLAR DE N'HUG                           </t>
  </si>
  <si>
    <t xml:space="preserve">CASTELLBELL I EL VILAR                       </t>
  </si>
  <si>
    <t xml:space="preserve">CASTELLBISBAL                                </t>
  </si>
  <si>
    <t xml:space="preserve">CASTELLCIR                                   </t>
  </si>
  <si>
    <t xml:space="preserve">CASTELLDEFELS                                </t>
  </si>
  <si>
    <t xml:space="preserve">CASTELL DE L'ARENY                           </t>
  </si>
  <si>
    <t xml:space="preserve">CASTELLET I LA GORNAL                        </t>
  </si>
  <si>
    <t xml:space="preserve">CASTELLFOLLIT DEL BOIX                       </t>
  </si>
  <si>
    <t xml:space="preserve">CASTELLFOLLIT DE RIUBREGOS                   </t>
  </si>
  <si>
    <t xml:space="preserve">CASTELLGALI                                  </t>
  </si>
  <si>
    <t xml:space="preserve">CASTELLNOU DE BAGES                          </t>
  </si>
  <si>
    <t xml:space="preserve">CASTELLOLI                                   </t>
  </si>
  <si>
    <t xml:space="preserve">CASTELLTERCOL                                </t>
  </si>
  <si>
    <t xml:space="preserve">CASTELLVI DE LA MARCA                        </t>
  </si>
  <si>
    <t xml:space="preserve">CASTELLVI DE ROSANES                         </t>
  </si>
  <si>
    <t xml:space="preserve">CENTELLES                                    </t>
  </si>
  <si>
    <t xml:space="preserve">CERVELLO                                     </t>
  </si>
  <si>
    <t xml:space="preserve">COLLBATO                                     </t>
  </si>
  <si>
    <t xml:space="preserve">COLLSUSPINA                                  </t>
  </si>
  <si>
    <t xml:space="preserve">COPONS                                       </t>
  </si>
  <si>
    <t xml:space="preserve">CORBERA DE LLOBREGAT                         </t>
  </si>
  <si>
    <t xml:space="preserve">CORNELLA DE LLOBREGAT                        </t>
  </si>
  <si>
    <t xml:space="preserve">CUBELLES                                     </t>
  </si>
  <si>
    <t xml:space="preserve">DOSRIUS                                      </t>
  </si>
  <si>
    <t xml:space="preserve">ESPARREGUERA                                 </t>
  </si>
  <si>
    <t xml:space="preserve">ESPLUGUES DE LLOBREGAT                       </t>
  </si>
  <si>
    <t xml:space="preserve">ESPUNYOLA (L')                               </t>
  </si>
  <si>
    <t xml:space="preserve">ESTANY (L')                                  </t>
  </si>
  <si>
    <t xml:space="preserve">FIGOLS                                       </t>
  </si>
  <si>
    <t xml:space="preserve">FOGARS DE MONTCLUS                           </t>
  </si>
  <si>
    <t xml:space="preserve">FOGARS DE LA SELVA                           </t>
  </si>
  <si>
    <t xml:space="preserve">FOLGUEROLES                                  </t>
  </si>
  <si>
    <t xml:space="preserve">FONOLLOSA                                    </t>
  </si>
  <si>
    <t xml:space="preserve">FONT-RUBI                                    </t>
  </si>
  <si>
    <t xml:space="preserve">FRANQUESES DEL VALLES (LES)                  </t>
  </si>
  <si>
    <t xml:space="preserve">GALLIFA                                      </t>
  </si>
  <si>
    <t xml:space="preserve">GARRIGA (LA)                                 </t>
  </si>
  <si>
    <t xml:space="preserve">GAVA                                         </t>
  </si>
  <si>
    <t xml:space="preserve">GAIA                                         </t>
  </si>
  <si>
    <t xml:space="preserve">GELIDA                                       </t>
  </si>
  <si>
    <t xml:space="preserve">GIRONELLA                                    </t>
  </si>
  <si>
    <t xml:space="preserve">GISCLARENY                                   </t>
  </si>
  <si>
    <t xml:space="preserve">GRANADA (LA)                                 </t>
  </si>
  <si>
    <t xml:space="preserve">GRANERA                                      </t>
  </si>
  <si>
    <t xml:space="preserve">GRANOLLERS                                   </t>
  </si>
  <si>
    <t xml:space="preserve">GUALBA                                       </t>
  </si>
  <si>
    <t xml:space="preserve">SANT SALVADOR DE GUARDIOLA                   </t>
  </si>
  <si>
    <t xml:space="preserve">GUARDIOLA DE BERGUEDA                        </t>
  </si>
  <si>
    <t xml:space="preserve">GURB                                         </t>
  </si>
  <si>
    <t xml:space="preserve">HOSPITALET DE LLOBREGAT (L')                 </t>
  </si>
  <si>
    <t xml:space="preserve">IGUALADA                                     </t>
  </si>
  <si>
    <t xml:space="preserve">JORBA                                        </t>
  </si>
  <si>
    <t xml:space="preserve">LLACUNA (LA)                                 </t>
  </si>
  <si>
    <t xml:space="preserve">LLAGOSTA (LA)                                </t>
  </si>
  <si>
    <t xml:space="preserve">LLINARS DEL VALLES                           </t>
  </si>
  <si>
    <t xml:space="preserve">LLICA D'AMUNT                                </t>
  </si>
  <si>
    <t xml:space="preserve">LLICA DE VALL                                </t>
  </si>
  <si>
    <t xml:space="preserve">LLUCA                                        </t>
  </si>
  <si>
    <t xml:space="preserve">MALGRAT DE MAR                               </t>
  </si>
  <si>
    <t xml:space="preserve">MALLA                                        </t>
  </si>
  <si>
    <t xml:space="preserve">MANLLEU                                      </t>
  </si>
  <si>
    <t xml:space="preserve">MANRESA                                      </t>
  </si>
  <si>
    <t xml:space="preserve">MARTORELL                                    </t>
  </si>
  <si>
    <t xml:space="preserve">MARTORELLES                                  </t>
  </si>
  <si>
    <t xml:space="preserve">MASIES DE RODA (LES)                         </t>
  </si>
  <si>
    <t xml:space="preserve">MASIES DE VOLTREGA (LES)                     </t>
  </si>
  <si>
    <t xml:space="preserve">MASNOU (EL)                                  </t>
  </si>
  <si>
    <t xml:space="preserve">MASQUEFA                                     </t>
  </si>
  <si>
    <t xml:space="preserve">MATADEPERA                                   </t>
  </si>
  <si>
    <t xml:space="preserve">MATARO                                       </t>
  </si>
  <si>
    <t xml:space="preserve">MEDIONA                                      </t>
  </si>
  <si>
    <t xml:space="preserve">MOLINS DE REI                                </t>
  </si>
  <si>
    <t xml:space="preserve">MOLLET DEL VALLES                            </t>
  </si>
  <si>
    <t xml:space="preserve">MONTCADA I REIXAC                            </t>
  </si>
  <si>
    <t xml:space="preserve">MONTGAT                                      </t>
  </si>
  <si>
    <t xml:space="preserve">MONISTROL DE MONTSERRAT                      </t>
  </si>
  <si>
    <t xml:space="preserve">MONISTROL DE CALDERS                         </t>
  </si>
  <si>
    <t xml:space="preserve">MUNTANYOLA                                   </t>
  </si>
  <si>
    <t xml:space="preserve">MONTCLAR                                     </t>
  </si>
  <si>
    <t xml:space="preserve">MONTESQUIU                                   </t>
  </si>
  <si>
    <t xml:space="preserve">MONTMAJOR                                    </t>
  </si>
  <si>
    <t xml:space="preserve">MONTMANEU                                    </t>
  </si>
  <si>
    <t xml:space="preserve">FIGARO-MONTMANY                              </t>
  </si>
  <si>
    <t xml:space="preserve">MONTMELO                                     </t>
  </si>
  <si>
    <t xml:space="preserve">MONTORNES DEL VALLES                         </t>
  </si>
  <si>
    <t xml:space="preserve">MONTSENY                                     </t>
  </si>
  <si>
    <t xml:space="preserve">MOIA                                         </t>
  </si>
  <si>
    <t xml:space="preserve">MURA                                         </t>
  </si>
  <si>
    <t xml:space="preserve">NAVARCLES                                    </t>
  </si>
  <si>
    <t xml:space="preserve">NAVAS                                        </t>
  </si>
  <si>
    <t xml:space="preserve">NOU DE BERGUEDA (LA)                         </t>
  </si>
  <si>
    <t xml:space="preserve">ODENA                                        </t>
  </si>
  <si>
    <t xml:space="preserve">OLVAN                                        </t>
  </si>
  <si>
    <t xml:space="preserve">OLERDOLA                                     </t>
  </si>
  <si>
    <t xml:space="preserve">OLESA DE BONESVALLS                          </t>
  </si>
  <si>
    <t xml:space="preserve">OLESA DE MONTSERRAT                          </t>
  </si>
  <si>
    <t xml:space="preserve">OLIVELLA                                     </t>
  </si>
  <si>
    <t xml:space="preserve">OLOST                                        </t>
  </si>
  <si>
    <t xml:space="preserve">ORIS                                         </t>
  </si>
  <si>
    <t xml:space="preserve">ORISTA                                       </t>
  </si>
  <si>
    <t xml:space="preserve">ORPI                                         </t>
  </si>
  <si>
    <t xml:space="preserve">ORRIUS                                       </t>
  </si>
  <si>
    <t xml:space="preserve">PACS DEL PENEDES                             </t>
  </si>
  <si>
    <t xml:space="preserve">PALAFOLLS                                    </t>
  </si>
  <si>
    <t xml:space="preserve">PALAU-SOLITA I PLEGAMANS                     </t>
  </si>
  <si>
    <t xml:space="preserve">PALLEJA                                      </t>
  </si>
  <si>
    <t xml:space="preserve">PAPIOL (EL)                                  </t>
  </si>
  <si>
    <t xml:space="preserve">PARETS DEL VALLES                            </t>
  </si>
  <si>
    <t xml:space="preserve">PERAFITA                                     </t>
  </si>
  <si>
    <t xml:space="preserve">PIERA                                        </t>
  </si>
  <si>
    <t xml:space="preserve">HOSTALETS DE PIEROLA (ELS)                   </t>
  </si>
  <si>
    <t xml:space="preserve">PINEDA DE MAR                                </t>
  </si>
  <si>
    <t xml:space="preserve">PLA DEL PENEDES (EL)                         </t>
  </si>
  <si>
    <t xml:space="preserve">POBLA DE CLARAMUNT (LA)                      </t>
  </si>
  <si>
    <t xml:space="preserve">POBLA DE LILLET (LA)                         </t>
  </si>
  <si>
    <t xml:space="preserve">POLINYA                                      </t>
  </si>
  <si>
    <t xml:space="preserve">PONTONS                                      </t>
  </si>
  <si>
    <t xml:space="preserve">PRAT DE LLOBREGAT (EL)                       </t>
  </si>
  <si>
    <t xml:space="preserve">PRATS DE REI (ELS)                           </t>
  </si>
  <si>
    <t xml:space="preserve">PRATS DE LLUCANES                            </t>
  </si>
  <si>
    <t xml:space="preserve">PREMIA DE MAR                                </t>
  </si>
  <si>
    <t xml:space="preserve">PUIGDALBER                                   </t>
  </si>
  <si>
    <t xml:space="preserve">PUIG-REIG                                    </t>
  </si>
  <si>
    <t xml:space="preserve">PUJALT                                       </t>
  </si>
  <si>
    <t xml:space="preserve">QUAR (LA)                                    </t>
  </si>
  <si>
    <t xml:space="preserve">RAJADELL                                     </t>
  </si>
  <si>
    <t xml:space="preserve">RELLINARS                                    </t>
  </si>
  <si>
    <t xml:space="preserve">RIPOLLET                                     </t>
  </si>
  <si>
    <t xml:space="preserve">ROCA DEL VALLES (LA)                         </t>
  </si>
  <si>
    <t xml:space="preserve">PONT DE VILOMARA I ROCAFORT (EL)             </t>
  </si>
  <si>
    <t xml:space="preserve">RODA DE TER                                  </t>
  </si>
  <si>
    <t xml:space="preserve">RUBI                                         </t>
  </si>
  <si>
    <t xml:space="preserve">RUBIO                                        </t>
  </si>
  <si>
    <t xml:space="preserve">SABADELL                                     </t>
  </si>
  <si>
    <t xml:space="preserve">SAGAS                                        </t>
  </si>
  <si>
    <t xml:space="preserve">SANT PERE SALLAVINERA                        </t>
  </si>
  <si>
    <t xml:space="preserve">SALDES                                       </t>
  </si>
  <si>
    <t xml:space="preserve">SALLENT                                      </t>
  </si>
  <si>
    <t xml:space="preserve">SANTPEDOR                                    </t>
  </si>
  <si>
    <t xml:space="preserve">SANT ISCLE DE VALLALTA                       </t>
  </si>
  <si>
    <t xml:space="preserve">SANT ADRIA DE BESOS                          </t>
  </si>
  <si>
    <t xml:space="preserve">SANT AGUSTI DE LLUCANES                      </t>
  </si>
  <si>
    <t xml:space="preserve">SANT ANDREU DE LA BARCA                      </t>
  </si>
  <si>
    <t xml:space="preserve">SANT ANDREU DE LLAVANERES                    </t>
  </si>
  <si>
    <t xml:space="preserve">SANT ANTONI DE VILAMAJOR                     </t>
  </si>
  <si>
    <t xml:space="preserve">SANT BARTOMEU DEL GRAU                       </t>
  </si>
  <si>
    <t xml:space="preserve">SANT BOI DE LLOBREGAT                        </t>
  </si>
  <si>
    <t xml:space="preserve">SANT BOI DE LLUCANES                         </t>
  </si>
  <si>
    <t xml:space="preserve">SANT CELONI                                  </t>
  </si>
  <si>
    <t xml:space="preserve">SANT CEBRIA DE VALLALTA                      </t>
  </si>
  <si>
    <t xml:space="preserve">SANT CLIMENT DE LLOBREGAT                    </t>
  </si>
  <si>
    <t xml:space="preserve">SANT CUGAT DEL VALLES                        </t>
  </si>
  <si>
    <t xml:space="preserve">SANT CUGAT SESGARRIGUES                      </t>
  </si>
  <si>
    <t xml:space="preserve">SANT ESTEVE DE PALAUTORDERA                  </t>
  </si>
  <si>
    <t xml:space="preserve">SANT ESTEVE SESROVIRES                       </t>
  </si>
  <si>
    <t xml:space="preserve">SANT FOST DE CAMPSENTELLES                   </t>
  </si>
  <si>
    <t xml:space="preserve">SANT FELIU DE CODINES                        </t>
  </si>
  <si>
    <t xml:space="preserve">SANT FELIU DE LLOBREGAT                      </t>
  </si>
  <si>
    <t xml:space="preserve">SANT FELIU SASSERRA                          </t>
  </si>
  <si>
    <t xml:space="preserve">SANT FRUITOS DE BAGES                        </t>
  </si>
  <si>
    <t xml:space="preserve">VILASSAR DE DALT                             </t>
  </si>
  <si>
    <t xml:space="preserve">SANT HIPOLIT DE VOLTREGA                     </t>
  </si>
  <si>
    <t xml:space="preserve">SANT JAUME DE FRONTANYA                      </t>
  </si>
  <si>
    <t xml:space="preserve">SANT JOAN DESPI                              </t>
  </si>
  <si>
    <t xml:space="preserve">SANT JOAN DE VILATORRADA                     </t>
  </si>
  <si>
    <t xml:space="preserve">VILASSAR DE MAR                              </t>
  </si>
  <si>
    <t xml:space="preserve">SANT JULIA DE VILATORTA                      </t>
  </si>
  <si>
    <t xml:space="preserve">SANT JUST DESVERN                            </t>
  </si>
  <si>
    <t xml:space="preserve">SANT LLORENC D'HORTONS                       </t>
  </si>
  <si>
    <t xml:space="preserve">SANT LLORENC SAVALL                          </t>
  </si>
  <si>
    <t xml:space="preserve">SANT MARTI DE CENTELLES                      </t>
  </si>
  <si>
    <t xml:space="preserve">SANT MARTI D'ALBARS                          </t>
  </si>
  <si>
    <t xml:space="preserve">SANT MARTI DE TOUS                           </t>
  </si>
  <si>
    <t xml:space="preserve">SANT MARTI SARROCA                           </t>
  </si>
  <si>
    <t xml:space="preserve">SANT MARTI SESGUEIOLES                       </t>
  </si>
  <si>
    <t xml:space="preserve">SANT MATEU DE BAGES                          </t>
  </si>
  <si>
    <t xml:space="preserve">PREMIA DE DALT                               </t>
  </si>
  <si>
    <t xml:space="preserve">SANT PERE DE RIBES                           </t>
  </si>
  <si>
    <t xml:space="preserve">SANT PERE DE RIUDEBITLLES                    </t>
  </si>
  <si>
    <t xml:space="preserve">SANT PERE DE TORELLO                         </t>
  </si>
  <si>
    <t xml:space="preserve">SANT PERE DE VILAMAJOR                       </t>
  </si>
  <si>
    <t xml:space="preserve">SANT POL DE MAR                              </t>
  </si>
  <si>
    <t xml:space="preserve">SANT QUINTI DE MEDIONA                       </t>
  </si>
  <si>
    <t xml:space="preserve">SANT QUIRZE DE BESORA                        </t>
  </si>
  <si>
    <t xml:space="preserve">SANT QUIRZE DEL VALLES                       </t>
  </si>
  <si>
    <t xml:space="preserve">SANT QUIRZE SAFAJA                           </t>
  </si>
  <si>
    <t xml:space="preserve">SANT SADURNI D'ANOIA                         </t>
  </si>
  <si>
    <t xml:space="preserve">SANT SADURNI D'OSORMORT                      </t>
  </si>
  <si>
    <t xml:space="preserve">MARGANELL                                    </t>
  </si>
  <si>
    <t xml:space="preserve">SANTA CECILIA DE VOLTREGA                    </t>
  </si>
  <si>
    <t xml:space="preserve">SANTA COLOMA DE CERVELLO                     </t>
  </si>
  <si>
    <t xml:space="preserve">SANTA COLOMA DE GRAMENET                     </t>
  </si>
  <si>
    <t xml:space="preserve">SANTA EUGENIA DE BERGA                       </t>
  </si>
  <si>
    <t xml:space="preserve">SANTA EULALIA DE RIUPRIMER                   </t>
  </si>
  <si>
    <t xml:space="preserve">SANTA EULALIA DE RONCANA                     </t>
  </si>
  <si>
    <t xml:space="preserve">SANTA FE DEL PENEDES                         </t>
  </si>
  <si>
    <t xml:space="preserve">SANTA MARGARIDA DE MONTBUI                   </t>
  </si>
  <si>
    <t xml:space="preserve">SANTA MARGARIDA I ELS MONJOS                 </t>
  </si>
  <si>
    <t xml:space="preserve">BARBERA DEL VALLES                           </t>
  </si>
  <si>
    <t xml:space="preserve">SANTA MARIA DE BESORA                        </t>
  </si>
  <si>
    <t xml:space="preserve">ESQUIROL (L')                                </t>
  </si>
  <si>
    <t xml:space="preserve">SANTA MARIA DE MERLES                        </t>
  </si>
  <si>
    <t xml:space="preserve">SANTA MARIA DE MARTORELLES                   </t>
  </si>
  <si>
    <t xml:space="preserve">SANTA MARIA DE MIRALLES                      </t>
  </si>
  <si>
    <t xml:space="preserve">SANTA MARIA D'OLO                            </t>
  </si>
  <si>
    <t xml:space="preserve">SANTA MARIA DE PALAUTORDERA                  </t>
  </si>
  <si>
    <t xml:space="preserve">SANTA PERPETUA DE MOGODA                     </t>
  </si>
  <si>
    <t xml:space="preserve">SANTA SUSANNA                                </t>
  </si>
  <si>
    <t xml:space="preserve">SANT VICENC DE CASTELLET                     </t>
  </si>
  <si>
    <t xml:space="preserve">SANT VICENC DELS HORTS                       </t>
  </si>
  <si>
    <t xml:space="preserve">SANT VICENC DE MONTALT                       </t>
  </si>
  <si>
    <t xml:space="preserve">SANT VICENC DE TORELLO                       </t>
  </si>
  <si>
    <t xml:space="preserve">CERDANYOLA DEL VALLES                        </t>
  </si>
  <si>
    <t xml:space="preserve">SENTMENAT                                    </t>
  </si>
  <si>
    <t xml:space="preserve">CERCS                                        </t>
  </si>
  <si>
    <t xml:space="preserve">SEVA                                         </t>
  </si>
  <si>
    <t xml:space="preserve">SITGES                                       </t>
  </si>
  <si>
    <t xml:space="preserve">SOBREMUNT                                    </t>
  </si>
  <si>
    <t xml:space="preserve">SORA                                         </t>
  </si>
  <si>
    <t xml:space="preserve">SUBIRATS                                     </t>
  </si>
  <si>
    <t xml:space="preserve">SURIA                                        </t>
  </si>
  <si>
    <t xml:space="preserve">TAVERNOLES                                   </t>
  </si>
  <si>
    <t xml:space="preserve">TAGAMANENT                                   </t>
  </si>
  <si>
    <t xml:space="preserve">TALAMANCA                                    </t>
  </si>
  <si>
    <t xml:space="preserve">TARADELL                                     </t>
  </si>
  <si>
    <t xml:space="preserve">TERRASSA                                     </t>
  </si>
  <si>
    <t xml:space="preserve">TAVERTET                                     </t>
  </si>
  <si>
    <t xml:space="preserve">TEIA                                         </t>
  </si>
  <si>
    <t xml:space="preserve">TIANA                                        </t>
  </si>
  <si>
    <t xml:space="preserve">TONA                                         </t>
  </si>
  <si>
    <t xml:space="preserve">TORDERA                                      </t>
  </si>
  <si>
    <t xml:space="preserve">TORELLO                                      </t>
  </si>
  <si>
    <t xml:space="preserve">TORRE DE CLARAMUNT (LA)                      </t>
  </si>
  <si>
    <t xml:space="preserve">TORRELAVIT                                   </t>
  </si>
  <si>
    <t xml:space="preserve">TORRELLES DE FOIX                            </t>
  </si>
  <si>
    <t xml:space="preserve">TORRELLES DE LLOBREGAT                       </t>
  </si>
  <si>
    <t xml:space="preserve">ULLASTRELL                                   </t>
  </si>
  <si>
    <t xml:space="preserve">VACARISSES                                   </t>
  </si>
  <si>
    <t xml:space="preserve">VALLBONA D'ANOIA                             </t>
  </si>
  <si>
    <t xml:space="preserve">VALLCEBRE                                    </t>
  </si>
  <si>
    <t xml:space="preserve">VALLGORGUINA                                 </t>
  </si>
  <si>
    <t xml:space="preserve">VALLIRANA                                    </t>
  </si>
  <si>
    <t xml:space="preserve">VALLROMANES                                  </t>
  </si>
  <si>
    <t xml:space="preserve">VECIANA                                      </t>
  </si>
  <si>
    <t xml:space="preserve">VIC                                          </t>
  </si>
  <si>
    <t xml:space="preserve">VILADA                                       </t>
  </si>
  <si>
    <t xml:space="preserve">VILADECAVALLS                                </t>
  </si>
  <si>
    <t xml:space="preserve">VILADECANS                                   </t>
  </si>
  <si>
    <t xml:space="preserve">VILANOVA DEL CAMI                            </t>
  </si>
  <si>
    <t xml:space="preserve">VILANOVA DE SAU                              </t>
  </si>
  <si>
    <t xml:space="preserve">VILOBI DEL PENEDES                           </t>
  </si>
  <si>
    <t xml:space="preserve">VILAFRANCA DEL PENEDES                       </t>
  </si>
  <si>
    <t xml:space="preserve">VILALBA SASSERRA                             </t>
  </si>
  <si>
    <t xml:space="preserve">VILANOVA I LA GELTRU                         </t>
  </si>
  <si>
    <t xml:space="preserve">VIVER I SERRATEIX                            </t>
  </si>
  <si>
    <t xml:space="preserve">RUPIT I PRUIT                                </t>
  </si>
  <si>
    <t xml:space="preserve">VILANOVA DEL VALLES                          </t>
  </si>
  <si>
    <t xml:space="preserve">SANT JULIA DE CERDANYOLA                     </t>
  </si>
  <si>
    <t xml:space="preserve">BADIA DEL VALLES                             </t>
  </si>
  <si>
    <t xml:space="preserve">PALMA DE CERVELLO (LA)                       </t>
  </si>
  <si>
    <t xml:space="preserve">ABAJAS                                       </t>
  </si>
  <si>
    <t xml:space="preserve">ADRADA DE HAZA                               </t>
  </si>
  <si>
    <t xml:space="preserve">AGUAS CANDIDAS                               </t>
  </si>
  <si>
    <t xml:space="preserve">AGUILAR DE BUREBA                            </t>
  </si>
  <si>
    <t xml:space="preserve">ALBILLOS                                     </t>
  </si>
  <si>
    <t xml:space="preserve">ALCOCERO DE MOLA                             </t>
  </si>
  <si>
    <t xml:space="preserve">ALFOZ DE BRICIA                              </t>
  </si>
  <si>
    <t xml:space="preserve">ALFOZ DE SANTA GADEA                         </t>
  </si>
  <si>
    <t xml:space="preserve">ALTABLE                                      </t>
  </si>
  <si>
    <t xml:space="preserve">ALTOS (LOS)                                  </t>
  </si>
  <si>
    <t xml:space="preserve">AMEYUGO                                      </t>
  </si>
  <si>
    <t xml:space="preserve">ANGUIX                                       </t>
  </si>
  <si>
    <t xml:space="preserve">ARANDA DE DUERO                              </t>
  </si>
  <si>
    <t xml:space="preserve">ARANDILLA                                    </t>
  </si>
  <si>
    <t xml:space="preserve">ARAUZO DE MIEL                               </t>
  </si>
  <si>
    <t xml:space="preserve">ARAUZO DE SALCE                              </t>
  </si>
  <si>
    <t xml:space="preserve">ARAUZO DE TORRE                              </t>
  </si>
  <si>
    <t xml:space="preserve">ARCOS                                        </t>
  </si>
  <si>
    <t xml:space="preserve">ARENILLAS DE RIOPISUERGA                     </t>
  </si>
  <si>
    <t xml:space="preserve">ARIJA                                        </t>
  </si>
  <si>
    <t xml:space="preserve">ARLANZON                                     </t>
  </si>
  <si>
    <t xml:space="preserve">ARRAYA DE OCA                                </t>
  </si>
  <si>
    <t xml:space="preserve">ATAPUERCA                                    </t>
  </si>
  <si>
    <t xml:space="preserve">AUSINES (LOS)                                </t>
  </si>
  <si>
    <t xml:space="preserve">AVELLANOSA DE MUÑO                           </t>
  </si>
  <si>
    <t xml:space="preserve">BAHABON DE ESGUEVA                           </t>
  </si>
  <si>
    <t xml:space="preserve">BALBASES (LOS)                               </t>
  </si>
  <si>
    <t xml:space="preserve">BAÑOS DE VALDEARADOS                         </t>
  </si>
  <si>
    <t xml:space="preserve">BAÑUELOS DE BUREBA                           </t>
  </si>
  <si>
    <t xml:space="preserve">BARBADILLO DE HERREROS                       </t>
  </si>
  <si>
    <t xml:space="preserve">BARBADILLO DEL MERCADO                       </t>
  </si>
  <si>
    <t xml:space="preserve">BARBADILLO DEL PEZ                           </t>
  </si>
  <si>
    <t>09041</t>
  </si>
  <si>
    <t xml:space="preserve">BARRIO DE MUÑO                               </t>
  </si>
  <si>
    <t xml:space="preserve">BARRIOS DE BUREBA (LOS)                      </t>
  </si>
  <si>
    <t xml:space="preserve">BARRIOS DE COLINA                            </t>
  </si>
  <si>
    <t xml:space="preserve">BASCONCILLOS DEL TOZO                        </t>
  </si>
  <si>
    <t xml:space="preserve">BASCUÑANA                                    </t>
  </si>
  <si>
    <t xml:space="preserve">BELBIMBRE                                    </t>
  </si>
  <si>
    <t xml:space="preserve">BELORADO                                     </t>
  </si>
  <si>
    <t xml:space="preserve">BERBERANA                                    </t>
  </si>
  <si>
    <t xml:space="preserve">BERLANGAS DE ROA                             </t>
  </si>
  <si>
    <t xml:space="preserve">BERZOSA DE BUREBA                            </t>
  </si>
  <si>
    <t xml:space="preserve">BOZOO                                        </t>
  </si>
  <si>
    <t xml:space="preserve">BRAZACORTA                                   </t>
  </si>
  <si>
    <t xml:space="preserve">BRIVIESCA                                    </t>
  </si>
  <si>
    <t xml:space="preserve">BUGEDO                                       </t>
  </si>
  <si>
    <t xml:space="preserve">BUNIEL                                       </t>
  </si>
  <si>
    <t xml:space="preserve">BURGOS                                       </t>
  </si>
  <si>
    <t xml:space="preserve">BUSTO DE BUREBA                              </t>
  </si>
  <si>
    <t xml:space="preserve">CABAÑES DE ESGUEVA                           </t>
  </si>
  <si>
    <t xml:space="preserve">CABEZON DE LA SIERRA                         </t>
  </si>
  <si>
    <t xml:space="preserve">CABIA                                        </t>
  </si>
  <si>
    <t xml:space="preserve">CALERUEGA                                    </t>
  </si>
  <si>
    <t xml:space="preserve">CAMPILLO DE ARANDA                           </t>
  </si>
  <si>
    <t xml:space="preserve">CAMPOLARA                                    </t>
  </si>
  <si>
    <t xml:space="preserve">CANICOSA DE LA SIERRA                        </t>
  </si>
  <si>
    <t xml:space="preserve">CANTABRANA                                   </t>
  </si>
  <si>
    <t xml:space="preserve">CARAZO                                       </t>
  </si>
  <si>
    <t xml:space="preserve">CARCEDO DE BUREBA                            </t>
  </si>
  <si>
    <t xml:space="preserve">CARCEDO DE BURGOS                            </t>
  </si>
  <si>
    <t xml:space="preserve">CARDEÑADIJO                                  </t>
  </si>
  <si>
    <t xml:space="preserve">CARDEÑAJIMENO                                </t>
  </si>
  <si>
    <t xml:space="preserve">CARDEÑUELA RIOPICO                           </t>
  </si>
  <si>
    <t xml:space="preserve">CARRIAS                                      </t>
  </si>
  <si>
    <t xml:space="preserve">CASCAJARES DE BUREBA                         </t>
  </si>
  <si>
    <t xml:space="preserve">CASCAJARES DE LA SIERRA                      </t>
  </si>
  <si>
    <t xml:space="preserve">CASTELLANOS DE CASTRO                        </t>
  </si>
  <si>
    <t xml:space="preserve">CASTILDELGADO                                </t>
  </si>
  <si>
    <t xml:space="preserve">CASTIL DE PEONES                             </t>
  </si>
  <si>
    <t xml:space="preserve">CASTRILLO DE LA REINA                        </t>
  </si>
  <si>
    <t xml:space="preserve">CASTRILLO DE LA VEGA                         </t>
  </si>
  <si>
    <t xml:space="preserve">CASTRILLO DEL VAL                            </t>
  </si>
  <si>
    <t xml:space="preserve">CASTRILLO DE RIOPISUERGA                     </t>
  </si>
  <si>
    <t xml:space="preserve">CASTRILLO MOTA DE JUDIOS                     </t>
  </si>
  <si>
    <t xml:space="preserve">CASTROJERIZ                                  </t>
  </si>
  <si>
    <t xml:space="preserve">CAYUELA                                      </t>
  </si>
  <si>
    <t xml:space="preserve">CEBRECOS                                     </t>
  </si>
  <si>
    <t xml:space="preserve">CELADA DEL CAMINO                            </t>
  </si>
  <si>
    <t xml:space="preserve">CEREZO DE RIO TIRON                          </t>
  </si>
  <si>
    <t xml:space="preserve">CERRATON DE JUARROS                          </t>
  </si>
  <si>
    <t xml:space="preserve">CIADONCHA                                    </t>
  </si>
  <si>
    <t xml:space="preserve">CILLAPERLATA                                 </t>
  </si>
  <si>
    <t xml:space="preserve">CILLERUELO DE ABAJO                          </t>
  </si>
  <si>
    <t xml:space="preserve">CILLERUELO DE ARRIBA                         </t>
  </si>
  <si>
    <t xml:space="preserve">CIRUELOS DE CERVERA                          </t>
  </si>
  <si>
    <t xml:space="preserve">COGOLLOS                                     </t>
  </si>
  <si>
    <t xml:space="preserve">CONDADO DE TREVIÑO                           </t>
  </si>
  <si>
    <t xml:space="preserve">CONTRERAS                                    </t>
  </si>
  <si>
    <t xml:space="preserve">CORUÑA DEL CONDE                             </t>
  </si>
  <si>
    <t xml:space="preserve">COVARRUBIAS                                  </t>
  </si>
  <si>
    <t xml:space="preserve">CUBILLO DEL CAMPO                            </t>
  </si>
  <si>
    <t xml:space="preserve">CUBO DE BUREBA                               </t>
  </si>
  <si>
    <t xml:space="preserve">CUEVA DE ROA (LA)                            </t>
  </si>
  <si>
    <t xml:space="preserve">CUEVAS DE SAN CLEMENTE                       </t>
  </si>
  <si>
    <t xml:space="preserve">ENCIO                                        </t>
  </si>
  <si>
    <t xml:space="preserve">ESPINOSA DE CERVERA                          </t>
  </si>
  <si>
    <t xml:space="preserve">ESPINOSA DEL CAMINO                          </t>
  </si>
  <si>
    <t xml:space="preserve">ESPINOSA DE LOS MONTEROS                     </t>
  </si>
  <si>
    <t xml:space="preserve">ESTEPAR                                      </t>
  </si>
  <si>
    <t xml:space="preserve">FONTIOSO                                     </t>
  </si>
  <si>
    <t xml:space="preserve">FRANDOVINEZ                                  </t>
  </si>
  <si>
    <t xml:space="preserve">FRESNEDA DE LA SIERRA TIRON                  </t>
  </si>
  <si>
    <t xml:space="preserve">FRESNEÑA                                     </t>
  </si>
  <si>
    <t xml:space="preserve">FRESNILLO DE LAS DUEÑAS                      </t>
  </si>
  <si>
    <t xml:space="preserve">FRESNO DE RIO TIRON                          </t>
  </si>
  <si>
    <t xml:space="preserve">FRESNO DE RODILLA                            </t>
  </si>
  <si>
    <t xml:space="preserve">FRIAS                                        </t>
  </si>
  <si>
    <t xml:space="preserve">FUENTEBUREBA                                 </t>
  </si>
  <si>
    <t xml:space="preserve">FUENTECEN                                    </t>
  </si>
  <si>
    <t xml:space="preserve">FUENTELCESPED                                </t>
  </si>
  <si>
    <t xml:space="preserve">FUENTELISENDO                                </t>
  </si>
  <si>
    <t xml:space="preserve">FUENTEMOLINOS                                </t>
  </si>
  <si>
    <t xml:space="preserve">FUENTENEBRO                                  </t>
  </si>
  <si>
    <t xml:space="preserve">FUENTESPINA                                  </t>
  </si>
  <si>
    <t xml:space="preserve">GALBARROS                                    </t>
  </si>
  <si>
    <t xml:space="preserve">GALLEGA (LA)                                 </t>
  </si>
  <si>
    <t xml:space="preserve">GRIJALBA                                     </t>
  </si>
  <si>
    <t xml:space="preserve">GRISALEÑA                                    </t>
  </si>
  <si>
    <t xml:space="preserve">GUMIEL DE IZAN                               </t>
  </si>
  <si>
    <t xml:space="preserve">GUMIEL DE MERCADO                            </t>
  </si>
  <si>
    <t xml:space="preserve">HACINAS                                      </t>
  </si>
  <si>
    <t xml:space="preserve">HAZA                                         </t>
  </si>
  <si>
    <t xml:space="preserve">HONTANAS                                     </t>
  </si>
  <si>
    <t xml:space="preserve">HONTANGAS                                    </t>
  </si>
  <si>
    <t xml:space="preserve">HONTORIA DE LA CANTERA                       </t>
  </si>
  <si>
    <t xml:space="preserve">HONTORIA DEL PINAR                           </t>
  </si>
  <si>
    <t xml:space="preserve">HONTORIA DE VALDEARADOS                      </t>
  </si>
  <si>
    <t xml:space="preserve">HORMAZAS (LAS)                               </t>
  </si>
  <si>
    <t xml:space="preserve">HORNILLOS DEL CAMINO                         </t>
  </si>
  <si>
    <t xml:space="preserve">HORRA (LA)                                   </t>
  </si>
  <si>
    <t xml:space="preserve">HORTIGUELA                                   </t>
  </si>
  <si>
    <t xml:space="preserve">HOYALES DE ROA                               </t>
  </si>
  <si>
    <t xml:space="preserve">HUERMECES                                    </t>
  </si>
  <si>
    <t xml:space="preserve">HUERTA DE ARRIBA                             </t>
  </si>
  <si>
    <t xml:space="preserve">HUERTA DE REY                                </t>
  </si>
  <si>
    <t xml:space="preserve">HUMADA                                       </t>
  </si>
  <si>
    <t xml:space="preserve">HURONES                                      </t>
  </si>
  <si>
    <t xml:space="preserve">IBEAS DE JUARROS                             </t>
  </si>
  <si>
    <t xml:space="preserve">IBRILLOS                                     </t>
  </si>
  <si>
    <t xml:space="preserve">IGLESIARRUBIA                                </t>
  </si>
  <si>
    <t xml:space="preserve">IGLESIAS                                     </t>
  </si>
  <si>
    <t xml:space="preserve">ISAR                                         </t>
  </si>
  <si>
    <t xml:space="preserve">ITERO DEL CASTILLO                           </t>
  </si>
  <si>
    <t xml:space="preserve">JARAMILLO DE LA FUENTE                       </t>
  </si>
  <si>
    <t xml:space="preserve">JARAMILLO QUEMADO                            </t>
  </si>
  <si>
    <t xml:space="preserve">JUNTA DE TRASLALOMA                          </t>
  </si>
  <si>
    <t xml:space="preserve">JUNTA DE VILLALBA DE LOSA                    </t>
  </si>
  <si>
    <t xml:space="preserve">JURISDICCION DE LARA                         </t>
  </si>
  <si>
    <t xml:space="preserve">JURISDICCION DE SAN ZADORNIL                 </t>
  </si>
  <si>
    <t xml:space="preserve">LERMA                                        </t>
  </si>
  <si>
    <t xml:space="preserve">LLANO DE BUREBA                              </t>
  </si>
  <si>
    <t xml:space="preserve">MADRIGAL DEL MONTE                           </t>
  </si>
  <si>
    <t xml:space="preserve">MADRIGALEJO DEL MONTE                        </t>
  </si>
  <si>
    <t xml:space="preserve">MAHAMUD                                      </t>
  </si>
  <si>
    <t xml:space="preserve">MAMBRILLA DE CASTREJON                       </t>
  </si>
  <si>
    <t xml:space="preserve">MAMBRILLAS DE LARA                           </t>
  </si>
  <si>
    <t xml:space="preserve">MAMOLAR                                      </t>
  </si>
  <si>
    <t xml:space="preserve">MANCILES                                     </t>
  </si>
  <si>
    <t xml:space="preserve">MAZUELA                                      </t>
  </si>
  <si>
    <t xml:space="preserve">MECERREYES                                   </t>
  </si>
  <si>
    <t xml:space="preserve">MEDINA DE POMAR                              </t>
  </si>
  <si>
    <t xml:space="preserve">MELGAR DE FERNAMENTAL                        </t>
  </si>
  <si>
    <t xml:space="preserve">MERINDAD DE CUESTA-URRIA                     </t>
  </si>
  <si>
    <t xml:space="preserve">MERINDAD DE MONTIJA                          </t>
  </si>
  <si>
    <t xml:space="preserve">MERINDAD DE SOTOSCUEVA                       </t>
  </si>
  <si>
    <t xml:space="preserve">MERINDAD DE VALDEPORRES                      </t>
  </si>
  <si>
    <t xml:space="preserve">MERINDAD DE VALDIVIELSO                      </t>
  </si>
  <si>
    <t xml:space="preserve">MILAGROS                                     </t>
  </si>
  <si>
    <t xml:space="preserve">MIRANDA DE EBRO                              </t>
  </si>
  <si>
    <t xml:space="preserve">MIRAVECHE                                    </t>
  </si>
  <si>
    <t xml:space="preserve">MODUBAR DE LA EMPAREDADA                     </t>
  </si>
  <si>
    <t xml:space="preserve">MONASTERIO DE LA SIERRA                      </t>
  </si>
  <si>
    <t xml:space="preserve">MONASTERIO DE RODILLA                        </t>
  </si>
  <si>
    <t xml:space="preserve">MONCALVILLO                                  </t>
  </si>
  <si>
    <t xml:space="preserve">MONTERRUBIO DE LA DEMANDA                    </t>
  </si>
  <si>
    <t xml:space="preserve">MONTORIO                                     </t>
  </si>
  <si>
    <t xml:space="preserve">MORADILLO DE ROA                             </t>
  </si>
  <si>
    <t xml:space="preserve">NAVA DE ROA                                  </t>
  </si>
  <si>
    <t xml:space="preserve">NAVAS DE BUREBA                              </t>
  </si>
  <si>
    <t xml:space="preserve">NEBREDA                                      </t>
  </si>
  <si>
    <t xml:space="preserve">NEILA                                        </t>
  </si>
  <si>
    <t xml:space="preserve">OLMEDILLO DE ROA                             </t>
  </si>
  <si>
    <t xml:space="preserve">OLMILLOS DE MUÑO                             </t>
  </si>
  <si>
    <t xml:space="preserve">OÑA                                          </t>
  </si>
  <si>
    <t xml:space="preserve">OQUILLAS                                     </t>
  </si>
  <si>
    <t xml:space="preserve">ORBANEJA RIOPICO                             </t>
  </si>
  <si>
    <t xml:space="preserve">PADILLA DE ABAJO                             </t>
  </si>
  <si>
    <t xml:space="preserve">PADILLA DE ARRIBA                            </t>
  </si>
  <si>
    <t xml:space="preserve">PADRONES DE BUREBA                           </t>
  </si>
  <si>
    <t xml:space="preserve">PALACIOS DE LA SIERRA                        </t>
  </si>
  <si>
    <t xml:space="preserve">PALACIOS DE RIOPISUERGA                      </t>
  </si>
  <si>
    <t xml:space="preserve">PALAZUELOS DE LA SIERRA                      </t>
  </si>
  <si>
    <t xml:space="preserve">PALAZUELOS DE MUÑO                           </t>
  </si>
  <si>
    <t xml:space="preserve">PAMPLIEGA                                    </t>
  </si>
  <si>
    <t xml:space="preserve">PANCORBO                                     </t>
  </si>
  <si>
    <t xml:space="preserve">PARDILLA                                     </t>
  </si>
  <si>
    <t xml:space="preserve">PARTIDO DE LA SIERRA EN TOBALINA             </t>
  </si>
  <si>
    <t xml:space="preserve">PEDROSA DE DUERO                             </t>
  </si>
  <si>
    <t xml:space="preserve">PEDROSA DEL PARAMO                           </t>
  </si>
  <si>
    <t xml:space="preserve">PEDROSA DEL PRINCIPE                         </t>
  </si>
  <si>
    <t xml:space="preserve">PEDROSA DE RIO URBEL                         </t>
  </si>
  <si>
    <t xml:space="preserve">PEÑARANDA DE DUERO                           </t>
  </si>
  <si>
    <t xml:space="preserve">PERAL DE ARLANZA                             </t>
  </si>
  <si>
    <t xml:space="preserve">PIERNIGAS                                    </t>
  </si>
  <si>
    <t xml:space="preserve">PINEDA DE LA SIERRA                          </t>
  </si>
  <si>
    <t xml:space="preserve">PINEDA TRASMONTE                             </t>
  </si>
  <si>
    <t xml:space="preserve">PINILLA DE LOS BARRUECOS                     </t>
  </si>
  <si>
    <t xml:space="preserve">PINILLA DE LOS MOROS                         </t>
  </si>
  <si>
    <t>09270</t>
  </si>
  <si>
    <t xml:space="preserve">PINILLA TRASMONTE                            </t>
  </si>
  <si>
    <t xml:space="preserve">POZA DE LA SAL                               </t>
  </si>
  <si>
    <t xml:space="preserve">PRADANOS DE BUREBA                           </t>
  </si>
  <si>
    <t xml:space="preserve">PRADOLUENGO                                  </t>
  </si>
  <si>
    <t xml:space="preserve">PRESENCIO                                    </t>
  </si>
  <si>
    <t xml:space="preserve">PUEBLA DE ARGANZON (LA)                      </t>
  </si>
  <si>
    <t xml:space="preserve">PUENTEDURA                                   </t>
  </si>
  <si>
    <t xml:space="preserve">QUEMADA                                      </t>
  </si>
  <si>
    <t xml:space="preserve">QUINTANABUREBA                               </t>
  </si>
  <si>
    <t xml:space="preserve">QUINTANA DEL PIDIO                           </t>
  </si>
  <si>
    <t xml:space="preserve">QUINTANAELEZ                                 </t>
  </si>
  <si>
    <t xml:space="preserve">QUINTANAORTUÑO                               </t>
  </si>
  <si>
    <t xml:space="preserve">QUINTANAPALLA                                </t>
  </si>
  <si>
    <t xml:space="preserve">QUINTANAR DE LA SIERRA                       </t>
  </si>
  <si>
    <t xml:space="preserve">QUINTANAVIDES                                </t>
  </si>
  <si>
    <t xml:space="preserve">QUINTANILLA DE LA MATA                       </t>
  </si>
  <si>
    <t xml:space="preserve">QUINTANILLA DEL COCO                         </t>
  </si>
  <si>
    <t xml:space="preserve">QUINTANILLAS (LAS)                           </t>
  </si>
  <si>
    <t xml:space="preserve">QUINTANILLA SAN GARCIA                       </t>
  </si>
  <si>
    <t xml:space="preserve">QUINTANILLA VIVAR                            </t>
  </si>
  <si>
    <t xml:space="preserve">RABANERA DEL PINAR                           </t>
  </si>
  <si>
    <t xml:space="preserve">RABANOS                                      </t>
  </si>
  <si>
    <t xml:space="preserve">RABE DE LAS CALZADAS                         </t>
  </si>
  <si>
    <t xml:space="preserve">REBOLLEDO DE LA TORRE                        </t>
  </si>
  <si>
    <t xml:space="preserve">REDECILLA DEL CAMINO                         </t>
  </si>
  <si>
    <t xml:space="preserve">REDECILLA DEL CAMPO                          </t>
  </si>
  <si>
    <t xml:space="preserve">REGUMIEL DE LA SIERRA                        </t>
  </si>
  <si>
    <t xml:space="preserve">REINOSO                                      </t>
  </si>
  <si>
    <t xml:space="preserve">RETUERTA                                     </t>
  </si>
  <si>
    <t xml:space="preserve">REVILLA Y AHEDO (LA)                         </t>
  </si>
  <si>
    <t xml:space="preserve">REVILLA DEL CAMPO                            </t>
  </si>
  <si>
    <t xml:space="preserve">REVILLARRUZ                                  </t>
  </si>
  <si>
    <t xml:space="preserve">REVILLA VALLEJERA                            </t>
  </si>
  <si>
    <t xml:space="preserve">REZMONDO                                     </t>
  </si>
  <si>
    <t xml:space="preserve">RIOCAVADO DE LA SIERRA                       </t>
  </si>
  <si>
    <t xml:space="preserve">ROA                                          </t>
  </si>
  <si>
    <t xml:space="preserve">ROJAS                                        </t>
  </si>
  <si>
    <t xml:space="preserve">ROYUELA DE RIO FRANCO                        </t>
  </si>
  <si>
    <t xml:space="preserve">RUBENA                                       </t>
  </si>
  <si>
    <t xml:space="preserve">RUBLACEDO DE ABAJO                           </t>
  </si>
  <si>
    <t xml:space="preserve">RUCANDIO                                     </t>
  </si>
  <si>
    <t xml:space="preserve">SALAS DE BUREBA                              </t>
  </si>
  <si>
    <t xml:space="preserve">SALAS DE LOS INFANTES                        </t>
  </si>
  <si>
    <t xml:space="preserve">SALDAÑA DE BURGOS                            </t>
  </si>
  <si>
    <t xml:space="preserve">SALINILLAS DE BUREBA                         </t>
  </si>
  <si>
    <t xml:space="preserve">SAN ADRIAN DE JUARROS                        </t>
  </si>
  <si>
    <t xml:space="preserve">SAN JUAN DEL MONTE                           </t>
  </si>
  <si>
    <t xml:space="preserve">SAN MAMES DE BURGOS                          </t>
  </si>
  <si>
    <t xml:space="preserve">SAN MARTIN DE RUBIALES                       </t>
  </si>
  <si>
    <t xml:space="preserve">SAN MILLAN DE LARA                           </t>
  </si>
  <si>
    <t xml:space="preserve">SANTA CECILIA                                </t>
  </si>
  <si>
    <t xml:space="preserve">SANTA CRUZ DE LA SALCEDA                     </t>
  </si>
  <si>
    <t xml:space="preserve">SANTA CRUZ DEL VALLE URBION                  </t>
  </si>
  <si>
    <t xml:space="preserve">SANTA GADEA DEL CID                          </t>
  </si>
  <si>
    <t xml:space="preserve">SANTA INES                                   </t>
  </si>
  <si>
    <t xml:space="preserve">SANTA MARIA DEL CAMPO                        </t>
  </si>
  <si>
    <t xml:space="preserve">SANTA MARIA DEL INVIERNO                     </t>
  </si>
  <si>
    <t xml:space="preserve">SANTA MARIA DEL MERCADILLO                   </t>
  </si>
  <si>
    <t xml:space="preserve">SANTA MARIA RIVARREDONDA                     </t>
  </si>
  <si>
    <t xml:space="preserve">SANTA OLALLA DE BUREBA                       </t>
  </si>
  <si>
    <t xml:space="preserve">SANTIBAÑEZ DE ESGUEVA                        </t>
  </si>
  <si>
    <t xml:space="preserve">SANTIBAÑEZ DEL VAL                           </t>
  </si>
  <si>
    <t xml:space="preserve">SANTO DOMINGO DE SILOS                       </t>
  </si>
  <si>
    <t xml:space="preserve">SAN VICENTE DEL VALLE                        </t>
  </si>
  <si>
    <t xml:space="preserve">SARGENTES DE LA LORA                         </t>
  </si>
  <si>
    <t xml:space="preserve">SARRACIN                                     </t>
  </si>
  <si>
    <t xml:space="preserve">SASAMON                                      </t>
  </si>
  <si>
    <t xml:space="preserve">SEQUERA DE HAZA (LA)                         </t>
  </si>
  <si>
    <t xml:space="preserve">SOLARANA                                     </t>
  </si>
  <si>
    <t xml:space="preserve">SORDILLOS                                    </t>
  </si>
  <si>
    <t xml:space="preserve">SOTILLO DE LA RIBERA                         </t>
  </si>
  <si>
    <t xml:space="preserve">SOTRAGERO                                    </t>
  </si>
  <si>
    <t xml:space="preserve">SOTRESGUDO                                   </t>
  </si>
  <si>
    <t>09374</t>
  </si>
  <si>
    <t xml:space="preserve">SUSINOS DEL PARAMO                           </t>
  </si>
  <si>
    <t xml:space="preserve">TAMARON                                      </t>
  </si>
  <si>
    <t xml:space="preserve">TARDAJOS                                     </t>
  </si>
  <si>
    <t xml:space="preserve">TEJADA                                       </t>
  </si>
  <si>
    <t xml:space="preserve">TERRADILLOS DE ESGUEVA                       </t>
  </si>
  <si>
    <t xml:space="preserve">TINIEBLAS DE LA SIERRA                       </t>
  </si>
  <si>
    <t xml:space="preserve">TOBAR                                        </t>
  </si>
  <si>
    <t xml:space="preserve">TORDOMAR                                     </t>
  </si>
  <si>
    <t xml:space="preserve">TORRECILLA DEL MONTE                         </t>
  </si>
  <si>
    <t xml:space="preserve">TORREGALINDO                                 </t>
  </si>
  <si>
    <t>09388</t>
  </si>
  <si>
    <t xml:space="preserve">TORRELARA                                    </t>
  </si>
  <si>
    <t xml:space="preserve">TORREPADRE                                   </t>
  </si>
  <si>
    <t xml:space="preserve">TORRESANDINO                                 </t>
  </si>
  <si>
    <t xml:space="preserve">TORTOLES DE ESGUEVA                          </t>
  </si>
  <si>
    <t xml:space="preserve">TOSANTOS                                     </t>
  </si>
  <si>
    <t xml:space="preserve">TRESPADERNE                                  </t>
  </si>
  <si>
    <t xml:space="preserve">TUBILLA DEL AGUA                             </t>
  </si>
  <si>
    <t xml:space="preserve">TUBILLA DEL LAGO                             </t>
  </si>
  <si>
    <t xml:space="preserve">URBEL DEL CASTILLO                           </t>
  </si>
  <si>
    <t xml:space="preserve">VADOCONDES                                   </t>
  </si>
  <si>
    <t xml:space="preserve">VALDEANDE                                    </t>
  </si>
  <si>
    <t xml:space="preserve">VALDEZATE                                    </t>
  </si>
  <si>
    <t xml:space="preserve">VALDORROS                                    </t>
  </si>
  <si>
    <t xml:space="preserve">VALMALA                                      </t>
  </si>
  <si>
    <t xml:space="preserve">VALLARTA DE BUREBA                           </t>
  </si>
  <si>
    <t xml:space="preserve">VALLE DE MANZANEDO                           </t>
  </si>
  <si>
    <t xml:space="preserve">VALLE DE MENA                                </t>
  </si>
  <si>
    <t xml:space="preserve">VALLE DE OCA                                 </t>
  </si>
  <si>
    <t xml:space="preserve">VALLE DE TOBALINA                            </t>
  </si>
  <si>
    <t xml:space="preserve">VALLE DE VALDEBEZANA                         </t>
  </si>
  <si>
    <t xml:space="preserve">VALLE DE VALDELAGUNA                         </t>
  </si>
  <si>
    <t xml:space="preserve">VALLE DE VALDELUCIO                          </t>
  </si>
  <si>
    <t xml:space="preserve">VALLE DE ZAMANZAS                            </t>
  </si>
  <si>
    <t xml:space="preserve">VALLEJERA                                    </t>
  </si>
  <si>
    <t xml:space="preserve">VALLES DE PALENZUELA                         </t>
  </si>
  <si>
    <t xml:space="preserve">VALLUERCANES                                 </t>
  </si>
  <si>
    <t xml:space="preserve">VID Y BARRIOS (LA)                           </t>
  </si>
  <si>
    <t xml:space="preserve">VID DE BUREBA (LA)                           </t>
  </si>
  <si>
    <t xml:space="preserve">VILEÑA                                       </t>
  </si>
  <si>
    <t xml:space="preserve">VILORIA DE RIOJA                             </t>
  </si>
  <si>
    <t xml:space="preserve">VILVIESTRE DEL PINAR                         </t>
  </si>
  <si>
    <t xml:space="preserve">VILLADIEGO                                   </t>
  </si>
  <si>
    <t xml:space="preserve">VILLAESCUSA DE ROA                           </t>
  </si>
  <si>
    <t xml:space="preserve">VILLAESCUSA LA SOMBRIA                       </t>
  </si>
  <si>
    <t xml:space="preserve">VILLAESPASA                                  </t>
  </si>
  <si>
    <t xml:space="preserve">VILLAFRANCA MONTES DE OCA                    </t>
  </si>
  <si>
    <t xml:space="preserve">VILLAFRUELA                                  </t>
  </si>
  <si>
    <t xml:space="preserve">VILLAGALIJO                                  </t>
  </si>
  <si>
    <t xml:space="preserve">VILLAGONZALO PEDERNALES                      </t>
  </si>
  <si>
    <t xml:space="preserve">VILLAHOZ                                     </t>
  </si>
  <si>
    <t xml:space="preserve">VILLALBA DE DUERO                            </t>
  </si>
  <si>
    <t xml:space="preserve">VILLALBILLA DE BURGOS                        </t>
  </si>
  <si>
    <t xml:space="preserve">VILLALBILLA DE GUMIEL                        </t>
  </si>
  <si>
    <t xml:space="preserve">VILLALDEMIRO                                 </t>
  </si>
  <si>
    <t xml:space="preserve">VILLALMANZO                                  </t>
  </si>
  <si>
    <t xml:space="preserve">VILLAMAYOR DE LOS MONTES                     </t>
  </si>
  <si>
    <t xml:space="preserve">VILLAMAYOR DE TREVIÑO                        </t>
  </si>
  <si>
    <t xml:space="preserve">VILLAMBISTIA                                 </t>
  </si>
  <si>
    <t xml:space="preserve">VILLAMEDIANILLA                              </t>
  </si>
  <si>
    <t xml:space="preserve">VILLAMIEL DE LA SIERRA                       </t>
  </si>
  <si>
    <t xml:space="preserve">VILLANGOMEZ                                  </t>
  </si>
  <si>
    <t xml:space="preserve">VILLANUEVA DE ARGAÑO                         </t>
  </si>
  <si>
    <t xml:space="preserve">VILLANUEVA DE CARAZO                         </t>
  </si>
  <si>
    <t xml:space="preserve">VILLANUEVA DE GUMIEL                         </t>
  </si>
  <si>
    <t xml:space="preserve">VILLANUEVA DE TEBA                           </t>
  </si>
  <si>
    <t xml:space="preserve">VILLAQUIRAN DE LA PUEBLA                     </t>
  </si>
  <si>
    <t xml:space="preserve">VILLAQUIRAN DE LOS INFANTES                  </t>
  </si>
  <si>
    <t xml:space="preserve">VILLARIEZO                                   </t>
  </si>
  <si>
    <t xml:space="preserve">VILLASANDINO                                 </t>
  </si>
  <si>
    <t xml:space="preserve">VILLASUR DE HERREROS                         </t>
  </si>
  <si>
    <t xml:space="preserve">VILLATUELDA                                  </t>
  </si>
  <si>
    <t xml:space="preserve">VILLAVERDE DEL MONTE                         </t>
  </si>
  <si>
    <t xml:space="preserve">VILLAVERDE-MOGINA                            </t>
  </si>
  <si>
    <t xml:space="preserve">VILLAYERNO MORQUILLAS                        </t>
  </si>
  <si>
    <t xml:space="preserve">VILLAZOPEQUE                                 </t>
  </si>
  <si>
    <t xml:space="preserve">VILLEGAS                                     </t>
  </si>
  <si>
    <t xml:space="preserve">VILLORUEBO                                   </t>
  </si>
  <si>
    <t xml:space="preserve">VIZCAINOS                                    </t>
  </si>
  <si>
    <t xml:space="preserve">ZAEL                                         </t>
  </si>
  <si>
    <t xml:space="preserve">ZARZOSA DE RIO PISUERGA                      </t>
  </si>
  <si>
    <t xml:space="preserve">ZAZUAR                                       </t>
  </si>
  <si>
    <t>09485</t>
  </si>
  <si>
    <t xml:space="preserve">ZUÑEDA                                       </t>
  </si>
  <si>
    <t xml:space="preserve">QUINTANILLA DEL AGUA Y TORDUELES             </t>
  </si>
  <si>
    <t xml:space="preserve">VALLE DE SANTIBAÑEZ                          </t>
  </si>
  <si>
    <t xml:space="preserve">VILLARCAYO DE MERINDAD DE CASTILLA LA VIEJA  </t>
  </si>
  <si>
    <t xml:space="preserve">VALLE DE LAS NAVAS                           </t>
  </si>
  <si>
    <t xml:space="preserve">VALLE DE SEDANO                              </t>
  </si>
  <si>
    <t xml:space="preserve">MERINDAD DE RIO UBIERNA                      </t>
  </si>
  <si>
    <t xml:space="preserve">ALFOZ DE QUINTANADUEÑAS                      </t>
  </si>
  <si>
    <t xml:space="preserve">VALLE DE LOSA                                </t>
  </si>
  <si>
    <t xml:space="preserve">ABADIA                                       </t>
  </si>
  <si>
    <t xml:space="preserve">ABERTURA                                     </t>
  </si>
  <si>
    <t xml:space="preserve">ACEBO                                        </t>
  </si>
  <si>
    <t xml:space="preserve">ACEHUCHE                                     </t>
  </si>
  <si>
    <t xml:space="preserve">ACEITUNA                                     </t>
  </si>
  <si>
    <t xml:space="preserve">AHIGAL                                       </t>
  </si>
  <si>
    <t xml:space="preserve">ALBALA                                       </t>
  </si>
  <si>
    <t xml:space="preserve">ALCANTARA                                    </t>
  </si>
  <si>
    <t xml:space="preserve">ALCOLLARIN                                   </t>
  </si>
  <si>
    <t xml:space="preserve">ALCUESCAR                                    </t>
  </si>
  <si>
    <t xml:space="preserve">ALDEACENTENERA                               </t>
  </si>
  <si>
    <t xml:space="preserve">ALDEA DEL CANO                               </t>
  </si>
  <si>
    <t xml:space="preserve">ALDEA DEL OBISPO (LA)                        </t>
  </si>
  <si>
    <t xml:space="preserve">ALDEANUEVA DE LA VERA                        </t>
  </si>
  <si>
    <t xml:space="preserve">ALDEANUEVA DEL CAMINO                        </t>
  </si>
  <si>
    <t xml:space="preserve">ALDEHUELA DE JERTE                           </t>
  </si>
  <si>
    <t xml:space="preserve">ALIA                                         </t>
  </si>
  <si>
    <t xml:space="preserve">ALISEDA                                      </t>
  </si>
  <si>
    <t xml:space="preserve">ALMARAZ                                      </t>
  </si>
  <si>
    <t xml:space="preserve">ALMOHARIN                                    </t>
  </si>
  <si>
    <t xml:space="preserve">ARROYO DE LA LUZ                             </t>
  </si>
  <si>
    <t xml:space="preserve">ARROYOMOLINOS DE LA VERA                     </t>
  </si>
  <si>
    <t xml:space="preserve">ARROYOMOLINOS                                </t>
  </si>
  <si>
    <t xml:space="preserve">BAÑOS DE MONTEMAYOR                          </t>
  </si>
  <si>
    <t xml:space="preserve">BARRADO                                      </t>
  </si>
  <si>
    <t xml:space="preserve">BELVIS DE MONROY                             </t>
  </si>
  <si>
    <t xml:space="preserve">BENQUERENCIA                                 </t>
  </si>
  <si>
    <t xml:space="preserve">BERROCALEJO                                  </t>
  </si>
  <si>
    <t xml:space="preserve">BERZOCANA                                    </t>
  </si>
  <si>
    <t xml:space="preserve">BOHONAL DE IBOR                              </t>
  </si>
  <si>
    <t xml:space="preserve">BOTIJA                                       </t>
  </si>
  <si>
    <t xml:space="preserve">BROZAS                                       </t>
  </si>
  <si>
    <t xml:space="preserve">CABAÑAS DEL CASTILLO                         </t>
  </si>
  <si>
    <t xml:space="preserve">CABEZABELLOSA                                </t>
  </si>
  <si>
    <t xml:space="preserve">CABEZUELA DEL VALLE                          </t>
  </si>
  <si>
    <t xml:space="preserve">CABRERO                                      </t>
  </si>
  <si>
    <t xml:space="preserve">CACERES                                      </t>
  </si>
  <si>
    <t xml:space="preserve">CACHORRILLA                                  </t>
  </si>
  <si>
    <t xml:space="preserve">CADALSO                                      </t>
  </si>
  <si>
    <t xml:space="preserve">CALZADILLA                                   </t>
  </si>
  <si>
    <t xml:space="preserve">CAMINOMORISCO                                </t>
  </si>
  <si>
    <t xml:space="preserve">CAMPILLO DE DELEITOSA                        </t>
  </si>
  <si>
    <t xml:space="preserve">CAMPO LUGAR                                  </t>
  </si>
  <si>
    <t xml:space="preserve">CAÑAMERO                                     </t>
  </si>
  <si>
    <t xml:space="preserve">CAÑAVERAL                                    </t>
  </si>
  <si>
    <t xml:space="preserve">CARBAJO                                      </t>
  </si>
  <si>
    <t xml:space="preserve">CARCABOSO                                    </t>
  </si>
  <si>
    <t xml:space="preserve">CARRASCALEJO                                 </t>
  </si>
  <si>
    <t xml:space="preserve">CASAR DE CACERES                             </t>
  </si>
  <si>
    <t xml:space="preserve">CASAR DE PALOMERO                            </t>
  </si>
  <si>
    <t xml:space="preserve">CASARES DE LAS HURDES                        </t>
  </si>
  <si>
    <t xml:space="preserve">CASAS DE DON ANTONIO                         </t>
  </si>
  <si>
    <t xml:space="preserve">CASAS DE DON GOMEZ                           </t>
  </si>
  <si>
    <t xml:space="preserve">CASAS DEL CASTAÑAR                           </t>
  </si>
  <si>
    <t xml:space="preserve">CASAS DEL MONTE                              </t>
  </si>
  <si>
    <t xml:space="preserve">CASAS DE MILLAN                              </t>
  </si>
  <si>
    <t xml:space="preserve">CASAS DE MIRAVETE                            </t>
  </si>
  <si>
    <t xml:space="preserve">CASATEJADA                                   </t>
  </si>
  <si>
    <t xml:space="preserve">CASILLAS DE CORIA                            </t>
  </si>
  <si>
    <t xml:space="preserve">CASTAÑAR DE IBOR                             </t>
  </si>
  <si>
    <t xml:space="preserve">CECLAVIN                                     </t>
  </si>
  <si>
    <t xml:space="preserve">CEDILLO                                      </t>
  </si>
  <si>
    <t xml:space="preserve">CEREZO                                       </t>
  </si>
  <si>
    <t xml:space="preserve">CILLEROS                                     </t>
  </si>
  <si>
    <t xml:space="preserve">COLLADO DE LA VERA                           </t>
  </si>
  <si>
    <t xml:space="preserve">CONQUISTA DE LA SIERRA                       </t>
  </si>
  <si>
    <t xml:space="preserve">CORIA                                        </t>
  </si>
  <si>
    <t xml:space="preserve">CUACOS DE YUSTE                              </t>
  </si>
  <si>
    <t xml:space="preserve">CUMBRE (LA)                                  </t>
  </si>
  <si>
    <t xml:space="preserve">DELEITOSA                                    </t>
  </si>
  <si>
    <t xml:space="preserve">DESCARGAMARIA                                </t>
  </si>
  <si>
    <t xml:space="preserve">ELJAS                                        </t>
  </si>
  <si>
    <t xml:space="preserve">ESCURIAL                                     </t>
  </si>
  <si>
    <t xml:space="preserve">FRESNEDOSO DE IBOR                           </t>
  </si>
  <si>
    <t xml:space="preserve">GALISTEO                                     </t>
  </si>
  <si>
    <t xml:space="preserve">GARCIAZ                                      </t>
  </si>
  <si>
    <t xml:space="preserve">GARGANTA (LA)                                </t>
  </si>
  <si>
    <t xml:space="preserve">GARGANTA LA OLLA                             </t>
  </si>
  <si>
    <t xml:space="preserve">GARGANTILLA                                  </t>
  </si>
  <si>
    <t xml:space="preserve">GARGUERA                                     </t>
  </si>
  <si>
    <t xml:space="preserve">GARROVILLAS DE ALCONETAR                     </t>
  </si>
  <si>
    <t xml:space="preserve">GARVIN                                       </t>
  </si>
  <si>
    <t xml:space="preserve">GATA                                         </t>
  </si>
  <si>
    <t xml:space="preserve">GORDO (EL)                                   </t>
  </si>
  <si>
    <t xml:space="preserve">GRANJA (LA)                                  </t>
  </si>
  <si>
    <t xml:space="preserve">GUADALUPE                                    </t>
  </si>
  <si>
    <t xml:space="preserve">GUIJO DE CORIA                               </t>
  </si>
  <si>
    <t xml:space="preserve">GUIJO DE GALISTEO                            </t>
  </si>
  <si>
    <t xml:space="preserve">GUIJO DE GRANADILLA                          </t>
  </si>
  <si>
    <t xml:space="preserve">GUIJO DE SANTA BARBARA                       </t>
  </si>
  <si>
    <t xml:space="preserve">HERGUIJUELA                                  </t>
  </si>
  <si>
    <t xml:space="preserve">HERNAN-PEREZ                                 </t>
  </si>
  <si>
    <t xml:space="preserve">HERRERA DE ALCANTARA                         </t>
  </si>
  <si>
    <t xml:space="preserve">HERRERUELA                                   </t>
  </si>
  <si>
    <t xml:space="preserve">HERVAS                                       </t>
  </si>
  <si>
    <t xml:space="preserve">HIGUERA DE ALBALAT                           </t>
  </si>
  <si>
    <t xml:space="preserve">HINOJAL                                      </t>
  </si>
  <si>
    <t xml:space="preserve">HOLGUERA                                     </t>
  </si>
  <si>
    <t xml:space="preserve">HOYOS                                        </t>
  </si>
  <si>
    <t xml:space="preserve">HUELAGA                                      </t>
  </si>
  <si>
    <t xml:space="preserve">IBAHERNANDO                                  </t>
  </si>
  <si>
    <t xml:space="preserve">JARAICEJO                                    </t>
  </si>
  <si>
    <t xml:space="preserve">JARAIZ DE LA VERA                            </t>
  </si>
  <si>
    <t xml:space="preserve">JARANDILLA DE LA VERA                        </t>
  </si>
  <si>
    <t xml:space="preserve">JARILLA                                      </t>
  </si>
  <si>
    <t xml:space="preserve">JERTE                                        </t>
  </si>
  <si>
    <t xml:space="preserve">LADRILLAR                                    </t>
  </si>
  <si>
    <t xml:space="preserve">LOGROSAN                                     </t>
  </si>
  <si>
    <t xml:space="preserve">LOSAR DE LA VERA                             </t>
  </si>
  <si>
    <t xml:space="preserve">MADRIGAL DE LA VERA                          </t>
  </si>
  <si>
    <t xml:space="preserve">MADRIGALEJO                                  </t>
  </si>
  <si>
    <t xml:space="preserve">MADROÑERA                                    </t>
  </si>
  <si>
    <t xml:space="preserve">MAJADAS                                      </t>
  </si>
  <si>
    <t xml:space="preserve">MALPARTIDA DE CACERES                        </t>
  </si>
  <si>
    <t xml:space="preserve">MALPARTIDA DE PLASENCIA                      </t>
  </si>
  <si>
    <t xml:space="preserve">MARCHAGAZ                                    </t>
  </si>
  <si>
    <t xml:space="preserve">MATA DE ALCANTARA                            </t>
  </si>
  <si>
    <t xml:space="preserve">MEMBRIO                                      </t>
  </si>
  <si>
    <t xml:space="preserve">MESAS DE IBOR                                </t>
  </si>
  <si>
    <t xml:space="preserve">MIAJADAS                                     </t>
  </si>
  <si>
    <t xml:space="preserve">MILLANES                                     </t>
  </si>
  <si>
    <t xml:space="preserve">MIRABEL                                      </t>
  </si>
  <si>
    <t xml:space="preserve">MOHEDAS DE GRANADILLA                        </t>
  </si>
  <si>
    <t xml:space="preserve">MONROY                                       </t>
  </si>
  <si>
    <t xml:space="preserve">MONTANCHEZ                                   </t>
  </si>
  <si>
    <t xml:space="preserve">MONTEHERMOSO                                 </t>
  </si>
  <si>
    <t xml:space="preserve">MORALEJA                                     </t>
  </si>
  <si>
    <t xml:space="preserve">MORCILLO                                     </t>
  </si>
  <si>
    <t xml:space="preserve">NAVACONCEJO                                  </t>
  </si>
  <si>
    <t xml:space="preserve">NAVALMORAL DE LA MATA                        </t>
  </si>
  <si>
    <t xml:space="preserve">NAVALVILLAR DE IBOR                          </t>
  </si>
  <si>
    <t xml:space="preserve">NAVAS DEL MADROÑO                            </t>
  </si>
  <si>
    <t xml:space="preserve">NAVEZUELAS                                   </t>
  </si>
  <si>
    <t xml:space="preserve">NUÑOMORAL                                    </t>
  </si>
  <si>
    <t xml:space="preserve">OLIVA DE PLASENCIA                           </t>
  </si>
  <si>
    <t xml:space="preserve">PALOMERO                                     </t>
  </si>
  <si>
    <t xml:space="preserve">PASARON DE LA VERA                           </t>
  </si>
  <si>
    <t xml:space="preserve">PEDROSO DE ACIM                              </t>
  </si>
  <si>
    <t xml:space="preserve">PERALEDA DE LA MATA                          </t>
  </si>
  <si>
    <t xml:space="preserve">PERALEDA DE SAN ROMAN                        </t>
  </si>
  <si>
    <t xml:space="preserve">PERALES DEL PUERTO                           </t>
  </si>
  <si>
    <t xml:space="preserve">PESCUEZA                                     </t>
  </si>
  <si>
    <t xml:space="preserve">PESGA (LA)                                   </t>
  </si>
  <si>
    <t xml:space="preserve">PIEDRAS ALBAS                                </t>
  </si>
  <si>
    <t xml:space="preserve">PINOFRANQUEADO                               </t>
  </si>
  <si>
    <t xml:space="preserve">PIORNAL                                      </t>
  </si>
  <si>
    <t xml:space="preserve">PLASENCIA                                    </t>
  </si>
  <si>
    <t xml:space="preserve">PLASENZUELA                                  </t>
  </si>
  <si>
    <t xml:space="preserve">PORTAJE                                      </t>
  </si>
  <si>
    <t xml:space="preserve">PORTEZUELO                                   </t>
  </si>
  <si>
    <t xml:space="preserve">POZUELO DE ZARZON                            </t>
  </si>
  <si>
    <t xml:space="preserve">PUERTO DE SANTA CRUZ                         </t>
  </si>
  <si>
    <t xml:space="preserve">REBOLLAR                                     </t>
  </si>
  <si>
    <t xml:space="preserve">RIOLOBOS                                     </t>
  </si>
  <si>
    <t xml:space="preserve">ROBLEDILLO DE GATA                           </t>
  </si>
  <si>
    <t xml:space="preserve">ROBLEDILLO DE LA VERA                        </t>
  </si>
  <si>
    <t xml:space="preserve">ROBLEDILLO DE TRUJILLO                       </t>
  </si>
  <si>
    <t xml:space="preserve">ROBLEDOLLANO                                 </t>
  </si>
  <si>
    <t xml:space="preserve">ROMANGORDO                                   </t>
  </si>
  <si>
    <t xml:space="preserve">RUANES                                       </t>
  </si>
  <si>
    <t xml:space="preserve">SALORINO                                     </t>
  </si>
  <si>
    <t xml:space="preserve">SALVATIERRA DE SANTIAGO                      </t>
  </si>
  <si>
    <t xml:space="preserve">SAN MARTIN DE TREVEJO                        </t>
  </si>
  <si>
    <t xml:space="preserve">SANTA ANA                                    </t>
  </si>
  <si>
    <t xml:space="preserve">SANTA CRUZ DE LA SIERRA                      </t>
  </si>
  <si>
    <t xml:space="preserve">SANTA CRUZ DE PANIAGUA                       </t>
  </si>
  <si>
    <t xml:space="preserve">SANTA MARTA DE MAGASCA                       </t>
  </si>
  <si>
    <t xml:space="preserve">SANTIAGO DE ALCANTARA                        </t>
  </si>
  <si>
    <t xml:space="preserve">SANTIAGO DEL CAMPO                           </t>
  </si>
  <si>
    <t xml:space="preserve">SANTIBAÑEZ EL ALTO                           </t>
  </si>
  <si>
    <t xml:space="preserve">SANTIBAÑEZ EL BAJO                           </t>
  </si>
  <si>
    <t xml:space="preserve">SAUCEDILLA                                   </t>
  </si>
  <si>
    <t xml:space="preserve">SEGURA DE TORO                               </t>
  </si>
  <si>
    <t xml:space="preserve">SERRADILLA                                   </t>
  </si>
  <si>
    <t xml:space="preserve">SERREJON                                     </t>
  </si>
  <si>
    <t xml:space="preserve">SIERRA DE FUENTES                            </t>
  </si>
  <si>
    <t xml:space="preserve">TALAVAN                                      </t>
  </si>
  <si>
    <t xml:space="preserve">TALAVERUELA DE LA VERA                       </t>
  </si>
  <si>
    <t xml:space="preserve">TALAYUELA                                    </t>
  </si>
  <si>
    <t xml:space="preserve">TEJEDA DE TIETAR                             </t>
  </si>
  <si>
    <t xml:space="preserve">TORIL                                        </t>
  </si>
  <si>
    <t xml:space="preserve">TORNAVACAS                                   </t>
  </si>
  <si>
    <t xml:space="preserve">TORNO (EL)                                   </t>
  </si>
  <si>
    <t xml:space="preserve">TORRECILLA DE LOS ANGELES                    </t>
  </si>
  <si>
    <t xml:space="preserve">TORRECILLAS DE LA TIESA                      </t>
  </si>
  <si>
    <t xml:space="preserve">TORRE DE DON MIGUEL                          </t>
  </si>
  <si>
    <t xml:space="preserve">TORRE DE SANTA MARIA                         </t>
  </si>
  <si>
    <t xml:space="preserve">TORREJONCILLO                                </t>
  </si>
  <si>
    <t xml:space="preserve">TORREJON EL RUBIO                            </t>
  </si>
  <si>
    <t xml:space="preserve">TORREMENGA                                   </t>
  </si>
  <si>
    <t xml:space="preserve">TORREMOCHA                                   </t>
  </si>
  <si>
    <t xml:space="preserve">TORREORGAZ                                   </t>
  </si>
  <si>
    <t xml:space="preserve">TORREQUEMADA                                 </t>
  </si>
  <si>
    <t xml:space="preserve">TRUJILLO                                     </t>
  </si>
  <si>
    <t xml:space="preserve">VALDASTILLAS                                 </t>
  </si>
  <si>
    <t xml:space="preserve">VALDECAÑAS DE TAJO                           </t>
  </si>
  <si>
    <t xml:space="preserve">VALDEFUENTES                                 </t>
  </si>
  <si>
    <t xml:space="preserve">VALDEHUNCAR                                  </t>
  </si>
  <si>
    <t xml:space="preserve">VALDELACASA DE TAJO                          </t>
  </si>
  <si>
    <t xml:space="preserve">VALDEMORALES                                 </t>
  </si>
  <si>
    <t xml:space="preserve">VALDEOBISPO                                  </t>
  </si>
  <si>
    <t xml:space="preserve">VALENCIA DE ALCANTARA                        </t>
  </si>
  <si>
    <t xml:space="preserve">VALVERDE DE LA VERA                          </t>
  </si>
  <si>
    <t xml:space="preserve">VALVERDE DEL FRESNO                          </t>
  </si>
  <si>
    <t xml:space="preserve">VIANDAR DE LA VERA                           </t>
  </si>
  <si>
    <t xml:space="preserve">VILLA DEL CAMPO                              </t>
  </si>
  <si>
    <t xml:space="preserve">VILLA DEL REY                                </t>
  </si>
  <si>
    <t xml:space="preserve">VILLAMESIAS                                  </t>
  </si>
  <si>
    <t xml:space="preserve">VILLAMIEL                                    </t>
  </si>
  <si>
    <t xml:space="preserve">VILLANUEVA DE LA SIERRA                      </t>
  </si>
  <si>
    <t xml:space="preserve">VILLANUEVA DE LA VERA                        </t>
  </si>
  <si>
    <t xml:space="preserve">VILLAR DEL PEDROSO                           </t>
  </si>
  <si>
    <t xml:space="preserve">VILLAR DE PLASENCIA                          </t>
  </si>
  <si>
    <t xml:space="preserve">VILLASBUENAS DE GATA                         </t>
  </si>
  <si>
    <t xml:space="preserve">ZARZA DE GRANADILLA                          </t>
  </si>
  <si>
    <t xml:space="preserve">ZARZA DE MONTANCHEZ                          </t>
  </si>
  <si>
    <t xml:space="preserve">ZARZA LA MAYOR                               </t>
  </si>
  <si>
    <t xml:space="preserve">ZORITA                                       </t>
  </si>
  <si>
    <t xml:space="preserve">ROSALEJO                                     </t>
  </si>
  <si>
    <t xml:space="preserve">VEGAVIANA                                    </t>
  </si>
  <si>
    <t xml:space="preserve">ALAGON DEL RIO                               </t>
  </si>
  <si>
    <t xml:space="preserve">TIETAR                                       </t>
  </si>
  <si>
    <t xml:space="preserve">PUEBLONUEVO DE MIRAMONTES                    </t>
  </si>
  <si>
    <t xml:space="preserve">ALCALA DE LOS GAZULES                        </t>
  </si>
  <si>
    <t xml:space="preserve">ALCALA DEL VALLE                             </t>
  </si>
  <si>
    <t xml:space="preserve">ALGAR                                        </t>
  </si>
  <si>
    <t xml:space="preserve">ALGECIRAS                                    </t>
  </si>
  <si>
    <t xml:space="preserve">ALGODONALES                                  </t>
  </si>
  <si>
    <t xml:space="preserve">ARCOS DE LA FRONTERA                         </t>
  </si>
  <si>
    <t xml:space="preserve">BARBATE                                      </t>
  </si>
  <si>
    <t xml:space="preserve">BARRIOS (LOS)                                </t>
  </si>
  <si>
    <t xml:space="preserve">BENAOCAZ                                     </t>
  </si>
  <si>
    <t xml:space="preserve">BORNOS                                       </t>
  </si>
  <si>
    <t xml:space="preserve">BOSQUE (EL)                                  </t>
  </si>
  <si>
    <t xml:space="preserve">CADIZ                                        </t>
  </si>
  <si>
    <t xml:space="preserve">CASTELLAR DE LA FRONTERA                     </t>
  </si>
  <si>
    <t xml:space="preserve">CONIL DE LA FRONTERA                         </t>
  </si>
  <si>
    <t xml:space="preserve">CHICLANA DE LA FRONTERA                      </t>
  </si>
  <si>
    <t xml:space="preserve">CHIPIONA                                     </t>
  </si>
  <si>
    <t xml:space="preserve">ESPERA                                       </t>
  </si>
  <si>
    <t xml:space="preserve">GASTOR (EL)                                  </t>
  </si>
  <si>
    <t xml:space="preserve">GRAZALEMA                                    </t>
  </si>
  <si>
    <t xml:space="preserve">JEREZ DE LA FRONTERA                         </t>
  </si>
  <si>
    <t xml:space="preserve">JIMENA DE LA FRONTERA                        </t>
  </si>
  <si>
    <t xml:space="preserve">LINEA DE LA CONCEPCION (LA)                  </t>
  </si>
  <si>
    <t xml:space="preserve">MEDINA-SIDONIA                               </t>
  </si>
  <si>
    <t xml:space="preserve">OLVERA                                       </t>
  </si>
  <si>
    <t xml:space="preserve">PATERNA DE RIVERA                            </t>
  </si>
  <si>
    <t xml:space="preserve">PRADO DEL REY                                </t>
  </si>
  <si>
    <t xml:space="preserve">PUERTO DE SANTA MARIA (EL)                   </t>
  </si>
  <si>
    <t xml:space="preserve">PUERTO REAL                                  </t>
  </si>
  <si>
    <t xml:space="preserve">PUERTO SERRANO                               </t>
  </si>
  <si>
    <t xml:space="preserve">ROTA                                         </t>
  </si>
  <si>
    <t xml:space="preserve">SAN FERNANDO                                 </t>
  </si>
  <si>
    <t xml:space="preserve">SANLUCAR DE BARRAMEDA                        </t>
  </si>
  <si>
    <t xml:space="preserve">SAN ROQUE                                    </t>
  </si>
  <si>
    <t xml:space="preserve">SETENIL DE LAS BODEGAS                       </t>
  </si>
  <si>
    <t xml:space="preserve">TARIFA                                       </t>
  </si>
  <si>
    <t xml:space="preserve">TORRE ALHAQUIME                              </t>
  </si>
  <si>
    <t xml:space="preserve">TREBUJENA                                    </t>
  </si>
  <si>
    <t xml:space="preserve">UBRIQUE                                      </t>
  </si>
  <si>
    <t xml:space="preserve">VEJER DE LA FRONTERA                         </t>
  </si>
  <si>
    <t xml:space="preserve">VILLALUENGA DEL ROSARIO                      </t>
  </si>
  <si>
    <t xml:space="preserve">VILLAMARTIN                                  </t>
  </si>
  <si>
    <t xml:space="preserve">ZAHARA                                       </t>
  </si>
  <si>
    <t xml:space="preserve">BENALUP-CASAS VIEJAS                         </t>
  </si>
  <si>
    <t xml:space="preserve">SAN JOSE DEL VALLE                           </t>
  </si>
  <si>
    <t xml:space="preserve">SAN MARTIN DEL TESORILLO                     </t>
  </si>
  <si>
    <t xml:space="preserve">ATZENETA DEL MAESTRAT                        </t>
  </si>
  <si>
    <t xml:space="preserve">AIN                                          </t>
  </si>
  <si>
    <t xml:space="preserve">ALBOCASSER                                   </t>
  </si>
  <si>
    <t xml:space="preserve">ALCALA DE XIVERT                             </t>
  </si>
  <si>
    <t xml:space="preserve">ALCORA (L')                                  </t>
  </si>
  <si>
    <t xml:space="preserve">ALCUDIA DE VEO                               </t>
  </si>
  <si>
    <t xml:space="preserve">ALFONDEGUILLA                                </t>
  </si>
  <si>
    <t xml:space="preserve">ALGIMIA DE ALMONACID                         </t>
  </si>
  <si>
    <t xml:space="preserve">ALMASSORA                                    </t>
  </si>
  <si>
    <t xml:space="preserve">ALMEDIJAR                                    </t>
  </si>
  <si>
    <t xml:space="preserve">ALMENARA                                     </t>
  </si>
  <si>
    <t xml:space="preserve">ALTURA                                       </t>
  </si>
  <si>
    <t xml:space="preserve">ARAÑUEL                                      </t>
  </si>
  <si>
    <t xml:space="preserve">ARES DEL MAESTRAT                            </t>
  </si>
  <si>
    <t xml:space="preserve">ARGELITA                                     </t>
  </si>
  <si>
    <t xml:space="preserve">ARTANA                                       </t>
  </si>
  <si>
    <t xml:space="preserve">AYODAR                                       </t>
  </si>
  <si>
    <t xml:space="preserve">AZUEBAR                                      </t>
  </si>
  <si>
    <t xml:space="preserve">BARRACAS                                     </t>
  </si>
  <si>
    <t xml:space="preserve">BETXI                                        </t>
  </si>
  <si>
    <t xml:space="preserve">BEJIS                                        </t>
  </si>
  <si>
    <t xml:space="preserve">BENAFER                                      </t>
  </si>
  <si>
    <t xml:space="preserve">BENAFIGOS                                    </t>
  </si>
  <si>
    <t xml:space="preserve">BENASSAL                                     </t>
  </si>
  <si>
    <t xml:space="preserve">BENICARLO                                    </t>
  </si>
  <si>
    <t xml:space="preserve">BENICASIM/BENICASSIM                         </t>
  </si>
  <si>
    <t xml:space="preserve">BENLLOCH                                     </t>
  </si>
  <si>
    <t xml:space="preserve">BORRIOL                                      </t>
  </si>
  <si>
    <t xml:space="preserve">BORRIANA/BURRIANA                            </t>
  </si>
  <si>
    <t xml:space="preserve">CABANES                                      </t>
  </si>
  <si>
    <t xml:space="preserve">CALIG                                        </t>
  </si>
  <si>
    <t xml:space="preserve">CANET LO ROIG                                </t>
  </si>
  <si>
    <t xml:space="preserve">CASTELL DE CABRES                            </t>
  </si>
  <si>
    <t xml:space="preserve">CASTELLFORT                                  </t>
  </si>
  <si>
    <t xml:space="preserve">CASTELLNOVO                                  </t>
  </si>
  <si>
    <t xml:space="preserve">CASTELLON DE LA PLANA/CASTELLO DE LA PLANA   </t>
  </si>
  <si>
    <t xml:space="preserve">CASTILLO DE VILLAMALEFA                      </t>
  </si>
  <si>
    <t xml:space="preserve">CATI                                         </t>
  </si>
  <si>
    <t xml:space="preserve">CAUDIEL                                      </t>
  </si>
  <si>
    <t xml:space="preserve">CERVERA DEL MAESTRE                          </t>
  </si>
  <si>
    <t xml:space="preserve">CINCTORRES                                   </t>
  </si>
  <si>
    <t xml:space="preserve">CIRAT                                        </t>
  </si>
  <si>
    <t xml:space="preserve">CORTES DE ARENOSO                            </t>
  </si>
  <si>
    <t xml:space="preserve">COSTUR                                       </t>
  </si>
  <si>
    <t xml:space="preserve">COVES DE VINROMA (LES)                       </t>
  </si>
  <si>
    <t xml:space="preserve">CULLA                                        </t>
  </si>
  <si>
    <t xml:space="preserve">XERT                                         </t>
  </si>
  <si>
    <t xml:space="preserve">CHILCHES/XILXES                              </t>
  </si>
  <si>
    <t xml:space="preserve">CHODOS/XODOS                                 </t>
  </si>
  <si>
    <t xml:space="preserve">CHOVAR                                       </t>
  </si>
  <si>
    <t xml:space="preserve">ESLIDA                                       </t>
  </si>
  <si>
    <t xml:space="preserve">ESPADILLA                                    </t>
  </si>
  <si>
    <t xml:space="preserve">FANZARA                                      </t>
  </si>
  <si>
    <t xml:space="preserve">FIGUEROLES                                   </t>
  </si>
  <si>
    <t xml:space="preserve">FORCALL                                      </t>
  </si>
  <si>
    <t xml:space="preserve">FUENTE LA REINA                              </t>
  </si>
  <si>
    <t xml:space="preserve">FUENTES DE AYODAR                            </t>
  </si>
  <si>
    <t xml:space="preserve">GAIBIEL                                      </t>
  </si>
  <si>
    <t xml:space="preserve">GELDO                                        </t>
  </si>
  <si>
    <t xml:space="preserve">HERBERS                                      </t>
  </si>
  <si>
    <t xml:space="preserve">HIGUERAS                                     </t>
  </si>
  <si>
    <t xml:space="preserve">JANA (LA)                                    </t>
  </si>
  <si>
    <t xml:space="preserve">JERICA                                       </t>
  </si>
  <si>
    <t xml:space="preserve">LUCENA DEL CID                               </t>
  </si>
  <si>
    <t xml:space="preserve">LUDIENTE                                     </t>
  </si>
  <si>
    <t xml:space="preserve">LLOSA (LA)                                   </t>
  </si>
  <si>
    <t xml:space="preserve">MATA DE MORELLA (LA)                         </t>
  </si>
  <si>
    <t xml:space="preserve">MATET                                        </t>
  </si>
  <si>
    <t xml:space="preserve">MONCOFA                                      </t>
  </si>
  <si>
    <t xml:space="preserve">MONTAN                                       </t>
  </si>
  <si>
    <t xml:space="preserve">MONTANEJOS                                   </t>
  </si>
  <si>
    <t xml:space="preserve">MORELLA                                      </t>
  </si>
  <si>
    <t xml:space="preserve">NAVAJAS                                      </t>
  </si>
  <si>
    <t xml:space="preserve">NULES                                        </t>
  </si>
  <si>
    <t xml:space="preserve">OLOCAU DEL REY                               </t>
  </si>
  <si>
    <t xml:space="preserve">ONDA                                         </t>
  </si>
  <si>
    <t xml:space="preserve">OROPESA DEL MAR/ORPESA                       </t>
  </si>
  <si>
    <t xml:space="preserve">PALANQUES                                    </t>
  </si>
  <si>
    <t xml:space="preserve">PAVIAS                                       </t>
  </si>
  <si>
    <t xml:space="preserve">PENISCOLA/PEÑISCOLA                          </t>
  </si>
  <si>
    <t xml:space="preserve">PINA DE MONTALGRAO                           </t>
  </si>
  <si>
    <t xml:space="preserve">PORTELL DE MORELLA                           </t>
  </si>
  <si>
    <t xml:space="preserve">PUEBLA DE ARENOSO                            </t>
  </si>
  <si>
    <t xml:space="preserve">POBLA DE BENIFASSA (LA)                      </t>
  </si>
  <si>
    <t xml:space="preserve">POBLA TORNESA (LA)                           </t>
  </si>
  <si>
    <t xml:space="preserve">RIBESALBES                                   </t>
  </si>
  <si>
    <t xml:space="preserve">ROSSELL                                      </t>
  </si>
  <si>
    <t xml:space="preserve">SACAÑET                                      </t>
  </si>
  <si>
    <t xml:space="preserve">SALZADELLA (LA)                              </t>
  </si>
  <si>
    <t xml:space="preserve">SAN JORGE                                    </t>
  </si>
  <si>
    <t xml:space="preserve">SANT MATEU                                   </t>
  </si>
  <si>
    <t xml:space="preserve">SAN RAFAEL DEL RIO                           </t>
  </si>
  <si>
    <t xml:space="preserve">SANTA MAGDALENA DE PULPIS                    </t>
  </si>
  <si>
    <t xml:space="preserve">SERRATELLA                                   </t>
  </si>
  <si>
    <t xml:space="preserve">SEGORBE                                      </t>
  </si>
  <si>
    <t xml:space="preserve">SIERRA ENGARCERAN                            </t>
  </si>
  <si>
    <t xml:space="preserve">SONEJA                                       </t>
  </si>
  <si>
    <t xml:space="preserve">SOT DE FERRER                                </t>
  </si>
  <si>
    <t xml:space="preserve">SUERAS/SUERA                                 </t>
  </si>
  <si>
    <t xml:space="preserve">TALES                                        </t>
  </si>
  <si>
    <t xml:space="preserve">TERESA                                       </t>
  </si>
  <si>
    <t xml:space="preserve">TIRIG                                        </t>
  </si>
  <si>
    <t xml:space="preserve">TODOLELLA                                    </t>
  </si>
  <si>
    <t xml:space="preserve">TOGA                                         </t>
  </si>
  <si>
    <t xml:space="preserve">TORAS                                        </t>
  </si>
  <si>
    <t xml:space="preserve">TORO (EL)                                    </t>
  </si>
  <si>
    <t xml:space="preserve">TORRALBA DEL PINAR                           </t>
  </si>
  <si>
    <t xml:space="preserve">TORREBLANCA                                  </t>
  </si>
  <si>
    <t xml:space="preserve">TORRECHIVA                                   </t>
  </si>
  <si>
    <t xml:space="preserve">TORRE D'EN BESORA (LA)                       </t>
  </si>
  <si>
    <t xml:space="preserve">TORRE D'EN DOMÉNEC                           </t>
  </si>
  <si>
    <t xml:space="preserve">TRAIGUERA                                    </t>
  </si>
  <si>
    <t xml:space="preserve">USERAS/USERES (LES)                          </t>
  </si>
  <si>
    <t xml:space="preserve">VALLAT                                       </t>
  </si>
  <si>
    <t xml:space="preserve">VALL D'ALBA                                  </t>
  </si>
  <si>
    <t xml:space="preserve">VALL DE ALMONACID                            </t>
  </si>
  <si>
    <t xml:space="preserve">VALL D'UIXO (LA)                             </t>
  </si>
  <si>
    <t xml:space="preserve">VALLIBONA                                    </t>
  </si>
  <si>
    <t xml:space="preserve">VILAFAMES                                    </t>
  </si>
  <si>
    <t xml:space="preserve">VILLAFRANCA DEL CID                          </t>
  </si>
  <si>
    <t xml:space="preserve">VILLAHERMOSA DEL RIO                         </t>
  </si>
  <si>
    <t xml:space="preserve">VILLAMALUR                                   </t>
  </si>
  <si>
    <t xml:space="preserve">VILANOVA D'ALCOLEA                           </t>
  </si>
  <si>
    <t xml:space="preserve">VILLANUEVA DE VIVER                          </t>
  </si>
  <si>
    <t xml:space="preserve">VILAR DE CANES                               </t>
  </si>
  <si>
    <t xml:space="preserve">VILA-REAL                                    </t>
  </si>
  <si>
    <t xml:space="preserve">VILAVELLA (LA)                               </t>
  </si>
  <si>
    <t xml:space="preserve">VILLORES                                     </t>
  </si>
  <si>
    <t xml:space="preserve">VINAROS                                      </t>
  </si>
  <si>
    <t xml:space="preserve">VISTABELLA DEL MAESTRAT                      </t>
  </si>
  <si>
    <t xml:space="preserve">VIVER                                        </t>
  </si>
  <si>
    <t xml:space="preserve">ZORITA DEL MAESTRAZGO                        </t>
  </si>
  <si>
    <t xml:space="preserve">ZUCAINA                                      </t>
  </si>
  <si>
    <t xml:space="preserve">ALQUERIES/ALQUERIAS DEL NIÑO PERDIDO         </t>
  </si>
  <si>
    <t xml:space="preserve">SANT JOAN DE MORO                            </t>
  </si>
  <si>
    <t xml:space="preserve">ABENOJAR                                     </t>
  </si>
  <si>
    <t xml:space="preserve">AGUDO                                        </t>
  </si>
  <si>
    <t xml:space="preserve">ALAMILLO                                     </t>
  </si>
  <si>
    <t xml:space="preserve">ALBALADEJO                                   </t>
  </si>
  <si>
    <t xml:space="preserve">ALCAZAR DE SAN JUAN                          </t>
  </si>
  <si>
    <t xml:space="preserve">ALCOBA                                       </t>
  </si>
  <si>
    <t xml:space="preserve">ALCOLEA DE CALATRAVA                         </t>
  </si>
  <si>
    <t xml:space="preserve">ALCUBILLAS                                   </t>
  </si>
  <si>
    <t xml:space="preserve">ALDEA DEL REY                                </t>
  </si>
  <si>
    <t xml:space="preserve">ALHAMBRA                                     </t>
  </si>
  <si>
    <t xml:space="preserve">ALMADEN                                      </t>
  </si>
  <si>
    <t xml:space="preserve">ALMADENEJOS                                  </t>
  </si>
  <si>
    <t xml:space="preserve">ALMAGRO                                      </t>
  </si>
  <si>
    <t xml:space="preserve">ALMEDINA                                     </t>
  </si>
  <si>
    <t xml:space="preserve">ALMODOVAR DEL CAMPO                          </t>
  </si>
  <si>
    <t xml:space="preserve">ALMURADIEL                                   </t>
  </si>
  <si>
    <t xml:space="preserve">ANCHURAS                                     </t>
  </si>
  <si>
    <t xml:space="preserve">ARENAS DE SAN JUAN                           </t>
  </si>
  <si>
    <t xml:space="preserve">ARGAMASILLA DE ALBA                          </t>
  </si>
  <si>
    <t xml:space="preserve">ARGAMASILLA DE CALATRAVA                     </t>
  </si>
  <si>
    <t xml:space="preserve">ARROBA DE LOS MONTES                         </t>
  </si>
  <si>
    <t xml:space="preserve">BALLESTEROS DE CALATRAVA                     </t>
  </si>
  <si>
    <t xml:space="preserve">BOLAÑOS DE CALATRAVA                         </t>
  </si>
  <si>
    <t xml:space="preserve">BRAZATORTAS                                  </t>
  </si>
  <si>
    <t xml:space="preserve">CABEZARADOS                                  </t>
  </si>
  <si>
    <t xml:space="preserve">CABEZARRUBIAS DEL PUERTO                     </t>
  </si>
  <si>
    <t xml:space="preserve">CALZADA DE CALATRAVA                         </t>
  </si>
  <si>
    <t xml:space="preserve">CAMPO DE CRIPTANA                            </t>
  </si>
  <si>
    <t xml:space="preserve">CAÑADA DE CALATRAVA                          </t>
  </si>
  <si>
    <t xml:space="preserve">CARACUEL DE CALATRAVA                        </t>
  </si>
  <si>
    <t xml:space="preserve">CARRION DE CALATRAVA                         </t>
  </si>
  <si>
    <t xml:space="preserve">CARRIZOSA                                    </t>
  </si>
  <si>
    <t xml:space="preserve">CASTELLAR DE SANTIAGO                        </t>
  </si>
  <si>
    <t xml:space="preserve">CIUDAD REAL                                  </t>
  </si>
  <si>
    <t xml:space="preserve">CORRAL DE CALATRAVA                          </t>
  </si>
  <si>
    <t xml:space="preserve">CORTIJOS (LOS)                               </t>
  </si>
  <si>
    <t xml:space="preserve">COZAR                                        </t>
  </si>
  <si>
    <t xml:space="preserve">CHILLON                                      </t>
  </si>
  <si>
    <t xml:space="preserve">DAIMIEL                                      </t>
  </si>
  <si>
    <t xml:space="preserve">FERNAN CABALLERO                             </t>
  </si>
  <si>
    <t xml:space="preserve">FONTANAREJO                                  </t>
  </si>
  <si>
    <t xml:space="preserve">FUENCALIENTE                                 </t>
  </si>
  <si>
    <t xml:space="preserve">FUENLLANA                                    </t>
  </si>
  <si>
    <t xml:space="preserve">FUENTE EL FRESNO                             </t>
  </si>
  <si>
    <t xml:space="preserve">GRANATULA DE CALATRAVA                       </t>
  </si>
  <si>
    <t xml:space="preserve">GUADALMEZ                                    </t>
  </si>
  <si>
    <t xml:space="preserve">HERENCIA                                     </t>
  </si>
  <si>
    <t xml:space="preserve">HINOJOSAS DE CALATRAVA                       </t>
  </si>
  <si>
    <t xml:space="preserve">HORCAJO DE LOS MONTES                        </t>
  </si>
  <si>
    <t xml:space="preserve">LABORES (LAS)                                </t>
  </si>
  <si>
    <t xml:space="preserve">LUCIANA                                      </t>
  </si>
  <si>
    <t xml:space="preserve">MALAGON                                      </t>
  </si>
  <si>
    <t xml:space="preserve">MANZANARES                                   </t>
  </si>
  <si>
    <t xml:space="preserve">MEMBRILLA                                    </t>
  </si>
  <si>
    <t xml:space="preserve">MESTANZA                                     </t>
  </si>
  <si>
    <t xml:space="preserve">MIGUELTURRA                                  </t>
  </si>
  <si>
    <t xml:space="preserve">MONTIEL                                      </t>
  </si>
  <si>
    <t xml:space="preserve">MORAL DE CALATRAVA                           </t>
  </si>
  <si>
    <t xml:space="preserve">NAVALPINO                                    </t>
  </si>
  <si>
    <t xml:space="preserve">NAVAS DE ESTENA                              </t>
  </si>
  <si>
    <t xml:space="preserve">PEDRO MUÑOZ                                  </t>
  </si>
  <si>
    <t xml:space="preserve">PICON                                        </t>
  </si>
  <si>
    <t xml:space="preserve">PIEDRABUENA                                  </t>
  </si>
  <si>
    <t xml:space="preserve">POBLETE                                      </t>
  </si>
  <si>
    <t xml:space="preserve">PORZUNA                                      </t>
  </si>
  <si>
    <t xml:space="preserve">POZUELO DE CALATRAVA                         </t>
  </si>
  <si>
    <t xml:space="preserve">POZUELOS DE CALATRAVA (LOS)                  </t>
  </si>
  <si>
    <t xml:space="preserve">PUEBLA DE DON RODRIGO                        </t>
  </si>
  <si>
    <t xml:space="preserve">PUEBLA DEL PRINCIPE                          </t>
  </si>
  <si>
    <t xml:space="preserve">PUERTO LAPICE                                </t>
  </si>
  <si>
    <t xml:space="preserve">PUERTOLLANO                                  </t>
  </si>
  <si>
    <t xml:space="preserve">RETUERTA DEL BULLAQUE                        </t>
  </si>
  <si>
    <t xml:space="preserve">SACERUELA                                    </t>
  </si>
  <si>
    <t xml:space="preserve">SAN CARLOS DEL VALLE                         </t>
  </si>
  <si>
    <t xml:space="preserve">SAN LORENZO DE CALATRAVA                     </t>
  </si>
  <si>
    <t xml:space="preserve">SANTA CRUZ DE LOS CAÑAMOS                    </t>
  </si>
  <si>
    <t xml:space="preserve">SANTA CRUZ DE MUDELA                         </t>
  </si>
  <si>
    <t xml:space="preserve">SOCUELLAMOS                                  </t>
  </si>
  <si>
    <t xml:space="preserve">SOLANA (LA)                                  </t>
  </si>
  <si>
    <t xml:space="preserve">SOLANA DEL PINO                              </t>
  </si>
  <si>
    <t xml:space="preserve">TERRINCHES                                   </t>
  </si>
  <si>
    <t xml:space="preserve">TOMELLOSO                                    </t>
  </si>
  <si>
    <t xml:space="preserve">TORRALBA DE CALATRAVA                        </t>
  </si>
  <si>
    <t xml:space="preserve">TORRE DE JUAN ABAD                           </t>
  </si>
  <si>
    <t xml:space="preserve">TORRENUEVA                                   </t>
  </si>
  <si>
    <t xml:space="preserve">VALDEMANCO DEL ESTERAS                       </t>
  </si>
  <si>
    <t xml:space="preserve">VALDEPEÑAS                                   </t>
  </si>
  <si>
    <t xml:space="preserve">VALENZUELA DE CALATRAVA                      </t>
  </si>
  <si>
    <t xml:space="preserve">VILLAHERMOSA                                 </t>
  </si>
  <si>
    <t xml:space="preserve">VILLAMANRIQUE                                </t>
  </si>
  <si>
    <t xml:space="preserve">VILLAMAYOR DE CALATRAVA                      </t>
  </si>
  <si>
    <t xml:space="preserve">VILLANUEVA DE LA FUENTE                      </t>
  </si>
  <si>
    <t xml:space="preserve">VILLANUEVA DE LOS INFANTES                   </t>
  </si>
  <si>
    <t xml:space="preserve">VILLANUEVA DE SAN CARLOS                     </t>
  </si>
  <si>
    <t xml:space="preserve">VILLAR DEL POZO                              </t>
  </si>
  <si>
    <t xml:space="preserve">VILLARRUBIA DE LOS OJOS                      </t>
  </si>
  <si>
    <t xml:space="preserve">VILLARTA DE SAN JUAN                         </t>
  </si>
  <si>
    <t xml:space="preserve">VISO DEL MARQUES                             </t>
  </si>
  <si>
    <t xml:space="preserve">ROBLEDO (EL)                                 </t>
  </si>
  <si>
    <t xml:space="preserve">RUIDERA                                      </t>
  </si>
  <si>
    <t xml:space="preserve">ARENALES DE SAN GREGORIO                     </t>
  </si>
  <si>
    <t xml:space="preserve">LLANOS DEL CAUDILLO                          </t>
  </si>
  <si>
    <t xml:space="preserve">ADAMUZ                                       </t>
  </si>
  <si>
    <t xml:space="preserve">AGUILAR DE LA FRONTERA                       </t>
  </si>
  <si>
    <t xml:space="preserve">ALCARACEJOS                                  </t>
  </si>
  <si>
    <t xml:space="preserve">ALMEDINILLA                                  </t>
  </si>
  <si>
    <t xml:space="preserve">ALMODOVAR DEL RIO                            </t>
  </si>
  <si>
    <t xml:space="preserve">AÑORA                                        </t>
  </si>
  <si>
    <t xml:space="preserve">BAENA                                        </t>
  </si>
  <si>
    <t xml:space="preserve">BELALCAZAR                                   </t>
  </si>
  <si>
    <t xml:space="preserve">BELMEZ                                       </t>
  </si>
  <si>
    <t xml:space="preserve">BENAMEJI                                     </t>
  </si>
  <si>
    <t xml:space="preserve">BLAZQUEZ (LOS)                               </t>
  </si>
  <si>
    <t xml:space="preserve">BUJALANCE                                    </t>
  </si>
  <si>
    <t xml:space="preserve">CABRA                      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</si>
  <si>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</si>
  <si>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</si>
  <si>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</si>
  <si>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CARLOTA (LA)                                 </t>
  </si>
  <si>
    <t xml:space="preserve">CARPIO (EL)                                  </t>
  </si>
  <si>
    <t xml:space="preserve">CASTRO DEL RIO                               </t>
  </si>
  <si>
    <t xml:space="preserve">CONQUISTA                                    </t>
  </si>
  <si>
    <t xml:space="preserve">CORDOBA                                      </t>
  </si>
  <si>
    <t xml:space="preserve">DOÑA MENCIA                                  </t>
  </si>
  <si>
    <t xml:space="preserve">DOS TORRES                                   </t>
  </si>
  <si>
    <t xml:space="preserve">ENCINAS REALES                               </t>
  </si>
  <si>
    <t xml:space="preserve">ESPEJO                                       </t>
  </si>
  <si>
    <t xml:space="preserve">ESPIEL                                       </t>
  </si>
  <si>
    <t xml:space="preserve">FERNAN-NUÑEZ                                 </t>
  </si>
  <si>
    <t xml:space="preserve">FUENTE LA LANCHA                             </t>
  </si>
  <si>
    <t xml:space="preserve">FUENTE OBEJUNA                               </t>
  </si>
  <si>
    <t xml:space="preserve">FUENTE PALMERA                               </t>
  </si>
  <si>
    <t xml:space="preserve">FUENTE-TOJAR                                 </t>
  </si>
  <si>
    <t xml:space="preserve">GRANJUELA (LA)                               </t>
  </si>
  <si>
    <t xml:space="preserve">GUADALCAZAR                                  </t>
  </si>
  <si>
    <t xml:space="preserve">GUIJO (EL)                                   </t>
  </si>
  <si>
    <t xml:space="preserve">HINOJOSA DEL DUQUE                           </t>
  </si>
  <si>
    <t xml:space="preserve">HORNACHUELOS                                 </t>
  </si>
  <si>
    <t xml:space="preserve">IZNAJAR                                      </t>
  </si>
  <si>
    <t xml:space="preserve">LUCENA                                       </t>
  </si>
  <si>
    <t xml:space="preserve">LUQUE                                        </t>
  </si>
  <si>
    <t xml:space="preserve">MONTALBAN DE CORDOBA                         </t>
  </si>
  <si>
    <t xml:space="preserve">MONTEMAYOR                                   </t>
  </si>
  <si>
    <t xml:space="preserve">MONTILLA                                     </t>
  </si>
  <si>
    <t xml:space="preserve">MONTORO                                      </t>
  </si>
  <si>
    <t xml:space="preserve">MONTURQUE                                    </t>
  </si>
  <si>
    <t xml:space="preserve">MORILES                                      </t>
  </si>
  <si>
    <t xml:space="preserve">NUEVA CARTEYA                                </t>
  </si>
  <si>
    <t xml:space="preserve">OBEJO                                        </t>
  </si>
  <si>
    <t xml:space="preserve">PALENCIANA                                   </t>
  </si>
  <si>
    <t xml:space="preserve">PALMA DEL RIO                                </t>
  </si>
  <si>
    <t xml:space="preserve">PEDRO ABAD                                   </t>
  </si>
  <si>
    <t xml:space="preserve">PEDROCHE                                     </t>
  </si>
  <si>
    <t xml:space="preserve">PEÑARROYA-PUEBLONUEVO                        </t>
  </si>
  <si>
    <t xml:space="preserve">POSADAS                                      </t>
  </si>
  <si>
    <t xml:space="preserve">POZOBLANCO                                   </t>
  </si>
  <si>
    <t xml:space="preserve">PRIEGO DE CORDOBA                            </t>
  </si>
  <si>
    <t xml:space="preserve">PUENTE GENIL                                 </t>
  </si>
  <si>
    <t xml:space="preserve">RAMBLA (LA)                                  </t>
  </si>
  <si>
    <t xml:space="preserve">RUTE                                         </t>
  </si>
  <si>
    <t xml:space="preserve">SAN SEBASTIAN DE LOS BALLESTEROS             </t>
  </si>
  <si>
    <t xml:space="preserve">SANTAELLA                                    </t>
  </si>
  <si>
    <t xml:space="preserve">SANTA EUFEMIA                                </t>
  </si>
  <si>
    <t xml:space="preserve">TORRECAMPO                                   </t>
  </si>
  <si>
    <t xml:space="preserve">VALENZUELA                                   </t>
  </si>
  <si>
    <t xml:space="preserve">VALSEQUILLO                                  </t>
  </si>
  <si>
    <t xml:space="preserve">VICTORIA (LA)                                </t>
  </si>
  <si>
    <t xml:space="preserve">VILLA DEL RIO                                </t>
  </si>
  <si>
    <t xml:space="preserve">VILLAFRANCA DE CORDOBA                       </t>
  </si>
  <si>
    <t xml:space="preserve">VILLAHARTA                                   </t>
  </si>
  <si>
    <t xml:space="preserve">VILLANUEVA DE CORDOBA                        </t>
  </si>
  <si>
    <t xml:space="preserve">VILLANUEVA DEL DUQUE                         </t>
  </si>
  <si>
    <t xml:space="preserve">VILLANUEVA DEL REY                           </t>
  </si>
  <si>
    <t xml:space="preserve">VILLARALTO                                   </t>
  </si>
  <si>
    <t xml:space="preserve">VILLAVICIOSA DE CORDOBA                      </t>
  </si>
  <si>
    <t xml:space="preserve">VISO (EL)                                    </t>
  </si>
  <si>
    <t xml:space="preserve">ZUHEROS                                      </t>
  </si>
  <si>
    <t xml:space="preserve">FUENTE CARRETEROS                            </t>
  </si>
  <si>
    <t xml:space="preserve">GUIJARROSA (LA)                              </t>
  </si>
  <si>
    <t xml:space="preserve">ABEGONDO                                     </t>
  </si>
  <si>
    <t xml:space="preserve">AMES                                         </t>
  </si>
  <si>
    <t xml:space="preserve">ARANGA                                       </t>
  </si>
  <si>
    <t xml:space="preserve">ARES                                         </t>
  </si>
  <si>
    <t xml:space="preserve">ARTEIXO                                      </t>
  </si>
  <si>
    <t xml:space="preserve">ARZUA                                        </t>
  </si>
  <si>
    <t xml:space="preserve">BAÑA (A)                                     </t>
  </si>
  <si>
    <t xml:space="preserve">BERGONDO                                     </t>
  </si>
  <si>
    <t xml:space="preserve">BETANZOS                                     </t>
  </si>
  <si>
    <t xml:space="preserve">BOIMORTO                                     </t>
  </si>
  <si>
    <t xml:space="preserve">BOIRO                                        </t>
  </si>
  <si>
    <t xml:space="preserve">BOQUEIXON                                    </t>
  </si>
  <si>
    <t xml:space="preserve">BRION                                        </t>
  </si>
  <si>
    <t xml:space="preserve">CABANA DE BERGANTIÑOS                        </t>
  </si>
  <si>
    <t xml:space="preserve">CABANAS                                      </t>
  </si>
  <si>
    <t xml:space="preserve">CAMARIÑAS                                    </t>
  </si>
  <si>
    <t xml:space="preserve">CAMBRE                                       </t>
  </si>
  <si>
    <t xml:space="preserve">CAPELA (A)                                   </t>
  </si>
  <si>
    <t xml:space="preserve">CARBALLO                                     </t>
  </si>
  <si>
    <t xml:space="preserve">CARNOTA                                      </t>
  </si>
  <si>
    <t xml:space="preserve">CARRAL                                       </t>
  </si>
  <si>
    <t xml:space="preserve">CEDEIRA                                      </t>
  </si>
  <si>
    <t xml:space="preserve">CEE                                          </t>
  </si>
  <si>
    <t xml:space="preserve">CERCEDA                                      </t>
  </si>
  <si>
    <t xml:space="preserve">CERDIDO                                      </t>
  </si>
  <si>
    <t xml:space="preserve">COIROS                                       </t>
  </si>
  <si>
    <t xml:space="preserve">CORCUBION                                    </t>
  </si>
  <si>
    <t xml:space="preserve">CORISTANCO                                   </t>
  </si>
  <si>
    <t xml:space="preserve">CORUÑA (A)                                   </t>
  </si>
  <si>
    <t xml:space="preserve">CULLEREDO                                    </t>
  </si>
  <si>
    <t xml:space="preserve">CURTIS                                       </t>
  </si>
  <si>
    <t xml:space="preserve">DODRO                                        </t>
  </si>
  <si>
    <t xml:space="preserve">DUMBRIA                                      </t>
  </si>
  <si>
    <t xml:space="preserve">FENE                                         </t>
  </si>
  <si>
    <t xml:space="preserve">FERROL                                       </t>
  </si>
  <si>
    <t xml:space="preserve">FISTERRA                                     </t>
  </si>
  <si>
    <t xml:space="preserve">FRADES                                       </t>
  </si>
  <si>
    <t xml:space="preserve">IRIXOA                                       </t>
  </si>
  <si>
    <t xml:space="preserve">LAXE                                         </t>
  </si>
  <si>
    <t xml:space="preserve">LARACHA (A)                                  </t>
  </si>
  <si>
    <t xml:space="preserve">LOUSAME                                      </t>
  </si>
  <si>
    <t xml:space="preserve">MALPICA DE BERGANTIÑOS                       </t>
  </si>
  <si>
    <t xml:space="preserve">MAÑON                                        </t>
  </si>
  <si>
    <t xml:space="preserve">MAZARICOS                                    </t>
  </si>
  <si>
    <t xml:space="preserve">MELIDE                                       </t>
  </si>
  <si>
    <t xml:space="preserve">MESIA                                        </t>
  </si>
  <si>
    <t xml:space="preserve">MIÑO                                         </t>
  </si>
  <si>
    <t xml:space="preserve">MOECHE                                       </t>
  </si>
  <si>
    <t xml:space="preserve">MONFERO                                      </t>
  </si>
  <si>
    <t xml:space="preserve">MUGARDOS                                     </t>
  </si>
  <si>
    <t xml:space="preserve">MUXIA                                        </t>
  </si>
  <si>
    <t xml:space="preserve">MUROS                                        </t>
  </si>
  <si>
    <t xml:space="preserve">NARON                                        </t>
  </si>
  <si>
    <t xml:space="preserve">NEDA                                         </t>
  </si>
  <si>
    <t xml:space="preserve">NEGREIRA                                     </t>
  </si>
  <si>
    <t xml:space="preserve">NOIA                                         </t>
  </si>
  <si>
    <t xml:space="preserve">OLEIROS                                      </t>
  </si>
  <si>
    <t xml:space="preserve">ORDES                                        </t>
  </si>
  <si>
    <t xml:space="preserve">OROSO                                        </t>
  </si>
  <si>
    <t xml:space="preserve">ORTIGUEIRA                                   </t>
  </si>
  <si>
    <t xml:space="preserve">OUTES                                        </t>
  </si>
  <si>
    <t xml:space="preserve">PADERNE                                      </t>
  </si>
  <si>
    <t xml:space="preserve">PADRON                                       </t>
  </si>
  <si>
    <t xml:space="preserve">PINO (O)                                     </t>
  </si>
  <si>
    <t xml:space="preserve">POBRA DO CARAMIÑAL (A)                       </t>
  </si>
  <si>
    <t xml:space="preserve">PONTECESO                                    </t>
  </si>
  <si>
    <t xml:space="preserve">PONTEDEUME                                   </t>
  </si>
  <si>
    <t xml:space="preserve">PONTES DE GARCIA RODRIGUEZ (AS)              </t>
  </si>
  <si>
    <t xml:space="preserve">PORTO DO SON                                 </t>
  </si>
  <si>
    <t xml:space="preserve">RIANXO                                       </t>
  </si>
  <si>
    <t xml:space="preserve">RIBEIRA                                      </t>
  </si>
  <si>
    <t xml:space="preserve">ROIS                                         </t>
  </si>
  <si>
    <t xml:space="preserve">SADA                                         </t>
  </si>
  <si>
    <t xml:space="preserve">SAN SADURNIÑO                                </t>
  </si>
  <si>
    <t xml:space="preserve">SANTA COMBA                                  </t>
  </si>
  <si>
    <t xml:space="preserve">SANTIAGO DE COMPOSTELA                       </t>
  </si>
  <si>
    <t xml:space="preserve">SANTISO                                      </t>
  </si>
  <si>
    <t xml:space="preserve">SOBRADO                                      </t>
  </si>
  <si>
    <t xml:space="preserve">SOMOZAS (AS)                                 </t>
  </si>
  <si>
    <t xml:space="preserve">TEO                                          </t>
  </si>
  <si>
    <t xml:space="preserve">TOQUES                                       </t>
  </si>
  <si>
    <t xml:space="preserve">TORDOIA                                      </t>
  </si>
  <si>
    <t xml:space="preserve">TOURO                                        </t>
  </si>
  <si>
    <t xml:space="preserve">TRAZO                                        </t>
  </si>
  <si>
    <t xml:space="preserve">VALDOVIÑO                                    </t>
  </si>
  <si>
    <t xml:space="preserve">VAL DO DUBRA                                 </t>
  </si>
  <si>
    <t xml:space="preserve">VEDRA                                        </t>
  </si>
  <si>
    <t xml:space="preserve">VILASANTAR                                   </t>
  </si>
  <si>
    <t xml:space="preserve">VILARMAIOR                                   </t>
  </si>
  <si>
    <t xml:space="preserve">VIMIANZO                                     </t>
  </si>
  <si>
    <t xml:space="preserve">ZAS                                          </t>
  </si>
  <si>
    <t xml:space="preserve">CARIÑO                                       </t>
  </si>
  <si>
    <t xml:space="preserve">OZA-CESURAS                                  </t>
  </si>
  <si>
    <t xml:space="preserve">ABIA DE LA OBISPALIA                         </t>
  </si>
  <si>
    <t xml:space="preserve">ACEBRON (EL)                                 </t>
  </si>
  <si>
    <t xml:space="preserve">ALARCON                                      </t>
  </si>
  <si>
    <t xml:space="preserve">ALBALADEJO DEL CUENDE                        </t>
  </si>
  <si>
    <t xml:space="preserve">ALBALATE DE LAS NOGUERAS                     </t>
  </si>
  <si>
    <t xml:space="preserve">ALBENDEA                                     </t>
  </si>
  <si>
    <t xml:space="preserve">ALBERCA DE ZANCARA (LA)                      </t>
  </si>
  <si>
    <t xml:space="preserve">ALCALA DE LA VEGA                            </t>
  </si>
  <si>
    <t xml:space="preserve">ALCANTUD                                     </t>
  </si>
  <si>
    <t xml:space="preserve">ALCAZAR DEL REY                              </t>
  </si>
  <si>
    <t xml:space="preserve">ALCOHUJATE                                   </t>
  </si>
  <si>
    <t xml:space="preserve">ALCONCHEL DE LA ESTRELLA                     </t>
  </si>
  <si>
    <t xml:space="preserve">ALGARRA                                      </t>
  </si>
  <si>
    <t xml:space="preserve">ALIAGUILLA                                   </t>
  </si>
  <si>
    <t xml:space="preserve">ALMARCHA (LA)                                </t>
  </si>
  <si>
    <t xml:space="preserve">ALMENDROS                                    </t>
  </si>
  <si>
    <t xml:space="preserve">ALMODOVAR DEL PINAR                          </t>
  </si>
  <si>
    <t xml:space="preserve">ALMONACID DEL MARQUESADO                     </t>
  </si>
  <si>
    <t xml:space="preserve">ALTAREJOS                                    </t>
  </si>
  <si>
    <t xml:space="preserve">ARANDILLA DEL ARROYO                         </t>
  </si>
  <si>
    <t xml:space="preserve">ARCOS DE LA SIERRA                           </t>
  </si>
  <si>
    <t xml:space="preserve">CHILLARON DE CUENCA                          </t>
  </si>
  <si>
    <t xml:space="preserve">ARGUISUELAS                                  </t>
  </si>
  <si>
    <t xml:space="preserve">ARRANCACEPAS                                 </t>
  </si>
  <si>
    <t xml:space="preserve">ATALAYA DEL CAÑAVATE                         </t>
  </si>
  <si>
    <t xml:space="preserve">BARAJAS DE MELO                              </t>
  </si>
  <si>
    <t xml:space="preserve">BARCHIN DEL HOYO                             </t>
  </si>
  <si>
    <t xml:space="preserve">BASCUÑANA DE SAN PEDRO                       </t>
  </si>
  <si>
    <t xml:space="preserve">BEAMUD                                       </t>
  </si>
  <si>
    <t xml:space="preserve">BELINCHON                                    </t>
  </si>
  <si>
    <t xml:space="preserve">BELMONTE                                     </t>
  </si>
  <si>
    <t xml:space="preserve">BELMONTEJO                                   </t>
  </si>
  <si>
    <t xml:space="preserve">BETETA                                       </t>
  </si>
  <si>
    <t xml:space="preserve">BONICHES                                     </t>
  </si>
  <si>
    <t xml:space="preserve">BUCIEGAS                                     </t>
  </si>
  <si>
    <t xml:space="preserve">BUENACHE DE ALARCON                          </t>
  </si>
  <si>
    <t xml:space="preserve">BUENACHE DE LA SIERRA                        </t>
  </si>
  <si>
    <t xml:space="preserve">BUENDIA                                      </t>
  </si>
  <si>
    <t xml:space="preserve">CAMPILLO DE ALTOBUEY                         </t>
  </si>
  <si>
    <t xml:space="preserve">CAMPILLOS-PARAVIENTOS                        </t>
  </si>
  <si>
    <t xml:space="preserve">CAMPILLOS-SIERRA                             </t>
  </si>
  <si>
    <t xml:space="preserve">CANALEJAS DEL ARROYO                         </t>
  </si>
  <si>
    <t xml:space="preserve">CAÑADA DEL HOYO                              </t>
  </si>
  <si>
    <t xml:space="preserve">CAÑADA JUNCOSA                               </t>
  </si>
  <si>
    <t xml:space="preserve">CAÑAMARES                                    </t>
  </si>
  <si>
    <t xml:space="preserve">CAÑAVATE (EL)                                </t>
  </si>
  <si>
    <t xml:space="preserve">CAÑAVERAS                                    </t>
  </si>
  <si>
    <t xml:space="preserve">CAÑAVERUELAS                                 </t>
  </si>
  <si>
    <t xml:space="preserve">CAÑETE                                       </t>
  </si>
  <si>
    <t xml:space="preserve">CAÑIZARES                                    </t>
  </si>
  <si>
    <t xml:space="preserve">CARBONERAS DE GUADAZAON                      </t>
  </si>
  <si>
    <t xml:space="preserve">CARDENETE                                    </t>
  </si>
  <si>
    <t xml:space="preserve">CARRASCOSA                                   </t>
  </si>
  <si>
    <t xml:space="preserve">CARRASCOSA DE HARO                           </t>
  </si>
  <si>
    <t xml:space="preserve">CASAS DE BENITEZ                             </t>
  </si>
  <si>
    <t xml:space="preserve">CASAS DE FERNANDO ALONSO                     </t>
  </si>
  <si>
    <t xml:space="preserve">CASAS DE GARCIMOLINA                         </t>
  </si>
  <si>
    <t xml:space="preserve">CASAS DE GUIJARRO                            </t>
  </si>
  <si>
    <t xml:space="preserve">CASAS DE HARO                                </t>
  </si>
  <si>
    <t xml:space="preserve">CASAS DE LOS PINOS                           </t>
  </si>
  <si>
    <t xml:space="preserve">CASASIMARRO                                  </t>
  </si>
  <si>
    <t xml:space="preserve">CASTEJON                                     </t>
  </si>
  <si>
    <t xml:space="preserve">CASTILLEJO DE INIESTA                        </t>
  </si>
  <si>
    <t xml:space="preserve">CASTILLEJO-SIERRA                            </t>
  </si>
  <si>
    <t xml:space="preserve">CASTILLO-ALBARAÑEZ                           </t>
  </si>
  <si>
    <t xml:space="preserve">CASTILLO DE GARCIMUÑOZ                       </t>
  </si>
  <si>
    <t xml:space="preserve">CERVERA DEL LLANO                            </t>
  </si>
  <si>
    <t xml:space="preserve">CIERVA (LA)                                  </t>
  </si>
  <si>
    <t xml:space="preserve">CUENCA                                       </t>
  </si>
  <si>
    <t xml:space="preserve">CUEVA DEL HIERRO                             </t>
  </si>
  <si>
    <t xml:space="preserve">CHUMILLAS                                    </t>
  </si>
  <si>
    <t xml:space="preserve">ENGUIDANOS                                   </t>
  </si>
  <si>
    <t xml:space="preserve">FRESNEDA DE ALTAREJOS                        </t>
  </si>
  <si>
    <t xml:space="preserve">FRESNEDA DE LA SIERRA                        </t>
  </si>
  <si>
    <t xml:space="preserve">FRONTERA (LA)                                </t>
  </si>
  <si>
    <t xml:space="preserve">FUENTE DE PEDRO NAHARRO                      </t>
  </si>
  <si>
    <t xml:space="preserve">FUENTELESPINO DE HARO                        </t>
  </si>
  <si>
    <t xml:space="preserve">FUENTELESPINO DE MOYA                        </t>
  </si>
  <si>
    <t xml:space="preserve">FUENTES                                      </t>
  </si>
  <si>
    <t xml:space="preserve">FUERTESCUSA                                  </t>
  </si>
  <si>
    <t xml:space="preserve">GABALDON                                     </t>
  </si>
  <si>
    <t xml:space="preserve">GARABALLA                                    </t>
  </si>
  <si>
    <t xml:space="preserve">GASCUEÑA                                     </t>
  </si>
  <si>
    <t xml:space="preserve">GRAJA DE CAMPALBO                            </t>
  </si>
  <si>
    <t xml:space="preserve">GRAJA DE INIESTA                             </t>
  </si>
  <si>
    <t xml:space="preserve">HENAREJOS                                    </t>
  </si>
  <si>
    <t xml:space="preserve">HERRUMBLAR (EL)                              </t>
  </si>
  <si>
    <t xml:space="preserve">HINOJOSA (LA)                                </t>
  </si>
  <si>
    <t xml:space="preserve">HINOJOSOS (LOS)                              </t>
  </si>
  <si>
    <t xml:space="preserve">HITO (EL)                                    </t>
  </si>
  <si>
    <t xml:space="preserve">HONRUBIA                                     </t>
  </si>
  <si>
    <t xml:space="preserve">HONTANAYA                                    </t>
  </si>
  <si>
    <t xml:space="preserve">HONTECILLAS                                  </t>
  </si>
  <si>
    <t xml:space="preserve">HORCAJO DE SANTIAGO                          </t>
  </si>
  <si>
    <t xml:space="preserve">HUELAMO                                      </t>
  </si>
  <si>
    <t xml:space="preserve">HUELVES                                      </t>
  </si>
  <si>
    <t xml:space="preserve">HUERGUINA                                    </t>
  </si>
  <si>
    <t xml:space="preserve">HUERTA DE LA OBISPALIA                       </t>
  </si>
  <si>
    <t xml:space="preserve">HUERTA DEL MARQUESADO                        </t>
  </si>
  <si>
    <t xml:space="preserve">HUETE                                        </t>
  </si>
  <si>
    <t xml:space="preserve">INIESTA                                      </t>
  </si>
  <si>
    <t xml:space="preserve">LAGUNA DEL MARQUESADO                        </t>
  </si>
  <si>
    <t xml:space="preserve">LAGUNASECA                                   </t>
  </si>
  <si>
    <t xml:space="preserve">LANDETE                                      </t>
  </si>
  <si>
    <t xml:space="preserve">LEDAÑA                                       </t>
  </si>
  <si>
    <t xml:space="preserve">LEGANIEL                                     </t>
  </si>
  <si>
    <t xml:space="preserve">MAJADAS (LAS)                                </t>
  </si>
  <si>
    <t xml:space="preserve">MARIANA                                      </t>
  </si>
  <si>
    <t xml:space="preserve">MASEGOSA                                     </t>
  </si>
  <si>
    <t xml:space="preserve">MESAS (LAS)                                  </t>
  </si>
  <si>
    <t xml:space="preserve">MINGLANILLA                                  </t>
  </si>
  <si>
    <t xml:space="preserve">MIRA                                         </t>
  </si>
  <si>
    <t xml:space="preserve">MONREAL DEL LLANO                            </t>
  </si>
  <si>
    <t xml:space="preserve">MONTALBANEJO                                 </t>
  </si>
  <si>
    <t xml:space="preserve">MONTALBO                                     </t>
  </si>
  <si>
    <t xml:space="preserve">MONTEAGUDO DE LAS SALINAS                    </t>
  </si>
  <si>
    <t xml:space="preserve">MOTA DE ALTAREJOS                            </t>
  </si>
  <si>
    <t xml:space="preserve">MOTA DEL CUERVO                              </t>
  </si>
  <si>
    <t xml:space="preserve">MOTILLA DEL PALANCAR                         </t>
  </si>
  <si>
    <t xml:space="preserve">MOYA                                         </t>
  </si>
  <si>
    <t xml:space="preserve">NARBONETA                                    </t>
  </si>
  <si>
    <t xml:space="preserve">OLIVARES DE JUCAR                            </t>
  </si>
  <si>
    <t xml:space="preserve">OLMEDA DE LA CUESTA                          </t>
  </si>
  <si>
    <t xml:space="preserve">OLMEDA DEL REY                               </t>
  </si>
  <si>
    <t xml:space="preserve">OLMEDILLA DE ALARCON                         </t>
  </si>
  <si>
    <t xml:space="preserve">OLMEDILLA DE ELIZ                            </t>
  </si>
  <si>
    <t xml:space="preserve">OSA DE LA VEGA                               </t>
  </si>
  <si>
    <t xml:space="preserve">PAJARON                                      </t>
  </si>
  <si>
    <t xml:space="preserve">PAJARONCILLO                                 </t>
  </si>
  <si>
    <t xml:space="preserve">PALOMARES DEL CAMPO                          </t>
  </si>
  <si>
    <t xml:space="preserve">PALOMERA                                     </t>
  </si>
  <si>
    <t xml:space="preserve">PARACUELLOS                                  </t>
  </si>
  <si>
    <t xml:space="preserve">PAREDES                                      </t>
  </si>
  <si>
    <t xml:space="preserve">PARRA DE LAS VEGAS (LA)                      </t>
  </si>
  <si>
    <t xml:space="preserve">PEDERNOSO (EL)                               </t>
  </si>
  <si>
    <t xml:space="preserve">PEDROÑERAS (LAS)                             </t>
  </si>
  <si>
    <t xml:space="preserve">PERAL (EL)                                   </t>
  </si>
  <si>
    <t xml:space="preserve">PERALEJA (LA)                                </t>
  </si>
  <si>
    <t xml:space="preserve">PESQUERA (LA)                                </t>
  </si>
  <si>
    <t xml:space="preserve">PICAZO (EL)                                  </t>
  </si>
  <si>
    <t xml:space="preserve">PINAREJO                                     </t>
  </si>
  <si>
    <t xml:space="preserve">PINEDA DE GIGUELA                            </t>
  </si>
  <si>
    <t xml:space="preserve">PIQUERAS DEL CASTILLO                        </t>
  </si>
  <si>
    <t xml:space="preserve">PORTALRUBIO DE GUADAMEJUD                    </t>
  </si>
  <si>
    <t xml:space="preserve">PORTILLA                                     </t>
  </si>
  <si>
    <t xml:space="preserve">POYATOS                                      </t>
  </si>
  <si>
    <t xml:space="preserve">POZOAMARGO                                   </t>
  </si>
  <si>
    <t xml:space="preserve">POZORRUBIO DE SANTIAGO                       </t>
  </si>
  <si>
    <t xml:space="preserve">POZUELO (EL)                                 </t>
  </si>
  <si>
    <t xml:space="preserve">PRIEGO                                       </t>
  </si>
  <si>
    <t xml:space="preserve">PROVENCIO (EL)                               </t>
  </si>
  <si>
    <t xml:space="preserve">PUEBLA DE ALMENARA                           </t>
  </si>
  <si>
    <t xml:space="preserve">VALLE DE ALTOMIRA (EL)                       </t>
  </si>
  <si>
    <t xml:space="preserve">PUEBLA DEL SALVADOR                          </t>
  </si>
  <si>
    <t xml:space="preserve">QUINTANAR DEL REY                            </t>
  </si>
  <si>
    <t xml:space="preserve">RADA DE HARO                                 </t>
  </si>
  <si>
    <t xml:space="preserve">REILLO                                       </t>
  </si>
  <si>
    <t xml:space="preserve">ROZALEN DEL MONTE                            </t>
  </si>
  <si>
    <t xml:space="preserve">SACEDA-TRASIERRA                             </t>
  </si>
  <si>
    <t xml:space="preserve">SAELICES                                     </t>
  </si>
  <si>
    <t xml:space="preserve">SALINAS DEL MANZANO                          </t>
  </si>
  <si>
    <t xml:space="preserve">SALMERONCILLOS                               </t>
  </si>
  <si>
    <t xml:space="preserve">SALVACAÑETE                                  </t>
  </si>
  <si>
    <t xml:space="preserve">SAN CLEMENTE                                 </t>
  </si>
  <si>
    <t xml:space="preserve">SAN LORENZO DE LA PARRILLA                   </t>
  </si>
  <si>
    <t xml:space="preserve">SAN MARTIN DE BONICHES                       </t>
  </si>
  <si>
    <t xml:space="preserve">SAN PEDRO PALMICHES                          </t>
  </si>
  <si>
    <t xml:space="preserve">SANTA CRUZ DE MOYA                           </t>
  </si>
  <si>
    <t xml:space="preserve">SANTA MARIA DEL CAMPO RUS                    </t>
  </si>
  <si>
    <t xml:space="preserve">SANTA MARIA DE LOS LLANOS                    </t>
  </si>
  <si>
    <t xml:space="preserve">SANTA MARIA DEL VAL                          </t>
  </si>
  <si>
    <t xml:space="preserve">SISANTE                                      </t>
  </si>
  <si>
    <t xml:space="preserve">SOLERA DE GABALDON                           </t>
  </si>
  <si>
    <t xml:space="preserve">TALAYUELAS                                   </t>
  </si>
  <si>
    <t xml:space="preserve">TARANCON                                     </t>
  </si>
  <si>
    <t xml:space="preserve">TEBAR                                        </t>
  </si>
  <si>
    <t xml:space="preserve">TEJADILLOS                                   </t>
  </si>
  <si>
    <t xml:space="preserve">TINAJAS                                      </t>
  </si>
  <si>
    <t xml:space="preserve">TORRALBA                                     </t>
  </si>
  <si>
    <t xml:space="preserve">TORREJONCILLO DEL REY                        </t>
  </si>
  <si>
    <t xml:space="preserve">TORRUBIA DEL CAMPO                           </t>
  </si>
  <si>
    <t xml:space="preserve">TORRUBIA DEL CASTILLO                        </t>
  </si>
  <si>
    <t xml:space="preserve">TRAGACETE                                    </t>
  </si>
  <si>
    <t xml:space="preserve">TRESJUNCOS                                   </t>
  </si>
  <si>
    <t xml:space="preserve">TRIBALDOS                                    </t>
  </si>
  <si>
    <t xml:space="preserve">UCLES                                        </t>
  </si>
  <si>
    <t xml:space="preserve">UÑA                                          </t>
  </si>
  <si>
    <t xml:space="preserve">VALDEMECA                                    </t>
  </si>
  <si>
    <t xml:space="preserve">VALDEMORILLO DE LA SIERRA                    </t>
  </si>
  <si>
    <t xml:space="preserve">VALDEMORO-SIERRA                             </t>
  </si>
  <si>
    <t xml:space="preserve">VALDEOLIVAS                                  </t>
  </si>
  <si>
    <t xml:space="preserve">VALHERMOSO DE LA FUENTE                      </t>
  </si>
  <si>
    <t xml:space="preserve">VALSALOBRE                                   </t>
  </si>
  <si>
    <t xml:space="preserve">VALVERDE DE JUCAR                            </t>
  </si>
  <si>
    <t xml:space="preserve">VALVERDEJO                                   </t>
  </si>
  <si>
    <t xml:space="preserve">VARA DE REY                                  </t>
  </si>
  <si>
    <t xml:space="preserve">VEGA DEL CODORNO                             </t>
  </si>
  <si>
    <t xml:space="preserve">VELLISCA                                     </t>
  </si>
  <si>
    <t xml:space="preserve">VILLACONEJOS DE TRABAQUE                     </t>
  </si>
  <si>
    <t xml:space="preserve">VILLAESCUSA DE HARO                          </t>
  </si>
  <si>
    <t xml:space="preserve">VILLAGARCIA DEL LLANO                        </t>
  </si>
  <si>
    <t xml:space="preserve">VILLALBA DE LA SIERRA                        </t>
  </si>
  <si>
    <t xml:space="preserve">VILLALBA DEL REY                             </t>
  </si>
  <si>
    <t xml:space="preserve">VILLALGORDO DEL MARQUESADO                   </t>
  </si>
  <si>
    <t xml:space="preserve">VILLALPARDO                                  </t>
  </si>
  <si>
    <t xml:space="preserve">VILLAMAYOR DE SANTIAGO                       </t>
  </si>
  <si>
    <t xml:space="preserve">VILLANUEVA DE GUADAMEJUD                     </t>
  </si>
  <si>
    <t xml:space="preserve">VILLANUEVA DE LA JARA                        </t>
  </si>
  <si>
    <t xml:space="preserve">VILLAR DE CAÑAS                              </t>
  </si>
  <si>
    <t xml:space="preserve">VILLAR DE DOMINGO GARCIA                     </t>
  </si>
  <si>
    <t xml:space="preserve">VILLAR DE LA ENCINA                          </t>
  </si>
  <si>
    <t xml:space="preserve">VILLAR DEL HUMO                              </t>
  </si>
  <si>
    <t xml:space="preserve">VILLAR DEL INFANTADO                         </t>
  </si>
  <si>
    <t xml:space="preserve">VILLAR DE OLALLA                             </t>
  </si>
  <si>
    <t xml:space="preserve">VILLAREJO DE FUENTES                         </t>
  </si>
  <si>
    <t xml:space="preserve">VILLAREJO DE LA PEÑUELA                      </t>
  </si>
  <si>
    <t xml:space="preserve">VILLAREJO-PERIESTEBAN                        </t>
  </si>
  <si>
    <t xml:space="preserve">VILLARES DEL SAZ                             </t>
  </si>
  <si>
    <t xml:space="preserve">VILLARRUBIO                                  </t>
  </si>
  <si>
    <t xml:space="preserve">VILLARTA                                     </t>
  </si>
  <si>
    <t xml:space="preserve">VILLAS DE LA VENTOSA                         </t>
  </si>
  <si>
    <t xml:space="preserve">VILLAVERDE Y PASACONSOL                      </t>
  </si>
  <si>
    <t xml:space="preserve">VILLORA                                      </t>
  </si>
  <si>
    <t xml:space="preserve">VINDEL                                       </t>
  </si>
  <si>
    <t xml:space="preserve">YEMEDA                                       </t>
  </si>
  <si>
    <t xml:space="preserve">ZAFRA DE ZANCARA                             </t>
  </si>
  <si>
    <t xml:space="preserve">ZAFRILLA                                     </t>
  </si>
  <si>
    <t xml:space="preserve">ZARZA DE TAJO                                </t>
  </si>
  <si>
    <t xml:space="preserve">ZARZUELA                                     </t>
  </si>
  <si>
    <t xml:space="preserve">CAMPOS DEL PARAISO                           </t>
  </si>
  <si>
    <t xml:space="preserve">VALDETORTOLA                                 </t>
  </si>
  <si>
    <t xml:space="preserve">VALERAS (LAS)                                </t>
  </si>
  <si>
    <t xml:space="preserve">FUENTENAVA DE JABAGA                         </t>
  </si>
  <si>
    <t xml:space="preserve">ARCAS                                        </t>
  </si>
  <si>
    <t xml:space="preserve">VALDECOLMENAS (LOS)                          </t>
  </si>
  <si>
    <t xml:space="preserve">POZORRUBIELOS DE LA MANCHA                   </t>
  </si>
  <si>
    <t xml:space="preserve">SOTORRIBAS                                   </t>
  </si>
  <si>
    <t xml:space="preserve">VILLAR Y VELASCO                             </t>
  </si>
  <si>
    <t xml:space="preserve">AGULLANA                                     </t>
  </si>
  <si>
    <t xml:space="preserve">AIGUAVIVA                                    </t>
  </si>
  <si>
    <t xml:space="preserve">ALBANYA                                      </t>
  </si>
  <si>
    <t xml:space="preserve">ALBONS                                       </t>
  </si>
  <si>
    <t xml:space="preserve">FAR D'EMPORDA (EL)                           </t>
  </si>
  <si>
    <t xml:space="preserve">ALP                                          </t>
  </si>
  <si>
    <t xml:space="preserve">AMER                                         </t>
  </si>
  <si>
    <t xml:space="preserve">ANGLES                                       </t>
  </si>
  <si>
    <t xml:space="preserve">ARBUCIES                                     </t>
  </si>
  <si>
    <t xml:space="preserve">ARGELAGUER                                   </t>
  </si>
  <si>
    <t xml:space="preserve">ARMENTERA (L')                               </t>
  </si>
  <si>
    <t xml:space="preserve">AVINYONET DE PUIGVENTOS                      </t>
  </si>
  <si>
    <t xml:space="preserve">BEGUR                                        </t>
  </si>
  <si>
    <t xml:space="preserve">VAJOL (LA)                                   </t>
  </si>
  <si>
    <t xml:space="preserve">BANYOLES                                     </t>
  </si>
  <si>
    <t xml:space="preserve">BASCARA                                      </t>
  </si>
  <si>
    <t xml:space="preserve">BELLCAIRE D'EMPORDA                          </t>
  </si>
  <si>
    <t xml:space="preserve">BESALU                                       </t>
  </si>
  <si>
    <t xml:space="preserve">BESCANO                                      </t>
  </si>
  <si>
    <t xml:space="preserve">BEUDA                                        </t>
  </si>
  <si>
    <t xml:space="preserve">BISBAL D'EMPORDA (LA)                        </t>
  </si>
  <si>
    <t xml:space="preserve">BLANES                                       </t>
  </si>
  <si>
    <t xml:space="preserve">BOLVIR                                       </t>
  </si>
  <si>
    <t xml:space="preserve">BORDILS                                      </t>
  </si>
  <si>
    <t xml:space="preserve">BORRASSA                                     </t>
  </si>
  <si>
    <t xml:space="preserve">BREDA                                        </t>
  </si>
  <si>
    <t xml:space="preserve">BRUNYOLA                                     </t>
  </si>
  <si>
    <t xml:space="preserve">BOADELLA D'EMPORDA                           </t>
  </si>
  <si>
    <t xml:space="preserve">CABANELLES                                   </t>
  </si>
  <si>
    <t xml:space="preserve">CADAQUES                                     </t>
  </si>
  <si>
    <t xml:space="preserve">CALDES DE MALAVELLA                          </t>
  </si>
  <si>
    <t xml:space="preserve">CALONGE                                      </t>
  </si>
  <si>
    <t xml:space="preserve">CAMOS                                        </t>
  </si>
  <si>
    <t xml:space="preserve">CAMPDEVANOL                                  </t>
  </si>
  <si>
    <t xml:space="preserve">CAMPELLES                                    </t>
  </si>
  <si>
    <t xml:space="preserve">CAMPLLONG                                    </t>
  </si>
  <si>
    <t xml:space="preserve">CAMPRODON                                    </t>
  </si>
  <si>
    <t xml:space="preserve">CANET D'ADRI                                 </t>
  </si>
  <si>
    <t xml:space="preserve">CANTALLOPS                                   </t>
  </si>
  <si>
    <t xml:space="preserve">CAPMANY                                      </t>
  </si>
  <si>
    <t xml:space="preserve">QUERALBS                                     </t>
  </si>
  <si>
    <t xml:space="preserve">CASSA DE LA SELVA                            </t>
  </si>
  <si>
    <t xml:space="preserve">CASTELLFOLLIT DE LA ROCA                     </t>
  </si>
  <si>
    <t xml:space="preserve">CASTELLO D'EMPURIES                          </t>
  </si>
  <si>
    <t xml:space="preserve">CASTELL D'ARO, PLATJA D'ARO I S'AGARO        </t>
  </si>
  <si>
    <t xml:space="preserve">CELRA                                        </t>
  </si>
  <si>
    <t xml:space="preserve">CERVIA DE TER                                </t>
  </si>
  <si>
    <t xml:space="preserve">CISTELLA                                     </t>
  </si>
  <si>
    <t xml:space="preserve">SIURANA                                      </t>
  </si>
  <si>
    <t xml:space="preserve">COLERA                                       </t>
  </si>
  <si>
    <t xml:space="preserve">COLOMERS                                     </t>
  </si>
  <si>
    <t xml:space="preserve">CORNELLA DEL TERRI                           </t>
  </si>
  <si>
    <t xml:space="preserve">CORCA                                        </t>
  </si>
  <si>
    <t xml:space="preserve">CRESPIA                                      </t>
  </si>
  <si>
    <t xml:space="preserve">DARNIUS                                      </t>
  </si>
  <si>
    <t xml:space="preserve">DAS                                          </t>
  </si>
  <si>
    <t xml:space="preserve">ESCALA (L')                                  </t>
  </si>
  <si>
    <t xml:space="preserve">ESPINELVES                                   </t>
  </si>
  <si>
    <t xml:space="preserve">ESPOLLA                                      </t>
  </si>
  <si>
    <t xml:space="preserve">ESPONELLA                                    </t>
  </si>
  <si>
    <t xml:space="preserve">FIGUERES                                     </t>
  </si>
  <si>
    <t xml:space="preserve">FLACA                                        </t>
  </si>
  <si>
    <t xml:space="preserve">FOIXA                                        </t>
  </si>
  <si>
    <t xml:space="preserve">FONTANALS DE CERDANYA                        </t>
  </si>
  <si>
    <t xml:space="preserve">FONTANILLES                                  </t>
  </si>
  <si>
    <t xml:space="preserve">FONTCOBERTA                                  </t>
  </si>
  <si>
    <t xml:space="preserve">FORNELLS DE LA SELVA                         </t>
  </si>
  <si>
    <t xml:space="preserve">FORTIA                                       </t>
  </si>
  <si>
    <t xml:space="preserve">GARRIGAS                                     </t>
  </si>
  <si>
    <t xml:space="preserve">GARRIGOLES                                   </t>
  </si>
  <si>
    <t xml:space="preserve">GARRIGUELLA                                  </t>
  </si>
  <si>
    <t xml:space="preserve">GER                                          </t>
  </si>
  <si>
    <t xml:space="preserve">GIRONA                                       </t>
  </si>
  <si>
    <t xml:space="preserve">GOMBREN                                      </t>
  </si>
  <si>
    <t xml:space="preserve">GUALTA                                       </t>
  </si>
  <si>
    <t xml:space="preserve">GUILS DE CERDANYA                            </t>
  </si>
  <si>
    <t xml:space="preserve">HOSTALRIC                                    </t>
  </si>
  <si>
    <t xml:space="preserve">ISOVOL                                       </t>
  </si>
  <si>
    <t xml:space="preserve">JAFRE                                        </t>
  </si>
  <si>
    <t xml:space="preserve">JONQUERA (LA)                                </t>
  </si>
  <si>
    <t xml:space="preserve">JUIA                                         </t>
  </si>
  <si>
    <t xml:space="preserve">LLADO                                        </t>
  </si>
  <si>
    <t xml:space="preserve">LLAGOSTERA                                   </t>
  </si>
  <si>
    <t xml:space="preserve">LLAMBILLES                                   </t>
  </si>
  <si>
    <t xml:space="preserve">LLANARS                                      </t>
  </si>
  <si>
    <t xml:space="preserve">LLANCA                                       </t>
  </si>
  <si>
    <t xml:space="preserve">LLERS                                        </t>
  </si>
  <si>
    <t xml:space="preserve">LLIVIA                                       </t>
  </si>
  <si>
    <t xml:space="preserve">LLORET DE MAR                                </t>
  </si>
  <si>
    <t xml:space="preserve">LLOSSES (LES)                                </t>
  </si>
  <si>
    <t xml:space="preserve">MADREMANYA                                   </t>
  </si>
  <si>
    <t xml:space="preserve">MAIA DE MONTCAL                              </t>
  </si>
  <si>
    <t xml:space="preserve">MERANGES                                     </t>
  </si>
  <si>
    <t xml:space="preserve">MASARAC                                      </t>
  </si>
  <si>
    <t xml:space="preserve">MASSANES                                     </t>
  </si>
  <si>
    <t xml:space="preserve">MACANET DE CABRENYS                          </t>
  </si>
  <si>
    <t xml:space="preserve">MACANET DE LA SELVA                          </t>
  </si>
  <si>
    <t xml:space="preserve">MIERES                                       </t>
  </si>
  <si>
    <t xml:space="preserve">MOLLET DE PERALADA                           </t>
  </si>
  <si>
    <t xml:space="preserve">MOLLO                                        </t>
  </si>
  <si>
    <t xml:space="preserve">MONTAGUT                                     </t>
  </si>
  <si>
    <t xml:space="preserve">MONT-RAS                                     </t>
  </si>
  <si>
    <t xml:space="preserve">NAVATA                                       </t>
  </si>
  <si>
    <t xml:space="preserve">OGASSA                                       </t>
  </si>
  <si>
    <t xml:space="preserve">OLOT                                         </t>
  </si>
  <si>
    <t xml:space="preserve">ORDIS                                        </t>
  </si>
  <si>
    <t xml:space="preserve">OSOR                                         </t>
  </si>
  <si>
    <t xml:space="preserve">PALAFRUGELL                                  </t>
  </si>
  <si>
    <t xml:space="preserve">PALAMOS                                      </t>
  </si>
  <si>
    <t xml:space="preserve">PALAU DE SANTA EULALIA                       </t>
  </si>
  <si>
    <t xml:space="preserve">PALAU-SAVERDERA                              </t>
  </si>
  <si>
    <t xml:space="preserve">PALAU-SATOR                                  </t>
  </si>
  <si>
    <t xml:space="preserve">PALOL DE REVARDIT                            </t>
  </si>
  <si>
    <t xml:space="preserve">PALS                                         </t>
  </si>
  <si>
    <t xml:space="preserve">PARDINES                                     </t>
  </si>
  <si>
    <t xml:space="preserve">PARLAVA                                      </t>
  </si>
  <si>
    <t xml:space="preserve">PAU                                          </t>
  </si>
  <si>
    <t xml:space="preserve">PEDRET I MARZA                               </t>
  </si>
  <si>
    <t xml:space="preserve">PERA (LA)                                    </t>
  </si>
  <si>
    <t xml:space="preserve">PERALADA                                     </t>
  </si>
  <si>
    <t xml:space="preserve">PLANES D'HOSTOLES (LES)                      </t>
  </si>
  <si>
    <t xml:space="preserve">PLANOLES                                     </t>
  </si>
  <si>
    <t xml:space="preserve">PONT DE MOLINS                               </t>
  </si>
  <si>
    <t xml:space="preserve">PONTOS                                       </t>
  </si>
  <si>
    <t xml:space="preserve">PORQUERES                                    </t>
  </si>
  <si>
    <t xml:space="preserve">PORTBOU                                      </t>
  </si>
  <si>
    <t xml:space="preserve">PRESES (LES)                                 </t>
  </si>
  <si>
    <t xml:space="preserve">PORT DE LA SELVA (EL)                        </t>
  </si>
  <si>
    <t xml:space="preserve">PUIGCERDA                                    </t>
  </si>
  <si>
    <t xml:space="preserve">QUART                                        </t>
  </si>
  <si>
    <t xml:space="preserve">RABOS                                        </t>
  </si>
  <si>
    <t xml:space="preserve">REGENCOS                                     </t>
  </si>
  <si>
    <t xml:space="preserve">RIBES DE FRESER                              </t>
  </si>
  <si>
    <t xml:space="preserve">RIELLS I VIABREA                             </t>
  </si>
  <si>
    <t xml:space="preserve">RIPOLL                                       </t>
  </si>
  <si>
    <t xml:space="preserve">RIUDARENES                                   </t>
  </si>
  <si>
    <t xml:space="preserve">RIUDAURA                                     </t>
  </si>
  <si>
    <t xml:space="preserve">RIUDELLOTS DE LA SELVA                       </t>
  </si>
  <si>
    <t xml:space="preserve">RIUMORS                                      </t>
  </si>
  <si>
    <t xml:space="preserve">ROSES                                        </t>
  </si>
  <si>
    <t xml:space="preserve">RUPIA                                        </t>
  </si>
  <si>
    <t xml:space="preserve">SALES DE LLIERCA                             </t>
  </si>
  <si>
    <t xml:space="preserve">SALT                                         </t>
  </si>
  <si>
    <t xml:space="preserve">SANT ANDREU SALOU                            </t>
  </si>
  <si>
    <t xml:space="preserve">SANT CLIMENT SESCEBES                        </t>
  </si>
  <si>
    <t xml:space="preserve">SANT FELIU DE BUIXALLEU                      </t>
  </si>
  <si>
    <t xml:space="preserve">SANT FELIU DE GUIXOLS                        </t>
  </si>
  <si>
    <t xml:space="preserve">SANT FELIU DE PALLEROLS                      </t>
  </si>
  <si>
    <t xml:space="preserve">SANT FERRIOL                                 </t>
  </si>
  <si>
    <t xml:space="preserve">SANT GREGORI                                 </t>
  </si>
  <si>
    <t xml:space="preserve">SANT HILARI SACALM                           </t>
  </si>
  <si>
    <t xml:space="preserve">SANT JAUME DE LLIERCA                        </t>
  </si>
  <si>
    <t xml:space="preserve">SANT JORDI DESVALLS                          </t>
  </si>
  <si>
    <t xml:space="preserve">SANT JOAN DE LES ABADESSES                   </t>
  </si>
  <si>
    <t xml:space="preserve">SANT JOAN DE MOLLET                          </t>
  </si>
  <si>
    <t xml:space="preserve">SANT JULIA DE RAMIS                          </t>
  </si>
  <si>
    <t xml:space="preserve">VALLFOGONA DE RIPOLLES                       </t>
  </si>
  <si>
    <t xml:space="preserve">SANT LLORENC DE LA MUGA                      </t>
  </si>
  <si>
    <t xml:space="preserve">SANT MARTI DE LLEMENA                        </t>
  </si>
  <si>
    <t xml:space="preserve">SANT MARTI VELL                              </t>
  </si>
  <si>
    <t xml:space="preserve">SANT MIQUEL DE CAMPMAJOR                     </t>
  </si>
  <si>
    <t xml:space="preserve">SANT MIQUEL DE FLUVIA                        </t>
  </si>
  <si>
    <t xml:space="preserve">SANT MORI                                    </t>
  </si>
  <si>
    <t xml:space="preserve">SANT PAU DE SEGURIES                         </t>
  </si>
  <si>
    <t xml:space="preserve">SANT PERE PESCADOR                           </t>
  </si>
  <si>
    <t xml:space="preserve">SANTA COLOMA DE FARNERS                      </t>
  </si>
  <si>
    <t xml:space="preserve">SANTA CRISTINA D'ARO                         </t>
  </si>
  <si>
    <t xml:space="preserve">SANTA LLOGAIA D'ALGUEMA                      </t>
  </si>
  <si>
    <t xml:space="preserve">SANT ANIOL DE FINESTRES                      </t>
  </si>
  <si>
    <t xml:space="preserve">SANTA PAU                                    </t>
  </si>
  <si>
    <t xml:space="preserve">SANT JOAN LES FONTS                          </t>
  </si>
  <si>
    <t xml:space="preserve">SARRIA DE TER                                </t>
  </si>
  <si>
    <t xml:space="preserve">SAUS, CAMALLERA I LLAMPAIES                  </t>
  </si>
  <si>
    <t xml:space="preserve">SELVA DE MAR (LA)                            </t>
  </si>
  <si>
    <t xml:space="preserve">CELLERA DE TER (LA)                          </t>
  </si>
  <si>
    <t xml:space="preserve">SERINYA                                      </t>
  </si>
  <si>
    <t xml:space="preserve">SERRA DE DARO                                </t>
  </si>
  <si>
    <t xml:space="preserve">SETCASES                                     </t>
  </si>
  <si>
    <t xml:space="preserve">SILS                                         </t>
  </si>
  <si>
    <t xml:space="preserve">SUSQUEDA                                     </t>
  </si>
  <si>
    <t xml:space="preserve">TALLADA D'EMPORDA (LA)                       </t>
  </si>
  <si>
    <t xml:space="preserve">TERRADES                                     </t>
  </si>
  <si>
    <t xml:space="preserve">TORRENT                                      </t>
  </si>
  <si>
    <t xml:space="preserve">TORROELLA DE FLUVIA                          </t>
  </si>
  <si>
    <t xml:space="preserve">TORROELLA DE MONTGRI                         </t>
  </si>
  <si>
    <t xml:space="preserve">TORTELLA                                     </t>
  </si>
  <si>
    <t xml:space="preserve">TOSES                                        </t>
  </si>
  <si>
    <t xml:space="preserve">TOSSA DE MAR                                 </t>
  </si>
  <si>
    <t xml:space="preserve">ULTRAMORT                                    </t>
  </si>
  <si>
    <t xml:space="preserve">ULLA                                         </t>
  </si>
  <si>
    <t xml:space="preserve">ULLASTRET                                    </t>
  </si>
  <si>
    <t xml:space="preserve">URUS                                         </t>
  </si>
  <si>
    <t xml:space="preserve">VALL D'EN BAS (LA)                           </t>
  </si>
  <si>
    <t xml:space="preserve">VALL DE BIANYA (LA)                          </t>
  </si>
  <si>
    <t xml:space="preserve">VALL-LLOBREGA                                </t>
  </si>
  <si>
    <t xml:space="preserve">VENTALLO                                     </t>
  </si>
  <si>
    <t xml:space="preserve">VERGES                                       </t>
  </si>
  <si>
    <t xml:space="preserve">VIDRA                                        </t>
  </si>
  <si>
    <t xml:space="preserve">VIDRERES                                     </t>
  </si>
  <si>
    <t xml:space="preserve">VILABERTRAN                                  </t>
  </si>
  <si>
    <t xml:space="preserve">VILABLAREIX                                  </t>
  </si>
  <si>
    <t xml:space="preserve">VILADASENS                                   </t>
  </si>
  <si>
    <t xml:space="preserve">VILADAMAT                                    </t>
  </si>
  <si>
    <t xml:space="preserve">VILADEMULS                                   </t>
  </si>
  <si>
    <t xml:space="preserve">VILADRAU                                     </t>
  </si>
  <si>
    <t xml:space="preserve">VILAFANT                                     </t>
  </si>
  <si>
    <t xml:space="preserve">VILAUR                                       </t>
  </si>
  <si>
    <t xml:space="preserve">VILAJUIGA                                    </t>
  </si>
  <si>
    <t xml:space="preserve">VILALLONGA DE TER                            </t>
  </si>
  <si>
    <t xml:space="preserve">VILAMACOLUM                                  </t>
  </si>
  <si>
    <t xml:space="preserve">VILAMALLA                                    </t>
  </si>
  <si>
    <t xml:space="preserve">VILAMANISCLE                                 </t>
  </si>
  <si>
    <t xml:space="preserve">VILANANT                                     </t>
  </si>
  <si>
    <t xml:space="preserve">VILA-SACRA                                   </t>
  </si>
  <si>
    <t xml:space="preserve">VILOPRIU                                     </t>
  </si>
  <si>
    <t xml:space="preserve">VILOBI D'ONYAR                               </t>
  </si>
  <si>
    <t xml:space="preserve">BIURE                                        </t>
  </si>
  <si>
    <t xml:space="preserve">CRUILLES, MONELLS I SANT SADURNI DE L'HEURA  </t>
  </si>
  <si>
    <t xml:space="preserve">FORALLAC                                     </t>
  </si>
  <si>
    <t xml:space="preserve">SANT JULIA DEL LLOR I BONMATI                </t>
  </si>
  <si>
    <t xml:space="preserve">AGRON                                        </t>
  </si>
  <si>
    <t xml:space="preserve">ALAMEDILLA                                   </t>
  </si>
  <si>
    <t xml:space="preserve">ALBOLOTE                                     </t>
  </si>
  <si>
    <t xml:space="preserve">ALBONDON                                     </t>
  </si>
  <si>
    <t xml:space="preserve">ALBUÑAN                                      </t>
  </si>
  <si>
    <t xml:space="preserve">ALBUÑOL                                      </t>
  </si>
  <si>
    <t xml:space="preserve">ALBUÑUELAS                                   </t>
  </si>
  <si>
    <t xml:space="preserve">ALDEIRE                                      </t>
  </si>
  <si>
    <t xml:space="preserve">ALFACAR                                      </t>
  </si>
  <si>
    <t xml:space="preserve">ALGARINEJO                                   </t>
  </si>
  <si>
    <t xml:space="preserve">ALHAMA DE GRANADA                            </t>
  </si>
  <si>
    <t xml:space="preserve">ALHENDIN                                     </t>
  </si>
  <si>
    <t xml:space="preserve">ALICUN DE ORTEGA                             </t>
  </si>
  <si>
    <t xml:space="preserve">ALMEGIJAR                                    </t>
  </si>
  <si>
    <t xml:space="preserve">ALMUÑECAR                                    </t>
  </si>
  <si>
    <t xml:space="preserve">ALQUIFE                                      </t>
  </si>
  <si>
    <t xml:space="preserve">ARENAS DEL REY                               </t>
  </si>
  <si>
    <t xml:space="preserve">ARMILLA                                      </t>
  </si>
  <si>
    <t xml:space="preserve">ATARFE                                       </t>
  </si>
  <si>
    <t xml:space="preserve">BAZA                                         </t>
  </si>
  <si>
    <t xml:space="preserve">BEAS DE GRANADA                              </t>
  </si>
  <si>
    <t xml:space="preserve">BEAS DE GUADIX                               </t>
  </si>
  <si>
    <t xml:space="preserve">BENALUA                                      </t>
  </si>
  <si>
    <t xml:space="preserve">BENALUA DE LAS VILLAS                        </t>
  </si>
  <si>
    <t xml:space="preserve">BENAMAUREL                                   </t>
  </si>
  <si>
    <t xml:space="preserve">BERCHULES                                    </t>
  </si>
  <si>
    <t xml:space="preserve">BUBION                                       </t>
  </si>
  <si>
    <t xml:space="preserve">BUSQUISTAR                                   </t>
  </si>
  <si>
    <t xml:space="preserve">CACIN                                        </t>
  </si>
  <si>
    <t xml:space="preserve">CADIAR                                       </t>
  </si>
  <si>
    <t xml:space="preserve">CAJAR                                        </t>
  </si>
  <si>
    <t xml:space="preserve">CALICASAS                                    </t>
  </si>
  <si>
    <t xml:space="preserve">CAMPOTEJAR                                   </t>
  </si>
  <si>
    <t xml:space="preserve">CANILES                                      </t>
  </si>
  <si>
    <t xml:space="preserve">CAÑAR                                        </t>
  </si>
  <si>
    <t xml:space="preserve">CAPILEIRA                                    </t>
  </si>
  <si>
    <t xml:space="preserve">CARATAUNAS                                   </t>
  </si>
  <si>
    <t xml:space="preserve">CASTARAS                                     </t>
  </si>
  <si>
    <t xml:space="preserve">CASTILLEJAR                                  </t>
  </si>
  <si>
    <t xml:space="preserve">CASTRIL                                      </t>
  </si>
  <si>
    <t xml:space="preserve">CENES DE LA VEGA                             </t>
  </si>
  <si>
    <t xml:space="preserve">CIJUELA                                      </t>
  </si>
  <si>
    <t xml:space="preserve">COGOLLOS DE GUADIX                           </t>
  </si>
  <si>
    <t xml:space="preserve">COGOLLOS DE LA VEGA                          </t>
  </si>
  <si>
    <t xml:space="preserve">COLOMERA                                     </t>
  </si>
  <si>
    <t xml:space="preserve">CORTES DE BAZA                               </t>
  </si>
  <si>
    <t xml:space="preserve">CORTES Y GRAENA                              </t>
  </si>
  <si>
    <t xml:space="preserve">CULLAR                                       </t>
  </si>
  <si>
    <t xml:space="preserve">CULLAR VEGA                                  </t>
  </si>
  <si>
    <t xml:space="preserve">CHAUCHINA                                    </t>
  </si>
  <si>
    <t xml:space="preserve">CHIMENEAS                                    </t>
  </si>
  <si>
    <t xml:space="preserve">CHURRIANA DE LA VEGA                         </t>
  </si>
  <si>
    <t xml:space="preserve">DARRO                                        </t>
  </si>
  <si>
    <t xml:space="preserve">DEHESAS DE GUADIX                            </t>
  </si>
  <si>
    <t xml:space="preserve">DEHESAS VIEJAS                               </t>
  </si>
  <si>
    <t xml:space="preserve">DEIFONTES                                    </t>
  </si>
  <si>
    <t xml:space="preserve">DIEZMA                                       </t>
  </si>
  <si>
    <t xml:space="preserve">DILAR                                        </t>
  </si>
  <si>
    <t xml:space="preserve">DOLAR                                        </t>
  </si>
  <si>
    <t xml:space="preserve">DUDAR                                        </t>
  </si>
  <si>
    <t xml:space="preserve">DURCAL                                       </t>
  </si>
  <si>
    <t xml:space="preserve">ESCUZAR                                      </t>
  </si>
  <si>
    <t xml:space="preserve">FERREIRA                                     </t>
  </si>
  <si>
    <t xml:space="preserve">FONELAS                                      </t>
  </si>
  <si>
    <t xml:space="preserve">FORNES                                       </t>
  </si>
  <si>
    <t xml:space="preserve">FREILA                                       </t>
  </si>
  <si>
    <t xml:space="preserve">FUENTE VAQUEROS                              </t>
  </si>
  <si>
    <t xml:space="preserve">GALERA                                       </t>
  </si>
  <si>
    <t xml:space="preserve">GOBERNADOR                                   </t>
  </si>
  <si>
    <t xml:space="preserve">GOJAR                                        </t>
  </si>
  <si>
    <t xml:space="preserve">GOR                                          </t>
  </si>
  <si>
    <t xml:space="preserve">GORAFE                                       </t>
  </si>
  <si>
    <t xml:space="preserve">GRANADA                                      </t>
  </si>
  <si>
    <t xml:space="preserve">GUADAHORTUNA                                 </t>
  </si>
  <si>
    <t xml:space="preserve">GUADIX                                       </t>
  </si>
  <si>
    <t xml:space="preserve">GUALCHOS                                     </t>
  </si>
  <si>
    <t xml:space="preserve">GUEJAR SIERRA                                </t>
  </si>
  <si>
    <t xml:space="preserve">GUEVEJAR                                     </t>
  </si>
  <si>
    <t xml:space="preserve">HUELAGO                                      </t>
  </si>
  <si>
    <t xml:space="preserve">HUENEJA                                      </t>
  </si>
  <si>
    <t xml:space="preserve">HUESCAR                                      </t>
  </si>
  <si>
    <t xml:space="preserve">HUETOR DE SANTILLAN                          </t>
  </si>
  <si>
    <t xml:space="preserve">HUETOR TAJAR                                 </t>
  </si>
  <si>
    <t xml:space="preserve">HUETOR VEGA                                  </t>
  </si>
  <si>
    <t xml:space="preserve">ILLORA                                       </t>
  </si>
  <si>
    <t xml:space="preserve">ITRABO                                       </t>
  </si>
  <si>
    <t xml:space="preserve">IZNALLOZ                                     </t>
  </si>
  <si>
    <t xml:space="preserve">JATAR                                        </t>
  </si>
  <si>
    <t xml:space="preserve">JAYENA                                       </t>
  </si>
  <si>
    <t xml:space="preserve">JEREZ DEL MARQUESADO                         </t>
  </si>
  <si>
    <t xml:space="preserve">JETE                                         </t>
  </si>
  <si>
    <t xml:space="preserve">JUN                                          </t>
  </si>
  <si>
    <t xml:space="preserve">JUVILES                                      </t>
  </si>
  <si>
    <t xml:space="preserve">CALAHORRA (LA)                               </t>
  </si>
  <si>
    <t xml:space="preserve">LACHAR                                       </t>
  </si>
  <si>
    <t xml:space="preserve">LANJARON                                     </t>
  </si>
  <si>
    <t xml:space="preserve">LANTEIRA                                     </t>
  </si>
  <si>
    <t xml:space="preserve">LECRIN                                       </t>
  </si>
  <si>
    <t xml:space="preserve">LENTEGI                                      </t>
  </si>
  <si>
    <t xml:space="preserve">LOBRAS                                       </t>
  </si>
  <si>
    <t xml:space="preserve">LOJA                                         </t>
  </si>
  <si>
    <t xml:space="preserve">LUGROS                                       </t>
  </si>
  <si>
    <t xml:space="preserve">LUJAR                                        </t>
  </si>
  <si>
    <t xml:space="preserve">MALAHA (LA)                                  </t>
  </si>
  <si>
    <t xml:space="preserve">MARACENA                                     </t>
  </si>
  <si>
    <t xml:space="preserve">MARCHAL                                      </t>
  </si>
  <si>
    <t xml:space="preserve">MOCLIN                                       </t>
  </si>
  <si>
    <t xml:space="preserve">MOLVIZAR                                     </t>
  </si>
  <si>
    <t xml:space="preserve">MONACHIL                                     </t>
  </si>
  <si>
    <t xml:space="preserve">MONTEFRIO                                    </t>
  </si>
  <si>
    <t xml:space="preserve">MONTEJICAR                                   </t>
  </si>
  <si>
    <t xml:space="preserve">MONTILLANA                                   </t>
  </si>
  <si>
    <t xml:space="preserve">MORALEDA DE ZAFAYONA                         </t>
  </si>
  <si>
    <t xml:space="preserve">MOTRIL                                       </t>
  </si>
  <si>
    <t xml:space="preserve">MURTAS                                       </t>
  </si>
  <si>
    <t xml:space="preserve">NIGUELAS                                     </t>
  </si>
  <si>
    <t xml:space="preserve">NIVAR                                        </t>
  </si>
  <si>
    <t xml:space="preserve">OGIJARES                                     </t>
  </si>
  <si>
    <t xml:space="preserve">ORCE                                         </t>
  </si>
  <si>
    <t xml:space="preserve">ORGIVA                                       </t>
  </si>
  <si>
    <t xml:space="preserve">OTIVAR                                       </t>
  </si>
  <si>
    <t xml:space="preserve">OTURA                                        </t>
  </si>
  <si>
    <t xml:space="preserve">PADUL                                        </t>
  </si>
  <si>
    <t xml:space="preserve">PAMPANEIRA                                   </t>
  </si>
  <si>
    <t xml:space="preserve">PEDRO MARTINEZ                               </t>
  </si>
  <si>
    <t xml:space="preserve">PELIGROS                                     </t>
  </si>
  <si>
    <t xml:space="preserve">PEZA (LA)                                    </t>
  </si>
  <si>
    <t xml:space="preserve">PINOS GENIL                                  </t>
  </si>
  <si>
    <t xml:space="preserve">PINOS PUENTE                                 </t>
  </si>
  <si>
    <t xml:space="preserve">PIÑAR                                        </t>
  </si>
  <si>
    <t xml:space="preserve">POLICAR                                      </t>
  </si>
  <si>
    <t xml:space="preserve">POLOPOS                                      </t>
  </si>
  <si>
    <t xml:space="preserve">PORTUGOS                                     </t>
  </si>
  <si>
    <t xml:space="preserve">PUEBLA DE DON FADRIQUE                       </t>
  </si>
  <si>
    <t xml:space="preserve">PULIANAS                                     </t>
  </si>
  <si>
    <t xml:space="preserve">PURULLENA                                    </t>
  </si>
  <si>
    <t xml:space="preserve">QUENTAR                                      </t>
  </si>
  <si>
    <t xml:space="preserve">RUBITE                                       </t>
  </si>
  <si>
    <t xml:space="preserve">SALAR                                        </t>
  </si>
  <si>
    <t xml:space="preserve">SALOBREÑA                                    </t>
  </si>
  <si>
    <t xml:space="preserve">SANTA CRUZ DEL COMERCIO                      </t>
  </si>
  <si>
    <t xml:space="preserve">SANTA FE                                     </t>
  </si>
  <si>
    <t xml:space="preserve">SOPORTUJAR                                   </t>
  </si>
  <si>
    <t xml:space="preserve">SORVILAN                                     </t>
  </si>
  <si>
    <t xml:space="preserve">TORRE-CARDELA                                </t>
  </si>
  <si>
    <t xml:space="preserve">TORVIZCON                                    </t>
  </si>
  <si>
    <t xml:space="preserve">TREVELEZ                                     </t>
  </si>
  <si>
    <t xml:space="preserve">TURON                                        </t>
  </si>
  <si>
    <t xml:space="preserve">UGIJAR                                       </t>
  </si>
  <si>
    <t xml:space="preserve">VALOR                                        </t>
  </si>
  <si>
    <t xml:space="preserve">VELEZ DE BENAUDALLA                          </t>
  </si>
  <si>
    <t xml:space="preserve">VENTAS DE HUELMA                             </t>
  </si>
  <si>
    <t xml:space="preserve">VILLANUEVA DE LAS TORRES                     </t>
  </si>
  <si>
    <t xml:space="preserve">VILLANUEVA MESIA                             </t>
  </si>
  <si>
    <t xml:space="preserve">VIZNAR                                       </t>
  </si>
  <si>
    <t xml:space="preserve">ZAFARRAYA                                    </t>
  </si>
  <si>
    <t xml:space="preserve">ZUBIA (LA)                                   </t>
  </si>
  <si>
    <t xml:space="preserve">ZUJAR                                        </t>
  </si>
  <si>
    <t xml:space="preserve">TAHA (LA)                                    </t>
  </si>
  <si>
    <t xml:space="preserve">VALLE (EL)                                   </t>
  </si>
  <si>
    <t xml:space="preserve">NEVADA                                       </t>
  </si>
  <si>
    <t xml:space="preserve">ALPUJARRA DE LA SIERRA                       </t>
  </si>
  <si>
    <t xml:space="preserve">GABIAS (LAS)                                 </t>
  </si>
  <si>
    <t xml:space="preserve">GUAJARES (LOS)                               </t>
  </si>
  <si>
    <t xml:space="preserve">VALLE DEL ZALABI                             </t>
  </si>
  <si>
    <t xml:space="preserve">VILLAMENA                                    </t>
  </si>
  <si>
    <t xml:space="preserve">MORELABOR                                    </t>
  </si>
  <si>
    <t xml:space="preserve">PINAR (EL)                                   </t>
  </si>
  <si>
    <t xml:space="preserve">VEGAS DEL GENIL                              </t>
  </si>
  <si>
    <t xml:space="preserve">CUEVAS DEL CAMPO                             </t>
  </si>
  <si>
    <t xml:space="preserve">ZAGRA                                        </t>
  </si>
  <si>
    <t xml:space="preserve">VALDERRUBIO                                  </t>
  </si>
  <si>
    <t xml:space="preserve">DOMINGO PEREZ DE GRANADA                     </t>
  </si>
  <si>
    <t xml:space="preserve">TORRENUEVA COSTA                             </t>
  </si>
  <si>
    <t xml:space="preserve">ABANADES                                     </t>
  </si>
  <si>
    <t xml:space="preserve">ABLANQUE                                     </t>
  </si>
  <si>
    <t xml:space="preserve">ADOBES                                       </t>
  </si>
  <si>
    <t xml:space="preserve">ALAMINOS                                     </t>
  </si>
  <si>
    <t xml:space="preserve">ALARILLA                                     </t>
  </si>
  <si>
    <t xml:space="preserve">ALBALATE DE ZORITA                           </t>
  </si>
  <si>
    <t xml:space="preserve">ALBARES                                      </t>
  </si>
  <si>
    <t xml:space="preserve">ALBENDIEGO                                   </t>
  </si>
  <si>
    <t xml:space="preserve">ALCOCER                                      </t>
  </si>
  <si>
    <t xml:space="preserve">ALCOLEA DE LAS PEÑAS                         </t>
  </si>
  <si>
    <t xml:space="preserve">ALCOLEA DEL PINAR                            </t>
  </si>
  <si>
    <t xml:space="preserve">ALCOROCHES                                   </t>
  </si>
  <si>
    <t xml:space="preserve">ALDEANUEVA DE GUADALAJARA                    </t>
  </si>
  <si>
    <t xml:space="preserve">ALGAR DE MESA                                </t>
  </si>
  <si>
    <t xml:space="preserve">ALGORA                                       </t>
  </si>
  <si>
    <t xml:space="preserve">ALHONDIGA                                    </t>
  </si>
  <si>
    <t xml:space="preserve">ALIQUE                                       </t>
  </si>
  <si>
    <t xml:space="preserve">ALMADRONES                                   </t>
  </si>
  <si>
    <t xml:space="preserve">ALMOGUERA                                    </t>
  </si>
  <si>
    <t xml:space="preserve">ALMONACID DE ZORITA                          </t>
  </si>
  <si>
    <t xml:space="preserve">ALOCEN                                       </t>
  </si>
  <si>
    <t xml:space="preserve">ALOVERA                                      </t>
  </si>
  <si>
    <t xml:space="preserve">ALUSTANTE                                    </t>
  </si>
  <si>
    <t xml:space="preserve">ANGON                                        </t>
  </si>
  <si>
    <t xml:space="preserve">ANGUITA                                      </t>
  </si>
  <si>
    <t xml:space="preserve">ANQUELA DEL DUCADO                           </t>
  </si>
  <si>
    <t xml:space="preserve">ANQUELA DEL PEDREGAL                         </t>
  </si>
  <si>
    <t xml:space="preserve">ARANZUEQUE                                   </t>
  </si>
  <si>
    <t xml:space="preserve">ARBANCON                                     </t>
  </si>
  <si>
    <t xml:space="preserve">ARBETETA                                     </t>
  </si>
  <si>
    <t xml:space="preserve">ARGECILLA                                    </t>
  </si>
  <si>
    <t xml:space="preserve">ARMALLONES                                   </t>
  </si>
  <si>
    <t xml:space="preserve">ARMUÑA DE TAJUÑA                             </t>
  </si>
  <si>
    <t xml:space="preserve">ARROYO DE LAS FRAGUAS                        </t>
  </si>
  <si>
    <t xml:space="preserve">ATANZON                                      </t>
  </si>
  <si>
    <t xml:space="preserve">ATIENZA                                      </t>
  </si>
  <si>
    <t xml:space="preserve">AUÑON                                        </t>
  </si>
  <si>
    <t xml:space="preserve">AZUQUECA DE HENARES                          </t>
  </si>
  <si>
    <t xml:space="preserve">BAIDES                                       </t>
  </si>
  <si>
    <t xml:space="preserve">BAÑOS DE TAJO                                </t>
  </si>
  <si>
    <t xml:space="preserve">BAÑUELOS                                     </t>
  </si>
  <si>
    <t xml:space="preserve">BARRIOPEDRO                                  </t>
  </si>
  <si>
    <t xml:space="preserve">BERNINCHES                                   </t>
  </si>
  <si>
    <t xml:space="preserve">BODERA (LA)                                  </t>
  </si>
  <si>
    <t xml:space="preserve">BRIHUEGA                                     </t>
  </si>
  <si>
    <t xml:space="preserve">BUDIA                                        </t>
  </si>
  <si>
    <t xml:space="preserve">BUJALARO                                     </t>
  </si>
  <si>
    <t xml:space="preserve">BUSTARES                                     </t>
  </si>
  <si>
    <t xml:space="preserve">CABANILLAS DEL CAMPO                         </t>
  </si>
  <si>
    <t xml:space="preserve">CAMPILLO DE DUEÑAS                           </t>
  </si>
  <si>
    <t xml:space="preserve">CAMPILLO DE RANAS                            </t>
  </si>
  <si>
    <t xml:space="preserve">CAMPISABALOS                                 </t>
  </si>
  <si>
    <t xml:space="preserve">CANREDONDO                                   </t>
  </si>
  <si>
    <t xml:space="preserve">CANTALOJAS                                   </t>
  </si>
  <si>
    <t xml:space="preserve">CAÑIZAR                                      </t>
  </si>
  <si>
    <t xml:space="preserve">CARDOSO DE LA SIERRA (EL)                    </t>
  </si>
  <si>
    <t xml:space="preserve">CASA DE UCEDA                                </t>
  </si>
  <si>
    <t xml:space="preserve">CASAR (EL)                                   </t>
  </si>
  <si>
    <t xml:space="preserve">CASAS DE SAN GALINDO                         </t>
  </si>
  <si>
    <t xml:space="preserve">CASPUEÑAS                                    </t>
  </si>
  <si>
    <t xml:space="preserve">CASTEJON DE HENARES                          </t>
  </si>
  <si>
    <t xml:space="preserve">CASTELLAR DE LA MUELA                        </t>
  </si>
  <si>
    <t xml:space="preserve">CASTILFORTE                                  </t>
  </si>
  <si>
    <t xml:space="preserve">CASTILNUEVO                                  </t>
  </si>
  <si>
    <t xml:space="preserve">CENDEJAS DE ENMEDIO                          </t>
  </si>
  <si>
    <t xml:space="preserve">CENDEJAS DE LA TORRE                         </t>
  </si>
  <si>
    <t xml:space="preserve">CENTENERA                                    </t>
  </si>
  <si>
    <t xml:space="preserve">CIFUENTES                                    </t>
  </si>
  <si>
    <t xml:space="preserve">CINCOVILLAS                                  </t>
  </si>
  <si>
    <t xml:space="preserve">CIRUELAS                                     </t>
  </si>
  <si>
    <t xml:space="preserve">CIRUELOS DEL PINAR                           </t>
  </si>
  <si>
    <t xml:space="preserve">COBETA                                       </t>
  </si>
  <si>
    <t xml:space="preserve">COGOLLOR                                     </t>
  </si>
  <si>
    <t xml:space="preserve">COGOLLUDO                                    </t>
  </si>
  <si>
    <t xml:space="preserve">CONDEMIOS DE ABAJO                           </t>
  </si>
  <si>
    <t xml:space="preserve">CONDEMIOS DE ARRIBA                          </t>
  </si>
  <si>
    <t xml:space="preserve">CONGOSTRINA                                  </t>
  </si>
  <si>
    <t xml:space="preserve">COPERNAL                                     </t>
  </si>
  <si>
    <t xml:space="preserve">CORDUENTE                                    </t>
  </si>
  <si>
    <t xml:space="preserve">CUBILLO DE UCEDA (EL)                        </t>
  </si>
  <si>
    <t xml:space="preserve">CHECA                                        </t>
  </si>
  <si>
    <t xml:space="preserve">CHEQUILLA                                    </t>
  </si>
  <si>
    <t xml:space="preserve">CHILOECHES                                   </t>
  </si>
  <si>
    <t xml:space="preserve">CHILLARON DEL REY                            </t>
  </si>
  <si>
    <t xml:space="preserve">DRIEBES                                      </t>
  </si>
  <si>
    <t xml:space="preserve">DURON                                        </t>
  </si>
  <si>
    <t xml:space="preserve">EMBID                                        </t>
  </si>
  <si>
    <t xml:space="preserve">ESCAMILLA                                    </t>
  </si>
  <si>
    <t xml:space="preserve">ESCARICHE                                    </t>
  </si>
  <si>
    <t xml:space="preserve">ESCOPETE                                     </t>
  </si>
  <si>
    <t xml:space="preserve">ESPINOSA DE HENARES                          </t>
  </si>
  <si>
    <t xml:space="preserve">ESPLEGARES                                   </t>
  </si>
  <si>
    <t xml:space="preserve">ESTABLES                                     </t>
  </si>
  <si>
    <t xml:space="preserve">ESTRIEGANA                                   </t>
  </si>
  <si>
    <t xml:space="preserve">FONTANAR                                     </t>
  </si>
  <si>
    <t xml:space="preserve">FUEMBELLIDA                                  </t>
  </si>
  <si>
    <t xml:space="preserve">FUENCEMILLAN                                 </t>
  </si>
  <si>
    <t xml:space="preserve">FUENTELAHIGUERA DE ALBATAGES                 </t>
  </si>
  <si>
    <t xml:space="preserve">FUENTELENCINA                                </t>
  </si>
  <si>
    <t xml:space="preserve">FUENTELSAZ                                   </t>
  </si>
  <si>
    <t xml:space="preserve">FUENTELVIEJO                                 </t>
  </si>
  <si>
    <t xml:space="preserve">FUENTENOVILLA                                </t>
  </si>
  <si>
    <t xml:space="preserve">GAJANEJOS                                    </t>
  </si>
  <si>
    <t xml:space="preserve">GALAPAGOS                                    </t>
  </si>
  <si>
    <t xml:space="preserve">GALVE DE SORBE                               </t>
  </si>
  <si>
    <t xml:space="preserve">GASCUEÑA DE BORNOVA                          </t>
  </si>
  <si>
    <t xml:space="preserve">GUADALAJARA                                  </t>
  </si>
  <si>
    <t xml:space="preserve">HENCHE                                       </t>
  </si>
  <si>
    <t xml:space="preserve">HERAS DE AYUSO                               </t>
  </si>
  <si>
    <t xml:space="preserve">HERRERIA                                     </t>
  </si>
  <si>
    <t xml:space="preserve">HIENDELAENCINA                               </t>
  </si>
  <si>
    <t xml:space="preserve">HIJES                                        </t>
  </si>
  <si>
    <t xml:space="preserve">HITA                                         </t>
  </si>
  <si>
    <t xml:space="preserve">HOMBRADOS                                    </t>
  </si>
  <si>
    <t xml:space="preserve">HONTOBA                                      </t>
  </si>
  <si>
    <t xml:space="preserve">HORCHE                                       </t>
  </si>
  <si>
    <t xml:space="preserve">HORTEZUELA DE OCEN                           </t>
  </si>
  <si>
    <t xml:space="preserve">HUERCE (LA)                                  </t>
  </si>
  <si>
    <t xml:space="preserve">HUERMECES DEL CERRO                          </t>
  </si>
  <si>
    <t xml:space="preserve">HUERTAHERNANDO                               </t>
  </si>
  <si>
    <t xml:space="preserve">HUEVA                                        </t>
  </si>
  <si>
    <t xml:space="preserve">HUMANES                                      </t>
  </si>
  <si>
    <t xml:space="preserve">ILLANA                                       </t>
  </si>
  <si>
    <t xml:space="preserve">INIESTOLA                                    </t>
  </si>
  <si>
    <t xml:space="preserve">INVIERNAS (LAS)                              </t>
  </si>
  <si>
    <t xml:space="preserve">IRUESTE                                      </t>
  </si>
  <si>
    <t xml:space="preserve">JADRAQUE                                     </t>
  </si>
  <si>
    <t xml:space="preserve">JIRUEQUE                                     </t>
  </si>
  <si>
    <t xml:space="preserve">LEDANCA                                      </t>
  </si>
  <si>
    <t xml:space="preserve">LORANCA DE TAJUÑA                            </t>
  </si>
  <si>
    <t xml:space="preserve">LUPIANA                                      </t>
  </si>
  <si>
    <t xml:space="preserve">LUZAGA                                       </t>
  </si>
  <si>
    <t xml:space="preserve">LUZON                                        </t>
  </si>
  <si>
    <t xml:space="preserve">MAJAELRAYO                                   </t>
  </si>
  <si>
    <t xml:space="preserve">MALAGA DEL FRESNO                            </t>
  </si>
  <si>
    <t xml:space="preserve">MALAGUILLA                                   </t>
  </si>
  <si>
    <t xml:space="preserve">MANDAYONA                                    </t>
  </si>
  <si>
    <t xml:space="preserve">MANTIEL                                      </t>
  </si>
  <si>
    <t xml:space="preserve">MARANCHON                                    </t>
  </si>
  <si>
    <t xml:space="preserve">MARCHAMALO                                   </t>
  </si>
  <si>
    <t xml:space="preserve">MASEGOSO DE TAJUÑA                           </t>
  </si>
  <si>
    <t xml:space="preserve">MATARRUBIA                                   </t>
  </si>
  <si>
    <t xml:space="preserve">MATILLAS                                     </t>
  </si>
  <si>
    <t xml:space="preserve">MAZARETE                                     </t>
  </si>
  <si>
    <t xml:space="preserve">MAZUECOS                                     </t>
  </si>
  <si>
    <t xml:space="preserve">MEDRANDA                                     </t>
  </si>
  <si>
    <t xml:space="preserve">MEGINA                                       </t>
  </si>
  <si>
    <t xml:space="preserve">MEMBRILLERA                                  </t>
  </si>
  <si>
    <t xml:space="preserve">MIEDES DE ATIENZA                            </t>
  </si>
  <si>
    <t xml:space="preserve">MIERLA (LA)                                  </t>
  </si>
  <si>
    <t xml:space="preserve">MILMARCOS                                    </t>
  </si>
  <si>
    <t xml:space="preserve">MILLANA                                      </t>
  </si>
  <si>
    <t xml:space="preserve">MIÑOSA (LA)                                  </t>
  </si>
  <si>
    <t xml:space="preserve">MIRABUENO                                    </t>
  </si>
  <si>
    <t xml:space="preserve">MIRALRIO                                     </t>
  </si>
  <si>
    <t xml:space="preserve">MOCHALES                                     </t>
  </si>
  <si>
    <t xml:space="preserve">MOHERNANDO                                   </t>
  </si>
  <si>
    <t xml:space="preserve">MOLINA DE ARAGON                             </t>
  </si>
  <si>
    <t xml:space="preserve">MONASTERIO                                   </t>
  </si>
  <si>
    <t xml:space="preserve">MONDEJAR                                     </t>
  </si>
  <si>
    <t xml:space="preserve">MONTARRON                                    </t>
  </si>
  <si>
    <t xml:space="preserve">MORATILLA DE LOS MELEROS                     </t>
  </si>
  <si>
    <t xml:space="preserve">MORENILLA                                    </t>
  </si>
  <si>
    <t xml:space="preserve">MUDUEX                                       </t>
  </si>
  <si>
    <t xml:space="preserve">NAVAS DE JADRAQUE (LAS)                      </t>
  </si>
  <si>
    <t xml:space="preserve">NEGREDO                                      </t>
  </si>
  <si>
    <t xml:space="preserve">OCENTEJO                                     </t>
  </si>
  <si>
    <t xml:space="preserve">OLIVAR (EL)                                  </t>
  </si>
  <si>
    <t xml:space="preserve">OLMEDA DE COBETA                             </t>
  </si>
  <si>
    <t>19202</t>
  </si>
  <si>
    <t xml:space="preserve">OLMEDA DE JADRAQUE (LA)                      </t>
  </si>
  <si>
    <t xml:space="preserve">ORDIAL (EL)                                  </t>
  </si>
  <si>
    <t xml:space="preserve">OREA                                         </t>
  </si>
  <si>
    <t xml:space="preserve">PALMACES DE JADRAQUE                         </t>
  </si>
  <si>
    <t xml:space="preserve">PARDOS                                       </t>
  </si>
  <si>
    <t xml:space="preserve">PAREDES DE SIGUENZA                          </t>
  </si>
  <si>
    <t xml:space="preserve">PAREJA                                       </t>
  </si>
  <si>
    <t xml:space="preserve">PASTRANA                                     </t>
  </si>
  <si>
    <t xml:space="preserve">PEDREGAL (EL)                                </t>
  </si>
  <si>
    <t xml:space="preserve">PEÑALEN                                      </t>
  </si>
  <si>
    <t xml:space="preserve">PEÑALVER                                     </t>
  </si>
  <si>
    <t xml:space="preserve">PERALEJOS DE LAS TRUCHAS                     </t>
  </si>
  <si>
    <t xml:space="preserve">PERALVECHE                                   </t>
  </si>
  <si>
    <t xml:space="preserve">PINILLA DE JADRAQUE                          </t>
  </si>
  <si>
    <t xml:space="preserve">PINILLA DE MOLINA                            </t>
  </si>
  <si>
    <t xml:space="preserve">PIOZ                                         </t>
  </si>
  <si>
    <t xml:space="preserve">PIQUERAS                                     </t>
  </si>
  <si>
    <t xml:space="preserve">POBO DE DUEÑAS (EL)                          </t>
  </si>
  <si>
    <t xml:space="preserve">POVEDA DE LA SIERRA                          </t>
  </si>
  <si>
    <t xml:space="preserve">POZO DE ALMOGUERA                            </t>
  </si>
  <si>
    <t xml:space="preserve">POZO DE GUADALAJARA                          </t>
  </si>
  <si>
    <t xml:space="preserve">PRADENA DE ATIENZA                           </t>
  </si>
  <si>
    <t xml:space="preserve">PRADOS REDONDOS                              </t>
  </si>
  <si>
    <t xml:space="preserve">PUEBLA DE BELEÑA                             </t>
  </si>
  <si>
    <t xml:space="preserve">PUEBLA DE VALLES                             </t>
  </si>
  <si>
    <t xml:space="preserve">QUER                                         </t>
  </si>
  <si>
    <t xml:space="preserve">REBOLLOSA DE JADRAQUE                        </t>
  </si>
  <si>
    <t xml:space="preserve">RECUENCO (EL)                                </t>
  </si>
  <si>
    <t xml:space="preserve">RENERA                                       </t>
  </si>
  <si>
    <t xml:space="preserve">RETIENDAS                                    </t>
  </si>
  <si>
    <t xml:space="preserve">RIBA DE SAELICES                             </t>
  </si>
  <si>
    <t xml:space="preserve">RILLO DE GALLO                               </t>
  </si>
  <si>
    <t xml:space="preserve">RIOFRIO DEL LLANO                            </t>
  </si>
  <si>
    <t xml:space="preserve">ROBLEDILLO DE MOHERNANDO                     </t>
  </si>
  <si>
    <t xml:space="preserve">ROBLEDO DE CORPES                            </t>
  </si>
  <si>
    <t xml:space="preserve">ROMANILLOS DE ATIENZA                        </t>
  </si>
  <si>
    <t xml:space="preserve">ROMANONES                                    </t>
  </si>
  <si>
    <t xml:space="preserve">RUEDA DE LA SIERRA                           </t>
  </si>
  <si>
    <t xml:space="preserve">SACECORBO                                    </t>
  </si>
  <si>
    <t xml:space="preserve">SACEDON                                      </t>
  </si>
  <si>
    <t xml:space="preserve">SAELICES DE LA SAL                           </t>
  </si>
  <si>
    <t xml:space="preserve">SALMERON                                     </t>
  </si>
  <si>
    <t xml:space="preserve">SAN ANDRES DEL CONGOSTO                      </t>
  </si>
  <si>
    <t xml:space="preserve">SAN ANDRES DEL REY                           </t>
  </si>
  <si>
    <t xml:space="preserve">SANTIUSTE                                    </t>
  </si>
  <si>
    <t xml:space="preserve">SAUCA                                        </t>
  </si>
  <si>
    <t xml:space="preserve">SAYATON                                      </t>
  </si>
  <si>
    <t xml:space="preserve">SELAS                                        </t>
  </si>
  <si>
    <t xml:space="preserve">SETILES                                      </t>
  </si>
  <si>
    <t xml:space="preserve">SIENES                                       </t>
  </si>
  <si>
    <t xml:space="preserve">SIGUENZA                                     </t>
  </si>
  <si>
    <t xml:space="preserve">SOLANILLOS DEL EXTREMO                       </t>
  </si>
  <si>
    <t xml:space="preserve">SOMOLINOS                                    </t>
  </si>
  <si>
    <t xml:space="preserve">SOTILLO (EL)                                 </t>
  </si>
  <si>
    <t xml:space="preserve">SOTODOSOS                                    </t>
  </si>
  <si>
    <t xml:space="preserve">TAMAJON                                      </t>
  </si>
  <si>
    <t xml:space="preserve">TARAGUDO                                     </t>
  </si>
  <si>
    <t xml:space="preserve">TARAVILLA                                    </t>
  </si>
  <si>
    <t xml:space="preserve">TARTANEDO                                    </t>
  </si>
  <si>
    <t xml:space="preserve">TENDILLA                                     </t>
  </si>
  <si>
    <t xml:space="preserve">TERZAGA                                      </t>
  </si>
  <si>
    <t xml:space="preserve">TIERZO                                       </t>
  </si>
  <si>
    <t xml:space="preserve">TOBA (LA)                                    </t>
  </si>
  <si>
    <t xml:space="preserve">TORDELRABANO                                 </t>
  </si>
  <si>
    <t xml:space="preserve">TORDELLEGO                                   </t>
  </si>
  <si>
    <t xml:space="preserve">TORDESILOS                                   </t>
  </si>
  <si>
    <t xml:space="preserve">TORIJA                                       </t>
  </si>
  <si>
    <t xml:space="preserve">TORRECUADRADA DE MOLINA                      </t>
  </si>
  <si>
    <t xml:space="preserve">TORRECUADRADILLA                             </t>
  </si>
  <si>
    <t xml:space="preserve">TORRE DEL BURGO                              </t>
  </si>
  <si>
    <t xml:space="preserve">TORREJON DEL REY                             </t>
  </si>
  <si>
    <t xml:space="preserve">TORREMOCHA DE JADRAQUE                       </t>
  </si>
  <si>
    <t xml:space="preserve">TORREMOCHA DEL CAMPO                         </t>
  </si>
  <si>
    <t xml:space="preserve">TORREMOCHA DEL PINAR                         </t>
  </si>
  <si>
    <t xml:space="preserve">TORREMOCHUELA                                </t>
  </si>
  <si>
    <t xml:space="preserve">TORRUBIA                                     </t>
  </si>
  <si>
    <t xml:space="preserve">TORTOLA DE HENARES                           </t>
  </si>
  <si>
    <t xml:space="preserve">TORTUERA                                     </t>
  </si>
  <si>
    <t xml:space="preserve">TORTUERO                                     </t>
  </si>
  <si>
    <t xml:space="preserve">TRAID                                        </t>
  </si>
  <si>
    <t xml:space="preserve">TRIJUEQUE                                    </t>
  </si>
  <si>
    <t xml:space="preserve">TRILLO                                       </t>
  </si>
  <si>
    <t xml:space="preserve">UCEDA                                        </t>
  </si>
  <si>
    <t xml:space="preserve">UJADOS                                       </t>
  </si>
  <si>
    <t xml:space="preserve">UTANDE                                       </t>
  </si>
  <si>
    <t xml:space="preserve">VALDARACHAS                                  </t>
  </si>
  <si>
    <t xml:space="preserve">VALDEARENAS                                  </t>
  </si>
  <si>
    <t xml:space="preserve">VALDEAVELLANO                                </t>
  </si>
  <si>
    <t xml:space="preserve">VALDEAVERUELO                                </t>
  </si>
  <si>
    <t xml:space="preserve">VALDECONCHA                                  </t>
  </si>
  <si>
    <t xml:space="preserve">VALDEGRUDAS                                  </t>
  </si>
  <si>
    <t xml:space="preserve">VALDELCUBO                                   </t>
  </si>
  <si>
    <t xml:space="preserve">VALDENUÑO FERNANDEZ                          </t>
  </si>
  <si>
    <t xml:space="preserve">VALDEPEÑAS DE LA SIERRA                      </t>
  </si>
  <si>
    <t xml:space="preserve">VALDERREBOLLO                                </t>
  </si>
  <si>
    <t xml:space="preserve">VALDESOTOS                                   </t>
  </si>
  <si>
    <t xml:space="preserve">VALFERMOSO DE TAJUÑA                         </t>
  </si>
  <si>
    <t xml:space="preserve">VALHERMOSO                                   </t>
  </si>
  <si>
    <t xml:space="preserve">VALTABLADO DEL RIO                           </t>
  </si>
  <si>
    <t xml:space="preserve">VALVERDE DE LOS ARROYOS                      </t>
  </si>
  <si>
    <t xml:space="preserve">VIANA DE JADRAQUE                            </t>
  </si>
  <si>
    <t xml:space="preserve">VILLANUEVA DE ALCORON                        </t>
  </si>
  <si>
    <t xml:space="preserve">VILLANUEVA DE ARGECILLA                      </t>
  </si>
  <si>
    <t xml:space="preserve">VILLANUEVA DE LA TORRE                       </t>
  </si>
  <si>
    <t xml:space="preserve">VILLARES DE JADRAQUE                         </t>
  </si>
  <si>
    <t xml:space="preserve">VILLASECA DE HENARES                         </t>
  </si>
  <si>
    <t xml:space="preserve">VILLASECA DE UCEDA                           </t>
  </si>
  <si>
    <t xml:space="preserve">VILLEL DE MESA                               </t>
  </si>
  <si>
    <t xml:space="preserve">VIÑUELAS                                     </t>
  </si>
  <si>
    <t xml:space="preserve">YEBES                                        </t>
  </si>
  <si>
    <t xml:space="preserve">YEBRA                                        </t>
  </si>
  <si>
    <t xml:space="preserve">YELAMOS DE ABAJO                             </t>
  </si>
  <si>
    <t xml:space="preserve">YELAMOS DE ARRIBA                            </t>
  </si>
  <si>
    <t xml:space="preserve">YUNQUERA DE HENARES                          </t>
  </si>
  <si>
    <t xml:space="preserve">YUNTA (LA)                                   </t>
  </si>
  <si>
    <t xml:space="preserve">ZAOREJAS                                     </t>
  </si>
  <si>
    <t xml:space="preserve">ZARZUELA DE JADRAQUE                         </t>
  </si>
  <si>
    <t xml:space="preserve">ZORITA DE LOS CANES                          </t>
  </si>
  <si>
    <t xml:space="preserve">SEMILLAS                                     </t>
  </si>
  <si>
    <t xml:space="preserve">ALAJAR                                       </t>
  </si>
  <si>
    <t xml:space="preserve">ALJARAQUE                                    </t>
  </si>
  <si>
    <t xml:space="preserve">ALMENDRO (EL)                                </t>
  </si>
  <si>
    <t xml:space="preserve">ALMONASTER LA REAL                           </t>
  </si>
  <si>
    <t xml:space="preserve">ALMONTE                                      </t>
  </si>
  <si>
    <t xml:space="preserve">ALOSNO                                       </t>
  </si>
  <si>
    <t xml:space="preserve">ARACENA                                      </t>
  </si>
  <si>
    <t xml:space="preserve">AROCHE                                       </t>
  </si>
  <si>
    <t xml:space="preserve">ARROYOMOLINOS DE LEON                        </t>
  </si>
  <si>
    <t xml:space="preserve">AYAMONTE                                     </t>
  </si>
  <si>
    <t xml:space="preserve">BEAS                                         </t>
  </si>
  <si>
    <t xml:space="preserve">BERROCAL                                     </t>
  </si>
  <si>
    <t xml:space="preserve">BOLLULLOS PAR DEL CONDADO                    </t>
  </si>
  <si>
    <t xml:space="preserve">BONARES                                      </t>
  </si>
  <si>
    <t xml:space="preserve">CABEZAS RUBIAS                               </t>
  </si>
  <si>
    <t xml:space="preserve">CALA                                         </t>
  </si>
  <si>
    <t xml:space="preserve">CALAÑAS                                      </t>
  </si>
  <si>
    <t xml:space="preserve">CAMPILLO (EL)                                </t>
  </si>
  <si>
    <t xml:space="preserve">CAMPOFRIO                                    </t>
  </si>
  <si>
    <t xml:space="preserve">CAÑAVERAL DE LEON                            </t>
  </si>
  <si>
    <t xml:space="preserve">CARTAYA                                      </t>
  </si>
  <si>
    <t xml:space="preserve">CASTAÑO DEL ROBLEDO                          </t>
  </si>
  <si>
    <t xml:space="preserve">CERRO DE ANDEVALO (EL)                       </t>
  </si>
  <si>
    <t xml:space="preserve">CORTECONCEPCION                              </t>
  </si>
  <si>
    <t xml:space="preserve">CORTEGANA                                    </t>
  </si>
  <si>
    <t xml:space="preserve">CORTELAZOR                                   </t>
  </si>
  <si>
    <t xml:space="preserve">CUMBRES DE ENMEDIO                           </t>
  </si>
  <si>
    <t xml:space="preserve">CUMBRES DE SAN BARTOLOME                     </t>
  </si>
  <si>
    <t xml:space="preserve">CUMBRES MAYORES                              </t>
  </si>
  <si>
    <t xml:space="preserve">CHUCENA                                      </t>
  </si>
  <si>
    <t xml:space="preserve">ENCINASOLA                                   </t>
  </si>
  <si>
    <t xml:space="preserve">ESCACENA DEL CAMPO                           </t>
  </si>
  <si>
    <t xml:space="preserve">FUENTEHERIDOS                                </t>
  </si>
  <si>
    <t xml:space="preserve">GALAROZA                                     </t>
  </si>
  <si>
    <t xml:space="preserve">GIBRALEON                                    </t>
  </si>
  <si>
    <t xml:space="preserve">GRANADA DE RIO-TINTO (LA)                    </t>
  </si>
  <si>
    <t xml:space="preserve">GRANADO (EL)                                 </t>
  </si>
  <si>
    <t xml:space="preserve">HIGUERA DE LA SIERRA                         </t>
  </si>
  <si>
    <t xml:space="preserve">HINOJALES                                    </t>
  </si>
  <si>
    <t xml:space="preserve">HINOJOS                                      </t>
  </si>
  <si>
    <t xml:space="preserve">HUELVA                                       </t>
  </si>
  <si>
    <t xml:space="preserve">ISLA CRISTINA                                </t>
  </si>
  <si>
    <t xml:space="preserve">JABUGO                                       </t>
  </si>
  <si>
    <t xml:space="preserve">LEPE                                         </t>
  </si>
  <si>
    <t xml:space="preserve">LINARES DE LA SIERRA                         </t>
  </si>
  <si>
    <t xml:space="preserve">LUCENA DEL PUERTO                            </t>
  </si>
  <si>
    <t xml:space="preserve">MANZANILLA                                   </t>
  </si>
  <si>
    <t xml:space="preserve">MARINES (LOS)                                </t>
  </si>
  <si>
    <t xml:space="preserve">MINAS DE RIOTINTO                            </t>
  </si>
  <si>
    <t xml:space="preserve">MOGUER                                       </t>
  </si>
  <si>
    <t xml:space="preserve">NAVA (LA)                                    </t>
  </si>
  <si>
    <t xml:space="preserve">NERVA                                        </t>
  </si>
  <si>
    <t xml:space="preserve">NIEBLA                                       </t>
  </si>
  <si>
    <t xml:space="preserve">PALMA DEL CONDADO (LA)                       </t>
  </si>
  <si>
    <t xml:space="preserve">PALOS DE LA FRONTERA                         </t>
  </si>
  <si>
    <t xml:space="preserve">PATERNA DEL CAMPO                            </t>
  </si>
  <si>
    <t xml:space="preserve">PAYMOGO                                      </t>
  </si>
  <si>
    <t xml:space="preserve">PUEBLA DE GUZMAN                             </t>
  </si>
  <si>
    <t xml:space="preserve">PUERTO MORAL                                 </t>
  </si>
  <si>
    <t xml:space="preserve">PUNTA UMBRIA                                 </t>
  </si>
  <si>
    <t xml:space="preserve">ROCIANA DEL CONDADO                          </t>
  </si>
  <si>
    <t xml:space="preserve">ROSAL DE LA FRONTERA                         </t>
  </si>
  <si>
    <t xml:space="preserve">SAN BARTOLOME DE LA TORRE                    </t>
  </si>
  <si>
    <t xml:space="preserve">SAN JUAN DEL PUERTO                          </t>
  </si>
  <si>
    <t xml:space="preserve">SANLUCAR DE GUADIANA                         </t>
  </si>
  <si>
    <t xml:space="preserve">SAN SILVESTRE DE GUZMAN                      </t>
  </si>
  <si>
    <t xml:space="preserve">SANTA ANA LA REAL                            </t>
  </si>
  <si>
    <t xml:space="preserve">SANTA BARBARA DE CASA                        </t>
  </si>
  <si>
    <t xml:space="preserve">SANTA OLALLA DEL CALA                        </t>
  </si>
  <si>
    <t xml:space="preserve">TRIGUEROS                                    </t>
  </si>
  <si>
    <t xml:space="preserve">VALDELARCO                                   </t>
  </si>
  <si>
    <t xml:space="preserve">VALVERDE DEL CAMINO                          </t>
  </si>
  <si>
    <t xml:space="preserve">VILLABLANCA                                  </t>
  </si>
  <si>
    <t xml:space="preserve">VILLALBA DEL ALCOR                           </t>
  </si>
  <si>
    <t xml:space="preserve">VILLANUEVA DE LAS CRUCES                     </t>
  </si>
  <si>
    <t xml:space="preserve">VILLANUEVA DE LOS CASTILLEJOS                </t>
  </si>
  <si>
    <t xml:space="preserve">VILLARRASA                                   </t>
  </si>
  <si>
    <t xml:space="preserve">ZALAMEA LA REAL                              </t>
  </si>
  <si>
    <t xml:space="preserve">ZUFRE                                        </t>
  </si>
  <si>
    <t xml:space="preserve">ZARZA-PERRUNAL (LA)                          </t>
  </si>
  <si>
    <t xml:space="preserve">ABIEGO                                       </t>
  </si>
  <si>
    <t xml:space="preserve">ABIZANDA                                     </t>
  </si>
  <si>
    <t xml:space="preserve">ADAHUESCA                                    </t>
  </si>
  <si>
    <t xml:space="preserve">AGUERO                                       </t>
  </si>
  <si>
    <t xml:space="preserve">AISA                                         </t>
  </si>
  <si>
    <t xml:space="preserve">ALBALATE DE CINCA                            </t>
  </si>
  <si>
    <t xml:space="preserve">ALBALATILLO                                  </t>
  </si>
  <si>
    <t xml:space="preserve">ALBELDA                                      </t>
  </si>
  <si>
    <t xml:space="preserve">ALBERO ALTO                                  </t>
  </si>
  <si>
    <t xml:space="preserve">ALBERO BAJO                                  </t>
  </si>
  <si>
    <t xml:space="preserve">ALBERUELA DE TUBO                            </t>
  </si>
  <si>
    <t xml:space="preserve">ALCALA DE GURREA                             </t>
  </si>
  <si>
    <t xml:space="preserve">ALCALA DEL OBISPO                            </t>
  </si>
  <si>
    <t xml:space="preserve">ALCAMPELL                                    </t>
  </si>
  <si>
    <t xml:space="preserve">ALCOLEA DE CINCA                             </t>
  </si>
  <si>
    <t xml:space="preserve">ALCUBIERRE                                   </t>
  </si>
  <si>
    <t xml:space="preserve">ALERRE                                       </t>
  </si>
  <si>
    <t xml:space="preserve">ALFANTEGA                                    </t>
  </si>
  <si>
    <t xml:space="preserve">ALMUDEVAR                                    </t>
  </si>
  <si>
    <t xml:space="preserve">ALMUNIA DE SAN JUAN                          </t>
  </si>
  <si>
    <t xml:space="preserve">ALMUNIENTE                                   </t>
  </si>
  <si>
    <t xml:space="preserve">ALQUEZAR                                     </t>
  </si>
  <si>
    <t xml:space="preserve">ALTORRICON                                   </t>
  </si>
  <si>
    <t xml:space="preserve">ANGUES                                       </t>
  </si>
  <si>
    <t xml:space="preserve">ANSO                                         </t>
  </si>
  <si>
    <t xml:space="preserve">ANTILLON                                     </t>
  </si>
  <si>
    <t xml:space="preserve">ARAGUES DEL PUERTO                           </t>
  </si>
  <si>
    <t xml:space="preserve">AREN                                         </t>
  </si>
  <si>
    <t xml:space="preserve">ARGAVIESO                                    </t>
  </si>
  <si>
    <t xml:space="preserve">ARGUIS                                       </t>
  </si>
  <si>
    <t xml:space="preserve">AYERBE                                       </t>
  </si>
  <si>
    <t xml:space="preserve">AZANUY-ALINS                                 </t>
  </si>
  <si>
    <t xml:space="preserve">AZARA                                        </t>
  </si>
  <si>
    <t xml:space="preserve">AZLOR                                        </t>
  </si>
  <si>
    <t xml:space="preserve">BAELLS                                       </t>
  </si>
  <si>
    <t xml:space="preserve">BAILO                                        </t>
  </si>
  <si>
    <t xml:space="preserve">BALDELLOU                                    </t>
  </si>
  <si>
    <t xml:space="preserve">BALLOBAR                                     </t>
  </si>
  <si>
    <t xml:space="preserve">BANASTAS                                     </t>
  </si>
  <si>
    <t xml:space="preserve">BARBASTRO                                    </t>
  </si>
  <si>
    <t xml:space="preserve">BARBUES                                      </t>
  </si>
  <si>
    <t xml:space="preserve">BARBUÑALES                                   </t>
  </si>
  <si>
    <t xml:space="preserve">BARCABO                                      </t>
  </si>
  <si>
    <t xml:space="preserve">BELVER DE CINCA                              </t>
  </si>
  <si>
    <t xml:space="preserve">BENABARRE                                    </t>
  </si>
  <si>
    <t xml:space="preserve">BENASQUE                                     </t>
  </si>
  <si>
    <t xml:space="preserve">BERBEGAL                                     </t>
  </si>
  <si>
    <t xml:space="preserve">BIELSA                                       </t>
  </si>
  <si>
    <t xml:space="preserve">BIERGE                                       </t>
  </si>
  <si>
    <t xml:space="preserve">BIESCAS                                      </t>
  </si>
  <si>
    <t xml:space="preserve">BINACED                                      </t>
  </si>
  <si>
    <t xml:space="preserve">BINEFAR                                      </t>
  </si>
  <si>
    <t xml:space="preserve">BISAURRI                                     </t>
  </si>
  <si>
    <t xml:space="preserve">BISCARRUES                                   </t>
  </si>
  <si>
    <t xml:space="preserve">BLECUA Y TORRES                              </t>
  </si>
  <si>
    <t xml:space="preserve">BOLTAÑA                                      </t>
  </si>
  <si>
    <t xml:space="preserve">BONANSA                                      </t>
  </si>
  <si>
    <t xml:space="preserve">BORAU                                        </t>
  </si>
  <si>
    <t xml:space="preserve">BROTO                                        </t>
  </si>
  <si>
    <t xml:space="preserve">CALDEARENAS                                  </t>
  </si>
  <si>
    <t xml:space="preserve">CAMPO                                        </t>
  </si>
  <si>
    <t xml:space="preserve">CAMPORRELLS                                  </t>
  </si>
  <si>
    <t xml:space="preserve">CANAL DE BERDUN                              </t>
  </si>
  <si>
    <t xml:space="preserve">CANDASNOS                                    </t>
  </si>
  <si>
    <t xml:space="preserve">CANFRANC                                     </t>
  </si>
  <si>
    <t xml:space="preserve">CAPDESASO                                    </t>
  </si>
  <si>
    <t xml:space="preserve">CAPELLA                                      </t>
  </si>
  <si>
    <t xml:space="preserve">CASBAS DE HUESCA                             </t>
  </si>
  <si>
    <t xml:space="preserve">CASTEJON DEL PUENTE                          </t>
  </si>
  <si>
    <t xml:space="preserve">CASTEJON DE MONEGROS                         </t>
  </si>
  <si>
    <t xml:space="preserve">CASTEJON DE SOS                              </t>
  </si>
  <si>
    <t xml:space="preserve">CASTELFLORITE                                </t>
  </si>
  <si>
    <t xml:space="preserve">CASTIELLO DE JACA                            </t>
  </si>
  <si>
    <t xml:space="preserve">CASTIGALEU                                   </t>
  </si>
  <si>
    <t xml:space="preserve">CASTILLAZUELO                                </t>
  </si>
  <si>
    <t xml:space="preserve">CASTILLONROY                                 </t>
  </si>
  <si>
    <t xml:space="preserve">COLUNGO                                      </t>
  </si>
  <si>
    <t xml:space="preserve">CHALAMERA                                    </t>
  </si>
  <si>
    <t xml:space="preserve">CHIA                                         </t>
  </si>
  <si>
    <t xml:space="preserve">CHIMILLAS                                    </t>
  </si>
  <si>
    <t xml:space="preserve">ESPLUS                                       </t>
  </si>
  <si>
    <t xml:space="preserve">ESTADA                                       </t>
  </si>
  <si>
    <t xml:space="preserve">ESTADILLA                                    </t>
  </si>
  <si>
    <t xml:space="preserve">ESTOPIÑAN DEL CASTILLO                       </t>
  </si>
  <si>
    <t xml:space="preserve">FAGO                                         </t>
  </si>
  <si>
    <t xml:space="preserve">FANLO                                        </t>
  </si>
  <si>
    <t xml:space="preserve">FISCAL                                       </t>
  </si>
  <si>
    <t xml:space="preserve">FONZ                                         </t>
  </si>
  <si>
    <t xml:space="preserve">FORADADA DEL TOSCAR                          </t>
  </si>
  <si>
    <t xml:space="preserve">FRAGA                                        </t>
  </si>
  <si>
    <t xml:space="preserve">FUEVA (LA)                                   </t>
  </si>
  <si>
    <t xml:space="preserve">GISTAIN                                      </t>
  </si>
  <si>
    <t xml:space="preserve">GRADO (EL)                                   </t>
  </si>
  <si>
    <t xml:space="preserve">GRAÑEN                                       </t>
  </si>
  <si>
    <t xml:space="preserve">GRAUS                                        </t>
  </si>
  <si>
    <t xml:space="preserve">GURREA DE GALLEGO                            </t>
  </si>
  <si>
    <t xml:space="preserve">HOZ DE JACA                                  </t>
  </si>
  <si>
    <t xml:space="preserve">HUERTO                                       </t>
  </si>
  <si>
    <t xml:space="preserve">HUESCA                                       </t>
  </si>
  <si>
    <t xml:space="preserve">IBIECA                                       </t>
  </si>
  <si>
    <t xml:space="preserve">IGRIES                                       </t>
  </si>
  <si>
    <t xml:space="preserve">ILCHE                                        </t>
  </si>
  <si>
    <t xml:space="preserve">ISABENA                                      </t>
  </si>
  <si>
    <t xml:space="preserve">JACA                                         </t>
  </si>
  <si>
    <t xml:space="preserve">JASA                                         </t>
  </si>
  <si>
    <t xml:space="preserve">LABUERDA                                     </t>
  </si>
  <si>
    <t xml:space="preserve">LALUENGA                                     </t>
  </si>
  <si>
    <t xml:space="preserve">LALUEZA                                      </t>
  </si>
  <si>
    <t xml:space="preserve">LANAJA                                       </t>
  </si>
  <si>
    <t xml:space="preserve">LAPERDIGUERA                                 </t>
  </si>
  <si>
    <t xml:space="preserve">LASCELLAS-PONZANO                            </t>
  </si>
  <si>
    <t xml:space="preserve">LASCUARRE                                    </t>
  </si>
  <si>
    <t xml:space="preserve">LASPAULES                                    </t>
  </si>
  <si>
    <t xml:space="preserve">LASPUÑA                                      </t>
  </si>
  <si>
    <t xml:space="preserve">LOARRE                                       </t>
  </si>
  <si>
    <t xml:space="preserve">LOPORZANO                                    </t>
  </si>
  <si>
    <t xml:space="preserve">LOSCORRALES                                  </t>
  </si>
  <si>
    <t xml:space="preserve">MONESMA Y CAJIGAR                            </t>
  </si>
  <si>
    <t xml:space="preserve">MONFLORITE-LASCASAS                          </t>
  </si>
  <si>
    <t xml:space="preserve">MONTANUY                                     </t>
  </si>
  <si>
    <t xml:space="preserve">MONZON                                       </t>
  </si>
  <si>
    <t xml:space="preserve">NAVAL                                        </t>
  </si>
  <si>
    <t xml:space="preserve">NOVALES                                      </t>
  </si>
  <si>
    <t xml:space="preserve">NUENO                                        </t>
  </si>
  <si>
    <t xml:space="preserve">OLVENA                                       </t>
  </si>
  <si>
    <t xml:space="preserve">ONTIÑENA                                     </t>
  </si>
  <si>
    <t xml:space="preserve">OSSO DE CINCA                                </t>
  </si>
  <si>
    <t xml:space="preserve">PALO                                         </t>
  </si>
  <si>
    <t xml:space="preserve">PANTICOSA                                    </t>
  </si>
  <si>
    <t xml:space="preserve">PEÑALBA                                      </t>
  </si>
  <si>
    <t xml:space="preserve">PEÑAS DE RIGLOS (LAS)                        </t>
  </si>
  <si>
    <t xml:space="preserve">PERALTA DE ALCOFEA                           </t>
  </si>
  <si>
    <t xml:space="preserve">PERALTA DE CALASANZ                          </t>
  </si>
  <si>
    <t xml:space="preserve">PERALTILLA                                   </t>
  </si>
  <si>
    <t xml:space="preserve">PERARRUA                                     </t>
  </si>
  <si>
    <t xml:space="preserve">PERTUSA                                      </t>
  </si>
  <si>
    <t xml:space="preserve">PIRACES                                      </t>
  </si>
  <si>
    <t xml:space="preserve">PLAN                                         </t>
  </si>
  <si>
    <t xml:space="preserve">POLEÑINO                                     </t>
  </si>
  <si>
    <t xml:space="preserve">POZAN DE VERO                                </t>
  </si>
  <si>
    <t xml:space="preserve">PUEBLA DE CASTRO (LA)                        </t>
  </si>
  <si>
    <t xml:space="preserve">PUENTE DE MONTAÑANA                          </t>
  </si>
  <si>
    <t xml:space="preserve">PUERTOLAS                                    </t>
  </si>
  <si>
    <t xml:space="preserve">PUEYO DE ARAGUAS (EL)                        </t>
  </si>
  <si>
    <t xml:space="preserve">PUEYO DE SANTA CRUZ                          </t>
  </si>
  <si>
    <t xml:space="preserve">QUICENA                                      </t>
  </si>
  <si>
    <t xml:space="preserve">ROBRES                                       </t>
  </si>
  <si>
    <t xml:space="preserve">SABIÑANIGO                                   </t>
  </si>
  <si>
    <t xml:space="preserve">SAHUN                                        </t>
  </si>
  <si>
    <t xml:space="preserve">SALAS ALTAS                                  </t>
  </si>
  <si>
    <t xml:space="preserve">SALAS BAJAS                                  </t>
  </si>
  <si>
    <t xml:space="preserve">SALILLAS                                     </t>
  </si>
  <si>
    <t xml:space="preserve">SALLENT DE GALLEGO                           </t>
  </si>
  <si>
    <t xml:space="preserve">SAN ESTEBAN DE LITERA                        </t>
  </si>
  <si>
    <t xml:space="preserve">SANGARREN                                    </t>
  </si>
  <si>
    <t xml:space="preserve">SAN JUAN DE PLAN                             </t>
  </si>
  <si>
    <t xml:space="preserve">SANTA CILIA                                  </t>
  </si>
  <si>
    <t xml:space="preserve">SANTA CRUZ DE LA SEROS                       </t>
  </si>
  <si>
    <t xml:space="preserve">SANTALIESTRA Y SAN QUILEZ                    </t>
  </si>
  <si>
    <t xml:space="preserve">SARIÑENA                                     </t>
  </si>
  <si>
    <t xml:space="preserve">SECASTILLA                                   </t>
  </si>
  <si>
    <t xml:space="preserve">SEIRA                                        </t>
  </si>
  <si>
    <t xml:space="preserve">SENA                                         </t>
  </si>
  <si>
    <t xml:space="preserve">SENES DE ALCUBIERRE                          </t>
  </si>
  <si>
    <t xml:space="preserve">SESA                                         </t>
  </si>
  <si>
    <t xml:space="preserve">SESUE                                        </t>
  </si>
  <si>
    <t xml:space="preserve">SIETAMO                                      </t>
  </si>
  <si>
    <t xml:space="preserve">SOPEIRA                                      </t>
  </si>
  <si>
    <t xml:space="preserve">TAMARITE DE LITERA                           </t>
  </si>
  <si>
    <t xml:space="preserve">TARDIENTA                                    </t>
  </si>
  <si>
    <t xml:space="preserve">TELLA-SIN                                    </t>
  </si>
  <si>
    <t xml:space="preserve">TIERZ                                        </t>
  </si>
  <si>
    <t xml:space="preserve">TOLVA                                        </t>
  </si>
  <si>
    <t xml:space="preserve">TORLA-ORDESA                                 </t>
  </si>
  <si>
    <t xml:space="preserve">TORRALBA DE ARAGON                           </t>
  </si>
  <si>
    <t xml:space="preserve">TORRE LA RIBERA                              </t>
  </si>
  <si>
    <t xml:space="preserve">TORRENTE DE CINCA                            </t>
  </si>
  <si>
    <t xml:space="preserve">TORRES DE ALCANADRE                          </t>
  </si>
  <si>
    <t xml:space="preserve">TORRES DE BARBUES                            </t>
  </si>
  <si>
    <t xml:space="preserve">TRAMACED                                     </t>
  </si>
  <si>
    <t xml:space="preserve">VALFARTA                                     </t>
  </si>
  <si>
    <t xml:space="preserve">VALLE DE BARDAJI                             </t>
  </si>
  <si>
    <t xml:space="preserve">VALLE DE LIERP                               </t>
  </si>
  <si>
    <t xml:space="preserve">VELILLA DE CINCA                             </t>
  </si>
  <si>
    <t xml:space="preserve">BERANUY                                      </t>
  </si>
  <si>
    <t xml:space="preserve">VIACAMP Y LITERA                             </t>
  </si>
  <si>
    <t xml:space="preserve">VICIEN                                       </t>
  </si>
  <si>
    <t xml:space="preserve">VILLANOVA                                    </t>
  </si>
  <si>
    <t xml:space="preserve">VILLANUA                                     </t>
  </si>
  <si>
    <t xml:space="preserve">VILLANUEVA DE SIGENA                         </t>
  </si>
  <si>
    <t xml:space="preserve">YEBRA DE BASA                                </t>
  </si>
  <si>
    <t xml:space="preserve">YESERO                                       </t>
  </si>
  <si>
    <t xml:space="preserve">ZAIDIN                                       </t>
  </si>
  <si>
    <t xml:space="preserve">VALLE DE HECHO                               </t>
  </si>
  <si>
    <t xml:space="preserve">PUENTE LA REINA DE JACA                      </t>
  </si>
  <si>
    <t xml:space="preserve">SAN MIGUEL DEL CINCA                         </t>
  </si>
  <si>
    <t xml:space="preserve">SOTONERA (LA)                                </t>
  </si>
  <si>
    <t xml:space="preserve">LUPIÑEN-ORTILLA                              </t>
  </si>
  <si>
    <t xml:space="preserve">SANTA MARIA DE DULCIS                        </t>
  </si>
  <si>
    <t xml:space="preserve">AINSA-SOBRARBE                               </t>
  </si>
  <si>
    <t xml:space="preserve">HOZ Y COSTEAN                                </t>
  </si>
  <si>
    <t xml:space="preserve">VENCILLON               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</si>
  <si>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</si>
  <si>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</si>
  <si>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</si>
  <si>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</si>
  <si>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</si>
  <si>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</si>
  <si>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</si>
  <si>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</si>
  <si>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</si>
  <si>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</si>
  <si>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</si>
  <si>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</si>
  <si>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</si>
  <si>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</si>
  <si>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</si>
  <si>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</si>
  <si>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</si>
  <si>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</si>
  <si>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</si>
  <si>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</si>
  <si>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</si>
  <si>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</si>
  <si>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</si>
  <si>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</si>
  <si>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</si>
  <si>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</si>
  <si>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</si>
  <si>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</si>
  <si>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ESPELUY  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</si>
  <si>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</si>
  <si>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</si>
  <si>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</si>
  <si>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</si>
  <si>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GUARDIA DE JAEN (LA)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</si>
  <si>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</si>
  <si>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</si>
  <si>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</si>
  <si>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</si>
  <si>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</si>
  <si>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</si>
  <si>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</si>
  <si>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</si>
  <si>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</si>
  <si>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</si>
  <si>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</si>
  <si>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JAEN       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</si>
  <si>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</si>
  <si>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</si>
  <si>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</si>
  <si>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</si>
  <si>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</si>
  <si>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</si>
  <si>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</si>
  <si>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</si>
  <si>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</si>
  <si>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MARTOS   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</si>
  <si>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</si>
  <si>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</si>
  <si>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</si>
  <si>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</si>
  <si>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</si>
  <si>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</si>
  <si>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</si>
  <si>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</si>
  <si>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</si>
  <si>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</si>
  <si>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</si>
  <si>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</si>
  <si>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</si>
  <si>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</si>
  <si>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</si>
  <si>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</si>
  <si>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</si>
  <si>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</si>
  <si>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</si>
  <si>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</si>
  <si>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</si>
  <si>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</si>
  <si>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</si>
  <si>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</si>
  <si>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</si>
  <si>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</si>
  <si>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</si>
  <si>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UBEDA              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</si>
  <si>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</si>
  <si>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</si>
  <si>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</si>
  <si>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</si>
  <si>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</si>
  <si>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</si>
  <si>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</si>
  <si>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</si>
  <si>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</si>
  <si>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</si>
  <si>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</si>
  <si>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</si>
  <si>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</si>
  <si>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ACEBEDO                                      </t>
  </si>
  <si>
    <t xml:space="preserve">ALGADEFE                                     </t>
  </si>
  <si>
    <t xml:space="preserve">ALIJA DEL INFANTADO                          </t>
  </si>
  <si>
    <t xml:space="preserve">ALMANZA                                      </t>
  </si>
  <si>
    <t xml:space="preserve">ANTIGUA (LA)                                 </t>
  </si>
  <si>
    <t xml:space="preserve">ARDON                                        </t>
  </si>
  <si>
    <t xml:space="preserve">ARGANZA                                      </t>
  </si>
  <si>
    <t xml:space="preserve">ASTORGA                                      </t>
  </si>
  <si>
    <t xml:space="preserve">BALBOA                                       </t>
  </si>
  <si>
    <t xml:space="preserve">BAÑEZA (LA)                                  </t>
  </si>
  <si>
    <t xml:space="preserve">BARJAS                                       </t>
  </si>
  <si>
    <t xml:space="preserve">BARRIOS DE LUNA (LOS)                        </t>
  </si>
  <si>
    <t xml:space="preserve">BEMBIBRE                                     </t>
  </si>
  <si>
    <t xml:space="preserve">BENAVIDES                                    </t>
  </si>
  <si>
    <t xml:space="preserve">BENUZA                                       </t>
  </si>
  <si>
    <t xml:space="preserve">BERCIANOS DEL PARAMO                         </t>
  </si>
  <si>
    <t xml:space="preserve">BERCIANOS DEL REAL CAMINO                    </t>
  </si>
  <si>
    <t xml:space="preserve">BERLANGA DEL BIERZO                          </t>
  </si>
  <si>
    <t xml:space="preserve">BOCA DE HUERGANO                             </t>
  </si>
  <si>
    <t xml:space="preserve">BOÑAR                                        </t>
  </si>
  <si>
    <t xml:space="preserve">BORRENES                                     </t>
  </si>
  <si>
    <t xml:space="preserve">BRAZUELO                                     </t>
  </si>
  <si>
    <t xml:space="preserve">BURGO RANERO (EL)                            </t>
  </si>
  <si>
    <t xml:space="preserve">BURON                                        </t>
  </si>
  <si>
    <t xml:space="preserve">BUSTILLO DEL PARAMO                          </t>
  </si>
  <si>
    <t xml:space="preserve">CABAÑAS RARAS                                </t>
  </si>
  <si>
    <t xml:space="preserve">CABREROS DEL RIO                             </t>
  </si>
  <si>
    <t xml:space="preserve">CABRILLANES                                  </t>
  </si>
  <si>
    <t xml:space="preserve">CACABELOS                                    </t>
  </si>
  <si>
    <t xml:space="preserve">CALZADA DEL COTO                             </t>
  </si>
  <si>
    <t xml:space="preserve">CAMPAZAS                                     </t>
  </si>
  <si>
    <t xml:space="preserve">CAMPO DE VILLAVIDEL                          </t>
  </si>
  <si>
    <t xml:space="preserve">CAMPONARAYA                                  </t>
  </si>
  <si>
    <t xml:space="preserve">CANDIN                                       </t>
  </si>
  <si>
    <t xml:space="preserve">CARMENES                                     </t>
  </si>
  <si>
    <t xml:space="preserve">CARRACEDELO                                  </t>
  </si>
  <si>
    <t xml:space="preserve">CARRIZO                                      </t>
  </si>
  <si>
    <t xml:space="preserve">CARROCERA                                    </t>
  </si>
  <si>
    <t xml:space="preserve">CARUCEDO                                     </t>
  </si>
  <si>
    <t xml:space="preserve">CASTILFALE                                   </t>
  </si>
  <si>
    <t xml:space="preserve">CASTRILLO DE CABRERA                         </t>
  </si>
  <si>
    <t xml:space="preserve">CASTRILLO DE LA VALDUERNA                    </t>
  </si>
  <si>
    <t xml:space="preserve">CASTROCALBON                                 </t>
  </si>
  <si>
    <t xml:space="preserve">CASTROCONTRIGO                               </t>
  </si>
  <si>
    <t xml:space="preserve">CASTROPODAME                                 </t>
  </si>
  <si>
    <t xml:space="preserve">CASTROTIERRA DE VALMADRIGAL                  </t>
  </si>
  <si>
    <t xml:space="preserve">CEA                                          </t>
  </si>
  <si>
    <t xml:space="preserve">CEBANICO                                     </t>
  </si>
  <si>
    <t xml:space="preserve">CEBRONES DEL RIO                             </t>
  </si>
  <si>
    <t xml:space="preserve">CIMANES DE LA VEGA                           </t>
  </si>
  <si>
    <t xml:space="preserve">CIMANES DEL TEJAR                            </t>
  </si>
  <si>
    <t xml:space="preserve">CISTIERNA                                    </t>
  </si>
  <si>
    <t xml:space="preserve">CONGOSTO                                     </t>
  </si>
  <si>
    <t xml:space="preserve">CORBILLOS DE LOS OTEROS                      </t>
  </si>
  <si>
    <t xml:space="preserve">CORULLON                                     </t>
  </si>
  <si>
    <t xml:space="preserve">CREMENES                                     </t>
  </si>
  <si>
    <t xml:space="preserve">CUADROS                                      </t>
  </si>
  <si>
    <t xml:space="preserve">CUBILLAS DE LOS OTEROS                       </t>
  </si>
  <si>
    <t xml:space="preserve">CUBILLAS DE RUEDA                            </t>
  </si>
  <si>
    <t xml:space="preserve">CUBILLOS DEL SIL                             </t>
  </si>
  <si>
    <t xml:space="preserve">CHOZAS DE ABAJO                              </t>
  </si>
  <si>
    <t xml:space="preserve">DESTRIANA                                    </t>
  </si>
  <si>
    <t xml:space="preserve">ENCINEDO                                     </t>
  </si>
  <si>
    <t xml:space="preserve">ERCINA (LA)                                  </t>
  </si>
  <si>
    <t xml:space="preserve">ESCOBAR DE CAMPOS                            </t>
  </si>
  <si>
    <t xml:space="preserve">FABERO                                       </t>
  </si>
  <si>
    <t xml:space="preserve">FOLGOSO DE LA RIBERA                         </t>
  </si>
  <si>
    <t xml:space="preserve">FRESNO DE LA VEGA                            </t>
  </si>
  <si>
    <t xml:space="preserve">FUENTES DE CARBAJAL                          </t>
  </si>
  <si>
    <t xml:space="preserve">GARRAFE DE TORIO                             </t>
  </si>
  <si>
    <t xml:space="preserve">GORDALIZA DEL PINO                           </t>
  </si>
  <si>
    <t xml:space="preserve">GORDONCILLO                                  </t>
  </si>
  <si>
    <t xml:space="preserve">GRADEFES                                     </t>
  </si>
  <si>
    <t xml:space="preserve">GRAJAL DE CAMPOS                             </t>
  </si>
  <si>
    <t xml:space="preserve">GUSENDOS DE LOS OTEROS                       </t>
  </si>
  <si>
    <t xml:space="preserve">HOSPITAL DE ORBIGO                           </t>
  </si>
  <si>
    <t xml:space="preserve">IGUEÑA                                       </t>
  </si>
  <si>
    <t xml:space="preserve">IZAGRE                                       </t>
  </si>
  <si>
    <t xml:space="preserve">JOARILLA DE LAS MATAS                        </t>
  </si>
  <si>
    <t xml:space="preserve">LAGUNA DALGA                                 </t>
  </si>
  <si>
    <t xml:space="preserve">LAGUNA DE NEGRILLOS                          </t>
  </si>
  <si>
    <t xml:space="preserve">LEON                                         </t>
  </si>
  <si>
    <t xml:space="preserve">LUCILLO                                      </t>
  </si>
  <si>
    <t xml:space="preserve">LUYEGO                                       </t>
  </si>
  <si>
    <t xml:space="preserve">LLAMAS DE LA RIBERA                          </t>
  </si>
  <si>
    <t xml:space="preserve">MAGAZ DE CEPEDA                              </t>
  </si>
  <si>
    <t xml:space="preserve">MANSILLA DE LAS MULAS                        </t>
  </si>
  <si>
    <t xml:space="preserve">MANSILLA MAYOR                               </t>
  </si>
  <si>
    <t xml:space="preserve">MARAÑA                                       </t>
  </si>
  <si>
    <t xml:space="preserve">MATADEON DE LOS OTEROS                       </t>
  </si>
  <si>
    <t xml:space="preserve">MATALLANA DE TORIO                           </t>
  </si>
  <si>
    <t xml:space="preserve">MATANZA                                      </t>
  </si>
  <si>
    <t xml:space="preserve">MOLINASECA                                   </t>
  </si>
  <si>
    <t xml:space="preserve">MURIAS DE PAREDES                            </t>
  </si>
  <si>
    <t xml:space="preserve">NOCEDA                                       </t>
  </si>
  <si>
    <t xml:space="preserve">OENCIA                                       </t>
  </si>
  <si>
    <t xml:space="preserve">OMAÑAS (LAS)                                 </t>
  </si>
  <si>
    <t xml:space="preserve">ONZONILLA                                    </t>
  </si>
  <si>
    <t xml:space="preserve">OSEJA DE SAJAMBRE                            </t>
  </si>
  <si>
    <t xml:space="preserve">PAJARES DE LOS OTEROS                        </t>
  </si>
  <si>
    <t xml:space="preserve">PALACIOS DE LA VALDUERNA                     </t>
  </si>
  <si>
    <t xml:space="preserve">PALACIOS DEL SIL                             </t>
  </si>
  <si>
    <t xml:space="preserve">PARAMO DEL SIL                               </t>
  </si>
  <si>
    <t xml:space="preserve">PERANZANES                                   </t>
  </si>
  <si>
    <t xml:space="preserve">POBLADURA DE PELAYO GARCIA                   </t>
  </si>
  <si>
    <t xml:space="preserve">POLA DE GORDON (LA)                          </t>
  </si>
  <si>
    <t xml:space="preserve">PONFERRADA                                   </t>
  </si>
  <si>
    <t xml:space="preserve">POSADA DE VALDEON                            </t>
  </si>
  <si>
    <t xml:space="preserve">POZUELO DEL PARAMO                           </t>
  </si>
  <si>
    <t xml:space="preserve">PRADO DE LA GUZPEÑA                          </t>
  </si>
  <si>
    <t xml:space="preserve">PRIARANZA DEL BIERZO                         </t>
  </si>
  <si>
    <t xml:space="preserve">PRIORO                                       </t>
  </si>
  <si>
    <t xml:space="preserve">PUEBLA DE LILLO                              </t>
  </si>
  <si>
    <t xml:space="preserve">PUENTE DE DOMINGO FLOREZ                     </t>
  </si>
  <si>
    <t xml:space="preserve">QUINTANA DEL CASTILLO                        </t>
  </si>
  <si>
    <t xml:space="preserve">QUINTANA DEL MARCO                           </t>
  </si>
  <si>
    <t xml:space="preserve">QUINTANA Y CONGOSTO                          </t>
  </si>
  <si>
    <t xml:space="preserve">REGUERAS DE ARRIBA                           </t>
  </si>
  <si>
    <t xml:space="preserve">REYERO                                       </t>
  </si>
  <si>
    <t xml:space="preserve">RIAÑO                                        </t>
  </si>
  <si>
    <t xml:space="preserve">RIEGO DE LA VEGA                             </t>
  </si>
  <si>
    <t xml:space="preserve">RIELLO                                       </t>
  </si>
  <si>
    <t xml:space="preserve">RIOSECO DE TAPIA                             </t>
  </si>
  <si>
    <t xml:space="preserve">ROBLA (LA)                                   </t>
  </si>
  <si>
    <t xml:space="preserve">ROPERUELOS DEL PARAMO                        </t>
  </si>
  <si>
    <t xml:space="preserve">SABERO                                       </t>
  </si>
  <si>
    <t xml:space="preserve">SAHAGUN                                      </t>
  </si>
  <si>
    <t xml:space="preserve">SAN ADRIAN DEL VALLE                         </t>
  </si>
  <si>
    <t xml:space="preserve">SAN ANDRES DEL RABANEDO                      </t>
  </si>
  <si>
    <t xml:space="preserve">SANCEDO                                      </t>
  </si>
  <si>
    <t xml:space="preserve">SAN CRISTOBAL DE LA POLANTERA                </t>
  </si>
  <si>
    <t xml:space="preserve">SAN EMILIANO                                 </t>
  </si>
  <si>
    <t xml:space="preserve">SAN ESTEBAN DE NOGALES                       </t>
  </si>
  <si>
    <t xml:space="preserve">SAN JUSTO DE LA VEGA                         </t>
  </si>
  <si>
    <t xml:space="preserve">SAN MILLAN DE LOS CABALLEROS                 </t>
  </si>
  <si>
    <t xml:space="preserve">SAN PEDRO BERCIANOS                          </t>
  </si>
  <si>
    <t xml:space="preserve">SANTA COLOMBA DE CURUEÑO                     </t>
  </si>
  <si>
    <t xml:space="preserve">SANTA COLOMBA DE SOMOZA                      </t>
  </si>
  <si>
    <t xml:space="preserve">SANTA CRISTINA DE VALMADRIGAL                </t>
  </si>
  <si>
    <t xml:space="preserve">SANTA ELENA DE JAMUZ                         </t>
  </si>
  <si>
    <t xml:space="preserve">SANTA MARIA DE LA ISLA                       </t>
  </si>
  <si>
    <t xml:space="preserve">SANTA MARIA DEL MONTE DE CEA                 </t>
  </si>
  <si>
    <t xml:space="preserve">SANTA MARIA DEL PARAMO                       </t>
  </si>
  <si>
    <t xml:space="preserve">SANTA MARIA DE ORDAS                         </t>
  </si>
  <si>
    <t xml:space="preserve">SANTA MARINA DEL REY                         </t>
  </si>
  <si>
    <t xml:space="preserve">SANTAS MARTAS                                </t>
  </si>
  <si>
    <t xml:space="preserve">SANTIAGO MILLAS                              </t>
  </si>
  <si>
    <t xml:space="preserve">SANTOVENIA DE LA VALDONCINA                  </t>
  </si>
  <si>
    <t xml:space="preserve">SARIEGOS                                     </t>
  </si>
  <si>
    <t xml:space="preserve">SENA DE LUNA                                 </t>
  </si>
  <si>
    <t xml:space="preserve">SOTO DE LA VEGA                              </t>
  </si>
  <si>
    <t xml:space="preserve">SOTO Y AMIO                                  </t>
  </si>
  <si>
    <t xml:space="preserve">TORAL DE LOS GUZMANES                        </t>
  </si>
  <si>
    <t xml:space="preserve">TORENO                                       </t>
  </si>
  <si>
    <t xml:space="preserve">TORRE DEL BIERZO                             </t>
  </si>
  <si>
    <t xml:space="preserve">TRABADELO                                    </t>
  </si>
  <si>
    <t xml:space="preserve">TRUCHAS                                      </t>
  </si>
  <si>
    <t xml:space="preserve">TURCIA                                       </t>
  </si>
  <si>
    <t xml:space="preserve">URDIALES DEL PARAMO                          </t>
  </si>
  <si>
    <t xml:space="preserve">VALDEFRESNO                                  </t>
  </si>
  <si>
    <t xml:space="preserve">VALDEFUENTES DEL PARAMO                      </t>
  </si>
  <si>
    <t xml:space="preserve">VALDELUGUEROS                                </t>
  </si>
  <si>
    <t xml:space="preserve">VALDEMORA                                    </t>
  </si>
  <si>
    <t xml:space="preserve">VALDEPIELAGO                                 </t>
  </si>
  <si>
    <t xml:space="preserve">VALDEPOLO                                    </t>
  </si>
  <si>
    <t xml:space="preserve">VALDERAS                                     </t>
  </si>
  <si>
    <t xml:space="preserve">VALDERREY                                    </t>
  </si>
  <si>
    <t xml:space="preserve">VALDERRUEDA                                  </t>
  </si>
  <si>
    <t xml:space="preserve">VALDESAMARIO                                 </t>
  </si>
  <si>
    <t xml:space="preserve">VAL DE SAN LORENZO                           </t>
  </si>
  <si>
    <t xml:space="preserve">VALDEVIMBRE                                  </t>
  </si>
  <si>
    <t xml:space="preserve">VALENCIA DE DON JUAN                         </t>
  </si>
  <si>
    <t xml:space="preserve">VALVERDE DE LA VIRGEN                        </t>
  </si>
  <si>
    <t xml:space="preserve">VALVERDE-ENRIQUE                             </t>
  </si>
  <si>
    <t xml:space="preserve">VALLECILLO                                   </t>
  </si>
  <si>
    <t xml:space="preserve">VECILLA (LA)                                 </t>
  </si>
  <si>
    <t xml:space="preserve">VEGACERVERA                                  </t>
  </si>
  <si>
    <t xml:space="preserve">VEGA DE ESPINAREDA                           </t>
  </si>
  <si>
    <t xml:space="preserve">VEGA DE INFANZONES                           </t>
  </si>
  <si>
    <t xml:space="preserve">VEGA DE VALCARCE                             </t>
  </si>
  <si>
    <t xml:space="preserve">VEGAQUEMADA                                  </t>
  </si>
  <si>
    <t xml:space="preserve">VEGAS DEL CONDADO                            </t>
  </si>
  <si>
    <t xml:space="preserve">VILLABLINO                                   </t>
  </si>
  <si>
    <t xml:space="preserve">VILLABRAZ                                    </t>
  </si>
  <si>
    <t xml:space="preserve">VILLADANGOS DEL PARAMO                       </t>
  </si>
  <si>
    <t xml:space="preserve">TORAL DE LOS VADOS                           </t>
  </si>
  <si>
    <t xml:space="preserve">VILLADEMOR DE LA VEGA                        </t>
  </si>
  <si>
    <t xml:space="preserve">VILLAFRANCA DEL BIERZO                       </t>
  </si>
  <si>
    <t xml:space="preserve">VILLAGATON                                   </t>
  </si>
  <si>
    <t xml:space="preserve">VILLAMANDOS                                  </t>
  </si>
  <si>
    <t xml:space="preserve">VILLAMAÑAN                                   </t>
  </si>
  <si>
    <t xml:space="preserve">VILLAMARTIN DE DON SANCHO                    </t>
  </si>
  <si>
    <t xml:space="preserve">VILLAMEJIL                                   </t>
  </si>
  <si>
    <t xml:space="preserve">VILLAMOL                                     </t>
  </si>
  <si>
    <t xml:space="preserve">VILLAMONTAN DE LA VALDUERNA                  </t>
  </si>
  <si>
    <t xml:space="preserve">VILLAMORATIEL DE LAS MATAS                   </t>
  </si>
  <si>
    <t xml:space="preserve">VILLANUEVA DE LAS MANZANAS                   </t>
  </si>
  <si>
    <t xml:space="preserve">VILLAOBISPO DE OTERO                         </t>
  </si>
  <si>
    <t xml:space="preserve">VILLAQUEJIDA                                 </t>
  </si>
  <si>
    <t xml:space="preserve">VILLAQUILAMBRE                               </t>
  </si>
  <si>
    <t xml:space="preserve">VILLAREJO DE ORBIGO                          </t>
  </si>
  <si>
    <t xml:space="preserve">VILLARES DE ORBIGO                           </t>
  </si>
  <si>
    <t xml:space="preserve">VILLASABARIEGO                               </t>
  </si>
  <si>
    <t xml:space="preserve">VILLASELAN                                   </t>
  </si>
  <si>
    <t xml:space="preserve">VILLATURIEL                                  </t>
  </si>
  <si>
    <t xml:space="preserve">VILLAZALA                                    </t>
  </si>
  <si>
    <t xml:space="preserve">VILLAZANZO DE VALDERADUEY                    </t>
  </si>
  <si>
    <t xml:space="preserve">ZOTES DEL PARAMO                             </t>
  </si>
  <si>
    <t xml:space="preserve">VILLAMANIN                                   </t>
  </si>
  <si>
    <t xml:space="preserve">VILLAORNATE Y CASTRO                         </t>
  </si>
  <si>
    <t xml:space="preserve">ABELLA DE LA CONCA                           </t>
  </si>
  <si>
    <t xml:space="preserve">AGER                                         </t>
  </si>
  <si>
    <t xml:space="preserve">AGRAMUNT                                     </t>
  </si>
  <si>
    <t xml:space="preserve">ALAMUS (ELS)                                 </t>
  </si>
  <si>
    <t xml:space="preserve">ALAS I CERC                                  </t>
  </si>
  <si>
    <t xml:space="preserve">ALBAGES (L')                                 </t>
  </si>
  <si>
    <t xml:space="preserve">ALBATARREC  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</si>
  <si>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</si>
  <si>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</si>
  <si>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</si>
  <si>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ALCARRAS                                     </t>
  </si>
  <si>
    <t xml:space="preserve">ALCOLETGE                                    </t>
  </si>
  <si>
    <t xml:space="preserve">ALFARRAS                                     </t>
  </si>
  <si>
    <t xml:space="preserve">ALFES                                        </t>
  </si>
  <si>
    <t xml:space="preserve">ALGERRI                                      </t>
  </si>
  <si>
    <t xml:space="preserve">ALGUAIRE                                     </t>
  </si>
  <si>
    <t xml:space="preserve">ALINS                                        </t>
  </si>
  <si>
    <t xml:space="preserve">ALMACELLES                                   </t>
  </si>
  <si>
    <t xml:space="preserve">ALMATRET                                     </t>
  </si>
  <si>
    <t xml:space="preserve">ALMENAR                                      </t>
  </si>
  <si>
    <t xml:space="preserve">ALOS DE BALAGUER                             </t>
  </si>
  <si>
    <t xml:space="preserve">ALPICAT                                      </t>
  </si>
  <si>
    <t xml:space="preserve">ALT ANEU                                     </t>
  </si>
  <si>
    <t xml:space="preserve">NAUT ARAN                                    </t>
  </si>
  <si>
    <t xml:space="preserve">ANGLESOLA                                    </t>
  </si>
  <si>
    <t xml:space="preserve">ARBECA                                       </t>
  </si>
  <si>
    <t xml:space="preserve">PONT DE BAR (EL)                             </t>
  </si>
  <si>
    <t xml:space="preserve">ARRES                                        </t>
  </si>
  <si>
    <t xml:space="preserve">ARSEGUEL                                     </t>
  </si>
  <si>
    <t xml:space="preserve">ARTESA DE LLEIDA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</si>
  <si>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</si>
  <si>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</si>
  <si>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</si>
  <si>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</si>
  <si>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AITONA                                       </t>
  </si>
  <si>
    <t xml:space="preserve">BAIX PALLARS                                 </t>
  </si>
  <si>
    <t xml:space="preserve">BALAGUER                                     </t>
  </si>
  <si>
    <t xml:space="preserve">BARBENS                                      </t>
  </si>
  <si>
    <t xml:space="preserve">BARONIA DE RIALB (LA)                        </t>
  </si>
  <si>
    <t xml:space="preserve">VALL DE BOI (LA)                             </t>
  </si>
  <si>
    <t xml:space="preserve">BASSELLA                                     </t>
  </si>
  <si>
    <t xml:space="preserve">BAUSEN                                       </t>
  </si>
  <si>
    <t xml:space="preserve">BELIANES                                     </t>
  </si>
  <si>
    <t xml:space="preserve">BELLCAIRE D'URGELL                           </t>
  </si>
  <si>
    <t xml:space="preserve">BELL-LLOC D'URGELL                           </t>
  </si>
  <si>
    <t xml:space="preserve">BELLMUNT D'URGELL 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</si>
  <si>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</si>
  <si>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</si>
  <si>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</si>
  <si>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</si>
  <si>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</si>
  <si>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BOVERA                                       </t>
  </si>
  <si>
    <t xml:space="preserve">BORDES (ES)                                  </t>
  </si>
  <si>
    <t xml:space="preserve">BORGES BLANQUES (LES)                        </t>
  </si>
  <si>
    <t xml:space="preserve">BOSSOST                                      </t>
  </si>
  <si>
    <t xml:space="preserve">CABANABONA                                   </t>
  </si>
  <si>
    <t xml:space="preserve">CABO                                         </t>
  </si>
  <si>
    <t xml:space="preserve">CAMARASA                                     </t>
  </si>
  <si>
    <t xml:space="preserve">CANEJAN                                      </t>
  </si>
  <si>
    <t xml:space="preserve">CASTELLAR DE LA RIBERA                       </t>
  </si>
  <si>
    <t xml:space="preserve">CASTELLDANS                                  </t>
  </si>
  <si>
    <t xml:space="preserve">CASTELLNOU DE SEANA                          </t>
  </si>
  <si>
    <t xml:space="preserve">CASTELLO DE FARFANYA                         </t>
  </si>
  <si>
    <t xml:space="preserve">CASTELLSERA                                  </t>
  </si>
  <si>
    <t xml:space="preserve">CAVA                                         </t>
  </si>
  <si>
    <t xml:space="preserve">CERVERA                                      </t>
  </si>
  <si>
    <t xml:space="preserve">CERVIA DE LES GARRIGUES                      </t>
  </si>
  <si>
    <t xml:space="preserve">CIUTADILLA                                   </t>
  </si>
  <si>
    <t xml:space="preserve">CLARIANA DE CARDENER                         </t>
  </si>
  <si>
    <t xml:space="preserve">COGUL (EL)                                   </t>
  </si>
  <si>
    <t xml:space="preserve">COLL DE NARGO                                </t>
  </si>
  <si>
    <t xml:space="preserve">CORBINS                                      </t>
  </si>
  <si>
    <t xml:space="preserve">CUBELLS                                      </t>
  </si>
  <si>
    <t xml:space="preserve">ESPLUGA CALBA (L')                           </t>
  </si>
  <si>
    <t xml:space="preserve">ESPOT                                        </t>
  </si>
  <si>
    <t xml:space="preserve">ESTARAS                                      </t>
  </si>
  <si>
    <t xml:space="preserve">ESTERRI D'ANEU                               </t>
  </si>
  <si>
    <t xml:space="preserve">ESTERRI DE CARDOS                            </t>
  </si>
  <si>
    <t xml:space="preserve">ESTAMARIU                                    </t>
  </si>
  <si>
    <t xml:space="preserve">FARRERA                                      </t>
  </si>
  <si>
    <t xml:space="preserve">FLORESTA (LA)                                </t>
  </si>
  <si>
    <t xml:space="preserve">FONDARELLA                                   </t>
  </si>
  <si>
    <t xml:space="preserve">FORADADA                                     </t>
  </si>
  <si>
    <t xml:space="preserve">FULIOLA (LA)                                 </t>
  </si>
  <si>
    <t xml:space="preserve">FULLEDA                                      </t>
  </si>
  <si>
    <t xml:space="preserve">GAVET DE LA CONCA                            </t>
  </si>
  <si>
    <t xml:space="preserve">GOLMES                                       </t>
  </si>
  <si>
    <t xml:space="preserve">GOSOL                                        </t>
  </si>
  <si>
    <t xml:space="preserve">GRANADELLA (LA)                              </t>
  </si>
  <si>
    <t xml:space="preserve">GRANJA D'ESCARP (LA)                         </t>
  </si>
  <si>
    <t xml:space="preserve">GRANYANELLA                                  </t>
  </si>
  <si>
    <t xml:space="preserve">GRANYENA DE SEGARRA                          </t>
  </si>
  <si>
    <t xml:space="preserve">GRANYENA DE LES GARRIGUES                    </t>
  </si>
  <si>
    <t xml:space="preserve">GUIMERA                                      </t>
  </si>
  <si>
    <t xml:space="preserve">GUISSONA                                     </t>
  </si>
  <si>
    <t xml:space="preserve">GUIXERS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</si>
  <si>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</si>
  <si>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</si>
  <si>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</si>
  <si>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ISONA I CONCA DELLA                          </t>
  </si>
  <si>
    <t xml:space="preserve">JUNCOSA                                      </t>
  </si>
  <si>
    <t xml:space="preserve">JUNEDA                                       </t>
  </si>
  <si>
    <t xml:space="preserve">LLEIDA                                       </t>
  </si>
  <si>
    <t xml:space="preserve">LES                                          </t>
  </si>
  <si>
    <t xml:space="preserve">LINYOLA                                      </t>
  </si>
  <si>
    <t xml:space="preserve">LLADORRE                                     </t>
  </si>
  <si>
    <t xml:space="preserve">LLADURS                                      </t>
  </si>
  <si>
    <t xml:space="preserve">LLARDECANS                                   </t>
  </si>
  <si>
    <t xml:space="preserve">LLAVORSI                                     </t>
  </si>
  <si>
    <t xml:space="preserve">LLES DE CERDANYA                             </t>
  </si>
  <si>
    <t xml:space="preserve">LLIMIANA  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</si>
  <si>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</si>
  <si>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</si>
  <si>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</si>
  <si>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</si>
  <si>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</si>
  <si>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MENARGUENS                                   </t>
  </si>
  <si>
    <t xml:space="preserve">MIRALCAMP                                    </t>
  </si>
  <si>
    <t xml:space="preserve">MOLSOSA (LA)                                 </t>
  </si>
  <si>
    <t xml:space="preserve">MOLLERUSSA                                   </t>
  </si>
  <si>
    <t xml:space="preserve">MONTGAI                                      </t>
  </si>
  <si>
    <t xml:space="preserve">MONTELLA I MARTINET                          </t>
  </si>
  <si>
    <t xml:space="preserve">MONTFERRER I CASTELLBO                       </t>
  </si>
  <si>
    <t xml:space="preserve">MONTOLIU DE SEGARRA                          </t>
  </si>
  <si>
    <t xml:space="preserve">MONTOLIU DE LLEIDA                           </t>
  </si>
  <si>
    <t xml:space="preserve">MONTORNES DE SEGARRA                         </t>
  </si>
  <si>
    <t xml:space="preserve">NALEC                                        </t>
  </si>
  <si>
    <t xml:space="preserve">NAVES                                        </t>
  </si>
  <si>
    <t xml:space="preserve">ODEN                                         </t>
  </si>
  <si>
    <t xml:space="preserve">OLIANA              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</si>
  <si>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</si>
  <si>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</si>
  <si>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</si>
  <si>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OMELLONS (ELS)                               </t>
  </si>
  <si>
    <t xml:space="preserve">OMELLS DE NA GAIA (ELS)                      </t>
  </si>
  <si>
    <t xml:space="preserve">ORGANYA                                      </t>
  </si>
  <si>
    <t xml:space="preserve">OS DE BALAGUER                               </t>
  </si>
  <si>
    <t xml:space="preserve">OSSO DE SIO                                  </t>
  </si>
  <si>
    <t xml:space="preserve">PALAU D'ANGLESOLA (EL)                       </t>
  </si>
  <si>
    <t xml:space="preserve">CONCA DE DALT                                </t>
  </si>
  <si>
    <t xml:space="preserve">COMA I LA PEDRA (LA)                         </t>
  </si>
  <si>
    <t xml:space="preserve">PENELLES                                     </t>
  </si>
  <si>
    <t xml:space="preserve">PERAMOLA                                     </t>
  </si>
  <si>
    <t xml:space="preserve">PINELL DE SOLSONES                           </t>
  </si>
  <si>
    <t xml:space="preserve">PINOS                                        </t>
  </si>
  <si>
    <t xml:space="preserve">POAL (EL)                                    </t>
  </si>
  <si>
    <t xml:space="preserve">POBLA DE CERVOLES (LA)                       </t>
  </si>
  <si>
    <t xml:space="preserve">BELLAGUARDA                                  </t>
  </si>
  <si>
    <t xml:space="preserve">POBLA DE SEGUR (LA)                          </t>
  </si>
  <si>
    <t xml:space="preserve">PONTS                                        </t>
  </si>
  <si>
    <t xml:space="preserve">PONT DE SUERT (EL)                           </t>
  </si>
  <si>
    <t xml:space="preserve">PORTELLA (LA)                                </t>
  </si>
  <si>
    <t xml:space="preserve">PRATS I SANSOR                               </t>
  </si>
  <si>
    <t xml:space="preserve">PREIXANA                                     </t>
  </si>
  <si>
    <t xml:space="preserve">PREIXENS                                     </t>
  </si>
  <si>
    <t xml:space="preserve">PRULLANS                                     </t>
  </si>
  <si>
    <t xml:space="preserve">PUIGGROS                                     </t>
  </si>
  <si>
    <t xml:space="preserve">PUIGVERD D'AGRAMUNT                          </t>
  </si>
  <si>
    <t xml:space="preserve">PUIGVERD DE LLEIDA                           </t>
  </si>
  <si>
    <t xml:space="preserve">RIALP                                        </t>
  </si>
  <si>
    <t xml:space="preserve">RIBERA D'URGELLET                            </t>
  </si>
  <si>
    <t xml:space="preserve">RINER                                        </t>
  </si>
  <si>
    <t xml:space="preserve">ROSSELLO                                     </t>
  </si>
  <si>
    <t xml:space="preserve">SALAS DE PALLARS                             </t>
  </si>
  <si>
    <t xml:space="preserve">SANAUJA                                      </t>
  </si>
  <si>
    <t xml:space="preserve">SANT GUIM DE FREIXENET                       </t>
  </si>
  <si>
    <t xml:space="preserve">SANT LLORENC DE MORUNYS                      </t>
  </si>
  <si>
    <t xml:space="preserve">SANT RAMON                                   </t>
  </si>
  <si>
    <t xml:space="preserve">SANT ESTEVE DE LA SARGA                      </t>
  </si>
  <si>
    <t xml:space="preserve">SANT GUIM DE LA PLANA                        </t>
  </si>
  <si>
    <t xml:space="preserve">SARROCA DE LLEIDA                            </t>
  </si>
  <si>
    <t xml:space="preserve">SARROCA DE BELLERA                           </t>
  </si>
  <si>
    <t xml:space="preserve">SENTERADA        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</si>
  <si>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</si>
  <si>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</si>
  <si>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</si>
  <si>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</si>
  <si>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SOLSONA                                      </t>
  </si>
  <si>
    <t xml:space="preserve">SORIGUERA                                    </t>
  </si>
  <si>
    <t xml:space="preserve">SORT                                         </t>
  </si>
  <si>
    <t xml:space="preserve">SOSES                                        </t>
  </si>
  <si>
    <t xml:space="preserve">SUDANELL                                     </t>
  </si>
  <si>
    <t xml:space="preserve">SUNYER                                       </t>
  </si>
  <si>
    <t xml:space="preserve">TALARN                                       </t>
  </si>
  <si>
    <t xml:space="preserve">TALAVERA                                     </t>
  </si>
  <si>
    <t xml:space="preserve">TARREGA                                      </t>
  </si>
  <si>
    <t xml:space="preserve">TARRES                                       </t>
  </si>
  <si>
    <t xml:space="preserve">TARROJA DE SEGARRA                           </t>
  </si>
  <si>
    <t xml:space="preserve">TERMENS                                      </t>
  </si>
  <si>
    <t xml:space="preserve">TIRVIA                                       </t>
  </si>
  <si>
    <t xml:space="preserve">TIURANA                                      </t>
  </si>
  <si>
    <t xml:space="preserve">TORA                                         </t>
  </si>
  <si>
    <t xml:space="preserve">TORMS (ELS)                                  </t>
  </si>
  <si>
    <t xml:space="preserve">TORNABOUS                                    </t>
  </si>
  <si>
    <t xml:space="preserve">TORREBESSES                                  </t>
  </si>
  <si>
    <t xml:space="preserve">TORRE DE CABDELLA (LA)                       </t>
  </si>
  <si>
    <t xml:space="preserve">TORREFARRERA                                 </t>
  </si>
  <si>
    <t xml:space="preserve">TORREGROSSA                                  </t>
  </si>
  <si>
    <t xml:space="preserve">TORRELAMEU                                   </t>
  </si>
  <si>
    <t xml:space="preserve">TORRES DE SEGRE                              </t>
  </si>
  <si>
    <t xml:space="preserve">TORRE-SERONA                                 </t>
  </si>
  <si>
    <t xml:space="preserve">TREMP                                        </t>
  </si>
  <si>
    <t xml:space="preserve">VALLBONA DE LES MONGES                       </t>
  </si>
  <si>
    <t xml:space="preserve">VALLS DE VALIRA (LES)                        </t>
  </si>
  <si>
    <t xml:space="preserve">VALLFOGONA DE BALAGUER                       </t>
  </si>
  <si>
    <t xml:space="preserve">VERDU                                        </t>
  </si>
  <si>
    <t xml:space="preserve">VIELHA E MIJARAN                             </t>
  </si>
  <si>
    <t xml:space="preserve">VILAGRASSA                                   </t>
  </si>
  <si>
    <t xml:space="preserve">VILALLER                                     </t>
  </si>
  <si>
    <t xml:space="preserve">VILAMOS                                      </t>
  </si>
  <si>
    <t xml:space="preserve">VILANOVA DE BELLPUIG                         </t>
  </si>
  <si>
    <t xml:space="preserve">VILANOVA DE L'AGUDA                          </t>
  </si>
  <si>
    <t xml:space="preserve">VILANOVA DE MEIA                             </t>
  </si>
  <si>
    <t xml:space="preserve">VILANOVA DE SEGRIA                           </t>
  </si>
  <si>
    <t xml:space="preserve">VILA-SANA                                    </t>
  </si>
  <si>
    <t xml:space="preserve">VILOSELL (EL)                                </t>
  </si>
  <si>
    <t xml:space="preserve">VILANOVA DE LA BARCA                         </t>
  </si>
  <si>
    <t xml:space="preserve">VINAIXA                                      </t>
  </si>
  <si>
    <t xml:space="preserve">VALL DE CARDOS                               </t>
  </si>
  <si>
    <t xml:space="preserve">SANT MARTI DE RIUCORB                        </t>
  </si>
  <si>
    <t xml:space="preserve">GUINGUETA D'ANEU (LA)                        </t>
  </si>
  <si>
    <t xml:space="preserve">CASTELL DE MUR       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</si>
  <si>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</si>
  <si>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</si>
  <si>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</si>
  <si>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FIGOLS I ALINYA                              </t>
  </si>
  <si>
    <t xml:space="preserve">VANSA I FORNOLS (LA)                         </t>
  </si>
  <si>
    <t xml:space="preserve">JOSA I TUIXEN                                </t>
  </si>
  <si>
    <t xml:space="preserve">PLANS DE SIO (ELS)                           </t>
  </si>
  <si>
    <t xml:space="preserve">GIMENELLS I EL PLA DE LA FONT                </t>
  </si>
  <si>
    <t xml:space="preserve">RIU DE CERDANYA                              </t>
  </si>
  <si>
    <t xml:space="preserve">ABALOS                                       </t>
  </si>
  <si>
    <t xml:space="preserve">AGONCILLO                                    </t>
  </si>
  <si>
    <t xml:space="preserve">AGUILAR DEL RIO ALHAMA                       </t>
  </si>
  <si>
    <t xml:space="preserve">AJAMIL DE CAMEROS                            </t>
  </si>
  <si>
    <t xml:space="preserve">ALBELDA DE IREGUA                            </t>
  </si>
  <si>
    <t xml:space="preserve">ALBERITE                                     </t>
  </si>
  <si>
    <t xml:space="preserve">ALCANADRE                                    </t>
  </si>
  <si>
    <t xml:space="preserve">ALDEANUEVA DE EBRO                           </t>
  </si>
  <si>
    <t xml:space="preserve">ALESANCO                                     </t>
  </si>
  <si>
    <t xml:space="preserve">ALESON                                       </t>
  </si>
  <si>
    <t xml:space="preserve">ALFARO                                       </t>
  </si>
  <si>
    <t xml:space="preserve">ALMARZA DE CAMEROS                           </t>
  </si>
  <si>
    <t xml:space="preserve">ANGUCIANA                                    </t>
  </si>
  <si>
    <t xml:space="preserve">ANGUIANO                                     </t>
  </si>
  <si>
    <t xml:space="preserve">ARENZANA DE ABAJO                            </t>
  </si>
  <si>
    <t xml:space="preserve">ARENZANA DE ARRIBA                           </t>
  </si>
  <si>
    <t xml:space="preserve">ARNEDILLO                                    </t>
  </si>
  <si>
    <t xml:space="preserve">ARNEDO                                       </t>
  </si>
  <si>
    <t xml:space="preserve">ARRUBAL                                      </t>
  </si>
  <si>
    <t xml:space="preserve">AUSEJO                                       </t>
  </si>
  <si>
    <t xml:space="preserve">AUTOL                                        </t>
  </si>
  <si>
    <t xml:space="preserve">AZOFRA                                       </t>
  </si>
  <si>
    <t xml:space="preserve">BADARAN                                      </t>
  </si>
  <si>
    <t xml:space="preserve">BAÑARES                                      </t>
  </si>
  <si>
    <t xml:space="preserve">BAÑOS DE RIOJA                               </t>
  </si>
  <si>
    <t xml:space="preserve">BAÑOS DE RIO TOBIA                           </t>
  </si>
  <si>
    <t xml:space="preserve">BERCEO                                       </t>
  </si>
  <si>
    <t xml:space="preserve">BERGASA                                      </t>
  </si>
  <si>
    <t xml:space="preserve">BERGASILLAS BAJERA                           </t>
  </si>
  <si>
    <t xml:space="preserve">BEZARES                                      </t>
  </si>
  <si>
    <t xml:space="preserve">BOBADILLA                                    </t>
  </si>
  <si>
    <t xml:space="preserve">BRIEVA DE CAMEROS                            </t>
  </si>
  <si>
    <t xml:space="preserve">BRIÑAS                                       </t>
  </si>
  <si>
    <t xml:space="preserve">BRIONES                                      </t>
  </si>
  <si>
    <t xml:space="preserve">CABEZON DE CAMEROS                           </t>
  </si>
  <si>
    <t xml:space="preserve">CALAHORRA                                    </t>
  </si>
  <si>
    <t xml:space="preserve">CAMPROVIN                                    </t>
  </si>
  <si>
    <t xml:space="preserve">CANALES DE LA SIERRA                         </t>
  </si>
  <si>
    <t xml:space="preserve">CANILLAS DE RIO TUERTO                       </t>
  </si>
  <si>
    <t xml:space="preserve">CAÑAS                                        </t>
  </si>
  <si>
    <t xml:space="preserve">CARDENAS                                     </t>
  </si>
  <si>
    <t xml:space="preserve">CASALARREINA                                 </t>
  </si>
  <si>
    <t xml:space="preserve">CASTAÑARES DE RIOJA                          </t>
  </si>
  <si>
    <t xml:space="preserve">CASTROVIEJO                                  </t>
  </si>
  <si>
    <t xml:space="preserve">CELLORIGO                                    </t>
  </si>
  <si>
    <t xml:space="preserve">CENICERO                                     </t>
  </si>
  <si>
    <t xml:space="preserve">CERVERA DEL RIO ALHAMA                       </t>
  </si>
  <si>
    <t xml:space="preserve">CIDAMON                                      </t>
  </si>
  <si>
    <t xml:space="preserve">CIHURI                                       </t>
  </si>
  <si>
    <t xml:space="preserve">CIRUEÑA                                      </t>
  </si>
  <si>
    <t xml:space="preserve">CLAVIJO                                      </t>
  </si>
  <si>
    <t xml:space="preserve">CORDOVIN                                     </t>
  </si>
  <si>
    <t xml:space="preserve">CORERA                                       </t>
  </si>
  <si>
    <t xml:space="preserve">CORNAGO                                      </t>
  </si>
  <si>
    <t xml:space="preserve">CORPORALES                                   </t>
  </si>
  <si>
    <t xml:space="preserve">CUZCURRITA DE RIO TIRON                      </t>
  </si>
  <si>
    <t xml:space="preserve">DAROCA DE RIOJA                              </t>
  </si>
  <si>
    <t xml:space="preserve">ENCISO                                       </t>
  </si>
  <si>
    <t xml:space="preserve">ENTRENA                                      </t>
  </si>
  <si>
    <t xml:space="preserve">ESTOLLO                                      </t>
  </si>
  <si>
    <t xml:space="preserve">EZCARAY                                      </t>
  </si>
  <si>
    <t xml:space="preserve">FONCEA                                       </t>
  </si>
  <si>
    <t xml:space="preserve">FONZALECHE                                   </t>
  </si>
  <si>
    <t xml:space="preserve">FUENMAYOR                                    </t>
  </si>
  <si>
    <t xml:space="preserve">GALBARRULI                                   </t>
  </si>
  <si>
    <t xml:space="preserve">GALILEA                                      </t>
  </si>
  <si>
    <t xml:space="preserve">GALLINERO DE CAMEROS                         </t>
  </si>
  <si>
    <t xml:space="preserve">GIMILEO                                      </t>
  </si>
  <si>
    <t xml:space="preserve">GRAÑON                                       </t>
  </si>
  <si>
    <t xml:space="preserve">GRAVALOS                                     </t>
  </si>
  <si>
    <t xml:space="preserve">HARO                                         </t>
  </si>
  <si>
    <t xml:space="preserve">HERCE                                        </t>
  </si>
  <si>
    <t xml:space="preserve">HERRAMELLURI                                 </t>
  </si>
  <si>
    <t xml:space="preserve">HERVIAS                                      </t>
  </si>
  <si>
    <t xml:space="preserve">HORMILLA                                     </t>
  </si>
  <si>
    <t xml:space="preserve">HORMILLEJA                                   </t>
  </si>
  <si>
    <t xml:space="preserve">HORNILLOS DE CAMEROS                         </t>
  </si>
  <si>
    <t xml:space="preserve">HORNOS DE MONCALVILLO                        </t>
  </si>
  <si>
    <t xml:space="preserve">HUERCANOS                                    </t>
  </si>
  <si>
    <t xml:space="preserve">IGEA                                         </t>
  </si>
  <si>
    <t xml:space="preserve">JALON DE CAMEROS                             </t>
  </si>
  <si>
    <t xml:space="preserve">LAGUNA DE CAMEROS                            </t>
  </si>
  <si>
    <t xml:space="preserve">LAGUNILLA DEL JUBERA                         </t>
  </si>
  <si>
    <t xml:space="preserve">LARDERO                                      </t>
  </si>
  <si>
    <t xml:space="preserve">LEDESMA DE LA COGOLLA                        </t>
  </si>
  <si>
    <t xml:space="preserve">LEIVA                                        </t>
  </si>
  <si>
    <t xml:space="preserve">LEZA DE RIO LEZA                             </t>
  </si>
  <si>
    <t xml:space="preserve">LOGROÑO                                      </t>
  </si>
  <si>
    <t xml:space="preserve">LUMBRERAS DE CAMEROS                         </t>
  </si>
  <si>
    <t xml:space="preserve">MANJARRES                                    </t>
  </si>
  <si>
    <t xml:space="preserve">MANSILLA DE LA SIERRA                        </t>
  </si>
  <si>
    <t xml:space="preserve">MANZANARES DE RIOJA                          </t>
  </si>
  <si>
    <t xml:space="preserve">MATUTE                                       </t>
  </si>
  <si>
    <t xml:space="preserve">MEDRANO                                      </t>
  </si>
  <si>
    <t xml:space="preserve">MUNILLA                                      </t>
  </si>
  <si>
    <t xml:space="preserve">MURILLO DE RIO LEZA                          </t>
  </si>
  <si>
    <t xml:space="preserve">MURO DE AGUAS                                </t>
  </si>
  <si>
    <t xml:space="preserve">MURO EN CAMEROS                              </t>
  </si>
  <si>
    <t xml:space="preserve">NAJERA                                       </t>
  </si>
  <si>
    <t xml:space="preserve">NALDA                                        </t>
  </si>
  <si>
    <t xml:space="preserve">NAVAJUN                                      </t>
  </si>
  <si>
    <t xml:space="preserve">NAVARRETE                                    </t>
  </si>
  <si>
    <t xml:space="preserve">NESTARES                                     </t>
  </si>
  <si>
    <t xml:space="preserve">NIEVA DE CAMEROS                             </t>
  </si>
  <si>
    <t xml:space="preserve">OCON                                         </t>
  </si>
  <si>
    <t xml:space="preserve">OCHANDURI                                    </t>
  </si>
  <si>
    <t xml:space="preserve">OJACASTRO                                    </t>
  </si>
  <si>
    <t xml:space="preserve">OLLAURI                                      </t>
  </si>
  <si>
    <t xml:space="preserve">ORTIGOSA DE CAMEROS                          </t>
  </si>
  <si>
    <t xml:space="preserve">PAZUENGOS                                    </t>
  </si>
  <si>
    <t xml:space="preserve">PEDROSO                                      </t>
  </si>
  <si>
    <t xml:space="preserve">PINILLOS                                     </t>
  </si>
  <si>
    <t xml:space="preserve">PRADEJON                                     </t>
  </si>
  <si>
    <t xml:space="preserve">PRADILLO                                     </t>
  </si>
  <si>
    <t xml:space="preserve">PREJANO                                      </t>
  </si>
  <si>
    <t xml:space="preserve">QUEL                                         </t>
  </si>
  <si>
    <t xml:space="preserve">RABANERA                                     </t>
  </si>
  <si>
    <t xml:space="preserve">RASILLO DE CAMEROS (EL)                      </t>
  </si>
  <si>
    <t xml:space="preserve">REDAL (EL)                                   </t>
  </si>
  <si>
    <t xml:space="preserve">RIBAFRECHA                                   </t>
  </si>
  <si>
    <t xml:space="preserve">RINCON DE SOTO                               </t>
  </si>
  <si>
    <t xml:space="preserve">ROBRES DEL CASTILLO                          </t>
  </si>
  <si>
    <t xml:space="preserve">RODEZNO                                      </t>
  </si>
  <si>
    <t xml:space="preserve">SAJAZARRA                                    </t>
  </si>
  <si>
    <t xml:space="preserve">SAN ASENSIO                                  </t>
  </si>
  <si>
    <t xml:space="preserve">SAN MILLAN DE LA COGOLLA                     </t>
  </si>
  <si>
    <t xml:space="preserve">SAN MILLAN DE YECORA                         </t>
  </si>
  <si>
    <t xml:space="preserve">SAN ROMAN DE CAMEROS                         </t>
  </si>
  <si>
    <t xml:space="preserve">SANTA COLOMA                                 </t>
  </si>
  <si>
    <t xml:space="preserve">SANTA ENGRACIA DEL JUBERA                    </t>
  </si>
  <si>
    <t xml:space="preserve">SANTA EULALIA BAJERA                         </t>
  </si>
  <si>
    <t xml:space="preserve">SANTO DOMINGO DE LA CALZADA                  </t>
  </si>
  <si>
    <t xml:space="preserve">SAN TORCUATO                                 </t>
  </si>
  <si>
    <t xml:space="preserve">SANTURDE DE RIOJA                            </t>
  </si>
  <si>
    <t xml:space="preserve">SANTURDEJO                                   </t>
  </si>
  <si>
    <t xml:space="preserve">SAN VICENTE DE LA SONSIERRA                  </t>
  </si>
  <si>
    <t xml:space="preserve">SOJUELA                                      </t>
  </si>
  <si>
    <t xml:space="preserve">SORZANO                                      </t>
  </si>
  <si>
    <t xml:space="preserve">SOTES                                        </t>
  </si>
  <si>
    <t xml:space="preserve">SOTO EN CAMEROS                              </t>
  </si>
  <si>
    <t xml:space="preserve">TERROBA                                      </t>
  </si>
  <si>
    <t xml:space="preserve">TIRGO                                        </t>
  </si>
  <si>
    <t xml:space="preserve">TOBIA                                        </t>
  </si>
  <si>
    <t xml:space="preserve">TORMANTOS                                    </t>
  </si>
  <si>
    <t xml:space="preserve">TORRECILLA EN CAMEROS                        </t>
  </si>
  <si>
    <t xml:space="preserve">TORRECILLA SOBRE ALESANCO                    </t>
  </si>
  <si>
    <t xml:space="preserve">TORRE EN CAMEROS                             </t>
  </si>
  <si>
    <t xml:space="preserve">TORREMONTALBO                                </t>
  </si>
  <si>
    <t xml:space="preserve">TREVIANA                                     </t>
  </si>
  <si>
    <t xml:space="preserve">TRICIO                                       </t>
  </si>
  <si>
    <t xml:space="preserve">TUDELILLA                                    </t>
  </si>
  <si>
    <t xml:space="preserve">URUÑUELA                                     </t>
  </si>
  <si>
    <t xml:space="preserve">VALDEMADERA                                  </t>
  </si>
  <si>
    <t xml:space="preserve">VALGAÑON                                     </t>
  </si>
  <si>
    <t xml:space="preserve">VENTOSA                                      </t>
  </si>
  <si>
    <t xml:space="preserve">VENTROSA                                     </t>
  </si>
  <si>
    <t xml:space="preserve">VIGUERA                                      </t>
  </si>
  <si>
    <t xml:space="preserve">VILLALBA DE RIOJA                            </t>
  </si>
  <si>
    <t xml:space="preserve">VILLALOBAR DE RIOJA                          </t>
  </si>
  <si>
    <t xml:space="preserve">VILLAMEDIANA DE IREGUA                       </t>
  </si>
  <si>
    <t xml:space="preserve">VILLANUEVA DE CAMEROS                        </t>
  </si>
  <si>
    <t xml:space="preserve">VILLAR DE ARNEDO (EL)                        </t>
  </si>
  <si>
    <t xml:space="preserve">VILLAR DE TORRE                              </t>
  </si>
  <si>
    <t xml:space="preserve">VILLAREJO                                    </t>
  </si>
  <si>
    <t xml:space="preserve">VILLARROYA                                   </t>
  </si>
  <si>
    <t xml:space="preserve">VILLARTA-QUINTANA                            </t>
  </si>
  <si>
    <t xml:space="preserve">VILLAVELAYO                                  </t>
  </si>
  <si>
    <t xml:space="preserve">VILLAVERDE DE RIOJA                          </t>
  </si>
  <si>
    <t xml:space="preserve">VILLOSLADA DE CAMEROS                        </t>
  </si>
  <si>
    <t xml:space="preserve">VINIEGRA DE ABAJO                            </t>
  </si>
  <si>
    <t xml:space="preserve">VINIEGRA DE ARRIBA                           </t>
  </si>
  <si>
    <t xml:space="preserve">ZARRATON                                     </t>
  </si>
  <si>
    <t xml:space="preserve">ZARZOSA                                      </t>
  </si>
  <si>
    <t xml:space="preserve">ZORRAQUIN                                    </t>
  </si>
  <si>
    <t xml:space="preserve">ABADIN                                       </t>
  </si>
  <si>
    <t xml:space="preserve">ALFOZ                                        </t>
  </si>
  <si>
    <t xml:space="preserve">ANTAS DE ULLA                                </t>
  </si>
  <si>
    <t xml:space="preserve">BALEIRA                                      </t>
  </si>
  <si>
    <t xml:space="preserve">BARREIROS                                    </t>
  </si>
  <si>
    <t xml:space="preserve">BECERREA                                     </t>
  </si>
  <si>
    <t xml:space="preserve">BEGONTE                                      </t>
  </si>
  <si>
    <t xml:space="preserve">BOVEDA                                       </t>
  </si>
  <si>
    <t xml:space="preserve">CARBALLEDO                                   </t>
  </si>
  <si>
    <t xml:space="preserve">CASTRO DE REI                                </t>
  </si>
  <si>
    <t xml:space="preserve">CASTROVERDE                                  </t>
  </si>
  <si>
    <t xml:space="preserve">CERVANTES                                    </t>
  </si>
  <si>
    <t xml:space="preserve">CERVO                                        </t>
  </si>
  <si>
    <t xml:space="preserve">CORGO (O)                                    </t>
  </si>
  <si>
    <t xml:space="preserve">COSPEITO                                     </t>
  </si>
  <si>
    <t xml:space="preserve">CHANTADA                                     </t>
  </si>
  <si>
    <t xml:space="preserve">FOLGOSO DO COUREL                            </t>
  </si>
  <si>
    <t xml:space="preserve">FONSAGRADA (A)                               </t>
  </si>
  <si>
    <t xml:space="preserve">FOZ                                          </t>
  </si>
  <si>
    <t xml:space="preserve">FRIOL                                        </t>
  </si>
  <si>
    <t xml:space="preserve">XERMADE                                      </t>
  </si>
  <si>
    <t xml:space="preserve">GUITIRIZ                                     </t>
  </si>
  <si>
    <t xml:space="preserve">GUNTIN                                       </t>
  </si>
  <si>
    <t xml:space="preserve">INCIO (O)                                    </t>
  </si>
  <si>
    <t xml:space="preserve">XOVE                                         </t>
  </si>
  <si>
    <t xml:space="preserve">LANCARA                                      </t>
  </si>
  <si>
    <t xml:space="preserve">LOURENZA                                     </t>
  </si>
  <si>
    <t xml:space="preserve">LUGO                                         </t>
  </si>
  <si>
    <t xml:space="preserve">MEIRA                                        </t>
  </si>
  <si>
    <t xml:space="preserve">MONDOÑEDO                                    </t>
  </si>
  <si>
    <t xml:space="preserve">MONFORTE DE LEMOS                            </t>
  </si>
  <si>
    <t xml:space="preserve">MONTERROSO                                   </t>
  </si>
  <si>
    <t xml:space="preserve">MURAS                                        </t>
  </si>
  <si>
    <t xml:space="preserve">NAVIA DE SUARNA                              </t>
  </si>
  <si>
    <t xml:space="preserve">NEGUEIRA DE MUÑIZ                            </t>
  </si>
  <si>
    <t xml:space="preserve">NOGAIS (AS)                                  </t>
  </si>
  <si>
    <t xml:space="preserve">OUROL                                        </t>
  </si>
  <si>
    <t xml:space="preserve">OUTEIRO DE REI                               </t>
  </si>
  <si>
    <t xml:space="preserve">PALAS DE REI                                 </t>
  </si>
  <si>
    <t xml:space="preserve">PANTON                                       </t>
  </si>
  <si>
    <t xml:space="preserve">PARADELA                                     </t>
  </si>
  <si>
    <t xml:space="preserve">PARAMO (O)                                   </t>
  </si>
  <si>
    <t xml:space="preserve">PASTORIZA (A)                                </t>
  </si>
  <si>
    <t xml:space="preserve">PEDRAFITA DO CEBREIRO                        </t>
  </si>
  <si>
    <t xml:space="preserve">POL                                          </t>
  </si>
  <si>
    <t xml:space="preserve">POBRA DO BROLLON (A)                         </t>
  </si>
  <si>
    <t xml:space="preserve">PONTENOVA (A)                                </t>
  </si>
  <si>
    <t xml:space="preserve">PORTOMARIN                                   </t>
  </si>
  <si>
    <t xml:space="preserve">QUIROGA                                      </t>
  </si>
  <si>
    <t xml:space="preserve">RIBADEO                                      </t>
  </si>
  <si>
    <t xml:space="preserve">RIBAS DE SIL                                 </t>
  </si>
  <si>
    <t xml:space="preserve">RIBEIRA DE PIQUIN                            </t>
  </si>
  <si>
    <t xml:space="preserve">RIOTORTO                                     </t>
  </si>
  <si>
    <t xml:space="preserve">SAMOS                                        </t>
  </si>
  <si>
    <t xml:space="preserve">RABADE                                       </t>
  </si>
  <si>
    <t xml:space="preserve">SARRIA                                       </t>
  </si>
  <si>
    <t xml:space="preserve">SAVIÑAO (O)                                  </t>
  </si>
  <si>
    <t xml:space="preserve">SOBER                                        </t>
  </si>
  <si>
    <t xml:space="preserve">TABOADA                                      </t>
  </si>
  <si>
    <t xml:space="preserve">TRABADA                                      </t>
  </si>
  <si>
    <t xml:space="preserve">TRIACASTELA                                  </t>
  </si>
  <si>
    <t xml:space="preserve">VALADOURO (O)                                </t>
  </si>
  <si>
    <t xml:space="preserve">VICEDO (O)                                   </t>
  </si>
  <si>
    <t xml:space="preserve">VILALBA                                      </t>
  </si>
  <si>
    <t xml:space="preserve">VIVEIRO                                      </t>
  </si>
  <si>
    <t xml:space="preserve">BARALLA                                      </t>
  </si>
  <si>
    <t xml:space="preserve">BURELA                                       </t>
  </si>
  <si>
    <t xml:space="preserve">ACEBEDA (LA)                                 </t>
  </si>
  <si>
    <t xml:space="preserve">AJALVIR                                      </t>
  </si>
  <si>
    <t xml:space="preserve">ALAMEDA DEL VALLE                            </t>
  </si>
  <si>
    <t xml:space="preserve">ALAMO (EL)                                   </t>
  </si>
  <si>
    <t xml:space="preserve">ALCALA DE HENARES                            </t>
  </si>
  <si>
    <t xml:space="preserve">ALCOBENDAS                                   </t>
  </si>
  <si>
    <t xml:space="preserve">ALCORCON                                     </t>
  </si>
  <si>
    <t xml:space="preserve">ALDEA DEL FRESNO                             </t>
  </si>
  <si>
    <t xml:space="preserve">ALGETE                                       </t>
  </si>
  <si>
    <t xml:space="preserve">ALPEDRETE                                    </t>
  </si>
  <si>
    <t xml:space="preserve">AMBITE                                       </t>
  </si>
  <si>
    <t xml:space="preserve">ANCHUELO                                     </t>
  </si>
  <si>
    <t xml:space="preserve">ARANJUEZ                                     </t>
  </si>
  <si>
    <t xml:space="preserve">ARGANDA DEL REY                              </t>
  </si>
  <si>
    <t xml:space="preserve">ATAZAR (EL)                                  </t>
  </si>
  <si>
    <t xml:space="preserve">BATRES                                       </t>
  </si>
  <si>
    <t xml:space="preserve">BECERRIL DE LA SIERRA                        </t>
  </si>
  <si>
    <t xml:space="preserve">BELMONTE DE TAJO                             </t>
  </si>
  <si>
    <t xml:space="preserve">BERZOSA DEL LOZOYA                           </t>
  </si>
  <si>
    <t xml:space="preserve">BERRUECO (EL)                                </t>
  </si>
  <si>
    <t xml:space="preserve">BOADILLA DEL MONTE                           </t>
  </si>
  <si>
    <t xml:space="preserve">BOALO (EL)                                   </t>
  </si>
  <si>
    <t xml:space="preserve">BRAOJOS                                      </t>
  </si>
  <si>
    <t xml:space="preserve">BREA DE TAJO                                 </t>
  </si>
  <si>
    <t xml:space="preserve">BRUNETE                                      </t>
  </si>
  <si>
    <t xml:space="preserve">BUITRAGO DEL LOZOYA                          </t>
  </si>
  <si>
    <t xml:space="preserve">BUSTARVIEJO                                  </t>
  </si>
  <si>
    <t xml:space="preserve">CABANILLAS DE LA SIERRA                      </t>
  </si>
  <si>
    <t xml:space="preserve">CABRERA (LA)                                 </t>
  </si>
  <si>
    <t xml:space="preserve">CADALSO DE LOS VIDRIOS                       </t>
  </si>
  <si>
    <t xml:space="preserve">CAMARMA DE ESTERUELAS                        </t>
  </si>
  <si>
    <t xml:space="preserve">CAMPO REAL                                   </t>
  </si>
  <si>
    <t xml:space="preserve">CANENCIA                                     </t>
  </si>
  <si>
    <t xml:space="preserve">CARABAÑA                                     </t>
  </si>
  <si>
    <t xml:space="preserve">CASARRUBUELOS                                </t>
  </si>
  <si>
    <t xml:space="preserve">CENICIENTOS                                  </t>
  </si>
  <si>
    <t xml:space="preserve">CERCEDILLA                                   </t>
  </si>
  <si>
    <t xml:space="preserve">CERVERA DE BUITRAGO                          </t>
  </si>
  <si>
    <t xml:space="preserve">CIEMPOZUELOS                                 </t>
  </si>
  <si>
    <t xml:space="preserve">COBEÑA                                       </t>
  </si>
  <si>
    <t xml:space="preserve">COLMENAR DEL ARROYO                          </t>
  </si>
  <si>
    <t xml:space="preserve">COLMENAR DE OREJA                            </t>
  </si>
  <si>
    <t xml:space="preserve">COLMENAREJO                                  </t>
  </si>
  <si>
    <t xml:space="preserve">COLMENAR VIEJO                               </t>
  </si>
  <si>
    <t xml:space="preserve">COLLADO MEDIANO                              </t>
  </si>
  <si>
    <t xml:space="preserve">COLLADO VILLALBA                             </t>
  </si>
  <si>
    <t xml:space="preserve">CORPA                                        </t>
  </si>
  <si>
    <t xml:space="preserve">COSLADA                                      </t>
  </si>
  <si>
    <t xml:space="preserve">CUBAS DE LA SAGRA                            </t>
  </si>
  <si>
    <t xml:space="preserve">CHAPINERIA                                   </t>
  </si>
  <si>
    <t xml:space="preserve">CHINCHON                                     </t>
  </si>
  <si>
    <t xml:space="preserve">DAGANZO DE ARRIBA                            </t>
  </si>
  <si>
    <t xml:space="preserve">ESCORIAL (EL)                                </t>
  </si>
  <si>
    <t xml:space="preserve">ESTREMERA                                    </t>
  </si>
  <si>
    <t xml:space="preserve">FRESNEDILLAS DE LA OLIVA                     </t>
  </si>
  <si>
    <t xml:space="preserve">FRESNO DE TOROTE                             </t>
  </si>
  <si>
    <t xml:space="preserve">FUENLABRADA                                  </t>
  </si>
  <si>
    <t xml:space="preserve">FUENTE EL SAZ DE JARAMA                      </t>
  </si>
  <si>
    <t xml:space="preserve">FUENTIDUEÑA DE TAJO                          </t>
  </si>
  <si>
    <t xml:space="preserve">GALAPAGAR                                    </t>
  </si>
  <si>
    <t xml:space="preserve">GARGANTA DE LOS MONTES                       </t>
  </si>
  <si>
    <t xml:space="preserve">GARGANTILLA DEL LOZOYA Y PINILLA DE BUITRAGO </t>
  </si>
  <si>
    <t xml:space="preserve">GASCONES                                     </t>
  </si>
  <si>
    <t xml:space="preserve">GETAFE                                       </t>
  </si>
  <si>
    <t xml:space="preserve">GRIÑON                                       </t>
  </si>
  <si>
    <t xml:space="preserve">GUADALIX DE LA SIERRA                        </t>
  </si>
  <si>
    <t xml:space="preserve">GUADARRAMA                                   </t>
  </si>
  <si>
    <t xml:space="preserve">HIRUELA (LA)                                 </t>
  </si>
  <si>
    <t xml:space="preserve">HORCAJO DE LA SIERRA-AOSLOS                  </t>
  </si>
  <si>
    <t xml:space="preserve">HORCAJUELO DE LA SIERRA                      </t>
  </si>
  <si>
    <t xml:space="preserve">HOYO DE MANZANARES                           </t>
  </si>
  <si>
    <t xml:space="preserve">HUMANES DE MADRID                            </t>
  </si>
  <si>
    <t xml:space="preserve">LEGANES                                      </t>
  </si>
  <si>
    <t xml:space="preserve">LOECHES                                      </t>
  </si>
  <si>
    <t xml:space="preserve">LOZOYA                                       </t>
  </si>
  <si>
    <t xml:space="preserve">MADARCOS                                     </t>
  </si>
  <si>
    <t xml:space="preserve">MADRID                                       </t>
  </si>
  <si>
    <t xml:space="preserve">MAJADAHONDA                                  </t>
  </si>
  <si>
    <t xml:space="preserve">MANZANARES EL REAL                           </t>
  </si>
  <si>
    <t xml:space="preserve">MECO                                         </t>
  </si>
  <si>
    <t xml:space="preserve">MEJORADA DEL CAMPO                           </t>
  </si>
  <si>
    <t xml:space="preserve">MIRAFLORES DE LA SIERRA                      </t>
  </si>
  <si>
    <t xml:space="preserve">MOLAR (EL)                                   </t>
  </si>
  <si>
    <t xml:space="preserve">MOLINOS (LOS)                                </t>
  </si>
  <si>
    <t xml:space="preserve">MONTEJO DE LA SIERRA                         </t>
  </si>
  <si>
    <t xml:space="preserve">MORALEJA DE ENMEDIO                          </t>
  </si>
  <si>
    <t xml:space="preserve">MORALZARZAL                                  </t>
  </si>
  <si>
    <t xml:space="preserve">MORATA DE TAJUÑA                             </t>
  </si>
  <si>
    <t xml:space="preserve">MOSTOLES                                     </t>
  </si>
  <si>
    <t xml:space="preserve">NAVACERRADA                                  </t>
  </si>
  <si>
    <t xml:space="preserve">NAVALAFUENTE                                 </t>
  </si>
  <si>
    <t xml:space="preserve">NAVALAGAMELLA                                </t>
  </si>
  <si>
    <t xml:space="preserve">NAVALCARNERO                                 </t>
  </si>
  <si>
    <t xml:space="preserve">NAVARREDONDA Y SAN MAMES                     </t>
  </si>
  <si>
    <t xml:space="preserve">NAVAS DEL REY                                </t>
  </si>
  <si>
    <t xml:space="preserve">NUEVO BAZTAN                                 </t>
  </si>
  <si>
    <t xml:space="preserve">OLMEDA DE LAS FUENTES                        </t>
  </si>
  <si>
    <t xml:space="preserve">ORUSCO DE TAJUÑA                             </t>
  </si>
  <si>
    <t xml:space="preserve">PARACUELLOS DE JARAMA                        </t>
  </si>
  <si>
    <t xml:space="preserve">PARLA                                        </t>
  </si>
  <si>
    <t xml:space="preserve">PATONES                                      </t>
  </si>
  <si>
    <t xml:space="preserve">PEDREZUELA                                   </t>
  </si>
  <si>
    <t xml:space="preserve">PELAYOS DE LA PRESA                          </t>
  </si>
  <si>
    <t xml:space="preserve">PERALES DE TAJUÑA                            </t>
  </si>
  <si>
    <t xml:space="preserve">PEZUELA DE LAS TORRES                        </t>
  </si>
  <si>
    <t xml:space="preserve">PINILLA DEL VALLE                            </t>
  </si>
  <si>
    <t xml:space="preserve">PINTO                                        </t>
  </si>
  <si>
    <t xml:space="preserve">PIÑUECAR-GANDULLAS                           </t>
  </si>
  <si>
    <t xml:space="preserve">POZUELO DE ALARCON                           </t>
  </si>
  <si>
    <t xml:space="preserve">POZUELO DEL REY                              </t>
  </si>
  <si>
    <t xml:space="preserve">PRADENA DEL RINCON                           </t>
  </si>
  <si>
    <t xml:space="preserve">PUEBLA DE LA SIERRA                          </t>
  </si>
  <si>
    <t xml:space="preserve">QUIJORNA                                     </t>
  </si>
  <si>
    <t xml:space="preserve">RASCAFRIA                                    </t>
  </si>
  <si>
    <t xml:space="preserve">REDUEÑA                                      </t>
  </si>
  <si>
    <t xml:space="preserve">RIBATEJADA                                   </t>
  </si>
  <si>
    <t xml:space="preserve">RIVAS-VACIAMADRID                            </t>
  </si>
  <si>
    <t xml:space="preserve">ROBLEDILLO DE LA JARA                        </t>
  </si>
  <si>
    <t xml:space="preserve">ROBLEDO DE CHAVELA                           </t>
  </si>
  <si>
    <t xml:space="preserve">ROBREGORDO                                   </t>
  </si>
  <si>
    <t xml:space="preserve">ROZAS DE MADRID (LAS)                        </t>
  </si>
  <si>
    <t xml:space="preserve">ROZAS DE PUERTO REAL                         </t>
  </si>
  <si>
    <t xml:space="preserve">SAN AGUSTIN DEL GUADALIX                     </t>
  </si>
  <si>
    <t xml:space="preserve">SAN FERNANDO DE HENARES                      </t>
  </si>
  <si>
    <t xml:space="preserve">SAN LORENZO DE EL ESCORIAL                   </t>
  </si>
  <si>
    <t xml:space="preserve">SAN MARTIN DE LA VEGA                        </t>
  </si>
  <si>
    <t xml:space="preserve">SAN MARTIN DE VALDEIGLESIAS                  </t>
  </si>
  <si>
    <t xml:space="preserve">SAN SEBASTIAN DE LOS REYES                   </t>
  </si>
  <si>
    <t xml:space="preserve">SANTA MARIA DE LA ALAMEDA                    </t>
  </si>
  <si>
    <t xml:space="preserve">SANTORCAZ                                    </t>
  </si>
  <si>
    <t xml:space="preserve">SANTOS DE LA HUMOSA (LOS)                    </t>
  </si>
  <si>
    <t xml:space="preserve">SERNA DEL MONTE (LA)                         </t>
  </si>
  <si>
    <t xml:space="preserve">SERRANILLOS DEL VALLE                        </t>
  </si>
  <si>
    <t xml:space="preserve">SEVILLA LA NUEVA                             </t>
  </si>
  <si>
    <t xml:space="preserve">SOMOSIERRA                                   </t>
  </si>
  <si>
    <t xml:space="preserve">SOTO DEL REAL                                </t>
  </si>
  <si>
    <t xml:space="preserve">TALAMANCA DE JARAMA                          </t>
  </si>
  <si>
    <t xml:space="preserve">TIELMES                                      </t>
  </si>
  <si>
    <t xml:space="preserve">TITULCIA                                     </t>
  </si>
  <si>
    <t xml:space="preserve">TORREJON DE ARDOZ                            </t>
  </si>
  <si>
    <t xml:space="preserve">TORREJON DE LA CALZADA                       </t>
  </si>
  <si>
    <t xml:space="preserve">TORREJON DE VELASCO                          </t>
  </si>
  <si>
    <t xml:space="preserve">TORRELAGUNA                                  </t>
  </si>
  <si>
    <t xml:space="preserve">TORRELODONES                                 </t>
  </si>
  <si>
    <t xml:space="preserve">TORREMOCHA DE JARAMA                         </t>
  </si>
  <si>
    <t xml:space="preserve">TORRES DE LA ALAMEDA                         </t>
  </si>
  <si>
    <t xml:space="preserve">VALDARACETE                                  </t>
  </si>
  <si>
    <t xml:space="preserve">VALDEAVERO                                   </t>
  </si>
  <si>
    <t xml:space="preserve">VALDELAGUNA                                  </t>
  </si>
  <si>
    <t xml:space="preserve">VALDEMANCO                                   </t>
  </si>
  <si>
    <t xml:space="preserve">VALDEMAQUEDA                                 </t>
  </si>
  <si>
    <t xml:space="preserve">VALDEMORILLO                                 </t>
  </si>
  <si>
    <t xml:space="preserve">VALDEMORO                                    </t>
  </si>
  <si>
    <t xml:space="preserve">VALDEOLMOS-ALALPARDO                         </t>
  </si>
  <si>
    <t xml:space="preserve">VALDEPIELAGOS                                </t>
  </si>
  <si>
    <t xml:space="preserve">VALDETORRES DE JARAMA                        </t>
  </si>
  <si>
    <t xml:space="preserve">VALDILECHA                                   </t>
  </si>
  <si>
    <t xml:space="preserve">VALVERDE DE ALCALA                           </t>
  </si>
  <si>
    <t xml:space="preserve">VELILLA DE SAN ANTONIO                       </t>
  </si>
  <si>
    <t xml:space="preserve">VELLON (EL)                                  </t>
  </si>
  <si>
    <t xml:space="preserve">VENTURADA                                    </t>
  </si>
  <si>
    <t xml:space="preserve">VILLACONEJOS                                 </t>
  </si>
  <si>
    <t xml:space="preserve">VILLA DEL PRADO                              </t>
  </si>
  <si>
    <t xml:space="preserve">VILLALBILLA                                  </t>
  </si>
  <si>
    <t xml:space="preserve">VILLAMANRIQUE DE TAJO                        </t>
  </si>
  <si>
    <t xml:space="preserve">VILLAMANTA                                   </t>
  </si>
  <si>
    <t xml:space="preserve">VILLAMANTILLA                                </t>
  </si>
  <si>
    <t xml:space="preserve">VILLANUEVA DE LA CAÑADA                      </t>
  </si>
  <si>
    <t xml:space="preserve">VILLANUEVA DEL PARDILLO                      </t>
  </si>
  <si>
    <t xml:space="preserve">VILLANUEVA DE PERALES                        </t>
  </si>
  <si>
    <t xml:space="preserve">VILLAR DEL OLMO                              </t>
  </si>
  <si>
    <t xml:space="preserve">VILLAREJO DE SALVANES                        </t>
  </si>
  <si>
    <t xml:space="preserve">VILLAVICIOSA DE ODON                         </t>
  </si>
  <si>
    <t xml:space="preserve">VILLAVIEJA DEL LOZOYA                        </t>
  </si>
  <si>
    <t xml:space="preserve">ZARZALEJO                                    </t>
  </si>
  <si>
    <t xml:space="preserve">LOZOYUELA-NAVAS-SIETEIGLESIAS                </t>
  </si>
  <si>
    <t xml:space="preserve">PUENTES VIEJAS                               </t>
  </si>
  <si>
    <t xml:space="preserve">TRES CANTOS               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</si>
  <si>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</si>
  <si>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</si>
  <si>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</si>
  <si>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ALFARNATEJO                                  </t>
  </si>
  <si>
    <t xml:space="preserve">ALGARROBO                                    </t>
  </si>
  <si>
    <t xml:space="preserve">ALGATOCIN                                    </t>
  </si>
  <si>
    <t xml:space="preserve">ALHAURIN DE LA TORRE                         </t>
  </si>
  <si>
    <t xml:space="preserve">ALHAURIN EL GRANDE  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</si>
  <si>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</si>
  <si>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</si>
  <si>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</si>
  <si>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ALORA                                        </t>
  </si>
  <si>
    <t xml:space="preserve">ALOZAINA                                     </t>
  </si>
  <si>
    <t xml:space="preserve">ALPANDEIRE                                   </t>
  </si>
  <si>
    <t xml:space="preserve">ANTEQUERA                                    </t>
  </si>
  <si>
    <t xml:space="preserve">ARCHEZ 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</si>
  <si>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</si>
  <si>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</si>
  <si>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</si>
  <si>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</si>
  <si>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ATAJATE                                      </t>
  </si>
  <si>
    <t xml:space="preserve">BENADALID                                    </t>
  </si>
  <si>
    <t xml:space="preserve">BENAHAVIS                                    </t>
  </si>
  <si>
    <t xml:space="preserve">BENALAURIA                                   </t>
  </si>
  <si>
    <t xml:space="preserve">BENALMADENA                                  </t>
  </si>
  <si>
    <t xml:space="preserve">BENAMARGOSA                                  </t>
  </si>
  <si>
    <t xml:space="preserve">BENAMOCARRA                                  </t>
  </si>
  <si>
    <t xml:space="preserve">BENAOJAN                                     </t>
  </si>
  <si>
    <t xml:space="preserve">BENARRABA                                    </t>
  </si>
  <si>
    <t xml:space="preserve">BORGE (EL)                                   </t>
  </si>
  <si>
    <t xml:space="preserve">BURGO (EL)                                   </t>
  </si>
  <si>
    <t xml:space="preserve">CAMPILLOS                                    </t>
  </si>
  <si>
    <t xml:space="preserve">CANILLAS DE ACEITUNO                         </t>
  </si>
  <si>
    <t xml:space="preserve">CANILLAS DE ALBAIDA                          </t>
  </si>
  <si>
    <t xml:space="preserve">CAÑETE LA REAL                               </t>
  </si>
  <si>
    <t xml:space="preserve">CARRATRACA                                   </t>
  </si>
  <si>
    <t xml:space="preserve">CARTAJIMA                                    </t>
  </si>
  <si>
    <t xml:space="preserve">CARTAMA                                      </t>
  </si>
  <si>
    <t xml:space="preserve">CASABERMEJA                                  </t>
  </si>
  <si>
    <t xml:space="preserve">CASARABONELA                                 </t>
  </si>
  <si>
    <t xml:space="preserve">CASARES    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</si>
  <si>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</si>
  <si>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</si>
  <si>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</si>
  <si>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</si>
  <si>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</si>
  <si>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</si>
  <si>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</si>
  <si>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</si>
  <si>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CUTAR                                        </t>
  </si>
  <si>
    <t xml:space="preserve">ESTEPONA                                     </t>
  </si>
  <si>
    <t xml:space="preserve">FARAJAN                                      </t>
  </si>
  <si>
    <t xml:space="preserve">FRIGILIANA                                   </t>
  </si>
  <si>
    <t xml:space="preserve">FUENGIROLA                                   </t>
  </si>
  <si>
    <t xml:space="preserve">FUENTE DE PIEDRA                             </t>
  </si>
  <si>
    <t xml:space="preserve">GAUCIN                                       </t>
  </si>
  <si>
    <t xml:space="preserve">GENALGUACIL                                  </t>
  </si>
  <si>
    <t xml:space="preserve">GUARO                                        </t>
  </si>
  <si>
    <t xml:space="preserve">HUMILLADERO                                  </t>
  </si>
  <si>
    <t xml:space="preserve">IGUALEJA                                     </t>
  </si>
  <si>
    <t xml:space="preserve">ISTAN                                        </t>
  </si>
  <si>
    <t xml:space="preserve">IZNATE                                       </t>
  </si>
  <si>
    <t xml:space="preserve">JIMERA DE LIBAR                              </t>
  </si>
  <si>
    <t xml:space="preserve">JUBRIQUE                                     </t>
  </si>
  <si>
    <t xml:space="preserve">JUZCAR                                       </t>
  </si>
  <si>
    <t xml:space="preserve">MACHARAVIAYA                                 </t>
  </si>
  <si>
    <t xml:space="preserve">MALAGA                                       </t>
  </si>
  <si>
    <t xml:space="preserve">MANILVA                                      </t>
  </si>
  <si>
    <t xml:space="preserve">MARBELLA                                     </t>
  </si>
  <si>
    <t xml:space="preserve">MIJAS                                        </t>
  </si>
  <si>
    <t xml:space="preserve">MOCLINEJO                                    </t>
  </si>
  <si>
    <t xml:space="preserve">MOLLINA                                      </t>
  </si>
  <si>
    <t xml:space="preserve">MONDA                                        </t>
  </si>
  <si>
    <t xml:space="preserve">MONTEJAQUE                                   </t>
  </si>
  <si>
    <t xml:space="preserve">NERJA                                        </t>
  </si>
  <si>
    <t xml:space="preserve">OJEN                                         </t>
  </si>
  <si>
    <t xml:space="preserve">PARAUTA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</si>
  <si>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</si>
  <si>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</si>
  <si>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</si>
  <si>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RINCON DE LA VICTORIA                        </t>
  </si>
  <si>
    <t xml:space="preserve">RIOGORDO                                     </t>
  </si>
  <si>
    <t xml:space="preserve">RONDA                                        </t>
  </si>
  <si>
    <t xml:space="preserve">SALARES                                      </t>
  </si>
  <si>
    <t xml:space="preserve">SAYALONGA                                    </t>
  </si>
  <si>
    <t xml:space="preserve">SEDELLA  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</si>
  <si>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</si>
  <si>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</si>
  <si>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</si>
  <si>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TORROX                                       </t>
  </si>
  <si>
    <t xml:space="preserve">TOTALAN                                      </t>
  </si>
  <si>
    <t xml:space="preserve">VALLE DE ABDALAJIS                           </t>
  </si>
  <si>
    <t xml:space="preserve">VELEZ-MALAGA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</si>
  <si>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</si>
  <si>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</si>
  <si>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</si>
  <si>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</si>
  <si>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</si>
  <si>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YUNQUERA                                     </t>
  </si>
  <si>
    <t xml:space="preserve">TORREMOLINOS                                 </t>
  </si>
  <si>
    <t xml:space="preserve">VILLANUEVA DE LA CONCEPCION                  </t>
  </si>
  <si>
    <t xml:space="preserve">MONTECORTO                                   </t>
  </si>
  <si>
    <t xml:space="preserve">SERRATO                                      </t>
  </si>
  <si>
    <t xml:space="preserve">ABANILLA                                     </t>
  </si>
  <si>
    <t xml:space="preserve">ABARAN                                       </t>
  </si>
  <si>
    <t xml:space="preserve">AGUILAS                                      </t>
  </si>
  <si>
    <t xml:space="preserve">ALBUDEITE                                    </t>
  </si>
  <si>
    <t xml:space="preserve">ALCANTARILLA                                 </t>
  </si>
  <si>
    <t xml:space="preserve">ALEDO                                        </t>
  </si>
  <si>
    <t xml:space="preserve">ALGUAZAS                                     </t>
  </si>
  <si>
    <t xml:space="preserve">ALHAMA DE MURCIA                             </t>
  </si>
  <si>
    <t xml:space="preserve">ARCHENA                                      </t>
  </si>
  <si>
    <t xml:space="preserve">BENIEL                                       </t>
  </si>
  <si>
    <t xml:space="preserve">BLANCA                                       </t>
  </si>
  <si>
    <t xml:space="preserve">BULLAS                                       </t>
  </si>
  <si>
    <t xml:space="preserve">CALASPARRA                                   </t>
  </si>
  <si>
    <t xml:space="preserve">CAMPOS DEL RIO                               </t>
  </si>
  <si>
    <t xml:space="preserve">CARAVACA DE LA CRUZ                          </t>
  </si>
  <si>
    <t xml:space="preserve">CARTAGENA                                    </t>
  </si>
  <si>
    <t xml:space="preserve">CEHEGIN                                      </t>
  </si>
  <si>
    <t xml:space="preserve">CEUTI                                        </t>
  </si>
  <si>
    <t xml:space="preserve">CIEZA                                        </t>
  </si>
  <si>
    <t xml:space="preserve">FORTUNA                                      </t>
  </si>
  <si>
    <t xml:space="preserve">FUENTE ALAMO DE MURCIA                       </t>
  </si>
  <si>
    <t xml:space="preserve">JUMILLA                                      </t>
  </si>
  <si>
    <t xml:space="preserve">LIBRILLA                                     </t>
  </si>
  <si>
    <t xml:space="preserve">LORCA                                        </t>
  </si>
  <si>
    <t xml:space="preserve">LORQUI                                       </t>
  </si>
  <si>
    <t xml:space="preserve">MAZARRON                                     </t>
  </si>
  <si>
    <t xml:space="preserve">MOLINA DE SEGURA                             </t>
  </si>
  <si>
    <t xml:space="preserve">MORATALLA                                    </t>
  </si>
  <si>
    <t xml:space="preserve">MULA                                         </t>
  </si>
  <si>
    <t xml:space="preserve">MURCIA                                       </t>
  </si>
  <si>
    <t xml:space="preserve">OJOS                                         </t>
  </si>
  <si>
    <t xml:space="preserve">PLIEGO                                       </t>
  </si>
  <si>
    <t xml:space="preserve">PUERTO LUMBRERAS                             </t>
  </si>
  <si>
    <t xml:space="preserve">RICOTE                                       </t>
  </si>
  <si>
    <t xml:space="preserve">SAN JAVIER                                   </t>
  </si>
  <si>
    <t xml:space="preserve">SAN PEDRO DEL PINATAR                        </t>
  </si>
  <si>
    <t xml:space="preserve">TORRE-PACHECO                                </t>
  </si>
  <si>
    <t xml:space="preserve">TORRES DE COTILLAS (LAS)                     </t>
  </si>
  <si>
    <t xml:space="preserve">TOTANA                                       </t>
  </si>
  <si>
    <t xml:space="preserve">ULEA                                         </t>
  </si>
  <si>
    <t xml:space="preserve">UNION (LA)                                   </t>
  </si>
  <si>
    <t xml:space="preserve">VILLANUEVA DEL RIO SEGURA                    </t>
  </si>
  <si>
    <t xml:space="preserve">YECLA                                        </t>
  </si>
  <si>
    <t xml:space="preserve">SANTOMERA                                    </t>
  </si>
  <si>
    <t xml:space="preserve">ALCAZARES (LOS)                              </t>
  </si>
  <si>
    <t xml:space="preserve">ALLARIZ                                      </t>
  </si>
  <si>
    <t xml:space="preserve">AMOEIRO                                      </t>
  </si>
  <si>
    <t xml:space="preserve">ARNOIA (A)                                   </t>
  </si>
  <si>
    <t xml:space="preserve">AVION                                        </t>
  </si>
  <si>
    <t xml:space="preserve">BALTAR                                       </t>
  </si>
  <si>
    <t xml:space="preserve">BANDE                                        </t>
  </si>
  <si>
    <t xml:space="preserve">BAÑOS DE MOLGAS                              </t>
  </si>
  <si>
    <t xml:space="preserve">BARBADAS                                     </t>
  </si>
  <si>
    <t xml:space="preserve">BARCO DE VALDEORRAS (O)                      </t>
  </si>
  <si>
    <t xml:space="preserve">BEADE                                        </t>
  </si>
  <si>
    <t xml:space="preserve">BEARIZ                                       </t>
  </si>
  <si>
    <t xml:space="preserve">BLANCOS (OS)                                 </t>
  </si>
  <si>
    <t xml:space="preserve">BOBORAS                                      </t>
  </si>
  <si>
    <t xml:space="preserve">BOLA (A)                                     </t>
  </si>
  <si>
    <t xml:space="preserve">BOLO (O)                                     </t>
  </si>
  <si>
    <t xml:space="preserve">CALVOS DE RANDIN                             </t>
  </si>
  <si>
    <t xml:space="preserve">CARBALLEDA DE VALDEORRAS                     </t>
  </si>
  <si>
    <t xml:space="preserve">CARBALLEDA DE AVIA                           </t>
  </si>
  <si>
    <t xml:space="preserve">CARBALLIÑO (O)                               </t>
  </si>
  <si>
    <t xml:space="preserve">CARTELLE                                     </t>
  </si>
  <si>
    <t xml:space="preserve">CASTRELO DO VAL                              </t>
  </si>
  <si>
    <t xml:space="preserve">CASTRELO DE MIÑO                             </t>
  </si>
  <si>
    <t xml:space="preserve">CASTRO CALDELAS                              </t>
  </si>
  <si>
    <t xml:space="preserve">CELANOVA                                     </t>
  </si>
  <si>
    <t xml:space="preserve">CENLLE                                       </t>
  </si>
  <si>
    <t xml:space="preserve">COLES                                        </t>
  </si>
  <si>
    <t xml:space="preserve">CORTEGADA                                    </t>
  </si>
  <si>
    <t xml:space="preserve">CUALEDRO                                     </t>
  </si>
  <si>
    <t xml:space="preserve">CHANDREXA DE QUEIXA                          </t>
  </si>
  <si>
    <t xml:space="preserve">ENTRIMO                                      </t>
  </si>
  <si>
    <t xml:space="preserve">ESGOS                                        </t>
  </si>
  <si>
    <t xml:space="preserve">XINZO DE LIMIA                               </t>
  </si>
  <si>
    <t xml:space="preserve">GOMESENDE                                    </t>
  </si>
  <si>
    <t xml:space="preserve">GUDIÑA (A)                                   </t>
  </si>
  <si>
    <t xml:space="preserve">IRIXO (O)                                    </t>
  </si>
  <si>
    <t xml:space="preserve">XUNQUEIRA DE AMBIA                           </t>
  </si>
  <si>
    <t xml:space="preserve">XUNQUEIRA DE ESPADANEDO                      </t>
  </si>
  <si>
    <t xml:space="preserve">LAROUCO                                      </t>
  </si>
  <si>
    <t xml:space="preserve">LAZA                                         </t>
  </si>
  <si>
    <t xml:space="preserve">LEIRO                                        </t>
  </si>
  <si>
    <t xml:space="preserve">LOBEIRA                                      </t>
  </si>
  <si>
    <t xml:space="preserve">LOBIOS                                       </t>
  </si>
  <si>
    <t xml:space="preserve">MACEDA                                       </t>
  </si>
  <si>
    <t xml:space="preserve">MANZANEDA                                    </t>
  </si>
  <si>
    <t xml:space="preserve">MASIDE                                       </t>
  </si>
  <si>
    <t xml:space="preserve">MELON                                        </t>
  </si>
  <si>
    <t xml:space="preserve">MERCA (A)                                    </t>
  </si>
  <si>
    <t xml:space="preserve">MEZQUITA (A)                                 </t>
  </si>
  <si>
    <t xml:space="preserve">MONTEDERRAMO                                 </t>
  </si>
  <si>
    <t xml:space="preserve">MONTERREI                                    </t>
  </si>
  <si>
    <t xml:space="preserve">MUIÑOS                                       </t>
  </si>
  <si>
    <t xml:space="preserve">NOGUEIRA DE RAMUIN                           </t>
  </si>
  <si>
    <t xml:space="preserve">OIMBRA                                       </t>
  </si>
  <si>
    <t xml:space="preserve">OURENSE                                      </t>
  </si>
  <si>
    <t xml:space="preserve">PADERNE DE ALLARIZ                           </t>
  </si>
  <si>
    <t xml:space="preserve">PADRENDA                                     </t>
  </si>
  <si>
    <t xml:space="preserve">PARADA DE SIL                                </t>
  </si>
  <si>
    <t xml:space="preserve">PEREIRO DE AGUIAR (O)                        </t>
  </si>
  <si>
    <t xml:space="preserve">PEROXA (A)                                   </t>
  </si>
  <si>
    <t xml:space="preserve">PETIN                                        </t>
  </si>
  <si>
    <t xml:space="preserve">PIÑOR                                        </t>
  </si>
  <si>
    <t xml:space="preserve">PORQUEIRA                                    </t>
  </si>
  <si>
    <t xml:space="preserve">POBRA DE TRIVES (A)                          </t>
  </si>
  <si>
    <t xml:space="preserve">PONTEDEVA                                    </t>
  </si>
  <si>
    <t xml:space="preserve">PUNXIN                                       </t>
  </si>
  <si>
    <t xml:space="preserve">QUINTELA DE LEIRADO                          </t>
  </si>
  <si>
    <t xml:space="preserve">RAIRIZ DE VEIGA                              </t>
  </si>
  <si>
    <t xml:space="preserve">RAMIRAS                                      </t>
  </si>
  <si>
    <t xml:space="preserve">RIBADAVIA                                    </t>
  </si>
  <si>
    <t xml:space="preserve">SAN XOAN DE RIO                              </t>
  </si>
  <si>
    <t xml:space="preserve">RIOS                                         </t>
  </si>
  <si>
    <t xml:space="preserve">RUA (A)                                      </t>
  </si>
  <si>
    <t xml:space="preserve">RUBIA                                        </t>
  </si>
  <si>
    <t xml:space="preserve">SAN AMARO                                    </t>
  </si>
  <si>
    <t xml:space="preserve">SAN CIBRAO DAS VIÑAS                         </t>
  </si>
  <si>
    <t xml:space="preserve">SAN CRISTOVO DE CEA                          </t>
  </si>
  <si>
    <t xml:space="preserve">SANDIAS                                      </t>
  </si>
  <si>
    <t xml:space="preserve">SARREAUS                                     </t>
  </si>
  <si>
    <t xml:space="preserve">TABOADELA                                    </t>
  </si>
  <si>
    <t xml:space="preserve">TEIXEIRA (A)                                 </t>
  </si>
  <si>
    <t xml:space="preserve">TOEN                                         </t>
  </si>
  <si>
    <t xml:space="preserve">TRASMIRAS                                    </t>
  </si>
  <si>
    <t xml:space="preserve">VEIGA (A)                                    </t>
  </si>
  <si>
    <t xml:space="preserve">VEREA                                        </t>
  </si>
  <si>
    <t xml:space="preserve">VERIN                                        </t>
  </si>
  <si>
    <t xml:space="preserve">VIANA DO BOLO                                </t>
  </si>
  <si>
    <t xml:space="preserve">VILAMARIN                                    </t>
  </si>
  <si>
    <t xml:space="preserve">VILAMARTIN DE VALDEORRAS                     </t>
  </si>
  <si>
    <t xml:space="preserve">VILAR DE BARRIO                              </t>
  </si>
  <si>
    <t xml:space="preserve">VILAR DE SANTOS                              </t>
  </si>
  <si>
    <t xml:space="preserve">VILARDEVOS                                   </t>
  </si>
  <si>
    <t xml:space="preserve">VILARIÑO DE CONSO                            </t>
  </si>
  <si>
    <t xml:space="preserve">ALLANDE                                      </t>
  </si>
  <si>
    <t xml:space="preserve">ALLER                                        </t>
  </si>
  <si>
    <t xml:space="preserve">AMIEVA                                       </t>
  </si>
  <si>
    <t xml:space="preserve">AVILES                                       </t>
  </si>
  <si>
    <t xml:space="preserve">BELMONTE DE MIRANDA                          </t>
  </si>
  <si>
    <t xml:space="preserve">BIMENES                                      </t>
  </si>
  <si>
    <t xml:space="preserve">BOAL                                         </t>
  </si>
  <si>
    <t xml:space="preserve">CABRALES                                     </t>
  </si>
  <si>
    <t xml:space="preserve">CABRANES                                     </t>
  </si>
  <si>
    <t xml:space="preserve">CANDAMO                                      </t>
  </si>
  <si>
    <t xml:space="preserve">CANGAS DEL NARCEA                            </t>
  </si>
  <si>
    <t xml:space="preserve">CANGAS DE ONIS                               </t>
  </si>
  <si>
    <t xml:space="preserve">CARAVIA                                      </t>
  </si>
  <si>
    <t xml:space="preserve">CARREÑO                                      </t>
  </si>
  <si>
    <t xml:space="preserve">CASO                                         </t>
  </si>
  <si>
    <t xml:space="preserve">CASTRILLON                                   </t>
  </si>
  <si>
    <t xml:space="preserve">CASTROPOL                                    </t>
  </si>
  <si>
    <t xml:space="preserve">COAÑA                                        </t>
  </si>
  <si>
    <t xml:space="preserve">COLUNGA                                      </t>
  </si>
  <si>
    <t xml:space="preserve">CORVERA DE ASTURIAS                          </t>
  </si>
  <si>
    <t xml:space="preserve">CUDILLERO                                    </t>
  </si>
  <si>
    <t xml:space="preserve">DEGAÑA                                       </t>
  </si>
  <si>
    <t xml:space="preserve">FRANCO (EL)                                  </t>
  </si>
  <si>
    <t xml:space="preserve">GIJON/XIXON                                  </t>
  </si>
  <si>
    <t xml:space="preserve">GOZON                                        </t>
  </si>
  <si>
    <t xml:space="preserve">GRADO                                        </t>
  </si>
  <si>
    <t xml:space="preserve">GRANDAS DE SALIME                            </t>
  </si>
  <si>
    <t xml:space="preserve">IBIAS                                        </t>
  </si>
  <si>
    <t xml:space="preserve">ILLANO                                       </t>
  </si>
  <si>
    <t xml:space="preserve">ILLAS                                        </t>
  </si>
  <si>
    <t xml:space="preserve">LANGREO                                      </t>
  </si>
  <si>
    <t xml:space="preserve">LAVIANA                                      </t>
  </si>
  <si>
    <t xml:space="preserve">LENA                                         </t>
  </si>
  <si>
    <t xml:space="preserve">VALDES                                       </t>
  </si>
  <si>
    <t xml:space="preserve">LLANERA                                      </t>
  </si>
  <si>
    <t xml:space="preserve">LLANES                                       </t>
  </si>
  <si>
    <t xml:space="preserve">MORCIN                                       </t>
  </si>
  <si>
    <t xml:space="preserve">MUROS DE NALON                               </t>
  </si>
  <si>
    <t xml:space="preserve">NAVA                                         </t>
  </si>
  <si>
    <t xml:space="preserve">NAVIA                                        </t>
  </si>
  <si>
    <t xml:space="preserve">NOREÑA                                       </t>
  </si>
  <si>
    <t xml:space="preserve">ONIS                                         </t>
  </si>
  <si>
    <t xml:space="preserve">OVIEDO                                       </t>
  </si>
  <si>
    <t xml:space="preserve">PARRES                                       </t>
  </si>
  <si>
    <t xml:space="preserve">PEÑAMELLERA ALTA                             </t>
  </si>
  <si>
    <t xml:space="preserve">PEÑAMELLERA BAJA                             </t>
  </si>
  <si>
    <t xml:space="preserve">PESOZ                                        </t>
  </si>
  <si>
    <t xml:space="preserve">PILOÑA                                       </t>
  </si>
  <si>
    <t xml:space="preserve">PONGA                                        </t>
  </si>
  <si>
    <t xml:space="preserve">PRAVIA                                       </t>
  </si>
  <si>
    <t xml:space="preserve">PROAZA                                       </t>
  </si>
  <si>
    <t xml:space="preserve">QUIROS                                       </t>
  </si>
  <si>
    <t xml:space="preserve">REGUERAS (LAS)                               </t>
  </si>
  <si>
    <t xml:space="preserve">RIBADEDEVA                                   </t>
  </si>
  <si>
    <t xml:space="preserve">RIBADESELLA                                  </t>
  </si>
  <si>
    <t xml:space="preserve">RIBERA DE ARRIBA                             </t>
  </si>
  <si>
    <t xml:space="preserve">RIOSA                                        </t>
  </si>
  <si>
    <t xml:space="preserve">SALAS                                        </t>
  </si>
  <si>
    <t xml:space="preserve">SAN MARTIN DEL REY AURELIO                   </t>
  </si>
  <si>
    <t xml:space="preserve">SAN MARTIN DE OSCOS                          </t>
  </si>
  <si>
    <t xml:space="preserve">SANTA EULALIA DE OSCOS                       </t>
  </si>
  <si>
    <t xml:space="preserve">SAN TIRSO DE ABRES                           </t>
  </si>
  <si>
    <t xml:space="preserve">SANTO ADRIANO                                </t>
  </si>
  <si>
    <t xml:space="preserve">SARIEGO                                      </t>
  </si>
  <si>
    <t xml:space="preserve">SIERO                                        </t>
  </si>
  <si>
    <t xml:space="preserve">SOBRESCOBIO                                  </t>
  </si>
  <si>
    <t xml:space="preserve">SOMIEDO                                      </t>
  </si>
  <si>
    <t xml:space="preserve">SOTO DEL BARCO                               </t>
  </si>
  <si>
    <t xml:space="preserve">TAPIA DE CASARIEGO                           </t>
  </si>
  <si>
    <t xml:space="preserve">TARAMUNDI                                    </t>
  </si>
  <si>
    <t xml:space="preserve">TEVERGA                                      </t>
  </si>
  <si>
    <t xml:space="preserve">TINEO                                        </t>
  </si>
  <si>
    <t xml:space="preserve">VEGADEO                                      </t>
  </si>
  <si>
    <t xml:space="preserve">VILLANUEVA DE OSCOS                          </t>
  </si>
  <si>
    <t xml:space="preserve">VILLAVICIOSA                                 </t>
  </si>
  <si>
    <t xml:space="preserve">VILLAYON                                     </t>
  </si>
  <si>
    <t xml:space="preserve">YERNES Y TAMEZA                              </t>
  </si>
  <si>
    <t xml:space="preserve">ABARCA DE CAMPOS                             </t>
  </si>
  <si>
    <t xml:space="preserve">ABIA DE LAS TORRES                           </t>
  </si>
  <si>
    <t xml:space="preserve">AGUILAR DE CAMPOO                            </t>
  </si>
  <si>
    <t xml:space="preserve">ALAR DEL REY                                 </t>
  </si>
  <si>
    <t xml:space="preserve">ALBA DE CERRATO                              </t>
  </si>
  <si>
    <t xml:space="preserve">AMAYUELAS DE ARRIBA                          </t>
  </si>
  <si>
    <t xml:space="preserve">AMPUDIA                                      </t>
  </si>
  <si>
    <t xml:space="preserve">AMUSCO                                       </t>
  </si>
  <si>
    <t xml:space="preserve">ANTIGUEDAD                                   </t>
  </si>
  <si>
    <t xml:space="preserve">ARCONADA                                     </t>
  </si>
  <si>
    <t xml:space="preserve">ASTUDILLO                                    </t>
  </si>
  <si>
    <t xml:space="preserve">AUTILLA DEL PINO                             </t>
  </si>
  <si>
    <t xml:space="preserve">AUTILLO DE CAMPOS                            </t>
  </si>
  <si>
    <t xml:space="preserve">AYUELA                                       </t>
  </si>
  <si>
    <t xml:space="preserve">BALTANAS                                     </t>
  </si>
  <si>
    <t xml:space="preserve">VENTA DE BAÑOS                               </t>
  </si>
  <si>
    <t xml:space="preserve">BAQUERIN DE CAMPOS                           </t>
  </si>
  <si>
    <t xml:space="preserve">BARCENA DE CAMPOS                            </t>
  </si>
  <si>
    <t xml:space="preserve">BARRUELO DE SANTULLAN                        </t>
  </si>
  <si>
    <t xml:space="preserve">BASCONES DE OJEDA                            </t>
  </si>
  <si>
    <t xml:space="preserve">BECERRIL DE CAMPOS                           </t>
  </si>
  <si>
    <t xml:space="preserve">BELMONTE DE CAMPOS                           </t>
  </si>
  <si>
    <t xml:space="preserve">BERZOSILLA                                   </t>
  </si>
  <si>
    <t xml:space="preserve">BOADA DE CAMPOS                              </t>
  </si>
  <si>
    <t xml:space="preserve">BOADILLA DEL CAMINO                          </t>
  </si>
  <si>
    <t xml:space="preserve">BOADILLA DE RIOSECO                          </t>
  </si>
  <si>
    <t xml:space="preserve">BRAÑOSERA                                    </t>
  </si>
  <si>
    <t xml:space="preserve">BUENAVISTA DE VALDAVIA                       </t>
  </si>
  <si>
    <t xml:space="preserve">BUSTILLO DE LA VEGA                          </t>
  </si>
  <si>
    <t xml:space="preserve">BUSTILLO DEL PARAMO DE CARRION               </t>
  </si>
  <si>
    <t xml:space="preserve">CALAHORRA DE BOEDO                           </t>
  </si>
  <si>
    <t xml:space="preserve">CALZADA DE LOS MOLINOS                       </t>
  </si>
  <si>
    <t xml:space="preserve">CAPILLAS                                     </t>
  </si>
  <si>
    <t xml:space="preserve">CARDEÑOSA DE VOLPEJERA                       </t>
  </si>
  <si>
    <t xml:space="preserve">CARRION DE LOS CONDES                        </t>
  </si>
  <si>
    <t xml:space="preserve">CASTIL DE VELA                               </t>
  </si>
  <si>
    <t xml:space="preserve">CASTREJON DE LA PEÑA                         </t>
  </si>
  <si>
    <t xml:space="preserve">CASTRILLO DE DON JUAN                        </t>
  </si>
  <si>
    <t xml:space="preserve">CASTRILLO DE ONIELO                          </t>
  </si>
  <si>
    <t xml:space="preserve">CASTRILLO DE VILLAVEGA                       </t>
  </si>
  <si>
    <t xml:space="preserve">CASTROMOCHO                                  </t>
  </si>
  <si>
    <t xml:space="preserve">CERVATOS DE LA CUEZA                         </t>
  </si>
  <si>
    <t xml:space="preserve">CERVERA DE PISUERGA                          </t>
  </si>
  <si>
    <t xml:space="preserve">CEVICO DE LA TORRE                           </t>
  </si>
  <si>
    <t xml:space="preserve">CEVICO NAVERO                                </t>
  </si>
  <si>
    <t xml:space="preserve">CISNEROS                                     </t>
  </si>
  <si>
    <t xml:space="preserve">COBOS DE CERRATO                             </t>
  </si>
  <si>
    <t xml:space="preserve">COLLAZOS DE BOEDO                            </t>
  </si>
  <si>
    <t xml:space="preserve">CONGOSTO DE VALDAVIA                         </t>
  </si>
  <si>
    <t xml:space="preserve">CORDOVILLA LA REAL                           </t>
  </si>
  <si>
    <t>34066</t>
  </si>
  <si>
    <t xml:space="preserve">CUBILLAS DE CERRATO                          </t>
  </si>
  <si>
    <t xml:space="preserve">DEHESA DE MONTEJO                            </t>
  </si>
  <si>
    <t xml:space="preserve">DEHESA DE ROMANOS                            </t>
  </si>
  <si>
    <t xml:space="preserve">DUEÑAS                                       </t>
  </si>
  <si>
    <t xml:space="preserve">ESPINOSA DE CERRATO                          </t>
  </si>
  <si>
    <t xml:space="preserve">ESPINOSA DE VILLAGONZALO                     </t>
  </si>
  <si>
    <t xml:space="preserve">FRECHILLA                                    </t>
  </si>
  <si>
    <t xml:space="preserve">FRESNO DEL RIO                               </t>
  </si>
  <si>
    <t xml:space="preserve">FROMISTA                                     </t>
  </si>
  <si>
    <t xml:space="preserve">FUENTES DE NAVA                              </t>
  </si>
  <si>
    <t xml:space="preserve">FUENTES DE VALDEPERO                         </t>
  </si>
  <si>
    <t xml:space="preserve">GRIJOTA                                      </t>
  </si>
  <si>
    <t xml:space="preserve">GUARDO                                       </t>
  </si>
  <si>
    <t xml:space="preserve">GUAZA DE CAMPOS                              </t>
  </si>
  <si>
    <t xml:space="preserve">HERMEDES DE CERRATO                          </t>
  </si>
  <si>
    <t xml:space="preserve">HERRERA DE PISUERGA                          </t>
  </si>
  <si>
    <t xml:space="preserve">HERRERA DE VALDECAÑAS                        </t>
  </si>
  <si>
    <t xml:space="preserve">HONTORIA DE CERRATO                          </t>
  </si>
  <si>
    <t xml:space="preserve">HORNILLOS DE CERRATO                         </t>
  </si>
  <si>
    <t xml:space="preserve">HUSILLOS                                     </t>
  </si>
  <si>
    <t xml:space="preserve">ITERO DE LA VEGA                             </t>
  </si>
  <si>
    <t xml:space="preserve">LAGARTOS                                     </t>
  </si>
  <si>
    <t xml:space="preserve">LANTADILLA                                   </t>
  </si>
  <si>
    <t xml:space="preserve">VID DE OJEDA (LA)                            </t>
  </si>
  <si>
    <t xml:space="preserve">LEDIGOS                                      </t>
  </si>
  <si>
    <t xml:space="preserve">LOMAS                                        </t>
  </si>
  <si>
    <t xml:space="preserve">MAGAZ DE PISUERGA                            </t>
  </si>
  <si>
    <t xml:space="preserve">MANQUILLOS                                   </t>
  </si>
  <si>
    <t xml:space="preserve">MANTINOS                                     </t>
  </si>
  <si>
    <t xml:space="preserve">MARCILLA DE CAMPOS                           </t>
  </si>
  <si>
    <t xml:space="preserve">MAZARIEGOS                                   </t>
  </si>
  <si>
    <t xml:space="preserve">MAZUECOS DE VALDEGINATE                      </t>
  </si>
  <si>
    <t xml:space="preserve">MELGAR DE YUSO                               </t>
  </si>
  <si>
    <t xml:space="preserve">MENESES DE CAMPOS                            </t>
  </si>
  <si>
    <t xml:space="preserve">MICIECES DE OJEDA                            </t>
  </si>
  <si>
    <t xml:space="preserve">MONZON DE CAMPOS                             </t>
  </si>
  <si>
    <t xml:space="preserve">MORATINOS                                    </t>
  </si>
  <si>
    <t xml:space="preserve">MUDA                                         </t>
  </si>
  <si>
    <t xml:space="preserve">NOGAL DE LAS HUERTAS                         </t>
  </si>
  <si>
    <t xml:space="preserve">OLEA DE BOEDO                                </t>
  </si>
  <si>
    <t xml:space="preserve">OLMOS DE OJEDA                               </t>
  </si>
  <si>
    <t xml:space="preserve">OSORNILLO                                    </t>
  </si>
  <si>
    <t xml:space="preserve">PALENCIA                                     </t>
  </si>
  <si>
    <t xml:space="preserve">PALENZUELA                                   </t>
  </si>
  <si>
    <t xml:space="preserve">PARAMO DE BOEDO                              </t>
  </si>
  <si>
    <t xml:space="preserve">PAREDES DE NAVA                              </t>
  </si>
  <si>
    <t xml:space="preserve">PAYO DE OJEDA                                </t>
  </si>
  <si>
    <t xml:space="preserve">PEDRAZA DE CAMPOS                            </t>
  </si>
  <si>
    <t xml:space="preserve">PEDROSA DE LA VEGA                           </t>
  </si>
  <si>
    <t xml:space="preserve">PERALES                                      </t>
  </si>
  <si>
    <t xml:space="preserve">PINO DEL RIO                                 </t>
  </si>
  <si>
    <t xml:space="preserve">PIÑA DE CAMPOS                               </t>
  </si>
  <si>
    <t xml:space="preserve">POBLACION DE ARROYO                          </t>
  </si>
  <si>
    <t xml:space="preserve">POBLACION DE CAMPOS                          </t>
  </si>
  <si>
    <t>34133</t>
  </si>
  <si>
    <t xml:space="preserve">POBLACION DE CERRATO                         </t>
  </si>
  <si>
    <t xml:space="preserve">POLENTINOS                                   </t>
  </si>
  <si>
    <t xml:space="preserve">POMAR DE VALDIVIA                            </t>
  </si>
  <si>
    <t xml:space="preserve">POZA DE LA VEGA                              </t>
  </si>
  <si>
    <t xml:space="preserve">POZO DE URAMA                                </t>
  </si>
  <si>
    <t xml:space="preserve">PRADANOS DE OJEDA                            </t>
  </si>
  <si>
    <t xml:space="preserve">PUEBLA DE VALDAVIA (LA)                      </t>
  </si>
  <si>
    <t xml:space="preserve">QUINTANA DEL PUENTE                          </t>
  </si>
  <si>
    <t xml:space="preserve">QUINTANILLA DE ONSOÑA                        </t>
  </si>
  <si>
    <t xml:space="preserve">REINOSO DE CERRATO                           </t>
  </si>
  <si>
    <t xml:space="preserve">RENEDO DE LA VEGA                            </t>
  </si>
  <si>
    <t xml:space="preserve">REQUENA DE CAMPOS                            </t>
  </si>
  <si>
    <t xml:space="preserve">RESPENDA DE LA PEÑA                          </t>
  </si>
  <si>
    <t xml:space="preserve">REVENGA DE CAMPOS                            </t>
  </si>
  <si>
    <t xml:space="preserve">REVILLA DE COLLAZOS                          </t>
  </si>
  <si>
    <t xml:space="preserve">RIBAS DE CAMPOS                              </t>
  </si>
  <si>
    <t xml:space="preserve">RIBEROS DE LA CUEZA                          </t>
  </si>
  <si>
    <t xml:space="preserve">SALDAÑA                                      </t>
  </si>
  <si>
    <t xml:space="preserve">SALINAS DE PISUERGA                          </t>
  </si>
  <si>
    <t xml:space="preserve">SAN CEBRIAN DE CAMPOS                        </t>
  </si>
  <si>
    <t xml:space="preserve">SAN CEBRIAN DE MUDA                          </t>
  </si>
  <si>
    <t xml:space="preserve">SAN CRISTOBAL DE BOEDO                       </t>
  </si>
  <si>
    <t xml:space="preserve">SAN MAMES DE CAMPOS                          </t>
  </si>
  <si>
    <t xml:space="preserve">SAN ROMAN DE LA CUBA                         </t>
  </si>
  <si>
    <t xml:space="preserve">SANTA CECILIA DEL ALCOR                      </t>
  </si>
  <si>
    <t xml:space="preserve">SANTA CRUZ DE BOEDO                          </t>
  </si>
  <si>
    <t xml:space="preserve">SANTERVAS DE LA VEGA                         </t>
  </si>
  <si>
    <t xml:space="preserve">SANTIBAÑEZ DE ECLA                           </t>
  </si>
  <si>
    <t xml:space="preserve">SANTIBAÑEZ DE LA PEÑA                        </t>
  </si>
  <si>
    <t xml:space="preserve">SANTOYO                                      </t>
  </si>
  <si>
    <t xml:space="preserve">SERNA (LA)                                   </t>
  </si>
  <si>
    <t xml:space="preserve">SOTOBAÑADO Y PRIORATO                        </t>
  </si>
  <si>
    <t xml:space="preserve">SOTO DE CERRATO                              </t>
  </si>
  <si>
    <t xml:space="preserve">TABANERA DE CERRATO                          </t>
  </si>
  <si>
    <t xml:space="preserve">TABANERA DE VALDAVIA                         </t>
  </si>
  <si>
    <t xml:space="preserve">TAMARA DE CAMPOS                             </t>
  </si>
  <si>
    <t xml:space="preserve">TARIEGO DE CERRATO                           </t>
  </si>
  <si>
    <t xml:space="preserve">TORQUEMADA                                   </t>
  </si>
  <si>
    <t xml:space="preserve">TORREMORMOJON                                </t>
  </si>
  <si>
    <t xml:space="preserve">TRIOLLO                                      </t>
  </si>
  <si>
    <t xml:space="preserve">VALBUENA DE PISUERGA                         </t>
  </si>
  <si>
    <t xml:space="preserve">VALDEOLMILLOS                                </t>
  </si>
  <si>
    <t xml:space="preserve">VALDERRABANO                                 </t>
  </si>
  <si>
    <t xml:space="preserve">VALDE-UCIEZA                                 </t>
  </si>
  <si>
    <t xml:space="preserve">VALLE DE CERRATO                             </t>
  </si>
  <si>
    <t xml:space="preserve">VELILLA DEL RIO CARRION                      </t>
  </si>
  <si>
    <t xml:space="preserve">VERTAVILLO                                   </t>
  </si>
  <si>
    <t xml:space="preserve">VILLABASTA DE VALDAVIA                       </t>
  </si>
  <si>
    <t xml:space="preserve">VILLACIDALER                                 </t>
  </si>
  <si>
    <t xml:space="preserve">VILLACONANCIO                                </t>
  </si>
  <si>
    <t xml:space="preserve">VILLADA                                      </t>
  </si>
  <si>
    <t xml:space="preserve">VILLAELES DE VALDAVIA                        </t>
  </si>
  <si>
    <t xml:space="preserve">VILLAHAN                                     </t>
  </si>
  <si>
    <t xml:space="preserve">VILLAHERREROS                                </t>
  </si>
  <si>
    <t xml:space="preserve">VILLALACO                                    </t>
  </si>
  <si>
    <t xml:space="preserve">VILLALBA DE GUARDO                           </t>
  </si>
  <si>
    <t xml:space="preserve">VILLALCAZAR DE SIRGA                         </t>
  </si>
  <si>
    <t xml:space="preserve">VILLALCON                                    </t>
  </si>
  <si>
    <t xml:space="preserve">VILLALOBON                                   </t>
  </si>
  <si>
    <t xml:space="preserve">VILLALUENGA DE LA VEGA                       </t>
  </si>
  <si>
    <t xml:space="preserve">VILLAMARTIN DE CAMPOS                        </t>
  </si>
  <si>
    <t xml:space="preserve">VILLAMEDIANA                                 </t>
  </si>
  <si>
    <t xml:space="preserve">VILLAMERIEL                                  </t>
  </si>
  <si>
    <t xml:space="preserve">VILLAMORONTA                                 </t>
  </si>
  <si>
    <t xml:space="preserve">VILLAMUERA DE LA CUEZA                       </t>
  </si>
  <si>
    <t xml:space="preserve">VILLAMURIEL DE CERRATO                       </t>
  </si>
  <si>
    <t xml:space="preserve">VILLANUEVA DEL REBOLLAR                      </t>
  </si>
  <si>
    <t xml:space="preserve">VILLANUÑO DE VALDAVIA                        </t>
  </si>
  <si>
    <t xml:space="preserve">VILLAPROVEDO                                 </t>
  </si>
  <si>
    <t xml:space="preserve">VILLARMENTERO DE CAMPOS                      </t>
  </si>
  <si>
    <t xml:space="preserve">VILLARRABE                                   </t>
  </si>
  <si>
    <t xml:space="preserve">VILLARRAMIEL                                 </t>
  </si>
  <si>
    <t xml:space="preserve">VILLASARRACINO                               </t>
  </si>
  <si>
    <t xml:space="preserve">VILLASILA DE VALDAVIA                        </t>
  </si>
  <si>
    <t xml:space="preserve">VILLATURDE                                   </t>
  </si>
  <si>
    <t xml:space="preserve">VILLAUMBRALES                                </t>
  </si>
  <si>
    <t xml:space="preserve">VILLAVIUDAS                                  </t>
  </si>
  <si>
    <t xml:space="preserve">VILLERIAS DE CAMPOS                          </t>
  </si>
  <si>
    <t xml:space="preserve">VILLODRE                                     </t>
  </si>
  <si>
    <t xml:space="preserve">VILLODRIGO                                   </t>
  </si>
  <si>
    <t xml:space="preserve">VILLOLDO                                     </t>
  </si>
  <si>
    <t xml:space="preserve">VILLOTA DEL PARAMO                           </t>
  </si>
  <si>
    <t xml:space="preserve">VILLOVIECO                                   </t>
  </si>
  <si>
    <t xml:space="preserve">OSORNO LA MAYOR                              </t>
  </si>
  <si>
    <t xml:space="preserve">VALLE DEL RETORTILLO                         </t>
  </si>
  <si>
    <t xml:space="preserve">LOMA DE UCIEZA                               </t>
  </si>
  <si>
    <t xml:space="preserve">PERNIA (LA)                                  </t>
  </si>
  <si>
    <t xml:space="preserve">AGAETE                                       </t>
  </si>
  <si>
    <t xml:space="preserve">AGUIMES                                      </t>
  </si>
  <si>
    <t xml:space="preserve">ANTIGUA                                      </t>
  </si>
  <si>
    <t xml:space="preserve">ARRECIFE                                     </t>
  </si>
  <si>
    <t xml:space="preserve">ARTENARA                                     </t>
  </si>
  <si>
    <t xml:space="preserve">ARUCAS                                       </t>
  </si>
  <si>
    <t xml:space="preserve">BETANCURIA                                   </t>
  </si>
  <si>
    <t xml:space="preserve">FIRGAS                                       </t>
  </si>
  <si>
    <t xml:space="preserve">GALDAR                                       </t>
  </si>
  <si>
    <t xml:space="preserve">HARIA                                        </t>
  </si>
  <si>
    <t xml:space="preserve">INGENIO                                      </t>
  </si>
  <si>
    <t xml:space="preserve">MOGAN                                        </t>
  </si>
  <si>
    <t xml:space="preserve">OLIVA (LA)                                   </t>
  </si>
  <si>
    <t xml:space="preserve">PAJARA                                       </t>
  </si>
  <si>
    <t xml:space="preserve">PALMAS DE GRAN CANARIA (LAS)                 </t>
  </si>
  <si>
    <t xml:space="preserve">PUERTO DEL ROSARIO                           </t>
  </si>
  <si>
    <t xml:space="preserve">SAN BARTOLOME                                </t>
  </si>
  <si>
    <t xml:space="preserve">SAN BARTOLOME DE TIRAJANA                    </t>
  </si>
  <si>
    <t xml:space="preserve">ALDEA DE SAN NICOLAS (LA)                    </t>
  </si>
  <si>
    <t xml:space="preserve">SANTA BRIGIDA                                </t>
  </si>
  <si>
    <t xml:space="preserve">SANTA LUCIA DE TIRAJANA                      </t>
  </si>
  <si>
    <t xml:space="preserve">SANTA MARIA DE GUIA DE GRAN CANARIA          </t>
  </si>
  <si>
    <t xml:space="preserve">TEGUISE                                      </t>
  </si>
  <si>
    <t xml:space="preserve">TEJEDA                                       </t>
  </si>
  <si>
    <t xml:space="preserve">TELDE                                        </t>
  </si>
  <si>
    <t xml:space="preserve">TEROR                                        </t>
  </si>
  <si>
    <t xml:space="preserve">TIAS                                         </t>
  </si>
  <si>
    <t xml:space="preserve">TINAJO                                       </t>
  </si>
  <si>
    <t xml:space="preserve">TUINEJE                                      </t>
  </si>
  <si>
    <t xml:space="preserve">VALSEQUILLO DE GRAN CANARIA                  </t>
  </si>
  <si>
    <t xml:space="preserve">VALLESECO                                    </t>
  </si>
  <si>
    <t xml:space="preserve">VEGA DE SAN MATEO                            </t>
  </si>
  <si>
    <t xml:space="preserve">YAIZA                                        </t>
  </si>
  <si>
    <t xml:space="preserve">ARBO                                         </t>
  </si>
  <si>
    <t xml:space="preserve">BARRO                                        </t>
  </si>
  <si>
    <t xml:space="preserve">BAIONA                                       </t>
  </si>
  <si>
    <t xml:space="preserve">BUEU                                         </t>
  </si>
  <si>
    <t xml:space="preserve">CALDAS DE REIS                               </t>
  </si>
  <si>
    <t xml:space="preserve">CAMBADOS                                     </t>
  </si>
  <si>
    <t xml:space="preserve">CAMPO LAMEIRO                                </t>
  </si>
  <si>
    <t xml:space="preserve">CANGAS                                       </t>
  </si>
  <si>
    <t xml:space="preserve">CAÑIZA (A)                                   </t>
  </si>
  <si>
    <t xml:space="preserve">CATOIRA                                      </t>
  </si>
  <si>
    <t xml:space="preserve">COVELO                                       </t>
  </si>
  <si>
    <t xml:space="preserve">CRECENTE                                     </t>
  </si>
  <si>
    <t xml:space="preserve">CUNTIS                                       </t>
  </si>
  <si>
    <t xml:space="preserve">DOZON                                        </t>
  </si>
  <si>
    <t xml:space="preserve">ESTRADA (A)                                  </t>
  </si>
  <si>
    <t xml:space="preserve">FORCAREI                                     </t>
  </si>
  <si>
    <t xml:space="preserve">FORNELOS DE MONTES                           </t>
  </si>
  <si>
    <t xml:space="preserve">AGOLADA                                      </t>
  </si>
  <si>
    <t xml:space="preserve">GONDOMAR                                     </t>
  </si>
  <si>
    <t xml:space="preserve">GROVE (O)                                    </t>
  </si>
  <si>
    <t xml:space="preserve">GUARDA (A)                                   </t>
  </si>
  <si>
    <t xml:space="preserve">LALIN                                        </t>
  </si>
  <si>
    <t xml:space="preserve">LAMA (A)                                     </t>
  </si>
  <si>
    <t xml:space="preserve">MARIN                                        </t>
  </si>
  <si>
    <t xml:space="preserve">MEAÑO                                        </t>
  </si>
  <si>
    <t xml:space="preserve">MEIS                                         </t>
  </si>
  <si>
    <t xml:space="preserve">MOAÑA                                        </t>
  </si>
  <si>
    <t xml:space="preserve">MONDARIZ                                     </t>
  </si>
  <si>
    <t xml:space="preserve">MONDARIZ-BALNEARIO                           </t>
  </si>
  <si>
    <t xml:space="preserve">MORAÑA                                       </t>
  </si>
  <si>
    <t xml:space="preserve">MOS                                          </t>
  </si>
  <si>
    <t xml:space="preserve">NEVES (AS)                                   </t>
  </si>
  <si>
    <t xml:space="preserve">NIGRAN                                       </t>
  </si>
  <si>
    <t xml:space="preserve">OIA                                          </t>
  </si>
  <si>
    <t xml:space="preserve">PAZOS DE BORBEN                              </t>
  </si>
  <si>
    <t xml:space="preserve">PONTEVEDRA                                   </t>
  </si>
  <si>
    <t xml:space="preserve">PORRIÑO (O)                                  </t>
  </si>
  <si>
    <t xml:space="preserve">PORTAS                                       </t>
  </si>
  <si>
    <t xml:space="preserve">POIO                                         </t>
  </si>
  <si>
    <t xml:space="preserve">PONTEAREAS                                   </t>
  </si>
  <si>
    <t xml:space="preserve">PONTE CALDELAS                               </t>
  </si>
  <si>
    <t xml:space="preserve">PONTECESURES                                 </t>
  </si>
  <si>
    <t xml:space="preserve">REDONDELA                                    </t>
  </si>
  <si>
    <t xml:space="preserve">RIBADUMIA                                    </t>
  </si>
  <si>
    <t xml:space="preserve">RODEIRO                                      </t>
  </si>
  <si>
    <t xml:space="preserve">ROSAL (O)                                    </t>
  </si>
  <si>
    <t xml:space="preserve">SALCEDA DE CASELAS                           </t>
  </si>
  <si>
    <t xml:space="preserve">SALVATERRA DE MIÑO                           </t>
  </si>
  <si>
    <t xml:space="preserve">SANXENXO                                     </t>
  </si>
  <si>
    <t xml:space="preserve">SILLEDA                                      </t>
  </si>
  <si>
    <t xml:space="preserve">SOUTOMAIOR                                   </t>
  </si>
  <si>
    <t xml:space="preserve">TOMIÑO                                       </t>
  </si>
  <si>
    <t xml:space="preserve">TUI                                          </t>
  </si>
  <si>
    <t xml:space="preserve">VALGA                                        </t>
  </si>
  <si>
    <t xml:space="preserve">VIGO                                         </t>
  </si>
  <si>
    <t xml:space="preserve">VILABOA                                      </t>
  </si>
  <si>
    <t xml:space="preserve">VILA DE CRUCES                               </t>
  </si>
  <si>
    <t xml:space="preserve">VILAGARCIA DE AROUSA                         </t>
  </si>
  <si>
    <t xml:space="preserve">VILANOVA DE AROUSA                           </t>
  </si>
  <si>
    <t xml:space="preserve">ILLA DE AROUSA (A)                           </t>
  </si>
  <si>
    <t xml:space="preserve">CERDEDO-COTOBADE                             </t>
  </si>
  <si>
    <t xml:space="preserve">ABUSEJO                                      </t>
  </si>
  <si>
    <t xml:space="preserve">AGALLAS                                      </t>
  </si>
  <si>
    <t xml:space="preserve">AHIGAL DE LOS ACEITEROS                      </t>
  </si>
  <si>
    <t xml:space="preserve">AHIGAL DE VILLARINO                          </t>
  </si>
  <si>
    <t xml:space="preserve">ALAMEDA DE GARDON (LA)                       </t>
  </si>
  <si>
    <t xml:space="preserve">ALAMEDILLA (LA)                              </t>
  </si>
  <si>
    <t xml:space="preserve">ALARAZ                                       </t>
  </si>
  <si>
    <t xml:space="preserve">ALBA DE TORMES                               </t>
  </si>
  <si>
    <t xml:space="preserve">ALBA DE YELTES                               </t>
  </si>
  <si>
    <t xml:space="preserve">ALBERCA (LA)                                 </t>
  </si>
  <si>
    <t xml:space="preserve">ALBERGUERIA DE ARGAÑAN (LA)                  </t>
  </si>
  <si>
    <t xml:space="preserve">ALCONADA                                     </t>
  </si>
  <si>
    <t xml:space="preserve">ALDEACIPRESTE                                </t>
  </si>
  <si>
    <t xml:space="preserve">ALDEADAVILA DE LA RIBERA                     </t>
  </si>
  <si>
    <t xml:space="preserve">ALDEA DEL OBISPO                             </t>
  </si>
  <si>
    <t xml:space="preserve">ALDEALENGUA                                  </t>
  </si>
  <si>
    <t xml:space="preserve">ALDEANUEVA DE FIGUEROA                       </t>
  </si>
  <si>
    <t xml:space="preserve">ALDEANUEVA DE LA SIERRA                      </t>
  </si>
  <si>
    <t xml:space="preserve">ALDEARRODRIGO                                </t>
  </si>
  <si>
    <t xml:space="preserve">ALDEARRUBIA                                  </t>
  </si>
  <si>
    <t xml:space="preserve">ALDEASECA DE ALBA                            </t>
  </si>
  <si>
    <t xml:space="preserve">ALDEASECA DE LA FRONTERA                     </t>
  </si>
  <si>
    <t xml:space="preserve">ALDEATEJADA                                  </t>
  </si>
  <si>
    <t xml:space="preserve">ALDEAVIEJA DE TORMES                         </t>
  </si>
  <si>
    <t xml:space="preserve">ALDEHUELA DE LA BOVEDA                       </t>
  </si>
  <si>
    <t xml:space="preserve">ALDEHUELA DE YELTES                          </t>
  </si>
  <si>
    <t xml:space="preserve">ALMENARA DE TORMES                           </t>
  </si>
  <si>
    <t xml:space="preserve">ALMENDRA                                     </t>
  </si>
  <si>
    <t xml:space="preserve">ANAYA DE ALBA                                </t>
  </si>
  <si>
    <t xml:space="preserve">AÑOVER DE TORMES                             </t>
  </si>
  <si>
    <t xml:space="preserve">ARABAYONA DE MOGICA                          </t>
  </si>
  <si>
    <t xml:space="preserve">ARAPILES                                     </t>
  </si>
  <si>
    <t xml:space="preserve">ARCEDIANO                                    </t>
  </si>
  <si>
    <t xml:space="preserve">ARCO (EL)                                    </t>
  </si>
  <si>
    <t xml:space="preserve">ARMENTEROS                                   </t>
  </si>
  <si>
    <t xml:space="preserve">SAN MIGUEL DEL ROBLEDO                       </t>
  </si>
  <si>
    <t xml:space="preserve">ATALAYA (LA)                                 </t>
  </si>
  <si>
    <t xml:space="preserve">BABILAFUENTE                                 </t>
  </si>
  <si>
    <t xml:space="preserve">BAÑOBAREZ                                    </t>
  </si>
  <si>
    <t xml:space="preserve">BARBADILLO                                   </t>
  </si>
  <si>
    <t xml:space="preserve">BARBALOS                                     </t>
  </si>
  <si>
    <t xml:space="preserve">BARCEO                                       </t>
  </si>
  <si>
    <t xml:space="preserve">BARRUECOPARDO                                </t>
  </si>
  <si>
    <t xml:space="preserve">BASTIDA (LA)                                 </t>
  </si>
  <si>
    <t xml:space="preserve">BEJAR                                        </t>
  </si>
  <si>
    <t xml:space="preserve">BELEÑA                                       </t>
  </si>
  <si>
    <t xml:space="preserve">BERMELLAR                                    </t>
  </si>
  <si>
    <t xml:space="preserve">BERROCAL DE HUEBRA                           </t>
  </si>
  <si>
    <t xml:space="preserve">BERROCAL DE SALVATIERRA                      </t>
  </si>
  <si>
    <t xml:space="preserve">BOADA                                        </t>
  </si>
  <si>
    <t xml:space="preserve">BODON (EL)                                   </t>
  </si>
  <si>
    <t xml:space="preserve">BOGAJO                                       </t>
  </si>
  <si>
    <t xml:space="preserve">BOUZA (LA)                                   </t>
  </si>
  <si>
    <t xml:space="preserve">BOVEDA DEL RIO ALMAR                         </t>
  </si>
  <si>
    <t xml:space="preserve">BRINCONES                                    </t>
  </si>
  <si>
    <t xml:space="preserve">BUENAMADRE                                   </t>
  </si>
  <si>
    <t xml:space="preserve">BUENAVISTA                                   </t>
  </si>
  <si>
    <t xml:space="preserve">CABACO (EL)                                  </t>
  </si>
  <si>
    <t xml:space="preserve">CABEZABELLOSA DE LA CALZADA                  </t>
  </si>
  <si>
    <t xml:space="preserve">CABEZA DE BEJAR (LA)                         </t>
  </si>
  <si>
    <t xml:space="preserve">CABEZA DEL CABALLO                           </t>
  </si>
  <si>
    <t xml:space="preserve">CABRERIZOS                                   </t>
  </si>
  <si>
    <t xml:space="preserve">CABRILLAS                                    </t>
  </si>
  <si>
    <t xml:space="preserve">CALVARRASA DE ABAJO                          </t>
  </si>
  <si>
    <t xml:space="preserve">CALVARRASA DE ARRIBA                         </t>
  </si>
  <si>
    <t xml:space="preserve">CALZADA DE BEJAR (LA)                        </t>
  </si>
  <si>
    <t xml:space="preserve">CALZADA DE DON DIEGO                         </t>
  </si>
  <si>
    <t xml:space="preserve">CALZADA DE VALDUNCIEL                        </t>
  </si>
  <si>
    <t xml:space="preserve">CAMPILLO DE AZABA                            </t>
  </si>
  <si>
    <t xml:space="preserve">CAMPO DE PEÑARANDA (EL)                      </t>
  </si>
  <si>
    <t xml:space="preserve">CANDELARIO                                   </t>
  </si>
  <si>
    <t xml:space="preserve">CANILLAS DE ABAJO                            </t>
  </si>
  <si>
    <t xml:space="preserve">CANTAGALLO                                   </t>
  </si>
  <si>
    <t xml:space="preserve">CANTALAPIEDRA                                </t>
  </si>
  <si>
    <t xml:space="preserve">CANTALPINO                                   </t>
  </si>
  <si>
    <t xml:space="preserve">CANTARACILLO                                 </t>
  </si>
  <si>
    <t xml:space="preserve">CARBAJOSA DE LA SAGRADA                      </t>
  </si>
  <si>
    <t xml:space="preserve">CARPIO DE AZABA                              </t>
  </si>
  <si>
    <t xml:space="preserve">CARRASCAL DE BARREGAS                        </t>
  </si>
  <si>
    <t xml:space="preserve">CARRASCAL DEL OBISPO                         </t>
  </si>
  <si>
    <t xml:space="preserve">CASAFRANCA                                   </t>
  </si>
  <si>
    <t xml:space="preserve">CASAS DEL CONDE (LAS)                        </t>
  </si>
  <si>
    <t xml:space="preserve">CASILLAS DE FLORES                           </t>
  </si>
  <si>
    <t xml:space="preserve">CASTELLANOS DE MORISCOS                      </t>
  </si>
  <si>
    <t xml:space="preserve">CASTILLEJO DE MARTIN VIEJO                   </t>
  </si>
  <si>
    <t xml:space="preserve">CASTRAZ                                      </t>
  </si>
  <si>
    <t xml:space="preserve">CEPEDA                                       </t>
  </si>
  <si>
    <t xml:space="preserve">CERECEDA DE LA SIERRA                        </t>
  </si>
  <si>
    <t xml:space="preserve">CEREZAL DE PEÑAHORCADA                       </t>
  </si>
  <si>
    <t xml:space="preserve">CERRALBO                                     </t>
  </si>
  <si>
    <t xml:space="preserve">CERRO (EL)                                   </t>
  </si>
  <si>
    <t xml:space="preserve">CESPEDOSA DE TORMES                          </t>
  </si>
  <si>
    <t xml:space="preserve">CILLEROS DE LA BASTIDA                       </t>
  </si>
  <si>
    <t xml:space="preserve">CIPEREZ                                      </t>
  </si>
  <si>
    <t xml:space="preserve">CIUDAD RODRIGO                               </t>
  </si>
  <si>
    <t xml:space="preserve">COCA DE ALBA                                 </t>
  </si>
  <si>
    <t xml:space="preserve">COLMENAR DE MONTEMAYOR                       </t>
  </si>
  <si>
    <t xml:space="preserve">CORDOVILLA                                   </t>
  </si>
  <si>
    <t xml:space="preserve">CRISTOBAL                                    </t>
  </si>
  <si>
    <t xml:space="preserve">CUBO DE DON SANCHO (EL)                      </t>
  </si>
  <si>
    <t xml:space="preserve">CHAGARCIA MEDIANERO                          </t>
  </si>
  <si>
    <t xml:space="preserve">DIOS LE GUARDE                               </t>
  </si>
  <si>
    <t xml:space="preserve">DOÑINOS DE LEDESMA                           </t>
  </si>
  <si>
    <t xml:space="preserve">DOÑINOS DE SALAMANCA                         </t>
  </si>
  <si>
    <t xml:space="preserve">EJEME                                        </t>
  </si>
  <si>
    <t xml:space="preserve">ENCINA (LA)                                  </t>
  </si>
  <si>
    <t xml:space="preserve">ENCINA DE SAN SILVESTRE                      </t>
  </si>
  <si>
    <t xml:space="preserve">ENCINAS DE ABAJO                             </t>
  </si>
  <si>
    <t xml:space="preserve">ENCINAS DE ARRIBA                            </t>
  </si>
  <si>
    <t xml:space="preserve">ENCINASOLA DE LOS COMENDADORES               </t>
  </si>
  <si>
    <t xml:space="preserve">ENDRINAL                                     </t>
  </si>
  <si>
    <t xml:space="preserve">ESCURIAL DE LA SIERRA                        </t>
  </si>
  <si>
    <t xml:space="preserve">ESPADAÑA                                     </t>
  </si>
  <si>
    <t xml:space="preserve">ESPEJA                                       </t>
  </si>
  <si>
    <t xml:space="preserve">ESPINO DE LA ORBADA                          </t>
  </si>
  <si>
    <t xml:space="preserve">FLORIDA DE LIEBANA                           </t>
  </si>
  <si>
    <t xml:space="preserve">FORFOLEDA                                    </t>
  </si>
  <si>
    <t xml:space="preserve">FRADES DE LA SIERRA                          </t>
  </si>
  <si>
    <t xml:space="preserve">FREGENEDA (LA)                               </t>
  </si>
  <si>
    <t xml:space="preserve">FRESNEDOSO                                   </t>
  </si>
  <si>
    <t xml:space="preserve">FRESNO ALHANDIGA                             </t>
  </si>
  <si>
    <t xml:space="preserve">FUENTE DE SAN ESTEBAN (LA)                   </t>
  </si>
  <si>
    <t xml:space="preserve">FUENTEGUINALDO                               </t>
  </si>
  <si>
    <t xml:space="preserve">FUENTELIANTE                                 </t>
  </si>
  <si>
    <t xml:space="preserve">FUENTERROBLE DE SALVATIERRA                  </t>
  </si>
  <si>
    <t xml:space="preserve">FUENTES DE BEJAR                             </t>
  </si>
  <si>
    <t xml:space="preserve">FUENTES DE OÑORO                             </t>
  </si>
  <si>
    <t xml:space="preserve">GAJATES                                      </t>
  </si>
  <si>
    <t xml:space="preserve">GALINDO Y PERAHUY                            </t>
  </si>
  <si>
    <t xml:space="preserve">GALINDUSTE                                   </t>
  </si>
  <si>
    <t xml:space="preserve">GALISANCHO                                   </t>
  </si>
  <si>
    <t xml:space="preserve">GALLEGOS DE ARGAÑAN                          </t>
  </si>
  <si>
    <t xml:space="preserve">GALLEGOS DE SOLMIRON                         </t>
  </si>
  <si>
    <t xml:space="preserve">GARCIBUEY                                    </t>
  </si>
  <si>
    <t xml:space="preserve">GARCIHERNANDEZ                               </t>
  </si>
  <si>
    <t xml:space="preserve">GARCIRREY                                    </t>
  </si>
  <si>
    <t xml:space="preserve">GEJUELO DEL BARRO                            </t>
  </si>
  <si>
    <t xml:space="preserve">GOLPEJAS                                     </t>
  </si>
  <si>
    <t xml:space="preserve">GOMECELLO                                    </t>
  </si>
  <si>
    <t xml:space="preserve">GUADRAMIRO                                   </t>
  </si>
  <si>
    <t xml:space="preserve">GUIJO DE AVILA                               </t>
  </si>
  <si>
    <t xml:space="preserve">GUIJUELO                                     </t>
  </si>
  <si>
    <t xml:space="preserve">HERGUIJUELA DE CIUDAD RODRIGO                </t>
  </si>
  <si>
    <t xml:space="preserve">HERGUIJUELA DE LA SIERRA                     </t>
  </si>
  <si>
    <t xml:space="preserve">HERGUIJUELA DEL CAMPO                        </t>
  </si>
  <si>
    <t xml:space="preserve">HINOJOSA DE DUERO                            </t>
  </si>
  <si>
    <t xml:space="preserve">HORCAJO DE MONTEMAYOR                        </t>
  </si>
  <si>
    <t xml:space="preserve">HORCAJO MEDIANERO                            </t>
  </si>
  <si>
    <t xml:space="preserve">HOYA (LA)                                    </t>
  </si>
  <si>
    <t xml:space="preserve">HUERTA                                       </t>
  </si>
  <si>
    <t xml:space="preserve">IRUELOS                                      </t>
  </si>
  <si>
    <t xml:space="preserve">ITUERO DE AZABA                              </t>
  </si>
  <si>
    <t xml:space="preserve">JUZBADO                                      </t>
  </si>
  <si>
    <t xml:space="preserve">LAGUNILLA                                    </t>
  </si>
  <si>
    <t xml:space="preserve">LARRODRIGO                                   </t>
  </si>
  <si>
    <t xml:space="preserve">LEDESMA                                      </t>
  </si>
  <si>
    <t xml:space="preserve">LEDRADA                                      </t>
  </si>
  <si>
    <t xml:space="preserve">LINARES DE RIOFRIO                           </t>
  </si>
  <si>
    <t xml:space="preserve">LUMBRALES                                    </t>
  </si>
  <si>
    <t xml:space="preserve">MACOTERA                                     </t>
  </si>
  <si>
    <t xml:space="preserve">MACHACON                                     </t>
  </si>
  <si>
    <t xml:space="preserve">MADROÑAL                                     </t>
  </si>
  <si>
    <t xml:space="preserve">MAILLO (EL)                                  </t>
  </si>
  <si>
    <t xml:space="preserve">MALPARTIDA                                   </t>
  </si>
  <si>
    <t xml:space="preserve">MANCERA DE ABAJO                             </t>
  </si>
  <si>
    <t xml:space="preserve">MANZANO (EL)                                 </t>
  </si>
  <si>
    <t xml:space="preserve">MARTIAGO                                     </t>
  </si>
  <si>
    <t xml:space="preserve">MARTINAMOR                                   </t>
  </si>
  <si>
    <t xml:space="preserve">MARTIN DE YELTES                             </t>
  </si>
  <si>
    <t xml:space="preserve">MASUECO                                      </t>
  </si>
  <si>
    <t xml:space="preserve">CASTELLANOS DE VILLIQUERA                    </t>
  </si>
  <si>
    <t xml:space="preserve">MATA DE LEDESMA (LA)                         </t>
  </si>
  <si>
    <t xml:space="preserve">MATILLA DE LOS CAÑOS DEL RIO                 </t>
  </si>
  <si>
    <t xml:space="preserve">MAYA (LA)                                    </t>
  </si>
  <si>
    <t xml:space="preserve">MEMBRIBE DE LA SIERRA                        </t>
  </si>
  <si>
    <t xml:space="preserve">MIEZA                                        </t>
  </si>
  <si>
    <t xml:space="preserve">MILANO (EL)                                  </t>
  </si>
  <si>
    <t xml:space="preserve">MIRANDA DE AZAN                              </t>
  </si>
  <si>
    <t xml:space="preserve">MIRANDA DEL CASTAÑAR                         </t>
  </si>
  <si>
    <t xml:space="preserve">MOGARRAZ                                     </t>
  </si>
  <si>
    <t xml:space="preserve">MOLINILLO                                    </t>
  </si>
  <si>
    <t xml:space="preserve">MONFORTE DE LA SIERRA                        </t>
  </si>
  <si>
    <t xml:space="preserve">MONLEON                                      </t>
  </si>
  <si>
    <t xml:space="preserve">MONLERAS                                     </t>
  </si>
  <si>
    <t xml:space="preserve">MONSAGRO                                     </t>
  </si>
  <si>
    <t xml:space="preserve">MONTEJO                                      </t>
  </si>
  <si>
    <t xml:space="preserve">MONTEMAYOR DEL RIO                           </t>
  </si>
  <si>
    <t xml:space="preserve">MONTERRUBIO DE ARMUÑA                        </t>
  </si>
  <si>
    <t xml:space="preserve">MONTERRUBIO DE LA SIERRA                     </t>
  </si>
  <si>
    <t xml:space="preserve">MORASVERDES                                  </t>
  </si>
  <si>
    <t xml:space="preserve">MORILLE                                      </t>
  </si>
  <si>
    <t xml:space="preserve">MORIÑIGO                                     </t>
  </si>
  <si>
    <t xml:space="preserve">MORISCOS                                     </t>
  </si>
  <si>
    <t xml:space="preserve">MORONTA                                      </t>
  </si>
  <si>
    <t xml:space="preserve">MOZARBEZ                                     </t>
  </si>
  <si>
    <t xml:space="preserve">NARROS DE MATALAYEGUA                        </t>
  </si>
  <si>
    <t xml:space="preserve">NAVACARROS                                   </t>
  </si>
  <si>
    <t xml:space="preserve">NAVA DE BEJAR                                </t>
  </si>
  <si>
    <t xml:space="preserve">NAVA DE FRANCIA                              </t>
  </si>
  <si>
    <t xml:space="preserve">NAVA DE SOTROBAL                             </t>
  </si>
  <si>
    <t xml:space="preserve">NAVALES                                      </t>
  </si>
  <si>
    <t xml:space="preserve">NAVALMORAL DE BEJAR                          </t>
  </si>
  <si>
    <t xml:space="preserve">NAVAMORALES                                  </t>
  </si>
  <si>
    <t xml:space="preserve">NAVARREDONDA DE LA RINCONADA                 </t>
  </si>
  <si>
    <t xml:space="preserve">NAVASFRIAS                                   </t>
  </si>
  <si>
    <t xml:space="preserve">NEGRILLA DE PALENCIA                         </t>
  </si>
  <si>
    <t xml:space="preserve">OLMEDO DE CAMACES                            </t>
  </si>
  <si>
    <t xml:space="preserve">ORBADA (LA)                                  </t>
  </si>
  <si>
    <t xml:space="preserve">PAJARES DE LA LAGUNA                         </t>
  </si>
  <si>
    <t xml:space="preserve">PALACIOS DEL ARZOBISPO                       </t>
  </si>
  <si>
    <t xml:space="preserve">PALACIOSRUBIOS                               </t>
  </si>
  <si>
    <t xml:space="preserve">PALENCIA DE NEGRILLA                         </t>
  </si>
  <si>
    <t xml:space="preserve">PARADA DE ARRIBA                             </t>
  </si>
  <si>
    <t xml:space="preserve">PARADA DE RUBIALES                           </t>
  </si>
  <si>
    <t xml:space="preserve">PARADINAS DE SAN JUAN                        </t>
  </si>
  <si>
    <t xml:space="preserve">PASTORES                                     </t>
  </si>
  <si>
    <t xml:space="preserve">PAYO (EL)                                    </t>
  </si>
  <si>
    <t xml:space="preserve">PEDRAZA DE ALBA                              </t>
  </si>
  <si>
    <t xml:space="preserve">PEDROSILLO DE ALBA                           </t>
  </si>
  <si>
    <t xml:space="preserve">PEDROSILLO DE LOS AIRES                      </t>
  </si>
  <si>
    <t xml:space="preserve">PEDROSILLO EL RALO                           </t>
  </si>
  <si>
    <t xml:space="preserve">PEDROSO DE LA ARMUÑA (EL)                    </t>
  </si>
  <si>
    <t xml:space="preserve">PELABRAVO                                    </t>
  </si>
  <si>
    <t xml:space="preserve">PELARRODRIGUEZ                               </t>
  </si>
  <si>
    <t xml:space="preserve">PELAYOS                                      </t>
  </si>
  <si>
    <t xml:space="preserve">PEÑA (LA)                                    </t>
  </si>
  <si>
    <t xml:space="preserve">PEÑACABALLERA                                </t>
  </si>
  <si>
    <t xml:space="preserve">PEÑAPARDA                                    </t>
  </si>
  <si>
    <t xml:space="preserve">PEÑARANDA DE BRACAMONTE                      </t>
  </si>
  <si>
    <t xml:space="preserve">PEÑARANDILLA                                 </t>
  </si>
  <si>
    <t xml:space="preserve">PERALEJOS DE ABAJO                           </t>
  </si>
  <si>
    <t xml:space="preserve">PERALEJOS DE ARRIBA                          </t>
  </si>
  <si>
    <t xml:space="preserve">PEREÑA DE LA RIBERA                          </t>
  </si>
  <si>
    <t xml:space="preserve">PEROMINGO                                    </t>
  </si>
  <si>
    <t xml:space="preserve">PINEDAS                                      </t>
  </si>
  <si>
    <t xml:space="preserve">PINO DE TORMES (EL)                          </t>
  </si>
  <si>
    <t xml:space="preserve">PITIEGUA                                     </t>
  </si>
  <si>
    <t xml:space="preserve">PIZARRAL                                     </t>
  </si>
  <si>
    <t xml:space="preserve">POVEDA DE LAS CINTAS                         </t>
  </si>
  <si>
    <t xml:space="preserve">POZOS DE HINOJO                              </t>
  </si>
  <si>
    <t xml:space="preserve">PUEBLA DE AZABA                              </t>
  </si>
  <si>
    <t xml:space="preserve">PUEBLA DE SAN MEDEL                          </t>
  </si>
  <si>
    <t xml:space="preserve">PUEBLA DE YELTES                             </t>
  </si>
  <si>
    <t xml:space="preserve">PUENTE DEL CONGOSTO                          </t>
  </si>
  <si>
    <t xml:space="preserve">PUERTAS                                      </t>
  </si>
  <si>
    <t xml:space="preserve">PUERTO DE BEJAR                              </t>
  </si>
  <si>
    <t xml:space="preserve">PUERTO SEGURO                                </t>
  </si>
  <si>
    <t xml:space="preserve">RAGAMA                                       </t>
  </si>
  <si>
    <t xml:space="preserve">REDONDA (LA)                                 </t>
  </si>
  <si>
    <t xml:space="preserve">RETORTILLO                                   </t>
  </si>
  <si>
    <t xml:space="preserve">RINCONADA DE LA SIERRA (LA)                  </t>
  </si>
  <si>
    <t xml:space="preserve">ROBLEDA                                      </t>
  </si>
  <si>
    <t xml:space="preserve">ROBLIZA DE COJOS                             </t>
  </si>
  <si>
    <t xml:space="preserve">ROLLAN                                       </t>
  </si>
  <si>
    <t xml:space="preserve">SAELICES EL CHICO                            </t>
  </si>
  <si>
    <t xml:space="preserve">SAGRADA (LA)                                 </t>
  </si>
  <si>
    <t xml:space="preserve">SALAMANCA                                    </t>
  </si>
  <si>
    <t xml:space="preserve">SALDEANA                                     </t>
  </si>
  <si>
    <t xml:space="preserve">SALMORAL                                     </t>
  </si>
  <si>
    <t xml:space="preserve">SALVATIERRA DE TORMES                        </t>
  </si>
  <si>
    <t xml:space="preserve">SAN CRISTOBAL DE LA CUESTA                   </t>
  </si>
  <si>
    <t xml:space="preserve">SANCHON DE LA RIBERA                         </t>
  </si>
  <si>
    <t xml:space="preserve">SANCHON DE LA SAGRADA                        </t>
  </si>
  <si>
    <t xml:space="preserve">SANCHOTELLO                                  </t>
  </si>
  <si>
    <t xml:space="preserve">SANDO                                        </t>
  </si>
  <si>
    <t xml:space="preserve">SAN ESTEBAN DE LA SIERRA                     </t>
  </si>
  <si>
    <t xml:space="preserve">SAN FELICES DE LOS GALLEGOS                  </t>
  </si>
  <si>
    <t xml:space="preserve">SAN MARTIN DEL CASTAÑAR                      </t>
  </si>
  <si>
    <t xml:space="preserve">SAN MIGUEL DE VALERO                         </t>
  </si>
  <si>
    <t xml:space="preserve">SAN MORALES                                  </t>
  </si>
  <si>
    <t xml:space="preserve">SAN MUÑOZ                                    </t>
  </si>
  <si>
    <t xml:space="preserve">SAN PEDRO DEL VALLE                          </t>
  </si>
  <si>
    <t xml:space="preserve">SAN PEDRO DE ROZADOS                         </t>
  </si>
  <si>
    <t xml:space="preserve">SAN PELAYO DE GUAREÑA                        </t>
  </si>
  <si>
    <t xml:space="preserve">SANTA MARIA DE SANDO                         </t>
  </si>
  <si>
    <t xml:space="preserve">SANTA MARTA DE TORMES                        </t>
  </si>
  <si>
    <t xml:space="preserve">SANTIAGO DE LA PUEBLA                        </t>
  </si>
  <si>
    <t xml:space="preserve">SANTIBAÑEZ DE BEJAR                          </t>
  </si>
  <si>
    <t xml:space="preserve">SANTIBAÑEZ DE LA SIERRA                      </t>
  </si>
  <si>
    <t xml:space="preserve">SANTIZ                                       </t>
  </si>
  <si>
    <t xml:space="preserve">SANTOS (LOS)                                 </t>
  </si>
  <si>
    <t xml:space="preserve">SARDON DE LOS FRAILES                        </t>
  </si>
  <si>
    <t xml:space="preserve">SAUCELLE                                     </t>
  </si>
  <si>
    <t xml:space="preserve">SAHUGO (EL)                                  </t>
  </si>
  <si>
    <t xml:space="preserve">SEPULCRO-HILARIO                             </t>
  </si>
  <si>
    <t xml:space="preserve">SEQUEROS                                     </t>
  </si>
  <si>
    <t xml:space="preserve">SERRADILLA DEL ARROYO                        </t>
  </si>
  <si>
    <t xml:space="preserve">SERRADILLA DEL LLANO                         </t>
  </si>
  <si>
    <t xml:space="preserve">SIERPE (LA)                                  </t>
  </si>
  <si>
    <t xml:space="preserve">SIETEIGLESIAS DE TORMES                      </t>
  </si>
  <si>
    <t xml:space="preserve">SOBRADILLO                                   </t>
  </si>
  <si>
    <t xml:space="preserve">SORIHUELA                                    </t>
  </si>
  <si>
    <t xml:space="preserve">SOTOSERRANO                                  </t>
  </si>
  <si>
    <t xml:space="preserve">TABERA DE ABAJO                              </t>
  </si>
  <si>
    <t xml:space="preserve">TALA (LA)                                    </t>
  </si>
  <si>
    <t xml:space="preserve">TAMAMES                                      </t>
  </si>
  <si>
    <t xml:space="preserve">TARAZONA DE GUAREÑA                          </t>
  </si>
  <si>
    <t xml:space="preserve">TARDAGUILA                                   </t>
  </si>
  <si>
    <t xml:space="preserve">TEJADO (EL)                                  </t>
  </si>
  <si>
    <t xml:space="preserve">TEJEDA Y SEGOYUELA                           </t>
  </si>
  <si>
    <t xml:space="preserve">TENEBRON                                     </t>
  </si>
  <si>
    <t xml:space="preserve">TERRADILLOS                                  </t>
  </si>
  <si>
    <t xml:space="preserve">TOPAS                                        </t>
  </si>
  <si>
    <t xml:space="preserve">TORDILLOS                                    </t>
  </si>
  <si>
    <t xml:space="preserve">TORNADIZO (EL)                               </t>
  </si>
  <si>
    <t xml:space="preserve">TORRESMENUDAS                                </t>
  </si>
  <si>
    <t xml:space="preserve">TRABANCA                                     </t>
  </si>
  <si>
    <t xml:space="preserve">TREMEDAL DE TORMES                           </t>
  </si>
  <si>
    <t xml:space="preserve">VALDECARROS                                  </t>
  </si>
  <si>
    <t xml:space="preserve">VALDEFUENTES DE SANGUSIN                     </t>
  </si>
  <si>
    <t xml:space="preserve">VALDEHIJADEROS                               </t>
  </si>
  <si>
    <t xml:space="preserve">VALDELACASA                                  </t>
  </si>
  <si>
    <t xml:space="preserve">VALDELAGEVE                                  </t>
  </si>
  <si>
    <t xml:space="preserve">VALDELOSA                                    </t>
  </si>
  <si>
    <t xml:space="preserve">VALDEMIERQUE                                 </t>
  </si>
  <si>
    <t>37337</t>
  </si>
  <si>
    <t xml:space="preserve">VALDERRODRIGO                                </t>
  </si>
  <si>
    <t xml:space="preserve">VALDUNCIEL                                   </t>
  </si>
  <si>
    <t xml:space="preserve">VALERO                                       </t>
  </si>
  <si>
    <t xml:space="preserve">VALSALABROSO                                 </t>
  </si>
  <si>
    <t xml:space="preserve">VALVERDE DE VALDELACASA                      </t>
  </si>
  <si>
    <t xml:space="preserve">VALVERDON                                    </t>
  </si>
  <si>
    <t xml:space="preserve">VALLEJERA DE RIOFRIO                         </t>
  </si>
  <si>
    <t xml:space="preserve">VECINOS                                      </t>
  </si>
  <si>
    <t xml:space="preserve">VEGA DE TIRADOS                              </t>
  </si>
  <si>
    <t xml:space="preserve">VEGUILLAS (LAS)                              </t>
  </si>
  <si>
    <t xml:space="preserve">VELLES (LA)                                  </t>
  </si>
  <si>
    <t xml:space="preserve">VENTOSA DEL RIO ALMAR                        </t>
  </si>
  <si>
    <t xml:space="preserve">VIDOLA (LA)                                  </t>
  </si>
  <si>
    <t xml:space="preserve">VILVESTRE                                    </t>
  </si>
  <si>
    <t xml:space="preserve">VILLAFLORES                                  </t>
  </si>
  <si>
    <t xml:space="preserve">VILLAGONZALO DE TORMES                       </t>
  </si>
  <si>
    <t xml:space="preserve">VILLALBA DE LOS LLANOS                       </t>
  </si>
  <si>
    <t xml:space="preserve">VILLAMAYOR                                   </t>
  </si>
  <si>
    <t xml:space="preserve">VILLANUEVA DEL CONDE                         </t>
  </si>
  <si>
    <t xml:space="preserve">VILLAR DE ARGAÑAN                            </t>
  </si>
  <si>
    <t xml:space="preserve">VILLAR DE CIERVO                             </t>
  </si>
  <si>
    <t xml:space="preserve">VILLAR DE GALLIMAZO                          </t>
  </si>
  <si>
    <t xml:space="preserve">VILLAR DE LA YEGUA                           </t>
  </si>
  <si>
    <t xml:space="preserve">VILLAR DE PERALONSO                          </t>
  </si>
  <si>
    <t xml:space="preserve">VILLAR DE SAMANIEGO                          </t>
  </si>
  <si>
    <t xml:space="preserve">VILLARES DE LA REINA                         </t>
  </si>
  <si>
    <t xml:space="preserve">VILLARES DE YELTES                           </t>
  </si>
  <si>
    <t xml:space="preserve">VILLARINO DE LOS AIRES                       </t>
  </si>
  <si>
    <t xml:space="preserve">VILLARMAYOR                                  </t>
  </si>
  <si>
    <t xml:space="preserve">VILLARMUERTO                                 </t>
  </si>
  <si>
    <t xml:space="preserve">VILLASBUENAS                                 </t>
  </si>
  <si>
    <t xml:space="preserve">VILLASDARDO                                  </t>
  </si>
  <si>
    <t xml:space="preserve">VILLASECO DE LOS GAMITOS                     </t>
  </si>
  <si>
    <t xml:space="preserve">VILLASECO DE LOS REYES                       </t>
  </si>
  <si>
    <t xml:space="preserve">VILLASRUBIAS                                 </t>
  </si>
  <si>
    <t xml:space="preserve">VILLAVERDE DE GUAREÑA                        </t>
  </si>
  <si>
    <t xml:space="preserve">VILLAVIEJA DE YELTES                         </t>
  </si>
  <si>
    <t xml:space="preserve">VILLORIA                                     </t>
  </si>
  <si>
    <t xml:space="preserve">VILLORUELA                                   </t>
  </si>
  <si>
    <t xml:space="preserve">VITIGUDINO                                   </t>
  </si>
  <si>
    <t xml:space="preserve">YECLA DE YELTES                              </t>
  </si>
  <si>
    <t xml:space="preserve">ZAMARRA                                      </t>
  </si>
  <si>
    <t xml:space="preserve">ZAMAYON                                      </t>
  </si>
  <si>
    <t xml:space="preserve">ZARAPICOS                                    </t>
  </si>
  <si>
    <t xml:space="preserve">ZARZA DE PUMAREDA (LA)                       </t>
  </si>
  <si>
    <t xml:space="preserve">ZORITA DE LA FRONTERA                        </t>
  </si>
  <si>
    <t xml:space="preserve">ADEJE                                        </t>
  </si>
  <si>
    <t xml:space="preserve">AGULO                                        </t>
  </si>
  <si>
    <t xml:space="preserve">ALAJERO                                      </t>
  </si>
  <si>
    <t xml:space="preserve">ARAFO                                        </t>
  </si>
  <si>
    <t xml:space="preserve">ARICO                                        </t>
  </si>
  <si>
    <t xml:space="preserve">ARONA                                        </t>
  </si>
  <si>
    <t xml:space="preserve">BARLOVENTO                                   </t>
  </si>
  <si>
    <t xml:space="preserve">BREÑA ALTA                                   </t>
  </si>
  <si>
    <t xml:space="preserve">BREÑA BAJA                                   </t>
  </si>
  <si>
    <t xml:space="preserve">BUENAVISTA DEL NORTE                         </t>
  </si>
  <si>
    <t xml:space="preserve">CANDELARIA                                   </t>
  </si>
  <si>
    <t xml:space="preserve">FASNIA                                       </t>
  </si>
  <si>
    <t xml:space="preserve">FRONTERA                                     </t>
  </si>
  <si>
    <t xml:space="preserve">FUENCALIENTE DE LA PALMA                     </t>
  </si>
  <si>
    <t xml:space="preserve">GARACHICO                                    </t>
  </si>
  <si>
    <t xml:space="preserve">GARAFIA                                      </t>
  </si>
  <si>
    <t xml:space="preserve">GRANADILLA DE ABONA                          </t>
  </si>
  <si>
    <t xml:space="preserve">GUANCHA (LA)                                 </t>
  </si>
  <si>
    <t xml:space="preserve">GUIA DE ISORA                                </t>
  </si>
  <si>
    <t xml:space="preserve">GUIMAR                                       </t>
  </si>
  <si>
    <t xml:space="preserve">HERMIGUA                                     </t>
  </si>
  <si>
    <t xml:space="preserve">ICOD DE LOS VINOS                            </t>
  </si>
  <si>
    <t xml:space="preserve">SAN CRISTOBAL DE LA LAGUNA                   </t>
  </si>
  <si>
    <t xml:space="preserve">LLANOS DE ARIDANE (LOS)                      </t>
  </si>
  <si>
    <t xml:space="preserve">MATANZA DE ACENTEJO (LA)                     </t>
  </si>
  <si>
    <t xml:space="preserve">OROTAVA (LA)                                 </t>
  </si>
  <si>
    <t xml:space="preserve">PASO (EL)                                    </t>
  </si>
  <si>
    <t xml:space="preserve">PUERTO DE LA CRUZ                            </t>
  </si>
  <si>
    <t xml:space="preserve">PUNTAGORDA                                   </t>
  </si>
  <si>
    <t xml:space="preserve">PUNTALLANA                                   </t>
  </si>
  <si>
    <t xml:space="preserve">REALEJOS (LOS)                               </t>
  </si>
  <si>
    <t xml:space="preserve">ROSARIO (EL)                                 </t>
  </si>
  <si>
    <t xml:space="preserve">SAN ANDRES Y SAUCES                          </t>
  </si>
  <si>
    <t xml:space="preserve">SAN JUAN DE LA RAMBLA                        </t>
  </si>
  <si>
    <t xml:space="preserve">SAN MIGUEL DE ABONA                          </t>
  </si>
  <si>
    <t xml:space="preserve">SAN SEBASTIAN DE LA GOMERA                   </t>
  </si>
  <si>
    <t xml:space="preserve">SANTA CRUZ DE LA PALMA                       </t>
  </si>
  <si>
    <t xml:space="preserve">SANTA CRUZ DE TENERIFE                       </t>
  </si>
  <si>
    <t xml:space="preserve">SANTA URSULA                                 </t>
  </si>
  <si>
    <t xml:space="preserve">SANTIAGO DEL TEIDE                           </t>
  </si>
  <si>
    <t xml:space="preserve">SAUZAL (EL)                                  </t>
  </si>
  <si>
    <t xml:space="preserve">SILOS (LOS)                                  </t>
  </si>
  <si>
    <t xml:space="preserve">TACORONTE                                    </t>
  </si>
  <si>
    <t xml:space="preserve">TANQUE (EL)                                  </t>
  </si>
  <si>
    <t xml:space="preserve">TAZACORTE                                    </t>
  </si>
  <si>
    <t xml:space="preserve">TEGUESTE                                     </t>
  </si>
  <si>
    <t xml:space="preserve">TIJARAFE                                     </t>
  </si>
  <si>
    <t xml:space="preserve">VALVERDE                                     </t>
  </si>
  <si>
    <t xml:space="preserve">VALLE GRAN REY                               </t>
  </si>
  <si>
    <t xml:space="preserve">VALLEHERMOSO                                 </t>
  </si>
  <si>
    <t xml:space="preserve">VICTORIA DE ACENTEJO (LA)                    </t>
  </si>
  <si>
    <t xml:space="preserve">VILAFLOR DE CHASNA                           </t>
  </si>
  <si>
    <t xml:space="preserve">VILLA DE MAZO                                </t>
  </si>
  <si>
    <t xml:space="preserve">EL PINAR DEL HIERRO                          </t>
  </si>
  <si>
    <t xml:space="preserve">ALFOZ DE LLOREDO                             </t>
  </si>
  <si>
    <t xml:space="preserve">AMPUERO                                      </t>
  </si>
  <si>
    <t xml:space="preserve">ANIEVAS                                      </t>
  </si>
  <si>
    <t xml:space="preserve">ARENAS DE IGUÑA                              </t>
  </si>
  <si>
    <t xml:space="preserve">ARGOÑOS                                      </t>
  </si>
  <si>
    <t xml:space="preserve">ARNUERO                                      </t>
  </si>
  <si>
    <t xml:space="preserve">ARREDONDO                                    </t>
  </si>
  <si>
    <t xml:space="preserve">ASTILLERO (EL)                               </t>
  </si>
  <si>
    <t xml:space="preserve">BARCENA DE CICERO                            </t>
  </si>
  <si>
    <t xml:space="preserve">BARCENA DE PIE DE CONCHA                     </t>
  </si>
  <si>
    <t xml:space="preserve">BAREYO                                       </t>
  </si>
  <si>
    <t xml:space="preserve">CABEZON DE LA SAL                            </t>
  </si>
  <si>
    <t xml:space="preserve">CABEZON DE LIEBANA                           </t>
  </si>
  <si>
    <t xml:space="preserve">CABUERNIGA                                   </t>
  </si>
  <si>
    <t xml:space="preserve">CAMALEÑO                                     </t>
  </si>
  <si>
    <t xml:space="preserve">CAMARGO                                      </t>
  </si>
  <si>
    <t xml:space="preserve">CAMPOO DE YUSO                               </t>
  </si>
  <si>
    <t xml:space="preserve">CARTES                                       </t>
  </si>
  <si>
    <t xml:space="preserve">CASTAÑEDA                                    </t>
  </si>
  <si>
    <t xml:space="preserve">CASTRO-URDIALES                              </t>
  </si>
  <si>
    <t xml:space="preserve">CILLORIGO DE LIEBANA                         </t>
  </si>
  <si>
    <t xml:space="preserve">COLINDRES                                    </t>
  </si>
  <si>
    <t xml:space="preserve">COMILLAS                                     </t>
  </si>
  <si>
    <t xml:space="preserve">CORRALES DE BUELNA (LOS)                     </t>
  </si>
  <si>
    <t xml:space="preserve">CORVERA DE TORANZO                           </t>
  </si>
  <si>
    <t xml:space="preserve">CAMPOO DE ENMEDIO                            </t>
  </si>
  <si>
    <t xml:space="preserve">ENTRAMBASAGUAS                               </t>
  </si>
  <si>
    <t xml:space="preserve">ESCALANTE                                    </t>
  </si>
  <si>
    <t xml:space="preserve">GURIEZO                                      </t>
  </si>
  <si>
    <t xml:space="preserve">HAZAS DE CESTO                               </t>
  </si>
  <si>
    <t xml:space="preserve">HERMANDAD DE CAMPOO DE SUSO                  </t>
  </si>
  <si>
    <t xml:space="preserve">HERRERIAS                                    </t>
  </si>
  <si>
    <t xml:space="preserve">LAMASON                                      </t>
  </si>
  <si>
    <t xml:space="preserve">LAREDO                                       </t>
  </si>
  <si>
    <t xml:space="preserve">LIENDO                                       </t>
  </si>
  <si>
    <t xml:space="preserve">LIERGANES                                    </t>
  </si>
  <si>
    <t xml:space="preserve">LIMPIAS                                      </t>
  </si>
  <si>
    <t xml:space="preserve">LUENA                                        </t>
  </si>
  <si>
    <t xml:space="preserve">MARINA DE CUDEYO                             </t>
  </si>
  <si>
    <t xml:space="preserve">MAZCUERRAS                                   </t>
  </si>
  <si>
    <t xml:space="preserve">MEDIO CUDEYO                                 </t>
  </si>
  <si>
    <t xml:space="preserve">MERUELO                                      </t>
  </si>
  <si>
    <t xml:space="preserve">MIENGO                                       </t>
  </si>
  <si>
    <t xml:space="preserve">MIERA                                        </t>
  </si>
  <si>
    <t xml:space="preserve">MOLLEDO                                      </t>
  </si>
  <si>
    <t xml:space="preserve">NOJA                                         </t>
  </si>
  <si>
    <t xml:space="preserve">PENAGOS                                      </t>
  </si>
  <si>
    <t xml:space="preserve">PEÑARRUBIA                                   </t>
  </si>
  <si>
    <t xml:space="preserve">PESAGUERO                                    </t>
  </si>
  <si>
    <t xml:space="preserve">PESQUERA                                     </t>
  </si>
  <si>
    <t xml:space="preserve">PIELAGOS                                     </t>
  </si>
  <si>
    <t xml:space="preserve">POLACIONES                                   </t>
  </si>
  <si>
    <t xml:space="preserve">POLANCO                                      </t>
  </si>
  <si>
    <t xml:space="preserve">POTES                                        </t>
  </si>
  <si>
    <t xml:space="preserve">PUENTE VIESGO                                </t>
  </si>
  <si>
    <t xml:space="preserve">RAMALES DE LA VICTORIA                       </t>
  </si>
  <si>
    <t xml:space="preserve">RASINES                                      </t>
  </si>
  <si>
    <t xml:space="preserve">REINOSA                                      </t>
  </si>
  <si>
    <t xml:space="preserve">REOCIN                                       </t>
  </si>
  <si>
    <t xml:space="preserve">RIBAMONTAN AL MAR                            </t>
  </si>
  <si>
    <t xml:space="preserve">RIBAMONTAN AL MONTE                          </t>
  </si>
  <si>
    <t xml:space="preserve">RIONANSA                                     </t>
  </si>
  <si>
    <t xml:space="preserve">RIOTUERTO                                    </t>
  </si>
  <si>
    <t xml:space="preserve">ROZAS DE VALDEARROYO (LAS)                   </t>
  </si>
  <si>
    <t xml:space="preserve">RUENTE                                       </t>
  </si>
  <si>
    <t xml:space="preserve">RUESGA                                       </t>
  </si>
  <si>
    <t xml:space="preserve">RUILOBA                                      </t>
  </si>
  <si>
    <t xml:space="preserve">SAN FELICES DE BUELNA                        </t>
  </si>
  <si>
    <t xml:space="preserve">SAN MIGUEL DE AGUAYO                         </t>
  </si>
  <si>
    <t xml:space="preserve">SAN PEDRO DEL ROMERAL                        </t>
  </si>
  <si>
    <t xml:space="preserve">SAN ROQUE DE RIOMIERA                        </t>
  </si>
  <si>
    <t xml:space="preserve">SANTA CRUZ DE BEZANA                         </t>
  </si>
  <si>
    <t xml:space="preserve">SANTA MARIA DE CAYON                         </t>
  </si>
  <si>
    <t xml:space="preserve">SANTANDER                                    </t>
  </si>
  <si>
    <t xml:space="preserve">SANTILLANA DEL MAR                           </t>
  </si>
  <si>
    <t xml:space="preserve">SANTIURDE DE REINOSA                         </t>
  </si>
  <si>
    <t xml:space="preserve">SANTIURDE DE TORANZO                         </t>
  </si>
  <si>
    <t xml:space="preserve">SANTOÑA                                      </t>
  </si>
  <si>
    <t xml:space="preserve">SAN VICENTE DE LA BARQUERA                   </t>
  </si>
  <si>
    <t xml:space="preserve">SARO                                         </t>
  </si>
  <si>
    <t xml:space="preserve">SELAYA                                       </t>
  </si>
  <si>
    <t xml:space="preserve">SOBA                                         </t>
  </si>
  <si>
    <t xml:space="preserve">SOLORZANO                                    </t>
  </si>
  <si>
    <t xml:space="preserve">SUANCES                                      </t>
  </si>
  <si>
    <t xml:space="preserve">TOJOS (LOS)                                  </t>
  </si>
  <si>
    <t xml:space="preserve">TORRELAVEGA                                  </t>
  </si>
  <si>
    <t xml:space="preserve">TRESVISO                                     </t>
  </si>
  <si>
    <t xml:space="preserve">TUDANCA                                      </t>
  </si>
  <si>
    <t xml:space="preserve">UDIAS                                        </t>
  </si>
  <si>
    <t xml:space="preserve">VALDALIGA                                    </t>
  </si>
  <si>
    <t xml:space="preserve">VALDEOLEA                                    </t>
  </si>
  <si>
    <t xml:space="preserve">VALDEPRADO DEL RIO                           </t>
  </si>
  <si>
    <t xml:space="preserve">VALDERREDIBLE                                </t>
  </si>
  <si>
    <t xml:space="preserve">VAL DE SAN VICENTE                           </t>
  </si>
  <si>
    <t xml:space="preserve">VEGA DE LIEBANA                              </t>
  </si>
  <si>
    <t xml:space="preserve">VEGA DE PAS                                  </t>
  </si>
  <si>
    <t xml:space="preserve">VILLACARRIEDO                                </t>
  </si>
  <si>
    <t xml:space="preserve">VILLAESCUSA                                  </t>
  </si>
  <si>
    <t xml:space="preserve">VILLAFUFRE                                   </t>
  </si>
  <si>
    <t xml:space="preserve">VALLE DE VILLAVERDE                          </t>
  </si>
  <si>
    <t xml:space="preserve">VOTO                                         </t>
  </si>
  <si>
    <t xml:space="preserve">ABADES                                       </t>
  </si>
  <si>
    <t xml:space="preserve">ADRADA DE PIRON                              </t>
  </si>
  <si>
    <t xml:space="preserve">ADRADOS                                      </t>
  </si>
  <si>
    <t xml:space="preserve">AGUILAFUENTE                                 </t>
  </si>
  <si>
    <t xml:space="preserve">ALCONADA DE MADERUELO                        </t>
  </si>
  <si>
    <t xml:space="preserve">ALDEALCORVO                                  </t>
  </si>
  <si>
    <t xml:space="preserve">ALDEALENGUA DE PEDRAZA                       </t>
  </si>
  <si>
    <t xml:space="preserve">ALDEALENGUA DE SANTA MARIA                   </t>
  </si>
  <si>
    <t xml:space="preserve">ALDEANUEVA DE LA SERREZUELA                  </t>
  </si>
  <si>
    <t xml:space="preserve">ALDEANUEVA DEL CODONAL                       </t>
  </si>
  <si>
    <t xml:space="preserve">ALDEA REAL                                   </t>
  </si>
  <si>
    <t xml:space="preserve">ALDEASOÑA                                    </t>
  </si>
  <si>
    <t xml:space="preserve">ALDEHORNO                                    </t>
  </si>
  <si>
    <t xml:space="preserve">ALDEHUELA DEL CODONAL                        </t>
  </si>
  <si>
    <t xml:space="preserve">ALDEONTE                                     </t>
  </si>
  <si>
    <t xml:space="preserve">ANAYA                                        </t>
  </si>
  <si>
    <t xml:space="preserve">AÑE                                          </t>
  </si>
  <si>
    <t xml:space="preserve">ARAHUETES                                    </t>
  </si>
  <si>
    <t xml:space="preserve">ARCONES                                      </t>
  </si>
  <si>
    <t xml:space="preserve">AREVALILLO DE CEGA                           </t>
  </si>
  <si>
    <t xml:space="preserve">ARMUÑA                                       </t>
  </si>
  <si>
    <t xml:space="preserve">AYLLON                                       </t>
  </si>
  <si>
    <t xml:space="preserve">BARBOLLA                                     </t>
  </si>
  <si>
    <t xml:space="preserve">BASARDILLA                                   </t>
  </si>
  <si>
    <t xml:space="preserve">BERCIAL                                      </t>
  </si>
  <si>
    <t xml:space="preserve">BERCIMUEL                                    </t>
  </si>
  <si>
    <t xml:space="preserve">BERNARDOS                                    </t>
  </si>
  <si>
    <t xml:space="preserve">BERNUY DE PORREROS                           </t>
  </si>
  <si>
    <t xml:space="preserve">BOCEGUILLAS                                  </t>
  </si>
  <si>
    <t xml:space="preserve">BRIEVA                                       </t>
  </si>
  <si>
    <t xml:space="preserve">CABALLAR                                     </t>
  </si>
  <si>
    <t xml:space="preserve">CABAÑAS DE POLENDOS                          </t>
  </si>
  <si>
    <t xml:space="preserve">CABEZUELA                                    </t>
  </si>
  <si>
    <t xml:space="preserve">CALABAZAS DE FUENTIDUEÑA                     </t>
  </si>
  <si>
    <t xml:space="preserve">CAMPO DE SAN PEDRO                           </t>
  </si>
  <si>
    <t xml:space="preserve">CANTALEJO                                    </t>
  </si>
  <si>
    <t xml:space="preserve">CANTIMPALOS                                  </t>
  </si>
  <si>
    <t xml:space="preserve">CARBONERO EL MAYOR                           </t>
  </si>
  <si>
    <t xml:space="preserve">CARRASCAL DEL RIO                            </t>
  </si>
  <si>
    <t xml:space="preserve">CASLA                                        </t>
  </si>
  <si>
    <t xml:space="preserve">CASTILLEJO DE MESLEON                        </t>
  </si>
  <si>
    <t xml:space="preserve">CASTRO DE FUENTIDUEÑA                        </t>
  </si>
  <si>
    <t xml:space="preserve">CASTROJIMENO                                 </t>
  </si>
  <si>
    <t xml:space="preserve">CASTROSERNA DE ABAJO                         </t>
  </si>
  <si>
    <t xml:space="preserve">CASTROSERRACIN                               </t>
  </si>
  <si>
    <t xml:space="preserve">CEDILLO DE LA TORRE                          </t>
  </si>
  <si>
    <t xml:space="preserve">CEREZO DE ABAJO                              </t>
  </si>
  <si>
    <t xml:space="preserve">CEREZO DE ARRIBA                             </t>
  </si>
  <si>
    <t xml:space="preserve">CILLERUELO DE SAN MAMES                      </t>
  </si>
  <si>
    <t xml:space="preserve">COBOS DE FUENTIDUEÑA                         </t>
  </si>
  <si>
    <t xml:space="preserve">COCA                                         </t>
  </si>
  <si>
    <t xml:space="preserve">CODORNIZ                                     </t>
  </si>
  <si>
    <t xml:space="preserve">COLLADO HERMOSO                              </t>
  </si>
  <si>
    <t xml:space="preserve">CONDADO DE CASTILNOVO                        </t>
  </si>
  <si>
    <t xml:space="preserve">CORRAL DE AYLLON                             </t>
  </si>
  <si>
    <t xml:space="preserve">CUBILLO                                      </t>
  </si>
  <si>
    <t xml:space="preserve">CUELLAR                                      </t>
  </si>
  <si>
    <t xml:space="preserve">CHAÑE                                        </t>
  </si>
  <si>
    <t xml:space="preserve">DOMINGO GARCIA                               </t>
  </si>
  <si>
    <t xml:space="preserve">DONHIERRO                                    </t>
  </si>
  <si>
    <t xml:space="preserve">DURUELO                                      </t>
  </si>
  <si>
    <t xml:space="preserve">ENCINAS                                      </t>
  </si>
  <si>
    <t xml:space="preserve">ENCINILLAS                                   </t>
  </si>
  <si>
    <t xml:space="preserve">ESCALONA DEL PRADO                           </t>
  </si>
  <si>
    <t xml:space="preserve">ESCARABAJOSA DE CABEZAS                      </t>
  </si>
  <si>
    <t xml:space="preserve">ESCOBAR DE POLENDOS                          </t>
  </si>
  <si>
    <t xml:space="preserve">ESPINAR (EL)                                 </t>
  </si>
  <si>
    <t xml:space="preserve">ESPIRDO                                      </t>
  </si>
  <si>
    <t xml:space="preserve">FRESNEDA DE CUELLAR                          </t>
  </si>
  <si>
    <t xml:space="preserve">FRESNO DE CANTESPINO                         </t>
  </si>
  <si>
    <t xml:space="preserve">FRESNO DE LA FUENTE                          </t>
  </si>
  <si>
    <t xml:space="preserve">FRUMALES                                     </t>
  </si>
  <si>
    <t xml:space="preserve">FUENTE DE SANTA CRUZ                         </t>
  </si>
  <si>
    <t xml:space="preserve">FUENTE EL OLMO DE FUENTIDUEÑA                </t>
  </si>
  <si>
    <t xml:space="preserve">FUENTE EL OLMO DE ISCAR                      </t>
  </si>
  <si>
    <t xml:space="preserve">FUENTEPELAYO                                 </t>
  </si>
  <si>
    <t xml:space="preserve">FUENTEPIÑEL                                  </t>
  </si>
  <si>
    <t xml:space="preserve">FUENTERREBOLLO                               </t>
  </si>
  <si>
    <t xml:space="preserve">FUENTESAUCO DE FUENTIDUEÑA                   </t>
  </si>
  <si>
    <t xml:space="preserve">FUENTESOTO                                   </t>
  </si>
  <si>
    <t xml:space="preserve">FUENTIDUEÑA                                  </t>
  </si>
  <si>
    <t xml:space="preserve">GALLEGOS                                     </t>
  </si>
  <si>
    <t xml:space="preserve">GARCILLAN                                    </t>
  </si>
  <si>
    <t xml:space="preserve">GOMEZSERRACIN                                </t>
  </si>
  <si>
    <t xml:space="preserve">GRAJERA                                      </t>
  </si>
  <si>
    <t xml:space="preserve">HONRUBIA DE LA CUESTA                        </t>
  </si>
  <si>
    <t xml:space="preserve">HONTALBILLA                                  </t>
  </si>
  <si>
    <t xml:space="preserve">HONTANARES DE ERESMA                         </t>
  </si>
  <si>
    <t xml:space="preserve">HUERTOS (LOS)                                </t>
  </si>
  <si>
    <t xml:space="preserve">ITUERO Y LAMA                                </t>
  </si>
  <si>
    <t xml:space="preserve">JUARROS DE RIOMOROS                          </t>
  </si>
  <si>
    <t xml:space="preserve">JUARROS DE VOLTOYA                           </t>
  </si>
  <si>
    <t xml:space="preserve">LABAJOS                                      </t>
  </si>
  <si>
    <t xml:space="preserve">LAGUNA DE CONTRERAS                          </t>
  </si>
  <si>
    <t xml:space="preserve">LANGUILLA                                    </t>
  </si>
  <si>
    <t xml:space="preserve">LASTRAS DE CUELLAR                           </t>
  </si>
  <si>
    <t xml:space="preserve">LASTRAS DEL POZO                             </t>
  </si>
  <si>
    <t xml:space="preserve">LASTRILLA (LA)                               </t>
  </si>
  <si>
    <t xml:space="preserve">LOSA (LA)                                    </t>
  </si>
  <si>
    <t xml:space="preserve">MADERUELO                                    </t>
  </si>
  <si>
    <t xml:space="preserve">MARAZUELA                                    </t>
  </si>
  <si>
    <t xml:space="preserve">MARTIN MIGUEL                                </t>
  </si>
  <si>
    <t xml:space="preserve">MARTIN MUÑOZ DE LA DEHESA                    </t>
  </si>
  <si>
    <t xml:space="preserve">MARTIN MUÑOZ DE LAS POSADAS                  </t>
  </si>
  <si>
    <t xml:space="preserve">MARUGAN                                      </t>
  </si>
  <si>
    <t xml:space="preserve">MATABUENA                                    </t>
  </si>
  <si>
    <t xml:space="preserve">MATA DE CUELLAR                              </t>
  </si>
  <si>
    <t xml:space="preserve">MATILLA (LA)                                 </t>
  </si>
  <si>
    <t xml:space="preserve">MELQUE DE CERCOS                             </t>
  </si>
  <si>
    <t xml:space="preserve">MEMBIBRE DE LA HOZ                           </t>
  </si>
  <si>
    <t xml:space="preserve">MIGUELAÑEZ                                   </t>
  </si>
  <si>
    <t xml:space="preserve">MONTEJO DE AREVALO                           </t>
  </si>
  <si>
    <t xml:space="preserve">MONTEJO DE LA VEGA DE LA SERREZUELA          </t>
  </si>
  <si>
    <t xml:space="preserve">MONTERRUBIO                                  </t>
  </si>
  <si>
    <t xml:space="preserve">MORAL DE HORNUEZ                             </t>
  </si>
  <si>
    <t xml:space="preserve">MOZONCILLO                                   </t>
  </si>
  <si>
    <t xml:space="preserve">MUÑOPEDRO                                    </t>
  </si>
  <si>
    <t xml:space="preserve">MUÑOVEROS                                    </t>
  </si>
  <si>
    <t xml:space="preserve">NAVA DE LA ASUNCION                          </t>
  </si>
  <si>
    <t xml:space="preserve">NAVAFRIA                                     </t>
  </si>
  <si>
    <t xml:space="preserve">NAVALILLA                                    </t>
  </si>
  <si>
    <t xml:space="preserve">NAVALMANZANO                                 </t>
  </si>
  <si>
    <t xml:space="preserve">NAVARES DE AYUSO                             </t>
  </si>
  <si>
    <t xml:space="preserve">NAVARES DE ENMEDIO                           </t>
  </si>
  <si>
    <t xml:space="preserve">NAVARES DE LAS CUEVAS                        </t>
  </si>
  <si>
    <t xml:space="preserve">NAVAS DE ORO                                 </t>
  </si>
  <si>
    <t xml:space="preserve">NAVAS DE SAN ANTONIO                         </t>
  </si>
  <si>
    <t xml:space="preserve">NIEVA                                        </t>
  </si>
  <si>
    <t xml:space="preserve">OLOMBRADA                                    </t>
  </si>
  <si>
    <t xml:space="preserve">OREJANA                                      </t>
  </si>
  <si>
    <t xml:space="preserve">ORTIGOSA DE PESTAÑO                          </t>
  </si>
  <si>
    <t xml:space="preserve">OTERO DE HERREROS                            </t>
  </si>
  <si>
    <t xml:space="preserve">PAJAREJOS                                    </t>
  </si>
  <si>
    <t xml:space="preserve">PALAZUELOS DE ERESMA                         </t>
  </si>
  <si>
    <t xml:space="preserve">PEDRAZA                                      </t>
  </si>
  <si>
    <t xml:space="preserve">PELAYOS DEL ARROYO                           </t>
  </si>
  <si>
    <t xml:space="preserve">PEROSILLO                                    </t>
  </si>
  <si>
    <t xml:space="preserve">PINAREJOS                                    </t>
  </si>
  <si>
    <t xml:space="preserve">PINARNEGRILLO                                </t>
  </si>
  <si>
    <t xml:space="preserve">CARABIAS                                     </t>
  </si>
  <si>
    <t xml:space="preserve">PRADENA                                      </t>
  </si>
  <si>
    <t xml:space="preserve">PUEBLA DE PEDRAZA                            </t>
  </si>
  <si>
    <t xml:space="preserve">RAPARIEGOS                                   </t>
  </si>
  <si>
    <t xml:space="preserve">REBOLLO                                      </t>
  </si>
  <si>
    <t xml:space="preserve">REMONDO                                      </t>
  </si>
  <si>
    <t xml:space="preserve">RIAGUAS DE SAN BARTOLOME                     </t>
  </si>
  <si>
    <t xml:space="preserve">RIAZA                                        </t>
  </si>
  <si>
    <t xml:space="preserve">RIBOTA                                       </t>
  </si>
  <si>
    <t xml:space="preserve">RIOFRIO DE RIAZA                             </t>
  </si>
  <si>
    <t xml:space="preserve">RODA DE ERESMA                               </t>
  </si>
  <si>
    <t xml:space="preserve">SACRAMENIA                                   </t>
  </si>
  <si>
    <t xml:space="preserve">SAMBOAL                                      </t>
  </si>
  <si>
    <t xml:space="preserve">SAN CRISTOBAL DE CUELLAR                     </t>
  </si>
  <si>
    <t xml:space="preserve">SAN CRISTOBAL DE LA VEGA                     </t>
  </si>
  <si>
    <t xml:space="preserve">SANCHONUÑO                                   </t>
  </si>
  <si>
    <t xml:space="preserve">SANGARCIA                                    </t>
  </si>
  <si>
    <t xml:space="preserve">REAL SITIO DE SAN ILDEFONSO                  </t>
  </si>
  <si>
    <t xml:space="preserve">SAN MARTIN Y MUDRIAN                         </t>
  </si>
  <si>
    <t xml:space="preserve">SAN MIGUEL DE BERNUY                         </t>
  </si>
  <si>
    <t xml:space="preserve">SAN PEDRO DE GAILLOS                         </t>
  </si>
  <si>
    <t xml:space="preserve">SANTA MARIA LA REAL DE NIEVA                 </t>
  </si>
  <si>
    <t xml:space="preserve">SANTA MARTA DEL CERRO                        </t>
  </si>
  <si>
    <t xml:space="preserve">SANTIUSTE DE PEDRAZA                         </t>
  </si>
  <si>
    <t xml:space="preserve">SANTIUSTE DE SAN JUAN BAUTISTA               </t>
  </si>
  <si>
    <t xml:space="preserve">SANTO DOMINGO DE PIRON                       </t>
  </si>
  <si>
    <t xml:space="preserve">SANTO TOME DEL PUERTO                        </t>
  </si>
  <si>
    <t xml:space="preserve">SAUQUILLO DE CABEZAS                         </t>
  </si>
  <si>
    <t xml:space="preserve">SEBULCOR                                     </t>
  </si>
  <si>
    <t xml:space="preserve">SEGOVIA                                      </t>
  </si>
  <si>
    <t xml:space="preserve">SEPULVEDA                                    </t>
  </si>
  <si>
    <t xml:space="preserve">SEQUERA DE FRESNO                            </t>
  </si>
  <si>
    <t xml:space="preserve">SOTILLO                                      </t>
  </si>
  <si>
    <t xml:space="preserve">SOTOSALBOS                                   </t>
  </si>
  <si>
    <t xml:space="preserve">TABANERA LA LUENGA                           </t>
  </si>
  <si>
    <t xml:space="preserve">TOLOCIRIO                                    </t>
  </si>
  <si>
    <t xml:space="preserve">TORREADRADA                                  </t>
  </si>
  <si>
    <t xml:space="preserve">TORRECABALLEROS                              </t>
  </si>
  <si>
    <t xml:space="preserve">TORRECILLA DEL PINAR                         </t>
  </si>
  <si>
    <t xml:space="preserve">TORREIGLESIAS                                </t>
  </si>
  <si>
    <t xml:space="preserve">TORRE VAL DE SAN PEDRO                       </t>
  </si>
  <si>
    <t xml:space="preserve">TRESCASAS                                    </t>
  </si>
  <si>
    <t xml:space="preserve">TUREGANO                                     </t>
  </si>
  <si>
    <t xml:space="preserve">URUEÑAS                                      </t>
  </si>
  <si>
    <t xml:space="preserve">VALDEPRADOS                                  </t>
  </si>
  <si>
    <t xml:space="preserve">VALDEVACAS DE MONTEJO                        </t>
  </si>
  <si>
    <t xml:space="preserve">VALDEVACAS Y GUIJAR                          </t>
  </si>
  <si>
    <t xml:space="preserve">VALSECA                                      </t>
  </si>
  <si>
    <t xml:space="preserve">VALTIENDAS                                   </t>
  </si>
  <si>
    <t xml:space="preserve">VALVERDE DEL MAJANO                          </t>
  </si>
  <si>
    <t xml:space="preserve">VALLE DE TABLADILLO                          </t>
  </si>
  <si>
    <t xml:space="preserve">VALLELADO                                    </t>
  </si>
  <si>
    <t xml:space="preserve">VALLERUELA DE PEDRAZA                        </t>
  </si>
  <si>
    <t xml:space="preserve">VALLERUELA DE SEPULVEDA                      </t>
  </si>
  <si>
    <t xml:space="preserve">VEGANZONES                                   </t>
  </si>
  <si>
    <t xml:space="preserve">VEGAS DE MATUTE                              </t>
  </si>
  <si>
    <t xml:space="preserve">VENTOSILLA Y TEJADILLA                       </t>
  </si>
  <si>
    <t xml:space="preserve">VILLACASTIN                                  </t>
  </si>
  <si>
    <t xml:space="preserve">VILLAVERDE DE ISCAR                          </t>
  </si>
  <si>
    <t xml:space="preserve">VILLAVERDE DE MONTEJO                        </t>
  </si>
  <si>
    <t xml:space="preserve">VILLEGUILLO                                  </t>
  </si>
  <si>
    <t xml:space="preserve">YANGUAS DE ERESMA                            </t>
  </si>
  <si>
    <t xml:space="preserve">ZARZUELA DEL MONTE                           </t>
  </si>
  <si>
    <t xml:space="preserve">ZARZUELA DEL PINAR                           </t>
  </si>
  <si>
    <t xml:space="preserve">ORTIGOSA DEL MONTE                           </t>
  </si>
  <si>
    <t xml:space="preserve">COZUELOS DE FUENTIDUEÑA                      </t>
  </si>
  <si>
    <t xml:space="preserve">MARAZOLEJA                                   </t>
  </si>
  <si>
    <t xml:space="preserve">NAVAS DE RIOFRIO                             </t>
  </si>
  <si>
    <t xml:space="preserve">CUEVAS DE PROVANCO                           </t>
  </si>
  <si>
    <t xml:space="preserve">SAN CRISTOBAL DE SEGOVIA                     </t>
  </si>
  <si>
    <t xml:space="preserve">AGUADULCE                                    </t>
  </si>
  <si>
    <t xml:space="preserve">ALANIS                                       </t>
  </si>
  <si>
    <t xml:space="preserve">ALBAIDA DEL ALJARAFE                         </t>
  </si>
  <si>
    <t xml:space="preserve">ALCALA DE GUADAIRA                           </t>
  </si>
  <si>
    <t xml:space="preserve">ALCALA DEL RIO                               </t>
  </si>
  <si>
    <t xml:space="preserve">ALCOLEA DEL RIO                              </t>
  </si>
  <si>
    <t xml:space="preserve">ALGABA (LA)                                  </t>
  </si>
  <si>
    <t xml:space="preserve">ALGAMITAS                                    </t>
  </si>
  <si>
    <t xml:space="preserve">ALMADEN DE LA PLATA                          </t>
  </si>
  <si>
    <t xml:space="preserve">ALMENSILLA                                   </t>
  </si>
  <si>
    <t xml:space="preserve">ARAHAL                                       </t>
  </si>
  <si>
    <t xml:space="preserve">AZNALCAZAR                                   </t>
  </si>
  <si>
    <t xml:space="preserve">AZNALCOLLAR                                  </t>
  </si>
  <si>
    <t xml:space="preserve">BADOLATOSA                                   </t>
  </si>
  <si>
    <t xml:space="preserve">BENACAZON                                    </t>
  </si>
  <si>
    <t xml:space="preserve">BOLLULLOS DE LA MITACION                     </t>
  </si>
  <si>
    <t xml:space="preserve">BORMUJOS                                     </t>
  </si>
  <si>
    <t xml:space="preserve">BRENES                                       </t>
  </si>
  <si>
    <t xml:space="preserve">BURGUILLOS                                   </t>
  </si>
  <si>
    <t xml:space="preserve">CABEZAS DE SAN JUAN (LAS)                    </t>
  </si>
  <si>
    <t xml:space="preserve">CAMAS                                        </t>
  </si>
  <si>
    <t xml:space="preserve">CAMPANA (LA)                                 </t>
  </si>
  <si>
    <t xml:space="preserve">CANTILLANA                                   </t>
  </si>
  <si>
    <t xml:space="preserve">CARMONA                                      </t>
  </si>
  <si>
    <t xml:space="preserve">CARRION DE LOS CESPEDES                      </t>
  </si>
  <si>
    <t xml:space="preserve">CASARICHE                                    </t>
  </si>
  <si>
    <t xml:space="preserve">CASTILBLANCO DE LOS ARROYOS                  </t>
  </si>
  <si>
    <t xml:space="preserve">CASTILLEJA DE GUZMAN                         </t>
  </si>
  <si>
    <t xml:space="preserve">CASTILLEJA DE LA CUESTA                      </t>
  </si>
  <si>
    <t xml:space="preserve">CASTILLEJA DEL CAMPO                         </t>
  </si>
  <si>
    <t xml:space="preserve">CASTILLO DE LAS GUARDAS (EL)                 </t>
  </si>
  <si>
    <t xml:space="preserve">CAZALLA DE LA SIERRA                         </t>
  </si>
  <si>
    <t xml:space="preserve">CONSTANTINA                                  </t>
  </si>
  <si>
    <t xml:space="preserve">CORIA DEL RIO                                </t>
  </si>
  <si>
    <t xml:space="preserve">CORIPE                                       </t>
  </si>
  <si>
    <t xml:space="preserve">CORONIL (EL)                                 </t>
  </si>
  <si>
    <t xml:space="preserve">CORRALES (LOS)                               </t>
  </si>
  <si>
    <t xml:space="preserve">DOS HERMANAS                                 </t>
  </si>
  <si>
    <t xml:space="preserve">ECIJA                                        </t>
  </si>
  <si>
    <t xml:space="preserve">ESPARTINAS                                   </t>
  </si>
  <si>
    <t xml:space="preserve">ESTEPA                                       </t>
  </si>
  <si>
    <t xml:space="preserve">FUENTES DE ANDALUCIA                         </t>
  </si>
  <si>
    <t xml:space="preserve">GARROBO (EL)                                 </t>
  </si>
  <si>
    <t xml:space="preserve">GELVES                                       </t>
  </si>
  <si>
    <t xml:space="preserve">GERENA                                       </t>
  </si>
  <si>
    <t xml:space="preserve">GILENA                                       </t>
  </si>
  <si>
    <t xml:space="preserve">GINES                                        </t>
  </si>
  <si>
    <t xml:space="preserve">GUADALCANAL                                  </t>
  </si>
  <si>
    <t xml:space="preserve">GUILLENA                                     </t>
  </si>
  <si>
    <t xml:space="preserve">HERRERA                                      </t>
  </si>
  <si>
    <t xml:space="preserve">HUEVAR DEL ALJARAFE                          </t>
  </si>
  <si>
    <t xml:space="preserve">LANTEJUELA                                   </t>
  </si>
  <si>
    <t xml:space="preserve">LEBRIJA                                      </t>
  </si>
  <si>
    <t xml:space="preserve">LORA DE ESTEPA                               </t>
  </si>
  <si>
    <t xml:space="preserve">LORA DEL RIO                                 </t>
  </si>
  <si>
    <t xml:space="preserve">LUISIANA (LA)                                </t>
  </si>
  <si>
    <t xml:space="preserve">MADROÑO (EL)                                 </t>
  </si>
  <si>
    <t xml:space="preserve">MAIRENA DEL ALCOR                            </t>
  </si>
  <si>
    <t xml:space="preserve">MAIRENA DEL ALJARAFE                         </t>
  </si>
  <si>
    <t xml:space="preserve">MARCHENA                                     </t>
  </si>
  <si>
    <t xml:space="preserve">MARINALEDA                                   </t>
  </si>
  <si>
    <t xml:space="preserve">MARTIN DE LA JARA                            </t>
  </si>
  <si>
    <t xml:space="preserve">MOLARES (LOS)                                </t>
  </si>
  <si>
    <t xml:space="preserve">MONTELLANO                                   </t>
  </si>
  <si>
    <t xml:space="preserve">MORON DE LA FRONTERA                         </t>
  </si>
  <si>
    <t xml:space="preserve">NAVAS DE LA CONCEPCION (LAS)                 </t>
  </si>
  <si>
    <t xml:space="preserve">OLIVARES                                     </t>
  </si>
  <si>
    <t xml:space="preserve">OSUNA                                        </t>
  </si>
  <si>
    <t xml:space="preserve">PALACIOS Y VILLAFRANCA (LOS)                 </t>
  </si>
  <si>
    <t xml:space="preserve">PALOMARES DEL RIO                            </t>
  </si>
  <si>
    <t xml:space="preserve">PARADAS                                      </t>
  </si>
  <si>
    <t xml:space="preserve">PEDRERA                                      </t>
  </si>
  <si>
    <t xml:space="preserve">PEDROSO (EL)                                 </t>
  </si>
  <si>
    <t xml:space="preserve">PEÑAFLOR                                     </t>
  </si>
  <si>
    <t xml:space="preserve">PILAS                                        </t>
  </si>
  <si>
    <t xml:space="preserve">PRUNA                                        </t>
  </si>
  <si>
    <t xml:space="preserve">PUEBLA DE CAZALLA (LA)                       </t>
  </si>
  <si>
    <t xml:space="preserve">PUEBLA DE LOS INFANTES (LA)                  </t>
  </si>
  <si>
    <t xml:space="preserve">PUEBLA DEL RIO (LA)                          </t>
  </si>
  <si>
    <t xml:space="preserve">REAL DE LA JARA (EL)                         </t>
  </si>
  <si>
    <t xml:space="preserve">RINCONADA (LA)                               </t>
  </si>
  <si>
    <t xml:space="preserve">RODA DE ANDALUCIA (LA)                       </t>
  </si>
  <si>
    <t xml:space="preserve">RONQUILLO (EL)                               </t>
  </si>
  <si>
    <t xml:space="preserve">RUBIO (EL)                                   </t>
  </si>
  <si>
    <t xml:space="preserve">SALTERAS            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</si>
  <si>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</si>
  <si>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</si>
  <si>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</si>
  <si>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</si>
  <si>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</si>
  <si>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SEVILLA                                      </t>
  </si>
  <si>
    <t xml:space="preserve">TOCINA                                       </t>
  </si>
  <si>
    <t xml:space="preserve">TOMARES                                      </t>
  </si>
  <si>
    <t xml:space="preserve">UMBRETE                                      </t>
  </si>
  <si>
    <t xml:space="preserve">UTRERA                                       </t>
  </si>
  <si>
    <t xml:space="preserve">VALENCINA DE LA CONCEPCION                   </t>
  </si>
  <si>
    <t xml:space="preserve">VILLAMANRIQUE DE LA CONDESA                  </t>
  </si>
  <si>
    <t xml:space="preserve">VILLANUEVA DEL ARISCAL                       </t>
  </si>
  <si>
    <t xml:space="preserve">VILLANUEVA DEL RIO Y MINAS                   </t>
  </si>
  <si>
    <t xml:space="preserve">VILLANUEVA DE SAN JUAN                       </t>
  </si>
  <si>
    <t xml:space="preserve">VILLAVERDE DEL RIO                           </t>
  </si>
  <si>
    <t xml:space="preserve">VISO DEL ALCOR (EL)                          </t>
  </si>
  <si>
    <t xml:space="preserve">CAÑADA ROSAL                                 </t>
  </si>
  <si>
    <t xml:space="preserve">ISLA MAYOR                                   </t>
  </si>
  <si>
    <t xml:space="preserve">CUERVO DE SEVILLA (EL)                       </t>
  </si>
  <si>
    <t xml:space="preserve">PALMAR DE TROYA (EL)                         </t>
  </si>
  <si>
    <t xml:space="preserve">ABEJAR                                       </t>
  </si>
  <si>
    <t xml:space="preserve">ADRADAS                                      </t>
  </si>
  <si>
    <t xml:space="preserve">AGREDA                                       </t>
  </si>
  <si>
    <t xml:space="preserve">ALCONABA                                     </t>
  </si>
  <si>
    <t xml:space="preserve">ALCUBILLA DE AVELLANEDA                      </t>
  </si>
  <si>
    <t xml:space="preserve">ALCUBILLA DE LAS PEÑAS                       </t>
  </si>
  <si>
    <t xml:space="preserve">ALDEALAFUENTE                                </t>
  </si>
  <si>
    <t xml:space="preserve">ALDEALICES                                   </t>
  </si>
  <si>
    <t>42011</t>
  </si>
  <si>
    <t xml:space="preserve">ALDEALPOZO                                   </t>
  </si>
  <si>
    <t xml:space="preserve">ALDEALSEÑOR                                  </t>
  </si>
  <si>
    <t xml:space="preserve">ALDEHUELA DE PERIAÑEZ                        </t>
  </si>
  <si>
    <t xml:space="preserve">ALDEHUELAS (LAS)                             </t>
  </si>
  <si>
    <t xml:space="preserve">ALENTISQUE                                   </t>
  </si>
  <si>
    <t xml:space="preserve">ALIUD                                        </t>
  </si>
  <si>
    <t xml:space="preserve">ALMAJANO                                     </t>
  </si>
  <si>
    <t xml:space="preserve">ALMALUEZ                                     </t>
  </si>
  <si>
    <t xml:space="preserve">ALMARZA                                      </t>
  </si>
  <si>
    <t xml:space="preserve">ALMAZAN                                      </t>
  </si>
  <si>
    <t xml:space="preserve">ALMAZUL                                      </t>
  </si>
  <si>
    <t xml:space="preserve">ALMENAR DE SORIA                             </t>
  </si>
  <si>
    <t xml:space="preserve">ALPANSEQUE                                   </t>
  </si>
  <si>
    <t xml:space="preserve">ARANCON                                      </t>
  </si>
  <si>
    <t xml:space="preserve">ARCOS DE JALON                               </t>
  </si>
  <si>
    <t xml:space="preserve">ARENILLAS                                    </t>
  </si>
  <si>
    <t xml:space="preserve">AREVALO DE LA SIERRA                         </t>
  </si>
  <si>
    <t xml:space="preserve">AUSEJO DE LA SIERRA                          </t>
  </si>
  <si>
    <t xml:space="preserve">BARAONA                                      </t>
  </si>
  <si>
    <t xml:space="preserve">BARCA                                        </t>
  </si>
  <si>
    <t xml:space="preserve">BARCONES                                     </t>
  </si>
  <si>
    <t xml:space="preserve">BAYUBAS DE ABAJO                             </t>
  </si>
  <si>
    <t xml:space="preserve">BAYUBAS DE ARRIBA                            </t>
  </si>
  <si>
    <t xml:space="preserve">BERATON                                      </t>
  </si>
  <si>
    <t xml:space="preserve">BERLANGA DE DUERO                            </t>
  </si>
  <si>
    <t xml:space="preserve">BLACOS                                       </t>
  </si>
  <si>
    <t xml:space="preserve">BLIECOS                                      </t>
  </si>
  <si>
    <t xml:space="preserve">BORJABAD                                     </t>
  </si>
  <si>
    <t xml:space="preserve">BOROBIA                                      </t>
  </si>
  <si>
    <t xml:space="preserve">BUBEROS                                      </t>
  </si>
  <si>
    <t xml:space="preserve">BUITRAGO                                     </t>
  </si>
  <si>
    <t xml:space="preserve">BURGO DE OSMA-CIUDAD DE OSMA                 </t>
  </si>
  <si>
    <t xml:space="preserve">CABREJAS DEL CAMPO                           </t>
  </si>
  <si>
    <t xml:space="preserve">CABREJAS DEL PINAR                           </t>
  </si>
  <si>
    <t xml:space="preserve">CALATAÑAZOR                                  </t>
  </si>
  <si>
    <t xml:space="preserve">CALTOJAR                                     </t>
  </si>
  <si>
    <t xml:space="preserve">CANDILICHERA                                 </t>
  </si>
  <si>
    <t xml:space="preserve">CAÑAMAQUE                                    </t>
  </si>
  <si>
    <t xml:space="preserve">CARABANTES                                   </t>
  </si>
  <si>
    <t xml:space="preserve">CARACENA                                     </t>
  </si>
  <si>
    <t xml:space="preserve">CARRASCOSA DE ABAJO                          </t>
  </si>
  <si>
    <t xml:space="preserve">CARRASCOSA DE LA SIERRA                      </t>
  </si>
  <si>
    <t xml:space="preserve">CASAREJOS                                    </t>
  </si>
  <si>
    <t xml:space="preserve">CASTILFRIO DE LA SIERRA                      </t>
  </si>
  <si>
    <t xml:space="preserve">CASTILRUIZ                                   </t>
  </si>
  <si>
    <t xml:space="preserve">CASTILLEJO DE ROBLEDO                        </t>
  </si>
  <si>
    <t xml:space="preserve">CENTENERA DE ANDALUZ                         </t>
  </si>
  <si>
    <t xml:space="preserve">CERBON                                       </t>
  </si>
  <si>
    <t xml:space="preserve">CIDONES                                      </t>
  </si>
  <si>
    <t xml:space="preserve">CIGUDOSA                                     </t>
  </si>
  <si>
    <t xml:space="preserve">CIHUELA                                      </t>
  </si>
  <si>
    <t xml:space="preserve">CIRIA                                        </t>
  </si>
  <si>
    <t xml:space="preserve">CIRUJALES DEL RIO                            </t>
  </si>
  <si>
    <t xml:space="preserve">COSCURITA                                    </t>
  </si>
  <si>
    <t xml:space="preserve">COVALEDA                                     </t>
  </si>
  <si>
    <t xml:space="preserve">CUBILLA                                      </t>
  </si>
  <si>
    <t xml:space="preserve">CUBO DE LA SOLANA                            </t>
  </si>
  <si>
    <t xml:space="preserve">CUEVA DE AGREDA                              </t>
  </si>
  <si>
    <t xml:space="preserve">DEVANOS                                      </t>
  </si>
  <si>
    <t xml:space="preserve">DEZA                                         </t>
  </si>
  <si>
    <t xml:space="preserve">DURUELO DE LA SIERRA                         </t>
  </si>
  <si>
    <t>42079</t>
  </si>
  <si>
    <t xml:space="preserve">ESCOBOSA DE ALMAZAN                          </t>
  </si>
  <si>
    <t xml:space="preserve">ESPEJA DE SAN MARCELINO                      </t>
  </si>
  <si>
    <t xml:space="preserve">ESPEJON                                      </t>
  </si>
  <si>
    <t xml:space="preserve">ESTEPA DE SAN JUAN                           </t>
  </si>
  <si>
    <t xml:space="preserve">FRECHILLA DE ALMAZAN                         </t>
  </si>
  <si>
    <t xml:space="preserve">FRESNO DE CARACENA                           </t>
  </si>
  <si>
    <t xml:space="preserve">FUENTEARMEGIL                                </t>
  </si>
  <si>
    <t xml:space="preserve">FUENTECAMBRON                                </t>
  </si>
  <si>
    <t xml:space="preserve">FUENTECANTOS                                 </t>
  </si>
  <si>
    <t xml:space="preserve">FUENTELMONGE                                 </t>
  </si>
  <si>
    <t xml:space="preserve">FUENTELSAZ DE SORIA                          </t>
  </si>
  <si>
    <t xml:space="preserve">FUENTEPINILLA                                </t>
  </si>
  <si>
    <t xml:space="preserve">FUENTES DE MAGAÑA                            </t>
  </si>
  <si>
    <t xml:space="preserve">FUENTESTRUN                                  </t>
  </si>
  <si>
    <t xml:space="preserve">GARRAY                                       </t>
  </si>
  <si>
    <t xml:space="preserve">GOLMAYO                                      </t>
  </si>
  <si>
    <t xml:space="preserve">GOMARA                                       </t>
  </si>
  <si>
    <t xml:space="preserve">GORMAZ                                       </t>
  </si>
  <si>
    <t xml:space="preserve">HERRERA DE SORIA                             </t>
  </si>
  <si>
    <t xml:space="preserve">HINOJOSA DEL CAMPO                           </t>
  </si>
  <si>
    <t xml:space="preserve">LANGA DE DUERO                               </t>
  </si>
  <si>
    <t xml:space="preserve">LICERAS                                      </t>
  </si>
  <si>
    <t xml:space="preserve">LOSILLA (LA)                                 </t>
  </si>
  <si>
    <t xml:space="preserve">MAGAÑA                                       </t>
  </si>
  <si>
    <t xml:space="preserve">MAJAN                                        </t>
  </si>
  <si>
    <t xml:space="preserve">MATALEBRERAS                                 </t>
  </si>
  <si>
    <t xml:space="preserve">MATAMALA DE ALMAZAN                          </t>
  </si>
  <si>
    <t xml:space="preserve">MEDINACELI                                   </t>
  </si>
  <si>
    <t xml:space="preserve">MIÑO DE MEDINACELI                           </t>
  </si>
  <si>
    <t xml:space="preserve">MIÑO DE SAN ESTEBAN                          </t>
  </si>
  <si>
    <t xml:space="preserve">MOLINOS DE DUERO                             </t>
  </si>
  <si>
    <t xml:space="preserve">MOMBLONA                                     </t>
  </si>
  <si>
    <t xml:space="preserve">MONTEAGUDO DE LAS VICARIAS                   </t>
  </si>
  <si>
    <t xml:space="preserve">MONTEJO DE TIERMES                           </t>
  </si>
  <si>
    <t xml:space="preserve">MONTENEGRO DE CAMEROS                        </t>
  </si>
  <si>
    <t xml:space="preserve">MORON DE ALMAZAN                             </t>
  </si>
  <si>
    <t xml:space="preserve">MURIEL DE LA FUENTE                          </t>
  </si>
  <si>
    <t xml:space="preserve">MURIEL VIEJO                                 </t>
  </si>
  <si>
    <t xml:space="preserve">NAFRIA DE UCERO                              </t>
  </si>
  <si>
    <t xml:space="preserve">NARROS                                       </t>
  </si>
  <si>
    <t xml:space="preserve">NAVALENO                                     </t>
  </si>
  <si>
    <t xml:space="preserve">NEPAS                                        </t>
  </si>
  <si>
    <t xml:space="preserve">NOLAY                                        </t>
  </si>
  <si>
    <t xml:space="preserve">NOVIERCAS                                    </t>
  </si>
  <si>
    <t xml:space="preserve">OLVEGA                                       </t>
  </si>
  <si>
    <t xml:space="preserve">ONCALA                                       </t>
  </si>
  <si>
    <t xml:space="preserve">PINILLA DEL CAMPO                            </t>
  </si>
  <si>
    <t xml:space="preserve">PORTILLO DE SORIA                            </t>
  </si>
  <si>
    <t xml:space="preserve">POVEDA DE SORIA (LA)                         </t>
  </si>
  <si>
    <t xml:space="preserve">POZALMURO                                    </t>
  </si>
  <si>
    <t xml:space="preserve">QUINTANA REDONDA                             </t>
  </si>
  <si>
    <t xml:space="preserve">QUINTANAS DE GORMAZ                          </t>
  </si>
  <si>
    <t xml:space="preserve">QUIÑONERIA                                   </t>
  </si>
  <si>
    <t xml:space="preserve">RABANOS (LOS)                                </t>
  </si>
  <si>
    <t xml:space="preserve">RECUERDA                                     </t>
  </si>
  <si>
    <t xml:space="preserve">RELLO                                        </t>
  </si>
  <si>
    <t xml:space="preserve">RENIEBLAS                                    </t>
  </si>
  <si>
    <t xml:space="preserve">RETORTILLO DE SORIA                          </t>
  </si>
  <si>
    <t xml:space="preserve">REZNOS                                       </t>
  </si>
  <si>
    <t xml:space="preserve">RIBA DE ESCALOTE (LA)                        </t>
  </si>
  <si>
    <t xml:space="preserve">RIOSECO DE SORIA                             </t>
  </si>
  <si>
    <t xml:space="preserve">ROLLAMIENTA                                  </t>
  </si>
  <si>
    <t xml:space="preserve">ROYO (EL)                                    </t>
  </si>
  <si>
    <t xml:space="preserve">SALDUERO                                     </t>
  </si>
  <si>
    <t xml:space="preserve">SAN ESTEBAN DE GORMAZ                        </t>
  </si>
  <si>
    <t xml:space="preserve">SAN FELICES                                  </t>
  </si>
  <si>
    <t xml:space="preserve">SAN LEONARDO DE YAGUE                        </t>
  </si>
  <si>
    <t xml:space="preserve">SAN PEDRO MANRIQUE                           </t>
  </si>
  <si>
    <t xml:space="preserve">SANTA CRUZ DE YANGUAS                        </t>
  </si>
  <si>
    <t xml:space="preserve">SANTA MARIA DE HUERTA                        </t>
  </si>
  <si>
    <t xml:space="preserve">SANTA MARIA DE LAS HOYAS                     </t>
  </si>
  <si>
    <t xml:space="preserve">SERON DE NAGIMA                              </t>
  </si>
  <si>
    <t xml:space="preserve">SOLIEDRA                                     </t>
  </si>
  <si>
    <t xml:space="preserve">SORIA                                        </t>
  </si>
  <si>
    <t xml:space="preserve">SOTILLO DEL RINCON                           </t>
  </si>
  <si>
    <t xml:space="preserve">SUELLACABRAS                                 </t>
  </si>
  <si>
    <t xml:space="preserve">TAJAHUERCE                                   </t>
  </si>
  <si>
    <t xml:space="preserve">TAJUECO                                      </t>
  </si>
  <si>
    <t xml:space="preserve">TALVEILA                                     </t>
  </si>
  <si>
    <t xml:space="preserve">TARDELCUENDE                                 </t>
  </si>
  <si>
    <t xml:space="preserve">TARODA                                       </t>
  </si>
  <si>
    <t xml:space="preserve">TEJADO                                       </t>
  </si>
  <si>
    <t xml:space="preserve">TORLENGUA                                    </t>
  </si>
  <si>
    <t xml:space="preserve">TORREBLACOS                                  </t>
  </si>
  <si>
    <t xml:space="preserve">TORRUBIA DE SORIA                            </t>
  </si>
  <si>
    <t xml:space="preserve">TREVAGO                                      </t>
  </si>
  <si>
    <t xml:space="preserve">UCERO                                        </t>
  </si>
  <si>
    <t xml:space="preserve">VADILLO                                      </t>
  </si>
  <si>
    <t xml:space="preserve">VALDEAVELLANO DE TERA                        </t>
  </si>
  <si>
    <t xml:space="preserve">VALDEGEÑA                                    </t>
  </si>
  <si>
    <t xml:space="preserve">VALDELAGUA DEL CERRO                         </t>
  </si>
  <si>
    <t xml:space="preserve">VALDEMALUQUE                                 </t>
  </si>
  <si>
    <t xml:space="preserve">VALDENEBRO                                   </t>
  </si>
  <si>
    <t xml:space="preserve">VALDEPRADO                                   </t>
  </si>
  <si>
    <t xml:space="preserve">VALDERRODILLA                                </t>
  </si>
  <si>
    <t xml:space="preserve">VALTAJEROS                                   </t>
  </si>
  <si>
    <t xml:space="preserve">VELAMAZAN                                    </t>
  </si>
  <si>
    <t xml:space="preserve">VELILLA DE LA SIERRA                         </t>
  </si>
  <si>
    <t xml:space="preserve">VELILLA DE LOS AJOS                          </t>
  </si>
  <si>
    <t xml:space="preserve">VIANA DE DUERO                               </t>
  </si>
  <si>
    <t xml:space="preserve">VILLACIERVOS                                 </t>
  </si>
  <si>
    <t xml:space="preserve">VILLANUEVA DE GORMAZ                         </t>
  </si>
  <si>
    <t xml:space="preserve">VILLAR DEL ALA                               </t>
  </si>
  <si>
    <t xml:space="preserve">VILLAR DEL CAMPO                             </t>
  </si>
  <si>
    <t xml:space="preserve">VILLAR DEL RIO                               </t>
  </si>
  <si>
    <t xml:space="preserve">VILLARES DE SORIA (LOS)                      </t>
  </si>
  <si>
    <t xml:space="preserve">VILLASAYAS                                   </t>
  </si>
  <si>
    <t xml:space="preserve">VILLASECA DE ARCIEL                          </t>
  </si>
  <si>
    <t xml:space="preserve">VINUESA                                      </t>
  </si>
  <si>
    <t xml:space="preserve">VIZMANOS                                     </t>
  </si>
  <si>
    <t xml:space="preserve">VOZMEDIANO                                   </t>
  </si>
  <si>
    <t xml:space="preserve">YANGUAS                                      </t>
  </si>
  <si>
    <t xml:space="preserve">YELO                                         </t>
  </si>
  <si>
    <t xml:space="preserve">AIGUAMURCIA                                  </t>
  </si>
  <si>
    <t xml:space="preserve">ALBINYANA                                    </t>
  </si>
  <si>
    <t xml:space="preserve">ALBIOL (L')                                  </t>
  </si>
  <si>
    <t xml:space="preserve">ALCANAR                                      </t>
  </si>
  <si>
    <t xml:space="preserve">ALCOVER                                      </t>
  </si>
  <si>
    <t xml:space="preserve">ALDOVER                                      </t>
  </si>
  <si>
    <t xml:space="preserve">ALEIXAR (L')                                 </t>
  </si>
  <si>
    <t xml:space="preserve">ALFARA DE CARLES                             </t>
  </si>
  <si>
    <t xml:space="preserve">ALFORJA                                      </t>
  </si>
  <si>
    <t xml:space="preserve">ALIO                                         </t>
  </si>
  <si>
    <t xml:space="preserve">ALMOSTER                                     </t>
  </si>
  <si>
    <t xml:space="preserve">ALTAFULLA                                    </t>
  </si>
  <si>
    <t xml:space="preserve">AMETLLA DE MAR (L')                          </t>
  </si>
  <si>
    <t xml:space="preserve">AMPOSTA                                      </t>
  </si>
  <si>
    <t xml:space="preserve">ARBOLI                                       </t>
  </si>
  <si>
    <t xml:space="preserve">ARBOC (L')                                   </t>
  </si>
  <si>
    <t xml:space="preserve">ARGENTERA (L')                               </t>
  </si>
  <si>
    <t xml:space="preserve">ARNES                                        </t>
  </si>
  <si>
    <t xml:space="preserve">ASCO                                         </t>
  </si>
  <si>
    <t xml:space="preserve">BANYERES DEL PENEDES                         </t>
  </si>
  <si>
    <t xml:space="preserve">BARBERA DE LA CONCA                          </t>
  </si>
  <si>
    <t xml:space="preserve">BATEA                                        </t>
  </si>
  <si>
    <t xml:space="preserve">BELLMUNT DEL PRIORAT                         </t>
  </si>
  <si>
    <t xml:space="preserve">BELLVEI                                      </t>
  </si>
  <si>
    <t xml:space="preserve">BENIFALLET                                   </t>
  </si>
  <si>
    <t xml:space="preserve">BENISSANET                                   </t>
  </si>
  <si>
    <t xml:space="preserve">BISBAL DE FALSET (LA)                        </t>
  </si>
  <si>
    <t xml:space="preserve">BISBAL DEL PENEDES (LA)                      </t>
  </si>
  <si>
    <t xml:space="preserve">BLANCAFORT                                   </t>
  </si>
  <si>
    <t xml:space="preserve">BONASTRE                                     </t>
  </si>
  <si>
    <t xml:space="preserve">BORGES DEL CAMP (LES)                        </t>
  </si>
  <si>
    <t xml:space="preserve">BOT                                          </t>
  </si>
  <si>
    <t xml:space="preserve">BOTARELL                                     </t>
  </si>
  <si>
    <t xml:space="preserve">BRAFIM                                       </t>
  </si>
  <si>
    <t xml:space="preserve">CABACES                                      </t>
  </si>
  <si>
    <t xml:space="preserve">CABRA DEL CAMP                               </t>
  </si>
  <si>
    <t xml:space="preserve">CALAFELL                                     </t>
  </si>
  <si>
    <t xml:space="preserve">CAMBRILS                                     </t>
  </si>
  <si>
    <t xml:space="preserve">CAPAFONTS                                    </t>
  </si>
  <si>
    <t xml:space="preserve">CAPCANES                                     </t>
  </si>
  <si>
    <t xml:space="preserve">CASERES                                      </t>
  </si>
  <si>
    <t xml:space="preserve">CASTELLVELL DEL CAMP                         </t>
  </si>
  <si>
    <t xml:space="preserve">CATLLAR (EL)                                 </t>
  </si>
  <si>
    <t xml:space="preserve">SENIA (LA)                                   </t>
  </si>
  <si>
    <t xml:space="preserve">COLLDEJOU                                    </t>
  </si>
  <si>
    <t xml:space="preserve">CONESA                                       </t>
  </si>
  <si>
    <t xml:space="preserve">CONSTANTI                                    </t>
  </si>
  <si>
    <t xml:space="preserve">CORBERA D'EBRE                               </t>
  </si>
  <si>
    <t xml:space="preserve">CORNUDELLA DE MONTSANT                       </t>
  </si>
  <si>
    <t xml:space="preserve">CREIXELL                                     </t>
  </si>
  <si>
    <t xml:space="preserve">CUNIT                                        </t>
  </si>
  <si>
    <t xml:space="preserve">XERTA                                        </t>
  </si>
  <si>
    <t xml:space="preserve">DUESAIGUES                                   </t>
  </si>
  <si>
    <t xml:space="preserve">ESPLUGA DE FRANCOLI (L')                     </t>
  </si>
  <si>
    <t xml:space="preserve">FALSET                                       </t>
  </si>
  <si>
    <t xml:space="preserve">FATARELLA (LA)                               </t>
  </si>
  <si>
    <t xml:space="preserve">FEBRO (LA)                                   </t>
  </si>
  <si>
    <t xml:space="preserve">FIGUERA (LA)                                 </t>
  </si>
  <si>
    <t xml:space="preserve">FIGUEROLA DEL CAMP                           </t>
  </si>
  <si>
    <t xml:space="preserve">FLIX                                         </t>
  </si>
  <si>
    <t xml:space="preserve">FORES                                        </t>
  </si>
  <si>
    <t xml:space="preserve">FREGINALS                                    </t>
  </si>
  <si>
    <t xml:space="preserve">GALERA (LA)                                  </t>
  </si>
  <si>
    <t xml:space="preserve">GANDESA                                      </t>
  </si>
  <si>
    <t xml:space="preserve">GARCIA                                       </t>
  </si>
  <si>
    <t xml:space="preserve">GARIDELLS (ELS)                              </t>
  </si>
  <si>
    <t xml:space="preserve">GINESTAR                                     </t>
  </si>
  <si>
    <t xml:space="preserve">GODALL                                       </t>
  </si>
  <si>
    <t xml:space="preserve">GRATALLOPS                                   </t>
  </si>
  <si>
    <t xml:space="preserve">GUIAMETS (ELS)                               </t>
  </si>
  <si>
    <t xml:space="preserve">HORTA DE SANT JOAN                           </t>
  </si>
  <si>
    <t xml:space="preserve">LLOAR (EL)                                   </t>
  </si>
  <si>
    <t xml:space="preserve">LLORAC                                       </t>
  </si>
  <si>
    <t xml:space="preserve">LLORENC DEL PENEDES                          </t>
  </si>
  <si>
    <t xml:space="preserve">MARGALEF                                     </t>
  </si>
  <si>
    <t xml:space="preserve">MARCA                                        </t>
  </si>
  <si>
    <t xml:space="preserve">MAS DE BARBERANS                             </t>
  </si>
  <si>
    <t xml:space="preserve">MASDENVERGE                                  </t>
  </si>
  <si>
    <t xml:space="preserve">MASLLORENC                                   </t>
  </si>
  <si>
    <t xml:space="preserve">MASO (LA)                                    </t>
  </si>
  <si>
    <t xml:space="preserve">MASPUJOLS                                    </t>
  </si>
  <si>
    <t xml:space="preserve">MASROIG (EL)                                 </t>
  </si>
  <si>
    <t xml:space="preserve">MILA (EL)                                    </t>
  </si>
  <si>
    <t xml:space="preserve">MIRAVET                                      </t>
  </si>
  <si>
    <t xml:space="preserve">MONTBLANC                                    </t>
  </si>
  <si>
    <t xml:space="preserve">MONTBRIO DEL CAMP                            </t>
  </si>
  <si>
    <t xml:space="preserve">MONTFERRI                                    </t>
  </si>
  <si>
    <t xml:space="preserve">MONTMELL (EL)                                </t>
  </si>
  <si>
    <t xml:space="preserve">MONT-RAL                                     </t>
  </si>
  <si>
    <t xml:space="preserve">MONT-ROIG DEL CAMP                           </t>
  </si>
  <si>
    <t xml:space="preserve">MORA D'EBRE                                  </t>
  </si>
  <si>
    <t xml:space="preserve">MORA LA NOVA                                 </t>
  </si>
  <si>
    <t xml:space="preserve">MORELL (EL)                                  </t>
  </si>
  <si>
    <t xml:space="preserve">MORERA DE MONTSANT (LA)                      </t>
  </si>
  <si>
    <t xml:space="preserve">NOU DE GAIA (LA)                             </t>
  </si>
  <si>
    <t xml:space="preserve">NULLES                                       </t>
  </si>
  <si>
    <t xml:space="preserve">PALMA D'EBRE (LA)                            </t>
  </si>
  <si>
    <t xml:space="preserve">PALLARESOS (ELS)                             </t>
  </si>
  <si>
    <t xml:space="preserve">PASSANANT                                    </t>
  </si>
  <si>
    <t xml:space="preserve">PAULS                                        </t>
  </si>
  <si>
    <t xml:space="preserve">PERAFORT                                     </t>
  </si>
  <si>
    <t xml:space="preserve">PERELLO (EL)                                 </t>
  </si>
  <si>
    <t xml:space="preserve">PILES (LES)                                  </t>
  </si>
  <si>
    <t xml:space="preserve">PINELL DE BRAI (EL)                          </t>
  </si>
  <si>
    <t xml:space="preserve">PIRA                                         </t>
  </si>
  <si>
    <t xml:space="preserve">PLA DE SANTA MARIA (EL)                      </t>
  </si>
  <si>
    <t xml:space="preserve">POBLA DE MAFUMET (LA)                        </t>
  </si>
  <si>
    <t xml:space="preserve">POBLA DE MASSALUCA (LA)                      </t>
  </si>
  <si>
    <t xml:space="preserve">POBLA DE MONTORNES (LA)                      </t>
  </si>
  <si>
    <t xml:space="preserve">POBOLEDA                                     </t>
  </si>
  <si>
    <t xml:space="preserve">PONT D'ARMENTERA (EL)                        </t>
  </si>
  <si>
    <t xml:space="preserve">PORRERA                                      </t>
  </si>
  <si>
    <t xml:space="preserve">PRADELL DE LA TEIXETA                        </t>
  </si>
  <si>
    <t xml:space="preserve">PRADES                                       </t>
  </si>
  <si>
    <t xml:space="preserve">PRAT DE COMTE                                </t>
  </si>
  <si>
    <t xml:space="preserve">PRATDIP                                      </t>
  </si>
  <si>
    <t xml:space="preserve">PUIGPELAT                                    </t>
  </si>
  <si>
    <t xml:space="preserve">QUEROL                                       </t>
  </si>
  <si>
    <t xml:space="preserve">RASQUERA                                     </t>
  </si>
  <si>
    <t xml:space="preserve">RENAU                                        </t>
  </si>
  <si>
    <t xml:space="preserve">REUS                                         </t>
  </si>
  <si>
    <t xml:space="preserve">RIBA (LA)                                    </t>
  </si>
  <si>
    <t xml:space="preserve">RIBA-ROJA D'EBRE                             </t>
  </si>
  <si>
    <t xml:space="preserve">RIERA DE GAIA (LA)                           </t>
  </si>
  <si>
    <t xml:space="preserve">RIUDECANYES                                  </t>
  </si>
  <si>
    <t xml:space="preserve">RIUDECOLS                                    </t>
  </si>
  <si>
    <t xml:space="preserve">RIUDOMS                                      </t>
  </si>
  <si>
    <t xml:space="preserve">ROCAFORT DE QUERALT                          </t>
  </si>
  <si>
    <t xml:space="preserve">RODA DE BERA                                 </t>
  </si>
  <si>
    <t xml:space="preserve">RODONYA                                      </t>
  </si>
  <si>
    <t xml:space="preserve">ROQUETES                                     </t>
  </si>
  <si>
    <t xml:space="preserve">ROURELL (EL)                                 </t>
  </si>
  <si>
    <t xml:space="preserve">SALOMO                                       </t>
  </si>
  <si>
    <t xml:space="preserve">LA RAPITA                                    </t>
  </si>
  <si>
    <t xml:space="preserve">SANT JAUME DELS DOMENYS                      </t>
  </si>
  <si>
    <t xml:space="preserve">SANTA BARBARA                                </t>
  </si>
  <si>
    <t xml:space="preserve">SANTA COLOMA DE QUERALT                      </t>
  </si>
  <si>
    <t xml:space="preserve">SANTA OLIVA                                  </t>
  </si>
  <si>
    <t xml:space="preserve">PONTILS                                      </t>
  </si>
  <si>
    <t xml:space="preserve">SARRAL                                       </t>
  </si>
  <si>
    <t xml:space="preserve">SAVALLA DEL COMTAT                           </t>
  </si>
  <si>
    <t xml:space="preserve">SECUITA (LA)                                 </t>
  </si>
  <si>
    <t xml:space="preserve">SELVA DEL CAMP (LA)                          </t>
  </si>
  <si>
    <t xml:space="preserve">SENAN                                        </t>
  </si>
  <si>
    <t xml:space="preserve">SOLIVELLA                                    </t>
  </si>
  <si>
    <t xml:space="preserve">TARRAGONA                                    </t>
  </si>
  <si>
    <t xml:space="preserve">TIVENYS                                      </t>
  </si>
  <si>
    <t xml:space="preserve">TIVISSA                                      </t>
  </si>
  <si>
    <t xml:space="preserve">TORRE DE FONTAUBELLA (LA)                    </t>
  </si>
  <si>
    <t xml:space="preserve">TORRE DE L'ESPANYOL (LA)                     </t>
  </si>
  <si>
    <t xml:space="preserve">TORREDEMBARRA                                </t>
  </si>
  <si>
    <t xml:space="preserve">TORROJA DEL PRIORAT                          </t>
  </si>
  <si>
    <t xml:space="preserve">TORTOSA                                      </t>
  </si>
  <si>
    <t xml:space="preserve">ULLDECONA                                    </t>
  </si>
  <si>
    <t xml:space="preserve">ULLDEMOLINS                                  </t>
  </si>
  <si>
    <t xml:space="preserve">VALLCLARA                                    </t>
  </si>
  <si>
    <t xml:space="preserve">VALLFOGONA DE RIUCORB                        </t>
  </si>
  <si>
    <t xml:space="preserve">VALLMOLL 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</si>
  <si>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</si>
  <si>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</si>
  <si>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</si>
  <si>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VESPELLA DE GAIA                             </t>
  </si>
  <si>
    <t xml:space="preserve">VILABELLA                                    </t>
  </si>
  <si>
    <t xml:space="preserve">VILALLONGA DEL CAMP                          </t>
  </si>
  <si>
    <t xml:space="preserve">VILANOVA D'ESCORNALBOU                       </t>
  </si>
  <si>
    <t xml:space="preserve">VILANOVA DE PRADES                           </t>
  </si>
  <si>
    <t xml:space="preserve">VILAPLANA                                    </t>
  </si>
  <si>
    <t xml:space="preserve">VILA-RODONA                                  </t>
  </si>
  <si>
    <t xml:space="preserve">VILA-SECA                                    </t>
  </si>
  <si>
    <t xml:space="preserve">VILAVERD                                     </t>
  </si>
  <si>
    <t xml:space="preserve">VILELLA ALTA (LA)                            </t>
  </si>
  <si>
    <t xml:space="preserve">VILELLA BAIXA (LA)                           </t>
  </si>
  <si>
    <t xml:space="preserve">VILALBA DELS ARCS                            </t>
  </si>
  <si>
    <t xml:space="preserve">VIMBODI I POBLET                             </t>
  </si>
  <si>
    <t xml:space="preserve">VINEBRE                                      </t>
  </si>
  <si>
    <t xml:space="preserve">VINYOLS I ELS ARCS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</si>
  <si>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</si>
  <si>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</si>
  <si>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</si>
  <si>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ALDEA (L')                                   </t>
  </si>
  <si>
    <t xml:space="preserve">SALOU                                        </t>
  </si>
  <si>
    <t xml:space="preserve">AMPOLLA (L')                                 </t>
  </si>
  <si>
    <t xml:space="preserve">CANONJA (LA)                                 </t>
  </si>
  <si>
    <t>44001</t>
  </si>
  <si>
    <t xml:space="preserve">ABABUJ                                       </t>
  </si>
  <si>
    <t xml:space="preserve">ABEJUELA                                     </t>
  </si>
  <si>
    <t xml:space="preserve">AGUATON                                      </t>
  </si>
  <si>
    <t xml:space="preserve">AGUAVIVA                                     </t>
  </si>
  <si>
    <t xml:space="preserve">AGUILAR DEL ALFAMBRA                         </t>
  </si>
  <si>
    <t xml:space="preserve">ALACON                                       </t>
  </si>
  <si>
    <t xml:space="preserve">ALBA                                         </t>
  </si>
  <si>
    <t xml:space="preserve">ALBALATE DEL ARZOBISPO                       </t>
  </si>
  <si>
    <t xml:space="preserve">ALBARRACIN                                   </t>
  </si>
  <si>
    <t xml:space="preserve">ALBENTOSA                                    </t>
  </si>
  <si>
    <t xml:space="preserve">ALCAINE                                      </t>
  </si>
  <si>
    <t xml:space="preserve">ALCALA DE LA SELVA                           </t>
  </si>
  <si>
    <t xml:space="preserve">ALCAÑIZ                                      </t>
  </si>
  <si>
    <t xml:space="preserve">ALCORISA                                     </t>
  </si>
  <si>
    <t xml:space="preserve">ALFAMBRA                                     </t>
  </si>
  <si>
    <t xml:space="preserve">ALIAGA                                       </t>
  </si>
  <si>
    <t xml:space="preserve">ALMOHAJA                                     </t>
  </si>
  <si>
    <t xml:space="preserve">ALOBRAS                                      </t>
  </si>
  <si>
    <t xml:space="preserve">ALPEÑES                                      </t>
  </si>
  <si>
    <t xml:space="preserve">ALLEPUZ                                      </t>
  </si>
  <si>
    <t xml:space="preserve">ALLOZA                                       </t>
  </si>
  <si>
    <t xml:space="preserve">ALLUEVA                                      </t>
  </si>
  <si>
    <t xml:space="preserve">ANADON                                       </t>
  </si>
  <si>
    <t xml:space="preserve">ANDORRA                                      </t>
  </si>
  <si>
    <t xml:space="preserve">ARCOS DE LAS SALINAS                         </t>
  </si>
  <si>
    <t xml:space="preserve">ARENS DE LLEDO                               </t>
  </si>
  <si>
    <t xml:space="preserve">ARGENTE                                      </t>
  </si>
  <si>
    <t xml:space="preserve">ARIÑO                                        </t>
  </si>
  <si>
    <t xml:space="preserve">AZAILA                                       </t>
  </si>
  <si>
    <t xml:space="preserve">BADENAS                                      </t>
  </si>
  <si>
    <t xml:space="preserve">BAGUENA                                      </t>
  </si>
  <si>
    <t xml:space="preserve">BAÑON                                        </t>
  </si>
  <si>
    <t xml:space="preserve">BARRACHINA                                   </t>
  </si>
  <si>
    <t xml:space="preserve">BEA                                          </t>
  </si>
  <si>
    <t xml:space="preserve">BECEITE                                      </t>
  </si>
  <si>
    <t xml:space="preserve">BELMONTE DE SAN JOSE                         </t>
  </si>
  <si>
    <t xml:space="preserve">BELLO                                        </t>
  </si>
  <si>
    <t xml:space="preserve">BERGE                                        </t>
  </si>
  <si>
    <t xml:space="preserve">BEZAS                                        </t>
  </si>
  <si>
    <t xml:space="preserve">BLANCAS                                      </t>
  </si>
  <si>
    <t xml:space="preserve">BLESA                                        </t>
  </si>
  <si>
    <t xml:space="preserve">BORDON                                       </t>
  </si>
  <si>
    <t xml:space="preserve">BRONCHALES                                   </t>
  </si>
  <si>
    <t xml:space="preserve">BUEÑA                                        </t>
  </si>
  <si>
    <t xml:space="preserve">BURBAGUENA                                   </t>
  </si>
  <si>
    <t xml:space="preserve">CABRA DE MORA                                </t>
  </si>
  <si>
    <t xml:space="preserve">CALACEITE                                    </t>
  </si>
  <si>
    <t xml:space="preserve">CALAMOCHA                                    </t>
  </si>
  <si>
    <t xml:space="preserve">CALANDA                                      </t>
  </si>
  <si>
    <t xml:space="preserve">CALOMARDE                                    </t>
  </si>
  <si>
    <t xml:space="preserve">CAMAÑAS                                      </t>
  </si>
  <si>
    <t xml:space="preserve">CAMARENA DE LA SIERRA                        </t>
  </si>
  <si>
    <t xml:space="preserve">CAMARILLAS                                   </t>
  </si>
  <si>
    <t xml:space="preserve">CAMINREAL                                    </t>
  </si>
  <si>
    <t xml:space="preserve">CANTAVIEJA                                   </t>
  </si>
  <si>
    <t xml:space="preserve">CAÑADA DE BENATANDUZ                         </t>
  </si>
  <si>
    <t xml:space="preserve">CAÑADA DE VERICH (LA)                        </t>
  </si>
  <si>
    <t xml:space="preserve">CAÑADA VELLIDA                               </t>
  </si>
  <si>
    <t xml:space="preserve">CAÑIZAR DEL OLIVAR                           </t>
  </si>
  <si>
    <t xml:space="preserve">CASCANTE DEL RIO                             </t>
  </si>
  <si>
    <t xml:space="preserve">CASTEJON DE TORNOS                           </t>
  </si>
  <si>
    <t xml:space="preserve">CASTEL DE CABRA                              </t>
  </si>
  <si>
    <t xml:space="preserve">CASTELNOU                                    </t>
  </si>
  <si>
    <t xml:space="preserve">CASTELSERAS                                  </t>
  </si>
  <si>
    <t xml:space="preserve">CASTELLAR (EL)                               </t>
  </si>
  <si>
    <t xml:space="preserve">CASTELLOTE                                   </t>
  </si>
  <si>
    <t xml:space="preserve">CEDRILLAS                                    </t>
  </si>
  <si>
    <t xml:space="preserve">CELADAS                                      </t>
  </si>
  <si>
    <t xml:space="preserve">CELLA                                        </t>
  </si>
  <si>
    <t xml:space="preserve">CEROLLERA (LA)                               </t>
  </si>
  <si>
    <t xml:space="preserve">CODOÑERA (LA)                                </t>
  </si>
  <si>
    <t xml:space="preserve">CORBALAN                                     </t>
  </si>
  <si>
    <t xml:space="preserve">CORTES DE ARAGON                             </t>
  </si>
  <si>
    <t xml:space="preserve">COSA                                         </t>
  </si>
  <si>
    <t xml:space="preserve">CRETAS                                       </t>
  </si>
  <si>
    <t xml:space="preserve">CRIVILLEN                                    </t>
  </si>
  <si>
    <t xml:space="preserve">CUBA (LA)                                    </t>
  </si>
  <si>
    <t xml:space="preserve">CUBLA                                        </t>
  </si>
  <si>
    <t xml:space="preserve">CUCALON                                      </t>
  </si>
  <si>
    <t xml:space="preserve">CUERVO (EL)                                  </t>
  </si>
  <si>
    <t xml:space="preserve">CUEVAS DE ALMUDEN                            </t>
  </si>
  <si>
    <t xml:space="preserve">CUEVAS LABRADAS                              </t>
  </si>
  <si>
    <t xml:space="preserve">EJULVE                                       </t>
  </si>
  <si>
    <t xml:space="preserve">ESCORIHUELA                                  </t>
  </si>
  <si>
    <t xml:space="preserve">ESCUCHA                                      </t>
  </si>
  <si>
    <t xml:space="preserve">ESTERCUEL                                    </t>
  </si>
  <si>
    <t xml:space="preserve">FERRERUELA DE HUERVA                         </t>
  </si>
  <si>
    <t xml:space="preserve">FONFRIA                                      </t>
  </si>
  <si>
    <t xml:space="preserve">FORMICHE ALTO                                </t>
  </si>
  <si>
    <t xml:space="preserve">FORNOLES                                     </t>
  </si>
  <si>
    <t xml:space="preserve">FORTANETE                                    </t>
  </si>
  <si>
    <t xml:space="preserve">FOZ-CALANDA                                  </t>
  </si>
  <si>
    <t xml:space="preserve">FRESNEDA (LA)                                </t>
  </si>
  <si>
    <t xml:space="preserve">FRIAS DE ALBARRACIN                          </t>
  </si>
  <si>
    <t xml:space="preserve">FUENFERRADA                                  </t>
  </si>
  <si>
    <t xml:space="preserve">FUENTES CALIENTES                            </t>
  </si>
  <si>
    <t xml:space="preserve">FUENTES CLARAS                               </t>
  </si>
  <si>
    <t xml:space="preserve">FUENTES DE RUBIELOS                          </t>
  </si>
  <si>
    <t xml:space="preserve">FUENTESPALDA                                 </t>
  </si>
  <si>
    <t xml:space="preserve">GALVE                                        </t>
  </si>
  <si>
    <t xml:space="preserve">GARGALLO                                     </t>
  </si>
  <si>
    <t xml:space="preserve">GEA DE ALBARRACIN                            </t>
  </si>
  <si>
    <t xml:space="preserve">GINEBROSA (LA)                               </t>
  </si>
  <si>
    <t xml:space="preserve">GRIEGOS                                      </t>
  </si>
  <si>
    <t xml:space="preserve">GUADALAVIAR                                  </t>
  </si>
  <si>
    <t xml:space="preserve">GUDAR                                        </t>
  </si>
  <si>
    <t xml:space="preserve">HIJAR                                        </t>
  </si>
  <si>
    <t xml:space="preserve">HINOJOSA DE JARQUE                           </t>
  </si>
  <si>
    <t xml:space="preserve">HOZ DE LA VIEJA (LA)                         </t>
  </si>
  <si>
    <t xml:space="preserve">HUESA DEL COMUN                              </t>
  </si>
  <si>
    <t xml:space="preserve">IGLESUELA DEL CID (LA)                       </t>
  </si>
  <si>
    <t xml:space="preserve">JABALOYAS                                    </t>
  </si>
  <si>
    <t xml:space="preserve">JARQUE DE LA VAL                             </t>
  </si>
  <si>
    <t xml:space="preserve">JATIEL                                       </t>
  </si>
  <si>
    <t xml:space="preserve">JORCAS                                       </t>
  </si>
  <si>
    <t xml:space="preserve">JOSA                                         </t>
  </si>
  <si>
    <t xml:space="preserve">LAGUERUELA                                   </t>
  </si>
  <si>
    <t xml:space="preserve">LANZUELA                                     </t>
  </si>
  <si>
    <t xml:space="preserve">LIBROS                                       </t>
  </si>
  <si>
    <t xml:space="preserve">LIDON                                        </t>
  </si>
  <si>
    <t xml:space="preserve">LINARES DE MORA                              </t>
  </si>
  <si>
    <t xml:space="preserve">LOSCOS                                       </t>
  </si>
  <si>
    <t xml:space="preserve">LLEDO                                        </t>
  </si>
  <si>
    <t xml:space="preserve">MAICAS                                       </t>
  </si>
  <si>
    <t xml:space="preserve">MANZANERA                                    </t>
  </si>
  <si>
    <t xml:space="preserve">MARTIN DEL RIO                               </t>
  </si>
  <si>
    <t xml:space="preserve">MAS DE LAS MATAS                             </t>
  </si>
  <si>
    <t xml:space="preserve">MATA DE LOS OLMOS (LA)                       </t>
  </si>
  <si>
    <t xml:space="preserve">MAZALEON                                     </t>
  </si>
  <si>
    <t xml:space="preserve">MEZQUITA DE JARQUE                           </t>
  </si>
  <si>
    <t xml:space="preserve">MIRAMBEL                                     </t>
  </si>
  <si>
    <t xml:space="preserve">MIRAVETE DE LA SIERRA                        </t>
  </si>
  <si>
    <t xml:space="preserve">MOLINOS                                      </t>
  </si>
  <si>
    <t xml:space="preserve">MONFORTE DE MOYUELA                          </t>
  </si>
  <si>
    <t xml:space="preserve">MONREAL DEL CAMPO                            </t>
  </si>
  <si>
    <t xml:space="preserve">MONROYO                                      </t>
  </si>
  <si>
    <t xml:space="preserve">MONTALBAN                                    </t>
  </si>
  <si>
    <t xml:space="preserve">MONTEAGUDO DEL CASTILLO                      </t>
  </si>
  <si>
    <t xml:space="preserve">MONTERDE DE ALBARRACIN                       </t>
  </si>
  <si>
    <t xml:space="preserve">MORA DE RUBIELOS                             </t>
  </si>
  <si>
    <t xml:space="preserve">MOSCARDON                                    </t>
  </si>
  <si>
    <t xml:space="preserve">MOSQUERUELA                                  </t>
  </si>
  <si>
    <t xml:space="preserve">MUNIESA                                      </t>
  </si>
  <si>
    <t xml:space="preserve">NOGUERA DE ALBARRACIN                        </t>
  </si>
  <si>
    <t xml:space="preserve">NOGUERAS                                     </t>
  </si>
  <si>
    <t xml:space="preserve">NOGUERUELAS                                  </t>
  </si>
  <si>
    <t xml:space="preserve">OBON                                         </t>
  </si>
  <si>
    <t xml:space="preserve">ODON                                         </t>
  </si>
  <si>
    <t xml:space="preserve">OJOS NEGROS                                  </t>
  </si>
  <si>
    <t xml:space="preserve">OLBA                                         </t>
  </si>
  <si>
    <t xml:space="preserve">OLIETE                                       </t>
  </si>
  <si>
    <t xml:space="preserve">OLMOS (LOS)                                  </t>
  </si>
  <si>
    <t xml:space="preserve">ORIHUELA DEL TREMEDAL                        </t>
  </si>
  <si>
    <t xml:space="preserve">ORRIOS                                       </t>
  </si>
  <si>
    <t xml:space="preserve">PALOMAR DE ARROYOS                           </t>
  </si>
  <si>
    <t xml:space="preserve">PANCRUDO                                     </t>
  </si>
  <si>
    <t xml:space="preserve">PARRAS DE CASTELLOTE (LAS)                   </t>
  </si>
  <si>
    <t xml:space="preserve">PEÑARROYA DE TASTAVINS                       </t>
  </si>
  <si>
    <t xml:space="preserve">PERACENSE                                    </t>
  </si>
  <si>
    <t xml:space="preserve">PERALEJOS                                    </t>
  </si>
  <si>
    <t xml:space="preserve">PERALES DEL ALFAMBRA                         </t>
  </si>
  <si>
    <t xml:space="preserve">PITARQUE                                     </t>
  </si>
  <si>
    <t>44184</t>
  </si>
  <si>
    <t xml:space="preserve">PLOU                                         </t>
  </si>
  <si>
    <t xml:space="preserve">POBO (EL)                                    </t>
  </si>
  <si>
    <t xml:space="preserve">PORTELLADA (LA)                              </t>
  </si>
  <si>
    <t xml:space="preserve">POZONDON                                     </t>
  </si>
  <si>
    <t xml:space="preserve">POZUEL DEL CAMPO                             </t>
  </si>
  <si>
    <t xml:space="preserve">PUEBLA DE HIJAR (LA)                         </t>
  </si>
  <si>
    <t xml:space="preserve">PUEBLA DE VALVERDE (LA)                      </t>
  </si>
  <si>
    <t xml:space="preserve">PUERTOMINGALVO                               </t>
  </si>
  <si>
    <t xml:space="preserve">RAFALES                                      </t>
  </si>
  <si>
    <t xml:space="preserve">RILLO                                        </t>
  </si>
  <si>
    <t xml:space="preserve">RIODEVA                                      </t>
  </si>
  <si>
    <t xml:space="preserve">RODENAS                                      </t>
  </si>
  <si>
    <t xml:space="preserve">ROYUELA                                      </t>
  </si>
  <si>
    <t xml:space="preserve">RUBIALES                                     </t>
  </si>
  <si>
    <t xml:space="preserve">RUBIELOS DE LA CERIDA                        </t>
  </si>
  <si>
    <t xml:space="preserve">RUBIELOS DE MORA                             </t>
  </si>
  <si>
    <t>44203</t>
  </si>
  <si>
    <t xml:space="preserve">SALCEDILLO                                   </t>
  </si>
  <si>
    <t xml:space="preserve">SALDON                                       </t>
  </si>
  <si>
    <t xml:space="preserve">SAMPER DE CALANDA                            </t>
  </si>
  <si>
    <t xml:space="preserve">SAN AGUSTIN                                  </t>
  </si>
  <si>
    <t xml:space="preserve">SAN MARTIN DEL RIO                           </t>
  </si>
  <si>
    <t xml:space="preserve">SANTA CRUZ DE NOGUERAS                       </t>
  </si>
  <si>
    <t xml:space="preserve">SANTA EULALIA                                </t>
  </si>
  <si>
    <t xml:space="preserve">SARRION                                      </t>
  </si>
  <si>
    <t xml:space="preserve">SEGURA DE LOS BAÑOS                          </t>
  </si>
  <si>
    <t xml:space="preserve">SENO                                         </t>
  </si>
  <si>
    <t xml:space="preserve">SINGRA                                       </t>
  </si>
  <si>
    <t xml:space="preserve">TERRIENTE                                    </t>
  </si>
  <si>
    <t xml:space="preserve">TERUEL                                       </t>
  </si>
  <si>
    <t xml:space="preserve">TORIL Y MASEGOSO                             </t>
  </si>
  <si>
    <t xml:space="preserve">TORMON                                       </t>
  </si>
  <si>
    <t xml:space="preserve">TORNOS                                       </t>
  </si>
  <si>
    <t xml:space="preserve">TORRALBA DE LOS SISONES                      </t>
  </si>
  <si>
    <t xml:space="preserve">TORRECILLA DE ALCAÑIZ                        </t>
  </si>
  <si>
    <t xml:space="preserve">TORRECILLA DEL REBOLLAR                      </t>
  </si>
  <si>
    <t xml:space="preserve">TORRE DE ARCAS                               </t>
  </si>
  <si>
    <t xml:space="preserve">TORRE DE LAS ARCAS                           </t>
  </si>
  <si>
    <t xml:space="preserve">TORRE DEL COMPTE                             </t>
  </si>
  <si>
    <t xml:space="preserve">TORRELACARCEL                                </t>
  </si>
  <si>
    <t xml:space="preserve">TORRE LOS NEGROS                             </t>
  </si>
  <si>
    <t xml:space="preserve">TORREMOCHA DE JILOCA                         </t>
  </si>
  <si>
    <t xml:space="preserve">TORRES DE ALBARRACIN                         </t>
  </si>
  <si>
    <t xml:space="preserve">TORREVELILLA                                 </t>
  </si>
  <si>
    <t xml:space="preserve">TORRIJAS                                     </t>
  </si>
  <si>
    <t xml:space="preserve">TORRIJO DEL CAMPO                            </t>
  </si>
  <si>
    <t xml:space="preserve">TRAMACASTIEL                                 </t>
  </si>
  <si>
    <t xml:space="preserve">TRAMACASTILLA                                </t>
  </si>
  <si>
    <t xml:space="preserve">TRONCHON                                     </t>
  </si>
  <si>
    <t xml:space="preserve">URREA DE GAEN                                </t>
  </si>
  <si>
    <t xml:space="preserve">UTRILLAS                                     </t>
  </si>
  <si>
    <t xml:space="preserve">VALACLOCHE                                   </t>
  </si>
  <si>
    <t xml:space="preserve">VALBONA                                      </t>
  </si>
  <si>
    <t xml:space="preserve">VALDEALGORFA                                 </t>
  </si>
  <si>
    <t xml:space="preserve">VALDECUENCA                                  </t>
  </si>
  <si>
    <t xml:space="preserve">VALDELINARES                                 </t>
  </si>
  <si>
    <t xml:space="preserve">VALDELTORMO                                  </t>
  </si>
  <si>
    <t xml:space="preserve">VALDERROBRES                                 </t>
  </si>
  <si>
    <t xml:space="preserve">VALJUNQUERA                                  </t>
  </si>
  <si>
    <t xml:space="preserve">VALLECILLO (EL)                              </t>
  </si>
  <si>
    <t xml:space="preserve">VEGUILLAS DE LA SIERRA                       </t>
  </si>
  <si>
    <t xml:space="preserve">VILLAFRANCA DEL CAMPO                        </t>
  </si>
  <si>
    <t xml:space="preserve">VILLAHERMOSA DEL CAMPO                       </t>
  </si>
  <si>
    <t xml:space="preserve">VILLANUEVA DEL REBOLLAR DE LA SIERRA         </t>
  </si>
  <si>
    <t xml:space="preserve">VILLAR DEL COBO                              </t>
  </si>
  <si>
    <t xml:space="preserve">VILLAR DEL SALZ                              </t>
  </si>
  <si>
    <t xml:space="preserve">VILLARLUENGO                                 </t>
  </si>
  <si>
    <t xml:space="preserve">VILLARQUEMADO                                </t>
  </si>
  <si>
    <t xml:space="preserve">VILLARROYA DE LOS PINARES                    </t>
  </si>
  <si>
    <t xml:space="preserve">VILLASTAR                                    </t>
  </si>
  <si>
    <t xml:space="preserve">VILLEL                                       </t>
  </si>
  <si>
    <t xml:space="preserve">VINACEITE                                    </t>
  </si>
  <si>
    <t xml:space="preserve">VISIEDO                                      </t>
  </si>
  <si>
    <t xml:space="preserve">VIVEL DEL RIO MARTIN                         </t>
  </si>
  <si>
    <t xml:space="preserve">ZOMA (LA)                                    </t>
  </si>
  <si>
    <t xml:space="preserve">AJOFRIN                                      </t>
  </si>
  <si>
    <t xml:space="preserve">ALAMEDA DE LA SAGRA                          </t>
  </si>
  <si>
    <t xml:space="preserve">ALBARREAL DE TAJO                            </t>
  </si>
  <si>
    <t xml:space="preserve">ALCABON                                      </t>
  </si>
  <si>
    <t xml:space="preserve">ALCAÑIZO                                     </t>
  </si>
  <si>
    <t xml:space="preserve">ALCAUDETE DE LA JARA                         </t>
  </si>
  <si>
    <t xml:space="preserve">ALCOLEA DE TAJO                              </t>
  </si>
  <si>
    <t xml:space="preserve">ALDEA EN CABO                                </t>
  </si>
  <si>
    <t xml:space="preserve">ALDEANUEVA DE BARBARROYA                     </t>
  </si>
  <si>
    <t xml:space="preserve">ALDEANUEVA DE SAN BARTOLOME                  </t>
  </si>
  <si>
    <t xml:space="preserve">ALMENDRAL DE LA CAÑADA                       </t>
  </si>
  <si>
    <t xml:space="preserve">ALMONACID DE TOLEDO                          </t>
  </si>
  <si>
    <t xml:space="preserve">ALMOROX                                      </t>
  </si>
  <si>
    <t xml:space="preserve">AÑOVER DE TAJO                               </t>
  </si>
  <si>
    <t xml:space="preserve">ARCICOLLAR                                   </t>
  </si>
  <si>
    <t xml:space="preserve">ARGES                                        </t>
  </si>
  <si>
    <t xml:space="preserve">AZUTAN                                       </t>
  </si>
  <si>
    <t xml:space="preserve">BARCIENCE                                    </t>
  </si>
  <si>
    <t xml:space="preserve">BARGAS                                       </t>
  </si>
  <si>
    <t xml:space="preserve">BELVIS DE LA JARA                            </t>
  </si>
  <si>
    <t xml:space="preserve">BOROX                                        </t>
  </si>
  <si>
    <t xml:space="preserve">BUENAVENTURA                                 </t>
  </si>
  <si>
    <t xml:space="preserve">BURGUILLOS DE TOLEDO                         </t>
  </si>
  <si>
    <t xml:space="preserve">BURUJON                                      </t>
  </si>
  <si>
    <t xml:space="preserve">CABAÑAS DE LA SAGRA                          </t>
  </si>
  <si>
    <t xml:space="preserve">CABAÑAS DE YEPES                             </t>
  </si>
  <si>
    <t xml:space="preserve">CABEZAMESADA                                 </t>
  </si>
  <si>
    <t xml:space="preserve">CALERA Y CHOZAS                              </t>
  </si>
  <si>
    <t xml:space="preserve">CALERUELA                                    </t>
  </si>
  <si>
    <t xml:space="preserve">CALZADA DE OROPESA                           </t>
  </si>
  <si>
    <t xml:space="preserve">CAMARENA                                     </t>
  </si>
  <si>
    <t xml:space="preserve">CAMARENILLA                                  </t>
  </si>
  <si>
    <t xml:space="preserve">CAMPILLO DE LA JARA (EL)                     </t>
  </si>
  <si>
    <t xml:space="preserve">CAMUÑAS                                      </t>
  </si>
  <si>
    <t xml:space="preserve">CARDIEL DE LOS MONTES                        </t>
  </si>
  <si>
    <t xml:space="preserve">CARMENA                                      </t>
  </si>
  <si>
    <t xml:space="preserve">CARPIO DE TAJO (EL)                          </t>
  </si>
  <si>
    <t xml:space="preserve">CARRANQUE                                    </t>
  </si>
  <si>
    <t xml:space="preserve">CARRICHES                                    </t>
  </si>
  <si>
    <t xml:space="preserve">CASAR DE ESCALONA (EL)                       </t>
  </si>
  <si>
    <t xml:space="preserve">CASARRUBIOS DEL MONTE                        </t>
  </si>
  <si>
    <t xml:space="preserve">CASASBUENAS                                  </t>
  </si>
  <si>
    <t xml:space="preserve">CASTILLO DE BAYUELA                          </t>
  </si>
  <si>
    <t xml:space="preserve">CAZALEGAS                                    </t>
  </si>
  <si>
    <t xml:space="preserve">CEBOLLA                                      </t>
  </si>
  <si>
    <t xml:space="preserve">CEDILLO DEL CONDADO                          </t>
  </si>
  <si>
    <t xml:space="preserve">CERRALBOS (LOS)                              </t>
  </si>
  <si>
    <t xml:space="preserve">CERVERA DE LOS MONTES                        </t>
  </si>
  <si>
    <t xml:space="preserve">CIRUELOS                                     </t>
  </si>
  <si>
    <t xml:space="preserve">COBEJA                                       </t>
  </si>
  <si>
    <t xml:space="preserve">COBISA                                       </t>
  </si>
  <si>
    <t xml:space="preserve">CONSUEGRA                                    </t>
  </si>
  <si>
    <t xml:space="preserve">CORRAL DE ALMAGUER                           </t>
  </si>
  <si>
    <t xml:space="preserve">CUERVA                                       </t>
  </si>
  <si>
    <t xml:space="preserve">CHOZAS DE CANALES                            </t>
  </si>
  <si>
    <t xml:space="preserve">CHUECA                                       </t>
  </si>
  <si>
    <t xml:space="preserve">DOMINGO PEREZ                                </t>
  </si>
  <si>
    <t xml:space="preserve">DOSBARRIOS                                   </t>
  </si>
  <si>
    <t xml:space="preserve">ERUSTES                                      </t>
  </si>
  <si>
    <t xml:space="preserve">ESCALONA                                     </t>
  </si>
  <si>
    <t xml:space="preserve">ESCALONILLA                                  </t>
  </si>
  <si>
    <t xml:space="preserve">ESPINOSO DEL REY                             </t>
  </si>
  <si>
    <t xml:space="preserve">ESQUIVIAS                                    </t>
  </si>
  <si>
    <t xml:space="preserve">ESTRELLA (LA)                                </t>
  </si>
  <si>
    <t xml:space="preserve">FUENSALIDA                                   </t>
  </si>
  <si>
    <t xml:space="preserve">GALVEZ                                       </t>
  </si>
  <si>
    <t xml:space="preserve">GARCIOTUM                                    </t>
  </si>
  <si>
    <t xml:space="preserve">GERINDOTE                                    </t>
  </si>
  <si>
    <t xml:space="preserve">GUADAMUR                                     </t>
  </si>
  <si>
    <t xml:space="preserve">GUARDIA (LA)                                 </t>
  </si>
  <si>
    <t xml:space="preserve">HERENCIAS (LAS)                              </t>
  </si>
  <si>
    <t xml:space="preserve">HERRERUELA DE OROPESA                        </t>
  </si>
  <si>
    <t xml:space="preserve">HINOJOSA DE SAN VICENTE                      </t>
  </si>
  <si>
    <t xml:space="preserve">HONTANAR                                     </t>
  </si>
  <si>
    <t xml:space="preserve">HORMIGOS                                     </t>
  </si>
  <si>
    <t xml:space="preserve">HUECAS                                       </t>
  </si>
  <si>
    <t xml:space="preserve">HUERTA DE VALDECARABANOS                     </t>
  </si>
  <si>
    <t xml:space="preserve">IGLESUELA DEL TIETAR (LA)                    </t>
  </si>
  <si>
    <t xml:space="preserve">ILLAN DE VACAS                               </t>
  </si>
  <si>
    <t xml:space="preserve">ILLESCAS                                     </t>
  </si>
  <si>
    <t xml:space="preserve">LAGARTERA                                    </t>
  </si>
  <si>
    <t xml:space="preserve">LAYOS                                        </t>
  </si>
  <si>
    <t xml:space="preserve">LILLO                                        </t>
  </si>
  <si>
    <t xml:space="preserve">LOMINCHAR                                    </t>
  </si>
  <si>
    <t xml:space="preserve">LUCILLOS                                     </t>
  </si>
  <si>
    <t xml:space="preserve">MADRIDEJOS                                   </t>
  </si>
  <si>
    <t xml:space="preserve">MAGAN                                        </t>
  </si>
  <si>
    <t xml:space="preserve">MALPICA DE TAJO                              </t>
  </si>
  <si>
    <t xml:space="preserve">MANZANEQUE                                   </t>
  </si>
  <si>
    <t xml:space="preserve">MAQUEDA                                      </t>
  </si>
  <si>
    <t xml:space="preserve">MARJALIZA                                    </t>
  </si>
  <si>
    <t xml:space="preserve">MARRUPE                                      </t>
  </si>
  <si>
    <t xml:space="preserve">MASCARAQUE                                   </t>
  </si>
  <si>
    <t xml:space="preserve">MATA (LA)                                    </t>
  </si>
  <si>
    <t xml:space="preserve">MAZARAMBROZ                                  </t>
  </si>
  <si>
    <t xml:space="preserve">MEJORADA                                     </t>
  </si>
  <si>
    <t xml:space="preserve">MENASALBAS                                   </t>
  </si>
  <si>
    <t xml:space="preserve">MENTRIDA                                     </t>
  </si>
  <si>
    <t xml:space="preserve">MESEGAR DE TAJO                              </t>
  </si>
  <si>
    <t xml:space="preserve">MIGUEL ESTEBAN                               </t>
  </si>
  <si>
    <t xml:space="preserve">MOCEJON                                      </t>
  </si>
  <si>
    <t xml:space="preserve">MOHEDAS DE LA JARA                           </t>
  </si>
  <si>
    <t xml:space="preserve">MONTEARAGON                                  </t>
  </si>
  <si>
    <t xml:space="preserve">MONTESCLAROS                                 </t>
  </si>
  <si>
    <t xml:space="preserve">MORA                                         </t>
  </si>
  <si>
    <t xml:space="preserve">NAMBROCA                                     </t>
  </si>
  <si>
    <t xml:space="preserve">NAVA DE RICOMALILLO (LA)                     </t>
  </si>
  <si>
    <t xml:space="preserve">NAVAHERMOSA                                  </t>
  </si>
  <si>
    <t xml:space="preserve">NAVALCAN                                     </t>
  </si>
  <si>
    <t xml:space="preserve">NAVALMORALEJO                                </t>
  </si>
  <si>
    <t xml:space="preserve">NAVALMORALES (LOS)                           </t>
  </si>
  <si>
    <t xml:space="preserve">NAVALUCILLOS (LOS)                           </t>
  </si>
  <si>
    <t xml:space="preserve">NAVAMORCUENDE                                </t>
  </si>
  <si>
    <t xml:space="preserve">NOBLEJAS                                     </t>
  </si>
  <si>
    <t xml:space="preserve">NOEZ                                         </t>
  </si>
  <si>
    <t xml:space="preserve">NOMBELA                                      </t>
  </si>
  <si>
    <t xml:space="preserve">NOVES                                        </t>
  </si>
  <si>
    <t xml:space="preserve">NUMANCIA DE LA SAGRA                         </t>
  </si>
  <si>
    <t xml:space="preserve">NUÑO GOMEZ                                   </t>
  </si>
  <si>
    <t xml:space="preserve">OCAÑA                                        </t>
  </si>
  <si>
    <t xml:space="preserve">OLIAS DEL REY                                </t>
  </si>
  <si>
    <t xml:space="preserve">ONTIGOLA                                     </t>
  </si>
  <si>
    <t xml:space="preserve">ORGAZ                                        </t>
  </si>
  <si>
    <t xml:space="preserve">OROPESA                                      </t>
  </si>
  <si>
    <t xml:space="preserve">OTERO                                        </t>
  </si>
  <si>
    <t xml:space="preserve">PALOMEQUE                                    </t>
  </si>
  <si>
    <t xml:space="preserve">PANTOJA                                      </t>
  </si>
  <si>
    <t xml:space="preserve">PAREDES DE ESCALONA                          </t>
  </si>
  <si>
    <t xml:space="preserve">PARRILLAS                                    </t>
  </si>
  <si>
    <t xml:space="preserve">PELAHUSTAN                                   </t>
  </si>
  <si>
    <t xml:space="preserve">PEPINO                                       </t>
  </si>
  <si>
    <t xml:space="preserve">POLAN                                        </t>
  </si>
  <si>
    <t xml:space="preserve">PORTILLO DE TOLEDO                           </t>
  </si>
  <si>
    <t xml:space="preserve">PUEBLA DE ALMORADIEL (LA)                    </t>
  </si>
  <si>
    <t xml:space="preserve">PUEBLA DE MONTALBAN (LA)                     </t>
  </si>
  <si>
    <t xml:space="preserve">PUEBLANUEVA (LA)                             </t>
  </si>
  <si>
    <t xml:space="preserve">PUENTE DEL ARZOBISPO (EL)                    </t>
  </si>
  <si>
    <t xml:space="preserve">PUERTO DE SAN VICENTE                        </t>
  </si>
  <si>
    <t xml:space="preserve">PULGAR                                       </t>
  </si>
  <si>
    <t xml:space="preserve">QUERO                                        </t>
  </si>
  <si>
    <t xml:space="preserve">QUINTANAR DE LA ORDEN                        </t>
  </si>
  <si>
    <t xml:space="preserve">QUISMONDO                                    </t>
  </si>
  <si>
    <t xml:space="preserve">REAL DE SAN VICENTE (EL)                     </t>
  </si>
  <si>
    <t xml:space="preserve">RECAS                                        </t>
  </si>
  <si>
    <t xml:space="preserve">RETAMOSO                                     </t>
  </si>
  <si>
    <t xml:space="preserve">RIELVES                                      </t>
  </si>
  <si>
    <t xml:space="preserve">ROBLEDO DEL MAZO                             </t>
  </si>
  <si>
    <t xml:space="preserve">ROMERAL (EL)                                 </t>
  </si>
  <si>
    <t xml:space="preserve">SAN BARTOLOME DE LAS ABIERTAS                </t>
  </si>
  <si>
    <t xml:space="preserve">SAN MARTIN DE MONTALBAN                      </t>
  </si>
  <si>
    <t xml:space="preserve">SAN MARTIN DE PUSA                           </t>
  </si>
  <si>
    <t xml:space="preserve">SAN PABLO DE LOS MONTES                      </t>
  </si>
  <si>
    <t xml:space="preserve">SAN ROMAN DE LOS MONTES                      </t>
  </si>
  <si>
    <t xml:space="preserve">SANTA ANA DE PUSA                            </t>
  </si>
  <si>
    <t xml:space="preserve">SANTA CRUZ DE LA ZARZA                       </t>
  </si>
  <si>
    <t xml:space="preserve">SANTA CRUZ DEL RETAMAR                       </t>
  </si>
  <si>
    <t xml:space="preserve">SANTA OLALLA                                 </t>
  </si>
  <si>
    <t xml:space="preserve">SARTAJADA                                    </t>
  </si>
  <si>
    <t xml:space="preserve">SEGURILLA                                    </t>
  </si>
  <si>
    <t xml:space="preserve">SESEÑA                                       </t>
  </si>
  <si>
    <t xml:space="preserve">SEVILLEJA DE LA JARA                         </t>
  </si>
  <si>
    <t xml:space="preserve">SONSECA                                      </t>
  </si>
  <si>
    <t xml:space="preserve">SOTILLO DE LAS PALOMAS                       </t>
  </si>
  <si>
    <t xml:space="preserve">TALAVERA DE LA REINA                         </t>
  </si>
  <si>
    <t xml:space="preserve">TEMBLEQUE                                    </t>
  </si>
  <si>
    <t xml:space="preserve">TOBOSO (EL)                                  </t>
  </si>
  <si>
    <t xml:space="preserve">TOLEDO                                       </t>
  </si>
  <si>
    <t xml:space="preserve">TORRALBA DE OROPESA                          </t>
  </si>
  <si>
    <t xml:space="preserve">TORRECILLA DE LA JARA                        </t>
  </si>
  <si>
    <t xml:space="preserve">TORRE DE ESTEBAN HAMBRAN (LA)                </t>
  </si>
  <si>
    <t xml:space="preserve">TORRICO                                      </t>
  </si>
  <si>
    <t xml:space="preserve">TORRIJOS                                     </t>
  </si>
  <si>
    <t xml:space="preserve">TOTANES                                      </t>
  </si>
  <si>
    <t xml:space="preserve">TURLEQUE                                     </t>
  </si>
  <si>
    <t xml:space="preserve">UGENA                                        </t>
  </si>
  <si>
    <t xml:space="preserve">URDA                                         </t>
  </si>
  <si>
    <t xml:space="preserve">VALDEVERDEJA                                 </t>
  </si>
  <si>
    <t xml:space="preserve">VALMOJADO                                    </t>
  </si>
  <si>
    <t xml:space="preserve">VELADA                                       </t>
  </si>
  <si>
    <t xml:space="preserve">VENTAS CON PEÑA AGUILERA (LAS)               </t>
  </si>
  <si>
    <t xml:space="preserve">VENTAS DE RETAMOSA (LAS)                     </t>
  </si>
  <si>
    <t xml:space="preserve">VENTAS DE SAN JULIAN (LAS)                   </t>
  </si>
  <si>
    <t xml:space="preserve">VILLACAÑAS                                   </t>
  </si>
  <si>
    <t xml:space="preserve">VILLA DE DON FADRIQUE (LA)                   </t>
  </si>
  <si>
    <t xml:space="preserve">VILLAFRANCA DE LOS CABALLEROS                </t>
  </si>
  <si>
    <t xml:space="preserve">VILLALUENGA DE LA SAGRA                      </t>
  </si>
  <si>
    <t xml:space="preserve">VILLAMIEL DE TOLEDO                          </t>
  </si>
  <si>
    <t xml:space="preserve">VILLAMINAYA                                  </t>
  </si>
  <si>
    <t xml:space="preserve">VILLAMUELAS                                  </t>
  </si>
  <si>
    <t xml:space="preserve">VILLANUEVA DE ALCARDETE                      </t>
  </si>
  <si>
    <t xml:space="preserve">VILLANUEVA DE BOGAS                          </t>
  </si>
  <si>
    <t xml:space="preserve">VILLAREJO DE MONTALBAN                       </t>
  </si>
  <si>
    <t xml:space="preserve">VILLARRUBIA DE SANTIAGO                      </t>
  </si>
  <si>
    <t xml:space="preserve">VILLASECA DE LA SAGRA                        </t>
  </si>
  <si>
    <t xml:space="preserve">VILLASEQUILLA                                </t>
  </si>
  <si>
    <t xml:space="preserve">VILLATOBAS                                   </t>
  </si>
  <si>
    <t xml:space="preserve">VISO DE SAN JUAN (EL)                        </t>
  </si>
  <si>
    <t xml:space="preserve">YEBENES (LOS)                                </t>
  </si>
  <si>
    <t xml:space="preserve">YELES                                        </t>
  </si>
  <si>
    <t xml:space="preserve">YEPES                                        </t>
  </si>
  <si>
    <t xml:space="preserve">YUNCLER                                      </t>
  </si>
  <si>
    <t xml:space="preserve">YUNCLILLOS                                   </t>
  </si>
  <si>
    <t xml:space="preserve">YUNCOS                                       </t>
  </si>
  <si>
    <t xml:space="preserve">SANTO DOMINGO-CAUDILLA                       </t>
  </si>
  <si>
    <t xml:space="preserve">ADEMUZ                                       </t>
  </si>
  <si>
    <t xml:space="preserve">ADOR                                         </t>
  </si>
  <si>
    <t xml:space="preserve">ATZENETA D'ALBAIDA                           </t>
  </si>
  <si>
    <t xml:space="preserve">AGULLENT                                     </t>
  </si>
  <si>
    <t xml:space="preserve">ALAQUAS                                      </t>
  </si>
  <si>
    <t xml:space="preserve">ALBAIDA                                      </t>
  </si>
  <si>
    <t xml:space="preserve">ALBAL                                        </t>
  </si>
  <si>
    <t xml:space="preserve">ALBALAT DE LA RIBERA                         </t>
  </si>
  <si>
    <t xml:space="preserve">ALBALAT DELS SORELLS                         </t>
  </si>
  <si>
    <t xml:space="preserve">ALBALAT DELS TARONGERS                       </t>
  </si>
  <si>
    <t xml:space="preserve">ALBERIC                                      </t>
  </si>
  <si>
    <t xml:space="preserve">ALBORACHE                                    </t>
  </si>
  <si>
    <t xml:space="preserve">ALBORAYA                                     </t>
  </si>
  <si>
    <t xml:space="preserve">ALBUIXECH                                    </t>
  </si>
  <si>
    <t xml:space="preserve">ALCASSER                                     </t>
  </si>
  <si>
    <t xml:space="preserve">ALCANTERA DE XUQUER                          </t>
  </si>
  <si>
    <t xml:space="preserve">ALZIRA                                       </t>
  </si>
  <si>
    <t xml:space="preserve">ALCUBLAS                                     </t>
  </si>
  <si>
    <t xml:space="preserve">ALCUDIA (L')                                 </t>
  </si>
  <si>
    <t xml:space="preserve">ALCUDIA DE CRESPINS (L')                     </t>
  </si>
  <si>
    <t xml:space="preserve">ALDAIA                                       </t>
  </si>
  <si>
    <t xml:space="preserve">ALFAFAR                                      </t>
  </si>
  <si>
    <t xml:space="preserve">ALFAUIR                                      </t>
  </si>
  <si>
    <t xml:space="preserve">ALFARA DE LA BARONIA                         </t>
  </si>
  <si>
    <t xml:space="preserve">ALFARA DEL PATRIARCA                         </t>
  </si>
  <si>
    <t xml:space="preserve">ALFARB                                       </t>
  </si>
  <si>
    <t xml:space="preserve">ALFARRASI                                    </t>
  </si>
  <si>
    <t xml:space="preserve">ALGAR DE PALANCIA                            </t>
  </si>
  <si>
    <t xml:space="preserve">ALGEMESI                                     </t>
  </si>
  <si>
    <t xml:space="preserve">ALGIMIA DE ALFARA                            </t>
  </si>
  <si>
    <t xml:space="preserve">ALGINET                                      </t>
  </si>
  <si>
    <t xml:space="preserve">ALMASSERA                                    </t>
  </si>
  <si>
    <t xml:space="preserve">ALMISERA                                     </t>
  </si>
  <si>
    <t xml:space="preserve">ALMOINES                                     </t>
  </si>
  <si>
    <t xml:space="preserve">ALMUSSAFES                                   </t>
  </si>
  <si>
    <t xml:space="preserve">ALPUENTE                                     </t>
  </si>
  <si>
    <t>ALQUERIA DE LA CONDESA/ALQUERIA DE LA COMTESS</t>
  </si>
  <si>
    <t xml:space="preserve">ANDILLA                                      </t>
  </si>
  <si>
    <t xml:space="preserve">ANNA                                         </t>
  </si>
  <si>
    <t xml:space="preserve">ANTELLA                                      </t>
  </si>
  <si>
    <t xml:space="preserve">ARAS DE LOS OLMOS                            </t>
  </si>
  <si>
    <t xml:space="preserve">AIELO DE MALFERIT                            </t>
  </si>
  <si>
    <t xml:space="preserve">AIELO DE RUGAT                               </t>
  </si>
  <si>
    <t xml:space="preserve">AYORA                                        </t>
  </si>
  <si>
    <t xml:space="preserve">BARXETA                                      </t>
  </si>
  <si>
    <t xml:space="preserve">BARX                                         </t>
  </si>
  <si>
    <t xml:space="preserve">BELGIDA                                      </t>
  </si>
  <si>
    <t xml:space="preserve">BELLREGUARD                                  </t>
  </si>
  <si>
    <t xml:space="preserve">BELLUS                                       </t>
  </si>
  <si>
    <t xml:space="preserve">BENAGEBER                                    </t>
  </si>
  <si>
    <t xml:space="preserve">BENAGUASIL                                   </t>
  </si>
  <si>
    <t xml:space="preserve">BENAVITES                                    </t>
  </si>
  <si>
    <t xml:space="preserve">BENEIXIDA                                    </t>
  </si>
  <si>
    <t xml:space="preserve">BENETUSSER                                   </t>
  </si>
  <si>
    <t xml:space="preserve">BENIARJO                                     </t>
  </si>
  <si>
    <t xml:space="preserve">BENIATJAR                                    </t>
  </si>
  <si>
    <t xml:space="preserve">BENICOLET                                    </t>
  </si>
  <si>
    <t xml:space="preserve">BENIFAIRO DE LES VALLS                       </t>
  </si>
  <si>
    <t xml:space="preserve">BENIFAIRO DE LA VALLDIGNA                    </t>
  </si>
  <si>
    <t xml:space="preserve">BENIFAIO                                     </t>
  </si>
  <si>
    <t xml:space="preserve">BENIFLA                                      </t>
  </si>
  <si>
    <t xml:space="preserve">BENIGANIM                                    </t>
  </si>
  <si>
    <t xml:space="preserve">BENIMODO                                     </t>
  </si>
  <si>
    <t xml:space="preserve">BENIMUSLEM                                   </t>
  </si>
  <si>
    <t xml:space="preserve">BENIPARRELL                                  </t>
  </si>
  <si>
    <t xml:space="preserve">BENIRREDRA                                   </t>
  </si>
  <si>
    <t xml:space="preserve">BENISANO                                     </t>
  </si>
  <si>
    <t xml:space="preserve">BENISSODA                                    </t>
  </si>
  <si>
    <t xml:space="preserve">BENISSUERA                                   </t>
  </si>
  <si>
    <t xml:space="preserve">BETERA                                       </t>
  </si>
  <si>
    <t xml:space="preserve">BICORP                                       </t>
  </si>
  <si>
    <t xml:space="preserve">BOCAIRENT                                    </t>
  </si>
  <si>
    <t xml:space="preserve">BOLBAITE                                     </t>
  </si>
  <si>
    <t xml:space="preserve">BONREPOS I MIRAMBELL                         </t>
  </si>
  <si>
    <t xml:space="preserve">BUFALI                                       </t>
  </si>
  <si>
    <t xml:space="preserve">BUGARRA                                      </t>
  </si>
  <si>
    <t xml:space="preserve">BUÑOL                                        </t>
  </si>
  <si>
    <t xml:space="preserve">BURJASSOT                                    </t>
  </si>
  <si>
    <t xml:space="preserve">CALLES                                       </t>
  </si>
  <si>
    <t xml:space="preserve">CAMPORROBLES                                 </t>
  </si>
  <si>
    <t xml:space="preserve">CANALS                                       </t>
  </si>
  <si>
    <t xml:space="preserve">CANET D'EN BERENGUER                         </t>
  </si>
  <si>
    <t xml:space="preserve">CARCAIXENT                                   </t>
  </si>
  <si>
    <t xml:space="preserve">CARCER                                       </t>
  </si>
  <si>
    <t xml:space="preserve">CARLET                                       </t>
  </si>
  <si>
    <t xml:space="preserve">CARRICOLA                                    </t>
  </si>
  <si>
    <t xml:space="preserve">CASAS ALTAS                                  </t>
  </si>
  <si>
    <t xml:space="preserve">CASAS BAJAS                                  </t>
  </si>
  <si>
    <t xml:space="preserve">CASINOS                                      </t>
  </si>
  <si>
    <t xml:space="preserve">CASTELLO DE RUGAT                            </t>
  </si>
  <si>
    <t xml:space="preserve">CASTELLONET DE LA CONQUESTA                  </t>
  </si>
  <si>
    <t xml:space="preserve">CASTIELFABIB                                 </t>
  </si>
  <si>
    <t xml:space="preserve">CATADAU                                      </t>
  </si>
  <si>
    <t xml:space="preserve">CATARROJA                                    </t>
  </si>
  <si>
    <t xml:space="preserve">CAUDETE DE LAS FUENTES                       </t>
  </si>
  <si>
    <t xml:space="preserve">CERDA                                        </t>
  </si>
  <si>
    <t xml:space="preserve">COFRENTES                                    </t>
  </si>
  <si>
    <t xml:space="preserve">CORBERA                                      </t>
  </si>
  <si>
    <t xml:space="preserve">CORTES DE PALLAS                             </t>
  </si>
  <si>
    <t xml:space="preserve">COTES                                        </t>
  </si>
  <si>
    <t xml:space="preserve">QUART DE LES VALLS                           </t>
  </si>
  <si>
    <t xml:space="preserve">QUART DE POBLET                              </t>
  </si>
  <si>
    <t xml:space="preserve">QUARTELL                                     </t>
  </si>
  <si>
    <t xml:space="preserve">QUATRETONDA                                  </t>
  </si>
  <si>
    <t xml:space="preserve">CULLERA                                      </t>
  </si>
  <si>
    <t xml:space="preserve">CHELVA                                       </t>
  </si>
  <si>
    <t xml:space="preserve">CHELLA                                       </t>
  </si>
  <si>
    <t xml:space="preserve">CHERA                                        </t>
  </si>
  <si>
    <t xml:space="preserve">CHESTE                                       </t>
  </si>
  <si>
    <t xml:space="preserve">XIRIVELLA                                    </t>
  </si>
  <si>
    <t xml:space="preserve">CHIVA                                        </t>
  </si>
  <si>
    <t xml:space="preserve">CHULILLA                                     </t>
  </si>
  <si>
    <t xml:space="preserve">DAIMUS                                       </t>
  </si>
  <si>
    <t xml:space="preserve">DOMEÑO                                       </t>
  </si>
  <si>
    <t xml:space="preserve">DOS AGUAS                                    </t>
  </si>
  <si>
    <t xml:space="preserve">ELIANA (L')                                  </t>
  </si>
  <si>
    <t xml:space="preserve">EMPERADOR                                    </t>
  </si>
  <si>
    <t xml:space="preserve">ENGUERA                                      </t>
  </si>
  <si>
    <t xml:space="preserve">ENOVA (L')                                   </t>
  </si>
  <si>
    <t xml:space="preserve">ESTIVELLA                                    </t>
  </si>
  <si>
    <t xml:space="preserve">ESTUBENY                                     </t>
  </si>
  <si>
    <t xml:space="preserve">FAURA                                        </t>
  </si>
  <si>
    <t xml:space="preserve">FAVARA                                       </t>
  </si>
  <si>
    <t xml:space="preserve">FONTANARS DELS ALFORINS                      </t>
  </si>
  <si>
    <t xml:space="preserve">FORTALENY                                    </t>
  </si>
  <si>
    <t xml:space="preserve">FOIOS                                        </t>
  </si>
  <si>
    <t xml:space="preserve">FONT D'EN CARROS (LA)                        </t>
  </si>
  <si>
    <t xml:space="preserve">FONT DE LA FIGUERA (LA)                      </t>
  </si>
  <si>
    <t xml:space="preserve">FUENTERROBLES                                </t>
  </si>
  <si>
    <t xml:space="preserve">GAVARDA                                      </t>
  </si>
  <si>
    <t xml:space="preserve">GANDIA                                       </t>
  </si>
  <si>
    <t xml:space="preserve">GENOVES (EL)                                 </t>
  </si>
  <si>
    <t xml:space="preserve">GESTALGAR                                    </t>
  </si>
  <si>
    <t xml:space="preserve">GILET                                        </t>
  </si>
  <si>
    <t xml:space="preserve">GODELLA                                      </t>
  </si>
  <si>
    <t xml:space="preserve">GODELLETA                                    </t>
  </si>
  <si>
    <t xml:space="preserve">GRANJA DE LA COSTERA (LA)                    </t>
  </si>
  <si>
    <t xml:space="preserve">GUADASSÉQUIES                                </t>
  </si>
  <si>
    <t xml:space="preserve">GUADASSUAR                                   </t>
  </si>
  <si>
    <t xml:space="preserve">GUARDAMAR DE LA SAFOR                        </t>
  </si>
  <si>
    <t xml:space="preserve">HIGUERUELAS                                  </t>
  </si>
  <si>
    <t xml:space="preserve">JALANCE                                      </t>
  </si>
  <si>
    <t xml:space="preserve">XERACO                                       </t>
  </si>
  <si>
    <t xml:space="preserve">JARAFUEL                                     </t>
  </si>
  <si>
    <t xml:space="preserve">XATIVA                                       </t>
  </si>
  <si>
    <t xml:space="preserve">XERESA                                       </t>
  </si>
  <si>
    <t xml:space="preserve">LLIRIA                                       </t>
  </si>
  <si>
    <t xml:space="preserve">LORIGUILLA                                   </t>
  </si>
  <si>
    <t xml:space="preserve">LOSA DEL OBISPO                              </t>
  </si>
  <si>
    <t xml:space="preserve">LLUTXENT                                     </t>
  </si>
  <si>
    <t xml:space="preserve">LLOCNOU D'EN FENOLLET                        </t>
  </si>
  <si>
    <t xml:space="preserve">LUGAR NUEVO DE LA CORONA                     </t>
  </si>
  <si>
    <t xml:space="preserve">LLOCNOU DE SANT JERONI                       </t>
  </si>
  <si>
    <t xml:space="preserve">LLANERA DE RANES                             </t>
  </si>
  <si>
    <t xml:space="preserve">LLAURI                                       </t>
  </si>
  <si>
    <t xml:space="preserve">LLOMBAI                                      </t>
  </si>
  <si>
    <t xml:space="preserve">LLOSA DE RANES (LA)                          </t>
  </si>
  <si>
    <t xml:space="preserve">MACASTRE                                     </t>
  </si>
  <si>
    <t xml:space="preserve">MANISES                                      </t>
  </si>
  <si>
    <t xml:space="preserve">MANUEL                                       </t>
  </si>
  <si>
    <t xml:space="preserve">MARINES                                      </t>
  </si>
  <si>
    <t xml:space="preserve">MASALAVES                                    </t>
  </si>
  <si>
    <t xml:space="preserve">MASSALFASSAR                                 </t>
  </si>
  <si>
    <t xml:space="preserve">MASSAMAGRELL                                 </t>
  </si>
  <si>
    <t xml:space="preserve">MASSANASSA                                   </t>
  </si>
  <si>
    <t xml:space="preserve">MELIANA                                      </t>
  </si>
  <si>
    <t xml:space="preserve">MILLARES                                     </t>
  </si>
  <si>
    <t xml:space="preserve">MIRAMAR                                      </t>
  </si>
  <si>
    <t xml:space="preserve">MISLATA                                      </t>
  </si>
  <si>
    <t xml:space="preserve">MOGENTE/MOIXENT                              </t>
  </si>
  <si>
    <t xml:space="preserve">MONCADA                                      </t>
  </si>
  <si>
    <t xml:space="preserve">MONSERRAT                                    </t>
  </si>
  <si>
    <t xml:space="preserve">MONTAVERNER                                  </t>
  </si>
  <si>
    <t xml:space="preserve">MONTESA                                      </t>
  </si>
  <si>
    <t xml:space="preserve">MONTICHELVO                                  </t>
  </si>
  <si>
    <t xml:space="preserve">MONTROI/MONTROY                              </t>
  </si>
  <si>
    <t xml:space="preserve">MUSEROS                                      </t>
  </si>
  <si>
    <t xml:space="preserve">NÀQUERA/NÁQUERA                              </t>
  </si>
  <si>
    <t xml:space="preserve">NAVARRES                                     </t>
  </si>
  <si>
    <t xml:space="preserve">NOVETLE                                      </t>
  </si>
  <si>
    <t xml:space="preserve">OLIVA                                        </t>
  </si>
  <si>
    <t xml:space="preserve">OLOCAU                                       </t>
  </si>
  <si>
    <t xml:space="preserve">OLLERIA (L')                                 </t>
  </si>
  <si>
    <t xml:space="preserve">ONTINYENT                                    </t>
  </si>
  <si>
    <t xml:space="preserve">OTOS                                         </t>
  </si>
  <si>
    <t xml:space="preserve">PAIPORTA                                     </t>
  </si>
  <si>
    <t xml:space="preserve">PALMA DE GANDIA                              </t>
  </si>
  <si>
    <t xml:space="preserve">PALMERA                                      </t>
  </si>
  <si>
    <t xml:space="preserve">PALOMAR (EL)                                 </t>
  </si>
  <si>
    <t xml:space="preserve">PATERNA                                      </t>
  </si>
  <si>
    <t xml:space="preserve">PEDRALBA                                     </t>
  </si>
  <si>
    <t xml:space="preserve">PETRES                                       </t>
  </si>
  <si>
    <t xml:space="preserve">PICANYA                                      </t>
  </si>
  <si>
    <t xml:space="preserve">PICASSENT                                    </t>
  </si>
  <si>
    <t xml:space="preserve">PILES                                        </t>
  </si>
  <si>
    <t xml:space="preserve">PINET                                        </t>
  </si>
  <si>
    <t xml:space="preserve">POLINYA DE XUQUER                            </t>
  </si>
  <si>
    <t xml:space="preserve">POTRIES                                      </t>
  </si>
  <si>
    <t xml:space="preserve">POBLA DE FARNALS (LA)                        </t>
  </si>
  <si>
    <t xml:space="preserve">POBLA DEL DUC (LA)                           </t>
  </si>
  <si>
    <t xml:space="preserve">PUEBLA DE SAN MIGUEL                         </t>
  </si>
  <si>
    <t xml:space="preserve">POBLA DE VALLBONA (LA)                       </t>
  </si>
  <si>
    <t xml:space="preserve">POBLA LLARGA (LA)                            </t>
  </si>
  <si>
    <t xml:space="preserve">EL PUIG DE SANTA MARIA                       </t>
  </si>
  <si>
    <t xml:space="preserve">PUCOL                                        </t>
  </si>
  <si>
    <t xml:space="preserve">QUESA                                        </t>
  </si>
  <si>
    <t xml:space="preserve">RAFELBUNYOL                                  </t>
  </si>
  <si>
    <t xml:space="preserve">RAFELCOFER                                   </t>
  </si>
  <si>
    <t xml:space="preserve">RAFELGUARAF                                  </t>
  </si>
  <si>
    <t xml:space="preserve">RAFOL DE SALEM                               </t>
  </si>
  <si>
    <t xml:space="preserve">REAL DE GANDIA                               </t>
  </si>
  <si>
    <t xml:space="preserve">REAL                                         </t>
  </si>
  <si>
    <t xml:space="preserve">REQUENA                                      </t>
  </si>
  <si>
    <t xml:space="preserve">RIBA-ROJA DE TURIA                           </t>
  </si>
  <si>
    <t xml:space="preserve">RIOLA                                        </t>
  </si>
  <si>
    <t xml:space="preserve">ROCAFORT                                     </t>
  </si>
  <si>
    <t xml:space="preserve">ROTGLA Y CORBERA                             </t>
  </si>
  <si>
    <t xml:space="preserve">ROTOVA                                       </t>
  </si>
  <si>
    <t xml:space="preserve">RUGAT                                        </t>
  </si>
  <si>
    <t xml:space="preserve">SAGUNTO/SAGUNT                               </t>
  </si>
  <si>
    <t xml:space="preserve">SALEM                                        </t>
  </si>
  <si>
    <t xml:space="preserve">SANT JOANET                                  </t>
  </si>
  <si>
    <t xml:space="preserve">SEDAVI                                       </t>
  </si>
  <si>
    <t xml:space="preserve">SEGART                                       </t>
  </si>
  <si>
    <t xml:space="preserve">SELLENT                                      </t>
  </si>
  <si>
    <t xml:space="preserve">SEMPERE                                      </t>
  </si>
  <si>
    <t xml:space="preserve">SENYERA                                      </t>
  </si>
  <si>
    <t xml:space="preserve">SERRA                                        </t>
  </si>
  <si>
    <t xml:space="preserve">SIETE AGUAS                                  </t>
  </si>
  <si>
    <t xml:space="preserve">SILLA                                        </t>
  </si>
  <si>
    <t xml:space="preserve">SIMAT DE LA VALLDIGNA                        </t>
  </si>
  <si>
    <t xml:space="preserve">SINARCAS                                     </t>
  </si>
  <si>
    <t xml:space="preserve">SOLLANA                                      </t>
  </si>
  <si>
    <t xml:space="preserve">SOT DE CHERA                                 </t>
  </si>
  <si>
    <t xml:space="preserve">SUECA                                        </t>
  </si>
  <si>
    <t xml:space="preserve">SUMACARCER                                   </t>
  </si>
  <si>
    <t xml:space="preserve">TAVERNES BLANQUES                            </t>
  </si>
  <si>
    <t xml:space="preserve">TAVERNES DE LA VALLDIGNA                     </t>
  </si>
  <si>
    <t xml:space="preserve">TERESA DE COFRENTES                          </t>
  </si>
  <si>
    <t xml:space="preserve">TERRATEIG                                    </t>
  </si>
  <si>
    <t xml:space="preserve">TITAGUAS                                     </t>
  </si>
  <si>
    <t xml:space="preserve">TORREBAJA                                    </t>
  </si>
  <si>
    <t xml:space="preserve">TORRELLA                                     </t>
  </si>
  <si>
    <t xml:space="preserve">TORRES TORRES                                </t>
  </si>
  <si>
    <t xml:space="preserve">TOUS                                         </t>
  </si>
  <si>
    <t xml:space="preserve">TUEJAR                                       </t>
  </si>
  <si>
    <t xml:space="preserve">TURIS                                        </t>
  </si>
  <si>
    <t xml:space="preserve">UTIEL                                        </t>
  </si>
  <si>
    <t xml:space="preserve">VALENCIA                                     </t>
  </si>
  <si>
    <t xml:space="preserve">VALLADA                                      </t>
  </si>
  <si>
    <t xml:space="preserve">VALLANCA                                     </t>
  </si>
  <si>
    <t xml:space="preserve">VALLES                                       </t>
  </si>
  <si>
    <t xml:space="preserve">VENTA DEL MORO                               </t>
  </si>
  <si>
    <t xml:space="preserve">VILALLONGA/VILLALONGA                        </t>
  </si>
  <si>
    <t xml:space="preserve">VILAMARXANT                                  </t>
  </si>
  <si>
    <t xml:space="preserve">CASTELLÓ                                     </t>
  </si>
  <si>
    <t xml:space="preserve">VILLAR DEL ARZOBISPO                         </t>
  </si>
  <si>
    <t xml:space="preserve">VILLARGORDO DEL CABRIEL                      </t>
  </si>
  <si>
    <t xml:space="preserve">VINALESA                                     </t>
  </si>
  <si>
    <t xml:space="preserve">YATOVA                                       </t>
  </si>
  <si>
    <t xml:space="preserve">YESA (LA)                                    </t>
  </si>
  <si>
    <t xml:space="preserve">ZARRA                                        </t>
  </si>
  <si>
    <t xml:space="preserve">GATOVA                                       </t>
  </si>
  <si>
    <t xml:space="preserve">SAN ANTONIO DE BENAGEBER                     </t>
  </si>
  <si>
    <t xml:space="preserve">BENICULL DE XUQUER                           </t>
  </si>
  <si>
    <t xml:space="preserve">ADALIA                                       </t>
  </si>
  <si>
    <t xml:space="preserve">AGUASAL                                      </t>
  </si>
  <si>
    <t xml:space="preserve">AGUILAR DE CAMPOS                            </t>
  </si>
  <si>
    <t xml:space="preserve">ALAEJOS                                      </t>
  </si>
  <si>
    <t xml:space="preserve">ALCAZAREN                                    </t>
  </si>
  <si>
    <t xml:space="preserve">ALDEA DE SAN MIGUEL                          </t>
  </si>
  <si>
    <t xml:space="preserve">ALDEAMAYOR DE SAN MARTIN                     </t>
  </si>
  <si>
    <t xml:space="preserve">ALMENARA DE ADAJA                            </t>
  </si>
  <si>
    <t xml:space="preserve">AMUSQUILLO                                   </t>
  </si>
  <si>
    <t xml:space="preserve">ARROYO DE LA ENCOMIENDA                      </t>
  </si>
  <si>
    <t xml:space="preserve">ATAQUINES                                    </t>
  </si>
  <si>
    <t xml:space="preserve">BAHABON                                      </t>
  </si>
  <si>
    <t xml:space="preserve">BARCIAL DE LA LOMA                           </t>
  </si>
  <si>
    <t xml:space="preserve">BARRUELO DEL VALLE                           </t>
  </si>
  <si>
    <t xml:space="preserve">BECILLA DE VALDERADUEY                       </t>
  </si>
  <si>
    <t xml:space="preserve">BENAFARCES                                   </t>
  </si>
  <si>
    <t xml:space="preserve">BERCERO                                      </t>
  </si>
  <si>
    <t xml:space="preserve">BERCERUELO                                   </t>
  </si>
  <si>
    <t xml:space="preserve">BERRUECES                                    </t>
  </si>
  <si>
    <t xml:space="preserve">BOBADILLA DEL CAMPO                          </t>
  </si>
  <si>
    <t xml:space="preserve">BOCIGAS                                      </t>
  </si>
  <si>
    <t xml:space="preserve">BOCOS DE DUERO                               </t>
  </si>
  <si>
    <t xml:space="preserve">BOECILLO                                     </t>
  </si>
  <si>
    <t xml:space="preserve">BOLAÑOS DE CAMPOS                            </t>
  </si>
  <si>
    <t xml:space="preserve">BRAHOJOS DE MEDINA                           </t>
  </si>
  <si>
    <t xml:space="preserve">BUSTILLO DE CHAVES                           </t>
  </si>
  <si>
    <t xml:space="preserve">CABEZON DE PISUERGA                          </t>
  </si>
  <si>
    <t xml:space="preserve">CABEZON DE VALDERADUEY                       </t>
  </si>
  <si>
    <t xml:space="preserve">CABREROS DEL MONTE                           </t>
  </si>
  <si>
    <t xml:space="preserve">CAMPASPERO                                   </t>
  </si>
  <si>
    <t xml:space="preserve">CAMPORREDONDO                                </t>
  </si>
  <si>
    <t xml:space="preserve">CANALEJAS DE PEÑAFIEL                        </t>
  </si>
  <si>
    <t xml:space="preserve">CANILLAS DE ESGUEVA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</si>
  <si>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</si>
  <si>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</si>
  <si>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</si>
  <si>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CASTRILLO DE DUERO                           </t>
  </si>
  <si>
    <t xml:space="preserve">CASTRILLO-TEJERIEGO                          </t>
  </si>
  <si>
    <t xml:space="preserve">CASTROBOL                                    </t>
  </si>
  <si>
    <t xml:space="preserve">CASTRODEZA                                   </t>
  </si>
  <si>
    <t xml:space="preserve">CASTROMEMBIBRE                               </t>
  </si>
  <si>
    <t xml:space="preserve">CASTROMONTE                                  </t>
  </si>
  <si>
    <t xml:space="preserve">CASTRONUEVO DE ESGUEVA                       </t>
  </si>
  <si>
    <t xml:space="preserve">CASTRONUÑO                                   </t>
  </si>
  <si>
    <t xml:space="preserve">CASTROPONCE                                  </t>
  </si>
  <si>
    <t xml:space="preserve">CASTROVERDE DE CERRATO                       </t>
  </si>
  <si>
    <t xml:space="preserve">CEINOS DE CAMPOS                             </t>
  </si>
  <si>
    <t xml:space="preserve">CERVILLEGO DE LA CRUZ                        </t>
  </si>
  <si>
    <t xml:space="preserve">CIGALES                                      </t>
  </si>
  <si>
    <t xml:space="preserve">CIGUÑUELA                                    </t>
  </si>
  <si>
    <t xml:space="preserve">CISTERNIGA                                   </t>
  </si>
  <si>
    <t xml:space="preserve">COGECES DE ISCAR                             </t>
  </si>
  <si>
    <t xml:space="preserve">COGECES DEL MONTE                            </t>
  </si>
  <si>
    <t xml:space="preserve">CORCOS                                       </t>
  </si>
  <si>
    <t xml:space="preserve">CORRALES DE DUERO                            </t>
  </si>
  <si>
    <t xml:space="preserve">CUBILLAS DE SANTA MARTA                      </t>
  </si>
  <si>
    <t xml:space="preserve">CUENCA DE CAMPOS                             </t>
  </si>
  <si>
    <t xml:space="preserve">CURIEL DE DUERO                              </t>
  </si>
  <si>
    <t xml:space="preserve">ENCINAS DE ESGUEVA                           </t>
  </si>
  <si>
    <t xml:space="preserve">ESGUEVILLAS DE ESGUEVA                       </t>
  </si>
  <si>
    <t xml:space="preserve">FOMBELLIDA                                   </t>
  </si>
  <si>
    <t xml:space="preserve">FOMPEDRAZA                                   </t>
  </si>
  <si>
    <t xml:space="preserve">FONTIHOYUELO                                 </t>
  </si>
  <si>
    <t xml:space="preserve">FRESNO EL VIEJO                              </t>
  </si>
  <si>
    <t xml:space="preserve">FUENSALDAÑA                                  </t>
  </si>
  <si>
    <t xml:space="preserve">FUENTE EL SOL                                </t>
  </si>
  <si>
    <t xml:space="preserve">FUENTE-OLMEDO                                </t>
  </si>
  <si>
    <t xml:space="preserve">GALLEGOS DE HORNIJA                          </t>
  </si>
  <si>
    <t xml:space="preserve">GATON DE CAMPOS                              </t>
  </si>
  <si>
    <t xml:space="preserve">GERIA                                        </t>
  </si>
  <si>
    <t xml:space="preserve">HERRIN DE CAMPOS                             </t>
  </si>
  <si>
    <t xml:space="preserve">HORNILLOS DE ERESMA                          </t>
  </si>
  <si>
    <t xml:space="preserve">ISCAR                                        </t>
  </si>
  <si>
    <t xml:space="preserve">LAGUNA DE DUERO                              </t>
  </si>
  <si>
    <t xml:space="preserve">LANGAYO                                      </t>
  </si>
  <si>
    <t xml:space="preserve">LOMOVIEJO                                    </t>
  </si>
  <si>
    <t xml:space="preserve">LLANO DE OLMEDO                              </t>
  </si>
  <si>
    <t xml:space="preserve">MANZANILLO                                   </t>
  </si>
  <si>
    <t xml:space="preserve">MARZALES                                     </t>
  </si>
  <si>
    <t xml:space="preserve">MATAPOZUELOS                                 </t>
  </si>
  <si>
    <t xml:space="preserve">MATILLA DE LOS CAÑOS                         </t>
  </si>
  <si>
    <t xml:space="preserve">MAYORGA                                      </t>
  </si>
  <si>
    <t xml:space="preserve">MEDINA DEL CAMPO                             </t>
  </si>
  <si>
    <t xml:space="preserve">MEDINA DE RIOSECO                            </t>
  </si>
  <si>
    <t xml:space="preserve">MEGECES                                      </t>
  </si>
  <si>
    <t xml:space="preserve">MELGAR DE ABAJO                              </t>
  </si>
  <si>
    <t xml:space="preserve">MELGAR DE ARRIBA                             </t>
  </si>
  <si>
    <t xml:space="preserve">MOJADOS                                      </t>
  </si>
  <si>
    <t xml:space="preserve">MONASTERIO DE VEGA                           </t>
  </si>
  <si>
    <t xml:space="preserve">MONTEALEGRE DE CAMPOS                        </t>
  </si>
  <si>
    <t xml:space="preserve">MONTEMAYOR DE PILILLA                        </t>
  </si>
  <si>
    <t xml:space="preserve">MORAL DE LA REINA                            </t>
  </si>
  <si>
    <t xml:space="preserve">MORALEJA DE LAS PANADERAS                    </t>
  </si>
  <si>
    <t xml:space="preserve">MORALES DE CAMPOS                            </t>
  </si>
  <si>
    <t xml:space="preserve">MOTA DEL MARQUES                             </t>
  </si>
  <si>
    <t xml:space="preserve">MUCIENTES                                    </t>
  </si>
  <si>
    <t xml:space="preserve">MUDARRA (LA)                                 </t>
  </si>
  <si>
    <t xml:space="preserve">MURIEL                                       </t>
  </si>
  <si>
    <t xml:space="preserve">NAVA DEL REY                                 </t>
  </si>
  <si>
    <t xml:space="preserve">NUEVA VILLA DE LAS TORRES                    </t>
  </si>
  <si>
    <t xml:space="preserve">OLIVARES DE DUERO                            </t>
  </si>
  <si>
    <t xml:space="preserve">OLMEDO                                       </t>
  </si>
  <si>
    <t xml:space="preserve">OLMOS DE ESGUEVA                             </t>
  </si>
  <si>
    <t xml:space="preserve">OLMOS DE PEÑAFIEL                            </t>
  </si>
  <si>
    <t xml:space="preserve">PALAZUELO DE VEDIJA                          </t>
  </si>
  <si>
    <t xml:space="preserve">PARRILLA (LA)                                </t>
  </si>
  <si>
    <t xml:space="preserve">PEDRAJA DE PORTILLO (LA)                     </t>
  </si>
  <si>
    <t xml:space="preserve">PEDRAJAS DE SAN ESTEBAN                      </t>
  </si>
  <si>
    <t xml:space="preserve">PEDROSA DEL REY                              </t>
  </si>
  <si>
    <t xml:space="preserve">PEÑAFIEL                                     </t>
  </si>
  <si>
    <t xml:space="preserve">PEÑAFLOR DE HORNIJA                          </t>
  </si>
  <si>
    <t xml:space="preserve">PESQUERA DE DUERO                            </t>
  </si>
  <si>
    <t xml:space="preserve">PIÑA DE ESGUEVA                              </t>
  </si>
  <si>
    <t xml:space="preserve">PIÑEL DE ABAJO                               </t>
  </si>
  <si>
    <t xml:space="preserve">PIÑEL DE ARRIBA                              </t>
  </si>
  <si>
    <t xml:space="preserve">POLLOS                                       </t>
  </si>
  <si>
    <t xml:space="preserve">PORTILLO                                     </t>
  </si>
  <si>
    <t xml:space="preserve">POZAL DE GALLINAS                            </t>
  </si>
  <si>
    <t xml:space="preserve">POZALDEZ                                     </t>
  </si>
  <si>
    <t xml:space="preserve">POZUELO DE LA ORDEN                          </t>
  </si>
  <si>
    <t xml:space="preserve">PURAS                                        </t>
  </si>
  <si>
    <t xml:space="preserve">QUINTANILLA DE ARRIBA                        </t>
  </si>
  <si>
    <t xml:space="preserve">QUINTANILLA DEL MOLAR                        </t>
  </si>
  <si>
    <t xml:space="preserve">QUINTANILLA DE ONESIMO                       </t>
  </si>
  <si>
    <t xml:space="preserve">QUINTANILLA DE TRIGUEROS                     </t>
  </si>
  <si>
    <t xml:space="preserve">RABANO                                       </t>
  </si>
  <si>
    <t xml:space="preserve">RAMIRO                                       </t>
  </si>
  <si>
    <t xml:space="preserve">RENEDO DE ESGUEVA                            </t>
  </si>
  <si>
    <t xml:space="preserve">ROALES DE CAMPOS                             </t>
  </si>
  <si>
    <t xml:space="preserve">ROBLADILLO                                   </t>
  </si>
  <si>
    <t xml:space="preserve">ROTURAS                                      </t>
  </si>
  <si>
    <t xml:space="preserve">RUBI DE BRACAMONTE                           </t>
  </si>
  <si>
    <t xml:space="preserve">RUEDA                                        </t>
  </si>
  <si>
    <t xml:space="preserve">SAELICES DE MAYORGA                          </t>
  </si>
  <si>
    <t xml:space="preserve">SALVADOR DE ZAPARDIEL                        </t>
  </si>
  <si>
    <t xml:space="preserve">SAN CEBRIAN DE MAZOTE                        </t>
  </si>
  <si>
    <t xml:space="preserve">SAN LLORENTE                                 </t>
  </si>
  <si>
    <t xml:space="preserve">SAN MARTIN DE VALVENI                        </t>
  </si>
  <si>
    <t xml:space="preserve">SAN MIGUEL DEL ARROYO                        </t>
  </si>
  <si>
    <t xml:space="preserve">SAN MIGUEL DEL PINO                          </t>
  </si>
  <si>
    <t xml:space="preserve">SAN PABLO DE LA MORALEJA                     </t>
  </si>
  <si>
    <t xml:space="preserve">SAN PEDRO DE LATARCE                         </t>
  </si>
  <si>
    <t>47149</t>
  </si>
  <si>
    <t xml:space="preserve">SAN PELAYO                                   </t>
  </si>
  <si>
    <t xml:space="preserve">SAN ROMAN DE HORNIJA                         </t>
  </si>
  <si>
    <t xml:space="preserve">SAN SALVADOR                                 </t>
  </si>
  <si>
    <t xml:space="preserve">SANTA EUFEMIA DEL ARROYO                     </t>
  </si>
  <si>
    <t xml:space="preserve">SANTERVAS DE CAMPOS                          </t>
  </si>
  <si>
    <t xml:space="preserve">SANTIBAÑEZ DE VALCORBA                       </t>
  </si>
  <si>
    <t xml:space="preserve">SANTOVENIA DE PISUERGA                       </t>
  </si>
  <si>
    <t xml:space="preserve">SAN VICENTE DEL PALACIO                      </t>
  </si>
  <si>
    <t xml:space="preserve">SARDON DE DUERO                              </t>
  </si>
  <si>
    <t xml:space="preserve">SECA (LA)                                    </t>
  </si>
  <si>
    <t xml:space="preserve">SERRADA                                      </t>
  </si>
  <si>
    <t xml:space="preserve">SIETE IGLESIAS DE TRABANCOS                  </t>
  </si>
  <si>
    <t xml:space="preserve">SIMANCAS                                     </t>
  </si>
  <si>
    <t xml:space="preserve">TAMARIZ DE CAMPOS                            </t>
  </si>
  <si>
    <t xml:space="preserve">TIEDRA                                       </t>
  </si>
  <si>
    <t xml:space="preserve">TORDEHUMOS                                   </t>
  </si>
  <si>
    <t xml:space="preserve">TORDESILLAS                                  </t>
  </si>
  <si>
    <t xml:space="preserve">TORRECILLA DE LA ABADESA                     </t>
  </si>
  <si>
    <t xml:space="preserve">TORRECILLA DE LA ORDEN                       </t>
  </si>
  <si>
    <t xml:space="preserve">TORRECILLA DE LA TORRE                       </t>
  </si>
  <si>
    <t xml:space="preserve">TORRE DE ESGUEVA                             </t>
  </si>
  <si>
    <t xml:space="preserve">TORRE DE PEÑAFIEL                            </t>
  </si>
  <si>
    <t xml:space="preserve">TORRELOBATON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</si>
  <si>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</si>
  <si>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</si>
  <si>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</si>
  <si>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</si>
  <si>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UNION DE CAMPOS (LA)                         </t>
  </si>
  <si>
    <t xml:space="preserve">URONES DE CASTROPONCE                        </t>
  </si>
  <si>
    <t xml:space="preserve">URUEÑA                                       </t>
  </si>
  <si>
    <t xml:space="preserve">VALBUENA DE DUERO                            </t>
  </si>
  <si>
    <t xml:space="preserve">VALDEARCOS DE LA VEGA                        </t>
  </si>
  <si>
    <t xml:space="preserve">VALDENEBRO DE LOS VALLES                     </t>
  </si>
  <si>
    <t xml:space="preserve">VALDESTILLAS                                 </t>
  </si>
  <si>
    <t xml:space="preserve">VALDUNQUILLO                                 </t>
  </si>
  <si>
    <t xml:space="preserve">VALORIA LA BUENA                             </t>
  </si>
  <si>
    <t xml:space="preserve">VALVERDE DE CAMPOS                           </t>
  </si>
  <si>
    <t xml:space="preserve">VALLADOLID                                   </t>
  </si>
  <si>
    <t xml:space="preserve">VEGA DE RUIPONCE                             </t>
  </si>
  <si>
    <t xml:space="preserve">VEGA DE VALDETRONCO                          </t>
  </si>
  <si>
    <t xml:space="preserve">VELASCALVARO                                 </t>
  </si>
  <si>
    <t xml:space="preserve">VELILLA                                      </t>
  </si>
  <si>
    <t xml:space="preserve">VELLIZA                                      </t>
  </si>
  <si>
    <t xml:space="preserve">VENTOSA DE LA CUESTA                         </t>
  </si>
  <si>
    <t xml:space="preserve">VIANA DE CEGA                                </t>
  </si>
  <si>
    <t xml:space="preserve">VILORIA                                      </t>
  </si>
  <si>
    <t xml:space="preserve">VILLABAÑEZ                                   </t>
  </si>
  <si>
    <t xml:space="preserve">VILLABARUZ DE CAMPOS                         </t>
  </si>
  <si>
    <t xml:space="preserve">VILLABRAGIMA                                 </t>
  </si>
  <si>
    <t xml:space="preserve">VILLACARRALON                                </t>
  </si>
  <si>
    <t xml:space="preserve">VILLACID DE CAMPOS                           </t>
  </si>
  <si>
    <t xml:space="preserve">VILLACO                                      </t>
  </si>
  <si>
    <t xml:space="preserve">VILLAFRADES DE CAMPOS                        </t>
  </si>
  <si>
    <t xml:space="preserve">VILLAFRANCA DE DUERO                         </t>
  </si>
  <si>
    <t xml:space="preserve">VILLAFRECHOS                                 </t>
  </si>
  <si>
    <t xml:space="preserve">VILLAFUERTE                                  </t>
  </si>
  <si>
    <t xml:space="preserve">VILLAGARCIA DE CAMPOS                        </t>
  </si>
  <si>
    <t xml:space="preserve">VILLAGOMEZ LA NUEVA                          </t>
  </si>
  <si>
    <t xml:space="preserve">VILLALAN DE CAMPOS                           </t>
  </si>
  <si>
    <t xml:space="preserve">VILLALAR DE LOS COMUNEROS                    </t>
  </si>
  <si>
    <t xml:space="preserve">VILLALBA DE LA LOMA                          </t>
  </si>
  <si>
    <t xml:space="preserve">VILLALBA DE LOS ALCORES                      </t>
  </si>
  <si>
    <t xml:space="preserve">VILLALBARBA                                  </t>
  </si>
  <si>
    <t xml:space="preserve">VILLALON DE CAMPOS                           </t>
  </si>
  <si>
    <t xml:space="preserve">VILLAMURIEL DE CAMPOS                        </t>
  </si>
  <si>
    <t xml:space="preserve">VILLAN DE TORDESILLAS                        </t>
  </si>
  <si>
    <t xml:space="preserve">VILLANUBLA                                   </t>
  </si>
  <si>
    <t xml:space="preserve">VILLANUEVA DE DUERO                          </t>
  </si>
  <si>
    <t xml:space="preserve">VILLANUEVA DE LA CONDESA                     </t>
  </si>
  <si>
    <t xml:space="preserve">VILLANUEVA DE LOS CABALLEROS                 </t>
  </si>
  <si>
    <t xml:space="preserve">VILLANUEVA DE SAN MANCIO                     </t>
  </si>
  <si>
    <t xml:space="preserve">VILLARDEFRADES                               </t>
  </si>
  <si>
    <t xml:space="preserve">VILLARMENTERO DE ESGUEVA                     </t>
  </si>
  <si>
    <t xml:space="preserve">VILLASEXMIR                                  </t>
  </si>
  <si>
    <t xml:space="preserve">VILLAVAQUERIN                                </t>
  </si>
  <si>
    <t xml:space="preserve">VILLAVELLID                                  </t>
  </si>
  <si>
    <t xml:space="preserve">VILLAVERDE DE MEDINA                         </t>
  </si>
  <si>
    <t xml:space="preserve">VILLAVICENCIO DE LOS CABALLEROS              </t>
  </si>
  <si>
    <t xml:space="preserve">WAMBA                                        </t>
  </si>
  <si>
    <t xml:space="preserve">ZARATAN                                      </t>
  </si>
  <si>
    <t xml:space="preserve">ABEZAMES                                     </t>
  </si>
  <si>
    <t xml:space="preserve">ALCAÑICES                                    </t>
  </si>
  <si>
    <t xml:space="preserve">ALCUBILLA DE NOGALES                         </t>
  </si>
  <si>
    <t xml:space="preserve">ALFARAZ DE SAYAGO                            </t>
  </si>
  <si>
    <t xml:space="preserve">ALGODRE                                      </t>
  </si>
  <si>
    <t xml:space="preserve">ALMARAZ DE DUERO                             </t>
  </si>
  <si>
    <t xml:space="preserve">ALMEIDA DE SAYAGO                            </t>
  </si>
  <si>
    <t xml:space="preserve">ANDAVIAS                                     </t>
  </si>
  <si>
    <t xml:space="preserve">ARCENILLAS                                   </t>
  </si>
  <si>
    <t xml:space="preserve">ARCOS DE LA POLVOROSA                        </t>
  </si>
  <si>
    <t xml:space="preserve">ARGAÑIN                                      </t>
  </si>
  <si>
    <t xml:space="preserve">ARGUJILLO                                    </t>
  </si>
  <si>
    <t xml:space="preserve">ARQUILLINOS                                  </t>
  </si>
  <si>
    <t xml:space="preserve">ARRABALDE                                    </t>
  </si>
  <si>
    <t xml:space="preserve">ASPARIEGOS                                   </t>
  </si>
  <si>
    <t xml:space="preserve">ASTURIANOS                                   </t>
  </si>
  <si>
    <t xml:space="preserve">AYOO DE VIDRIALES                            </t>
  </si>
  <si>
    <t xml:space="preserve">BARCIAL DEL BARCO                            </t>
  </si>
  <si>
    <t xml:space="preserve">BELVER DE LOS MONTES                         </t>
  </si>
  <si>
    <t xml:space="preserve">BENAVENTE                                    </t>
  </si>
  <si>
    <t xml:space="preserve">BENEGILES                                    </t>
  </si>
  <si>
    <t xml:space="preserve">BERMILLO DE SAYAGO                           </t>
  </si>
  <si>
    <t xml:space="preserve">BOVEDA DE TORO (LA)                          </t>
  </si>
  <si>
    <t xml:space="preserve">BRETO                                        </t>
  </si>
  <si>
    <t xml:space="preserve">BRETOCINO                                    </t>
  </si>
  <si>
    <t xml:space="preserve">BRIME DE SOG                                 </t>
  </si>
  <si>
    <t xml:space="preserve">BRIME DE URZ                                 </t>
  </si>
  <si>
    <t xml:space="preserve">BURGANES DE VALVERDE                         </t>
  </si>
  <si>
    <t xml:space="preserve">BUSTILLO DEL ORO                             </t>
  </si>
  <si>
    <t xml:space="preserve">CABAÑAS DE SAYAGO                            </t>
  </si>
  <si>
    <t xml:space="preserve">CALZADILLA DE TERA                           </t>
  </si>
  <si>
    <t xml:space="preserve">CAMARZANA DE TERA                            </t>
  </si>
  <si>
    <t xml:space="preserve">CAÑIZAL                                      </t>
  </si>
  <si>
    <t xml:space="preserve">CAÑIZO                                       </t>
  </si>
  <si>
    <t xml:space="preserve">CARBAJALES DE ALBA                           </t>
  </si>
  <si>
    <t xml:space="preserve">CARBELLINO                                   </t>
  </si>
  <si>
    <t xml:space="preserve">CASASECA DE CAMPEAN                          </t>
  </si>
  <si>
    <t xml:space="preserve">CASASECA DE LAS CHANAS                       </t>
  </si>
  <si>
    <t xml:space="preserve">CASTRILLO DE LA GUAREÑA                      </t>
  </si>
  <si>
    <t xml:space="preserve">CASTROGONZALO                                </t>
  </si>
  <si>
    <t xml:space="preserve">CASTRONUEVO                                  </t>
  </si>
  <si>
    <t xml:space="preserve">CASTROVERDE DE CAMPOS                        </t>
  </si>
  <si>
    <t xml:space="preserve">CAZURRA                                      </t>
  </si>
  <si>
    <t xml:space="preserve">CERECINOS DE CAMPOS                          </t>
  </si>
  <si>
    <t xml:space="preserve">CERECINOS DEL CARRIZAL                       </t>
  </si>
  <si>
    <t xml:space="preserve">CERNADILLA                                   </t>
  </si>
  <si>
    <t xml:space="preserve">COBREROS                                     </t>
  </si>
  <si>
    <t xml:space="preserve">COOMONTE                                     </t>
  </si>
  <si>
    <t xml:space="preserve">CORESES                                      </t>
  </si>
  <si>
    <t xml:space="preserve">CORRALES DEL VINO                            </t>
  </si>
  <si>
    <t xml:space="preserve">COTANES DEL MONTE                            </t>
  </si>
  <si>
    <t xml:space="preserve">CUBILLOS                                     </t>
  </si>
  <si>
    <t xml:space="preserve">CUBO DE BENAVENTE                            </t>
  </si>
  <si>
    <t xml:space="preserve">CUBO DE TIERRA DEL VINO (EL)                 </t>
  </si>
  <si>
    <t xml:space="preserve">CUELGAMURES                                  </t>
  </si>
  <si>
    <t xml:space="preserve">ENTRALA                                      </t>
  </si>
  <si>
    <t xml:space="preserve">ESPADAÑEDO                                   </t>
  </si>
  <si>
    <t xml:space="preserve">FARAMONTANOS DE TABARA                       </t>
  </si>
  <si>
    <t xml:space="preserve">FARIZA                                       </t>
  </si>
  <si>
    <t xml:space="preserve">FERMOSELLE                                   </t>
  </si>
  <si>
    <t xml:space="preserve">FERRERAS DE ABAJO                            </t>
  </si>
  <si>
    <t xml:space="preserve">FERRERAS DE ARRIBA                           </t>
  </si>
  <si>
    <t xml:space="preserve">FERRERUELA                                   </t>
  </si>
  <si>
    <t xml:space="preserve">FIGUERUELA DE ARRIBA                         </t>
  </si>
  <si>
    <t xml:space="preserve">FRESNO DE LA POLVOROSA                       </t>
  </si>
  <si>
    <t xml:space="preserve">FRESNO DE LA RIBERA                          </t>
  </si>
  <si>
    <t xml:space="preserve">FRESNO DE SAYAGO                             </t>
  </si>
  <si>
    <t xml:space="preserve">FRIERA DE VALVERDE                           </t>
  </si>
  <si>
    <t xml:space="preserve">FUENTE ENCALADA                              </t>
  </si>
  <si>
    <t xml:space="preserve">FUENTELAPEÑA                                 </t>
  </si>
  <si>
    <t xml:space="preserve">FUENTESAUCO                                  </t>
  </si>
  <si>
    <t xml:space="preserve">FUENTES DE ROPEL                             </t>
  </si>
  <si>
    <t xml:space="preserve">FUENTESECAS                                  </t>
  </si>
  <si>
    <t xml:space="preserve">FUENTESPREADAS                               </t>
  </si>
  <si>
    <t xml:space="preserve">GALENDE                                      </t>
  </si>
  <si>
    <t xml:space="preserve">GALLEGOS DEL PAN                             </t>
  </si>
  <si>
    <t xml:space="preserve">GALLEGOS DEL RIO                             </t>
  </si>
  <si>
    <t xml:space="preserve">GAMONES                                      </t>
  </si>
  <si>
    <t xml:space="preserve">GEMA                                         </t>
  </si>
  <si>
    <t xml:space="preserve">GRANJA DE MORERUELA                          </t>
  </si>
  <si>
    <t xml:space="preserve">GRANUCILLO                                   </t>
  </si>
  <si>
    <t xml:space="preserve">GUARRATE                                     </t>
  </si>
  <si>
    <t xml:space="preserve">HERMISENDE                                   </t>
  </si>
  <si>
    <t xml:space="preserve">HINIESTA (LA)                                </t>
  </si>
  <si>
    <t xml:space="preserve">JAMBRINA                                     </t>
  </si>
  <si>
    <t xml:space="preserve">JUSTEL                                       </t>
  </si>
  <si>
    <t xml:space="preserve">LOSACINO                                     </t>
  </si>
  <si>
    <t xml:space="preserve">LOSACIO                                      </t>
  </si>
  <si>
    <t xml:space="preserve">LUBIAN                                       </t>
  </si>
  <si>
    <t xml:space="preserve">LUELMO                                       </t>
  </si>
  <si>
    <t xml:space="preserve">MADERAL (EL)                                 </t>
  </si>
  <si>
    <t xml:space="preserve">MADRIDANOS                                   </t>
  </si>
  <si>
    <t xml:space="preserve">MAHIDE                                       </t>
  </si>
  <si>
    <t xml:space="preserve">MAIRE DE CASTROPONCE                         </t>
  </si>
  <si>
    <t xml:space="preserve">MALVA                                        </t>
  </si>
  <si>
    <t xml:space="preserve">MANGANESES DE LA LAMPREANA                   </t>
  </si>
  <si>
    <t xml:space="preserve">MANGANESES DE LA POLVOROSA                   </t>
  </si>
  <si>
    <t xml:space="preserve">MANZANAL DE ARRIBA                           </t>
  </si>
  <si>
    <t xml:space="preserve">MANZANAL DEL BARCO                           </t>
  </si>
  <si>
    <t xml:space="preserve">MANZANAL DE LOS INFANTES                     </t>
  </si>
  <si>
    <t xml:space="preserve">MATILLA DE ARZON                             </t>
  </si>
  <si>
    <t xml:space="preserve">MATILLA LA SECA                              </t>
  </si>
  <si>
    <t xml:space="preserve">MAYALDE                                      </t>
  </si>
  <si>
    <t xml:space="preserve">MELGAR DE TERA                               </t>
  </si>
  <si>
    <t xml:space="preserve">MICERECES DE TERA                            </t>
  </si>
  <si>
    <t xml:space="preserve">MILLES DE LA POLVOROSA                       </t>
  </si>
  <si>
    <t xml:space="preserve">MOLACILLOS                                   </t>
  </si>
  <si>
    <t xml:space="preserve">MOLEZUELAS DE LA CARBALLEDA                  </t>
  </si>
  <si>
    <t xml:space="preserve">MOMBUEY                                      </t>
  </si>
  <si>
    <t xml:space="preserve">MONFARRACINOS                                </t>
  </si>
  <si>
    <t xml:space="preserve">MONTAMARTA                                   </t>
  </si>
  <si>
    <t xml:space="preserve">MORAL DE SAYAGO                              </t>
  </si>
  <si>
    <t xml:space="preserve">MORALEJA DEL VINO                            </t>
  </si>
  <si>
    <t xml:space="preserve">MORALEJA DE SAYAGO                           </t>
  </si>
  <si>
    <t xml:space="preserve">MORALES DEL VINO                             </t>
  </si>
  <si>
    <t xml:space="preserve">MORALES DE REY                               </t>
  </si>
  <si>
    <t xml:space="preserve">MORALES DE TORO                              </t>
  </si>
  <si>
    <t xml:space="preserve">MORALES DE VALVERDE                          </t>
  </si>
  <si>
    <t xml:space="preserve">MORALINA                                     </t>
  </si>
  <si>
    <t xml:space="preserve">MORERUELA DE LOS INFANZONES                  </t>
  </si>
  <si>
    <t xml:space="preserve">MORERUELA DE TABARA                          </t>
  </si>
  <si>
    <t xml:space="preserve">MUELAS DE LOS CABALLEROS                     </t>
  </si>
  <si>
    <t xml:space="preserve">MUELAS DEL PAN                               </t>
  </si>
  <si>
    <t xml:space="preserve">MUGA DE SAYAGO                               </t>
  </si>
  <si>
    <t xml:space="preserve">NAVIANOS DE VALVERDE                         </t>
  </si>
  <si>
    <t xml:space="preserve">OLMILLOS DE CASTRO                           </t>
  </si>
  <si>
    <t xml:space="preserve">OTERO DE BODAS                               </t>
  </si>
  <si>
    <t xml:space="preserve">PAJARES DE LA LAMPREANA                      </t>
  </si>
  <si>
    <t xml:space="preserve">PALACIOS DEL PAN                             </t>
  </si>
  <si>
    <t xml:space="preserve">PALACIOS DE SANABRIA                         </t>
  </si>
  <si>
    <t xml:space="preserve">PEDRALBA DE LA PRADERIA                      </t>
  </si>
  <si>
    <t xml:space="preserve">PEGO (EL)                                    </t>
  </si>
  <si>
    <t xml:space="preserve">PELEAGONZALO                                 </t>
  </si>
  <si>
    <t xml:space="preserve">PELEAS DE ABAJO                              </t>
  </si>
  <si>
    <t xml:space="preserve">PEÑAUSENDE                                   </t>
  </si>
  <si>
    <t xml:space="preserve">PEQUE                                        </t>
  </si>
  <si>
    <t xml:space="preserve">PERDIGON (EL)                                </t>
  </si>
  <si>
    <t xml:space="preserve">PERERUELA                                    </t>
  </si>
  <si>
    <t xml:space="preserve">PERILLA DE CASTRO                            </t>
  </si>
  <si>
    <t xml:space="preserve">PIAS                                         </t>
  </si>
  <si>
    <t xml:space="preserve">PIEDRAHITA DE CASTRO                         </t>
  </si>
  <si>
    <t xml:space="preserve">PINILLA DE TORO                              </t>
  </si>
  <si>
    <t xml:space="preserve">PINO                                         </t>
  </si>
  <si>
    <t xml:space="preserve">PIÑERO (EL)                                  </t>
  </si>
  <si>
    <t xml:space="preserve">POBLADURA DEL VALLE                          </t>
  </si>
  <si>
    <t xml:space="preserve">POBLADURA DE VALDERADUEY                     </t>
  </si>
  <si>
    <t xml:space="preserve">PORTO                                        </t>
  </si>
  <si>
    <t xml:space="preserve">POZOANTIGUO                                  </t>
  </si>
  <si>
    <t xml:space="preserve">POZUELO DE TABARA                            </t>
  </si>
  <si>
    <t xml:space="preserve">PRADO                                        </t>
  </si>
  <si>
    <t xml:space="preserve">PUEBLA DE SANABRIA                           </t>
  </si>
  <si>
    <t xml:space="preserve">PUEBLICA DE VALVERDE                         </t>
  </si>
  <si>
    <t xml:space="preserve">QUINTANILLA DEL MONTE                        </t>
  </si>
  <si>
    <t xml:space="preserve">QUINTANILLA DEL OLMO                         </t>
  </si>
  <si>
    <t xml:space="preserve">QUINTANILLA DE URZ                           </t>
  </si>
  <si>
    <t xml:space="preserve">QUIRUELAS DE VIDRIALES                       </t>
  </si>
  <si>
    <t xml:space="preserve">RABANALES                                    </t>
  </si>
  <si>
    <t xml:space="preserve">RABANO DE ALISTE                             </t>
  </si>
  <si>
    <t xml:space="preserve">REQUEJO                                      </t>
  </si>
  <si>
    <t xml:space="preserve">REVELLINOS                                   </t>
  </si>
  <si>
    <t xml:space="preserve">RIOFRIO DE ALISTE                            </t>
  </si>
  <si>
    <t xml:space="preserve">RIONEGRO DEL PUENTE                          </t>
  </si>
  <si>
    <t xml:space="preserve">ROALES                                       </t>
  </si>
  <si>
    <t xml:space="preserve">ROBLEDA-CERVANTES                            </t>
  </si>
  <si>
    <t xml:space="preserve">ROELOS DE SAYAGO                             </t>
  </si>
  <si>
    <t xml:space="preserve">ROSINOS DE LA REQUEJADA                      </t>
  </si>
  <si>
    <t xml:space="preserve">SALCE                                        </t>
  </si>
  <si>
    <t xml:space="preserve">SAMIR DE LOS CAÑOS                           </t>
  </si>
  <si>
    <t xml:space="preserve">SAN AGUSTIN DEL POZO                         </t>
  </si>
  <si>
    <t xml:space="preserve">SAN CEBRIAN DE CASTRO                        </t>
  </si>
  <si>
    <t xml:space="preserve">SAN CRISTOBAL DE ENTREVIÑAS                  </t>
  </si>
  <si>
    <t xml:space="preserve">SAN ESTEBAN DEL MOLAR                        </t>
  </si>
  <si>
    <t xml:space="preserve">SAN JUSTO                                    </t>
  </si>
  <si>
    <t xml:space="preserve">SAN MARTIN DE VALDERADUEY                    </t>
  </si>
  <si>
    <t xml:space="preserve">SAN MIGUEL DE LA RIBERA                      </t>
  </si>
  <si>
    <t xml:space="preserve">SAN MIGUEL DEL VALLE                         </t>
  </si>
  <si>
    <t xml:space="preserve">SAN PEDRO DE CEQUE                           </t>
  </si>
  <si>
    <t xml:space="preserve">SAN PEDRO DE LA NAVE-ALMENDRA                </t>
  </si>
  <si>
    <t xml:space="preserve">SANTA CLARA DE AVEDILLO                      </t>
  </si>
  <si>
    <t xml:space="preserve">SANTA COLOMBA DE LAS MONJAS                  </t>
  </si>
  <si>
    <t xml:space="preserve">SANTA CRISTINA DE LA POLVOROSA               </t>
  </si>
  <si>
    <t xml:space="preserve">SANTA CROYA DE TERA                          </t>
  </si>
  <si>
    <t xml:space="preserve">SANTA EUFEMIA DEL BARCO                      </t>
  </si>
  <si>
    <t xml:space="preserve">SANTA MARIA DE LA VEGA                       </t>
  </si>
  <si>
    <t xml:space="preserve">SANTA MARIA DE VALVERDE                      </t>
  </si>
  <si>
    <t xml:space="preserve">SANTIBAÑEZ DE TERA                           </t>
  </si>
  <si>
    <t xml:space="preserve">SANTIBAÑEZ DE VIDRIALES                      </t>
  </si>
  <si>
    <t xml:space="preserve">SANTOVENIA                                   </t>
  </si>
  <si>
    <t xml:space="preserve">SAN VICENTE DE LA CABEZA                     </t>
  </si>
  <si>
    <t xml:space="preserve">SAN VITERO                                   </t>
  </si>
  <si>
    <t xml:space="preserve">SANZOLES                                     </t>
  </si>
  <si>
    <t xml:space="preserve">TABARA                                       </t>
  </si>
  <si>
    <t xml:space="preserve">TAPIOLES                                     </t>
  </si>
  <si>
    <t xml:space="preserve">TORO                                         </t>
  </si>
  <si>
    <t xml:space="preserve">TORRE DEL VALLE (LA)                         </t>
  </si>
  <si>
    <t xml:space="preserve">TORREGAMONES                                 </t>
  </si>
  <si>
    <t xml:space="preserve">TORRES DEL CARRIZAL                          </t>
  </si>
  <si>
    <t xml:space="preserve">TRABAZOS                                     </t>
  </si>
  <si>
    <t xml:space="preserve">TREFACIO                                     </t>
  </si>
  <si>
    <t xml:space="preserve">UÑA DE QUINTANA                              </t>
  </si>
  <si>
    <t xml:space="preserve">VADILLO DE LA GUAREÑA                        </t>
  </si>
  <si>
    <t xml:space="preserve">VALCABADO                                    </t>
  </si>
  <si>
    <t xml:space="preserve">VALDEFINJAS                                  </t>
  </si>
  <si>
    <t xml:space="preserve">VALDESCORRIEL                                </t>
  </si>
  <si>
    <t xml:space="preserve">VALLESA DE LA GUAREÑA                        </t>
  </si>
  <si>
    <t xml:space="preserve">VEGA DE TERA                                 </t>
  </si>
  <si>
    <t xml:space="preserve">VEGA DE VILLALOBOS                           </t>
  </si>
  <si>
    <t xml:space="preserve">VEGALATRAVE                                  </t>
  </si>
  <si>
    <t xml:space="preserve">VENIALBO                                     </t>
  </si>
  <si>
    <t xml:space="preserve">VEZDEMARBAN                                  </t>
  </si>
  <si>
    <t xml:space="preserve">VIDAYANES                                    </t>
  </si>
  <si>
    <t xml:space="preserve">VIDEMALA                                     </t>
  </si>
  <si>
    <t xml:space="preserve">VILLABRAZARO                                 </t>
  </si>
  <si>
    <t xml:space="preserve">VILLABUENA DEL PUENTE                        </t>
  </si>
  <si>
    <t xml:space="preserve">VILLADEPERA                                  </t>
  </si>
  <si>
    <t xml:space="preserve">VILLAFAFILA                                  </t>
  </si>
  <si>
    <t xml:space="preserve">VILLAFERRUEÑA                                </t>
  </si>
  <si>
    <t>49244</t>
  </si>
  <si>
    <t xml:space="preserve">VILLAGERIZ                                   </t>
  </si>
  <si>
    <t xml:space="preserve">VILLALAZAN                                   </t>
  </si>
  <si>
    <t xml:space="preserve">VILLALBA DE LA LAMPREANA                     </t>
  </si>
  <si>
    <t xml:space="preserve">VILLALCAMPO                                  </t>
  </si>
  <si>
    <t xml:space="preserve">VILLALOBOS                                   </t>
  </si>
  <si>
    <t xml:space="preserve">VILLALONSO                                   </t>
  </si>
  <si>
    <t xml:space="preserve">VILLALPANDO                                  </t>
  </si>
  <si>
    <t xml:space="preserve">VILLALUBE                                    </t>
  </si>
  <si>
    <t xml:space="preserve">VILLAMAYOR DE CAMPOS                         </t>
  </si>
  <si>
    <t xml:space="preserve">VILLAMOR DE LOS ESCUDEROS                    </t>
  </si>
  <si>
    <t xml:space="preserve">VILLANAZAR                                   </t>
  </si>
  <si>
    <t xml:space="preserve">VILLANUEVA DE AZOAGUE                        </t>
  </si>
  <si>
    <t xml:space="preserve">VILLANUEVA DE CAMPEAN                        </t>
  </si>
  <si>
    <t xml:space="preserve">VILLANUEVA DE LAS PERAS                      </t>
  </si>
  <si>
    <t xml:space="preserve">VILLANUEVA DEL CAMPO                         </t>
  </si>
  <si>
    <t xml:space="preserve">VILLARALBO                                   </t>
  </si>
  <si>
    <t xml:space="preserve">VILLARDECIERVOS                              </t>
  </si>
  <si>
    <t xml:space="preserve">VILLAR DE FALLAVES                           </t>
  </si>
  <si>
    <t xml:space="preserve">VILLAR DEL BUEY                              </t>
  </si>
  <si>
    <t xml:space="preserve">VILLARDIEGUA DE LA RIBERA                    </t>
  </si>
  <si>
    <t xml:space="preserve">VILLARDIGA                                   </t>
  </si>
  <si>
    <t xml:space="preserve">VILLARDONDIEGO                               </t>
  </si>
  <si>
    <t xml:space="preserve">VILLARRIN DE CAMPOS                          </t>
  </si>
  <si>
    <t xml:space="preserve">VILLASECO DEL PAN                            </t>
  </si>
  <si>
    <t xml:space="preserve">VILLAVENDIMIO                                </t>
  </si>
  <si>
    <t xml:space="preserve">VILLAVEZA DEL AGUA                           </t>
  </si>
  <si>
    <t xml:space="preserve">VILLAVEZA DE VALVERDE                        </t>
  </si>
  <si>
    <t xml:space="preserve">VIÑAS                                        </t>
  </si>
  <si>
    <t xml:space="preserve">ZAMORA                                       </t>
  </si>
  <si>
    <t xml:space="preserve">ABANTO                                       </t>
  </si>
  <si>
    <t xml:space="preserve">ACERED                                       </t>
  </si>
  <si>
    <t xml:space="preserve">AGON                                         </t>
  </si>
  <si>
    <t xml:space="preserve">AGUARON                                      </t>
  </si>
  <si>
    <t xml:space="preserve">AGUILON                                      </t>
  </si>
  <si>
    <t xml:space="preserve">AINZON                                       </t>
  </si>
  <si>
    <t xml:space="preserve">ALADREN                                      </t>
  </si>
  <si>
    <t xml:space="preserve">ALAGON                                       </t>
  </si>
  <si>
    <t xml:space="preserve">ALARBA                                       </t>
  </si>
  <si>
    <t xml:space="preserve">ALBERITE DE SAN JUAN                         </t>
  </si>
  <si>
    <t xml:space="preserve">ALBETA                                       </t>
  </si>
  <si>
    <t xml:space="preserve">ALBORGE                                      </t>
  </si>
  <si>
    <t xml:space="preserve">ALCALA DE EBRO                               </t>
  </si>
  <si>
    <t xml:space="preserve">ALCALA DE MONCAYO                            </t>
  </si>
  <si>
    <t xml:space="preserve">ALCONCHEL DE ARIZA                           </t>
  </si>
  <si>
    <t xml:space="preserve">ALDEHUELA DE LIESTOS                         </t>
  </si>
  <si>
    <t xml:space="preserve">ALFAJARIN                                    </t>
  </si>
  <si>
    <t xml:space="preserve">ALFAMEN                                      </t>
  </si>
  <si>
    <t xml:space="preserve">ALFORQUE                                     </t>
  </si>
  <si>
    <t xml:space="preserve">ALHAMA DE ARAGON                             </t>
  </si>
  <si>
    <t xml:space="preserve">ALMOCHUEL                                    </t>
  </si>
  <si>
    <t xml:space="preserve">ALMOLDA (LA)                                 </t>
  </si>
  <si>
    <t xml:space="preserve">ALMONACID DE LA CUBA                         </t>
  </si>
  <si>
    <t xml:space="preserve">ALMONACID DE LA SIERRA                       </t>
  </si>
  <si>
    <t xml:space="preserve">ALMUNIA DE DOÑA GODINA (LA)                  </t>
  </si>
  <si>
    <t xml:space="preserve">ALPARTIR                                     </t>
  </si>
  <si>
    <t xml:space="preserve">AMBEL                                        </t>
  </si>
  <si>
    <t xml:space="preserve">ANENTO                                       </t>
  </si>
  <si>
    <t xml:space="preserve">ANIÑON                                       </t>
  </si>
  <si>
    <t xml:space="preserve">AÑON DE MONCAYO                              </t>
  </si>
  <si>
    <t xml:space="preserve">ARANDA DE MONCAYO                            </t>
  </si>
  <si>
    <t xml:space="preserve">ARANDIGA                                     </t>
  </si>
  <si>
    <t xml:space="preserve">ARDISA                                       </t>
  </si>
  <si>
    <t xml:space="preserve">ARIZA                                        </t>
  </si>
  <si>
    <t xml:space="preserve">ARTIEDA                                      </t>
  </si>
  <si>
    <t xml:space="preserve">ASIN                                         </t>
  </si>
  <si>
    <t xml:space="preserve">ATEA                                         </t>
  </si>
  <si>
    <t xml:space="preserve">ATECA                                        </t>
  </si>
  <si>
    <t xml:space="preserve">AZUARA                                       </t>
  </si>
  <si>
    <t xml:space="preserve">BADULES                                      </t>
  </si>
  <si>
    <t xml:space="preserve">BAGUES                                       </t>
  </si>
  <si>
    <t xml:space="preserve">BALCONCHAN                                   </t>
  </si>
  <si>
    <t xml:space="preserve">BARBOLES                                     </t>
  </si>
  <si>
    <t xml:space="preserve">BARDALLUR                                    </t>
  </si>
  <si>
    <t xml:space="preserve">BELCHITE                                     </t>
  </si>
  <si>
    <t xml:space="preserve">BELMONTE DE GRACIAN                          </t>
  </si>
  <si>
    <t xml:space="preserve">BERDEJO                                      </t>
  </si>
  <si>
    <t xml:space="preserve">BERRUECO                                     </t>
  </si>
  <si>
    <t xml:space="preserve">BIJUESCA                                     </t>
  </si>
  <si>
    <t xml:space="preserve">BIOTA                                        </t>
  </si>
  <si>
    <t xml:space="preserve">BISIMBRE                                     </t>
  </si>
  <si>
    <t xml:space="preserve">BOQUIÑENI                                    </t>
  </si>
  <si>
    <t xml:space="preserve">BORDALBA                                     </t>
  </si>
  <si>
    <t xml:space="preserve">BORJA                                        </t>
  </si>
  <si>
    <t xml:space="preserve">BOTORRITA                                    </t>
  </si>
  <si>
    <t xml:space="preserve">BREA DE ARAGON                               </t>
  </si>
  <si>
    <t xml:space="preserve">BUBIERCA                                     </t>
  </si>
  <si>
    <t xml:space="preserve">BUJARALOZ                                    </t>
  </si>
  <si>
    <t xml:space="preserve">BULBUENTE                                    </t>
  </si>
  <si>
    <t xml:space="preserve">BURETA                                       </t>
  </si>
  <si>
    <t xml:space="preserve">BURGO DE EBRO (EL)                           </t>
  </si>
  <si>
    <t xml:space="preserve">BUSTE (EL)                                   </t>
  </si>
  <si>
    <t xml:space="preserve">CABAÑAS DE EBRO                              </t>
  </si>
  <si>
    <t xml:space="preserve">CABOLAFUENTE                                 </t>
  </si>
  <si>
    <t xml:space="preserve">CADRETE                                      </t>
  </si>
  <si>
    <t xml:space="preserve">CALATAYUD                                    </t>
  </si>
  <si>
    <t xml:space="preserve">CALATORAO                                    </t>
  </si>
  <si>
    <t xml:space="preserve">CALCENA                                      </t>
  </si>
  <si>
    <t xml:space="preserve">CALMARZA                                     </t>
  </si>
  <si>
    <t xml:space="preserve">CAMPILLO DE ARAGON                           </t>
  </si>
  <si>
    <t xml:space="preserve">CARENAS                                      </t>
  </si>
  <si>
    <t xml:space="preserve">CARIÑENA                                     </t>
  </si>
  <si>
    <t xml:space="preserve">CASPE                                        </t>
  </si>
  <si>
    <t xml:space="preserve">CASTEJON DE ALARBA                           </t>
  </si>
  <si>
    <t xml:space="preserve">CASTEJON DE LAS ARMAS                        </t>
  </si>
  <si>
    <t xml:space="preserve">CASTEJON DE VALDEJASA                        </t>
  </si>
  <si>
    <t xml:space="preserve">CASTILISCAR                                  </t>
  </si>
  <si>
    <t xml:space="preserve">CERVERA DE LA CAÑADA                         </t>
  </si>
  <si>
    <t xml:space="preserve">CERVERUELA                                   </t>
  </si>
  <si>
    <t xml:space="preserve">CETINA                                       </t>
  </si>
  <si>
    <t xml:space="preserve">CIMBALLA                                     </t>
  </si>
  <si>
    <t xml:space="preserve">CINCO OLIVAS                                 </t>
  </si>
  <si>
    <t xml:space="preserve">CLARES DE RIBOTA                             </t>
  </si>
  <si>
    <t xml:space="preserve">CODO                                         </t>
  </si>
  <si>
    <t xml:space="preserve">CODOS                                        </t>
  </si>
  <si>
    <t xml:space="preserve">CONTAMINA                                    </t>
  </si>
  <si>
    <t xml:space="preserve">COSUENDA                                     </t>
  </si>
  <si>
    <t xml:space="preserve">CUARTE DE HUERVA                             </t>
  </si>
  <si>
    <t xml:space="preserve">CUBEL                                        </t>
  </si>
  <si>
    <t xml:space="preserve">CUERLAS (LAS)                                </t>
  </si>
  <si>
    <t xml:space="preserve">CHIPRANA                                     </t>
  </si>
  <si>
    <t xml:space="preserve">CHODES                                       </t>
  </si>
  <si>
    <t xml:space="preserve">DAROCA                                       </t>
  </si>
  <si>
    <t xml:space="preserve">EJEA DE LOS CABALLEROS                       </t>
  </si>
  <si>
    <t xml:space="preserve">EMBID DE ARIZA                               </t>
  </si>
  <si>
    <t xml:space="preserve">ENCINACORBA                                  </t>
  </si>
  <si>
    <t xml:space="preserve">EPILA                                        </t>
  </si>
  <si>
    <t xml:space="preserve">ERLA                                         </t>
  </si>
  <si>
    <t xml:space="preserve">ESCATRON                                     </t>
  </si>
  <si>
    <t xml:space="preserve">FABARA                                       </t>
  </si>
  <si>
    <t xml:space="preserve">FARLETE                                      </t>
  </si>
  <si>
    <t xml:space="preserve">FAYON                                        </t>
  </si>
  <si>
    <t xml:space="preserve">FAYOS (LOS)                                  </t>
  </si>
  <si>
    <t xml:space="preserve">FIGUERUELAS                                  </t>
  </si>
  <si>
    <t xml:space="preserve">FOMBUENA                                     </t>
  </si>
  <si>
    <t xml:space="preserve">FRAGO (EL)                                   </t>
  </si>
  <si>
    <t xml:space="preserve">FRASNO (EL)                                  </t>
  </si>
  <si>
    <t xml:space="preserve">FRESCANO                                     </t>
  </si>
  <si>
    <t xml:space="preserve">FUENDEJALON                                  </t>
  </si>
  <si>
    <t xml:space="preserve">FUENDETODOS                                  </t>
  </si>
  <si>
    <t xml:space="preserve">FUENTES DE EBRO                              </t>
  </si>
  <si>
    <t xml:space="preserve">FUENTES DE JILOCA                            </t>
  </si>
  <si>
    <t xml:space="preserve">GALLOCANTA                                   </t>
  </si>
  <si>
    <t xml:space="preserve">GALLUR                                       </t>
  </si>
  <si>
    <t xml:space="preserve">GELSA                                        </t>
  </si>
  <si>
    <t xml:space="preserve">GODOJOS                                      </t>
  </si>
  <si>
    <t xml:space="preserve">GOTOR                                        </t>
  </si>
  <si>
    <t xml:space="preserve">GRISEL                                       </t>
  </si>
  <si>
    <t xml:space="preserve">GRISEN                                       </t>
  </si>
  <si>
    <t xml:space="preserve">HERRERA DE LOS NAVARROS                      </t>
  </si>
  <si>
    <t xml:space="preserve">IBDES                                        </t>
  </si>
  <si>
    <t xml:space="preserve">ILLUECA                                      </t>
  </si>
  <si>
    <t xml:space="preserve">ISUERRE                                      </t>
  </si>
  <si>
    <t xml:space="preserve">JARABA                                       </t>
  </si>
  <si>
    <t xml:space="preserve">JARQUE DE MONCAYO                            </t>
  </si>
  <si>
    <t xml:space="preserve">JAULIN                                       </t>
  </si>
  <si>
    <t xml:space="preserve">JOYOSA (LA)                                  </t>
  </si>
  <si>
    <t xml:space="preserve">LAGATA                                       </t>
  </si>
  <si>
    <t xml:space="preserve">LANGA DEL CASTILLO                           </t>
  </si>
  <si>
    <t xml:space="preserve">LAYANA                                       </t>
  </si>
  <si>
    <t xml:space="preserve">LECERA                                       </t>
  </si>
  <si>
    <t xml:space="preserve">LECIÑENA                                     </t>
  </si>
  <si>
    <t xml:space="preserve">LECHON                                       </t>
  </si>
  <si>
    <t xml:space="preserve">LETUX                                        </t>
  </si>
  <si>
    <t xml:space="preserve">LITAGO                                       </t>
  </si>
  <si>
    <t xml:space="preserve">LITUENIGO                                    </t>
  </si>
  <si>
    <t xml:space="preserve">LOBERA DE ONSELLA                            </t>
  </si>
  <si>
    <t xml:space="preserve">LONGARES                                     </t>
  </si>
  <si>
    <t>50144</t>
  </si>
  <si>
    <t xml:space="preserve">LONGAS                                       </t>
  </si>
  <si>
    <t xml:space="preserve">LUCENA DE JALON                              </t>
  </si>
  <si>
    <t xml:space="preserve">LUCENI                                       </t>
  </si>
  <si>
    <t xml:space="preserve">LUESIA                                       </t>
  </si>
  <si>
    <t xml:space="preserve">LUESMA                                       </t>
  </si>
  <si>
    <t xml:space="preserve">LUMPIAQUE                                    </t>
  </si>
  <si>
    <t xml:space="preserve">LUNA                                         </t>
  </si>
  <si>
    <t xml:space="preserve">MAELLA                                       </t>
  </si>
  <si>
    <t xml:space="preserve">MAGALLON                                     </t>
  </si>
  <si>
    <t xml:space="preserve">MAINAR                                       </t>
  </si>
  <si>
    <t xml:space="preserve">MALANQUILLA                                  </t>
  </si>
  <si>
    <t xml:space="preserve">MALEJAN                                      </t>
  </si>
  <si>
    <t xml:space="preserve">MALON                                        </t>
  </si>
  <si>
    <t xml:space="preserve">MALUENDA                                     </t>
  </si>
  <si>
    <t xml:space="preserve">MALLEN                                       </t>
  </si>
  <si>
    <t xml:space="preserve">MANCHONES                                    </t>
  </si>
  <si>
    <t xml:space="preserve">MARA                                         </t>
  </si>
  <si>
    <t xml:space="preserve">MARIA DE HUERVA                              </t>
  </si>
  <si>
    <t xml:space="preserve">MEDIANA DE ARAGON                            </t>
  </si>
  <si>
    <t xml:space="preserve">MEQUINENZA                                   </t>
  </si>
  <si>
    <t xml:space="preserve">MESONES DE ISUELA                            </t>
  </si>
  <si>
    <t xml:space="preserve">MEZALOCHA                                    </t>
  </si>
  <si>
    <t xml:space="preserve">MIANOS                                       </t>
  </si>
  <si>
    <t xml:space="preserve">MIEDES DE ARAGON                             </t>
  </si>
  <si>
    <t xml:space="preserve">MONEGRILLO                                   </t>
  </si>
  <si>
    <t xml:space="preserve">MONEVA                                       </t>
  </si>
  <si>
    <t xml:space="preserve">MONREAL DE ARIZA                             </t>
  </si>
  <si>
    <t xml:space="preserve">MONTERDE                                     </t>
  </si>
  <si>
    <t xml:space="preserve">MONTON                                       </t>
  </si>
  <si>
    <t xml:space="preserve">MORATA DE JALON                              </t>
  </si>
  <si>
    <t xml:space="preserve">MORATA DE JILOCA                             </t>
  </si>
  <si>
    <t xml:space="preserve">MORES                                        </t>
  </si>
  <si>
    <t xml:space="preserve">MOROS                                        </t>
  </si>
  <si>
    <t xml:space="preserve">MOYUELA                                      </t>
  </si>
  <si>
    <t xml:space="preserve">MOZOTA                                       </t>
  </si>
  <si>
    <t xml:space="preserve">MUEL                                         </t>
  </si>
  <si>
    <t xml:space="preserve">MUELA (LA)                                   </t>
  </si>
  <si>
    <t xml:space="preserve">MUNEBREGA                                    </t>
  </si>
  <si>
    <t xml:space="preserve">MURERO                                       </t>
  </si>
  <si>
    <t xml:space="preserve">MURILLO DE GALLEGO                           </t>
  </si>
  <si>
    <t xml:space="preserve">NAVARDUN                                     </t>
  </si>
  <si>
    <t xml:space="preserve">NIGUELLA                                     </t>
  </si>
  <si>
    <t xml:space="preserve">NOMBREVILLA                                  </t>
  </si>
  <si>
    <t xml:space="preserve">NONASPE                                      </t>
  </si>
  <si>
    <t xml:space="preserve">NOVALLAS                                     </t>
  </si>
  <si>
    <t xml:space="preserve">NOVILLAS                                     </t>
  </si>
  <si>
    <t xml:space="preserve">NUEVALOS                                     </t>
  </si>
  <si>
    <t xml:space="preserve">NUEZ DE EBRO                                 </t>
  </si>
  <si>
    <t xml:space="preserve">OLVES                                        </t>
  </si>
  <si>
    <t xml:space="preserve">ORCAJO                                       </t>
  </si>
  <si>
    <t xml:space="preserve">ORERA                                        </t>
  </si>
  <si>
    <t>50197</t>
  </si>
  <si>
    <t xml:space="preserve">ORES                                         </t>
  </si>
  <si>
    <t xml:space="preserve">OSEJA                                        </t>
  </si>
  <si>
    <t xml:space="preserve">OSERA DE EBRO                                </t>
  </si>
  <si>
    <t xml:space="preserve">PANIZA                                       </t>
  </si>
  <si>
    <t xml:space="preserve">PARACUELLOS DE JILOCA                        </t>
  </si>
  <si>
    <t xml:space="preserve">PARACUELLOS DE LA RIBERA                     </t>
  </si>
  <si>
    <t xml:space="preserve">PASTRIZ                                      </t>
  </si>
  <si>
    <t xml:space="preserve">PEDROLA                                      </t>
  </si>
  <si>
    <t xml:space="preserve">PEDROSAS (LAS)                               </t>
  </si>
  <si>
    <t xml:space="preserve">PERDIGUERA                                   </t>
  </si>
  <si>
    <t xml:space="preserve">PIEDRATAJADA                                 </t>
  </si>
  <si>
    <t xml:space="preserve">PINA DE EBRO                                 </t>
  </si>
  <si>
    <t xml:space="preserve">PINSEQUE                                     </t>
  </si>
  <si>
    <t xml:space="preserve">PINTANOS (LOS)                               </t>
  </si>
  <si>
    <t xml:space="preserve">PLASENCIA DE JALON                           </t>
  </si>
  <si>
    <t xml:space="preserve">PLEITAS                                      </t>
  </si>
  <si>
    <t xml:space="preserve">PLENAS                                       </t>
  </si>
  <si>
    <t xml:space="preserve">POMER                                        </t>
  </si>
  <si>
    <t xml:space="preserve">POZUEL DE ARIZA                              </t>
  </si>
  <si>
    <t xml:space="preserve">POZUELO DE ARAGON                            </t>
  </si>
  <si>
    <t xml:space="preserve">PRADILLA DE EBRO                             </t>
  </si>
  <si>
    <t xml:space="preserve">PUEBLA DE ALBORTON                           </t>
  </si>
  <si>
    <t xml:space="preserve">PUEBLA DE ALFINDEN (LA)                      </t>
  </si>
  <si>
    <t xml:space="preserve">PUENDELUNA                                   </t>
  </si>
  <si>
    <t xml:space="preserve">PURUJOSA                                     </t>
  </si>
  <si>
    <t xml:space="preserve">QUINTO                                       </t>
  </si>
  <si>
    <t xml:space="preserve">REMOLINOS                                    </t>
  </si>
  <si>
    <t xml:space="preserve">RETASCON                                     </t>
  </si>
  <si>
    <t xml:space="preserve">RICLA                                        </t>
  </si>
  <si>
    <t xml:space="preserve">ROMANOS                                      </t>
  </si>
  <si>
    <t xml:space="preserve">RUEDA DE JALON                               </t>
  </si>
  <si>
    <t xml:space="preserve">RUESCA                                       </t>
  </si>
  <si>
    <t xml:space="preserve">SADABA                                       </t>
  </si>
  <si>
    <t xml:space="preserve">SALILLAS DE JALON                            </t>
  </si>
  <si>
    <t xml:space="preserve">SALVATIERRA DE ESCA                          </t>
  </si>
  <si>
    <t xml:space="preserve">SAMPER DEL SALZ                              </t>
  </si>
  <si>
    <t xml:space="preserve">SAN MARTIN DE LA VIRGEN DE MONCAYO           </t>
  </si>
  <si>
    <t xml:space="preserve">SAN MATEO DE GALLEGO                         </t>
  </si>
  <si>
    <t xml:space="preserve">SANTA CRUZ DE GRIO                           </t>
  </si>
  <si>
    <t xml:space="preserve">SANTA CRUZ DE MONCAYO                        </t>
  </si>
  <si>
    <t xml:space="preserve">SANTA EULALIA DE GALLEGO                     </t>
  </si>
  <si>
    <t xml:space="preserve">SANTED                                       </t>
  </si>
  <si>
    <t xml:space="preserve">SASTAGO                                      </t>
  </si>
  <si>
    <t xml:space="preserve">SABIÑAN                                      </t>
  </si>
  <si>
    <t xml:space="preserve">SEDILES                                      </t>
  </si>
  <si>
    <t xml:space="preserve">SESTRICA                                     </t>
  </si>
  <si>
    <t xml:space="preserve">SIERRA DE LUNA                               </t>
  </si>
  <si>
    <t xml:space="preserve">SIGUES                                       </t>
  </si>
  <si>
    <t xml:space="preserve">SISAMON                                      </t>
  </si>
  <si>
    <t xml:space="preserve">SOBRADIEL                                    </t>
  </si>
  <si>
    <t xml:space="preserve">SOS DEL REY CATOLICO                         </t>
  </si>
  <si>
    <t xml:space="preserve">TABUENCA                                     </t>
  </si>
  <si>
    <t xml:space="preserve">TALAMANTES                                   </t>
  </si>
  <si>
    <t xml:space="preserve">TARAZONA                                     </t>
  </si>
  <si>
    <t xml:space="preserve">TAUSTE                                       </t>
  </si>
  <si>
    <t xml:space="preserve">TERRER                                       </t>
  </si>
  <si>
    <t xml:space="preserve">TIERGA                                       </t>
  </si>
  <si>
    <t xml:space="preserve">TOBED                                        </t>
  </si>
  <si>
    <t xml:space="preserve">TORRALBA DE LOS FRAILES                      </t>
  </si>
  <si>
    <t xml:space="preserve">TORRALBA DE RIBOTA                           </t>
  </si>
  <si>
    <t xml:space="preserve">TORRALBILLA                                  </t>
  </si>
  <si>
    <t xml:space="preserve">TORREHERMOSA                                 </t>
  </si>
  <si>
    <t xml:space="preserve">TORRELAPAJA                                  </t>
  </si>
  <si>
    <t xml:space="preserve">TORRELLAS                                    </t>
  </si>
  <si>
    <t xml:space="preserve">TORRES DE BERRELLEN                          </t>
  </si>
  <si>
    <t xml:space="preserve">TORRIJO DE LA CAÑADA                         </t>
  </si>
  <si>
    <t xml:space="preserve">TOSOS                                        </t>
  </si>
  <si>
    <t xml:space="preserve">TRASMOZ                                      </t>
  </si>
  <si>
    <t xml:space="preserve">TRASOBARES                                   </t>
  </si>
  <si>
    <t xml:space="preserve">UNCASTILLO                                   </t>
  </si>
  <si>
    <t xml:space="preserve">UNDUES DE LERDA                              </t>
  </si>
  <si>
    <t xml:space="preserve">URREA DE JALON                               </t>
  </si>
  <si>
    <t xml:space="preserve">URRIES                                       </t>
  </si>
  <si>
    <t xml:space="preserve">USED                                         </t>
  </si>
  <si>
    <t xml:space="preserve">UTEBO                                        </t>
  </si>
  <si>
    <t xml:space="preserve">VALDEHORNA                                   </t>
  </si>
  <si>
    <t xml:space="preserve">VAL DE SAN MARTIN                            </t>
  </si>
  <si>
    <t xml:space="preserve">VALMADRID                                    </t>
  </si>
  <si>
    <t xml:space="preserve">VALPALMAS                                    </t>
  </si>
  <si>
    <t xml:space="preserve">VALTORRES                                    </t>
  </si>
  <si>
    <t xml:space="preserve">VELILLA DE EBRO                              </t>
  </si>
  <si>
    <t xml:space="preserve">VELILLA DE JILOCA                            </t>
  </si>
  <si>
    <t xml:space="preserve">VERA DE MONCAYO                              </t>
  </si>
  <si>
    <t xml:space="preserve">VIERLAS                                      </t>
  </si>
  <si>
    <t xml:space="preserve">VILUEÑA (LA)                                 </t>
  </si>
  <si>
    <t xml:space="preserve">VILLADOZ                                     </t>
  </si>
  <si>
    <t xml:space="preserve">VILLAFELICHE                                 </t>
  </si>
  <si>
    <t xml:space="preserve">VILLAFRANCA DE EBRO                          </t>
  </si>
  <si>
    <t xml:space="preserve">VILLALBA DE PEREJIL                          </t>
  </si>
  <si>
    <t xml:space="preserve">VILLALENGUA                                  </t>
  </si>
  <si>
    <t xml:space="preserve">VILLANUEVA DE GALLEGO                        </t>
  </si>
  <si>
    <t xml:space="preserve">VILLANUEVA DE JILOCA                         </t>
  </si>
  <si>
    <t xml:space="preserve">VILLANUEVA DE HUERVA                         </t>
  </si>
  <si>
    <t xml:space="preserve">VILLAR DE LOS NAVARROS                       </t>
  </si>
  <si>
    <t xml:space="preserve">VILLARREAL DE HUERVA                         </t>
  </si>
  <si>
    <t xml:space="preserve">VILLARROYA DE LA SIERRA                      </t>
  </si>
  <si>
    <t xml:space="preserve">VILLARROYA DEL CAMPO                         </t>
  </si>
  <si>
    <t xml:space="preserve">VISTABELLA                                   </t>
  </si>
  <si>
    <t xml:space="preserve">ZAIDA (LA)                                   </t>
  </si>
  <si>
    <t xml:space="preserve">ZARAGOZA                                     </t>
  </si>
  <si>
    <t xml:space="preserve">ZUERA                                        </t>
  </si>
  <si>
    <t xml:space="preserve">BIEL                                         </t>
  </si>
  <si>
    <t xml:space="preserve">MARRACOS                                     </t>
  </si>
  <si>
    <t xml:space="preserve">VILLAMAYOR DE GALLEGO                        </t>
  </si>
  <si>
    <t xml:space="preserve">CEUTA                                        </t>
  </si>
  <si>
    <t xml:space="preserve">MELILLA                                      </t>
  </si>
  <si>
    <t xml:space="preserve">DIPUTACION PROV. DE ALBACETE                 </t>
  </si>
  <si>
    <t xml:space="preserve">DIPUTACION PROV. DE ALICANTE                 </t>
  </si>
  <si>
    <t xml:space="preserve">DIPUTACION PROV. DE ALMERIA                  </t>
  </si>
  <si>
    <t xml:space="preserve">DIPUTACION PROV. DE AVILA                    </t>
  </si>
  <si>
    <t xml:space="preserve">DIPUTACION PROV. DE BADAJOZ                  </t>
  </si>
  <si>
    <t xml:space="preserve">CONSEJO INSULAR DE IBIZA                     </t>
  </si>
  <si>
    <t xml:space="preserve">CONSEJO INSULAR DE MALLORCA                  </t>
  </si>
  <si>
    <t xml:space="preserve">CONSEJO INSULAR DE MENORCA                   </t>
  </si>
  <si>
    <t xml:space="preserve">CONSEJO INSULAR DE FORMENTERA                </t>
  </si>
  <si>
    <t xml:space="preserve">DIPUTACION PROV. DE BARCELONA                </t>
  </si>
  <si>
    <t xml:space="preserve">DIPUTACION PROV. DE BURGOS                   </t>
  </si>
  <si>
    <t xml:space="preserve">DIPUTACION PROV. DE CACERES                  </t>
  </si>
  <si>
    <t xml:space="preserve">DIPUTACION PROV. DE CADIZ                    </t>
  </si>
  <si>
    <t xml:space="preserve">DIPUTACION PROV. DE CASTELLON                </t>
  </si>
  <si>
    <t xml:space="preserve">DIPUTACION PROV. DE CIUDAD REAL              </t>
  </si>
  <si>
    <t xml:space="preserve">DIPUTACION PROV. DE CORDOBA                  </t>
  </si>
  <si>
    <t xml:space="preserve">DIPUTACION PROV. DE A CORUÑA                 </t>
  </si>
  <si>
    <t xml:space="preserve">DIPUTACION PROV. DE CUENCA                   </t>
  </si>
  <si>
    <t xml:space="preserve">DIPUTACION PROV. DE GIRONA                   </t>
  </si>
  <si>
    <t xml:space="preserve">DIPUTACION PROV. DE GRANADA                  </t>
  </si>
  <si>
    <t xml:space="preserve">DIPUTACION PROV. DE GUADALAJARA              </t>
  </si>
  <si>
    <t xml:space="preserve">DIPUTACION PROV. DE HUELVA                   </t>
  </si>
  <si>
    <t xml:space="preserve">DIPUTACION PROV. DE HUESCA                   </t>
  </si>
  <si>
    <t xml:space="preserve">DIPUTACION PROV. DE JAEN                     </t>
  </si>
  <si>
    <t xml:space="preserve">DIPUTACION PROV. DE LEON                     </t>
  </si>
  <si>
    <t xml:space="preserve">DIPUTACION PROV. DE LLEIDA                   </t>
  </si>
  <si>
    <t xml:space="preserve">COMUNIDAD AUTONOMA DE LA RIOJA               </t>
  </si>
  <si>
    <t xml:space="preserve">DIPUTACION PROV. DE LUGO                     </t>
  </si>
  <si>
    <t xml:space="preserve">COMUNIDAD AUTONOMA DE MADRID                 </t>
  </si>
  <si>
    <t xml:space="preserve">DIPUTACION PROV. DE MALAGA                   </t>
  </si>
  <si>
    <t xml:space="preserve">COMUNIDAD AUTONOMA DE MURCIA                 </t>
  </si>
  <si>
    <t xml:space="preserve">DIPUTACION PROV. DE OURENSE                  </t>
  </si>
  <si>
    <t xml:space="preserve">PRINCIPADO DE ASTURIAS                       </t>
  </si>
  <si>
    <t xml:space="preserve">DIPUTACION PROV. DE PALENCIA                 </t>
  </si>
  <si>
    <t xml:space="preserve">CABILDO INSULAR DE FUERTEVENTURA             </t>
  </si>
  <si>
    <t xml:space="preserve">CABILDO INSULAR DE GRAN CANARIA              </t>
  </si>
  <si>
    <t xml:space="preserve">CABILDO INSULAR DE LANZAROTE                 </t>
  </si>
  <si>
    <t xml:space="preserve">DIPUTACION PROV. DE PONTEVEDRA               </t>
  </si>
  <si>
    <t xml:space="preserve">DIPUTACION PROV. DE SALAMANCA                </t>
  </si>
  <si>
    <t xml:space="preserve">CABILDO INSULAR DE LA GOMERA                 </t>
  </si>
  <si>
    <t xml:space="preserve">CABILDO INSULAR DE EL HIERRO                 </t>
  </si>
  <si>
    <t xml:space="preserve">CABILDO INSULAR DE LA PALMA                  </t>
  </si>
  <si>
    <t xml:space="preserve">CABILDO INSULAR DE TENERIFE                  </t>
  </si>
  <si>
    <t xml:space="preserve">COMUNIDAD AUTONOMA DE CANTABRIA              </t>
  </si>
  <si>
    <t xml:space="preserve">DIPUTACION PROV. DE SEGOVIA                  </t>
  </si>
  <si>
    <t xml:space="preserve">DIPUTACION PROV. DE SEVILLA                  </t>
  </si>
  <si>
    <t xml:space="preserve">DIPUTACION PROV. DE SORIA                    </t>
  </si>
  <si>
    <t xml:space="preserve">DIPUTACION PROV. DE TARRAGONA                </t>
  </si>
  <si>
    <t xml:space="preserve">DIPUTACION PROV. DE TERUEL                   </t>
  </si>
  <si>
    <t xml:space="preserve">DIPUTACION PROV. DE TOLEDO                   </t>
  </si>
  <si>
    <t xml:space="preserve">DIPUTACION PROV. DE VALENCIA                 </t>
  </si>
  <si>
    <t xml:space="preserve">DIPUTACION PROV. DE VALLADOLID               </t>
  </si>
  <si>
    <t xml:space="preserve">DIPUTACION PROV. DE ZAMORA                   </t>
  </si>
  <si>
    <t xml:space="preserve">DIPUTACION PROV. DE ZARAGOZA                 </t>
  </si>
  <si>
    <t xml:space="preserve">CIUDAD AUTONOMA DE CEUTA                     </t>
  </si>
  <si>
    <t xml:space="preserve">CIUDAD AUTONOMA DE MELILLA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</si>
</sst>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C0A]#,##0.00"/>
    <numFmt numFmtId="165" formatCode="00000"/>
    <numFmt numFmtId="166" formatCode="[$-10C0A]#,##0"/>
  </numFmts>
  <fonts count="14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i/>
      <sz val="15"/>
      <name val="Arial"/>
      <family val="2"/>
    </font>
    <font>
      <b/>
      <i/>
      <sz val="13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/>
    <xf numFmtId="4" fontId="1" fillId="0" borderId="0" xfId="0" applyNumberFormat="1" applyFont="1"/>
    <xf numFmtId="3" fontId="0" fillId="0" borderId="0" xfId="0" applyNumberFormat="1"/>
    <xf numFmtId="4" fontId="0" fillId="0" borderId="0" xfId="0" applyNumberFormat="1" applyFill="1" applyAlignme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3" fontId="1" fillId="4" borderId="0" xfId="0" applyNumberFormat="1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" vertical="center" wrapText="1"/>
    </xf>
    <xf numFmtId="3" fontId="0" fillId="3" borderId="0" xfId="0" applyNumberFormat="1" applyFill="1" applyAlignment="1">
      <alignment vertical="center"/>
    </xf>
    <xf numFmtId="4" fontId="0" fillId="3" borderId="0" xfId="0" applyNumberFormat="1" applyFill="1" applyAlignment="1">
      <alignment vertical="center"/>
    </xf>
    <xf numFmtId="0" fontId="1" fillId="5" borderId="0" xfId="0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" fillId="8" borderId="0" xfId="0" applyFont="1" applyFill="1" applyAlignment="1">
      <alignment horizontal="center" vertical="center"/>
    </xf>
    <xf numFmtId="4" fontId="1" fillId="8" borderId="0" xfId="0" applyNumberFormat="1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 wrapText="1"/>
    </xf>
    <xf numFmtId="0" fontId="1" fillId="11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1" fillId="11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4" fontId="1" fillId="12" borderId="0" xfId="0" applyNumberFormat="1" applyFont="1" applyFill="1" applyBorder="1" applyAlignment="1">
      <alignment horizontal="center" vertical="center" wrapText="1"/>
    </xf>
    <xf numFmtId="0" fontId="1" fillId="13" borderId="0" xfId="0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4" fontId="1" fillId="0" borderId="0" xfId="0" applyNumberFormat="1" applyFont="1" applyAlignment="1">
      <alignment horizontal="center"/>
    </xf>
    <xf numFmtId="4" fontId="1" fillId="2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8" borderId="0" xfId="0" applyNumberFormat="1" applyFont="1" applyFill="1" applyAlignment="1">
      <alignment horizontal="center" vertical="center"/>
    </xf>
    <xf numFmtId="3" fontId="1" fillId="5" borderId="0" xfId="0" applyNumberFormat="1" applyFont="1" applyFill="1" applyAlignment="1">
      <alignment horizontal="center" vertical="center" wrapText="1"/>
    </xf>
    <xf numFmtId="3" fontId="1" fillId="5" borderId="0" xfId="0" applyNumberFormat="1" applyFont="1" applyFill="1" applyAlignment="1">
      <alignment horizontal="center" vertical="center"/>
    </xf>
    <xf numFmtId="3" fontId="0" fillId="8" borderId="0" xfId="0" applyNumberFormat="1" applyFill="1"/>
    <xf numFmtId="4" fontId="1" fillId="13" borderId="0" xfId="0" applyNumberFormat="1" applyFont="1" applyFill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1" fillId="13" borderId="0" xfId="0" applyNumberFormat="1" applyFont="1" applyFill="1" applyAlignment="1">
      <alignment vertical="center"/>
    </xf>
    <xf numFmtId="4" fontId="1" fillId="13" borderId="0" xfId="0" applyNumberFormat="1" applyFont="1" applyFill="1" applyBorder="1" applyAlignment="1">
      <alignment vertical="center"/>
    </xf>
    <xf numFmtId="4" fontId="0" fillId="8" borderId="0" xfId="0" applyNumberFormat="1" applyFill="1"/>
    <xf numFmtId="4" fontId="1" fillId="8" borderId="0" xfId="0" applyNumberFormat="1" applyFont="1" applyFill="1"/>
    <xf numFmtId="4" fontId="5" fillId="0" borderId="0" xfId="0" applyNumberFormat="1" applyFont="1" applyAlignment="1">
      <alignment horizontal="centerContinuous" vertical="center"/>
    </xf>
    <xf numFmtId="4" fontId="0" fillId="2" borderId="0" xfId="0" applyNumberFormat="1" applyFill="1" applyBorder="1" applyAlignment="1">
      <alignment vertical="center"/>
    </xf>
    <xf numFmtId="4" fontId="0" fillId="0" borderId="0" xfId="0" applyNumberFormat="1" applyAlignment="1">
      <alignment horizontal="centerContinuous" vertical="center"/>
    </xf>
    <xf numFmtId="4" fontId="0" fillId="2" borderId="0" xfId="0" applyNumberFormat="1" applyFill="1" applyBorder="1" applyAlignment="1">
      <alignment horizontal="center" vertical="center"/>
    </xf>
    <xf numFmtId="4" fontId="1" fillId="3" borderId="0" xfId="0" applyNumberFormat="1" applyFont="1" applyFill="1" applyAlignment="1">
      <alignment vertical="center"/>
    </xf>
    <xf numFmtId="4" fontId="2" fillId="13" borderId="0" xfId="0" applyNumberFormat="1" applyFont="1" applyFill="1" applyAlignment="1">
      <alignment horizontal="centerContinuous" vertical="center"/>
    </xf>
    <xf numFmtId="4" fontId="0" fillId="13" borderId="0" xfId="0" applyNumberFormat="1" applyFill="1" applyAlignment="1">
      <alignment horizontal="centerContinuous" vertical="center"/>
    </xf>
    <xf numFmtId="4" fontId="2" fillId="0" borderId="0" xfId="0" applyNumberFormat="1" applyFont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11" borderId="0" xfId="0" applyNumberFormat="1" applyFont="1" applyFill="1" applyBorder="1" applyAlignment="1">
      <alignment horizontal="centerContinuous" vertical="center"/>
    </xf>
    <xf numFmtId="3" fontId="1" fillId="2" borderId="0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 wrapText="1"/>
    </xf>
    <xf numFmtId="3" fontId="1" fillId="14" borderId="0" xfId="0" applyNumberFormat="1" applyFont="1" applyFill="1" applyAlignment="1">
      <alignment horizontal="center" vertical="center"/>
    </xf>
    <xf numFmtId="3" fontId="1" fillId="14" borderId="0" xfId="0" applyNumberFormat="1" applyFont="1" applyFill="1" applyAlignment="1">
      <alignment horizontal="center" vertical="center" wrapText="1"/>
    </xf>
    <xf numFmtId="4" fontId="1" fillId="14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/>
    </xf>
    <xf numFmtId="3" fontId="1" fillId="16" borderId="0" xfId="0" applyNumberFormat="1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 wrapText="1"/>
    </xf>
    <xf numFmtId="3" fontId="1" fillId="16" borderId="0" xfId="0" applyNumberFormat="1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 wrapText="1"/>
    </xf>
    <xf numFmtId="49" fontId="2" fillId="13" borderId="0" xfId="0" applyNumberFormat="1" applyFont="1" applyFill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Border="1" applyAlignment="1">
      <alignment vertical="center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13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8" fillId="14" borderId="0" xfId="0" applyNumberFormat="1" applyFont="1" applyFill="1" applyBorder="1" applyAlignment="1"/>
    <xf numFmtId="4" fontId="8" fillId="14" borderId="0" xfId="0" applyNumberFormat="1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9" fillId="0" borderId="0" xfId="0" applyFont="1" applyAlignment="1"/>
    <xf numFmtId="0" fontId="1" fillId="0" borderId="0" xfId="0" applyFont="1" applyAlignment="1">
      <alignment horizontal="left"/>
    </xf>
    <xf numFmtId="4" fontId="8" fillId="16" borderId="0" xfId="0" applyNumberFormat="1" applyFont="1" applyFill="1" applyBorder="1" applyAlignment="1">
      <alignment vertical="center"/>
    </xf>
    <xf numFmtId="4" fontId="8" fillId="14" borderId="0" xfId="0" applyNumberFormat="1" applyFont="1" applyFill="1" applyBorder="1" applyAlignment="1"/>
    <xf numFmtId="3" fontId="8" fillId="16" borderId="0" xfId="0" applyNumberFormat="1" applyFont="1" applyFill="1" applyBorder="1" applyAlignment="1"/>
    <xf numFmtId="0" fontId="8" fillId="16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8" fillId="14" borderId="0" xfId="0" applyNumberFormat="1" applyFont="1" applyFill="1" applyBorder="1" applyAlignment="1">
      <alignment vertical="center"/>
    </xf>
    <xf numFmtId="3" fontId="8" fillId="16" borderId="0" xfId="0" applyNumberFormat="1" applyFont="1" applyFill="1" applyBorder="1" applyAlignment="1">
      <alignment vertical="center"/>
    </xf>
    <xf numFmtId="4" fontId="8" fillId="16" borderId="0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4" fontId="1" fillId="11" borderId="0" xfId="0" applyNumberFormat="1" applyFont="1" applyFill="1" applyBorder="1" applyAlignment="1">
      <alignment vertical="center"/>
    </xf>
    <xf numFmtId="4" fontId="1" fillId="6" borderId="0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vertical="center"/>
    </xf>
    <xf numFmtId="4" fontId="1" fillId="4" borderId="0" xfId="0" applyNumberFormat="1" applyFont="1" applyFill="1" applyBorder="1" applyAlignment="1">
      <alignment horizontal="left" vertical="center"/>
    </xf>
    <xf numFmtId="0" fontId="1" fillId="12" borderId="0" xfId="0" applyFont="1" applyFill="1" applyBorder="1" applyAlignment="1">
      <alignment vertical="center"/>
    </xf>
    <xf numFmtId="4" fontId="1" fillId="12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/>
    <xf numFmtId="0" fontId="1" fillId="9" borderId="0" xfId="0" applyFont="1" applyFill="1" applyAlignment="1"/>
    <xf numFmtId="0" fontId="1" fillId="5" borderId="0" xfId="0" applyFont="1" applyFill="1" applyAlignment="1"/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horizontal="right" vertical="top" wrapText="1" readingOrder="1"/>
      <protection locked="0"/>
    </xf>
    <xf numFmtId="165" fontId="11" fillId="0" borderId="0" xfId="0" applyNumberFormat="1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6" fontId="12" fillId="0" borderId="0" xfId="0" applyNumberFormat="1" applyFont="1" applyAlignment="1" applyProtection="1">
      <alignment vertical="top" wrapText="1" readingOrder="1"/>
      <protection locked="0"/>
    </xf>
    <xf numFmtId="164" fontId="12" fillId="0" borderId="0" xfId="0" applyNumberFormat="1" applyFont="1" applyAlignment="1" applyProtection="1">
      <alignment vertical="top" wrapText="1" readingOrder="1"/>
      <protection locked="0"/>
    </xf>
    <xf numFmtId="164" fontId="12" fillId="0" borderId="0" xfId="0" applyNumberFormat="1" applyFont="1" applyAlignment="1" applyProtection="1">
      <alignment horizontal="right" vertical="top" wrapText="1" readingOrder="1"/>
      <protection locked="0"/>
    </xf>
    <xf numFmtId="3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4" fillId="0" borderId="0" xfId="0" applyNumberFormat="1" applyFont="1"/>
    <xf numFmtId="3" fontId="4" fillId="0" borderId="0" xfId="0" applyNumberFormat="1" applyFont="1"/>
    <xf numFmtId="166" fontId="11" fillId="0" borderId="0" xfId="0" applyNumberFormat="1" applyFont="1" applyAlignment="1" applyProtection="1">
      <alignment vertical="top" wrapText="1" readingOrder="1"/>
      <protection locked="0"/>
    </xf>
    <xf numFmtId="0" fontId="4" fillId="0" borderId="0" xfId="0" applyFont="1"/>
    <xf numFmtId="164" fontId="13" fillId="0" borderId="0" xfId="0" applyNumberFormat="1" applyFont="1" applyAlignment="1" applyProtection="1">
      <alignment vertical="top" wrapText="1" readingOrder="1"/>
      <protection locked="0"/>
    </xf>
    <xf numFmtId="164" fontId="13" fillId="0" borderId="0" xfId="0" applyNumberFormat="1" applyFont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1257300</xdr:colOff>
      <xdr:row>3</xdr:row>
      <xdr:rowOff>45583</xdr:rowOff>
    </xdr:to>
    <xdr:pic>
      <xdr:nvPicPr>
        <xdr:cNvPr id="3" name="Imagen 2" descr="Logo Ministerio de Hacienda" title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2124075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3</xdr:row>
      <xdr:rowOff>45583</xdr:rowOff>
    </xdr:to>
    <xdr:pic>
      <xdr:nvPicPr>
        <xdr:cNvPr id="3" name="Imagen 2" descr="Logo Ministerio de Hacienda" title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1238250</xdr:colOff>
      <xdr:row>3</xdr:row>
      <xdr:rowOff>45583</xdr:rowOff>
    </xdr:to>
    <xdr:pic>
      <xdr:nvPicPr>
        <xdr:cNvPr id="3" name="Imagen 2" descr="Logo Ministerio de Hacienda" title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4075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1238250</xdr:colOff>
      <xdr:row>3</xdr:row>
      <xdr:rowOff>55108</xdr:rowOff>
    </xdr:to>
    <xdr:pic>
      <xdr:nvPicPr>
        <xdr:cNvPr id="3" name="Imagen 2" descr="Logo Ministerio de Hacienda" title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2098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1468979</xdr:colOff>
      <xdr:row>3</xdr:row>
      <xdr:rowOff>132023</xdr:rowOff>
    </xdr:to>
    <xdr:pic>
      <xdr:nvPicPr>
        <xdr:cNvPr id="5" name="Imagen 4" descr="Logo Ministerio de Hacienda" title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945104</xdr:colOff>
      <xdr:row>3</xdr:row>
      <xdr:rowOff>112973</xdr:rowOff>
    </xdr:to>
    <xdr:pic>
      <xdr:nvPicPr>
        <xdr:cNvPr id="3" name="Imagen 2" descr="Logo Ministerio de Hacienda" title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1164179</xdr:colOff>
      <xdr:row>3</xdr:row>
      <xdr:rowOff>112973</xdr:rowOff>
    </xdr:to>
    <xdr:pic>
      <xdr:nvPicPr>
        <xdr:cNvPr id="3" name="Imagen 2" descr="Logo Ministerio de Hacienda" title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1192754</xdr:colOff>
      <xdr:row>3</xdr:row>
      <xdr:rowOff>112973</xdr:rowOff>
    </xdr:to>
    <xdr:pic>
      <xdr:nvPicPr>
        <xdr:cNvPr id="3" name="Imagen 2" descr="Logo Ministerio de Hacienda" title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0004" cy="598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5:Q7620"/>
  <sheetViews>
    <sheetView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B17" sqref="B17"/>
    </sheetView>
  </sheetViews>
  <sheetFormatPr baseColWidth="10" defaultRowHeight="12.75" x14ac:dyDescent="0.2"/>
  <cols>
    <col min="1" max="1" width="13.28515625" style="3" bestFit="1" customWidth="1"/>
    <col min="2" max="2" width="38.5703125" bestFit="1" customWidth="1"/>
    <col min="3" max="4" width="14.7109375" style="7" customWidth="1"/>
    <col min="5" max="8" width="14.7109375" style="1" customWidth="1"/>
    <col min="9" max="9" width="14.7109375" style="6" customWidth="1"/>
    <col min="10" max="11" width="14.7109375" style="7" customWidth="1"/>
    <col min="12" max="16" width="14.7109375" style="1" customWidth="1"/>
    <col min="17" max="17" width="16.28515625" style="30" customWidth="1"/>
  </cols>
  <sheetData>
    <row r="5" spans="1:17" ht="18.75" x14ac:dyDescent="0.3">
      <c r="A5" s="111"/>
      <c r="B5" s="111"/>
      <c r="C5" s="111" t="s">
        <v>4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59"/>
    </row>
    <row r="6" spans="1:17" ht="18.75" x14ac:dyDescent="0.3">
      <c r="A6" s="106"/>
      <c r="B6" s="111"/>
      <c r="C6" s="111"/>
      <c r="D6" s="111"/>
      <c r="E6" s="111"/>
      <c r="F6" s="111"/>
      <c r="G6" s="111" t="s">
        <v>36</v>
      </c>
      <c r="H6" s="111"/>
      <c r="I6" s="111"/>
      <c r="J6" s="111"/>
      <c r="K6" s="111"/>
      <c r="L6" s="111"/>
      <c r="M6" s="111"/>
      <c r="N6" s="111"/>
      <c r="O6" s="111"/>
      <c r="P6" s="111"/>
      <c r="Q6" s="60"/>
    </row>
    <row r="7" spans="1:17" x14ac:dyDescent="0.2">
      <c r="A7" s="4"/>
      <c r="B7" s="4"/>
      <c r="C7" s="4"/>
      <c r="D7" s="4"/>
      <c r="E7" s="4"/>
      <c r="F7" s="112"/>
      <c r="G7" s="107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ht="20.25" customHeight="1" x14ac:dyDescent="0.25">
      <c r="C8" s="109"/>
      <c r="D8" s="108"/>
      <c r="E8" s="108" t="str">
        <f>CONCATENATE("RECAUDACIÓN 2º PROCESO: ", AÑO!A1)</f>
        <v>RECAUDACIÓN 2º PROCESO: 2023</v>
      </c>
      <c r="F8" s="108"/>
      <c r="G8" s="108"/>
      <c r="H8" s="108"/>
      <c r="I8" s="108"/>
      <c r="J8" s="110"/>
      <c r="K8" s="110"/>
      <c r="L8" s="110" t="str">
        <f>CONCATENATE("RECAUDACIÓN 1ER PROCESO: ", AÑO!A1+1)</f>
        <v>RECAUDACIÓN 1ER PROCESO: 2024</v>
      </c>
      <c r="M8" s="110"/>
      <c r="N8" s="110"/>
      <c r="O8" s="110"/>
      <c r="P8" s="110"/>
    </row>
    <row r="9" spans="1:17" ht="15.75" x14ac:dyDescent="0.2">
      <c r="A9" s="16"/>
      <c r="B9" s="11"/>
      <c r="C9" s="109"/>
      <c r="D9" s="109"/>
      <c r="E9" s="109" t="str">
        <f>CONCATENATE("PERIODO: 01/06/",AÑO!A1," A 30/11/",AÑO!A1)</f>
        <v>PERIODO: 01/06/2023 A 30/11/2023</v>
      </c>
      <c r="F9" s="109"/>
      <c r="G9" s="109"/>
      <c r="H9" s="109"/>
      <c r="I9" s="109"/>
      <c r="J9" s="110"/>
      <c r="K9" s="110"/>
      <c r="L9" s="110" t="str">
        <f>CONCATENATE("PERIODO: 01/12/",AÑO!A1," A 31/05/",AÑO!A1+1)</f>
        <v>PERIODO: 01/12/2023 A 31/05/2024</v>
      </c>
      <c r="M9" s="110"/>
      <c r="N9" s="110"/>
      <c r="O9" s="110"/>
      <c r="P9" s="110"/>
    </row>
    <row r="10" spans="1:17" s="2" customFormat="1" x14ac:dyDescent="0.2">
      <c r="A10" s="16"/>
      <c r="B10" s="11"/>
      <c r="C10" s="76"/>
      <c r="D10" s="76"/>
      <c r="E10" s="61"/>
      <c r="F10" s="61"/>
      <c r="G10" s="61"/>
      <c r="H10" s="31"/>
      <c r="I10" s="31"/>
      <c r="J10" s="76"/>
      <c r="K10" s="13"/>
      <c r="L10" s="13"/>
      <c r="M10" s="13"/>
      <c r="N10" s="13"/>
      <c r="O10" s="14"/>
      <c r="P10" s="31"/>
      <c r="Q10" s="30"/>
    </row>
    <row r="11" spans="1:17" s="2" customFormat="1" ht="51" x14ac:dyDescent="0.2">
      <c r="A11" s="25" t="s">
        <v>40</v>
      </c>
      <c r="B11" s="25" t="s">
        <v>36</v>
      </c>
      <c r="C11" s="81" t="s">
        <v>16</v>
      </c>
      <c r="D11" s="82" t="s">
        <v>6</v>
      </c>
      <c r="E11" s="83" t="s">
        <v>7</v>
      </c>
      <c r="F11" s="83" t="s">
        <v>8</v>
      </c>
      <c r="G11" s="83" t="s">
        <v>9</v>
      </c>
      <c r="H11" s="83" t="s">
        <v>10</v>
      </c>
      <c r="I11" s="83" t="s">
        <v>12</v>
      </c>
      <c r="J11" s="26" t="s">
        <v>16</v>
      </c>
      <c r="K11" s="27" t="s">
        <v>6</v>
      </c>
      <c r="L11" s="28" t="s">
        <v>7</v>
      </c>
      <c r="M11" s="28" t="s">
        <v>8</v>
      </c>
      <c r="N11" s="28" t="s">
        <v>9</v>
      </c>
      <c r="O11" s="28" t="s">
        <v>10</v>
      </c>
      <c r="P11" s="28" t="s">
        <v>12</v>
      </c>
      <c r="Q11" s="84" t="s">
        <v>18</v>
      </c>
    </row>
    <row r="12" spans="1:17" ht="6.75" customHeight="1" x14ac:dyDescent="0.2">
      <c r="A12" s="15"/>
      <c r="B12" s="15"/>
      <c r="C12" s="23"/>
      <c r="D12" s="23"/>
      <c r="E12" s="24"/>
      <c r="F12" s="24"/>
      <c r="G12" s="24"/>
      <c r="H12" s="24"/>
      <c r="I12" s="70"/>
      <c r="J12" s="23"/>
      <c r="K12" s="23"/>
      <c r="L12" s="24"/>
      <c r="M12" s="24"/>
      <c r="N12" s="24"/>
      <c r="O12" s="24"/>
      <c r="P12" s="24"/>
      <c r="Q12" s="61"/>
    </row>
    <row r="13" spans="1:17" x14ac:dyDescent="0.2">
      <c r="A13" s="139" t="s">
        <v>41</v>
      </c>
      <c r="B13" s="140" t="s">
        <v>15303</v>
      </c>
      <c r="C13" s="141">
        <v>739</v>
      </c>
      <c r="D13" s="141">
        <v>23</v>
      </c>
      <c r="E13" s="142">
        <v>12893.96</v>
      </c>
      <c r="F13" s="142">
        <v>178.55</v>
      </c>
      <c r="G13" s="142">
        <v>370.53</v>
      </c>
      <c r="H13" s="142">
        <v>226.58</v>
      </c>
      <c r="I13" s="142">
        <v>775.66</v>
      </c>
      <c r="Q13" s="30">
        <f>I13+P13</f>
        <v>775.66</v>
      </c>
    </row>
    <row r="14" spans="1:17" s="149" customFormat="1" x14ac:dyDescent="0.2">
      <c r="A14" s="134" t="s">
        <v>43</v>
      </c>
      <c r="B14" s="135" t="s">
        <v>15304</v>
      </c>
      <c r="C14" s="148">
        <v>496</v>
      </c>
      <c r="D14" s="148">
        <v>3</v>
      </c>
      <c r="E14" s="136">
        <v>22199.49</v>
      </c>
      <c r="F14" s="136">
        <v>119.84</v>
      </c>
      <c r="G14" s="136">
        <v>48.33</v>
      </c>
      <c r="H14" s="136">
        <v>390.11</v>
      </c>
      <c r="I14" s="136">
        <v>558.28</v>
      </c>
      <c r="J14" s="147"/>
      <c r="K14" s="147"/>
      <c r="L14" s="146"/>
      <c r="M14" s="146"/>
      <c r="N14" s="146"/>
      <c r="O14" s="146"/>
      <c r="P14" s="146"/>
      <c r="Q14" s="30">
        <f>I14+P14</f>
        <v>558.28</v>
      </c>
    </row>
    <row r="15" spans="1:17" x14ac:dyDescent="0.2">
      <c r="A15" s="139" t="s">
        <v>45</v>
      </c>
      <c r="B15" s="140" t="s">
        <v>15305</v>
      </c>
      <c r="C15" s="141">
        <v>172357</v>
      </c>
      <c r="D15" s="141">
        <v>2455</v>
      </c>
      <c r="E15" s="142">
        <v>1668599.02</v>
      </c>
      <c r="F15" s="142">
        <v>41643.17</v>
      </c>
      <c r="G15" s="142">
        <v>39549.68</v>
      </c>
      <c r="H15" s="142">
        <v>29322.14</v>
      </c>
      <c r="I15" s="142">
        <v>110514.99</v>
      </c>
      <c r="Q15" s="30">
        <f t="shared" ref="Q15:Q78" si="0">I15+P15</f>
        <v>110514.99</v>
      </c>
    </row>
    <row r="16" spans="1:17" x14ac:dyDescent="0.2">
      <c r="A16" s="139" t="s">
        <v>47</v>
      </c>
      <c r="B16" s="140" t="s">
        <v>15306</v>
      </c>
      <c r="C16" s="141">
        <v>670</v>
      </c>
      <c r="D16" s="141">
        <v>2</v>
      </c>
      <c r="E16" s="142">
        <v>502.76</v>
      </c>
      <c r="F16" s="142">
        <v>161.88</v>
      </c>
      <c r="G16" s="142">
        <v>32.22</v>
      </c>
      <c r="H16" s="142">
        <v>8.83</v>
      </c>
      <c r="I16" s="142">
        <v>202.93</v>
      </c>
      <c r="Q16" s="30">
        <f t="shared" si="0"/>
        <v>202.93</v>
      </c>
    </row>
    <row r="17" spans="1:17" x14ac:dyDescent="0.2">
      <c r="A17" s="139" t="s">
        <v>49</v>
      </c>
      <c r="B17" s="140" t="s">
        <v>15307</v>
      </c>
      <c r="C17" s="141">
        <v>663</v>
      </c>
      <c r="D17" s="141">
        <v>5</v>
      </c>
      <c r="E17" s="142">
        <v>1818.64</v>
      </c>
      <c r="F17" s="142">
        <v>160.18</v>
      </c>
      <c r="G17" s="142">
        <v>80.55</v>
      </c>
      <c r="H17" s="142">
        <v>31.96</v>
      </c>
      <c r="I17" s="142">
        <v>272.69</v>
      </c>
      <c r="Q17" s="30">
        <f t="shared" si="0"/>
        <v>272.69</v>
      </c>
    </row>
    <row r="18" spans="1:17" x14ac:dyDescent="0.2">
      <c r="A18" s="139" t="s">
        <v>51</v>
      </c>
      <c r="B18" s="140" t="s">
        <v>15308</v>
      </c>
      <c r="C18" s="141">
        <v>634</v>
      </c>
      <c r="D18" s="141">
        <v>7</v>
      </c>
      <c r="E18" s="142">
        <v>37586.980000000003</v>
      </c>
      <c r="F18" s="142">
        <v>153.18</v>
      </c>
      <c r="G18" s="142">
        <v>112.77</v>
      </c>
      <c r="H18" s="142">
        <v>660.51</v>
      </c>
      <c r="I18" s="142">
        <v>926.46</v>
      </c>
      <c r="Q18" s="30">
        <f t="shared" si="0"/>
        <v>926.46</v>
      </c>
    </row>
    <row r="19" spans="1:17" x14ac:dyDescent="0.2">
      <c r="A19" s="139" t="s">
        <v>53</v>
      </c>
      <c r="B19" s="140" t="s">
        <v>15309</v>
      </c>
      <c r="C19" s="141">
        <v>1148</v>
      </c>
      <c r="D19" s="141">
        <v>33</v>
      </c>
      <c r="E19" s="142">
        <v>7058.41</v>
      </c>
      <c r="F19" s="142">
        <v>277.37</v>
      </c>
      <c r="G19" s="142">
        <v>531.62</v>
      </c>
      <c r="H19" s="142">
        <v>124.04</v>
      </c>
      <c r="I19" s="142">
        <v>933.03</v>
      </c>
      <c r="Q19" s="30">
        <f t="shared" si="0"/>
        <v>933.03</v>
      </c>
    </row>
    <row r="20" spans="1:17" x14ac:dyDescent="0.2">
      <c r="A20" s="139" t="s">
        <v>55</v>
      </c>
      <c r="B20" s="140" t="s">
        <v>15310</v>
      </c>
      <c r="C20" s="141">
        <v>1307</v>
      </c>
      <c r="D20" s="141">
        <v>17</v>
      </c>
      <c r="E20" s="142">
        <v>10603.58</v>
      </c>
      <c r="F20" s="142">
        <v>315.77999999999997</v>
      </c>
      <c r="G20" s="142">
        <v>273.86</v>
      </c>
      <c r="H20" s="142">
        <v>186.34</v>
      </c>
      <c r="I20" s="142">
        <v>775.98</v>
      </c>
      <c r="Q20" s="30">
        <f t="shared" si="0"/>
        <v>775.98</v>
      </c>
    </row>
    <row r="21" spans="1:17" x14ac:dyDescent="0.2">
      <c r="A21" s="139" t="s">
        <v>57</v>
      </c>
      <c r="B21" s="140" t="s">
        <v>15311</v>
      </c>
      <c r="C21" s="141">
        <v>24224</v>
      </c>
      <c r="D21" s="141">
        <v>318</v>
      </c>
      <c r="E21" s="142">
        <v>344626.26</v>
      </c>
      <c r="F21" s="142">
        <v>5852.76</v>
      </c>
      <c r="G21" s="142">
        <v>5122.9399999999996</v>
      </c>
      <c r="H21" s="142">
        <v>6056.09</v>
      </c>
      <c r="I21" s="142">
        <v>17031.79</v>
      </c>
      <c r="Q21" s="30">
        <f t="shared" si="0"/>
        <v>17031.79</v>
      </c>
    </row>
    <row r="22" spans="1:17" x14ac:dyDescent="0.2">
      <c r="A22" s="139" t="s">
        <v>59</v>
      </c>
      <c r="B22" s="140" t="s">
        <v>15312</v>
      </c>
      <c r="C22" s="141">
        <v>2245</v>
      </c>
      <c r="D22" s="141">
        <v>25</v>
      </c>
      <c r="E22" s="142">
        <v>98109.32</v>
      </c>
      <c r="F22" s="142">
        <v>542.41999999999996</v>
      </c>
      <c r="G22" s="142">
        <v>402.74</v>
      </c>
      <c r="H22" s="142">
        <v>1724.06</v>
      </c>
      <c r="I22" s="142">
        <v>2669.22</v>
      </c>
      <c r="Q22" s="30">
        <f t="shared" si="0"/>
        <v>2669.22</v>
      </c>
    </row>
    <row r="23" spans="1:17" x14ac:dyDescent="0.2">
      <c r="A23" s="139" t="s">
        <v>61</v>
      </c>
      <c r="B23" s="140" t="s">
        <v>15313</v>
      </c>
      <c r="C23" s="141">
        <v>582</v>
      </c>
      <c r="D23" s="141">
        <v>5</v>
      </c>
      <c r="E23" s="142">
        <v>1176.2</v>
      </c>
      <c r="F23" s="142">
        <v>140.62</v>
      </c>
      <c r="G23" s="142">
        <v>80.55</v>
      </c>
      <c r="H23" s="142">
        <v>20.67</v>
      </c>
      <c r="I23" s="142">
        <v>241.84</v>
      </c>
      <c r="Q23" s="30">
        <f t="shared" si="0"/>
        <v>241.84</v>
      </c>
    </row>
    <row r="24" spans="1:17" x14ac:dyDescent="0.2">
      <c r="A24" s="139" t="s">
        <v>63</v>
      </c>
      <c r="B24" s="140" t="s">
        <v>15314</v>
      </c>
      <c r="C24" s="141">
        <v>2388</v>
      </c>
      <c r="D24" s="141">
        <v>50</v>
      </c>
      <c r="E24" s="142">
        <v>13496.29</v>
      </c>
      <c r="F24" s="142">
        <v>576.97</v>
      </c>
      <c r="G24" s="142">
        <v>805.5</v>
      </c>
      <c r="H24" s="142">
        <v>237.17</v>
      </c>
      <c r="I24" s="142">
        <v>1619.64</v>
      </c>
      <c r="Q24" s="30">
        <f t="shared" si="0"/>
        <v>1619.64</v>
      </c>
    </row>
    <row r="25" spans="1:17" x14ac:dyDescent="0.2">
      <c r="A25" s="139" t="s">
        <v>65</v>
      </c>
      <c r="B25" s="140" t="s">
        <v>15315</v>
      </c>
      <c r="C25" s="141">
        <v>126</v>
      </c>
      <c r="D25" s="141">
        <v>5</v>
      </c>
      <c r="E25" s="142">
        <v>3161.36</v>
      </c>
      <c r="F25" s="142">
        <v>30.44</v>
      </c>
      <c r="G25" s="142">
        <v>80.55</v>
      </c>
      <c r="H25" s="142">
        <v>55.55</v>
      </c>
      <c r="I25" s="142">
        <v>166.54</v>
      </c>
      <c r="Q25" s="30">
        <f t="shared" si="0"/>
        <v>166.54</v>
      </c>
    </row>
    <row r="26" spans="1:17" x14ac:dyDescent="0.2">
      <c r="A26" s="139" t="s">
        <v>67</v>
      </c>
      <c r="B26" s="140" t="s">
        <v>15316</v>
      </c>
      <c r="C26" s="141">
        <v>427</v>
      </c>
      <c r="D26" s="141">
        <v>16</v>
      </c>
      <c r="E26" s="142">
        <v>9741.81</v>
      </c>
      <c r="F26" s="142">
        <v>103.17</v>
      </c>
      <c r="G26" s="142">
        <v>257.76</v>
      </c>
      <c r="H26" s="142">
        <v>171.19</v>
      </c>
      <c r="I26" s="142">
        <v>532.12</v>
      </c>
      <c r="Q26" s="30">
        <f t="shared" si="0"/>
        <v>532.12</v>
      </c>
    </row>
    <row r="27" spans="1:17" x14ac:dyDescent="0.2">
      <c r="A27" s="139" t="s">
        <v>69</v>
      </c>
      <c r="B27" s="140" t="s">
        <v>15317</v>
      </c>
      <c r="C27" s="141">
        <v>1831</v>
      </c>
      <c r="D27" s="141">
        <v>50</v>
      </c>
      <c r="E27" s="142">
        <v>23297.55</v>
      </c>
      <c r="F27" s="142">
        <v>442.38</v>
      </c>
      <c r="G27" s="142">
        <v>805.5</v>
      </c>
      <c r="H27" s="142">
        <v>409.41</v>
      </c>
      <c r="I27" s="142">
        <v>1657.29</v>
      </c>
      <c r="Q27" s="30">
        <f t="shared" si="0"/>
        <v>1657.29</v>
      </c>
    </row>
    <row r="28" spans="1:17" x14ac:dyDescent="0.2">
      <c r="A28" s="139" t="s">
        <v>71</v>
      </c>
      <c r="B28" s="140" t="s">
        <v>15318</v>
      </c>
      <c r="C28" s="141">
        <v>574</v>
      </c>
      <c r="D28" s="141">
        <v>6</v>
      </c>
      <c r="E28" s="142">
        <v>1761.65</v>
      </c>
      <c r="F28" s="142">
        <v>138.69</v>
      </c>
      <c r="G28" s="142">
        <v>96.66</v>
      </c>
      <c r="H28" s="142">
        <v>30.96</v>
      </c>
      <c r="I28" s="142">
        <v>266.31</v>
      </c>
      <c r="Q28" s="30">
        <f t="shared" si="0"/>
        <v>266.31</v>
      </c>
    </row>
    <row r="29" spans="1:17" x14ac:dyDescent="0.2">
      <c r="A29" s="139" t="s">
        <v>73</v>
      </c>
      <c r="B29" s="140" t="s">
        <v>15319</v>
      </c>
      <c r="C29" s="141">
        <v>756</v>
      </c>
      <c r="D29" s="141">
        <v>3</v>
      </c>
      <c r="E29" s="142">
        <v>539.6</v>
      </c>
      <c r="F29" s="142">
        <v>182.66</v>
      </c>
      <c r="G29" s="142">
        <v>48.33</v>
      </c>
      <c r="H29" s="142">
        <v>9.48</v>
      </c>
      <c r="I29" s="142">
        <v>240.47</v>
      </c>
      <c r="Q29" s="30">
        <f t="shared" si="0"/>
        <v>240.47</v>
      </c>
    </row>
    <row r="30" spans="1:17" x14ac:dyDescent="0.2">
      <c r="A30" s="139" t="s">
        <v>75</v>
      </c>
      <c r="B30" s="140" t="s">
        <v>15320</v>
      </c>
      <c r="C30" s="141">
        <v>1006</v>
      </c>
      <c r="D30" s="141">
        <v>34</v>
      </c>
      <c r="E30" s="142">
        <v>227495.53</v>
      </c>
      <c r="F30" s="142">
        <v>243.06</v>
      </c>
      <c r="G30" s="142">
        <v>547.74</v>
      </c>
      <c r="H30" s="142">
        <v>3997.76</v>
      </c>
      <c r="I30" s="142">
        <v>4788.5600000000004</v>
      </c>
      <c r="Q30" s="30">
        <f t="shared" si="0"/>
        <v>4788.5600000000004</v>
      </c>
    </row>
    <row r="31" spans="1:17" x14ac:dyDescent="0.2">
      <c r="A31" s="139" t="s">
        <v>77</v>
      </c>
      <c r="B31" s="140" t="s">
        <v>15321</v>
      </c>
      <c r="C31" s="141">
        <v>2698</v>
      </c>
      <c r="D31" s="141">
        <v>51</v>
      </c>
      <c r="E31" s="142">
        <v>196834.31</v>
      </c>
      <c r="F31" s="142">
        <v>651.86</v>
      </c>
      <c r="G31" s="142">
        <v>821.6</v>
      </c>
      <c r="H31" s="142">
        <v>3458.95</v>
      </c>
      <c r="I31" s="142">
        <v>4932.41</v>
      </c>
      <c r="Q31" s="30">
        <f t="shared" si="0"/>
        <v>4932.41</v>
      </c>
    </row>
    <row r="32" spans="1:17" x14ac:dyDescent="0.2">
      <c r="A32" s="139" t="s">
        <v>79</v>
      </c>
      <c r="B32" s="140" t="s">
        <v>15322</v>
      </c>
      <c r="C32" s="141">
        <v>483</v>
      </c>
      <c r="D32" s="141">
        <v>6</v>
      </c>
      <c r="E32" s="142">
        <v>37165.760000000002</v>
      </c>
      <c r="F32" s="142">
        <v>116.7</v>
      </c>
      <c r="G32" s="142">
        <v>96.66</v>
      </c>
      <c r="H32" s="142">
        <v>653.11</v>
      </c>
      <c r="I32" s="142">
        <v>866.47</v>
      </c>
      <c r="Q32" s="30">
        <f t="shared" si="0"/>
        <v>866.47</v>
      </c>
    </row>
    <row r="33" spans="1:17" x14ac:dyDescent="0.2">
      <c r="A33" s="139" t="s">
        <v>81</v>
      </c>
      <c r="B33" s="140" t="s">
        <v>15323</v>
      </c>
      <c r="C33" s="141">
        <v>1356</v>
      </c>
      <c r="D33" s="141">
        <v>24</v>
      </c>
      <c r="E33" s="142">
        <v>13547</v>
      </c>
      <c r="F33" s="142">
        <v>327.62</v>
      </c>
      <c r="G33" s="142">
        <v>386.64</v>
      </c>
      <c r="H33" s="142">
        <v>238.06</v>
      </c>
      <c r="I33" s="142">
        <v>952.32</v>
      </c>
      <c r="Q33" s="30">
        <f t="shared" si="0"/>
        <v>952.32</v>
      </c>
    </row>
    <row r="34" spans="1:17" x14ac:dyDescent="0.2">
      <c r="A34" s="139" t="s">
        <v>83</v>
      </c>
      <c r="B34" s="140" t="s">
        <v>15324</v>
      </c>
      <c r="C34" s="141">
        <v>321</v>
      </c>
      <c r="D34" s="141">
        <v>5</v>
      </c>
      <c r="E34" s="142">
        <v>31163.759999999998</v>
      </c>
      <c r="F34" s="142">
        <v>77.56</v>
      </c>
      <c r="G34" s="142">
        <v>80.55</v>
      </c>
      <c r="H34" s="142">
        <v>547.64</v>
      </c>
      <c r="I34" s="142">
        <v>705.75</v>
      </c>
      <c r="Q34" s="30">
        <f t="shared" si="0"/>
        <v>705.75</v>
      </c>
    </row>
    <row r="35" spans="1:17" x14ac:dyDescent="0.2">
      <c r="A35" s="139" t="s">
        <v>85</v>
      </c>
      <c r="B35" s="140" t="s">
        <v>15325</v>
      </c>
      <c r="C35" s="141">
        <v>561</v>
      </c>
      <c r="D35" s="141">
        <v>14</v>
      </c>
      <c r="E35" s="142">
        <v>12492.17</v>
      </c>
      <c r="F35" s="142">
        <v>135.54</v>
      </c>
      <c r="G35" s="142">
        <v>225.54</v>
      </c>
      <c r="H35" s="142">
        <v>219.52</v>
      </c>
      <c r="I35" s="142">
        <v>580.6</v>
      </c>
      <c r="Q35" s="30">
        <f t="shared" si="0"/>
        <v>580.6</v>
      </c>
    </row>
    <row r="36" spans="1:17" x14ac:dyDescent="0.2">
      <c r="A36" s="139" t="s">
        <v>87</v>
      </c>
      <c r="B36" s="140" t="s">
        <v>15326</v>
      </c>
      <c r="C36" s="141">
        <v>4547</v>
      </c>
      <c r="D36" s="141">
        <v>97</v>
      </c>
      <c r="E36" s="142">
        <v>36678.730000000003</v>
      </c>
      <c r="F36" s="142">
        <v>1098.5999999999999</v>
      </c>
      <c r="G36" s="142">
        <v>1562.66</v>
      </c>
      <c r="H36" s="142">
        <v>644.54999999999995</v>
      </c>
      <c r="I36" s="142">
        <v>3305.81</v>
      </c>
      <c r="Q36" s="30">
        <f t="shared" si="0"/>
        <v>3305.81</v>
      </c>
    </row>
    <row r="37" spans="1:17" x14ac:dyDescent="0.2">
      <c r="A37" s="139" t="s">
        <v>89</v>
      </c>
      <c r="B37" s="140" t="s">
        <v>15327</v>
      </c>
      <c r="C37" s="141">
        <v>10135</v>
      </c>
      <c r="D37" s="141">
        <v>133</v>
      </c>
      <c r="E37" s="142">
        <v>166977.75</v>
      </c>
      <c r="F37" s="142">
        <v>2448.7199999999998</v>
      </c>
      <c r="G37" s="142">
        <v>2142.61</v>
      </c>
      <c r="H37" s="142">
        <v>2934.29</v>
      </c>
      <c r="I37" s="142">
        <v>7525.62</v>
      </c>
      <c r="Q37" s="30">
        <f t="shared" si="0"/>
        <v>7525.62</v>
      </c>
    </row>
    <row r="38" spans="1:17" x14ac:dyDescent="0.2">
      <c r="A38" s="139" t="s">
        <v>91</v>
      </c>
      <c r="B38" s="140" t="s">
        <v>15328</v>
      </c>
      <c r="C38" s="141">
        <v>1183</v>
      </c>
      <c r="D38" s="141">
        <v>9</v>
      </c>
      <c r="E38" s="142">
        <v>3932.15</v>
      </c>
      <c r="F38" s="142">
        <v>285.82</v>
      </c>
      <c r="G38" s="142">
        <v>144.99</v>
      </c>
      <c r="H38" s="142">
        <v>69.099999999999994</v>
      </c>
      <c r="I38" s="142">
        <v>499.91</v>
      </c>
      <c r="Q38" s="30">
        <f t="shared" si="0"/>
        <v>499.91</v>
      </c>
    </row>
    <row r="39" spans="1:17" x14ac:dyDescent="0.2">
      <c r="A39" s="139" t="s">
        <v>93</v>
      </c>
      <c r="B39" s="140" t="s">
        <v>15329</v>
      </c>
      <c r="C39" s="141">
        <v>300</v>
      </c>
      <c r="D39" s="141">
        <v>4</v>
      </c>
      <c r="E39" s="142">
        <v>12816.18</v>
      </c>
      <c r="F39" s="142">
        <v>72.48</v>
      </c>
      <c r="G39" s="142">
        <v>64.44</v>
      </c>
      <c r="H39" s="142">
        <v>225.22</v>
      </c>
      <c r="I39" s="142">
        <v>362.14</v>
      </c>
      <c r="Q39" s="30">
        <f t="shared" si="0"/>
        <v>362.14</v>
      </c>
    </row>
    <row r="40" spans="1:17" x14ac:dyDescent="0.2">
      <c r="A40" s="139" t="s">
        <v>95</v>
      </c>
      <c r="B40" s="140" t="s">
        <v>15330</v>
      </c>
      <c r="C40" s="141">
        <v>129</v>
      </c>
      <c r="D40" s="141">
        <v>1</v>
      </c>
      <c r="E40" s="142">
        <v>188.48</v>
      </c>
      <c r="F40" s="142">
        <v>31.17</v>
      </c>
      <c r="G40" s="142">
        <v>16.11</v>
      </c>
      <c r="H40" s="142">
        <v>3.31</v>
      </c>
      <c r="I40" s="142">
        <v>50.59</v>
      </c>
      <c r="Q40" s="30">
        <f t="shared" si="0"/>
        <v>50.59</v>
      </c>
    </row>
    <row r="41" spans="1:17" x14ac:dyDescent="0.2">
      <c r="A41" s="139" t="s">
        <v>97</v>
      </c>
      <c r="B41" s="140" t="s">
        <v>15331</v>
      </c>
      <c r="C41" s="141">
        <v>4497</v>
      </c>
      <c r="D41" s="141">
        <v>156</v>
      </c>
      <c r="E41" s="142">
        <v>167227.04999999999</v>
      </c>
      <c r="F41" s="142">
        <v>1086.52</v>
      </c>
      <c r="G41" s="142">
        <v>2513.14</v>
      </c>
      <c r="H41" s="142">
        <v>2938.66</v>
      </c>
      <c r="I41" s="142">
        <v>6538.32</v>
      </c>
      <c r="Q41" s="30">
        <f t="shared" si="0"/>
        <v>6538.32</v>
      </c>
    </row>
    <row r="42" spans="1:17" x14ac:dyDescent="0.2">
      <c r="A42" s="139" t="s">
        <v>99</v>
      </c>
      <c r="B42" s="140" t="s">
        <v>15332</v>
      </c>
      <c r="C42" s="141">
        <v>3553</v>
      </c>
      <c r="D42" s="141">
        <v>49</v>
      </c>
      <c r="E42" s="142">
        <v>18228.939999999999</v>
      </c>
      <c r="F42" s="142">
        <v>858.44</v>
      </c>
      <c r="G42" s="142">
        <v>789.38</v>
      </c>
      <c r="H42" s="142">
        <v>320.33999999999997</v>
      </c>
      <c r="I42" s="142">
        <v>1968.16</v>
      </c>
      <c r="Q42" s="30">
        <f t="shared" si="0"/>
        <v>1968.16</v>
      </c>
    </row>
    <row r="43" spans="1:17" x14ac:dyDescent="0.2">
      <c r="A43" s="139" t="s">
        <v>101</v>
      </c>
      <c r="B43" s="140" t="s">
        <v>15333</v>
      </c>
      <c r="C43" s="141">
        <v>614</v>
      </c>
      <c r="D43" s="141">
        <v>3</v>
      </c>
      <c r="E43" s="142">
        <v>454.09</v>
      </c>
      <c r="F43" s="142">
        <v>148.35</v>
      </c>
      <c r="G43" s="142">
        <v>48.33</v>
      </c>
      <c r="H43" s="142">
        <v>7.98</v>
      </c>
      <c r="I43" s="142">
        <v>204.66</v>
      </c>
      <c r="Q43" s="30">
        <f t="shared" si="0"/>
        <v>204.66</v>
      </c>
    </row>
    <row r="44" spans="1:17" x14ac:dyDescent="0.2">
      <c r="A44" s="139" t="s">
        <v>103</v>
      </c>
      <c r="B44" s="140" t="s">
        <v>15334</v>
      </c>
      <c r="C44" s="141">
        <v>281</v>
      </c>
      <c r="D44" s="141">
        <v>10</v>
      </c>
      <c r="E44" s="142">
        <v>1964.67</v>
      </c>
      <c r="F44" s="142">
        <v>67.900000000000006</v>
      </c>
      <c r="G44" s="142">
        <v>161.1</v>
      </c>
      <c r="H44" s="142">
        <v>34.53</v>
      </c>
      <c r="I44" s="142">
        <v>263.52999999999997</v>
      </c>
      <c r="Q44" s="30">
        <f t="shared" si="0"/>
        <v>263.52999999999997</v>
      </c>
    </row>
    <row r="45" spans="1:17" x14ac:dyDescent="0.2">
      <c r="A45" s="139" t="s">
        <v>105</v>
      </c>
      <c r="B45" s="140" t="s">
        <v>15335</v>
      </c>
      <c r="C45" s="141">
        <v>2461</v>
      </c>
      <c r="D45" s="141">
        <v>25</v>
      </c>
      <c r="E45" s="142">
        <v>47038.57</v>
      </c>
      <c r="F45" s="142">
        <v>594.6</v>
      </c>
      <c r="G45" s="142">
        <v>402.74</v>
      </c>
      <c r="H45" s="142">
        <v>826.61</v>
      </c>
      <c r="I45" s="142">
        <v>1823.95</v>
      </c>
      <c r="Q45" s="30">
        <f t="shared" si="0"/>
        <v>1823.95</v>
      </c>
    </row>
    <row r="46" spans="1:17" x14ac:dyDescent="0.2">
      <c r="A46" s="139" t="s">
        <v>107</v>
      </c>
      <c r="B46" s="140" t="s">
        <v>15336</v>
      </c>
      <c r="C46" s="141">
        <v>1821</v>
      </c>
      <c r="D46" s="141">
        <v>68</v>
      </c>
      <c r="E46" s="142">
        <v>19830.599999999999</v>
      </c>
      <c r="F46" s="142">
        <v>439.97</v>
      </c>
      <c r="G46" s="142">
        <v>1095.47</v>
      </c>
      <c r="H46" s="142">
        <v>348.48</v>
      </c>
      <c r="I46" s="142">
        <v>1883.92</v>
      </c>
      <c r="Q46" s="30">
        <f t="shared" si="0"/>
        <v>1883.92</v>
      </c>
    </row>
    <row r="47" spans="1:17" x14ac:dyDescent="0.2">
      <c r="A47" s="139" t="s">
        <v>109</v>
      </c>
      <c r="B47" s="140" t="s">
        <v>15337</v>
      </c>
      <c r="C47" s="141">
        <v>2568</v>
      </c>
      <c r="D47" s="141">
        <v>64</v>
      </c>
      <c r="E47" s="142">
        <v>28945.14</v>
      </c>
      <c r="F47" s="142">
        <v>620.46</v>
      </c>
      <c r="G47" s="142">
        <v>1031.03</v>
      </c>
      <c r="H47" s="142">
        <v>508.65</v>
      </c>
      <c r="I47" s="142">
        <v>2160.14</v>
      </c>
      <c r="Q47" s="30">
        <f t="shared" si="0"/>
        <v>2160.14</v>
      </c>
    </row>
    <row r="48" spans="1:17" x14ac:dyDescent="0.2">
      <c r="A48" s="139" t="s">
        <v>111</v>
      </c>
      <c r="B48" s="140" t="s">
        <v>15338</v>
      </c>
      <c r="C48" s="141">
        <v>98</v>
      </c>
      <c r="D48" s="141">
        <v>5</v>
      </c>
      <c r="E48" s="142">
        <v>797.9</v>
      </c>
      <c r="F48" s="142">
        <v>23.68</v>
      </c>
      <c r="G48" s="142">
        <v>80.55</v>
      </c>
      <c r="H48" s="142">
        <v>14.02</v>
      </c>
      <c r="I48" s="142">
        <v>118.25</v>
      </c>
      <c r="Q48" s="30">
        <f t="shared" si="0"/>
        <v>118.25</v>
      </c>
    </row>
    <row r="49" spans="1:17" x14ac:dyDescent="0.2">
      <c r="A49" s="139" t="s">
        <v>113</v>
      </c>
      <c r="B49" s="140" t="s">
        <v>15339</v>
      </c>
      <c r="C49" s="141">
        <v>30492</v>
      </c>
      <c r="D49" s="141">
        <v>319</v>
      </c>
      <c r="E49" s="142">
        <v>186549.74</v>
      </c>
      <c r="F49" s="142">
        <v>7367.17</v>
      </c>
      <c r="G49" s="142">
        <v>5139.04</v>
      </c>
      <c r="H49" s="142">
        <v>3278.22</v>
      </c>
      <c r="I49" s="142">
        <v>15784.43</v>
      </c>
      <c r="Q49" s="30">
        <f t="shared" si="0"/>
        <v>15784.43</v>
      </c>
    </row>
    <row r="50" spans="1:17" x14ac:dyDescent="0.2">
      <c r="A50" s="139" t="s">
        <v>115</v>
      </c>
      <c r="B50" s="140" t="s">
        <v>15340</v>
      </c>
      <c r="C50" s="141">
        <v>304</v>
      </c>
      <c r="D50" s="141">
        <v>17</v>
      </c>
      <c r="E50" s="142">
        <v>6392.43</v>
      </c>
      <c r="F50" s="142">
        <v>73.45</v>
      </c>
      <c r="G50" s="142">
        <v>273.86</v>
      </c>
      <c r="H50" s="142">
        <v>112.34</v>
      </c>
      <c r="I50" s="142">
        <v>459.65</v>
      </c>
      <c r="Q50" s="30">
        <f t="shared" si="0"/>
        <v>459.65</v>
      </c>
    </row>
    <row r="51" spans="1:17" x14ac:dyDescent="0.2">
      <c r="A51" s="139" t="s">
        <v>117</v>
      </c>
      <c r="B51" s="140" t="s">
        <v>15341</v>
      </c>
      <c r="C51" s="141">
        <v>1125</v>
      </c>
      <c r="D51" s="141">
        <v>23</v>
      </c>
      <c r="E51" s="142">
        <v>138418.92000000001</v>
      </c>
      <c r="F51" s="142">
        <v>271.81</v>
      </c>
      <c r="G51" s="142">
        <v>370.53</v>
      </c>
      <c r="H51" s="142">
        <v>2432.42</v>
      </c>
      <c r="I51" s="142">
        <v>3074.76</v>
      </c>
      <c r="Q51" s="30">
        <f t="shared" si="0"/>
        <v>3074.76</v>
      </c>
    </row>
    <row r="52" spans="1:17" x14ac:dyDescent="0.2">
      <c r="A52" s="139" t="s">
        <v>119</v>
      </c>
      <c r="B52" s="140" t="s">
        <v>15342</v>
      </c>
      <c r="C52" s="141">
        <v>561</v>
      </c>
      <c r="D52" s="141">
        <v>15</v>
      </c>
      <c r="E52" s="142">
        <v>50942.87</v>
      </c>
      <c r="F52" s="142">
        <v>135.54</v>
      </c>
      <c r="G52" s="142">
        <v>241.65</v>
      </c>
      <c r="H52" s="142">
        <v>895.22</v>
      </c>
      <c r="I52" s="142">
        <v>1272.4100000000001</v>
      </c>
      <c r="Q52" s="30">
        <f t="shared" si="0"/>
        <v>1272.4100000000001</v>
      </c>
    </row>
    <row r="53" spans="1:17" x14ac:dyDescent="0.2">
      <c r="A53" s="139" t="s">
        <v>121</v>
      </c>
      <c r="B53" s="140" t="s">
        <v>15343</v>
      </c>
      <c r="C53" s="141">
        <v>350</v>
      </c>
      <c r="D53" s="141">
        <v>6</v>
      </c>
      <c r="E53" s="142">
        <v>2863.94</v>
      </c>
      <c r="F53" s="142">
        <v>84.56</v>
      </c>
      <c r="G53" s="142">
        <v>96.66</v>
      </c>
      <c r="H53" s="142">
        <v>50.33</v>
      </c>
      <c r="I53" s="142">
        <v>231.55</v>
      </c>
      <c r="Q53" s="30">
        <f t="shared" si="0"/>
        <v>231.55</v>
      </c>
    </row>
    <row r="54" spans="1:17" x14ac:dyDescent="0.2">
      <c r="A54" s="139" t="s">
        <v>123</v>
      </c>
      <c r="B54" s="140" t="s">
        <v>15344</v>
      </c>
      <c r="C54" s="141">
        <v>901</v>
      </c>
      <c r="D54" s="141">
        <v>9</v>
      </c>
      <c r="E54" s="142">
        <v>17629.68</v>
      </c>
      <c r="F54" s="142">
        <v>217.69</v>
      </c>
      <c r="G54" s="142">
        <v>144.99</v>
      </c>
      <c r="H54" s="142">
        <v>309.81</v>
      </c>
      <c r="I54" s="142">
        <v>672.49</v>
      </c>
      <c r="Q54" s="30">
        <f t="shared" si="0"/>
        <v>672.49</v>
      </c>
    </row>
    <row r="55" spans="1:17" x14ac:dyDescent="0.2">
      <c r="A55" s="139" t="s">
        <v>125</v>
      </c>
      <c r="B55" s="140" t="s">
        <v>15345</v>
      </c>
      <c r="C55" s="141">
        <v>1300</v>
      </c>
      <c r="D55" s="141">
        <v>23</v>
      </c>
      <c r="E55" s="142">
        <v>64298.85</v>
      </c>
      <c r="F55" s="142">
        <v>314.10000000000002</v>
      </c>
      <c r="G55" s="142">
        <v>370.53</v>
      </c>
      <c r="H55" s="142">
        <v>1129.92</v>
      </c>
      <c r="I55" s="142">
        <v>1814.55</v>
      </c>
      <c r="Q55" s="30">
        <f t="shared" si="0"/>
        <v>1814.55</v>
      </c>
    </row>
    <row r="56" spans="1:17" x14ac:dyDescent="0.2">
      <c r="A56" s="139" t="s">
        <v>127</v>
      </c>
      <c r="B56" s="140" t="s">
        <v>15346</v>
      </c>
      <c r="C56" s="141">
        <v>1096</v>
      </c>
      <c r="D56" s="141">
        <v>20</v>
      </c>
      <c r="E56" s="142">
        <v>40477.199999999997</v>
      </c>
      <c r="F56" s="142">
        <v>264.81</v>
      </c>
      <c r="G56" s="142">
        <v>322.2</v>
      </c>
      <c r="H56" s="142">
        <v>711.3</v>
      </c>
      <c r="I56" s="142">
        <v>1298.31</v>
      </c>
      <c r="Q56" s="30">
        <f t="shared" si="0"/>
        <v>1298.31</v>
      </c>
    </row>
    <row r="57" spans="1:17" x14ac:dyDescent="0.2">
      <c r="A57" s="139" t="s">
        <v>129</v>
      </c>
      <c r="B57" s="140" t="s">
        <v>15347</v>
      </c>
      <c r="C57" s="141">
        <v>4644</v>
      </c>
      <c r="D57" s="141">
        <v>61</v>
      </c>
      <c r="E57" s="142">
        <v>36729.480000000003</v>
      </c>
      <c r="F57" s="142">
        <v>1122.04</v>
      </c>
      <c r="G57" s="142">
        <v>982.7</v>
      </c>
      <c r="H57" s="142">
        <v>645.44000000000005</v>
      </c>
      <c r="I57" s="142">
        <v>2750.18</v>
      </c>
      <c r="Q57" s="30">
        <f t="shared" si="0"/>
        <v>2750.18</v>
      </c>
    </row>
    <row r="58" spans="1:17" x14ac:dyDescent="0.2">
      <c r="A58" s="139" t="s">
        <v>131</v>
      </c>
      <c r="B58" s="140" t="s">
        <v>15348</v>
      </c>
      <c r="C58" s="141">
        <v>1430</v>
      </c>
      <c r="D58" s="141">
        <v>26</v>
      </c>
      <c r="E58" s="142">
        <v>15960.04</v>
      </c>
      <c r="F58" s="142">
        <v>345.5</v>
      </c>
      <c r="G58" s="142">
        <v>418.86</v>
      </c>
      <c r="H58" s="142">
        <v>280.45999999999998</v>
      </c>
      <c r="I58" s="142">
        <v>1044.82</v>
      </c>
      <c r="Q58" s="30">
        <f t="shared" si="0"/>
        <v>1044.82</v>
      </c>
    </row>
    <row r="59" spans="1:17" x14ac:dyDescent="0.2">
      <c r="A59" s="139" t="s">
        <v>133</v>
      </c>
      <c r="B59" s="140" t="s">
        <v>15349</v>
      </c>
      <c r="C59" s="141">
        <v>114</v>
      </c>
      <c r="D59" s="141">
        <v>8</v>
      </c>
      <c r="E59" s="142">
        <v>78839.77</v>
      </c>
      <c r="F59" s="142">
        <v>27.54</v>
      </c>
      <c r="G59" s="142">
        <v>128.88</v>
      </c>
      <c r="H59" s="142">
        <v>1385.45</v>
      </c>
      <c r="I59" s="142">
        <v>1541.87</v>
      </c>
      <c r="Q59" s="30">
        <f t="shared" si="0"/>
        <v>1541.87</v>
      </c>
    </row>
    <row r="60" spans="1:17" x14ac:dyDescent="0.2">
      <c r="A60" s="139" t="s">
        <v>135</v>
      </c>
      <c r="B60" s="140" t="s">
        <v>15350</v>
      </c>
      <c r="C60" s="141">
        <v>1442</v>
      </c>
      <c r="D60" s="141">
        <v>34</v>
      </c>
      <c r="E60" s="142">
        <v>9640.82</v>
      </c>
      <c r="F60" s="142">
        <v>348.4</v>
      </c>
      <c r="G60" s="142">
        <v>547.74</v>
      </c>
      <c r="H60" s="142">
        <v>169.42</v>
      </c>
      <c r="I60" s="142">
        <v>1065.56</v>
      </c>
      <c r="Q60" s="30">
        <f t="shared" si="0"/>
        <v>1065.56</v>
      </c>
    </row>
    <row r="61" spans="1:17" x14ac:dyDescent="0.2">
      <c r="A61" s="139" t="s">
        <v>137</v>
      </c>
      <c r="B61" s="140" t="s">
        <v>15351</v>
      </c>
      <c r="C61" s="141">
        <v>837</v>
      </c>
      <c r="D61" s="141">
        <v>8</v>
      </c>
      <c r="E61" s="142">
        <v>1923.76</v>
      </c>
      <c r="F61" s="142">
        <v>202.22</v>
      </c>
      <c r="G61" s="142">
        <v>128.88</v>
      </c>
      <c r="H61" s="142">
        <v>33.81</v>
      </c>
      <c r="I61" s="142">
        <v>364.91</v>
      </c>
      <c r="Q61" s="30">
        <f t="shared" si="0"/>
        <v>364.91</v>
      </c>
    </row>
    <row r="62" spans="1:17" x14ac:dyDescent="0.2">
      <c r="A62" s="139" t="s">
        <v>139</v>
      </c>
      <c r="B62" s="140" t="s">
        <v>15352</v>
      </c>
      <c r="C62" s="141">
        <v>88</v>
      </c>
      <c r="D62" s="141">
        <v>2</v>
      </c>
      <c r="E62" s="142">
        <v>243.22</v>
      </c>
      <c r="F62" s="142">
        <v>21.26</v>
      </c>
      <c r="G62" s="142">
        <v>32.22</v>
      </c>
      <c r="H62" s="142">
        <v>4.2699999999999996</v>
      </c>
      <c r="I62" s="142">
        <v>57.75</v>
      </c>
      <c r="Q62" s="30">
        <f t="shared" si="0"/>
        <v>57.75</v>
      </c>
    </row>
    <row r="63" spans="1:17" x14ac:dyDescent="0.2">
      <c r="A63" s="139" t="s">
        <v>141</v>
      </c>
      <c r="B63" s="140" t="s">
        <v>15353</v>
      </c>
      <c r="C63" s="141">
        <v>2056</v>
      </c>
      <c r="D63" s="141">
        <v>55</v>
      </c>
      <c r="E63" s="142">
        <v>18498.39</v>
      </c>
      <c r="F63" s="142">
        <v>496.75</v>
      </c>
      <c r="G63" s="142">
        <v>886.04</v>
      </c>
      <c r="H63" s="142">
        <v>325.07</v>
      </c>
      <c r="I63" s="142">
        <v>1707.86</v>
      </c>
      <c r="Q63" s="30">
        <f t="shared" si="0"/>
        <v>1707.86</v>
      </c>
    </row>
    <row r="64" spans="1:17" x14ac:dyDescent="0.2">
      <c r="A64" s="139" t="s">
        <v>143</v>
      </c>
      <c r="B64" s="140" t="s">
        <v>15354</v>
      </c>
      <c r="C64" s="141">
        <v>660</v>
      </c>
      <c r="D64" s="141">
        <v>11</v>
      </c>
      <c r="E64" s="142">
        <v>1957.68</v>
      </c>
      <c r="F64" s="142">
        <v>159.46</v>
      </c>
      <c r="G64" s="142">
        <v>177.21</v>
      </c>
      <c r="H64" s="142">
        <v>34.4</v>
      </c>
      <c r="I64" s="142">
        <v>371.07</v>
      </c>
      <c r="Q64" s="30">
        <f t="shared" si="0"/>
        <v>371.07</v>
      </c>
    </row>
    <row r="65" spans="1:17" x14ac:dyDescent="0.2">
      <c r="A65" s="139" t="s">
        <v>145</v>
      </c>
      <c r="B65" s="140" t="s">
        <v>15355</v>
      </c>
      <c r="C65" s="141">
        <v>3422</v>
      </c>
      <c r="D65" s="141">
        <v>32</v>
      </c>
      <c r="E65" s="142">
        <v>67518.559999999998</v>
      </c>
      <c r="F65" s="142">
        <v>826.79</v>
      </c>
      <c r="G65" s="142">
        <v>515.51</v>
      </c>
      <c r="H65" s="142">
        <v>1186.5</v>
      </c>
      <c r="I65" s="142">
        <v>2528.8000000000002</v>
      </c>
      <c r="Q65" s="30">
        <f t="shared" si="0"/>
        <v>2528.8000000000002</v>
      </c>
    </row>
    <row r="66" spans="1:17" x14ac:dyDescent="0.2">
      <c r="A66" s="139" t="s">
        <v>147</v>
      </c>
      <c r="B66" s="140" t="s">
        <v>15356</v>
      </c>
      <c r="C66" s="141">
        <v>528</v>
      </c>
      <c r="D66" s="141">
        <v>16</v>
      </c>
      <c r="E66" s="142">
        <v>3556</v>
      </c>
      <c r="F66" s="142">
        <v>127.57</v>
      </c>
      <c r="G66" s="142">
        <v>257.76</v>
      </c>
      <c r="H66" s="142">
        <v>62.49</v>
      </c>
      <c r="I66" s="142">
        <v>447.82</v>
      </c>
      <c r="Q66" s="30">
        <f t="shared" si="0"/>
        <v>447.82</v>
      </c>
    </row>
    <row r="67" spans="1:17" x14ac:dyDescent="0.2">
      <c r="A67" s="139" t="s">
        <v>149</v>
      </c>
      <c r="B67" s="140" t="s">
        <v>15357</v>
      </c>
      <c r="C67" s="141">
        <v>1180</v>
      </c>
      <c r="D67" s="141">
        <v>9</v>
      </c>
      <c r="E67" s="142">
        <v>1993.16</v>
      </c>
      <c r="F67" s="142">
        <v>285.10000000000002</v>
      </c>
      <c r="G67" s="142">
        <v>144.99</v>
      </c>
      <c r="H67" s="142">
        <v>35.020000000000003</v>
      </c>
      <c r="I67" s="142">
        <v>465.11</v>
      </c>
      <c r="Q67" s="30">
        <f t="shared" si="0"/>
        <v>465.11</v>
      </c>
    </row>
    <row r="68" spans="1:17" x14ac:dyDescent="0.2">
      <c r="A68" s="139" t="s">
        <v>151</v>
      </c>
      <c r="B68" s="140" t="s">
        <v>15358</v>
      </c>
      <c r="C68" s="141">
        <v>1934</v>
      </c>
      <c r="D68" s="141">
        <v>25</v>
      </c>
      <c r="E68" s="142">
        <v>7127.42</v>
      </c>
      <c r="F68" s="142">
        <v>467.27</v>
      </c>
      <c r="G68" s="142">
        <v>402.74</v>
      </c>
      <c r="H68" s="142">
        <v>125.25</v>
      </c>
      <c r="I68" s="142">
        <v>995.26</v>
      </c>
      <c r="Q68" s="30">
        <f t="shared" si="0"/>
        <v>995.26</v>
      </c>
    </row>
    <row r="69" spans="1:17" x14ac:dyDescent="0.2">
      <c r="A69" s="139" t="s">
        <v>153</v>
      </c>
      <c r="B69" s="140" t="s">
        <v>15359</v>
      </c>
      <c r="C69" s="141">
        <v>2215</v>
      </c>
      <c r="D69" s="141">
        <v>19</v>
      </c>
      <c r="E69" s="142">
        <v>4644.76</v>
      </c>
      <c r="F69" s="142">
        <v>535.16999999999996</v>
      </c>
      <c r="G69" s="142">
        <v>306.08999999999997</v>
      </c>
      <c r="H69" s="142">
        <v>81.62</v>
      </c>
      <c r="I69" s="142">
        <v>922.88</v>
      </c>
      <c r="Q69" s="30">
        <f t="shared" si="0"/>
        <v>922.88</v>
      </c>
    </row>
    <row r="70" spans="1:17" x14ac:dyDescent="0.2">
      <c r="A70" s="139" t="s">
        <v>155</v>
      </c>
      <c r="B70" s="140" t="s">
        <v>15360</v>
      </c>
      <c r="C70" s="141">
        <v>329</v>
      </c>
      <c r="D70" s="141">
        <v>3</v>
      </c>
      <c r="E70" s="142">
        <v>555.24</v>
      </c>
      <c r="F70" s="142">
        <v>79.489999999999995</v>
      </c>
      <c r="G70" s="142">
        <v>48.33</v>
      </c>
      <c r="H70" s="142">
        <v>9.76</v>
      </c>
      <c r="I70" s="142">
        <v>137.58000000000001</v>
      </c>
      <c r="Q70" s="30">
        <f t="shared" si="0"/>
        <v>137.58000000000001</v>
      </c>
    </row>
    <row r="71" spans="1:17" x14ac:dyDescent="0.2">
      <c r="A71" s="139" t="s">
        <v>157</v>
      </c>
      <c r="B71" s="140" t="s">
        <v>15361</v>
      </c>
      <c r="C71" s="141">
        <v>323</v>
      </c>
      <c r="D71" s="141">
        <v>8</v>
      </c>
      <c r="E71" s="142">
        <v>60990.74</v>
      </c>
      <c r="F71" s="142">
        <v>78.040000000000006</v>
      </c>
      <c r="G71" s="142">
        <v>128.88</v>
      </c>
      <c r="H71" s="142">
        <v>1071.78</v>
      </c>
      <c r="I71" s="142">
        <v>1278.7</v>
      </c>
      <c r="Q71" s="30">
        <f t="shared" si="0"/>
        <v>1278.7</v>
      </c>
    </row>
    <row r="72" spans="1:17" x14ac:dyDescent="0.2">
      <c r="A72" s="139" t="s">
        <v>159</v>
      </c>
      <c r="B72" s="140" t="s">
        <v>15362</v>
      </c>
      <c r="C72" s="141">
        <v>1433</v>
      </c>
      <c r="D72" s="141">
        <v>23</v>
      </c>
      <c r="E72" s="142">
        <v>117478.19</v>
      </c>
      <c r="F72" s="142">
        <v>346.22</v>
      </c>
      <c r="G72" s="142">
        <v>370.53</v>
      </c>
      <c r="H72" s="142">
        <v>2064.4299999999998</v>
      </c>
      <c r="I72" s="142">
        <v>2781.18</v>
      </c>
      <c r="Q72" s="30">
        <f t="shared" si="0"/>
        <v>2781.18</v>
      </c>
    </row>
    <row r="73" spans="1:17" x14ac:dyDescent="0.2">
      <c r="A73" s="139" t="s">
        <v>161</v>
      </c>
      <c r="B73" s="140" t="s">
        <v>15363</v>
      </c>
      <c r="C73" s="141">
        <v>663</v>
      </c>
      <c r="D73" s="141">
        <v>5</v>
      </c>
      <c r="E73" s="142">
        <v>38707.949999999997</v>
      </c>
      <c r="F73" s="142">
        <v>160.18</v>
      </c>
      <c r="G73" s="142">
        <v>80.55</v>
      </c>
      <c r="H73" s="142">
        <v>680.21</v>
      </c>
      <c r="I73" s="142">
        <v>920.94</v>
      </c>
      <c r="Q73" s="30">
        <f t="shared" si="0"/>
        <v>920.94</v>
      </c>
    </row>
    <row r="74" spans="1:17" x14ac:dyDescent="0.2">
      <c r="A74" s="139" t="s">
        <v>163</v>
      </c>
      <c r="B74" s="140" t="s">
        <v>15364</v>
      </c>
      <c r="C74" s="141">
        <v>388</v>
      </c>
      <c r="D74" s="141">
        <v>4</v>
      </c>
      <c r="E74" s="142">
        <v>588.29999999999995</v>
      </c>
      <c r="F74" s="142">
        <v>93.74</v>
      </c>
      <c r="G74" s="142">
        <v>64.44</v>
      </c>
      <c r="H74" s="142">
        <v>10.34</v>
      </c>
      <c r="I74" s="142">
        <v>168.52</v>
      </c>
      <c r="Q74" s="30">
        <f t="shared" si="0"/>
        <v>168.52</v>
      </c>
    </row>
    <row r="75" spans="1:17" x14ac:dyDescent="0.2">
      <c r="A75" s="139" t="s">
        <v>165</v>
      </c>
      <c r="B75" s="140" t="s">
        <v>15365</v>
      </c>
      <c r="C75" s="141">
        <v>1569</v>
      </c>
      <c r="D75" s="141">
        <v>29</v>
      </c>
      <c r="E75" s="142">
        <v>64878.85</v>
      </c>
      <c r="F75" s="142">
        <v>379.09</v>
      </c>
      <c r="G75" s="142">
        <v>467.18</v>
      </c>
      <c r="H75" s="142">
        <v>1140.1099999999999</v>
      </c>
      <c r="I75" s="142">
        <v>1986.38</v>
      </c>
      <c r="Q75" s="30">
        <f t="shared" si="0"/>
        <v>1986.38</v>
      </c>
    </row>
    <row r="76" spans="1:17" x14ac:dyDescent="0.2">
      <c r="A76" s="139" t="s">
        <v>167</v>
      </c>
      <c r="B76" s="140" t="s">
        <v>15366</v>
      </c>
      <c r="C76" s="141">
        <v>391</v>
      </c>
      <c r="D76" s="141">
        <v>8</v>
      </c>
      <c r="E76" s="142">
        <v>37631.78</v>
      </c>
      <c r="F76" s="142">
        <v>94.47</v>
      </c>
      <c r="G76" s="142">
        <v>128.88</v>
      </c>
      <c r="H76" s="142">
        <v>661.3</v>
      </c>
      <c r="I76" s="142">
        <v>884.65</v>
      </c>
      <c r="Q76" s="30">
        <f t="shared" si="0"/>
        <v>884.65</v>
      </c>
    </row>
    <row r="77" spans="1:17" x14ac:dyDescent="0.2">
      <c r="A77" s="139" t="s">
        <v>169</v>
      </c>
      <c r="B77" s="140" t="s">
        <v>15367</v>
      </c>
      <c r="C77" s="141">
        <v>461</v>
      </c>
      <c r="D77" s="141">
        <v>7</v>
      </c>
      <c r="E77" s="142">
        <v>4361.38</v>
      </c>
      <c r="F77" s="142">
        <v>111.38</v>
      </c>
      <c r="G77" s="142">
        <v>112.77</v>
      </c>
      <c r="H77" s="142">
        <v>76.64</v>
      </c>
      <c r="I77" s="142">
        <v>300.79000000000002</v>
      </c>
      <c r="Q77" s="30">
        <f t="shared" si="0"/>
        <v>300.79000000000002</v>
      </c>
    </row>
    <row r="78" spans="1:17" x14ac:dyDescent="0.2">
      <c r="A78" s="139" t="s">
        <v>171</v>
      </c>
      <c r="B78" s="140" t="s">
        <v>15368</v>
      </c>
      <c r="C78" s="141">
        <v>221</v>
      </c>
      <c r="D78" s="141">
        <v>4</v>
      </c>
      <c r="E78" s="142">
        <v>1087.24</v>
      </c>
      <c r="F78" s="142">
        <v>53.39</v>
      </c>
      <c r="G78" s="142">
        <v>64.44</v>
      </c>
      <c r="H78" s="142">
        <v>19.100000000000001</v>
      </c>
      <c r="I78" s="142">
        <v>136.93</v>
      </c>
      <c r="Q78" s="30">
        <f t="shared" si="0"/>
        <v>136.93</v>
      </c>
    </row>
    <row r="79" spans="1:17" x14ac:dyDescent="0.2">
      <c r="A79" s="139" t="s">
        <v>173</v>
      </c>
      <c r="B79" s="140" t="s">
        <v>15369</v>
      </c>
      <c r="C79" s="141">
        <v>1318</v>
      </c>
      <c r="D79" s="141">
        <v>12</v>
      </c>
      <c r="E79" s="142">
        <v>2006.38</v>
      </c>
      <c r="F79" s="142">
        <v>318.44</v>
      </c>
      <c r="G79" s="142">
        <v>193.32</v>
      </c>
      <c r="H79" s="142">
        <v>35.26</v>
      </c>
      <c r="I79" s="142">
        <v>547.02</v>
      </c>
      <c r="Q79" s="30">
        <f t="shared" ref="Q79:Q142" si="1">I79+P79</f>
        <v>547.02</v>
      </c>
    </row>
    <row r="80" spans="1:17" x14ac:dyDescent="0.2">
      <c r="A80" s="139" t="s">
        <v>175</v>
      </c>
      <c r="B80" s="140" t="s">
        <v>15370</v>
      </c>
      <c r="C80" s="141">
        <v>385</v>
      </c>
      <c r="D80" s="141">
        <v>11</v>
      </c>
      <c r="E80" s="142">
        <v>39454.49</v>
      </c>
      <c r="F80" s="142">
        <v>93.02</v>
      </c>
      <c r="G80" s="142">
        <v>177.21</v>
      </c>
      <c r="H80" s="142">
        <v>693.33</v>
      </c>
      <c r="I80" s="142">
        <v>963.56</v>
      </c>
      <c r="Q80" s="30">
        <f t="shared" si="1"/>
        <v>963.56</v>
      </c>
    </row>
    <row r="81" spans="1:17" x14ac:dyDescent="0.2">
      <c r="A81" s="139" t="s">
        <v>177</v>
      </c>
      <c r="B81" s="140" t="s">
        <v>15371</v>
      </c>
      <c r="C81" s="141">
        <v>15497</v>
      </c>
      <c r="D81" s="141">
        <v>329</v>
      </c>
      <c r="E81" s="142">
        <v>305797.83</v>
      </c>
      <c r="F81" s="142">
        <v>3744.23</v>
      </c>
      <c r="G81" s="142">
        <v>5300.14</v>
      </c>
      <c r="H81" s="142">
        <v>5373.76</v>
      </c>
      <c r="I81" s="142">
        <v>14418.13</v>
      </c>
      <c r="Q81" s="30">
        <f t="shared" si="1"/>
        <v>14418.13</v>
      </c>
    </row>
    <row r="82" spans="1:17" x14ac:dyDescent="0.2">
      <c r="A82" s="139" t="s">
        <v>179</v>
      </c>
      <c r="B82" s="140" t="s">
        <v>15372</v>
      </c>
      <c r="C82" s="141">
        <v>438</v>
      </c>
      <c r="D82" s="141">
        <v>9</v>
      </c>
      <c r="E82" s="142">
        <v>1688.87</v>
      </c>
      <c r="F82" s="142">
        <v>105.82</v>
      </c>
      <c r="G82" s="142">
        <v>144.99</v>
      </c>
      <c r="H82" s="142">
        <v>29.68</v>
      </c>
      <c r="I82" s="142">
        <v>280.49</v>
      </c>
      <c r="Q82" s="30">
        <f t="shared" si="1"/>
        <v>280.49</v>
      </c>
    </row>
    <row r="83" spans="1:17" x14ac:dyDescent="0.2">
      <c r="A83" s="139" t="s">
        <v>181</v>
      </c>
      <c r="B83" s="140" t="s">
        <v>15373</v>
      </c>
      <c r="C83" s="141">
        <v>1142</v>
      </c>
      <c r="D83" s="141">
        <v>7</v>
      </c>
      <c r="E83" s="142">
        <v>1258.45</v>
      </c>
      <c r="F83" s="142">
        <v>275.92</v>
      </c>
      <c r="G83" s="142">
        <v>112.77</v>
      </c>
      <c r="H83" s="142">
        <v>22.11</v>
      </c>
      <c r="I83" s="142">
        <v>410.8</v>
      </c>
      <c r="Q83" s="30">
        <f t="shared" si="1"/>
        <v>410.8</v>
      </c>
    </row>
    <row r="84" spans="1:17" x14ac:dyDescent="0.2">
      <c r="A84" s="139" t="s">
        <v>183</v>
      </c>
      <c r="B84" s="140" t="s">
        <v>15374</v>
      </c>
      <c r="C84" s="141">
        <v>1743</v>
      </c>
      <c r="D84" s="141">
        <v>16</v>
      </c>
      <c r="E84" s="142">
        <v>2724.57</v>
      </c>
      <c r="F84" s="142">
        <v>421.13</v>
      </c>
      <c r="G84" s="142">
        <v>257.76</v>
      </c>
      <c r="H84" s="142">
        <v>47.88</v>
      </c>
      <c r="I84" s="142">
        <v>726.77</v>
      </c>
      <c r="Q84" s="30">
        <f t="shared" si="1"/>
        <v>726.77</v>
      </c>
    </row>
    <row r="85" spans="1:17" x14ac:dyDescent="0.2">
      <c r="A85" s="139" t="s">
        <v>185</v>
      </c>
      <c r="B85" s="140" t="s">
        <v>15375</v>
      </c>
      <c r="C85" s="141">
        <v>6183</v>
      </c>
      <c r="D85" s="141">
        <v>51</v>
      </c>
      <c r="E85" s="142">
        <v>40098.78</v>
      </c>
      <c r="F85" s="142">
        <v>1493.87</v>
      </c>
      <c r="G85" s="142">
        <v>821.6</v>
      </c>
      <c r="H85" s="142">
        <v>704.66</v>
      </c>
      <c r="I85" s="142">
        <v>3020.13</v>
      </c>
      <c r="Q85" s="30">
        <f t="shared" si="1"/>
        <v>3020.13</v>
      </c>
    </row>
    <row r="86" spans="1:17" x14ac:dyDescent="0.2">
      <c r="A86" s="139" t="s">
        <v>187</v>
      </c>
      <c r="B86" s="140" t="s">
        <v>15376</v>
      </c>
      <c r="C86" s="141">
        <v>7758</v>
      </c>
      <c r="D86" s="141">
        <v>74</v>
      </c>
      <c r="E86" s="142">
        <v>19547.57</v>
      </c>
      <c r="F86" s="142">
        <v>1874.41</v>
      </c>
      <c r="G86" s="142">
        <v>1192.1300000000001</v>
      </c>
      <c r="H86" s="142">
        <v>343.5</v>
      </c>
      <c r="I86" s="142">
        <v>3410.04</v>
      </c>
      <c r="Q86" s="30">
        <f t="shared" si="1"/>
        <v>3410.04</v>
      </c>
    </row>
    <row r="87" spans="1:17" x14ac:dyDescent="0.2">
      <c r="A87" s="139" t="s">
        <v>189</v>
      </c>
      <c r="B87" s="140" t="s">
        <v>15377</v>
      </c>
      <c r="C87" s="141">
        <v>1919</v>
      </c>
      <c r="D87" s="141">
        <v>22</v>
      </c>
      <c r="E87" s="142">
        <v>7087.06</v>
      </c>
      <c r="F87" s="142">
        <v>463.65</v>
      </c>
      <c r="G87" s="142">
        <v>354.42</v>
      </c>
      <c r="H87" s="142">
        <v>124.54</v>
      </c>
      <c r="I87" s="142">
        <v>942.61</v>
      </c>
      <c r="Q87" s="30">
        <f t="shared" si="1"/>
        <v>942.61</v>
      </c>
    </row>
    <row r="88" spans="1:17" x14ac:dyDescent="0.2">
      <c r="A88" s="139" t="s">
        <v>191</v>
      </c>
      <c r="B88" s="140" t="s">
        <v>15378</v>
      </c>
      <c r="C88" s="141">
        <v>313</v>
      </c>
      <c r="D88" s="141">
        <v>3</v>
      </c>
      <c r="E88" s="142">
        <v>503.28</v>
      </c>
      <c r="F88" s="142">
        <v>75.62</v>
      </c>
      <c r="G88" s="142">
        <v>48.33</v>
      </c>
      <c r="H88" s="142">
        <v>8.85</v>
      </c>
      <c r="I88" s="142">
        <v>132.80000000000001</v>
      </c>
      <c r="Q88" s="30">
        <f t="shared" si="1"/>
        <v>132.80000000000001</v>
      </c>
    </row>
    <row r="89" spans="1:17" x14ac:dyDescent="0.2">
      <c r="A89" s="139" t="s">
        <v>193</v>
      </c>
      <c r="B89" s="140" t="s">
        <v>15379</v>
      </c>
      <c r="C89" s="141">
        <v>60</v>
      </c>
      <c r="D89" s="141">
        <v>1</v>
      </c>
      <c r="E89" s="142">
        <v>15866.73</v>
      </c>
      <c r="F89" s="142">
        <v>14.5</v>
      </c>
      <c r="G89" s="142">
        <v>16.11</v>
      </c>
      <c r="H89" s="142">
        <v>278.82</v>
      </c>
      <c r="I89" s="142">
        <v>309.43</v>
      </c>
      <c r="Q89" s="30">
        <f t="shared" si="1"/>
        <v>309.43</v>
      </c>
    </row>
    <row r="90" spans="1:17" x14ac:dyDescent="0.2">
      <c r="A90" s="139" t="s">
        <v>195</v>
      </c>
      <c r="B90" s="140" t="s">
        <v>15380</v>
      </c>
      <c r="C90" s="141">
        <v>1072</v>
      </c>
      <c r="D90" s="141">
        <v>19</v>
      </c>
      <c r="E90" s="142">
        <v>4229.28</v>
      </c>
      <c r="F90" s="142">
        <v>259.01</v>
      </c>
      <c r="G90" s="142">
        <v>306.08999999999997</v>
      </c>
      <c r="H90" s="142">
        <v>74.319999999999993</v>
      </c>
      <c r="I90" s="142">
        <v>639.41999999999996</v>
      </c>
      <c r="Q90" s="30">
        <f t="shared" si="1"/>
        <v>639.41999999999996</v>
      </c>
    </row>
    <row r="91" spans="1:17" x14ac:dyDescent="0.2">
      <c r="A91" s="139" t="s">
        <v>197</v>
      </c>
      <c r="B91" s="140" t="s">
        <v>15381</v>
      </c>
      <c r="C91" s="141">
        <v>4000</v>
      </c>
      <c r="D91" s="141">
        <v>77</v>
      </c>
      <c r="E91" s="142">
        <v>40519.01</v>
      </c>
      <c r="F91" s="142">
        <v>966.44</v>
      </c>
      <c r="G91" s="142">
        <v>1240.46</v>
      </c>
      <c r="H91" s="142">
        <v>712.04</v>
      </c>
      <c r="I91" s="142">
        <v>2918.94</v>
      </c>
      <c r="Q91" s="30">
        <f t="shared" si="1"/>
        <v>2918.94</v>
      </c>
    </row>
    <row r="92" spans="1:17" x14ac:dyDescent="0.2">
      <c r="A92" s="139" t="s">
        <v>199</v>
      </c>
      <c r="B92" s="140" t="s">
        <v>15382</v>
      </c>
      <c r="C92" s="141">
        <v>555</v>
      </c>
      <c r="D92" s="141">
        <v>10</v>
      </c>
      <c r="E92" s="142">
        <v>3543.65</v>
      </c>
      <c r="F92" s="142">
        <v>134.1</v>
      </c>
      <c r="G92" s="142">
        <v>161.1</v>
      </c>
      <c r="H92" s="142">
        <v>62.27</v>
      </c>
      <c r="I92" s="142">
        <v>357.47</v>
      </c>
      <c r="Q92" s="30">
        <f t="shared" si="1"/>
        <v>357.47</v>
      </c>
    </row>
    <row r="93" spans="1:17" x14ac:dyDescent="0.2">
      <c r="A93" s="139" t="s">
        <v>201</v>
      </c>
      <c r="B93" s="140" t="s">
        <v>15383</v>
      </c>
      <c r="C93" s="141">
        <v>24886</v>
      </c>
      <c r="D93" s="141">
        <v>447</v>
      </c>
      <c r="E93" s="142">
        <v>405642.17</v>
      </c>
      <c r="F93" s="142">
        <v>6012.7</v>
      </c>
      <c r="G93" s="142">
        <v>7201.1</v>
      </c>
      <c r="H93" s="142">
        <v>7128.31</v>
      </c>
      <c r="I93" s="142">
        <v>20342.11</v>
      </c>
      <c r="Q93" s="30">
        <f t="shared" si="1"/>
        <v>20342.11</v>
      </c>
    </row>
    <row r="94" spans="1:17" x14ac:dyDescent="0.2">
      <c r="A94" s="139" t="s">
        <v>203</v>
      </c>
      <c r="B94" s="140" t="s">
        <v>15384</v>
      </c>
      <c r="C94" s="141">
        <v>106</v>
      </c>
      <c r="D94" s="141">
        <v>14</v>
      </c>
      <c r="E94" s="142">
        <v>2967.74</v>
      </c>
      <c r="F94" s="142">
        <v>25.61</v>
      </c>
      <c r="G94" s="142">
        <v>225.54</v>
      </c>
      <c r="H94" s="142">
        <v>52.15</v>
      </c>
      <c r="I94" s="142">
        <v>303.3</v>
      </c>
      <c r="Q94" s="30">
        <f t="shared" si="1"/>
        <v>303.3</v>
      </c>
    </row>
    <row r="95" spans="1:17" x14ac:dyDescent="0.2">
      <c r="A95" s="139" t="s">
        <v>205</v>
      </c>
      <c r="B95" s="140" t="s">
        <v>15385</v>
      </c>
      <c r="C95" s="141">
        <v>202</v>
      </c>
      <c r="D95" s="141">
        <v>7</v>
      </c>
      <c r="E95" s="142">
        <v>4101.2700000000004</v>
      </c>
      <c r="F95" s="142">
        <v>48.81</v>
      </c>
      <c r="G95" s="142">
        <v>112.77</v>
      </c>
      <c r="H95" s="142">
        <v>72.069999999999993</v>
      </c>
      <c r="I95" s="142">
        <v>233.65</v>
      </c>
      <c r="Q95" s="30">
        <f t="shared" si="1"/>
        <v>233.65</v>
      </c>
    </row>
    <row r="96" spans="1:17" x14ac:dyDescent="0.2">
      <c r="A96" s="139" t="s">
        <v>207</v>
      </c>
      <c r="B96" s="140" t="s">
        <v>15386</v>
      </c>
      <c r="C96" s="141">
        <v>321</v>
      </c>
      <c r="D96" s="141">
        <v>3</v>
      </c>
      <c r="E96" s="142">
        <v>751.57</v>
      </c>
      <c r="F96" s="142">
        <v>77.56</v>
      </c>
      <c r="G96" s="142">
        <v>48.33</v>
      </c>
      <c r="H96" s="142">
        <v>13.21</v>
      </c>
      <c r="I96" s="142">
        <v>139.1</v>
      </c>
      <c r="Q96" s="30">
        <f t="shared" si="1"/>
        <v>139.1</v>
      </c>
    </row>
    <row r="97" spans="1:17" x14ac:dyDescent="0.2">
      <c r="A97" s="139" t="s">
        <v>209</v>
      </c>
      <c r="B97" s="140" t="s">
        <v>15387</v>
      </c>
      <c r="C97" s="141">
        <v>335</v>
      </c>
      <c r="D97" s="141">
        <v>7</v>
      </c>
      <c r="E97" s="142">
        <v>1125.53</v>
      </c>
      <c r="F97" s="142">
        <v>80.94</v>
      </c>
      <c r="G97" s="142">
        <v>112.77</v>
      </c>
      <c r="H97" s="142">
        <v>19.78</v>
      </c>
      <c r="I97" s="142">
        <v>213.49</v>
      </c>
      <c r="Q97" s="30">
        <f t="shared" si="1"/>
        <v>213.49</v>
      </c>
    </row>
    <row r="98" spans="1:17" x14ac:dyDescent="0.2">
      <c r="A98" s="139" t="s">
        <v>211</v>
      </c>
      <c r="B98" s="140" t="s">
        <v>15388</v>
      </c>
      <c r="C98" s="141">
        <v>2495</v>
      </c>
      <c r="D98" s="141">
        <v>21</v>
      </c>
      <c r="E98" s="142">
        <v>10431.44</v>
      </c>
      <c r="F98" s="142">
        <v>602.82000000000005</v>
      </c>
      <c r="G98" s="142">
        <v>338.3</v>
      </c>
      <c r="H98" s="142">
        <v>183.31</v>
      </c>
      <c r="I98" s="142">
        <v>1124.43</v>
      </c>
      <c r="Q98" s="30">
        <f t="shared" si="1"/>
        <v>1124.43</v>
      </c>
    </row>
    <row r="99" spans="1:17" x14ac:dyDescent="0.2">
      <c r="A99" s="139" t="s">
        <v>213</v>
      </c>
      <c r="B99" s="140" t="s">
        <v>15389</v>
      </c>
      <c r="C99" s="141">
        <v>2763</v>
      </c>
      <c r="D99" s="141">
        <v>35</v>
      </c>
      <c r="E99" s="142">
        <v>30575.93</v>
      </c>
      <c r="F99" s="142">
        <v>667.57</v>
      </c>
      <c r="G99" s="142">
        <v>563.85</v>
      </c>
      <c r="H99" s="142">
        <v>537.30999999999995</v>
      </c>
      <c r="I99" s="142">
        <v>1768.73</v>
      </c>
      <c r="Q99" s="30">
        <f t="shared" si="1"/>
        <v>1768.73</v>
      </c>
    </row>
    <row r="100" spans="1:17" x14ac:dyDescent="0.2">
      <c r="A100" s="139" t="s">
        <v>215</v>
      </c>
      <c r="B100" s="140" t="s">
        <v>15390</v>
      </c>
      <c r="C100" s="141">
        <v>616</v>
      </c>
      <c r="D100" s="141">
        <v>12</v>
      </c>
      <c r="E100" s="142">
        <v>4112.7299999999996</v>
      </c>
      <c r="F100" s="142">
        <v>149.36000000000001</v>
      </c>
      <c r="G100" s="142">
        <v>213.77</v>
      </c>
      <c r="H100" s="142">
        <v>117.48</v>
      </c>
      <c r="I100" s="142">
        <v>480.61</v>
      </c>
      <c r="Q100" s="30">
        <f t="shared" si="1"/>
        <v>480.61</v>
      </c>
    </row>
    <row r="101" spans="1:17" x14ac:dyDescent="0.2">
      <c r="A101" s="139" t="s">
        <v>217</v>
      </c>
      <c r="B101" s="140" t="s">
        <v>15391</v>
      </c>
      <c r="C101" s="141">
        <v>4948</v>
      </c>
      <c r="D101" s="141">
        <v>89</v>
      </c>
      <c r="E101" s="142">
        <v>72644.17</v>
      </c>
      <c r="F101" s="142">
        <v>1199.71</v>
      </c>
      <c r="G101" s="142">
        <v>1585.47</v>
      </c>
      <c r="H101" s="142">
        <v>2075.06</v>
      </c>
      <c r="I101" s="142">
        <v>4860.24</v>
      </c>
      <c r="Q101" s="30">
        <f t="shared" si="1"/>
        <v>4860.24</v>
      </c>
    </row>
    <row r="102" spans="1:17" x14ac:dyDescent="0.2">
      <c r="A102" s="139" t="s">
        <v>219</v>
      </c>
      <c r="B102" s="140" t="s">
        <v>15392</v>
      </c>
      <c r="C102" s="141">
        <v>589</v>
      </c>
      <c r="D102" s="141">
        <v>6</v>
      </c>
      <c r="E102" s="142">
        <v>3956.4</v>
      </c>
      <c r="F102" s="142">
        <v>142.81</v>
      </c>
      <c r="G102" s="142">
        <v>106.89</v>
      </c>
      <c r="H102" s="142">
        <v>113.02</v>
      </c>
      <c r="I102" s="142">
        <v>362.72</v>
      </c>
      <c r="Q102" s="30">
        <f t="shared" si="1"/>
        <v>362.72</v>
      </c>
    </row>
    <row r="103" spans="1:17" x14ac:dyDescent="0.2">
      <c r="A103" s="139" t="s">
        <v>221</v>
      </c>
      <c r="B103" s="140" t="s">
        <v>15393</v>
      </c>
      <c r="C103" s="141">
        <v>1085</v>
      </c>
      <c r="D103" s="141">
        <v>15</v>
      </c>
      <c r="E103" s="142">
        <v>2510.02</v>
      </c>
      <c r="F103" s="142">
        <v>263.07</v>
      </c>
      <c r="G103" s="142">
        <v>267.22000000000003</v>
      </c>
      <c r="H103" s="142">
        <v>71.7</v>
      </c>
      <c r="I103" s="142">
        <v>601.99</v>
      </c>
      <c r="Q103" s="30">
        <f t="shared" si="1"/>
        <v>601.99</v>
      </c>
    </row>
    <row r="104" spans="1:17" x14ac:dyDescent="0.2">
      <c r="A104" s="139" t="s">
        <v>223</v>
      </c>
      <c r="B104" s="140" t="s">
        <v>15394</v>
      </c>
      <c r="C104" s="141">
        <v>12864</v>
      </c>
      <c r="D104" s="141">
        <v>155</v>
      </c>
      <c r="E104" s="142">
        <v>53930.3</v>
      </c>
      <c r="F104" s="142">
        <v>3119.06</v>
      </c>
      <c r="G104" s="142">
        <v>2761.22</v>
      </c>
      <c r="H104" s="142">
        <v>1540.5</v>
      </c>
      <c r="I104" s="142">
        <v>7420.78</v>
      </c>
      <c r="Q104" s="30">
        <f t="shared" si="1"/>
        <v>7420.78</v>
      </c>
    </row>
    <row r="105" spans="1:17" x14ac:dyDescent="0.2">
      <c r="A105" s="139" t="s">
        <v>225</v>
      </c>
      <c r="B105" s="140" t="s">
        <v>15395</v>
      </c>
      <c r="C105" s="141">
        <v>1349</v>
      </c>
      <c r="D105" s="141">
        <v>20</v>
      </c>
      <c r="E105" s="142">
        <v>3601.61</v>
      </c>
      <c r="F105" s="142">
        <v>327.08999999999997</v>
      </c>
      <c r="G105" s="142">
        <v>356.29</v>
      </c>
      <c r="H105" s="142">
        <v>102.88</v>
      </c>
      <c r="I105" s="142">
        <v>786.26</v>
      </c>
      <c r="Q105" s="30">
        <f t="shared" si="1"/>
        <v>786.26</v>
      </c>
    </row>
    <row r="106" spans="1:17" x14ac:dyDescent="0.2">
      <c r="A106" s="139" t="s">
        <v>227</v>
      </c>
      <c r="B106" s="140" t="s">
        <v>15396</v>
      </c>
      <c r="C106" s="141">
        <v>254</v>
      </c>
      <c r="D106" s="141">
        <v>6</v>
      </c>
      <c r="E106" s="142">
        <v>8624.7999999999993</v>
      </c>
      <c r="F106" s="142">
        <v>61.58</v>
      </c>
      <c r="G106" s="142">
        <v>106.89</v>
      </c>
      <c r="H106" s="142">
        <v>246.37</v>
      </c>
      <c r="I106" s="142">
        <v>414.84</v>
      </c>
      <c r="Q106" s="30">
        <f t="shared" si="1"/>
        <v>414.84</v>
      </c>
    </row>
    <row r="107" spans="1:17" x14ac:dyDescent="0.2">
      <c r="A107" s="139" t="s">
        <v>229</v>
      </c>
      <c r="B107" s="140" t="s">
        <v>15397</v>
      </c>
      <c r="C107" s="141">
        <v>196</v>
      </c>
      <c r="D107" s="141">
        <v>1</v>
      </c>
      <c r="E107" s="142">
        <v>217.72</v>
      </c>
      <c r="F107" s="142">
        <v>47.52</v>
      </c>
      <c r="G107" s="142">
        <v>17.82</v>
      </c>
      <c r="H107" s="142">
        <v>6.22</v>
      </c>
      <c r="I107" s="142">
        <v>71.56</v>
      </c>
      <c r="Q107" s="30">
        <f t="shared" si="1"/>
        <v>71.56</v>
      </c>
    </row>
    <row r="108" spans="1:17" x14ac:dyDescent="0.2">
      <c r="A108" s="139" t="s">
        <v>231</v>
      </c>
      <c r="B108" s="140" t="s">
        <v>15398</v>
      </c>
      <c r="C108" s="141">
        <v>58960</v>
      </c>
      <c r="D108" s="141">
        <v>617</v>
      </c>
      <c r="E108" s="142">
        <v>457352.11</v>
      </c>
      <c r="F108" s="142">
        <v>14295.71</v>
      </c>
      <c r="G108" s="142">
        <v>10991.42</v>
      </c>
      <c r="H108" s="142">
        <v>13064.12</v>
      </c>
      <c r="I108" s="142">
        <v>38351.25</v>
      </c>
      <c r="Q108" s="30">
        <f t="shared" si="1"/>
        <v>38351.25</v>
      </c>
    </row>
    <row r="109" spans="1:17" x14ac:dyDescent="0.2">
      <c r="A109" s="139" t="s">
        <v>233</v>
      </c>
      <c r="B109" s="140" t="s">
        <v>15399</v>
      </c>
      <c r="C109" s="141">
        <v>417</v>
      </c>
      <c r="D109" s="141">
        <v>6</v>
      </c>
      <c r="E109" s="142">
        <v>1242.1300000000001</v>
      </c>
      <c r="F109" s="142">
        <v>101.1</v>
      </c>
      <c r="G109" s="142">
        <v>106.89</v>
      </c>
      <c r="H109" s="142">
        <v>35.479999999999997</v>
      </c>
      <c r="I109" s="142">
        <v>243.47</v>
      </c>
      <c r="Q109" s="30">
        <f t="shared" si="1"/>
        <v>243.47</v>
      </c>
    </row>
    <row r="110" spans="1:17" x14ac:dyDescent="0.2">
      <c r="A110" s="139" t="s">
        <v>235</v>
      </c>
      <c r="B110" s="140" t="s">
        <v>15400</v>
      </c>
      <c r="C110" s="141">
        <v>20668</v>
      </c>
      <c r="D110" s="141">
        <v>286</v>
      </c>
      <c r="E110" s="142">
        <v>110468.96</v>
      </c>
      <c r="F110" s="142">
        <v>5011.26</v>
      </c>
      <c r="G110" s="142">
        <v>5094.8900000000003</v>
      </c>
      <c r="H110" s="142">
        <v>3155.51</v>
      </c>
      <c r="I110" s="142">
        <v>13261.66</v>
      </c>
      <c r="Q110" s="30">
        <f t="shared" si="1"/>
        <v>13261.66</v>
      </c>
    </row>
    <row r="111" spans="1:17" x14ac:dyDescent="0.2">
      <c r="A111" s="139" t="s">
        <v>237</v>
      </c>
      <c r="B111" s="140" t="s">
        <v>15401</v>
      </c>
      <c r="C111" s="141">
        <v>3513</v>
      </c>
      <c r="D111" s="141">
        <v>60</v>
      </c>
      <c r="E111" s="142">
        <v>13323.08</v>
      </c>
      <c r="F111" s="142">
        <v>851.78</v>
      </c>
      <c r="G111" s="142">
        <v>1068.8599999999999</v>
      </c>
      <c r="H111" s="142">
        <v>380.57</v>
      </c>
      <c r="I111" s="142">
        <v>2301.21</v>
      </c>
      <c r="Q111" s="30">
        <f t="shared" si="1"/>
        <v>2301.21</v>
      </c>
    </row>
    <row r="112" spans="1:17" x14ac:dyDescent="0.2">
      <c r="A112" s="139" t="s">
        <v>239</v>
      </c>
      <c r="B112" s="140" t="s">
        <v>15402</v>
      </c>
      <c r="C112" s="141">
        <v>1351</v>
      </c>
      <c r="D112" s="141">
        <v>37</v>
      </c>
      <c r="E112" s="142">
        <v>42651.8</v>
      </c>
      <c r="F112" s="142">
        <v>327.57</v>
      </c>
      <c r="G112" s="142">
        <v>659.13</v>
      </c>
      <c r="H112" s="142">
        <v>1218.3399999999999</v>
      </c>
      <c r="I112" s="142">
        <v>2205.04</v>
      </c>
      <c r="Q112" s="30">
        <f t="shared" si="1"/>
        <v>2205.04</v>
      </c>
    </row>
    <row r="113" spans="1:17" x14ac:dyDescent="0.2">
      <c r="A113" s="139" t="s">
        <v>241</v>
      </c>
      <c r="B113" s="140" t="s">
        <v>15403</v>
      </c>
      <c r="C113" s="141">
        <v>338577</v>
      </c>
      <c r="D113" s="141">
        <v>4547</v>
      </c>
      <c r="E113" s="142">
        <v>3456639.67</v>
      </c>
      <c r="F113" s="142">
        <v>82092.94</v>
      </c>
      <c r="G113" s="142">
        <v>81001.539999999994</v>
      </c>
      <c r="H113" s="142">
        <v>98737.82</v>
      </c>
      <c r="I113" s="142">
        <v>261832.3</v>
      </c>
      <c r="Q113" s="30">
        <f t="shared" si="1"/>
        <v>261832.3</v>
      </c>
    </row>
    <row r="114" spans="1:17" x14ac:dyDescent="0.2">
      <c r="A114" s="139" t="s">
        <v>243</v>
      </c>
      <c r="B114" s="140" t="s">
        <v>15404</v>
      </c>
      <c r="C114" s="141">
        <v>21401</v>
      </c>
      <c r="D114" s="141">
        <v>254</v>
      </c>
      <c r="E114" s="142">
        <v>91676.66</v>
      </c>
      <c r="F114" s="142">
        <v>5188.9799999999996</v>
      </c>
      <c r="G114" s="142">
        <v>4524.82</v>
      </c>
      <c r="H114" s="142">
        <v>2618.71</v>
      </c>
      <c r="I114" s="142">
        <v>12332.51</v>
      </c>
      <c r="Q114" s="30">
        <f t="shared" si="1"/>
        <v>12332.51</v>
      </c>
    </row>
    <row r="115" spans="1:17" x14ac:dyDescent="0.2">
      <c r="A115" s="139" t="s">
        <v>245</v>
      </c>
      <c r="B115" s="140" t="s">
        <v>15405</v>
      </c>
      <c r="C115" s="141">
        <v>112</v>
      </c>
      <c r="D115" s="141">
        <v>7</v>
      </c>
      <c r="E115" s="142">
        <v>1859.92</v>
      </c>
      <c r="F115" s="142">
        <v>27.16</v>
      </c>
      <c r="G115" s="142">
        <v>124.7</v>
      </c>
      <c r="H115" s="142">
        <v>53.13</v>
      </c>
      <c r="I115" s="142">
        <v>204.99</v>
      </c>
      <c r="Q115" s="30">
        <f t="shared" si="1"/>
        <v>204.99</v>
      </c>
    </row>
    <row r="116" spans="1:17" x14ac:dyDescent="0.2">
      <c r="A116" s="139" t="s">
        <v>247</v>
      </c>
      <c r="B116" s="140" t="s">
        <v>15406</v>
      </c>
      <c r="C116" s="141">
        <v>489</v>
      </c>
      <c r="D116" s="141">
        <v>20</v>
      </c>
      <c r="E116" s="142">
        <v>26820.54</v>
      </c>
      <c r="F116" s="142">
        <v>118.57</v>
      </c>
      <c r="G116" s="142">
        <v>356.29</v>
      </c>
      <c r="H116" s="142">
        <v>766.12</v>
      </c>
      <c r="I116" s="142">
        <v>1240.98</v>
      </c>
      <c r="Q116" s="30">
        <f t="shared" si="1"/>
        <v>1240.98</v>
      </c>
    </row>
    <row r="117" spans="1:17" x14ac:dyDescent="0.2">
      <c r="A117" s="139" t="s">
        <v>249</v>
      </c>
      <c r="B117" s="140" t="s">
        <v>15407</v>
      </c>
      <c r="C117" s="141">
        <v>23010</v>
      </c>
      <c r="D117" s="141">
        <v>342</v>
      </c>
      <c r="E117" s="142">
        <v>110081.78</v>
      </c>
      <c r="F117" s="142">
        <v>5579.11</v>
      </c>
      <c r="G117" s="142">
        <v>6092.49</v>
      </c>
      <c r="H117" s="142">
        <v>3144.45</v>
      </c>
      <c r="I117" s="142">
        <v>14816.05</v>
      </c>
      <c r="Q117" s="30">
        <f t="shared" si="1"/>
        <v>14816.05</v>
      </c>
    </row>
    <row r="118" spans="1:17" x14ac:dyDescent="0.2">
      <c r="A118" s="139" t="s">
        <v>251</v>
      </c>
      <c r="B118" s="140" t="s">
        <v>15408</v>
      </c>
      <c r="C118" s="141">
        <v>21191</v>
      </c>
      <c r="D118" s="141">
        <v>239</v>
      </c>
      <c r="E118" s="142">
        <v>224599.52</v>
      </c>
      <c r="F118" s="142">
        <v>5138.0600000000004</v>
      </c>
      <c r="G118" s="142">
        <v>4257.62</v>
      </c>
      <c r="H118" s="142">
        <v>6415.62</v>
      </c>
      <c r="I118" s="142">
        <v>15811.3</v>
      </c>
      <c r="Q118" s="30">
        <f t="shared" si="1"/>
        <v>15811.3</v>
      </c>
    </row>
    <row r="119" spans="1:17" x14ac:dyDescent="0.2">
      <c r="A119" s="139" t="s">
        <v>253</v>
      </c>
      <c r="B119" s="140" t="s">
        <v>15409</v>
      </c>
      <c r="C119" s="141">
        <v>126</v>
      </c>
      <c r="D119" s="141">
        <v>1</v>
      </c>
      <c r="E119" s="142">
        <v>217.72</v>
      </c>
      <c r="F119" s="142">
        <v>30.55</v>
      </c>
      <c r="G119" s="142">
        <v>17.82</v>
      </c>
      <c r="H119" s="142">
        <v>6.22</v>
      </c>
      <c r="I119" s="142">
        <v>54.59</v>
      </c>
      <c r="Q119" s="30">
        <f t="shared" si="1"/>
        <v>54.59</v>
      </c>
    </row>
    <row r="120" spans="1:17" x14ac:dyDescent="0.2">
      <c r="A120" s="139" t="s">
        <v>255</v>
      </c>
      <c r="B120" s="140" t="s">
        <v>15410</v>
      </c>
      <c r="C120" s="141">
        <v>7201</v>
      </c>
      <c r="D120" s="141">
        <v>158</v>
      </c>
      <c r="E120" s="142">
        <v>196288.01</v>
      </c>
      <c r="F120" s="142">
        <v>1745.98</v>
      </c>
      <c r="G120" s="142">
        <v>2814.66</v>
      </c>
      <c r="H120" s="142">
        <v>5606.9</v>
      </c>
      <c r="I120" s="142">
        <v>10167.540000000001</v>
      </c>
      <c r="Q120" s="30">
        <f t="shared" si="1"/>
        <v>10167.540000000001</v>
      </c>
    </row>
    <row r="121" spans="1:17" x14ac:dyDescent="0.2">
      <c r="A121" s="139" t="s">
        <v>257</v>
      </c>
      <c r="B121" s="140" t="s">
        <v>15411</v>
      </c>
      <c r="C121" s="141">
        <v>171</v>
      </c>
      <c r="D121" s="141">
        <v>3</v>
      </c>
      <c r="E121" s="142">
        <v>1900.17</v>
      </c>
      <c r="F121" s="142">
        <v>41.46</v>
      </c>
      <c r="G121" s="142">
        <v>53.44</v>
      </c>
      <c r="H121" s="142">
        <v>54.28</v>
      </c>
      <c r="I121" s="142">
        <v>149.18</v>
      </c>
      <c r="Q121" s="30">
        <f t="shared" si="1"/>
        <v>149.18</v>
      </c>
    </row>
    <row r="122" spans="1:17" x14ac:dyDescent="0.2">
      <c r="A122" s="139" t="s">
        <v>259</v>
      </c>
      <c r="B122" s="140" t="s">
        <v>15412</v>
      </c>
      <c r="C122" s="141">
        <v>1705</v>
      </c>
      <c r="D122" s="141">
        <v>42</v>
      </c>
      <c r="E122" s="142">
        <v>20157.09</v>
      </c>
      <c r="F122" s="142">
        <v>413.4</v>
      </c>
      <c r="G122" s="142">
        <v>748.2</v>
      </c>
      <c r="H122" s="142">
        <v>575.78</v>
      </c>
      <c r="I122" s="142">
        <v>1737.38</v>
      </c>
      <c r="Q122" s="30">
        <f t="shared" si="1"/>
        <v>1737.38</v>
      </c>
    </row>
    <row r="123" spans="1:17" x14ac:dyDescent="0.2">
      <c r="A123" s="139" t="s">
        <v>261</v>
      </c>
      <c r="B123" s="140" t="s">
        <v>15413</v>
      </c>
      <c r="C123" s="141">
        <v>5480</v>
      </c>
      <c r="D123" s="141">
        <v>71</v>
      </c>
      <c r="E123" s="142">
        <v>19140.169999999998</v>
      </c>
      <c r="F123" s="142">
        <v>1328.7</v>
      </c>
      <c r="G123" s="142">
        <v>1264.82</v>
      </c>
      <c r="H123" s="142">
        <v>546.74</v>
      </c>
      <c r="I123" s="142">
        <v>3140.26</v>
      </c>
      <c r="Q123" s="30">
        <f t="shared" si="1"/>
        <v>3140.26</v>
      </c>
    </row>
    <row r="124" spans="1:17" x14ac:dyDescent="0.2">
      <c r="A124" s="139" t="s">
        <v>263</v>
      </c>
      <c r="B124" s="140" t="s">
        <v>15414</v>
      </c>
      <c r="C124" s="141">
        <v>1955</v>
      </c>
      <c r="D124" s="141">
        <v>26</v>
      </c>
      <c r="E124" s="142">
        <v>5897.09</v>
      </c>
      <c r="F124" s="142">
        <v>474.02</v>
      </c>
      <c r="G124" s="142">
        <v>463.17</v>
      </c>
      <c r="H124" s="142">
        <v>168.45</v>
      </c>
      <c r="I124" s="142">
        <v>1105.6400000000001</v>
      </c>
      <c r="Q124" s="30">
        <f t="shared" si="1"/>
        <v>1105.6400000000001</v>
      </c>
    </row>
    <row r="125" spans="1:17" x14ac:dyDescent="0.2">
      <c r="A125" s="139" t="s">
        <v>265</v>
      </c>
      <c r="B125" s="140" t="s">
        <v>15415</v>
      </c>
      <c r="C125" s="141">
        <v>2267</v>
      </c>
      <c r="D125" s="141">
        <v>40</v>
      </c>
      <c r="E125" s="142">
        <v>12332.44</v>
      </c>
      <c r="F125" s="142">
        <v>549.66</v>
      </c>
      <c r="G125" s="142">
        <v>712.57</v>
      </c>
      <c r="H125" s="142">
        <v>352.27</v>
      </c>
      <c r="I125" s="142">
        <v>1614.5</v>
      </c>
      <c r="Q125" s="30">
        <f t="shared" si="1"/>
        <v>1614.5</v>
      </c>
    </row>
    <row r="126" spans="1:17" x14ac:dyDescent="0.2">
      <c r="A126" s="139" t="s">
        <v>267</v>
      </c>
      <c r="B126" s="140" t="s">
        <v>15416</v>
      </c>
      <c r="C126" s="141">
        <v>218</v>
      </c>
      <c r="D126" s="141">
        <v>4</v>
      </c>
      <c r="E126" s="142">
        <v>521.70000000000005</v>
      </c>
      <c r="F126" s="142">
        <v>52.86</v>
      </c>
      <c r="G126" s="142">
        <v>71.260000000000005</v>
      </c>
      <c r="H126" s="142">
        <v>14.9</v>
      </c>
      <c r="I126" s="142">
        <v>139.02000000000001</v>
      </c>
      <c r="Q126" s="30">
        <f t="shared" si="1"/>
        <v>139.02000000000001</v>
      </c>
    </row>
    <row r="127" spans="1:17" x14ac:dyDescent="0.2">
      <c r="A127" s="139" t="s">
        <v>269</v>
      </c>
      <c r="B127" s="140" t="s">
        <v>15417</v>
      </c>
      <c r="C127" s="141">
        <v>1078</v>
      </c>
      <c r="D127" s="141">
        <v>10</v>
      </c>
      <c r="E127" s="142">
        <v>5165.76</v>
      </c>
      <c r="F127" s="142">
        <v>261.38</v>
      </c>
      <c r="G127" s="142">
        <v>178.14</v>
      </c>
      <c r="H127" s="142">
        <v>147.56</v>
      </c>
      <c r="I127" s="142">
        <v>587.08000000000004</v>
      </c>
      <c r="Q127" s="30">
        <f t="shared" si="1"/>
        <v>587.08000000000004</v>
      </c>
    </row>
    <row r="128" spans="1:17" x14ac:dyDescent="0.2">
      <c r="A128" s="139" t="s">
        <v>271</v>
      </c>
      <c r="B128" s="140" t="s">
        <v>15418</v>
      </c>
      <c r="C128" s="141">
        <v>512</v>
      </c>
      <c r="D128" s="141">
        <v>3</v>
      </c>
      <c r="E128" s="142">
        <v>783.65</v>
      </c>
      <c r="F128" s="142">
        <v>124.14</v>
      </c>
      <c r="G128" s="142">
        <v>53.44</v>
      </c>
      <c r="H128" s="142">
        <v>22.38</v>
      </c>
      <c r="I128" s="142">
        <v>199.96</v>
      </c>
      <c r="Q128" s="30">
        <f t="shared" si="1"/>
        <v>199.96</v>
      </c>
    </row>
    <row r="129" spans="1:17" x14ac:dyDescent="0.2">
      <c r="A129" s="139" t="s">
        <v>273</v>
      </c>
      <c r="B129" s="140" t="s">
        <v>15419</v>
      </c>
      <c r="C129" s="141">
        <v>1232</v>
      </c>
      <c r="D129" s="141">
        <v>23</v>
      </c>
      <c r="E129" s="142">
        <v>11335.66</v>
      </c>
      <c r="F129" s="142">
        <v>298.72000000000003</v>
      </c>
      <c r="G129" s="142">
        <v>409.73</v>
      </c>
      <c r="H129" s="142">
        <v>323.8</v>
      </c>
      <c r="I129" s="142">
        <v>1032.25</v>
      </c>
      <c r="Q129" s="30">
        <f t="shared" si="1"/>
        <v>1032.25</v>
      </c>
    </row>
    <row r="130" spans="1:17" x14ac:dyDescent="0.2">
      <c r="A130" s="139" t="s">
        <v>275</v>
      </c>
      <c r="B130" s="140" t="s">
        <v>15420</v>
      </c>
      <c r="C130" s="141">
        <v>69738</v>
      </c>
      <c r="D130" s="141">
        <v>1048</v>
      </c>
      <c r="E130" s="142">
        <v>809947.27</v>
      </c>
      <c r="F130" s="142">
        <v>16909</v>
      </c>
      <c r="G130" s="142">
        <v>18669.37</v>
      </c>
      <c r="H130" s="142">
        <v>23135.89</v>
      </c>
      <c r="I130" s="142">
        <v>58714.26</v>
      </c>
      <c r="Q130" s="30">
        <f t="shared" si="1"/>
        <v>58714.26</v>
      </c>
    </row>
    <row r="131" spans="1:17" x14ac:dyDescent="0.2">
      <c r="A131" s="139" t="s">
        <v>277</v>
      </c>
      <c r="B131" s="140" t="s">
        <v>15421</v>
      </c>
      <c r="C131" s="141">
        <v>106</v>
      </c>
      <c r="D131" s="141">
        <v>9</v>
      </c>
      <c r="E131" s="142">
        <v>1959.86</v>
      </c>
      <c r="F131" s="142">
        <v>25.7</v>
      </c>
      <c r="G131" s="142">
        <v>160.33000000000001</v>
      </c>
      <c r="H131" s="142">
        <v>55.98</v>
      </c>
      <c r="I131" s="142">
        <v>242.01</v>
      </c>
      <c r="Q131" s="30">
        <f t="shared" si="1"/>
        <v>242.01</v>
      </c>
    </row>
    <row r="132" spans="1:17" x14ac:dyDescent="0.2">
      <c r="A132" s="139" t="s">
        <v>279</v>
      </c>
      <c r="B132" s="140" t="s">
        <v>15422</v>
      </c>
      <c r="C132" s="141">
        <v>139</v>
      </c>
      <c r="D132" s="141">
        <v>0</v>
      </c>
      <c r="E132" s="142">
        <v>0</v>
      </c>
      <c r="F132" s="142">
        <v>33.700000000000003</v>
      </c>
      <c r="G132" s="142">
        <v>0</v>
      </c>
      <c r="H132" s="142">
        <v>0</v>
      </c>
      <c r="I132" s="142">
        <v>33.700000000000003</v>
      </c>
      <c r="Q132" s="30">
        <f t="shared" si="1"/>
        <v>33.700000000000003</v>
      </c>
    </row>
    <row r="133" spans="1:17" x14ac:dyDescent="0.2">
      <c r="A133" s="139" t="s">
        <v>281</v>
      </c>
      <c r="B133" s="140" t="s">
        <v>15423</v>
      </c>
      <c r="C133" s="141">
        <v>3427</v>
      </c>
      <c r="D133" s="141">
        <v>45</v>
      </c>
      <c r="E133" s="142">
        <v>9348.9699999999993</v>
      </c>
      <c r="F133" s="142">
        <v>830.93</v>
      </c>
      <c r="G133" s="142">
        <v>801.64</v>
      </c>
      <c r="H133" s="142">
        <v>267.05</v>
      </c>
      <c r="I133" s="142">
        <v>1899.62</v>
      </c>
      <c r="Q133" s="30">
        <f t="shared" si="1"/>
        <v>1899.62</v>
      </c>
    </row>
    <row r="134" spans="1:17" x14ac:dyDescent="0.2">
      <c r="A134" s="139" t="s">
        <v>283</v>
      </c>
      <c r="B134" s="140" t="s">
        <v>15424</v>
      </c>
      <c r="C134" s="141">
        <v>740</v>
      </c>
      <c r="D134" s="141">
        <v>10</v>
      </c>
      <c r="E134" s="142">
        <v>2025.11</v>
      </c>
      <c r="F134" s="142">
        <v>179.42</v>
      </c>
      <c r="G134" s="142">
        <v>178.14</v>
      </c>
      <c r="H134" s="142">
        <v>57.85</v>
      </c>
      <c r="I134" s="142">
        <v>415.41</v>
      </c>
      <c r="Q134" s="30">
        <f t="shared" si="1"/>
        <v>415.41</v>
      </c>
    </row>
    <row r="135" spans="1:17" x14ac:dyDescent="0.2">
      <c r="A135" s="139" t="s">
        <v>285</v>
      </c>
      <c r="B135" s="140" t="s">
        <v>15425</v>
      </c>
      <c r="C135" s="141">
        <v>108</v>
      </c>
      <c r="D135" s="141">
        <v>2</v>
      </c>
      <c r="E135" s="142">
        <v>466.54</v>
      </c>
      <c r="F135" s="142">
        <v>26.18</v>
      </c>
      <c r="G135" s="142">
        <v>35.630000000000003</v>
      </c>
      <c r="H135" s="142">
        <v>13.33</v>
      </c>
      <c r="I135" s="142">
        <v>75.14</v>
      </c>
      <c r="Q135" s="30">
        <f t="shared" si="1"/>
        <v>75.14</v>
      </c>
    </row>
    <row r="136" spans="1:17" x14ac:dyDescent="0.2">
      <c r="A136" s="139" t="s">
        <v>287</v>
      </c>
      <c r="B136" s="140" t="s">
        <v>15426</v>
      </c>
      <c r="C136" s="141">
        <v>499</v>
      </c>
      <c r="D136" s="141">
        <v>6</v>
      </c>
      <c r="E136" s="142">
        <v>1382.09</v>
      </c>
      <c r="F136" s="142">
        <v>120.99</v>
      </c>
      <c r="G136" s="142">
        <v>106.89</v>
      </c>
      <c r="H136" s="142">
        <v>39.479999999999997</v>
      </c>
      <c r="I136" s="142">
        <v>267.36</v>
      </c>
      <c r="Q136" s="30">
        <f t="shared" si="1"/>
        <v>267.36</v>
      </c>
    </row>
    <row r="137" spans="1:17" x14ac:dyDescent="0.2">
      <c r="A137" s="139" t="s">
        <v>289</v>
      </c>
      <c r="B137" s="140" t="s">
        <v>15427</v>
      </c>
      <c r="C137" s="141">
        <v>410</v>
      </c>
      <c r="D137" s="141">
        <v>14</v>
      </c>
      <c r="E137" s="142">
        <v>33653.32</v>
      </c>
      <c r="F137" s="142">
        <v>99.41</v>
      </c>
      <c r="G137" s="142">
        <v>249.4</v>
      </c>
      <c r="H137" s="142">
        <v>961.3</v>
      </c>
      <c r="I137" s="142">
        <v>1310.1099999999999</v>
      </c>
      <c r="Q137" s="30">
        <f t="shared" si="1"/>
        <v>1310.1099999999999</v>
      </c>
    </row>
    <row r="138" spans="1:17" x14ac:dyDescent="0.2">
      <c r="A138" s="139" t="s">
        <v>291</v>
      </c>
      <c r="B138" s="140" t="s">
        <v>15428</v>
      </c>
      <c r="C138" s="141">
        <v>93</v>
      </c>
      <c r="D138" s="141">
        <v>1</v>
      </c>
      <c r="E138" s="142">
        <v>217.72</v>
      </c>
      <c r="F138" s="142">
        <v>22.55</v>
      </c>
      <c r="G138" s="142">
        <v>17.82</v>
      </c>
      <c r="H138" s="142">
        <v>6.22</v>
      </c>
      <c r="I138" s="142">
        <v>46.59</v>
      </c>
      <c r="Q138" s="30">
        <f t="shared" si="1"/>
        <v>46.59</v>
      </c>
    </row>
    <row r="139" spans="1:17" x14ac:dyDescent="0.2">
      <c r="A139" s="139" t="s">
        <v>293</v>
      </c>
      <c r="B139" s="140" t="s">
        <v>15429</v>
      </c>
      <c r="C139" s="141">
        <v>419</v>
      </c>
      <c r="D139" s="141">
        <v>6</v>
      </c>
      <c r="E139" s="142">
        <v>708.09</v>
      </c>
      <c r="F139" s="142">
        <v>101.59</v>
      </c>
      <c r="G139" s="142">
        <v>106.89</v>
      </c>
      <c r="H139" s="142">
        <v>20.22</v>
      </c>
      <c r="I139" s="142">
        <v>228.7</v>
      </c>
      <c r="Q139" s="30">
        <f t="shared" si="1"/>
        <v>228.7</v>
      </c>
    </row>
    <row r="140" spans="1:17" x14ac:dyDescent="0.2">
      <c r="A140" s="139" t="s">
        <v>295</v>
      </c>
      <c r="B140" s="140" t="s">
        <v>15430</v>
      </c>
      <c r="C140" s="141">
        <v>11871</v>
      </c>
      <c r="D140" s="141">
        <v>225</v>
      </c>
      <c r="E140" s="142">
        <v>64172.59</v>
      </c>
      <c r="F140" s="142">
        <v>2878.3</v>
      </c>
      <c r="G140" s="142">
        <v>4008.22</v>
      </c>
      <c r="H140" s="142">
        <v>1833.07</v>
      </c>
      <c r="I140" s="142">
        <v>8719.59</v>
      </c>
      <c r="Q140" s="30">
        <f t="shared" si="1"/>
        <v>8719.59</v>
      </c>
    </row>
    <row r="141" spans="1:17" ht="25.5" x14ac:dyDescent="0.2">
      <c r="A141" s="139" t="s">
        <v>297</v>
      </c>
      <c r="B141" s="140" t="s">
        <v>15431</v>
      </c>
      <c r="C141" s="141">
        <v>4687</v>
      </c>
      <c r="D141" s="141">
        <v>68</v>
      </c>
      <c r="E141" s="142">
        <v>19120.259999999998</v>
      </c>
      <c r="F141" s="142">
        <v>1136.43</v>
      </c>
      <c r="G141" s="142">
        <v>1211.3699999999999</v>
      </c>
      <c r="H141" s="142">
        <v>546.16999999999996</v>
      </c>
      <c r="I141" s="142">
        <v>2893.97</v>
      </c>
      <c r="Q141" s="30">
        <f t="shared" si="1"/>
        <v>2893.97</v>
      </c>
    </row>
    <row r="142" spans="1:17" x14ac:dyDescent="0.2">
      <c r="A142" s="139" t="s">
        <v>299</v>
      </c>
      <c r="B142" s="140" t="s">
        <v>15432</v>
      </c>
      <c r="C142" s="141">
        <v>3612</v>
      </c>
      <c r="D142" s="141">
        <v>102</v>
      </c>
      <c r="E142" s="142">
        <v>106416.34</v>
      </c>
      <c r="F142" s="142">
        <v>875.78</v>
      </c>
      <c r="G142" s="142">
        <v>1817.06</v>
      </c>
      <c r="H142" s="142">
        <v>3039.75</v>
      </c>
      <c r="I142" s="142">
        <v>5732.59</v>
      </c>
      <c r="Q142" s="30">
        <f t="shared" si="1"/>
        <v>5732.59</v>
      </c>
    </row>
    <row r="143" spans="1:17" x14ac:dyDescent="0.2">
      <c r="A143" s="139" t="s">
        <v>301</v>
      </c>
      <c r="B143" s="140" t="s">
        <v>15433</v>
      </c>
      <c r="C143" s="141">
        <v>7130</v>
      </c>
      <c r="D143" s="141">
        <v>83</v>
      </c>
      <c r="E143" s="142">
        <v>30750.04</v>
      </c>
      <c r="F143" s="142">
        <v>1728.78</v>
      </c>
      <c r="G143" s="142">
        <v>1478.58</v>
      </c>
      <c r="H143" s="142">
        <v>878.37</v>
      </c>
      <c r="I143" s="142">
        <v>4085.73</v>
      </c>
      <c r="Q143" s="30">
        <f t="shared" ref="Q143:Q206" si="2">I143+P143</f>
        <v>4085.73</v>
      </c>
    </row>
    <row r="144" spans="1:17" x14ac:dyDescent="0.2">
      <c r="A144" s="139" t="s">
        <v>303</v>
      </c>
      <c r="B144" s="140" t="s">
        <v>15434</v>
      </c>
      <c r="C144" s="141">
        <v>413</v>
      </c>
      <c r="D144" s="141">
        <v>12</v>
      </c>
      <c r="E144" s="142">
        <v>2497.09</v>
      </c>
      <c r="F144" s="142">
        <v>100.14</v>
      </c>
      <c r="G144" s="142">
        <v>213.77</v>
      </c>
      <c r="H144" s="142">
        <v>71.33</v>
      </c>
      <c r="I144" s="142">
        <v>385.24</v>
      </c>
      <c r="Q144" s="30">
        <f t="shared" si="2"/>
        <v>385.24</v>
      </c>
    </row>
    <row r="145" spans="1:17" x14ac:dyDescent="0.2">
      <c r="A145" s="139" t="s">
        <v>305</v>
      </c>
      <c r="B145" s="140" t="s">
        <v>15435</v>
      </c>
      <c r="C145" s="141">
        <v>3343</v>
      </c>
      <c r="D145" s="141">
        <v>23</v>
      </c>
      <c r="E145" s="142">
        <v>6876.19</v>
      </c>
      <c r="F145" s="142">
        <v>810.56</v>
      </c>
      <c r="G145" s="142">
        <v>409.73</v>
      </c>
      <c r="H145" s="142">
        <v>196.42</v>
      </c>
      <c r="I145" s="142">
        <v>1416.71</v>
      </c>
      <c r="Q145" s="30">
        <f t="shared" si="2"/>
        <v>1416.71</v>
      </c>
    </row>
    <row r="146" spans="1:17" x14ac:dyDescent="0.2">
      <c r="A146" s="139" t="s">
        <v>307</v>
      </c>
      <c r="B146" s="140" t="s">
        <v>15436</v>
      </c>
      <c r="C146" s="141">
        <v>24096</v>
      </c>
      <c r="D146" s="141">
        <v>364</v>
      </c>
      <c r="E146" s="142">
        <v>151673.51</v>
      </c>
      <c r="F146" s="142">
        <v>5842.42</v>
      </c>
      <c r="G146" s="142">
        <v>6484.4</v>
      </c>
      <c r="H146" s="142">
        <v>4332.5</v>
      </c>
      <c r="I146" s="142">
        <v>16659.32</v>
      </c>
      <c r="Q146" s="30">
        <f t="shared" si="2"/>
        <v>16659.32</v>
      </c>
    </row>
    <row r="147" spans="1:17" x14ac:dyDescent="0.2">
      <c r="A147" s="139" t="s">
        <v>309</v>
      </c>
      <c r="B147" s="140" t="s">
        <v>15437</v>
      </c>
      <c r="C147" s="141">
        <v>7653</v>
      </c>
      <c r="D147" s="141">
        <v>66</v>
      </c>
      <c r="E147" s="142">
        <v>26701.03</v>
      </c>
      <c r="F147" s="142">
        <v>1855.58</v>
      </c>
      <c r="G147" s="142">
        <v>1175.74</v>
      </c>
      <c r="H147" s="142">
        <v>762.7</v>
      </c>
      <c r="I147" s="142">
        <v>3794.02</v>
      </c>
      <c r="Q147" s="30">
        <f t="shared" si="2"/>
        <v>3794.02</v>
      </c>
    </row>
    <row r="148" spans="1:17" x14ac:dyDescent="0.2">
      <c r="A148" s="139" t="s">
        <v>311</v>
      </c>
      <c r="B148" s="140" t="s">
        <v>15438</v>
      </c>
      <c r="C148" s="141">
        <v>19315</v>
      </c>
      <c r="D148" s="141">
        <v>187</v>
      </c>
      <c r="E148" s="142">
        <v>89107.58</v>
      </c>
      <c r="F148" s="142">
        <v>4683.21</v>
      </c>
      <c r="G148" s="142">
        <v>3331.27</v>
      </c>
      <c r="H148" s="142">
        <v>2545.33</v>
      </c>
      <c r="I148" s="142">
        <v>10559.81</v>
      </c>
      <c r="Q148" s="30">
        <f t="shared" si="2"/>
        <v>10559.81</v>
      </c>
    </row>
    <row r="149" spans="1:17" x14ac:dyDescent="0.2">
      <c r="A149" s="139" t="s">
        <v>313</v>
      </c>
      <c r="B149" s="140" t="s">
        <v>15439</v>
      </c>
      <c r="C149" s="141">
        <v>29409</v>
      </c>
      <c r="D149" s="141">
        <v>241</v>
      </c>
      <c r="E149" s="142">
        <v>71625.679999999993</v>
      </c>
      <c r="F149" s="142">
        <v>7130.64</v>
      </c>
      <c r="G149" s="142">
        <v>4293.24</v>
      </c>
      <c r="H149" s="142">
        <v>2045.97</v>
      </c>
      <c r="I149" s="142">
        <v>13469.85</v>
      </c>
      <c r="Q149" s="30">
        <f t="shared" si="2"/>
        <v>13469.85</v>
      </c>
    </row>
    <row r="150" spans="1:17" x14ac:dyDescent="0.2">
      <c r="A150" s="139" t="s">
        <v>315</v>
      </c>
      <c r="B150" s="140" t="s">
        <v>15440</v>
      </c>
      <c r="C150" s="141">
        <v>433</v>
      </c>
      <c r="D150" s="141">
        <v>11</v>
      </c>
      <c r="E150" s="142">
        <v>29586.99</v>
      </c>
      <c r="F150" s="142">
        <v>104.98</v>
      </c>
      <c r="G150" s="142">
        <v>195.96</v>
      </c>
      <c r="H150" s="142">
        <v>845.14</v>
      </c>
      <c r="I150" s="142">
        <v>1146.08</v>
      </c>
      <c r="Q150" s="30">
        <f t="shared" si="2"/>
        <v>1146.08</v>
      </c>
    </row>
    <row r="151" spans="1:17" x14ac:dyDescent="0.2">
      <c r="A151" s="139" t="s">
        <v>317</v>
      </c>
      <c r="B151" s="140" t="s">
        <v>15441</v>
      </c>
      <c r="C151" s="141">
        <v>1191</v>
      </c>
      <c r="D151" s="141">
        <v>32</v>
      </c>
      <c r="E151" s="142">
        <v>24508.400000000001</v>
      </c>
      <c r="F151" s="142">
        <v>288.77999999999997</v>
      </c>
      <c r="G151" s="142">
        <v>570.05999999999995</v>
      </c>
      <c r="H151" s="142">
        <v>700.07</v>
      </c>
      <c r="I151" s="142">
        <v>1558.91</v>
      </c>
      <c r="Q151" s="30">
        <f t="shared" si="2"/>
        <v>1558.91</v>
      </c>
    </row>
    <row r="152" spans="1:17" x14ac:dyDescent="0.2">
      <c r="A152" s="139" t="s">
        <v>319</v>
      </c>
      <c r="B152" s="140" t="s">
        <v>15442</v>
      </c>
      <c r="C152" s="141">
        <v>11097</v>
      </c>
      <c r="D152" s="141">
        <v>185</v>
      </c>
      <c r="E152" s="142">
        <v>176738.41</v>
      </c>
      <c r="F152" s="142">
        <v>2690.63</v>
      </c>
      <c r="G152" s="142">
        <v>3295.64</v>
      </c>
      <c r="H152" s="142">
        <v>5048.4799999999996</v>
      </c>
      <c r="I152" s="142">
        <v>11034.75</v>
      </c>
      <c r="Q152" s="30">
        <f t="shared" si="2"/>
        <v>11034.75</v>
      </c>
    </row>
    <row r="153" spans="1:17" x14ac:dyDescent="0.2">
      <c r="A153" s="139" t="s">
        <v>321</v>
      </c>
      <c r="B153" s="140" t="s">
        <v>15443</v>
      </c>
      <c r="C153" s="141">
        <v>426</v>
      </c>
      <c r="D153" s="141">
        <v>3</v>
      </c>
      <c r="E153" s="142">
        <v>653.15</v>
      </c>
      <c r="F153" s="142">
        <v>103.29</v>
      </c>
      <c r="G153" s="142">
        <v>53.44</v>
      </c>
      <c r="H153" s="142">
        <v>18.66</v>
      </c>
      <c r="I153" s="142">
        <v>175.39</v>
      </c>
      <c r="Q153" s="30">
        <f t="shared" si="2"/>
        <v>175.39</v>
      </c>
    </row>
    <row r="154" spans="1:17" x14ac:dyDescent="0.2">
      <c r="A154" s="139" t="s">
        <v>323</v>
      </c>
      <c r="B154" s="140" t="s">
        <v>15444</v>
      </c>
      <c r="C154" s="141">
        <v>8976</v>
      </c>
      <c r="D154" s="141">
        <v>108</v>
      </c>
      <c r="E154" s="142">
        <v>66272.289999999994</v>
      </c>
      <c r="F154" s="142">
        <v>2176.36</v>
      </c>
      <c r="G154" s="142">
        <v>1923.94</v>
      </c>
      <c r="H154" s="142">
        <v>1893.05</v>
      </c>
      <c r="I154" s="142">
        <v>5993.35</v>
      </c>
      <c r="Q154" s="30">
        <f t="shared" si="2"/>
        <v>5993.35</v>
      </c>
    </row>
    <row r="155" spans="1:17" x14ac:dyDescent="0.2">
      <c r="A155" s="139" t="s">
        <v>325</v>
      </c>
      <c r="B155" s="140" t="s">
        <v>15445</v>
      </c>
      <c r="C155" s="141">
        <v>11298</v>
      </c>
      <c r="D155" s="141">
        <v>289</v>
      </c>
      <c r="E155" s="142">
        <v>265922.36</v>
      </c>
      <c r="F155" s="142">
        <v>2739.37</v>
      </c>
      <c r="G155" s="142">
        <v>5148.33</v>
      </c>
      <c r="H155" s="142">
        <v>7595.98</v>
      </c>
      <c r="I155" s="142">
        <v>15483.68</v>
      </c>
      <c r="Q155" s="30">
        <f t="shared" si="2"/>
        <v>15483.68</v>
      </c>
    </row>
    <row r="156" spans="1:17" x14ac:dyDescent="0.2">
      <c r="A156" s="139" t="s">
        <v>327</v>
      </c>
      <c r="B156" s="140" t="s">
        <v>15446</v>
      </c>
      <c r="C156" s="141">
        <v>282</v>
      </c>
      <c r="D156" s="141">
        <v>3</v>
      </c>
      <c r="E156" s="142">
        <v>624.91</v>
      </c>
      <c r="F156" s="142">
        <v>68.38</v>
      </c>
      <c r="G156" s="142">
        <v>53.44</v>
      </c>
      <c r="H156" s="142">
        <v>17.850000000000001</v>
      </c>
      <c r="I156" s="142">
        <v>139.66999999999999</v>
      </c>
      <c r="Q156" s="30">
        <f t="shared" si="2"/>
        <v>139.66999999999999</v>
      </c>
    </row>
    <row r="157" spans="1:17" x14ac:dyDescent="0.2">
      <c r="A157" s="139" t="s">
        <v>329</v>
      </c>
      <c r="B157" s="140" t="s">
        <v>15447</v>
      </c>
      <c r="C157" s="141">
        <v>7431</v>
      </c>
      <c r="D157" s="141">
        <v>136</v>
      </c>
      <c r="E157" s="142">
        <v>62393.34</v>
      </c>
      <c r="F157" s="142">
        <v>1801.75</v>
      </c>
      <c r="G157" s="142">
        <v>2422.7399999999998</v>
      </c>
      <c r="H157" s="142">
        <v>1782.25</v>
      </c>
      <c r="I157" s="142">
        <v>6006.74</v>
      </c>
      <c r="Q157" s="30">
        <f t="shared" si="2"/>
        <v>6006.74</v>
      </c>
    </row>
    <row r="158" spans="1:17" x14ac:dyDescent="0.2">
      <c r="A158" s="139" t="s">
        <v>331</v>
      </c>
      <c r="B158" s="140" t="s">
        <v>15448</v>
      </c>
      <c r="C158" s="141">
        <v>29881</v>
      </c>
      <c r="D158" s="141">
        <v>410</v>
      </c>
      <c r="E158" s="142">
        <v>299569.84000000003</v>
      </c>
      <c r="F158" s="142">
        <v>7245.09</v>
      </c>
      <c r="G158" s="142">
        <v>7303.86</v>
      </c>
      <c r="H158" s="142">
        <v>8557.1200000000008</v>
      </c>
      <c r="I158" s="142">
        <v>23106.07</v>
      </c>
      <c r="Q158" s="30">
        <f t="shared" si="2"/>
        <v>23106.07</v>
      </c>
    </row>
    <row r="159" spans="1:17" x14ac:dyDescent="0.2">
      <c r="A159" s="139" t="s">
        <v>333</v>
      </c>
      <c r="B159" s="140" t="s">
        <v>15449</v>
      </c>
      <c r="C159" s="141">
        <v>133</v>
      </c>
      <c r="D159" s="141">
        <v>1</v>
      </c>
      <c r="E159" s="142">
        <v>217.72</v>
      </c>
      <c r="F159" s="142">
        <v>32.25</v>
      </c>
      <c r="G159" s="142">
        <v>17.82</v>
      </c>
      <c r="H159" s="142">
        <v>6.22</v>
      </c>
      <c r="I159" s="142">
        <v>56.29</v>
      </c>
      <c r="Q159" s="30">
        <f t="shared" si="2"/>
        <v>56.29</v>
      </c>
    </row>
    <row r="160" spans="1:17" x14ac:dyDescent="0.2">
      <c r="A160" s="139" t="s">
        <v>335</v>
      </c>
      <c r="B160" s="140" t="s">
        <v>15450</v>
      </c>
      <c r="C160" s="141">
        <v>1758</v>
      </c>
      <c r="D160" s="141">
        <v>33</v>
      </c>
      <c r="E160" s="142">
        <v>7351.82</v>
      </c>
      <c r="F160" s="142">
        <v>426.26</v>
      </c>
      <c r="G160" s="142">
        <v>587.87</v>
      </c>
      <c r="H160" s="142">
        <v>210</v>
      </c>
      <c r="I160" s="142">
        <v>1224.1300000000001</v>
      </c>
      <c r="Q160" s="30">
        <f t="shared" si="2"/>
        <v>1224.1300000000001</v>
      </c>
    </row>
    <row r="161" spans="1:17" x14ac:dyDescent="0.2">
      <c r="A161" s="139" t="s">
        <v>337</v>
      </c>
      <c r="B161" s="140" t="s">
        <v>15451</v>
      </c>
      <c r="C161" s="141">
        <v>683</v>
      </c>
      <c r="D161" s="141">
        <v>23</v>
      </c>
      <c r="E161" s="142">
        <v>4505.1099999999997</v>
      </c>
      <c r="F161" s="142">
        <v>165.6</v>
      </c>
      <c r="G161" s="142">
        <v>409.73</v>
      </c>
      <c r="H161" s="142">
        <v>128.69</v>
      </c>
      <c r="I161" s="142">
        <v>704.02</v>
      </c>
      <c r="Q161" s="30">
        <f t="shared" si="2"/>
        <v>704.02</v>
      </c>
    </row>
    <row r="162" spans="1:17" x14ac:dyDescent="0.2">
      <c r="A162" s="139" t="s">
        <v>339</v>
      </c>
      <c r="B162" s="140" t="s">
        <v>15452</v>
      </c>
      <c r="C162" s="141">
        <v>43899</v>
      </c>
      <c r="D162" s="141">
        <v>744</v>
      </c>
      <c r="E162" s="142">
        <v>279414.34999999998</v>
      </c>
      <c r="F162" s="142">
        <v>10643.95</v>
      </c>
      <c r="G162" s="142">
        <v>13253.82</v>
      </c>
      <c r="H162" s="142">
        <v>7981.38</v>
      </c>
      <c r="I162" s="142">
        <v>31879.15</v>
      </c>
      <c r="Q162" s="30">
        <f t="shared" si="2"/>
        <v>31879.15</v>
      </c>
    </row>
    <row r="163" spans="1:17" x14ac:dyDescent="0.2">
      <c r="A163" s="139" t="s">
        <v>341</v>
      </c>
      <c r="B163" s="140" t="s">
        <v>15453</v>
      </c>
      <c r="C163" s="141">
        <v>7799</v>
      </c>
      <c r="D163" s="141">
        <v>112</v>
      </c>
      <c r="E163" s="142">
        <v>48273.58</v>
      </c>
      <c r="F163" s="142">
        <v>1890.98</v>
      </c>
      <c r="G163" s="142">
        <v>1995.2</v>
      </c>
      <c r="H163" s="142">
        <v>1378.92</v>
      </c>
      <c r="I163" s="142">
        <v>5265.1</v>
      </c>
      <c r="Q163" s="30">
        <f t="shared" si="2"/>
        <v>5265.1</v>
      </c>
    </row>
    <row r="164" spans="1:17" x14ac:dyDescent="0.2">
      <c r="A164" s="139" t="s">
        <v>343</v>
      </c>
      <c r="B164" s="140" t="s">
        <v>15454</v>
      </c>
      <c r="C164" s="141">
        <v>235580</v>
      </c>
      <c r="D164" s="141">
        <v>3054</v>
      </c>
      <c r="E164" s="142">
        <v>2347683.71</v>
      </c>
      <c r="F164" s="142">
        <v>57119.82</v>
      </c>
      <c r="G164" s="142">
        <v>54404.82</v>
      </c>
      <c r="H164" s="142">
        <v>67060.84</v>
      </c>
      <c r="I164" s="142">
        <v>178585.48</v>
      </c>
      <c r="Q164" s="30">
        <f t="shared" si="2"/>
        <v>178585.48</v>
      </c>
    </row>
    <row r="165" spans="1:17" x14ac:dyDescent="0.2">
      <c r="A165" s="139" t="s">
        <v>345</v>
      </c>
      <c r="B165" s="140" t="s">
        <v>15455</v>
      </c>
      <c r="C165" s="141">
        <v>52297</v>
      </c>
      <c r="D165" s="141">
        <v>550</v>
      </c>
      <c r="E165" s="142">
        <v>316546.8</v>
      </c>
      <c r="F165" s="142">
        <v>12680.18</v>
      </c>
      <c r="G165" s="142">
        <v>9797.86</v>
      </c>
      <c r="H165" s="142">
        <v>9042.06</v>
      </c>
      <c r="I165" s="142">
        <v>31520.1</v>
      </c>
      <c r="Q165" s="30">
        <f t="shared" si="2"/>
        <v>31520.1</v>
      </c>
    </row>
    <row r="166" spans="1:17" x14ac:dyDescent="0.2">
      <c r="A166" s="139" t="s">
        <v>347</v>
      </c>
      <c r="B166" s="140" t="s">
        <v>15456</v>
      </c>
      <c r="C166" s="141">
        <v>104</v>
      </c>
      <c r="D166" s="141">
        <v>3</v>
      </c>
      <c r="E166" s="142">
        <v>2246.02</v>
      </c>
      <c r="F166" s="142">
        <v>25.22</v>
      </c>
      <c r="G166" s="142">
        <v>53.44</v>
      </c>
      <c r="H166" s="142">
        <v>64.16</v>
      </c>
      <c r="I166" s="142">
        <v>142.82</v>
      </c>
      <c r="Q166" s="30">
        <f t="shared" si="2"/>
        <v>142.82</v>
      </c>
    </row>
    <row r="167" spans="1:17" x14ac:dyDescent="0.2">
      <c r="A167" s="139" t="s">
        <v>349</v>
      </c>
      <c r="B167" s="140" t="s">
        <v>15457</v>
      </c>
      <c r="C167" s="141">
        <v>48</v>
      </c>
      <c r="D167" s="141">
        <v>1</v>
      </c>
      <c r="E167" s="142">
        <v>217.72</v>
      </c>
      <c r="F167" s="142">
        <v>11.64</v>
      </c>
      <c r="G167" s="142">
        <v>17.82</v>
      </c>
      <c r="H167" s="142">
        <v>6.22</v>
      </c>
      <c r="I167" s="142">
        <v>35.68</v>
      </c>
      <c r="Q167" s="30">
        <f t="shared" si="2"/>
        <v>35.68</v>
      </c>
    </row>
    <row r="168" spans="1:17" x14ac:dyDescent="0.2">
      <c r="A168" s="139" t="s">
        <v>351</v>
      </c>
      <c r="B168" s="140" t="s">
        <v>15458</v>
      </c>
      <c r="C168" s="141">
        <v>7909</v>
      </c>
      <c r="D168" s="141">
        <v>387</v>
      </c>
      <c r="E168" s="142">
        <v>121543.84</v>
      </c>
      <c r="F168" s="142">
        <v>1917.66</v>
      </c>
      <c r="G168" s="142">
        <v>6894.13</v>
      </c>
      <c r="H168" s="142">
        <v>3471.86</v>
      </c>
      <c r="I168" s="142">
        <v>12283.65</v>
      </c>
      <c r="Q168" s="30">
        <f t="shared" si="2"/>
        <v>12283.65</v>
      </c>
    </row>
    <row r="169" spans="1:17" x14ac:dyDescent="0.2">
      <c r="A169" s="139" t="s">
        <v>353</v>
      </c>
      <c r="B169" s="140" t="s">
        <v>15459</v>
      </c>
      <c r="C169" s="141">
        <v>4446</v>
      </c>
      <c r="D169" s="141">
        <v>67</v>
      </c>
      <c r="E169" s="142">
        <v>16863.96</v>
      </c>
      <c r="F169" s="142">
        <v>1078</v>
      </c>
      <c r="G169" s="142">
        <v>1193.56</v>
      </c>
      <c r="H169" s="142">
        <v>481.71</v>
      </c>
      <c r="I169" s="142">
        <v>2753.27</v>
      </c>
      <c r="Q169" s="30">
        <f t="shared" si="2"/>
        <v>2753.27</v>
      </c>
    </row>
    <row r="170" spans="1:17" x14ac:dyDescent="0.2">
      <c r="A170" s="139" t="s">
        <v>355</v>
      </c>
      <c r="B170" s="140" t="s">
        <v>15460</v>
      </c>
      <c r="C170" s="141">
        <v>6364</v>
      </c>
      <c r="D170" s="141">
        <v>76</v>
      </c>
      <c r="E170" s="142">
        <v>24954.13</v>
      </c>
      <c r="F170" s="142">
        <v>1543.05</v>
      </c>
      <c r="G170" s="142">
        <v>1353.89</v>
      </c>
      <c r="H170" s="142">
        <v>712.81</v>
      </c>
      <c r="I170" s="142">
        <v>3609.75</v>
      </c>
      <c r="Q170" s="30">
        <f t="shared" si="2"/>
        <v>3609.75</v>
      </c>
    </row>
    <row r="171" spans="1:17" x14ac:dyDescent="0.2">
      <c r="A171" s="139" t="s">
        <v>357</v>
      </c>
      <c r="B171" s="140" t="s">
        <v>15461</v>
      </c>
      <c r="C171" s="141">
        <v>548</v>
      </c>
      <c r="D171" s="141">
        <v>10</v>
      </c>
      <c r="E171" s="142">
        <v>28102.41</v>
      </c>
      <c r="F171" s="142">
        <v>132.87</v>
      </c>
      <c r="G171" s="142">
        <v>178.14</v>
      </c>
      <c r="H171" s="142">
        <v>802.74</v>
      </c>
      <c r="I171" s="142">
        <v>1113.75</v>
      </c>
      <c r="Q171" s="30">
        <f t="shared" si="2"/>
        <v>1113.75</v>
      </c>
    </row>
    <row r="172" spans="1:17" x14ac:dyDescent="0.2">
      <c r="A172" s="139" t="s">
        <v>359</v>
      </c>
      <c r="B172" s="140" t="s">
        <v>15462</v>
      </c>
      <c r="C172" s="141">
        <v>270</v>
      </c>
      <c r="D172" s="141">
        <v>8</v>
      </c>
      <c r="E172" s="142">
        <v>1546.79</v>
      </c>
      <c r="F172" s="142">
        <v>65.459999999999994</v>
      </c>
      <c r="G172" s="142">
        <v>142.51</v>
      </c>
      <c r="H172" s="142">
        <v>44.18</v>
      </c>
      <c r="I172" s="142">
        <v>252.15</v>
      </c>
      <c r="Q172" s="30">
        <f t="shared" si="2"/>
        <v>252.15</v>
      </c>
    </row>
    <row r="173" spans="1:17" x14ac:dyDescent="0.2">
      <c r="A173" s="139" t="s">
        <v>361</v>
      </c>
      <c r="B173" s="140" t="s">
        <v>15463</v>
      </c>
      <c r="C173" s="141">
        <v>2626</v>
      </c>
      <c r="D173" s="141">
        <v>47</v>
      </c>
      <c r="E173" s="142">
        <v>11524.83</v>
      </c>
      <c r="F173" s="142">
        <v>636.71</v>
      </c>
      <c r="G173" s="142">
        <v>837.27</v>
      </c>
      <c r="H173" s="142">
        <v>329.2</v>
      </c>
      <c r="I173" s="142">
        <v>1803.18</v>
      </c>
      <c r="Q173" s="30">
        <f t="shared" si="2"/>
        <v>1803.18</v>
      </c>
    </row>
    <row r="174" spans="1:17" x14ac:dyDescent="0.2">
      <c r="A174" s="139" t="s">
        <v>363</v>
      </c>
      <c r="B174" s="140" t="s">
        <v>15464</v>
      </c>
      <c r="C174" s="141">
        <v>258</v>
      </c>
      <c r="D174" s="141">
        <v>5</v>
      </c>
      <c r="E174" s="142">
        <v>1129.1600000000001</v>
      </c>
      <c r="F174" s="142">
        <v>62.55</v>
      </c>
      <c r="G174" s="142">
        <v>89.07</v>
      </c>
      <c r="H174" s="142">
        <v>32.26</v>
      </c>
      <c r="I174" s="142">
        <v>183.88</v>
      </c>
      <c r="Q174" s="30">
        <f t="shared" si="2"/>
        <v>183.88</v>
      </c>
    </row>
    <row r="175" spans="1:17" x14ac:dyDescent="0.2">
      <c r="A175" s="139" t="s">
        <v>365</v>
      </c>
      <c r="B175" s="140" t="s">
        <v>15465</v>
      </c>
      <c r="C175" s="141">
        <v>16138</v>
      </c>
      <c r="D175" s="141">
        <v>204</v>
      </c>
      <c r="E175" s="142">
        <v>104746.98</v>
      </c>
      <c r="F175" s="142">
        <v>3912.9</v>
      </c>
      <c r="G175" s="142">
        <v>3634.11</v>
      </c>
      <c r="H175" s="142">
        <v>2992.06</v>
      </c>
      <c r="I175" s="142">
        <v>10539.07</v>
      </c>
      <c r="Q175" s="30">
        <f t="shared" si="2"/>
        <v>10539.07</v>
      </c>
    </row>
    <row r="176" spans="1:17" x14ac:dyDescent="0.2">
      <c r="A176" s="139" t="s">
        <v>367</v>
      </c>
      <c r="B176" s="140" t="s">
        <v>15466</v>
      </c>
      <c r="C176" s="141">
        <v>2684</v>
      </c>
      <c r="D176" s="141">
        <v>33</v>
      </c>
      <c r="E176" s="142">
        <v>10899.33</v>
      </c>
      <c r="F176" s="142">
        <v>650.78</v>
      </c>
      <c r="G176" s="142">
        <v>587.87</v>
      </c>
      <c r="H176" s="142">
        <v>311.33999999999997</v>
      </c>
      <c r="I176" s="142">
        <v>1549.99</v>
      </c>
      <c r="Q176" s="30">
        <f t="shared" si="2"/>
        <v>1549.99</v>
      </c>
    </row>
    <row r="177" spans="1:17" x14ac:dyDescent="0.2">
      <c r="A177" s="139" t="s">
        <v>369</v>
      </c>
      <c r="B177" s="140" t="s">
        <v>15467</v>
      </c>
      <c r="C177" s="141">
        <v>1261</v>
      </c>
      <c r="D177" s="141">
        <v>18</v>
      </c>
      <c r="E177" s="142">
        <v>3562.86</v>
      </c>
      <c r="F177" s="142">
        <v>305.74</v>
      </c>
      <c r="G177" s="142">
        <v>320.66000000000003</v>
      </c>
      <c r="H177" s="142">
        <v>101.77</v>
      </c>
      <c r="I177" s="142">
        <v>728.17</v>
      </c>
      <c r="Q177" s="30">
        <f t="shared" si="2"/>
        <v>728.17</v>
      </c>
    </row>
    <row r="178" spans="1:17" x14ac:dyDescent="0.2">
      <c r="A178" s="139" t="s">
        <v>371</v>
      </c>
      <c r="B178" s="140" t="s">
        <v>15468</v>
      </c>
      <c r="C178" s="141">
        <v>23677</v>
      </c>
      <c r="D178" s="141">
        <v>428</v>
      </c>
      <c r="E178" s="142">
        <v>598651.06000000006</v>
      </c>
      <c r="F178" s="142">
        <v>5740.83</v>
      </c>
      <c r="G178" s="142">
        <v>7624.51</v>
      </c>
      <c r="H178" s="142">
        <v>17100.28</v>
      </c>
      <c r="I178" s="142">
        <v>30465.62</v>
      </c>
      <c r="Q178" s="30">
        <f t="shared" si="2"/>
        <v>30465.62</v>
      </c>
    </row>
    <row r="179" spans="1:17" x14ac:dyDescent="0.2">
      <c r="A179" s="139" t="s">
        <v>373</v>
      </c>
      <c r="B179" s="140" t="s">
        <v>15469</v>
      </c>
      <c r="C179" s="141">
        <v>2039</v>
      </c>
      <c r="D179" s="141">
        <v>43</v>
      </c>
      <c r="E179" s="142">
        <v>8701.2000000000007</v>
      </c>
      <c r="F179" s="142">
        <v>494.38</v>
      </c>
      <c r="G179" s="142">
        <v>766.02</v>
      </c>
      <c r="H179" s="142">
        <v>248.54</v>
      </c>
      <c r="I179" s="142">
        <v>1508.94</v>
      </c>
      <c r="Q179" s="30">
        <f t="shared" si="2"/>
        <v>1508.94</v>
      </c>
    </row>
    <row r="180" spans="1:17" x14ac:dyDescent="0.2">
      <c r="A180" s="139" t="s">
        <v>375</v>
      </c>
      <c r="B180" s="140" t="s">
        <v>15470</v>
      </c>
      <c r="C180" s="141">
        <v>2931</v>
      </c>
      <c r="D180" s="141">
        <v>38</v>
      </c>
      <c r="E180" s="142">
        <v>10899.96</v>
      </c>
      <c r="F180" s="142">
        <v>710.66</v>
      </c>
      <c r="G180" s="142">
        <v>676.94</v>
      </c>
      <c r="H180" s="142">
        <v>311.35000000000002</v>
      </c>
      <c r="I180" s="142">
        <v>1698.95</v>
      </c>
      <c r="Q180" s="30">
        <f t="shared" si="2"/>
        <v>1698.95</v>
      </c>
    </row>
    <row r="181" spans="1:17" x14ac:dyDescent="0.2">
      <c r="A181" s="139" t="s">
        <v>377</v>
      </c>
      <c r="B181" s="140" t="s">
        <v>15471</v>
      </c>
      <c r="C181" s="141">
        <v>28731</v>
      </c>
      <c r="D181" s="141">
        <v>365</v>
      </c>
      <c r="E181" s="142">
        <v>100838.18</v>
      </c>
      <c r="F181" s="142">
        <v>6966.25</v>
      </c>
      <c r="G181" s="142">
        <v>6502.22</v>
      </c>
      <c r="H181" s="142">
        <v>2880.41</v>
      </c>
      <c r="I181" s="142">
        <v>16348.88</v>
      </c>
      <c r="Q181" s="30">
        <f t="shared" si="2"/>
        <v>16348.88</v>
      </c>
    </row>
    <row r="182" spans="1:17" x14ac:dyDescent="0.2">
      <c r="A182" s="139" t="s">
        <v>379</v>
      </c>
      <c r="B182" s="140" t="s">
        <v>15472</v>
      </c>
      <c r="C182" s="141">
        <v>6860</v>
      </c>
      <c r="D182" s="141">
        <v>157</v>
      </c>
      <c r="E182" s="142">
        <v>251514.23</v>
      </c>
      <c r="F182" s="142">
        <v>1663.3</v>
      </c>
      <c r="G182" s="142">
        <v>2796.84</v>
      </c>
      <c r="H182" s="142">
        <v>7184.42</v>
      </c>
      <c r="I182" s="142">
        <v>11644.56</v>
      </c>
      <c r="Q182" s="30">
        <f t="shared" si="2"/>
        <v>11644.56</v>
      </c>
    </row>
    <row r="183" spans="1:17" x14ac:dyDescent="0.2">
      <c r="A183" s="139" t="s">
        <v>381</v>
      </c>
      <c r="B183" s="140" t="s">
        <v>15473</v>
      </c>
      <c r="C183" s="141">
        <v>565</v>
      </c>
      <c r="D183" s="141">
        <v>6</v>
      </c>
      <c r="E183" s="142">
        <v>6149.34</v>
      </c>
      <c r="F183" s="142">
        <v>136.99</v>
      </c>
      <c r="G183" s="142">
        <v>106.89</v>
      </c>
      <c r="H183" s="142">
        <v>175.66</v>
      </c>
      <c r="I183" s="142">
        <v>419.54</v>
      </c>
      <c r="Q183" s="30">
        <f t="shared" si="2"/>
        <v>419.54</v>
      </c>
    </row>
    <row r="184" spans="1:17" x14ac:dyDescent="0.2">
      <c r="A184" s="139" t="s">
        <v>383</v>
      </c>
      <c r="B184" s="140" t="s">
        <v>15474</v>
      </c>
      <c r="C184" s="141">
        <v>967</v>
      </c>
      <c r="D184" s="141">
        <v>6</v>
      </c>
      <c r="E184" s="142">
        <v>1903.5</v>
      </c>
      <c r="F184" s="142">
        <v>234.46</v>
      </c>
      <c r="G184" s="142">
        <v>106.89</v>
      </c>
      <c r="H184" s="142">
        <v>54.38</v>
      </c>
      <c r="I184" s="142">
        <v>395.73</v>
      </c>
      <c r="Q184" s="30">
        <f t="shared" si="2"/>
        <v>395.73</v>
      </c>
    </row>
    <row r="185" spans="1:17" x14ac:dyDescent="0.2">
      <c r="A185" s="139" t="s">
        <v>385</v>
      </c>
      <c r="B185" s="140" t="s">
        <v>15475</v>
      </c>
      <c r="C185" s="141">
        <v>243</v>
      </c>
      <c r="D185" s="141">
        <v>3</v>
      </c>
      <c r="E185" s="142">
        <v>2730.64</v>
      </c>
      <c r="F185" s="142">
        <v>58.92</v>
      </c>
      <c r="G185" s="142">
        <v>53.44</v>
      </c>
      <c r="H185" s="142">
        <v>78</v>
      </c>
      <c r="I185" s="142">
        <v>190.36</v>
      </c>
      <c r="Q185" s="30">
        <f t="shared" si="2"/>
        <v>190.36</v>
      </c>
    </row>
    <row r="186" spans="1:17" x14ac:dyDescent="0.2">
      <c r="A186" s="139" t="s">
        <v>387</v>
      </c>
      <c r="B186" s="140" t="s">
        <v>15476</v>
      </c>
      <c r="C186" s="141">
        <v>8619</v>
      </c>
      <c r="D186" s="141">
        <v>153</v>
      </c>
      <c r="E186" s="142">
        <v>94420.1</v>
      </c>
      <c r="F186" s="142">
        <v>2089.8000000000002</v>
      </c>
      <c r="G186" s="142">
        <v>2725.58</v>
      </c>
      <c r="H186" s="142">
        <v>2697.08</v>
      </c>
      <c r="I186" s="142">
        <v>7512.46</v>
      </c>
      <c r="Q186" s="30">
        <f t="shared" si="2"/>
        <v>7512.46</v>
      </c>
    </row>
    <row r="187" spans="1:17" x14ac:dyDescent="0.2">
      <c r="A187" s="139" t="s">
        <v>389</v>
      </c>
      <c r="B187" s="140" t="s">
        <v>15477</v>
      </c>
      <c r="C187" s="141">
        <v>12387</v>
      </c>
      <c r="D187" s="141">
        <v>137</v>
      </c>
      <c r="E187" s="142">
        <v>54963.44</v>
      </c>
      <c r="F187" s="142">
        <v>3003.41</v>
      </c>
      <c r="G187" s="142">
        <v>2440.56</v>
      </c>
      <c r="H187" s="142">
        <v>1570.02</v>
      </c>
      <c r="I187" s="142">
        <v>7013.99</v>
      </c>
      <c r="Q187" s="30">
        <f t="shared" si="2"/>
        <v>7013.99</v>
      </c>
    </row>
    <row r="188" spans="1:17" x14ac:dyDescent="0.2">
      <c r="A188" s="139" t="s">
        <v>391</v>
      </c>
      <c r="B188" s="140" t="s">
        <v>15478</v>
      </c>
      <c r="C188" s="141">
        <v>26192</v>
      </c>
      <c r="D188" s="141">
        <v>233</v>
      </c>
      <c r="E188" s="142">
        <v>113727.56</v>
      </c>
      <c r="F188" s="142">
        <v>6350.63</v>
      </c>
      <c r="G188" s="142">
        <v>4150.7299999999996</v>
      </c>
      <c r="H188" s="142">
        <v>3248.59</v>
      </c>
      <c r="I188" s="142">
        <v>13749.95</v>
      </c>
      <c r="Q188" s="30">
        <f t="shared" si="2"/>
        <v>13749.95</v>
      </c>
    </row>
    <row r="189" spans="1:17" x14ac:dyDescent="0.2">
      <c r="A189" s="139" t="s">
        <v>393</v>
      </c>
      <c r="B189" s="140" t="s">
        <v>15479</v>
      </c>
      <c r="C189" s="141">
        <v>540</v>
      </c>
      <c r="D189" s="141">
        <v>6</v>
      </c>
      <c r="E189" s="142">
        <v>1200.54</v>
      </c>
      <c r="F189" s="142">
        <v>130.93</v>
      </c>
      <c r="G189" s="142">
        <v>106.89</v>
      </c>
      <c r="H189" s="142">
        <v>34.299999999999997</v>
      </c>
      <c r="I189" s="142">
        <v>272.12</v>
      </c>
      <c r="Q189" s="30">
        <f t="shared" si="2"/>
        <v>272.12</v>
      </c>
    </row>
    <row r="190" spans="1:17" x14ac:dyDescent="0.2">
      <c r="A190" s="139" t="s">
        <v>395</v>
      </c>
      <c r="B190" s="140" t="s">
        <v>15480</v>
      </c>
      <c r="C190" s="141">
        <v>9303</v>
      </c>
      <c r="D190" s="141">
        <v>139</v>
      </c>
      <c r="E190" s="142">
        <v>153105.51</v>
      </c>
      <c r="F190" s="142">
        <v>2255.65</v>
      </c>
      <c r="G190" s="142">
        <v>2476.1799999999998</v>
      </c>
      <c r="H190" s="142">
        <v>4373.41</v>
      </c>
      <c r="I190" s="142">
        <v>9105.24</v>
      </c>
      <c r="Q190" s="30">
        <f t="shared" si="2"/>
        <v>9105.24</v>
      </c>
    </row>
    <row r="191" spans="1:17" x14ac:dyDescent="0.2">
      <c r="A191" s="139" t="s">
        <v>397</v>
      </c>
      <c r="B191" s="140" t="s">
        <v>15481</v>
      </c>
      <c r="C191" s="141">
        <v>25592</v>
      </c>
      <c r="D191" s="141">
        <v>386</v>
      </c>
      <c r="E191" s="142">
        <v>408516.88</v>
      </c>
      <c r="F191" s="142">
        <v>6205.15</v>
      </c>
      <c r="G191" s="142">
        <v>6876.31</v>
      </c>
      <c r="H191" s="142">
        <v>11669.15</v>
      </c>
      <c r="I191" s="142">
        <v>24750.61</v>
      </c>
      <c r="Q191" s="30">
        <f t="shared" si="2"/>
        <v>24750.61</v>
      </c>
    </row>
    <row r="192" spans="1:17" x14ac:dyDescent="0.2">
      <c r="A192" s="139" t="s">
        <v>399</v>
      </c>
      <c r="B192" s="140" t="s">
        <v>15482</v>
      </c>
      <c r="C192" s="141">
        <v>18624</v>
      </c>
      <c r="D192" s="141">
        <v>240</v>
      </c>
      <c r="E192" s="142">
        <v>76799.63</v>
      </c>
      <c r="F192" s="142">
        <v>4515.66</v>
      </c>
      <c r="G192" s="142">
        <v>4275.42</v>
      </c>
      <c r="H192" s="142">
        <v>2193.7600000000002</v>
      </c>
      <c r="I192" s="142">
        <v>10984.84</v>
      </c>
      <c r="Q192" s="30">
        <f t="shared" si="2"/>
        <v>10984.84</v>
      </c>
    </row>
    <row r="193" spans="1:17" x14ac:dyDescent="0.2">
      <c r="A193" s="139" t="s">
        <v>401</v>
      </c>
      <c r="B193" s="140" t="s">
        <v>15483</v>
      </c>
      <c r="C193" s="141">
        <v>7085</v>
      </c>
      <c r="D193" s="141">
        <v>216</v>
      </c>
      <c r="E193" s="142">
        <v>60741.08</v>
      </c>
      <c r="F193" s="142">
        <v>1717.86</v>
      </c>
      <c r="G193" s="142">
        <v>3847.89</v>
      </c>
      <c r="H193" s="142">
        <v>1735.05</v>
      </c>
      <c r="I193" s="142">
        <v>7300.8</v>
      </c>
      <c r="Q193" s="30">
        <f t="shared" si="2"/>
        <v>7300.8</v>
      </c>
    </row>
    <row r="194" spans="1:17" x14ac:dyDescent="0.2">
      <c r="A194" s="139" t="s">
        <v>403</v>
      </c>
      <c r="B194" s="140" t="s">
        <v>15484</v>
      </c>
      <c r="C194" s="141">
        <v>7580</v>
      </c>
      <c r="D194" s="141">
        <v>120</v>
      </c>
      <c r="E194" s="142">
        <v>65301.84</v>
      </c>
      <c r="F194" s="142">
        <v>1837.88</v>
      </c>
      <c r="G194" s="142">
        <v>2137.71</v>
      </c>
      <c r="H194" s="142">
        <v>1865.33</v>
      </c>
      <c r="I194" s="142">
        <v>5840.92</v>
      </c>
      <c r="Q194" s="30">
        <f t="shared" si="2"/>
        <v>5840.92</v>
      </c>
    </row>
    <row r="195" spans="1:17" x14ac:dyDescent="0.2">
      <c r="A195" s="139" t="s">
        <v>405</v>
      </c>
      <c r="B195" s="140" t="s">
        <v>15485</v>
      </c>
      <c r="C195" s="141">
        <v>2348</v>
      </c>
      <c r="D195" s="141">
        <v>34</v>
      </c>
      <c r="E195" s="142">
        <v>8670.9500000000007</v>
      </c>
      <c r="F195" s="142">
        <v>569.29999999999995</v>
      </c>
      <c r="G195" s="142">
        <v>605.69000000000005</v>
      </c>
      <c r="H195" s="142">
        <v>247.68</v>
      </c>
      <c r="I195" s="142">
        <v>1422.67</v>
      </c>
      <c r="Q195" s="30">
        <f t="shared" si="2"/>
        <v>1422.67</v>
      </c>
    </row>
    <row r="196" spans="1:17" x14ac:dyDescent="0.2">
      <c r="A196" s="139" t="s">
        <v>407</v>
      </c>
      <c r="B196" s="140" t="s">
        <v>15486</v>
      </c>
      <c r="C196" s="141">
        <v>812</v>
      </c>
      <c r="D196" s="141">
        <v>14</v>
      </c>
      <c r="E196" s="142">
        <v>3521.72</v>
      </c>
      <c r="F196" s="142">
        <v>196.88</v>
      </c>
      <c r="G196" s="142">
        <v>249.4</v>
      </c>
      <c r="H196" s="142">
        <v>100.6</v>
      </c>
      <c r="I196" s="142">
        <v>546.88</v>
      </c>
      <c r="Q196" s="30">
        <f t="shared" si="2"/>
        <v>546.88</v>
      </c>
    </row>
    <row r="197" spans="1:17" x14ac:dyDescent="0.2">
      <c r="A197" s="139" t="s">
        <v>409</v>
      </c>
      <c r="B197" s="140" t="s">
        <v>15487</v>
      </c>
      <c r="C197" s="141">
        <v>80784</v>
      </c>
      <c r="D197" s="141">
        <v>1334</v>
      </c>
      <c r="E197" s="142">
        <v>679376.5</v>
      </c>
      <c r="F197" s="142">
        <v>19587.259999999998</v>
      </c>
      <c r="G197" s="142">
        <v>23764.26</v>
      </c>
      <c r="H197" s="142">
        <v>19406.18</v>
      </c>
      <c r="I197" s="142">
        <v>62757.7</v>
      </c>
      <c r="Q197" s="30">
        <f t="shared" si="2"/>
        <v>62757.7</v>
      </c>
    </row>
    <row r="198" spans="1:17" x14ac:dyDescent="0.2">
      <c r="A198" s="139" t="s">
        <v>411</v>
      </c>
      <c r="B198" s="140" t="s">
        <v>15488</v>
      </c>
      <c r="C198" s="141">
        <v>997</v>
      </c>
      <c r="D198" s="141">
        <v>10</v>
      </c>
      <c r="E198" s="142">
        <v>1810.14</v>
      </c>
      <c r="F198" s="142">
        <v>241.74</v>
      </c>
      <c r="G198" s="142">
        <v>178.14</v>
      </c>
      <c r="H198" s="142">
        <v>51.7</v>
      </c>
      <c r="I198" s="142">
        <v>471.58</v>
      </c>
      <c r="Q198" s="30">
        <f t="shared" si="2"/>
        <v>471.58</v>
      </c>
    </row>
    <row r="199" spans="1:17" x14ac:dyDescent="0.2">
      <c r="A199" s="139" t="s">
        <v>413</v>
      </c>
      <c r="B199" s="140" t="s">
        <v>15489</v>
      </c>
      <c r="C199" s="141">
        <v>8280</v>
      </c>
      <c r="D199" s="141">
        <v>116</v>
      </c>
      <c r="E199" s="142">
        <v>45005.87</v>
      </c>
      <c r="F199" s="142">
        <v>2007.61</v>
      </c>
      <c r="G199" s="142">
        <v>2066.46</v>
      </c>
      <c r="H199" s="142">
        <v>1285.58</v>
      </c>
      <c r="I199" s="142">
        <v>5359.65</v>
      </c>
      <c r="Q199" s="30">
        <f t="shared" si="2"/>
        <v>5359.65</v>
      </c>
    </row>
    <row r="200" spans="1:17" x14ac:dyDescent="0.2">
      <c r="A200" s="139" t="s">
        <v>415</v>
      </c>
      <c r="B200" s="140" t="s">
        <v>15490</v>
      </c>
      <c r="C200" s="141">
        <v>10295</v>
      </c>
      <c r="D200" s="141">
        <v>126</v>
      </c>
      <c r="E200" s="142">
        <v>37990.57</v>
      </c>
      <c r="F200" s="142">
        <v>2496.1799999999998</v>
      </c>
      <c r="G200" s="142">
        <v>2244.6</v>
      </c>
      <c r="H200" s="142">
        <v>1085.19</v>
      </c>
      <c r="I200" s="142">
        <v>5825.97</v>
      </c>
      <c r="Q200" s="30">
        <f t="shared" si="2"/>
        <v>5825.97</v>
      </c>
    </row>
    <row r="201" spans="1:17" x14ac:dyDescent="0.2">
      <c r="A201" s="139" t="s">
        <v>417</v>
      </c>
      <c r="B201" s="140" t="s">
        <v>15491</v>
      </c>
      <c r="C201" s="141">
        <v>287</v>
      </c>
      <c r="D201" s="141">
        <v>5</v>
      </c>
      <c r="E201" s="142">
        <v>3665.38</v>
      </c>
      <c r="F201" s="142">
        <v>69.58</v>
      </c>
      <c r="G201" s="142">
        <v>89.07</v>
      </c>
      <c r="H201" s="142">
        <v>104.7</v>
      </c>
      <c r="I201" s="142">
        <v>263.35000000000002</v>
      </c>
      <c r="Q201" s="30">
        <f t="shared" si="2"/>
        <v>263.35000000000002</v>
      </c>
    </row>
    <row r="202" spans="1:17" x14ac:dyDescent="0.2">
      <c r="A202" s="139" t="s">
        <v>419</v>
      </c>
      <c r="B202" s="140" t="s">
        <v>15492</v>
      </c>
      <c r="C202" s="141">
        <v>33978</v>
      </c>
      <c r="D202" s="141">
        <v>396</v>
      </c>
      <c r="E202" s="142">
        <v>215940.05</v>
      </c>
      <c r="F202" s="142">
        <v>8238.4599999999991</v>
      </c>
      <c r="G202" s="142">
        <v>7054.46</v>
      </c>
      <c r="H202" s="142">
        <v>6168.26</v>
      </c>
      <c r="I202" s="142">
        <v>21461.18</v>
      </c>
      <c r="Q202" s="30">
        <f t="shared" si="2"/>
        <v>21461.18</v>
      </c>
    </row>
    <row r="203" spans="1:17" x14ac:dyDescent="0.2">
      <c r="A203" s="139" t="s">
        <v>421</v>
      </c>
      <c r="B203" s="140" t="s">
        <v>15493</v>
      </c>
      <c r="C203" s="141">
        <v>8084</v>
      </c>
      <c r="D203" s="141">
        <v>145</v>
      </c>
      <c r="E203" s="142">
        <v>159929.03</v>
      </c>
      <c r="F203" s="142">
        <v>1960.08</v>
      </c>
      <c r="G203" s="142">
        <v>2583.0700000000002</v>
      </c>
      <c r="H203" s="142">
        <v>4568.32</v>
      </c>
      <c r="I203" s="142">
        <v>9111.4699999999993</v>
      </c>
      <c r="Q203" s="30">
        <f t="shared" si="2"/>
        <v>9111.4699999999993</v>
      </c>
    </row>
    <row r="204" spans="1:17" x14ac:dyDescent="0.2">
      <c r="A204" s="139" t="s">
        <v>423</v>
      </c>
      <c r="B204" s="140" t="s">
        <v>15494</v>
      </c>
      <c r="C204" s="141">
        <v>695</v>
      </c>
      <c r="D204" s="141">
        <v>10</v>
      </c>
      <c r="E204" s="142">
        <v>2104.41</v>
      </c>
      <c r="F204" s="142">
        <v>168.51</v>
      </c>
      <c r="G204" s="142">
        <v>178.14</v>
      </c>
      <c r="H204" s="142">
        <v>60.11</v>
      </c>
      <c r="I204" s="142">
        <v>406.76</v>
      </c>
      <c r="Q204" s="30">
        <f t="shared" si="2"/>
        <v>406.76</v>
      </c>
    </row>
    <row r="205" spans="1:17" x14ac:dyDescent="0.2">
      <c r="A205" s="139" t="s">
        <v>425</v>
      </c>
      <c r="B205" s="140" t="s">
        <v>15495</v>
      </c>
      <c r="C205" s="141">
        <v>5186</v>
      </c>
      <c r="D205" s="141">
        <v>72</v>
      </c>
      <c r="E205" s="142">
        <v>22677.82</v>
      </c>
      <c r="F205" s="142">
        <v>1257.42</v>
      </c>
      <c r="G205" s="142">
        <v>1282.6300000000001</v>
      </c>
      <c r="H205" s="142">
        <v>647.78</v>
      </c>
      <c r="I205" s="142">
        <v>3187.83</v>
      </c>
      <c r="Q205" s="30">
        <f t="shared" si="2"/>
        <v>3187.83</v>
      </c>
    </row>
    <row r="206" spans="1:17" x14ac:dyDescent="0.2">
      <c r="A206" s="139" t="s">
        <v>427</v>
      </c>
      <c r="B206" s="140" t="s">
        <v>15496</v>
      </c>
      <c r="C206" s="141">
        <v>4634</v>
      </c>
      <c r="D206" s="141">
        <v>36</v>
      </c>
      <c r="E206" s="142">
        <v>7898.45</v>
      </c>
      <c r="F206" s="142">
        <v>1123.58</v>
      </c>
      <c r="G206" s="142">
        <v>641.30999999999995</v>
      </c>
      <c r="H206" s="142">
        <v>225.62</v>
      </c>
      <c r="I206" s="142">
        <v>1990.51</v>
      </c>
      <c r="Q206" s="30">
        <f t="shared" si="2"/>
        <v>1990.51</v>
      </c>
    </row>
    <row r="207" spans="1:17" x14ac:dyDescent="0.2">
      <c r="A207" s="139" t="s">
        <v>429</v>
      </c>
      <c r="B207" s="140" t="s">
        <v>15497</v>
      </c>
      <c r="C207" s="141">
        <v>731</v>
      </c>
      <c r="D207" s="141">
        <v>6</v>
      </c>
      <c r="E207" s="142">
        <v>1054.8399999999999</v>
      </c>
      <c r="F207" s="142">
        <v>177.24</v>
      </c>
      <c r="G207" s="142">
        <v>106.89</v>
      </c>
      <c r="H207" s="142">
        <v>30.13</v>
      </c>
      <c r="I207" s="142">
        <v>314.26</v>
      </c>
      <c r="Q207" s="30">
        <f t="shared" ref="Q207:Q270" si="3">I207+P207</f>
        <v>314.26</v>
      </c>
    </row>
    <row r="208" spans="1:17" x14ac:dyDescent="0.2">
      <c r="A208" s="139" t="s">
        <v>431</v>
      </c>
      <c r="B208" s="140" t="s">
        <v>15498</v>
      </c>
      <c r="C208" s="141">
        <v>8123</v>
      </c>
      <c r="D208" s="141">
        <v>112</v>
      </c>
      <c r="E208" s="142">
        <v>41276.730000000003</v>
      </c>
      <c r="F208" s="142">
        <v>1969.54</v>
      </c>
      <c r="G208" s="142">
        <v>1995.2</v>
      </c>
      <c r="H208" s="142">
        <v>1179.06</v>
      </c>
      <c r="I208" s="142">
        <v>5143.8</v>
      </c>
      <c r="Q208" s="30">
        <f t="shared" si="3"/>
        <v>5143.8</v>
      </c>
    </row>
    <row r="209" spans="1:17" x14ac:dyDescent="0.2">
      <c r="A209" s="139" t="s">
        <v>433</v>
      </c>
      <c r="B209" s="140" t="s">
        <v>15499</v>
      </c>
      <c r="C209" s="141">
        <v>1171</v>
      </c>
      <c r="D209" s="141">
        <v>29</v>
      </c>
      <c r="E209" s="142">
        <v>5034.59</v>
      </c>
      <c r="F209" s="142">
        <v>283.93</v>
      </c>
      <c r="G209" s="142">
        <v>516.62</v>
      </c>
      <c r="H209" s="142">
        <v>143.81</v>
      </c>
      <c r="I209" s="142">
        <v>944.36</v>
      </c>
      <c r="Q209" s="30">
        <f t="shared" si="3"/>
        <v>944.36</v>
      </c>
    </row>
    <row r="210" spans="1:17" x14ac:dyDescent="0.2">
      <c r="A210" s="139" t="s">
        <v>435</v>
      </c>
      <c r="B210" s="140" t="s">
        <v>15500</v>
      </c>
      <c r="C210" s="141">
        <v>16943</v>
      </c>
      <c r="D210" s="141">
        <v>218</v>
      </c>
      <c r="E210" s="142">
        <v>62722.73</v>
      </c>
      <c r="F210" s="142">
        <v>4108.08</v>
      </c>
      <c r="G210" s="142">
        <v>3883.51</v>
      </c>
      <c r="H210" s="142">
        <v>1791.66</v>
      </c>
      <c r="I210" s="142">
        <v>9783.25</v>
      </c>
      <c r="Q210" s="30">
        <f t="shared" si="3"/>
        <v>9783.25</v>
      </c>
    </row>
    <row r="211" spans="1:17" x14ac:dyDescent="0.2">
      <c r="A211" s="139" t="s">
        <v>437</v>
      </c>
      <c r="B211" s="140" t="s">
        <v>15501</v>
      </c>
      <c r="C211" s="141">
        <v>2605</v>
      </c>
      <c r="D211" s="141">
        <v>41</v>
      </c>
      <c r="E211" s="142">
        <v>28990.06</v>
      </c>
      <c r="F211" s="142">
        <v>631.62</v>
      </c>
      <c r="G211" s="142">
        <v>730.38</v>
      </c>
      <c r="H211" s="142">
        <v>828.09</v>
      </c>
      <c r="I211" s="142">
        <v>2190.09</v>
      </c>
      <c r="Q211" s="30">
        <f t="shared" si="3"/>
        <v>2190.09</v>
      </c>
    </row>
    <row r="212" spans="1:17" x14ac:dyDescent="0.2">
      <c r="A212" s="139" t="s">
        <v>439</v>
      </c>
      <c r="B212" s="140" t="s">
        <v>15502</v>
      </c>
      <c r="C212" s="141">
        <v>435</v>
      </c>
      <c r="D212" s="141">
        <v>5</v>
      </c>
      <c r="E212" s="142">
        <v>1121.3800000000001</v>
      </c>
      <c r="F212" s="142">
        <v>105.47</v>
      </c>
      <c r="G212" s="142">
        <v>89.07</v>
      </c>
      <c r="H212" s="142">
        <v>32.03</v>
      </c>
      <c r="I212" s="142">
        <v>226.57</v>
      </c>
      <c r="Q212" s="30">
        <f t="shared" si="3"/>
        <v>226.57</v>
      </c>
    </row>
    <row r="213" spans="1:17" x14ac:dyDescent="0.2">
      <c r="A213" s="139" t="s">
        <v>441</v>
      </c>
      <c r="B213" s="140" t="s">
        <v>15503</v>
      </c>
      <c r="C213" s="141">
        <v>1678</v>
      </c>
      <c r="D213" s="141">
        <v>71</v>
      </c>
      <c r="E213" s="142">
        <v>41086.379999999997</v>
      </c>
      <c r="F213" s="142">
        <v>406.86</v>
      </c>
      <c r="G213" s="142">
        <v>1264.82</v>
      </c>
      <c r="H213" s="142">
        <v>1173.6199999999999</v>
      </c>
      <c r="I213" s="142">
        <v>2845.3</v>
      </c>
      <c r="Q213" s="30">
        <f t="shared" si="3"/>
        <v>2845.3</v>
      </c>
    </row>
    <row r="214" spans="1:17" x14ac:dyDescent="0.2">
      <c r="A214" s="139" t="s">
        <v>443</v>
      </c>
      <c r="B214" s="140" t="s">
        <v>15504</v>
      </c>
      <c r="C214" s="141">
        <v>734</v>
      </c>
      <c r="D214" s="141">
        <v>3</v>
      </c>
      <c r="E214" s="142">
        <v>559.83000000000004</v>
      </c>
      <c r="F214" s="142">
        <v>177.97</v>
      </c>
      <c r="G214" s="142">
        <v>53.44</v>
      </c>
      <c r="H214" s="142">
        <v>15.99</v>
      </c>
      <c r="I214" s="142">
        <v>247.4</v>
      </c>
      <c r="Q214" s="30">
        <f t="shared" si="3"/>
        <v>247.4</v>
      </c>
    </row>
    <row r="215" spans="1:17" x14ac:dyDescent="0.2">
      <c r="A215" s="139" t="s">
        <v>445</v>
      </c>
      <c r="B215" s="140" t="s">
        <v>15505</v>
      </c>
      <c r="C215" s="141">
        <v>9091</v>
      </c>
      <c r="D215" s="141">
        <v>91</v>
      </c>
      <c r="E215" s="142">
        <v>32558.97</v>
      </c>
      <c r="F215" s="142">
        <v>2204.25</v>
      </c>
      <c r="G215" s="142">
        <v>1621.1</v>
      </c>
      <c r="H215" s="142">
        <v>930.04</v>
      </c>
      <c r="I215" s="142">
        <v>4755.3900000000003</v>
      </c>
      <c r="Q215" s="30">
        <f t="shared" si="3"/>
        <v>4755.3900000000003</v>
      </c>
    </row>
    <row r="216" spans="1:17" x14ac:dyDescent="0.2">
      <c r="A216" s="139" t="s">
        <v>447</v>
      </c>
      <c r="B216" s="140" t="s">
        <v>15506</v>
      </c>
      <c r="C216" s="141">
        <v>24450</v>
      </c>
      <c r="D216" s="141">
        <v>316</v>
      </c>
      <c r="E216" s="142">
        <v>152015.79999999999</v>
      </c>
      <c r="F216" s="142">
        <v>5928.26</v>
      </c>
      <c r="G216" s="142">
        <v>5629.31</v>
      </c>
      <c r="H216" s="142">
        <v>4342.28</v>
      </c>
      <c r="I216" s="142">
        <v>15899.85</v>
      </c>
      <c r="Q216" s="30">
        <f t="shared" si="3"/>
        <v>15899.85</v>
      </c>
    </row>
    <row r="217" spans="1:17" x14ac:dyDescent="0.2">
      <c r="A217" s="139" t="s">
        <v>449</v>
      </c>
      <c r="B217" s="140" t="s">
        <v>15507</v>
      </c>
      <c r="C217" s="141">
        <v>6659</v>
      </c>
      <c r="D217" s="141">
        <v>108</v>
      </c>
      <c r="E217" s="142">
        <v>28250.79</v>
      </c>
      <c r="F217" s="142">
        <v>1614.57</v>
      </c>
      <c r="G217" s="142">
        <v>1923.94</v>
      </c>
      <c r="H217" s="142">
        <v>806.98</v>
      </c>
      <c r="I217" s="142">
        <v>4345.49</v>
      </c>
      <c r="Q217" s="30">
        <f t="shared" si="3"/>
        <v>4345.49</v>
      </c>
    </row>
    <row r="218" spans="1:17" x14ac:dyDescent="0.2">
      <c r="A218" s="139" t="s">
        <v>451</v>
      </c>
      <c r="B218" s="140" t="s">
        <v>15508</v>
      </c>
      <c r="C218" s="141">
        <v>36174</v>
      </c>
      <c r="D218" s="141">
        <v>327</v>
      </c>
      <c r="E218" s="142">
        <v>129529.99</v>
      </c>
      <c r="F218" s="142">
        <v>8770.91</v>
      </c>
      <c r="G218" s="142">
        <v>5825.27</v>
      </c>
      <c r="H218" s="142">
        <v>3699.98</v>
      </c>
      <c r="I218" s="142">
        <v>18296.16</v>
      </c>
      <c r="Q218" s="30">
        <f t="shared" si="3"/>
        <v>18296.16</v>
      </c>
    </row>
    <row r="219" spans="1:17" ht="25.5" x14ac:dyDescent="0.2">
      <c r="A219" s="139" t="s">
        <v>453</v>
      </c>
      <c r="B219" s="140" t="s">
        <v>15509</v>
      </c>
      <c r="C219" s="141">
        <v>59138</v>
      </c>
      <c r="D219" s="141">
        <v>622</v>
      </c>
      <c r="E219" s="142">
        <v>460319.29</v>
      </c>
      <c r="F219" s="142">
        <v>14338.87</v>
      </c>
      <c r="G219" s="142">
        <v>11080.48</v>
      </c>
      <c r="H219" s="142">
        <v>13148.87</v>
      </c>
      <c r="I219" s="142">
        <v>38568.22</v>
      </c>
      <c r="Q219" s="30">
        <f t="shared" si="3"/>
        <v>38568.22</v>
      </c>
    </row>
    <row r="220" spans="1:17" x14ac:dyDescent="0.2">
      <c r="A220" s="139" t="s">
        <v>455</v>
      </c>
      <c r="B220" s="140" t="s">
        <v>15510</v>
      </c>
      <c r="C220" s="141">
        <v>9988</v>
      </c>
      <c r="D220" s="141">
        <v>155</v>
      </c>
      <c r="E220" s="142">
        <v>109698.8</v>
      </c>
      <c r="F220" s="142">
        <v>2421.7399999999998</v>
      </c>
      <c r="G220" s="142">
        <v>2761.22</v>
      </c>
      <c r="H220" s="142">
        <v>3133.51</v>
      </c>
      <c r="I220" s="142">
        <v>8316.4699999999993</v>
      </c>
      <c r="Q220" s="30">
        <f t="shared" si="3"/>
        <v>8316.4699999999993</v>
      </c>
    </row>
    <row r="221" spans="1:17" x14ac:dyDescent="0.2">
      <c r="A221" s="139" t="s">
        <v>457</v>
      </c>
      <c r="B221" s="140" t="s">
        <v>15511</v>
      </c>
      <c r="C221" s="141">
        <v>592</v>
      </c>
      <c r="D221" s="141">
        <v>5</v>
      </c>
      <c r="E221" s="142">
        <v>1120.73</v>
      </c>
      <c r="F221" s="142">
        <v>143.54</v>
      </c>
      <c r="G221" s="142">
        <v>89.07</v>
      </c>
      <c r="H221" s="142">
        <v>32.020000000000003</v>
      </c>
      <c r="I221" s="142">
        <v>264.63</v>
      </c>
      <c r="Q221" s="30">
        <f t="shared" si="3"/>
        <v>264.63</v>
      </c>
    </row>
    <row r="222" spans="1:17" x14ac:dyDescent="0.2">
      <c r="A222" s="139" t="s">
        <v>459</v>
      </c>
      <c r="B222" s="140" t="s">
        <v>15512</v>
      </c>
      <c r="C222" s="141">
        <v>623</v>
      </c>
      <c r="D222" s="141">
        <v>7</v>
      </c>
      <c r="E222" s="142">
        <v>2040.02</v>
      </c>
      <c r="F222" s="142">
        <v>151.06</v>
      </c>
      <c r="G222" s="142">
        <v>124.7</v>
      </c>
      <c r="H222" s="142">
        <v>58.27</v>
      </c>
      <c r="I222" s="142">
        <v>334.03</v>
      </c>
      <c r="Q222" s="30">
        <f t="shared" si="3"/>
        <v>334.03</v>
      </c>
    </row>
    <row r="223" spans="1:17" x14ac:dyDescent="0.2">
      <c r="A223" s="139" t="s">
        <v>461</v>
      </c>
      <c r="B223" s="140" t="s">
        <v>15513</v>
      </c>
      <c r="C223" s="141">
        <v>624</v>
      </c>
      <c r="D223" s="141">
        <v>4</v>
      </c>
      <c r="E223" s="142">
        <v>942.77</v>
      </c>
      <c r="F223" s="142">
        <v>151.30000000000001</v>
      </c>
      <c r="G223" s="142">
        <v>71.260000000000005</v>
      </c>
      <c r="H223" s="142">
        <v>26.93</v>
      </c>
      <c r="I223" s="142">
        <v>249.49</v>
      </c>
      <c r="Q223" s="30">
        <f t="shared" si="3"/>
        <v>249.49</v>
      </c>
    </row>
    <row r="224" spans="1:17" x14ac:dyDescent="0.2">
      <c r="A224" s="139" t="s">
        <v>463</v>
      </c>
      <c r="B224" s="140" t="s">
        <v>15514</v>
      </c>
      <c r="C224" s="141">
        <v>11944</v>
      </c>
      <c r="D224" s="141">
        <v>230</v>
      </c>
      <c r="E224" s="142">
        <v>59690.38</v>
      </c>
      <c r="F224" s="142">
        <v>2896</v>
      </c>
      <c r="G224" s="142">
        <v>4097.29</v>
      </c>
      <c r="H224" s="142">
        <v>1705.04</v>
      </c>
      <c r="I224" s="142">
        <v>8698.33</v>
      </c>
      <c r="Q224" s="30">
        <f t="shared" si="3"/>
        <v>8698.33</v>
      </c>
    </row>
    <row r="225" spans="1:17" x14ac:dyDescent="0.2">
      <c r="A225" s="139" t="s">
        <v>465</v>
      </c>
      <c r="B225" s="140" t="s">
        <v>15515</v>
      </c>
      <c r="C225" s="141">
        <v>1731</v>
      </c>
      <c r="D225" s="141">
        <v>32</v>
      </c>
      <c r="E225" s="142">
        <v>24044.63</v>
      </c>
      <c r="F225" s="142">
        <v>419.7</v>
      </c>
      <c r="G225" s="142">
        <v>570.05999999999995</v>
      </c>
      <c r="H225" s="142">
        <v>686.82</v>
      </c>
      <c r="I225" s="142">
        <v>1676.58</v>
      </c>
      <c r="Q225" s="30">
        <f t="shared" si="3"/>
        <v>1676.58</v>
      </c>
    </row>
    <row r="226" spans="1:17" x14ac:dyDescent="0.2">
      <c r="A226" s="139" t="s">
        <v>467</v>
      </c>
      <c r="B226" s="140" t="s">
        <v>15516</v>
      </c>
      <c r="C226" s="141">
        <v>30</v>
      </c>
      <c r="D226" s="141">
        <v>1</v>
      </c>
      <c r="E226" s="142">
        <v>217.72</v>
      </c>
      <c r="F226" s="142">
        <v>7.27</v>
      </c>
      <c r="G226" s="142">
        <v>17.82</v>
      </c>
      <c r="H226" s="142">
        <v>6.22</v>
      </c>
      <c r="I226" s="142">
        <v>31.31</v>
      </c>
      <c r="Q226" s="30">
        <f t="shared" si="3"/>
        <v>31.31</v>
      </c>
    </row>
    <row r="227" spans="1:17" x14ac:dyDescent="0.2">
      <c r="A227" s="139" t="s">
        <v>469</v>
      </c>
      <c r="B227" s="140" t="s">
        <v>15517</v>
      </c>
      <c r="C227" s="141">
        <v>332</v>
      </c>
      <c r="D227" s="141">
        <v>4</v>
      </c>
      <c r="E227" s="142">
        <v>870.86</v>
      </c>
      <c r="F227" s="142">
        <v>80.5</v>
      </c>
      <c r="G227" s="142">
        <v>71.260000000000005</v>
      </c>
      <c r="H227" s="142">
        <v>24.87</v>
      </c>
      <c r="I227" s="142">
        <v>176.63</v>
      </c>
      <c r="Q227" s="30">
        <f t="shared" si="3"/>
        <v>176.63</v>
      </c>
    </row>
    <row r="228" spans="1:17" ht="25.5" x14ac:dyDescent="0.2">
      <c r="A228" s="139" t="s">
        <v>471</v>
      </c>
      <c r="B228" s="140" t="s">
        <v>15518</v>
      </c>
      <c r="C228" s="141">
        <v>683</v>
      </c>
      <c r="D228" s="141">
        <v>6</v>
      </c>
      <c r="E228" s="142">
        <v>1382</v>
      </c>
      <c r="F228" s="142">
        <v>165.6</v>
      </c>
      <c r="G228" s="142">
        <v>106.89</v>
      </c>
      <c r="H228" s="142">
        <v>39.479999999999997</v>
      </c>
      <c r="I228" s="142">
        <v>311.97000000000003</v>
      </c>
      <c r="Q228" s="30">
        <f t="shared" si="3"/>
        <v>311.97000000000003</v>
      </c>
    </row>
    <row r="229" spans="1:17" x14ac:dyDescent="0.2">
      <c r="A229" s="139" t="s">
        <v>473</v>
      </c>
      <c r="B229" s="140" t="s">
        <v>15519</v>
      </c>
      <c r="C229" s="141">
        <v>83547</v>
      </c>
      <c r="D229" s="141">
        <v>939</v>
      </c>
      <c r="E229" s="142">
        <v>445625.03</v>
      </c>
      <c r="F229" s="142">
        <v>20257.189999999999</v>
      </c>
      <c r="G229" s="142">
        <v>16727.61</v>
      </c>
      <c r="H229" s="142">
        <v>12729.14</v>
      </c>
      <c r="I229" s="142">
        <v>49713.94</v>
      </c>
      <c r="Q229" s="30">
        <f t="shared" si="3"/>
        <v>49713.94</v>
      </c>
    </row>
    <row r="230" spans="1:17" x14ac:dyDescent="0.2">
      <c r="A230" s="139" t="s">
        <v>475</v>
      </c>
      <c r="B230" s="140" t="s">
        <v>15520</v>
      </c>
      <c r="C230" s="141">
        <v>164</v>
      </c>
      <c r="D230" s="141">
        <v>1</v>
      </c>
      <c r="E230" s="142">
        <v>217.72</v>
      </c>
      <c r="F230" s="142">
        <v>39.770000000000003</v>
      </c>
      <c r="G230" s="142">
        <v>17.82</v>
      </c>
      <c r="H230" s="142">
        <v>6.22</v>
      </c>
      <c r="I230" s="142">
        <v>63.81</v>
      </c>
      <c r="Q230" s="30">
        <f t="shared" si="3"/>
        <v>63.81</v>
      </c>
    </row>
    <row r="231" spans="1:17" x14ac:dyDescent="0.2">
      <c r="A231" s="139" t="s">
        <v>477</v>
      </c>
      <c r="B231" s="140" t="s">
        <v>15521</v>
      </c>
      <c r="C231" s="141">
        <v>219</v>
      </c>
      <c r="D231" s="141">
        <v>4</v>
      </c>
      <c r="E231" s="142">
        <v>1038.82</v>
      </c>
      <c r="F231" s="142">
        <v>53.1</v>
      </c>
      <c r="G231" s="142">
        <v>71.260000000000005</v>
      </c>
      <c r="H231" s="142">
        <v>29.67</v>
      </c>
      <c r="I231" s="142">
        <v>154.03</v>
      </c>
      <c r="Q231" s="30">
        <f t="shared" si="3"/>
        <v>154.03</v>
      </c>
    </row>
    <row r="232" spans="1:17" x14ac:dyDescent="0.2">
      <c r="A232" s="139" t="s">
        <v>479</v>
      </c>
      <c r="B232" s="140" t="s">
        <v>15522</v>
      </c>
      <c r="C232" s="141">
        <v>579</v>
      </c>
      <c r="D232" s="141">
        <v>6</v>
      </c>
      <c r="E232" s="142">
        <v>1212.98</v>
      </c>
      <c r="F232" s="142">
        <v>140.38</v>
      </c>
      <c r="G232" s="142">
        <v>106.89</v>
      </c>
      <c r="H232" s="142">
        <v>34.65</v>
      </c>
      <c r="I232" s="142">
        <v>281.92</v>
      </c>
      <c r="Q232" s="30">
        <f t="shared" si="3"/>
        <v>281.92</v>
      </c>
    </row>
    <row r="233" spans="1:17" x14ac:dyDescent="0.2">
      <c r="A233" s="139" t="s">
        <v>481</v>
      </c>
      <c r="B233" s="140" t="s">
        <v>15523</v>
      </c>
      <c r="C233" s="141">
        <v>890</v>
      </c>
      <c r="D233" s="141">
        <v>6</v>
      </c>
      <c r="E233" s="142">
        <v>1271.8</v>
      </c>
      <c r="F233" s="142">
        <v>215.79</v>
      </c>
      <c r="G233" s="142">
        <v>106.89</v>
      </c>
      <c r="H233" s="142">
        <v>36.33</v>
      </c>
      <c r="I233" s="142">
        <v>359.01</v>
      </c>
      <c r="Q233" s="30">
        <f t="shared" si="3"/>
        <v>359.01</v>
      </c>
    </row>
    <row r="234" spans="1:17" x14ac:dyDescent="0.2">
      <c r="A234" s="139" t="s">
        <v>483</v>
      </c>
      <c r="B234" s="140" t="s">
        <v>15524</v>
      </c>
      <c r="C234" s="141">
        <v>4986</v>
      </c>
      <c r="D234" s="141">
        <v>90</v>
      </c>
      <c r="E234" s="142">
        <v>43191.92</v>
      </c>
      <c r="F234" s="142">
        <v>1208.93</v>
      </c>
      <c r="G234" s="142">
        <v>1603.29</v>
      </c>
      <c r="H234" s="142">
        <v>1233.76</v>
      </c>
      <c r="I234" s="142">
        <v>4045.98</v>
      </c>
      <c r="Q234" s="30">
        <f t="shared" si="3"/>
        <v>4045.98</v>
      </c>
    </row>
    <row r="235" spans="1:17" x14ac:dyDescent="0.2">
      <c r="A235" s="139" t="s">
        <v>485</v>
      </c>
      <c r="B235" s="140" t="s">
        <v>15525</v>
      </c>
      <c r="C235" s="141">
        <v>34828</v>
      </c>
      <c r="D235" s="141">
        <v>336</v>
      </c>
      <c r="E235" s="142">
        <v>137113.9</v>
      </c>
      <c r="F235" s="142">
        <v>8444.56</v>
      </c>
      <c r="G235" s="142">
        <v>5985.6</v>
      </c>
      <c r="H235" s="142">
        <v>3916.62</v>
      </c>
      <c r="I235" s="142">
        <v>18346.78</v>
      </c>
      <c r="Q235" s="30">
        <f t="shared" si="3"/>
        <v>18346.78</v>
      </c>
    </row>
    <row r="236" spans="1:17" x14ac:dyDescent="0.2">
      <c r="A236" s="139" t="s">
        <v>487</v>
      </c>
      <c r="B236" s="140" t="s">
        <v>15526</v>
      </c>
      <c r="C236" s="141">
        <v>33969</v>
      </c>
      <c r="D236" s="141">
        <v>476</v>
      </c>
      <c r="E236" s="142">
        <v>293492.7</v>
      </c>
      <c r="F236" s="142">
        <v>8236.2800000000007</v>
      </c>
      <c r="G236" s="142">
        <v>8479.6</v>
      </c>
      <c r="H236" s="142">
        <v>8383.5300000000007</v>
      </c>
      <c r="I236" s="142">
        <v>25099.41</v>
      </c>
      <c r="Q236" s="30">
        <f t="shared" si="3"/>
        <v>25099.41</v>
      </c>
    </row>
    <row r="237" spans="1:17" x14ac:dyDescent="0.2">
      <c r="A237" s="139" t="s">
        <v>489</v>
      </c>
      <c r="B237" s="140" t="s">
        <v>15527</v>
      </c>
      <c r="C237" s="141">
        <v>2735</v>
      </c>
      <c r="D237" s="141">
        <v>33</v>
      </c>
      <c r="E237" s="142">
        <v>7343.03</v>
      </c>
      <c r="F237" s="142">
        <v>663.14</v>
      </c>
      <c r="G237" s="142">
        <v>587.87</v>
      </c>
      <c r="H237" s="142">
        <v>209.75</v>
      </c>
      <c r="I237" s="142">
        <v>1460.76</v>
      </c>
      <c r="Q237" s="30">
        <f t="shared" si="3"/>
        <v>1460.76</v>
      </c>
    </row>
    <row r="238" spans="1:17" x14ac:dyDescent="0.2">
      <c r="A238" s="139" t="s">
        <v>491</v>
      </c>
      <c r="B238" s="140" t="s">
        <v>15528</v>
      </c>
      <c r="C238" s="141">
        <v>22949</v>
      </c>
      <c r="D238" s="141">
        <v>283</v>
      </c>
      <c r="E238" s="142">
        <v>110746.15</v>
      </c>
      <c r="F238" s="142">
        <v>5564.32</v>
      </c>
      <c r="G238" s="142">
        <v>5041.4399999999996</v>
      </c>
      <c r="H238" s="142">
        <v>3163.43</v>
      </c>
      <c r="I238" s="142">
        <v>13769.19</v>
      </c>
      <c r="Q238" s="30">
        <f t="shared" si="3"/>
        <v>13769.19</v>
      </c>
    </row>
    <row r="239" spans="1:17" x14ac:dyDescent="0.2">
      <c r="A239" s="139" t="s">
        <v>493</v>
      </c>
      <c r="B239" s="140" t="s">
        <v>15529</v>
      </c>
      <c r="C239" s="141">
        <v>5217</v>
      </c>
      <c r="D239" s="141">
        <v>70</v>
      </c>
      <c r="E239" s="142">
        <v>20217.66</v>
      </c>
      <c r="F239" s="142">
        <v>1264.94</v>
      </c>
      <c r="G239" s="142">
        <v>1247</v>
      </c>
      <c r="H239" s="142">
        <v>577.51</v>
      </c>
      <c r="I239" s="142">
        <v>3089.45</v>
      </c>
      <c r="Q239" s="30">
        <f t="shared" si="3"/>
        <v>3089.45</v>
      </c>
    </row>
    <row r="240" spans="1:17" x14ac:dyDescent="0.2">
      <c r="A240" s="139" t="s">
        <v>495</v>
      </c>
      <c r="B240" s="140" t="s">
        <v>15530</v>
      </c>
      <c r="C240" s="141">
        <v>2154</v>
      </c>
      <c r="D240" s="141">
        <v>106</v>
      </c>
      <c r="E240" s="142">
        <v>50174.82</v>
      </c>
      <c r="F240" s="142">
        <v>522.27</v>
      </c>
      <c r="G240" s="142">
        <v>1888.31</v>
      </c>
      <c r="H240" s="142">
        <v>1433.22</v>
      </c>
      <c r="I240" s="142">
        <v>3843.8</v>
      </c>
      <c r="Q240" s="30">
        <f t="shared" si="3"/>
        <v>3843.8</v>
      </c>
    </row>
    <row r="241" spans="1:17" x14ac:dyDescent="0.2">
      <c r="A241" s="139" t="s">
        <v>497</v>
      </c>
      <c r="B241" s="140" t="s">
        <v>15531</v>
      </c>
      <c r="C241" s="141">
        <v>1247</v>
      </c>
      <c r="D241" s="141">
        <v>14</v>
      </c>
      <c r="E241" s="142">
        <v>21145.55</v>
      </c>
      <c r="F241" s="142">
        <v>157.26</v>
      </c>
      <c r="G241" s="142">
        <v>155.56</v>
      </c>
      <c r="H241" s="142">
        <v>382.32</v>
      </c>
      <c r="I241" s="142">
        <v>695.14</v>
      </c>
      <c r="Q241" s="30">
        <f t="shared" si="3"/>
        <v>695.14</v>
      </c>
    </row>
    <row r="242" spans="1:17" x14ac:dyDescent="0.2">
      <c r="A242" s="139" t="s">
        <v>499</v>
      </c>
      <c r="B242" s="140" t="s">
        <v>15532</v>
      </c>
      <c r="C242" s="141">
        <v>1221</v>
      </c>
      <c r="D242" s="141">
        <v>13</v>
      </c>
      <c r="E242" s="142">
        <v>15161.77</v>
      </c>
      <c r="F242" s="142">
        <v>153.97999999999999</v>
      </c>
      <c r="G242" s="142">
        <v>144.44999999999999</v>
      </c>
      <c r="H242" s="142">
        <v>274.13</v>
      </c>
      <c r="I242" s="142">
        <v>572.55999999999995</v>
      </c>
      <c r="Q242" s="30">
        <f t="shared" si="3"/>
        <v>572.55999999999995</v>
      </c>
    </row>
    <row r="243" spans="1:17" x14ac:dyDescent="0.2">
      <c r="A243" s="139" t="s">
        <v>501</v>
      </c>
      <c r="B243" s="140" t="s">
        <v>15533</v>
      </c>
      <c r="C243" s="141">
        <v>25300</v>
      </c>
      <c r="D243" s="141">
        <v>206</v>
      </c>
      <c r="E243" s="142">
        <v>58361</v>
      </c>
      <c r="F243" s="142">
        <v>3190.61</v>
      </c>
      <c r="G243" s="142">
        <v>2288.9</v>
      </c>
      <c r="H243" s="142">
        <v>1055.19</v>
      </c>
      <c r="I243" s="142">
        <v>6534.7</v>
      </c>
      <c r="Q243" s="30">
        <f t="shared" si="3"/>
        <v>6534.7</v>
      </c>
    </row>
    <row r="244" spans="1:17" x14ac:dyDescent="0.2">
      <c r="A244" s="139" t="s">
        <v>503</v>
      </c>
      <c r="B244" s="140" t="s">
        <v>15534</v>
      </c>
      <c r="C244" s="141">
        <v>735</v>
      </c>
      <c r="D244" s="141">
        <v>9</v>
      </c>
      <c r="E244" s="142">
        <v>5741.9</v>
      </c>
      <c r="F244" s="142">
        <v>92.69</v>
      </c>
      <c r="G244" s="142">
        <v>100</v>
      </c>
      <c r="H244" s="142">
        <v>103.82</v>
      </c>
      <c r="I244" s="142">
        <v>296.51</v>
      </c>
      <c r="Q244" s="30">
        <f t="shared" si="3"/>
        <v>296.51</v>
      </c>
    </row>
    <row r="245" spans="1:17" x14ac:dyDescent="0.2">
      <c r="A245" s="139" t="s">
        <v>505</v>
      </c>
      <c r="B245" s="140" t="s">
        <v>15535</v>
      </c>
      <c r="C245" s="141">
        <v>615</v>
      </c>
      <c r="D245" s="141">
        <v>5</v>
      </c>
      <c r="E245" s="142">
        <v>1187.27</v>
      </c>
      <c r="F245" s="142">
        <v>77.56</v>
      </c>
      <c r="G245" s="142">
        <v>55.55</v>
      </c>
      <c r="H245" s="142">
        <v>21.46</v>
      </c>
      <c r="I245" s="142">
        <v>154.57</v>
      </c>
      <c r="Q245" s="30">
        <f t="shared" si="3"/>
        <v>154.57</v>
      </c>
    </row>
    <row r="246" spans="1:17" x14ac:dyDescent="0.2">
      <c r="A246" s="139" t="s">
        <v>507</v>
      </c>
      <c r="B246" s="140" t="s">
        <v>15536</v>
      </c>
      <c r="C246" s="141">
        <v>12087</v>
      </c>
      <c r="D246" s="141">
        <v>139</v>
      </c>
      <c r="E246" s="142">
        <v>72266.259999999995</v>
      </c>
      <c r="F246" s="142">
        <v>1524.3</v>
      </c>
      <c r="G246" s="142">
        <v>1544.46</v>
      </c>
      <c r="H246" s="142">
        <v>1306.6099999999999</v>
      </c>
      <c r="I246" s="142">
        <v>4375.37</v>
      </c>
      <c r="Q246" s="30">
        <f t="shared" si="3"/>
        <v>4375.37</v>
      </c>
    </row>
    <row r="247" spans="1:17" x14ac:dyDescent="0.2">
      <c r="A247" s="139" t="s">
        <v>509</v>
      </c>
      <c r="B247" s="140" t="s">
        <v>15537</v>
      </c>
      <c r="C247" s="141">
        <v>831</v>
      </c>
      <c r="D247" s="141">
        <v>4</v>
      </c>
      <c r="E247" s="142">
        <v>938.76</v>
      </c>
      <c r="F247" s="142">
        <v>104.8</v>
      </c>
      <c r="G247" s="142">
        <v>44.45</v>
      </c>
      <c r="H247" s="142">
        <v>16.98</v>
      </c>
      <c r="I247" s="142">
        <v>166.23</v>
      </c>
      <c r="Q247" s="30">
        <f t="shared" si="3"/>
        <v>166.23</v>
      </c>
    </row>
    <row r="248" spans="1:17" x14ac:dyDescent="0.2">
      <c r="A248" s="139" t="s">
        <v>511</v>
      </c>
      <c r="B248" s="140" t="s">
        <v>15538</v>
      </c>
      <c r="C248" s="141">
        <v>538</v>
      </c>
      <c r="D248" s="141">
        <v>6</v>
      </c>
      <c r="E248" s="142">
        <v>962.28</v>
      </c>
      <c r="F248" s="142">
        <v>67.849999999999994</v>
      </c>
      <c r="G248" s="142">
        <v>66.66</v>
      </c>
      <c r="H248" s="142">
        <v>17.399999999999999</v>
      </c>
      <c r="I248" s="142">
        <v>151.91</v>
      </c>
      <c r="Q248" s="30">
        <f t="shared" si="3"/>
        <v>151.91</v>
      </c>
    </row>
    <row r="249" spans="1:17" x14ac:dyDescent="0.2">
      <c r="A249" s="139" t="s">
        <v>513</v>
      </c>
      <c r="B249" s="140" t="s">
        <v>15539</v>
      </c>
      <c r="C249" s="141">
        <v>133</v>
      </c>
      <c r="D249" s="141">
        <v>1</v>
      </c>
      <c r="E249" s="142">
        <v>186.61</v>
      </c>
      <c r="F249" s="142">
        <v>16.78</v>
      </c>
      <c r="G249" s="142">
        <v>11.11</v>
      </c>
      <c r="H249" s="142">
        <v>3.38</v>
      </c>
      <c r="I249" s="142">
        <v>31.27</v>
      </c>
      <c r="Q249" s="30">
        <f t="shared" si="3"/>
        <v>31.27</v>
      </c>
    </row>
    <row r="250" spans="1:17" x14ac:dyDescent="0.2">
      <c r="A250" s="139" t="s">
        <v>515</v>
      </c>
      <c r="B250" s="140" t="s">
        <v>15540</v>
      </c>
      <c r="C250" s="141">
        <v>685</v>
      </c>
      <c r="D250" s="141">
        <v>8</v>
      </c>
      <c r="E250" s="142">
        <v>1880.64</v>
      </c>
      <c r="F250" s="142">
        <v>86.38</v>
      </c>
      <c r="G250" s="142">
        <v>88.89</v>
      </c>
      <c r="H250" s="142">
        <v>34</v>
      </c>
      <c r="I250" s="142">
        <v>209.27</v>
      </c>
      <c r="Q250" s="30">
        <f t="shared" si="3"/>
        <v>209.27</v>
      </c>
    </row>
    <row r="251" spans="1:17" x14ac:dyDescent="0.2">
      <c r="A251" s="139" t="s">
        <v>517</v>
      </c>
      <c r="B251" s="140" t="s">
        <v>15541</v>
      </c>
      <c r="C251" s="141">
        <v>3757</v>
      </c>
      <c r="D251" s="141">
        <v>37</v>
      </c>
      <c r="E251" s="142">
        <v>11561.88</v>
      </c>
      <c r="F251" s="142">
        <v>473.8</v>
      </c>
      <c r="G251" s="142">
        <v>411.11</v>
      </c>
      <c r="H251" s="142">
        <v>209.04</v>
      </c>
      <c r="I251" s="142">
        <v>1093.95</v>
      </c>
      <c r="Q251" s="30">
        <f t="shared" si="3"/>
        <v>1093.95</v>
      </c>
    </row>
    <row r="252" spans="1:17" x14ac:dyDescent="0.2">
      <c r="A252" s="139" t="s">
        <v>519</v>
      </c>
      <c r="B252" s="140" t="s">
        <v>15542</v>
      </c>
      <c r="C252" s="141">
        <v>214</v>
      </c>
      <c r="D252" s="141">
        <v>1</v>
      </c>
      <c r="E252" s="142">
        <v>528.74</v>
      </c>
      <c r="F252" s="142">
        <v>26.98</v>
      </c>
      <c r="G252" s="142">
        <v>11.11</v>
      </c>
      <c r="H252" s="142">
        <v>9.56</v>
      </c>
      <c r="I252" s="142">
        <v>47.65</v>
      </c>
      <c r="Q252" s="30">
        <f t="shared" si="3"/>
        <v>47.65</v>
      </c>
    </row>
    <row r="253" spans="1:17" x14ac:dyDescent="0.2">
      <c r="A253" s="139" t="s">
        <v>521</v>
      </c>
      <c r="B253" s="140" t="s">
        <v>15543</v>
      </c>
      <c r="C253" s="141">
        <v>199237</v>
      </c>
      <c r="D253" s="141">
        <v>1975</v>
      </c>
      <c r="E253" s="142">
        <v>1112130.45</v>
      </c>
      <c r="F253" s="142">
        <v>25125.96</v>
      </c>
      <c r="G253" s="142">
        <v>21944.57</v>
      </c>
      <c r="H253" s="142">
        <v>20107.810000000001</v>
      </c>
      <c r="I253" s="142">
        <v>67178.34</v>
      </c>
      <c r="Q253" s="30">
        <f t="shared" si="3"/>
        <v>67178.34</v>
      </c>
    </row>
    <row r="254" spans="1:17" x14ac:dyDescent="0.2">
      <c r="A254" s="139" t="s">
        <v>523</v>
      </c>
      <c r="B254" s="140" t="s">
        <v>15544</v>
      </c>
      <c r="C254" s="141">
        <v>201</v>
      </c>
      <c r="D254" s="141">
        <v>0</v>
      </c>
      <c r="E254" s="142">
        <v>0</v>
      </c>
      <c r="F254" s="142">
        <v>25.35</v>
      </c>
      <c r="G254" s="142">
        <v>0</v>
      </c>
      <c r="H254" s="142">
        <v>0</v>
      </c>
      <c r="I254" s="142">
        <v>25.35</v>
      </c>
      <c r="Q254" s="30">
        <f t="shared" si="3"/>
        <v>25.35</v>
      </c>
    </row>
    <row r="255" spans="1:17" x14ac:dyDescent="0.2">
      <c r="A255" s="139" t="s">
        <v>525</v>
      </c>
      <c r="B255" s="140" t="s">
        <v>15545</v>
      </c>
      <c r="C255" s="141">
        <v>129</v>
      </c>
      <c r="D255" s="141">
        <v>4</v>
      </c>
      <c r="E255" s="142">
        <v>616.44000000000005</v>
      </c>
      <c r="F255" s="142">
        <v>16.27</v>
      </c>
      <c r="G255" s="142">
        <v>44.45</v>
      </c>
      <c r="H255" s="142">
        <v>11.14</v>
      </c>
      <c r="I255" s="142">
        <v>71.86</v>
      </c>
      <c r="Q255" s="30">
        <f t="shared" si="3"/>
        <v>71.86</v>
      </c>
    </row>
    <row r="256" spans="1:17" x14ac:dyDescent="0.2">
      <c r="A256" s="139" t="s">
        <v>527</v>
      </c>
      <c r="B256" s="140" t="s">
        <v>15546</v>
      </c>
      <c r="C256" s="141">
        <v>3339</v>
      </c>
      <c r="D256" s="141">
        <v>129</v>
      </c>
      <c r="E256" s="142">
        <v>46876.37</v>
      </c>
      <c r="F256" s="142">
        <v>421.09</v>
      </c>
      <c r="G256" s="142">
        <v>1433.34</v>
      </c>
      <c r="H256" s="142">
        <v>847.54</v>
      </c>
      <c r="I256" s="142">
        <v>2701.97</v>
      </c>
      <c r="Q256" s="30">
        <f t="shared" si="3"/>
        <v>2701.97</v>
      </c>
    </row>
    <row r="257" spans="1:17" x14ac:dyDescent="0.2">
      <c r="A257" s="139" t="s">
        <v>529</v>
      </c>
      <c r="B257" s="140" t="s">
        <v>15547</v>
      </c>
      <c r="C257" s="141">
        <v>4532</v>
      </c>
      <c r="D257" s="141">
        <v>44</v>
      </c>
      <c r="E257" s="142">
        <v>37173.360000000001</v>
      </c>
      <c r="F257" s="142">
        <v>571.54</v>
      </c>
      <c r="G257" s="142">
        <v>488.89</v>
      </c>
      <c r="H257" s="142">
        <v>672.11</v>
      </c>
      <c r="I257" s="142">
        <v>1732.54</v>
      </c>
      <c r="Q257" s="30">
        <f t="shared" si="3"/>
        <v>1732.54</v>
      </c>
    </row>
    <row r="258" spans="1:17" x14ac:dyDescent="0.2">
      <c r="A258" s="139" t="s">
        <v>531</v>
      </c>
      <c r="B258" s="140" t="s">
        <v>15548</v>
      </c>
      <c r="C258" s="141">
        <v>313</v>
      </c>
      <c r="D258" s="141">
        <v>3</v>
      </c>
      <c r="E258" s="142">
        <v>678.17</v>
      </c>
      <c r="F258" s="142">
        <v>39.47</v>
      </c>
      <c r="G258" s="142">
        <v>33.340000000000003</v>
      </c>
      <c r="H258" s="142">
        <v>12.26</v>
      </c>
      <c r="I258" s="142">
        <v>85.07</v>
      </c>
      <c r="Q258" s="30">
        <f t="shared" si="3"/>
        <v>85.07</v>
      </c>
    </row>
    <row r="259" spans="1:17" x14ac:dyDescent="0.2">
      <c r="A259" s="139" t="s">
        <v>533</v>
      </c>
      <c r="B259" s="140" t="s">
        <v>15549</v>
      </c>
      <c r="C259" s="141">
        <v>240</v>
      </c>
      <c r="D259" s="141">
        <v>0</v>
      </c>
      <c r="E259" s="142">
        <v>0</v>
      </c>
      <c r="F259" s="142">
        <v>30.26</v>
      </c>
      <c r="G259" s="142">
        <v>0</v>
      </c>
      <c r="H259" s="142">
        <v>0</v>
      </c>
      <c r="I259" s="142">
        <v>30.26</v>
      </c>
      <c r="Q259" s="30">
        <f t="shared" si="3"/>
        <v>30.26</v>
      </c>
    </row>
    <row r="260" spans="1:17" x14ac:dyDescent="0.2">
      <c r="A260" s="139" t="s">
        <v>535</v>
      </c>
      <c r="B260" s="140" t="s">
        <v>15550</v>
      </c>
      <c r="C260" s="141">
        <v>312</v>
      </c>
      <c r="D260" s="141">
        <v>2</v>
      </c>
      <c r="E260" s="142">
        <v>562.23</v>
      </c>
      <c r="F260" s="142">
        <v>39.340000000000003</v>
      </c>
      <c r="G260" s="142">
        <v>22.22</v>
      </c>
      <c r="H260" s="142">
        <v>10.17</v>
      </c>
      <c r="I260" s="142">
        <v>71.73</v>
      </c>
      <c r="Q260" s="30">
        <f t="shared" si="3"/>
        <v>71.73</v>
      </c>
    </row>
    <row r="261" spans="1:17" x14ac:dyDescent="0.2">
      <c r="A261" s="139" t="s">
        <v>537</v>
      </c>
      <c r="B261" s="140" t="s">
        <v>15551</v>
      </c>
      <c r="C261" s="141">
        <v>226</v>
      </c>
      <c r="D261" s="141">
        <v>1</v>
      </c>
      <c r="E261" s="142">
        <v>248.82</v>
      </c>
      <c r="F261" s="142">
        <v>28.5</v>
      </c>
      <c r="G261" s="142">
        <v>11.11</v>
      </c>
      <c r="H261" s="142">
        <v>4.5</v>
      </c>
      <c r="I261" s="142">
        <v>44.11</v>
      </c>
      <c r="Q261" s="30">
        <f t="shared" si="3"/>
        <v>44.11</v>
      </c>
    </row>
    <row r="262" spans="1:17" x14ac:dyDescent="0.2">
      <c r="A262" s="139" t="s">
        <v>539</v>
      </c>
      <c r="B262" s="140" t="s">
        <v>15552</v>
      </c>
      <c r="C262" s="141">
        <v>1009</v>
      </c>
      <c r="D262" s="141">
        <v>8</v>
      </c>
      <c r="E262" s="142">
        <v>1803.93</v>
      </c>
      <c r="F262" s="142">
        <v>127.25</v>
      </c>
      <c r="G262" s="142">
        <v>88.89</v>
      </c>
      <c r="H262" s="142">
        <v>32.619999999999997</v>
      </c>
      <c r="I262" s="142">
        <v>248.76</v>
      </c>
      <c r="Q262" s="30">
        <f t="shared" si="3"/>
        <v>248.76</v>
      </c>
    </row>
    <row r="263" spans="1:17" x14ac:dyDescent="0.2">
      <c r="A263" s="139" t="s">
        <v>541</v>
      </c>
      <c r="B263" s="140" t="s">
        <v>15553</v>
      </c>
      <c r="C263" s="141">
        <v>138</v>
      </c>
      <c r="D263" s="141">
        <v>1</v>
      </c>
      <c r="E263" s="142">
        <v>56.61</v>
      </c>
      <c r="F263" s="142">
        <v>17.399999999999999</v>
      </c>
      <c r="G263" s="142">
        <v>11.11</v>
      </c>
      <c r="H263" s="142">
        <v>1.02</v>
      </c>
      <c r="I263" s="142">
        <v>29.53</v>
      </c>
      <c r="Q263" s="30">
        <f t="shared" si="3"/>
        <v>29.53</v>
      </c>
    </row>
    <row r="264" spans="1:17" x14ac:dyDescent="0.2">
      <c r="A264" s="139" t="s">
        <v>543</v>
      </c>
      <c r="B264" s="140" t="s">
        <v>15554</v>
      </c>
      <c r="C264" s="141">
        <v>4605</v>
      </c>
      <c r="D264" s="141">
        <v>57</v>
      </c>
      <c r="E264" s="142">
        <v>26117.95</v>
      </c>
      <c r="F264" s="142">
        <v>580.74</v>
      </c>
      <c r="G264" s="142">
        <v>633.34</v>
      </c>
      <c r="H264" s="142">
        <v>472.22</v>
      </c>
      <c r="I264" s="142">
        <v>1686.3</v>
      </c>
      <c r="Q264" s="30">
        <f t="shared" si="3"/>
        <v>1686.3</v>
      </c>
    </row>
    <row r="265" spans="1:17" x14ac:dyDescent="0.2">
      <c r="A265" s="139" t="s">
        <v>545</v>
      </c>
      <c r="B265" s="140" t="s">
        <v>15555</v>
      </c>
      <c r="C265" s="141">
        <v>53</v>
      </c>
      <c r="D265" s="141">
        <v>2</v>
      </c>
      <c r="E265" s="142">
        <v>497.64</v>
      </c>
      <c r="F265" s="142">
        <v>6.68</v>
      </c>
      <c r="G265" s="142">
        <v>22.22</v>
      </c>
      <c r="H265" s="142">
        <v>9</v>
      </c>
      <c r="I265" s="142">
        <v>37.9</v>
      </c>
      <c r="Q265" s="30">
        <f t="shared" si="3"/>
        <v>37.9</v>
      </c>
    </row>
    <row r="266" spans="1:17" x14ac:dyDescent="0.2">
      <c r="A266" s="139" t="s">
        <v>547</v>
      </c>
      <c r="B266" s="140" t="s">
        <v>15556</v>
      </c>
      <c r="C266" s="141">
        <v>253</v>
      </c>
      <c r="D266" s="141">
        <v>3</v>
      </c>
      <c r="E266" s="142">
        <v>749.08</v>
      </c>
      <c r="F266" s="142">
        <v>31.9</v>
      </c>
      <c r="G266" s="142">
        <v>33.340000000000003</v>
      </c>
      <c r="H266" s="142">
        <v>13.54</v>
      </c>
      <c r="I266" s="142">
        <v>78.78</v>
      </c>
      <c r="Q266" s="30">
        <f t="shared" si="3"/>
        <v>78.78</v>
      </c>
    </row>
    <row r="267" spans="1:17" x14ac:dyDescent="0.2">
      <c r="A267" s="139" t="s">
        <v>549</v>
      </c>
      <c r="B267" s="140" t="s">
        <v>15557</v>
      </c>
      <c r="C267" s="141">
        <v>239</v>
      </c>
      <c r="D267" s="141">
        <v>4</v>
      </c>
      <c r="E267" s="142">
        <v>949.1</v>
      </c>
      <c r="F267" s="142">
        <v>30.14</v>
      </c>
      <c r="G267" s="142">
        <v>44.45</v>
      </c>
      <c r="H267" s="142">
        <v>17.16</v>
      </c>
      <c r="I267" s="142">
        <v>91.75</v>
      </c>
      <c r="Q267" s="30">
        <f t="shared" si="3"/>
        <v>91.75</v>
      </c>
    </row>
    <row r="268" spans="1:17" x14ac:dyDescent="0.2">
      <c r="A268" s="139" t="s">
        <v>551</v>
      </c>
      <c r="B268" s="140" t="s">
        <v>15558</v>
      </c>
      <c r="C268" s="141">
        <v>12807</v>
      </c>
      <c r="D268" s="141">
        <v>100</v>
      </c>
      <c r="E268" s="142">
        <v>24947.48</v>
      </c>
      <c r="F268" s="142">
        <v>1615.1</v>
      </c>
      <c r="G268" s="142">
        <v>1111.1199999999999</v>
      </c>
      <c r="H268" s="142">
        <v>451.06</v>
      </c>
      <c r="I268" s="142">
        <v>3177.28</v>
      </c>
      <c r="Q268" s="30">
        <f t="shared" si="3"/>
        <v>3177.28</v>
      </c>
    </row>
    <row r="269" spans="1:17" x14ac:dyDescent="0.2">
      <c r="A269" s="139" t="s">
        <v>553</v>
      </c>
      <c r="B269" s="140" t="s">
        <v>15559</v>
      </c>
      <c r="C269" s="141">
        <v>1163</v>
      </c>
      <c r="D269" s="141">
        <v>11</v>
      </c>
      <c r="E269" s="142">
        <v>3416.45</v>
      </c>
      <c r="F269" s="142">
        <v>146.66</v>
      </c>
      <c r="G269" s="142">
        <v>122.22</v>
      </c>
      <c r="H269" s="142">
        <v>61.77</v>
      </c>
      <c r="I269" s="142">
        <v>330.65</v>
      </c>
      <c r="Q269" s="30">
        <f t="shared" si="3"/>
        <v>330.65</v>
      </c>
    </row>
    <row r="270" spans="1:17" x14ac:dyDescent="0.2">
      <c r="A270" s="139" t="s">
        <v>555</v>
      </c>
      <c r="B270" s="140" t="s">
        <v>15560</v>
      </c>
      <c r="C270" s="141">
        <v>3533</v>
      </c>
      <c r="D270" s="141">
        <v>68</v>
      </c>
      <c r="E270" s="142">
        <v>21856.5</v>
      </c>
      <c r="F270" s="142">
        <v>445.55</v>
      </c>
      <c r="G270" s="142">
        <v>755.56</v>
      </c>
      <c r="H270" s="142">
        <v>395.18</v>
      </c>
      <c r="I270" s="142">
        <v>1596.29</v>
      </c>
      <c r="Q270" s="30">
        <f t="shared" si="3"/>
        <v>1596.29</v>
      </c>
    </row>
    <row r="271" spans="1:17" x14ac:dyDescent="0.2">
      <c r="A271" s="139" t="s">
        <v>557</v>
      </c>
      <c r="B271" s="140" t="s">
        <v>15561</v>
      </c>
      <c r="C271" s="141">
        <v>8210</v>
      </c>
      <c r="D271" s="141">
        <v>98</v>
      </c>
      <c r="E271" s="142">
        <v>214277.51</v>
      </c>
      <c r="F271" s="142">
        <v>1035.3699999999999</v>
      </c>
      <c r="G271" s="142">
        <v>1088.9000000000001</v>
      </c>
      <c r="H271" s="142">
        <v>3874.23</v>
      </c>
      <c r="I271" s="142">
        <v>5998.5</v>
      </c>
      <c r="Q271" s="30">
        <f t="shared" ref="Q271:Q334" si="4">I271+P271</f>
        <v>5998.5</v>
      </c>
    </row>
    <row r="272" spans="1:17" x14ac:dyDescent="0.2">
      <c r="A272" s="139" t="s">
        <v>559</v>
      </c>
      <c r="B272" s="140" t="s">
        <v>15562</v>
      </c>
      <c r="C272" s="141">
        <v>115</v>
      </c>
      <c r="D272" s="141">
        <v>0</v>
      </c>
      <c r="E272" s="142">
        <v>0</v>
      </c>
      <c r="F272" s="142">
        <v>14.5</v>
      </c>
      <c r="G272" s="142">
        <v>0</v>
      </c>
      <c r="H272" s="142">
        <v>0</v>
      </c>
      <c r="I272" s="142">
        <v>14.5</v>
      </c>
      <c r="Q272" s="30">
        <f t="shared" si="4"/>
        <v>14.5</v>
      </c>
    </row>
    <row r="273" spans="1:17" x14ac:dyDescent="0.2">
      <c r="A273" s="139" t="s">
        <v>561</v>
      </c>
      <c r="B273" s="140" t="s">
        <v>15563</v>
      </c>
      <c r="C273" s="141">
        <v>160</v>
      </c>
      <c r="D273" s="141">
        <v>3</v>
      </c>
      <c r="E273" s="142">
        <v>1991.12</v>
      </c>
      <c r="F273" s="142">
        <v>20.18</v>
      </c>
      <c r="G273" s="142">
        <v>33.340000000000003</v>
      </c>
      <c r="H273" s="142">
        <v>36</v>
      </c>
      <c r="I273" s="142">
        <v>89.52</v>
      </c>
      <c r="Q273" s="30">
        <f t="shared" si="4"/>
        <v>89.52</v>
      </c>
    </row>
    <row r="274" spans="1:17" x14ac:dyDescent="0.2">
      <c r="A274" s="139" t="s">
        <v>563</v>
      </c>
      <c r="B274" s="140" t="s">
        <v>15564</v>
      </c>
      <c r="C274" s="141">
        <v>14790</v>
      </c>
      <c r="D274" s="141">
        <v>190</v>
      </c>
      <c r="E274" s="142">
        <v>203892.2</v>
      </c>
      <c r="F274" s="142">
        <v>1865.18</v>
      </c>
      <c r="G274" s="142">
        <v>2111.12</v>
      </c>
      <c r="H274" s="142">
        <v>3686.46</v>
      </c>
      <c r="I274" s="142">
        <v>7662.76</v>
      </c>
      <c r="Q274" s="30">
        <f t="shared" si="4"/>
        <v>7662.76</v>
      </c>
    </row>
    <row r="275" spans="1:17" x14ac:dyDescent="0.2">
      <c r="A275" s="139" t="s">
        <v>565</v>
      </c>
      <c r="B275" s="140" t="s">
        <v>15565</v>
      </c>
      <c r="C275" s="141">
        <v>301</v>
      </c>
      <c r="D275" s="141">
        <v>4</v>
      </c>
      <c r="E275" s="142">
        <v>1892.1</v>
      </c>
      <c r="F275" s="142">
        <v>37.96</v>
      </c>
      <c r="G275" s="142">
        <v>44.45</v>
      </c>
      <c r="H275" s="142">
        <v>34.21</v>
      </c>
      <c r="I275" s="142">
        <v>116.62</v>
      </c>
      <c r="Q275" s="30">
        <f t="shared" si="4"/>
        <v>116.62</v>
      </c>
    </row>
    <row r="276" spans="1:17" x14ac:dyDescent="0.2">
      <c r="A276" s="139" t="s">
        <v>567</v>
      </c>
      <c r="B276" s="140" t="s">
        <v>15566</v>
      </c>
      <c r="C276" s="141">
        <v>1511</v>
      </c>
      <c r="D276" s="141">
        <v>17</v>
      </c>
      <c r="E276" s="142">
        <v>2960.61</v>
      </c>
      <c r="F276" s="142">
        <v>190.55</v>
      </c>
      <c r="G276" s="142">
        <v>188.89</v>
      </c>
      <c r="H276" s="142">
        <v>53.53</v>
      </c>
      <c r="I276" s="142">
        <v>432.97</v>
      </c>
      <c r="Q276" s="30">
        <f t="shared" si="4"/>
        <v>432.97</v>
      </c>
    </row>
    <row r="277" spans="1:17" x14ac:dyDescent="0.2">
      <c r="A277" s="139" t="s">
        <v>569</v>
      </c>
      <c r="B277" s="140" t="s">
        <v>15567</v>
      </c>
      <c r="C277" s="141">
        <v>4141</v>
      </c>
      <c r="D277" s="141">
        <v>29</v>
      </c>
      <c r="E277" s="142">
        <v>7008.03</v>
      </c>
      <c r="F277" s="142">
        <v>522.22</v>
      </c>
      <c r="G277" s="142">
        <v>322.22000000000003</v>
      </c>
      <c r="H277" s="142">
        <v>126.71</v>
      </c>
      <c r="I277" s="142">
        <v>971.15</v>
      </c>
      <c r="Q277" s="30">
        <f t="shared" si="4"/>
        <v>971.15</v>
      </c>
    </row>
    <row r="278" spans="1:17" x14ac:dyDescent="0.2">
      <c r="A278" s="139" t="s">
        <v>571</v>
      </c>
      <c r="B278" s="140" t="s">
        <v>15568</v>
      </c>
      <c r="C278" s="141">
        <v>554</v>
      </c>
      <c r="D278" s="141">
        <v>10</v>
      </c>
      <c r="E278" s="142">
        <v>12239.43</v>
      </c>
      <c r="F278" s="142">
        <v>69.86</v>
      </c>
      <c r="G278" s="142">
        <v>111.11</v>
      </c>
      <c r="H278" s="142">
        <v>221.3</v>
      </c>
      <c r="I278" s="142">
        <v>402.27</v>
      </c>
      <c r="Q278" s="30">
        <f t="shared" si="4"/>
        <v>402.27</v>
      </c>
    </row>
    <row r="279" spans="1:17" x14ac:dyDescent="0.2">
      <c r="A279" s="139" t="s">
        <v>573</v>
      </c>
      <c r="B279" s="140" t="s">
        <v>15569</v>
      </c>
      <c r="C279" s="141">
        <v>697</v>
      </c>
      <c r="D279" s="141">
        <v>5</v>
      </c>
      <c r="E279" s="142">
        <v>1122.0999999999999</v>
      </c>
      <c r="F279" s="142">
        <v>87.9</v>
      </c>
      <c r="G279" s="142">
        <v>55.55</v>
      </c>
      <c r="H279" s="142">
        <v>20.29</v>
      </c>
      <c r="I279" s="142">
        <v>163.74</v>
      </c>
      <c r="Q279" s="30">
        <f t="shared" si="4"/>
        <v>163.74</v>
      </c>
    </row>
    <row r="280" spans="1:17" x14ac:dyDescent="0.2">
      <c r="A280" s="139" t="s">
        <v>575</v>
      </c>
      <c r="B280" s="140" t="s">
        <v>15570</v>
      </c>
      <c r="C280" s="141">
        <v>2161</v>
      </c>
      <c r="D280" s="141">
        <v>39</v>
      </c>
      <c r="E280" s="142">
        <v>37779.760000000002</v>
      </c>
      <c r="F280" s="142">
        <v>272.52999999999997</v>
      </c>
      <c r="G280" s="142">
        <v>433.34</v>
      </c>
      <c r="H280" s="142">
        <v>683.07</v>
      </c>
      <c r="I280" s="142">
        <v>1388.94</v>
      </c>
      <c r="Q280" s="30">
        <f t="shared" si="4"/>
        <v>1388.94</v>
      </c>
    </row>
    <row r="281" spans="1:17" x14ac:dyDescent="0.2">
      <c r="A281" s="139" t="s">
        <v>577</v>
      </c>
      <c r="B281" s="140" t="s">
        <v>15571</v>
      </c>
      <c r="C281" s="141">
        <v>1978</v>
      </c>
      <c r="D281" s="141">
        <v>28</v>
      </c>
      <c r="E281" s="142">
        <v>26952.14</v>
      </c>
      <c r="F281" s="142">
        <v>249.45</v>
      </c>
      <c r="G281" s="142">
        <v>311.11</v>
      </c>
      <c r="H281" s="142">
        <v>487.3</v>
      </c>
      <c r="I281" s="142">
        <v>1047.8599999999999</v>
      </c>
      <c r="Q281" s="30">
        <f t="shared" si="4"/>
        <v>1047.8599999999999</v>
      </c>
    </row>
    <row r="282" spans="1:17" x14ac:dyDescent="0.2">
      <c r="A282" s="139" t="s">
        <v>579</v>
      </c>
      <c r="B282" s="140" t="s">
        <v>15572</v>
      </c>
      <c r="C282" s="141">
        <v>1045</v>
      </c>
      <c r="D282" s="141">
        <v>12</v>
      </c>
      <c r="E282" s="142">
        <v>2687.04</v>
      </c>
      <c r="F282" s="142">
        <v>131.78</v>
      </c>
      <c r="G282" s="142">
        <v>133.34</v>
      </c>
      <c r="H282" s="142">
        <v>48.58</v>
      </c>
      <c r="I282" s="142">
        <v>313.7</v>
      </c>
      <c r="Q282" s="30">
        <f t="shared" si="4"/>
        <v>313.7</v>
      </c>
    </row>
    <row r="283" spans="1:17" x14ac:dyDescent="0.2">
      <c r="A283" s="139" t="s">
        <v>581</v>
      </c>
      <c r="B283" s="140" t="s">
        <v>15573</v>
      </c>
      <c r="C283" s="141">
        <v>3018</v>
      </c>
      <c r="D283" s="141">
        <v>30</v>
      </c>
      <c r="E283" s="142">
        <v>55523.48</v>
      </c>
      <c r="F283" s="142">
        <v>380.6</v>
      </c>
      <c r="G283" s="142">
        <v>333.34</v>
      </c>
      <c r="H283" s="142">
        <v>1003.89</v>
      </c>
      <c r="I283" s="142">
        <v>1717.83</v>
      </c>
      <c r="Q283" s="30">
        <f t="shared" si="4"/>
        <v>1717.83</v>
      </c>
    </row>
    <row r="284" spans="1:17" x14ac:dyDescent="0.2">
      <c r="A284" s="139" t="s">
        <v>583</v>
      </c>
      <c r="B284" s="140" t="s">
        <v>15574</v>
      </c>
      <c r="C284" s="141">
        <v>2991</v>
      </c>
      <c r="D284" s="141">
        <v>22</v>
      </c>
      <c r="E284" s="142">
        <v>4406.92</v>
      </c>
      <c r="F284" s="142">
        <v>377.2</v>
      </c>
      <c r="G284" s="142">
        <v>244.45</v>
      </c>
      <c r="H284" s="142">
        <v>79.680000000000007</v>
      </c>
      <c r="I284" s="142">
        <v>701.33</v>
      </c>
      <c r="Q284" s="30">
        <f t="shared" si="4"/>
        <v>701.33</v>
      </c>
    </row>
    <row r="285" spans="1:17" x14ac:dyDescent="0.2">
      <c r="A285" s="139" t="s">
        <v>585</v>
      </c>
      <c r="B285" s="140" t="s">
        <v>15575</v>
      </c>
      <c r="C285" s="141">
        <v>10027</v>
      </c>
      <c r="D285" s="141">
        <v>105</v>
      </c>
      <c r="E285" s="142">
        <v>26508.13</v>
      </c>
      <c r="F285" s="142">
        <v>1264.51</v>
      </c>
      <c r="G285" s="142">
        <v>1166.67</v>
      </c>
      <c r="H285" s="142">
        <v>479.28</v>
      </c>
      <c r="I285" s="142">
        <v>2910.46</v>
      </c>
      <c r="Q285" s="30">
        <f t="shared" si="4"/>
        <v>2910.46</v>
      </c>
    </row>
    <row r="286" spans="1:17" x14ac:dyDescent="0.2">
      <c r="A286" s="139" t="s">
        <v>587</v>
      </c>
      <c r="B286" s="140" t="s">
        <v>15576</v>
      </c>
      <c r="C286" s="141">
        <v>1115</v>
      </c>
      <c r="D286" s="141">
        <v>15</v>
      </c>
      <c r="E286" s="142">
        <v>3969.44</v>
      </c>
      <c r="F286" s="142">
        <v>140.62</v>
      </c>
      <c r="G286" s="142">
        <v>166.66</v>
      </c>
      <c r="H286" s="142">
        <v>71.77</v>
      </c>
      <c r="I286" s="142">
        <v>379.05</v>
      </c>
      <c r="Q286" s="30">
        <f t="shared" si="4"/>
        <v>379.05</v>
      </c>
    </row>
    <row r="287" spans="1:17" x14ac:dyDescent="0.2">
      <c r="A287" s="139" t="s">
        <v>589</v>
      </c>
      <c r="B287" s="140" t="s">
        <v>15577</v>
      </c>
      <c r="C287" s="141">
        <v>503</v>
      </c>
      <c r="D287" s="141">
        <v>3</v>
      </c>
      <c r="E287" s="142">
        <v>687.92</v>
      </c>
      <c r="F287" s="142">
        <v>63.43</v>
      </c>
      <c r="G287" s="142">
        <v>33.340000000000003</v>
      </c>
      <c r="H287" s="142">
        <v>12.44</v>
      </c>
      <c r="I287" s="142">
        <v>109.21</v>
      </c>
      <c r="Q287" s="30">
        <f t="shared" si="4"/>
        <v>109.21</v>
      </c>
    </row>
    <row r="288" spans="1:17" x14ac:dyDescent="0.2">
      <c r="A288" s="139" t="s">
        <v>591</v>
      </c>
      <c r="B288" s="140" t="s">
        <v>15578</v>
      </c>
      <c r="C288" s="141">
        <v>18384</v>
      </c>
      <c r="D288" s="141">
        <v>329</v>
      </c>
      <c r="E288" s="142">
        <v>134745.32999999999</v>
      </c>
      <c r="F288" s="142">
        <v>2318.42</v>
      </c>
      <c r="G288" s="142">
        <v>3655.58</v>
      </c>
      <c r="H288" s="142">
        <v>2436.2600000000002</v>
      </c>
      <c r="I288" s="142">
        <v>8410.26</v>
      </c>
      <c r="Q288" s="30">
        <f t="shared" si="4"/>
        <v>8410.26</v>
      </c>
    </row>
    <row r="289" spans="1:17" x14ac:dyDescent="0.2">
      <c r="A289" s="139" t="s">
        <v>593</v>
      </c>
      <c r="B289" s="140" t="s">
        <v>15579</v>
      </c>
      <c r="C289" s="141">
        <v>20093</v>
      </c>
      <c r="D289" s="141">
        <v>179</v>
      </c>
      <c r="E289" s="142">
        <v>65075.49</v>
      </c>
      <c r="F289" s="142">
        <v>2533.94</v>
      </c>
      <c r="G289" s="142">
        <v>1988.9</v>
      </c>
      <c r="H289" s="142">
        <v>1176.5899999999999</v>
      </c>
      <c r="I289" s="142">
        <v>5699.43</v>
      </c>
      <c r="Q289" s="30">
        <f t="shared" si="4"/>
        <v>5699.43</v>
      </c>
    </row>
    <row r="290" spans="1:17" x14ac:dyDescent="0.2">
      <c r="A290" s="139" t="s">
        <v>595</v>
      </c>
      <c r="B290" s="140" t="s">
        <v>15580</v>
      </c>
      <c r="C290" s="141">
        <v>456</v>
      </c>
      <c r="D290" s="141">
        <v>11</v>
      </c>
      <c r="E290" s="142">
        <v>2468.4699999999998</v>
      </c>
      <c r="F290" s="142">
        <v>57.5</v>
      </c>
      <c r="G290" s="142">
        <v>122.22</v>
      </c>
      <c r="H290" s="142">
        <v>44.63</v>
      </c>
      <c r="I290" s="142">
        <v>224.35</v>
      </c>
      <c r="Q290" s="30">
        <f t="shared" si="4"/>
        <v>224.35</v>
      </c>
    </row>
    <row r="291" spans="1:17" x14ac:dyDescent="0.2">
      <c r="A291" s="139" t="s">
        <v>597</v>
      </c>
      <c r="B291" s="140" t="s">
        <v>15581</v>
      </c>
      <c r="C291" s="141">
        <v>467</v>
      </c>
      <c r="D291" s="141">
        <v>3</v>
      </c>
      <c r="E291" s="142">
        <v>690.47</v>
      </c>
      <c r="F291" s="142">
        <v>58.9</v>
      </c>
      <c r="G291" s="142">
        <v>33.340000000000003</v>
      </c>
      <c r="H291" s="142">
        <v>12.49</v>
      </c>
      <c r="I291" s="142">
        <v>104.73</v>
      </c>
      <c r="Q291" s="30">
        <f t="shared" si="4"/>
        <v>104.73</v>
      </c>
    </row>
    <row r="292" spans="1:17" x14ac:dyDescent="0.2">
      <c r="A292" s="139" t="s">
        <v>599</v>
      </c>
      <c r="B292" s="140" t="s">
        <v>15582</v>
      </c>
      <c r="C292" s="141">
        <v>200</v>
      </c>
      <c r="D292" s="141">
        <v>1</v>
      </c>
      <c r="E292" s="142">
        <v>248.82</v>
      </c>
      <c r="F292" s="142">
        <v>25.22</v>
      </c>
      <c r="G292" s="142">
        <v>11.11</v>
      </c>
      <c r="H292" s="142">
        <v>4.5</v>
      </c>
      <c r="I292" s="142">
        <v>40.83</v>
      </c>
      <c r="Q292" s="30">
        <f t="shared" si="4"/>
        <v>40.83</v>
      </c>
    </row>
    <row r="293" spans="1:17" x14ac:dyDescent="0.2">
      <c r="A293" s="139" t="s">
        <v>601</v>
      </c>
      <c r="B293" s="140" t="s">
        <v>15583</v>
      </c>
      <c r="C293" s="141">
        <v>1587</v>
      </c>
      <c r="D293" s="141">
        <v>12</v>
      </c>
      <c r="E293" s="142">
        <v>2321.61</v>
      </c>
      <c r="F293" s="142">
        <v>200.14</v>
      </c>
      <c r="G293" s="142">
        <v>133.34</v>
      </c>
      <c r="H293" s="142">
        <v>41.98</v>
      </c>
      <c r="I293" s="142">
        <v>375.46</v>
      </c>
      <c r="Q293" s="30">
        <f t="shared" si="4"/>
        <v>375.46</v>
      </c>
    </row>
    <row r="294" spans="1:17" x14ac:dyDescent="0.2">
      <c r="A294" s="139" t="s">
        <v>603</v>
      </c>
      <c r="B294" s="140" t="s">
        <v>15584</v>
      </c>
      <c r="C294" s="141">
        <v>383</v>
      </c>
      <c r="D294" s="141">
        <v>5</v>
      </c>
      <c r="E294" s="142">
        <v>1390.23</v>
      </c>
      <c r="F294" s="142">
        <v>48.3</v>
      </c>
      <c r="G294" s="142">
        <v>55.55</v>
      </c>
      <c r="H294" s="142">
        <v>25.14</v>
      </c>
      <c r="I294" s="142">
        <v>128.99</v>
      </c>
      <c r="Q294" s="30">
        <f t="shared" si="4"/>
        <v>128.99</v>
      </c>
    </row>
    <row r="295" spans="1:17" x14ac:dyDescent="0.2">
      <c r="A295" s="139" t="s">
        <v>605</v>
      </c>
      <c r="B295" s="140" t="s">
        <v>15585</v>
      </c>
      <c r="C295" s="141">
        <v>1457</v>
      </c>
      <c r="D295" s="141">
        <v>6</v>
      </c>
      <c r="E295" s="142">
        <v>2286.56</v>
      </c>
      <c r="F295" s="142">
        <v>183.74</v>
      </c>
      <c r="G295" s="142">
        <v>66.66</v>
      </c>
      <c r="H295" s="142">
        <v>41.34</v>
      </c>
      <c r="I295" s="142">
        <v>291.74</v>
      </c>
      <c r="Q295" s="30">
        <f t="shared" si="4"/>
        <v>291.74</v>
      </c>
    </row>
    <row r="296" spans="1:17" x14ac:dyDescent="0.2">
      <c r="A296" s="139" t="s">
        <v>607</v>
      </c>
      <c r="B296" s="140" t="s">
        <v>15586</v>
      </c>
      <c r="C296" s="141">
        <v>595</v>
      </c>
      <c r="D296" s="141">
        <v>18</v>
      </c>
      <c r="E296" s="142">
        <v>46909.96</v>
      </c>
      <c r="F296" s="142">
        <v>75.040000000000006</v>
      </c>
      <c r="G296" s="142">
        <v>200</v>
      </c>
      <c r="H296" s="142">
        <v>848.15</v>
      </c>
      <c r="I296" s="142">
        <v>1123.19</v>
      </c>
      <c r="Q296" s="30">
        <f t="shared" si="4"/>
        <v>1123.19</v>
      </c>
    </row>
    <row r="297" spans="1:17" x14ac:dyDescent="0.2">
      <c r="A297" s="139" t="s">
        <v>609</v>
      </c>
      <c r="B297" s="140" t="s">
        <v>15587</v>
      </c>
      <c r="C297" s="141">
        <v>803</v>
      </c>
      <c r="D297" s="141">
        <v>4</v>
      </c>
      <c r="E297" s="142">
        <v>2749.15</v>
      </c>
      <c r="F297" s="142">
        <v>101.26</v>
      </c>
      <c r="G297" s="142">
        <v>44.45</v>
      </c>
      <c r="H297" s="142">
        <v>49.7</v>
      </c>
      <c r="I297" s="142">
        <v>195.41</v>
      </c>
      <c r="Q297" s="30">
        <f t="shared" si="4"/>
        <v>195.41</v>
      </c>
    </row>
    <row r="298" spans="1:17" x14ac:dyDescent="0.2">
      <c r="A298" s="139" t="s">
        <v>611</v>
      </c>
      <c r="B298" s="140" t="s">
        <v>15588</v>
      </c>
      <c r="C298" s="141">
        <v>5393</v>
      </c>
      <c r="D298" s="141">
        <v>83</v>
      </c>
      <c r="E298" s="142">
        <v>89829.26</v>
      </c>
      <c r="F298" s="142">
        <v>680.12</v>
      </c>
      <c r="G298" s="142">
        <v>922.22</v>
      </c>
      <c r="H298" s="142">
        <v>1624.15</v>
      </c>
      <c r="I298" s="142">
        <v>3226.49</v>
      </c>
      <c r="Q298" s="30">
        <f t="shared" si="4"/>
        <v>3226.49</v>
      </c>
    </row>
    <row r="299" spans="1:17" x14ac:dyDescent="0.2">
      <c r="A299" s="139" t="s">
        <v>613</v>
      </c>
      <c r="B299" s="140" t="s">
        <v>15589</v>
      </c>
      <c r="C299" s="141">
        <v>1228</v>
      </c>
      <c r="D299" s="141">
        <v>13</v>
      </c>
      <c r="E299" s="142">
        <v>5033</v>
      </c>
      <c r="F299" s="142">
        <v>154.86000000000001</v>
      </c>
      <c r="G299" s="142">
        <v>144.44999999999999</v>
      </c>
      <c r="H299" s="142">
        <v>91</v>
      </c>
      <c r="I299" s="142">
        <v>390.31</v>
      </c>
      <c r="Q299" s="30">
        <f t="shared" si="4"/>
        <v>390.31</v>
      </c>
    </row>
    <row r="300" spans="1:17" x14ac:dyDescent="0.2">
      <c r="A300" s="139" t="s">
        <v>615</v>
      </c>
      <c r="B300" s="140" t="s">
        <v>15590</v>
      </c>
      <c r="C300" s="141">
        <v>7527</v>
      </c>
      <c r="D300" s="141">
        <v>121</v>
      </c>
      <c r="E300" s="142">
        <v>53949.919999999998</v>
      </c>
      <c r="F300" s="142">
        <v>949.24</v>
      </c>
      <c r="G300" s="142">
        <v>1344.46</v>
      </c>
      <c r="H300" s="142">
        <v>975.44</v>
      </c>
      <c r="I300" s="142">
        <v>3269.14</v>
      </c>
      <c r="Q300" s="30">
        <f t="shared" si="4"/>
        <v>3269.14</v>
      </c>
    </row>
    <row r="301" spans="1:17" x14ac:dyDescent="0.2">
      <c r="A301" s="139" t="s">
        <v>617</v>
      </c>
      <c r="B301" s="140" t="s">
        <v>15591</v>
      </c>
      <c r="C301" s="141">
        <v>512</v>
      </c>
      <c r="D301" s="141">
        <v>7</v>
      </c>
      <c r="E301" s="142">
        <v>26063.31</v>
      </c>
      <c r="F301" s="142">
        <v>64.569999999999993</v>
      </c>
      <c r="G301" s="142">
        <v>77.78</v>
      </c>
      <c r="H301" s="142">
        <v>471.24</v>
      </c>
      <c r="I301" s="142">
        <v>613.59</v>
      </c>
      <c r="Q301" s="30">
        <f t="shared" si="4"/>
        <v>613.59</v>
      </c>
    </row>
    <row r="302" spans="1:17" x14ac:dyDescent="0.2">
      <c r="A302" s="139" t="s">
        <v>619</v>
      </c>
      <c r="B302" s="140" t="s">
        <v>15592</v>
      </c>
      <c r="C302" s="141">
        <v>31816</v>
      </c>
      <c r="D302" s="141">
        <v>437</v>
      </c>
      <c r="E302" s="142">
        <v>210385.9</v>
      </c>
      <c r="F302" s="142">
        <v>4012.34</v>
      </c>
      <c r="G302" s="142">
        <v>4855.58</v>
      </c>
      <c r="H302" s="142">
        <v>3803.87</v>
      </c>
      <c r="I302" s="142">
        <v>12671.79</v>
      </c>
      <c r="Q302" s="30">
        <f t="shared" si="4"/>
        <v>12671.79</v>
      </c>
    </row>
    <row r="303" spans="1:17" x14ac:dyDescent="0.2">
      <c r="A303" s="139" t="s">
        <v>621</v>
      </c>
      <c r="B303" s="140" t="s">
        <v>15593</v>
      </c>
      <c r="C303" s="141">
        <v>551</v>
      </c>
      <c r="D303" s="141">
        <v>12</v>
      </c>
      <c r="E303" s="142">
        <v>2555.1</v>
      </c>
      <c r="F303" s="142">
        <v>69.489999999999995</v>
      </c>
      <c r="G303" s="142">
        <v>133.34</v>
      </c>
      <c r="H303" s="142">
        <v>46.2</v>
      </c>
      <c r="I303" s="142">
        <v>249.03</v>
      </c>
      <c r="Q303" s="30">
        <f t="shared" si="4"/>
        <v>249.03</v>
      </c>
    </row>
    <row r="304" spans="1:17" x14ac:dyDescent="0.2">
      <c r="A304" s="139" t="s">
        <v>623</v>
      </c>
      <c r="B304" s="140" t="s">
        <v>15594</v>
      </c>
      <c r="C304" s="141">
        <v>192</v>
      </c>
      <c r="D304" s="141">
        <v>2</v>
      </c>
      <c r="E304" s="142">
        <v>302.85000000000002</v>
      </c>
      <c r="F304" s="142">
        <v>24.22</v>
      </c>
      <c r="G304" s="142">
        <v>22.22</v>
      </c>
      <c r="H304" s="142">
        <v>5.47</v>
      </c>
      <c r="I304" s="142">
        <v>51.91</v>
      </c>
      <c r="Q304" s="30">
        <f t="shared" si="4"/>
        <v>51.91</v>
      </c>
    </row>
    <row r="305" spans="1:17" x14ac:dyDescent="0.2">
      <c r="A305" s="139" t="s">
        <v>625</v>
      </c>
      <c r="B305" s="140" t="s">
        <v>15595</v>
      </c>
      <c r="C305" s="141">
        <v>6259</v>
      </c>
      <c r="D305" s="141">
        <v>60</v>
      </c>
      <c r="E305" s="142">
        <v>24394.87</v>
      </c>
      <c r="F305" s="142">
        <v>789.33</v>
      </c>
      <c r="G305" s="142">
        <v>666.67</v>
      </c>
      <c r="H305" s="142">
        <v>441.07</v>
      </c>
      <c r="I305" s="142">
        <v>1897.07</v>
      </c>
      <c r="Q305" s="30">
        <f t="shared" si="4"/>
        <v>1897.07</v>
      </c>
    </row>
    <row r="306" spans="1:17" x14ac:dyDescent="0.2">
      <c r="A306" s="139" t="s">
        <v>627</v>
      </c>
      <c r="B306" s="140" t="s">
        <v>15596</v>
      </c>
      <c r="C306" s="141">
        <v>2212</v>
      </c>
      <c r="D306" s="141">
        <v>15</v>
      </c>
      <c r="E306" s="142">
        <v>2719.1</v>
      </c>
      <c r="F306" s="142">
        <v>278.95999999999998</v>
      </c>
      <c r="G306" s="142">
        <v>166.66</v>
      </c>
      <c r="H306" s="142">
        <v>49.16</v>
      </c>
      <c r="I306" s="142">
        <v>494.78</v>
      </c>
      <c r="Q306" s="30">
        <f t="shared" si="4"/>
        <v>494.78</v>
      </c>
    </row>
    <row r="307" spans="1:17" x14ac:dyDescent="0.2">
      <c r="A307" s="139" t="s">
        <v>629</v>
      </c>
      <c r="B307" s="140" t="s">
        <v>15597</v>
      </c>
      <c r="C307" s="141">
        <v>424</v>
      </c>
      <c r="D307" s="141">
        <v>2</v>
      </c>
      <c r="E307" s="142">
        <v>502.28</v>
      </c>
      <c r="F307" s="142">
        <v>53.47</v>
      </c>
      <c r="G307" s="142">
        <v>22.22</v>
      </c>
      <c r="H307" s="142">
        <v>9.08</v>
      </c>
      <c r="I307" s="142">
        <v>84.77</v>
      </c>
      <c r="Q307" s="30">
        <f t="shared" si="4"/>
        <v>84.77</v>
      </c>
    </row>
    <row r="308" spans="1:17" x14ac:dyDescent="0.2">
      <c r="A308" s="139" t="s">
        <v>631</v>
      </c>
      <c r="B308" s="140" t="s">
        <v>15598</v>
      </c>
      <c r="C308" s="141">
        <v>1003</v>
      </c>
      <c r="D308" s="141">
        <v>7</v>
      </c>
      <c r="E308" s="142">
        <v>1348.16</v>
      </c>
      <c r="F308" s="142">
        <v>126.49</v>
      </c>
      <c r="G308" s="142">
        <v>77.78</v>
      </c>
      <c r="H308" s="142">
        <v>24.38</v>
      </c>
      <c r="I308" s="142">
        <v>228.65</v>
      </c>
      <c r="Q308" s="30">
        <f t="shared" si="4"/>
        <v>228.65</v>
      </c>
    </row>
    <row r="309" spans="1:17" x14ac:dyDescent="0.2">
      <c r="A309" s="139" t="s">
        <v>633</v>
      </c>
      <c r="B309" s="140" t="s">
        <v>15599</v>
      </c>
      <c r="C309" s="141">
        <v>395</v>
      </c>
      <c r="D309" s="141">
        <v>7</v>
      </c>
      <c r="E309" s="142">
        <v>1495.71</v>
      </c>
      <c r="F309" s="142">
        <v>49.82</v>
      </c>
      <c r="G309" s="142">
        <v>77.78</v>
      </c>
      <c r="H309" s="142">
        <v>27.04</v>
      </c>
      <c r="I309" s="142">
        <v>154.63999999999999</v>
      </c>
      <c r="Q309" s="30">
        <f t="shared" si="4"/>
        <v>154.63999999999999</v>
      </c>
    </row>
    <row r="310" spans="1:17" x14ac:dyDescent="0.2">
      <c r="A310" s="139" t="s">
        <v>635</v>
      </c>
      <c r="B310" s="140" t="s">
        <v>15600</v>
      </c>
      <c r="C310" s="141">
        <v>4224</v>
      </c>
      <c r="D310" s="141">
        <v>20</v>
      </c>
      <c r="E310" s="142">
        <v>5043.3999999999996</v>
      </c>
      <c r="F310" s="142">
        <v>532.70000000000005</v>
      </c>
      <c r="G310" s="142">
        <v>222.22</v>
      </c>
      <c r="H310" s="142">
        <v>91.18</v>
      </c>
      <c r="I310" s="142">
        <v>846.1</v>
      </c>
      <c r="Q310" s="30">
        <f t="shared" si="4"/>
        <v>846.1</v>
      </c>
    </row>
    <row r="311" spans="1:17" x14ac:dyDescent="0.2">
      <c r="A311" s="139" t="s">
        <v>637</v>
      </c>
      <c r="B311" s="140" t="s">
        <v>15601</v>
      </c>
      <c r="C311" s="141">
        <v>10493</v>
      </c>
      <c r="D311" s="141">
        <v>169</v>
      </c>
      <c r="E311" s="142">
        <v>49877.5</v>
      </c>
      <c r="F311" s="142">
        <v>1323.28</v>
      </c>
      <c r="G311" s="142">
        <v>1877.79</v>
      </c>
      <c r="H311" s="142">
        <v>901.81</v>
      </c>
      <c r="I311" s="142">
        <v>4102.88</v>
      </c>
      <c r="Q311" s="30">
        <f t="shared" si="4"/>
        <v>4102.88</v>
      </c>
    </row>
    <row r="312" spans="1:17" x14ac:dyDescent="0.2">
      <c r="A312" s="139" t="s">
        <v>639</v>
      </c>
      <c r="B312" s="140" t="s">
        <v>15602</v>
      </c>
      <c r="C312" s="141">
        <v>1550</v>
      </c>
      <c r="D312" s="141">
        <v>19</v>
      </c>
      <c r="E312" s="142">
        <v>59424.53</v>
      </c>
      <c r="F312" s="142">
        <v>195.47</v>
      </c>
      <c r="G312" s="142">
        <v>211.11</v>
      </c>
      <c r="H312" s="142">
        <v>1074.42</v>
      </c>
      <c r="I312" s="142">
        <v>1481</v>
      </c>
      <c r="Q312" s="30">
        <f t="shared" si="4"/>
        <v>1481</v>
      </c>
    </row>
    <row r="313" spans="1:17" x14ac:dyDescent="0.2">
      <c r="A313" s="139" t="s">
        <v>641</v>
      </c>
      <c r="B313" s="140" t="s">
        <v>15603</v>
      </c>
      <c r="C313" s="141">
        <v>288</v>
      </c>
      <c r="D313" s="141">
        <v>0</v>
      </c>
      <c r="E313" s="142">
        <v>0</v>
      </c>
      <c r="F313" s="142">
        <v>36.32</v>
      </c>
      <c r="G313" s="142">
        <v>0</v>
      </c>
      <c r="H313" s="142">
        <v>0</v>
      </c>
      <c r="I313" s="142">
        <v>36.32</v>
      </c>
      <c r="Q313" s="30">
        <f t="shared" si="4"/>
        <v>36.32</v>
      </c>
    </row>
    <row r="314" spans="1:17" x14ac:dyDescent="0.2">
      <c r="A314" s="139" t="s">
        <v>643</v>
      </c>
      <c r="B314" s="140" t="s">
        <v>15604</v>
      </c>
      <c r="C314" s="141">
        <v>1510</v>
      </c>
      <c r="D314" s="141">
        <v>18</v>
      </c>
      <c r="E314" s="142">
        <v>5650.95</v>
      </c>
      <c r="F314" s="142">
        <v>190.42</v>
      </c>
      <c r="G314" s="142">
        <v>200</v>
      </c>
      <c r="H314" s="142">
        <v>102.17</v>
      </c>
      <c r="I314" s="142">
        <v>492.59</v>
      </c>
      <c r="Q314" s="30">
        <f t="shared" si="4"/>
        <v>492.59</v>
      </c>
    </row>
    <row r="315" spans="1:17" x14ac:dyDescent="0.2">
      <c r="A315" s="139" t="s">
        <v>645</v>
      </c>
      <c r="B315" s="140" t="s">
        <v>15605</v>
      </c>
      <c r="C315" s="141">
        <v>102881</v>
      </c>
      <c r="D315" s="141">
        <v>765</v>
      </c>
      <c r="E315" s="142">
        <v>434347.01</v>
      </c>
      <c r="F315" s="142">
        <v>12974.42</v>
      </c>
      <c r="G315" s="142">
        <v>8500.0499999999993</v>
      </c>
      <c r="H315" s="142">
        <v>7853.18</v>
      </c>
      <c r="I315" s="142">
        <v>29327.65</v>
      </c>
      <c r="Q315" s="30">
        <f t="shared" si="4"/>
        <v>29327.65</v>
      </c>
    </row>
    <row r="316" spans="1:17" x14ac:dyDescent="0.2">
      <c r="A316" s="139" t="s">
        <v>647</v>
      </c>
      <c r="B316" s="140" t="s">
        <v>15606</v>
      </c>
      <c r="C316" s="141">
        <v>219</v>
      </c>
      <c r="D316" s="141">
        <v>0</v>
      </c>
      <c r="E316" s="142">
        <v>0</v>
      </c>
      <c r="F316" s="142">
        <v>27.62</v>
      </c>
      <c r="G316" s="142">
        <v>0</v>
      </c>
      <c r="H316" s="142">
        <v>0</v>
      </c>
      <c r="I316" s="142">
        <v>27.62</v>
      </c>
      <c r="Q316" s="30">
        <f t="shared" si="4"/>
        <v>27.62</v>
      </c>
    </row>
    <row r="317" spans="1:17" x14ac:dyDescent="0.2">
      <c r="A317" s="139" t="s">
        <v>649</v>
      </c>
      <c r="B317" s="140" t="s">
        <v>15607</v>
      </c>
      <c r="C317" s="141">
        <v>476</v>
      </c>
      <c r="D317" s="141">
        <v>6</v>
      </c>
      <c r="E317" s="142">
        <v>1399.61</v>
      </c>
      <c r="F317" s="142">
        <v>60.03</v>
      </c>
      <c r="G317" s="142">
        <v>66.66</v>
      </c>
      <c r="H317" s="142">
        <v>25.3</v>
      </c>
      <c r="I317" s="142">
        <v>151.99</v>
      </c>
      <c r="Q317" s="30">
        <f t="shared" si="4"/>
        <v>151.99</v>
      </c>
    </row>
    <row r="318" spans="1:17" x14ac:dyDescent="0.2">
      <c r="A318" s="139" t="s">
        <v>651</v>
      </c>
      <c r="B318" s="140" t="s">
        <v>15608</v>
      </c>
      <c r="C318" s="141">
        <v>285</v>
      </c>
      <c r="D318" s="141">
        <v>2</v>
      </c>
      <c r="E318" s="142">
        <v>497.64</v>
      </c>
      <c r="F318" s="142">
        <v>35.94</v>
      </c>
      <c r="G318" s="142">
        <v>22.22</v>
      </c>
      <c r="H318" s="142">
        <v>9</v>
      </c>
      <c r="I318" s="142">
        <v>67.16</v>
      </c>
      <c r="Q318" s="30">
        <f t="shared" si="4"/>
        <v>67.16</v>
      </c>
    </row>
    <row r="319" spans="1:17" x14ac:dyDescent="0.2">
      <c r="A319" s="139" t="s">
        <v>653</v>
      </c>
      <c r="B319" s="140" t="s">
        <v>15609</v>
      </c>
      <c r="C319" s="141">
        <v>2062</v>
      </c>
      <c r="D319" s="141">
        <v>23</v>
      </c>
      <c r="E319" s="142">
        <v>184112.26</v>
      </c>
      <c r="F319" s="142">
        <v>260.04000000000002</v>
      </c>
      <c r="G319" s="142">
        <v>255.56</v>
      </c>
      <c r="H319" s="142">
        <v>3328.83</v>
      </c>
      <c r="I319" s="142">
        <v>3844.43</v>
      </c>
      <c r="Q319" s="30">
        <f t="shared" si="4"/>
        <v>3844.43</v>
      </c>
    </row>
    <row r="320" spans="1:17" x14ac:dyDescent="0.2">
      <c r="A320" s="139" t="s">
        <v>655</v>
      </c>
      <c r="B320" s="140" t="s">
        <v>15610</v>
      </c>
      <c r="C320" s="141">
        <v>384</v>
      </c>
      <c r="D320" s="141">
        <v>1</v>
      </c>
      <c r="E320" s="142">
        <v>313.17</v>
      </c>
      <c r="F320" s="142">
        <v>48.42</v>
      </c>
      <c r="G320" s="142">
        <v>11.11</v>
      </c>
      <c r="H320" s="142">
        <v>5.66</v>
      </c>
      <c r="I320" s="142">
        <v>65.19</v>
      </c>
      <c r="Q320" s="30">
        <f t="shared" si="4"/>
        <v>65.19</v>
      </c>
    </row>
    <row r="321" spans="1:17" x14ac:dyDescent="0.2">
      <c r="A321" s="139" t="s">
        <v>657</v>
      </c>
      <c r="B321" s="140" t="s">
        <v>15611</v>
      </c>
      <c r="C321" s="141">
        <v>445</v>
      </c>
      <c r="D321" s="141">
        <v>0</v>
      </c>
      <c r="E321" s="142">
        <v>0</v>
      </c>
      <c r="F321" s="142">
        <v>56.12</v>
      </c>
      <c r="G321" s="142">
        <v>0</v>
      </c>
      <c r="H321" s="142">
        <v>0</v>
      </c>
      <c r="I321" s="142">
        <v>56.12</v>
      </c>
      <c r="Q321" s="30">
        <f t="shared" si="4"/>
        <v>56.12</v>
      </c>
    </row>
    <row r="322" spans="1:17" x14ac:dyDescent="0.2">
      <c r="A322" s="139" t="s">
        <v>659</v>
      </c>
      <c r="B322" s="140" t="s">
        <v>15612</v>
      </c>
      <c r="C322" s="141">
        <v>2505</v>
      </c>
      <c r="D322" s="141">
        <v>50</v>
      </c>
      <c r="E322" s="142">
        <v>26230.92</v>
      </c>
      <c r="F322" s="142">
        <v>315.89999999999998</v>
      </c>
      <c r="G322" s="142">
        <v>555.55999999999995</v>
      </c>
      <c r="H322" s="142">
        <v>474.26</v>
      </c>
      <c r="I322" s="142">
        <v>1345.72</v>
      </c>
      <c r="Q322" s="30">
        <f t="shared" si="4"/>
        <v>1345.72</v>
      </c>
    </row>
    <row r="323" spans="1:17" x14ac:dyDescent="0.2">
      <c r="A323" s="139" t="s">
        <v>661</v>
      </c>
      <c r="B323" s="140" t="s">
        <v>15613</v>
      </c>
      <c r="C323" s="141">
        <v>203</v>
      </c>
      <c r="D323" s="141">
        <v>3</v>
      </c>
      <c r="E323" s="142">
        <v>686.58</v>
      </c>
      <c r="F323" s="142">
        <v>25.6</v>
      </c>
      <c r="G323" s="142">
        <v>33.340000000000003</v>
      </c>
      <c r="H323" s="142">
        <v>12.42</v>
      </c>
      <c r="I323" s="142">
        <v>71.36</v>
      </c>
      <c r="Q323" s="30">
        <f t="shared" si="4"/>
        <v>71.36</v>
      </c>
    </row>
    <row r="324" spans="1:17" x14ac:dyDescent="0.2">
      <c r="A324" s="139" t="s">
        <v>663</v>
      </c>
      <c r="B324" s="140" t="s">
        <v>15614</v>
      </c>
      <c r="C324" s="141">
        <v>4025</v>
      </c>
      <c r="D324" s="141">
        <v>71</v>
      </c>
      <c r="E324" s="142">
        <v>27908.99</v>
      </c>
      <c r="F324" s="142">
        <v>507.6</v>
      </c>
      <c r="G324" s="142">
        <v>788.9</v>
      </c>
      <c r="H324" s="142">
        <v>504.61</v>
      </c>
      <c r="I324" s="142">
        <v>1801.11</v>
      </c>
      <c r="Q324" s="30">
        <f t="shared" si="4"/>
        <v>1801.11</v>
      </c>
    </row>
    <row r="325" spans="1:17" x14ac:dyDescent="0.2">
      <c r="A325" s="139" t="s">
        <v>665</v>
      </c>
      <c r="B325" s="140" t="s">
        <v>15615</v>
      </c>
      <c r="C325" s="141">
        <v>949</v>
      </c>
      <c r="D325" s="141">
        <v>8</v>
      </c>
      <c r="E325" s="142">
        <v>1435.39</v>
      </c>
      <c r="F325" s="142">
        <v>119.68</v>
      </c>
      <c r="G325" s="142">
        <v>88.89</v>
      </c>
      <c r="H325" s="142">
        <v>25.95</v>
      </c>
      <c r="I325" s="142">
        <v>234.52</v>
      </c>
      <c r="Q325" s="30">
        <f t="shared" si="4"/>
        <v>234.52</v>
      </c>
    </row>
    <row r="326" spans="1:17" x14ac:dyDescent="0.2">
      <c r="A326" s="139" t="s">
        <v>667</v>
      </c>
      <c r="B326" s="140" t="s">
        <v>15616</v>
      </c>
      <c r="C326" s="141">
        <v>346</v>
      </c>
      <c r="D326" s="141">
        <v>5</v>
      </c>
      <c r="E326" s="142">
        <v>1925.37</v>
      </c>
      <c r="F326" s="142">
        <v>43.63</v>
      </c>
      <c r="G326" s="142">
        <v>55.55</v>
      </c>
      <c r="H326" s="142">
        <v>34.81</v>
      </c>
      <c r="I326" s="142">
        <v>133.99</v>
      </c>
      <c r="Q326" s="30">
        <f t="shared" si="4"/>
        <v>133.99</v>
      </c>
    </row>
    <row r="327" spans="1:17" x14ac:dyDescent="0.2">
      <c r="A327" s="139" t="s">
        <v>669</v>
      </c>
      <c r="B327" s="140" t="s">
        <v>15617</v>
      </c>
      <c r="C327" s="141">
        <v>386</v>
      </c>
      <c r="D327" s="141">
        <v>11</v>
      </c>
      <c r="E327" s="142">
        <v>2431.4699999999998</v>
      </c>
      <c r="F327" s="142">
        <v>48.68</v>
      </c>
      <c r="G327" s="142">
        <v>122.22</v>
      </c>
      <c r="H327" s="142">
        <v>43.96</v>
      </c>
      <c r="I327" s="142">
        <v>214.86</v>
      </c>
      <c r="Q327" s="30">
        <f t="shared" si="4"/>
        <v>214.86</v>
      </c>
    </row>
    <row r="328" spans="1:17" x14ac:dyDescent="0.2">
      <c r="A328" s="139" t="s">
        <v>671</v>
      </c>
      <c r="B328" s="140" t="s">
        <v>15618</v>
      </c>
      <c r="C328" s="141">
        <v>3520</v>
      </c>
      <c r="D328" s="141">
        <v>32</v>
      </c>
      <c r="E328" s="142">
        <v>77027.28</v>
      </c>
      <c r="F328" s="142">
        <v>443.91</v>
      </c>
      <c r="G328" s="142">
        <v>355.56</v>
      </c>
      <c r="H328" s="142">
        <v>1392.69</v>
      </c>
      <c r="I328" s="142">
        <v>2192.16</v>
      </c>
      <c r="Q328" s="30">
        <f t="shared" si="4"/>
        <v>2192.16</v>
      </c>
    </row>
    <row r="329" spans="1:17" x14ac:dyDescent="0.2">
      <c r="A329" s="139" t="s">
        <v>673</v>
      </c>
      <c r="B329" s="140" t="s">
        <v>15619</v>
      </c>
      <c r="C329" s="141">
        <v>4067</v>
      </c>
      <c r="D329" s="141">
        <v>30</v>
      </c>
      <c r="E329" s="142">
        <v>6002.48</v>
      </c>
      <c r="F329" s="142">
        <v>512.9</v>
      </c>
      <c r="G329" s="142">
        <v>333.34</v>
      </c>
      <c r="H329" s="142">
        <v>108.53</v>
      </c>
      <c r="I329" s="142">
        <v>954.77</v>
      </c>
      <c r="Q329" s="30">
        <f t="shared" si="4"/>
        <v>954.77</v>
      </c>
    </row>
    <row r="330" spans="1:17" x14ac:dyDescent="0.2">
      <c r="A330" s="139" t="s">
        <v>675</v>
      </c>
      <c r="B330" s="140" t="s">
        <v>15620</v>
      </c>
      <c r="C330" s="141">
        <v>270</v>
      </c>
      <c r="D330" s="141">
        <v>5</v>
      </c>
      <c r="E330" s="142">
        <v>43849.05</v>
      </c>
      <c r="F330" s="142">
        <v>34.049999999999997</v>
      </c>
      <c r="G330" s="142">
        <v>55.55</v>
      </c>
      <c r="H330" s="142">
        <v>792.81</v>
      </c>
      <c r="I330" s="142">
        <v>882.41</v>
      </c>
      <c r="Q330" s="30">
        <f t="shared" si="4"/>
        <v>882.41</v>
      </c>
    </row>
    <row r="331" spans="1:17" x14ac:dyDescent="0.2">
      <c r="A331" s="139" t="s">
        <v>677</v>
      </c>
      <c r="B331" s="140" t="s">
        <v>15621</v>
      </c>
      <c r="C331" s="141">
        <v>812</v>
      </c>
      <c r="D331" s="141">
        <v>6</v>
      </c>
      <c r="E331" s="142">
        <v>1237.72</v>
      </c>
      <c r="F331" s="142">
        <v>102.4</v>
      </c>
      <c r="G331" s="142">
        <v>66.66</v>
      </c>
      <c r="H331" s="142">
        <v>22.38</v>
      </c>
      <c r="I331" s="142">
        <v>191.44</v>
      </c>
      <c r="Q331" s="30">
        <f t="shared" si="4"/>
        <v>191.44</v>
      </c>
    </row>
    <row r="332" spans="1:17" x14ac:dyDescent="0.2">
      <c r="A332" s="139" t="s">
        <v>679</v>
      </c>
      <c r="B332" s="140" t="s">
        <v>15622</v>
      </c>
      <c r="C332" s="141">
        <v>371</v>
      </c>
      <c r="D332" s="141">
        <v>2</v>
      </c>
      <c r="E332" s="142">
        <v>205.27</v>
      </c>
      <c r="F332" s="142">
        <v>46.78</v>
      </c>
      <c r="G332" s="142">
        <v>22.22</v>
      </c>
      <c r="H332" s="142">
        <v>3.71</v>
      </c>
      <c r="I332" s="142">
        <v>72.709999999999994</v>
      </c>
      <c r="Q332" s="30">
        <f t="shared" si="4"/>
        <v>72.709999999999994</v>
      </c>
    </row>
    <row r="333" spans="1:17" x14ac:dyDescent="0.2">
      <c r="A333" s="139" t="s">
        <v>681</v>
      </c>
      <c r="B333" s="140" t="s">
        <v>15623</v>
      </c>
      <c r="C333" s="141">
        <v>248</v>
      </c>
      <c r="D333" s="141">
        <v>0</v>
      </c>
      <c r="E333" s="142">
        <v>0</v>
      </c>
      <c r="F333" s="142">
        <v>31.27</v>
      </c>
      <c r="G333" s="142">
        <v>0</v>
      </c>
      <c r="H333" s="142">
        <v>0</v>
      </c>
      <c r="I333" s="142">
        <v>31.27</v>
      </c>
      <c r="Q333" s="30">
        <f t="shared" si="4"/>
        <v>31.27</v>
      </c>
    </row>
    <row r="334" spans="1:17" x14ac:dyDescent="0.2">
      <c r="A334" s="139" t="s">
        <v>683</v>
      </c>
      <c r="B334" s="140" t="s">
        <v>15624</v>
      </c>
      <c r="C334" s="141">
        <v>1925</v>
      </c>
      <c r="D334" s="141">
        <v>16</v>
      </c>
      <c r="E334" s="142">
        <v>3081.95</v>
      </c>
      <c r="F334" s="142">
        <v>242.76</v>
      </c>
      <c r="G334" s="142">
        <v>177.78</v>
      </c>
      <c r="H334" s="142">
        <v>55.72</v>
      </c>
      <c r="I334" s="142">
        <v>476.26</v>
      </c>
      <c r="Q334" s="30">
        <f t="shared" si="4"/>
        <v>476.26</v>
      </c>
    </row>
    <row r="335" spans="1:17" x14ac:dyDescent="0.2">
      <c r="A335" s="139" t="s">
        <v>685</v>
      </c>
      <c r="B335" s="140" t="s">
        <v>15625</v>
      </c>
      <c r="C335" s="141">
        <v>6528</v>
      </c>
      <c r="D335" s="141">
        <v>52</v>
      </c>
      <c r="E335" s="142">
        <v>42119.31</v>
      </c>
      <c r="F335" s="142">
        <v>823.26</v>
      </c>
      <c r="G335" s="142">
        <v>577.78</v>
      </c>
      <c r="H335" s="142">
        <v>761.54</v>
      </c>
      <c r="I335" s="142">
        <v>2162.58</v>
      </c>
      <c r="Q335" s="30">
        <f t="shared" ref="Q335:Q398" si="5">I335+P335</f>
        <v>2162.58</v>
      </c>
    </row>
    <row r="336" spans="1:17" x14ac:dyDescent="0.2">
      <c r="A336" s="139" t="s">
        <v>687</v>
      </c>
      <c r="B336" s="140" t="s">
        <v>15626</v>
      </c>
      <c r="C336" s="141">
        <v>18224</v>
      </c>
      <c r="D336" s="141">
        <v>284</v>
      </c>
      <c r="E336" s="142">
        <v>85915.73</v>
      </c>
      <c r="F336" s="142">
        <v>2298.25</v>
      </c>
      <c r="G336" s="142">
        <v>3155.58</v>
      </c>
      <c r="H336" s="142">
        <v>1553.39</v>
      </c>
      <c r="I336" s="142">
        <v>7007.22</v>
      </c>
      <c r="Q336" s="30">
        <f t="shared" si="5"/>
        <v>7007.22</v>
      </c>
    </row>
    <row r="337" spans="1:17" x14ac:dyDescent="0.2">
      <c r="A337" s="139" t="s">
        <v>689</v>
      </c>
      <c r="B337" s="140" t="s">
        <v>15627</v>
      </c>
      <c r="C337" s="141">
        <v>6066</v>
      </c>
      <c r="D337" s="141">
        <v>205</v>
      </c>
      <c r="E337" s="142">
        <v>57627.68</v>
      </c>
      <c r="F337" s="142">
        <v>764.99</v>
      </c>
      <c r="G337" s="142">
        <v>2277.79</v>
      </c>
      <c r="H337" s="142">
        <v>1041.94</v>
      </c>
      <c r="I337" s="142">
        <v>4084.72</v>
      </c>
      <c r="Q337" s="30">
        <f t="shared" si="5"/>
        <v>4084.72</v>
      </c>
    </row>
    <row r="338" spans="1:17" x14ac:dyDescent="0.2">
      <c r="A338" s="139" t="s">
        <v>691</v>
      </c>
      <c r="B338" s="140" t="s">
        <v>15628</v>
      </c>
      <c r="C338" s="141">
        <v>27631</v>
      </c>
      <c r="D338" s="141">
        <v>279</v>
      </c>
      <c r="E338" s="142">
        <v>167102.92000000001</v>
      </c>
      <c r="F338" s="142">
        <v>3484.57</v>
      </c>
      <c r="G338" s="142">
        <v>3100.02</v>
      </c>
      <c r="H338" s="142">
        <v>3021.3</v>
      </c>
      <c r="I338" s="142">
        <v>9605.89</v>
      </c>
      <c r="Q338" s="30">
        <f t="shared" si="5"/>
        <v>9605.89</v>
      </c>
    </row>
    <row r="339" spans="1:17" x14ac:dyDescent="0.2">
      <c r="A339" s="139" t="s">
        <v>693</v>
      </c>
      <c r="B339" s="140" t="s">
        <v>15629</v>
      </c>
      <c r="C339" s="141">
        <v>2912</v>
      </c>
      <c r="D339" s="141">
        <v>18</v>
      </c>
      <c r="E339" s="142">
        <v>4314.03</v>
      </c>
      <c r="F339" s="142">
        <v>367.23</v>
      </c>
      <c r="G339" s="142">
        <v>200</v>
      </c>
      <c r="H339" s="142">
        <v>78</v>
      </c>
      <c r="I339" s="142">
        <v>645.23</v>
      </c>
      <c r="Q339" s="30">
        <f t="shared" si="5"/>
        <v>645.23</v>
      </c>
    </row>
    <row r="340" spans="1:17" x14ac:dyDescent="0.2">
      <c r="A340" s="139" t="s">
        <v>695</v>
      </c>
      <c r="B340" s="140" t="s">
        <v>15630</v>
      </c>
      <c r="C340" s="141">
        <v>573</v>
      </c>
      <c r="D340" s="141">
        <v>6</v>
      </c>
      <c r="E340" s="142">
        <v>54331.57</v>
      </c>
      <c r="F340" s="142">
        <v>72.260000000000005</v>
      </c>
      <c r="G340" s="142">
        <v>66.66</v>
      </c>
      <c r="H340" s="142">
        <v>982.34</v>
      </c>
      <c r="I340" s="142">
        <v>1121.26</v>
      </c>
      <c r="Q340" s="30">
        <f t="shared" si="5"/>
        <v>1121.26</v>
      </c>
    </row>
    <row r="341" spans="1:17" x14ac:dyDescent="0.2">
      <c r="A341" s="139" t="s">
        <v>697</v>
      </c>
      <c r="B341" s="140" t="s">
        <v>15631</v>
      </c>
      <c r="C341" s="141">
        <v>87500</v>
      </c>
      <c r="D341" s="141">
        <v>1319</v>
      </c>
      <c r="E341" s="142">
        <v>1004166.71</v>
      </c>
      <c r="F341" s="142">
        <v>11034.7</v>
      </c>
      <c r="G341" s="142">
        <v>14655.64</v>
      </c>
      <c r="H341" s="142">
        <v>18155.78</v>
      </c>
      <c r="I341" s="142">
        <v>43846.12</v>
      </c>
      <c r="Q341" s="30">
        <f t="shared" si="5"/>
        <v>43846.12</v>
      </c>
    </row>
    <row r="342" spans="1:17" x14ac:dyDescent="0.2">
      <c r="A342" s="139" t="s">
        <v>699</v>
      </c>
      <c r="B342" s="140" t="s">
        <v>15632</v>
      </c>
      <c r="C342" s="141">
        <v>8824</v>
      </c>
      <c r="D342" s="141">
        <v>157</v>
      </c>
      <c r="E342" s="142">
        <v>62335.72</v>
      </c>
      <c r="F342" s="142">
        <v>1112.8</v>
      </c>
      <c r="G342" s="142">
        <v>1744.46</v>
      </c>
      <c r="H342" s="142">
        <v>1127.06</v>
      </c>
      <c r="I342" s="142">
        <v>3984.32</v>
      </c>
      <c r="Q342" s="30">
        <f t="shared" si="5"/>
        <v>3984.32</v>
      </c>
    </row>
    <row r="343" spans="1:17" x14ac:dyDescent="0.2">
      <c r="A343" s="139" t="s">
        <v>701</v>
      </c>
      <c r="B343" s="140" t="s">
        <v>15633</v>
      </c>
      <c r="C343" s="141">
        <v>2886</v>
      </c>
      <c r="D343" s="141">
        <v>24</v>
      </c>
      <c r="E343" s="142">
        <v>4649.6499999999996</v>
      </c>
      <c r="F343" s="142">
        <v>363.96</v>
      </c>
      <c r="G343" s="142">
        <v>266.67</v>
      </c>
      <c r="H343" s="142">
        <v>84.06</v>
      </c>
      <c r="I343" s="142">
        <v>714.69</v>
      </c>
      <c r="Q343" s="30">
        <f t="shared" si="5"/>
        <v>714.69</v>
      </c>
    </row>
    <row r="344" spans="1:17" x14ac:dyDescent="0.2">
      <c r="A344" s="139" t="s">
        <v>703</v>
      </c>
      <c r="B344" s="140" t="s">
        <v>15634</v>
      </c>
      <c r="C344" s="141">
        <v>214</v>
      </c>
      <c r="D344" s="141">
        <v>15</v>
      </c>
      <c r="E344" s="142">
        <v>4894.92</v>
      </c>
      <c r="F344" s="142">
        <v>57.89</v>
      </c>
      <c r="G344" s="142">
        <v>268.14999999999998</v>
      </c>
      <c r="H344" s="142">
        <v>135.72999999999999</v>
      </c>
      <c r="I344" s="142">
        <v>461.77</v>
      </c>
      <c r="Q344" s="30">
        <f t="shared" si="5"/>
        <v>461.77</v>
      </c>
    </row>
    <row r="345" spans="1:17" x14ac:dyDescent="0.2">
      <c r="A345" s="139" t="s">
        <v>705</v>
      </c>
      <c r="B345" s="140" t="s">
        <v>15635</v>
      </c>
      <c r="C345" s="141">
        <v>2750</v>
      </c>
      <c r="D345" s="141">
        <v>47</v>
      </c>
      <c r="E345" s="142">
        <v>10191.83</v>
      </c>
      <c r="F345" s="142">
        <v>743.92</v>
      </c>
      <c r="G345" s="142">
        <v>840.22</v>
      </c>
      <c r="H345" s="142">
        <v>282.61</v>
      </c>
      <c r="I345" s="142">
        <v>1866.75</v>
      </c>
      <c r="Q345" s="30">
        <f t="shared" si="5"/>
        <v>1866.75</v>
      </c>
    </row>
    <row r="346" spans="1:17" x14ac:dyDescent="0.2">
      <c r="A346" s="139" t="s">
        <v>707</v>
      </c>
      <c r="B346" s="140" t="s">
        <v>15636</v>
      </c>
      <c r="C346" s="141">
        <v>172</v>
      </c>
      <c r="D346" s="141">
        <v>1</v>
      </c>
      <c r="E346" s="142">
        <v>384.46</v>
      </c>
      <c r="F346" s="142">
        <v>46.53</v>
      </c>
      <c r="G346" s="142">
        <v>17.88</v>
      </c>
      <c r="H346" s="142">
        <v>10.66</v>
      </c>
      <c r="I346" s="142">
        <v>75.069999999999993</v>
      </c>
      <c r="Q346" s="30">
        <f t="shared" si="5"/>
        <v>75.069999999999993</v>
      </c>
    </row>
    <row r="347" spans="1:17" x14ac:dyDescent="0.2">
      <c r="A347" s="139" t="s">
        <v>709</v>
      </c>
      <c r="B347" s="140" t="s">
        <v>15637</v>
      </c>
      <c r="C347" s="141">
        <v>104</v>
      </c>
      <c r="D347" s="141">
        <v>1</v>
      </c>
      <c r="E347" s="142">
        <v>37.32</v>
      </c>
      <c r="F347" s="142">
        <v>28.14</v>
      </c>
      <c r="G347" s="142">
        <v>17.88</v>
      </c>
      <c r="H347" s="142">
        <v>1.03</v>
      </c>
      <c r="I347" s="142">
        <v>47.05</v>
      </c>
      <c r="Q347" s="30">
        <f t="shared" si="5"/>
        <v>47.05</v>
      </c>
    </row>
    <row r="348" spans="1:17" x14ac:dyDescent="0.2">
      <c r="A348" s="139" t="s">
        <v>711</v>
      </c>
      <c r="B348" s="140" t="s">
        <v>15638</v>
      </c>
      <c r="C348" s="141">
        <v>217</v>
      </c>
      <c r="D348" s="141">
        <v>6</v>
      </c>
      <c r="E348" s="142">
        <v>4938.7700000000004</v>
      </c>
      <c r="F348" s="142">
        <v>58.7</v>
      </c>
      <c r="G348" s="142">
        <v>107.26</v>
      </c>
      <c r="H348" s="142">
        <v>136.94</v>
      </c>
      <c r="I348" s="142">
        <v>302.89999999999998</v>
      </c>
      <c r="Q348" s="30">
        <f t="shared" si="5"/>
        <v>302.89999999999998</v>
      </c>
    </row>
    <row r="349" spans="1:17" x14ac:dyDescent="0.2">
      <c r="A349" s="139" t="s">
        <v>713</v>
      </c>
      <c r="B349" s="140" t="s">
        <v>15639</v>
      </c>
      <c r="C349" s="141">
        <v>148</v>
      </c>
      <c r="D349" s="141">
        <v>1</v>
      </c>
      <c r="E349" s="142">
        <v>186.61</v>
      </c>
      <c r="F349" s="142">
        <v>40.04</v>
      </c>
      <c r="G349" s="142">
        <v>17.88</v>
      </c>
      <c r="H349" s="142">
        <v>5.18</v>
      </c>
      <c r="I349" s="142">
        <v>63.1</v>
      </c>
      <c r="Q349" s="30">
        <f t="shared" si="5"/>
        <v>63.1</v>
      </c>
    </row>
    <row r="350" spans="1:17" x14ac:dyDescent="0.2">
      <c r="A350" s="139" t="s">
        <v>715</v>
      </c>
      <c r="B350" s="140" t="s">
        <v>15640</v>
      </c>
      <c r="C350" s="141">
        <v>133</v>
      </c>
      <c r="D350" s="141">
        <v>1</v>
      </c>
      <c r="E350" s="142">
        <v>248.82</v>
      </c>
      <c r="F350" s="142">
        <v>35.979999999999997</v>
      </c>
      <c r="G350" s="142">
        <v>17.88</v>
      </c>
      <c r="H350" s="142">
        <v>6.9</v>
      </c>
      <c r="I350" s="142">
        <v>60.76</v>
      </c>
      <c r="Q350" s="30">
        <f t="shared" si="5"/>
        <v>60.76</v>
      </c>
    </row>
    <row r="351" spans="1:17" x14ac:dyDescent="0.2">
      <c r="A351" s="139" t="s">
        <v>717</v>
      </c>
      <c r="B351" s="140" t="s">
        <v>15641</v>
      </c>
      <c r="C351" s="141">
        <v>938</v>
      </c>
      <c r="D351" s="141">
        <v>5</v>
      </c>
      <c r="E351" s="142">
        <v>1158.56</v>
      </c>
      <c r="F351" s="142">
        <v>253.74</v>
      </c>
      <c r="G351" s="142">
        <v>89.38</v>
      </c>
      <c r="H351" s="142">
        <v>32.130000000000003</v>
      </c>
      <c r="I351" s="142">
        <v>375.25</v>
      </c>
      <c r="Q351" s="30">
        <f t="shared" si="5"/>
        <v>375.25</v>
      </c>
    </row>
    <row r="352" spans="1:17" x14ac:dyDescent="0.2">
      <c r="A352" s="139" t="s">
        <v>719</v>
      </c>
      <c r="B352" s="140" t="s">
        <v>15642</v>
      </c>
      <c r="C352" s="141">
        <v>6465</v>
      </c>
      <c r="D352" s="141">
        <v>81</v>
      </c>
      <c r="E352" s="142">
        <v>22500.14</v>
      </c>
      <c r="F352" s="142">
        <v>1748.89</v>
      </c>
      <c r="G352" s="142">
        <v>1448.02</v>
      </c>
      <c r="H352" s="142">
        <v>623.91</v>
      </c>
      <c r="I352" s="142">
        <v>3820.82</v>
      </c>
      <c r="Q352" s="30">
        <f t="shared" si="5"/>
        <v>3820.82</v>
      </c>
    </row>
    <row r="353" spans="1:17" x14ac:dyDescent="0.2">
      <c r="A353" s="139" t="s">
        <v>721</v>
      </c>
      <c r="B353" s="140" t="s">
        <v>15643</v>
      </c>
      <c r="C353" s="141">
        <v>68</v>
      </c>
      <c r="D353" s="141">
        <v>2</v>
      </c>
      <c r="E353" s="142">
        <v>335.9</v>
      </c>
      <c r="F353" s="142">
        <v>18.39</v>
      </c>
      <c r="G353" s="142">
        <v>35.75</v>
      </c>
      <c r="H353" s="142">
        <v>9.31</v>
      </c>
      <c r="I353" s="142">
        <v>63.45</v>
      </c>
      <c r="Q353" s="30">
        <f t="shared" si="5"/>
        <v>63.45</v>
      </c>
    </row>
    <row r="354" spans="1:17" x14ac:dyDescent="0.2">
      <c r="A354" s="139" t="s">
        <v>723</v>
      </c>
      <c r="B354" s="140" t="s">
        <v>15644</v>
      </c>
      <c r="C354" s="141">
        <v>7884</v>
      </c>
      <c r="D354" s="141">
        <v>170</v>
      </c>
      <c r="E354" s="142">
        <v>223703.32</v>
      </c>
      <c r="F354" s="142">
        <v>2132.7399999999998</v>
      </c>
      <c r="G354" s="142">
        <v>3039.07</v>
      </c>
      <c r="H354" s="142">
        <v>6203.1</v>
      </c>
      <c r="I354" s="142">
        <v>11374.91</v>
      </c>
      <c r="Q354" s="30">
        <f t="shared" si="5"/>
        <v>11374.91</v>
      </c>
    </row>
    <row r="355" spans="1:17" x14ac:dyDescent="0.2">
      <c r="A355" s="139" t="s">
        <v>725</v>
      </c>
      <c r="B355" s="140" t="s">
        <v>15645</v>
      </c>
      <c r="C355" s="141">
        <v>80</v>
      </c>
      <c r="D355" s="141">
        <v>3</v>
      </c>
      <c r="E355" s="142">
        <v>634.49</v>
      </c>
      <c r="F355" s="142">
        <v>21.64</v>
      </c>
      <c r="G355" s="142">
        <v>53.63</v>
      </c>
      <c r="H355" s="142">
        <v>17.59</v>
      </c>
      <c r="I355" s="142">
        <v>92.86</v>
      </c>
      <c r="Q355" s="30">
        <f t="shared" si="5"/>
        <v>92.86</v>
      </c>
    </row>
    <row r="356" spans="1:17" x14ac:dyDescent="0.2">
      <c r="A356" s="139" t="s">
        <v>727</v>
      </c>
      <c r="B356" s="140" t="s">
        <v>15646</v>
      </c>
      <c r="C356" s="141">
        <v>27</v>
      </c>
      <c r="D356" s="141">
        <v>0</v>
      </c>
      <c r="E356" s="142">
        <v>0</v>
      </c>
      <c r="F356" s="142">
        <v>7.3</v>
      </c>
      <c r="G356" s="142">
        <v>0</v>
      </c>
      <c r="H356" s="142">
        <v>0</v>
      </c>
      <c r="I356" s="142">
        <v>7.3</v>
      </c>
      <c r="Q356" s="30">
        <f t="shared" si="5"/>
        <v>7.3</v>
      </c>
    </row>
    <row r="357" spans="1:17" x14ac:dyDescent="0.2">
      <c r="A357" s="139" t="s">
        <v>729</v>
      </c>
      <c r="B357" s="140" t="s">
        <v>15647</v>
      </c>
      <c r="C357" s="141">
        <v>57730</v>
      </c>
      <c r="D357" s="141">
        <v>876</v>
      </c>
      <c r="E357" s="142">
        <v>622719.81999999995</v>
      </c>
      <c r="F357" s="142">
        <v>15616.88</v>
      </c>
      <c r="G357" s="142">
        <v>15660.15</v>
      </c>
      <c r="H357" s="142">
        <v>17267.47</v>
      </c>
      <c r="I357" s="142">
        <v>48544.5</v>
      </c>
      <c r="Q357" s="30">
        <f t="shared" si="5"/>
        <v>48544.5</v>
      </c>
    </row>
    <row r="358" spans="1:17" x14ac:dyDescent="0.2">
      <c r="A358" s="139" t="s">
        <v>731</v>
      </c>
      <c r="B358" s="140" t="s">
        <v>15648</v>
      </c>
      <c r="C358" s="141">
        <v>2249</v>
      </c>
      <c r="D358" s="141">
        <v>38</v>
      </c>
      <c r="E358" s="142">
        <v>13289.08</v>
      </c>
      <c r="F358" s="142">
        <v>608.39</v>
      </c>
      <c r="G358" s="142">
        <v>679.32</v>
      </c>
      <c r="H358" s="142">
        <v>368.5</v>
      </c>
      <c r="I358" s="142">
        <v>1656.21</v>
      </c>
      <c r="Q358" s="30">
        <f t="shared" si="5"/>
        <v>1656.21</v>
      </c>
    </row>
    <row r="359" spans="1:17" x14ac:dyDescent="0.2">
      <c r="A359" s="139" t="s">
        <v>733</v>
      </c>
      <c r="B359" s="140" t="s">
        <v>15649</v>
      </c>
      <c r="C359" s="141">
        <v>1956</v>
      </c>
      <c r="D359" s="141">
        <v>31</v>
      </c>
      <c r="E359" s="142">
        <v>10160.969999999999</v>
      </c>
      <c r="F359" s="142">
        <v>529.13</v>
      </c>
      <c r="G359" s="142">
        <v>554.17999999999995</v>
      </c>
      <c r="H359" s="142">
        <v>281.75</v>
      </c>
      <c r="I359" s="142">
        <v>1365.06</v>
      </c>
      <c r="Q359" s="30">
        <f t="shared" si="5"/>
        <v>1365.06</v>
      </c>
    </row>
    <row r="360" spans="1:17" x14ac:dyDescent="0.2">
      <c r="A360" s="139" t="s">
        <v>735</v>
      </c>
      <c r="B360" s="140" t="s">
        <v>15650</v>
      </c>
      <c r="C360" s="141">
        <v>176</v>
      </c>
      <c r="D360" s="141">
        <v>2</v>
      </c>
      <c r="E360" s="142">
        <v>475.04</v>
      </c>
      <c r="F360" s="142">
        <v>47.61</v>
      </c>
      <c r="G360" s="142">
        <v>35.75</v>
      </c>
      <c r="H360" s="142">
        <v>13.18</v>
      </c>
      <c r="I360" s="142">
        <v>96.54</v>
      </c>
      <c r="Q360" s="30">
        <f t="shared" si="5"/>
        <v>96.54</v>
      </c>
    </row>
    <row r="361" spans="1:17" x14ac:dyDescent="0.2">
      <c r="A361" s="139" t="s">
        <v>737</v>
      </c>
      <c r="B361" s="140" t="s">
        <v>15651</v>
      </c>
      <c r="C361" s="141">
        <v>172</v>
      </c>
      <c r="D361" s="141">
        <v>3</v>
      </c>
      <c r="E361" s="142">
        <v>1033.06</v>
      </c>
      <c r="F361" s="142">
        <v>46.53</v>
      </c>
      <c r="G361" s="142">
        <v>53.63</v>
      </c>
      <c r="H361" s="142">
        <v>28.65</v>
      </c>
      <c r="I361" s="142">
        <v>128.81</v>
      </c>
      <c r="Q361" s="30">
        <f t="shared" si="5"/>
        <v>128.81</v>
      </c>
    </row>
    <row r="362" spans="1:17" x14ac:dyDescent="0.2">
      <c r="A362" s="139" t="s">
        <v>739</v>
      </c>
      <c r="B362" s="140" t="s">
        <v>15652</v>
      </c>
      <c r="C362" s="141">
        <v>78</v>
      </c>
      <c r="D362" s="141">
        <v>1</v>
      </c>
      <c r="E362" s="142">
        <v>149.29</v>
      </c>
      <c r="F362" s="142">
        <v>21.1</v>
      </c>
      <c r="G362" s="142">
        <v>17.88</v>
      </c>
      <c r="H362" s="142">
        <v>4.1399999999999997</v>
      </c>
      <c r="I362" s="142">
        <v>43.12</v>
      </c>
      <c r="Q362" s="30">
        <f t="shared" si="5"/>
        <v>43.12</v>
      </c>
    </row>
    <row r="363" spans="1:17" x14ac:dyDescent="0.2">
      <c r="A363" s="139" t="s">
        <v>741</v>
      </c>
      <c r="B363" s="140" t="s">
        <v>15653</v>
      </c>
      <c r="C363" s="141">
        <v>190</v>
      </c>
      <c r="D363" s="141">
        <v>2</v>
      </c>
      <c r="E363" s="142">
        <v>435.43</v>
      </c>
      <c r="F363" s="142">
        <v>51.4</v>
      </c>
      <c r="G363" s="142">
        <v>35.75</v>
      </c>
      <c r="H363" s="142">
        <v>12.07</v>
      </c>
      <c r="I363" s="142">
        <v>99.22</v>
      </c>
      <c r="Q363" s="30">
        <f t="shared" si="5"/>
        <v>99.22</v>
      </c>
    </row>
    <row r="364" spans="1:17" x14ac:dyDescent="0.2">
      <c r="A364" s="139" t="s">
        <v>743</v>
      </c>
      <c r="B364" s="140" t="s">
        <v>15654</v>
      </c>
      <c r="C364" s="141">
        <v>338</v>
      </c>
      <c r="D364" s="141">
        <v>6</v>
      </c>
      <c r="E364" s="142">
        <v>4075.85</v>
      </c>
      <c r="F364" s="142">
        <v>91.43</v>
      </c>
      <c r="G364" s="142">
        <v>107.26</v>
      </c>
      <c r="H364" s="142">
        <v>113.02</v>
      </c>
      <c r="I364" s="142">
        <v>311.70999999999998</v>
      </c>
      <c r="Q364" s="30">
        <f t="shared" si="5"/>
        <v>311.70999999999998</v>
      </c>
    </row>
    <row r="365" spans="1:17" x14ac:dyDescent="0.2">
      <c r="A365" s="139" t="s">
        <v>745</v>
      </c>
      <c r="B365" s="140" t="s">
        <v>15655</v>
      </c>
      <c r="C365" s="141">
        <v>90</v>
      </c>
      <c r="D365" s="141">
        <v>0</v>
      </c>
      <c r="E365" s="142">
        <v>0</v>
      </c>
      <c r="F365" s="142">
        <v>24.34</v>
      </c>
      <c r="G365" s="142">
        <v>0</v>
      </c>
      <c r="H365" s="142">
        <v>0</v>
      </c>
      <c r="I365" s="142">
        <v>24.34</v>
      </c>
      <c r="Q365" s="30">
        <f t="shared" si="5"/>
        <v>24.34</v>
      </c>
    </row>
    <row r="366" spans="1:17" x14ac:dyDescent="0.2">
      <c r="A366" s="139" t="s">
        <v>747</v>
      </c>
      <c r="B366" s="140" t="s">
        <v>15656</v>
      </c>
      <c r="C366" s="141">
        <v>53</v>
      </c>
      <c r="D366" s="141">
        <v>5</v>
      </c>
      <c r="E366" s="142">
        <v>928.03</v>
      </c>
      <c r="F366" s="142">
        <v>14.34</v>
      </c>
      <c r="G366" s="142">
        <v>89.38</v>
      </c>
      <c r="H366" s="142">
        <v>25.74</v>
      </c>
      <c r="I366" s="142">
        <v>129.46</v>
      </c>
      <c r="Q366" s="30">
        <f t="shared" si="5"/>
        <v>129.46</v>
      </c>
    </row>
    <row r="367" spans="1:17" x14ac:dyDescent="0.2">
      <c r="A367" s="139" t="s">
        <v>749</v>
      </c>
      <c r="B367" s="140" t="s">
        <v>15657</v>
      </c>
      <c r="C367" s="141">
        <v>173</v>
      </c>
      <c r="D367" s="141">
        <v>1</v>
      </c>
      <c r="E367" s="142">
        <v>174.17</v>
      </c>
      <c r="F367" s="142">
        <v>46.8</v>
      </c>
      <c r="G367" s="142">
        <v>17.88</v>
      </c>
      <c r="H367" s="142">
        <v>4.83</v>
      </c>
      <c r="I367" s="142">
        <v>69.510000000000005</v>
      </c>
      <c r="Q367" s="30">
        <f t="shared" si="5"/>
        <v>69.510000000000005</v>
      </c>
    </row>
    <row r="368" spans="1:17" x14ac:dyDescent="0.2">
      <c r="A368" s="139" t="s">
        <v>751</v>
      </c>
      <c r="B368" s="140" t="s">
        <v>15658</v>
      </c>
      <c r="C368" s="141">
        <v>14</v>
      </c>
      <c r="D368" s="141">
        <v>1</v>
      </c>
      <c r="E368" s="142">
        <v>1169.33</v>
      </c>
      <c r="F368" s="142">
        <v>3.78</v>
      </c>
      <c r="G368" s="142">
        <v>17.88</v>
      </c>
      <c r="H368" s="142">
        <v>32.42</v>
      </c>
      <c r="I368" s="142">
        <v>54.08</v>
      </c>
      <c r="Q368" s="30">
        <f t="shared" si="5"/>
        <v>54.08</v>
      </c>
    </row>
    <row r="369" spans="1:17" x14ac:dyDescent="0.2">
      <c r="A369" s="139" t="s">
        <v>753</v>
      </c>
      <c r="B369" s="140" t="s">
        <v>15659</v>
      </c>
      <c r="C369" s="141">
        <v>99</v>
      </c>
      <c r="D369" s="141">
        <v>3</v>
      </c>
      <c r="E369" s="142">
        <v>522.51</v>
      </c>
      <c r="F369" s="142">
        <v>26.78</v>
      </c>
      <c r="G369" s="142">
        <v>53.63</v>
      </c>
      <c r="H369" s="142">
        <v>14.49</v>
      </c>
      <c r="I369" s="142">
        <v>94.9</v>
      </c>
      <c r="Q369" s="30">
        <f t="shared" si="5"/>
        <v>94.9</v>
      </c>
    </row>
    <row r="370" spans="1:17" x14ac:dyDescent="0.2">
      <c r="A370" s="139" t="s">
        <v>755</v>
      </c>
      <c r="B370" s="140" t="s">
        <v>15660</v>
      </c>
      <c r="C370" s="141">
        <v>111</v>
      </c>
      <c r="D370" s="141">
        <v>2</v>
      </c>
      <c r="E370" s="142">
        <v>673.14</v>
      </c>
      <c r="F370" s="142">
        <v>30.02</v>
      </c>
      <c r="G370" s="142">
        <v>35.75</v>
      </c>
      <c r="H370" s="142">
        <v>18.66</v>
      </c>
      <c r="I370" s="142">
        <v>84.43</v>
      </c>
      <c r="Q370" s="30">
        <f t="shared" si="5"/>
        <v>84.43</v>
      </c>
    </row>
    <row r="371" spans="1:17" x14ac:dyDescent="0.2">
      <c r="A371" s="139" t="s">
        <v>757</v>
      </c>
      <c r="B371" s="140" t="s">
        <v>15661</v>
      </c>
      <c r="C371" s="141">
        <v>230</v>
      </c>
      <c r="D371" s="141">
        <v>2</v>
      </c>
      <c r="E371" s="142">
        <v>335.9</v>
      </c>
      <c r="F371" s="142">
        <v>62.22</v>
      </c>
      <c r="G371" s="142">
        <v>35.75</v>
      </c>
      <c r="H371" s="142">
        <v>9.31</v>
      </c>
      <c r="I371" s="142">
        <v>107.28</v>
      </c>
      <c r="Q371" s="30">
        <f t="shared" si="5"/>
        <v>107.28</v>
      </c>
    </row>
    <row r="372" spans="1:17" x14ac:dyDescent="0.2">
      <c r="A372" s="139" t="s">
        <v>759</v>
      </c>
      <c r="B372" s="140" t="s">
        <v>15662</v>
      </c>
      <c r="C372" s="141">
        <v>124</v>
      </c>
      <c r="D372" s="141">
        <v>3</v>
      </c>
      <c r="E372" s="142">
        <v>522.51</v>
      </c>
      <c r="F372" s="142">
        <v>33.54</v>
      </c>
      <c r="G372" s="142">
        <v>53.63</v>
      </c>
      <c r="H372" s="142">
        <v>14.49</v>
      </c>
      <c r="I372" s="142">
        <v>101.66</v>
      </c>
      <c r="Q372" s="30">
        <f t="shared" si="5"/>
        <v>101.66</v>
      </c>
    </row>
    <row r="373" spans="1:17" x14ac:dyDescent="0.2">
      <c r="A373" s="139" t="s">
        <v>761</v>
      </c>
      <c r="B373" s="140" t="s">
        <v>15663</v>
      </c>
      <c r="C373" s="141">
        <v>41</v>
      </c>
      <c r="D373" s="141">
        <v>1</v>
      </c>
      <c r="E373" s="142">
        <v>149.29</v>
      </c>
      <c r="F373" s="142">
        <v>11.09</v>
      </c>
      <c r="G373" s="142">
        <v>17.88</v>
      </c>
      <c r="H373" s="142">
        <v>4.1399999999999997</v>
      </c>
      <c r="I373" s="142">
        <v>33.11</v>
      </c>
      <c r="Q373" s="30">
        <f t="shared" si="5"/>
        <v>33.11</v>
      </c>
    </row>
    <row r="374" spans="1:17" x14ac:dyDescent="0.2">
      <c r="A374" s="139" t="s">
        <v>763</v>
      </c>
      <c r="B374" s="140" t="s">
        <v>15664</v>
      </c>
      <c r="C374" s="141">
        <v>59</v>
      </c>
      <c r="D374" s="141">
        <v>0</v>
      </c>
      <c r="E374" s="142">
        <v>0</v>
      </c>
      <c r="F374" s="142">
        <v>15.96</v>
      </c>
      <c r="G374" s="142">
        <v>0</v>
      </c>
      <c r="H374" s="142">
        <v>0</v>
      </c>
      <c r="I374" s="142">
        <v>15.96</v>
      </c>
      <c r="Q374" s="30">
        <f t="shared" si="5"/>
        <v>15.96</v>
      </c>
    </row>
    <row r="375" spans="1:17" x14ac:dyDescent="0.2">
      <c r="A375" s="139" t="s">
        <v>765</v>
      </c>
      <c r="B375" s="140" t="s">
        <v>15665</v>
      </c>
      <c r="C375" s="141">
        <v>1196</v>
      </c>
      <c r="D375" s="141">
        <v>20</v>
      </c>
      <c r="E375" s="142">
        <v>4857.84</v>
      </c>
      <c r="F375" s="142">
        <v>323.54000000000002</v>
      </c>
      <c r="G375" s="142">
        <v>357.54</v>
      </c>
      <c r="H375" s="142">
        <v>134.69999999999999</v>
      </c>
      <c r="I375" s="142">
        <v>815.78</v>
      </c>
      <c r="Q375" s="30">
        <f t="shared" si="5"/>
        <v>815.78</v>
      </c>
    </row>
    <row r="376" spans="1:17" x14ac:dyDescent="0.2">
      <c r="A376" s="139" t="s">
        <v>767</v>
      </c>
      <c r="B376" s="140" t="s">
        <v>15666</v>
      </c>
      <c r="C376" s="141">
        <v>157</v>
      </c>
      <c r="D376" s="141">
        <v>2</v>
      </c>
      <c r="E376" s="142">
        <v>630.1</v>
      </c>
      <c r="F376" s="142">
        <v>42.47</v>
      </c>
      <c r="G376" s="142">
        <v>35.75</v>
      </c>
      <c r="H376" s="142">
        <v>17.47</v>
      </c>
      <c r="I376" s="142">
        <v>95.69</v>
      </c>
      <c r="Q376" s="30">
        <f t="shared" si="5"/>
        <v>95.69</v>
      </c>
    </row>
    <row r="377" spans="1:17" x14ac:dyDescent="0.2">
      <c r="A377" s="139" t="s">
        <v>769</v>
      </c>
      <c r="B377" s="140" t="s">
        <v>15667</v>
      </c>
      <c r="C377" s="141">
        <v>79</v>
      </c>
      <c r="D377" s="141">
        <v>2</v>
      </c>
      <c r="E377" s="142">
        <v>432.78</v>
      </c>
      <c r="F377" s="142">
        <v>21.37</v>
      </c>
      <c r="G377" s="142">
        <v>35.75</v>
      </c>
      <c r="H377" s="142">
        <v>12</v>
      </c>
      <c r="I377" s="142">
        <v>69.12</v>
      </c>
      <c r="Q377" s="30">
        <f t="shared" si="5"/>
        <v>69.12</v>
      </c>
    </row>
    <row r="378" spans="1:17" x14ac:dyDescent="0.2">
      <c r="A378" s="139" t="s">
        <v>771</v>
      </c>
      <c r="B378" s="140" t="s">
        <v>15668</v>
      </c>
      <c r="C378" s="141">
        <v>244</v>
      </c>
      <c r="D378" s="141">
        <v>2</v>
      </c>
      <c r="E378" s="142">
        <v>384.98</v>
      </c>
      <c r="F378" s="142">
        <v>66.010000000000005</v>
      </c>
      <c r="G378" s="142">
        <v>35.75</v>
      </c>
      <c r="H378" s="142">
        <v>10.67</v>
      </c>
      <c r="I378" s="142">
        <v>112.43</v>
      </c>
      <c r="Q378" s="30">
        <f t="shared" si="5"/>
        <v>112.43</v>
      </c>
    </row>
    <row r="379" spans="1:17" x14ac:dyDescent="0.2">
      <c r="A379" s="139" t="s">
        <v>773</v>
      </c>
      <c r="B379" s="140" t="s">
        <v>15669</v>
      </c>
      <c r="C379" s="141">
        <v>85</v>
      </c>
      <c r="D379" s="141">
        <v>1</v>
      </c>
      <c r="E379" s="142">
        <v>474.6</v>
      </c>
      <c r="F379" s="142">
        <v>22.99</v>
      </c>
      <c r="G379" s="142">
        <v>17.88</v>
      </c>
      <c r="H379" s="142">
        <v>13.16</v>
      </c>
      <c r="I379" s="142">
        <v>54.03</v>
      </c>
      <c r="Q379" s="30">
        <f t="shared" si="5"/>
        <v>54.03</v>
      </c>
    </row>
    <row r="380" spans="1:17" x14ac:dyDescent="0.2">
      <c r="A380" s="139" t="s">
        <v>775</v>
      </c>
      <c r="B380" s="140" t="s">
        <v>15670</v>
      </c>
      <c r="C380" s="141">
        <v>37</v>
      </c>
      <c r="D380" s="141">
        <v>2</v>
      </c>
      <c r="E380" s="142">
        <v>281.57</v>
      </c>
      <c r="F380" s="142">
        <v>10.01</v>
      </c>
      <c r="G380" s="142">
        <v>35.75</v>
      </c>
      <c r="H380" s="142">
        <v>7.81</v>
      </c>
      <c r="I380" s="142">
        <v>53.57</v>
      </c>
      <c r="Q380" s="30">
        <f t="shared" si="5"/>
        <v>53.57</v>
      </c>
    </row>
    <row r="381" spans="1:17" x14ac:dyDescent="0.2">
      <c r="A381" s="139" t="s">
        <v>777</v>
      </c>
      <c r="B381" s="140" t="s">
        <v>15671</v>
      </c>
      <c r="C381" s="141">
        <v>5044</v>
      </c>
      <c r="D381" s="141">
        <v>73</v>
      </c>
      <c r="E381" s="142">
        <v>19281.82</v>
      </c>
      <c r="F381" s="142">
        <v>1364.48</v>
      </c>
      <c r="G381" s="142">
        <v>1305.02</v>
      </c>
      <c r="H381" s="142">
        <v>534.66</v>
      </c>
      <c r="I381" s="142">
        <v>3204.16</v>
      </c>
      <c r="Q381" s="30">
        <f t="shared" si="5"/>
        <v>3204.16</v>
      </c>
    </row>
    <row r="382" spans="1:17" x14ac:dyDescent="0.2">
      <c r="A382" s="139" t="s">
        <v>779</v>
      </c>
      <c r="B382" s="140" t="s">
        <v>15672</v>
      </c>
      <c r="C382" s="141">
        <v>97</v>
      </c>
      <c r="D382" s="141">
        <v>1</v>
      </c>
      <c r="E382" s="142">
        <v>414.7</v>
      </c>
      <c r="F382" s="142">
        <v>26.24</v>
      </c>
      <c r="G382" s="142">
        <v>17.88</v>
      </c>
      <c r="H382" s="142">
        <v>11.5</v>
      </c>
      <c r="I382" s="142">
        <v>55.62</v>
      </c>
      <c r="Q382" s="30">
        <f t="shared" si="5"/>
        <v>55.62</v>
      </c>
    </row>
    <row r="383" spans="1:17" x14ac:dyDescent="0.2">
      <c r="A383" s="139" t="s">
        <v>781</v>
      </c>
      <c r="B383" s="140" t="s">
        <v>15673</v>
      </c>
      <c r="C383" s="141">
        <v>425</v>
      </c>
      <c r="D383" s="141">
        <v>2</v>
      </c>
      <c r="E383" s="142">
        <v>1132.23</v>
      </c>
      <c r="F383" s="142">
        <v>114.97</v>
      </c>
      <c r="G383" s="142">
        <v>35.75</v>
      </c>
      <c r="H383" s="142">
        <v>31.39</v>
      </c>
      <c r="I383" s="142">
        <v>182.11</v>
      </c>
      <c r="Q383" s="30">
        <f t="shared" si="5"/>
        <v>182.11</v>
      </c>
    </row>
    <row r="384" spans="1:17" x14ac:dyDescent="0.2">
      <c r="A384" s="139" t="s">
        <v>783</v>
      </c>
      <c r="B384" s="140" t="s">
        <v>15674</v>
      </c>
      <c r="C384" s="141">
        <v>157</v>
      </c>
      <c r="D384" s="141">
        <v>1</v>
      </c>
      <c r="E384" s="142">
        <v>149.29</v>
      </c>
      <c r="F384" s="142">
        <v>42.47</v>
      </c>
      <c r="G384" s="142">
        <v>17.88</v>
      </c>
      <c r="H384" s="142">
        <v>4.1399999999999997</v>
      </c>
      <c r="I384" s="142">
        <v>64.489999999999995</v>
      </c>
      <c r="Q384" s="30">
        <f t="shared" si="5"/>
        <v>64.489999999999995</v>
      </c>
    </row>
    <row r="385" spans="1:17" x14ac:dyDescent="0.2">
      <c r="A385" s="139" t="s">
        <v>785</v>
      </c>
      <c r="B385" s="140" t="s">
        <v>15675</v>
      </c>
      <c r="C385" s="141">
        <v>80</v>
      </c>
      <c r="D385" s="141">
        <v>1</v>
      </c>
      <c r="E385" s="142">
        <v>149.29</v>
      </c>
      <c r="F385" s="142">
        <v>21.64</v>
      </c>
      <c r="G385" s="142">
        <v>17.88</v>
      </c>
      <c r="H385" s="142">
        <v>4.1399999999999997</v>
      </c>
      <c r="I385" s="142">
        <v>43.66</v>
      </c>
      <c r="Q385" s="30">
        <f t="shared" si="5"/>
        <v>43.66</v>
      </c>
    </row>
    <row r="386" spans="1:17" x14ac:dyDescent="0.2">
      <c r="A386" s="139" t="s">
        <v>787</v>
      </c>
      <c r="B386" s="140" t="s">
        <v>15676</v>
      </c>
      <c r="C386" s="141">
        <v>67</v>
      </c>
      <c r="D386" s="141">
        <v>1</v>
      </c>
      <c r="E386" s="142">
        <v>149.29</v>
      </c>
      <c r="F386" s="142">
        <v>18.13</v>
      </c>
      <c r="G386" s="142">
        <v>17.88</v>
      </c>
      <c r="H386" s="142">
        <v>4.1399999999999997</v>
      </c>
      <c r="I386" s="142">
        <v>40.15</v>
      </c>
      <c r="Q386" s="30">
        <f t="shared" si="5"/>
        <v>40.15</v>
      </c>
    </row>
    <row r="387" spans="1:17" x14ac:dyDescent="0.2">
      <c r="A387" s="139" t="s">
        <v>789</v>
      </c>
      <c r="B387" s="140" t="s">
        <v>15677</v>
      </c>
      <c r="C387" s="141">
        <v>1418</v>
      </c>
      <c r="D387" s="141">
        <v>16</v>
      </c>
      <c r="E387" s="142">
        <v>2950.75</v>
      </c>
      <c r="F387" s="142">
        <v>383.59</v>
      </c>
      <c r="G387" s="142">
        <v>286.02999999999997</v>
      </c>
      <c r="H387" s="142">
        <v>81.819999999999993</v>
      </c>
      <c r="I387" s="142">
        <v>751.44</v>
      </c>
      <c r="Q387" s="30">
        <f t="shared" si="5"/>
        <v>751.44</v>
      </c>
    </row>
    <row r="388" spans="1:17" x14ac:dyDescent="0.2">
      <c r="A388" s="139" t="s">
        <v>791</v>
      </c>
      <c r="B388" s="140" t="s">
        <v>15678</v>
      </c>
      <c r="C388" s="141">
        <v>649</v>
      </c>
      <c r="D388" s="141">
        <v>3</v>
      </c>
      <c r="E388" s="142">
        <v>584.72</v>
      </c>
      <c r="F388" s="142">
        <v>175.57</v>
      </c>
      <c r="G388" s="142">
        <v>53.63</v>
      </c>
      <c r="H388" s="142">
        <v>16.22</v>
      </c>
      <c r="I388" s="142">
        <v>245.42</v>
      </c>
      <c r="Q388" s="30">
        <f t="shared" si="5"/>
        <v>245.42</v>
      </c>
    </row>
    <row r="389" spans="1:17" x14ac:dyDescent="0.2">
      <c r="A389" s="139" t="s">
        <v>793</v>
      </c>
      <c r="B389" s="140" t="s">
        <v>15679</v>
      </c>
      <c r="C389" s="141">
        <v>90</v>
      </c>
      <c r="D389" s="141">
        <v>2</v>
      </c>
      <c r="E389" s="142">
        <v>302</v>
      </c>
      <c r="F389" s="142">
        <v>24.34</v>
      </c>
      <c r="G389" s="142">
        <v>35.75</v>
      </c>
      <c r="H389" s="142">
        <v>8.3800000000000008</v>
      </c>
      <c r="I389" s="142">
        <v>68.47</v>
      </c>
      <c r="Q389" s="30">
        <f t="shared" si="5"/>
        <v>68.47</v>
      </c>
    </row>
    <row r="390" spans="1:17" x14ac:dyDescent="0.2">
      <c r="A390" s="139" t="s">
        <v>795</v>
      </c>
      <c r="B390" s="140" t="s">
        <v>15680</v>
      </c>
      <c r="C390" s="141">
        <v>3213</v>
      </c>
      <c r="D390" s="141">
        <v>28</v>
      </c>
      <c r="E390" s="142">
        <v>28845.77</v>
      </c>
      <c r="F390" s="142">
        <v>869.17</v>
      </c>
      <c r="G390" s="142">
        <v>500.55</v>
      </c>
      <c r="H390" s="142">
        <v>799.86</v>
      </c>
      <c r="I390" s="142">
        <v>2169.58</v>
      </c>
      <c r="Q390" s="30">
        <f t="shared" si="5"/>
        <v>2169.58</v>
      </c>
    </row>
    <row r="391" spans="1:17" x14ac:dyDescent="0.2">
      <c r="A391" s="139" t="s">
        <v>797</v>
      </c>
      <c r="B391" s="140" t="s">
        <v>15681</v>
      </c>
      <c r="C391" s="141">
        <v>74</v>
      </c>
      <c r="D391" s="141">
        <v>4</v>
      </c>
      <c r="E391" s="142">
        <v>4547.6099999999997</v>
      </c>
      <c r="F391" s="142">
        <v>20.02</v>
      </c>
      <c r="G391" s="142">
        <v>71.5</v>
      </c>
      <c r="H391" s="142">
        <v>126.1</v>
      </c>
      <c r="I391" s="142">
        <v>217.62</v>
      </c>
      <c r="Q391" s="30">
        <f t="shared" si="5"/>
        <v>217.62</v>
      </c>
    </row>
    <row r="392" spans="1:17" x14ac:dyDescent="0.2">
      <c r="A392" s="139" t="s">
        <v>799</v>
      </c>
      <c r="B392" s="140" t="s">
        <v>15682</v>
      </c>
      <c r="C392" s="141">
        <v>75</v>
      </c>
      <c r="D392" s="141">
        <v>0</v>
      </c>
      <c r="E392" s="142">
        <v>0</v>
      </c>
      <c r="F392" s="142">
        <v>20.29</v>
      </c>
      <c r="G392" s="142">
        <v>0</v>
      </c>
      <c r="H392" s="142">
        <v>0</v>
      </c>
      <c r="I392" s="142">
        <v>20.29</v>
      </c>
      <c r="Q392" s="30">
        <f t="shared" si="5"/>
        <v>20.29</v>
      </c>
    </row>
    <row r="393" spans="1:17" x14ac:dyDescent="0.2">
      <c r="A393" s="139" t="s">
        <v>801</v>
      </c>
      <c r="B393" s="140" t="s">
        <v>15683</v>
      </c>
      <c r="C393" s="141">
        <v>102</v>
      </c>
      <c r="D393" s="141">
        <v>1</v>
      </c>
      <c r="E393" s="142">
        <v>344.26</v>
      </c>
      <c r="F393" s="142">
        <v>27.59</v>
      </c>
      <c r="G393" s="142">
        <v>17.88</v>
      </c>
      <c r="H393" s="142">
        <v>9.5399999999999991</v>
      </c>
      <c r="I393" s="142">
        <v>55.01</v>
      </c>
      <c r="Q393" s="30">
        <f t="shared" si="5"/>
        <v>55.01</v>
      </c>
    </row>
    <row r="394" spans="1:17" x14ac:dyDescent="0.2">
      <c r="A394" s="139" t="s">
        <v>803</v>
      </c>
      <c r="B394" s="140" t="s">
        <v>15684</v>
      </c>
      <c r="C394" s="141">
        <v>358</v>
      </c>
      <c r="D394" s="141">
        <v>19</v>
      </c>
      <c r="E394" s="142">
        <v>4694.66</v>
      </c>
      <c r="F394" s="142">
        <v>96.85</v>
      </c>
      <c r="G394" s="142">
        <v>339.66</v>
      </c>
      <c r="H394" s="142">
        <v>130.18</v>
      </c>
      <c r="I394" s="142">
        <v>566.69000000000005</v>
      </c>
      <c r="Q394" s="30">
        <f t="shared" si="5"/>
        <v>566.69000000000005</v>
      </c>
    </row>
    <row r="395" spans="1:17" x14ac:dyDescent="0.2">
      <c r="A395" s="139" t="s">
        <v>805</v>
      </c>
      <c r="B395" s="140" t="s">
        <v>15685</v>
      </c>
      <c r="C395" s="141">
        <v>148</v>
      </c>
      <c r="D395" s="141">
        <v>3</v>
      </c>
      <c r="E395" s="142">
        <v>705.22</v>
      </c>
      <c r="F395" s="142">
        <v>40.04</v>
      </c>
      <c r="G395" s="142">
        <v>53.63</v>
      </c>
      <c r="H395" s="142">
        <v>19.55</v>
      </c>
      <c r="I395" s="142">
        <v>113.22</v>
      </c>
      <c r="Q395" s="30">
        <f t="shared" si="5"/>
        <v>113.22</v>
      </c>
    </row>
    <row r="396" spans="1:17" x14ac:dyDescent="0.2">
      <c r="A396" s="139" t="s">
        <v>807</v>
      </c>
      <c r="B396" s="140" t="s">
        <v>15686</v>
      </c>
      <c r="C396" s="141">
        <v>27</v>
      </c>
      <c r="D396" s="141">
        <v>1</v>
      </c>
      <c r="E396" s="142">
        <v>149.29</v>
      </c>
      <c r="F396" s="142">
        <v>7.3</v>
      </c>
      <c r="G396" s="142">
        <v>17.88</v>
      </c>
      <c r="H396" s="142">
        <v>4.1399999999999997</v>
      </c>
      <c r="I396" s="142">
        <v>29.32</v>
      </c>
      <c r="Q396" s="30">
        <f t="shared" si="5"/>
        <v>29.32</v>
      </c>
    </row>
    <row r="397" spans="1:17" x14ac:dyDescent="0.2">
      <c r="A397" s="139" t="s">
        <v>809</v>
      </c>
      <c r="B397" s="140" t="s">
        <v>15687</v>
      </c>
      <c r="C397" s="141">
        <v>101</v>
      </c>
      <c r="D397" s="141">
        <v>1</v>
      </c>
      <c r="E397" s="142">
        <v>149.29</v>
      </c>
      <c r="F397" s="142">
        <v>27.32</v>
      </c>
      <c r="G397" s="142">
        <v>17.88</v>
      </c>
      <c r="H397" s="142">
        <v>4.1399999999999997</v>
      </c>
      <c r="I397" s="142">
        <v>49.34</v>
      </c>
      <c r="Q397" s="30">
        <f t="shared" si="5"/>
        <v>49.34</v>
      </c>
    </row>
    <row r="398" spans="1:17" x14ac:dyDescent="0.2">
      <c r="A398" s="139" t="s">
        <v>811</v>
      </c>
      <c r="B398" s="140" t="s">
        <v>15688</v>
      </c>
      <c r="C398" s="141">
        <v>481</v>
      </c>
      <c r="D398" s="141">
        <v>17</v>
      </c>
      <c r="E398" s="142">
        <v>8291.57</v>
      </c>
      <c r="F398" s="142">
        <v>130.12</v>
      </c>
      <c r="G398" s="142">
        <v>303.89999999999998</v>
      </c>
      <c r="H398" s="142">
        <v>229.92</v>
      </c>
      <c r="I398" s="142">
        <v>663.94</v>
      </c>
      <c r="Q398" s="30">
        <f t="shared" si="5"/>
        <v>663.94</v>
      </c>
    </row>
    <row r="399" spans="1:17" x14ac:dyDescent="0.2">
      <c r="A399" s="139" t="s">
        <v>813</v>
      </c>
      <c r="B399" s="140" t="s">
        <v>15689</v>
      </c>
      <c r="C399" s="141">
        <v>523</v>
      </c>
      <c r="D399" s="141">
        <v>3</v>
      </c>
      <c r="E399" s="142">
        <v>584.72</v>
      </c>
      <c r="F399" s="142">
        <v>141.47999999999999</v>
      </c>
      <c r="G399" s="142">
        <v>53.63</v>
      </c>
      <c r="H399" s="142">
        <v>16.22</v>
      </c>
      <c r="I399" s="142">
        <v>211.33</v>
      </c>
      <c r="Q399" s="30">
        <f t="shared" ref="Q399:Q462" si="6">I399+P399</f>
        <v>211.33</v>
      </c>
    </row>
    <row r="400" spans="1:17" x14ac:dyDescent="0.2">
      <c r="A400" s="139" t="s">
        <v>815</v>
      </c>
      <c r="B400" s="140" t="s">
        <v>15690</v>
      </c>
      <c r="C400" s="141">
        <v>63</v>
      </c>
      <c r="D400" s="141">
        <v>0</v>
      </c>
      <c r="E400" s="142">
        <v>0</v>
      </c>
      <c r="F400" s="142">
        <v>17.04</v>
      </c>
      <c r="G400" s="142">
        <v>0</v>
      </c>
      <c r="H400" s="142">
        <v>0</v>
      </c>
      <c r="I400" s="142">
        <v>17.04</v>
      </c>
      <c r="Q400" s="30">
        <f t="shared" si="6"/>
        <v>17.04</v>
      </c>
    </row>
    <row r="401" spans="1:17" x14ac:dyDescent="0.2">
      <c r="A401" s="139" t="s">
        <v>817</v>
      </c>
      <c r="B401" s="140" t="s">
        <v>15691</v>
      </c>
      <c r="C401" s="141">
        <v>69</v>
      </c>
      <c r="D401" s="141">
        <v>5</v>
      </c>
      <c r="E401" s="142">
        <v>1282.55</v>
      </c>
      <c r="F401" s="142">
        <v>18.66</v>
      </c>
      <c r="G401" s="142">
        <v>89.38</v>
      </c>
      <c r="H401" s="142">
        <v>35.56</v>
      </c>
      <c r="I401" s="142">
        <v>143.6</v>
      </c>
      <c r="Q401" s="30">
        <f t="shared" si="6"/>
        <v>143.6</v>
      </c>
    </row>
    <row r="402" spans="1:17" x14ac:dyDescent="0.2">
      <c r="A402" s="139" t="s">
        <v>819</v>
      </c>
      <c r="B402" s="140" t="s">
        <v>15692</v>
      </c>
      <c r="C402" s="141">
        <v>30</v>
      </c>
      <c r="D402" s="141">
        <v>0</v>
      </c>
      <c r="E402" s="142">
        <v>0</v>
      </c>
      <c r="F402" s="142">
        <v>8.11</v>
      </c>
      <c r="G402" s="142">
        <v>0</v>
      </c>
      <c r="H402" s="142">
        <v>0</v>
      </c>
      <c r="I402" s="142">
        <v>8.11</v>
      </c>
      <c r="Q402" s="30">
        <f t="shared" si="6"/>
        <v>8.11</v>
      </c>
    </row>
    <row r="403" spans="1:17" x14ac:dyDescent="0.2">
      <c r="A403" s="139" t="s">
        <v>821</v>
      </c>
      <c r="B403" s="140" t="s">
        <v>15693</v>
      </c>
      <c r="C403" s="141">
        <v>104</v>
      </c>
      <c r="D403" s="141">
        <v>15</v>
      </c>
      <c r="E403" s="142">
        <v>5429.47</v>
      </c>
      <c r="F403" s="142">
        <v>28.14</v>
      </c>
      <c r="G403" s="142">
        <v>268.14999999999998</v>
      </c>
      <c r="H403" s="142">
        <v>150.55000000000001</v>
      </c>
      <c r="I403" s="142">
        <v>446.84</v>
      </c>
      <c r="Q403" s="30">
        <f t="shared" si="6"/>
        <v>446.84</v>
      </c>
    </row>
    <row r="404" spans="1:17" x14ac:dyDescent="0.2">
      <c r="A404" s="139" t="s">
        <v>823</v>
      </c>
      <c r="B404" s="140" t="s">
        <v>15694</v>
      </c>
      <c r="C404" s="141">
        <v>279</v>
      </c>
      <c r="D404" s="141">
        <v>3</v>
      </c>
      <c r="E404" s="142">
        <v>562.79</v>
      </c>
      <c r="F404" s="142">
        <v>75.47</v>
      </c>
      <c r="G404" s="142">
        <v>53.63</v>
      </c>
      <c r="H404" s="142">
        <v>15.61</v>
      </c>
      <c r="I404" s="142">
        <v>144.71</v>
      </c>
      <c r="Q404" s="30">
        <f t="shared" si="6"/>
        <v>144.71</v>
      </c>
    </row>
    <row r="405" spans="1:17" x14ac:dyDescent="0.2">
      <c r="A405" s="139" t="s">
        <v>825</v>
      </c>
      <c r="B405" s="140" t="s">
        <v>15695</v>
      </c>
      <c r="C405" s="141">
        <v>719</v>
      </c>
      <c r="D405" s="141">
        <v>24</v>
      </c>
      <c r="E405" s="142">
        <v>5508.35</v>
      </c>
      <c r="F405" s="142">
        <v>194.5</v>
      </c>
      <c r="G405" s="142">
        <v>429.05</v>
      </c>
      <c r="H405" s="142">
        <v>152.74</v>
      </c>
      <c r="I405" s="142">
        <v>776.29</v>
      </c>
      <c r="Q405" s="30">
        <f t="shared" si="6"/>
        <v>776.29</v>
      </c>
    </row>
    <row r="406" spans="1:17" x14ac:dyDescent="0.2">
      <c r="A406" s="139" t="s">
        <v>827</v>
      </c>
      <c r="B406" s="140" t="s">
        <v>15696</v>
      </c>
      <c r="C406" s="141">
        <v>106</v>
      </c>
      <c r="D406" s="141">
        <v>0</v>
      </c>
      <c r="E406" s="142">
        <v>0</v>
      </c>
      <c r="F406" s="142">
        <v>28.67</v>
      </c>
      <c r="G406" s="142">
        <v>0</v>
      </c>
      <c r="H406" s="142">
        <v>0</v>
      </c>
      <c r="I406" s="142">
        <v>28.67</v>
      </c>
      <c r="Q406" s="30">
        <f t="shared" si="6"/>
        <v>28.67</v>
      </c>
    </row>
    <row r="407" spans="1:17" x14ac:dyDescent="0.2">
      <c r="A407" s="139" t="s">
        <v>829</v>
      </c>
      <c r="B407" s="140" t="s">
        <v>15697</v>
      </c>
      <c r="C407" s="141">
        <v>593</v>
      </c>
      <c r="D407" s="141">
        <v>4</v>
      </c>
      <c r="E407" s="142">
        <v>1251.6099999999999</v>
      </c>
      <c r="F407" s="142">
        <v>160.41999999999999</v>
      </c>
      <c r="G407" s="142">
        <v>71.5</v>
      </c>
      <c r="H407" s="142">
        <v>34.700000000000003</v>
      </c>
      <c r="I407" s="142">
        <v>266.62</v>
      </c>
      <c r="Q407" s="30">
        <f t="shared" si="6"/>
        <v>266.62</v>
      </c>
    </row>
    <row r="408" spans="1:17" x14ac:dyDescent="0.2">
      <c r="A408" s="139" t="s">
        <v>831</v>
      </c>
      <c r="B408" s="140" t="s">
        <v>15698</v>
      </c>
      <c r="C408" s="141">
        <v>160</v>
      </c>
      <c r="D408" s="141">
        <v>2</v>
      </c>
      <c r="E408" s="142">
        <v>561.64</v>
      </c>
      <c r="F408" s="142">
        <v>43.28</v>
      </c>
      <c r="G408" s="142">
        <v>35.75</v>
      </c>
      <c r="H408" s="142">
        <v>15.58</v>
      </c>
      <c r="I408" s="142">
        <v>94.61</v>
      </c>
      <c r="Q408" s="30">
        <f t="shared" si="6"/>
        <v>94.61</v>
      </c>
    </row>
    <row r="409" spans="1:17" x14ac:dyDescent="0.2">
      <c r="A409" s="139" t="s">
        <v>833</v>
      </c>
      <c r="B409" s="140" t="s">
        <v>15699</v>
      </c>
      <c r="C409" s="141">
        <v>92</v>
      </c>
      <c r="D409" s="141">
        <v>1</v>
      </c>
      <c r="E409" s="142">
        <v>470.23</v>
      </c>
      <c r="F409" s="142">
        <v>24.89</v>
      </c>
      <c r="G409" s="142">
        <v>17.88</v>
      </c>
      <c r="H409" s="142">
        <v>13.04</v>
      </c>
      <c r="I409" s="142">
        <v>55.81</v>
      </c>
      <c r="Q409" s="30">
        <f t="shared" si="6"/>
        <v>55.81</v>
      </c>
    </row>
    <row r="410" spans="1:17" x14ac:dyDescent="0.2">
      <c r="A410" s="139" t="s">
        <v>835</v>
      </c>
      <c r="B410" s="140" t="s">
        <v>15700</v>
      </c>
      <c r="C410" s="141">
        <v>58</v>
      </c>
      <c r="D410" s="141">
        <v>0</v>
      </c>
      <c r="E410" s="142">
        <v>0</v>
      </c>
      <c r="F410" s="142">
        <v>15.69</v>
      </c>
      <c r="G410" s="142">
        <v>0</v>
      </c>
      <c r="H410" s="142">
        <v>0</v>
      </c>
      <c r="I410" s="142">
        <v>15.69</v>
      </c>
      <c r="Q410" s="30">
        <f t="shared" si="6"/>
        <v>15.69</v>
      </c>
    </row>
    <row r="411" spans="1:17" x14ac:dyDescent="0.2">
      <c r="A411" s="139" t="s">
        <v>837</v>
      </c>
      <c r="B411" s="140" t="s">
        <v>15701</v>
      </c>
      <c r="C411" s="141">
        <v>47</v>
      </c>
      <c r="D411" s="141">
        <v>1</v>
      </c>
      <c r="E411" s="142">
        <v>149.29</v>
      </c>
      <c r="F411" s="142">
        <v>12.71</v>
      </c>
      <c r="G411" s="142">
        <v>17.88</v>
      </c>
      <c r="H411" s="142">
        <v>4.1399999999999997</v>
      </c>
      <c r="I411" s="142">
        <v>34.729999999999997</v>
      </c>
      <c r="Q411" s="30">
        <f t="shared" si="6"/>
        <v>34.729999999999997</v>
      </c>
    </row>
    <row r="412" spans="1:17" x14ac:dyDescent="0.2">
      <c r="A412" s="139" t="s">
        <v>839</v>
      </c>
      <c r="B412" s="140" t="s">
        <v>15702</v>
      </c>
      <c r="C412" s="141">
        <v>41</v>
      </c>
      <c r="D412" s="141">
        <v>0</v>
      </c>
      <c r="E412" s="142">
        <v>0</v>
      </c>
      <c r="F412" s="142">
        <v>11.09</v>
      </c>
      <c r="G412" s="142">
        <v>0</v>
      </c>
      <c r="H412" s="142">
        <v>0</v>
      </c>
      <c r="I412" s="142">
        <v>11.09</v>
      </c>
      <c r="Q412" s="30">
        <f t="shared" si="6"/>
        <v>11.09</v>
      </c>
    </row>
    <row r="413" spans="1:17" x14ac:dyDescent="0.2">
      <c r="A413" s="139" t="s">
        <v>841</v>
      </c>
      <c r="B413" s="140" t="s">
        <v>15703</v>
      </c>
      <c r="C413" s="141">
        <v>573</v>
      </c>
      <c r="D413" s="141">
        <v>2</v>
      </c>
      <c r="E413" s="142">
        <v>1052.07</v>
      </c>
      <c r="F413" s="142">
        <v>155.01</v>
      </c>
      <c r="G413" s="142">
        <v>35.75</v>
      </c>
      <c r="H413" s="142">
        <v>29.18</v>
      </c>
      <c r="I413" s="142">
        <v>219.94</v>
      </c>
      <c r="Q413" s="30">
        <f t="shared" si="6"/>
        <v>219.94</v>
      </c>
    </row>
    <row r="414" spans="1:17" x14ac:dyDescent="0.2">
      <c r="A414" s="139" t="s">
        <v>843</v>
      </c>
      <c r="B414" s="140" t="s">
        <v>15704</v>
      </c>
      <c r="C414" s="141">
        <v>154</v>
      </c>
      <c r="D414" s="141">
        <v>0</v>
      </c>
      <c r="E414" s="142">
        <v>0</v>
      </c>
      <c r="F414" s="142">
        <v>41.66</v>
      </c>
      <c r="G414" s="142">
        <v>0</v>
      </c>
      <c r="H414" s="142">
        <v>0</v>
      </c>
      <c r="I414" s="142">
        <v>41.66</v>
      </c>
      <c r="Q414" s="30">
        <f t="shared" si="6"/>
        <v>41.66</v>
      </c>
    </row>
    <row r="415" spans="1:17" x14ac:dyDescent="0.2">
      <c r="A415" s="139" t="s">
        <v>845</v>
      </c>
      <c r="B415" s="140" t="s">
        <v>15705</v>
      </c>
      <c r="C415" s="141">
        <v>58</v>
      </c>
      <c r="D415" s="141">
        <v>1</v>
      </c>
      <c r="E415" s="142">
        <v>149.29</v>
      </c>
      <c r="F415" s="142">
        <v>15.69</v>
      </c>
      <c r="G415" s="142">
        <v>17.88</v>
      </c>
      <c r="H415" s="142">
        <v>4.1399999999999997</v>
      </c>
      <c r="I415" s="142">
        <v>37.71</v>
      </c>
      <c r="Q415" s="30">
        <f t="shared" si="6"/>
        <v>37.71</v>
      </c>
    </row>
    <row r="416" spans="1:17" x14ac:dyDescent="0.2">
      <c r="A416" s="139" t="s">
        <v>15706</v>
      </c>
      <c r="B416" s="140" t="s">
        <v>15707</v>
      </c>
      <c r="C416" s="141">
        <v>41</v>
      </c>
      <c r="D416" s="141">
        <v>0</v>
      </c>
      <c r="E416" s="142">
        <v>0</v>
      </c>
      <c r="F416" s="142">
        <v>11.09</v>
      </c>
      <c r="G416" s="142">
        <v>0</v>
      </c>
      <c r="H416" s="142">
        <v>0</v>
      </c>
      <c r="I416" s="142">
        <v>11.09</v>
      </c>
      <c r="Q416" s="30">
        <f t="shared" si="6"/>
        <v>11.09</v>
      </c>
    </row>
    <row r="417" spans="1:17" x14ac:dyDescent="0.2">
      <c r="A417" s="139" t="s">
        <v>847</v>
      </c>
      <c r="B417" s="140" t="s">
        <v>15708</v>
      </c>
      <c r="C417" s="141">
        <v>72</v>
      </c>
      <c r="D417" s="141">
        <v>2</v>
      </c>
      <c r="E417" s="142">
        <v>1086.6300000000001</v>
      </c>
      <c r="F417" s="142">
        <v>19.48</v>
      </c>
      <c r="G417" s="142">
        <v>35.75</v>
      </c>
      <c r="H417" s="142">
        <v>30.13</v>
      </c>
      <c r="I417" s="142">
        <v>85.36</v>
      </c>
      <c r="Q417" s="30">
        <f t="shared" si="6"/>
        <v>85.36</v>
      </c>
    </row>
    <row r="418" spans="1:17" x14ac:dyDescent="0.2">
      <c r="A418" s="139" t="s">
        <v>849</v>
      </c>
      <c r="B418" s="140" t="s">
        <v>15709</v>
      </c>
      <c r="C418" s="141">
        <v>174</v>
      </c>
      <c r="D418" s="141">
        <v>5</v>
      </c>
      <c r="E418" s="142">
        <v>1137.53</v>
      </c>
      <c r="F418" s="142">
        <v>47.07</v>
      </c>
      <c r="G418" s="142">
        <v>89.38</v>
      </c>
      <c r="H418" s="142">
        <v>31.54</v>
      </c>
      <c r="I418" s="142">
        <v>167.99</v>
      </c>
      <c r="Q418" s="30">
        <f t="shared" si="6"/>
        <v>167.99</v>
      </c>
    </row>
    <row r="419" spans="1:17" x14ac:dyDescent="0.2">
      <c r="A419" s="139" t="s">
        <v>851</v>
      </c>
      <c r="B419" s="140" t="s">
        <v>15710</v>
      </c>
      <c r="C419" s="141">
        <v>33</v>
      </c>
      <c r="D419" s="141">
        <v>0</v>
      </c>
      <c r="E419" s="142">
        <v>0</v>
      </c>
      <c r="F419" s="142">
        <v>8.93</v>
      </c>
      <c r="G419" s="142">
        <v>0</v>
      </c>
      <c r="H419" s="142">
        <v>0</v>
      </c>
      <c r="I419" s="142">
        <v>8.93</v>
      </c>
      <c r="Q419" s="30">
        <f t="shared" si="6"/>
        <v>8.93</v>
      </c>
    </row>
    <row r="420" spans="1:17" x14ac:dyDescent="0.2">
      <c r="A420" s="139" t="s">
        <v>853</v>
      </c>
      <c r="B420" s="140" t="s">
        <v>15711</v>
      </c>
      <c r="C420" s="141">
        <v>497</v>
      </c>
      <c r="D420" s="141">
        <v>3</v>
      </c>
      <c r="E420" s="142">
        <v>522.51</v>
      </c>
      <c r="F420" s="142">
        <v>134.44999999999999</v>
      </c>
      <c r="G420" s="142">
        <v>53.63</v>
      </c>
      <c r="H420" s="142">
        <v>14.49</v>
      </c>
      <c r="I420" s="142">
        <v>202.57</v>
      </c>
      <c r="Q420" s="30">
        <f t="shared" si="6"/>
        <v>202.57</v>
      </c>
    </row>
    <row r="421" spans="1:17" x14ac:dyDescent="0.2">
      <c r="A421" s="139" t="s">
        <v>855</v>
      </c>
      <c r="B421" s="140" t="s">
        <v>15712</v>
      </c>
      <c r="C421" s="141">
        <v>63</v>
      </c>
      <c r="D421" s="141">
        <v>4</v>
      </c>
      <c r="E421" s="142">
        <v>9773.19</v>
      </c>
      <c r="F421" s="142">
        <v>17.04</v>
      </c>
      <c r="G421" s="142">
        <v>71.5</v>
      </c>
      <c r="H421" s="142">
        <v>271</v>
      </c>
      <c r="I421" s="142">
        <v>359.54</v>
      </c>
      <c r="Q421" s="30">
        <f t="shared" si="6"/>
        <v>359.54</v>
      </c>
    </row>
    <row r="422" spans="1:17" x14ac:dyDescent="0.2">
      <c r="A422" s="139" t="s">
        <v>857</v>
      </c>
      <c r="B422" s="140" t="s">
        <v>15713</v>
      </c>
      <c r="C422" s="141">
        <v>153</v>
      </c>
      <c r="D422" s="141">
        <v>9</v>
      </c>
      <c r="E422" s="142">
        <v>3104.8</v>
      </c>
      <c r="F422" s="142">
        <v>41.39</v>
      </c>
      <c r="G422" s="142">
        <v>160.88999999999999</v>
      </c>
      <c r="H422" s="142">
        <v>86.1</v>
      </c>
      <c r="I422" s="142">
        <v>288.38</v>
      </c>
      <c r="Q422" s="30">
        <f t="shared" si="6"/>
        <v>288.38</v>
      </c>
    </row>
    <row r="423" spans="1:17" x14ac:dyDescent="0.2">
      <c r="A423" s="139" t="s">
        <v>859</v>
      </c>
      <c r="B423" s="140" t="s">
        <v>15714</v>
      </c>
      <c r="C423" s="141">
        <v>501</v>
      </c>
      <c r="D423" s="141">
        <v>18</v>
      </c>
      <c r="E423" s="142">
        <v>3538.2</v>
      </c>
      <c r="F423" s="142">
        <v>135.53</v>
      </c>
      <c r="G423" s="142">
        <v>321.77999999999997</v>
      </c>
      <c r="H423" s="142">
        <v>98.11</v>
      </c>
      <c r="I423" s="142">
        <v>555.41999999999996</v>
      </c>
      <c r="Q423" s="30">
        <f t="shared" si="6"/>
        <v>555.41999999999996</v>
      </c>
    </row>
    <row r="424" spans="1:17" x14ac:dyDescent="0.2">
      <c r="A424" s="139" t="s">
        <v>861</v>
      </c>
      <c r="B424" s="140" t="s">
        <v>15715</v>
      </c>
      <c r="C424" s="141">
        <v>140</v>
      </c>
      <c r="D424" s="141">
        <v>4</v>
      </c>
      <c r="E424" s="142">
        <v>4149.62</v>
      </c>
      <c r="F424" s="142">
        <v>37.869999999999997</v>
      </c>
      <c r="G424" s="142">
        <v>71.5</v>
      </c>
      <c r="H424" s="142">
        <v>115.06</v>
      </c>
      <c r="I424" s="142">
        <v>224.43</v>
      </c>
      <c r="Q424" s="30">
        <f t="shared" si="6"/>
        <v>224.43</v>
      </c>
    </row>
    <row r="425" spans="1:17" x14ac:dyDescent="0.2">
      <c r="A425" s="139" t="s">
        <v>863</v>
      </c>
      <c r="B425" s="140" t="s">
        <v>15716</v>
      </c>
      <c r="C425" s="141">
        <v>270</v>
      </c>
      <c r="D425" s="141">
        <v>1</v>
      </c>
      <c r="E425" s="142">
        <v>186.61</v>
      </c>
      <c r="F425" s="142">
        <v>73.040000000000006</v>
      </c>
      <c r="G425" s="142">
        <v>17.88</v>
      </c>
      <c r="H425" s="142">
        <v>5.18</v>
      </c>
      <c r="I425" s="142">
        <v>96.1</v>
      </c>
      <c r="Q425" s="30">
        <f t="shared" si="6"/>
        <v>96.1</v>
      </c>
    </row>
    <row r="426" spans="1:17" x14ac:dyDescent="0.2">
      <c r="A426" s="139" t="s">
        <v>865</v>
      </c>
      <c r="B426" s="140" t="s">
        <v>15717</v>
      </c>
      <c r="C426" s="141">
        <v>86</v>
      </c>
      <c r="D426" s="141">
        <v>1</v>
      </c>
      <c r="E426" s="142">
        <v>149.29</v>
      </c>
      <c r="F426" s="142">
        <v>23.26</v>
      </c>
      <c r="G426" s="142">
        <v>17.88</v>
      </c>
      <c r="H426" s="142">
        <v>4.1399999999999997</v>
      </c>
      <c r="I426" s="142">
        <v>45.28</v>
      </c>
      <c r="Q426" s="30">
        <f t="shared" si="6"/>
        <v>45.28</v>
      </c>
    </row>
    <row r="427" spans="1:17" x14ac:dyDescent="0.2">
      <c r="A427" s="139" t="s">
        <v>867</v>
      </c>
      <c r="B427" s="140" t="s">
        <v>15718</v>
      </c>
      <c r="C427" s="141">
        <v>482</v>
      </c>
      <c r="D427" s="141">
        <v>1</v>
      </c>
      <c r="E427" s="142">
        <v>202.17</v>
      </c>
      <c r="F427" s="142">
        <v>130.38999999999999</v>
      </c>
      <c r="G427" s="142">
        <v>17.88</v>
      </c>
      <c r="H427" s="142">
        <v>5.61</v>
      </c>
      <c r="I427" s="142">
        <v>153.88</v>
      </c>
      <c r="Q427" s="30">
        <f t="shared" si="6"/>
        <v>153.88</v>
      </c>
    </row>
    <row r="428" spans="1:17" x14ac:dyDescent="0.2">
      <c r="A428" s="139" t="s">
        <v>869</v>
      </c>
      <c r="B428" s="140" t="s">
        <v>15719</v>
      </c>
      <c r="C428" s="141">
        <v>469</v>
      </c>
      <c r="D428" s="141">
        <v>0</v>
      </c>
      <c r="E428" s="142">
        <v>0</v>
      </c>
      <c r="F428" s="142">
        <v>126.87</v>
      </c>
      <c r="G428" s="142">
        <v>0</v>
      </c>
      <c r="H428" s="142">
        <v>0</v>
      </c>
      <c r="I428" s="142">
        <v>126.87</v>
      </c>
      <c r="Q428" s="30">
        <f t="shared" si="6"/>
        <v>126.87</v>
      </c>
    </row>
    <row r="429" spans="1:17" x14ac:dyDescent="0.2">
      <c r="A429" s="139" t="s">
        <v>871</v>
      </c>
      <c r="B429" s="140" t="s">
        <v>15720</v>
      </c>
      <c r="C429" s="141">
        <v>270</v>
      </c>
      <c r="D429" s="141">
        <v>0</v>
      </c>
      <c r="E429" s="142">
        <v>0</v>
      </c>
      <c r="F429" s="142">
        <v>73.040000000000006</v>
      </c>
      <c r="G429" s="142">
        <v>0</v>
      </c>
      <c r="H429" s="142">
        <v>0</v>
      </c>
      <c r="I429" s="142">
        <v>73.040000000000006</v>
      </c>
      <c r="Q429" s="30">
        <f t="shared" si="6"/>
        <v>73.040000000000006</v>
      </c>
    </row>
    <row r="430" spans="1:17" x14ac:dyDescent="0.2">
      <c r="A430" s="139" t="s">
        <v>873</v>
      </c>
      <c r="B430" s="140" t="s">
        <v>15721</v>
      </c>
      <c r="C430" s="141">
        <v>276</v>
      </c>
      <c r="D430" s="141">
        <v>3</v>
      </c>
      <c r="E430" s="142">
        <v>584.72</v>
      </c>
      <c r="F430" s="142">
        <v>74.66</v>
      </c>
      <c r="G430" s="142">
        <v>53.63</v>
      </c>
      <c r="H430" s="142">
        <v>16.22</v>
      </c>
      <c r="I430" s="142">
        <v>144.51</v>
      </c>
      <c r="Q430" s="30">
        <f t="shared" si="6"/>
        <v>144.51</v>
      </c>
    </row>
    <row r="431" spans="1:17" x14ac:dyDescent="0.2">
      <c r="A431" s="139" t="s">
        <v>875</v>
      </c>
      <c r="B431" s="140" t="s">
        <v>15722</v>
      </c>
      <c r="C431" s="141">
        <v>2169</v>
      </c>
      <c r="D431" s="141">
        <v>15</v>
      </c>
      <c r="E431" s="142">
        <v>3087.61</v>
      </c>
      <c r="F431" s="142">
        <v>586.75</v>
      </c>
      <c r="G431" s="142">
        <v>268.14999999999998</v>
      </c>
      <c r="H431" s="142">
        <v>85.62</v>
      </c>
      <c r="I431" s="142">
        <v>940.52</v>
      </c>
      <c r="Q431" s="30">
        <f t="shared" si="6"/>
        <v>940.52</v>
      </c>
    </row>
    <row r="432" spans="1:17" x14ac:dyDescent="0.2">
      <c r="A432" s="139" t="s">
        <v>877</v>
      </c>
      <c r="B432" s="140" t="s">
        <v>15723</v>
      </c>
      <c r="C432" s="141">
        <v>58</v>
      </c>
      <c r="D432" s="141">
        <v>0</v>
      </c>
      <c r="E432" s="142">
        <v>0</v>
      </c>
      <c r="F432" s="142">
        <v>15.69</v>
      </c>
      <c r="G432" s="142">
        <v>0</v>
      </c>
      <c r="H432" s="142">
        <v>0</v>
      </c>
      <c r="I432" s="142">
        <v>15.69</v>
      </c>
      <c r="Q432" s="30">
        <f t="shared" si="6"/>
        <v>15.69</v>
      </c>
    </row>
    <row r="433" spans="1:17" x14ac:dyDescent="0.2">
      <c r="A433" s="139" t="s">
        <v>879</v>
      </c>
      <c r="B433" s="140" t="s">
        <v>15724</v>
      </c>
      <c r="C433" s="141">
        <v>29</v>
      </c>
      <c r="D433" s="141">
        <v>0</v>
      </c>
      <c r="E433" s="142">
        <v>0</v>
      </c>
      <c r="F433" s="142">
        <v>7.85</v>
      </c>
      <c r="G433" s="142">
        <v>0</v>
      </c>
      <c r="H433" s="142">
        <v>0</v>
      </c>
      <c r="I433" s="142">
        <v>7.85</v>
      </c>
      <c r="Q433" s="30">
        <f t="shared" si="6"/>
        <v>7.85</v>
      </c>
    </row>
    <row r="434" spans="1:17" x14ac:dyDescent="0.2">
      <c r="A434" s="139" t="s">
        <v>881</v>
      </c>
      <c r="B434" s="140" t="s">
        <v>15725</v>
      </c>
      <c r="C434" s="141">
        <v>364</v>
      </c>
      <c r="D434" s="141">
        <v>7</v>
      </c>
      <c r="E434" s="142">
        <v>1357.29</v>
      </c>
      <c r="F434" s="142">
        <v>98.46</v>
      </c>
      <c r="G434" s="142">
        <v>125.14</v>
      </c>
      <c r="H434" s="142">
        <v>37.64</v>
      </c>
      <c r="I434" s="142">
        <v>261.24</v>
      </c>
      <c r="Q434" s="30">
        <f t="shared" si="6"/>
        <v>261.24</v>
      </c>
    </row>
    <row r="435" spans="1:17" x14ac:dyDescent="0.2">
      <c r="A435" s="139" t="s">
        <v>883</v>
      </c>
      <c r="B435" s="140" t="s">
        <v>15726</v>
      </c>
      <c r="C435" s="141">
        <v>25</v>
      </c>
      <c r="D435" s="141">
        <v>1</v>
      </c>
      <c r="E435" s="142">
        <v>149.29</v>
      </c>
      <c r="F435" s="142">
        <v>6.76</v>
      </c>
      <c r="G435" s="142">
        <v>17.88</v>
      </c>
      <c r="H435" s="142">
        <v>4.1399999999999997</v>
      </c>
      <c r="I435" s="142">
        <v>28.78</v>
      </c>
      <c r="Q435" s="30">
        <f t="shared" si="6"/>
        <v>28.78</v>
      </c>
    </row>
    <row r="436" spans="1:17" x14ac:dyDescent="0.2">
      <c r="A436" s="139" t="s">
        <v>885</v>
      </c>
      <c r="B436" s="140" t="s">
        <v>15727</v>
      </c>
      <c r="C436" s="141">
        <v>45</v>
      </c>
      <c r="D436" s="141">
        <v>1</v>
      </c>
      <c r="E436" s="142">
        <v>149.29</v>
      </c>
      <c r="F436" s="142">
        <v>12.18</v>
      </c>
      <c r="G436" s="142">
        <v>17.88</v>
      </c>
      <c r="H436" s="142">
        <v>4.1399999999999997</v>
      </c>
      <c r="I436" s="142">
        <v>34.200000000000003</v>
      </c>
      <c r="Q436" s="30">
        <f t="shared" si="6"/>
        <v>34.200000000000003</v>
      </c>
    </row>
    <row r="437" spans="1:17" x14ac:dyDescent="0.2">
      <c r="A437" s="139" t="s">
        <v>887</v>
      </c>
      <c r="B437" s="140" t="s">
        <v>15728</v>
      </c>
      <c r="C437" s="141">
        <v>39</v>
      </c>
      <c r="D437" s="141">
        <v>1</v>
      </c>
      <c r="E437" s="142">
        <v>3537.97</v>
      </c>
      <c r="F437" s="142">
        <v>10.55</v>
      </c>
      <c r="G437" s="142">
        <v>17.88</v>
      </c>
      <c r="H437" s="142">
        <v>98.1</v>
      </c>
      <c r="I437" s="142">
        <v>126.53</v>
      </c>
      <c r="Q437" s="30">
        <f t="shared" si="6"/>
        <v>126.53</v>
      </c>
    </row>
    <row r="438" spans="1:17" x14ac:dyDescent="0.2">
      <c r="A438" s="139" t="s">
        <v>889</v>
      </c>
      <c r="B438" s="140" t="s">
        <v>15729</v>
      </c>
      <c r="C438" s="141">
        <v>456</v>
      </c>
      <c r="D438" s="141">
        <v>7</v>
      </c>
      <c r="E438" s="142">
        <v>7263.64</v>
      </c>
      <c r="F438" s="142">
        <v>123.35</v>
      </c>
      <c r="G438" s="142">
        <v>125.14</v>
      </c>
      <c r="H438" s="142">
        <v>201.42</v>
      </c>
      <c r="I438" s="142">
        <v>449.91</v>
      </c>
      <c r="Q438" s="30">
        <f t="shared" si="6"/>
        <v>449.91</v>
      </c>
    </row>
    <row r="439" spans="1:17" x14ac:dyDescent="0.2">
      <c r="A439" s="139" t="s">
        <v>891</v>
      </c>
      <c r="B439" s="140" t="s">
        <v>15730</v>
      </c>
      <c r="C439" s="141">
        <v>819</v>
      </c>
      <c r="D439" s="141">
        <v>7</v>
      </c>
      <c r="E439" s="142">
        <v>2725.84</v>
      </c>
      <c r="F439" s="142">
        <v>221.55</v>
      </c>
      <c r="G439" s="142">
        <v>125.14</v>
      </c>
      <c r="H439" s="142">
        <v>75.58</v>
      </c>
      <c r="I439" s="142">
        <v>422.27</v>
      </c>
      <c r="Q439" s="30">
        <f t="shared" si="6"/>
        <v>422.27</v>
      </c>
    </row>
    <row r="440" spans="1:17" x14ac:dyDescent="0.2">
      <c r="A440" s="139" t="s">
        <v>893</v>
      </c>
      <c r="B440" s="140" t="s">
        <v>15731</v>
      </c>
      <c r="C440" s="141">
        <v>101</v>
      </c>
      <c r="D440" s="141">
        <v>1</v>
      </c>
      <c r="E440" s="142">
        <v>149.29</v>
      </c>
      <c r="F440" s="142">
        <v>27.32</v>
      </c>
      <c r="G440" s="142">
        <v>17.88</v>
      </c>
      <c r="H440" s="142">
        <v>4.1399999999999997</v>
      </c>
      <c r="I440" s="142">
        <v>49.34</v>
      </c>
      <c r="Q440" s="30">
        <f t="shared" si="6"/>
        <v>49.34</v>
      </c>
    </row>
    <row r="441" spans="1:17" x14ac:dyDescent="0.2">
      <c r="A441" s="139" t="s">
        <v>895</v>
      </c>
      <c r="B441" s="140" t="s">
        <v>15732</v>
      </c>
      <c r="C441" s="141">
        <v>62</v>
      </c>
      <c r="D441" s="141">
        <v>1</v>
      </c>
      <c r="E441" s="142">
        <v>149.29</v>
      </c>
      <c r="F441" s="142">
        <v>16.77</v>
      </c>
      <c r="G441" s="142">
        <v>17.88</v>
      </c>
      <c r="H441" s="142">
        <v>4.1399999999999997</v>
      </c>
      <c r="I441" s="142">
        <v>38.79</v>
      </c>
      <c r="Q441" s="30">
        <f t="shared" si="6"/>
        <v>38.79</v>
      </c>
    </row>
    <row r="442" spans="1:17" x14ac:dyDescent="0.2">
      <c r="A442" s="139" t="s">
        <v>897</v>
      </c>
      <c r="B442" s="140" t="s">
        <v>15733</v>
      </c>
      <c r="C442" s="141">
        <v>1350</v>
      </c>
      <c r="D442" s="141">
        <v>28</v>
      </c>
      <c r="E442" s="142">
        <v>7605.21</v>
      </c>
      <c r="F442" s="142">
        <v>365.2</v>
      </c>
      <c r="G442" s="142">
        <v>500.55</v>
      </c>
      <c r="H442" s="142">
        <v>210.89</v>
      </c>
      <c r="I442" s="142">
        <v>1076.6400000000001</v>
      </c>
      <c r="Q442" s="30">
        <f t="shared" si="6"/>
        <v>1076.6400000000001</v>
      </c>
    </row>
    <row r="443" spans="1:17" x14ac:dyDescent="0.2">
      <c r="A443" s="139" t="s">
        <v>899</v>
      </c>
      <c r="B443" s="140" t="s">
        <v>15734</v>
      </c>
      <c r="C443" s="141">
        <v>669</v>
      </c>
      <c r="D443" s="141">
        <v>12</v>
      </c>
      <c r="E443" s="142">
        <v>3708.01</v>
      </c>
      <c r="F443" s="142">
        <v>180.98</v>
      </c>
      <c r="G443" s="142">
        <v>214.52</v>
      </c>
      <c r="H443" s="142">
        <v>102.82</v>
      </c>
      <c r="I443" s="142">
        <v>498.32</v>
      </c>
      <c r="Q443" s="30">
        <f t="shared" si="6"/>
        <v>498.32</v>
      </c>
    </row>
    <row r="444" spans="1:17" x14ac:dyDescent="0.2">
      <c r="A444" s="139" t="s">
        <v>901</v>
      </c>
      <c r="B444" s="140" t="s">
        <v>15735</v>
      </c>
      <c r="C444" s="141">
        <v>101</v>
      </c>
      <c r="D444" s="141">
        <v>1</v>
      </c>
      <c r="E444" s="142">
        <v>149.29</v>
      </c>
      <c r="F444" s="142">
        <v>27.32</v>
      </c>
      <c r="G444" s="142">
        <v>17.88</v>
      </c>
      <c r="H444" s="142">
        <v>4.1399999999999997</v>
      </c>
      <c r="I444" s="142">
        <v>49.34</v>
      </c>
      <c r="Q444" s="30">
        <f t="shared" si="6"/>
        <v>49.34</v>
      </c>
    </row>
    <row r="445" spans="1:17" x14ac:dyDescent="0.2">
      <c r="A445" s="139" t="s">
        <v>903</v>
      </c>
      <c r="B445" s="140" t="s">
        <v>15736</v>
      </c>
      <c r="C445" s="141">
        <v>198</v>
      </c>
      <c r="D445" s="141">
        <v>1</v>
      </c>
      <c r="E445" s="142">
        <v>217.72</v>
      </c>
      <c r="F445" s="142">
        <v>53.56</v>
      </c>
      <c r="G445" s="142">
        <v>17.88</v>
      </c>
      <c r="H445" s="142">
        <v>6.04</v>
      </c>
      <c r="I445" s="142">
        <v>77.48</v>
      </c>
      <c r="Q445" s="30">
        <f t="shared" si="6"/>
        <v>77.48</v>
      </c>
    </row>
    <row r="446" spans="1:17" x14ac:dyDescent="0.2">
      <c r="A446" s="139" t="s">
        <v>905</v>
      </c>
      <c r="B446" s="140" t="s">
        <v>15737</v>
      </c>
      <c r="C446" s="141">
        <v>70</v>
      </c>
      <c r="D446" s="141">
        <v>1</v>
      </c>
      <c r="E446" s="142">
        <v>1161.1600000000001</v>
      </c>
      <c r="F446" s="142">
        <v>18.940000000000001</v>
      </c>
      <c r="G446" s="142">
        <v>17.88</v>
      </c>
      <c r="H446" s="142">
        <v>32.200000000000003</v>
      </c>
      <c r="I446" s="142">
        <v>69.02</v>
      </c>
      <c r="Q446" s="30">
        <f t="shared" si="6"/>
        <v>69.02</v>
      </c>
    </row>
    <row r="447" spans="1:17" x14ac:dyDescent="0.2">
      <c r="A447" s="139" t="s">
        <v>907</v>
      </c>
      <c r="B447" s="140" t="s">
        <v>15738</v>
      </c>
      <c r="C447" s="141">
        <v>20</v>
      </c>
      <c r="D447" s="141">
        <v>1</v>
      </c>
      <c r="E447" s="142">
        <v>149.29</v>
      </c>
      <c r="F447" s="142">
        <v>5.41</v>
      </c>
      <c r="G447" s="142">
        <v>17.88</v>
      </c>
      <c r="H447" s="142">
        <v>4.1399999999999997</v>
      </c>
      <c r="I447" s="142">
        <v>27.43</v>
      </c>
      <c r="Q447" s="30">
        <f t="shared" si="6"/>
        <v>27.43</v>
      </c>
    </row>
    <row r="448" spans="1:17" x14ac:dyDescent="0.2">
      <c r="A448" s="139" t="s">
        <v>909</v>
      </c>
      <c r="B448" s="140" t="s">
        <v>15739</v>
      </c>
      <c r="C448" s="141">
        <v>29</v>
      </c>
      <c r="D448" s="141">
        <v>1</v>
      </c>
      <c r="E448" s="142">
        <v>330.15</v>
      </c>
      <c r="F448" s="142">
        <v>7.85</v>
      </c>
      <c r="G448" s="142">
        <v>17.88</v>
      </c>
      <c r="H448" s="142">
        <v>9.15</v>
      </c>
      <c r="I448" s="142">
        <v>34.880000000000003</v>
      </c>
      <c r="Q448" s="30">
        <f t="shared" si="6"/>
        <v>34.880000000000003</v>
      </c>
    </row>
    <row r="449" spans="1:17" x14ac:dyDescent="0.2">
      <c r="A449" s="139" t="s">
        <v>911</v>
      </c>
      <c r="B449" s="140" t="s">
        <v>15740</v>
      </c>
      <c r="C449" s="141">
        <v>338</v>
      </c>
      <c r="D449" s="141">
        <v>1</v>
      </c>
      <c r="E449" s="142">
        <v>145.13999999999999</v>
      </c>
      <c r="F449" s="142">
        <v>91.43</v>
      </c>
      <c r="G449" s="142">
        <v>17.88</v>
      </c>
      <c r="H449" s="142">
        <v>4.0199999999999996</v>
      </c>
      <c r="I449" s="142">
        <v>113.33</v>
      </c>
      <c r="Q449" s="30">
        <f t="shared" si="6"/>
        <v>113.33</v>
      </c>
    </row>
    <row r="450" spans="1:17" x14ac:dyDescent="0.2">
      <c r="A450" s="139" t="s">
        <v>913</v>
      </c>
      <c r="B450" s="140" t="s">
        <v>15741</v>
      </c>
      <c r="C450" s="141">
        <v>117</v>
      </c>
      <c r="D450" s="141">
        <v>0</v>
      </c>
      <c r="E450" s="142">
        <v>0</v>
      </c>
      <c r="F450" s="142">
        <v>31.65</v>
      </c>
      <c r="G450" s="142">
        <v>0</v>
      </c>
      <c r="H450" s="142">
        <v>0</v>
      </c>
      <c r="I450" s="142">
        <v>31.65</v>
      </c>
      <c r="Q450" s="30">
        <f t="shared" si="6"/>
        <v>31.65</v>
      </c>
    </row>
    <row r="451" spans="1:17" x14ac:dyDescent="0.2">
      <c r="A451" s="139" t="s">
        <v>915</v>
      </c>
      <c r="B451" s="140" t="s">
        <v>15742</v>
      </c>
      <c r="C451" s="141">
        <v>116</v>
      </c>
      <c r="D451" s="141">
        <v>1</v>
      </c>
      <c r="E451" s="142">
        <v>149.29</v>
      </c>
      <c r="F451" s="142">
        <v>31.38</v>
      </c>
      <c r="G451" s="142">
        <v>17.88</v>
      </c>
      <c r="H451" s="142">
        <v>4.1399999999999997</v>
      </c>
      <c r="I451" s="142">
        <v>53.4</v>
      </c>
      <c r="Q451" s="30">
        <f t="shared" si="6"/>
        <v>53.4</v>
      </c>
    </row>
    <row r="452" spans="1:17" x14ac:dyDescent="0.2">
      <c r="A452" s="139" t="s">
        <v>917</v>
      </c>
      <c r="B452" s="140" t="s">
        <v>15743</v>
      </c>
      <c r="C452" s="141">
        <v>89</v>
      </c>
      <c r="D452" s="141">
        <v>1</v>
      </c>
      <c r="E452" s="142">
        <v>149.29</v>
      </c>
      <c r="F452" s="142">
        <v>24.07</v>
      </c>
      <c r="G452" s="142">
        <v>17.88</v>
      </c>
      <c r="H452" s="142">
        <v>4.1399999999999997</v>
      </c>
      <c r="I452" s="142">
        <v>46.09</v>
      </c>
      <c r="Q452" s="30">
        <f t="shared" si="6"/>
        <v>46.09</v>
      </c>
    </row>
    <row r="453" spans="1:17" x14ac:dyDescent="0.2">
      <c r="A453" s="139" t="s">
        <v>919</v>
      </c>
      <c r="B453" s="140" t="s">
        <v>15744</v>
      </c>
      <c r="C453" s="141">
        <v>61</v>
      </c>
      <c r="D453" s="141">
        <v>1</v>
      </c>
      <c r="E453" s="142">
        <v>149.29</v>
      </c>
      <c r="F453" s="142">
        <v>16.5</v>
      </c>
      <c r="G453" s="142">
        <v>17.88</v>
      </c>
      <c r="H453" s="142">
        <v>4.1399999999999997</v>
      </c>
      <c r="I453" s="142">
        <v>38.520000000000003</v>
      </c>
      <c r="Q453" s="30">
        <f t="shared" si="6"/>
        <v>38.520000000000003</v>
      </c>
    </row>
    <row r="454" spans="1:17" x14ac:dyDescent="0.2">
      <c r="A454" s="139" t="s">
        <v>921</v>
      </c>
      <c r="B454" s="140" t="s">
        <v>15745</v>
      </c>
      <c r="C454" s="141">
        <v>57</v>
      </c>
      <c r="D454" s="141">
        <v>1</v>
      </c>
      <c r="E454" s="142">
        <v>149.29</v>
      </c>
      <c r="F454" s="142">
        <v>15.42</v>
      </c>
      <c r="G454" s="142">
        <v>17.88</v>
      </c>
      <c r="H454" s="142">
        <v>4.1399999999999997</v>
      </c>
      <c r="I454" s="142">
        <v>37.44</v>
      </c>
      <c r="Q454" s="30">
        <f t="shared" si="6"/>
        <v>37.44</v>
      </c>
    </row>
    <row r="455" spans="1:17" x14ac:dyDescent="0.2">
      <c r="A455" s="139" t="s">
        <v>923</v>
      </c>
      <c r="B455" s="140" t="s">
        <v>15746</v>
      </c>
      <c r="C455" s="141">
        <v>726</v>
      </c>
      <c r="D455" s="141">
        <v>9</v>
      </c>
      <c r="E455" s="142">
        <v>1881.34</v>
      </c>
      <c r="F455" s="142">
        <v>196.39</v>
      </c>
      <c r="G455" s="142">
        <v>160.88999999999999</v>
      </c>
      <c r="H455" s="142">
        <v>52.17</v>
      </c>
      <c r="I455" s="142">
        <v>409.45</v>
      </c>
      <c r="Q455" s="30">
        <f t="shared" si="6"/>
        <v>409.45</v>
      </c>
    </row>
    <row r="456" spans="1:17" x14ac:dyDescent="0.2">
      <c r="A456" s="139" t="s">
        <v>925</v>
      </c>
      <c r="B456" s="140" t="s">
        <v>15747</v>
      </c>
      <c r="C456" s="141">
        <v>385</v>
      </c>
      <c r="D456" s="141">
        <v>8</v>
      </c>
      <c r="E456" s="142">
        <v>1847.47</v>
      </c>
      <c r="F456" s="142">
        <v>104.15</v>
      </c>
      <c r="G456" s="142">
        <v>143.02000000000001</v>
      </c>
      <c r="H456" s="142">
        <v>51.23</v>
      </c>
      <c r="I456" s="142">
        <v>298.39999999999998</v>
      </c>
      <c r="Q456" s="30">
        <f t="shared" si="6"/>
        <v>298.39999999999998</v>
      </c>
    </row>
    <row r="457" spans="1:17" x14ac:dyDescent="0.2">
      <c r="A457" s="139" t="s">
        <v>927</v>
      </c>
      <c r="B457" s="140" t="s">
        <v>15748</v>
      </c>
      <c r="C457" s="141">
        <v>109</v>
      </c>
      <c r="D457" s="141">
        <v>1</v>
      </c>
      <c r="E457" s="142">
        <v>149.29</v>
      </c>
      <c r="F457" s="142">
        <v>29.49</v>
      </c>
      <c r="G457" s="142">
        <v>17.88</v>
      </c>
      <c r="H457" s="142">
        <v>4.1399999999999997</v>
      </c>
      <c r="I457" s="142">
        <v>51.51</v>
      </c>
      <c r="Q457" s="30">
        <f t="shared" si="6"/>
        <v>51.51</v>
      </c>
    </row>
    <row r="458" spans="1:17" x14ac:dyDescent="0.2">
      <c r="A458" s="139" t="s">
        <v>929</v>
      </c>
      <c r="B458" s="140" t="s">
        <v>15749</v>
      </c>
      <c r="C458" s="141">
        <v>112</v>
      </c>
      <c r="D458" s="141">
        <v>1</v>
      </c>
      <c r="E458" s="142">
        <v>288.49</v>
      </c>
      <c r="F458" s="142">
        <v>30.3</v>
      </c>
      <c r="G458" s="142">
        <v>17.88</v>
      </c>
      <c r="H458" s="142">
        <v>8</v>
      </c>
      <c r="I458" s="142">
        <v>56.18</v>
      </c>
      <c r="Q458" s="30">
        <f t="shared" si="6"/>
        <v>56.18</v>
      </c>
    </row>
    <row r="459" spans="1:17" x14ac:dyDescent="0.2">
      <c r="A459" s="139" t="s">
        <v>931</v>
      </c>
      <c r="B459" s="140" t="s">
        <v>15750</v>
      </c>
      <c r="C459" s="141">
        <v>90</v>
      </c>
      <c r="D459" s="141">
        <v>1</v>
      </c>
      <c r="E459" s="142">
        <v>559.85</v>
      </c>
      <c r="F459" s="142">
        <v>24.34</v>
      </c>
      <c r="G459" s="142">
        <v>17.88</v>
      </c>
      <c r="H459" s="142">
        <v>15.53</v>
      </c>
      <c r="I459" s="142">
        <v>57.75</v>
      </c>
      <c r="Q459" s="30">
        <f t="shared" si="6"/>
        <v>57.75</v>
      </c>
    </row>
    <row r="460" spans="1:17" x14ac:dyDescent="0.2">
      <c r="A460" s="139" t="s">
        <v>933</v>
      </c>
      <c r="B460" s="140" t="s">
        <v>15751</v>
      </c>
      <c r="C460" s="141">
        <v>933</v>
      </c>
      <c r="D460" s="141">
        <v>11</v>
      </c>
      <c r="E460" s="142">
        <v>2285.91</v>
      </c>
      <c r="F460" s="142">
        <v>252.39</v>
      </c>
      <c r="G460" s="142">
        <v>196.65</v>
      </c>
      <c r="H460" s="142">
        <v>63.38</v>
      </c>
      <c r="I460" s="142">
        <v>512.41999999999996</v>
      </c>
      <c r="Q460" s="30">
        <f t="shared" si="6"/>
        <v>512.41999999999996</v>
      </c>
    </row>
    <row r="461" spans="1:17" x14ac:dyDescent="0.2">
      <c r="A461" s="139" t="s">
        <v>935</v>
      </c>
      <c r="B461" s="140" t="s">
        <v>15752</v>
      </c>
      <c r="C461" s="141">
        <v>60</v>
      </c>
      <c r="D461" s="141">
        <v>2</v>
      </c>
      <c r="E461" s="142">
        <v>335.9</v>
      </c>
      <c r="F461" s="142">
        <v>16.23</v>
      </c>
      <c r="G461" s="142">
        <v>35.75</v>
      </c>
      <c r="H461" s="142">
        <v>9.31</v>
      </c>
      <c r="I461" s="142">
        <v>61.29</v>
      </c>
      <c r="Q461" s="30">
        <f t="shared" si="6"/>
        <v>61.29</v>
      </c>
    </row>
    <row r="462" spans="1:17" x14ac:dyDescent="0.2">
      <c r="A462" s="139" t="s">
        <v>937</v>
      </c>
      <c r="B462" s="140" t="s">
        <v>15753</v>
      </c>
      <c r="C462" s="141">
        <v>57</v>
      </c>
      <c r="D462" s="141">
        <v>0</v>
      </c>
      <c r="E462" s="142">
        <v>0</v>
      </c>
      <c r="F462" s="142">
        <v>15.42</v>
      </c>
      <c r="G462" s="142">
        <v>0</v>
      </c>
      <c r="H462" s="142">
        <v>0</v>
      </c>
      <c r="I462" s="142">
        <v>15.42</v>
      </c>
      <c r="Q462" s="30">
        <f t="shared" si="6"/>
        <v>15.42</v>
      </c>
    </row>
    <row r="463" spans="1:17" x14ac:dyDescent="0.2">
      <c r="A463" s="139" t="s">
        <v>939</v>
      </c>
      <c r="B463" s="140" t="s">
        <v>15754</v>
      </c>
      <c r="C463" s="141">
        <v>463</v>
      </c>
      <c r="D463" s="141">
        <v>18</v>
      </c>
      <c r="E463" s="142">
        <v>8565.57</v>
      </c>
      <c r="F463" s="142">
        <v>125.25</v>
      </c>
      <c r="G463" s="142">
        <v>321.77999999999997</v>
      </c>
      <c r="H463" s="142">
        <v>237.51</v>
      </c>
      <c r="I463" s="142">
        <v>684.54</v>
      </c>
      <c r="Q463" s="30">
        <f t="shared" ref="Q463:Q526" si="7">I463+P463</f>
        <v>684.54</v>
      </c>
    </row>
    <row r="464" spans="1:17" x14ac:dyDescent="0.2">
      <c r="A464" s="139" t="s">
        <v>941</v>
      </c>
      <c r="B464" s="140" t="s">
        <v>15755</v>
      </c>
      <c r="C464" s="141">
        <v>79</v>
      </c>
      <c r="D464" s="141">
        <v>4</v>
      </c>
      <c r="E464" s="142">
        <v>347.42</v>
      </c>
      <c r="F464" s="142">
        <v>21.37</v>
      </c>
      <c r="G464" s="142">
        <v>71.5</v>
      </c>
      <c r="H464" s="142">
        <v>9.6300000000000008</v>
      </c>
      <c r="I464" s="142">
        <v>102.5</v>
      </c>
      <c r="Q464" s="30">
        <f t="shared" si="7"/>
        <v>102.5</v>
      </c>
    </row>
    <row r="465" spans="1:17" x14ac:dyDescent="0.2">
      <c r="A465" s="139" t="s">
        <v>943</v>
      </c>
      <c r="B465" s="140" t="s">
        <v>15756</v>
      </c>
      <c r="C465" s="141">
        <v>309</v>
      </c>
      <c r="D465" s="141">
        <v>3</v>
      </c>
      <c r="E465" s="142">
        <v>794</v>
      </c>
      <c r="F465" s="142">
        <v>83.59</v>
      </c>
      <c r="G465" s="142">
        <v>53.63</v>
      </c>
      <c r="H465" s="142">
        <v>22.02</v>
      </c>
      <c r="I465" s="142">
        <v>159.24</v>
      </c>
      <c r="Q465" s="30">
        <f t="shared" si="7"/>
        <v>159.24</v>
      </c>
    </row>
    <row r="466" spans="1:17" x14ac:dyDescent="0.2">
      <c r="A466" s="139" t="s">
        <v>945</v>
      </c>
      <c r="B466" s="140" t="s">
        <v>15757</v>
      </c>
      <c r="C466" s="141">
        <v>73</v>
      </c>
      <c r="D466" s="141">
        <v>6</v>
      </c>
      <c r="E466" s="142">
        <v>513.42999999999995</v>
      </c>
      <c r="F466" s="142">
        <v>19.739999999999998</v>
      </c>
      <c r="G466" s="142">
        <v>107.26</v>
      </c>
      <c r="H466" s="142">
        <v>14.24</v>
      </c>
      <c r="I466" s="142">
        <v>141.24</v>
      </c>
      <c r="Q466" s="30">
        <f t="shared" si="7"/>
        <v>141.24</v>
      </c>
    </row>
    <row r="467" spans="1:17" x14ac:dyDescent="0.2">
      <c r="A467" s="139" t="s">
        <v>947</v>
      </c>
      <c r="B467" s="140" t="s">
        <v>15758</v>
      </c>
      <c r="C467" s="141">
        <v>109</v>
      </c>
      <c r="D467" s="141">
        <v>2</v>
      </c>
      <c r="E467" s="142">
        <v>1693.88</v>
      </c>
      <c r="F467" s="142">
        <v>29.49</v>
      </c>
      <c r="G467" s="142">
        <v>35.75</v>
      </c>
      <c r="H467" s="142">
        <v>46.97</v>
      </c>
      <c r="I467" s="142">
        <v>112.21</v>
      </c>
      <c r="Q467" s="30">
        <f t="shared" si="7"/>
        <v>112.21</v>
      </c>
    </row>
    <row r="468" spans="1:17" x14ac:dyDescent="0.2">
      <c r="A468" s="139" t="s">
        <v>949</v>
      </c>
      <c r="B468" s="140" t="s">
        <v>15759</v>
      </c>
      <c r="C468" s="141">
        <v>102</v>
      </c>
      <c r="D468" s="141">
        <v>0</v>
      </c>
      <c r="E468" s="142">
        <v>0</v>
      </c>
      <c r="F468" s="142">
        <v>27.59</v>
      </c>
      <c r="G468" s="142">
        <v>0</v>
      </c>
      <c r="H468" s="142">
        <v>0</v>
      </c>
      <c r="I468" s="142">
        <v>27.59</v>
      </c>
      <c r="Q468" s="30">
        <f t="shared" si="7"/>
        <v>27.59</v>
      </c>
    </row>
    <row r="469" spans="1:17" x14ac:dyDescent="0.2">
      <c r="A469" s="139" t="s">
        <v>951</v>
      </c>
      <c r="B469" s="140" t="s">
        <v>15760</v>
      </c>
      <c r="C469" s="141">
        <v>89</v>
      </c>
      <c r="D469" s="141">
        <v>0</v>
      </c>
      <c r="E469" s="142">
        <v>0</v>
      </c>
      <c r="F469" s="142">
        <v>24.07</v>
      </c>
      <c r="G469" s="142">
        <v>0</v>
      </c>
      <c r="H469" s="142">
        <v>0</v>
      </c>
      <c r="I469" s="142">
        <v>24.07</v>
      </c>
      <c r="Q469" s="30">
        <f t="shared" si="7"/>
        <v>24.07</v>
      </c>
    </row>
    <row r="470" spans="1:17" x14ac:dyDescent="0.2">
      <c r="A470" s="139" t="s">
        <v>953</v>
      </c>
      <c r="B470" s="140" t="s">
        <v>15761</v>
      </c>
      <c r="C470" s="141">
        <v>56</v>
      </c>
      <c r="D470" s="141">
        <v>0</v>
      </c>
      <c r="E470" s="142">
        <v>0</v>
      </c>
      <c r="F470" s="142">
        <v>15.15</v>
      </c>
      <c r="G470" s="142">
        <v>0</v>
      </c>
      <c r="H470" s="142">
        <v>0</v>
      </c>
      <c r="I470" s="142">
        <v>15.15</v>
      </c>
      <c r="Q470" s="30">
        <f t="shared" si="7"/>
        <v>15.15</v>
      </c>
    </row>
    <row r="471" spans="1:17" x14ac:dyDescent="0.2">
      <c r="A471" s="139" t="s">
        <v>955</v>
      </c>
      <c r="B471" s="140" t="s">
        <v>15762</v>
      </c>
      <c r="C471" s="141">
        <v>63</v>
      </c>
      <c r="D471" s="141">
        <v>1</v>
      </c>
      <c r="E471" s="142">
        <v>149.29</v>
      </c>
      <c r="F471" s="142">
        <v>17.04</v>
      </c>
      <c r="G471" s="142">
        <v>17.88</v>
      </c>
      <c r="H471" s="142">
        <v>4.1399999999999997</v>
      </c>
      <c r="I471" s="142">
        <v>39.06</v>
      </c>
      <c r="Q471" s="30">
        <f t="shared" si="7"/>
        <v>39.06</v>
      </c>
    </row>
    <row r="472" spans="1:17" x14ac:dyDescent="0.2">
      <c r="A472" s="139" t="s">
        <v>957</v>
      </c>
      <c r="B472" s="140" t="s">
        <v>15763</v>
      </c>
      <c r="C472" s="141">
        <v>40</v>
      </c>
      <c r="D472" s="141">
        <v>1</v>
      </c>
      <c r="E472" s="142">
        <v>6490.94</v>
      </c>
      <c r="F472" s="142">
        <v>10.82</v>
      </c>
      <c r="G472" s="142">
        <v>17.88</v>
      </c>
      <c r="H472" s="142">
        <v>179.99</v>
      </c>
      <c r="I472" s="142">
        <v>208.69</v>
      </c>
      <c r="Q472" s="30">
        <f t="shared" si="7"/>
        <v>208.69</v>
      </c>
    </row>
    <row r="473" spans="1:17" x14ac:dyDescent="0.2">
      <c r="A473" s="139" t="s">
        <v>959</v>
      </c>
      <c r="B473" s="140" t="s">
        <v>15764</v>
      </c>
      <c r="C473" s="141">
        <v>153</v>
      </c>
      <c r="D473" s="141">
        <v>2</v>
      </c>
      <c r="E473" s="142">
        <v>225.01</v>
      </c>
      <c r="F473" s="142">
        <v>41.39</v>
      </c>
      <c r="G473" s="142">
        <v>35.75</v>
      </c>
      <c r="H473" s="142">
        <v>6.24</v>
      </c>
      <c r="I473" s="142">
        <v>83.38</v>
      </c>
      <c r="Q473" s="30">
        <f t="shared" si="7"/>
        <v>83.38</v>
      </c>
    </row>
    <row r="474" spans="1:17" x14ac:dyDescent="0.2">
      <c r="A474" s="139" t="s">
        <v>961</v>
      </c>
      <c r="B474" s="140" t="s">
        <v>15765</v>
      </c>
      <c r="C474" s="141">
        <v>31</v>
      </c>
      <c r="D474" s="141">
        <v>1</v>
      </c>
      <c r="E474" s="142">
        <v>149.29</v>
      </c>
      <c r="F474" s="142">
        <v>8.3800000000000008</v>
      </c>
      <c r="G474" s="142">
        <v>17.88</v>
      </c>
      <c r="H474" s="142">
        <v>4.1399999999999997</v>
      </c>
      <c r="I474" s="142">
        <v>30.4</v>
      </c>
      <c r="Q474" s="30">
        <f t="shared" si="7"/>
        <v>30.4</v>
      </c>
    </row>
    <row r="475" spans="1:17" x14ac:dyDescent="0.2">
      <c r="A475" s="139" t="s">
        <v>963</v>
      </c>
      <c r="B475" s="140" t="s">
        <v>15766</v>
      </c>
      <c r="C475" s="141">
        <v>106</v>
      </c>
      <c r="D475" s="141">
        <v>0</v>
      </c>
      <c r="E475" s="142">
        <v>0</v>
      </c>
      <c r="F475" s="142">
        <v>28.67</v>
      </c>
      <c r="G475" s="142">
        <v>0</v>
      </c>
      <c r="H475" s="142">
        <v>0</v>
      </c>
      <c r="I475" s="142">
        <v>28.67</v>
      </c>
      <c r="Q475" s="30">
        <f t="shared" si="7"/>
        <v>28.67</v>
      </c>
    </row>
    <row r="476" spans="1:17" x14ac:dyDescent="0.2">
      <c r="A476" s="139" t="s">
        <v>965</v>
      </c>
      <c r="B476" s="140" t="s">
        <v>15767</v>
      </c>
      <c r="C476" s="141">
        <v>91</v>
      </c>
      <c r="D476" s="141">
        <v>3</v>
      </c>
      <c r="E476" s="142">
        <v>271.76</v>
      </c>
      <c r="F476" s="142">
        <v>24.62</v>
      </c>
      <c r="G476" s="142">
        <v>53.63</v>
      </c>
      <c r="H476" s="142">
        <v>7.54</v>
      </c>
      <c r="I476" s="142">
        <v>85.79</v>
      </c>
      <c r="Q476" s="30">
        <f t="shared" si="7"/>
        <v>85.79</v>
      </c>
    </row>
    <row r="477" spans="1:17" x14ac:dyDescent="0.2">
      <c r="A477" s="139" t="s">
        <v>967</v>
      </c>
      <c r="B477" s="140" t="s">
        <v>15768</v>
      </c>
      <c r="C477" s="141">
        <v>695</v>
      </c>
      <c r="D477" s="141">
        <v>21</v>
      </c>
      <c r="E477" s="142">
        <v>5064.7</v>
      </c>
      <c r="F477" s="142">
        <v>188.01</v>
      </c>
      <c r="G477" s="142">
        <v>375.42</v>
      </c>
      <c r="H477" s="142">
        <v>140.44</v>
      </c>
      <c r="I477" s="142">
        <v>703.87</v>
      </c>
      <c r="Q477" s="30">
        <f t="shared" si="7"/>
        <v>703.87</v>
      </c>
    </row>
    <row r="478" spans="1:17" x14ac:dyDescent="0.2">
      <c r="A478" s="139" t="s">
        <v>969</v>
      </c>
      <c r="B478" s="140" t="s">
        <v>15769</v>
      </c>
      <c r="C478" s="141">
        <v>87</v>
      </c>
      <c r="D478" s="141">
        <v>1</v>
      </c>
      <c r="E478" s="142">
        <v>149.29</v>
      </c>
      <c r="F478" s="142">
        <v>23.54</v>
      </c>
      <c r="G478" s="142">
        <v>17.88</v>
      </c>
      <c r="H478" s="142">
        <v>4.1399999999999997</v>
      </c>
      <c r="I478" s="142">
        <v>45.56</v>
      </c>
      <c r="Q478" s="30">
        <f t="shared" si="7"/>
        <v>45.56</v>
      </c>
    </row>
    <row r="479" spans="1:17" x14ac:dyDescent="0.2">
      <c r="A479" s="139" t="s">
        <v>971</v>
      </c>
      <c r="B479" s="140" t="s">
        <v>15770</v>
      </c>
      <c r="C479" s="141">
        <v>37</v>
      </c>
      <c r="D479" s="141">
        <v>0</v>
      </c>
      <c r="E479" s="142">
        <v>0</v>
      </c>
      <c r="F479" s="142">
        <v>10.01</v>
      </c>
      <c r="G479" s="142">
        <v>0</v>
      </c>
      <c r="H479" s="142">
        <v>0</v>
      </c>
      <c r="I479" s="142">
        <v>10.01</v>
      </c>
      <c r="Q479" s="30">
        <f t="shared" si="7"/>
        <v>10.01</v>
      </c>
    </row>
    <row r="480" spans="1:17" x14ac:dyDescent="0.2">
      <c r="A480" s="139" t="s">
        <v>973</v>
      </c>
      <c r="B480" s="140" t="s">
        <v>15771</v>
      </c>
      <c r="C480" s="141">
        <v>44</v>
      </c>
      <c r="D480" s="141">
        <v>1</v>
      </c>
      <c r="E480" s="142">
        <v>149.29</v>
      </c>
      <c r="F480" s="142">
        <v>11.9</v>
      </c>
      <c r="G480" s="142">
        <v>17.88</v>
      </c>
      <c r="H480" s="142">
        <v>4.1399999999999997</v>
      </c>
      <c r="I480" s="142">
        <v>33.92</v>
      </c>
      <c r="Q480" s="30">
        <f t="shared" si="7"/>
        <v>33.92</v>
      </c>
    </row>
    <row r="481" spans="1:17" x14ac:dyDescent="0.2">
      <c r="A481" s="139" t="s">
        <v>975</v>
      </c>
      <c r="B481" s="140" t="s">
        <v>15772</v>
      </c>
      <c r="C481" s="141">
        <v>366</v>
      </c>
      <c r="D481" s="141">
        <v>12</v>
      </c>
      <c r="E481" s="142">
        <v>2381.1799999999998</v>
      </c>
      <c r="F481" s="142">
        <v>99.01</v>
      </c>
      <c r="G481" s="142">
        <v>214.52</v>
      </c>
      <c r="H481" s="142">
        <v>66.03</v>
      </c>
      <c r="I481" s="142">
        <v>379.56</v>
      </c>
      <c r="Q481" s="30">
        <f t="shared" si="7"/>
        <v>379.56</v>
      </c>
    </row>
    <row r="482" spans="1:17" x14ac:dyDescent="0.2">
      <c r="A482" s="139" t="s">
        <v>977</v>
      </c>
      <c r="B482" s="140" t="s">
        <v>15773</v>
      </c>
      <c r="C482" s="141">
        <v>215</v>
      </c>
      <c r="D482" s="141">
        <v>0</v>
      </c>
      <c r="E482" s="142">
        <v>0</v>
      </c>
      <c r="F482" s="142">
        <v>58.16</v>
      </c>
      <c r="G482" s="142">
        <v>0</v>
      </c>
      <c r="H482" s="142">
        <v>0</v>
      </c>
      <c r="I482" s="142">
        <v>58.16</v>
      </c>
      <c r="Q482" s="30">
        <f t="shared" si="7"/>
        <v>58.16</v>
      </c>
    </row>
    <row r="483" spans="1:17" x14ac:dyDescent="0.2">
      <c r="A483" s="139" t="s">
        <v>979</v>
      </c>
      <c r="B483" s="140" t="s">
        <v>15774</v>
      </c>
      <c r="C483" s="141">
        <v>356</v>
      </c>
      <c r="D483" s="141">
        <v>2</v>
      </c>
      <c r="E483" s="142">
        <v>504.82</v>
      </c>
      <c r="F483" s="142">
        <v>96.3</v>
      </c>
      <c r="G483" s="142">
        <v>35.75</v>
      </c>
      <c r="H483" s="142">
        <v>14</v>
      </c>
      <c r="I483" s="142">
        <v>146.05000000000001</v>
      </c>
      <c r="Q483" s="30">
        <f t="shared" si="7"/>
        <v>146.05000000000001</v>
      </c>
    </row>
    <row r="484" spans="1:17" x14ac:dyDescent="0.2">
      <c r="A484" s="139" t="s">
        <v>981</v>
      </c>
      <c r="B484" s="140" t="s">
        <v>15775</v>
      </c>
      <c r="C484" s="141">
        <v>205</v>
      </c>
      <c r="D484" s="141">
        <v>2</v>
      </c>
      <c r="E484" s="142">
        <v>335.9</v>
      </c>
      <c r="F484" s="142">
        <v>55.46</v>
      </c>
      <c r="G484" s="142">
        <v>35.75</v>
      </c>
      <c r="H484" s="142">
        <v>9.31</v>
      </c>
      <c r="I484" s="142">
        <v>100.52</v>
      </c>
      <c r="Q484" s="30">
        <f t="shared" si="7"/>
        <v>100.52</v>
      </c>
    </row>
    <row r="485" spans="1:17" x14ac:dyDescent="0.2">
      <c r="A485" s="139" t="s">
        <v>983</v>
      </c>
      <c r="B485" s="140" t="s">
        <v>15776</v>
      </c>
      <c r="C485" s="141">
        <v>317</v>
      </c>
      <c r="D485" s="141">
        <v>1</v>
      </c>
      <c r="E485" s="142">
        <v>149.29</v>
      </c>
      <c r="F485" s="142">
        <v>85.75</v>
      </c>
      <c r="G485" s="142">
        <v>17.88</v>
      </c>
      <c r="H485" s="142">
        <v>4.1399999999999997</v>
      </c>
      <c r="I485" s="142">
        <v>107.77</v>
      </c>
      <c r="Q485" s="30">
        <f t="shared" si="7"/>
        <v>107.77</v>
      </c>
    </row>
    <row r="486" spans="1:17" x14ac:dyDescent="0.2">
      <c r="A486" s="139" t="s">
        <v>985</v>
      </c>
      <c r="B486" s="140" t="s">
        <v>15777</v>
      </c>
      <c r="C486" s="141">
        <v>761</v>
      </c>
      <c r="D486" s="141">
        <v>20</v>
      </c>
      <c r="E486" s="142">
        <v>19123.7</v>
      </c>
      <c r="F486" s="142">
        <v>205.86</v>
      </c>
      <c r="G486" s="142">
        <v>357.54</v>
      </c>
      <c r="H486" s="142">
        <v>530.28</v>
      </c>
      <c r="I486" s="142">
        <v>1093.68</v>
      </c>
      <c r="Q486" s="30">
        <f t="shared" si="7"/>
        <v>1093.68</v>
      </c>
    </row>
    <row r="487" spans="1:17" x14ac:dyDescent="0.2">
      <c r="A487" s="139" t="s">
        <v>987</v>
      </c>
      <c r="B487" s="140" t="s">
        <v>15778</v>
      </c>
      <c r="C487" s="141">
        <v>81</v>
      </c>
      <c r="D487" s="141">
        <v>0</v>
      </c>
      <c r="E487" s="142">
        <v>0</v>
      </c>
      <c r="F487" s="142">
        <v>21.91</v>
      </c>
      <c r="G487" s="142">
        <v>0</v>
      </c>
      <c r="H487" s="142">
        <v>0</v>
      </c>
      <c r="I487" s="142">
        <v>21.91</v>
      </c>
      <c r="Q487" s="30">
        <f t="shared" si="7"/>
        <v>21.91</v>
      </c>
    </row>
    <row r="488" spans="1:17" x14ac:dyDescent="0.2">
      <c r="A488" s="139" t="s">
        <v>989</v>
      </c>
      <c r="B488" s="140" t="s">
        <v>15779</v>
      </c>
      <c r="C488" s="141">
        <v>2136</v>
      </c>
      <c r="D488" s="141">
        <v>18</v>
      </c>
      <c r="E488" s="142">
        <v>4664.13</v>
      </c>
      <c r="F488" s="142">
        <v>577.82000000000005</v>
      </c>
      <c r="G488" s="142">
        <v>321.77999999999997</v>
      </c>
      <c r="H488" s="142">
        <v>129.34</v>
      </c>
      <c r="I488" s="142">
        <v>1028.94</v>
      </c>
      <c r="Q488" s="30">
        <f t="shared" si="7"/>
        <v>1028.94</v>
      </c>
    </row>
    <row r="489" spans="1:17" x14ac:dyDescent="0.2">
      <c r="A489" s="139" t="s">
        <v>991</v>
      </c>
      <c r="B489" s="140" t="s">
        <v>15780</v>
      </c>
      <c r="C489" s="141">
        <v>24</v>
      </c>
      <c r="D489" s="141">
        <v>0</v>
      </c>
      <c r="E489" s="142">
        <v>0</v>
      </c>
      <c r="F489" s="142">
        <v>6.5</v>
      </c>
      <c r="G489" s="142">
        <v>0</v>
      </c>
      <c r="H489" s="142">
        <v>0</v>
      </c>
      <c r="I489" s="142">
        <v>6.5</v>
      </c>
      <c r="Q489" s="30">
        <f t="shared" si="7"/>
        <v>6.5</v>
      </c>
    </row>
    <row r="490" spans="1:17" x14ac:dyDescent="0.2">
      <c r="A490" s="139" t="s">
        <v>993</v>
      </c>
      <c r="B490" s="140" t="s">
        <v>15781</v>
      </c>
      <c r="C490" s="141">
        <v>429</v>
      </c>
      <c r="D490" s="141">
        <v>11</v>
      </c>
      <c r="E490" s="142">
        <v>2138.58</v>
      </c>
      <c r="F490" s="142">
        <v>116.05</v>
      </c>
      <c r="G490" s="142">
        <v>196.65</v>
      </c>
      <c r="H490" s="142">
        <v>59.3</v>
      </c>
      <c r="I490" s="142">
        <v>372</v>
      </c>
      <c r="Q490" s="30">
        <f t="shared" si="7"/>
        <v>372</v>
      </c>
    </row>
    <row r="491" spans="1:17" x14ac:dyDescent="0.2">
      <c r="A491" s="139" t="s">
        <v>995</v>
      </c>
      <c r="B491" s="140" t="s">
        <v>15782</v>
      </c>
      <c r="C491" s="141">
        <v>156</v>
      </c>
      <c r="D491" s="141">
        <v>1</v>
      </c>
      <c r="E491" s="142">
        <v>385.67</v>
      </c>
      <c r="F491" s="142">
        <v>42.2</v>
      </c>
      <c r="G491" s="142">
        <v>17.88</v>
      </c>
      <c r="H491" s="142">
        <v>10.7</v>
      </c>
      <c r="I491" s="142">
        <v>70.78</v>
      </c>
      <c r="Q491" s="30">
        <f t="shared" si="7"/>
        <v>70.78</v>
      </c>
    </row>
    <row r="492" spans="1:17" x14ac:dyDescent="0.2">
      <c r="A492" s="139" t="s">
        <v>997</v>
      </c>
      <c r="B492" s="140" t="s">
        <v>15783</v>
      </c>
      <c r="C492" s="141">
        <v>289</v>
      </c>
      <c r="D492" s="141">
        <v>2</v>
      </c>
      <c r="E492" s="142">
        <v>493.2</v>
      </c>
      <c r="F492" s="142">
        <v>78.180000000000007</v>
      </c>
      <c r="G492" s="142">
        <v>35.75</v>
      </c>
      <c r="H492" s="142">
        <v>13.68</v>
      </c>
      <c r="I492" s="142">
        <v>127.61</v>
      </c>
      <c r="Q492" s="30">
        <f t="shared" si="7"/>
        <v>127.61</v>
      </c>
    </row>
    <row r="493" spans="1:17" x14ac:dyDescent="0.2">
      <c r="A493" s="139" t="s">
        <v>999</v>
      </c>
      <c r="B493" s="140" t="s">
        <v>15784</v>
      </c>
      <c r="C493" s="141">
        <v>5268</v>
      </c>
      <c r="D493" s="141">
        <v>57</v>
      </c>
      <c r="E493" s="142">
        <v>51986.79</v>
      </c>
      <c r="F493" s="142">
        <v>1425.08</v>
      </c>
      <c r="G493" s="142">
        <v>1018.98</v>
      </c>
      <c r="H493" s="142">
        <v>1441.54</v>
      </c>
      <c r="I493" s="142">
        <v>3885.6</v>
      </c>
      <c r="Q493" s="30">
        <f t="shared" si="7"/>
        <v>3885.6</v>
      </c>
    </row>
    <row r="494" spans="1:17" x14ac:dyDescent="0.2">
      <c r="A494" s="139" t="s">
        <v>1001</v>
      </c>
      <c r="B494" s="140" t="s">
        <v>15785</v>
      </c>
      <c r="C494" s="141">
        <v>238</v>
      </c>
      <c r="D494" s="141">
        <v>1</v>
      </c>
      <c r="E494" s="142">
        <v>186.61</v>
      </c>
      <c r="F494" s="142">
        <v>64.38</v>
      </c>
      <c r="G494" s="142">
        <v>17.88</v>
      </c>
      <c r="H494" s="142">
        <v>5.18</v>
      </c>
      <c r="I494" s="142">
        <v>87.44</v>
      </c>
      <c r="Q494" s="30">
        <f t="shared" si="7"/>
        <v>87.44</v>
      </c>
    </row>
    <row r="495" spans="1:17" x14ac:dyDescent="0.2">
      <c r="A495" s="139" t="s">
        <v>1003</v>
      </c>
      <c r="B495" s="140" t="s">
        <v>15786</v>
      </c>
      <c r="C495" s="141">
        <v>58</v>
      </c>
      <c r="D495" s="141">
        <v>1</v>
      </c>
      <c r="E495" s="142">
        <v>149.29</v>
      </c>
      <c r="F495" s="142">
        <v>15.69</v>
      </c>
      <c r="G495" s="142">
        <v>17.88</v>
      </c>
      <c r="H495" s="142">
        <v>4.1399999999999997</v>
      </c>
      <c r="I495" s="142">
        <v>37.71</v>
      </c>
      <c r="Q495" s="30">
        <f t="shared" si="7"/>
        <v>37.71</v>
      </c>
    </row>
    <row r="496" spans="1:17" x14ac:dyDescent="0.2">
      <c r="A496" s="139" t="s">
        <v>1005</v>
      </c>
      <c r="B496" s="140" t="s">
        <v>15787</v>
      </c>
      <c r="C496" s="141">
        <v>64</v>
      </c>
      <c r="D496" s="141">
        <v>1</v>
      </c>
      <c r="E496" s="142">
        <v>149.29</v>
      </c>
      <c r="F496" s="142">
        <v>17.309999999999999</v>
      </c>
      <c r="G496" s="142">
        <v>17.88</v>
      </c>
      <c r="H496" s="142">
        <v>4.1399999999999997</v>
      </c>
      <c r="I496" s="142">
        <v>39.33</v>
      </c>
      <c r="Q496" s="30">
        <f t="shared" si="7"/>
        <v>39.33</v>
      </c>
    </row>
    <row r="497" spans="1:17" x14ac:dyDescent="0.2">
      <c r="A497" s="139" t="s">
        <v>1007</v>
      </c>
      <c r="B497" s="140" t="s">
        <v>15788</v>
      </c>
      <c r="C497" s="141">
        <v>164</v>
      </c>
      <c r="D497" s="141">
        <v>3</v>
      </c>
      <c r="E497" s="142">
        <v>1011.88</v>
      </c>
      <c r="F497" s="142">
        <v>44.37</v>
      </c>
      <c r="G497" s="142">
        <v>53.63</v>
      </c>
      <c r="H497" s="142">
        <v>28.06</v>
      </c>
      <c r="I497" s="142">
        <v>126.06</v>
      </c>
      <c r="Q497" s="30">
        <f t="shared" si="7"/>
        <v>126.06</v>
      </c>
    </row>
    <row r="498" spans="1:17" x14ac:dyDescent="0.2">
      <c r="A498" s="139" t="s">
        <v>1009</v>
      </c>
      <c r="B498" s="140" t="s">
        <v>15789</v>
      </c>
      <c r="C498" s="141">
        <v>83</v>
      </c>
      <c r="D498" s="141">
        <v>6</v>
      </c>
      <c r="E498" s="142">
        <v>24348.2</v>
      </c>
      <c r="F498" s="142">
        <v>22.46</v>
      </c>
      <c r="G498" s="142">
        <v>107.26</v>
      </c>
      <c r="H498" s="142">
        <v>675.15</v>
      </c>
      <c r="I498" s="142">
        <v>804.87</v>
      </c>
      <c r="Q498" s="30">
        <f t="shared" si="7"/>
        <v>804.87</v>
      </c>
    </row>
    <row r="499" spans="1:17" x14ac:dyDescent="0.2">
      <c r="A499" s="139" t="s">
        <v>1011</v>
      </c>
      <c r="B499" s="140" t="s">
        <v>15790</v>
      </c>
      <c r="C499" s="141">
        <v>79</v>
      </c>
      <c r="D499" s="141">
        <v>7</v>
      </c>
      <c r="E499" s="142">
        <v>1529.59</v>
      </c>
      <c r="F499" s="142">
        <v>21.37</v>
      </c>
      <c r="G499" s="142">
        <v>125.14</v>
      </c>
      <c r="H499" s="142">
        <v>42.42</v>
      </c>
      <c r="I499" s="142">
        <v>188.93</v>
      </c>
      <c r="Q499" s="30">
        <f t="shared" si="7"/>
        <v>188.93</v>
      </c>
    </row>
    <row r="500" spans="1:17" x14ac:dyDescent="0.2">
      <c r="A500" s="139" t="s">
        <v>1013</v>
      </c>
      <c r="B500" s="140" t="s">
        <v>15791</v>
      </c>
      <c r="C500" s="141">
        <v>144</v>
      </c>
      <c r="D500" s="141">
        <v>2</v>
      </c>
      <c r="E500" s="142">
        <v>14508.3</v>
      </c>
      <c r="F500" s="142">
        <v>38.950000000000003</v>
      </c>
      <c r="G500" s="142">
        <v>35.75</v>
      </c>
      <c r="H500" s="142">
        <v>402.3</v>
      </c>
      <c r="I500" s="142">
        <v>477</v>
      </c>
      <c r="Q500" s="30">
        <f t="shared" si="7"/>
        <v>477</v>
      </c>
    </row>
    <row r="501" spans="1:17" x14ac:dyDescent="0.2">
      <c r="A501" s="139" t="s">
        <v>1015</v>
      </c>
      <c r="B501" s="140" t="s">
        <v>15792</v>
      </c>
      <c r="C501" s="141">
        <v>287</v>
      </c>
      <c r="D501" s="141">
        <v>7</v>
      </c>
      <c r="E501" s="142">
        <v>1226.77</v>
      </c>
      <c r="F501" s="142">
        <v>77.64</v>
      </c>
      <c r="G501" s="142">
        <v>125.14</v>
      </c>
      <c r="H501" s="142">
        <v>34.020000000000003</v>
      </c>
      <c r="I501" s="142">
        <v>236.8</v>
      </c>
      <c r="Q501" s="30">
        <f t="shared" si="7"/>
        <v>236.8</v>
      </c>
    </row>
    <row r="502" spans="1:17" x14ac:dyDescent="0.2">
      <c r="A502" s="139" t="s">
        <v>1017</v>
      </c>
      <c r="B502" s="140" t="s">
        <v>15793</v>
      </c>
      <c r="C502" s="141">
        <v>127</v>
      </c>
      <c r="D502" s="141">
        <v>3</v>
      </c>
      <c r="E502" s="142">
        <v>223.93</v>
      </c>
      <c r="F502" s="142">
        <v>34.35</v>
      </c>
      <c r="G502" s="142">
        <v>53.63</v>
      </c>
      <c r="H502" s="142">
        <v>6.21</v>
      </c>
      <c r="I502" s="142">
        <v>94.19</v>
      </c>
      <c r="Q502" s="30">
        <f t="shared" si="7"/>
        <v>94.19</v>
      </c>
    </row>
    <row r="503" spans="1:17" x14ac:dyDescent="0.2">
      <c r="A503" s="139" t="s">
        <v>1019</v>
      </c>
      <c r="B503" s="140" t="s">
        <v>15794</v>
      </c>
      <c r="C503" s="141">
        <v>384</v>
      </c>
      <c r="D503" s="141">
        <v>15</v>
      </c>
      <c r="E503" s="142">
        <v>5422.51</v>
      </c>
      <c r="F503" s="142">
        <v>103.88</v>
      </c>
      <c r="G503" s="142">
        <v>268.14999999999998</v>
      </c>
      <c r="H503" s="142">
        <v>150.36000000000001</v>
      </c>
      <c r="I503" s="142">
        <v>522.39</v>
      </c>
      <c r="Q503" s="30">
        <f t="shared" si="7"/>
        <v>522.39</v>
      </c>
    </row>
    <row r="504" spans="1:17" x14ac:dyDescent="0.2">
      <c r="A504" s="139" t="s">
        <v>1021</v>
      </c>
      <c r="B504" s="140" t="s">
        <v>15795</v>
      </c>
      <c r="C504" s="141">
        <v>230</v>
      </c>
      <c r="D504" s="141">
        <v>0</v>
      </c>
      <c r="E504" s="142">
        <v>0</v>
      </c>
      <c r="F504" s="142">
        <v>62.22</v>
      </c>
      <c r="G504" s="142">
        <v>0</v>
      </c>
      <c r="H504" s="142">
        <v>0</v>
      </c>
      <c r="I504" s="142">
        <v>62.22</v>
      </c>
      <c r="Q504" s="30">
        <f t="shared" si="7"/>
        <v>62.22</v>
      </c>
    </row>
    <row r="505" spans="1:17" x14ac:dyDescent="0.2">
      <c r="A505" s="139" t="s">
        <v>1023</v>
      </c>
      <c r="B505" s="140" t="s">
        <v>15796</v>
      </c>
      <c r="C505" s="141">
        <v>59</v>
      </c>
      <c r="D505" s="141">
        <v>0</v>
      </c>
      <c r="E505" s="142">
        <v>0</v>
      </c>
      <c r="F505" s="142">
        <v>15.96</v>
      </c>
      <c r="G505" s="142">
        <v>0</v>
      </c>
      <c r="H505" s="142">
        <v>0</v>
      </c>
      <c r="I505" s="142">
        <v>15.96</v>
      </c>
      <c r="Q505" s="30">
        <f t="shared" si="7"/>
        <v>15.96</v>
      </c>
    </row>
    <row r="506" spans="1:17" x14ac:dyDescent="0.2">
      <c r="A506" s="139" t="s">
        <v>1025</v>
      </c>
      <c r="B506" s="140" t="s">
        <v>15797</v>
      </c>
      <c r="C506" s="141">
        <v>42</v>
      </c>
      <c r="D506" s="141">
        <v>0</v>
      </c>
      <c r="E506" s="142">
        <v>0</v>
      </c>
      <c r="F506" s="142">
        <v>11.36</v>
      </c>
      <c r="G506" s="142">
        <v>0</v>
      </c>
      <c r="H506" s="142">
        <v>0</v>
      </c>
      <c r="I506" s="142">
        <v>11.36</v>
      </c>
      <c r="Q506" s="30">
        <f t="shared" si="7"/>
        <v>11.36</v>
      </c>
    </row>
    <row r="507" spans="1:17" x14ac:dyDescent="0.2">
      <c r="A507" s="139" t="s">
        <v>1027</v>
      </c>
      <c r="B507" s="140" t="s">
        <v>15798</v>
      </c>
      <c r="C507" s="141">
        <v>797</v>
      </c>
      <c r="D507" s="141">
        <v>12</v>
      </c>
      <c r="E507" s="142">
        <v>3216.09</v>
      </c>
      <c r="F507" s="142">
        <v>215.6</v>
      </c>
      <c r="G507" s="142">
        <v>214.52</v>
      </c>
      <c r="H507" s="142">
        <v>89.18</v>
      </c>
      <c r="I507" s="142">
        <v>519.29999999999995</v>
      </c>
      <c r="Q507" s="30">
        <f t="shared" si="7"/>
        <v>519.29999999999995</v>
      </c>
    </row>
    <row r="508" spans="1:17" x14ac:dyDescent="0.2">
      <c r="A508" s="139" t="s">
        <v>1029</v>
      </c>
      <c r="B508" s="140" t="s">
        <v>15799</v>
      </c>
      <c r="C508" s="141">
        <v>138</v>
      </c>
      <c r="D508" s="141">
        <v>2</v>
      </c>
      <c r="E508" s="142">
        <v>241.35</v>
      </c>
      <c r="F508" s="142">
        <v>37.33</v>
      </c>
      <c r="G508" s="142">
        <v>35.75</v>
      </c>
      <c r="H508" s="142">
        <v>6.7</v>
      </c>
      <c r="I508" s="142">
        <v>79.78</v>
      </c>
      <c r="Q508" s="30">
        <f t="shared" si="7"/>
        <v>79.78</v>
      </c>
    </row>
    <row r="509" spans="1:17" x14ac:dyDescent="0.2">
      <c r="A509" s="139" t="s">
        <v>1031</v>
      </c>
      <c r="B509" s="140" t="s">
        <v>15800</v>
      </c>
      <c r="C509" s="141">
        <v>282</v>
      </c>
      <c r="D509" s="141">
        <v>3</v>
      </c>
      <c r="E509" s="142">
        <v>955.36</v>
      </c>
      <c r="F509" s="142">
        <v>76.290000000000006</v>
      </c>
      <c r="G509" s="142">
        <v>53.63</v>
      </c>
      <c r="H509" s="142">
        <v>26.49</v>
      </c>
      <c r="I509" s="142">
        <v>156.41</v>
      </c>
      <c r="Q509" s="30">
        <f t="shared" si="7"/>
        <v>156.41</v>
      </c>
    </row>
    <row r="510" spans="1:17" x14ac:dyDescent="0.2">
      <c r="A510" s="139" t="s">
        <v>1033</v>
      </c>
      <c r="B510" s="140" t="s">
        <v>15801</v>
      </c>
      <c r="C510" s="141">
        <v>109</v>
      </c>
      <c r="D510" s="141">
        <v>2</v>
      </c>
      <c r="E510" s="142">
        <v>335.9</v>
      </c>
      <c r="F510" s="142">
        <v>29.49</v>
      </c>
      <c r="G510" s="142">
        <v>35.75</v>
      </c>
      <c r="H510" s="142">
        <v>9.31</v>
      </c>
      <c r="I510" s="142">
        <v>74.55</v>
      </c>
      <c r="Q510" s="30">
        <f t="shared" si="7"/>
        <v>74.55</v>
      </c>
    </row>
    <row r="511" spans="1:17" x14ac:dyDescent="0.2">
      <c r="A511" s="139" t="s">
        <v>1035</v>
      </c>
      <c r="B511" s="140" t="s">
        <v>15802</v>
      </c>
      <c r="C511" s="141">
        <v>1720</v>
      </c>
      <c r="D511" s="141">
        <v>34</v>
      </c>
      <c r="E511" s="142">
        <v>11407.8</v>
      </c>
      <c r="F511" s="142">
        <v>465.29</v>
      </c>
      <c r="G511" s="142">
        <v>607.82000000000005</v>
      </c>
      <c r="H511" s="142">
        <v>316.33</v>
      </c>
      <c r="I511" s="142">
        <v>1389.44</v>
      </c>
      <c r="Q511" s="30">
        <f t="shared" si="7"/>
        <v>1389.44</v>
      </c>
    </row>
    <row r="512" spans="1:17" x14ac:dyDescent="0.2">
      <c r="A512" s="139" t="s">
        <v>1037</v>
      </c>
      <c r="B512" s="140" t="s">
        <v>15803</v>
      </c>
      <c r="C512" s="141">
        <v>2123</v>
      </c>
      <c r="D512" s="141">
        <v>25</v>
      </c>
      <c r="E512" s="142">
        <v>5920.54</v>
      </c>
      <c r="F512" s="142">
        <v>574.29999999999995</v>
      </c>
      <c r="G512" s="142">
        <v>446.92</v>
      </c>
      <c r="H512" s="142">
        <v>164.17</v>
      </c>
      <c r="I512" s="142">
        <v>1185.3900000000001</v>
      </c>
      <c r="Q512" s="30">
        <f t="shared" si="7"/>
        <v>1185.3900000000001</v>
      </c>
    </row>
    <row r="513" spans="1:17" x14ac:dyDescent="0.2">
      <c r="A513" s="139" t="s">
        <v>1039</v>
      </c>
      <c r="B513" s="140" t="s">
        <v>15804</v>
      </c>
      <c r="C513" s="141">
        <v>43</v>
      </c>
      <c r="D513" s="141">
        <v>0</v>
      </c>
      <c r="E513" s="142">
        <v>0</v>
      </c>
      <c r="F513" s="142">
        <v>11.63</v>
      </c>
      <c r="G513" s="142">
        <v>0</v>
      </c>
      <c r="H513" s="142">
        <v>0</v>
      </c>
      <c r="I513" s="142">
        <v>11.63</v>
      </c>
      <c r="Q513" s="30">
        <f t="shared" si="7"/>
        <v>11.63</v>
      </c>
    </row>
    <row r="514" spans="1:17" x14ac:dyDescent="0.2">
      <c r="A514" s="139" t="s">
        <v>1041</v>
      </c>
      <c r="B514" s="140" t="s">
        <v>15805</v>
      </c>
      <c r="C514" s="141">
        <v>463</v>
      </c>
      <c r="D514" s="141">
        <v>7</v>
      </c>
      <c r="E514" s="142">
        <v>1396.6</v>
      </c>
      <c r="F514" s="142">
        <v>125.25</v>
      </c>
      <c r="G514" s="142">
        <v>125.14</v>
      </c>
      <c r="H514" s="142">
        <v>38.729999999999997</v>
      </c>
      <c r="I514" s="142">
        <v>289.12</v>
      </c>
      <c r="Q514" s="30">
        <f t="shared" si="7"/>
        <v>289.12</v>
      </c>
    </row>
    <row r="515" spans="1:17" x14ac:dyDescent="0.2">
      <c r="A515" s="139" t="s">
        <v>1043</v>
      </c>
      <c r="B515" s="140" t="s">
        <v>15806</v>
      </c>
      <c r="C515" s="141">
        <v>49</v>
      </c>
      <c r="D515" s="141">
        <v>2</v>
      </c>
      <c r="E515" s="142">
        <v>373.22</v>
      </c>
      <c r="F515" s="142">
        <v>13.26</v>
      </c>
      <c r="G515" s="142">
        <v>35.75</v>
      </c>
      <c r="H515" s="142">
        <v>10.35</v>
      </c>
      <c r="I515" s="142">
        <v>59.36</v>
      </c>
      <c r="Q515" s="30">
        <f t="shared" si="7"/>
        <v>59.36</v>
      </c>
    </row>
    <row r="516" spans="1:17" x14ac:dyDescent="0.2">
      <c r="A516" s="139" t="s">
        <v>1045</v>
      </c>
      <c r="B516" s="140" t="s">
        <v>15807</v>
      </c>
      <c r="C516" s="141">
        <v>122</v>
      </c>
      <c r="D516" s="141">
        <v>0</v>
      </c>
      <c r="E516" s="142">
        <v>0</v>
      </c>
      <c r="F516" s="142">
        <v>33</v>
      </c>
      <c r="G516" s="142">
        <v>0</v>
      </c>
      <c r="H516" s="142">
        <v>0</v>
      </c>
      <c r="I516" s="142">
        <v>33</v>
      </c>
      <c r="Q516" s="30">
        <f t="shared" si="7"/>
        <v>33</v>
      </c>
    </row>
    <row r="517" spans="1:17" x14ac:dyDescent="0.2">
      <c r="A517" s="139" t="s">
        <v>1047</v>
      </c>
      <c r="B517" s="140" t="s">
        <v>15808</v>
      </c>
      <c r="C517" s="141">
        <v>111</v>
      </c>
      <c r="D517" s="141">
        <v>1</v>
      </c>
      <c r="E517" s="142">
        <v>385.67</v>
      </c>
      <c r="F517" s="142">
        <v>30.02</v>
      </c>
      <c r="G517" s="142">
        <v>17.88</v>
      </c>
      <c r="H517" s="142">
        <v>10.7</v>
      </c>
      <c r="I517" s="142">
        <v>58.6</v>
      </c>
      <c r="Q517" s="30">
        <f t="shared" si="7"/>
        <v>58.6</v>
      </c>
    </row>
    <row r="518" spans="1:17" x14ac:dyDescent="0.2">
      <c r="A518" s="139" t="s">
        <v>1049</v>
      </c>
      <c r="B518" s="140" t="s">
        <v>15809</v>
      </c>
      <c r="C518" s="141">
        <v>161</v>
      </c>
      <c r="D518" s="141">
        <v>0</v>
      </c>
      <c r="E518" s="142">
        <v>0</v>
      </c>
      <c r="F518" s="142">
        <v>43.55</v>
      </c>
      <c r="G518" s="142">
        <v>0</v>
      </c>
      <c r="H518" s="142">
        <v>0</v>
      </c>
      <c r="I518" s="142">
        <v>43.55</v>
      </c>
      <c r="Q518" s="30">
        <f t="shared" si="7"/>
        <v>43.55</v>
      </c>
    </row>
    <row r="519" spans="1:17" x14ac:dyDescent="0.2">
      <c r="A519" s="139" t="s">
        <v>1051</v>
      </c>
      <c r="B519" s="140" t="s">
        <v>15810</v>
      </c>
      <c r="C519" s="141">
        <v>133</v>
      </c>
      <c r="D519" s="141">
        <v>3</v>
      </c>
      <c r="E519" s="142">
        <v>684.25</v>
      </c>
      <c r="F519" s="142">
        <v>35.979999999999997</v>
      </c>
      <c r="G519" s="142">
        <v>53.63</v>
      </c>
      <c r="H519" s="142">
        <v>18.98</v>
      </c>
      <c r="I519" s="142">
        <v>108.59</v>
      </c>
      <c r="Q519" s="30">
        <f t="shared" si="7"/>
        <v>108.59</v>
      </c>
    </row>
    <row r="520" spans="1:17" x14ac:dyDescent="0.2">
      <c r="A520" s="139" t="s">
        <v>1053</v>
      </c>
      <c r="B520" s="140" t="s">
        <v>15811</v>
      </c>
      <c r="C520" s="141">
        <v>194</v>
      </c>
      <c r="D520" s="141">
        <v>1</v>
      </c>
      <c r="E520" s="142">
        <v>59.99</v>
      </c>
      <c r="F520" s="142">
        <v>52.48</v>
      </c>
      <c r="G520" s="142">
        <v>17.88</v>
      </c>
      <c r="H520" s="142">
        <v>1.66</v>
      </c>
      <c r="I520" s="142">
        <v>72.02</v>
      </c>
      <c r="Q520" s="30">
        <f t="shared" si="7"/>
        <v>72.02</v>
      </c>
    </row>
    <row r="521" spans="1:17" x14ac:dyDescent="0.2">
      <c r="A521" s="139" t="s">
        <v>1055</v>
      </c>
      <c r="B521" s="140" t="s">
        <v>15812</v>
      </c>
      <c r="C521" s="141">
        <v>58</v>
      </c>
      <c r="D521" s="141">
        <v>2</v>
      </c>
      <c r="E521" s="142">
        <v>218.53</v>
      </c>
      <c r="F521" s="142">
        <v>15.69</v>
      </c>
      <c r="G521" s="142">
        <v>35.75</v>
      </c>
      <c r="H521" s="142">
        <v>6.06</v>
      </c>
      <c r="I521" s="142">
        <v>57.5</v>
      </c>
      <c r="Q521" s="30">
        <f t="shared" si="7"/>
        <v>57.5</v>
      </c>
    </row>
    <row r="522" spans="1:17" x14ac:dyDescent="0.2">
      <c r="A522" s="139" t="s">
        <v>1057</v>
      </c>
      <c r="B522" s="140" t="s">
        <v>15813</v>
      </c>
      <c r="C522" s="141">
        <v>110</v>
      </c>
      <c r="D522" s="141">
        <v>2</v>
      </c>
      <c r="E522" s="142">
        <v>335.9</v>
      </c>
      <c r="F522" s="142">
        <v>29.76</v>
      </c>
      <c r="G522" s="142">
        <v>35.75</v>
      </c>
      <c r="H522" s="142">
        <v>9.31</v>
      </c>
      <c r="I522" s="142">
        <v>74.819999999999993</v>
      </c>
      <c r="Q522" s="30">
        <f t="shared" si="7"/>
        <v>74.819999999999993</v>
      </c>
    </row>
    <row r="523" spans="1:17" x14ac:dyDescent="0.2">
      <c r="A523" s="139" t="s">
        <v>1059</v>
      </c>
      <c r="B523" s="140" t="s">
        <v>15814</v>
      </c>
      <c r="C523" s="141">
        <v>74</v>
      </c>
      <c r="D523" s="141">
        <v>1</v>
      </c>
      <c r="E523" s="142">
        <v>186.61</v>
      </c>
      <c r="F523" s="142">
        <v>20.02</v>
      </c>
      <c r="G523" s="142">
        <v>17.88</v>
      </c>
      <c r="H523" s="142">
        <v>5.18</v>
      </c>
      <c r="I523" s="142">
        <v>43.08</v>
      </c>
      <c r="Q523" s="30">
        <f t="shared" si="7"/>
        <v>43.08</v>
      </c>
    </row>
    <row r="524" spans="1:17" x14ac:dyDescent="0.2">
      <c r="A524" s="139" t="s">
        <v>1061</v>
      </c>
      <c r="B524" s="140" t="s">
        <v>15815</v>
      </c>
      <c r="C524" s="141">
        <v>47</v>
      </c>
      <c r="D524" s="141">
        <v>1</v>
      </c>
      <c r="E524" s="142">
        <v>149.29</v>
      </c>
      <c r="F524" s="142">
        <v>12.71</v>
      </c>
      <c r="G524" s="142">
        <v>17.88</v>
      </c>
      <c r="H524" s="142">
        <v>4.1399999999999997</v>
      </c>
      <c r="I524" s="142">
        <v>34.729999999999997</v>
      </c>
      <c r="Q524" s="30">
        <f t="shared" si="7"/>
        <v>34.729999999999997</v>
      </c>
    </row>
    <row r="525" spans="1:17" x14ac:dyDescent="0.2">
      <c r="A525" s="139" t="s">
        <v>1063</v>
      </c>
      <c r="B525" s="140" t="s">
        <v>15816</v>
      </c>
      <c r="C525" s="141">
        <v>38</v>
      </c>
      <c r="D525" s="141">
        <v>0</v>
      </c>
      <c r="E525" s="142">
        <v>0</v>
      </c>
      <c r="F525" s="142">
        <v>10.28</v>
      </c>
      <c r="G525" s="142">
        <v>0</v>
      </c>
      <c r="H525" s="142">
        <v>0</v>
      </c>
      <c r="I525" s="142">
        <v>10.28</v>
      </c>
      <c r="Q525" s="30">
        <f t="shared" si="7"/>
        <v>10.28</v>
      </c>
    </row>
    <row r="526" spans="1:17" x14ac:dyDescent="0.2">
      <c r="A526" s="139" t="s">
        <v>1065</v>
      </c>
      <c r="B526" s="140" t="s">
        <v>15817</v>
      </c>
      <c r="C526" s="141">
        <v>510</v>
      </c>
      <c r="D526" s="141">
        <v>3</v>
      </c>
      <c r="E526" s="142">
        <v>539.84</v>
      </c>
      <c r="F526" s="142">
        <v>137.96</v>
      </c>
      <c r="G526" s="142">
        <v>53.63</v>
      </c>
      <c r="H526" s="142">
        <v>14.97</v>
      </c>
      <c r="I526" s="142">
        <v>206.56</v>
      </c>
      <c r="Q526" s="30">
        <f t="shared" si="7"/>
        <v>206.56</v>
      </c>
    </row>
    <row r="527" spans="1:17" x14ac:dyDescent="0.2">
      <c r="A527" s="139" t="s">
        <v>1067</v>
      </c>
      <c r="B527" s="140" t="s">
        <v>15818</v>
      </c>
      <c r="C527" s="141">
        <v>715</v>
      </c>
      <c r="D527" s="141">
        <v>15</v>
      </c>
      <c r="E527" s="142">
        <v>12152.69</v>
      </c>
      <c r="F527" s="142">
        <v>193.42</v>
      </c>
      <c r="G527" s="142">
        <v>268.14999999999998</v>
      </c>
      <c r="H527" s="142">
        <v>336.98</v>
      </c>
      <c r="I527" s="142">
        <v>798.55</v>
      </c>
      <c r="Q527" s="30">
        <f t="shared" ref="Q527:Q590" si="8">I527+P527</f>
        <v>798.55</v>
      </c>
    </row>
    <row r="528" spans="1:17" x14ac:dyDescent="0.2">
      <c r="A528" s="139" t="s">
        <v>1069</v>
      </c>
      <c r="B528" s="140" t="s">
        <v>15819</v>
      </c>
      <c r="C528" s="141">
        <v>84</v>
      </c>
      <c r="D528" s="141">
        <v>0</v>
      </c>
      <c r="E528" s="142">
        <v>0</v>
      </c>
      <c r="F528" s="142">
        <v>22.72</v>
      </c>
      <c r="G528" s="142">
        <v>0</v>
      </c>
      <c r="H528" s="142">
        <v>0</v>
      </c>
      <c r="I528" s="142">
        <v>22.72</v>
      </c>
      <c r="Q528" s="30">
        <f t="shared" si="8"/>
        <v>22.72</v>
      </c>
    </row>
    <row r="529" spans="1:17" x14ac:dyDescent="0.2">
      <c r="A529" s="139" t="s">
        <v>1071</v>
      </c>
      <c r="B529" s="140" t="s">
        <v>15820</v>
      </c>
      <c r="C529" s="141">
        <v>20</v>
      </c>
      <c r="D529" s="141">
        <v>2</v>
      </c>
      <c r="E529" s="142">
        <v>221.41</v>
      </c>
      <c r="F529" s="142">
        <v>5.41</v>
      </c>
      <c r="G529" s="142">
        <v>35.75</v>
      </c>
      <c r="H529" s="142">
        <v>6.14</v>
      </c>
      <c r="I529" s="142">
        <v>47.3</v>
      </c>
      <c r="Q529" s="30">
        <f t="shared" si="8"/>
        <v>47.3</v>
      </c>
    </row>
    <row r="530" spans="1:17" x14ac:dyDescent="0.2">
      <c r="A530" s="139" t="s">
        <v>1073</v>
      </c>
      <c r="B530" s="140" t="s">
        <v>15821</v>
      </c>
      <c r="C530" s="141">
        <v>759</v>
      </c>
      <c r="D530" s="141">
        <v>4</v>
      </c>
      <c r="E530" s="142">
        <v>841.16</v>
      </c>
      <c r="F530" s="142">
        <v>205.32</v>
      </c>
      <c r="G530" s="142">
        <v>71.5</v>
      </c>
      <c r="H530" s="142">
        <v>23.33</v>
      </c>
      <c r="I530" s="142">
        <v>300.14999999999998</v>
      </c>
      <c r="Q530" s="30">
        <f t="shared" si="8"/>
        <v>300.14999999999998</v>
      </c>
    </row>
    <row r="531" spans="1:17" x14ac:dyDescent="0.2">
      <c r="A531" s="139" t="s">
        <v>1075</v>
      </c>
      <c r="B531" s="140" t="s">
        <v>15822</v>
      </c>
      <c r="C531" s="141">
        <v>41</v>
      </c>
      <c r="D531" s="141">
        <v>0</v>
      </c>
      <c r="E531" s="142">
        <v>0</v>
      </c>
      <c r="F531" s="142">
        <v>11.09</v>
      </c>
      <c r="G531" s="142">
        <v>0</v>
      </c>
      <c r="H531" s="142">
        <v>0</v>
      </c>
      <c r="I531" s="142">
        <v>11.09</v>
      </c>
      <c r="Q531" s="30">
        <f t="shared" si="8"/>
        <v>11.09</v>
      </c>
    </row>
    <row r="532" spans="1:17" x14ac:dyDescent="0.2">
      <c r="A532" s="139" t="s">
        <v>1077</v>
      </c>
      <c r="B532" s="140" t="s">
        <v>15823</v>
      </c>
      <c r="C532" s="141">
        <v>67</v>
      </c>
      <c r="D532" s="141">
        <v>0</v>
      </c>
      <c r="E532" s="142">
        <v>0</v>
      </c>
      <c r="F532" s="142">
        <v>18.13</v>
      </c>
      <c r="G532" s="142">
        <v>0</v>
      </c>
      <c r="H532" s="142">
        <v>0</v>
      </c>
      <c r="I532" s="142">
        <v>18.13</v>
      </c>
      <c r="Q532" s="30">
        <f t="shared" si="8"/>
        <v>18.13</v>
      </c>
    </row>
    <row r="533" spans="1:17" x14ac:dyDescent="0.2">
      <c r="A533" s="139" t="s">
        <v>1079</v>
      </c>
      <c r="B533" s="140" t="s">
        <v>15824</v>
      </c>
      <c r="C533" s="141">
        <v>73</v>
      </c>
      <c r="D533" s="141">
        <v>1</v>
      </c>
      <c r="E533" s="142">
        <v>988.21</v>
      </c>
      <c r="F533" s="142">
        <v>19.739999999999998</v>
      </c>
      <c r="G533" s="142">
        <v>17.88</v>
      </c>
      <c r="H533" s="142">
        <v>27.4</v>
      </c>
      <c r="I533" s="142">
        <v>65.02</v>
      </c>
      <c r="Q533" s="30">
        <f t="shared" si="8"/>
        <v>65.02</v>
      </c>
    </row>
    <row r="534" spans="1:17" x14ac:dyDescent="0.2">
      <c r="A534" s="139" t="s">
        <v>1081</v>
      </c>
      <c r="B534" s="140" t="s">
        <v>15825</v>
      </c>
      <c r="C534" s="141">
        <v>443</v>
      </c>
      <c r="D534" s="141">
        <v>4</v>
      </c>
      <c r="E534" s="142">
        <v>32085.05</v>
      </c>
      <c r="F534" s="142">
        <v>119.84</v>
      </c>
      <c r="G534" s="142">
        <v>71.5</v>
      </c>
      <c r="H534" s="142">
        <v>889.69</v>
      </c>
      <c r="I534" s="142">
        <v>1081.03</v>
      </c>
      <c r="Q534" s="30">
        <f t="shared" si="8"/>
        <v>1081.03</v>
      </c>
    </row>
    <row r="535" spans="1:17" x14ac:dyDescent="0.2">
      <c r="A535" s="139" t="s">
        <v>1083</v>
      </c>
      <c r="B535" s="140" t="s">
        <v>15826</v>
      </c>
      <c r="C535" s="141">
        <v>200</v>
      </c>
      <c r="D535" s="141">
        <v>0</v>
      </c>
      <c r="E535" s="142">
        <v>0</v>
      </c>
      <c r="F535" s="142">
        <v>54.1</v>
      </c>
      <c r="G535" s="142">
        <v>0</v>
      </c>
      <c r="H535" s="142">
        <v>0</v>
      </c>
      <c r="I535" s="142">
        <v>54.1</v>
      </c>
      <c r="Q535" s="30">
        <f t="shared" si="8"/>
        <v>54.1</v>
      </c>
    </row>
    <row r="536" spans="1:17" x14ac:dyDescent="0.2">
      <c r="A536" s="139" t="s">
        <v>1085</v>
      </c>
      <c r="B536" s="140" t="s">
        <v>15827</v>
      </c>
      <c r="C536" s="141">
        <v>86</v>
      </c>
      <c r="D536" s="141">
        <v>2</v>
      </c>
      <c r="E536" s="142">
        <v>10102.06</v>
      </c>
      <c r="F536" s="142">
        <v>23.26</v>
      </c>
      <c r="G536" s="142">
        <v>35.75</v>
      </c>
      <c r="H536" s="142">
        <v>280.12</v>
      </c>
      <c r="I536" s="142">
        <v>339.13</v>
      </c>
      <c r="Q536" s="30">
        <f t="shared" si="8"/>
        <v>339.13</v>
      </c>
    </row>
    <row r="537" spans="1:17" x14ac:dyDescent="0.2">
      <c r="A537" s="139" t="s">
        <v>1087</v>
      </c>
      <c r="B537" s="140" t="s">
        <v>15828</v>
      </c>
      <c r="C537" s="141">
        <v>35</v>
      </c>
      <c r="D537" s="141">
        <v>2</v>
      </c>
      <c r="E537" s="142">
        <v>184.01</v>
      </c>
      <c r="F537" s="142">
        <v>9.4700000000000006</v>
      </c>
      <c r="G537" s="142">
        <v>35.75</v>
      </c>
      <c r="H537" s="142">
        <v>5.0999999999999996</v>
      </c>
      <c r="I537" s="142">
        <v>50.32</v>
      </c>
      <c r="Q537" s="30">
        <f t="shared" si="8"/>
        <v>50.32</v>
      </c>
    </row>
    <row r="538" spans="1:17" ht="25.5" x14ac:dyDescent="0.2">
      <c r="A538" s="139" t="s">
        <v>1089</v>
      </c>
      <c r="B538" s="140" t="s">
        <v>15829</v>
      </c>
      <c r="C538" s="141">
        <v>162</v>
      </c>
      <c r="D538" s="141">
        <v>0</v>
      </c>
      <c r="E538" s="142">
        <v>0</v>
      </c>
      <c r="F538" s="142">
        <v>43.82</v>
      </c>
      <c r="G538" s="142">
        <v>0</v>
      </c>
      <c r="H538" s="142">
        <v>0</v>
      </c>
      <c r="I538" s="142">
        <v>43.82</v>
      </c>
      <c r="Q538" s="30">
        <f t="shared" si="8"/>
        <v>43.82</v>
      </c>
    </row>
    <row r="539" spans="1:17" x14ac:dyDescent="0.2">
      <c r="A539" s="139" t="s">
        <v>1091</v>
      </c>
      <c r="B539" s="140" t="s">
        <v>15830</v>
      </c>
      <c r="C539" s="141">
        <v>213</v>
      </c>
      <c r="D539" s="141">
        <v>1</v>
      </c>
      <c r="E539" s="142">
        <v>149.29</v>
      </c>
      <c r="F539" s="142">
        <v>57.62</v>
      </c>
      <c r="G539" s="142">
        <v>17.88</v>
      </c>
      <c r="H539" s="142">
        <v>4.1399999999999997</v>
      </c>
      <c r="I539" s="142">
        <v>79.64</v>
      </c>
      <c r="Q539" s="30">
        <f t="shared" si="8"/>
        <v>79.64</v>
      </c>
    </row>
    <row r="540" spans="1:17" x14ac:dyDescent="0.2">
      <c r="A540" s="139" t="s">
        <v>1093</v>
      </c>
      <c r="B540" s="140" t="s">
        <v>15831</v>
      </c>
      <c r="C540" s="141">
        <v>55</v>
      </c>
      <c r="D540" s="141">
        <v>3</v>
      </c>
      <c r="E540" s="142">
        <v>491.41</v>
      </c>
      <c r="F540" s="142">
        <v>14.88</v>
      </c>
      <c r="G540" s="142">
        <v>53.63</v>
      </c>
      <c r="H540" s="142">
        <v>13.62</v>
      </c>
      <c r="I540" s="142">
        <v>82.13</v>
      </c>
      <c r="Q540" s="30">
        <f t="shared" si="8"/>
        <v>82.13</v>
      </c>
    </row>
    <row r="541" spans="1:17" x14ac:dyDescent="0.2">
      <c r="A541" s="139" t="s">
        <v>1095</v>
      </c>
      <c r="B541" s="140" t="s">
        <v>15832</v>
      </c>
      <c r="C541" s="141">
        <v>106</v>
      </c>
      <c r="D541" s="141">
        <v>0</v>
      </c>
      <c r="E541" s="142">
        <v>0</v>
      </c>
      <c r="F541" s="142">
        <v>28.67</v>
      </c>
      <c r="G541" s="142">
        <v>0</v>
      </c>
      <c r="H541" s="142">
        <v>0</v>
      </c>
      <c r="I541" s="142">
        <v>28.67</v>
      </c>
      <c r="Q541" s="30">
        <f t="shared" si="8"/>
        <v>28.67</v>
      </c>
    </row>
    <row r="542" spans="1:17" x14ac:dyDescent="0.2">
      <c r="A542" s="139" t="s">
        <v>1097</v>
      </c>
      <c r="B542" s="140" t="s">
        <v>15833</v>
      </c>
      <c r="C542" s="141">
        <v>43</v>
      </c>
      <c r="D542" s="141">
        <v>3</v>
      </c>
      <c r="E542" s="142">
        <v>614.59</v>
      </c>
      <c r="F542" s="142">
        <v>11.63</v>
      </c>
      <c r="G542" s="142">
        <v>53.63</v>
      </c>
      <c r="H542" s="142">
        <v>17.04</v>
      </c>
      <c r="I542" s="142">
        <v>82.3</v>
      </c>
      <c r="Q542" s="30">
        <f t="shared" si="8"/>
        <v>82.3</v>
      </c>
    </row>
    <row r="543" spans="1:17" x14ac:dyDescent="0.2">
      <c r="A543" s="139" t="s">
        <v>1099</v>
      </c>
      <c r="B543" s="140" t="s">
        <v>15834</v>
      </c>
      <c r="C543" s="141">
        <v>452</v>
      </c>
      <c r="D543" s="141">
        <v>31</v>
      </c>
      <c r="E543" s="142">
        <v>30145.02</v>
      </c>
      <c r="F543" s="142">
        <v>122.27</v>
      </c>
      <c r="G543" s="142">
        <v>554.17999999999995</v>
      </c>
      <c r="H543" s="142">
        <v>835.9</v>
      </c>
      <c r="I543" s="142">
        <v>1512.35</v>
      </c>
      <c r="Q543" s="30">
        <f t="shared" si="8"/>
        <v>1512.35</v>
      </c>
    </row>
    <row r="544" spans="1:17" x14ac:dyDescent="0.2">
      <c r="A544" s="139" t="s">
        <v>1101</v>
      </c>
      <c r="B544" s="140" t="s">
        <v>15835</v>
      </c>
      <c r="C544" s="141">
        <v>329</v>
      </c>
      <c r="D544" s="141">
        <v>5</v>
      </c>
      <c r="E544" s="142">
        <v>808.65</v>
      </c>
      <c r="F544" s="142">
        <v>89</v>
      </c>
      <c r="G544" s="142">
        <v>89.38</v>
      </c>
      <c r="H544" s="142">
        <v>22.42</v>
      </c>
      <c r="I544" s="142">
        <v>200.8</v>
      </c>
      <c r="Q544" s="30">
        <f t="shared" si="8"/>
        <v>200.8</v>
      </c>
    </row>
    <row r="545" spans="1:17" x14ac:dyDescent="0.2">
      <c r="A545" s="139" t="s">
        <v>1103</v>
      </c>
      <c r="B545" s="140" t="s">
        <v>15836</v>
      </c>
      <c r="C545" s="141">
        <v>158</v>
      </c>
      <c r="D545" s="141">
        <v>0</v>
      </c>
      <c r="E545" s="142">
        <v>0</v>
      </c>
      <c r="F545" s="142">
        <v>42.74</v>
      </c>
      <c r="G545" s="142">
        <v>0</v>
      </c>
      <c r="H545" s="142">
        <v>0</v>
      </c>
      <c r="I545" s="142">
        <v>42.74</v>
      </c>
      <c r="Q545" s="30">
        <f t="shared" si="8"/>
        <v>42.74</v>
      </c>
    </row>
    <row r="546" spans="1:17" x14ac:dyDescent="0.2">
      <c r="A546" s="139" t="s">
        <v>1105</v>
      </c>
      <c r="B546" s="140" t="s">
        <v>15837</v>
      </c>
      <c r="C546" s="141">
        <v>111</v>
      </c>
      <c r="D546" s="141">
        <v>2</v>
      </c>
      <c r="E546" s="142">
        <v>2397.7600000000002</v>
      </c>
      <c r="F546" s="142">
        <v>30.02</v>
      </c>
      <c r="G546" s="142">
        <v>35.75</v>
      </c>
      <c r="H546" s="142">
        <v>66.489999999999995</v>
      </c>
      <c r="I546" s="142">
        <v>132.26</v>
      </c>
      <c r="Q546" s="30">
        <f t="shared" si="8"/>
        <v>132.26</v>
      </c>
    </row>
    <row r="547" spans="1:17" x14ac:dyDescent="0.2">
      <c r="A547" s="139" t="s">
        <v>1107</v>
      </c>
      <c r="B547" s="140" t="s">
        <v>15838</v>
      </c>
      <c r="C547" s="141">
        <v>388</v>
      </c>
      <c r="D547" s="141">
        <v>6</v>
      </c>
      <c r="E547" s="142">
        <v>2610.6999999999998</v>
      </c>
      <c r="F547" s="142">
        <v>104.96</v>
      </c>
      <c r="G547" s="142">
        <v>107.26</v>
      </c>
      <c r="H547" s="142">
        <v>72.39</v>
      </c>
      <c r="I547" s="142">
        <v>284.61</v>
      </c>
      <c r="Q547" s="30">
        <f t="shared" si="8"/>
        <v>284.61</v>
      </c>
    </row>
    <row r="548" spans="1:17" x14ac:dyDescent="0.2">
      <c r="A548" s="139" t="s">
        <v>1109</v>
      </c>
      <c r="B548" s="140" t="s">
        <v>15839</v>
      </c>
      <c r="C548" s="141">
        <v>61</v>
      </c>
      <c r="D548" s="141">
        <v>0</v>
      </c>
      <c r="E548" s="142">
        <v>0</v>
      </c>
      <c r="F548" s="142">
        <v>16.5</v>
      </c>
      <c r="G548" s="142">
        <v>0</v>
      </c>
      <c r="H548" s="142">
        <v>0</v>
      </c>
      <c r="I548" s="142">
        <v>16.5</v>
      </c>
      <c r="Q548" s="30">
        <f t="shared" si="8"/>
        <v>16.5</v>
      </c>
    </row>
    <row r="549" spans="1:17" x14ac:dyDescent="0.2">
      <c r="A549" s="139" t="s">
        <v>1111</v>
      </c>
      <c r="B549" s="140" t="s">
        <v>15840</v>
      </c>
      <c r="C549" s="141">
        <v>499</v>
      </c>
      <c r="D549" s="141">
        <v>12</v>
      </c>
      <c r="E549" s="142">
        <v>2164.69</v>
      </c>
      <c r="F549" s="142">
        <v>134.97999999999999</v>
      </c>
      <c r="G549" s="142">
        <v>214.52</v>
      </c>
      <c r="H549" s="142">
        <v>60.02</v>
      </c>
      <c r="I549" s="142">
        <v>409.52</v>
      </c>
      <c r="Q549" s="30">
        <f t="shared" si="8"/>
        <v>409.52</v>
      </c>
    </row>
    <row r="550" spans="1:17" x14ac:dyDescent="0.2">
      <c r="A550" s="139" t="s">
        <v>1113</v>
      </c>
      <c r="B550" s="140" t="s">
        <v>15841</v>
      </c>
      <c r="C550" s="141">
        <v>171</v>
      </c>
      <c r="D550" s="141">
        <v>0</v>
      </c>
      <c r="E550" s="142">
        <v>0</v>
      </c>
      <c r="F550" s="142">
        <v>46.26</v>
      </c>
      <c r="G550" s="142">
        <v>0</v>
      </c>
      <c r="H550" s="142">
        <v>0</v>
      </c>
      <c r="I550" s="142">
        <v>46.26</v>
      </c>
      <c r="Q550" s="30">
        <f t="shared" si="8"/>
        <v>46.26</v>
      </c>
    </row>
    <row r="551" spans="1:17" x14ac:dyDescent="0.2">
      <c r="A551" s="139" t="s">
        <v>1115</v>
      </c>
      <c r="B551" s="140" t="s">
        <v>15842</v>
      </c>
      <c r="C551" s="141">
        <v>72</v>
      </c>
      <c r="D551" s="141">
        <v>1</v>
      </c>
      <c r="E551" s="142">
        <v>2239.37</v>
      </c>
      <c r="F551" s="142">
        <v>19.48</v>
      </c>
      <c r="G551" s="142">
        <v>17.88</v>
      </c>
      <c r="H551" s="142">
        <v>62.1</v>
      </c>
      <c r="I551" s="142">
        <v>99.46</v>
      </c>
      <c r="Q551" s="30">
        <f t="shared" si="8"/>
        <v>99.46</v>
      </c>
    </row>
    <row r="552" spans="1:17" x14ac:dyDescent="0.2">
      <c r="A552" s="139" t="s">
        <v>1117</v>
      </c>
      <c r="B552" s="140" t="s">
        <v>15843</v>
      </c>
      <c r="C552" s="141">
        <v>72</v>
      </c>
      <c r="D552" s="141">
        <v>1</v>
      </c>
      <c r="E552" s="142">
        <v>149.29</v>
      </c>
      <c r="F552" s="142">
        <v>19.48</v>
      </c>
      <c r="G552" s="142">
        <v>17.88</v>
      </c>
      <c r="H552" s="142">
        <v>4.1399999999999997</v>
      </c>
      <c r="I552" s="142">
        <v>41.5</v>
      </c>
      <c r="Q552" s="30">
        <f t="shared" si="8"/>
        <v>41.5</v>
      </c>
    </row>
    <row r="553" spans="1:17" x14ac:dyDescent="0.2">
      <c r="A553" s="139" t="s">
        <v>1119</v>
      </c>
      <c r="B553" s="140" t="s">
        <v>15844</v>
      </c>
      <c r="C553" s="141">
        <v>169</v>
      </c>
      <c r="D553" s="141">
        <v>1</v>
      </c>
      <c r="E553" s="142">
        <v>149.29</v>
      </c>
      <c r="F553" s="142">
        <v>45.72</v>
      </c>
      <c r="G553" s="142">
        <v>17.88</v>
      </c>
      <c r="H553" s="142">
        <v>4.1399999999999997</v>
      </c>
      <c r="I553" s="142">
        <v>67.739999999999995</v>
      </c>
      <c r="Q553" s="30">
        <f t="shared" si="8"/>
        <v>67.739999999999995</v>
      </c>
    </row>
    <row r="554" spans="1:17" x14ac:dyDescent="0.2">
      <c r="A554" s="139" t="s">
        <v>1121</v>
      </c>
      <c r="B554" s="140" t="s">
        <v>15845</v>
      </c>
      <c r="C554" s="141">
        <v>125</v>
      </c>
      <c r="D554" s="141">
        <v>3</v>
      </c>
      <c r="E554" s="142">
        <v>622.04</v>
      </c>
      <c r="F554" s="142">
        <v>33.82</v>
      </c>
      <c r="G554" s="142">
        <v>53.63</v>
      </c>
      <c r="H554" s="142">
        <v>17.25</v>
      </c>
      <c r="I554" s="142">
        <v>104.7</v>
      </c>
      <c r="Q554" s="30">
        <f t="shared" si="8"/>
        <v>104.7</v>
      </c>
    </row>
    <row r="555" spans="1:17" x14ac:dyDescent="0.2">
      <c r="A555" s="139" t="s">
        <v>1123</v>
      </c>
      <c r="B555" s="140" t="s">
        <v>15846</v>
      </c>
      <c r="C555" s="141">
        <v>244</v>
      </c>
      <c r="D555" s="141">
        <v>1</v>
      </c>
      <c r="E555" s="142">
        <v>630.67999999999995</v>
      </c>
      <c r="F555" s="142">
        <v>66.010000000000005</v>
      </c>
      <c r="G555" s="142">
        <v>17.88</v>
      </c>
      <c r="H555" s="142">
        <v>17.489999999999998</v>
      </c>
      <c r="I555" s="142">
        <v>101.38</v>
      </c>
      <c r="Q555" s="30">
        <f t="shared" si="8"/>
        <v>101.38</v>
      </c>
    </row>
    <row r="556" spans="1:17" x14ac:dyDescent="0.2">
      <c r="A556" s="139" t="s">
        <v>1125</v>
      </c>
      <c r="B556" s="140" t="s">
        <v>15847</v>
      </c>
      <c r="C556" s="141">
        <v>42</v>
      </c>
      <c r="D556" s="141">
        <v>2</v>
      </c>
      <c r="E556" s="142">
        <v>276.22000000000003</v>
      </c>
      <c r="F556" s="142">
        <v>11.36</v>
      </c>
      <c r="G556" s="142">
        <v>35.75</v>
      </c>
      <c r="H556" s="142">
        <v>7.66</v>
      </c>
      <c r="I556" s="142">
        <v>54.77</v>
      </c>
      <c r="Q556" s="30">
        <f t="shared" si="8"/>
        <v>54.77</v>
      </c>
    </row>
    <row r="557" spans="1:17" x14ac:dyDescent="0.2">
      <c r="A557" s="139" t="s">
        <v>1127</v>
      </c>
      <c r="B557" s="140" t="s">
        <v>15848</v>
      </c>
      <c r="C557" s="141">
        <v>148</v>
      </c>
      <c r="D557" s="141">
        <v>4</v>
      </c>
      <c r="E557" s="142">
        <v>686.6</v>
      </c>
      <c r="F557" s="142">
        <v>40.04</v>
      </c>
      <c r="G557" s="142">
        <v>71.5</v>
      </c>
      <c r="H557" s="142">
        <v>19.04</v>
      </c>
      <c r="I557" s="142">
        <v>130.58000000000001</v>
      </c>
      <c r="Q557" s="30">
        <f t="shared" si="8"/>
        <v>130.58000000000001</v>
      </c>
    </row>
    <row r="558" spans="1:17" x14ac:dyDescent="0.2">
      <c r="A558" s="139" t="s">
        <v>1129</v>
      </c>
      <c r="B558" s="140" t="s">
        <v>15849</v>
      </c>
      <c r="C558" s="141">
        <v>110</v>
      </c>
      <c r="D558" s="141">
        <v>0</v>
      </c>
      <c r="E558" s="142">
        <v>0</v>
      </c>
      <c r="F558" s="142">
        <v>29.76</v>
      </c>
      <c r="G558" s="142">
        <v>0</v>
      </c>
      <c r="H558" s="142">
        <v>0</v>
      </c>
      <c r="I558" s="142">
        <v>29.76</v>
      </c>
      <c r="Q558" s="30">
        <f t="shared" si="8"/>
        <v>29.76</v>
      </c>
    </row>
    <row r="559" spans="1:17" x14ac:dyDescent="0.2">
      <c r="A559" s="139" t="s">
        <v>1131</v>
      </c>
      <c r="B559" s="140" t="s">
        <v>15850</v>
      </c>
      <c r="C559" s="141">
        <v>152</v>
      </c>
      <c r="D559" s="141">
        <v>0</v>
      </c>
      <c r="E559" s="142">
        <v>0</v>
      </c>
      <c r="F559" s="142">
        <v>41.12</v>
      </c>
      <c r="G559" s="142">
        <v>0</v>
      </c>
      <c r="H559" s="142">
        <v>0</v>
      </c>
      <c r="I559" s="142">
        <v>41.12</v>
      </c>
      <c r="Q559" s="30">
        <f t="shared" si="8"/>
        <v>41.12</v>
      </c>
    </row>
    <row r="560" spans="1:17" x14ac:dyDescent="0.2">
      <c r="A560" s="139" t="s">
        <v>1133</v>
      </c>
      <c r="B560" s="140" t="s">
        <v>15851</v>
      </c>
      <c r="C560" s="141">
        <v>792</v>
      </c>
      <c r="D560" s="141">
        <v>5</v>
      </c>
      <c r="E560" s="142">
        <v>1077.67</v>
      </c>
      <c r="F560" s="142">
        <v>214.25</v>
      </c>
      <c r="G560" s="142">
        <v>89.38</v>
      </c>
      <c r="H560" s="142">
        <v>29.88</v>
      </c>
      <c r="I560" s="142">
        <v>333.51</v>
      </c>
      <c r="Q560" s="30">
        <f t="shared" si="8"/>
        <v>333.51</v>
      </c>
    </row>
    <row r="561" spans="1:17" x14ac:dyDescent="0.2">
      <c r="A561" s="139" t="s">
        <v>1135</v>
      </c>
      <c r="B561" s="140" t="s">
        <v>15852</v>
      </c>
      <c r="C561" s="141">
        <v>239</v>
      </c>
      <c r="D561" s="141">
        <v>0</v>
      </c>
      <c r="E561" s="142">
        <v>0</v>
      </c>
      <c r="F561" s="142">
        <v>64.66</v>
      </c>
      <c r="G561" s="142">
        <v>0</v>
      </c>
      <c r="H561" s="142">
        <v>0</v>
      </c>
      <c r="I561" s="142">
        <v>64.66</v>
      </c>
      <c r="Q561" s="30">
        <f t="shared" si="8"/>
        <v>64.66</v>
      </c>
    </row>
    <row r="562" spans="1:17" x14ac:dyDescent="0.2">
      <c r="A562" s="139" t="s">
        <v>1137</v>
      </c>
      <c r="B562" s="140" t="s">
        <v>15853</v>
      </c>
      <c r="C562" s="141">
        <v>4762</v>
      </c>
      <c r="D562" s="141">
        <v>70</v>
      </c>
      <c r="E562" s="142">
        <v>18735.21</v>
      </c>
      <c r="F562" s="142">
        <v>1288.2</v>
      </c>
      <c r="G562" s="142">
        <v>1251.3800000000001</v>
      </c>
      <c r="H562" s="142">
        <v>519.51</v>
      </c>
      <c r="I562" s="142">
        <v>3059.09</v>
      </c>
      <c r="Q562" s="30">
        <f t="shared" si="8"/>
        <v>3059.09</v>
      </c>
    </row>
    <row r="563" spans="1:17" x14ac:dyDescent="0.2">
      <c r="A563" s="139" t="s">
        <v>1139</v>
      </c>
      <c r="B563" s="140" t="s">
        <v>15854</v>
      </c>
      <c r="C563" s="141">
        <v>4373</v>
      </c>
      <c r="D563" s="141">
        <v>47</v>
      </c>
      <c r="E563" s="142">
        <v>55941.06</v>
      </c>
      <c r="F563" s="142">
        <v>1182.97</v>
      </c>
      <c r="G563" s="142">
        <v>840.22</v>
      </c>
      <c r="H563" s="142">
        <v>1551.2</v>
      </c>
      <c r="I563" s="142">
        <v>3574.39</v>
      </c>
      <c r="Q563" s="30">
        <f t="shared" si="8"/>
        <v>3574.39</v>
      </c>
    </row>
    <row r="564" spans="1:17" x14ac:dyDescent="0.2">
      <c r="A564" s="139" t="s">
        <v>1141</v>
      </c>
      <c r="B564" s="140" t="s">
        <v>15855</v>
      </c>
      <c r="C564" s="141">
        <v>760</v>
      </c>
      <c r="D564" s="141">
        <v>3</v>
      </c>
      <c r="E564" s="142">
        <v>790</v>
      </c>
      <c r="F564" s="142">
        <v>205.59</v>
      </c>
      <c r="G564" s="142">
        <v>53.63</v>
      </c>
      <c r="H564" s="142">
        <v>21.9</v>
      </c>
      <c r="I564" s="142">
        <v>281.12</v>
      </c>
      <c r="Q564" s="30">
        <f t="shared" si="8"/>
        <v>281.12</v>
      </c>
    </row>
    <row r="565" spans="1:17" x14ac:dyDescent="0.2">
      <c r="A565" s="139" t="s">
        <v>1143</v>
      </c>
      <c r="B565" s="140" t="s">
        <v>15856</v>
      </c>
      <c r="C565" s="141">
        <v>82</v>
      </c>
      <c r="D565" s="141">
        <v>3</v>
      </c>
      <c r="E565" s="142">
        <v>584.72</v>
      </c>
      <c r="F565" s="142">
        <v>22.18</v>
      </c>
      <c r="G565" s="142">
        <v>53.63</v>
      </c>
      <c r="H565" s="142">
        <v>16.22</v>
      </c>
      <c r="I565" s="142">
        <v>92.03</v>
      </c>
      <c r="Q565" s="30">
        <f t="shared" si="8"/>
        <v>92.03</v>
      </c>
    </row>
    <row r="566" spans="1:17" x14ac:dyDescent="0.2">
      <c r="A566" s="139" t="s">
        <v>1145</v>
      </c>
      <c r="B566" s="140" t="s">
        <v>15857</v>
      </c>
      <c r="C566" s="141">
        <v>37</v>
      </c>
      <c r="D566" s="141">
        <v>1</v>
      </c>
      <c r="E566" s="142">
        <v>149.29</v>
      </c>
      <c r="F566" s="142">
        <v>10.01</v>
      </c>
      <c r="G566" s="142">
        <v>17.88</v>
      </c>
      <c r="H566" s="142">
        <v>4.1399999999999997</v>
      </c>
      <c r="I566" s="142">
        <v>32.03</v>
      </c>
      <c r="Q566" s="30">
        <f t="shared" si="8"/>
        <v>32.03</v>
      </c>
    </row>
    <row r="567" spans="1:17" x14ac:dyDescent="0.2">
      <c r="A567" s="139" t="s">
        <v>1147</v>
      </c>
      <c r="B567" s="140" t="s">
        <v>15858</v>
      </c>
      <c r="C567" s="141">
        <v>451</v>
      </c>
      <c r="D567" s="141">
        <v>8</v>
      </c>
      <c r="E567" s="142">
        <v>8548.7099999999991</v>
      </c>
      <c r="F567" s="142">
        <v>122</v>
      </c>
      <c r="G567" s="142">
        <v>143.02000000000001</v>
      </c>
      <c r="H567" s="142">
        <v>237.05</v>
      </c>
      <c r="I567" s="142">
        <v>502.07</v>
      </c>
      <c r="Q567" s="30">
        <f t="shared" si="8"/>
        <v>502.07</v>
      </c>
    </row>
    <row r="568" spans="1:17" x14ac:dyDescent="0.2">
      <c r="A568" s="139" t="s">
        <v>1149</v>
      </c>
      <c r="B568" s="140" t="s">
        <v>15859</v>
      </c>
      <c r="C568" s="141">
        <v>43</v>
      </c>
      <c r="D568" s="141">
        <v>1</v>
      </c>
      <c r="E568" s="142">
        <v>149.29</v>
      </c>
      <c r="F568" s="142">
        <v>11.63</v>
      </c>
      <c r="G568" s="142">
        <v>17.88</v>
      </c>
      <c r="H568" s="142">
        <v>4.1399999999999997</v>
      </c>
      <c r="I568" s="142">
        <v>33.65</v>
      </c>
      <c r="Q568" s="30">
        <f t="shared" si="8"/>
        <v>33.65</v>
      </c>
    </row>
    <row r="569" spans="1:17" x14ac:dyDescent="0.2">
      <c r="A569" s="139" t="s">
        <v>1151</v>
      </c>
      <c r="B569" s="140" t="s">
        <v>15860</v>
      </c>
      <c r="C569" s="141">
        <v>238</v>
      </c>
      <c r="D569" s="141">
        <v>5</v>
      </c>
      <c r="E569" s="142">
        <v>8124.97</v>
      </c>
      <c r="F569" s="142">
        <v>64.38</v>
      </c>
      <c r="G569" s="142">
        <v>89.38</v>
      </c>
      <c r="H569" s="142">
        <v>225.3</v>
      </c>
      <c r="I569" s="142">
        <v>379.06</v>
      </c>
      <c r="Q569" s="30">
        <f t="shared" si="8"/>
        <v>379.06</v>
      </c>
    </row>
    <row r="570" spans="1:17" x14ac:dyDescent="0.2">
      <c r="A570" s="139" t="s">
        <v>1153</v>
      </c>
      <c r="B570" s="140" t="s">
        <v>15861</v>
      </c>
      <c r="C570" s="141">
        <v>100</v>
      </c>
      <c r="D570" s="141">
        <v>3</v>
      </c>
      <c r="E570" s="142">
        <v>622.04</v>
      </c>
      <c r="F570" s="142">
        <v>27.05</v>
      </c>
      <c r="G570" s="142">
        <v>53.63</v>
      </c>
      <c r="H570" s="142">
        <v>17.25</v>
      </c>
      <c r="I570" s="142">
        <v>97.93</v>
      </c>
      <c r="Q570" s="30">
        <f t="shared" si="8"/>
        <v>97.93</v>
      </c>
    </row>
    <row r="571" spans="1:17" x14ac:dyDescent="0.2">
      <c r="A571" s="139" t="s">
        <v>1155</v>
      </c>
      <c r="B571" s="140" t="s">
        <v>15862</v>
      </c>
      <c r="C571" s="141">
        <v>63</v>
      </c>
      <c r="D571" s="141">
        <v>1</v>
      </c>
      <c r="E571" s="142">
        <v>14280.06</v>
      </c>
      <c r="F571" s="142">
        <v>17.04</v>
      </c>
      <c r="G571" s="142">
        <v>17.88</v>
      </c>
      <c r="H571" s="142">
        <v>395.98</v>
      </c>
      <c r="I571" s="142">
        <v>430.9</v>
      </c>
      <c r="Q571" s="30">
        <f t="shared" si="8"/>
        <v>430.9</v>
      </c>
    </row>
    <row r="572" spans="1:17" x14ac:dyDescent="0.2">
      <c r="A572" s="139" t="s">
        <v>1157</v>
      </c>
      <c r="B572" s="140" t="s">
        <v>15863</v>
      </c>
      <c r="C572" s="141">
        <v>61</v>
      </c>
      <c r="D572" s="141">
        <v>1</v>
      </c>
      <c r="E572" s="142">
        <v>12981.87</v>
      </c>
      <c r="F572" s="142">
        <v>16.5</v>
      </c>
      <c r="G572" s="142">
        <v>17.88</v>
      </c>
      <c r="H572" s="142">
        <v>359.98</v>
      </c>
      <c r="I572" s="142">
        <v>394.36</v>
      </c>
      <c r="Q572" s="30">
        <f t="shared" si="8"/>
        <v>394.36</v>
      </c>
    </row>
    <row r="573" spans="1:17" x14ac:dyDescent="0.2">
      <c r="A573" s="139" t="s">
        <v>1159</v>
      </c>
      <c r="B573" s="140" t="s">
        <v>15864</v>
      </c>
      <c r="C573" s="141">
        <v>76</v>
      </c>
      <c r="D573" s="141">
        <v>1</v>
      </c>
      <c r="E573" s="142">
        <v>870.87</v>
      </c>
      <c r="F573" s="142">
        <v>20.56</v>
      </c>
      <c r="G573" s="142">
        <v>17.88</v>
      </c>
      <c r="H573" s="142">
        <v>24.15</v>
      </c>
      <c r="I573" s="142">
        <v>62.59</v>
      </c>
      <c r="Q573" s="30">
        <f t="shared" si="8"/>
        <v>62.59</v>
      </c>
    </row>
    <row r="574" spans="1:17" x14ac:dyDescent="0.2">
      <c r="A574" s="139" t="s">
        <v>1161</v>
      </c>
      <c r="B574" s="140" t="s">
        <v>15865</v>
      </c>
      <c r="C574" s="141">
        <v>214</v>
      </c>
      <c r="D574" s="141">
        <v>4</v>
      </c>
      <c r="E574" s="142">
        <v>565.4</v>
      </c>
      <c r="F574" s="142">
        <v>57.89</v>
      </c>
      <c r="G574" s="142">
        <v>71.5</v>
      </c>
      <c r="H574" s="142">
        <v>15.68</v>
      </c>
      <c r="I574" s="142">
        <v>145.07</v>
      </c>
      <c r="Q574" s="30">
        <f t="shared" si="8"/>
        <v>145.07</v>
      </c>
    </row>
    <row r="575" spans="1:17" x14ac:dyDescent="0.2">
      <c r="A575" s="139" t="s">
        <v>1163</v>
      </c>
      <c r="B575" s="140" t="s">
        <v>15866</v>
      </c>
      <c r="C575" s="141">
        <v>104</v>
      </c>
      <c r="D575" s="141">
        <v>1</v>
      </c>
      <c r="E575" s="142">
        <v>149.29</v>
      </c>
      <c r="F575" s="142">
        <v>28.14</v>
      </c>
      <c r="G575" s="142">
        <v>17.88</v>
      </c>
      <c r="H575" s="142">
        <v>4.1399999999999997</v>
      </c>
      <c r="I575" s="142">
        <v>50.16</v>
      </c>
      <c r="Q575" s="30">
        <f t="shared" si="8"/>
        <v>50.16</v>
      </c>
    </row>
    <row r="576" spans="1:17" x14ac:dyDescent="0.2">
      <c r="A576" s="139" t="s">
        <v>1165</v>
      </c>
      <c r="B576" s="140" t="s">
        <v>15867</v>
      </c>
      <c r="C576" s="141">
        <v>143</v>
      </c>
      <c r="D576" s="141">
        <v>1</v>
      </c>
      <c r="E576" s="142">
        <v>149.29</v>
      </c>
      <c r="F576" s="142">
        <v>38.68</v>
      </c>
      <c r="G576" s="142">
        <v>17.88</v>
      </c>
      <c r="H576" s="142">
        <v>4.1399999999999997</v>
      </c>
      <c r="I576" s="142">
        <v>60.7</v>
      </c>
      <c r="Q576" s="30">
        <f t="shared" si="8"/>
        <v>60.7</v>
      </c>
    </row>
    <row r="577" spans="1:17" x14ac:dyDescent="0.2">
      <c r="A577" s="139" t="s">
        <v>1167</v>
      </c>
      <c r="B577" s="140" t="s">
        <v>15868</v>
      </c>
      <c r="C577" s="141">
        <v>116</v>
      </c>
      <c r="D577" s="141">
        <v>6</v>
      </c>
      <c r="E577" s="142">
        <v>3587.14</v>
      </c>
      <c r="F577" s="142">
        <v>31.38</v>
      </c>
      <c r="G577" s="142">
        <v>107.26</v>
      </c>
      <c r="H577" s="142">
        <v>99.47</v>
      </c>
      <c r="I577" s="142">
        <v>238.11</v>
      </c>
      <c r="Q577" s="30">
        <f t="shared" si="8"/>
        <v>238.11</v>
      </c>
    </row>
    <row r="578" spans="1:17" x14ac:dyDescent="0.2">
      <c r="A578" s="139" t="s">
        <v>1169</v>
      </c>
      <c r="B578" s="140" t="s">
        <v>15869</v>
      </c>
      <c r="C578" s="141">
        <v>106</v>
      </c>
      <c r="D578" s="141">
        <v>15</v>
      </c>
      <c r="E578" s="142">
        <v>6821.14</v>
      </c>
      <c r="F578" s="142">
        <v>28.67</v>
      </c>
      <c r="G578" s="142">
        <v>268.14999999999998</v>
      </c>
      <c r="H578" s="142">
        <v>189.14</v>
      </c>
      <c r="I578" s="142">
        <v>485.96</v>
      </c>
      <c r="Q578" s="30">
        <f t="shared" si="8"/>
        <v>485.96</v>
      </c>
    </row>
    <row r="579" spans="1:17" x14ac:dyDescent="0.2">
      <c r="A579" s="139" t="s">
        <v>1171</v>
      </c>
      <c r="B579" s="140" t="s">
        <v>15870</v>
      </c>
      <c r="C579" s="141">
        <v>110</v>
      </c>
      <c r="D579" s="141">
        <v>1</v>
      </c>
      <c r="E579" s="142">
        <v>149.29</v>
      </c>
      <c r="F579" s="142">
        <v>29.76</v>
      </c>
      <c r="G579" s="142">
        <v>17.88</v>
      </c>
      <c r="H579" s="142">
        <v>4.1399999999999997</v>
      </c>
      <c r="I579" s="142">
        <v>51.78</v>
      </c>
      <c r="Q579" s="30">
        <f t="shared" si="8"/>
        <v>51.78</v>
      </c>
    </row>
    <row r="580" spans="1:17" x14ac:dyDescent="0.2">
      <c r="A580" s="139" t="s">
        <v>1173</v>
      </c>
      <c r="B580" s="140" t="s">
        <v>15871</v>
      </c>
      <c r="C580" s="141">
        <v>38</v>
      </c>
      <c r="D580" s="141">
        <v>0</v>
      </c>
      <c r="E580" s="142">
        <v>0</v>
      </c>
      <c r="F580" s="142">
        <v>10.28</v>
      </c>
      <c r="G580" s="142">
        <v>0</v>
      </c>
      <c r="H580" s="142">
        <v>0</v>
      </c>
      <c r="I580" s="142">
        <v>10.28</v>
      </c>
      <c r="Q580" s="30">
        <f t="shared" si="8"/>
        <v>10.28</v>
      </c>
    </row>
    <row r="581" spans="1:17" x14ac:dyDescent="0.2">
      <c r="A581" s="139" t="s">
        <v>1175</v>
      </c>
      <c r="B581" s="140" t="s">
        <v>15872</v>
      </c>
      <c r="C581" s="141">
        <v>322</v>
      </c>
      <c r="D581" s="141">
        <v>1</v>
      </c>
      <c r="E581" s="142">
        <v>149.29</v>
      </c>
      <c r="F581" s="142">
        <v>87.1</v>
      </c>
      <c r="G581" s="142">
        <v>17.88</v>
      </c>
      <c r="H581" s="142">
        <v>4.1399999999999997</v>
      </c>
      <c r="I581" s="142">
        <v>109.12</v>
      </c>
      <c r="Q581" s="30">
        <f t="shared" si="8"/>
        <v>109.12</v>
      </c>
    </row>
    <row r="582" spans="1:17" x14ac:dyDescent="0.2">
      <c r="A582" s="139" t="s">
        <v>1177</v>
      </c>
      <c r="B582" s="140" t="s">
        <v>15873</v>
      </c>
      <c r="C582" s="141">
        <v>156</v>
      </c>
      <c r="D582" s="141">
        <v>0</v>
      </c>
      <c r="E582" s="142">
        <v>0</v>
      </c>
      <c r="F582" s="142">
        <v>42.2</v>
      </c>
      <c r="G582" s="142">
        <v>0</v>
      </c>
      <c r="H582" s="142">
        <v>0</v>
      </c>
      <c r="I582" s="142">
        <v>42.2</v>
      </c>
      <c r="Q582" s="30">
        <f t="shared" si="8"/>
        <v>42.2</v>
      </c>
    </row>
    <row r="583" spans="1:17" x14ac:dyDescent="0.2">
      <c r="A583" s="139" t="s">
        <v>15874</v>
      </c>
      <c r="B583" s="140" t="s">
        <v>15875</v>
      </c>
      <c r="C583" s="141">
        <v>46</v>
      </c>
      <c r="D583" s="141">
        <v>3</v>
      </c>
      <c r="E583" s="142">
        <v>485.19</v>
      </c>
      <c r="F583" s="142">
        <v>12.44</v>
      </c>
      <c r="G583" s="142">
        <v>53.63</v>
      </c>
      <c r="H583" s="142">
        <v>13.46</v>
      </c>
      <c r="I583" s="142">
        <v>79.53</v>
      </c>
      <c r="Q583" s="30">
        <f t="shared" si="8"/>
        <v>79.53</v>
      </c>
    </row>
    <row r="584" spans="1:17" x14ac:dyDescent="0.2">
      <c r="A584" s="139" t="s">
        <v>1179</v>
      </c>
      <c r="B584" s="140" t="s">
        <v>15876</v>
      </c>
      <c r="C584" s="141">
        <v>84</v>
      </c>
      <c r="D584" s="141">
        <v>1</v>
      </c>
      <c r="E584" s="142">
        <v>373.23</v>
      </c>
      <c r="F584" s="142">
        <v>22.72</v>
      </c>
      <c r="G584" s="142">
        <v>17.88</v>
      </c>
      <c r="H584" s="142">
        <v>10.35</v>
      </c>
      <c r="I584" s="142">
        <v>50.95</v>
      </c>
      <c r="Q584" s="30">
        <f t="shared" si="8"/>
        <v>50.95</v>
      </c>
    </row>
    <row r="585" spans="1:17" x14ac:dyDescent="0.2">
      <c r="A585" s="139" t="s">
        <v>1181</v>
      </c>
      <c r="B585" s="140" t="s">
        <v>15877</v>
      </c>
      <c r="C585" s="141">
        <v>88</v>
      </c>
      <c r="D585" s="141">
        <v>1</v>
      </c>
      <c r="E585" s="142">
        <v>149.29</v>
      </c>
      <c r="F585" s="142">
        <v>23.81</v>
      </c>
      <c r="G585" s="142">
        <v>17.88</v>
      </c>
      <c r="H585" s="142">
        <v>4.1399999999999997</v>
      </c>
      <c r="I585" s="142">
        <v>45.83</v>
      </c>
      <c r="Q585" s="30">
        <f t="shared" si="8"/>
        <v>45.83</v>
      </c>
    </row>
    <row r="586" spans="1:17" x14ac:dyDescent="0.2">
      <c r="A586" s="139" t="s">
        <v>1183</v>
      </c>
      <c r="B586" s="140" t="s">
        <v>15878</v>
      </c>
      <c r="C586" s="141">
        <v>92</v>
      </c>
      <c r="D586" s="141">
        <v>0</v>
      </c>
      <c r="E586" s="142">
        <v>0</v>
      </c>
      <c r="F586" s="142">
        <v>24.89</v>
      </c>
      <c r="G586" s="142">
        <v>0</v>
      </c>
      <c r="H586" s="142">
        <v>0</v>
      </c>
      <c r="I586" s="142">
        <v>24.89</v>
      </c>
      <c r="Q586" s="30">
        <f t="shared" si="8"/>
        <v>24.89</v>
      </c>
    </row>
    <row r="587" spans="1:17" x14ac:dyDescent="0.2">
      <c r="A587" s="139" t="s">
        <v>1185</v>
      </c>
      <c r="B587" s="140" t="s">
        <v>15879</v>
      </c>
      <c r="C587" s="141">
        <v>251</v>
      </c>
      <c r="D587" s="141">
        <v>1</v>
      </c>
      <c r="E587" s="142">
        <v>186.61</v>
      </c>
      <c r="F587" s="142">
        <v>67.900000000000006</v>
      </c>
      <c r="G587" s="142">
        <v>17.88</v>
      </c>
      <c r="H587" s="142">
        <v>5.18</v>
      </c>
      <c r="I587" s="142">
        <v>90.96</v>
      </c>
      <c r="Q587" s="30">
        <f t="shared" si="8"/>
        <v>90.96</v>
      </c>
    </row>
    <row r="588" spans="1:17" x14ac:dyDescent="0.2">
      <c r="A588" s="139" t="s">
        <v>1187</v>
      </c>
      <c r="B588" s="140" t="s">
        <v>15880</v>
      </c>
      <c r="C588" s="141">
        <v>305</v>
      </c>
      <c r="D588" s="141">
        <v>13</v>
      </c>
      <c r="E588" s="142">
        <v>36202.46</v>
      </c>
      <c r="F588" s="142">
        <v>82.5</v>
      </c>
      <c r="G588" s="142">
        <v>232.4</v>
      </c>
      <c r="H588" s="142">
        <v>1003.86</v>
      </c>
      <c r="I588" s="142">
        <v>1318.76</v>
      </c>
      <c r="Q588" s="30">
        <f t="shared" si="8"/>
        <v>1318.76</v>
      </c>
    </row>
    <row r="589" spans="1:17" x14ac:dyDescent="0.2">
      <c r="A589" s="139" t="s">
        <v>1189</v>
      </c>
      <c r="B589" s="140" t="s">
        <v>15881</v>
      </c>
      <c r="C589" s="141">
        <v>116</v>
      </c>
      <c r="D589" s="141">
        <v>1</v>
      </c>
      <c r="E589" s="142">
        <v>519.27</v>
      </c>
      <c r="F589" s="142">
        <v>31.38</v>
      </c>
      <c r="G589" s="142">
        <v>17.88</v>
      </c>
      <c r="H589" s="142">
        <v>14.4</v>
      </c>
      <c r="I589" s="142">
        <v>63.66</v>
      </c>
      <c r="Q589" s="30">
        <f t="shared" si="8"/>
        <v>63.66</v>
      </c>
    </row>
    <row r="590" spans="1:17" x14ac:dyDescent="0.2">
      <c r="A590" s="139" t="s">
        <v>1191</v>
      </c>
      <c r="B590" s="140" t="s">
        <v>15882</v>
      </c>
      <c r="C590" s="141">
        <v>112</v>
      </c>
      <c r="D590" s="141">
        <v>1</v>
      </c>
      <c r="E590" s="142">
        <v>149.29</v>
      </c>
      <c r="F590" s="142">
        <v>30.3</v>
      </c>
      <c r="G590" s="142">
        <v>17.88</v>
      </c>
      <c r="H590" s="142">
        <v>4.1399999999999997</v>
      </c>
      <c r="I590" s="142">
        <v>52.32</v>
      </c>
      <c r="Q590" s="30">
        <f t="shared" si="8"/>
        <v>52.32</v>
      </c>
    </row>
    <row r="591" spans="1:17" x14ac:dyDescent="0.2">
      <c r="A591" s="139" t="s">
        <v>1193</v>
      </c>
      <c r="B591" s="140" t="s">
        <v>15883</v>
      </c>
      <c r="C591" s="141">
        <v>247</v>
      </c>
      <c r="D591" s="141">
        <v>2</v>
      </c>
      <c r="E591" s="142">
        <v>317.39999999999998</v>
      </c>
      <c r="F591" s="142">
        <v>66.819999999999993</v>
      </c>
      <c r="G591" s="142">
        <v>35.75</v>
      </c>
      <c r="H591" s="142">
        <v>8.8000000000000007</v>
      </c>
      <c r="I591" s="142">
        <v>111.37</v>
      </c>
      <c r="Q591" s="30">
        <f t="shared" ref="Q591:Q654" si="9">I591+P591</f>
        <v>111.37</v>
      </c>
    </row>
    <row r="592" spans="1:17" x14ac:dyDescent="0.2">
      <c r="A592" s="139" t="s">
        <v>1195</v>
      </c>
      <c r="B592" s="140" t="s">
        <v>15884</v>
      </c>
      <c r="C592" s="141">
        <v>816</v>
      </c>
      <c r="D592" s="141">
        <v>15</v>
      </c>
      <c r="E592" s="142">
        <v>3580.03</v>
      </c>
      <c r="F592" s="142">
        <v>91.1</v>
      </c>
      <c r="G592" s="142">
        <v>139.37</v>
      </c>
      <c r="H592" s="142">
        <v>34.14</v>
      </c>
      <c r="I592" s="142">
        <v>264.61</v>
      </c>
      <c r="Q592" s="30">
        <f t="shared" si="9"/>
        <v>264.61</v>
      </c>
    </row>
    <row r="593" spans="1:17" x14ac:dyDescent="0.2">
      <c r="A593" s="139" t="s">
        <v>1197</v>
      </c>
      <c r="B593" s="140" t="s">
        <v>15885</v>
      </c>
      <c r="C593" s="141">
        <v>5456</v>
      </c>
      <c r="D593" s="141">
        <v>57</v>
      </c>
      <c r="E593" s="142">
        <v>56309.93</v>
      </c>
      <c r="F593" s="142">
        <v>609.1</v>
      </c>
      <c r="G593" s="142">
        <v>529.6</v>
      </c>
      <c r="H593" s="142">
        <v>537.03</v>
      </c>
      <c r="I593" s="142">
        <v>1675.73</v>
      </c>
      <c r="Q593" s="30">
        <f t="shared" si="9"/>
        <v>1675.73</v>
      </c>
    </row>
    <row r="594" spans="1:17" x14ac:dyDescent="0.2">
      <c r="A594" s="139" t="s">
        <v>1199</v>
      </c>
      <c r="B594" s="140" t="s">
        <v>15886</v>
      </c>
      <c r="C594" s="141">
        <v>826</v>
      </c>
      <c r="D594" s="141">
        <v>7</v>
      </c>
      <c r="E594" s="142">
        <v>931.95</v>
      </c>
      <c r="F594" s="142">
        <v>92.22</v>
      </c>
      <c r="G594" s="142">
        <v>65.040000000000006</v>
      </c>
      <c r="H594" s="142">
        <v>8.89</v>
      </c>
      <c r="I594" s="142">
        <v>166.15</v>
      </c>
      <c r="Q594" s="30">
        <f t="shared" si="9"/>
        <v>166.15</v>
      </c>
    </row>
    <row r="595" spans="1:17" x14ac:dyDescent="0.2">
      <c r="A595" s="139" t="s">
        <v>1201</v>
      </c>
      <c r="B595" s="140" t="s">
        <v>15887</v>
      </c>
      <c r="C595" s="141">
        <v>1844</v>
      </c>
      <c r="D595" s="141">
        <v>15</v>
      </c>
      <c r="E595" s="142">
        <v>16666.490000000002</v>
      </c>
      <c r="F595" s="142">
        <v>205.86</v>
      </c>
      <c r="G595" s="142">
        <v>139.37</v>
      </c>
      <c r="H595" s="142">
        <v>158.94999999999999</v>
      </c>
      <c r="I595" s="142">
        <v>504.18</v>
      </c>
      <c r="Q595" s="30">
        <f t="shared" si="9"/>
        <v>504.18</v>
      </c>
    </row>
    <row r="596" spans="1:17" x14ac:dyDescent="0.2">
      <c r="A596" s="139" t="s">
        <v>1203</v>
      </c>
      <c r="B596" s="140" t="s">
        <v>15888</v>
      </c>
      <c r="C596" s="141">
        <v>2014</v>
      </c>
      <c r="D596" s="141">
        <v>28</v>
      </c>
      <c r="E596" s="142">
        <v>42259.05</v>
      </c>
      <c r="F596" s="142">
        <v>224.84</v>
      </c>
      <c r="G596" s="142">
        <v>260.14999999999998</v>
      </c>
      <c r="H596" s="142">
        <v>403.03</v>
      </c>
      <c r="I596" s="142">
        <v>888.02</v>
      </c>
      <c r="Q596" s="30">
        <f t="shared" si="9"/>
        <v>888.02</v>
      </c>
    </row>
    <row r="597" spans="1:17" x14ac:dyDescent="0.2">
      <c r="A597" s="139" t="s">
        <v>1205</v>
      </c>
      <c r="B597" s="140" t="s">
        <v>15889</v>
      </c>
      <c r="C597" s="141">
        <v>5144</v>
      </c>
      <c r="D597" s="141">
        <v>43</v>
      </c>
      <c r="E597" s="142">
        <v>31934.18</v>
      </c>
      <c r="F597" s="142">
        <v>574.26</v>
      </c>
      <c r="G597" s="142">
        <v>399.52</v>
      </c>
      <c r="H597" s="142">
        <v>304.56</v>
      </c>
      <c r="I597" s="142">
        <v>1278.3399999999999</v>
      </c>
      <c r="Q597" s="30">
        <f t="shared" si="9"/>
        <v>1278.3399999999999</v>
      </c>
    </row>
    <row r="598" spans="1:17" x14ac:dyDescent="0.2">
      <c r="A598" s="139" t="s">
        <v>1207</v>
      </c>
      <c r="B598" s="140" t="s">
        <v>15890</v>
      </c>
      <c r="C598" s="141">
        <v>1644</v>
      </c>
      <c r="D598" s="141">
        <v>10</v>
      </c>
      <c r="E598" s="142">
        <v>9796.68</v>
      </c>
      <c r="F598" s="142">
        <v>183.54</v>
      </c>
      <c r="G598" s="142">
        <v>92.91</v>
      </c>
      <c r="H598" s="142">
        <v>93.43</v>
      </c>
      <c r="I598" s="142">
        <v>369.88</v>
      </c>
      <c r="Q598" s="30">
        <f t="shared" si="9"/>
        <v>369.88</v>
      </c>
    </row>
    <row r="599" spans="1:17" x14ac:dyDescent="0.2">
      <c r="A599" s="139" t="s">
        <v>1209</v>
      </c>
      <c r="B599" s="140" t="s">
        <v>15891</v>
      </c>
      <c r="C599" s="141">
        <v>750</v>
      </c>
      <c r="D599" s="141">
        <v>6</v>
      </c>
      <c r="E599" s="142">
        <v>147070.17000000001</v>
      </c>
      <c r="F599" s="142">
        <v>83.73</v>
      </c>
      <c r="G599" s="142">
        <v>55.74</v>
      </c>
      <c r="H599" s="142">
        <v>1402.62</v>
      </c>
      <c r="I599" s="142">
        <v>1542.09</v>
      </c>
      <c r="Q599" s="30">
        <f t="shared" si="9"/>
        <v>1542.09</v>
      </c>
    </row>
    <row r="600" spans="1:17" x14ac:dyDescent="0.2">
      <c r="A600" s="139" t="s">
        <v>1211</v>
      </c>
      <c r="B600" s="140" t="s">
        <v>15892</v>
      </c>
      <c r="C600" s="141">
        <v>243</v>
      </c>
      <c r="D600" s="141">
        <v>3</v>
      </c>
      <c r="E600" s="142">
        <v>599.79</v>
      </c>
      <c r="F600" s="142">
        <v>27.13</v>
      </c>
      <c r="G600" s="142">
        <v>27.87</v>
      </c>
      <c r="H600" s="142">
        <v>5.72</v>
      </c>
      <c r="I600" s="142">
        <v>60.72</v>
      </c>
      <c r="Q600" s="30">
        <f t="shared" si="9"/>
        <v>60.72</v>
      </c>
    </row>
    <row r="601" spans="1:17" x14ac:dyDescent="0.2">
      <c r="A601" s="139" t="s">
        <v>1213</v>
      </c>
      <c r="B601" s="140" t="s">
        <v>15893</v>
      </c>
      <c r="C601" s="141">
        <v>1207</v>
      </c>
      <c r="D601" s="141">
        <v>11</v>
      </c>
      <c r="E601" s="142">
        <v>3499.64</v>
      </c>
      <c r="F601" s="142">
        <v>134.74</v>
      </c>
      <c r="G601" s="142">
        <v>102.2</v>
      </c>
      <c r="H601" s="142">
        <v>33.380000000000003</v>
      </c>
      <c r="I601" s="142">
        <v>270.32</v>
      </c>
      <c r="Q601" s="30">
        <f t="shared" si="9"/>
        <v>270.32</v>
      </c>
    </row>
    <row r="602" spans="1:17" x14ac:dyDescent="0.2">
      <c r="A602" s="139" t="s">
        <v>1215</v>
      </c>
      <c r="B602" s="140" t="s">
        <v>15894</v>
      </c>
      <c r="C602" s="141">
        <v>33669</v>
      </c>
      <c r="D602" s="141">
        <v>490</v>
      </c>
      <c r="E602" s="142">
        <v>596761.81999999995</v>
      </c>
      <c r="F602" s="142">
        <v>3758.75</v>
      </c>
      <c r="G602" s="142">
        <v>4552.68</v>
      </c>
      <c r="H602" s="142">
        <v>5691.39</v>
      </c>
      <c r="I602" s="142">
        <v>14002.82</v>
      </c>
      <c r="Q602" s="30">
        <f t="shared" si="9"/>
        <v>14002.82</v>
      </c>
    </row>
    <row r="603" spans="1:17" x14ac:dyDescent="0.2">
      <c r="A603" s="139" t="s">
        <v>1217</v>
      </c>
      <c r="B603" s="140" t="s">
        <v>15895</v>
      </c>
      <c r="C603" s="141">
        <v>4054</v>
      </c>
      <c r="D603" s="141">
        <v>46</v>
      </c>
      <c r="E603" s="142">
        <v>37779.79</v>
      </c>
      <c r="F603" s="142">
        <v>452.58</v>
      </c>
      <c r="G603" s="142">
        <v>427.39</v>
      </c>
      <c r="H603" s="142">
        <v>360.31</v>
      </c>
      <c r="I603" s="142">
        <v>1240.28</v>
      </c>
      <c r="Q603" s="30">
        <f t="shared" si="9"/>
        <v>1240.28</v>
      </c>
    </row>
    <row r="604" spans="1:17" x14ac:dyDescent="0.2">
      <c r="A604" s="139" t="s">
        <v>1219</v>
      </c>
      <c r="B604" s="140" t="s">
        <v>15896</v>
      </c>
      <c r="C604" s="141">
        <v>285</v>
      </c>
      <c r="D604" s="141">
        <v>3</v>
      </c>
      <c r="E604" s="142">
        <v>478.46</v>
      </c>
      <c r="F604" s="142">
        <v>31.82</v>
      </c>
      <c r="G604" s="142">
        <v>27.87</v>
      </c>
      <c r="H604" s="142">
        <v>4.5599999999999996</v>
      </c>
      <c r="I604" s="142">
        <v>64.25</v>
      </c>
      <c r="Q604" s="30">
        <f t="shared" si="9"/>
        <v>64.25</v>
      </c>
    </row>
    <row r="605" spans="1:17" x14ac:dyDescent="0.2">
      <c r="A605" s="139" t="s">
        <v>1221</v>
      </c>
      <c r="B605" s="140" t="s">
        <v>15897</v>
      </c>
      <c r="C605" s="141">
        <v>7636</v>
      </c>
      <c r="D605" s="141">
        <v>93</v>
      </c>
      <c r="E605" s="142">
        <v>60866</v>
      </c>
      <c r="F605" s="142">
        <v>852.47</v>
      </c>
      <c r="G605" s="142">
        <v>864.08</v>
      </c>
      <c r="H605" s="142">
        <v>580.49</v>
      </c>
      <c r="I605" s="142">
        <v>2297.04</v>
      </c>
      <c r="Q605" s="30">
        <f t="shared" si="9"/>
        <v>2297.04</v>
      </c>
    </row>
    <row r="606" spans="1:17" x14ac:dyDescent="0.2">
      <c r="A606" s="139" t="s">
        <v>1223</v>
      </c>
      <c r="B606" s="140" t="s">
        <v>15898</v>
      </c>
      <c r="C606" s="141">
        <v>150146</v>
      </c>
      <c r="D606" s="141">
        <v>1806</v>
      </c>
      <c r="E606" s="142">
        <v>1667257.07</v>
      </c>
      <c r="F606" s="142">
        <v>16762.060000000001</v>
      </c>
      <c r="G606" s="142">
        <v>16779.88</v>
      </c>
      <c r="H606" s="142">
        <v>15900.84</v>
      </c>
      <c r="I606" s="142">
        <v>49442.78</v>
      </c>
      <c r="Q606" s="30">
        <f t="shared" si="9"/>
        <v>49442.78</v>
      </c>
    </row>
    <row r="607" spans="1:17" x14ac:dyDescent="0.2">
      <c r="A607" s="139" t="s">
        <v>1225</v>
      </c>
      <c r="B607" s="140" t="s">
        <v>15899</v>
      </c>
      <c r="C607" s="141">
        <v>3445</v>
      </c>
      <c r="D607" s="141">
        <v>29</v>
      </c>
      <c r="E607" s="142">
        <v>9458.43</v>
      </c>
      <c r="F607" s="142">
        <v>384.59</v>
      </c>
      <c r="G607" s="142">
        <v>269.45</v>
      </c>
      <c r="H607" s="142">
        <v>90.21</v>
      </c>
      <c r="I607" s="142">
        <v>744.25</v>
      </c>
      <c r="Q607" s="30">
        <f t="shared" si="9"/>
        <v>744.25</v>
      </c>
    </row>
    <row r="608" spans="1:17" x14ac:dyDescent="0.2">
      <c r="A608" s="139" t="s">
        <v>1227</v>
      </c>
      <c r="B608" s="140" t="s">
        <v>15900</v>
      </c>
      <c r="C608" s="141">
        <v>248</v>
      </c>
      <c r="D608" s="141">
        <v>1</v>
      </c>
      <c r="E608" s="142">
        <v>37.32</v>
      </c>
      <c r="F608" s="142">
        <v>27.69</v>
      </c>
      <c r="G608" s="142">
        <v>9.2899999999999991</v>
      </c>
      <c r="H608" s="142">
        <v>0.35</v>
      </c>
      <c r="I608" s="142">
        <v>37.33</v>
      </c>
      <c r="Q608" s="30">
        <f t="shared" si="9"/>
        <v>37.33</v>
      </c>
    </row>
    <row r="609" spans="1:17" x14ac:dyDescent="0.2">
      <c r="A609" s="139" t="s">
        <v>1229</v>
      </c>
      <c r="B609" s="140" t="s">
        <v>15901</v>
      </c>
      <c r="C609" s="141">
        <v>808</v>
      </c>
      <c r="D609" s="141">
        <v>5</v>
      </c>
      <c r="E609" s="142">
        <v>12997.5</v>
      </c>
      <c r="F609" s="142">
        <v>90.2</v>
      </c>
      <c r="G609" s="142">
        <v>46.46</v>
      </c>
      <c r="H609" s="142">
        <v>123.96</v>
      </c>
      <c r="I609" s="142">
        <v>260.62</v>
      </c>
      <c r="Q609" s="30">
        <f t="shared" si="9"/>
        <v>260.62</v>
      </c>
    </row>
    <row r="610" spans="1:17" x14ac:dyDescent="0.2">
      <c r="A610" s="139" t="s">
        <v>1231</v>
      </c>
      <c r="B610" s="140" t="s">
        <v>15902</v>
      </c>
      <c r="C610" s="141">
        <v>2241</v>
      </c>
      <c r="D610" s="141">
        <v>20</v>
      </c>
      <c r="E610" s="142">
        <v>5324.38</v>
      </c>
      <c r="F610" s="142">
        <v>250.18</v>
      </c>
      <c r="G610" s="142">
        <v>185.82</v>
      </c>
      <c r="H610" s="142">
        <v>50.78</v>
      </c>
      <c r="I610" s="142">
        <v>486.78</v>
      </c>
      <c r="Q610" s="30">
        <f t="shared" si="9"/>
        <v>486.78</v>
      </c>
    </row>
    <row r="611" spans="1:17" x14ac:dyDescent="0.2">
      <c r="A611" s="139" t="s">
        <v>1233</v>
      </c>
      <c r="B611" s="140" t="s">
        <v>15903</v>
      </c>
      <c r="C611" s="141">
        <v>2070</v>
      </c>
      <c r="D611" s="141">
        <v>21</v>
      </c>
      <c r="E611" s="142">
        <v>8102.91</v>
      </c>
      <c r="F611" s="142">
        <v>231.09</v>
      </c>
      <c r="G611" s="142">
        <v>195.11</v>
      </c>
      <c r="H611" s="142">
        <v>77.28</v>
      </c>
      <c r="I611" s="142">
        <v>503.48</v>
      </c>
      <c r="Q611" s="30">
        <f t="shared" si="9"/>
        <v>503.48</v>
      </c>
    </row>
    <row r="612" spans="1:17" x14ac:dyDescent="0.2">
      <c r="A612" s="139" t="s">
        <v>1235</v>
      </c>
      <c r="B612" s="140" t="s">
        <v>15904</v>
      </c>
      <c r="C612" s="141">
        <v>1008</v>
      </c>
      <c r="D612" s="141">
        <v>5</v>
      </c>
      <c r="E612" s="142">
        <v>32567.34</v>
      </c>
      <c r="F612" s="142">
        <v>112.53</v>
      </c>
      <c r="G612" s="142">
        <v>46.46</v>
      </c>
      <c r="H612" s="142">
        <v>310.60000000000002</v>
      </c>
      <c r="I612" s="142">
        <v>469.59</v>
      </c>
      <c r="Q612" s="30">
        <f t="shared" si="9"/>
        <v>469.59</v>
      </c>
    </row>
    <row r="613" spans="1:17" x14ac:dyDescent="0.2">
      <c r="A613" s="139" t="s">
        <v>1237</v>
      </c>
      <c r="B613" s="140" t="s">
        <v>15905</v>
      </c>
      <c r="C613" s="141">
        <v>3047</v>
      </c>
      <c r="D613" s="141">
        <v>25</v>
      </c>
      <c r="E613" s="142">
        <v>12844.11</v>
      </c>
      <c r="F613" s="142">
        <v>340.16</v>
      </c>
      <c r="G613" s="142">
        <v>232.28</v>
      </c>
      <c r="H613" s="142">
        <v>122.5</v>
      </c>
      <c r="I613" s="142">
        <v>694.94</v>
      </c>
      <c r="Q613" s="30">
        <f t="shared" si="9"/>
        <v>694.94</v>
      </c>
    </row>
    <row r="614" spans="1:17" x14ac:dyDescent="0.2">
      <c r="A614" s="139" t="s">
        <v>1239</v>
      </c>
      <c r="B614" s="140" t="s">
        <v>15906</v>
      </c>
      <c r="C614" s="141">
        <v>4682</v>
      </c>
      <c r="D614" s="141">
        <v>38</v>
      </c>
      <c r="E614" s="142">
        <v>20322.77</v>
      </c>
      <c r="F614" s="142">
        <v>522.69000000000005</v>
      </c>
      <c r="G614" s="142">
        <v>353.06</v>
      </c>
      <c r="H614" s="142">
        <v>193.82</v>
      </c>
      <c r="I614" s="142">
        <v>1069.57</v>
      </c>
      <c r="Q614" s="30">
        <f t="shared" si="9"/>
        <v>1069.57</v>
      </c>
    </row>
    <row r="615" spans="1:17" x14ac:dyDescent="0.2">
      <c r="A615" s="139" t="s">
        <v>1241</v>
      </c>
      <c r="B615" s="140" t="s">
        <v>15907</v>
      </c>
      <c r="C615" s="141">
        <v>1296</v>
      </c>
      <c r="D615" s="141">
        <v>6</v>
      </c>
      <c r="E615" s="142">
        <v>2715.16</v>
      </c>
      <c r="F615" s="142">
        <v>144.68</v>
      </c>
      <c r="G615" s="142">
        <v>55.74</v>
      </c>
      <c r="H615" s="142">
        <v>25.9</v>
      </c>
      <c r="I615" s="142">
        <v>226.32</v>
      </c>
      <c r="Q615" s="30">
        <f t="shared" si="9"/>
        <v>226.32</v>
      </c>
    </row>
    <row r="616" spans="1:17" x14ac:dyDescent="0.2">
      <c r="A616" s="139" t="s">
        <v>1243</v>
      </c>
      <c r="B616" s="140" t="s">
        <v>15908</v>
      </c>
      <c r="C616" s="141">
        <v>6115</v>
      </c>
      <c r="D616" s="141">
        <v>30</v>
      </c>
      <c r="E616" s="142">
        <v>7240.86</v>
      </c>
      <c r="F616" s="142">
        <v>682.67</v>
      </c>
      <c r="G616" s="142">
        <v>278.74</v>
      </c>
      <c r="H616" s="142">
        <v>69.06</v>
      </c>
      <c r="I616" s="142">
        <v>1030.47</v>
      </c>
      <c r="Q616" s="30">
        <f t="shared" si="9"/>
        <v>1030.47</v>
      </c>
    </row>
    <row r="617" spans="1:17" x14ac:dyDescent="0.2">
      <c r="A617" s="139" t="s">
        <v>1245</v>
      </c>
      <c r="B617" s="140" t="s">
        <v>15909</v>
      </c>
      <c r="C617" s="141">
        <v>933</v>
      </c>
      <c r="D617" s="141">
        <v>24</v>
      </c>
      <c r="E617" s="142">
        <v>11508</v>
      </c>
      <c r="F617" s="142">
        <v>104.16</v>
      </c>
      <c r="G617" s="142">
        <v>222.99</v>
      </c>
      <c r="H617" s="142">
        <v>109.75</v>
      </c>
      <c r="I617" s="142">
        <v>436.9</v>
      </c>
      <c r="Q617" s="30">
        <f t="shared" si="9"/>
        <v>436.9</v>
      </c>
    </row>
    <row r="618" spans="1:17" x14ac:dyDescent="0.2">
      <c r="A618" s="139" t="s">
        <v>1247</v>
      </c>
      <c r="B618" s="140" t="s">
        <v>15910</v>
      </c>
      <c r="C618" s="141">
        <v>716</v>
      </c>
      <c r="D618" s="141">
        <v>9</v>
      </c>
      <c r="E618" s="142">
        <v>2724.21</v>
      </c>
      <c r="F618" s="142">
        <v>79.94</v>
      </c>
      <c r="G618" s="142">
        <v>83.62</v>
      </c>
      <c r="H618" s="142">
        <v>25.98</v>
      </c>
      <c r="I618" s="142">
        <v>189.54</v>
      </c>
      <c r="Q618" s="30">
        <f t="shared" si="9"/>
        <v>189.54</v>
      </c>
    </row>
    <row r="619" spans="1:17" x14ac:dyDescent="0.2">
      <c r="A619" s="139" t="s">
        <v>1249</v>
      </c>
      <c r="B619" s="140" t="s">
        <v>15911</v>
      </c>
      <c r="C619" s="141">
        <v>4787</v>
      </c>
      <c r="D619" s="141">
        <v>37</v>
      </c>
      <c r="E619" s="142">
        <v>15461.46</v>
      </c>
      <c r="F619" s="142">
        <v>534.41999999999996</v>
      </c>
      <c r="G619" s="142">
        <v>343.78</v>
      </c>
      <c r="H619" s="142">
        <v>147.46</v>
      </c>
      <c r="I619" s="142">
        <v>1025.6600000000001</v>
      </c>
      <c r="Q619" s="30">
        <f t="shared" si="9"/>
        <v>1025.6600000000001</v>
      </c>
    </row>
    <row r="620" spans="1:17" x14ac:dyDescent="0.2">
      <c r="A620" s="139" t="s">
        <v>1251</v>
      </c>
      <c r="B620" s="140" t="s">
        <v>15912</v>
      </c>
      <c r="C620" s="141">
        <v>1325</v>
      </c>
      <c r="D620" s="141">
        <v>10</v>
      </c>
      <c r="E620" s="142">
        <v>2235.17</v>
      </c>
      <c r="F620" s="142">
        <v>147.91999999999999</v>
      </c>
      <c r="G620" s="142">
        <v>92.91</v>
      </c>
      <c r="H620" s="142">
        <v>21.32</v>
      </c>
      <c r="I620" s="142">
        <v>262.14999999999998</v>
      </c>
      <c r="Q620" s="30">
        <f t="shared" si="9"/>
        <v>262.14999999999998</v>
      </c>
    </row>
    <row r="621" spans="1:17" x14ac:dyDescent="0.2">
      <c r="A621" s="139" t="s">
        <v>1253</v>
      </c>
      <c r="B621" s="140" t="s">
        <v>15913</v>
      </c>
      <c r="C621" s="141">
        <v>161</v>
      </c>
      <c r="D621" s="141">
        <v>3</v>
      </c>
      <c r="E621" s="142">
        <v>292.36</v>
      </c>
      <c r="F621" s="142">
        <v>17.98</v>
      </c>
      <c r="G621" s="142">
        <v>27.87</v>
      </c>
      <c r="H621" s="142">
        <v>2.79</v>
      </c>
      <c r="I621" s="142">
        <v>48.64</v>
      </c>
      <c r="Q621" s="30">
        <f t="shared" si="9"/>
        <v>48.64</v>
      </c>
    </row>
    <row r="622" spans="1:17" x14ac:dyDescent="0.2">
      <c r="A622" s="139" t="s">
        <v>1255</v>
      </c>
      <c r="B622" s="140" t="s">
        <v>15914</v>
      </c>
      <c r="C622" s="141">
        <v>525</v>
      </c>
      <c r="D622" s="141">
        <v>4</v>
      </c>
      <c r="E622" s="142">
        <v>835.88</v>
      </c>
      <c r="F622" s="142">
        <v>58.61</v>
      </c>
      <c r="G622" s="142">
        <v>37.17</v>
      </c>
      <c r="H622" s="142">
        <v>7.97</v>
      </c>
      <c r="I622" s="142">
        <v>103.75</v>
      </c>
      <c r="Q622" s="30">
        <f t="shared" si="9"/>
        <v>103.75</v>
      </c>
    </row>
    <row r="623" spans="1:17" x14ac:dyDescent="0.2">
      <c r="A623" s="139" t="s">
        <v>1257</v>
      </c>
      <c r="B623" s="140" t="s">
        <v>15915</v>
      </c>
      <c r="C623" s="141">
        <v>84</v>
      </c>
      <c r="D623" s="141">
        <v>3</v>
      </c>
      <c r="E623" s="142">
        <v>559.83000000000004</v>
      </c>
      <c r="F623" s="142">
        <v>9.3800000000000008</v>
      </c>
      <c r="G623" s="142">
        <v>27.87</v>
      </c>
      <c r="H623" s="142">
        <v>5.34</v>
      </c>
      <c r="I623" s="142">
        <v>42.59</v>
      </c>
      <c r="Q623" s="30">
        <f t="shared" si="9"/>
        <v>42.59</v>
      </c>
    </row>
    <row r="624" spans="1:17" x14ac:dyDescent="0.2">
      <c r="A624" s="139" t="s">
        <v>1259</v>
      </c>
      <c r="B624" s="140" t="s">
        <v>15916</v>
      </c>
      <c r="C624" s="141">
        <v>1436</v>
      </c>
      <c r="D624" s="141">
        <v>13</v>
      </c>
      <c r="E624" s="142">
        <v>149665.79</v>
      </c>
      <c r="F624" s="142">
        <v>160.31</v>
      </c>
      <c r="G624" s="142">
        <v>120.78</v>
      </c>
      <c r="H624" s="142">
        <v>1427.38</v>
      </c>
      <c r="I624" s="142">
        <v>1708.47</v>
      </c>
      <c r="Q624" s="30">
        <f t="shared" si="9"/>
        <v>1708.47</v>
      </c>
    </row>
    <row r="625" spans="1:17" x14ac:dyDescent="0.2">
      <c r="A625" s="139" t="s">
        <v>1261</v>
      </c>
      <c r="B625" s="140" t="s">
        <v>15917</v>
      </c>
      <c r="C625" s="141">
        <v>194</v>
      </c>
      <c r="D625" s="141">
        <v>2</v>
      </c>
      <c r="E625" s="142">
        <v>118.19</v>
      </c>
      <c r="F625" s="142">
        <v>21.66</v>
      </c>
      <c r="G625" s="142">
        <v>18.579999999999998</v>
      </c>
      <c r="H625" s="142">
        <v>1.1299999999999999</v>
      </c>
      <c r="I625" s="142">
        <v>41.37</v>
      </c>
      <c r="Q625" s="30">
        <f t="shared" si="9"/>
        <v>41.37</v>
      </c>
    </row>
    <row r="626" spans="1:17" x14ac:dyDescent="0.2">
      <c r="A626" s="139" t="s">
        <v>1263</v>
      </c>
      <c r="B626" s="140" t="s">
        <v>15918</v>
      </c>
      <c r="C626" s="141">
        <v>864</v>
      </c>
      <c r="D626" s="141">
        <v>5</v>
      </c>
      <c r="E626" s="142">
        <v>1078.27</v>
      </c>
      <c r="F626" s="142">
        <v>96.46</v>
      </c>
      <c r="G626" s="142">
        <v>46.46</v>
      </c>
      <c r="H626" s="142">
        <v>10.28</v>
      </c>
      <c r="I626" s="142">
        <v>153.19999999999999</v>
      </c>
      <c r="Q626" s="30">
        <f t="shared" si="9"/>
        <v>153.19999999999999</v>
      </c>
    </row>
    <row r="627" spans="1:17" x14ac:dyDescent="0.2">
      <c r="A627" s="139" t="s">
        <v>1265</v>
      </c>
      <c r="B627" s="140" t="s">
        <v>15919</v>
      </c>
      <c r="C627" s="141">
        <v>5637</v>
      </c>
      <c r="D627" s="141">
        <v>91</v>
      </c>
      <c r="E627" s="142">
        <v>82008.100000000006</v>
      </c>
      <c r="F627" s="142">
        <v>629.29999999999995</v>
      </c>
      <c r="G627" s="142">
        <v>845.5</v>
      </c>
      <c r="H627" s="142">
        <v>782.12</v>
      </c>
      <c r="I627" s="142">
        <v>2256.92</v>
      </c>
      <c r="Q627" s="30">
        <f t="shared" si="9"/>
        <v>2256.92</v>
      </c>
    </row>
    <row r="628" spans="1:17" x14ac:dyDescent="0.2">
      <c r="A628" s="139" t="s">
        <v>1267</v>
      </c>
      <c r="B628" s="140" t="s">
        <v>15920</v>
      </c>
      <c r="C628" s="141">
        <v>2025</v>
      </c>
      <c r="D628" s="141">
        <v>8</v>
      </c>
      <c r="E628" s="142">
        <v>1591.9</v>
      </c>
      <c r="F628" s="142">
        <v>226.06</v>
      </c>
      <c r="G628" s="142">
        <v>74.33</v>
      </c>
      <c r="H628" s="142">
        <v>15.18</v>
      </c>
      <c r="I628" s="142">
        <v>315.57</v>
      </c>
      <c r="Q628" s="30">
        <f t="shared" si="9"/>
        <v>315.57</v>
      </c>
    </row>
    <row r="629" spans="1:17" x14ac:dyDescent="0.2">
      <c r="A629" s="139" t="s">
        <v>1269</v>
      </c>
      <c r="B629" s="140" t="s">
        <v>15921</v>
      </c>
      <c r="C629" s="141">
        <v>855</v>
      </c>
      <c r="D629" s="141">
        <v>4</v>
      </c>
      <c r="E629" s="142">
        <v>3349.54</v>
      </c>
      <c r="F629" s="142">
        <v>95.45</v>
      </c>
      <c r="G629" s="142">
        <v>37.17</v>
      </c>
      <c r="H629" s="142">
        <v>31.94</v>
      </c>
      <c r="I629" s="142">
        <v>164.56</v>
      </c>
      <c r="Q629" s="30">
        <f t="shared" si="9"/>
        <v>164.56</v>
      </c>
    </row>
    <row r="630" spans="1:17" x14ac:dyDescent="0.2">
      <c r="A630" s="139" t="s">
        <v>1271</v>
      </c>
      <c r="B630" s="140" t="s">
        <v>15922</v>
      </c>
      <c r="C630" s="141">
        <v>2172</v>
      </c>
      <c r="D630" s="141">
        <v>8</v>
      </c>
      <c r="E630" s="142">
        <v>1618.12</v>
      </c>
      <c r="F630" s="142">
        <v>242.48</v>
      </c>
      <c r="G630" s="142">
        <v>74.33</v>
      </c>
      <c r="H630" s="142">
        <v>15.43</v>
      </c>
      <c r="I630" s="142">
        <v>332.24</v>
      </c>
      <c r="Q630" s="30">
        <f t="shared" si="9"/>
        <v>332.24</v>
      </c>
    </row>
    <row r="631" spans="1:17" x14ac:dyDescent="0.2">
      <c r="A631" s="139" t="s">
        <v>1273</v>
      </c>
      <c r="B631" s="140" t="s">
        <v>15923</v>
      </c>
      <c r="C631" s="141">
        <v>1187</v>
      </c>
      <c r="D631" s="141">
        <v>12</v>
      </c>
      <c r="E631" s="142">
        <v>6727.13</v>
      </c>
      <c r="F631" s="142">
        <v>132.51</v>
      </c>
      <c r="G631" s="142">
        <v>111.5</v>
      </c>
      <c r="H631" s="142">
        <v>64.16</v>
      </c>
      <c r="I631" s="142">
        <v>308.17</v>
      </c>
      <c r="Q631" s="30">
        <f t="shared" si="9"/>
        <v>308.17</v>
      </c>
    </row>
    <row r="632" spans="1:17" x14ac:dyDescent="0.2">
      <c r="A632" s="139" t="s">
        <v>1275</v>
      </c>
      <c r="B632" s="140" t="s">
        <v>15924</v>
      </c>
      <c r="C632" s="141">
        <v>558</v>
      </c>
      <c r="D632" s="141">
        <v>5</v>
      </c>
      <c r="E632" s="142">
        <v>2150.75</v>
      </c>
      <c r="F632" s="142">
        <v>62.3</v>
      </c>
      <c r="G632" s="142">
        <v>46.46</v>
      </c>
      <c r="H632" s="142">
        <v>20.51</v>
      </c>
      <c r="I632" s="142">
        <v>129.27000000000001</v>
      </c>
      <c r="Q632" s="30">
        <f t="shared" si="9"/>
        <v>129.27000000000001</v>
      </c>
    </row>
    <row r="633" spans="1:17" x14ac:dyDescent="0.2">
      <c r="A633" s="139" t="s">
        <v>1277</v>
      </c>
      <c r="B633" s="140" t="s">
        <v>15925</v>
      </c>
      <c r="C633" s="141">
        <v>1159</v>
      </c>
      <c r="D633" s="141">
        <v>5</v>
      </c>
      <c r="E633" s="142">
        <v>1123.27</v>
      </c>
      <c r="F633" s="142">
        <v>129.38999999999999</v>
      </c>
      <c r="G633" s="142">
        <v>46.46</v>
      </c>
      <c r="H633" s="142">
        <v>10.71</v>
      </c>
      <c r="I633" s="142">
        <v>186.56</v>
      </c>
      <c r="Q633" s="30">
        <f t="shared" si="9"/>
        <v>186.56</v>
      </c>
    </row>
    <row r="634" spans="1:17" x14ac:dyDescent="0.2">
      <c r="A634" s="139" t="s">
        <v>1279</v>
      </c>
      <c r="B634" s="140" t="s">
        <v>15926</v>
      </c>
      <c r="C634" s="141">
        <v>807</v>
      </c>
      <c r="D634" s="141">
        <v>21</v>
      </c>
      <c r="E634" s="142">
        <v>11421.25</v>
      </c>
      <c r="F634" s="142">
        <v>90.1</v>
      </c>
      <c r="G634" s="142">
        <v>195.11</v>
      </c>
      <c r="H634" s="142">
        <v>108.93</v>
      </c>
      <c r="I634" s="142">
        <v>394.14</v>
      </c>
      <c r="Q634" s="30">
        <f t="shared" si="9"/>
        <v>394.14</v>
      </c>
    </row>
    <row r="635" spans="1:17" x14ac:dyDescent="0.2">
      <c r="A635" s="139" t="s">
        <v>1281</v>
      </c>
      <c r="B635" s="140" t="s">
        <v>15927</v>
      </c>
      <c r="C635" s="141">
        <v>37310</v>
      </c>
      <c r="D635" s="141">
        <v>617</v>
      </c>
      <c r="E635" s="142">
        <v>381220.05</v>
      </c>
      <c r="F635" s="142">
        <v>4165.2299999999996</v>
      </c>
      <c r="G635" s="142">
        <v>5732.66</v>
      </c>
      <c r="H635" s="142">
        <v>3635.74</v>
      </c>
      <c r="I635" s="142">
        <v>13533.63</v>
      </c>
      <c r="Q635" s="30">
        <f t="shared" si="9"/>
        <v>13533.63</v>
      </c>
    </row>
    <row r="636" spans="1:17" x14ac:dyDescent="0.2">
      <c r="A636" s="139" t="s">
        <v>1283</v>
      </c>
      <c r="B636" s="140" t="s">
        <v>15928</v>
      </c>
      <c r="C636" s="141">
        <v>557</v>
      </c>
      <c r="D636" s="141">
        <v>9</v>
      </c>
      <c r="E636" s="142">
        <v>13110.08</v>
      </c>
      <c r="F636" s="142">
        <v>62.18</v>
      </c>
      <c r="G636" s="142">
        <v>83.62</v>
      </c>
      <c r="H636" s="142">
        <v>125.03</v>
      </c>
      <c r="I636" s="142">
        <v>270.83</v>
      </c>
      <c r="Q636" s="30">
        <f t="shared" si="9"/>
        <v>270.83</v>
      </c>
    </row>
    <row r="637" spans="1:17" x14ac:dyDescent="0.2">
      <c r="A637" s="139" t="s">
        <v>1285</v>
      </c>
      <c r="B637" s="140" t="s">
        <v>15929</v>
      </c>
      <c r="C637" s="141">
        <v>1480</v>
      </c>
      <c r="D637" s="141">
        <v>6</v>
      </c>
      <c r="E637" s="142">
        <v>1418.58</v>
      </c>
      <c r="F637" s="142">
        <v>165.22</v>
      </c>
      <c r="G637" s="142">
        <v>55.74</v>
      </c>
      <c r="H637" s="142">
        <v>13.53</v>
      </c>
      <c r="I637" s="142">
        <v>234.49</v>
      </c>
      <c r="Q637" s="30">
        <f t="shared" si="9"/>
        <v>234.49</v>
      </c>
    </row>
    <row r="638" spans="1:17" x14ac:dyDescent="0.2">
      <c r="A638" s="139" t="s">
        <v>1287</v>
      </c>
      <c r="B638" s="140" t="s">
        <v>15930</v>
      </c>
      <c r="C638" s="141">
        <v>975</v>
      </c>
      <c r="D638" s="141">
        <v>2</v>
      </c>
      <c r="E638" s="142">
        <v>562.66</v>
      </c>
      <c r="F638" s="142">
        <v>108.85</v>
      </c>
      <c r="G638" s="142">
        <v>18.579999999999998</v>
      </c>
      <c r="H638" s="142">
        <v>5.37</v>
      </c>
      <c r="I638" s="142">
        <v>132.80000000000001</v>
      </c>
      <c r="Q638" s="30">
        <f t="shared" si="9"/>
        <v>132.80000000000001</v>
      </c>
    </row>
    <row r="639" spans="1:17" x14ac:dyDescent="0.2">
      <c r="A639" s="139" t="s">
        <v>1289</v>
      </c>
      <c r="B639" s="140" t="s">
        <v>15931</v>
      </c>
      <c r="C639" s="141">
        <v>883</v>
      </c>
      <c r="D639" s="141">
        <v>4</v>
      </c>
      <c r="E639" s="142">
        <v>1054.5899999999999</v>
      </c>
      <c r="F639" s="142">
        <v>98.58</v>
      </c>
      <c r="G639" s="142">
        <v>37.17</v>
      </c>
      <c r="H639" s="142">
        <v>10.06</v>
      </c>
      <c r="I639" s="142">
        <v>145.81</v>
      </c>
      <c r="Q639" s="30">
        <f t="shared" si="9"/>
        <v>145.81</v>
      </c>
    </row>
    <row r="640" spans="1:17" x14ac:dyDescent="0.2">
      <c r="A640" s="139" t="s">
        <v>1291</v>
      </c>
      <c r="B640" s="140" t="s">
        <v>15932</v>
      </c>
      <c r="C640" s="141">
        <v>1073</v>
      </c>
      <c r="D640" s="141">
        <v>10</v>
      </c>
      <c r="E640" s="142">
        <v>2678.66</v>
      </c>
      <c r="F640" s="142">
        <v>119.78</v>
      </c>
      <c r="G640" s="142">
        <v>92.91</v>
      </c>
      <c r="H640" s="142">
        <v>25.54</v>
      </c>
      <c r="I640" s="142">
        <v>238.23</v>
      </c>
      <c r="Q640" s="30">
        <f t="shared" si="9"/>
        <v>238.23</v>
      </c>
    </row>
    <row r="641" spans="1:17" x14ac:dyDescent="0.2">
      <c r="A641" s="139" t="s">
        <v>1293</v>
      </c>
      <c r="B641" s="140" t="s">
        <v>15933</v>
      </c>
      <c r="C641" s="141">
        <v>4773</v>
      </c>
      <c r="D641" s="141">
        <v>66</v>
      </c>
      <c r="E641" s="142">
        <v>180662.92</v>
      </c>
      <c r="F641" s="142">
        <v>532.85</v>
      </c>
      <c r="G641" s="142">
        <v>613.22</v>
      </c>
      <c r="H641" s="142">
        <v>1723.01</v>
      </c>
      <c r="I641" s="142">
        <v>2869.08</v>
      </c>
      <c r="Q641" s="30">
        <f t="shared" si="9"/>
        <v>2869.08</v>
      </c>
    </row>
    <row r="642" spans="1:17" x14ac:dyDescent="0.2">
      <c r="A642" s="139" t="s">
        <v>1295</v>
      </c>
      <c r="B642" s="140" t="s">
        <v>15934</v>
      </c>
      <c r="C642" s="141">
        <v>1755</v>
      </c>
      <c r="D642" s="141">
        <v>22</v>
      </c>
      <c r="E642" s="142">
        <v>6921.73</v>
      </c>
      <c r="F642" s="142">
        <v>195.93</v>
      </c>
      <c r="G642" s="142">
        <v>204.41</v>
      </c>
      <c r="H642" s="142">
        <v>66.02</v>
      </c>
      <c r="I642" s="142">
        <v>466.36</v>
      </c>
      <c r="Q642" s="30">
        <f t="shared" si="9"/>
        <v>466.36</v>
      </c>
    </row>
    <row r="643" spans="1:17" x14ac:dyDescent="0.2">
      <c r="A643" s="139" t="s">
        <v>1297</v>
      </c>
      <c r="B643" s="140" t="s">
        <v>15935</v>
      </c>
      <c r="C643" s="141">
        <v>4667</v>
      </c>
      <c r="D643" s="141">
        <v>108</v>
      </c>
      <c r="E643" s="142">
        <v>26282.080000000002</v>
      </c>
      <c r="F643" s="142">
        <v>521.02</v>
      </c>
      <c r="G643" s="142">
        <v>1003.45</v>
      </c>
      <c r="H643" s="142">
        <v>250.66</v>
      </c>
      <c r="I643" s="142">
        <v>1775.13</v>
      </c>
      <c r="Q643" s="30">
        <f t="shared" si="9"/>
        <v>1775.13</v>
      </c>
    </row>
    <row r="644" spans="1:17" x14ac:dyDescent="0.2">
      <c r="A644" s="139" t="s">
        <v>1299</v>
      </c>
      <c r="B644" s="140" t="s">
        <v>15936</v>
      </c>
      <c r="C644" s="141">
        <v>680</v>
      </c>
      <c r="D644" s="141">
        <v>2</v>
      </c>
      <c r="E644" s="142">
        <v>152.71</v>
      </c>
      <c r="F644" s="142">
        <v>75.91</v>
      </c>
      <c r="G644" s="142">
        <v>18.579999999999998</v>
      </c>
      <c r="H644" s="142">
        <v>1.46</v>
      </c>
      <c r="I644" s="142">
        <v>95.95</v>
      </c>
      <c r="Q644" s="30">
        <f t="shared" si="9"/>
        <v>95.95</v>
      </c>
    </row>
    <row r="645" spans="1:17" x14ac:dyDescent="0.2">
      <c r="A645" s="139" t="s">
        <v>1301</v>
      </c>
      <c r="B645" s="140" t="s">
        <v>15937</v>
      </c>
      <c r="C645" s="141">
        <v>6659</v>
      </c>
      <c r="D645" s="141">
        <v>81</v>
      </c>
      <c r="E645" s="142">
        <v>90854.03</v>
      </c>
      <c r="F645" s="142">
        <v>743.4</v>
      </c>
      <c r="G645" s="142">
        <v>752.58</v>
      </c>
      <c r="H645" s="142">
        <v>866.49</v>
      </c>
      <c r="I645" s="142">
        <v>2362.4699999999998</v>
      </c>
      <c r="Q645" s="30">
        <f t="shared" si="9"/>
        <v>2362.4699999999998</v>
      </c>
    </row>
    <row r="646" spans="1:17" x14ac:dyDescent="0.2">
      <c r="A646" s="139" t="s">
        <v>1303</v>
      </c>
      <c r="B646" s="140" t="s">
        <v>15938</v>
      </c>
      <c r="C646" s="141">
        <v>2232</v>
      </c>
      <c r="D646" s="141">
        <v>20</v>
      </c>
      <c r="E646" s="142">
        <v>8755.7999999999993</v>
      </c>
      <c r="F646" s="142">
        <v>249.18</v>
      </c>
      <c r="G646" s="142">
        <v>185.82</v>
      </c>
      <c r="H646" s="142">
        <v>83.5</v>
      </c>
      <c r="I646" s="142">
        <v>518.5</v>
      </c>
      <c r="Q646" s="30">
        <f t="shared" si="9"/>
        <v>518.5</v>
      </c>
    </row>
    <row r="647" spans="1:17" x14ac:dyDescent="0.2">
      <c r="A647" s="139" t="s">
        <v>1305</v>
      </c>
      <c r="B647" s="140" t="s">
        <v>15939</v>
      </c>
      <c r="C647" s="141">
        <v>502</v>
      </c>
      <c r="D647" s="141">
        <v>2</v>
      </c>
      <c r="E647" s="142">
        <v>255.04</v>
      </c>
      <c r="F647" s="142">
        <v>56.04</v>
      </c>
      <c r="G647" s="142">
        <v>18.579999999999998</v>
      </c>
      <c r="H647" s="142">
        <v>2.4300000000000002</v>
      </c>
      <c r="I647" s="142">
        <v>77.05</v>
      </c>
      <c r="Q647" s="30">
        <f t="shared" si="9"/>
        <v>77.05</v>
      </c>
    </row>
    <row r="648" spans="1:17" x14ac:dyDescent="0.2">
      <c r="A648" s="139" t="s">
        <v>1307</v>
      </c>
      <c r="B648" s="140" t="s">
        <v>15940</v>
      </c>
      <c r="C648" s="141">
        <v>543</v>
      </c>
      <c r="D648" s="141">
        <v>1</v>
      </c>
      <c r="E648" s="142">
        <v>37.32</v>
      </c>
      <c r="F648" s="142">
        <v>60.62</v>
      </c>
      <c r="G648" s="142">
        <v>9.2899999999999991</v>
      </c>
      <c r="H648" s="142">
        <v>0.35</v>
      </c>
      <c r="I648" s="142">
        <v>70.260000000000005</v>
      </c>
      <c r="Q648" s="30">
        <f t="shared" si="9"/>
        <v>70.260000000000005</v>
      </c>
    </row>
    <row r="649" spans="1:17" x14ac:dyDescent="0.2">
      <c r="A649" s="139" t="s">
        <v>1309</v>
      </c>
      <c r="B649" s="140" t="s">
        <v>15941</v>
      </c>
      <c r="C649" s="141">
        <v>2317</v>
      </c>
      <c r="D649" s="141">
        <v>18</v>
      </c>
      <c r="E649" s="142">
        <v>46373.02</v>
      </c>
      <c r="F649" s="142">
        <v>258.66000000000003</v>
      </c>
      <c r="G649" s="142">
        <v>167.24</v>
      </c>
      <c r="H649" s="142">
        <v>442.26</v>
      </c>
      <c r="I649" s="142">
        <v>868.16</v>
      </c>
      <c r="Q649" s="30">
        <f t="shared" si="9"/>
        <v>868.16</v>
      </c>
    </row>
    <row r="650" spans="1:17" x14ac:dyDescent="0.2">
      <c r="A650" s="139" t="s">
        <v>1311</v>
      </c>
      <c r="B650" s="140" t="s">
        <v>15942</v>
      </c>
      <c r="C650" s="141">
        <v>1940</v>
      </c>
      <c r="D650" s="141">
        <v>24</v>
      </c>
      <c r="E650" s="142">
        <v>21872.16</v>
      </c>
      <c r="F650" s="142">
        <v>216.58</v>
      </c>
      <c r="G650" s="142">
        <v>222.99</v>
      </c>
      <c r="H650" s="142">
        <v>208.6</v>
      </c>
      <c r="I650" s="142">
        <v>648.16999999999996</v>
      </c>
      <c r="Q650" s="30">
        <f t="shared" si="9"/>
        <v>648.16999999999996</v>
      </c>
    </row>
    <row r="651" spans="1:17" x14ac:dyDescent="0.2">
      <c r="A651" s="139" t="s">
        <v>1313</v>
      </c>
      <c r="B651" s="140" t="s">
        <v>15943</v>
      </c>
      <c r="C651" s="141">
        <v>6771</v>
      </c>
      <c r="D651" s="141">
        <v>80</v>
      </c>
      <c r="E651" s="142">
        <v>64275.31</v>
      </c>
      <c r="F651" s="142">
        <v>755.9</v>
      </c>
      <c r="G651" s="142">
        <v>743.3</v>
      </c>
      <c r="H651" s="142">
        <v>613</v>
      </c>
      <c r="I651" s="142">
        <v>2112.1999999999998</v>
      </c>
      <c r="Q651" s="30">
        <f t="shared" si="9"/>
        <v>2112.1999999999998</v>
      </c>
    </row>
    <row r="652" spans="1:17" x14ac:dyDescent="0.2">
      <c r="A652" s="139" t="s">
        <v>1315</v>
      </c>
      <c r="B652" s="140" t="s">
        <v>15944</v>
      </c>
      <c r="C652" s="141">
        <v>1214</v>
      </c>
      <c r="D652" s="141">
        <v>7</v>
      </c>
      <c r="E652" s="142">
        <v>3807.4</v>
      </c>
      <c r="F652" s="142">
        <v>135.53</v>
      </c>
      <c r="G652" s="142">
        <v>65.040000000000006</v>
      </c>
      <c r="H652" s="142">
        <v>36.31</v>
      </c>
      <c r="I652" s="142">
        <v>236.88</v>
      </c>
      <c r="Q652" s="30">
        <f t="shared" si="9"/>
        <v>236.88</v>
      </c>
    </row>
    <row r="653" spans="1:17" x14ac:dyDescent="0.2">
      <c r="A653" s="139" t="s">
        <v>1317</v>
      </c>
      <c r="B653" s="140" t="s">
        <v>15945</v>
      </c>
      <c r="C653" s="141">
        <v>597</v>
      </c>
      <c r="D653" s="141">
        <v>0</v>
      </c>
      <c r="E653" s="142">
        <v>0</v>
      </c>
      <c r="F653" s="142">
        <v>66.650000000000006</v>
      </c>
      <c r="G653" s="142">
        <v>0</v>
      </c>
      <c r="H653" s="142">
        <v>0</v>
      </c>
      <c r="I653" s="142">
        <v>66.650000000000006</v>
      </c>
      <c r="Q653" s="30">
        <f t="shared" si="9"/>
        <v>66.650000000000006</v>
      </c>
    </row>
    <row r="654" spans="1:17" x14ac:dyDescent="0.2">
      <c r="A654" s="139" t="s">
        <v>1319</v>
      </c>
      <c r="B654" s="140" t="s">
        <v>15946</v>
      </c>
      <c r="C654" s="141">
        <v>3467</v>
      </c>
      <c r="D654" s="141">
        <v>30</v>
      </c>
      <c r="E654" s="142">
        <v>87900.74</v>
      </c>
      <c r="F654" s="142">
        <v>387.05</v>
      </c>
      <c r="G654" s="142">
        <v>278.74</v>
      </c>
      <c r="H654" s="142">
        <v>838.32</v>
      </c>
      <c r="I654" s="142">
        <v>1504.11</v>
      </c>
      <c r="Q654" s="30">
        <f t="shared" si="9"/>
        <v>1504.11</v>
      </c>
    </row>
    <row r="655" spans="1:17" x14ac:dyDescent="0.2">
      <c r="A655" s="139" t="s">
        <v>1321</v>
      </c>
      <c r="B655" s="140" t="s">
        <v>15947</v>
      </c>
      <c r="C655" s="141">
        <v>924</v>
      </c>
      <c r="D655" s="141">
        <v>8</v>
      </c>
      <c r="E655" s="142">
        <v>2098.67</v>
      </c>
      <c r="F655" s="142">
        <v>103.15</v>
      </c>
      <c r="G655" s="142">
        <v>74.33</v>
      </c>
      <c r="H655" s="142">
        <v>20.02</v>
      </c>
      <c r="I655" s="142">
        <v>197.5</v>
      </c>
      <c r="Q655" s="30">
        <f t="shared" ref="Q655:Q718" si="10">I655+P655</f>
        <v>197.5</v>
      </c>
    </row>
    <row r="656" spans="1:17" x14ac:dyDescent="0.2">
      <c r="A656" s="139" t="s">
        <v>1323</v>
      </c>
      <c r="B656" s="140" t="s">
        <v>15948</v>
      </c>
      <c r="C656" s="141">
        <v>340</v>
      </c>
      <c r="D656" s="141">
        <v>3</v>
      </c>
      <c r="E656" s="142">
        <v>472.75</v>
      </c>
      <c r="F656" s="142">
        <v>37.96</v>
      </c>
      <c r="G656" s="142">
        <v>27.87</v>
      </c>
      <c r="H656" s="142">
        <v>4.51</v>
      </c>
      <c r="I656" s="142">
        <v>70.34</v>
      </c>
      <c r="Q656" s="30">
        <f t="shared" si="10"/>
        <v>70.34</v>
      </c>
    </row>
    <row r="657" spans="1:17" x14ac:dyDescent="0.2">
      <c r="A657" s="139" t="s">
        <v>1325</v>
      </c>
      <c r="B657" s="140" t="s">
        <v>15949</v>
      </c>
      <c r="C657" s="141">
        <v>1934</v>
      </c>
      <c r="D657" s="141">
        <v>4</v>
      </c>
      <c r="E657" s="142">
        <v>1036.3399999999999</v>
      </c>
      <c r="F657" s="142">
        <v>215.91</v>
      </c>
      <c r="G657" s="142">
        <v>37.17</v>
      </c>
      <c r="H657" s="142">
        <v>9.8800000000000008</v>
      </c>
      <c r="I657" s="142">
        <v>262.95999999999998</v>
      </c>
      <c r="Q657" s="30">
        <f t="shared" si="10"/>
        <v>262.95999999999998</v>
      </c>
    </row>
    <row r="658" spans="1:17" x14ac:dyDescent="0.2">
      <c r="A658" s="139" t="s">
        <v>1327</v>
      </c>
      <c r="B658" s="140" t="s">
        <v>15950</v>
      </c>
      <c r="C658" s="141">
        <v>2216</v>
      </c>
      <c r="D658" s="141">
        <v>38</v>
      </c>
      <c r="E658" s="142">
        <v>75740.45</v>
      </c>
      <c r="F658" s="142">
        <v>247.39</v>
      </c>
      <c r="G658" s="142">
        <v>353.06</v>
      </c>
      <c r="H658" s="142">
        <v>722.34</v>
      </c>
      <c r="I658" s="142">
        <v>1322.79</v>
      </c>
      <c r="Q658" s="30">
        <f t="shared" si="10"/>
        <v>1322.79</v>
      </c>
    </row>
    <row r="659" spans="1:17" x14ac:dyDescent="0.2">
      <c r="A659" s="139" t="s">
        <v>1329</v>
      </c>
      <c r="B659" s="140" t="s">
        <v>15951</v>
      </c>
      <c r="C659" s="141">
        <v>479</v>
      </c>
      <c r="D659" s="141">
        <v>6</v>
      </c>
      <c r="E659" s="142">
        <v>87277.92</v>
      </c>
      <c r="F659" s="142">
        <v>53.47</v>
      </c>
      <c r="G659" s="142">
        <v>55.74</v>
      </c>
      <c r="H659" s="142">
        <v>832.38</v>
      </c>
      <c r="I659" s="142">
        <v>941.59</v>
      </c>
      <c r="Q659" s="30">
        <f t="shared" si="10"/>
        <v>941.59</v>
      </c>
    </row>
    <row r="660" spans="1:17" x14ac:dyDescent="0.2">
      <c r="A660" s="139" t="s">
        <v>1331</v>
      </c>
      <c r="B660" s="140" t="s">
        <v>15952</v>
      </c>
      <c r="C660" s="141">
        <v>3487</v>
      </c>
      <c r="D660" s="141">
        <v>26</v>
      </c>
      <c r="E660" s="142">
        <v>10072.049999999999</v>
      </c>
      <c r="F660" s="142">
        <v>389.28</v>
      </c>
      <c r="G660" s="142">
        <v>241.57</v>
      </c>
      <c r="H660" s="142">
        <v>96.06</v>
      </c>
      <c r="I660" s="142">
        <v>726.91</v>
      </c>
      <c r="Q660" s="30">
        <f t="shared" si="10"/>
        <v>726.91</v>
      </c>
    </row>
    <row r="661" spans="1:17" x14ac:dyDescent="0.2">
      <c r="A661" s="139" t="s">
        <v>1333</v>
      </c>
      <c r="B661" s="140" t="s">
        <v>15953</v>
      </c>
      <c r="C661" s="141">
        <v>9167</v>
      </c>
      <c r="D661" s="141">
        <v>136</v>
      </c>
      <c r="E661" s="142">
        <v>166982.67000000001</v>
      </c>
      <c r="F661" s="142">
        <v>1023.39</v>
      </c>
      <c r="G661" s="142">
        <v>1263.5999999999999</v>
      </c>
      <c r="H661" s="142">
        <v>1592.54</v>
      </c>
      <c r="I661" s="142">
        <v>3879.53</v>
      </c>
      <c r="Q661" s="30">
        <f t="shared" si="10"/>
        <v>3879.53</v>
      </c>
    </row>
    <row r="662" spans="1:17" x14ac:dyDescent="0.2">
      <c r="A662" s="139" t="s">
        <v>1335</v>
      </c>
      <c r="B662" s="140" t="s">
        <v>15954</v>
      </c>
      <c r="C662" s="141">
        <v>288</v>
      </c>
      <c r="D662" s="141">
        <v>2</v>
      </c>
      <c r="E662" s="142">
        <v>414.55</v>
      </c>
      <c r="F662" s="142">
        <v>32.15</v>
      </c>
      <c r="G662" s="142">
        <v>18.579999999999998</v>
      </c>
      <c r="H662" s="142">
        <v>3.95</v>
      </c>
      <c r="I662" s="142">
        <v>54.68</v>
      </c>
      <c r="Q662" s="30">
        <f t="shared" si="10"/>
        <v>54.68</v>
      </c>
    </row>
    <row r="663" spans="1:17" x14ac:dyDescent="0.2">
      <c r="A663" s="139" t="s">
        <v>1337</v>
      </c>
      <c r="B663" s="140" t="s">
        <v>15955</v>
      </c>
      <c r="C663" s="141">
        <v>2761</v>
      </c>
      <c r="D663" s="141">
        <v>70</v>
      </c>
      <c r="E663" s="142">
        <v>141796.46</v>
      </c>
      <c r="F663" s="142">
        <v>308.23</v>
      </c>
      <c r="G663" s="142">
        <v>650.38</v>
      </c>
      <c r="H663" s="142">
        <v>1352.33</v>
      </c>
      <c r="I663" s="142">
        <v>2310.94</v>
      </c>
      <c r="Q663" s="30">
        <f t="shared" si="10"/>
        <v>2310.94</v>
      </c>
    </row>
    <row r="664" spans="1:17" x14ac:dyDescent="0.2">
      <c r="A664" s="139" t="s">
        <v>1339</v>
      </c>
      <c r="B664" s="140" t="s">
        <v>15956</v>
      </c>
      <c r="C664" s="141">
        <v>822</v>
      </c>
      <c r="D664" s="141">
        <v>3</v>
      </c>
      <c r="E664" s="142">
        <v>750.42</v>
      </c>
      <c r="F664" s="142">
        <v>91.77</v>
      </c>
      <c r="G664" s="142">
        <v>27.87</v>
      </c>
      <c r="H664" s="142">
        <v>7.16</v>
      </c>
      <c r="I664" s="142">
        <v>126.8</v>
      </c>
      <c r="Q664" s="30">
        <f t="shared" si="10"/>
        <v>126.8</v>
      </c>
    </row>
    <row r="665" spans="1:17" x14ac:dyDescent="0.2">
      <c r="A665" s="139" t="s">
        <v>1341</v>
      </c>
      <c r="B665" s="140" t="s">
        <v>15957</v>
      </c>
      <c r="C665" s="141">
        <v>5670</v>
      </c>
      <c r="D665" s="141">
        <v>142</v>
      </c>
      <c r="E665" s="142">
        <v>44575.01</v>
      </c>
      <c r="F665" s="142">
        <v>632.99</v>
      </c>
      <c r="G665" s="142">
        <v>1319.35</v>
      </c>
      <c r="H665" s="142">
        <v>425.12</v>
      </c>
      <c r="I665" s="142">
        <v>2377.46</v>
      </c>
      <c r="Q665" s="30">
        <f t="shared" si="10"/>
        <v>2377.46</v>
      </c>
    </row>
    <row r="666" spans="1:17" x14ac:dyDescent="0.2">
      <c r="A666" s="139" t="s">
        <v>1343</v>
      </c>
      <c r="B666" s="140" t="s">
        <v>15958</v>
      </c>
      <c r="C666" s="141">
        <v>507</v>
      </c>
      <c r="D666" s="141">
        <v>2</v>
      </c>
      <c r="E666" s="142">
        <v>7249.47</v>
      </c>
      <c r="F666" s="142">
        <v>56.6</v>
      </c>
      <c r="G666" s="142">
        <v>18.579999999999998</v>
      </c>
      <c r="H666" s="142">
        <v>69.14</v>
      </c>
      <c r="I666" s="142">
        <v>144.32</v>
      </c>
      <c r="Q666" s="30">
        <f t="shared" si="10"/>
        <v>144.32</v>
      </c>
    </row>
    <row r="667" spans="1:17" x14ac:dyDescent="0.2">
      <c r="A667" s="139" t="s">
        <v>1345</v>
      </c>
      <c r="B667" s="140" t="s">
        <v>15959</v>
      </c>
      <c r="C667" s="141">
        <v>961</v>
      </c>
      <c r="D667" s="141">
        <v>6</v>
      </c>
      <c r="E667" s="142">
        <v>3468.69</v>
      </c>
      <c r="F667" s="142">
        <v>107.29</v>
      </c>
      <c r="G667" s="142">
        <v>55.74</v>
      </c>
      <c r="H667" s="142">
        <v>33.08</v>
      </c>
      <c r="I667" s="142">
        <v>196.11</v>
      </c>
      <c r="Q667" s="30">
        <f t="shared" si="10"/>
        <v>196.11</v>
      </c>
    </row>
    <row r="668" spans="1:17" x14ac:dyDescent="0.2">
      <c r="A668" s="139" t="s">
        <v>1347</v>
      </c>
      <c r="B668" s="140" t="s">
        <v>15960</v>
      </c>
      <c r="C668" s="141">
        <v>344</v>
      </c>
      <c r="D668" s="141">
        <v>2</v>
      </c>
      <c r="E668" s="142">
        <v>223.93</v>
      </c>
      <c r="F668" s="142">
        <v>38.4</v>
      </c>
      <c r="G668" s="142">
        <v>18.579999999999998</v>
      </c>
      <c r="H668" s="142">
        <v>2.14</v>
      </c>
      <c r="I668" s="142">
        <v>59.12</v>
      </c>
      <c r="Q668" s="30">
        <f t="shared" si="10"/>
        <v>59.12</v>
      </c>
    </row>
    <row r="669" spans="1:17" x14ac:dyDescent="0.2">
      <c r="A669" s="139" t="s">
        <v>1349</v>
      </c>
      <c r="B669" s="140" t="s">
        <v>15961</v>
      </c>
      <c r="C669" s="141">
        <v>528</v>
      </c>
      <c r="D669" s="141">
        <v>3</v>
      </c>
      <c r="E669" s="142">
        <v>4873.22</v>
      </c>
      <c r="F669" s="142">
        <v>58.94</v>
      </c>
      <c r="G669" s="142">
        <v>27.87</v>
      </c>
      <c r="H669" s="142">
        <v>46.48</v>
      </c>
      <c r="I669" s="142">
        <v>133.29</v>
      </c>
      <c r="Q669" s="30">
        <f t="shared" si="10"/>
        <v>133.29</v>
      </c>
    </row>
    <row r="670" spans="1:17" x14ac:dyDescent="0.2">
      <c r="A670" s="139" t="s">
        <v>1351</v>
      </c>
      <c r="B670" s="140" t="s">
        <v>15962</v>
      </c>
      <c r="C670" s="141">
        <v>750</v>
      </c>
      <c r="D670" s="141">
        <v>2</v>
      </c>
      <c r="E670" s="142">
        <v>610.52</v>
      </c>
      <c r="F670" s="142">
        <v>83.73</v>
      </c>
      <c r="G670" s="142">
        <v>18.579999999999998</v>
      </c>
      <c r="H670" s="142">
        <v>5.82</v>
      </c>
      <c r="I670" s="142">
        <v>108.13</v>
      </c>
      <c r="Q670" s="30">
        <f t="shared" si="10"/>
        <v>108.13</v>
      </c>
    </row>
    <row r="671" spans="1:17" x14ac:dyDescent="0.2">
      <c r="A671" s="139" t="s">
        <v>1353</v>
      </c>
      <c r="B671" s="140" t="s">
        <v>15963</v>
      </c>
      <c r="C671" s="141">
        <v>2232</v>
      </c>
      <c r="D671" s="141">
        <v>36</v>
      </c>
      <c r="E671" s="142">
        <v>60581.84</v>
      </c>
      <c r="F671" s="142">
        <v>249.18</v>
      </c>
      <c r="G671" s="142">
        <v>334.48</v>
      </c>
      <c r="H671" s="142">
        <v>577.78</v>
      </c>
      <c r="I671" s="142">
        <v>1161.44</v>
      </c>
      <c r="Q671" s="30">
        <f t="shared" si="10"/>
        <v>1161.44</v>
      </c>
    </row>
    <row r="672" spans="1:17" x14ac:dyDescent="0.2">
      <c r="A672" s="139" t="s">
        <v>1355</v>
      </c>
      <c r="B672" s="140" t="s">
        <v>15964</v>
      </c>
      <c r="C672" s="141">
        <v>1161</v>
      </c>
      <c r="D672" s="141">
        <v>14</v>
      </c>
      <c r="E672" s="142">
        <v>6010.94</v>
      </c>
      <c r="F672" s="142">
        <v>129.62</v>
      </c>
      <c r="G672" s="142">
        <v>130.08000000000001</v>
      </c>
      <c r="H672" s="142">
        <v>57.33</v>
      </c>
      <c r="I672" s="142">
        <v>317.02999999999997</v>
      </c>
      <c r="Q672" s="30">
        <f t="shared" si="10"/>
        <v>317.02999999999997</v>
      </c>
    </row>
    <row r="673" spans="1:17" x14ac:dyDescent="0.2">
      <c r="A673" s="139" t="s">
        <v>1357</v>
      </c>
      <c r="B673" s="140" t="s">
        <v>15965</v>
      </c>
      <c r="C673" s="141">
        <v>485</v>
      </c>
      <c r="D673" s="141">
        <v>3</v>
      </c>
      <c r="E673" s="142">
        <v>1302.6600000000001</v>
      </c>
      <c r="F673" s="142">
        <v>54.14</v>
      </c>
      <c r="G673" s="142">
        <v>27.87</v>
      </c>
      <c r="H673" s="142">
        <v>12.42</v>
      </c>
      <c r="I673" s="142">
        <v>94.43</v>
      </c>
      <c r="Q673" s="30">
        <f t="shared" si="10"/>
        <v>94.43</v>
      </c>
    </row>
    <row r="674" spans="1:17" x14ac:dyDescent="0.2">
      <c r="A674" s="139" t="s">
        <v>1359</v>
      </c>
      <c r="B674" s="140" t="s">
        <v>15966</v>
      </c>
      <c r="C674" s="141">
        <v>59324</v>
      </c>
      <c r="D674" s="141">
        <v>891</v>
      </c>
      <c r="E674" s="142">
        <v>677464.01</v>
      </c>
      <c r="F674" s="142">
        <v>6622.83</v>
      </c>
      <c r="G674" s="142">
        <v>8278.4500000000007</v>
      </c>
      <c r="H674" s="142">
        <v>6461.06</v>
      </c>
      <c r="I674" s="142">
        <v>21362.34</v>
      </c>
      <c r="Q674" s="30">
        <f t="shared" si="10"/>
        <v>21362.34</v>
      </c>
    </row>
    <row r="675" spans="1:17" x14ac:dyDescent="0.2">
      <c r="A675" s="139" t="s">
        <v>1361</v>
      </c>
      <c r="B675" s="140" t="s">
        <v>15967</v>
      </c>
      <c r="C675" s="141">
        <v>1231</v>
      </c>
      <c r="D675" s="141">
        <v>7</v>
      </c>
      <c r="E675" s="142">
        <v>1626.25</v>
      </c>
      <c r="F675" s="142">
        <v>137.41999999999999</v>
      </c>
      <c r="G675" s="142">
        <v>65.040000000000006</v>
      </c>
      <c r="H675" s="142">
        <v>15.51</v>
      </c>
      <c r="I675" s="142">
        <v>217.97</v>
      </c>
      <c r="Q675" s="30">
        <f t="shared" si="10"/>
        <v>217.97</v>
      </c>
    </row>
    <row r="676" spans="1:17" x14ac:dyDescent="0.2">
      <c r="A676" s="139" t="s">
        <v>1363</v>
      </c>
      <c r="B676" s="140" t="s">
        <v>15968</v>
      </c>
      <c r="C676" s="141">
        <v>4302</v>
      </c>
      <c r="D676" s="141">
        <v>102</v>
      </c>
      <c r="E676" s="142">
        <v>37689.379999999997</v>
      </c>
      <c r="F676" s="142">
        <v>480.27</v>
      </c>
      <c r="G676" s="142">
        <v>947.7</v>
      </c>
      <c r="H676" s="142">
        <v>359.45</v>
      </c>
      <c r="I676" s="142">
        <v>1787.42</v>
      </c>
      <c r="Q676" s="30">
        <f t="shared" si="10"/>
        <v>1787.42</v>
      </c>
    </row>
    <row r="677" spans="1:17" x14ac:dyDescent="0.2">
      <c r="A677" s="139" t="s">
        <v>1365</v>
      </c>
      <c r="B677" s="140" t="s">
        <v>15969</v>
      </c>
      <c r="C677" s="141">
        <v>1322</v>
      </c>
      <c r="D677" s="141">
        <v>7</v>
      </c>
      <c r="E677" s="142">
        <v>881.97</v>
      </c>
      <c r="F677" s="142">
        <v>147.58000000000001</v>
      </c>
      <c r="G677" s="142">
        <v>65.040000000000006</v>
      </c>
      <c r="H677" s="142">
        <v>8.41</v>
      </c>
      <c r="I677" s="142">
        <v>221.03</v>
      </c>
      <c r="Q677" s="30">
        <f t="shared" si="10"/>
        <v>221.03</v>
      </c>
    </row>
    <row r="678" spans="1:17" x14ac:dyDescent="0.2">
      <c r="A678" s="139" t="s">
        <v>1367</v>
      </c>
      <c r="B678" s="140" t="s">
        <v>15970</v>
      </c>
      <c r="C678" s="141">
        <v>2269</v>
      </c>
      <c r="D678" s="141">
        <v>18</v>
      </c>
      <c r="E678" s="142">
        <v>15359.43</v>
      </c>
      <c r="F678" s="142">
        <v>253.3</v>
      </c>
      <c r="G678" s="142">
        <v>167.24</v>
      </c>
      <c r="H678" s="142">
        <v>146.49</v>
      </c>
      <c r="I678" s="142">
        <v>567.03</v>
      </c>
      <c r="Q678" s="30">
        <f t="shared" si="10"/>
        <v>567.03</v>
      </c>
    </row>
    <row r="679" spans="1:17" x14ac:dyDescent="0.2">
      <c r="A679" s="139" t="s">
        <v>1369</v>
      </c>
      <c r="B679" s="140" t="s">
        <v>15971</v>
      </c>
      <c r="C679" s="141">
        <v>15427</v>
      </c>
      <c r="D679" s="141">
        <v>125</v>
      </c>
      <c r="E679" s="142">
        <v>66265.95</v>
      </c>
      <c r="F679" s="142">
        <v>1722.25</v>
      </c>
      <c r="G679" s="142">
        <v>1161.4000000000001</v>
      </c>
      <c r="H679" s="142">
        <v>631.98</v>
      </c>
      <c r="I679" s="142">
        <v>3515.63</v>
      </c>
      <c r="Q679" s="30">
        <f t="shared" si="10"/>
        <v>3515.63</v>
      </c>
    </row>
    <row r="680" spans="1:17" x14ac:dyDescent="0.2">
      <c r="A680" s="139" t="s">
        <v>1371</v>
      </c>
      <c r="B680" s="140" t="s">
        <v>15972</v>
      </c>
      <c r="C680" s="141">
        <v>700</v>
      </c>
      <c r="D680" s="141">
        <v>5</v>
      </c>
      <c r="E680" s="142">
        <v>2963.13</v>
      </c>
      <c r="F680" s="142">
        <v>78.14</v>
      </c>
      <c r="G680" s="142">
        <v>46.46</v>
      </c>
      <c r="H680" s="142">
        <v>28.26</v>
      </c>
      <c r="I680" s="142">
        <v>152.86000000000001</v>
      </c>
      <c r="Q680" s="30">
        <f t="shared" si="10"/>
        <v>152.86000000000001</v>
      </c>
    </row>
    <row r="681" spans="1:17" x14ac:dyDescent="0.2">
      <c r="A681" s="139" t="s">
        <v>1373</v>
      </c>
      <c r="B681" s="140" t="s">
        <v>15973</v>
      </c>
      <c r="C681" s="141">
        <v>911</v>
      </c>
      <c r="D681" s="141">
        <v>8</v>
      </c>
      <c r="E681" s="142">
        <v>2901.85</v>
      </c>
      <c r="F681" s="142">
        <v>101.7</v>
      </c>
      <c r="G681" s="142">
        <v>74.33</v>
      </c>
      <c r="H681" s="142">
        <v>27.67</v>
      </c>
      <c r="I681" s="142">
        <v>203.7</v>
      </c>
      <c r="Q681" s="30">
        <f t="shared" si="10"/>
        <v>203.7</v>
      </c>
    </row>
    <row r="682" spans="1:17" x14ac:dyDescent="0.2">
      <c r="A682" s="139" t="s">
        <v>1375</v>
      </c>
      <c r="B682" s="140" t="s">
        <v>15974</v>
      </c>
      <c r="C682" s="141">
        <v>4371</v>
      </c>
      <c r="D682" s="141">
        <v>56</v>
      </c>
      <c r="E682" s="142">
        <v>113534.55</v>
      </c>
      <c r="F682" s="142">
        <v>487.97</v>
      </c>
      <c r="G682" s="142">
        <v>520.29999999999995</v>
      </c>
      <c r="H682" s="142">
        <v>1082.79</v>
      </c>
      <c r="I682" s="142">
        <v>2091.06</v>
      </c>
      <c r="Q682" s="30">
        <f t="shared" si="10"/>
        <v>2091.06</v>
      </c>
    </row>
    <row r="683" spans="1:17" x14ac:dyDescent="0.2">
      <c r="A683" s="139" t="s">
        <v>1377</v>
      </c>
      <c r="B683" s="140" t="s">
        <v>15975</v>
      </c>
      <c r="C683" s="141">
        <v>633</v>
      </c>
      <c r="D683" s="141">
        <v>12</v>
      </c>
      <c r="E683" s="142">
        <v>2182.4899999999998</v>
      </c>
      <c r="F683" s="142">
        <v>70.66</v>
      </c>
      <c r="G683" s="142">
        <v>111.5</v>
      </c>
      <c r="H683" s="142">
        <v>20.82</v>
      </c>
      <c r="I683" s="142">
        <v>202.98</v>
      </c>
      <c r="Q683" s="30">
        <f t="shared" si="10"/>
        <v>202.98</v>
      </c>
    </row>
    <row r="684" spans="1:17" x14ac:dyDescent="0.2">
      <c r="A684" s="139" t="s">
        <v>1379</v>
      </c>
      <c r="B684" s="140" t="s">
        <v>15976</v>
      </c>
      <c r="C684" s="141">
        <v>5010</v>
      </c>
      <c r="D684" s="141">
        <v>36</v>
      </c>
      <c r="E684" s="142">
        <v>12410.07</v>
      </c>
      <c r="F684" s="142">
        <v>559.30999999999995</v>
      </c>
      <c r="G684" s="142">
        <v>334.48</v>
      </c>
      <c r="H684" s="142">
        <v>118.36</v>
      </c>
      <c r="I684" s="142">
        <v>1012.15</v>
      </c>
      <c r="Q684" s="30">
        <f t="shared" si="10"/>
        <v>1012.15</v>
      </c>
    </row>
    <row r="685" spans="1:17" x14ac:dyDescent="0.2">
      <c r="A685" s="139" t="s">
        <v>1381</v>
      </c>
      <c r="B685" s="140" t="s">
        <v>15977</v>
      </c>
      <c r="C685" s="141">
        <v>1674</v>
      </c>
      <c r="D685" s="141">
        <v>11</v>
      </c>
      <c r="E685" s="142">
        <v>9906.58</v>
      </c>
      <c r="F685" s="142">
        <v>186.88</v>
      </c>
      <c r="G685" s="142">
        <v>102.2</v>
      </c>
      <c r="H685" s="142">
        <v>94.48</v>
      </c>
      <c r="I685" s="142">
        <v>383.56</v>
      </c>
      <c r="Q685" s="30">
        <f t="shared" si="10"/>
        <v>383.56</v>
      </c>
    </row>
    <row r="686" spans="1:17" x14ac:dyDescent="0.2">
      <c r="A686" s="139" t="s">
        <v>1383</v>
      </c>
      <c r="B686" s="140" t="s">
        <v>15978</v>
      </c>
      <c r="C686" s="141">
        <v>11832</v>
      </c>
      <c r="D686" s="141">
        <v>91</v>
      </c>
      <c r="E686" s="142">
        <v>87285.759999999995</v>
      </c>
      <c r="F686" s="142">
        <v>1320.9</v>
      </c>
      <c r="G686" s="142">
        <v>845.5</v>
      </c>
      <c r="H686" s="142">
        <v>832.46</v>
      </c>
      <c r="I686" s="142">
        <v>2998.86</v>
      </c>
      <c r="Q686" s="30">
        <f t="shared" si="10"/>
        <v>2998.86</v>
      </c>
    </row>
    <row r="687" spans="1:17" x14ac:dyDescent="0.2">
      <c r="A687" s="139" t="s">
        <v>1385</v>
      </c>
      <c r="B687" s="140" t="s">
        <v>15979</v>
      </c>
      <c r="C687" s="141">
        <v>252</v>
      </c>
      <c r="D687" s="141">
        <v>1</v>
      </c>
      <c r="E687" s="142">
        <v>37.32</v>
      </c>
      <c r="F687" s="142">
        <v>28.14</v>
      </c>
      <c r="G687" s="142">
        <v>9.2899999999999991</v>
      </c>
      <c r="H687" s="142">
        <v>0.35</v>
      </c>
      <c r="I687" s="142">
        <v>37.78</v>
      </c>
      <c r="Q687" s="30">
        <f t="shared" si="10"/>
        <v>37.78</v>
      </c>
    </row>
    <row r="688" spans="1:17" x14ac:dyDescent="0.2">
      <c r="A688" s="139" t="s">
        <v>1387</v>
      </c>
      <c r="B688" s="140" t="s">
        <v>15980</v>
      </c>
      <c r="C688" s="141">
        <v>2603</v>
      </c>
      <c r="D688" s="141">
        <v>22</v>
      </c>
      <c r="E688" s="142">
        <v>57625.54</v>
      </c>
      <c r="F688" s="142">
        <v>290.58999999999997</v>
      </c>
      <c r="G688" s="142">
        <v>204.41</v>
      </c>
      <c r="H688" s="142">
        <v>549.58000000000004</v>
      </c>
      <c r="I688" s="142">
        <v>1044.58</v>
      </c>
      <c r="Q688" s="30">
        <f t="shared" si="10"/>
        <v>1044.58</v>
      </c>
    </row>
    <row r="689" spans="1:17" x14ac:dyDescent="0.2">
      <c r="A689" s="139" t="s">
        <v>1389</v>
      </c>
      <c r="B689" s="140" t="s">
        <v>15981</v>
      </c>
      <c r="C689" s="141">
        <v>662</v>
      </c>
      <c r="D689" s="141">
        <v>3</v>
      </c>
      <c r="E689" s="142">
        <v>551.29</v>
      </c>
      <c r="F689" s="142">
        <v>73.900000000000006</v>
      </c>
      <c r="G689" s="142">
        <v>27.87</v>
      </c>
      <c r="H689" s="142">
        <v>5.26</v>
      </c>
      <c r="I689" s="142">
        <v>107.03</v>
      </c>
      <c r="Q689" s="30">
        <f t="shared" si="10"/>
        <v>107.03</v>
      </c>
    </row>
    <row r="690" spans="1:17" x14ac:dyDescent="0.2">
      <c r="A690" s="139" t="s">
        <v>1391</v>
      </c>
      <c r="B690" s="140" t="s">
        <v>15982</v>
      </c>
      <c r="C690" s="141">
        <v>1302</v>
      </c>
      <c r="D690" s="141">
        <v>3</v>
      </c>
      <c r="E690" s="142">
        <v>878.61</v>
      </c>
      <c r="F690" s="142">
        <v>145.35</v>
      </c>
      <c r="G690" s="142">
        <v>27.87</v>
      </c>
      <c r="H690" s="142">
        <v>8.3800000000000008</v>
      </c>
      <c r="I690" s="142">
        <v>181.6</v>
      </c>
      <c r="Q690" s="30">
        <f t="shared" si="10"/>
        <v>181.6</v>
      </c>
    </row>
    <row r="691" spans="1:17" x14ac:dyDescent="0.2">
      <c r="A691" s="139" t="s">
        <v>1393</v>
      </c>
      <c r="B691" s="140" t="s">
        <v>15983</v>
      </c>
      <c r="C691" s="141">
        <v>851</v>
      </c>
      <c r="D691" s="141">
        <v>3</v>
      </c>
      <c r="E691" s="142">
        <v>571.66999999999996</v>
      </c>
      <c r="F691" s="142">
        <v>95.01</v>
      </c>
      <c r="G691" s="142">
        <v>27.87</v>
      </c>
      <c r="H691" s="142">
        <v>5.46</v>
      </c>
      <c r="I691" s="142">
        <v>128.34</v>
      </c>
      <c r="Q691" s="30">
        <f t="shared" si="10"/>
        <v>128.34</v>
      </c>
    </row>
    <row r="692" spans="1:17" x14ac:dyDescent="0.2">
      <c r="A692" s="139" t="s">
        <v>1395</v>
      </c>
      <c r="B692" s="140" t="s">
        <v>15984</v>
      </c>
      <c r="C692" s="141">
        <v>500</v>
      </c>
      <c r="D692" s="141">
        <v>4</v>
      </c>
      <c r="E692" s="142">
        <v>9234.5</v>
      </c>
      <c r="F692" s="142">
        <v>55.82</v>
      </c>
      <c r="G692" s="142">
        <v>37.17</v>
      </c>
      <c r="H692" s="142">
        <v>88.07</v>
      </c>
      <c r="I692" s="142">
        <v>181.06</v>
      </c>
      <c r="Q692" s="30">
        <f t="shared" si="10"/>
        <v>181.06</v>
      </c>
    </row>
    <row r="693" spans="1:17" x14ac:dyDescent="0.2">
      <c r="A693" s="139" t="s">
        <v>1397</v>
      </c>
      <c r="B693" s="140" t="s">
        <v>15985</v>
      </c>
      <c r="C693" s="141">
        <v>1139</v>
      </c>
      <c r="D693" s="141">
        <v>17</v>
      </c>
      <c r="E693" s="142">
        <v>11398.16</v>
      </c>
      <c r="F693" s="142">
        <v>127.16</v>
      </c>
      <c r="G693" s="142">
        <v>157.94999999999999</v>
      </c>
      <c r="H693" s="142">
        <v>108.7</v>
      </c>
      <c r="I693" s="142">
        <v>393.81</v>
      </c>
      <c r="Q693" s="30">
        <f t="shared" si="10"/>
        <v>393.81</v>
      </c>
    </row>
    <row r="694" spans="1:17" x14ac:dyDescent="0.2">
      <c r="A694" s="139" t="s">
        <v>1399</v>
      </c>
      <c r="B694" s="140" t="s">
        <v>15986</v>
      </c>
      <c r="C694" s="141">
        <v>5856</v>
      </c>
      <c r="D694" s="141">
        <v>60</v>
      </c>
      <c r="E694" s="142">
        <v>35212.78</v>
      </c>
      <c r="F694" s="142">
        <v>653.75</v>
      </c>
      <c r="G694" s="142">
        <v>557.47</v>
      </c>
      <c r="H694" s="142">
        <v>335.83</v>
      </c>
      <c r="I694" s="142">
        <v>1547.05</v>
      </c>
      <c r="Q694" s="30">
        <f t="shared" si="10"/>
        <v>1547.05</v>
      </c>
    </row>
    <row r="695" spans="1:17" x14ac:dyDescent="0.2">
      <c r="A695" s="139" t="s">
        <v>1401</v>
      </c>
      <c r="B695" s="140" t="s">
        <v>15987</v>
      </c>
      <c r="C695" s="141">
        <v>709</v>
      </c>
      <c r="D695" s="141">
        <v>3</v>
      </c>
      <c r="E695" s="142">
        <v>853.08</v>
      </c>
      <c r="F695" s="142">
        <v>79.150000000000006</v>
      </c>
      <c r="G695" s="142">
        <v>27.87</v>
      </c>
      <c r="H695" s="142">
        <v>8.14</v>
      </c>
      <c r="I695" s="142">
        <v>115.16</v>
      </c>
      <c r="Q695" s="30">
        <f t="shared" si="10"/>
        <v>115.16</v>
      </c>
    </row>
    <row r="696" spans="1:17" x14ac:dyDescent="0.2">
      <c r="A696" s="139" t="s">
        <v>1403</v>
      </c>
      <c r="B696" s="140" t="s">
        <v>15988</v>
      </c>
      <c r="C696" s="141">
        <v>660</v>
      </c>
      <c r="D696" s="141">
        <v>5</v>
      </c>
      <c r="E696" s="142">
        <v>1142.25</v>
      </c>
      <c r="F696" s="142">
        <v>73.680000000000007</v>
      </c>
      <c r="G696" s="142">
        <v>46.46</v>
      </c>
      <c r="H696" s="142">
        <v>10.9</v>
      </c>
      <c r="I696" s="142">
        <v>131.04</v>
      </c>
      <c r="Q696" s="30">
        <f t="shared" si="10"/>
        <v>131.04</v>
      </c>
    </row>
    <row r="697" spans="1:17" x14ac:dyDescent="0.2">
      <c r="A697" s="139" t="s">
        <v>1405</v>
      </c>
      <c r="B697" s="140" t="s">
        <v>15989</v>
      </c>
      <c r="C697" s="141">
        <v>460</v>
      </c>
      <c r="D697" s="141">
        <v>6</v>
      </c>
      <c r="E697" s="142">
        <v>1202.45</v>
      </c>
      <c r="F697" s="142">
        <v>51.35</v>
      </c>
      <c r="G697" s="142">
        <v>55.74</v>
      </c>
      <c r="H697" s="142">
        <v>11.46</v>
      </c>
      <c r="I697" s="142">
        <v>118.55</v>
      </c>
      <c r="Q697" s="30">
        <f t="shared" si="10"/>
        <v>118.55</v>
      </c>
    </row>
    <row r="698" spans="1:17" x14ac:dyDescent="0.2">
      <c r="A698" s="139" t="s">
        <v>1407</v>
      </c>
      <c r="B698" s="140" t="s">
        <v>15990</v>
      </c>
      <c r="C698" s="141">
        <v>1842</v>
      </c>
      <c r="D698" s="141">
        <v>11</v>
      </c>
      <c r="E698" s="142">
        <v>2108.56</v>
      </c>
      <c r="F698" s="142">
        <v>205.64</v>
      </c>
      <c r="G698" s="142">
        <v>102.2</v>
      </c>
      <c r="H698" s="142">
        <v>20.11</v>
      </c>
      <c r="I698" s="142">
        <v>327.95</v>
      </c>
      <c r="Q698" s="30">
        <f t="shared" si="10"/>
        <v>327.95</v>
      </c>
    </row>
    <row r="699" spans="1:17" x14ac:dyDescent="0.2">
      <c r="A699" s="139" t="s">
        <v>1409</v>
      </c>
      <c r="B699" s="140" t="s">
        <v>15991</v>
      </c>
      <c r="C699" s="141">
        <v>2642</v>
      </c>
      <c r="D699" s="141">
        <v>39</v>
      </c>
      <c r="E699" s="142">
        <v>16687.009999999998</v>
      </c>
      <c r="F699" s="142">
        <v>294.95</v>
      </c>
      <c r="G699" s="142">
        <v>362.36</v>
      </c>
      <c r="H699" s="142">
        <v>159.13999999999999</v>
      </c>
      <c r="I699" s="142">
        <v>816.45</v>
      </c>
      <c r="Q699" s="30">
        <f t="shared" si="10"/>
        <v>816.45</v>
      </c>
    </row>
    <row r="700" spans="1:17" x14ac:dyDescent="0.2">
      <c r="A700" s="139" t="s">
        <v>1411</v>
      </c>
      <c r="B700" s="140" t="s">
        <v>15992</v>
      </c>
      <c r="C700" s="141">
        <v>4536</v>
      </c>
      <c r="D700" s="141">
        <v>57</v>
      </c>
      <c r="E700" s="142">
        <v>40915.35</v>
      </c>
      <c r="F700" s="142">
        <v>506.39</v>
      </c>
      <c r="G700" s="142">
        <v>529.6</v>
      </c>
      <c r="H700" s="142">
        <v>390.22</v>
      </c>
      <c r="I700" s="142">
        <v>1426.21</v>
      </c>
      <c r="Q700" s="30">
        <f t="shared" si="10"/>
        <v>1426.21</v>
      </c>
    </row>
    <row r="701" spans="1:17" x14ac:dyDescent="0.2">
      <c r="A701" s="139" t="s">
        <v>1413</v>
      </c>
      <c r="B701" s="140" t="s">
        <v>15993</v>
      </c>
      <c r="C701" s="141">
        <v>150</v>
      </c>
      <c r="D701" s="141">
        <v>1</v>
      </c>
      <c r="E701" s="142">
        <v>37.32</v>
      </c>
      <c r="F701" s="142">
        <v>16.739999999999998</v>
      </c>
      <c r="G701" s="142">
        <v>9.2899999999999991</v>
      </c>
      <c r="H701" s="142">
        <v>0.35</v>
      </c>
      <c r="I701" s="142">
        <v>26.38</v>
      </c>
      <c r="Q701" s="30">
        <f t="shared" si="10"/>
        <v>26.38</v>
      </c>
    </row>
    <row r="702" spans="1:17" x14ac:dyDescent="0.2">
      <c r="A702" s="139" t="s">
        <v>1415</v>
      </c>
      <c r="B702" s="140" t="s">
        <v>15994</v>
      </c>
      <c r="C702" s="141">
        <v>610</v>
      </c>
      <c r="D702" s="141">
        <v>3</v>
      </c>
      <c r="E702" s="142">
        <v>938.1</v>
      </c>
      <c r="F702" s="142">
        <v>68.099999999999994</v>
      </c>
      <c r="G702" s="142">
        <v>27.87</v>
      </c>
      <c r="H702" s="142">
        <v>8.94</v>
      </c>
      <c r="I702" s="142">
        <v>104.91</v>
      </c>
      <c r="Q702" s="30">
        <f t="shared" si="10"/>
        <v>104.91</v>
      </c>
    </row>
    <row r="703" spans="1:17" x14ac:dyDescent="0.2">
      <c r="A703" s="139" t="s">
        <v>1417</v>
      </c>
      <c r="B703" s="140" t="s">
        <v>15995</v>
      </c>
      <c r="C703" s="141">
        <v>435</v>
      </c>
      <c r="D703" s="141">
        <v>5</v>
      </c>
      <c r="E703" s="142">
        <v>3554.92</v>
      </c>
      <c r="F703" s="142">
        <v>48.56</v>
      </c>
      <c r="G703" s="142">
        <v>46.46</v>
      </c>
      <c r="H703" s="142">
        <v>33.9</v>
      </c>
      <c r="I703" s="142">
        <v>128.91999999999999</v>
      </c>
      <c r="Q703" s="30">
        <f t="shared" si="10"/>
        <v>128.91999999999999</v>
      </c>
    </row>
    <row r="704" spans="1:17" x14ac:dyDescent="0.2">
      <c r="A704" s="139" t="s">
        <v>1419</v>
      </c>
      <c r="B704" s="140" t="s">
        <v>15996</v>
      </c>
      <c r="C704" s="141">
        <v>3234</v>
      </c>
      <c r="D704" s="141">
        <v>35</v>
      </c>
      <c r="E704" s="142">
        <v>26614.46</v>
      </c>
      <c r="F704" s="142">
        <v>361.04</v>
      </c>
      <c r="G704" s="142">
        <v>325.19</v>
      </c>
      <c r="H704" s="142">
        <v>253.82</v>
      </c>
      <c r="I704" s="142">
        <v>940.05</v>
      </c>
      <c r="Q704" s="30">
        <f t="shared" si="10"/>
        <v>940.05</v>
      </c>
    </row>
    <row r="705" spans="1:17" x14ac:dyDescent="0.2">
      <c r="A705" s="139" t="s">
        <v>1421</v>
      </c>
      <c r="B705" s="140" t="s">
        <v>15997</v>
      </c>
      <c r="C705" s="141">
        <v>121</v>
      </c>
      <c r="D705" s="141">
        <v>1</v>
      </c>
      <c r="E705" s="142">
        <v>37.32</v>
      </c>
      <c r="F705" s="142">
        <v>13.51</v>
      </c>
      <c r="G705" s="142">
        <v>9.2899999999999991</v>
      </c>
      <c r="H705" s="142">
        <v>0.35</v>
      </c>
      <c r="I705" s="142">
        <v>23.15</v>
      </c>
      <c r="Q705" s="30">
        <f t="shared" si="10"/>
        <v>23.15</v>
      </c>
    </row>
    <row r="706" spans="1:17" x14ac:dyDescent="0.2">
      <c r="A706" s="139" t="s">
        <v>1423</v>
      </c>
      <c r="B706" s="140" t="s">
        <v>15998</v>
      </c>
      <c r="C706" s="141">
        <v>1435</v>
      </c>
      <c r="D706" s="141">
        <v>16</v>
      </c>
      <c r="E706" s="142">
        <v>10548.93</v>
      </c>
      <c r="F706" s="142">
        <v>160.19999999999999</v>
      </c>
      <c r="G706" s="142">
        <v>148.66</v>
      </c>
      <c r="H706" s="142">
        <v>100.61</v>
      </c>
      <c r="I706" s="142">
        <v>409.47</v>
      </c>
      <c r="Q706" s="30">
        <f t="shared" si="10"/>
        <v>409.47</v>
      </c>
    </row>
    <row r="707" spans="1:17" x14ac:dyDescent="0.2">
      <c r="A707" s="139" t="s">
        <v>1425</v>
      </c>
      <c r="B707" s="140" t="s">
        <v>15999</v>
      </c>
      <c r="C707" s="141">
        <v>1701</v>
      </c>
      <c r="D707" s="141">
        <v>14</v>
      </c>
      <c r="E707" s="142">
        <v>10133.65</v>
      </c>
      <c r="F707" s="142">
        <v>189.9</v>
      </c>
      <c r="G707" s="142">
        <v>130.08000000000001</v>
      </c>
      <c r="H707" s="142">
        <v>96.65</v>
      </c>
      <c r="I707" s="142">
        <v>416.63</v>
      </c>
      <c r="Q707" s="30">
        <f t="shared" si="10"/>
        <v>416.63</v>
      </c>
    </row>
    <row r="708" spans="1:17" x14ac:dyDescent="0.2">
      <c r="A708" s="139" t="s">
        <v>1427</v>
      </c>
      <c r="B708" s="140" t="s">
        <v>16000</v>
      </c>
      <c r="C708" s="141">
        <v>1590</v>
      </c>
      <c r="D708" s="141">
        <v>7</v>
      </c>
      <c r="E708" s="142">
        <v>4144.4799999999996</v>
      </c>
      <c r="F708" s="142">
        <v>177.5</v>
      </c>
      <c r="G708" s="142">
        <v>65.040000000000006</v>
      </c>
      <c r="H708" s="142">
        <v>39.53</v>
      </c>
      <c r="I708" s="142">
        <v>282.07</v>
      </c>
      <c r="Q708" s="30">
        <f t="shared" si="10"/>
        <v>282.07</v>
      </c>
    </row>
    <row r="709" spans="1:17" x14ac:dyDescent="0.2">
      <c r="A709" s="139" t="s">
        <v>1429</v>
      </c>
      <c r="B709" s="140" t="s">
        <v>16001</v>
      </c>
      <c r="C709" s="141">
        <v>161</v>
      </c>
      <c r="D709" s="141">
        <v>2</v>
      </c>
      <c r="E709" s="142">
        <v>223.93</v>
      </c>
      <c r="F709" s="142">
        <v>17.98</v>
      </c>
      <c r="G709" s="142">
        <v>18.579999999999998</v>
      </c>
      <c r="H709" s="142">
        <v>2.14</v>
      </c>
      <c r="I709" s="142">
        <v>38.700000000000003</v>
      </c>
      <c r="Q709" s="30">
        <f t="shared" si="10"/>
        <v>38.700000000000003</v>
      </c>
    </row>
    <row r="710" spans="1:17" x14ac:dyDescent="0.2">
      <c r="A710" s="139" t="s">
        <v>1431</v>
      </c>
      <c r="B710" s="140" t="s">
        <v>16002</v>
      </c>
      <c r="C710" s="141">
        <v>851</v>
      </c>
      <c r="D710" s="141">
        <v>13</v>
      </c>
      <c r="E710" s="142">
        <v>1609.92</v>
      </c>
      <c r="F710" s="142">
        <v>95.01</v>
      </c>
      <c r="G710" s="142">
        <v>120.78</v>
      </c>
      <c r="H710" s="142">
        <v>15.35</v>
      </c>
      <c r="I710" s="142">
        <v>231.14</v>
      </c>
      <c r="Q710" s="30">
        <f t="shared" si="10"/>
        <v>231.14</v>
      </c>
    </row>
    <row r="711" spans="1:17" x14ac:dyDescent="0.2">
      <c r="A711" s="139" t="s">
        <v>1433</v>
      </c>
      <c r="B711" s="140" t="s">
        <v>16003</v>
      </c>
      <c r="C711" s="141">
        <v>3942</v>
      </c>
      <c r="D711" s="141">
        <v>45</v>
      </c>
      <c r="E711" s="142">
        <v>41632.050000000003</v>
      </c>
      <c r="F711" s="142">
        <v>440.08</v>
      </c>
      <c r="G711" s="142">
        <v>418.1</v>
      </c>
      <c r="H711" s="142">
        <v>397.05</v>
      </c>
      <c r="I711" s="142">
        <v>1255.23</v>
      </c>
      <c r="Q711" s="30">
        <f t="shared" si="10"/>
        <v>1255.23</v>
      </c>
    </row>
    <row r="712" spans="1:17" x14ac:dyDescent="0.2">
      <c r="A712" s="139" t="s">
        <v>1435</v>
      </c>
      <c r="B712" s="140" t="s">
        <v>16004</v>
      </c>
      <c r="C712" s="141">
        <v>4125</v>
      </c>
      <c r="D712" s="141">
        <v>50</v>
      </c>
      <c r="E712" s="142">
        <v>31542.43</v>
      </c>
      <c r="F712" s="142">
        <v>460.51</v>
      </c>
      <c r="G712" s="142">
        <v>464.56</v>
      </c>
      <c r="H712" s="142">
        <v>300.82</v>
      </c>
      <c r="I712" s="142">
        <v>1225.8900000000001</v>
      </c>
      <c r="Q712" s="30">
        <f t="shared" si="10"/>
        <v>1225.8900000000001</v>
      </c>
    </row>
    <row r="713" spans="1:17" x14ac:dyDescent="0.2">
      <c r="A713" s="139" t="s">
        <v>1437</v>
      </c>
      <c r="B713" s="140" t="s">
        <v>16005</v>
      </c>
      <c r="C713" s="141">
        <v>8072</v>
      </c>
      <c r="D713" s="141">
        <v>69</v>
      </c>
      <c r="E713" s="142">
        <v>88859.29</v>
      </c>
      <c r="F713" s="142">
        <v>901.14</v>
      </c>
      <c r="G713" s="142">
        <v>641.09</v>
      </c>
      <c r="H713" s="142">
        <v>847.46</v>
      </c>
      <c r="I713" s="142">
        <v>2389.69</v>
      </c>
      <c r="Q713" s="30">
        <f t="shared" si="10"/>
        <v>2389.69</v>
      </c>
    </row>
    <row r="714" spans="1:17" x14ac:dyDescent="0.2">
      <c r="A714" s="139" t="s">
        <v>1439</v>
      </c>
      <c r="B714" s="140" t="s">
        <v>16006</v>
      </c>
      <c r="C714" s="141">
        <v>5291</v>
      </c>
      <c r="D714" s="141">
        <v>60</v>
      </c>
      <c r="E714" s="142">
        <v>105603.52</v>
      </c>
      <c r="F714" s="142">
        <v>590.67999999999995</v>
      </c>
      <c r="G714" s="142">
        <v>557.47</v>
      </c>
      <c r="H714" s="142">
        <v>1007.15</v>
      </c>
      <c r="I714" s="142">
        <v>2155.3000000000002</v>
      </c>
      <c r="Q714" s="30">
        <f t="shared" si="10"/>
        <v>2155.3000000000002</v>
      </c>
    </row>
    <row r="715" spans="1:17" x14ac:dyDescent="0.2">
      <c r="A715" s="139" t="s">
        <v>1441</v>
      </c>
      <c r="B715" s="140" t="s">
        <v>16007</v>
      </c>
      <c r="C715" s="141">
        <v>1818</v>
      </c>
      <c r="D715" s="141">
        <v>13</v>
      </c>
      <c r="E715" s="142">
        <v>5068.51</v>
      </c>
      <c r="F715" s="142">
        <v>202.96</v>
      </c>
      <c r="G715" s="142">
        <v>120.78</v>
      </c>
      <c r="H715" s="142">
        <v>48.34</v>
      </c>
      <c r="I715" s="142">
        <v>372.08</v>
      </c>
      <c r="Q715" s="30">
        <f t="shared" si="10"/>
        <v>372.08</v>
      </c>
    </row>
    <row r="716" spans="1:17" x14ac:dyDescent="0.2">
      <c r="A716" s="139" t="s">
        <v>1443</v>
      </c>
      <c r="B716" s="140" t="s">
        <v>16008</v>
      </c>
      <c r="C716" s="141">
        <v>1841</v>
      </c>
      <c r="D716" s="141">
        <v>22</v>
      </c>
      <c r="E716" s="142">
        <v>9913.51</v>
      </c>
      <c r="F716" s="142">
        <v>205.53</v>
      </c>
      <c r="G716" s="142">
        <v>204.41</v>
      </c>
      <c r="H716" s="142">
        <v>94.54</v>
      </c>
      <c r="I716" s="142">
        <v>504.48</v>
      </c>
      <c r="Q716" s="30">
        <f t="shared" si="10"/>
        <v>504.48</v>
      </c>
    </row>
    <row r="717" spans="1:17" x14ac:dyDescent="0.2">
      <c r="A717" s="139" t="s">
        <v>1445</v>
      </c>
      <c r="B717" s="140" t="s">
        <v>16009</v>
      </c>
      <c r="C717" s="141">
        <v>2553</v>
      </c>
      <c r="D717" s="141">
        <v>27</v>
      </c>
      <c r="E717" s="142">
        <v>129399.12</v>
      </c>
      <c r="F717" s="142">
        <v>285.02</v>
      </c>
      <c r="G717" s="142">
        <v>250.86</v>
      </c>
      <c r="H717" s="142">
        <v>1234.0999999999999</v>
      </c>
      <c r="I717" s="142">
        <v>1769.98</v>
      </c>
      <c r="Q717" s="30">
        <f t="shared" si="10"/>
        <v>1769.98</v>
      </c>
    </row>
    <row r="718" spans="1:17" x14ac:dyDescent="0.2">
      <c r="A718" s="139" t="s">
        <v>1447</v>
      </c>
      <c r="B718" s="140" t="s">
        <v>16010</v>
      </c>
      <c r="C718" s="141">
        <v>3285</v>
      </c>
      <c r="D718" s="141">
        <v>59</v>
      </c>
      <c r="E718" s="142">
        <v>158516.84</v>
      </c>
      <c r="F718" s="142">
        <v>366.74</v>
      </c>
      <c r="G718" s="142">
        <v>548.17999999999995</v>
      </c>
      <c r="H718" s="142">
        <v>1511.79</v>
      </c>
      <c r="I718" s="142">
        <v>2426.71</v>
      </c>
      <c r="Q718" s="30">
        <f t="shared" si="10"/>
        <v>2426.71</v>
      </c>
    </row>
    <row r="719" spans="1:17" x14ac:dyDescent="0.2">
      <c r="A719" s="139" t="s">
        <v>1449</v>
      </c>
      <c r="B719" s="140" t="s">
        <v>16011</v>
      </c>
      <c r="C719" s="141">
        <v>5276</v>
      </c>
      <c r="D719" s="141">
        <v>79</v>
      </c>
      <c r="E719" s="142">
        <v>30719.3</v>
      </c>
      <c r="F719" s="142">
        <v>589.01</v>
      </c>
      <c r="G719" s="142">
        <v>734</v>
      </c>
      <c r="H719" s="142">
        <v>292.98</v>
      </c>
      <c r="I719" s="142">
        <v>1615.99</v>
      </c>
      <c r="Q719" s="30">
        <f t="shared" ref="Q719:Q782" si="11">I719+P719</f>
        <v>1615.99</v>
      </c>
    </row>
    <row r="720" spans="1:17" x14ac:dyDescent="0.2">
      <c r="A720" s="139" t="s">
        <v>1451</v>
      </c>
      <c r="B720" s="140" t="s">
        <v>16012</v>
      </c>
      <c r="C720" s="141">
        <v>663</v>
      </c>
      <c r="D720" s="141">
        <v>3</v>
      </c>
      <c r="E720" s="142">
        <v>538.4</v>
      </c>
      <c r="F720" s="142">
        <v>74.02</v>
      </c>
      <c r="G720" s="142">
        <v>27.87</v>
      </c>
      <c r="H720" s="142">
        <v>5.14</v>
      </c>
      <c r="I720" s="142">
        <v>107.03</v>
      </c>
      <c r="Q720" s="30">
        <f t="shared" si="11"/>
        <v>107.03</v>
      </c>
    </row>
    <row r="721" spans="1:17" x14ac:dyDescent="0.2">
      <c r="A721" s="139" t="s">
        <v>1453</v>
      </c>
      <c r="B721" s="140" t="s">
        <v>16013</v>
      </c>
      <c r="C721" s="141">
        <v>201</v>
      </c>
      <c r="D721" s="141">
        <v>2</v>
      </c>
      <c r="E721" s="142">
        <v>106.85</v>
      </c>
      <c r="F721" s="142">
        <v>22.44</v>
      </c>
      <c r="G721" s="142">
        <v>18.579999999999998</v>
      </c>
      <c r="H721" s="142">
        <v>1.02</v>
      </c>
      <c r="I721" s="142">
        <v>42.04</v>
      </c>
      <c r="Q721" s="30">
        <f t="shared" si="11"/>
        <v>42.04</v>
      </c>
    </row>
    <row r="722" spans="1:17" x14ac:dyDescent="0.2">
      <c r="A722" s="139" t="s">
        <v>1455</v>
      </c>
      <c r="B722" s="140" t="s">
        <v>16014</v>
      </c>
      <c r="C722" s="141">
        <v>1228</v>
      </c>
      <c r="D722" s="141">
        <v>12</v>
      </c>
      <c r="E722" s="142">
        <v>110458.13</v>
      </c>
      <c r="F722" s="142">
        <v>137.09</v>
      </c>
      <c r="G722" s="142">
        <v>111.5</v>
      </c>
      <c r="H722" s="142">
        <v>1053.46</v>
      </c>
      <c r="I722" s="142">
        <v>1302.05</v>
      </c>
      <c r="Q722" s="30">
        <f t="shared" si="11"/>
        <v>1302.05</v>
      </c>
    </row>
    <row r="723" spans="1:17" x14ac:dyDescent="0.2">
      <c r="A723" s="139" t="s">
        <v>1457</v>
      </c>
      <c r="B723" s="140" t="s">
        <v>16015</v>
      </c>
      <c r="C723" s="141">
        <v>985</v>
      </c>
      <c r="D723" s="141">
        <v>9</v>
      </c>
      <c r="E723" s="142">
        <v>9135.32</v>
      </c>
      <c r="F723" s="142">
        <v>109.96</v>
      </c>
      <c r="G723" s="142">
        <v>83.62</v>
      </c>
      <c r="H723" s="142">
        <v>87.13</v>
      </c>
      <c r="I723" s="142">
        <v>280.70999999999998</v>
      </c>
      <c r="Q723" s="30">
        <f t="shared" si="11"/>
        <v>280.70999999999998</v>
      </c>
    </row>
    <row r="724" spans="1:17" x14ac:dyDescent="0.2">
      <c r="A724" s="139" t="s">
        <v>1459</v>
      </c>
      <c r="B724" s="140" t="s">
        <v>16016</v>
      </c>
      <c r="C724" s="141">
        <v>2236</v>
      </c>
      <c r="D724" s="141">
        <v>22</v>
      </c>
      <c r="E724" s="142">
        <v>49645.58</v>
      </c>
      <c r="F724" s="142">
        <v>249.62</v>
      </c>
      <c r="G724" s="142">
        <v>204.41</v>
      </c>
      <c r="H724" s="142">
        <v>473.48</v>
      </c>
      <c r="I724" s="142">
        <v>927.51</v>
      </c>
      <c r="Q724" s="30">
        <f t="shared" si="11"/>
        <v>927.51</v>
      </c>
    </row>
    <row r="725" spans="1:17" x14ac:dyDescent="0.2">
      <c r="A725" s="139" t="s">
        <v>1461</v>
      </c>
      <c r="B725" s="140" t="s">
        <v>16017</v>
      </c>
      <c r="C725" s="141">
        <v>612</v>
      </c>
      <c r="D725" s="141">
        <v>1</v>
      </c>
      <c r="E725" s="142">
        <v>37.32</v>
      </c>
      <c r="F725" s="142">
        <v>68.319999999999993</v>
      </c>
      <c r="G725" s="142">
        <v>9.2899999999999991</v>
      </c>
      <c r="H725" s="142">
        <v>0.35</v>
      </c>
      <c r="I725" s="142">
        <v>77.959999999999994</v>
      </c>
      <c r="Q725" s="30">
        <f t="shared" si="11"/>
        <v>77.959999999999994</v>
      </c>
    </row>
    <row r="726" spans="1:17" x14ac:dyDescent="0.2">
      <c r="A726" s="139" t="s">
        <v>1463</v>
      </c>
      <c r="B726" s="140" t="s">
        <v>16018</v>
      </c>
      <c r="C726" s="141">
        <v>1401</v>
      </c>
      <c r="D726" s="141">
        <v>16</v>
      </c>
      <c r="E726" s="142">
        <v>5601.76</v>
      </c>
      <c r="F726" s="142">
        <v>156.41</v>
      </c>
      <c r="G726" s="142">
        <v>148.66</v>
      </c>
      <c r="H726" s="142">
        <v>53.42</v>
      </c>
      <c r="I726" s="142">
        <v>358.49</v>
      </c>
      <c r="Q726" s="30">
        <f t="shared" si="11"/>
        <v>358.49</v>
      </c>
    </row>
    <row r="727" spans="1:17" x14ac:dyDescent="0.2">
      <c r="A727" s="139" t="s">
        <v>1465</v>
      </c>
      <c r="B727" s="140" t="s">
        <v>16019</v>
      </c>
      <c r="C727" s="141">
        <v>1765</v>
      </c>
      <c r="D727" s="141">
        <v>18</v>
      </c>
      <c r="E727" s="142">
        <v>293675.51</v>
      </c>
      <c r="F727" s="142">
        <v>197.04</v>
      </c>
      <c r="G727" s="142">
        <v>167.24</v>
      </c>
      <c r="H727" s="142">
        <v>2800.82</v>
      </c>
      <c r="I727" s="142">
        <v>3165.1</v>
      </c>
      <c r="Q727" s="30">
        <f t="shared" si="11"/>
        <v>3165.1</v>
      </c>
    </row>
    <row r="728" spans="1:17" x14ac:dyDescent="0.2">
      <c r="A728" s="139" t="s">
        <v>1467</v>
      </c>
      <c r="B728" s="140" t="s">
        <v>16020</v>
      </c>
      <c r="C728" s="141">
        <v>1075</v>
      </c>
      <c r="D728" s="141">
        <v>8</v>
      </c>
      <c r="E728" s="142">
        <v>18934.97</v>
      </c>
      <c r="F728" s="142">
        <v>120.01</v>
      </c>
      <c r="G728" s="142">
        <v>74.33</v>
      </c>
      <c r="H728" s="142">
        <v>180.58</v>
      </c>
      <c r="I728" s="142">
        <v>374.92</v>
      </c>
      <c r="Q728" s="30">
        <f t="shared" si="11"/>
        <v>374.92</v>
      </c>
    </row>
    <row r="729" spans="1:17" x14ac:dyDescent="0.2">
      <c r="A729" s="139" t="s">
        <v>1469</v>
      </c>
      <c r="B729" s="140" t="s">
        <v>16021</v>
      </c>
      <c r="C729" s="141">
        <v>1161</v>
      </c>
      <c r="D729" s="141">
        <v>6</v>
      </c>
      <c r="E729" s="142">
        <v>7089.21</v>
      </c>
      <c r="F729" s="142">
        <v>129.62</v>
      </c>
      <c r="G729" s="142">
        <v>55.74</v>
      </c>
      <c r="H729" s="142">
        <v>67.61</v>
      </c>
      <c r="I729" s="142">
        <v>252.97</v>
      </c>
      <c r="Q729" s="30">
        <f t="shared" si="11"/>
        <v>252.97</v>
      </c>
    </row>
    <row r="730" spans="1:17" x14ac:dyDescent="0.2">
      <c r="A730" s="139" t="s">
        <v>1471</v>
      </c>
      <c r="B730" s="140" t="s">
        <v>16022</v>
      </c>
      <c r="C730" s="141">
        <v>512</v>
      </c>
      <c r="D730" s="141">
        <v>6</v>
      </c>
      <c r="E730" s="142">
        <v>2459.7199999999998</v>
      </c>
      <c r="F730" s="142">
        <v>57.16</v>
      </c>
      <c r="G730" s="142">
        <v>55.74</v>
      </c>
      <c r="H730" s="142">
        <v>23.46</v>
      </c>
      <c r="I730" s="142">
        <v>136.36000000000001</v>
      </c>
      <c r="Q730" s="30">
        <f t="shared" si="11"/>
        <v>136.36000000000001</v>
      </c>
    </row>
    <row r="731" spans="1:17" x14ac:dyDescent="0.2">
      <c r="A731" s="139" t="s">
        <v>1473</v>
      </c>
      <c r="B731" s="140" t="s">
        <v>16023</v>
      </c>
      <c r="C731" s="141">
        <v>718</v>
      </c>
      <c r="D731" s="141">
        <v>6</v>
      </c>
      <c r="E731" s="142">
        <v>2980.85</v>
      </c>
      <c r="F731" s="142">
        <v>80.16</v>
      </c>
      <c r="G731" s="142">
        <v>55.74</v>
      </c>
      <c r="H731" s="142">
        <v>28.43</v>
      </c>
      <c r="I731" s="142">
        <v>164.33</v>
      </c>
      <c r="Q731" s="30">
        <f t="shared" si="11"/>
        <v>164.33</v>
      </c>
    </row>
    <row r="732" spans="1:17" x14ac:dyDescent="0.2">
      <c r="A732" s="139" t="s">
        <v>1475</v>
      </c>
      <c r="B732" s="140" t="s">
        <v>16024</v>
      </c>
      <c r="C732" s="141">
        <v>1921</v>
      </c>
      <c r="D732" s="141">
        <v>15</v>
      </c>
      <c r="E732" s="142">
        <v>7906.16</v>
      </c>
      <c r="F732" s="142">
        <v>214.46</v>
      </c>
      <c r="G732" s="142">
        <v>139.37</v>
      </c>
      <c r="H732" s="142">
        <v>75.400000000000006</v>
      </c>
      <c r="I732" s="142">
        <v>429.23</v>
      </c>
      <c r="Q732" s="30">
        <f t="shared" si="11"/>
        <v>429.23</v>
      </c>
    </row>
    <row r="733" spans="1:17" x14ac:dyDescent="0.2">
      <c r="A733" s="139" t="s">
        <v>1477</v>
      </c>
      <c r="B733" s="140" t="s">
        <v>16025</v>
      </c>
      <c r="C733" s="141">
        <v>273</v>
      </c>
      <c r="D733" s="141">
        <v>7</v>
      </c>
      <c r="E733" s="142">
        <v>11454.15</v>
      </c>
      <c r="F733" s="142">
        <v>30.48</v>
      </c>
      <c r="G733" s="142">
        <v>65.040000000000006</v>
      </c>
      <c r="H733" s="142">
        <v>109.24</v>
      </c>
      <c r="I733" s="142">
        <v>204.76</v>
      </c>
      <c r="Q733" s="30">
        <f t="shared" si="11"/>
        <v>204.76</v>
      </c>
    </row>
    <row r="734" spans="1:17" x14ac:dyDescent="0.2">
      <c r="A734" s="139" t="s">
        <v>1479</v>
      </c>
      <c r="B734" s="140" t="s">
        <v>16026</v>
      </c>
      <c r="C734" s="141">
        <v>4172</v>
      </c>
      <c r="D734" s="141">
        <v>29</v>
      </c>
      <c r="E734" s="142">
        <v>20839.509999999998</v>
      </c>
      <c r="F734" s="142">
        <v>465.75</v>
      </c>
      <c r="G734" s="142">
        <v>269.45</v>
      </c>
      <c r="H734" s="142">
        <v>198.75</v>
      </c>
      <c r="I734" s="142">
        <v>933.95</v>
      </c>
      <c r="Q734" s="30">
        <f t="shared" si="11"/>
        <v>933.95</v>
      </c>
    </row>
    <row r="735" spans="1:17" x14ac:dyDescent="0.2">
      <c r="A735" s="139" t="s">
        <v>1481</v>
      </c>
      <c r="B735" s="140" t="s">
        <v>16027</v>
      </c>
      <c r="C735" s="141">
        <v>562</v>
      </c>
      <c r="D735" s="141">
        <v>2</v>
      </c>
      <c r="E735" s="142">
        <v>373.22</v>
      </c>
      <c r="F735" s="142">
        <v>62.74</v>
      </c>
      <c r="G735" s="142">
        <v>18.579999999999998</v>
      </c>
      <c r="H735" s="142">
        <v>3.56</v>
      </c>
      <c r="I735" s="142">
        <v>84.88</v>
      </c>
      <c r="Q735" s="30">
        <f t="shared" si="11"/>
        <v>84.88</v>
      </c>
    </row>
    <row r="736" spans="1:17" x14ac:dyDescent="0.2">
      <c r="A736" s="139" t="s">
        <v>1483</v>
      </c>
      <c r="B736" s="140" t="s">
        <v>16028</v>
      </c>
      <c r="C736" s="141">
        <v>1023</v>
      </c>
      <c r="D736" s="141">
        <v>12</v>
      </c>
      <c r="E736" s="142">
        <v>8269.2900000000009</v>
      </c>
      <c r="F736" s="142">
        <v>114.21</v>
      </c>
      <c r="G736" s="142">
        <v>111.5</v>
      </c>
      <c r="H736" s="142">
        <v>78.86</v>
      </c>
      <c r="I736" s="142">
        <v>304.57</v>
      </c>
      <c r="Q736" s="30">
        <f t="shared" si="11"/>
        <v>304.57</v>
      </c>
    </row>
    <row r="737" spans="1:17" x14ac:dyDescent="0.2">
      <c r="A737" s="139" t="s">
        <v>1485</v>
      </c>
      <c r="B737" s="140" t="s">
        <v>16029</v>
      </c>
      <c r="C737" s="141">
        <v>1127</v>
      </c>
      <c r="D737" s="141">
        <v>3</v>
      </c>
      <c r="E737" s="142">
        <v>1182.44</v>
      </c>
      <c r="F737" s="142">
        <v>125.82</v>
      </c>
      <c r="G737" s="142">
        <v>27.87</v>
      </c>
      <c r="H737" s="142">
        <v>11.28</v>
      </c>
      <c r="I737" s="142">
        <v>164.97</v>
      </c>
      <c r="Q737" s="30">
        <f t="shared" si="11"/>
        <v>164.97</v>
      </c>
    </row>
    <row r="738" spans="1:17" x14ac:dyDescent="0.2">
      <c r="A738" s="139" t="s">
        <v>1487</v>
      </c>
      <c r="B738" s="140" t="s">
        <v>16030</v>
      </c>
      <c r="C738" s="141">
        <v>344</v>
      </c>
      <c r="D738" s="141">
        <v>1</v>
      </c>
      <c r="E738" s="142">
        <v>37.32</v>
      </c>
      <c r="F738" s="142">
        <v>38.4</v>
      </c>
      <c r="G738" s="142">
        <v>9.2899999999999991</v>
      </c>
      <c r="H738" s="142">
        <v>0.35</v>
      </c>
      <c r="I738" s="142">
        <v>48.04</v>
      </c>
      <c r="Q738" s="30">
        <f t="shared" si="11"/>
        <v>48.04</v>
      </c>
    </row>
    <row r="739" spans="1:17" x14ac:dyDescent="0.2">
      <c r="A739" s="139" t="s">
        <v>1489</v>
      </c>
      <c r="B739" s="140" t="s">
        <v>16031</v>
      </c>
      <c r="C739" s="141">
        <v>1132</v>
      </c>
      <c r="D739" s="141">
        <v>4</v>
      </c>
      <c r="E739" s="142">
        <v>862.29</v>
      </c>
      <c r="F739" s="142">
        <v>126.38</v>
      </c>
      <c r="G739" s="142">
        <v>37.17</v>
      </c>
      <c r="H739" s="142">
        <v>8.2200000000000006</v>
      </c>
      <c r="I739" s="142">
        <v>171.77</v>
      </c>
      <c r="Q739" s="30">
        <f t="shared" si="11"/>
        <v>171.77</v>
      </c>
    </row>
    <row r="740" spans="1:17" x14ac:dyDescent="0.2">
      <c r="A740" s="139" t="s">
        <v>1491</v>
      </c>
      <c r="B740" s="140" t="s">
        <v>16032</v>
      </c>
      <c r="C740" s="141">
        <v>12429</v>
      </c>
      <c r="D740" s="141">
        <v>155</v>
      </c>
      <c r="E740" s="142">
        <v>199075.1</v>
      </c>
      <c r="F740" s="142">
        <v>1387.55</v>
      </c>
      <c r="G740" s="142">
        <v>1440.14</v>
      </c>
      <c r="H740" s="142">
        <v>1898.61</v>
      </c>
      <c r="I740" s="142">
        <v>4726.3</v>
      </c>
      <c r="Q740" s="30">
        <f t="shared" si="11"/>
        <v>4726.3</v>
      </c>
    </row>
    <row r="741" spans="1:17" x14ac:dyDescent="0.2">
      <c r="A741" s="139" t="s">
        <v>1493</v>
      </c>
      <c r="B741" s="140" t="s">
        <v>16033</v>
      </c>
      <c r="C741" s="141">
        <v>905</v>
      </c>
      <c r="D741" s="141">
        <v>4</v>
      </c>
      <c r="E741" s="142">
        <v>795.19</v>
      </c>
      <c r="F741" s="142">
        <v>101.03</v>
      </c>
      <c r="G741" s="142">
        <v>37.17</v>
      </c>
      <c r="H741" s="142">
        <v>7.58</v>
      </c>
      <c r="I741" s="142">
        <v>145.78</v>
      </c>
      <c r="Q741" s="30">
        <f t="shared" si="11"/>
        <v>145.78</v>
      </c>
    </row>
    <row r="742" spans="1:17" x14ac:dyDescent="0.2">
      <c r="A742" s="139" t="s">
        <v>1495</v>
      </c>
      <c r="B742" s="140" t="s">
        <v>16034</v>
      </c>
      <c r="C742" s="141">
        <v>1217</v>
      </c>
      <c r="D742" s="141">
        <v>7</v>
      </c>
      <c r="E742" s="142">
        <v>1988.88</v>
      </c>
      <c r="F742" s="142">
        <v>135.86000000000001</v>
      </c>
      <c r="G742" s="142">
        <v>65.040000000000006</v>
      </c>
      <c r="H742" s="142">
        <v>18.97</v>
      </c>
      <c r="I742" s="142">
        <v>219.87</v>
      </c>
      <c r="Q742" s="30">
        <f t="shared" si="11"/>
        <v>219.87</v>
      </c>
    </row>
    <row r="743" spans="1:17" x14ac:dyDescent="0.2">
      <c r="A743" s="139" t="s">
        <v>1497</v>
      </c>
      <c r="B743" s="140" t="s">
        <v>16035</v>
      </c>
      <c r="C743" s="141">
        <v>1446</v>
      </c>
      <c r="D743" s="141">
        <v>16</v>
      </c>
      <c r="E743" s="142">
        <v>22225.91</v>
      </c>
      <c r="F743" s="142">
        <v>161.43</v>
      </c>
      <c r="G743" s="142">
        <v>148.66</v>
      </c>
      <c r="H743" s="142">
        <v>211.97</v>
      </c>
      <c r="I743" s="142">
        <v>522.05999999999995</v>
      </c>
      <c r="Q743" s="30">
        <f t="shared" si="11"/>
        <v>522.05999999999995</v>
      </c>
    </row>
    <row r="744" spans="1:17" x14ac:dyDescent="0.2">
      <c r="A744" s="139" t="s">
        <v>1499</v>
      </c>
      <c r="B744" s="140" t="s">
        <v>16036</v>
      </c>
      <c r="C744" s="141">
        <v>25873</v>
      </c>
      <c r="D744" s="141">
        <v>352</v>
      </c>
      <c r="E744" s="142">
        <v>303774.89</v>
      </c>
      <c r="F744" s="142">
        <v>2888.42</v>
      </c>
      <c r="G744" s="142">
        <v>3270.5</v>
      </c>
      <c r="H744" s="142">
        <v>2897.14</v>
      </c>
      <c r="I744" s="142">
        <v>9056.06</v>
      </c>
      <c r="Q744" s="30">
        <f t="shared" si="11"/>
        <v>9056.06</v>
      </c>
    </row>
    <row r="745" spans="1:17" x14ac:dyDescent="0.2">
      <c r="A745" s="139" t="s">
        <v>1501</v>
      </c>
      <c r="B745" s="140" t="s">
        <v>16037</v>
      </c>
      <c r="C745" s="141">
        <v>3316</v>
      </c>
      <c r="D745" s="141">
        <v>24</v>
      </c>
      <c r="E745" s="142">
        <v>9253.33</v>
      </c>
      <c r="F745" s="142">
        <v>370.19</v>
      </c>
      <c r="G745" s="142">
        <v>222.99</v>
      </c>
      <c r="H745" s="142">
        <v>88.25</v>
      </c>
      <c r="I745" s="142">
        <v>681.43</v>
      </c>
      <c r="Q745" s="30">
        <f t="shared" si="11"/>
        <v>681.43</v>
      </c>
    </row>
    <row r="746" spans="1:17" x14ac:dyDescent="0.2">
      <c r="A746" s="139" t="s">
        <v>1503</v>
      </c>
      <c r="B746" s="140" t="s">
        <v>16038</v>
      </c>
      <c r="C746" s="141">
        <v>2089</v>
      </c>
      <c r="D746" s="141">
        <v>14</v>
      </c>
      <c r="E746" s="142">
        <v>3868.97</v>
      </c>
      <c r="F746" s="142">
        <v>233.22</v>
      </c>
      <c r="G746" s="142">
        <v>130.08000000000001</v>
      </c>
      <c r="H746" s="142">
        <v>36.9</v>
      </c>
      <c r="I746" s="142">
        <v>400.2</v>
      </c>
      <c r="Q746" s="30">
        <f t="shared" si="11"/>
        <v>400.2</v>
      </c>
    </row>
    <row r="747" spans="1:17" x14ac:dyDescent="0.2">
      <c r="A747" s="139" t="s">
        <v>1505</v>
      </c>
      <c r="B747" s="140" t="s">
        <v>16039</v>
      </c>
      <c r="C747" s="141">
        <v>1332</v>
      </c>
      <c r="D747" s="141">
        <v>18</v>
      </c>
      <c r="E747" s="142">
        <v>9549.35</v>
      </c>
      <c r="F747" s="142">
        <v>148.69999999999999</v>
      </c>
      <c r="G747" s="142">
        <v>167.24</v>
      </c>
      <c r="H747" s="142">
        <v>91.07</v>
      </c>
      <c r="I747" s="142">
        <v>407.01</v>
      </c>
      <c r="Q747" s="30">
        <f t="shared" si="11"/>
        <v>407.01</v>
      </c>
    </row>
    <row r="748" spans="1:17" x14ac:dyDescent="0.2">
      <c r="A748" s="139" t="s">
        <v>1507</v>
      </c>
      <c r="B748" s="140" t="s">
        <v>16040</v>
      </c>
      <c r="C748" s="141">
        <v>403</v>
      </c>
      <c r="D748" s="141">
        <v>2</v>
      </c>
      <c r="E748" s="142">
        <v>223.93</v>
      </c>
      <c r="F748" s="142">
        <v>44.99</v>
      </c>
      <c r="G748" s="142">
        <v>18.579999999999998</v>
      </c>
      <c r="H748" s="142">
        <v>2.14</v>
      </c>
      <c r="I748" s="142">
        <v>65.709999999999994</v>
      </c>
      <c r="Q748" s="30">
        <f t="shared" si="11"/>
        <v>65.709999999999994</v>
      </c>
    </row>
    <row r="749" spans="1:17" x14ac:dyDescent="0.2">
      <c r="A749" s="139" t="s">
        <v>1509</v>
      </c>
      <c r="B749" s="140" t="s">
        <v>16041</v>
      </c>
      <c r="C749" s="141">
        <v>16702</v>
      </c>
      <c r="D749" s="141">
        <v>260</v>
      </c>
      <c r="E749" s="142">
        <v>129931.11</v>
      </c>
      <c r="F749" s="142">
        <v>1864.58</v>
      </c>
      <c r="G749" s="142">
        <v>2415.71</v>
      </c>
      <c r="H749" s="142">
        <v>1239.17</v>
      </c>
      <c r="I749" s="142">
        <v>5519.46</v>
      </c>
      <c r="Q749" s="30">
        <f t="shared" si="11"/>
        <v>5519.46</v>
      </c>
    </row>
    <row r="750" spans="1:17" x14ac:dyDescent="0.2">
      <c r="A750" s="139" t="s">
        <v>1511</v>
      </c>
      <c r="B750" s="140" t="s">
        <v>16042</v>
      </c>
      <c r="C750" s="141">
        <v>2776</v>
      </c>
      <c r="D750" s="141">
        <v>17</v>
      </c>
      <c r="E750" s="142">
        <v>12217.4</v>
      </c>
      <c r="F750" s="142">
        <v>309.91000000000003</v>
      </c>
      <c r="G750" s="142">
        <v>157.94999999999999</v>
      </c>
      <c r="H750" s="142">
        <v>116.52</v>
      </c>
      <c r="I750" s="142">
        <v>584.38</v>
      </c>
      <c r="Q750" s="30">
        <f t="shared" si="11"/>
        <v>584.38</v>
      </c>
    </row>
    <row r="751" spans="1:17" x14ac:dyDescent="0.2">
      <c r="A751" s="139" t="s">
        <v>1513</v>
      </c>
      <c r="B751" s="140" t="s">
        <v>16043</v>
      </c>
      <c r="C751" s="141">
        <v>3460</v>
      </c>
      <c r="D751" s="141">
        <v>21</v>
      </c>
      <c r="E751" s="142">
        <v>7329.24</v>
      </c>
      <c r="F751" s="142">
        <v>386.27</v>
      </c>
      <c r="G751" s="142">
        <v>195.11</v>
      </c>
      <c r="H751" s="142">
        <v>69.900000000000006</v>
      </c>
      <c r="I751" s="142">
        <v>651.28</v>
      </c>
      <c r="Q751" s="30">
        <f t="shared" si="11"/>
        <v>651.28</v>
      </c>
    </row>
    <row r="752" spans="1:17" x14ac:dyDescent="0.2">
      <c r="A752" s="139" t="s">
        <v>1515</v>
      </c>
      <c r="B752" s="140" t="s">
        <v>16044</v>
      </c>
      <c r="C752" s="141">
        <v>305</v>
      </c>
      <c r="D752" s="141">
        <v>2</v>
      </c>
      <c r="E752" s="142">
        <v>286.14</v>
      </c>
      <c r="F752" s="142">
        <v>34.049999999999997</v>
      </c>
      <c r="G752" s="142">
        <v>18.579999999999998</v>
      </c>
      <c r="H752" s="142">
        <v>2.73</v>
      </c>
      <c r="I752" s="142">
        <v>55.36</v>
      </c>
      <c r="Q752" s="30">
        <f t="shared" si="11"/>
        <v>55.36</v>
      </c>
    </row>
    <row r="753" spans="1:17" x14ac:dyDescent="0.2">
      <c r="A753" s="139" t="s">
        <v>1517</v>
      </c>
      <c r="B753" s="140" t="s">
        <v>16045</v>
      </c>
      <c r="C753" s="141">
        <v>3386</v>
      </c>
      <c r="D753" s="141">
        <v>28</v>
      </c>
      <c r="E753" s="142">
        <v>13140.73</v>
      </c>
      <c r="F753" s="142">
        <v>378.01</v>
      </c>
      <c r="G753" s="142">
        <v>260.14999999999998</v>
      </c>
      <c r="H753" s="142">
        <v>125.33</v>
      </c>
      <c r="I753" s="142">
        <v>763.49</v>
      </c>
      <c r="Q753" s="30">
        <f t="shared" si="11"/>
        <v>763.49</v>
      </c>
    </row>
    <row r="754" spans="1:17" x14ac:dyDescent="0.2">
      <c r="A754" s="139" t="s">
        <v>1519</v>
      </c>
      <c r="B754" s="140" t="s">
        <v>16046</v>
      </c>
      <c r="C754" s="141">
        <v>2755</v>
      </c>
      <c r="D754" s="141">
        <v>45</v>
      </c>
      <c r="E754" s="142">
        <v>12171.33</v>
      </c>
      <c r="F754" s="142">
        <v>307.56</v>
      </c>
      <c r="G754" s="142">
        <v>418.1</v>
      </c>
      <c r="H754" s="142">
        <v>116.08</v>
      </c>
      <c r="I754" s="142">
        <v>841.74</v>
      </c>
      <c r="Q754" s="30">
        <f t="shared" si="11"/>
        <v>841.74</v>
      </c>
    </row>
    <row r="755" spans="1:17" x14ac:dyDescent="0.2">
      <c r="A755" s="139" t="s">
        <v>1521</v>
      </c>
      <c r="B755" s="140" t="s">
        <v>16047</v>
      </c>
      <c r="C755" s="141">
        <v>1971</v>
      </c>
      <c r="D755" s="141">
        <v>27</v>
      </c>
      <c r="E755" s="142">
        <v>20805.990000000002</v>
      </c>
      <c r="F755" s="142">
        <v>220.04</v>
      </c>
      <c r="G755" s="142">
        <v>250.86</v>
      </c>
      <c r="H755" s="142">
        <v>198.43</v>
      </c>
      <c r="I755" s="142">
        <v>669.33</v>
      </c>
      <c r="Q755" s="30">
        <f t="shared" si="11"/>
        <v>669.33</v>
      </c>
    </row>
    <row r="756" spans="1:17" x14ac:dyDescent="0.2">
      <c r="A756" s="139" t="s">
        <v>1523</v>
      </c>
      <c r="B756" s="140" t="s">
        <v>16048</v>
      </c>
      <c r="C756" s="141">
        <v>2414</v>
      </c>
      <c r="D756" s="141">
        <v>24</v>
      </c>
      <c r="E756" s="142">
        <v>5519.12</v>
      </c>
      <c r="F756" s="142">
        <v>269.5</v>
      </c>
      <c r="G756" s="142">
        <v>222.99</v>
      </c>
      <c r="H756" s="142">
        <v>52.64</v>
      </c>
      <c r="I756" s="142">
        <v>545.13</v>
      </c>
      <c r="Q756" s="30">
        <f t="shared" si="11"/>
        <v>545.13</v>
      </c>
    </row>
    <row r="757" spans="1:17" x14ac:dyDescent="0.2">
      <c r="A757" s="139" t="s">
        <v>1525</v>
      </c>
      <c r="B757" s="140" t="s">
        <v>16049</v>
      </c>
      <c r="C757" s="141">
        <v>5811</v>
      </c>
      <c r="D757" s="141">
        <v>47</v>
      </c>
      <c r="E757" s="142">
        <v>14595.72</v>
      </c>
      <c r="F757" s="142">
        <v>1254.02</v>
      </c>
      <c r="G757" s="142">
        <v>702.86</v>
      </c>
      <c r="H757" s="142">
        <v>370.1</v>
      </c>
      <c r="I757" s="142">
        <v>2326.98</v>
      </c>
      <c r="Q757" s="30">
        <f t="shared" si="11"/>
        <v>2326.98</v>
      </c>
    </row>
    <row r="758" spans="1:17" x14ac:dyDescent="0.2">
      <c r="A758" s="139" t="s">
        <v>1527</v>
      </c>
      <c r="B758" s="140" t="s">
        <v>16050</v>
      </c>
      <c r="C758" s="141">
        <v>9606</v>
      </c>
      <c r="D758" s="141">
        <v>199</v>
      </c>
      <c r="E758" s="142">
        <v>73751.08</v>
      </c>
      <c r="F758" s="142">
        <v>2072.98</v>
      </c>
      <c r="G758" s="142">
        <v>2975.91</v>
      </c>
      <c r="H758" s="142">
        <v>1870.05</v>
      </c>
      <c r="I758" s="142">
        <v>6918.94</v>
      </c>
      <c r="Q758" s="30">
        <f t="shared" si="11"/>
        <v>6918.94</v>
      </c>
    </row>
    <row r="759" spans="1:17" x14ac:dyDescent="0.2">
      <c r="A759" s="139" t="s">
        <v>1529</v>
      </c>
      <c r="B759" s="140" t="s">
        <v>16051</v>
      </c>
      <c r="C759" s="141">
        <v>20717</v>
      </c>
      <c r="D759" s="141">
        <v>312</v>
      </c>
      <c r="E759" s="142">
        <v>338685.1</v>
      </c>
      <c r="F759" s="142">
        <v>4470.75</v>
      </c>
      <c r="G759" s="142">
        <v>4665.75</v>
      </c>
      <c r="H759" s="142">
        <v>8587.7800000000007</v>
      </c>
      <c r="I759" s="142">
        <v>17724.28</v>
      </c>
      <c r="Q759" s="30">
        <f t="shared" si="11"/>
        <v>17724.28</v>
      </c>
    </row>
    <row r="760" spans="1:17" x14ac:dyDescent="0.2">
      <c r="A760" s="139" t="s">
        <v>1531</v>
      </c>
      <c r="B760" s="140" t="s">
        <v>16052</v>
      </c>
      <c r="C760" s="141">
        <v>6075</v>
      </c>
      <c r="D760" s="141">
        <v>40</v>
      </c>
      <c r="E760" s="142">
        <v>9605.14</v>
      </c>
      <c r="F760" s="142">
        <v>1310.99</v>
      </c>
      <c r="G760" s="142">
        <v>598.17999999999995</v>
      </c>
      <c r="H760" s="142">
        <v>243.55</v>
      </c>
      <c r="I760" s="142">
        <v>2152.7199999999998</v>
      </c>
      <c r="Q760" s="30">
        <f t="shared" si="11"/>
        <v>2152.7199999999998</v>
      </c>
    </row>
    <row r="761" spans="1:17" x14ac:dyDescent="0.2">
      <c r="A761" s="139" t="s">
        <v>1533</v>
      </c>
      <c r="B761" s="140" t="s">
        <v>16053</v>
      </c>
      <c r="C761" s="141">
        <v>11735</v>
      </c>
      <c r="D761" s="141">
        <v>183</v>
      </c>
      <c r="E761" s="142">
        <v>62921.83</v>
      </c>
      <c r="F761" s="142">
        <v>2532.42</v>
      </c>
      <c r="G761" s="142">
        <v>2736.64</v>
      </c>
      <c r="H761" s="142">
        <v>1595.46</v>
      </c>
      <c r="I761" s="142">
        <v>6864.52</v>
      </c>
      <c r="Q761" s="30">
        <f t="shared" si="11"/>
        <v>6864.52</v>
      </c>
    </row>
    <row r="762" spans="1:17" x14ac:dyDescent="0.2">
      <c r="A762" s="139" t="s">
        <v>1535</v>
      </c>
      <c r="B762" s="140" t="s">
        <v>16054</v>
      </c>
      <c r="C762" s="141">
        <v>8062</v>
      </c>
      <c r="D762" s="141">
        <v>126</v>
      </c>
      <c r="E762" s="142">
        <v>24481.16</v>
      </c>
      <c r="F762" s="142">
        <v>1739.79</v>
      </c>
      <c r="G762" s="142">
        <v>1884.25</v>
      </c>
      <c r="H762" s="142">
        <v>620.75</v>
      </c>
      <c r="I762" s="142">
        <v>4244.79</v>
      </c>
      <c r="Q762" s="30">
        <f t="shared" si="11"/>
        <v>4244.79</v>
      </c>
    </row>
    <row r="763" spans="1:17" x14ac:dyDescent="0.2">
      <c r="A763" s="139" t="s">
        <v>1537</v>
      </c>
      <c r="B763" s="140" t="s">
        <v>16055</v>
      </c>
      <c r="C763" s="141">
        <v>566</v>
      </c>
      <c r="D763" s="141">
        <v>5</v>
      </c>
      <c r="E763" s="142">
        <v>1068.1600000000001</v>
      </c>
      <c r="F763" s="142">
        <v>122.14</v>
      </c>
      <c r="G763" s="142">
        <v>74.77</v>
      </c>
      <c r="H763" s="142">
        <v>27.09</v>
      </c>
      <c r="I763" s="142">
        <v>224</v>
      </c>
      <c r="Q763" s="30">
        <f t="shared" si="11"/>
        <v>224</v>
      </c>
    </row>
    <row r="764" spans="1:17" x14ac:dyDescent="0.2">
      <c r="A764" s="139" t="s">
        <v>1539</v>
      </c>
      <c r="B764" s="140" t="s">
        <v>16056</v>
      </c>
      <c r="C764" s="141">
        <v>9027</v>
      </c>
      <c r="D764" s="141">
        <v>100</v>
      </c>
      <c r="E764" s="142">
        <v>24560.959999999999</v>
      </c>
      <c r="F764" s="142">
        <v>1948.04</v>
      </c>
      <c r="G764" s="142">
        <v>1495.43</v>
      </c>
      <c r="H764" s="142">
        <v>622.78</v>
      </c>
      <c r="I764" s="142">
        <v>4066.25</v>
      </c>
      <c r="Q764" s="30">
        <f t="shared" si="11"/>
        <v>4066.25</v>
      </c>
    </row>
    <row r="765" spans="1:17" x14ac:dyDescent="0.2">
      <c r="A765" s="139" t="s">
        <v>1541</v>
      </c>
      <c r="B765" s="140" t="s">
        <v>16057</v>
      </c>
      <c r="C765" s="141">
        <v>1111</v>
      </c>
      <c r="D765" s="141">
        <v>1</v>
      </c>
      <c r="E765" s="142">
        <v>186.61</v>
      </c>
      <c r="F765" s="142">
        <v>239.75</v>
      </c>
      <c r="G765" s="142">
        <v>14.95</v>
      </c>
      <c r="H765" s="142">
        <v>4.7300000000000004</v>
      </c>
      <c r="I765" s="142">
        <v>259.43</v>
      </c>
      <c r="Q765" s="30">
        <f t="shared" si="11"/>
        <v>259.43</v>
      </c>
    </row>
    <row r="766" spans="1:17" x14ac:dyDescent="0.2">
      <c r="A766" s="139" t="s">
        <v>1543</v>
      </c>
      <c r="B766" s="140" t="s">
        <v>16058</v>
      </c>
      <c r="C766" s="141">
        <v>7121</v>
      </c>
      <c r="D766" s="141">
        <v>61</v>
      </c>
      <c r="E766" s="142">
        <v>20802.169999999998</v>
      </c>
      <c r="F766" s="142">
        <v>1536.72</v>
      </c>
      <c r="G766" s="142">
        <v>912.22</v>
      </c>
      <c r="H766" s="142">
        <v>527.46</v>
      </c>
      <c r="I766" s="142">
        <v>2976.4</v>
      </c>
      <c r="Q766" s="30">
        <f t="shared" si="11"/>
        <v>2976.4</v>
      </c>
    </row>
    <row r="767" spans="1:17" x14ac:dyDescent="0.2">
      <c r="A767" s="139" t="s">
        <v>1545</v>
      </c>
      <c r="B767" s="140" t="s">
        <v>16059</v>
      </c>
      <c r="C767" s="141">
        <v>52458</v>
      </c>
      <c r="D767" s="141">
        <v>945</v>
      </c>
      <c r="E767" s="142">
        <v>666624.03</v>
      </c>
      <c r="F767" s="142">
        <v>11320.5</v>
      </c>
      <c r="G767" s="142">
        <v>14131.84</v>
      </c>
      <c r="H767" s="142">
        <v>16903.07</v>
      </c>
      <c r="I767" s="142">
        <v>42355.41</v>
      </c>
      <c r="Q767" s="30">
        <f t="shared" si="11"/>
        <v>42355.41</v>
      </c>
    </row>
    <row r="768" spans="1:17" x14ac:dyDescent="0.2">
      <c r="A768" s="139" t="s">
        <v>1547</v>
      </c>
      <c r="B768" s="140" t="s">
        <v>16060</v>
      </c>
      <c r="C768" s="141">
        <v>2719</v>
      </c>
      <c r="D768" s="141">
        <v>24</v>
      </c>
      <c r="E768" s="142">
        <v>5988.56</v>
      </c>
      <c r="F768" s="142">
        <v>586.76</v>
      </c>
      <c r="G768" s="142">
        <v>358.9</v>
      </c>
      <c r="H768" s="142">
        <v>151.85</v>
      </c>
      <c r="I768" s="142">
        <v>1097.51</v>
      </c>
      <c r="Q768" s="30">
        <f t="shared" si="11"/>
        <v>1097.51</v>
      </c>
    </row>
    <row r="769" spans="1:17" x14ac:dyDescent="0.2">
      <c r="A769" s="139" t="s">
        <v>1549</v>
      </c>
      <c r="B769" s="140" t="s">
        <v>16061</v>
      </c>
      <c r="C769" s="141">
        <v>11618</v>
      </c>
      <c r="D769" s="141">
        <v>165</v>
      </c>
      <c r="E769" s="142">
        <v>43140.89</v>
      </c>
      <c r="F769" s="142">
        <v>2507.1799999999998</v>
      </c>
      <c r="G769" s="142">
        <v>2467.46</v>
      </c>
      <c r="H769" s="142">
        <v>1093.8900000000001</v>
      </c>
      <c r="I769" s="142">
        <v>6068.53</v>
      </c>
      <c r="Q769" s="30">
        <f t="shared" si="11"/>
        <v>6068.53</v>
      </c>
    </row>
    <row r="770" spans="1:17" x14ac:dyDescent="0.2">
      <c r="A770" s="139" t="s">
        <v>1551</v>
      </c>
      <c r="B770" s="140" t="s">
        <v>16062</v>
      </c>
      <c r="C770" s="141">
        <v>12081</v>
      </c>
      <c r="D770" s="141">
        <v>195</v>
      </c>
      <c r="E770" s="142">
        <v>100326.01</v>
      </c>
      <c r="F770" s="142">
        <v>2607.1</v>
      </c>
      <c r="G770" s="142">
        <v>2916.1</v>
      </c>
      <c r="H770" s="142">
        <v>2543.89</v>
      </c>
      <c r="I770" s="142">
        <v>8067.09</v>
      </c>
      <c r="Q770" s="30">
        <f t="shared" si="11"/>
        <v>8067.09</v>
      </c>
    </row>
    <row r="771" spans="1:17" x14ac:dyDescent="0.2">
      <c r="A771" s="139" t="s">
        <v>1553</v>
      </c>
      <c r="B771" s="140" t="s">
        <v>16063</v>
      </c>
      <c r="C771" s="141">
        <v>30811</v>
      </c>
      <c r="D771" s="141">
        <v>385</v>
      </c>
      <c r="E771" s="142">
        <v>154187.63</v>
      </c>
      <c r="F771" s="142">
        <v>6649.06</v>
      </c>
      <c r="G771" s="142">
        <v>5757.42</v>
      </c>
      <c r="H771" s="142">
        <v>3909.62</v>
      </c>
      <c r="I771" s="142">
        <v>16316.1</v>
      </c>
      <c r="Q771" s="30">
        <f t="shared" si="11"/>
        <v>16316.1</v>
      </c>
    </row>
    <row r="772" spans="1:17" x14ac:dyDescent="0.2">
      <c r="A772" s="139" t="s">
        <v>1555</v>
      </c>
      <c r="B772" s="140" t="s">
        <v>16064</v>
      </c>
      <c r="C772" s="141">
        <v>4230</v>
      </c>
      <c r="D772" s="141">
        <v>50</v>
      </c>
      <c r="E772" s="142">
        <v>13182.68</v>
      </c>
      <c r="F772" s="142">
        <v>912.84</v>
      </c>
      <c r="G772" s="142">
        <v>747.72</v>
      </c>
      <c r="H772" s="142">
        <v>334.26</v>
      </c>
      <c r="I772" s="142">
        <v>1994.82</v>
      </c>
      <c r="Q772" s="30">
        <f t="shared" si="11"/>
        <v>1994.82</v>
      </c>
    </row>
    <row r="773" spans="1:17" x14ac:dyDescent="0.2">
      <c r="A773" s="139" t="s">
        <v>1557</v>
      </c>
      <c r="B773" s="140" t="s">
        <v>16065</v>
      </c>
      <c r="C773" s="141">
        <v>1446</v>
      </c>
      <c r="D773" s="141">
        <v>10</v>
      </c>
      <c r="E773" s="142">
        <v>1937.99</v>
      </c>
      <c r="F773" s="142">
        <v>312.05</v>
      </c>
      <c r="G773" s="142">
        <v>149.54</v>
      </c>
      <c r="H773" s="142">
        <v>49.14</v>
      </c>
      <c r="I773" s="142">
        <v>510.73</v>
      </c>
      <c r="Q773" s="30">
        <f t="shared" si="11"/>
        <v>510.73</v>
      </c>
    </row>
    <row r="774" spans="1:17" x14ac:dyDescent="0.2">
      <c r="A774" s="139" t="s">
        <v>1559</v>
      </c>
      <c r="B774" s="140" t="s">
        <v>16066</v>
      </c>
      <c r="C774" s="141">
        <v>674</v>
      </c>
      <c r="D774" s="141">
        <v>17</v>
      </c>
      <c r="E774" s="142">
        <v>3209.82</v>
      </c>
      <c r="F774" s="142">
        <v>145.44999999999999</v>
      </c>
      <c r="G774" s="142">
        <v>254.22</v>
      </c>
      <c r="H774" s="142">
        <v>81.39</v>
      </c>
      <c r="I774" s="142">
        <v>481.06</v>
      </c>
      <c r="Q774" s="30">
        <f t="shared" si="11"/>
        <v>481.06</v>
      </c>
    </row>
    <row r="775" spans="1:17" x14ac:dyDescent="0.2">
      <c r="A775" s="139" t="s">
        <v>1561</v>
      </c>
      <c r="B775" s="140" t="s">
        <v>16067</v>
      </c>
      <c r="C775" s="141">
        <v>187</v>
      </c>
      <c r="D775" s="141">
        <v>14</v>
      </c>
      <c r="E775" s="142">
        <v>4483.2</v>
      </c>
      <c r="F775" s="142">
        <v>40.35</v>
      </c>
      <c r="G775" s="142">
        <v>209.36</v>
      </c>
      <c r="H775" s="142">
        <v>113.68</v>
      </c>
      <c r="I775" s="142">
        <v>363.39</v>
      </c>
      <c r="Q775" s="30">
        <f t="shared" si="11"/>
        <v>363.39</v>
      </c>
    </row>
    <row r="776" spans="1:17" x14ac:dyDescent="0.2">
      <c r="A776" s="139" t="s">
        <v>1563</v>
      </c>
      <c r="B776" s="140" t="s">
        <v>16068</v>
      </c>
      <c r="C776" s="141">
        <v>5182</v>
      </c>
      <c r="D776" s="141">
        <v>27</v>
      </c>
      <c r="E776" s="142">
        <v>5650.45</v>
      </c>
      <c r="F776" s="142">
        <v>1118.28</v>
      </c>
      <c r="G776" s="142">
        <v>403.77</v>
      </c>
      <c r="H776" s="142">
        <v>143.27000000000001</v>
      </c>
      <c r="I776" s="142">
        <v>1665.32</v>
      </c>
      <c r="Q776" s="30">
        <f t="shared" si="11"/>
        <v>1665.32</v>
      </c>
    </row>
    <row r="777" spans="1:17" x14ac:dyDescent="0.2">
      <c r="A777" s="139" t="s">
        <v>1565</v>
      </c>
      <c r="B777" s="140" t="s">
        <v>16069</v>
      </c>
      <c r="C777" s="141">
        <v>336</v>
      </c>
      <c r="D777" s="141">
        <v>0</v>
      </c>
      <c r="E777" s="142">
        <v>0</v>
      </c>
      <c r="F777" s="142">
        <v>72.510000000000005</v>
      </c>
      <c r="G777" s="142">
        <v>0</v>
      </c>
      <c r="H777" s="142">
        <v>0</v>
      </c>
      <c r="I777" s="142">
        <v>72.510000000000005</v>
      </c>
      <c r="Q777" s="30">
        <f t="shared" si="11"/>
        <v>72.510000000000005</v>
      </c>
    </row>
    <row r="778" spans="1:17" x14ac:dyDescent="0.2">
      <c r="A778" s="139" t="s">
        <v>1567</v>
      </c>
      <c r="B778" s="140" t="s">
        <v>16070</v>
      </c>
      <c r="C778" s="141">
        <v>18357</v>
      </c>
      <c r="D778" s="141">
        <v>194</v>
      </c>
      <c r="E778" s="142">
        <v>72780.75</v>
      </c>
      <c r="F778" s="142">
        <v>3961.46</v>
      </c>
      <c r="G778" s="142">
        <v>2901.14</v>
      </c>
      <c r="H778" s="142">
        <v>1845.45</v>
      </c>
      <c r="I778" s="142">
        <v>8708.0499999999993</v>
      </c>
      <c r="Q778" s="30">
        <f t="shared" si="11"/>
        <v>8708.0499999999993</v>
      </c>
    </row>
    <row r="779" spans="1:17" x14ac:dyDescent="0.2">
      <c r="A779" s="139" t="s">
        <v>1569</v>
      </c>
      <c r="B779" s="140" t="s">
        <v>16071</v>
      </c>
      <c r="C779" s="141">
        <v>4944</v>
      </c>
      <c r="D779" s="141">
        <v>82</v>
      </c>
      <c r="E779" s="142">
        <v>21008.69</v>
      </c>
      <c r="F779" s="142">
        <v>1066.92</v>
      </c>
      <c r="G779" s="142">
        <v>1226.26</v>
      </c>
      <c r="H779" s="142">
        <v>532.70000000000005</v>
      </c>
      <c r="I779" s="142">
        <v>2825.88</v>
      </c>
      <c r="Q779" s="30">
        <f t="shared" si="11"/>
        <v>2825.88</v>
      </c>
    </row>
    <row r="780" spans="1:17" x14ac:dyDescent="0.2">
      <c r="A780" s="139" t="s">
        <v>1571</v>
      </c>
      <c r="B780" s="140" t="s">
        <v>16072</v>
      </c>
      <c r="C780" s="141">
        <v>11418</v>
      </c>
      <c r="D780" s="141">
        <v>237</v>
      </c>
      <c r="E780" s="142">
        <v>68774.38</v>
      </c>
      <c r="F780" s="142">
        <v>2464.02</v>
      </c>
      <c r="G780" s="142">
        <v>3544.18</v>
      </c>
      <c r="H780" s="142">
        <v>1743.86</v>
      </c>
      <c r="I780" s="142">
        <v>7752.06</v>
      </c>
      <c r="Q780" s="30">
        <f t="shared" si="11"/>
        <v>7752.06</v>
      </c>
    </row>
    <row r="781" spans="1:17" x14ac:dyDescent="0.2">
      <c r="A781" s="139" t="s">
        <v>1573</v>
      </c>
      <c r="B781" s="140" t="s">
        <v>16073</v>
      </c>
      <c r="C781" s="141">
        <v>710</v>
      </c>
      <c r="D781" s="141">
        <v>5</v>
      </c>
      <c r="E781" s="142">
        <v>900.38</v>
      </c>
      <c r="F781" s="142">
        <v>153.22</v>
      </c>
      <c r="G781" s="142">
        <v>74.77</v>
      </c>
      <c r="H781" s="142">
        <v>22.83</v>
      </c>
      <c r="I781" s="142">
        <v>250.82</v>
      </c>
      <c r="Q781" s="30">
        <f t="shared" si="11"/>
        <v>250.82</v>
      </c>
    </row>
    <row r="782" spans="1:17" x14ac:dyDescent="0.2">
      <c r="A782" s="139" t="s">
        <v>1575</v>
      </c>
      <c r="B782" s="140" t="s">
        <v>16074</v>
      </c>
      <c r="C782" s="141">
        <v>50715</v>
      </c>
      <c r="D782" s="141">
        <v>1115</v>
      </c>
      <c r="E782" s="142">
        <v>673745.49</v>
      </c>
      <c r="F782" s="142">
        <v>10944.36</v>
      </c>
      <c r="G782" s="142">
        <v>16674.080000000002</v>
      </c>
      <c r="H782" s="142">
        <v>17083.650000000001</v>
      </c>
      <c r="I782" s="142">
        <v>44702.09</v>
      </c>
      <c r="Q782" s="30">
        <f t="shared" si="11"/>
        <v>44702.09</v>
      </c>
    </row>
    <row r="783" spans="1:17" x14ac:dyDescent="0.2">
      <c r="A783" s="139" t="s">
        <v>1577</v>
      </c>
      <c r="B783" s="140" t="s">
        <v>16075</v>
      </c>
      <c r="C783" s="141">
        <v>34093</v>
      </c>
      <c r="D783" s="141">
        <v>427</v>
      </c>
      <c r="E783" s="142">
        <v>176060.07</v>
      </c>
      <c r="F783" s="142">
        <v>7357.31</v>
      </c>
      <c r="G783" s="142">
        <v>6385.5</v>
      </c>
      <c r="H783" s="142">
        <v>4464.22</v>
      </c>
      <c r="I783" s="142">
        <v>18207.03</v>
      </c>
      <c r="Q783" s="30">
        <f t="shared" ref="Q783:Q846" si="12">I783+P783</f>
        <v>18207.03</v>
      </c>
    </row>
    <row r="784" spans="1:17" x14ac:dyDescent="0.2">
      <c r="A784" s="139" t="s">
        <v>1579</v>
      </c>
      <c r="B784" s="140" t="s">
        <v>16076</v>
      </c>
      <c r="C784" s="141">
        <v>1514</v>
      </c>
      <c r="D784" s="141">
        <v>15</v>
      </c>
      <c r="E784" s="142">
        <v>2637.53</v>
      </c>
      <c r="F784" s="142">
        <v>326.72000000000003</v>
      </c>
      <c r="G784" s="142">
        <v>224.31</v>
      </c>
      <c r="H784" s="142">
        <v>66.88</v>
      </c>
      <c r="I784" s="142">
        <v>617.91</v>
      </c>
      <c r="Q784" s="30">
        <f t="shared" si="12"/>
        <v>617.91</v>
      </c>
    </row>
    <row r="785" spans="1:17" x14ac:dyDescent="0.2">
      <c r="A785" s="139" t="s">
        <v>1581</v>
      </c>
      <c r="B785" s="140" t="s">
        <v>16077</v>
      </c>
      <c r="C785" s="141">
        <v>6312</v>
      </c>
      <c r="D785" s="141">
        <v>55</v>
      </c>
      <c r="E785" s="142">
        <v>69869.539999999994</v>
      </c>
      <c r="F785" s="142">
        <v>1362.14</v>
      </c>
      <c r="G785" s="142">
        <v>822.49</v>
      </c>
      <c r="H785" s="142">
        <v>1771.63</v>
      </c>
      <c r="I785" s="142">
        <v>3956.26</v>
      </c>
      <c r="Q785" s="30">
        <f t="shared" si="12"/>
        <v>3956.26</v>
      </c>
    </row>
    <row r="786" spans="1:17" x14ac:dyDescent="0.2">
      <c r="A786" s="139" t="s">
        <v>1583</v>
      </c>
      <c r="B786" s="140" t="s">
        <v>16078</v>
      </c>
      <c r="C786" s="141">
        <v>2392</v>
      </c>
      <c r="D786" s="141">
        <v>17</v>
      </c>
      <c r="E786" s="142">
        <v>4379.33</v>
      </c>
      <c r="F786" s="142">
        <v>516.20000000000005</v>
      </c>
      <c r="G786" s="142">
        <v>254.22</v>
      </c>
      <c r="H786" s="142">
        <v>111.04</v>
      </c>
      <c r="I786" s="142">
        <v>881.46</v>
      </c>
      <c r="Q786" s="30">
        <f t="shared" si="12"/>
        <v>881.46</v>
      </c>
    </row>
    <row r="787" spans="1:17" x14ac:dyDescent="0.2">
      <c r="A787" s="139" t="s">
        <v>1585</v>
      </c>
      <c r="B787" s="140" t="s">
        <v>16079</v>
      </c>
      <c r="C787" s="141">
        <v>38722</v>
      </c>
      <c r="D787" s="141">
        <v>401</v>
      </c>
      <c r="E787" s="142">
        <v>196493.85</v>
      </c>
      <c r="F787" s="142">
        <v>8356.26</v>
      </c>
      <c r="G787" s="142">
        <v>5996.69</v>
      </c>
      <c r="H787" s="142">
        <v>4982.34</v>
      </c>
      <c r="I787" s="142">
        <v>19335.29</v>
      </c>
      <c r="Q787" s="30">
        <f t="shared" si="12"/>
        <v>19335.29</v>
      </c>
    </row>
    <row r="788" spans="1:17" x14ac:dyDescent="0.2">
      <c r="A788" s="139" t="s">
        <v>1587</v>
      </c>
      <c r="B788" s="140" t="s">
        <v>16080</v>
      </c>
      <c r="C788" s="141">
        <v>29445</v>
      </c>
      <c r="D788" s="141">
        <v>669</v>
      </c>
      <c r="E788" s="142">
        <v>368839.89</v>
      </c>
      <c r="F788" s="142">
        <v>6354.27</v>
      </c>
      <c r="G788" s="142">
        <v>10004.450000000001</v>
      </c>
      <c r="H788" s="142">
        <v>9352.39</v>
      </c>
      <c r="I788" s="142">
        <v>25711.11</v>
      </c>
      <c r="Q788" s="30">
        <f t="shared" si="12"/>
        <v>25711.11</v>
      </c>
    </row>
    <row r="789" spans="1:17" x14ac:dyDescent="0.2">
      <c r="A789" s="139" t="s">
        <v>1589</v>
      </c>
      <c r="B789" s="140" t="s">
        <v>16081</v>
      </c>
      <c r="C789" s="141">
        <v>45352</v>
      </c>
      <c r="D789" s="141">
        <v>677</v>
      </c>
      <c r="E789" s="142">
        <v>318259.78000000003</v>
      </c>
      <c r="F789" s="142">
        <v>9787.02</v>
      </c>
      <c r="G789" s="142">
        <v>10124.08</v>
      </c>
      <c r="H789" s="142">
        <v>8069.87</v>
      </c>
      <c r="I789" s="142">
        <v>27980.97</v>
      </c>
      <c r="Q789" s="30">
        <f t="shared" si="12"/>
        <v>27980.97</v>
      </c>
    </row>
    <row r="790" spans="1:17" x14ac:dyDescent="0.2">
      <c r="A790" s="139" t="s">
        <v>1591</v>
      </c>
      <c r="B790" s="140" t="s">
        <v>16082</v>
      </c>
      <c r="C790" s="141">
        <v>1596</v>
      </c>
      <c r="D790" s="141">
        <v>9</v>
      </c>
      <c r="E790" s="142">
        <v>1871.88</v>
      </c>
      <c r="F790" s="142">
        <v>344.42</v>
      </c>
      <c r="G790" s="142">
        <v>134.59</v>
      </c>
      <c r="H790" s="142">
        <v>47.46</v>
      </c>
      <c r="I790" s="142">
        <v>526.47</v>
      </c>
      <c r="Q790" s="30">
        <f t="shared" si="12"/>
        <v>526.47</v>
      </c>
    </row>
    <row r="791" spans="1:17" x14ac:dyDescent="0.2">
      <c r="A791" s="139" t="s">
        <v>1593</v>
      </c>
      <c r="B791" s="140" t="s">
        <v>16083</v>
      </c>
      <c r="C791" s="141">
        <v>2273</v>
      </c>
      <c r="D791" s="141">
        <v>24</v>
      </c>
      <c r="E791" s="142">
        <v>6347.66</v>
      </c>
      <c r="F791" s="142">
        <v>490.52</v>
      </c>
      <c r="G791" s="142">
        <v>358.9</v>
      </c>
      <c r="H791" s="142">
        <v>160.94999999999999</v>
      </c>
      <c r="I791" s="142">
        <v>1010.37</v>
      </c>
      <c r="Q791" s="30">
        <f t="shared" si="12"/>
        <v>1010.37</v>
      </c>
    </row>
    <row r="792" spans="1:17" x14ac:dyDescent="0.2">
      <c r="A792" s="139" t="s">
        <v>1595</v>
      </c>
      <c r="B792" s="140" t="s">
        <v>16084</v>
      </c>
      <c r="C792" s="141">
        <v>38902</v>
      </c>
      <c r="D792" s="141">
        <v>493</v>
      </c>
      <c r="E792" s="142">
        <v>257996.44</v>
      </c>
      <c r="F792" s="142">
        <v>8395.1</v>
      </c>
      <c r="G792" s="142">
        <v>7372.49</v>
      </c>
      <c r="H792" s="142">
        <v>6541.82</v>
      </c>
      <c r="I792" s="142">
        <v>22309.41</v>
      </c>
      <c r="Q792" s="30">
        <f t="shared" si="12"/>
        <v>22309.41</v>
      </c>
    </row>
    <row r="793" spans="1:17" x14ac:dyDescent="0.2">
      <c r="A793" s="139" t="s">
        <v>1597</v>
      </c>
      <c r="B793" s="140" t="s">
        <v>16085</v>
      </c>
      <c r="C793" s="141">
        <v>5676</v>
      </c>
      <c r="D793" s="141">
        <v>139</v>
      </c>
      <c r="E793" s="142">
        <v>40626.79</v>
      </c>
      <c r="F793" s="142">
        <v>1224.8900000000001</v>
      </c>
      <c r="G793" s="142">
        <v>2078.65</v>
      </c>
      <c r="H793" s="142">
        <v>1030.1400000000001</v>
      </c>
      <c r="I793" s="142">
        <v>4333.68</v>
      </c>
      <c r="Q793" s="30">
        <f t="shared" si="12"/>
        <v>4333.68</v>
      </c>
    </row>
    <row r="794" spans="1:17" x14ac:dyDescent="0.2">
      <c r="A794" s="139" t="s">
        <v>1599</v>
      </c>
      <c r="B794" s="140" t="s">
        <v>16086</v>
      </c>
      <c r="C794" s="141">
        <v>3119</v>
      </c>
      <c r="D794" s="141">
        <v>41</v>
      </c>
      <c r="E794" s="142">
        <v>10517.01</v>
      </c>
      <c r="F794" s="142">
        <v>673.09</v>
      </c>
      <c r="G794" s="142">
        <v>613.13</v>
      </c>
      <c r="H794" s="142">
        <v>266.67</v>
      </c>
      <c r="I794" s="142">
        <v>1552.89</v>
      </c>
      <c r="Q794" s="30">
        <f t="shared" si="12"/>
        <v>1552.89</v>
      </c>
    </row>
    <row r="795" spans="1:17" x14ac:dyDescent="0.2">
      <c r="A795" s="139" t="s">
        <v>1601</v>
      </c>
      <c r="B795" s="140" t="s">
        <v>16087</v>
      </c>
      <c r="C795" s="141">
        <v>7667</v>
      </c>
      <c r="D795" s="141">
        <v>152</v>
      </c>
      <c r="E795" s="142">
        <v>103328.29</v>
      </c>
      <c r="F795" s="142">
        <v>1654.55</v>
      </c>
      <c r="G795" s="142">
        <v>2273.06</v>
      </c>
      <c r="H795" s="142">
        <v>2620.02</v>
      </c>
      <c r="I795" s="142">
        <v>6547.63</v>
      </c>
      <c r="Q795" s="30">
        <f t="shared" si="12"/>
        <v>6547.63</v>
      </c>
    </row>
    <row r="796" spans="1:17" x14ac:dyDescent="0.2">
      <c r="A796" s="139" t="s">
        <v>1603</v>
      </c>
      <c r="B796" s="140" t="s">
        <v>16088</v>
      </c>
      <c r="C796" s="141">
        <v>415940</v>
      </c>
      <c r="D796" s="141">
        <v>5839</v>
      </c>
      <c r="E796" s="142">
        <v>4558394.58</v>
      </c>
      <c r="F796" s="142">
        <v>89760.38</v>
      </c>
      <c r="G796" s="142">
        <v>87318.33</v>
      </c>
      <c r="H796" s="142">
        <v>115583.7</v>
      </c>
      <c r="I796" s="142">
        <v>292662.40999999997</v>
      </c>
      <c r="Q796" s="30">
        <f t="shared" si="12"/>
        <v>292662.40999999997</v>
      </c>
    </row>
    <row r="797" spans="1:17" x14ac:dyDescent="0.2">
      <c r="A797" s="139" t="s">
        <v>1605</v>
      </c>
      <c r="B797" s="140" t="s">
        <v>16089</v>
      </c>
      <c r="C797" s="141">
        <v>3067</v>
      </c>
      <c r="D797" s="141">
        <v>56</v>
      </c>
      <c r="E797" s="142">
        <v>15293.31</v>
      </c>
      <c r="F797" s="142">
        <v>661.86</v>
      </c>
      <c r="G797" s="142">
        <v>837.44</v>
      </c>
      <c r="H797" s="142">
        <v>387.78</v>
      </c>
      <c r="I797" s="142">
        <v>1887.08</v>
      </c>
      <c r="Q797" s="30">
        <f t="shared" si="12"/>
        <v>1887.08</v>
      </c>
    </row>
    <row r="798" spans="1:17" x14ac:dyDescent="0.2">
      <c r="A798" s="139" t="s">
        <v>1607</v>
      </c>
      <c r="B798" s="140" t="s">
        <v>16090</v>
      </c>
      <c r="C798" s="141">
        <v>17126</v>
      </c>
      <c r="D798" s="141">
        <v>209</v>
      </c>
      <c r="E798" s="142">
        <v>85617.07</v>
      </c>
      <c r="F798" s="142">
        <v>3695.82</v>
      </c>
      <c r="G798" s="142">
        <v>3125.46</v>
      </c>
      <c r="H798" s="142">
        <v>2170.9299999999998</v>
      </c>
      <c r="I798" s="142">
        <v>8992.2099999999991</v>
      </c>
      <c r="Q798" s="30">
        <f t="shared" si="12"/>
        <v>8992.2099999999991</v>
      </c>
    </row>
    <row r="799" spans="1:17" x14ac:dyDescent="0.2">
      <c r="A799" s="139" t="s">
        <v>1609</v>
      </c>
      <c r="B799" s="140" t="s">
        <v>16091</v>
      </c>
      <c r="C799" s="141">
        <v>5645</v>
      </c>
      <c r="D799" s="141">
        <v>85</v>
      </c>
      <c r="E799" s="142">
        <v>25572.49</v>
      </c>
      <c r="F799" s="142">
        <v>1218.2</v>
      </c>
      <c r="G799" s="142">
        <v>1271.1199999999999</v>
      </c>
      <c r="H799" s="142">
        <v>648.41999999999996</v>
      </c>
      <c r="I799" s="142">
        <v>3137.74</v>
      </c>
      <c r="Q799" s="30">
        <f t="shared" si="12"/>
        <v>3137.74</v>
      </c>
    </row>
    <row r="800" spans="1:17" x14ac:dyDescent="0.2">
      <c r="A800" s="139" t="s">
        <v>1611</v>
      </c>
      <c r="B800" s="140" t="s">
        <v>16092</v>
      </c>
      <c r="C800" s="141">
        <v>14005</v>
      </c>
      <c r="D800" s="141">
        <v>131</v>
      </c>
      <c r="E800" s="142">
        <v>35256.29</v>
      </c>
      <c r="F800" s="142">
        <v>3022.3</v>
      </c>
      <c r="G800" s="142">
        <v>1959.02</v>
      </c>
      <c r="H800" s="142">
        <v>893.97</v>
      </c>
      <c r="I800" s="142">
        <v>5875.29</v>
      </c>
      <c r="Q800" s="30">
        <f t="shared" si="12"/>
        <v>5875.29</v>
      </c>
    </row>
    <row r="801" spans="1:17" x14ac:dyDescent="0.2">
      <c r="A801" s="139" t="s">
        <v>1613</v>
      </c>
      <c r="B801" s="140" t="s">
        <v>16093</v>
      </c>
      <c r="C801" s="141">
        <v>2075</v>
      </c>
      <c r="D801" s="141">
        <v>10</v>
      </c>
      <c r="E801" s="142">
        <v>2544.0300000000002</v>
      </c>
      <c r="F801" s="142">
        <v>447.78</v>
      </c>
      <c r="G801" s="142">
        <v>149.54</v>
      </c>
      <c r="H801" s="142">
        <v>64.5</v>
      </c>
      <c r="I801" s="142">
        <v>661.82</v>
      </c>
      <c r="Q801" s="30">
        <f t="shared" si="12"/>
        <v>661.82</v>
      </c>
    </row>
    <row r="802" spans="1:17" x14ac:dyDescent="0.2">
      <c r="A802" s="139" t="s">
        <v>1615</v>
      </c>
      <c r="B802" s="140" t="s">
        <v>16094</v>
      </c>
      <c r="C802" s="141">
        <v>27431</v>
      </c>
      <c r="D802" s="141">
        <v>331</v>
      </c>
      <c r="E802" s="142">
        <v>132410.35</v>
      </c>
      <c r="F802" s="142">
        <v>5919.65</v>
      </c>
      <c r="G802" s="142">
        <v>4949.88</v>
      </c>
      <c r="H802" s="142">
        <v>3357.42</v>
      </c>
      <c r="I802" s="142">
        <v>14226.95</v>
      </c>
      <c r="Q802" s="30">
        <f t="shared" si="12"/>
        <v>14226.95</v>
      </c>
    </row>
    <row r="803" spans="1:17" x14ac:dyDescent="0.2">
      <c r="A803" s="139" t="s">
        <v>1617</v>
      </c>
      <c r="B803" s="140" t="s">
        <v>16095</v>
      </c>
      <c r="C803" s="141">
        <v>3659</v>
      </c>
      <c r="D803" s="141">
        <v>22</v>
      </c>
      <c r="E803" s="142">
        <v>5927.79</v>
      </c>
      <c r="F803" s="142">
        <v>789.62</v>
      </c>
      <c r="G803" s="142">
        <v>328.99</v>
      </c>
      <c r="H803" s="142">
        <v>150.30000000000001</v>
      </c>
      <c r="I803" s="142">
        <v>1268.9100000000001</v>
      </c>
      <c r="Q803" s="30">
        <f t="shared" si="12"/>
        <v>1268.9100000000001</v>
      </c>
    </row>
    <row r="804" spans="1:17" x14ac:dyDescent="0.2">
      <c r="A804" s="139" t="s">
        <v>1619</v>
      </c>
      <c r="B804" s="140" t="s">
        <v>16096</v>
      </c>
      <c r="C804" s="141">
        <v>28813</v>
      </c>
      <c r="D804" s="141">
        <v>527</v>
      </c>
      <c r="E804" s="142">
        <v>289853.76</v>
      </c>
      <c r="F804" s="142">
        <v>6217.88</v>
      </c>
      <c r="G804" s="142">
        <v>7880.93</v>
      </c>
      <c r="H804" s="142">
        <v>7349.6</v>
      </c>
      <c r="I804" s="142">
        <v>21448.41</v>
      </c>
      <c r="Q804" s="30">
        <f t="shared" si="12"/>
        <v>21448.41</v>
      </c>
    </row>
    <row r="805" spans="1:17" x14ac:dyDescent="0.2">
      <c r="A805" s="139" t="s">
        <v>1621</v>
      </c>
      <c r="B805" s="140" t="s">
        <v>16097</v>
      </c>
      <c r="C805" s="141">
        <v>2179</v>
      </c>
      <c r="D805" s="141">
        <v>23</v>
      </c>
      <c r="E805" s="142">
        <v>3944.63</v>
      </c>
      <c r="F805" s="142">
        <v>470.23</v>
      </c>
      <c r="G805" s="142">
        <v>343.95</v>
      </c>
      <c r="H805" s="142">
        <v>100.02</v>
      </c>
      <c r="I805" s="142">
        <v>914.2</v>
      </c>
      <c r="Q805" s="30">
        <f t="shared" si="12"/>
        <v>914.2</v>
      </c>
    </row>
    <row r="806" spans="1:17" x14ac:dyDescent="0.2">
      <c r="A806" s="139" t="s">
        <v>1623</v>
      </c>
      <c r="B806" s="140" t="s">
        <v>16098</v>
      </c>
      <c r="C806" s="141">
        <v>6703</v>
      </c>
      <c r="D806" s="141">
        <v>56</v>
      </c>
      <c r="E806" s="142">
        <v>21574.69</v>
      </c>
      <c r="F806" s="142">
        <v>1446.51</v>
      </c>
      <c r="G806" s="142">
        <v>837.44</v>
      </c>
      <c r="H806" s="142">
        <v>547.05999999999995</v>
      </c>
      <c r="I806" s="142">
        <v>2831.01</v>
      </c>
      <c r="Q806" s="30">
        <f t="shared" si="12"/>
        <v>2831.01</v>
      </c>
    </row>
    <row r="807" spans="1:17" x14ac:dyDescent="0.2">
      <c r="A807" s="139" t="s">
        <v>1625</v>
      </c>
      <c r="B807" s="140" t="s">
        <v>16099</v>
      </c>
      <c r="C807" s="141">
        <v>9035</v>
      </c>
      <c r="D807" s="141">
        <v>173</v>
      </c>
      <c r="E807" s="142">
        <v>140339.41</v>
      </c>
      <c r="F807" s="142">
        <v>1949.77</v>
      </c>
      <c r="G807" s="142">
        <v>2587.1</v>
      </c>
      <c r="H807" s="142">
        <v>3558.48</v>
      </c>
      <c r="I807" s="142">
        <v>8095.35</v>
      </c>
      <c r="Q807" s="30">
        <f t="shared" si="12"/>
        <v>8095.35</v>
      </c>
    </row>
    <row r="808" spans="1:17" x14ac:dyDescent="0.2">
      <c r="A808" s="139" t="s">
        <v>1627</v>
      </c>
      <c r="B808" s="140" t="s">
        <v>16100</v>
      </c>
      <c r="C808" s="141">
        <v>6953</v>
      </c>
      <c r="D808" s="141">
        <v>152</v>
      </c>
      <c r="E808" s="142">
        <v>56894.62</v>
      </c>
      <c r="F808" s="142">
        <v>1500.46</v>
      </c>
      <c r="G808" s="142">
        <v>2273.06</v>
      </c>
      <c r="H808" s="142">
        <v>1442.63</v>
      </c>
      <c r="I808" s="142">
        <v>5216.1499999999996</v>
      </c>
      <c r="Q808" s="30">
        <f t="shared" si="12"/>
        <v>5216.1499999999996</v>
      </c>
    </row>
    <row r="809" spans="1:17" x14ac:dyDescent="0.2">
      <c r="A809" s="139" t="s">
        <v>1629</v>
      </c>
      <c r="B809" s="140" t="s">
        <v>16101</v>
      </c>
      <c r="C809" s="141">
        <v>1771</v>
      </c>
      <c r="D809" s="141">
        <v>16</v>
      </c>
      <c r="E809" s="142">
        <v>3041.09</v>
      </c>
      <c r="F809" s="142">
        <v>382.18</v>
      </c>
      <c r="G809" s="142">
        <v>239.27</v>
      </c>
      <c r="H809" s="142">
        <v>77.11</v>
      </c>
      <c r="I809" s="142">
        <v>698.56</v>
      </c>
      <c r="Q809" s="30">
        <f t="shared" si="12"/>
        <v>698.56</v>
      </c>
    </row>
    <row r="810" spans="1:17" x14ac:dyDescent="0.2">
      <c r="A810" s="139" t="s">
        <v>1631</v>
      </c>
      <c r="B810" s="140" t="s">
        <v>16102</v>
      </c>
      <c r="C810" s="141">
        <v>40548</v>
      </c>
      <c r="D810" s="141">
        <v>630</v>
      </c>
      <c r="E810" s="142">
        <v>275760.59000000003</v>
      </c>
      <c r="F810" s="142">
        <v>8750.31</v>
      </c>
      <c r="G810" s="142">
        <v>9421.2199999999993</v>
      </c>
      <c r="H810" s="142">
        <v>6992.25</v>
      </c>
      <c r="I810" s="142">
        <v>25163.78</v>
      </c>
      <c r="Q810" s="30">
        <f t="shared" si="12"/>
        <v>25163.78</v>
      </c>
    </row>
    <row r="811" spans="1:17" x14ac:dyDescent="0.2">
      <c r="A811" s="139" t="s">
        <v>1633</v>
      </c>
      <c r="B811" s="140" t="s">
        <v>16103</v>
      </c>
      <c r="C811" s="141">
        <v>12776</v>
      </c>
      <c r="D811" s="141">
        <v>190</v>
      </c>
      <c r="E811" s="142">
        <v>91760.57</v>
      </c>
      <c r="F811" s="142">
        <v>2757.08</v>
      </c>
      <c r="G811" s="142">
        <v>2841.32</v>
      </c>
      <c r="H811" s="142">
        <v>2326.6999999999998</v>
      </c>
      <c r="I811" s="142">
        <v>7925.1</v>
      </c>
      <c r="Q811" s="30">
        <f t="shared" si="12"/>
        <v>7925.1</v>
      </c>
    </row>
    <row r="812" spans="1:17" x14ac:dyDescent="0.2">
      <c r="A812" s="139" t="s">
        <v>1635</v>
      </c>
      <c r="B812" s="140" t="s">
        <v>16104</v>
      </c>
      <c r="C812" s="141">
        <v>7483</v>
      </c>
      <c r="D812" s="141">
        <v>93</v>
      </c>
      <c r="E812" s="142">
        <v>41040.04</v>
      </c>
      <c r="F812" s="142">
        <v>1614.84</v>
      </c>
      <c r="G812" s="142">
        <v>1390.75</v>
      </c>
      <c r="H812" s="142">
        <v>1040.6199999999999</v>
      </c>
      <c r="I812" s="142">
        <v>4046.21</v>
      </c>
      <c r="Q812" s="30">
        <f t="shared" si="12"/>
        <v>4046.21</v>
      </c>
    </row>
    <row r="813" spans="1:17" x14ac:dyDescent="0.2">
      <c r="A813" s="139" t="s">
        <v>1637</v>
      </c>
      <c r="B813" s="140" t="s">
        <v>16105</v>
      </c>
      <c r="C813" s="141">
        <v>12321</v>
      </c>
      <c r="D813" s="141">
        <v>224</v>
      </c>
      <c r="E813" s="142">
        <v>99656.320000000007</v>
      </c>
      <c r="F813" s="142">
        <v>2658.89</v>
      </c>
      <c r="G813" s="142">
        <v>3349.77</v>
      </c>
      <c r="H813" s="142">
        <v>2526.91</v>
      </c>
      <c r="I813" s="142">
        <v>8535.57</v>
      </c>
      <c r="Q813" s="30">
        <f t="shared" si="12"/>
        <v>8535.57</v>
      </c>
    </row>
    <row r="814" spans="1:17" x14ac:dyDescent="0.2">
      <c r="A814" s="139" t="s">
        <v>1639</v>
      </c>
      <c r="B814" s="140" t="s">
        <v>16106</v>
      </c>
      <c r="C814" s="141">
        <v>4243</v>
      </c>
      <c r="D814" s="141">
        <v>25</v>
      </c>
      <c r="E814" s="142">
        <v>5662.5</v>
      </c>
      <c r="F814" s="142">
        <v>915.65</v>
      </c>
      <c r="G814" s="142">
        <v>373.86</v>
      </c>
      <c r="H814" s="142">
        <v>143.58000000000001</v>
      </c>
      <c r="I814" s="142">
        <v>1433.09</v>
      </c>
      <c r="Q814" s="30">
        <f t="shared" si="12"/>
        <v>1433.09</v>
      </c>
    </row>
    <row r="815" spans="1:17" x14ac:dyDescent="0.2">
      <c r="A815" s="139" t="s">
        <v>1641</v>
      </c>
      <c r="B815" s="140" t="s">
        <v>16107</v>
      </c>
      <c r="C815" s="141">
        <v>5039</v>
      </c>
      <c r="D815" s="141">
        <v>54</v>
      </c>
      <c r="E815" s="142">
        <v>20144.28</v>
      </c>
      <c r="F815" s="142">
        <v>1087.42</v>
      </c>
      <c r="G815" s="142">
        <v>807.54</v>
      </c>
      <c r="H815" s="142">
        <v>510.78</v>
      </c>
      <c r="I815" s="142">
        <v>2405.7399999999998</v>
      </c>
      <c r="Q815" s="30">
        <f t="shared" si="12"/>
        <v>2405.7399999999998</v>
      </c>
    </row>
    <row r="816" spans="1:17" x14ac:dyDescent="0.2">
      <c r="A816" s="139" t="s">
        <v>1643</v>
      </c>
      <c r="B816" s="140" t="s">
        <v>16108</v>
      </c>
      <c r="C816" s="141">
        <v>4232</v>
      </c>
      <c r="D816" s="141">
        <v>35</v>
      </c>
      <c r="E816" s="142">
        <v>7411.06</v>
      </c>
      <c r="F816" s="142">
        <v>913.27</v>
      </c>
      <c r="G816" s="142">
        <v>523.4</v>
      </c>
      <c r="H816" s="142">
        <v>187.92</v>
      </c>
      <c r="I816" s="142">
        <v>1624.59</v>
      </c>
      <c r="Q816" s="30">
        <f t="shared" si="12"/>
        <v>1624.59</v>
      </c>
    </row>
    <row r="817" spans="1:17" x14ac:dyDescent="0.2">
      <c r="A817" s="139" t="s">
        <v>1645</v>
      </c>
      <c r="B817" s="140" t="s">
        <v>16109</v>
      </c>
      <c r="C817" s="141">
        <v>13454</v>
      </c>
      <c r="D817" s="141">
        <v>105</v>
      </c>
      <c r="E817" s="142">
        <v>30735.63</v>
      </c>
      <c r="F817" s="142">
        <v>2903.39</v>
      </c>
      <c r="G817" s="142">
        <v>1570.21</v>
      </c>
      <c r="H817" s="142">
        <v>779.34</v>
      </c>
      <c r="I817" s="142">
        <v>5252.94</v>
      </c>
      <c r="Q817" s="30">
        <f t="shared" si="12"/>
        <v>5252.94</v>
      </c>
    </row>
    <row r="818" spans="1:17" x14ac:dyDescent="0.2">
      <c r="A818" s="139" t="s">
        <v>1647</v>
      </c>
      <c r="B818" s="140" t="s">
        <v>16110</v>
      </c>
      <c r="C818" s="141">
        <v>11752</v>
      </c>
      <c r="D818" s="141">
        <v>161</v>
      </c>
      <c r="E818" s="142">
        <v>58968.5</v>
      </c>
      <c r="F818" s="142">
        <v>2536.1</v>
      </c>
      <c r="G818" s="142">
        <v>2407.65</v>
      </c>
      <c r="H818" s="142">
        <v>1495.22</v>
      </c>
      <c r="I818" s="142">
        <v>6438.97</v>
      </c>
      <c r="Q818" s="30">
        <f t="shared" si="12"/>
        <v>6438.97</v>
      </c>
    </row>
    <row r="819" spans="1:17" x14ac:dyDescent="0.2">
      <c r="A819" s="139" t="s">
        <v>1649</v>
      </c>
      <c r="B819" s="140" t="s">
        <v>16111</v>
      </c>
      <c r="C819" s="141">
        <v>2085</v>
      </c>
      <c r="D819" s="141">
        <v>19</v>
      </c>
      <c r="E819" s="142">
        <v>3399.17</v>
      </c>
      <c r="F819" s="142">
        <v>449.94</v>
      </c>
      <c r="G819" s="142">
        <v>284.14</v>
      </c>
      <c r="H819" s="142">
        <v>86.19</v>
      </c>
      <c r="I819" s="142">
        <v>820.27</v>
      </c>
      <c r="Q819" s="30">
        <f t="shared" si="12"/>
        <v>820.27</v>
      </c>
    </row>
    <row r="820" spans="1:17" x14ac:dyDescent="0.2">
      <c r="A820" s="139" t="s">
        <v>1651</v>
      </c>
      <c r="B820" s="140" t="s">
        <v>16112</v>
      </c>
      <c r="C820" s="141">
        <v>7525</v>
      </c>
      <c r="D820" s="141">
        <v>58</v>
      </c>
      <c r="E820" s="142">
        <v>13409.24</v>
      </c>
      <c r="F820" s="142">
        <v>1623.9</v>
      </c>
      <c r="G820" s="142">
        <v>867.35</v>
      </c>
      <c r="H820" s="142">
        <v>340.01</v>
      </c>
      <c r="I820" s="142">
        <v>2831.26</v>
      </c>
      <c r="Q820" s="30">
        <f t="shared" si="12"/>
        <v>2831.26</v>
      </c>
    </row>
    <row r="821" spans="1:17" x14ac:dyDescent="0.2">
      <c r="A821" s="139" t="s">
        <v>1653</v>
      </c>
      <c r="B821" s="140" t="s">
        <v>16113</v>
      </c>
      <c r="C821" s="141">
        <v>3600</v>
      </c>
      <c r="D821" s="141">
        <v>30</v>
      </c>
      <c r="E821" s="142">
        <v>6762.51</v>
      </c>
      <c r="F821" s="142">
        <v>776.89</v>
      </c>
      <c r="G821" s="142">
        <v>448.63</v>
      </c>
      <c r="H821" s="142">
        <v>171.47</v>
      </c>
      <c r="I821" s="142">
        <v>1396.99</v>
      </c>
      <c r="Q821" s="30">
        <f t="shared" si="12"/>
        <v>1396.99</v>
      </c>
    </row>
    <row r="822" spans="1:17" x14ac:dyDescent="0.2">
      <c r="A822" s="139" t="s">
        <v>1655</v>
      </c>
      <c r="B822" s="140" t="s">
        <v>16114</v>
      </c>
      <c r="C822" s="141">
        <v>912</v>
      </c>
      <c r="D822" s="141">
        <v>22</v>
      </c>
      <c r="E822" s="142">
        <v>3759.04</v>
      </c>
      <c r="F822" s="142">
        <v>196.81</v>
      </c>
      <c r="G822" s="142">
        <v>328.99</v>
      </c>
      <c r="H822" s="142">
        <v>95.31</v>
      </c>
      <c r="I822" s="142">
        <v>621.11</v>
      </c>
      <c r="Q822" s="30">
        <f t="shared" si="12"/>
        <v>621.11</v>
      </c>
    </row>
    <row r="823" spans="1:17" x14ac:dyDescent="0.2">
      <c r="A823" s="139" t="s">
        <v>1657</v>
      </c>
      <c r="B823" s="140" t="s">
        <v>16115</v>
      </c>
      <c r="C823" s="141">
        <v>1507</v>
      </c>
      <c r="D823" s="141">
        <v>46</v>
      </c>
      <c r="E823" s="142">
        <v>15324.21</v>
      </c>
      <c r="F823" s="142">
        <v>325.22000000000003</v>
      </c>
      <c r="G823" s="142">
        <v>687.9</v>
      </c>
      <c r="H823" s="142">
        <v>388.57</v>
      </c>
      <c r="I823" s="142">
        <v>1401.69</v>
      </c>
      <c r="Q823" s="30">
        <f t="shared" si="12"/>
        <v>1401.69</v>
      </c>
    </row>
    <row r="824" spans="1:17" x14ac:dyDescent="0.2">
      <c r="A824" s="139" t="s">
        <v>1659</v>
      </c>
      <c r="B824" s="140" t="s">
        <v>16116</v>
      </c>
      <c r="C824" s="141">
        <v>12697</v>
      </c>
      <c r="D824" s="141">
        <v>321</v>
      </c>
      <c r="E824" s="142">
        <v>262073.24</v>
      </c>
      <c r="F824" s="142">
        <v>2833.54</v>
      </c>
      <c r="G824" s="142">
        <v>5001.78</v>
      </c>
      <c r="H824" s="142">
        <v>5189.1499999999996</v>
      </c>
      <c r="I824" s="142">
        <v>13024.47</v>
      </c>
      <c r="Q824" s="30">
        <f t="shared" si="12"/>
        <v>13024.47</v>
      </c>
    </row>
    <row r="825" spans="1:17" x14ac:dyDescent="0.2">
      <c r="A825" s="139" t="s">
        <v>1661</v>
      </c>
      <c r="B825" s="140" t="s">
        <v>16117</v>
      </c>
      <c r="C825" s="141">
        <v>287</v>
      </c>
      <c r="D825" s="141">
        <v>75</v>
      </c>
      <c r="E825" s="142">
        <v>18788.48</v>
      </c>
      <c r="F825" s="142">
        <v>64.05</v>
      </c>
      <c r="G825" s="142">
        <v>1168.6400000000001</v>
      </c>
      <c r="H825" s="142">
        <v>372.02</v>
      </c>
      <c r="I825" s="142">
        <v>1604.71</v>
      </c>
      <c r="Q825" s="30">
        <f t="shared" si="12"/>
        <v>1604.71</v>
      </c>
    </row>
    <row r="826" spans="1:17" x14ac:dyDescent="0.2">
      <c r="A826" s="139" t="s">
        <v>1663</v>
      </c>
      <c r="B826" s="140" t="s">
        <v>16118</v>
      </c>
      <c r="C826" s="141">
        <v>10079</v>
      </c>
      <c r="D826" s="141">
        <v>72</v>
      </c>
      <c r="E826" s="142">
        <v>17167.14</v>
      </c>
      <c r="F826" s="142">
        <v>2249.29</v>
      </c>
      <c r="G826" s="142">
        <v>1121.9000000000001</v>
      </c>
      <c r="H826" s="142">
        <v>339.91</v>
      </c>
      <c r="I826" s="142">
        <v>3711.1</v>
      </c>
      <c r="Q826" s="30">
        <f t="shared" si="12"/>
        <v>3711.1</v>
      </c>
    </row>
    <row r="827" spans="1:17" x14ac:dyDescent="0.2">
      <c r="A827" s="139" t="s">
        <v>1665</v>
      </c>
      <c r="B827" s="140" t="s">
        <v>16119</v>
      </c>
      <c r="C827" s="141">
        <v>281</v>
      </c>
      <c r="D827" s="141">
        <v>4</v>
      </c>
      <c r="E827" s="142">
        <v>648.91999999999996</v>
      </c>
      <c r="F827" s="142">
        <v>62.71</v>
      </c>
      <c r="G827" s="142">
        <v>62.33</v>
      </c>
      <c r="H827" s="142">
        <v>12.85</v>
      </c>
      <c r="I827" s="142">
        <v>137.88999999999999</v>
      </c>
      <c r="Q827" s="30">
        <f t="shared" si="12"/>
        <v>137.88999999999999</v>
      </c>
    </row>
    <row r="828" spans="1:17" x14ac:dyDescent="0.2">
      <c r="A828" s="139" t="s">
        <v>1667</v>
      </c>
      <c r="B828" s="140" t="s">
        <v>16120</v>
      </c>
      <c r="C828" s="141">
        <v>9020</v>
      </c>
      <c r="D828" s="141">
        <v>143</v>
      </c>
      <c r="E828" s="142">
        <v>97458.95</v>
      </c>
      <c r="F828" s="142">
        <v>2012.96</v>
      </c>
      <c r="G828" s="142">
        <v>2228.1999999999998</v>
      </c>
      <c r="H828" s="142">
        <v>1929.73</v>
      </c>
      <c r="I828" s="142">
        <v>6170.89</v>
      </c>
      <c r="Q828" s="30">
        <f t="shared" si="12"/>
        <v>6170.89</v>
      </c>
    </row>
    <row r="829" spans="1:17" x14ac:dyDescent="0.2">
      <c r="A829" s="139" t="s">
        <v>1669</v>
      </c>
      <c r="B829" s="140" t="s">
        <v>16121</v>
      </c>
      <c r="C829" s="141">
        <v>16155</v>
      </c>
      <c r="D829" s="141">
        <v>158</v>
      </c>
      <c r="E829" s="142">
        <v>56942</v>
      </c>
      <c r="F829" s="142">
        <v>3605.25</v>
      </c>
      <c r="G829" s="142">
        <v>2461.9299999999998</v>
      </c>
      <c r="H829" s="142">
        <v>1127.47</v>
      </c>
      <c r="I829" s="142">
        <v>7194.65</v>
      </c>
      <c r="Q829" s="30">
        <f t="shared" si="12"/>
        <v>7194.65</v>
      </c>
    </row>
    <row r="830" spans="1:17" x14ac:dyDescent="0.2">
      <c r="A830" s="139" t="s">
        <v>1671</v>
      </c>
      <c r="B830" s="140" t="s">
        <v>16122</v>
      </c>
      <c r="C830" s="141">
        <v>9278</v>
      </c>
      <c r="D830" s="141">
        <v>91</v>
      </c>
      <c r="E830" s="142">
        <v>36462.36</v>
      </c>
      <c r="F830" s="142">
        <v>2070.54</v>
      </c>
      <c r="G830" s="142">
        <v>1417.94</v>
      </c>
      <c r="H830" s="142">
        <v>721.97</v>
      </c>
      <c r="I830" s="142">
        <v>4210.45</v>
      </c>
      <c r="Q830" s="30">
        <f t="shared" si="12"/>
        <v>4210.45</v>
      </c>
    </row>
    <row r="831" spans="1:17" x14ac:dyDescent="0.2">
      <c r="A831" s="139" t="s">
        <v>1673</v>
      </c>
      <c r="B831" s="140" t="s">
        <v>16123</v>
      </c>
      <c r="C831" s="141">
        <v>216</v>
      </c>
      <c r="D831" s="141">
        <v>3</v>
      </c>
      <c r="E831" s="142">
        <v>261.25</v>
      </c>
      <c r="F831" s="142">
        <v>48.2</v>
      </c>
      <c r="G831" s="142">
        <v>46.74</v>
      </c>
      <c r="H831" s="142">
        <v>5.18</v>
      </c>
      <c r="I831" s="142">
        <v>100.12</v>
      </c>
      <c r="Q831" s="30">
        <f t="shared" si="12"/>
        <v>100.12</v>
      </c>
    </row>
    <row r="832" spans="1:17" x14ac:dyDescent="0.2">
      <c r="A832" s="139" t="s">
        <v>1675</v>
      </c>
      <c r="B832" s="140" t="s">
        <v>16124</v>
      </c>
      <c r="C832" s="141">
        <v>12745</v>
      </c>
      <c r="D832" s="141">
        <v>150</v>
      </c>
      <c r="E832" s="142">
        <v>118373.39</v>
      </c>
      <c r="F832" s="142">
        <v>2844.26</v>
      </c>
      <c r="G832" s="142">
        <v>2337.2800000000002</v>
      </c>
      <c r="H832" s="142">
        <v>2343.84</v>
      </c>
      <c r="I832" s="142">
        <v>7525.38</v>
      </c>
      <c r="Q832" s="30">
        <f t="shared" si="12"/>
        <v>7525.38</v>
      </c>
    </row>
    <row r="833" spans="1:17" x14ac:dyDescent="0.2">
      <c r="A833" s="139" t="s">
        <v>1677</v>
      </c>
      <c r="B833" s="140" t="s">
        <v>16125</v>
      </c>
      <c r="C833" s="141">
        <v>5902</v>
      </c>
      <c r="D833" s="141">
        <v>112</v>
      </c>
      <c r="E833" s="142">
        <v>96758.13</v>
      </c>
      <c r="F833" s="142">
        <v>1317.13</v>
      </c>
      <c r="G833" s="142">
        <v>1745.17</v>
      </c>
      <c r="H833" s="142">
        <v>1915.85</v>
      </c>
      <c r="I833" s="142">
        <v>4978.1499999999996</v>
      </c>
      <c r="Q833" s="30">
        <f t="shared" si="12"/>
        <v>4978.1499999999996</v>
      </c>
    </row>
    <row r="834" spans="1:17" x14ac:dyDescent="0.2">
      <c r="A834" s="139" t="s">
        <v>1679</v>
      </c>
      <c r="B834" s="140" t="s">
        <v>16126</v>
      </c>
      <c r="C834" s="141">
        <v>2237</v>
      </c>
      <c r="D834" s="141">
        <v>32</v>
      </c>
      <c r="E834" s="142">
        <v>10220.56</v>
      </c>
      <c r="F834" s="142">
        <v>499.22</v>
      </c>
      <c r="G834" s="142">
        <v>498.62</v>
      </c>
      <c r="H834" s="142">
        <v>202.37</v>
      </c>
      <c r="I834" s="142">
        <v>1200.21</v>
      </c>
      <c r="Q834" s="30">
        <f t="shared" si="12"/>
        <v>1200.21</v>
      </c>
    </row>
    <row r="835" spans="1:17" x14ac:dyDescent="0.2">
      <c r="A835" s="139" t="s">
        <v>1681</v>
      </c>
      <c r="B835" s="140" t="s">
        <v>16127</v>
      </c>
      <c r="C835" s="141">
        <v>2270</v>
      </c>
      <c r="D835" s="141">
        <v>72</v>
      </c>
      <c r="E835" s="142">
        <v>66361.52</v>
      </c>
      <c r="F835" s="142">
        <v>506.58</v>
      </c>
      <c r="G835" s="142">
        <v>1121.9000000000001</v>
      </c>
      <c r="H835" s="142">
        <v>1313.98</v>
      </c>
      <c r="I835" s="142">
        <v>2942.46</v>
      </c>
      <c r="Q835" s="30">
        <f t="shared" si="12"/>
        <v>2942.46</v>
      </c>
    </row>
    <row r="836" spans="1:17" x14ac:dyDescent="0.2">
      <c r="A836" s="139" t="s">
        <v>1683</v>
      </c>
      <c r="B836" s="140" t="s">
        <v>16128</v>
      </c>
      <c r="C836" s="141">
        <v>1706</v>
      </c>
      <c r="D836" s="141">
        <v>38</v>
      </c>
      <c r="E836" s="142">
        <v>26681.33</v>
      </c>
      <c r="F836" s="142">
        <v>380.72</v>
      </c>
      <c r="G836" s="142">
        <v>592.11</v>
      </c>
      <c r="H836" s="142">
        <v>528.29999999999995</v>
      </c>
      <c r="I836" s="142">
        <v>1501.13</v>
      </c>
      <c r="Q836" s="30">
        <f t="shared" si="12"/>
        <v>1501.13</v>
      </c>
    </row>
    <row r="837" spans="1:17" x14ac:dyDescent="0.2">
      <c r="A837" s="139" t="s">
        <v>1685</v>
      </c>
      <c r="B837" s="140" t="s">
        <v>16129</v>
      </c>
      <c r="C837" s="141">
        <v>2552</v>
      </c>
      <c r="D837" s="141">
        <v>37</v>
      </c>
      <c r="E837" s="142">
        <v>19011</v>
      </c>
      <c r="F837" s="142">
        <v>569.52</v>
      </c>
      <c r="G837" s="142">
        <v>576.53</v>
      </c>
      <c r="H837" s="142">
        <v>376.42</v>
      </c>
      <c r="I837" s="142">
        <v>1522.47</v>
      </c>
      <c r="Q837" s="30">
        <f t="shared" si="12"/>
        <v>1522.47</v>
      </c>
    </row>
    <row r="838" spans="1:17" x14ac:dyDescent="0.2">
      <c r="A838" s="139" t="s">
        <v>1687</v>
      </c>
      <c r="B838" s="140" t="s">
        <v>16130</v>
      </c>
      <c r="C838" s="141">
        <v>223506</v>
      </c>
      <c r="D838" s="141">
        <v>1734</v>
      </c>
      <c r="E838" s="142">
        <v>1531236.5</v>
      </c>
      <c r="F838" s="142">
        <v>49878.98</v>
      </c>
      <c r="G838" s="142">
        <v>27018.92</v>
      </c>
      <c r="H838" s="142">
        <v>30319.06</v>
      </c>
      <c r="I838" s="142">
        <v>107216.96000000001</v>
      </c>
      <c r="Q838" s="30">
        <f t="shared" si="12"/>
        <v>107216.96000000001</v>
      </c>
    </row>
    <row r="839" spans="1:17" x14ac:dyDescent="0.2">
      <c r="A839" s="139" t="s">
        <v>1689</v>
      </c>
      <c r="B839" s="140" t="s">
        <v>16131</v>
      </c>
      <c r="C839" s="141">
        <v>2167</v>
      </c>
      <c r="D839" s="141">
        <v>27</v>
      </c>
      <c r="E839" s="142">
        <v>6047.12</v>
      </c>
      <c r="F839" s="142">
        <v>483.6</v>
      </c>
      <c r="G839" s="142">
        <v>420.71</v>
      </c>
      <c r="H839" s="142">
        <v>119.74</v>
      </c>
      <c r="I839" s="142">
        <v>1024.05</v>
      </c>
      <c r="Q839" s="30">
        <f t="shared" si="12"/>
        <v>1024.05</v>
      </c>
    </row>
    <row r="840" spans="1:17" x14ac:dyDescent="0.2">
      <c r="A840" s="139" t="s">
        <v>1691</v>
      </c>
      <c r="B840" s="140" t="s">
        <v>16132</v>
      </c>
      <c r="C840" s="141">
        <v>3948</v>
      </c>
      <c r="D840" s="141">
        <v>69</v>
      </c>
      <c r="E840" s="142">
        <v>32868.29</v>
      </c>
      <c r="F840" s="142">
        <v>881.06</v>
      </c>
      <c r="G840" s="142">
        <v>1075.1400000000001</v>
      </c>
      <c r="H840" s="142">
        <v>650.80999999999995</v>
      </c>
      <c r="I840" s="142">
        <v>2607.0100000000002</v>
      </c>
      <c r="Q840" s="30">
        <f t="shared" si="12"/>
        <v>2607.0100000000002</v>
      </c>
    </row>
    <row r="841" spans="1:17" x14ac:dyDescent="0.2">
      <c r="A841" s="139" t="s">
        <v>1693</v>
      </c>
      <c r="B841" s="140" t="s">
        <v>16133</v>
      </c>
      <c r="C841" s="141">
        <v>3249</v>
      </c>
      <c r="D841" s="141">
        <v>67</v>
      </c>
      <c r="E841" s="142">
        <v>65586.17</v>
      </c>
      <c r="F841" s="142">
        <v>725.06</v>
      </c>
      <c r="G841" s="142">
        <v>1043.98</v>
      </c>
      <c r="H841" s="142">
        <v>1298.6300000000001</v>
      </c>
      <c r="I841" s="142">
        <v>3067.67</v>
      </c>
      <c r="Q841" s="30">
        <f t="shared" si="12"/>
        <v>3067.67</v>
      </c>
    </row>
    <row r="842" spans="1:17" x14ac:dyDescent="0.2">
      <c r="A842" s="139" t="s">
        <v>1695</v>
      </c>
      <c r="B842" s="140" t="s">
        <v>16134</v>
      </c>
      <c r="C842" s="141">
        <v>1636193</v>
      </c>
      <c r="D842" s="141">
        <v>27743</v>
      </c>
      <c r="E842" s="142">
        <v>21094095.859999999</v>
      </c>
      <c r="F842" s="142">
        <v>365142.95</v>
      </c>
      <c r="G842" s="142">
        <v>432287.16</v>
      </c>
      <c r="H842" s="142">
        <v>417671.15</v>
      </c>
      <c r="I842" s="142">
        <v>1215101.26</v>
      </c>
      <c r="Q842" s="30">
        <f t="shared" si="12"/>
        <v>1215101.26</v>
      </c>
    </row>
    <row r="843" spans="1:17" x14ac:dyDescent="0.2">
      <c r="A843" s="139" t="s">
        <v>1697</v>
      </c>
      <c r="B843" s="140" t="s">
        <v>16135</v>
      </c>
      <c r="C843" s="141">
        <v>7450</v>
      </c>
      <c r="D843" s="141">
        <v>49</v>
      </c>
      <c r="E843" s="142">
        <v>17864.72</v>
      </c>
      <c r="F843" s="142">
        <v>1662.59</v>
      </c>
      <c r="G843" s="142">
        <v>763.51</v>
      </c>
      <c r="H843" s="142">
        <v>353.73</v>
      </c>
      <c r="I843" s="142">
        <v>2779.83</v>
      </c>
      <c r="Q843" s="30">
        <f t="shared" si="12"/>
        <v>2779.83</v>
      </c>
    </row>
    <row r="844" spans="1:17" x14ac:dyDescent="0.2">
      <c r="A844" s="139" t="s">
        <v>1699</v>
      </c>
      <c r="B844" s="140" t="s">
        <v>16136</v>
      </c>
      <c r="C844" s="141">
        <v>74</v>
      </c>
      <c r="D844" s="141">
        <v>1</v>
      </c>
      <c r="E844" s="142">
        <v>1102.26</v>
      </c>
      <c r="F844" s="142">
        <v>16.510000000000002</v>
      </c>
      <c r="G844" s="142">
        <v>15.58</v>
      </c>
      <c r="H844" s="142">
        <v>21.82</v>
      </c>
      <c r="I844" s="142">
        <v>53.91</v>
      </c>
      <c r="Q844" s="30">
        <f t="shared" si="12"/>
        <v>53.91</v>
      </c>
    </row>
    <row r="845" spans="1:17" x14ac:dyDescent="0.2">
      <c r="A845" s="139" t="s">
        <v>1701</v>
      </c>
      <c r="B845" s="140" t="s">
        <v>16137</v>
      </c>
      <c r="C845" s="141">
        <v>16762</v>
      </c>
      <c r="D845" s="141">
        <v>242</v>
      </c>
      <c r="E845" s="142">
        <v>129758.59</v>
      </c>
      <c r="F845" s="142">
        <v>3740.71</v>
      </c>
      <c r="G845" s="142">
        <v>3770.81</v>
      </c>
      <c r="H845" s="142">
        <v>2569.27</v>
      </c>
      <c r="I845" s="142">
        <v>10080.790000000001</v>
      </c>
      <c r="Q845" s="30">
        <f t="shared" si="12"/>
        <v>10080.790000000001</v>
      </c>
    </row>
    <row r="846" spans="1:17" x14ac:dyDescent="0.2">
      <c r="A846" s="139" t="s">
        <v>1703</v>
      </c>
      <c r="B846" s="140" t="s">
        <v>16138</v>
      </c>
      <c r="C846" s="141">
        <v>9757</v>
      </c>
      <c r="D846" s="141">
        <v>117</v>
      </c>
      <c r="E846" s="142">
        <v>65709.440000000002</v>
      </c>
      <c r="F846" s="142">
        <v>2177.4299999999998</v>
      </c>
      <c r="G846" s="142">
        <v>1823.07</v>
      </c>
      <c r="H846" s="142">
        <v>1301.07</v>
      </c>
      <c r="I846" s="142">
        <v>5301.57</v>
      </c>
      <c r="Q846" s="30">
        <f t="shared" si="12"/>
        <v>5301.57</v>
      </c>
    </row>
    <row r="847" spans="1:17" x14ac:dyDescent="0.2">
      <c r="A847" s="139" t="s">
        <v>1705</v>
      </c>
      <c r="B847" s="140" t="s">
        <v>16139</v>
      </c>
      <c r="C847" s="141">
        <v>448</v>
      </c>
      <c r="D847" s="141">
        <v>6</v>
      </c>
      <c r="E847" s="142">
        <v>1648.24</v>
      </c>
      <c r="F847" s="142">
        <v>99.98</v>
      </c>
      <c r="G847" s="142">
        <v>93.49</v>
      </c>
      <c r="H847" s="142">
        <v>32.630000000000003</v>
      </c>
      <c r="I847" s="142">
        <v>226.1</v>
      </c>
      <c r="Q847" s="30">
        <f t="shared" ref="Q847:Q910" si="13">I847+P847</f>
        <v>226.1</v>
      </c>
    </row>
    <row r="848" spans="1:17" x14ac:dyDescent="0.2">
      <c r="A848" s="139" t="s">
        <v>1707</v>
      </c>
      <c r="B848" s="140" t="s">
        <v>16140</v>
      </c>
      <c r="C848" s="141">
        <v>2218</v>
      </c>
      <c r="D848" s="141">
        <v>33</v>
      </c>
      <c r="E848" s="142">
        <v>8365.26</v>
      </c>
      <c r="F848" s="142">
        <v>494.98</v>
      </c>
      <c r="G848" s="142">
        <v>514.20000000000005</v>
      </c>
      <c r="H848" s="142">
        <v>165.63</v>
      </c>
      <c r="I848" s="142">
        <v>1174.81</v>
      </c>
      <c r="Q848" s="30">
        <f t="shared" si="13"/>
        <v>1174.81</v>
      </c>
    </row>
    <row r="849" spans="1:17" x14ac:dyDescent="0.2">
      <c r="A849" s="139" t="s">
        <v>1709</v>
      </c>
      <c r="B849" s="140" t="s">
        <v>16141</v>
      </c>
      <c r="C849" s="141">
        <v>278</v>
      </c>
      <c r="D849" s="141">
        <v>3</v>
      </c>
      <c r="E849" s="142">
        <v>758.43</v>
      </c>
      <c r="F849" s="142">
        <v>62.04</v>
      </c>
      <c r="G849" s="142">
        <v>46.74</v>
      </c>
      <c r="H849" s="142">
        <v>15.02</v>
      </c>
      <c r="I849" s="142">
        <v>123.8</v>
      </c>
      <c r="Q849" s="30">
        <f t="shared" si="13"/>
        <v>123.8</v>
      </c>
    </row>
    <row r="850" spans="1:17" x14ac:dyDescent="0.2">
      <c r="A850" s="139" t="s">
        <v>1711</v>
      </c>
      <c r="B850" s="140" t="s">
        <v>16142</v>
      </c>
      <c r="C850" s="141">
        <v>999</v>
      </c>
      <c r="D850" s="141">
        <v>32</v>
      </c>
      <c r="E850" s="142">
        <v>3995.73</v>
      </c>
      <c r="F850" s="142">
        <v>222.94</v>
      </c>
      <c r="G850" s="142">
        <v>498.62</v>
      </c>
      <c r="H850" s="142">
        <v>79.12</v>
      </c>
      <c r="I850" s="142">
        <v>800.68</v>
      </c>
      <c r="Q850" s="30">
        <f t="shared" si="13"/>
        <v>800.68</v>
      </c>
    </row>
    <row r="851" spans="1:17" x14ac:dyDescent="0.2">
      <c r="A851" s="139" t="s">
        <v>1713</v>
      </c>
      <c r="B851" s="140" t="s">
        <v>16143</v>
      </c>
      <c r="C851" s="141">
        <v>1606</v>
      </c>
      <c r="D851" s="141">
        <v>20</v>
      </c>
      <c r="E851" s="142">
        <v>3840.69</v>
      </c>
      <c r="F851" s="142">
        <v>358.41</v>
      </c>
      <c r="G851" s="142">
        <v>311.64</v>
      </c>
      <c r="H851" s="142">
        <v>76.05</v>
      </c>
      <c r="I851" s="142">
        <v>746.1</v>
      </c>
      <c r="Q851" s="30">
        <f t="shared" si="13"/>
        <v>746.1</v>
      </c>
    </row>
    <row r="852" spans="1:17" x14ac:dyDescent="0.2">
      <c r="A852" s="139" t="s">
        <v>1715</v>
      </c>
      <c r="B852" s="140" t="s">
        <v>16144</v>
      </c>
      <c r="C852" s="141">
        <v>4848</v>
      </c>
      <c r="D852" s="141">
        <v>209</v>
      </c>
      <c r="E852" s="142">
        <v>120802.88</v>
      </c>
      <c r="F852" s="142">
        <v>1081.9100000000001</v>
      </c>
      <c r="G852" s="142">
        <v>3256.61</v>
      </c>
      <c r="H852" s="142">
        <v>2391.94</v>
      </c>
      <c r="I852" s="142">
        <v>6730.46</v>
      </c>
      <c r="Q852" s="30">
        <f t="shared" si="13"/>
        <v>6730.46</v>
      </c>
    </row>
    <row r="853" spans="1:17" x14ac:dyDescent="0.2">
      <c r="A853" s="139" t="s">
        <v>1717</v>
      </c>
      <c r="B853" s="140" t="s">
        <v>16145</v>
      </c>
      <c r="C853" s="141">
        <v>7729</v>
      </c>
      <c r="D853" s="141">
        <v>46</v>
      </c>
      <c r="E853" s="142">
        <v>11765.14</v>
      </c>
      <c r="F853" s="142">
        <v>1724.85</v>
      </c>
      <c r="G853" s="142">
        <v>716.77</v>
      </c>
      <c r="H853" s="142">
        <v>232.95</v>
      </c>
      <c r="I853" s="142">
        <v>2674.57</v>
      </c>
      <c r="Q853" s="30">
        <f t="shared" si="13"/>
        <v>2674.57</v>
      </c>
    </row>
    <row r="854" spans="1:17" x14ac:dyDescent="0.2">
      <c r="A854" s="139" t="s">
        <v>1719</v>
      </c>
      <c r="B854" s="140" t="s">
        <v>16146</v>
      </c>
      <c r="C854" s="141">
        <v>3590</v>
      </c>
      <c r="D854" s="141">
        <v>94</v>
      </c>
      <c r="E854" s="142">
        <v>44343.02</v>
      </c>
      <c r="F854" s="142">
        <v>801.17</v>
      </c>
      <c r="G854" s="142">
        <v>1464.7</v>
      </c>
      <c r="H854" s="142">
        <v>878.01</v>
      </c>
      <c r="I854" s="142">
        <v>3143.88</v>
      </c>
      <c r="Q854" s="30">
        <f t="shared" si="13"/>
        <v>3143.88</v>
      </c>
    </row>
    <row r="855" spans="1:17" x14ac:dyDescent="0.2">
      <c r="A855" s="139" t="s">
        <v>1721</v>
      </c>
      <c r="B855" s="140" t="s">
        <v>16147</v>
      </c>
      <c r="C855" s="141">
        <v>3148</v>
      </c>
      <c r="D855" s="141">
        <v>22</v>
      </c>
      <c r="E855" s="142">
        <v>4621.3599999999997</v>
      </c>
      <c r="F855" s="142">
        <v>702.53</v>
      </c>
      <c r="G855" s="142">
        <v>342.8</v>
      </c>
      <c r="H855" s="142">
        <v>91.5</v>
      </c>
      <c r="I855" s="142">
        <v>1136.83</v>
      </c>
      <c r="Q855" s="30">
        <f t="shared" si="13"/>
        <v>1136.83</v>
      </c>
    </row>
    <row r="856" spans="1:17" x14ac:dyDescent="0.2">
      <c r="A856" s="139" t="s">
        <v>1723</v>
      </c>
      <c r="B856" s="140" t="s">
        <v>16148</v>
      </c>
      <c r="C856" s="141">
        <v>17932</v>
      </c>
      <c r="D856" s="141">
        <v>253</v>
      </c>
      <c r="E856" s="142">
        <v>124950.97</v>
      </c>
      <c r="F856" s="142">
        <v>4001.82</v>
      </c>
      <c r="G856" s="142">
        <v>3942.21</v>
      </c>
      <c r="H856" s="142">
        <v>2474.08</v>
      </c>
      <c r="I856" s="142">
        <v>10418.11</v>
      </c>
      <c r="Q856" s="30">
        <f t="shared" si="13"/>
        <v>10418.11</v>
      </c>
    </row>
    <row r="857" spans="1:17" x14ac:dyDescent="0.2">
      <c r="A857" s="139" t="s">
        <v>1725</v>
      </c>
      <c r="B857" s="140" t="s">
        <v>16149</v>
      </c>
      <c r="C857" s="141">
        <v>1101</v>
      </c>
      <c r="D857" s="141">
        <v>11</v>
      </c>
      <c r="E857" s="142">
        <v>5173.9399999999996</v>
      </c>
      <c r="F857" s="142">
        <v>245.7</v>
      </c>
      <c r="G857" s="142">
        <v>171.4</v>
      </c>
      <c r="H857" s="142">
        <v>102.45</v>
      </c>
      <c r="I857" s="142">
        <v>519.54999999999995</v>
      </c>
      <c r="Q857" s="30">
        <f t="shared" si="13"/>
        <v>519.54999999999995</v>
      </c>
    </row>
    <row r="858" spans="1:17" x14ac:dyDescent="0.2">
      <c r="A858" s="139" t="s">
        <v>1727</v>
      </c>
      <c r="B858" s="140" t="s">
        <v>16150</v>
      </c>
      <c r="C858" s="141">
        <v>19363</v>
      </c>
      <c r="D858" s="141">
        <v>183</v>
      </c>
      <c r="E858" s="142">
        <v>51509.95</v>
      </c>
      <c r="F858" s="142">
        <v>4321.17</v>
      </c>
      <c r="G858" s="142">
        <v>2851.48</v>
      </c>
      <c r="H858" s="142">
        <v>1019.92</v>
      </c>
      <c r="I858" s="142">
        <v>8192.57</v>
      </c>
      <c r="Q858" s="30">
        <f t="shared" si="13"/>
        <v>8192.57</v>
      </c>
    </row>
    <row r="859" spans="1:17" x14ac:dyDescent="0.2">
      <c r="A859" s="139" t="s">
        <v>1729</v>
      </c>
      <c r="B859" s="140" t="s">
        <v>16151</v>
      </c>
      <c r="C859" s="141">
        <v>195</v>
      </c>
      <c r="D859" s="141">
        <v>8</v>
      </c>
      <c r="E859" s="142">
        <v>7181.86</v>
      </c>
      <c r="F859" s="142">
        <v>43.52</v>
      </c>
      <c r="G859" s="142">
        <v>124.66</v>
      </c>
      <c r="H859" s="142">
        <v>142.19999999999999</v>
      </c>
      <c r="I859" s="142">
        <v>310.38</v>
      </c>
      <c r="Q859" s="30">
        <f t="shared" si="13"/>
        <v>310.38</v>
      </c>
    </row>
    <row r="860" spans="1:17" x14ac:dyDescent="0.2">
      <c r="A860" s="139" t="s">
        <v>1731</v>
      </c>
      <c r="B860" s="140" t="s">
        <v>16152</v>
      </c>
      <c r="C860" s="141">
        <v>2532</v>
      </c>
      <c r="D860" s="141">
        <v>45</v>
      </c>
      <c r="E860" s="142">
        <v>12983.7</v>
      </c>
      <c r="F860" s="142">
        <v>565.05999999999995</v>
      </c>
      <c r="G860" s="142">
        <v>701.18</v>
      </c>
      <c r="H860" s="142">
        <v>257.08</v>
      </c>
      <c r="I860" s="142">
        <v>1523.32</v>
      </c>
      <c r="Q860" s="30">
        <f t="shared" si="13"/>
        <v>1523.32</v>
      </c>
    </row>
    <row r="861" spans="1:17" x14ac:dyDescent="0.2">
      <c r="A861" s="139" t="s">
        <v>1733</v>
      </c>
      <c r="B861" s="140" t="s">
        <v>16153</v>
      </c>
      <c r="C861" s="141">
        <v>2122</v>
      </c>
      <c r="D861" s="141">
        <v>42</v>
      </c>
      <c r="E861" s="142">
        <v>8031.96</v>
      </c>
      <c r="F861" s="142">
        <v>473.56</v>
      </c>
      <c r="G861" s="142">
        <v>654.44000000000005</v>
      </c>
      <c r="H861" s="142">
        <v>159.03</v>
      </c>
      <c r="I861" s="142">
        <v>1287.03</v>
      </c>
      <c r="Q861" s="30">
        <f t="shared" si="13"/>
        <v>1287.03</v>
      </c>
    </row>
    <row r="862" spans="1:17" x14ac:dyDescent="0.2">
      <c r="A862" s="139" t="s">
        <v>1735</v>
      </c>
      <c r="B862" s="140" t="s">
        <v>16154</v>
      </c>
      <c r="C862" s="141">
        <v>557</v>
      </c>
      <c r="D862" s="141">
        <v>5</v>
      </c>
      <c r="E862" s="142">
        <v>653.76</v>
      </c>
      <c r="F862" s="142">
        <v>124.3</v>
      </c>
      <c r="G862" s="142">
        <v>77.91</v>
      </c>
      <c r="H862" s="142">
        <v>12.94</v>
      </c>
      <c r="I862" s="142">
        <v>215.15</v>
      </c>
      <c r="Q862" s="30">
        <f t="shared" si="13"/>
        <v>215.15</v>
      </c>
    </row>
    <row r="863" spans="1:17" x14ac:dyDescent="0.2">
      <c r="A863" s="139" t="s">
        <v>1737</v>
      </c>
      <c r="B863" s="140" t="s">
        <v>16155</v>
      </c>
      <c r="C863" s="141">
        <v>14845</v>
      </c>
      <c r="D863" s="141">
        <v>76</v>
      </c>
      <c r="E863" s="142">
        <v>31726.18</v>
      </c>
      <c r="F863" s="142">
        <v>3312.9</v>
      </c>
      <c r="G863" s="142">
        <v>1184.22</v>
      </c>
      <c r="H863" s="142">
        <v>628.19000000000005</v>
      </c>
      <c r="I863" s="142">
        <v>5125.3100000000004</v>
      </c>
      <c r="Q863" s="30">
        <f t="shared" si="13"/>
        <v>5125.3100000000004</v>
      </c>
    </row>
    <row r="864" spans="1:17" x14ac:dyDescent="0.2">
      <c r="A864" s="139" t="s">
        <v>1739</v>
      </c>
      <c r="B864" s="140" t="s">
        <v>16156</v>
      </c>
      <c r="C864" s="141">
        <v>16761</v>
      </c>
      <c r="D864" s="141">
        <v>185</v>
      </c>
      <c r="E864" s="142">
        <v>180861.81</v>
      </c>
      <c r="F864" s="142">
        <v>3740.49</v>
      </c>
      <c r="G864" s="142">
        <v>2882.64</v>
      </c>
      <c r="H864" s="142">
        <v>3581.14</v>
      </c>
      <c r="I864" s="142">
        <v>10204.27</v>
      </c>
      <c r="Q864" s="30">
        <f t="shared" si="13"/>
        <v>10204.27</v>
      </c>
    </row>
    <row r="865" spans="1:17" x14ac:dyDescent="0.2">
      <c r="A865" s="139" t="s">
        <v>1741</v>
      </c>
      <c r="B865" s="140" t="s">
        <v>16157</v>
      </c>
      <c r="C865" s="141">
        <v>3289</v>
      </c>
      <c r="D865" s="141">
        <v>16</v>
      </c>
      <c r="E865" s="142">
        <v>2693.87</v>
      </c>
      <c r="F865" s="142">
        <v>733.99</v>
      </c>
      <c r="G865" s="142">
        <v>249.31</v>
      </c>
      <c r="H865" s="142">
        <v>53.34</v>
      </c>
      <c r="I865" s="142">
        <v>1036.6400000000001</v>
      </c>
      <c r="Q865" s="30">
        <f t="shared" si="13"/>
        <v>1036.6400000000001</v>
      </c>
    </row>
    <row r="866" spans="1:17" x14ac:dyDescent="0.2">
      <c r="A866" s="139" t="s">
        <v>1743</v>
      </c>
      <c r="B866" s="140" t="s">
        <v>16158</v>
      </c>
      <c r="C866" s="141">
        <v>5007</v>
      </c>
      <c r="D866" s="141">
        <v>43</v>
      </c>
      <c r="E866" s="142">
        <v>19179.689999999999</v>
      </c>
      <c r="F866" s="142">
        <v>1117.3900000000001</v>
      </c>
      <c r="G866" s="142">
        <v>670.02</v>
      </c>
      <c r="H866" s="142">
        <v>379.77</v>
      </c>
      <c r="I866" s="142">
        <v>2167.1799999999998</v>
      </c>
      <c r="Q866" s="30">
        <f t="shared" si="13"/>
        <v>2167.1799999999998</v>
      </c>
    </row>
    <row r="867" spans="1:17" x14ac:dyDescent="0.2">
      <c r="A867" s="139" t="s">
        <v>1745</v>
      </c>
      <c r="B867" s="140" t="s">
        <v>16159</v>
      </c>
      <c r="C867" s="141">
        <v>5344</v>
      </c>
      <c r="D867" s="141">
        <v>65</v>
      </c>
      <c r="E867" s="142">
        <v>73376.05</v>
      </c>
      <c r="F867" s="142">
        <v>1192.5999999999999</v>
      </c>
      <c r="G867" s="142">
        <v>1012.82</v>
      </c>
      <c r="H867" s="142">
        <v>1452.87</v>
      </c>
      <c r="I867" s="142">
        <v>3658.29</v>
      </c>
      <c r="Q867" s="30">
        <f t="shared" si="13"/>
        <v>3658.29</v>
      </c>
    </row>
    <row r="868" spans="1:17" x14ac:dyDescent="0.2">
      <c r="A868" s="139" t="s">
        <v>1747</v>
      </c>
      <c r="B868" s="140" t="s">
        <v>16160</v>
      </c>
      <c r="C868" s="141">
        <v>89</v>
      </c>
      <c r="D868" s="141">
        <v>4</v>
      </c>
      <c r="E868" s="142">
        <v>821.1</v>
      </c>
      <c r="F868" s="142">
        <v>19.86</v>
      </c>
      <c r="G868" s="142">
        <v>62.33</v>
      </c>
      <c r="H868" s="142">
        <v>16.260000000000002</v>
      </c>
      <c r="I868" s="142">
        <v>98.45</v>
      </c>
      <c r="Q868" s="30">
        <f t="shared" si="13"/>
        <v>98.45</v>
      </c>
    </row>
    <row r="869" spans="1:17" x14ac:dyDescent="0.2">
      <c r="A869" s="139" t="s">
        <v>1749</v>
      </c>
      <c r="B869" s="140" t="s">
        <v>16161</v>
      </c>
      <c r="C869" s="141">
        <v>18785</v>
      </c>
      <c r="D869" s="141">
        <v>193</v>
      </c>
      <c r="E869" s="142">
        <v>129435.36</v>
      </c>
      <c r="F869" s="142">
        <v>4192.18</v>
      </c>
      <c r="G869" s="142">
        <v>3007.3</v>
      </c>
      <c r="H869" s="142">
        <v>2562.87</v>
      </c>
      <c r="I869" s="142">
        <v>9762.35</v>
      </c>
      <c r="Q869" s="30">
        <f t="shared" si="13"/>
        <v>9762.35</v>
      </c>
    </row>
    <row r="870" spans="1:17" x14ac:dyDescent="0.2">
      <c r="A870" s="139" t="s">
        <v>1751</v>
      </c>
      <c r="B870" s="140" t="s">
        <v>16162</v>
      </c>
      <c r="C870" s="141">
        <v>4575</v>
      </c>
      <c r="D870" s="141">
        <v>85</v>
      </c>
      <c r="E870" s="142">
        <v>73163.5</v>
      </c>
      <c r="F870" s="142">
        <v>1020.98</v>
      </c>
      <c r="G870" s="142">
        <v>1324.46</v>
      </c>
      <c r="H870" s="142">
        <v>1448.66</v>
      </c>
      <c r="I870" s="142">
        <v>3794.1</v>
      </c>
      <c r="Q870" s="30">
        <f t="shared" si="13"/>
        <v>3794.1</v>
      </c>
    </row>
    <row r="871" spans="1:17" x14ac:dyDescent="0.2">
      <c r="A871" s="139" t="s">
        <v>1753</v>
      </c>
      <c r="B871" s="140" t="s">
        <v>16163</v>
      </c>
      <c r="C871" s="141">
        <v>754</v>
      </c>
      <c r="D871" s="141">
        <v>10</v>
      </c>
      <c r="E871" s="142">
        <v>4556.72</v>
      </c>
      <c r="F871" s="142">
        <v>168.26</v>
      </c>
      <c r="G871" s="142">
        <v>155.82</v>
      </c>
      <c r="H871" s="142">
        <v>90.22</v>
      </c>
      <c r="I871" s="142">
        <v>414.3</v>
      </c>
      <c r="Q871" s="30">
        <f t="shared" si="13"/>
        <v>414.3</v>
      </c>
    </row>
    <row r="872" spans="1:17" x14ac:dyDescent="0.2">
      <c r="A872" s="139" t="s">
        <v>1755</v>
      </c>
      <c r="B872" s="140" t="s">
        <v>16164</v>
      </c>
      <c r="C872" s="141">
        <v>1646</v>
      </c>
      <c r="D872" s="141">
        <v>32</v>
      </c>
      <c r="E872" s="142">
        <v>22733.29</v>
      </c>
      <c r="F872" s="142">
        <v>367.33</v>
      </c>
      <c r="G872" s="142">
        <v>498.62</v>
      </c>
      <c r="H872" s="142">
        <v>450.13</v>
      </c>
      <c r="I872" s="142">
        <v>1316.08</v>
      </c>
      <c r="Q872" s="30">
        <f t="shared" si="13"/>
        <v>1316.08</v>
      </c>
    </row>
    <row r="873" spans="1:17" x14ac:dyDescent="0.2">
      <c r="A873" s="139" t="s">
        <v>1757</v>
      </c>
      <c r="B873" s="140" t="s">
        <v>16165</v>
      </c>
      <c r="C873" s="141">
        <v>175</v>
      </c>
      <c r="D873" s="141">
        <v>1</v>
      </c>
      <c r="E873" s="142">
        <v>37.32</v>
      </c>
      <c r="F873" s="142">
        <v>39.06</v>
      </c>
      <c r="G873" s="142">
        <v>15.58</v>
      </c>
      <c r="H873" s="142">
        <v>0.74</v>
      </c>
      <c r="I873" s="142">
        <v>55.38</v>
      </c>
      <c r="Q873" s="30">
        <f t="shared" si="13"/>
        <v>55.38</v>
      </c>
    </row>
    <row r="874" spans="1:17" x14ac:dyDescent="0.2">
      <c r="A874" s="139" t="s">
        <v>1759</v>
      </c>
      <c r="B874" s="140" t="s">
        <v>16166</v>
      </c>
      <c r="C874" s="141">
        <v>24933</v>
      </c>
      <c r="D874" s="141">
        <v>338</v>
      </c>
      <c r="E874" s="142">
        <v>228659.89</v>
      </c>
      <c r="F874" s="142">
        <v>5564.2</v>
      </c>
      <c r="G874" s="142">
        <v>5266.66</v>
      </c>
      <c r="H874" s="142">
        <v>4527.55</v>
      </c>
      <c r="I874" s="142">
        <v>15358.41</v>
      </c>
      <c r="Q874" s="30">
        <f t="shared" si="13"/>
        <v>15358.41</v>
      </c>
    </row>
    <row r="875" spans="1:17" x14ac:dyDescent="0.2">
      <c r="A875" s="139" t="s">
        <v>1761</v>
      </c>
      <c r="B875" s="140" t="s">
        <v>16167</v>
      </c>
      <c r="C875" s="141">
        <v>176</v>
      </c>
      <c r="D875" s="141">
        <v>3</v>
      </c>
      <c r="E875" s="142">
        <v>410.54</v>
      </c>
      <c r="F875" s="142">
        <v>39.28</v>
      </c>
      <c r="G875" s="142">
        <v>46.74</v>
      </c>
      <c r="H875" s="142">
        <v>8.1300000000000008</v>
      </c>
      <c r="I875" s="142">
        <v>94.15</v>
      </c>
      <c r="Q875" s="30">
        <f t="shared" si="13"/>
        <v>94.15</v>
      </c>
    </row>
    <row r="876" spans="1:17" x14ac:dyDescent="0.2">
      <c r="A876" s="139" t="s">
        <v>1763</v>
      </c>
      <c r="B876" s="140" t="s">
        <v>16168</v>
      </c>
      <c r="C876" s="141">
        <v>3889</v>
      </c>
      <c r="D876" s="141">
        <v>59</v>
      </c>
      <c r="E876" s="142">
        <v>18759.03</v>
      </c>
      <c r="F876" s="142">
        <v>867.9</v>
      </c>
      <c r="G876" s="142">
        <v>919.33</v>
      </c>
      <c r="H876" s="142">
        <v>371.43</v>
      </c>
      <c r="I876" s="142">
        <v>2158.66</v>
      </c>
      <c r="Q876" s="30">
        <f t="shared" si="13"/>
        <v>2158.66</v>
      </c>
    </row>
    <row r="877" spans="1:17" x14ac:dyDescent="0.2">
      <c r="A877" s="139" t="s">
        <v>1765</v>
      </c>
      <c r="B877" s="140" t="s">
        <v>16169</v>
      </c>
      <c r="C877" s="141">
        <v>12735</v>
      </c>
      <c r="D877" s="141">
        <v>493</v>
      </c>
      <c r="E877" s="142">
        <v>882913.01</v>
      </c>
      <c r="F877" s="142">
        <v>2842.02</v>
      </c>
      <c r="G877" s="142">
        <v>7681.85</v>
      </c>
      <c r="H877" s="142">
        <v>17482.02</v>
      </c>
      <c r="I877" s="142">
        <v>28005.89</v>
      </c>
      <c r="Q877" s="30">
        <f t="shared" si="13"/>
        <v>28005.89</v>
      </c>
    </row>
    <row r="878" spans="1:17" x14ac:dyDescent="0.2">
      <c r="A878" s="139" t="s">
        <v>1767</v>
      </c>
      <c r="B878" s="140" t="s">
        <v>16170</v>
      </c>
      <c r="C878" s="141">
        <v>778</v>
      </c>
      <c r="D878" s="141">
        <v>13</v>
      </c>
      <c r="E878" s="142">
        <v>5244.46</v>
      </c>
      <c r="F878" s="142">
        <v>173.62</v>
      </c>
      <c r="G878" s="142">
        <v>202.56</v>
      </c>
      <c r="H878" s="142">
        <v>103.84</v>
      </c>
      <c r="I878" s="142">
        <v>480.02</v>
      </c>
      <c r="Q878" s="30">
        <f t="shared" si="13"/>
        <v>480.02</v>
      </c>
    </row>
    <row r="879" spans="1:17" x14ac:dyDescent="0.2">
      <c r="A879" s="139" t="s">
        <v>1769</v>
      </c>
      <c r="B879" s="140" t="s">
        <v>16171</v>
      </c>
      <c r="C879" s="141">
        <v>67307</v>
      </c>
      <c r="D879" s="141">
        <v>577</v>
      </c>
      <c r="E879" s="142">
        <v>282324.42</v>
      </c>
      <c r="F879" s="142">
        <v>15020.65</v>
      </c>
      <c r="G879" s="142">
        <v>8990.73</v>
      </c>
      <c r="H879" s="142">
        <v>5590.13</v>
      </c>
      <c r="I879" s="142">
        <v>29601.51</v>
      </c>
      <c r="Q879" s="30">
        <f t="shared" si="13"/>
        <v>29601.51</v>
      </c>
    </row>
    <row r="880" spans="1:17" x14ac:dyDescent="0.2">
      <c r="A880" s="139" t="s">
        <v>1771</v>
      </c>
      <c r="B880" s="140" t="s">
        <v>16172</v>
      </c>
      <c r="C880" s="141">
        <v>69</v>
      </c>
      <c r="D880" s="141">
        <v>1</v>
      </c>
      <c r="E880" s="142">
        <v>37.32</v>
      </c>
      <c r="F880" s="142">
        <v>15.4</v>
      </c>
      <c r="G880" s="142">
        <v>15.58</v>
      </c>
      <c r="H880" s="142">
        <v>0.74</v>
      </c>
      <c r="I880" s="142">
        <v>31.72</v>
      </c>
      <c r="Q880" s="30">
        <f t="shared" si="13"/>
        <v>31.72</v>
      </c>
    </row>
    <row r="881" spans="1:17" x14ac:dyDescent="0.2">
      <c r="A881" s="139" t="s">
        <v>1773</v>
      </c>
      <c r="B881" s="140" t="s">
        <v>16173</v>
      </c>
      <c r="C881" s="141">
        <v>2474</v>
      </c>
      <c r="D881" s="141">
        <v>61</v>
      </c>
      <c r="E881" s="142">
        <v>71474.27</v>
      </c>
      <c r="F881" s="142">
        <v>552.11</v>
      </c>
      <c r="G881" s="142">
        <v>950.5</v>
      </c>
      <c r="H881" s="142">
        <v>1415.22</v>
      </c>
      <c r="I881" s="142">
        <v>2917.83</v>
      </c>
      <c r="Q881" s="30">
        <f t="shared" si="13"/>
        <v>2917.83</v>
      </c>
    </row>
    <row r="882" spans="1:17" x14ac:dyDescent="0.2">
      <c r="A882" s="139" t="s">
        <v>1775</v>
      </c>
      <c r="B882" s="140" t="s">
        <v>16174</v>
      </c>
      <c r="C882" s="141">
        <v>460</v>
      </c>
      <c r="D882" s="141">
        <v>5</v>
      </c>
      <c r="E882" s="142">
        <v>11614.44</v>
      </c>
      <c r="F882" s="142">
        <v>102.66</v>
      </c>
      <c r="G882" s="142">
        <v>77.91</v>
      </c>
      <c r="H882" s="142">
        <v>229.97</v>
      </c>
      <c r="I882" s="142">
        <v>410.54</v>
      </c>
      <c r="Q882" s="30">
        <f t="shared" si="13"/>
        <v>410.54</v>
      </c>
    </row>
    <row r="883" spans="1:17" x14ac:dyDescent="0.2">
      <c r="A883" s="139" t="s">
        <v>1777</v>
      </c>
      <c r="B883" s="140" t="s">
        <v>16175</v>
      </c>
      <c r="C883" s="141">
        <v>159</v>
      </c>
      <c r="D883" s="141">
        <v>10</v>
      </c>
      <c r="E883" s="142">
        <v>4956.5200000000004</v>
      </c>
      <c r="F883" s="142">
        <v>35.479999999999997</v>
      </c>
      <c r="G883" s="142">
        <v>155.82</v>
      </c>
      <c r="H883" s="142">
        <v>98.14</v>
      </c>
      <c r="I883" s="142">
        <v>289.44</v>
      </c>
      <c r="Q883" s="30">
        <f t="shared" si="13"/>
        <v>289.44</v>
      </c>
    </row>
    <row r="884" spans="1:17" x14ac:dyDescent="0.2">
      <c r="A884" s="139" t="s">
        <v>1779</v>
      </c>
      <c r="B884" s="140" t="s">
        <v>16176</v>
      </c>
      <c r="C884" s="141">
        <v>2236</v>
      </c>
      <c r="D884" s="141">
        <v>61</v>
      </c>
      <c r="E884" s="142">
        <v>81345.91</v>
      </c>
      <c r="F884" s="142">
        <v>499</v>
      </c>
      <c r="G884" s="142">
        <v>950.5</v>
      </c>
      <c r="H884" s="142">
        <v>1610.68</v>
      </c>
      <c r="I884" s="142">
        <v>3060.18</v>
      </c>
      <c r="Q884" s="30">
        <f t="shared" si="13"/>
        <v>3060.18</v>
      </c>
    </row>
    <row r="885" spans="1:17" x14ac:dyDescent="0.2">
      <c r="A885" s="139" t="s">
        <v>1781</v>
      </c>
      <c r="B885" s="140" t="s">
        <v>16177</v>
      </c>
      <c r="C885" s="141">
        <v>1431</v>
      </c>
      <c r="D885" s="141">
        <v>12</v>
      </c>
      <c r="E885" s="142">
        <v>2531.6999999999998</v>
      </c>
      <c r="F885" s="142">
        <v>319.35000000000002</v>
      </c>
      <c r="G885" s="142">
        <v>186.98</v>
      </c>
      <c r="H885" s="142">
        <v>50.13</v>
      </c>
      <c r="I885" s="142">
        <v>556.46</v>
      </c>
      <c r="Q885" s="30">
        <f t="shared" si="13"/>
        <v>556.46</v>
      </c>
    </row>
    <row r="886" spans="1:17" x14ac:dyDescent="0.2">
      <c r="A886" s="139" t="s">
        <v>1783</v>
      </c>
      <c r="B886" s="140" t="s">
        <v>16178</v>
      </c>
      <c r="C886" s="141">
        <v>636</v>
      </c>
      <c r="D886" s="141">
        <v>13</v>
      </c>
      <c r="E886" s="142">
        <v>2891.39</v>
      </c>
      <c r="F886" s="142">
        <v>141.94</v>
      </c>
      <c r="G886" s="142">
        <v>202.56</v>
      </c>
      <c r="H886" s="142">
        <v>57.25</v>
      </c>
      <c r="I886" s="142">
        <v>401.75</v>
      </c>
      <c r="Q886" s="30">
        <f t="shared" si="13"/>
        <v>401.75</v>
      </c>
    </row>
    <row r="887" spans="1:17" x14ac:dyDescent="0.2">
      <c r="A887" s="139" t="s">
        <v>1785</v>
      </c>
      <c r="B887" s="140" t="s">
        <v>16179</v>
      </c>
      <c r="C887" s="141">
        <v>2655</v>
      </c>
      <c r="D887" s="141">
        <v>41</v>
      </c>
      <c r="E887" s="142">
        <v>21497.759999999998</v>
      </c>
      <c r="F887" s="142">
        <v>592.5</v>
      </c>
      <c r="G887" s="142">
        <v>638.86</v>
      </c>
      <c r="H887" s="142">
        <v>425.66</v>
      </c>
      <c r="I887" s="142">
        <v>1657.02</v>
      </c>
      <c r="Q887" s="30">
        <f t="shared" si="13"/>
        <v>1657.02</v>
      </c>
    </row>
    <row r="888" spans="1:17" x14ac:dyDescent="0.2">
      <c r="A888" s="139" t="s">
        <v>1787</v>
      </c>
      <c r="B888" s="140" t="s">
        <v>16180</v>
      </c>
      <c r="C888" s="141">
        <v>1614</v>
      </c>
      <c r="D888" s="141">
        <v>20</v>
      </c>
      <c r="E888" s="142">
        <v>9173.06</v>
      </c>
      <c r="F888" s="142">
        <v>360.19</v>
      </c>
      <c r="G888" s="142">
        <v>311.64</v>
      </c>
      <c r="H888" s="142">
        <v>181.63</v>
      </c>
      <c r="I888" s="142">
        <v>853.46</v>
      </c>
      <c r="Q888" s="30">
        <f t="shared" si="13"/>
        <v>853.46</v>
      </c>
    </row>
    <row r="889" spans="1:17" x14ac:dyDescent="0.2">
      <c r="A889" s="139" t="s">
        <v>1789</v>
      </c>
      <c r="B889" s="140" t="s">
        <v>16181</v>
      </c>
      <c r="C889" s="141">
        <v>2096</v>
      </c>
      <c r="D889" s="141">
        <v>71</v>
      </c>
      <c r="E889" s="142">
        <v>49218.77</v>
      </c>
      <c r="F889" s="142">
        <v>467.76</v>
      </c>
      <c r="G889" s="142">
        <v>1106.31</v>
      </c>
      <c r="H889" s="142">
        <v>974.55</v>
      </c>
      <c r="I889" s="142">
        <v>2548.62</v>
      </c>
      <c r="Q889" s="30">
        <f t="shared" si="13"/>
        <v>2548.62</v>
      </c>
    </row>
    <row r="890" spans="1:17" x14ac:dyDescent="0.2">
      <c r="A890" s="139" t="s">
        <v>1791</v>
      </c>
      <c r="B890" s="140" t="s">
        <v>16182</v>
      </c>
      <c r="C890" s="141">
        <v>7641</v>
      </c>
      <c r="D890" s="141">
        <v>136</v>
      </c>
      <c r="E890" s="142">
        <v>76155.759999999995</v>
      </c>
      <c r="F890" s="142">
        <v>1705.22</v>
      </c>
      <c r="G890" s="142">
        <v>2119.13</v>
      </c>
      <c r="H890" s="142">
        <v>1507.91</v>
      </c>
      <c r="I890" s="142">
        <v>5332.26</v>
      </c>
      <c r="Q890" s="30">
        <f t="shared" si="13"/>
        <v>5332.26</v>
      </c>
    </row>
    <row r="891" spans="1:17" x14ac:dyDescent="0.2">
      <c r="A891" s="139" t="s">
        <v>1793</v>
      </c>
      <c r="B891" s="140" t="s">
        <v>16183</v>
      </c>
      <c r="C891" s="141">
        <v>9307</v>
      </c>
      <c r="D891" s="141">
        <v>136</v>
      </c>
      <c r="E891" s="142">
        <v>50934.84</v>
      </c>
      <c r="F891" s="142">
        <v>2077.0100000000002</v>
      </c>
      <c r="G891" s="142">
        <v>2119.13</v>
      </c>
      <c r="H891" s="142">
        <v>1008.53</v>
      </c>
      <c r="I891" s="142">
        <v>5204.67</v>
      </c>
      <c r="Q891" s="30">
        <f t="shared" si="13"/>
        <v>5204.67</v>
      </c>
    </row>
    <row r="892" spans="1:17" x14ac:dyDescent="0.2">
      <c r="A892" s="139" t="s">
        <v>1795</v>
      </c>
      <c r="B892" s="140" t="s">
        <v>16184</v>
      </c>
      <c r="C892" s="141">
        <v>4726</v>
      </c>
      <c r="D892" s="141">
        <v>48</v>
      </c>
      <c r="E892" s="142">
        <v>10248.719999999999</v>
      </c>
      <c r="F892" s="142">
        <v>1054.68</v>
      </c>
      <c r="G892" s="142">
        <v>747.93</v>
      </c>
      <c r="H892" s="142">
        <v>202.93</v>
      </c>
      <c r="I892" s="142">
        <v>2005.54</v>
      </c>
      <c r="Q892" s="30">
        <f t="shared" si="13"/>
        <v>2005.54</v>
      </c>
    </row>
    <row r="893" spans="1:17" x14ac:dyDescent="0.2">
      <c r="A893" s="139" t="s">
        <v>1797</v>
      </c>
      <c r="B893" s="140" t="s">
        <v>16185</v>
      </c>
      <c r="C893" s="141">
        <v>398</v>
      </c>
      <c r="D893" s="141">
        <v>5</v>
      </c>
      <c r="E893" s="142">
        <v>1244.24</v>
      </c>
      <c r="F893" s="142">
        <v>88.82</v>
      </c>
      <c r="G893" s="142">
        <v>77.91</v>
      </c>
      <c r="H893" s="142">
        <v>24.64</v>
      </c>
      <c r="I893" s="142">
        <v>191.37</v>
      </c>
      <c r="Q893" s="30">
        <f t="shared" si="13"/>
        <v>191.37</v>
      </c>
    </row>
    <row r="894" spans="1:17" x14ac:dyDescent="0.2">
      <c r="A894" s="139" t="s">
        <v>1799</v>
      </c>
      <c r="B894" s="140" t="s">
        <v>16186</v>
      </c>
      <c r="C894" s="141">
        <v>333</v>
      </c>
      <c r="D894" s="141">
        <v>11</v>
      </c>
      <c r="E894" s="142">
        <v>3895.41</v>
      </c>
      <c r="F894" s="142">
        <v>74.31</v>
      </c>
      <c r="G894" s="142">
        <v>171.4</v>
      </c>
      <c r="H894" s="142">
        <v>77.13</v>
      </c>
      <c r="I894" s="142">
        <v>322.83999999999997</v>
      </c>
      <c r="Q894" s="30">
        <f t="shared" si="13"/>
        <v>322.83999999999997</v>
      </c>
    </row>
    <row r="895" spans="1:17" x14ac:dyDescent="0.2">
      <c r="A895" s="139" t="s">
        <v>1801</v>
      </c>
      <c r="B895" s="140" t="s">
        <v>16187</v>
      </c>
      <c r="C895" s="141">
        <v>15210</v>
      </c>
      <c r="D895" s="141">
        <v>76</v>
      </c>
      <c r="E895" s="142">
        <v>31974.29</v>
      </c>
      <c r="F895" s="142">
        <v>3394.36</v>
      </c>
      <c r="G895" s="142">
        <v>1184.22</v>
      </c>
      <c r="H895" s="142">
        <v>633.1</v>
      </c>
      <c r="I895" s="142">
        <v>5211.68</v>
      </c>
      <c r="Q895" s="30">
        <f t="shared" si="13"/>
        <v>5211.68</v>
      </c>
    </row>
    <row r="896" spans="1:17" x14ac:dyDescent="0.2">
      <c r="A896" s="139" t="s">
        <v>1803</v>
      </c>
      <c r="B896" s="140" t="s">
        <v>16188</v>
      </c>
      <c r="C896" s="141">
        <v>89039</v>
      </c>
      <c r="D896" s="141">
        <v>1790</v>
      </c>
      <c r="E896" s="142">
        <v>1022286.76</v>
      </c>
      <c r="F896" s="142">
        <v>19870.5</v>
      </c>
      <c r="G896" s="142">
        <v>27891.5</v>
      </c>
      <c r="H896" s="142">
        <v>20241.669999999998</v>
      </c>
      <c r="I896" s="142">
        <v>68003.67</v>
      </c>
      <c r="Q896" s="30">
        <f t="shared" si="13"/>
        <v>68003.67</v>
      </c>
    </row>
    <row r="897" spans="1:17" x14ac:dyDescent="0.2">
      <c r="A897" s="139" t="s">
        <v>1805</v>
      </c>
      <c r="B897" s="140" t="s">
        <v>16189</v>
      </c>
      <c r="C897" s="141">
        <v>16386</v>
      </c>
      <c r="D897" s="141">
        <v>131</v>
      </c>
      <c r="E897" s="142">
        <v>35331.21</v>
      </c>
      <c r="F897" s="142">
        <v>3656.8</v>
      </c>
      <c r="G897" s="142">
        <v>2041.22</v>
      </c>
      <c r="H897" s="142">
        <v>699.57</v>
      </c>
      <c r="I897" s="142">
        <v>6397.59</v>
      </c>
      <c r="Q897" s="30">
        <f t="shared" si="13"/>
        <v>6397.59</v>
      </c>
    </row>
    <row r="898" spans="1:17" x14ac:dyDescent="0.2">
      <c r="A898" s="139" t="s">
        <v>1807</v>
      </c>
      <c r="B898" s="140" t="s">
        <v>16190</v>
      </c>
      <c r="C898" s="141">
        <v>5710</v>
      </c>
      <c r="D898" s="141">
        <v>89</v>
      </c>
      <c r="E898" s="142">
        <v>61418.84</v>
      </c>
      <c r="F898" s="142">
        <v>1274.28</v>
      </c>
      <c r="G898" s="142">
        <v>1386.78</v>
      </c>
      <c r="H898" s="142">
        <v>1216.1199999999999</v>
      </c>
      <c r="I898" s="142">
        <v>3877.18</v>
      </c>
      <c r="Q898" s="30">
        <f t="shared" si="13"/>
        <v>3877.18</v>
      </c>
    </row>
    <row r="899" spans="1:17" x14ac:dyDescent="0.2">
      <c r="A899" s="139" t="s">
        <v>1809</v>
      </c>
      <c r="B899" s="140" t="s">
        <v>16191</v>
      </c>
      <c r="C899" s="141">
        <v>22365</v>
      </c>
      <c r="D899" s="141">
        <v>286</v>
      </c>
      <c r="E899" s="142">
        <v>200271.72</v>
      </c>
      <c r="F899" s="142">
        <v>4991.1099999999997</v>
      </c>
      <c r="G899" s="142">
        <v>4456.41</v>
      </c>
      <c r="H899" s="142">
        <v>3965.46</v>
      </c>
      <c r="I899" s="142">
        <v>13412.98</v>
      </c>
      <c r="Q899" s="30">
        <f t="shared" si="13"/>
        <v>13412.98</v>
      </c>
    </row>
    <row r="900" spans="1:17" x14ac:dyDescent="0.2">
      <c r="A900" s="139" t="s">
        <v>1811</v>
      </c>
      <c r="B900" s="140" t="s">
        <v>16192</v>
      </c>
      <c r="C900" s="141">
        <v>46414</v>
      </c>
      <c r="D900" s="141">
        <v>562</v>
      </c>
      <c r="E900" s="142">
        <v>324479.24</v>
      </c>
      <c r="F900" s="142">
        <v>10358.030000000001</v>
      </c>
      <c r="G900" s="142">
        <v>8757</v>
      </c>
      <c r="H900" s="142">
        <v>6424.82</v>
      </c>
      <c r="I900" s="142">
        <v>25539.85</v>
      </c>
      <c r="Q900" s="30">
        <f t="shared" si="13"/>
        <v>25539.85</v>
      </c>
    </row>
    <row r="901" spans="1:17" x14ac:dyDescent="0.2">
      <c r="A901" s="139" t="s">
        <v>1813</v>
      </c>
      <c r="B901" s="140" t="s">
        <v>16193</v>
      </c>
      <c r="C901" s="141">
        <v>265</v>
      </c>
      <c r="D901" s="141">
        <v>5</v>
      </c>
      <c r="E901" s="142">
        <v>772.06</v>
      </c>
      <c r="F901" s="142">
        <v>59.14</v>
      </c>
      <c r="G901" s="142">
        <v>77.91</v>
      </c>
      <c r="H901" s="142">
        <v>15.29</v>
      </c>
      <c r="I901" s="142">
        <v>152.34</v>
      </c>
      <c r="Q901" s="30">
        <f t="shared" si="13"/>
        <v>152.34</v>
      </c>
    </row>
    <row r="902" spans="1:17" x14ac:dyDescent="0.2">
      <c r="A902" s="139" t="s">
        <v>1815</v>
      </c>
      <c r="B902" s="140" t="s">
        <v>16194</v>
      </c>
      <c r="C902" s="141">
        <v>391</v>
      </c>
      <c r="D902" s="141">
        <v>7</v>
      </c>
      <c r="E902" s="142">
        <v>1183.44</v>
      </c>
      <c r="F902" s="142">
        <v>87.26</v>
      </c>
      <c r="G902" s="142">
        <v>109.07</v>
      </c>
      <c r="H902" s="142">
        <v>23.43</v>
      </c>
      <c r="I902" s="142">
        <v>219.76</v>
      </c>
      <c r="Q902" s="30">
        <f t="shared" si="13"/>
        <v>219.76</v>
      </c>
    </row>
    <row r="903" spans="1:17" x14ac:dyDescent="0.2">
      <c r="A903" s="139" t="s">
        <v>1817</v>
      </c>
      <c r="B903" s="140" t="s">
        <v>16195</v>
      </c>
      <c r="C903" s="141">
        <v>45</v>
      </c>
      <c r="D903" s="141">
        <v>0</v>
      </c>
      <c r="E903" s="142">
        <v>0</v>
      </c>
      <c r="F903" s="142">
        <v>10.039999999999999</v>
      </c>
      <c r="G903" s="142">
        <v>0</v>
      </c>
      <c r="H903" s="142">
        <v>0</v>
      </c>
      <c r="I903" s="142">
        <v>10.039999999999999</v>
      </c>
      <c r="Q903" s="30">
        <f t="shared" si="13"/>
        <v>10.039999999999999</v>
      </c>
    </row>
    <row r="904" spans="1:17" x14ac:dyDescent="0.2">
      <c r="A904" s="139" t="s">
        <v>1819</v>
      </c>
      <c r="B904" s="140" t="s">
        <v>16196</v>
      </c>
      <c r="C904" s="141">
        <v>493</v>
      </c>
      <c r="D904" s="141">
        <v>6</v>
      </c>
      <c r="E904" s="142">
        <v>751.42</v>
      </c>
      <c r="F904" s="142">
        <v>110.02</v>
      </c>
      <c r="G904" s="142">
        <v>93.49</v>
      </c>
      <c r="H904" s="142">
        <v>14.88</v>
      </c>
      <c r="I904" s="142">
        <v>218.39</v>
      </c>
      <c r="Q904" s="30">
        <f t="shared" si="13"/>
        <v>218.39</v>
      </c>
    </row>
    <row r="905" spans="1:17" x14ac:dyDescent="0.2">
      <c r="A905" s="139" t="s">
        <v>1821</v>
      </c>
      <c r="B905" s="140" t="s">
        <v>16197</v>
      </c>
      <c r="C905" s="141">
        <v>1564</v>
      </c>
      <c r="D905" s="141">
        <v>51</v>
      </c>
      <c r="E905" s="142">
        <v>39042.31</v>
      </c>
      <c r="F905" s="142">
        <v>349.03</v>
      </c>
      <c r="G905" s="142">
        <v>794.67</v>
      </c>
      <c r="H905" s="142">
        <v>773.06</v>
      </c>
      <c r="I905" s="142">
        <v>1916.76</v>
      </c>
      <c r="Q905" s="30">
        <f t="shared" si="13"/>
        <v>1916.76</v>
      </c>
    </row>
    <row r="906" spans="1:17" x14ac:dyDescent="0.2">
      <c r="A906" s="139" t="s">
        <v>1823</v>
      </c>
      <c r="B906" s="140" t="s">
        <v>16198</v>
      </c>
      <c r="C906" s="141">
        <v>2254</v>
      </c>
      <c r="D906" s="141">
        <v>29</v>
      </c>
      <c r="E906" s="142">
        <v>17201.310000000001</v>
      </c>
      <c r="F906" s="142">
        <v>503.02</v>
      </c>
      <c r="G906" s="142">
        <v>451.87</v>
      </c>
      <c r="H906" s="142">
        <v>340.59</v>
      </c>
      <c r="I906" s="142">
        <v>1295.48</v>
      </c>
      <c r="Q906" s="30">
        <f t="shared" si="13"/>
        <v>1295.48</v>
      </c>
    </row>
    <row r="907" spans="1:17" x14ac:dyDescent="0.2">
      <c r="A907" s="139" t="s">
        <v>1825</v>
      </c>
      <c r="B907" s="140" t="s">
        <v>16199</v>
      </c>
      <c r="C907" s="141">
        <v>1546</v>
      </c>
      <c r="D907" s="141">
        <v>25</v>
      </c>
      <c r="E907" s="142">
        <v>7047.07</v>
      </c>
      <c r="F907" s="142">
        <v>345.02</v>
      </c>
      <c r="G907" s="142">
        <v>389.54</v>
      </c>
      <c r="H907" s="142">
        <v>139.54</v>
      </c>
      <c r="I907" s="142">
        <v>874.1</v>
      </c>
      <c r="Q907" s="30">
        <f t="shared" si="13"/>
        <v>874.1</v>
      </c>
    </row>
    <row r="908" spans="1:17" x14ac:dyDescent="0.2">
      <c r="A908" s="139" t="s">
        <v>1827</v>
      </c>
      <c r="B908" s="140" t="s">
        <v>16200</v>
      </c>
      <c r="C908" s="141">
        <v>1446</v>
      </c>
      <c r="D908" s="141">
        <v>24</v>
      </c>
      <c r="E908" s="142">
        <v>14191.54</v>
      </c>
      <c r="F908" s="142">
        <v>322.7</v>
      </c>
      <c r="G908" s="142">
        <v>373.97</v>
      </c>
      <c r="H908" s="142">
        <v>281</v>
      </c>
      <c r="I908" s="142">
        <v>977.67</v>
      </c>
      <c r="Q908" s="30">
        <f t="shared" si="13"/>
        <v>977.67</v>
      </c>
    </row>
    <row r="909" spans="1:17" x14ac:dyDescent="0.2">
      <c r="A909" s="139" t="s">
        <v>1829</v>
      </c>
      <c r="B909" s="140" t="s">
        <v>16201</v>
      </c>
      <c r="C909" s="141">
        <v>20322</v>
      </c>
      <c r="D909" s="141">
        <v>452</v>
      </c>
      <c r="E909" s="142">
        <v>553571.87</v>
      </c>
      <c r="F909" s="142">
        <v>4535.18</v>
      </c>
      <c r="G909" s="142">
        <v>7042.99</v>
      </c>
      <c r="H909" s="142">
        <v>10960.94</v>
      </c>
      <c r="I909" s="142">
        <v>22539.11</v>
      </c>
      <c r="Q909" s="30">
        <f t="shared" si="13"/>
        <v>22539.11</v>
      </c>
    </row>
    <row r="910" spans="1:17" x14ac:dyDescent="0.2">
      <c r="A910" s="139" t="s">
        <v>1831</v>
      </c>
      <c r="B910" s="140" t="s">
        <v>16202</v>
      </c>
      <c r="C910" s="141">
        <v>186</v>
      </c>
      <c r="D910" s="141">
        <v>1</v>
      </c>
      <c r="E910" s="142">
        <v>37.32</v>
      </c>
      <c r="F910" s="142">
        <v>41.51</v>
      </c>
      <c r="G910" s="142">
        <v>15.58</v>
      </c>
      <c r="H910" s="142">
        <v>0.74</v>
      </c>
      <c r="I910" s="142">
        <v>57.83</v>
      </c>
      <c r="Q910" s="30">
        <f t="shared" si="13"/>
        <v>57.83</v>
      </c>
    </row>
    <row r="911" spans="1:17" x14ac:dyDescent="0.2">
      <c r="A911" s="139" t="s">
        <v>1833</v>
      </c>
      <c r="B911" s="140" t="s">
        <v>16203</v>
      </c>
      <c r="C911" s="141">
        <v>16788</v>
      </c>
      <c r="D911" s="141">
        <v>220</v>
      </c>
      <c r="E911" s="142">
        <v>149120.01999999999</v>
      </c>
      <c r="F911" s="142">
        <v>3746.51</v>
      </c>
      <c r="G911" s="142">
        <v>3428.01</v>
      </c>
      <c r="H911" s="142">
        <v>2952.63</v>
      </c>
      <c r="I911" s="142">
        <v>10127.15</v>
      </c>
      <c r="Q911" s="30">
        <f t="shared" ref="Q911:Q974" si="14">I911+P911</f>
        <v>10127.15</v>
      </c>
    </row>
    <row r="912" spans="1:17" x14ac:dyDescent="0.2">
      <c r="A912" s="139" t="s">
        <v>1835</v>
      </c>
      <c r="B912" s="140" t="s">
        <v>16204</v>
      </c>
      <c r="C912" s="141">
        <v>46974</v>
      </c>
      <c r="D912" s="141">
        <v>588</v>
      </c>
      <c r="E912" s="142">
        <v>413541.84</v>
      </c>
      <c r="F912" s="142">
        <v>10483.01</v>
      </c>
      <c r="G912" s="142">
        <v>9162.1299999999992</v>
      </c>
      <c r="H912" s="142">
        <v>8188.29</v>
      </c>
      <c r="I912" s="142">
        <v>27833.43</v>
      </c>
      <c r="Q912" s="30">
        <f t="shared" si="14"/>
        <v>27833.43</v>
      </c>
    </row>
    <row r="913" spans="1:17" x14ac:dyDescent="0.2">
      <c r="A913" s="139" t="s">
        <v>1837</v>
      </c>
      <c r="B913" s="140" t="s">
        <v>16205</v>
      </c>
      <c r="C913" s="141">
        <v>179</v>
      </c>
      <c r="D913" s="141">
        <v>8</v>
      </c>
      <c r="E913" s="142">
        <v>2667.24</v>
      </c>
      <c r="F913" s="142">
        <v>39.94</v>
      </c>
      <c r="G913" s="142">
        <v>124.66</v>
      </c>
      <c r="H913" s="142">
        <v>52.82</v>
      </c>
      <c r="I913" s="142">
        <v>217.42</v>
      </c>
      <c r="Q913" s="30">
        <f t="shared" si="14"/>
        <v>217.42</v>
      </c>
    </row>
    <row r="914" spans="1:17" x14ac:dyDescent="0.2">
      <c r="A914" s="139" t="s">
        <v>1839</v>
      </c>
      <c r="B914" s="140" t="s">
        <v>16206</v>
      </c>
      <c r="C914" s="141">
        <v>7814</v>
      </c>
      <c r="D914" s="141">
        <v>76</v>
      </c>
      <c r="E914" s="142">
        <v>58319.11</v>
      </c>
      <c r="F914" s="142">
        <v>1743.82</v>
      </c>
      <c r="G914" s="142">
        <v>1184.22</v>
      </c>
      <c r="H914" s="142">
        <v>1154.74</v>
      </c>
      <c r="I914" s="142">
        <v>4082.78</v>
      </c>
      <c r="Q914" s="30">
        <f t="shared" si="14"/>
        <v>4082.78</v>
      </c>
    </row>
    <row r="915" spans="1:17" x14ac:dyDescent="0.2">
      <c r="A915" s="139" t="s">
        <v>1841</v>
      </c>
      <c r="B915" s="140" t="s">
        <v>16207</v>
      </c>
      <c r="C915" s="141">
        <v>4940</v>
      </c>
      <c r="D915" s="141">
        <v>48</v>
      </c>
      <c r="E915" s="142">
        <v>12531.36</v>
      </c>
      <c r="F915" s="142">
        <v>1102.44</v>
      </c>
      <c r="G915" s="142">
        <v>747.93</v>
      </c>
      <c r="H915" s="142">
        <v>248.13</v>
      </c>
      <c r="I915" s="142">
        <v>2098.5</v>
      </c>
      <c r="Q915" s="30">
        <f t="shared" si="14"/>
        <v>2098.5</v>
      </c>
    </row>
    <row r="916" spans="1:17" x14ac:dyDescent="0.2">
      <c r="A916" s="139" t="s">
        <v>1843</v>
      </c>
      <c r="B916" s="140" t="s">
        <v>16208</v>
      </c>
      <c r="C916" s="141">
        <v>28</v>
      </c>
      <c r="D916" s="141">
        <v>1</v>
      </c>
      <c r="E916" s="142">
        <v>37.32</v>
      </c>
      <c r="F916" s="142">
        <v>6.25</v>
      </c>
      <c r="G916" s="142">
        <v>15.58</v>
      </c>
      <c r="H916" s="142">
        <v>0.74</v>
      </c>
      <c r="I916" s="142">
        <v>22.57</v>
      </c>
      <c r="Q916" s="30">
        <f t="shared" si="14"/>
        <v>22.57</v>
      </c>
    </row>
    <row r="917" spans="1:17" x14ac:dyDescent="0.2">
      <c r="A917" s="139" t="s">
        <v>1845</v>
      </c>
      <c r="B917" s="140" t="s">
        <v>16209</v>
      </c>
      <c r="C917" s="141">
        <v>2207</v>
      </c>
      <c r="D917" s="141">
        <v>42</v>
      </c>
      <c r="E917" s="142">
        <v>29973.89</v>
      </c>
      <c r="F917" s="142">
        <v>492.53</v>
      </c>
      <c r="G917" s="142">
        <v>654.44000000000005</v>
      </c>
      <c r="H917" s="142">
        <v>593.5</v>
      </c>
      <c r="I917" s="142">
        <v>1740.47</v>
      </c>
      <c r="Q917" s="30">
        <f t="shared" si="14"/>
        <v>1740.47</v>
      </c>
    </row>
    <row r="918" spans="1:17" x14ac:dyDescent="0.2">
      <c r="A918" s="139" t="s">
        <v>1847</v>
      </c>
      <c r="B918" s="140" t="s">
        <v>16210</v>
      </c>
      <c r="C918" s="141">
        <v>80</v>
      </c>
      <c r="D918" s="141">
        <v>0</v>
      </c>
      <c r="E918" s="142">
        <v>0</v>
      </c>
      <c r="F918" s="142">
        <v>17.86</v>
      </c>
      <c r="G918" s="142">
        <v>0</v>
      </c>
      <c r="H918" s="142">
        <v>0</v>
      </c>
      <c r="I918" s="142">
        <v>17.86</v>
      </c>
      <c r="Q918" s="30">
        <f t="shared" si="14"/>
        <v>17.86</v>
      </c>
    </row>
    <row r="919" spans="1:17" x14ac:dyDescent="0.2">
      <c r="A919" s="139" t="s">
        <v>1849</v>
      </c>
      <c r="B919" s="140" t="s">
        <v>16211</v>
      </c>
      <c r="C919" s="141">
        <v>61983</v>
      </c>
      <c r="D919" s="141">
        <v>1264</v>
      </c>
      <c r="E919" s="142">
        <v>1106564</v>
      </c>
      <c r="F919" s="142">
        <v>13832.51</v>
      </c>
      <c r="G919" s="142">
        <v>19695.46</v>
      </c>
      <c r="H919" s="142">
        <v>21910.39</v>
      </c>
      <c r="I919" s="142">
        <v>55438.36</v>
      </c>
      <c r="Q919" s="30">
        <f t="shared" si="14"/>
        <v>55438.36</v>
      </c>
    </row>
    <row r="920" spans="1:17" x14ac:dyDescent="0.2">
      <c r="A920" s="139" t="s">
        <v>1851</v>
      </c>
      <c r="B920" s="140" t="s">
        <v>16212</v>
      </c>
      <c r="C920" s="141">
        <v>1610</v>
      </c>
      <c r="D920" s="141">
        <v>41</v>
      </c>
      <c r="E920" s="142">
        <v>12527.56</v>
      </c>
      <c r="F920" s="142">
        <v>359.3</v>
      </c>
      <c r="G920" s="142">
        <v>638.86</v>
      </c>
      <c r="H920" s="142">
        <v>248.05</v>
      </c>
      <c r="I920" s="142">
        <v>1246.21</v>
      </c>
      <c r="Q920" s="30">
        <f t="shared" si="14"/>
        <v>1246.21</v>
      </c>
    </row>
    <row r="921" spans="1:17" x14ac:dyDescent="0.2">
      <c r="A921" s="139" t="s">
        <v>1853</v>
      </c>
      <c r="B921" s="140" t="s">
        <v>16213</v>
      </c>
      <c r="C921" s="141">
        <v>3351</v>
      </c>
      <c r="D921" s="141">
        <v>65</v>
      </c>
      <c r="E921" s="142">
        <v>36571.49</v>
      </c>
      <c r="F921" s="142">
        <v>747.83</v>
      </c>
      <c r="G921" s="142">
        <v>1012.82</v>
      </c>
      <c r="H921" s="142">
        <v>724.13</v>
      </c>
      <c r="I921" s="142">
        <v>2484.7800000000002</v>
      </c>
      <c r="Q921" s="30">
        <f t="shared" si="14"/>
        <v>2484.7800000000002</v>
      </c>
    </row>
    <row r="922" spans="1:17" x14ac:dyDescent="0.2">
      <c r="A922" s="139" t="s">
        <v>1855</v>
      </c>
      <c r="B922" s="140" t="s">
        <v>16214</v>
      </c>
      <c r="C922" s="141">
        <v>918</v>
      </c>
      <c r="D922" s="141">
        <v>18</v>
      </c>
      <c r="E922" s="142">
        <v>4093.35</v>
      </c>
      <c r="F922" s="142">
        <v>204.86</v>
      </c>
      <c r="G922" s="142">
        <v>280.47000000000003</v>
      </c>
      <c r="H922" s="142">
        <v>81.05</v>
      </c>
      <c r="I922" s="142">
        <v>566.38</v>
      </c>
      <c r="Q922" s="30">
        <f t="shared" si="14"/>
        <v>566.38</v>
      </c>
    </row>
    <row r="923" spans="1:17" x14ac:dyDescent="0.2">
      <c r="A923" s="139" t="s">
        <v>1857</v>
      </c>
      <c r="B923" s="140" t="s">
        <v>16215</v>
      </c>
      <c r="C923" s="141">
        <v>2702</v>
      </c>
      <c r="D923" s="141">
        <v>210</v>
      </c>
      <c r="E923" s="142">
        <v>511943.73</v>
      </c>
      <c r="F923" s="142">
        <v>602.99</v>
      </c>
      <c r="G923" s="142">
        <v>3272.18</v>
      </c>
      <c r="H923" s="142">
        <v>10136.68</v>
      </c>
      <c r="I923" s="142">
        <v>14011.85</v>
      </c>
      <c r="Q923" s="30">
        <f t="shared" si="14"/>
        <v>14011.85</v>
      </c>
    </row>
    <row r="924" spans="1:17" x14ac:dyDescent="0.2">
      <c r="A924" s="139" t="s">
        <v>1859</v>
      </c>
      <c r="B924" s="140" t="s">
        <v>16216</v>
      </c>
      <c r="C924" s="141">
        <v>265444</v>
      </c>
      <c r="D924" s="141">
        <v>2288</v>
      </c>
      <c r="E924" s="142">
        <v>1560287.6</v>
      </c>
      <c r="F924" s="142">
        <v>59238.13</v>
      </c>
      <c r="G924" s="142">
        <v>35651.26</v>
      </c>
      <c r="H924" s="142">
        <v>30894.29</v>
      </c>
      <c r="I924" s="142">
        <v>125783.67999999999</v>
      </c>
      <c r="Q924" s="30">
        <f t="shared" si="14"/>
        <v>125783.67999999999</v>
      </c>
    </row>
    <row r="925" spans="1:17" x14ac:dyDescent="0.2">
      <c r="A925" s="139" t="s">
        <v>1861</v>
      </c>
      <c r="B925" s="140" t="s">
        <v>16217</v>
      </c>
      <c r="C925" s="141">
        <v>40767</v>
      </c>
      <c r="D925" s="141">
        <v>699</v>
      </c>
      <c r="E925" s="142">
        <v>503719.84</v>
      </c>
      <c r="F925" s="142">
        <v>9097.82</v>
      </c>
      <c r="G925" s="142">
        <v>10891.71</v>
      </c>
      <c r="H925" s="142">
        <v>9973.85</v>
      </c>
      <c r="I925" s="142">
        <v>29963.38</v>
      </c>
      <c r="Q925" s="30">
        <f t="shared" si="14"/>
        <v>29963.38</v>
      </c>
    </row>
    <row r="926" spans="1:17" x14ac:dyDescent="0.2">
      <c r="A926" s="139" t="s">
        <v>1863</v>
      </c>
      <c r="B926" s="140" t="s">
        <v>16218</v>
      </c>
      <c r="C926" s="141">
        <v>806</v>
      </c>
      <c r="D926" s="141">
        <v>28</v>
      </c>
      <c r="E926" s="142">
        <v>11023.21</v>
      </c>
      <c r="F926" s="142">
        <v>179.87</v>
      </c>
      <c r="G926" s="142">
        <v>436.29</v>
      </c>
      <c r="H926" s="142">
        <v>218.26</v>
      </c>
      <c r="I926" s="142">
        <v>834.42</v>
      </c>
      <c r="Q926" s="30">
        <f t="shared" si="14"/>
        <v>834.42</v>
      </c>
    </row>
    <row r="927" spans="1:17" x14ac:dyDescent="0.2">
      <c r="A927" s="139" t="s">
        <v>1865</v>
      </c>
      <c r="B927" s="140" t="s">
        <v>16219</v>
      </c>
      <c r="C927" s="141">
        <v>942</v>
      </c>
      <c r="D927" s="141">
        <v>27</v>
      </c>
      <c r="E927" s="142">
        <v>6340.44</v>
      </c>
      <c r="F927" s="142">
        <v>210.22</v>
      </c>
      <c r="G927" s="142">
        <v>420.71</v>
      </c>
      <c r="H927" s="142">
        <v>125.54</v>
      </c>
      <c r="I927" s="142">
        <v>756.47</v>
      </c>
      <c r="Q927" s="30">
        <f t="shared" si="14"/>
        <v>756.47</v>
      </c>
    </row>
    <row r="928" spans="1:17" x14ac:dyDescent="0.2">
      <c r="A928" s="139" t="s">
        <v>1867</v>
      </c>
      <c r="B928" s="140" t="s">
        <v>16220</v>
      </c>
      <c r="C928" s="141">
        <v>13155</v>
      </c>
      <c r="D928" s="141">
        <v>193</v>
      </c>
      <c r="E928" s="142">
        <v>126552.56</v>
      </c>
      <c r="F928" s="142">
        <v>2935.75</v>
      </c>
      <c r="G928" s="142">
        <v>3007.3</v>
      </c>
      <c r="H928" s="142">
        <v>2505.79</v>
      </c>
      <c r="I928" s="142">
        <v>8448.84</v>
      </c>
      <c r="Q928" s="30">
        <f t="shared" si="14"/>
        <v>8448.84</v>
      </c>
    </row>
    <row r="929" spans="1:17" x14ac:dyDescent="0.2">
      <c r="A929" s="139" t="s">
        <v>1869</v>
      </c>
      <c r="B929" s="140" t="s">
        <v>16221</v>
      </c>
      <c r="C929" s="141">
        <v>10205</v>
      </c>
      <c r="D929" s="141">
        <v>227</v>
      </c>
      <c r="E929" s="142">
        <v>249944.39</v>
      </c>
      <c r="F929" s="142">
        <v>2277.41</v>
      </c>
      <c r="G929" s="142">
        <v>3537.08</v>
      </c>
      <c r="H929" s="142">
        <v>4948.99</v>
      </c>
      <c r="I929" s="142">
        <v>10763.48</v>
      </c>
      <c r="Q929" s="30">
        <f t="shared" si="14"/>
        <v>10763.48</v>
      </c>
    </row>
    <row r="930" spans="1:17" x14ac:dyDescent="0.2">
      <c r="A930" s="139" t="s">
        <v>1871</v>
      </c>
      <c r="B930" s="140" t="s">
        <v>16222</v>
      </c>
      <c r="C930" s="141">
        <v>15801</v>
      </c>
      <c r="D930" s="141">
        <v>127</v>
      </c>
      <c r="E930" s="142">
        <v>101613.02</v>
      </c>
      <c r="F930" s="142">
        <v>3526.25</v>
      </c>
      <c r="G930" s="142">
        <v>1978.9</v>
      </c>
      <c r="H930" s="142">
        <v>2011.98</v>
      </c>
      <c r="I930" s="142">
        <v>7517.13</v>
      </c>
      <c r="Q930" s="30">
        <f t="shared" si="14"/>
        <v>7517.13</v>
      </c>
    </row>
    <row r="931" spans="1:17" x14ac:dyDescent="0.2">
      <c r="A931" s="139" t="s">
        <v>1873</v>
      </c>
      <c r="B931" s="140" t="s">
        <v>16223</v>
      </c>
      <c r="C931" s="141">
        <v>6760</v>
      </c>
      <c r="D931" s="141">
        <v>315</v>
      </c>
      <c r="E931" s="142">
        <v>241805.03</v>
      </c>
      <c r="F931" s="142">
        <v>1508.6</v>
      </c>
      <c r="G931" s="142">
        <v>4908.28</v>
      </c>
      <c r="H931" s="142">
        <v>4787.83</v>
      </c>
      <c r="I931" s="142">
        <v>11204.71</v>
      </c>
      <c r="Q931" s="30">
        <f t="shared" si="14"/>
        <v>11204.71</v>
      </c>
    </row>
    <row r="932" spans="1:17" x14ac:dyDescent="0.2">
      <c r="A932" s="139" t="s">
        <v>1875</v>
      </c>
      <c r="B932" s="140" t="s">
        <v>16224</v>
      </c>
      <c r="C932" s="141">
        <v>279</v>
      </c>
      <c r="D932" s="141">
        <v>10</v>
      </c>
      <c r="E932" s="142">
        <v>1531.73</v>
      </c>
      <c r="F932" s="142">
        <v>62.26</v>
      </c>
      <c r="G932" s="142">
        <v>155.82</v>
      </c>
      <c r="H932" s="142">
        <v>30.33</v>
      </c>
      <c r="I932" s="142">
        <v>248.41</v>
      </c>
      <c r="Q932" s="30">
        <f t="shared" si="14"/>
        <v>248.41</v>
      </c>
    </row>
    <row r="933" spans="1:17" x14ac:dyDescent="0.2">
      <c r="A933" s="139" t="s">
        <v>1877</v>
      </c>
      <c r="B933" s="140" t="s">
        <v>16225</v>
      </c>
      <c r="C933" s="141">
        <v>19093</v>
      </c>
      <c r="D933" s="141">
        <v>196</v>
      </c>
      <c r="E933" s="142">
        <v>145678.26</v>
      </c>
      <c r="F933" s="142">
        <v>4260.91</v>
      </c>
      <c r="G933" s="142">
        <v>3054.04</v>
      </c>
      <c r="H933" s="142">
        <v>2884.49</v>
      </c>
      <c r="I933" s="142">
        <v>10199.44</v>
      </c>
      <c r="Q933" s="30">
        <f t="shared" si="14"/>
        <v>10199.44</v>
      </c>
    </row>
    <row r="934" spans="1:17" x14ac:dyDescent="0.2">
      <c r="A934" s="139" t="s">
        <v>1879</v>
      </c>
      <c r="B934" s="140" t="s">
        <v>16226</v>
      </c>
      <c r="C934" s="141">
        <v>272</v>
      </c>
      <c r="D934" s="141">
        <v>13</v>
      </c>
      <c r="E934" s="142">
        <v>9179.85</v>
      </c>
      <c r="F934" s="142">
        <v>60.7</v>
      </c>
      <c r="G934" s="142">
        <v>202.56</v>
      </c>
      <c r="H934" s="142">
        <v>181.77</v>
      </c>
      <c r="I934" s="142">
        <v>445.03</v>
      </c>
      <c r="Q934" s="30">
        <f t="shared" si="14"/>
        <v>445.03</v>
      </c>
    </row>
    <row r="935" spans="1:17" x14ac:dyDescent="0.2">
      <c r="A935" s="139" t="s">
        <v>1881</v>
      </c>
      <c r="B935" s="140" t="s">
        <v>16227</v>
      </c>
      <c r="C935" s="141">
        <v>20883</v>
      </c>
      <c r="D935" s="141">
        <v>285</v>
      </c>
      <c r="E935" s="142">
        <v>150682.57</v>
      </c>
      <c r="F935" s="142">
        <v>4660.38</v>
      </c>
      <c r="G935" s="142">
        <v>4440.82</v>
      </c>
      <c r="H935" s="142">
        <v>2983.58</v>
      </c>
      <c r="I935" s="142">
        <v>12084.78</v>
      </c>
      <c r="Q935" s="30">
        <f t="shared" si="14"/>
        <v>12084.78</v>
      </c>
    </row>
    <row r="936" spans="1:17" x14ac:dyDescent="0.2">
      <c r="A936" s="139" t="s">
        <v>1883</v>
      </c>
      <c r="B936" s="140" t="s">
        <v>16228</v>
      </c>
      <c r="C936" s="141">
        <v>77452</v>
      </c>
      <c r="D936" s="141">
        <v>1162</v>
      </c>
      <c r="E936" s="142">
        <v>726855.09</v>
      </c>
      <c r="F936" s="142">
        <v>17284.66</v>
      </c>
      <c r="G936" s="142">
        <v>18106.099999999999</v>
      </c>
      <c r="H936" s="142">
        <v>14392.01</v>
      </c>
      <c r="I936" s="142">
        <v>49782.77</v>
      </c>
      <c r="Q936" s="30">
        <f t="shared" si="14"/>
        <v>49782.77</v>
      </c>
    </row>
    <row r="937" spans="1:17" x14ac:dyDescent="0.2">
      <c r="A937" s="139" t="s">
        <v>1885</v>
      </c>
      <c r="B937" s="140" t="s">
        <v>16229</v>
      </c>
      <c r="C937" s="141">
        <v>28684</v>
      </c>
      <c r="D937" s="141">
        <v>402</v>
      </c>
      <c r="E937" s="142">
        <v>1218220.78</v>
      </c>
      <c r="F937" s="142">
        <v>6401.3</v>
      </c>
      <c r="G937" s="142">
        <v>6263.9</v>
      </c>
      <c r="H937" s="142">
        <v>24121.24</v>
      </c>
      <c r="I937" s="142">
        <v>36786.44</v>
      </c>
      <c r="Q937" s="30">
        <f t="shared" si="14"/>
        <v>36786.44</v>
      </c>
    </row>
    <row r="938" spans="1:17" x14ac:dyDescent="0.2">
      <c r="A938" s="139" t="s">
        <v>1887</v>
      </c>
      <c r="B938" s="140" t="s">
        <v>16230</v>
      </c>
      <c r="C938" s="141">
        <v>4859</v>
      </c>
      <c r="D938" s="141">
        <v>136</v>
      </c>
      <c r="E938" s="142">
        <v>133002.16</v>
      </c>
      <c r="F938" s="142">
        <v>1084.3699999999999</v>
      </c>
      <c r="G938" s="142">
        <v>2119.13</v>
      </c>
      <c r="H938" s="142">
        <v>2633.5</v>
      </c>
      <c r="I938" s="142">
        <v>5837</v>
      </c>
      <c r="Q938" s="30">
        <f t="shared" si="14"/>
        <v>5837</v>
      </c>
    </row>
    <row r="939" spans="1:17" x14ac:dyDescent="0.2">
      <c r="A939" s="139" t="s">
        <v>1889</v>
      </c>
      <c r="B939" s="140" t="s">
        <v>16231</v>
      </c>
      <c r="C939" s="141">
        <v>733</v>
      </c>
      <c r="D939" s="141">
        <v>30</v>
      </c>
      <c r="E939" s="142">
        <v>25761.71</v>
      </c>
      <c r="F939" s="142">
        <v>163.58000000000001</v>
      </c>
      <c r="G939" s="142">
        <v>467.46</v>
      </c>
      <c r="H939" s="142">
        <v>510.09</v>
      </c>
      <c r="I939" s="142">
        <v>1141.1300000000001</v>
      </c>
      <c r="Q939" s="30">
        <f t="shared" si="14"/>
        <v>1141.1300000000001</v>
      </c>
    </row>
    <row r="940" spans="1:17" x14ac:dyDescent="0.2">
      <c r="A940" s="139" t="s">
        <v>1891</v>
      </c>
      <c r="B940" s="140" t="s">
        <v>16232</v>
      </c>
      <c r="C940" s="141">
        <v>3133</v>
      </c>
      <c r="D940" s="141">
        <v>117</v>
      </c>
      <c r="E940" s="142">
        <v>149138.70000000001</v>
      </c>
      <c r="F940" s="142">
        <v>699.18</v>
      </c>
      <c r="G940" s="142">
        <v>1823.07</v>
      </c>
      <c r="H940" s="142">
        <v>2953</v>
      </c>
      <c r="I940" s="142">
        <v>5475.25</v>
      </c>
      <c r="Q940" s="30">
        <f t="shared" si="14"/>
        <v>5475.25</v>
      </c>
    </row>
    <row r="941" spans="1:17" x14ac:dyDescent="0.2">
      <c r="A941" s="139" t="s">
        <v>1893</v>
      </c>
      <c r="B941" s="140" t="s">
        <v>16233</v>
      </c>
      <c r="C941" s="141">
        <v>23829</v>
      </c>
      <c r="D941" s="141">
        <v>172</v>
      </c>
      <c r="E941" s="142">
        <v>144447.78</v>
      </c>
      <c r="F941" s="142">
        <v>5317.82</v>
      </c>
      <c r="G941" s="142">
        <v>2680.08</v>
      </c>
      <c r="H941" s="142">
        <v>2860.12</v>
      </c>
      <c r="I941" s="142">
        <v>10858.02</v>
      </c>
      <c r="Q941" s="30">
        <f t="shared" si="14"/>
        <v>10858.02</v>
      </c>
    </row>
    <row r="942" spans="1:17" x14ac:dyDescent="0.2">
      <c r="A942" s="139" t="s">
        <v>1895</v>
      </c>
      <c r="B942" s="140" t="s">
        <v>16234</v>
      </c>
      <c r="C942" s="141">
        <v>9744</v>
      </c>
      <c r="D942" s="141">
        <v>98</v>
      </c>
      <c r="E942" s="142">
        <v>45509.98</v>
      </c>
      <c r="F942" s="142">
        <v>2174.5300000000002</v>
      </c>
      <c r="G942" s="142">
        <v>1527.02</v>
      </c>
      <c r="H942" s="142">
        <v>901.11</v>
      </c>
      <c r="I942" s="142">
        <v>4602.66</v>
      </c>
      <c r="Q942" s="30">
        <f t="shared" si="14"/>
        <v>4602.66</v>
      </c>
    </row>
    <row r="943" spans="1:17" x14ac:dyDescent="0.2">
      <c r="A943" s="139" t="s">
        <v>1897</v>
      </c>
      <c r="B943" s="140" t="s">
        <v>16235</v>
      </c>
      <c r="C943" s="141">
        <v>9752</v>
      </c>
      <c r="D943" s="141">
        <v>63</v>
      </c>
      <c r="E943" s="142">
        <v>13287.12</v>
      </c>
      <c r="F943" s="142">
        <v>2176.3200000000002</v>
      </c>
      <c r="G943" s="142">
        <v>981.66</v>
      </c>
      <c r="H943" s="142">
        <v>263.08999999999997</v>
      </c>
      <c r="I943" s="142">
        <v>3421.07</v>
      </c>
      <c r="Q943" s="30">
        <f t="shared" si="14"/>
        <v>3421.07</v>
      </c>
    </row>
    <row r="944" spans="1:17" x14ac:dyDescent="0.2">
      <c r="A944" s="139" t="s">
        <v>1899</v>
      </c>
      <c r="B944" s="140" t="s">
        <v>16236</v>
      </c>
      <c r="C944" s="141">
        <v>128956</v>
      </c>
      <c r="D944" s="141">
        <v>1491</v>
      </c>
      <c r="E944" s="142">
        <v>1040572.83</v>
      </c>
      <c r="F944" s="142">
        <v>28778.62</v>
      </c>
      <c r="G944" s="142">
        <v>23232.54</v>
      </c>
      <c r="H944" s="142">
        <v>20603.740000000002</v>
      </c>
      <c r="I944" s="142">
        <v>72614.899999999994</v>
      </c>
      <c r="Q944" s="30">
        <f t="shared" si="14"/>
        <v>72614.899999999994</v>
      </c>
    </row>
    <row r="945" spans="1:17" x14ac:dyDescent="0.2">
      <c r="A945" s="139" t="s">
        <v>1901</v>
      </c>
      <c r="B945" s="140" t="s">
        <v>16237</v>
      </c>
      <c r="C945" s="141">
        <v>2517</v>
      </c>
      <c r="D945" s="141">
        <v>45</v>
      </c>
      <c r="E945" s="142">
        <v>28905.69</v>
      </c>
      <c r="F945" s="142">
        <v>561.71</v>
      </c>
      <c r="G945" s="142">
        <v>701.18</v>
      </c>
      <c r="H945" s="142">
        <v>572.34</v>
      </c>
      <c r="I945" s="142">
        <v>1835.23</v>
      </c>
      <c r="Q945" s="30">
        <f t="shared" si="14"/>
        <v>1835.23</v>
      </c>
    </row>
    <row r="946" spans="1:17" x14ac:dyDescent="0.2">
      <c r="A946" s="139" t="s">
        <v>1903</v>
      </c>
      <c r="B946" s="140" t="s">
        <v>16238</v>
      </c>
      <c r="C946" s="141">
        <v>26242</v>
      </c>
      <c r="D946" s="141">
        <v>420</v>
      </c>
      <c r="E946" s="142">
        <v>222931.86</v>
      </c>
      <c r="F946" s="142">
        <v>5856.33</v>
      </c>
      <c r="G946" s="142">
        <v>6544.38</v>
      </c>
      <c r="H946" s="142">
        <v>4414.1400000000003</v>
      </c>
      <c r="I946" s="142">
        <v>16814.849999999999</v>
      </c>
      <c r="Q946" s="30">
        <f t="shared" si="14"/>
        <v>16814.849999999999</v>
      </c>
    </row>
    <row r="947" spans="1:17" x14ac:dyDescent="0.2">
      <c r="A947" s="139" t="s">
        <v>1905</v>
      </c>
      <c r="B947" s="140" t="s">
        <v>16239</v>
      </c>
      <c r="C947" s="141">
        <v>51294</v>
      </c>
      <c r="D947" s="141">
        <v>554</v>
      </c>
      <c r="E947" s="142">
        <v>514854.08</v>
      </c>
      <c r="F947" s="142">
        <v>11447.09</v>
      </c>
      <c r="G947" s="142">
        <v>8632.34</v>
      </c>
      <c r="H947" s="142">
        <v>10194.299999999999</v>
      </c>
      <c r="I947" s="142">
        <v>30273.73</v>
      </c>
      <c r="Q947" s="30">
        <f t="shared" si="14"/>
        <v>30273.73</v>
      </c>
    </row>
    <row r="948" spans="1:17" x14ac:dyDescent="0.2">
      <c r="A948" s="139" t="s">
        <v>1907</v>
      </c>
      <c r="B948" s="140" t="s">
        <v>16240</v>
      </c>
      <c r="C948" s="141">
        <v>36666</v>
      </c>
      <c r="D948" s="141">
        <v>740</v>
      </c>
      <c r="E948" s="142">
        <v>579412.67000000004</v>
      </c>
      <c r="F948" s="142">
        <v>8182.61</v>
      </c>
      <c r="G948" s="142">
        <v>11530.57</v>
      </c>
      <c r="H948" s="142">
        <v>11472.59</v>
      </c>
      <c r="I948" s="142">
        <v>31185.77</v>
      </c>
      <c r="Q948" s="30">
        <f t="shared" si="14"/>
        <v>31185.77</v>
      </c>
    </row>
    <row r="949" spans="1:17" x14ac:dyDescent="0.2">
      <c r="A949" s="139" t="s">
        <v>1909</v>
      </c>
      <c r="B949" s="140" t="s">
        <v>16241</v>
      </c>
      <c r="C949" s="141">
        <v>12277</v>
      </c>
      <c r="D949" s="141">
        <v>100</v>
      </c>
      <c r="E949" s="142">
        <v>32665.78</v>
      </c>
      <c r="F949" s="142">
        <v>2739.81</v>
      </c>
      <c r="G949" s="142">
        <v>1558.18</v>
      </c>
      <c r="H949" s="142">
        <v>646.79</v>
      </c>
      <c r="I949" s="142">
        <v>4944.78</v>
      </c>
      <c r="Q949" s="30">
        <f t="shared" si="14"/>
        <v>4944.78</v>
      </c>
    </row>
    <row r="950" spans="1:17" x14ac:dyDescent="0.2">
      <c r="A950" s="139" t="s">
        <v>1911</v>
      </c>
      <c r="B950" s="140" t="s">
        <v>16242</v>
      </c>
      <c r="C950" s="141">
        <v>3166</v>
      </c>
      <c r="D950" s="141">
        <v>74</v>
      </c>
      <c r="E950" s="142">
        <v>28979.21</v>
      </c>
      <c r="F950" s="142">
        <v>706.54</v>
      </c>
      <c r="G950" s="142">
        <v>1153.06</v>
      </c>
      <c r="H950" s="142">
        <v>573.79999999999995</v>
      </c>
      <c r="I950" s="142">
        <v>2433.4</v>
      </c>
      <c r="Q950" s="30">
        <f t="shared" si="14"/>
        <v>2433.4</v>
      </c>
    </row>
    <row r="951" spans="1:17" x14ac:dyDescent="0.2">
      <c r="A951" s="139" t="s">
        <v>1913</v>
      </c>
      <c r="B951" s="140" t="s">
        <v>16243</v>
      </c>
      <c r="C951" s="141">
        <v>742</v>
      </c>
      <c r="D951" s="141">
        <v>16</v>
      </c>
      <c r="E951" s="142">
        <v>3622.8</v>
      </c>
      <c r="F951" s="142">
        <v>165.59</v>
      </c>
      <c r="G951" s="142">
        <v>249.31</v>
      </c>
      <c r="H951" s="142">
        <v>71.739999999999995</v>
      </c>
      <c r="I951" s="142">
        <v>486.64</v>
      </c>
      <c r="Q951" s="30">
        <f t="shared" si="14"/>
        <v>486.64</v>
      </c>
    </row>
    <row r="952" spans="1:17" x14ac:dyDescent="0.2">
      <c r="A952" s="139" t="s">
        <v>1915</v>
      </c>
      <c r="B952" s="140" t="s">
        <v>16244</v>
      </c>
      <c r="C952" s="141">
        <v>700</v>
      </c>
      <c r="D952" s="141">
        <v>9</v>
      </c>
      <c r="E952" s="142">
        <v>1718.69</v>
      </c>
      <c r="F952" s="142">
        <v>156.22</v>
      </c>
      <c r="G952" s="142">
        <v>140.24</v>
      </c>
      <c r="H952" s="142">
        <v>34.03</v>
      </c>
      <c r="I952" s="142">
        <v>330.49</v>
      </c>
      <c r="Q952" s="30">
        <f t="shared" si="14"/>
        <v>330.49</v>
      </c>
    </row>
    <row r="953" spans="1:17" x14ac:dyDescent="0.2">
      <c r="A953" s="139" t="s">
        <v>1917</v>
      </c>
      <c r="B953" s="140" t="s">
        <v>16245</v>
      </c>
      <c r="C953" s="141">
        <v>136</v>
      </c>
      <c r="D953" s="141">
        <v>2</v>
      </c>
      <c r="E953" s="142">
        <v>597.71</v>
      </c>
      <c r="F953" s="142">
        <v>30.35</v>
      </c>
      <c r="G953" s="142">
        <v>31.16</v>
      </c>
      <c r="H953" s="142">
        <v>11.83</v>
      </c>
      <c r="I953" s="142">
        <v>73.34</v>
      </c>
      <c r="Q953" s="30">
        <f t="shared" si="14"/>
        <v>73.34</v>
      </c>
    </row>
    <row r="954" spans="1:17" x14ac:dyDescent="0.2">
      <c r="A954" s="139" t="s">
        <v>1919</v>
      </c>
      <c r="B954" s="140" t="s">
        <v>16246</v>
      </c>
      <c r="C954" s="141">
        <v>1059</v>
      </c>
      <c r="D954" s="141">
        <v>16</v>
      </c>
      <c r="E954" s="142">
        <v>3028.39</v>
      </c>
      <c r="F954" s="142">
        <v>236.34</v>
      </c>
      <c r="G954" s="142">
        <v>249.31</v>
      </c>
      <c r="H954" s="142">
        <v>59.96</v>
      </c>
      <c r="I954" s="142">
        <v>545.61</v>
      </c>
      <c r="Q954" s="30">
        <f t="shared" si="14"/>
        <v>545.61</v>
      </c>
    </row>
    <row r="955" spans="1:17" x14ac:dyDescent="0.2">
      <c r="A955" s="139" t="s">
        <v>1921</v>
      </c>
      <c r="B955" s="140" t="s">
        <v>16247</v>
      </c>
      <c r="C955" s="141">
        <v>484</v>
      </c>
      <c r="D955" s="141">
        <v>27</v>
      </c>
      <c r="E955" s="142">
        <v>10066.39</v>
      </c>
      <c r="F955" s="142">
        <v>108.02</v>
      </c>
      <c r="G955" s="142">
        <v>420.71</v>
      </c>
      <c r="H955" s="142">
        <v>199.32</v>
      </c>
      <c r="I955" s="142">
        <v>728.05</v>
      </c>
      <c r="Q955" s="30">
        <f t="shared" si="14"/>
        <v>728.05</v>
      </c>
    </row>
    <row r="956" spans="1:17" x14ac:dyDescent="0.2">
      <c r="A956" s="139" t="s">
        <v>1923</v>
      </c>
      <c r="B956" s="140" t="s">
        <v>16248</v>
      </c>
      <c r="C956" s="141">
        <v>166</v>
      </c>
      <c r="D956" s="141">
        <v>11</v>
      </c>
      <c r="E956" s="142">
        <v>2845.67</v>
      </c>
      <c r="F956" s="142">
        <v>37.049999999999997</v>
      </c>
      <c r="G956" s="142">
        <v>171.4</v>
      </c>
      <c r="H956" s="142">
        <v>56.34</v>
      </c>
      <c r="I956" s="142">
        <v>264.79000000000002</v>
      </c>
      <c r="Q956" s="30">
        <f t="shared" si="14"/>
        <v>264.79000000000002</v>
      </c>
    </row>
    <row r="957" spans="1:17" x14ac:dyDescent="0.2">
      <c r="A957" s="139" t="s">
        <v>1925</v>
      </c>
      <c r="B957" s="140" t="s">
        <v>16249</v>
      </c>
      <c r="C957" s="141">
        <v>1108</v>
      </c>
      <c r="D957" s="141">
        <v>21</v>
      </c>
      <c r="E957" s="142">
        <v>6025.45</v>
      </c>
      <c r="F957" s="142">
        <v>247.27</v>
      </c>
      <c r="G957" s="142">
        <v>327.22000000000003</v>
      </c>
      <c r="H957" s="142">
        <v>119.3</v>
      </c>
      <c r="I957" s="142">
        <v>693.79</v>
      </c>
      <c r="Q957" s="30">
        <f t="shared" si="14"/>
        <v>693.79</v>
      </c>
    </row>
    <row r="958" spans="1:17" x14ac:dyDescent="0.2">
      <c r="A958" s="139" t="s">
        <v>1927</v>
      </c>
      <c r="B958" s="140" t="s">
        <v>16250</v>
      </c>
      <c r="C958" s="141">
        <v>8793</v>
      </c>
      <c r="D958" s="141">
        <v>188</v>
      </c>
      <c r="E958" s="142">
        <v>222608.73</v>
      </c>
      <c r="F958" s="142">
        <v>1962.3</v>
      </c>
      <c r="G958" s="142">
        <v>2929.38</v>
      </c>
      <c r="H958" s="142">
        <v>4407.74</v>
      </c>
      <c r="I958" s="142">
        <v>9299.42</v>
      </c>
      <c r="Q958" s="30">
        <f t="shared" si="14"/>
        <v>9299.42</v>
      </c>
    </row>
    <row r="959" spans="1:17" x14ac:dyDescent="0.2">
      <c r="A959" s="139" t="s">
        <v>1929</v>
      </c>
      <c r="B959" s="140" t="s">
        <v>16251</v>
      </c>
      <c r="C959" s="141">
        <v>16707</v>
      </c>
      <c r="D959" s="141">
        <v>296</v>
      </c>
      <c r="E959" s="142">
        <v>738458.95</v>
      </c>
      <c r="F959" s="142">
        <v>3728.44</v>
      </c>
      <c r="G959" s="142">
        <v>4612.22</v>
      </c>
      <c r="H959" s="142">
        <v>14621.77</v>
      </c>
      <c r="I959" s="142">
        <v>22962.43</v>
      </c>
      <c r="Q959" s="30">
        <f t="shared" si="14"/>
        <v>22962.43</v>
      </c>
    </row>
    <row r="960" spans="1:17" x14ac:dyDescent="0.2">
      <c r="A960" s="139" t="s">
        <v>1931</v>
      </c>
      <c r="B960" s="140" t="s">
        <v>16252</v>
      </c>
      <c r="C960" s="141">
        <v>370</v>
      </c>
      <c r="D960" s="141">
        <v>2</v>
      </c>
      <c r="E960" s="142">
        <v>336.58</v>
      </c>
      <c r="F960" s="142">
        <v>82.57</v>
      </c>
      <c r="G960" s="142">
        <v>31.16</v>
      </c>
      <c r="H960" s="142">
        <v>6.66</v>
      </c>
      <c r="I960" s="142">
        <v>120.39</v>
      </c>
      <c r="Q960" s="30">
        <f t="shared" si="14"/>
        <v>120.39</v>
      </c>
    </row>
    <row r="961" spans="1:17" x14ac:dyDescent="0.2">
      <c r="A961" s="139" t="s">
        <v>1933</v>
      </c>
      <c r="B961" s="140" t="s">
        <v>16253</v>
      </c>
      <c r="C961" s="141">
        <v>6548</v>
      </c>
      <c r="D961" s="141">
        <v>74</v>
      </c>
      <c r="E961" s="142">
        <v>58399.25</v>
      </c>
      <c r="F961" s="142">
        <v>1461.3</v>
      </c>
      <c r="G961" s="142">
        <v>1153.06</v>
      </c>
      <c r="H961" s="142">
        <v>1156.33</v>
      </c>
      <c r="I961" s="142">
        <v>3770.69</v>
      </c>
      <c r="Q961" s="30">
        <f t="shared" si="14"/>
        <v>3770.69</v>
      </c>
    </row>
    <row r="962" spans="1:17" x14ac:dyDescent="0.2">
      <c r="A962" s="139" t="s">
        <v>1935</v>
      </c>
      <c r="B962" s="140" t="s">
        <v>16254</v>
      </c>
      <c r="C962" s="141">
        <v>232</v>
      </c>
      <c r="D962" s="141">
        <v>2</v>
      </c>
      <c r="E962" s="142">
        <v>74.64</v>
      </c>
      <c r="F962" s="142">
        <v>51.78</v>
      </c>
      <c r="G962" s="142">
        <v>31.16</v>
      </c>
      <c r="H962" s="142">
        <v>1.48</v>
      </c>
      <c r="I962" s="142">
        <v>84.42</v>
      </c>
      <c r="Q962" s="30">
        <f t="shared" si="14"/>
        <v>84.42</v>
      </c>
    </row>
    <row r="963" spans="1:17" x14ac:dyDescent="0.2">
      <c r="A963" s="139" t="s">
        <v>1937</v>
      </c>
      <c r="B963" s="140" t="s">
        <v>16255</v>
      </c>
      <c r="C963" s="141">
        <v>6067</v>
      </c>
      <c r="D963" s="141">
        <v>53</v>
      </c>
      <c r="E963" s="142">
        <v>29667.66</v>
      </c>
      <c r="F963" s="142">
        <v>1353.95</v>
      </c>
      <c r="G963" s="142">
        <v>825.84</v>
      </c>
      <c r="H963" s="142">
        <v>587.42999999999995</v>
      </c>
      <c r="I963" s="142">
        <v>2767.22</v>
      </c>
      <c r="Q963" s="30">
        <f t="shared" si="14"/>
        <v>2767.22</v>
      </c>
    </row>
    <row r="964" spans="1:17" x14ac:dyDescent="0.2">
      <c r="A964" s="139" t="s">
        <v>1939</v>
      </c>
      <c r="B964" s="140" t="s">
        <v>16256</v>
      </c>
      <c r="C964" s="141">
        <v>6018</v>
      </c>
      <c r="D964" s="141">
        <v>88</v>
      </c>
      <c r="E964" s="142">
        <v>26326.86</v>
      </c>
      <c r="F964" s="142">
        <v>1343.02</v>
      </c>
      <c r="G964" s="142">
        <v>1371.2</v>
      </c>
      <c r="H964" s="142">
        <v>521.28</v>
      </c>
      <c r="I964" s="142">
        <v>3235.5</v>
      </c>
      <c r="Q964" s="30">
        <f t="shared" si="14"/>
        <v>3235.5</v>
      </c>
    </row>
    <row r="965" spans="1:17" x14ac:dyDescent="0.2">
      <c r="A965" s="139" t="s">
        <v>1941</v>
      </c>
      <c r="B965" s="140" t="s">
        <v>16257</v>
      </c>
      <c r="C965" s="141">
        <v>179</v>
      </c>
      <c r="D965" s="141">
        <v>1</v>
      </c>
      <c r="E965" s="142">
        <v>37.32</v>
      </c>
      <c r="F965" s="142">
        <v>39.94</v>
      </c>
      <c r="G965" s="142">
        <v>15.58</v>
      </c>
      <c r="H965" s="142">
        <v>0.74</v>
      </c>
      <c r="I965" s="142">
        <v>56.26</v>
      </c>
      <c r="Q965" s="30">
        <f t="shared" si="14"/>
        <v>56.26</v>
      </c>
    </row>
    <row r="966" spans="1:17" x14ac:dyDescent="0.2">
      <c r="A966" s="139" t="s">
        <v>1943</v>
      </c>
      <c r="B966" s="140" t="s">
        <v>16258</v>
      </c>
      <c r="C966" s="141">
        <v>3728</v>
      </c>
      <c r="D966" s="141">
        <v>135</v>
      </c>
      <c r="E966" s="142">
        <v>120896.11</v>
      </c>
      <c r="F966" s="142">
        <v>831.96</v>
      </c>
      <c r="G966" s="142">
        <v>2103.5500000000002</v>
      </c>
      <c r="H966" s="142">
        <v>2393.79</v>
      </c>
      <c r="I966" s="142">
        <v>5329.3</v>
      </c>
      <c r="Q966" s="30">
        <f t="shared" si="14"/>
        <v>5329.3</v>
      </c>
    </row>
    <row r="967" spans="1:17" x14ac:dyDescent="0.2">
      <c r="A967" s="139" t="s">
        <v>1945</v>
      </c>
      <c r="B967" s="140" t="s">
        <v>16259</v>
      </c>
      <c r="C967" s="141">
        <v>876</v>
      </c>
      <c r="D967" s="141">
        <v>30</v>
      </c>
      <c r="E967" s="142">
        <v>14933.79</v>
      </c>
      <c r="F967" s="142">
        <v>195.5</v>
      </c>
      <c r="G967" s="142">
        <v>467.46</v>
      </c>
      <c r="H967" s="142">
        <v>295.7</v>
      </c>
      <c r="I967" s="142">
        <v>958.66</v>
      </c>
      <c r="Q967" s="30">
        <f t="shared" si="14"/>
        <v>958.66</v>
      </c>
    </row>
    <row r="968" spans="1:17" x14ac:dyDescent="0.2">
      <c r="A968" s="139" t="s">
        <v>1947</v>
      </c>
      <c r="B968" s="140" t="s">
        <v>16260</v>
      </c>
      <c r="C968" s="141">
        <v>3884</v>
      </c>
      <c r="D968" s="141">
        <v>251</v>
      </c>
      <c r="E968" s="142">
        <v>200353.72</v>
      </c>
      <c r="F968" s="142">
        <v>866.78</v>
      </c>
      <c r="G968" s="142">
        <v>3911.04</v>
      </c>
      <c r="H968" s="142">
        <v>3967.08</v>
      </c>
      <c r="I968" s="142">
        <v>8744.9</v>
      </c>
      <c r="Q968" s="30">
        <f t="shared" si="14"/>
        <v>8744.9</v>
      </c>
    </row>
    <row r="969" spans="1:17" x14ac:dyDescent="0.2">
      <c r="A969" s="139" t="s">
        <v>1949</v>
      </c>
      <c r="B969" s="140" t="s">
        <v>16261</v>
      </c>
      <c r="C969" s="141">
        <v>2016</v>
      </c>
      <c r="D969" s="141">
        <v>21</v>
      </c>
      <c r="E969" s="142">
        <v>19226.09</v>
      </c>
      <c r="F969" s="142">
        <v>449.9</v>
      </c>
      <c r="G969" s="142">
        <v>327.22000000000003</v>
      </c>
      <c r="H969" s="142">
        <v>380.68</v>
      </c>
      <c r="I969" s="142">
        <v>1157.8</v>
      </c>
      <c r="Q969" s="30">
        <f t="shared" si="14"/>
        <v>1157.8</v>
      </c>
    </row>
    <row r="970" spans="1:17" x14ac:dyDescent="0.2">
      <c r="A970" s="139" t="s">
        <v>1951</v>
      </c>
      <c r="B970" s="140" t="s">
        <v>16262</v>
      </c>
      <c r="C970" s="141">
        <v>24272</v>
      </c>
      <c r="D970" s="141">
        <v>224</v>
      </c>
      <c r="E970" s="142">
        <v>204083.83</v>
      </c>
      <c r="F970" s="142">
        <v>5416.69</v>
      </c>
      <c r="G970" s="142">
        <v>3490.34</v>
      </c>
      <c r="H970" s="142">
        <v>4040.94</v>
      </c>
      <c r="I970" s="142">
        <v>12947.97</v>
      </c>
      <c r="Q970" s="30">
        <f t="shared" si="14"/>
        <v>12947.97</v>
      </c>
    </row>
    <row r="971" spans="1:17" x14ac:dyDescent="0.2">
      <c r="A971" s="139" t="s">
        <v>1953</v>
      </c>
      <c r="B971" s="140" t="s">
        <v>16263</v>
      </c>
      <c r="C971" s="141">
        <v>4339</v>
      </c>
      <c r="D971" s="141">
        <v>38</v>
      </c>
      <c r="E971" s="142">
        <v>8505.06</v>
      </c>
      <c r="F971" s="142">
        <v>968.32</v>
      </c>
      <c r="G971" s="142">
        <v>592.11</v>
      </c>
      <c r="H971" s="142">
        <v>168.4</v>
      </c>
      <c r="I971" s="142">
        <v>1728.83</v>
      </c>
      <c r="Q971" s="30">
        <f t="shared" si="14"/>
        <v>1728.83</v>
      </c>
    </row>
    <row r="972" spans="1:17" x14ac:dyDescent="0.2">
      <c r="A972" s="139" t="s">
        <v>1955</v>
      </c>
      <c r="B972" s="140" t="s">
        <v>16264</v>
      </c>
      <c r="C972" s="141">
        <v>1206</v>
      </c>
      <c r="D972" s="141">
        <v>30</v>
      </c>
      <c r="E972" s="142">
        <v>42041.19</v>
      </c>
      <c r="F972" s="142">
        <v>269.14</v>
      </c>
      <c r="G972" s="142">
        <v>467.46</v>
      </c>
      <c r="H972" s="142">
        <v>832.43</v>
      </c>
      <c r="I972" s="142">
        <v>1569.03</v>
      </c>
      <c r="Q972" s="30">
        <f t="shared" si="14"/>
        <v>1569.03</v>
      </c>
    </row>
    <row r="973" spans="1:17" x14ac:dyDescent="0.2">
      <c r="A973" s="139" t="s">
        <v>1957</v>
      </c>
      <c r="B973" s="140" t="s">
        <v>16265</v>
      </c>
      <c r="C973" s="141">
        <v>347</v>
      </c>
      <c r="D973" s="141">
        <v>14</v>
      </c>
      <c r="E973" s="142">
        <v>5548.29</v>
      </c>
      <c r="F973" s="142">
        <v>77.44</v>
      </c>
      <c r="G973" s="142">
        <v>218.14</v>
      </c>
      <c r="H973" s="142">
        <v>109.86</v>
      </c>
      <c r="I973" s="142">
        <v>405.44</v>
      </c>
      <c r="Q973" s="30">
        <f t="shared" si="14"/>
        <v>405.44</v>
      </c>
    </row>
    <row r="974" spans="1:17" x14ac:dyDescent="0.2">
      <c r="A974" s="139" t="s">
        <v>1959</v>
      </c>
      <c r="B974" s="140" t="s">
        <v>16266</v>
      </c>
      <c r="C974" s="141">
        <v>573</v>
      </c>
      <c r="D974" s="141">
        <v>15</v>
      </c>
      <c r="E974" s="142">
        <v>8554.52</v>
      </c>
      <c r="F974" s="142">
        <v>127.87</v>
      </c>
      <c r="G974" s="142">
        <v>233.73</v>
      </c>
      <c r="H974" s="142">
        <v>169.38</v>
      </c>
      <c r="I974" s="142">
        <v>530.98</v>
      </c>
      <c r="Q974" s="30">
        <f t="shared" si="14"/>
        <v>530.98</v>
      </c>
    </row>
    <row r="975" spans="1:17" x14ac:dyDescent="0.2">
      <c r="A975" s="139" t="s">
        <v>1961</v>
      </c>
      <c r="B975" s="140" t="s">
        <v>16267</v>
      </c>
      <c r="C975" s="141">
        <v>159</v>
      </c>
      <c r="D975" s="141">
        <v>3</v>
      </c>
      <c r="E975" s="142">
        <v>684.25</v>
      </c>
      <c r="F975" s="142">
        <v>35.479999999999997</v>
      </c>
      <c r="G975" s="142">
        <v>46.74</v>
      </c>
      <c r="H975" s="142">
        <v>13.55</v>
      </c>
      <c r="I975" s="142">
        <v>95.77</v>
      </c>
      <c r="Q975" s="30">
        <f t="shared" ref="Q975:Q1038" si="15">I975+P975</f>
        <v>95.77</v>
      </c>
    </row>
    <row r="976" spans="1:17" x14ac:dyDescent="0.2">
      <c r="A976" s="139" t="s">
        <v>1963</v>
      </c>
      <c r="B976" s="140" t="s">
        <v>16268</v>
      </c>
      <c r="C976" s="141">
        <v>793</v>
      </c>
      <c r="D976" s="141">
        <v>12</v>
      </c>
      <c r="E976" s="142">
        <v>2473.2600000000002</v>
      </c>
      <c r="F976" s="142">
        <v>176.97</v>
      </c>
      <c r="G976" s="142">
        <v>186.98</v>
      </c>
      <c r="H976" s="142">
        <v>48.97</v>
      </c>
      <c r="I976" s="142">
        <v>412.92</v>
      </c>
      <c r="Q976" s="30">
        <f t="shared" si="15"/>
        <v>412.92</v>
      </c>
    </row>
    <row r="977" spans="1:17" x14ac:dyDescent="0.2">
      <c r="A977" s="139" t="s">
        <v>1965</v>
      </c>
      <c r="B977" s="140" t="s">
        <v>16269</v>
      </c>
      <c r="C977" s="141">
        <v>935</v>
      </c>
      <c r="D977" s="141">
        <v>42</v>
      </c>
      <c r="E977" s="142">
        <v>147157.17000000001</v>
      </c>
      <c r="F977" s="142">
        <v>208.66</v>
      </c>
      <c r="G977" s="142">
        <v>654.44000000000005</v>
      </c>
      <c r="H977" s="142">
        <v>2913.77</v>
      </c>
      <c r="I977" s="142">
        <v>3776.87</v>
      </c>
      <c r="Q977" s="30">
        <f t="shared" si="15"/>
        <v>3776.87</v>
      </c>
    </row>
    <row r="978" spans="1:17" x14ac:dyDescent="0.2">
      <c r="A978" s="139" t="s">
        <v>1967</v>
      </c>
      <c r="B978" s="140" t="s">
        <v>16270</v>
      </c>
      <c r="C978" s="141">
        <v>9661</v>
      </c>
      <c r="D978" s="141">
        <v>137</v>
      </c>
      <c r="E978" s="142">
        <v>166298.56</v>
      </c>
      <c r="F978" s="142">
        <v>2156.0100000000002</v>
      </c>
      <c r="G978" s="142">
        <v>2134.71</v>
      </c>
      <c r="H978" s="142">
        <v>3292.78</v>
      </c>
      <c r="I978" s="142">
        <v>7583.5</v>
      </c>
      <c r="Q978" s="30">
        <f t="shared" si="15"/>
        <v>7583.5</v>
      </c>
    </row>
    <row r="979" spans="1:17" x14ac:dyDescent="0.2">
      <c r="A979" s="139" t="s">
        <v>1969</v>
      </c>
      <c r="B979" s="140" t="s">
        <v>16271</v>
      </c>
      <c r="C979" s="141">
        <v>14911</v>
      </c>
      <c r="D979" s="141">
        <v>320</v>
      </c>
      <c r="E979" s="142">
        <v>347774.41</v>
      </c>
      <c r="F979" s="142">
        <v>3327.63</v>
      </c>
      <c r="G979" s="142">
        <v>4986.1899999999996</v>
      </c>
      <c r="H979" s="142">
        <v>6886.06</v>
      </c>
      <c r="I979" s="142">
        <v>15199.88</v>
      </c>
      <c r="Q979" s="30">
        <f t="shared" si="15"/>
        <v>15199.88</v>
      </c>
    </row>
    <row r="980" spans="1:17" x14ac:dyDescent="0.2">
      <c r="A980" s="139" t="s">
        <v>1971</v>
      </c>
      <c r="B980" s="140" t="s">
        <v>16272</v>
      </c>
      <c r="C980" s="141">
        <v>11593</v>
      </c>
      <c r="D980" s="141">
        <v>181</v>
      </c>
      <c r="E980" s="142">
        <v>65326.77</v>
      </c>
      <c r="F980" s="142">
        <v>2587.17</v>
      </c>
      <c r="G980" s="142">
        <v>2820.31</v>
      </c>
      <c r="H980" s="142">
        <v>1293.5</v>
      </c>
      <c r="I980" s="142">
        <v>6700.98</v>
      </c>
      <c r="Q980" s="30">
        <f t="shared" si="15"/>
        <v>6700.98</v>
      </c>
    </row>
    <row r="981" spans="1:17" x14ac:dyDescent="0.2">
      <c r="A981" s="139" t="s">
        <v>1973</v>
      </c>
      <c r="B981" s="140" t="s">
        <v>16273</v>
      </c>
      <c r="C981" s="141">
        <v>4274</v>
      </c>
      <c r="D981" s="141">
        <v>115</v>
      </c>
      <c r="E981" s="142">
        <v>56167.62</v>
      </c>
      <c r="F981" s="142">
        <v>953.82</v>
      </c>
      <c r="G981" s="142">
        <v>1791.91</v>
      </c>
      <c r="H981" s="142">
        <v>1112.1400000000001</v>
      </c>
      <c r="I981" s="142">
        <v>3857.87</v>
      </c>
      <c r="Q981" s="30">
        <f t="shared" si="15"/>
        <v>3857.87</v>
      </c>
    </row>
    <row r="982" spans="1:17" x14ac:dyDescent="0.2">
      <c r="A982" s="139" t="s">
        <v>1975</v>
      </c>
      <c r="B982" s="140" t="s">
        <v>16274</v>
      </c>
      <c r="C982" s="141">
        <v>18889</v>
      </c>
      <c r="D982" s="141">
        <v>443</v>
      </c>
      <c r="E982" s="142">
        <v>619429.06000000006</v>
      </c>
      <c r="F982" s="142">
        <v>4215.38</v>
      </c>
      <c r="G982" s="142">
        <v>6902.76</v>
      </c>
      <c r="H982" s="142">
        <v>12264.93</v>
      </c>
      <c r="I982" s="142">
        <v>23383.07</v>
      </c>
      <c r="Q982" s="30">
        <f t="shared" si="15"/>
        <v>23383.07</v>
      </c>
    </row>
    <row r="983" spans="1:17" x14ac:dyDescent="0.2">
      <c r="A983" s="139" t="s">
        <v>1977</v>
      </c>
      <c r="B983" s="140" t="s">
        <v>16275</v>
      </c>
      <c r="C983" s="141">
        <v>418</v>
      </c>
      <c r="D983" s="141">
        <v>11</v>
      </c>
      <c r="E983" s="142">
        <v>2906.8</v>
      </c>
      <c r="F983" s="142">
        <v>93.28</v>
      </c>
      <c r="G983" s="142">
        <v>171.4</v>
      </c>
      <c r="H983" s="142">
        <v>57.55</v>
      </c>
      <c r="I983" s="142">
        <v>322.23</v>
      </c>
      <c r="Q983" s="30">
        <f t="shared" si="15"/>
        <v>322.23</v>
      </c>
    </row>
    <row r="984" spans="1:17" x14ac:dyDescent="0.2">
      <c r="A984" s="139" t="s">
        <v>1979</v>
      </c>
      <c r="B984" s="140" t="s">
        <v>16276</v>
      </c>
      <c r="C984" s="141">
        <v>16787</v>
      </c>
      <c r="D984" s="141">
        <v>124</v>
      </c>
      <c r="E984" s="142">
        <v>47157.83</v>
      </c>
      <c r="F984" s="142">
        <v>3746.29</v>
      </c>
      <c r="G984" s="142">
        <v>1932.15</v>
      </c>
      <c r="H984" s="142">
        <v>933.74</v>
      </c>
      <c r="I984" s="142">
        <v>6612.18</v>
      </c>
      <c r="Q984" s="30">
        <f t="shared" si="15"/>
        <v>6612.18</v>
      </c>
    </row>
    <row r="985" spans="1:17" x14ac:dyDescent="0.2">
      <c r="A985" s="139" t="s">
        <v>1981</v>
      </c>
      <c r="B985" s="140" t="s">
        <v>16277</v>
      </c>
      <c r="C985" s="141">
        <v>3127</v>
      </c>
      <c r="D985" s="141">
        <v>46</v>
      </c>
      <c r="E985" s="142">
        <v>21405.07</v>
      </c>
      <c r="F985" s="142">
        <v>697.84</v>
      </c>
      <c r="G985" s="142">
        <v>716.77</v>
      </c>
      <c r="H985" s="142">
        <v>423.83</v>
      </c>
      <c r="I985" s="142">
        <v>1838.44</v>
      </c>
      <c r="Q985" s="30">
        <f t="shared" si="15"/>
        <v>1838.44</v>
      </c>
    </row>
    <row r="986" spans="1:17" x14ac:dyDescent="0.2">
      <c r="A986" s="139" t="s">
        <v>1983</v>
      </c>
      <c r="B986" s="140" t="s">
        <v>16278</v>
      </c>
      <c r="C986" s="141">
        <v>28083</v>
      </c>
      <c r="D986" s="141">
        <v>263</v>
      </c>
      <c r="E986" s="142">
        <v>110403.6</v>
      </c>
      <c r="F986" s="142">
        <v>6267.18</v>
      </c>
      <c r="G986" s="142">
        <v>4098.0200000000004</v>
      </c>
      <c r="H986" s="142">
        <v>2186.0300000000002</v>
      </c>
      <c r="I986" s="142">
        <v>12551.23</v>
      </c>
      <c r="Q986" s="30">
        <f t="shared" si="15"/>
        <v>12551.23</v>
      </c>
    </row>
    <row r="987" spans="1:17" x14ac:dyDescent="0.2">
      <c r="A987" s="139" t="s">
        <v>1985</v>
      </c>
      <c r="B987" s="140" t="s">
        <v>16279</v>
      </c>
      <c r="C987" s="141">
        <v>1335</v>
      </c>
      <c r="D987" s="141">
        <v>25</v>
      </c>
      <c r="E987" s="142">
        <v>6261.97</v>
      </c>
      <c r="F987" s="142">
        <v>297.93</v>
      </c>
      <c r="G987" s="142">
        <v>389.54</v>
      </c>
      <c r="H987" s="142">
        <v>123.99</v>
      </c>
      <c r="I987" s="142">
        <v>811.46</v>
      </c>
      <c r="Q987" s="30">
        <f t="shared" si="15"/>
        <v>811.46</v>
      </c>
    </row>
    <row r="988" spans="1:17" x14ac:dyDescent="0.2">
      <c r="A988" s="139" t="s">
        <v>1987</v>
      </c>
      <c r="B988" s="140" t="s">
        <v>16280</v>
      </c>
      <c r="C988" s="141">
        <v>2275</v>
      </c>
      <c r="D988" s="141">
        <v>102</v>
      </c>
      <c r="E988" s="142">
        <v>173913.24</v>
      </c>
      <c r="F988" s="142">
        <v>507.7</v>
      </c>
      <c r="G988" s="142">
        <v>1589.35</v>
      </c>
      <c r="H988" s="142">
        <v>3443.55</v>
      </c>
      <c r="I988" s="142">
        <v>5540.6</v>
      </c>
      <c r="Q988" s="30">
        <f t="shared" si="15"/>
        <v>5540.6</v>
      </c>
    </row>
    <row r="989" spans="1:17" x14ac:dyDescent="0.2">
      <c r="A989" s="139" t="s">
        <v>1989</v>
      </c>
      <c r="B989" s="140" t="s">
        <v>16281</v>
      </c>
      <c r="C989" s="141">
        <v>1079</v>
      </c>
      <c r="D989" s="141">
        <v>14</v>
      </c>
      <c r="E989" s="142">
        <v>10083.02</v>
      </c>
      <c r="F989" s="142">
        <v>240.8</v>
      </c>
      <c r="G989" s="142">
        <v>218.14</v>
      </c>
      <c r="H989" s="142">
        <v>199.65</v>
      </c>
      <c r="I989" s="142">
        <v>658.59</v>
      </c>
      <c r="Q989" s="30">
        <f t="shared" si="15"/>
        <v>658.59</v>
      </c>
    </row>
    <row r="990" spans="1:17" x14ac:dyDescent="0.2">
      <c r="A990" s="139" t="s">
        <v>1991</v>
      </c>
      <c r="B990" s="140" t="s">
        <v>16282</v>
      </c>
      <c r="C990" s="141">
        <v>8451</v>
      </c>
      <c r="D990" s="141">
        <v>299</v>
      </c>
      <c r="E990" s="142">
        <v>368983.42</v>
      </c>
      <c r="F990" s="142">
        <v>1885.98</v>
      </c>
      <c r="G990" s="142">
        <v>4658.97</v>
      </c>
      <c r="H990" s="142">
        <v>7306.02</v>
      </c>
      <c r="I990" s="142">
        <v>13850.97</v>
      </c>
      <c r="Q990" s="30">
        <f t="shared" si="15"/>
        <v>13850.97</v>
      </c>
    </row>
    <row r="991" spans="1:17" x14ac:dyDescent="0.2">
      <c r="A991" s="139" t="s">
        <v>1993</v>
      </c>
      <c r="B991" s="140" t="s">
        <v>16283</v>
      </c>
      <c r="C991" s="141">
        <v>507</v>
      </c>
      <c r="D991" s="141">
        <v>17</v>
      </c>
      <c r="E991" s="142">
        <v>3853.73</v>
      </c>
      <c r="F991" s="142">
        <v>113.14</v>
      </c>
      <c r="G991" s="142">
        <v>264.89</v>
      </c>
      <c r="H991" s="142">
        <v>76.3</v>
      </c>
      <c r="I991" s="142">
        <v>454.33</v>
      </c>
      <c r="Q991" s="30">
        <f t="shared" si="15"/>
        <v>454.33</v>
      </c>
    </row>
    <row r="992" spans="1:17" x14ac:dyDescent="0.2">
      <c r="A992" s="139" t="s">
        <v>1995</v>
      </c>
      <c r="B992" s="140" t="s">
        <v>16284</v>
      </c>
      <c r="C992" s="141">
        <v>65030</v>
      </c>
      <c r="D992" s="141">
        <v>1250</v>
      </c>
      <c r="E992" s="142">
        <v>1662115.07</v>
      </c>
      <c r="F992" s="142">
        <v>14512.5</v>
      </c>
      <c r="G992" s="142">
        <v>19477.3</v>
      </c>
      <c r="H992" s="142">
        <v>32910.51</v>
      </c>
      <c r="I992" s="142">
        <v>66900.31</v>
      </c>
      <c r="Q992" s="30">
        <f t="shared" si="15"/>
        <v>66900.31</v>
      </c>
    </row>
    <row r="993" spans="1:17" x14ac:dyDescent="0.2">
      <c r="A993" s="139" t="s">
        <v>1997</v>
      </c>
      <c r="B993" s="140" t="s">
        <v>16285</v>
      </c>
      <c r="C993" s="141">
        <v>554</v>
      </c>
      <c r="D993" s="141">
        <v>14</v>
      </c>
      <c r="E993" s="142">
        <v>6329.34</v>
      </c>
      <c r="F993" s="142">
        <v>123.63</v>
      </c>
      <c r="G993" s="142">
        <v>218.14</v>
      </c>
      <c r="H993" s="142">
        <v>125.32</v>
      </c>
      <c r="I993" s="142">
        <v>467.09</v>
      </c>
      <c r="Q993" s="30">
        <f t="shared" si="15"/>
        <v>467.09</v>
      </c>
    </row>
    <row r="994" spans="1:17" x14ac:dyDescent="0.2">
      <c r="A994" s="139" t="s">
        <v>1999</v>
      </c>
      <c r="B994" s="140" t="s">
        <v>16286</v>
      </c>
      <c r="C994" s="141">
        <v>2627</v>
      </c>
      <c r="D994" s="141">
        <v>38</v>
      </c>
      <c r="E994" s="142">
        <v>21898.83</v>
      </c>
      <c r="F994" s="142">
        <v>586.26</v>
      </c>
      <c r="G994" s="142">
        <v>592.11</v>
      </c>
      <c r="H994" s="142">
        <v>433.61</v>
      </c>
      <c r="I994" s="142">
        <v>1611.98</v>
      </c>
      <c r="Q994" s="30">
        <f t="shared" si="15"/>
        <v>1611.98</v>
      </c>
    </row>
    <row r="995" spans="1:17" x14ac:dyDescent="0.2">
      <c r="A995" s="139" t="s">
        <v>2001</v>
      </c>
      <c r="B995" s="140" t="s">
        <v>16287</v>
      </c>
      <c r="C995" s="141">
        <v>28518</v>
      </c>
      <c r="D995" s="141">
        <v>143</v>
      </c>
      <c r="E995" s="142">
        <v>45564.34</v>
      </c>
      <c r="F995" s="142">
        <v>6364.26</v>
      </c>
      <c r="G995" s="142">
        <v>2228.1999999999998</v>
      </c>
      <c r="H995" s="142">
        <v>902.19</v>
      </c>
      <c r="I995" s="142">
        <v>9494.65</v>
      </c>
      <c r="Q995" s="30">
        <f t="shared" si="15"/>
        <v>9494.65</v>
      </c>
    </row>
    <row r="996" spans="1:17" x14ac:dyDescent="0.2">
      <c r="A996" s="139" t="s">
        <v>2003</v>
      </c>
      <c r="B996" s="140" t="s">
        <v>16288</v>
      </c>
      <c r="C996" s="141">
        <v>555</v>
      </c>
      <c r="D996" s="141">
        <v>6</v>
      </c>
      <c r="E996" s="142">
        <v>2231.41</v>
      </c>
      <c r="F996" s="142">
        <v>123.86</v>
      </c>
      <c r="G996" s="142">
        <v>93.49</v>
      </c>
      <c r="H996" s="142">
        <v>44.18</v>
      </c>
      <c r="I996" s="142">
        <v>261.52999999999997</v>
      </c>
      <c r="Q996" s="30">
        <f t="shared" si="15"/>
        <v>261.52999999999997</v>
      </c>
    </row>
    <row r="997" spans="1:17" x14ac:dyDescent="0.2">
      <c r="A997" s="139" t="s">
        <v>2005</v>
      </c>
      <c r="B997" s="140" t="s">
        <v>16289</v>
      </c>
      <c r="C997" s="141">
        <v>4327</v>
      </c>
      <c r="D997" s="141">
        <v>91</v>
      </c>
      <c r="E997" s="142">
        <v>65607.179999999993</v>
      </c>
      <c r="F997" s="142">
        <v>965.64</v>
      </c>
      <c r="G997" s="142">
        <v>1417.94</v>
      </c>
      <c r="H997" s="142">
        <v>1299.05</v>
      </c>
      <c r="I997" s="142">
        <v>3682.63</v>
      </c>
      <c r="Q997" s="30">
        <f t="shared" si="15"/>
        <v>3682.63</v>
      </c>
    </row>
    <row r="998" spans="1:17" x14ac:dyDescent="0.2">
      <c r="A998" s="139" t="s">
        <v>2007</v>
      </c>
      <c r="B998" s="140" t="s">
        <v>16290</v>
      </c>
      <c r="C998" s="141">
        <v>204</v>
      </c>
      <c r="D998" s="141">
        <v>24</v>
      </c>
      <c r="E998" s="142">
        <v>44763.34</v>
      </c>
      <c r="F998" s="142">
        <v>45.53</v>
      </c>
      <c r="G998" s="142">
        <v>373.97</v>
      </c>
      <c r="H998" s="142">
        <v>886.33</v>
      </c>
      <c r="I998" s="142">
        <v>1305.83</v>
      </c>
      <c r="Q998" s="30">
        <f t="shared" si="15"/>
        <v>1305.83</v>
      </c>
    </row>
    <row r="999" spans="1:17" x14ac:dyDescent="0.2">
      <c r="A999" s="139" t="s">
        <v>2009</v>
      </c>
      <c r="B999" s="140" t="s">
        <v>16291</v>
      </c>
      <c r="C999" s="141">
        <v>47</v>
      </c>
      <c r="D999" s="141">
        <v>2</v>
      </c>
      <c r="E999" s="142">
        <v>927.18</v>
      </c>
      <c r="F999" s="142">
        <v>10.49</v>
      </c>
      <c r="G999" s="142">
        <v>31.16</v>
      </c>
      <c r="H999" s="142">
        <v>18.36</v>
      </c>
      <c r="I999" s="142">
        <v>60.01</v>
      </c>
      <c r="Q999" s="30">
        <f t="shared" si="15"/>
        <v>60.01</v>
      </c>
    </row>
    <row r="1000" spans="1:17" x14ac:dyDescent="0.2">
      <c r="A1000" s="139" t="s">
        <v>2011</v>
      </c>
      <c r="B1000" s="140" t="s">
        <v>16292</v>
      </c>
      <c r="C1000" s="141">
        <v>545</v>
      </c>
      <c r="D1000" s="141">
        <v>105</v>
      </c>
      <c r="E1000" s="142">
        <v>13624.61</v>
      </c>
      <c r="F1000" s="142">
        <v>121.62</v>
      </c>
      <c r="G1000" s="142">
        <v>1636.1</v>
      </c>
      <c r="H1000" s="142">
        <v>269.77999999999997</v>
      </c>
      <c r="I1000" s="142">
        <v>2027.5</v>
      </c>
      <c r="Q1000" s="30">
        <f t="shared" si="15"/>
        <v>2027.5</v>
      </c>
    </row>
    <row r="1001" spans="1:17" x14ac:dyDescent="0.2">
      <c r="A1001" s="139" t="s">
        <v>2013</v>
      </c>
      <c r="B1001" s="140" t="s">
        <v>16293</v>
      </c>
      <c r="C1001" s="141">
        <v>915</v>
      </c>
      <c r="D1001" s="141">
        <v>12</v>
      </c>
      <c r="E1001" s="142">
        <v>2214.4499999999998</v>
      </c>
      <c r="F1001" s="142">
        <v>204.2</v>
      </c>
      <c r="G1001" s="142">
        <v>186.98</v>
      </c>
      <c r="H1001" s="142">
        <v>43.85</v>
      </c>
      <c r="I1001" s="142">
        <v>435.03</v>
      </c>
      <c r="Q1001" s="30">
        <f t="shared" si="15"/>
        <v>435.03</v>
      </c>
    </row>
    <row r="1002" spans="1:17" x14ac:dyDescent="0.2">
      <c r="A1002" s="139" t="s">
        <v>2015</v>
      </c>
      <c r="B1002" s="140" t="s">
        <v>16294</v>
      </c>
      <c r="C1002" s="141">
        <v>39031</v>
      </c>
      <c r="D1002" s="141">
        <v>398</v>
      </c>
      <c r="E1002" s="142">
        <v>190043.64</v>
      </c>
      <c r="F1002" s="142">
        <v>8710.4</v>
      </c>
      <c r="G1002" s="142">
        <v>6201.58</v>
      </c>
      <c r="H1002" s="142">
        <v>3762.94</v>
      </c>
      <c r="I1002" s="142">
        <v>18674.919999999998</v>
      </c>
      <c r="Q1002" s="30">
        <f t="shared" si="15"/>
        <v>18674.919999999998</v>
      </c>
    </row>
    <row r="1003" spans="1:17" x14ac:dyDescent="0.2">
      <c r="A1003" s="139" t="s">
        <v>2017</v>
      </c>
      <c r="B1003" s="140" t="s">
        <v>16295</v>
      </c>
      <c r="C1003" s="141">
        <v>10776</v>
      </c>
      <c r="D1003" s="141">
        <v>370</v>
      </c>
      <c r="E1003" s="142">
        <v>188048.88</v>
      </c>
      <c r="F1003" s="142">
        <v>2404.84</v>
      </c>
      <c r="G1003" s="142">
        <v>5765.28</v>
      </c>
      <c r="H1003" s="142">
        <v>3723.44</v>
      </c>
      <c r="I1003" s="142">
        <v>11893.56</v>
      </c>
      <c r="Q1003" s="30">
        <f t="shared" si="15"/>
        <v>11893.56</v>
      </c>
    </row>
    <row r="1004" spans="1:17" x14ac:dyDescent="0.2">
      <c r="A1004" s="139" t="s">
        <v>2019</v>
      </c>
      <c r="B1004" s="140" t="s">
        <v>16296</v>
      </c>
      <c r="C1004" s="141">
        <v>4024</v>
      </c>
      <c r="D1004" s="141">
        <v>55</v>
      </c>
      <c r="E1004" s="142">
        <v>12846.34</v>
      </c>
      <c r="F1004" s="142">
        <v>898.02</v>
      </c>
      <c r="G1004" s="142">
        <v>857</v>
      </c>
      <c r="H1004" s="142">
        <v>254.36</v>
      </c>
      <c r="I1004" s="142">
        <v>2009.38</v>
      </c>
      <c r="Q1004" s="30">
        <f t="shared" si="15"/>
        <v>2009.38</v>
      </c>
    </row>
    <row r="1005" spans="1:17" x14ac:dyDescent="0.2">
      <c r="A1005" s="139" t="s">
        <v>2021</v>
      </c>
      <c r="B1005" s="140" t="s">
        <v>16297</v>
      </c>
      <c r="C1005" s="141">
        <v>6555</v>
      </c>
      <c r="D1005" s="141">
        <v>66</v>
      </c>
      <c r="E1005" s="142">
        <v>34029.25</v>
      </c>
      <c r="F1005" s="142">
        <v>1462.86</v>
      </c>
      <c r="G1005" s="142">
        <v>1028.4000000000001</v>
      </c>
      <c r="H1005" s="142">
        <v>673.79</v>
      </c>
      <c r="I1005" s="142">
        <v>3165.05</v>
      </c>
      <c r="Q1005" s="30">
        <f t="shared" si="15"/>
        <v>3165.05</v>
      </c>
    </row>
    <row r="1006" spans="1:17" x14ac:dyDescent="0.2">
      <c r="A1006" s="139" t="s">
        <v>2023</v>
      </c>
      <c r="B1006" s="140" t="s">
        <v>16298</v>
      </c>
      <c r="C1006" s="141">
        <v>79007</v>
      </c>
      <c r="D1006" s="141">
        <v>1097</v>
      </c>
      <c r="E1006" s="142">
        <v>1156713.4099999999</v>
      </c>
      <c r="F1006" s="142">
        <v>17631.689999999999</v>
      </c>
      <c r="G1006" s="142">
        <v>17093.29</v>
      </c>
      <c r="H1006" s="142">
        <v>22903.37</v>
      </c>
      <c r="I1006" s="142">
        <v>57628.35</v>
      </c>
      <c r="Q1006" s="30">
        <f t="shared" si="15"/>
        <v>57628.35</v>
      </c>
    </row>
    <row r="1007" spans="1:17" x14ac:dyDescent="0.2">
      <c r="A1007" s="139" t="s">
        <v>2025</v>
      </c>
      <c r="B1007" s="140" t="s">
        <v>16299</v>
      </c>
      <c r="C1007" s="141">
        <v>244</v>
      </c>
      <c r="D1007" s="141">
        <v>6</v>
      </c>
      <c r="E1007" s="142">
        <v>44129.86</v>
      </c>
      <c r="F1007" s="142">
        <v>54.46</v>
      </c>
      <c r="G1007" s="142">
        <v>93.49</v>
      </c>
      <c r="H1007" s="142">
        <v>873.79</v>
      </c>
      <c r="I1007" s="142">
        <v>1021.74</v>
      </c>
      <c r="Q1007" s="30">
        <f t="shared" si="15"/>
        <v>1021.74</v>
      </c>
    </row>
    <row r="1008" spans="1:17" x14ac:dyDescent="0.2">
      <c r="A1008" s="139" t="s">
        <v>2027</v>
      </c>
      <c r="B1008" s="140" t="s">
        <v>16300</v>
      </c>
      <c r="C1008" s="141">
        <v>215760</v>
      </c>
      <c r="D1008" s="141">
        <v>2106</v>
      </c>
      <c r="E1008" s="142">
        <v>1573652.86</v>
      </c>
      <c r="F1008" s="142">
        <v>48150.34</v>
      </c>
      <c r="G1008" s="142">
        <v>32815.370000000003</v>
      </c>
      <c r="H1008" s="142">
        <v>31158.93</v>
      </c>
      <c r="I1008" s="142">
        <v>112124.64</v>
      </c>
      <c r="Q1008" s="30">
        <f t="shared" si="15"/>
        <v>112124.64</v>
      </c>
    </row>
    <row r="1009" spans="1:17" x14ac:dyDescent="0.2">
      <c r="A1009" s="139" t="s">
        <v>2029</v>
      </c>
      <c r="B1009" s="140" t="s">
        <v>16301</v>
      </c>
      <c r="C1009" s="141">
        <v>157</v>
      </c>
      <c r="D1009" s="141">
        <v>9</v>
      </c>
      <c r="E1009" s="142">
        <v>4041.54</v>
      </c>
      <c r="F1009" s="142">
        <v>35.04</v>
      </c>
      <c r="G1009" s="142">
        <v>140.24</v>
      </c>
      <c r="H1009" s="142">
        <v>80.02</v>
      </c>
      <c r="I1009" s="142">
        <v>255.3</v>
      </c>
      <c r="Q1009" s="30">
        <f t="shared" si="15"/>
        <v>255.3</v>
      </c>
    </row>
    <row r="1010" spans="1:17" x14ac:dyDescent="0.2">
      <c r="A1010" s="139" t="s">
        <v>2031</v>
      </c>
      <c r="B1010" s="140" t="s">
        <v>16302</v>
      </c>
      <c r="C1010" s="141">
        <v>167</v>
      </c>
      <c r="D1010" s="141">
        <v>13</v>
      </c>
      <c r="E1010" s="142">
        <v>9739.89</v>
      </c>
      <c r="F1010" s="142">
        <v>37.270000000000003</v>
      </c>
      <c r="G1010" s="142">
        <v>202.56</v>
      </c>
      <c r="H1010" s="142">
        <v>192.86</v>
      </c>
      <c r="I1010" s="142">
        <v>432.69</v>
      </c>
      <c r="Q1010" s="30">
        <f t="shared" si="15"/>
        <v>432.69</v>
      </c>
    </row>
    <row r="1011" spans="1:17" x14ac:dyDescent="0.2">
      <c r="A1011" s="139" t="s">
        <v>2033</v>
      </c>
      <c r="B1011" s="140" t="s">
        <v>16303</v>
      </c>
      <c r="C1011" s="141">
        <v>298</v>
      </c>
      <c r="D1011" s="141">
        <v>3</v>
      </c>
      <c r="E1011" s="142">
        <v>272.37</v>
      </c>
      <c r="F1011" s="142">
        <v>66.5</v>
      </c>
      <c r="G1011" s="142">
        <v>46.74</v>
      </c>
      <c r="H1011" s="142">
        <v>5.39</v>
      </c>
      <c r="I1011" s="142">
        <v>118.63</v>
      </c>
      <c r="Q1011" s="30">
        <f t="shared" si="15"/>
        <v>118.63</v>
      </c>
    </row>
    <row r="1012" spans="1:17" x14ac:dyDescent="0.2">
      <c r="A1012" s="139" t="s">
        <v>2035</v>
      </c>
      <c r="B1012" s="140" t="s">
        <v>16304</v>
      </c>
      <c r="C1012" s="141">
        <v>6805</v>
      </c>
      <c r="D1012" s="141">
        <v>183</v>
      </c>
      <c r="E1012" s="142">
        <v>131598.34</v>
      </c>
      <c r="F1012" s="142">
        <v>1518.65</v>
      </c>
      <c r="G1012" s="142">
        <v>2851.48</v>
      </c>
      <c r="H1012" s="142">
        <v>2605.6999999999998</v>
      </c>
      <c r="I1012" s="142">
        <v>6975.83</v>
      </c>
      <c r="Q1012" s="30">
        <f t="shared" si="15"/>
        <v>6975.83</v>
      </c>
    </row>
    <row r="1013" spans="1:17" x14ac:dyDescent="0.2">
      <c r="A1013" s="139" t="s">
        <v>2037</v>
      </c>
      <c r="B1013" s="140" t="s">
        <v>16305</v>
      </c>
      <c r="C1013" s="141">
        <v>7612</v>
      </c>
      <c r="D1013" s="141">
        <v>104</v>
      </c>
      <c r="E1013" s="142">
        <v>75108.42</v>
      </c>
      <c r="F1013" s="142">
        <v>1698.74</v>
      </c>
      <c r="G1013" s="142">
        <v>1620.51</v>
      </c>
      <c r="H1013" s="142">
        <v>1487.18</v>
      </c>
      <c r="I1013" s="142">
        <v>4806.43</v>
      </c>
      <c r="Q1013" s="30">
        <f t="shared" si="15"/>
        <v>4806.43</v>
      </c>
    </row>
    <row r="1014" spans="1:17" x14ac:dyDescent="0.2">
      <c r="A1014" s="139" t="s">
        <v>2039</v>
      </c>
      <c r="B1014" s="140" t="s">
        <v>16306</v>
      </c>
      <c r="C1014" s="141">
        <v>1433</v>
      </c>
      <c r="D1014" s="141">
        <v>11</v>
      </c>
      <c r="E1014" s="142">
        <v>4185.0600000000004</v>
      </c>
      <c r="F1014" s="142">
        <v>319.8</v>
      </c>
      <c r="G1014" s="142">
        <v>171.4</v>
      </c>
      <c r="H1014" s="142">
        <v>82.86</v>
      </c>
      <c r="I1014" s="142">
        <v>574.05999999999995</v>
      </c>
      <c r="Q1014" s="30">
        <f t="shared" si="15"/>
        <v>574.05999999999995</v>
      </c>
    </row>
    <row r="1015" spans="1:17" x14ac:dyDescent="0.2">
      <c r="A1015" s="139" t="s">
        <v>2041</v>
      </c>
      <c r="B1015" s="140" t="s">
        <v>16307</v>
      </c>
      <c r="C1015" s="141">
        <v>36918</v>
      </c>
      <c r="D1015" s="141">
        <v>412</v>
      </c>
      <c r="E1015" s="142">
        <v>948250.09</v>
      </c>
      <c r="F1015" s="142">
        <v>8238.85</v>
      </c>
      <c r="G1015" s="142">
        <v>6419.72</v>
      </c>
      <c r="H1015" s="142">
        <v>18775.71</v>
      </c>
      <c r="I1015" s="142">
        <v>33434.28</v>
      </c>
      <c r="Q1015" s="30">
        <f t="shared" si="15"/>
        <v>33434.28</v>
      </c>
    </row>
    <row r="1016" spans="1:17" x14ac:dyDescent="0.2">
      <c r="A1016" s="139" t="s">
        <v>2043</v>
      </c>
      <c r="B1016" s="140" t="s">
        <v>16308</v>
      </c>
      <c r="C1016" s="141">
        <v>100</v>
      </c>
      <c r="D1016" s="141">
        <v>3</v>
      </c>
      <c r="E1016" s="142">
        <v>683.93</v>
      </c>
      <c r="F1016" s="142">
        <v>22.32</v>
      </c>
      <c r="G1016" s="142">
        <v>46.74</v>
      </c>
      <c r="H1016" s="142">
        <v>13.54</v>
      </c>
      <c r="I1016" s="142">
        <v>82.6</v>
      </c>
      <c r="Q1016" s="30">
        <f t="shared" si="15"/>
        <v>82.6</v>
      </c>
    </row>
    <row r="1017" spans="1:17" x14ac:dyDescent="0.2">
      <c r="A1017" s="139" t="s">
        <v>2045</v>
      </c>
      <c r="B1017" s="140" t="s">
        <v>16309</v>
      </c>
      <c r="C1017" s="141">
        <v>26965</v>
      </c>
      <c r="D1017" s="141">
        <v>365</v>
      </c>
      <c r="E1017" s="142">
        <v>383315.04</v>
      </c>
      <c r="F1017" s="142">
        <v>6017.68</v>
      </c>
      <c r="G1017" s="142">
        <v>5687.38</v>
      </c>
      <c r="H1017" s="142">
        <v>7589.78</v>
      </c>
      <c r="I1017" s="142">
        <v>19294.84</v>
      </c>
      <c r="Q1017" s="30">
        <f t="shared" si="15"/>
        <v>19294.84</v>
      </c>
    </row>
    <row r="1018" spans="1:17" x14ac:dyDescent="0.2">
      <c r="A1018" s="139" t="s">
        <v>2047</v>
      </c>
      <c r="B1018" s="140" t="s">
        <v>16310</v>
      </c>
      <c r="C1018" s="141">
        <v>11593</v>
      </c>
      <c r="D1018" s="141">
        <v>85</v>
      </c>
      <c r="E1018" s="142">
        <v>18275</v>
      </c>
      <c r="F1018" s="142">
        <v>2587.17</v>
      </c>
      <c r="G1018" s="142">
        <v>1324.46</v>
      </c>
      <c r="H1018" s="142">
        <v>361.85</v>
      </c>
      <c r="I1018" s="142">
        <v>4273.4799999999996</v>
      </c>
      <c r="Q1018" s="30">
        <f t="shared" si="15"/>
        <v>4273.4799999999996</v>
      </c>
    </row>
    <row r="1019" spans="1:17" x14ac:dyDescent="0.2">
      <c r="A1019" s="139" t="s">
        <v>2049</v>
      </c>
      <c r="B1019" s="140" t="s">
        <v>16311</v>
      </c>
      <c r="C1019" s="141">
        <v>6483</v>
      </c>
      <c r="D1019" s="141">
        <v>64</v>
      </c>
      <c r="E1019" s="142">
        <v>48071.12</v>
      </c>
      <c r="F1019" s="142">
        <v>1446.78</v>
      </c>
      <c r="G1019" s="142">
        <v>997.24</v>
      </c>
      <c r="H1019" s="142">
        <v>951.82</v>
      </c>
      <c r="I1019" s="142">
        <v>3395.84</v>
      </c>
      <c r="Q1019" s="30">
        <f t="shared" si="15"/>
        <v>3395.84</v>
      </c>
    </row>
    <row r="1020" spans="1:17" x14ac:dyDescent="0.2">
      <c r="A1020" s="139" t="s">
        <v>2051</v>
      </c>
      <c r="B1020" s="140" t="s">
        <v>16312</v>
      </c>
      <c r="C1020" s="141">
        <v>924</v>
      </c>
      <c r="D1020" s="141">
        <v>21</v>
      </c>
      <c r="E1020" s="142">
        <v>13173.84</v>
      </c>
      <c r="F1020" s="142">
        <v>206.21</v>
      </c>
      <c r="G1020" s="142">
        <v>327.22000000000003</v>
      </c>
      <c r="H1020" s="142">
        <v>260.85000000000002</v>
      </c>
      <c r="I1020" s="142">
        <v>794.28</v>
      </c>
      <c r="Q1020" s="30">
        <f t="shared" si="15"/>
        <v>794.28</v>
      </c>
    </row>
    <row r="1021" spans="1:17" x14ac:dyDescent="0.2">
      <c r="A1021" s="139" t="s">
        <v>2053</v>
      </c>
      <c r="B1021" s="140" t="s">
        <v>16313</v>
      </c>
      <c r="C1021" s="141">
        <v>83371</v>
      </c>
      <c r="D1021" s="141">
        <v>981</v>
      </c>
      <c r="E1021" s="142">
        <v>783600.43</v>
      </c>
      <c r="F1021" s="142">
        <v>18605.59</v>
      </c>
      <c r="G1021" s="142">
        <v>15285.79</v>
      </c>
      <c r="H1021" s="142">
        <v>15515.58</v>
      </c>
      <c r="I1021" s="142">
        <v>49406.96</v>
      </c>
      <c r="Q1021" s="30">
        <f t="shared" si="15"/>
        <v>49406.96</v>
      </c>
    </row>
    <row r="1022" spans="1:17" x14ac:dyDescent="0.2">
      <c r="A1022" s="139" t="s">
        <v>2055</v>
      </c>
      <c r="B1022" s="140" t="s">
        <v>16314</v>
      </c>
      <c r="C1022" s="141">
        <v>575</v>
      </c>
      <c r="D1022" s="141">
        <v>23</v>
      </c>
      <c r="E1022" s="142">
        <v>10651.25</v>
      </c>
      <c r="F1022" s="142">
        <v>128.32</v>
      </c>
      <c r="G1022" s="142">
        <v>358.38</v>
      </c>
      <c r="H1022" s="142">
        <v>210.9</v>
      </c>
      <c r="I1022" s="142">
        <v>697.6</v>
      </c>
      <c r="Q1022" s="30">
        <f t="shared" si="15"/>
        <v>697.6</v>
      </c>
    </row>
    <row r="1023" spans="1:17" x14ac:dyDescent="0.2">
      <c r="A1023" s="139" t="s">
        <v>2057</v>
      </c>
      <c r="B1023" s="140" t="s">
        <v>16315</v>
      </c>
      <c r="C1023" s="141">
        <v>18285</v>
      </c>
      <c r="D1023" s="141">
        <v>233</v>
      </c>
      <c r="E1023" s="142">
        <v>317293.86</v>
      </c>
      <c r="F1023" s="142">
        <v>4080.59</v>
      </c>
      <c r="G1023" s="142">
        <v>3630.57</v>
      </c>
      <c r="H1023" s="142">
        <v>6282.54</v>
      </c>
      <c r="I1023" s="142">
        <v>13993.7</v>
      </c>
      <c r="Q1023" s="30">
        <f t="shared" si="15"/>
        <v>13993.7</v>
      </c>
    </row>
    <row r="1024" spans="1:17" x14ac:dyDescent="0.2">
      <c r="A1024" s="139" t="s">
        <v>2059</v>
      </c>
      <c r="B1024" s="140" t="s">
        <v>16316</v>
      </c>
      <c r="C1024" s="141">
        <v>3619</v>
      </c>
      <c r="D1024" s="141">
        <v>55</v>
      </c>
      <c r="E1024" s="142">
        <v>12652.36</v>
      </c>
      <c r="F1024" s="142">
        <v>807.64</v>
      </c>
      <c r="G1024" s="142">
        <v>857</v>
      </c>
      <c r="H1024" s="142">
        <v>250.52</v>
      </c>
      <c r="I1024" s="142">
        <v>1915.16</v>
      </c>
      <c r="Q1024" s="30">
        <f t="shared" si="15"/>
        <v>1915.16</v>
      </c>
    </row>
    <row r="1025" spans="1:17" x14ac:dyDescent="0.2">
      <c r="A1025" s="139" t="s">
        <v>2061</v>
      </c>
      <c r="B1025" s="140" t="s">
        <v>16317</v>
      </c>
      <c r="C1025" s="141">
        <v>4170</v>
      </c>
      <c r="D1025" s="141">
        <v>39</v>
      </c>
      <c r="E1025" s="142">
        <v>10184.790000000001</v>
      </c>
      <c r="F1025" s="142">
        <v>930.6</v>
      </c>
      <c r="G1025" s="142">
        <v>607.69000000000005</v>
      </c>
      <c r="H1025" s="142">
        <v>201.66</v>
      </c>
      <c r="I1025" s="142">
        <v>1739.95</v>
      </c>
      <c r="Q1025" s="30">
        <f t="shared" si="15"/>
        <v>1739.95</v>
      </c>
    </row>
    <row r="1026" spans="1:17" x14ac:dyDescent="0.2">
      <c r="A1026" s="139" t="s">
        <v>2063</v>
      </c>
      <c r="B1026" s="140" t="s">
        <v>16318</v>
      </c>
      <c r="C1026" s="141">
        <v>95725</v>
      </c>
      <c r="D1026" s="141">
        <v>1672</v>
      </c>
      <c r="E1026" s="142">
        <v>1015320.68</v>
      </c>
      <c r="F1026" s="142">
        <v>21362.58</v>
      </c>
      <c r="G1026" s="142">
        <v>26052.85</v>
      </c>
      <c r="H1026" s="142">
        <v>20103.740000000002</v>
      </c>
      <c r="I1026" s="142">
        <v>67519.17</v>
      </c>
      <c r="Q1026" s="30">
        <f t="shared" si="15"/>
        <v>67519.17</v>
      </c>
    </row>
    <row r="1027" spans="1:17" x14ac:dyDescent="0.2">
      <c r="A1027" s="139" t="s">
        <v>2065</v>
      </c>
      <c r="B1027" s="140" t="s">
        <v>16319</v>
      </c>
      <c r="C1027" s="141">
        <v>1009</v>
      </c>
      <c r="D1027" s="141">
        <v>31</v>
      </c>
      <c r="E1027" s="142">
        <v>57596.53</v>
      </c>
      <c r="F1027" s="142">
        <v>225.18</v>
      </c>
      <c r="G1027" s="142">
        <v>483.04</v>
      </c>
      <c r="H1027" s="142">
        <v>1140.43</v>
      </c>
      <c r="I1027" s="142">
        <v>1848.65</v>
      </c>
      <c r="Q1027" s="30">
        <f t="shared" si="15"/>
        <v>1848.65</v>
      </c>
    </row>
    <row r="1028" spans="1:17" x14ac:dyDescent="0.2">
      <c r="A1028" s="139" t="s">
        <v>2067</v>
      </c>
      <c r="B1028" s="140" t="s">
        <v>16320</v>
      </c>
      <c r="C1028" s="141">
        <v>3043</v>
      </c>
      <c r="D1028" s="141">
        <v>20</v>
      </c>
      <c r="E1028" s="142">
        <v>5055.5600000000004</v>
      </c>
      <c r="F1028" s="142">
        <v>679.1</v>
      </c>
      <c r="G1028" s="142">
        <v>311.64</v>
      </c>
      <c r="H1028" s="142">
        <v>100.1</v>
      </c>
      <c r="I1028" s="142">
        <v>1090.8399999999999</v>
      </c>
      <c r="Q1028" s="30">
        <f t="shared" si="15"/>
        <v>1090.8399999999999</v>
      </c>
    </row>
    <row r="1029" spans="1:17" x14ac:dyDescent="0.2">
      <c r="A1029" s="139" t="s">
        <v>2069</v>
      </c>
      <c r="B1029" s="140" t="s">
        <v>16321</v>
      </c>
      <c r="C1029" s="141">
        <v>7889</v>
      </c>
      <c r="D1029" s="141">
        <v>248</v>
      </c>
      <c r="E1029" s="142">
        <v>271682.51</v>
      </c>
      <c r="F1029" s="142">
        <v>1760.56</v>
      </c>
      <c r="G1029" s="142">
        <v>3864.3</v>
      </c>
      <c r="H1029" s="142">
        <v>5379.42</v>
      </c>
      <c r="I1029" s="142">
        <v>11004.28</v>
      </c>
      <c r="Q1029" s="30">
        <f t="shared" si="15"/>
        <v>11004.28</v>
      </c>
    </row>
    <row r="1030" spans="1:17" x14ac:dyDescent="0.2">
      <c r="A1030" s="139" t="s">
        <v>2071</v>
      </c>
      <c r="B1030" s="140" t="s">
        <v>16322</v>
      </c>
      <c r="C1030" s="141">
        <v>9064</v>
      </c>
      <c r="D1030" s="141">
        <v>87</v>
      </c>
      <c r="E1030" s="142">
        <v>102911.36</v>
      </c>
      <c r="F1030" s="142">
        <v>2022.78</v>
      </c>
      <c r="G1030" s="142">
        <v>1355.62</v>
      </c>
      <c r="H1030" s="142">
        <v>2037.69</v>
      </c>
      <c r="I1030" s="142">
        <v>5416.09</v>
      </c>
      <c r="Q1030" s="30">
        <f t="shared" si="15"/>
        <v>5416.09</v>
      </c>
    </row>
    <row r="1031" spans="1:17" x14ac:dyDescent="0.2">
      <c r="A1031" s="139" t="s">
        <v>2073</v>
      </c>
      <c r="B1031" s="140" t="s">
        <v>16323</v>
      </c>
      <c r="C1031" s="141">
        <v>6460</v>
      </c>
      <c r="D1031" s="141">
        <v>56</v>
      </c>
      <c r="E1031" s="142">
        <v>16961.75</v>
      </c>
      <c r="F1031" s="142">
        <v>1441.66</v>
      </c>
      <c r="G1031" s="142">
        <v>872.58</v>
      </c>
      <c r="H1031" s="142">
        <v>335.85</v>
      </c>
      <c r="I1031" s="142">
        <v>2650.09</v>
      </c>
      <c r="Q1031" s="30">
        <f t="shared" si="15"/>
        <v>2650.09</v>
      </c>
    </row>
    <row r="1032" spans="1:17" x14ac:dyDescent="0.2">
      <c r="A1032" s="139" t="s">
        <v>2075</v>
      </c>
      <c r="B1032" s="140" t="s">
        <v>16324</v>
      </c>
      <c r="C1032" s="141">
        <v>45642</v>
      </c>
      <c r="D1032" s="141">
        <v>448</v>
      </c>
      <c r="E1032" s="142">
        <v>318962.11</v>
      </c>
      <c r="F1032" s="142">
        <v>10185.75</v>
      </c>
      <c r="G1032" s="142">
        <v>6980.66</v>
      </c>
      <c r="H1032" s="142">
        <v>6315.57</v>
      </c>
      <c r="I1032" s="142">
        <v>23481.98</v>
      </c>
      <c r="Q1032" s="30">
        <f t="shared" si="15"/>
        <v>23481.98</v>
      </c>
    </row>
    <row r="1033" spans="1:17" x14ac:dyDescent="0.2">
      <c r="A1033" s="139" t="s">
        <v>2077</v>
      </c>
      <c r="B1033" s="140" t="s">
        <v>16325</v>
      </c>
      <c r="C1033" s="141">
        <v>611</v>
      </c>
      <c r="D1033" s="141">
        <v>11</v>
      </c>
      <c r="E1033" s="142">
        <v>9079.31</v>
      </c>
      <c r="F1033" s="142">
        <v>136.35</v>
      </c>
      <c r="G1033" s="142">
        <v>171.4</v>
      </c>
      <c r="H1033" s="142">
        <v>179.78</v>
      </c>
      <c r="I1033" s="142">
        <v>487.53</v>
      </c>
      <c r="Q1033" s="30">
        <f t="shared" si="15"/>
        <v>487.53</v>
      </c>
    </row>
    <row r="1034" spans="1:17" x14ac:dyDescent="0.2">
      <c r="A1034" s="139" t="s">
        <v>2079</v>
      </c>
      <c r="B1034" s="140" t="s">
        <v>16326</v>
      </c>
      <c r="C1034" s="141">
        <v>9025</v>
      </c>
      <c r="D1034" s="141">
        <v>331</v>
      </c>
      <c r="E1034" s="142">
        <v>196239.45</v>
      </c>
      <c r="F1034" s="142">
        <v>2014.07</v>
      </c>
      <c r="G1034" s="142">
        <v>5157.59</v>
      </c>
      <c r="H1034" s="142">
        <v>3885.62</v>
      </c>
      <c r="I1034" s="142">
        <v>11057.28</v>
      </c>
      <c r="Q1034" s="30">
        <f t="shared" si="15"/>
        <v>11057.28</v>
      </c>
    </row>
    <row r="1035" spans="1:17" x14ac:dyDescent="0.2">
      <c r="A1035" s="139" t="s">
        <v>2081</v>
      </c>
      <c r="B1035" s="140" t="s">
        <v>16327</v>
      </c>
      <c r="C1035" s="141">
        <v>9128</v>
      </c>
      <c r="D1035" s="141">
        <v>135</v>
      </c>
      <c r="E1035" s="142">
        <v>67955.27</v>
      </c>
      <c r="F1035" s="142">
        <v>2037.06</v>
      </c>
      <c r="G1035" s="142">
        <v>2103.5500000000002</v>
      </c>
      <c r="H1035" s="142">
        <v>1345.54</v>
      </c>
      <c r="I1035" s="142">
        <v>5486.15</v>
      </c>
      <c r="Q1035" s="30">
        <f t="shared" si="15"/>
        <v>5486.15</v>
      </c>
    </row>
    <row r="1036" spans="1:17" x14ac:dyDescent="0.2">
      <c r="A1036" s="139" t="s">
        <v>2083</v>
      </c>
      <c r="B1036" s="140" t="s">
        <v>16328</v>
      </c>
      <c r="C1036" s="141">
        <v>3644</v>
      </c>
      <c r="D1036" s="141">
        <v>38</v>
      </c>
      <c r="E1036" s="142">
        <v>7941.06</v>
      </c>
      <c r="F1036" s="142">
        <v>813.22</v>
      </c>
      <c r="G1036" s="142">
        <v>592.11</v>
      </c>
      <c r="H1036" s="142">
        <v>157.24</v>
      </c>
      <c r="I1036" s="142">
        <v>1562.57</v>
      </c>
      <c r="Q1036" s="30">
        <f t="shared" si="15"/>
        <v>1562.57</v>
      </c>
    </row>
    <row r="1037" spans="1:17" x14ac:dyDescent="0.2">
      <c r="A1037" s="139" t="s">
        <v>2085</v>
      </c>
      <c r="B1037" s="140" t="s">
        <v>16329</v>
      </c>
      <c r="C1037" s="141">
        <v>31</v>
      </c>
      <c r="D1037" s="141">
        <v>0</v>
      </c>
      <c r="E1037" s="142">
        <v>0</v>
      </c>
      <c r="F1037" s="142">
        <v>6.92</v>
      </c>
      <c r="G1037" s="142">
        <v>0</v>
      </c>
      <c r="H1037" s="142">
        <v>0</v>
      </c>
      <c r="I1037" s="142">
        <v>6.92</v>
      </c>
      <c r="Q1037" s="30">
        <f t="shared" si="15"/>
        <v>6.92</v>
      </c>
    </row>
    <row r="1038" spans="1:17" x14ac:dyDescent="0.2">
      <c r="A1038" s="139" t="s">
        <v>2087</v>
      </c>
      <c r="B1038" s="140" t="s">
        <v>16330</v>
      </c>
      <c r="C1038" s="141">
        <v>34039</v>
      </c>
      <c r="D1038" s="141">
        <v>461</v>
      </c>
      <c r="E1038" s="142">
        <v>279699.68</v>
      </c>
      <c r="F1038" s="142">
        <v>7596.35</v>
      </c>
      <c r="G1038" s="142">
        <v>7183.23</v>
      </c>
      <c r="H1038" s="142">
        <v>5538.16</v>
      </c>
      <c r="I1038" s="142">
        <v>20317.740000000002</v>
      </c>
      <c r="Q1038" s="30">
        <f t="shared" si="15"/>
        <v>20317.740000000002</v>
      </c>
    </row>
    <row r="1039" spans="1:17" x14ac:dyDescent="0.2">
      <c r="A1039" s="139" t="s">
        <v>2089</v>
      </c>
      <c r="B1039" s="140" t="s">
        <v>16331</v>
      </c>
      <c r="C1039" s="141">
        <v>10820</v>
      </c>
      <c r="D1039" s="141">
        <v>110</v>
      </c>
      <c r="E1039" s="142">
        <v>63574.16</v>
      </c>
      <c r="F1039" s="142">
        <v>2414.66</v>
      </c>
      <c r="G1039" s="142">
        <v>1714</v>
      </c>
      <c r="H1039" s="142">
        <v>1258.79</v>
      </c>
      <c r="I1039" s="142">
        <v>5387.45</v>
      </c>
      <c r="Q1039" s="30">
        <f t="shared" ref="Q1039:Q1102" si="16">I1039+P1039</f>
        <v>5387.45</v>
      </c>
    </row>
    <row r="1040" spans="1:17" x14ac:dyDescent="0.2">
      <c r="A1040" s="139" t="s">
        <v>2091</v>
      </c>
      <c r="B1040" s="140" t="s">
        <v>16332</v>
      </c>
      <c r="C1040" s="141">
        <v>21067</v>
      </c>
      <c r="D1040" s="141">
        <v>188</v>
      </c>
      <c r="E1040" s="142">
        <v>70912.929999999993</v>
      </c>
      <c r="F1040" s="142">
        <v>4701.4399999999996</v>
      </c>
      <c r="G1040" s="142">
        <v>2929.38</v>
      </c>
      <c r="H1040" s="142">
        <v>1404.1</v>
      </c>
      <c r="I1040" s="142">
        <v>9034.92</v>
      </c>
      <c r="Q1040" s="30">
        <f t="shared" si="16"/>
        <v>9034.92</v>
      </c>
    </row>
    <row r="1041" spans="1:17" x14ac:dyDescent="0.2">
      <c r="A1041" s="139" t="s">
        <v>2093</v>
      </c>
      <c r="B1041" s="140" t="s">
        <v>16333</v>
      </c>
      <c r="C1041" s="141">
        <v>3193</v>
      </c>
      <c r="D1041" s="141">
        <v>42</v>
      </c>
      <c r="E1041" s="142">
        <v>11919.69</v>
      </c>
      <c r="F1041" s="142">
        <v>712.57</v>
      </c>
      <c r="G1041" s="142">
        <v>654.44000000000005</v>
      </c>
      <c r="H1041" s="142">
        <v>236.02</v>
      </c>
      <c r="I1041" s="142">
        <v>1603.03</v>
      </c>
      <c r="Q1041" s="30">
        <f t="shared" si="16"/>
        <v>1603.03</v>
      </c>
    </row>
    <row r="1042" spans="1:17" x14ac:dyDescent="0.2">
      <c r="A1042" s="139" t="s">
        <v>2095</v>
      </c>
      <c r="B1042" s="140" t="s">
        <v>16334</v>
      </c>
      <c r="C1042" s="141">
        <v>19806</v>
      </c>
      <c r="D1042" s="141">
        <v>443</v>
      </c>
      <c r="E1042" s="142">
        <v>223858.94</v>
      </c>
      <c r="F1042" s="142">
        <v>4420.03</v>
      </c>
      <c r="G1042" s="142">
        <v>6902.76</v>
      </c>
      <c r="H1042" s="142">
        <v>4432.5</v>
      </c>
      <c r="I1042" s="142">
        <v>15755.29</v>
      </c>
      <c r="Q1042" s="30">
        <f t="shared" si="16"/>
        <v>15755.29</v>
      </c>
    </row>
    <row r="1043" spans="1:17" x14ac:dyDescent="0.2">
      <c r="A1043" s="139" t="s">
        <v>2097</v>
      </c>
      <c r="B1043" s="140" t="s">
        <v>16335</v>
      </c>
      <c r="C1043" s="141">
        <v>2503</v>
      </c>
      <c r="D1043" s="141">
        <v>48</v>
      </c>
      <c r="E1043" s="142">
        <v>36660.11</v>
      </c>
      <c r="F1043" s="142">
        <v>558.58000000000004</v>
      </c>
      <c r="G1043" s="142">
        <v>747.93</v>
      </c>
      <c r="H1043" s="142">
        <v>725.89</v>
      </c>
      <c r="I1043" s="142">
        <v>2032.4</v>
      </c>
      <c r="Q1043" s="30">
        <f t="shared" si="16"/>
        <v>2032.4</v>
      </c>
    </row>
    <row r="1044" spans="1:17" x14ac:dyDescent="0.2">
      <c r="A1044" s="139" t="s">
        <v>2099</v>
      </c>
      <c r="B1044" s="140" t="s">
        <v>16336</v>
      </c>
      <c r="C1044" s="141">
        <v>2524</v>
      </c>
      <c r="D1044" s="141">
        <v>28</v>
      </c>
      <c r="E1044" s="142">
        <v>9647.44</v>
      </c>
      <c r="F1044" s="142">
        <v>563.27</v>
      </c>
      <c r="G1044" s="142">
        <v>436.29</v>
      </c>
      <c r="H1044" s="142">
        <v>191.02</v>
      </c>
      <c r="I1044" s="142">
        <v>1190.58</v>
      </c>
      <c r="Q1044" s="30">
        <f t="shared" si="16"/>
        <v>1190.58</v>
      </c>
    </row>
    <row r="1045" spans="1:17" x14ac:dyDescent="0.2">
      <c r="A1045" s="139" t="s">
        <v>2101</v>
      </c>
      <c r="B1045" s="140" t="s">
        <v>16337</v>
      </c>
      <c r="C1045" s="141">
        <v>1232</v>
      </c>
      <c r="D1045" s="141">
        <v>20</v>
      </c>
      <c r="E1045" s="142">
        <v>3826.67</v>
      </c>
      <c r="F1045" s="142">
        <v>274.94</v>
      </c>
      <c r="G1045" s="142">
        <v>311.64</v>
      </c>
      <c r="H1045" s="142">
        <v>75.77</v>
      </c>
      <c r="I1045" s="142">
        <v>662.35</v>
      </c>
      <c r="Q1045" s="30">
        <f t="shared" si="16"/>
        <v>662.35</v>
      </c>
    </row>
    <row r="1046" spans="1:17" x14ac:dyDescent="0.2">
      <c r="A1046" s="139" t="s">
        <v>2103</v>
      </c>
      <c r="B1046" s="140" t="s">
        <v>16338</v>
      </c>
      <c r="C1046" s="141">
        <v>119</v>
      </c>
      <c r="D1046" s="141">
        <v>11</v>
      </c>
      <c r="E1046" s="142">
        <v>5290.93</v>
      </c>
      <c r="F1046" s="142">
        <v>26.56</v>
      </c>
      <c r="G1046" s="142">
        <v>171.4</v>
      </c>
      <c r="H1046" s="142">
        <v>104.76</v>
      </c>
      <c r="I1046" s="142">
        <v>302.72000000000003</v>
      </c>
      <c r="Q1046" s="30">
        <f t="shared" si="16"/>
        <v>302.72000000000003</v>
      </c>
    </row>
    <row r="1047" spans="1:17" x14ac:dyDescent="0.2">
      <c r="A1047" s="139" t="s">
        <v>2105</v>
      </c>
      <c r="B1047" s="140" t="s">
        <v>16339</v>
      </c>
      <c r="C1047" s="141">
        <v>1243</v>
      </c>
      <c r="D1047" s="141">
        <v>17</v>
      </c>
      <c r="E1047" s="142">
        <v>3594.68</v>
      </c>
      <c r="F1047" s="142">
        <v>277.39</v>
      </c>
      <c r="G1047" s="142">
        <v>264.89</v>
      </c>
      <c r="H1047" s="142">
        <v>71.180000000000007</v>
      </c>
      <c r="I1047" s="142">
        <v>613.46</v>
      </c>
      <c r="Q1047" s="30">
        <f t="shared" si="16"/>
        <v>613.46</v>
      </c>
    </row>
    <row r="1048" spans="1:17" x14ac:dyDescent="0.2">
      <c r="A1048" s="139" t="s">
        <v>2107</v>
      </c>
      <c r="B1048" s="140" t="s">
        <v>16340</v>
      </c>
      <c r="C1048" s="141">
        <v>3313</v>
      </c>
      <c r="D1048" s="141">
        <v>41</v>
      </c>
      <c r="E1048" s="142">
        <v>13020.51</v>
      </c>
      <c r="F1048" s="142">
        <v>739.35</v>
      </c>
      <c r="G1048" s="142">
        <v>638.86</v>
      </c>
      <c r="H1048" s="142">
        <v>257.81</v>
      </c>
      <c r="I1048" s="142">
        <v>1636.02</v>
      </c>
      <c r="Q1048" s="30">
        <f t="shared" si="16"/>
        <v>1636.02</v>
      </c>
    </row>
    <row r="1049" spans="1:17" x14ac:dyDescent="0.2">
      <c r="A1049" s="139" t="s">
        <v>2109</v>
      </c>
      <c r="B1049" s="140" t="s">
        <v>16341</v>
      </c>
      <c r="C1049" s="141">
        <v>361</v>
      </c>
      <c r="D1049" s="141">
        <v>21</v>
      </c>
      <c r="E1049" s="142">
        <v>5153.7700000000004</v>
      </c>
      <c r="F1049" s="142">
        <v>80.56</v>
      </c>
      <c r="G1049" s="142">
        <v>327.22000000000003</v>
      </c>
      <c r="H1049" s="142">
        <v>102.05</v>
      </c>
      <c r="I1049" s="142">
        <v>509.83</v>
      </c>
      <c r="Q1049" s="30">
        <f t="shared" si="16"/>
        <v>509.83</v>
      </c>
    </row>
    <row r="1050" spans="1:17" x14ac:dyDescent="0.2">
      <c r="A1050" s="139" t="s">
        <v>2111</v>
      </c>
      <c r="B1050" s="140" t="s">
        <v>16342</v>
      </c>
      <c r="C1050" s="141">
        <v>628</v>
      </c>
      <c r="D1050" s="141">
        <v>20</v>
      </c>
      <c r="E1050" s="142">
        <v>7558.01</v>
      </c>
      <c r="F1050" s="142">
        <v>140.15</v>
      </c>
      <c r="G1050" s="142">
        <v>311.64</v>
      </c>
      <c r="H1050" s="142">
        <v>149.65</v>
      </c>
      <c r="I1050" s="142">
        <v>601.44000000000005</v>
      </c>
      <c r="Q1050" s="30">
        <f t="shared" si="16"/>
        <v>601.44000000000005</v>
      </c>
    </row>
    <row r="1051" spans="1:17" x14ac:dyDescent="0.2">
      <c r="A1051" s="139" t="s">
        <v>2113</v>
      </c>
      <c r="B1051" s="140" t="s">
        <v>16343</v>
      </c>
      <c r="C1051" s="141">
        <v>10400</v>
      </c>
      <c r="D1051" s="141">
        <v>84</v>
      </c>
      <c r="E1051" s="142">
        <v>29038.81</v>
      </c>
      <c r="F1051" s="142">
        <v>2320.9299999999998</v>
      </c>
      <c r="G1051" s="142">
        <v>1308.8699999999999</v>
      </c>
      <c r="H1051" s="142">
        <v>574.98</v>
      </c>
      <c r="I1051" s="142">
        <v>4204.78</v>
      </c>
      <c r="Q1051" s="30">
        <f t="shared" si="16"/>
        <v>4204.78</v>
      </c>
    </row>
    <row r="1052" spans="1:17" x14ac:dyDescent="0.2">
      <c r="A1052" s="139" t="s">
        <v>2115</v>
      </c>
      <c r="B1052" s="140" t="s">
        <v>16344</v>
      </c>
      <c r="C1052" s="141">
        <v>31688</v>
      </c>
      <c r="D1052" s="141">
        <v>259</v>
      </c>
      <c r="E1052" s="142">
        <v>83882.5</v>
      </c>
      <c r="F1052" s="142">
        <v>7071.69</v>
      </c>
      <c r="G1052" s="142">
        <v>4035.7</v>
      </c>
      <c r="H1052" s="142">
        <v>1660.9</v>
      </c>
      <c r="I1052" s="142">
        <v>12768.29</v>
      </c>
      <c r="Q1052" s="30">
        <f t="shared" si="16"/>
        <v>12768.29</v>
      </c>
    </row>
    <row r="1053" spans="1:17" x14ac:dyDescent="0.2">
      <c r="A1053" s="139" t="s">
        <v>2117</v>
      </c>
      <c r="B1053" s="140" t="s">
        <v>16345</v>
      </c>
      <c r="C1053" s="141">
        <v>2404</v>
      </c>
      <c r="D1053" s="141">
        <v>47</v>
      </c>
      <c r="E1053" s="142">
        <v>51249.04</v>
      </c>
      <c r="F1053" s="142">
        <v>536.49</v>
      </c>
      <c r="G1053" s="142">
        <v>732.34</v>
      </c>
      <c r="H1053" s="142">
        <v>1014.75</v>
      </c>
      <c r="I1053" s="142">
        <v>2283.58</v>
      </c>
      <c r="Q1053" s="30">
        <f t="shared" si="16"/>
        <v>2283.58</v>
      </c>
    </row>
    <row r="1054" spans="1:17" x14ac:dyDescent="0.2">
      <c r="A1054" s="139" t="s">
        <v>2119</v>
      </c>
      <c r="B1054" s="140" t="s">
        <v>16346</v>
      </c>
      <c r="C1054" s="141">
        <v>2514</v>
      </c>
      <c r="D1054" s="141">
        <v>44</v>
      </c>
      <c r="E1054" s="142">
        <v>21035.61</v>
      </c>
      <c r="F1054" s="142">
        <v>561.04</v>
      </c>
      <c r="G1054" s="142">
        <v>685.6</v>
      </c>
      <c r="H1054" s="142">
        <v>416.51</v>
      </c>
      <c r="I1054" s="142">
        <v>1663.15</v>
      </c>
      <c r="Q1054" s="30">
        <f t="shared" si="16"/>
        <v>1663.15</v>
      </c>
    </row>
    <row r="1055" spans="1:17" x14ac:dyDescent="0.2">
      <c r="A1055" s="139" t="s">
        <v>2121</v>
      </c>
      <c r="B1055" s="140" t="s">
        <v>16347</v>
      </c>
      <c r="C1055" s="141">
        <v>4815</v>
      </c>
      <c r="D1055" s="141">
        <v>37</v>
      </c>
      <c r="E1055" s="142">
        <v>50679.77</v>
      </c>
      <c r="F1055" s="142">
        <v>1074.54</v>
      </c>
      <c r="G1055" s="142">
        <v>576.53</v>
      </c>
      <c r="H1055" s="142">
        <v>1003.48</v>
      </c>
      <c r="I1055" s="142">
        <v>2654.55</v>
      </c>
      <c r="Q1055" s="30">
        <f t="shared" si="16"/>
        <v>2654.55</v>
      </c>
    </row>
    <row r="1056" spans="1:17" x14ac:dyDescent="0.2">
      <c r="A1056" s="139" t="s">
        <v>2123</v>
      </c>
      <c r="B1056" s="140" t="s">
        <v>16348</v>
      </c>
      <c r="C1056" s="141">
        <v>5680</v>
      </c>
      <c r="D1056" s="141">
        <v>72</v>
      </c>
      <c r="E1056" s="142">
        <v>23743.07</v>
      </c>
      <c r="F1056" s="142">
        <v>1267.58</v>
      </c>
      <c r="G1056" s="142">
        <v>1121.9000000000001</v>
      </c>
      <c r="H1056" s="142">
        <v>470.12</v>
      </c>
      <c r="I1056" s="142">
        <v>2859.6</v>
      </c>
      <c r="Q1056" s="30">
        <f t="shared" si="16"/>
        <v>2859.6</v>
      </c>
    </row>
    <row r="1057" spans="1:17" x14ac:dyDescent="0.2">
      <c r="A1057" s="139" t="s">
        <v>2125</v>
      </c>
      <c r="B1057" s="140" t="s">
        <v>16349</v>
      </c>
      <c r="C1057" s="141">
        <v>2393</v>
      </c>
      <c r="D1057" s="141">
        <v>30</v>
      </c>
      <c r="E1057" s="142">
        <v>68569.91</v>
      </c>
      <c r="F1057" s="142">
        <v>534.04</v>
      </c>
      <c r="G1057" s="142">
        <v>467.46</v>
      </c>
      <c r="H1057" s="142">
        <v>1357.71</v>
      </c>
      <c r="I1057" s="142">
        <v>2359.21</v>
      </c>
      <c r="Q1057" s="30">
        <f t="shared" si="16"/>
        <v>2359.21</v>
      </c>
    </row>
    <row r="1058" spans="1:17" x14ac:dyDescent="0.2">
      <c r="A1058" s="139" t="s">
        <v>2127</v>
      </c>
      <c r="B1058" s="140" t="s">
        <v>16350</v>
      </c>
      <c r="C1058" s="141">
        <v>2142</v>
      </c>
      <c r="D1058" s="141">
        <v>26</v>
      </c>
      <c r="E1058" s="142">
        <v>16196.58</v>
      </c>
      <c r="F1058" s="142">
        <v>478.02</v>
      </c>
      <c r="G1058" s="142">
        <v>405.13</v>
      </c>
      <c r="H1058" s="142">
        <v>320.7</v>
      </c>
      <c r="I1058" s="142">
        <v>1203.8499999999999</v>
      </c>
      <c r="Q1058" s="30">
        <f t="shared" si="16"/>
        <v>1203.8499999999999</v>
      </c>
    </row>
    <row r="1059" spans="1:17" x14ac:dyDescent="0.2">
      <c r="A1059" s="139" t="s">
        <v>2129</v>
      </c>
      <c r="B1059" s="140" t="s">
        <v>16351</v>
      </c>
      <c r="C1059" s="141">
        <v>20180</v>
      </c>
      <c r="D1059" s="141">
        <v>380</v>
      </c>
      <c r="E1059" s="142">
        <v>279395.89</v>
      </c>
      <c r="F1059" s="142">
        <v>4503.5</v>
      </c>
      <c r="G1059" s="142">
        <v>5921.1</v>
      </c>
      <c r="H1059" s="142">
        <v>5532.14</v>
      </c>
      <c r="I1059" s="142">
        <v>15956.74</v>
      </c>
      <c r="Q1059" s="30">
        <f t="shared" si="16"/>
        <v>15956.74</v>
      </c>
    </row>
    <row r="1060" spans="1:17" x14ac:dyDescent="0.2">
      <c r="A1060" s="139" t="s">
        <v>2131</v>
      </c>
      <c r="B1060" s="140" t="s">
        <v>16352</v>
      </c>
      <c r="C1060" s="141">
        <v>672</v>
      </c>
      <c r="D1060" s="141">
        <v>18</v>
      </c>
      <c r="E1060" s="142">
        <v>3442.06</v>
      </c>
      <c r="F1060" s="142">
        <v>149.97</v>
      </c>
      <c r="G1060" s="142">
        <v>280.47000000000003</v>
      </c>
      <c r="H1060" s="142">
        <v>68.150000000000006</v>
      </c>
      <c r="I1060" s="142">
        <v>498.59</v>
      </c>
      <c r="Q1060" s="30">
        <f t="shared" si="16"/>
        <v>498.59</v>
      </c>
    </row>
    <row r="1061" spans="1:17" x14ac:dyDescent="0.2">
      <c r="A1061" s="139" t="s">
        <v>2133</v>
      </c>
      <c r="B1061" s="140" t="s">
        <v>16353</v>
      </c>
      <c r="C1061" s="141">
        <v>12863</v>
      </c>
      <c r="D1061" s="141">
        <v>244</v>
      </c>
      <c r="E1061" s="142">
        <v>455354.19</v>
      </c>
      <c r="F1061" s="142">
        <v>2870.58</v>
      </c>
      <c r="G1061" s="142">
        <v>3801.97</v>
      </c>
      <c r="H1061" s="142">
        <v>9016.18</v>
      </c>
      <c r="I1061" s="142">
        <v>15688.73</v>
      </c>
      <c r="Q1061" s="30">
        <f t="shared" si="16"/>
        <v>15688.73</v>
      </c>
    </row>
    <row r="1062" spans="1:17" x14ac:dyDescent="0.2">
      <c r="A1062" s="139" t="s">
        <v>2135</v>
      </c>
      <c r="B1062" s="140" t="s">
        <v>16354</v>
      </c>
      <c r="C1062" s="141">
        <v>90</v>
      </c>
      <c r="D1062" s="141">
        <v>7</v>
      </c>
      <c r="E1062" s="142">
        <v>2563.39</v>
      </c>
      <c r="F1062" s="142">
        <v>20.09</v>
      </c>
      <c r="G1062" s="142">
        <v>109.07</v>
      </c>
      <c r="H1062" s="142">
        <v>50.76</v>
      </c>
      <c r="I1062" s="142">
        <v>179.92</v>
      </c>
      <c r="Q1062" s="30">
        <f t="shared" si="16"/>
        <v>179.92</v>
      </c>
    </row>
    <row r="1063" spans="1:17" x14ac:dyDescent="0.2">
      <c r="A1063" s="139" t="s">
        <v>2137</v>
      </c>
      <c r="B1063" s="140" t="s">
        <v>16355</v>
      </c>
      <c r="C1063" s="141">
        <v>282</v>
      </c>
      <c r="D1063" s="141">
        <v>7</v>
      </c>
      <c r="E1063" s="142">
        <v>1219.19</v>
      </c>
      <c r="F1063" s="142">
        <v>62.94</v>
      </c>
      <c r="G1063" s="142">
        <v>109.07</v>
      </c>
      <c r="H1063" s="142">
        <v>24.14</v>
      </c>
      <c r="I1063" s="142">
        <v>196.15</v>
      </c>
      <c r="Q1063" s="30">
        <f t="shared" si="16"/>
        <v>196.15</v>
      </c>
    </row>
    <row r="1064" spans="1:17" x14ac:dyDescent="0.2">
      <c r="A1064" s="139" t="s">
        <v>2139</v>
      </c>
      <c r="B1064" s="140" t="s">
        <v>16356</v>
      </c>
      <c r="C1064" s="141">
        <v>185</v>
      </c>
      <c r="D1064" s="141">
        <v>6</v>
      </c>
      <c r="E1064" s="142">
        <v>1787.68</v>
      </c>
      <c r="F1064" s="142">
        <v>41.29</v>
      </c>
      <c r="G1064" s="142">
        <v>93.49</v>
      </c>
      <c r="H1064" s="142">
        <v>35.4</v>
      </c>
      <c r="I1064" s="142">
        <v>170.18</v>
      </c>
      <c r="Q1064" s="30">
        <f t="shared" si="16"/>
        <v>170.18</v>
      </c>
    </row>
    <row r="1065" spans="1:17" x14ac:dyDescent="0.2">
      <c r="A1065" s="139" t="s">
        <v>2141</v>
      </c>
      <c r="B1065" s="140" t="s">
        <v>16357</v>
      </c>
      <c r="C1065" s="141">
        <v>8309</v>
      </c>
      <c r="D1065" s="141">
        <v>96</v>
      </c>
      <c r="E1065" s="142">
        <v>35651.24</v>
      </c>
      <c r="F1065" s="142">
        <v>1854.29</v>
      </c>
      <c r="G1065" s="142">
        <v>1495.86</v>
      </c>
      <c r="H1065" s="142">
        <v>705.91</v>
      </c>
      <c r="I1065" s="142">
        <v>4056.06</v>
      </c>
      <c r="Q1065" s="30">
        <f t="shared" si="16"/>
        <v>4056.06</v>
      </c>
    </row>
    <row r="1066" spans="1:17" x14ac:dyDescent="0.2">
      <c r="A1066" s="139" t="s">
        <v>2143</v>
      </c>
      <c r="B1066" s="140" t="s">
        <v>16358</v>
      </c>
      <c r="C1066" s="141">
        <v>117981</v>
      </c>
      <c r="D1066" s="141">
        <v>596</v>
      </c>
      <c r="E1066" s="142">
        <v>445527.6</v>
      </c>
      <c r="F1066" s="142">
        <v>26329.37</v>
      </c>
      <c r="G1066" s="142">
        <v>9286.7800000000007</v>
      </c>
      <c r="H1066" s="142">
        <v>8821.6200000000008</v>
      </c>
      <c r="I1066" s="142">
        <v>44437.77</v>
      </c>
      <c r="Q1066" s="30">
        <f t="shared" si="16"/>
        <v>44437.77</v>
      </c>
    </row>
    <row r="1067" spans="1:17" x14ac:dyDescent="0.2">
      <c r="A1067" s="139" t="s">
        <v>2145</v>
      </c>
      <c r="B1067" s="140" t="s">
        <v>16359</v>
      </c>
      <c r="C1067" s="141">
        <v>2256</v>
      </c>
      <c r="D1067" s="141">
        <v>46</v>
      </c>
      <c r="E1067" s="142">
        <v>44238.16</v>
      </c>
      <c r="F1067" s="142">
        <v>503.46</v>
      </c>
      <c r="G1067" s="142">
        <v>716.77</v>
      </c>
      <c r="H1067" s="142">
        <v>875.94</v>
      </c>
      <c r="I1067" s="142">
        <v>2096.17</v>
      </c>
      <c r="Q1067" s="30">
        <f t="shared" si="16"/>
        <v>2096.17</v>
      </c>
    </row>
    <row r="1068" spans="1:17" x14ac:dyDescent="0.2">
      <c r="A1068" s="139" t="s">
        <v>2147</v>
      </c>
      <c r="B1068" s="140" t="s">
        <v>16360</v>
      </c>
      <c r="C1068" s="141">
        <v>1401</v>
      </c>
      <c r="D1068" s="141">
        <v>18</v>
      </c>
      <c r="E1068" s="142">
        <v>5420.68</v>
      </c>
      <c r="F1068" s="142">
        <v>312.66000000000003</v>
      </c>
      <c r="G1068" s="142">
        <v>280.47000000000003</v>
      </c>
      <c r="H1068" s="142">
        <v>107.33</v>
      </c>
      <c r="I1068" s="142">
        <v>700.46</v>
      </c>
      <c r="Q1068" s="30">
        <f t="shared" si="16"/>
        <v>700.46</v>
      </c>
    </row>
    <row r="1069" spans="1:17" x14ac:dyDescent="0.2">
      <c r="A1069" s="139" t="s">
        <v>2149</v>
      </c>
      <c r="B1069" s="140" t="s">
        <v>16361</v>
      </c>
      <c r="C1069" s="141">
        <v>7740</v>
      </c>
      <c r="D1069" s="141">
        <v>93</v>
      </c>
      <c r="E1069" s="142">
        <v>41851.35</v>
      </c>
      <c r="F1069" s="142">
        <v>1727.3</v>
      </c>
      <c r="G1069" s="142">
        <v>1449.11</v>
      </c>
      <c r="H1069" s="142">
        <v>828.67</v>
      </c>
      <c r="I1069" s="142">
        <v>4005.08</v>
      </c>
      <c r="Q1069" s="30">
        <f t="shared" si="16"/>
        <v>4005.08</v>
      </c>
    </row>
    <row r="1070" spans="1:17" x14ac:dyDescent="0.2">
      <c r="A1070" s="139" t="s">
        <v>2151</v>
      </c>
      <c r="B1070" s="140" t="s">
        <v>16362</v>
      </c>
      <c r="C1070" s="141">
        <v>370</v>
      </c>
      <c r="D1070" s="141">
        <v>7</v>
      </c>
      <c r="E1070" s="142">
        <v>4331.3900000000003</v>
      </c>
      <c r="F1070" s="142">
        <v>82.57</v>
      </c>
      <c r="G1070" s="142">
        <v>109.07</v>
      </c>
      <c r="H1070" s="142">
        <v>85.76</v>
      </c>
      <c r="I1070" s="142">
        <v>277.39999999999998</v>
      </c>
      <c r="Q1070" s="30">
        <f t="shared" si="16"/>
        <v>277.39999999999998</v>
      </c>
    </row>
    <row r="1071" spans="1:17" x14ac:dyDescent="0.2">
      <c r="A1071" s="139" t="s">
        <v>2153</v>
      </c>
      <c r="B1071" s="140" t="s">
        <v>16363</v>
      </c>
      <c r="C1071" s="141">
        <v>10294</v>
      </c>
      <c r="D1071" s="141">
        <v>66</v>
      </c>
      <c r="E1071" s="142">
        <v>21441.9</v>
      </c>
      <c r="F1071" s="142">
        <v>2297.27</v>
      </c>
      <c r="G1071" s="142">
        <v>1028.4000000000001</v>
      </c>
      <c r="H1071" s="142">
        <v>424.56</v>
      </c>
      <c r="I1071" s="142">
        <v>3750.23</v>
      </c>
      <c r="Q1071" s="30">
        <f t="shared" si="16"/>
        <v>3750.23</v>
      </c>
    </row>
    <row r="1072" spans="1:17" x14ac:dyDescent="0.2">
      <c r="A1072" s="139" t="s">
        <v>2155</v>
      </c>
      <c r="B1072" s="140" t="s">
        <v>16364</v>
      </c>
      <c r="C1072" s="141">
        <v>7624</v>
      </c>
      <c r="D1072" s="141">
        <v>117</v>
      </c>
      <c r="E1072" s="142">
        <v>529330.24</v>
      </c>
      <c r="F1072" s="142">
        <v>1701.42</v>
      </c>
      <c r="G1072" s="142">
        <v>1823.07</v>
      </c>
      <c r="H1072" s="142">
        <v>10480.94</v>
      </c>
      <c r="I1072" s="142">
        <v>14005.43</v>
      </c>
      <c r="Q1072" s="30">
        <f t="shared" si="16"/>
        <v>14005.43</v>
      </c>
    </row>
    <row r="1073" spans="1:17" x14ac:dyDescent="0.2">
      <c r="A1073" s="139" t="s">
        <v>2157</v>
      </c>
      <c r="B1073" s="140" t="s">
        <v>16365</v>
      </c>
      <c r="C1073" s="141">
        <v>33082</v>
      </c>
      <c r="D1073" s="141">
        <v>949</v>
      </c>
      <c r="E1073" s="142">
        <v>1037412.47</v>
      </c>
      <c r="F1073" s="142">
        <v>7382.78</v>
      </c>
      <c r="G1073" s="142">
        <v>14787.17</v>
      </c>
      <c r="H1073" s="142">
        <v>20541.16</v>
      </c>
      <c r="I1073" s="142">
        <v>42711.11</v>
      </c>
      <c r="Q1073" s="30">
        <f t="shared" si="16"/>
        <v>42711.11</v>
      </c>
    </row>
    <row r="1074" spans="1:17" x14ac:dyDescent="0.2">
      <c r="A1074" s="139" t="s">
        <v>2159</v>
      </c>
      <c r="B1074" s="140" t="s">
        <v>16366</v>
      </c>
      <c r="C1074" s="141">
        <v>159</v>
      </c>
      <c r="D1074" s="141">
        <v>2</v>
      </c>
      <c r="E1074" s="142">
        <v>516.51</v>
      </c>
      <c r="F1074" s="142">
        <v>35.479999999999997</v>
      </c>
      <c r="G1074" s="142">
        <v>31.16</v>
      </c>
      <c r="H1074" s="142">
        <v>10.220000000000001</v>
      </c>
      <c r="I1074" s="142">
        <v>76.86</v>
      </c>
      <c r="Q1074" s="30">
        <f t="shared" si="16"/>
        <v>76.86</v>
      </c>
    </row>
    <row r="1075" spans="1:17" x14ac:dyDescent="0.2">
      <c r="A1075" s="139" t="s">
        <v>2161</v>
      </c>
      <c r="B1075" s="140" t="s">
        <v>16367</v>
      </c>
      <c r="C1075" s="141">
        <v>2245</v>
      </c>
      <c r="D1075" s="141">
        <v>40</v>
      </c>
      <c r="E1075" s="142">
        <v>53545.09</v>
      </c>
      <c r="F1075" s="142">
        <v>501.01</v>
      </c>
      <c r="G1075" s="142">
        <v>623.27</v>
      </c>
      <c r="H1075" s="142">
        <v>1060.22</v>
      </c>
      <c r="I1075" s="142">
        <v>2184.5</v>
      </c>
      <c r="Q1075" s="30">
        <f t="shared" si="16"/>
        <v>2184.5</v>
      </c>
    </row>
    <row r="1076" spans="1:17" x14ac:dyDescent="0.2">
      <c r="A1076" s="139" t="s">
        <v>2163</v>
      </c>
      <c r="B1076" s="140" t="s">
        <v>16368</v>
      </c>
      <c r="C1076" s="141">
        <v>184</v>
      </c>
      <c r="D1076" s="141">
        <v>12</v>
      </c>
      <c r="E1076" s="142">
        <v>3637.72</v>
      </c>
      <c r="F1076" s="142">
        <v>41.06</v>
      </c>
      <c r="G1076" s="142">
        <v>186.98</v>
      </c>
      <c r="H1076" s="142">
        <v>72.03</v>
      </c>
      <c r="I1076" s="142">
        <v>300.07</v>
      </c>
      <c r="Q1076" s="30">
        <f t="shared" si="16"/>
        <v>300.07</v>
      </c>
    </row>
    <row r="1077" spans="1:17" x14ac:dyDescent="0.2">
      <c r="A1077" s="139" t="s">
        <v>2165</v>
      </c>
      <c r="B1077" s="140" t="s">
        <v>16369</v>
      </c>
      <c r="C1077" s="141">
        <v>889</v>
      </c>
      <c r="D1077" s="141">
        <v>10</v>
      </c>
      <c r="E1077" s="142">
        <v>3290.01</v>
      </c>
      <c r="F1077" s="142">
        <v>198.39</v>
      </c>
      <c r="G1077" s="142">
        <v>155.82</v>
      </c>
      <c r="H1077" s="142">
        <v>65.14</v>
      </c>
      <c r="I1077" s="142">
        <v>419.35</v>
      </c>
      <c r="Q1077" s="30">
        <f t="shared" si="16"/>
        <v>419.35</v>
      </c>
    </row>
    <row r="1078" spans="1:17" x14ac:dyDescent="0.2">
      <c r="A1078" s="139" t="s">
        <v>2167</v>
      </c>
      <c r="B1078" s="140" t="s">
        <v>16370</v>
      </c>
      <c r="C1078" s="141">
        <v>138</v>
      </c>
      <c r="D1078" s="141">
        <v>11</v>
      </c>
      <c r="E1078" s="142">
        <v>2459.46</v>
      </c>
      <c r="F1078" s="142">
        <v>30.8</v>
      </c>
      <c r="G1078" s="142">
        <v>171.4</v>
      </c>
      <c r="H1078" s="142">
        <v>48.7</v>
      </c>
      <c r="I1078" s="142">
        <v>250.9</v>
      </c>
      <c r="Q1078" s="30">
        <f t="shared" si="16"/>
        <v>250.9</v>
      </c>
    </row>
    <row r="1079" spans="1:17" x14ac:dyDescent="0.2">
      <c r="A1079" s="139" t="s">
        <v>2169</v>
      </c>
      <c r="B1079" s="140" t="s">
        <v>16371</v>
      </c>
      <c r="C1079" s="141">
        <v>1063</v>
      </c>
      <c r="D1079" s="141">
        <v>15</v>
      </c>
      <c r="E1079" s="142">
        <v>8202.59</v>
      </c>
      <c r="F1079" s="142">
        <v>237.22</v>
      </c>
      <c r="G1079" s="142">
        <v>233.73</v>
      </c>
      <c r="H1079" s="142">
        <v>162.41999999999999</v>
      </c>
      <c r="I1079" s="142">
        <v>633.37</v>
      </c>
      <c r="Q1079" s="30">
        <f t="shared" si="16"/>
        <v>633.37</v>
      </c>
    </row>
    <row r="1080" spans="1:17" x14ac:dyDescent="0.2">
      <c r="A1080" s="139" t="s">
        <v>2171</v>
      </c>
      <c r="B1080" s="140" t="s">
        <v>16372</v>
      </c>
      <c r="C1080" s="141">
        <v>9777</v>
      </c>
      <c r="D1080" s="141">
        <v>134</v>
      </c>
      <c r="E1080" s="142">
        <v>49687.55</v>
      </c>
      <c r="F1080" s="142">
        <v>2181.9</v>
      </c>
      <c r="G1080" s="142">
        <v>2087.9699999999998</v>
      </c>
      <c r="H1080" s="142">
        <v>983.83</v>
      </c>
      <c r="I1080" s="142">
        <v>5253.7</v>
      </c>
      <c r="Q1080" s="30">
        <f t="shared" si="16"/>
        <v>5253.7</v>
      </c>
    </row>
    <row r="1081" spans="1:17" x14ac:dyDescent="0.2">
      <c r="A1081" s="139" t="s">
        <v>2173</v>
      </c>
      <c r="B1081" s="140" t="s">
        <v>16373</v>
      </c>
      <c r="C1081" s="141">
        <v>25930</v>
      </c>
      <c r="D1081" s="141">
        <v>661</v>
      </c>
      <c r="E1081" s="142">
        <v>817230.76</v>
      </c>
      <c r="F1081" s="142">
        <v>5786.7</v>
      </c>
      <c r="G1081" s="142">
        <v>10299.6</v>
      </c>
      <c r="H1081" s="142">
        <v>16181.48</v>
      </c>
      <c r="I1081" s="142">
        <v>32267.78</v>
      </c>
      <c r="Q1081" s="30">
        <f t="shared" si="16"/>
        <v>32267.78</v>
      </c>
    </row>
    <row r="1082" spans="1:17" x14ac:dyDescent="0.2">
      <c r="A1082" s="139" t="s">
        <v>2175</v>
      </c>
      <c r="B1082" s="140" t="s">
        <v>16374</v>
      </c>
      <c r="C1082" s="141">
        <v>3755</v>
      </c>
      <c r="D1082" s="141">
        <v>99</v>
      </c>
      <c r="E1082" s="142">
        <v>42777.34</v>
      </c>
      <c r="F1082" s="142">
        <v>837.99</v>
      </c>
      <c r="G1082" s="142">
        <v>1542.6</v>
      </c>
      <c r="H1082" s="142">
        <v>847.01</v>
      </c>
      <c r="I1082" s="142">
        <v>3227.6</v>
      </c>
      <c r="Q1082" s="30">
        <f t="shared" si="16"/>
        <v>3227.6</v>
      </c>
    </row>
    <row r="1083" spans="1:17" x14ac:dyDescent="0.2">
      <c r="A1083" s="139" t="s">
        <v>2177</v>
      </c>
      <c r="B1083" s="140" t="s">
        <v>16375</v>
      </c>
      <c r="C1083" s="141">
        <v>9949</v>
      </c>
      <c r="D1083" s="141">
        <v>128</v>
      </c>
      <c r="E1083" s="142">
        <v>85930.18</v>
      </c>
      <c r="F1083" s="142">
        <v>2220.2800000000002</v>
      </c>
      <c r="G1083" s="142">
        <v>1994.48</v>
      </c>
      <c r="H1083" s="142">
        <v>1701.45</v>
      </c>
      <c r="I1083" s="142">
        <v>5916.21</v>
      </c>
      <c r="Q1083" s="30">
        <f t="shared" si="16"/>
        <v>5916.21</v>
      </c>
    </row>
    <row r="1084" spans="1:17" x14ac:dyDescent="0.2">
      <c r="A1084" s="139" t="s">
        <v>2179</v>
      </c>
      <c r="B1084" s="140" t="s">
        <v>16376</v>
      </c>
      <c r="C1084" s="141">
        <v>28079</v>
      </c>
      <c r="D1084" s="141">
        <v>286</v>
      </c>
      <c r="E1084" s="142">
        <v>357343.39</v>
      </c>
      <c r="F1084" s="142">
        <v>6266.28</v>
      </c>
      <c r="G1084" s="142">
        <v>4456.41</v>
      </c>
      <c r="H1084" s="142">
        <v>7075.54</v>
      </c>
      <c r="I1084" s="142">
        <v>17798.23</v>
      </c>
      <c r="Q1084" s="30">
        <f t="shared" si="16"/>
        <v>17798.23</v>
      </c>
    </row>
    <row r="1085" spans="1:17" x14ac:dyDescent="0.2">
      <c r="A1085" s="139" t="s">
        <v>2181</v>
      </c>
      <c r="B1085" s="140" t="s">
        <v>16377</v>
      </c>
      <c r="C1085" s="141">
        <v>6661</v>
      </c>
      <c r="D1085" s="141">
        <v>47</v>
      </c>
      <c r="E1085" s="142">
        <v>10791.59</v>
      </c>
      <c r="F1085" s="142">
        <v>1486.51</v>
      </c>
      <c r="G1085" s="142">
        <v>732.34</v>
      </c>
      <c r="H1085" s="142">
        <v>213.68</v>
      </c>
      <c r="I1085" s="142">
        <v>2432.5300000000002</v>
      </c>
      <c r="Q1085" s="30">
        <f t="shared" si="16"/>
        <v>2432.5300000000002</v>
      </c>
    </row>
    <row r="1086" spans="1:17" x14ac:dyDescent="0.2">
      <c r="A1086" s="139" t="s">
        <v>2183</v>
      </c>
      <c r="B1086" s="140" t="s">
        <v>16378</v>
      </c>
      <c r="C1086" s="141">
        <v>2077</v>
      </c>
      <c r="D1086" s="141">
        <v>44</v>
      </c>
      <c r="E1086" s="142">
        <v>49539.11</v>
      </c>
      <c r="F1086" s="142">
        <v>463.52</v>
      </c>
      <c r="G1086" s="142">
        <v>685.6</v>
      </c>
      <c r="H1086" s="142">
        <v>980.9</v>
      </c>
      <c r="I1086" s="142">
        <v>2130.02</v>
      </c>
      <c r="Q1086" s="30">
        <f t="shared" si="16"/>
        <v>2130.02</v>
      </c>
    </row>
    <row r="1087" spans="1:17" x14ac:dyDescent="0.2">
      <c r="A1087" s="139" t="s">
        <v>2185</v>
      </c>
      <c r="B1087" s="140" t="s">
        <v>16379</v>
      </c>
      <c r="C1087" s="141">
        <v>57291</v>
      </c>
      <c r="D1087" s="141">
        <v>660</v>
      </c>
      <c r="E1087" s="142">
        <v>450495.16</v>
      </c>
      <c r="F1087" s="142">
        <v>12785.42</v>
      </c>
      <c r="G1087" s="142">
        <v>10284.02</v>
      </c>
      <c r="H1087" s="142">
        <v>8919.98</v>
      </c>
      <c r="I1087" s="142">
        <v>31989.42</v>
      </c>
      <c r="Q1087" s="30">
        <f t="shared" si="16"/>
        <v>31989.42</v>
      </c>
    </row>
    <row r="1088" spans="1:17" x14ac:dyDescent="0.2">
      <c r="A1088" s="139" t="s">
        <v>2187</v>
      </c>
      <c r="B1088" s="140" t="s">
        <v>16380</v>
      </c>
      <c r="C1088" s="141">
        <v>9417</v>
      </c>
      <c r="D1088" s="141">
        <v>255</v>
      </c>
      <c r="E1088" s="142">
        <v>129697.61</v>
      </c>
      <c r="F1088" s="142">
        <v>2101.5500000000002</v>
      </c>
      <c r="G1088" s="142">
        <v>3973.37</v>
      </c>
      <c r="H1088" s="142">
        <v>2568.06</v>
      </c>
      <c r="I1088" s="142">
        <v>8642.98</v>
      </c>
      <c r="Q1088" s="30">
        <f t="shared" si="16"/>
        <v>8642.98</v>
      </c>
    </row>
    <row r="1089" spans="1:17" x14ac:dyDescent="0.2">
      <c r="A1089" s="139" t="s">
        <v>2189</v>
      </c>
      <c r="B1089" s="140" t="s">
        <v>16381</v>
      </c>
      <c r="C1089" s="141">
        <v>1169</v>
      </c>
      <c r="D1089" s="141">
        <v>25</v>
      </c>
      <c r="E1089" s="142">
        <v>16347.58</v>
      </c>
      <c r="F1089" s="142">
        <v>260.88</v>
      </c>
      <c r="G1089" s="142">
        <v>389.54</v>
      </c>
      <c r="H1089" s="142">
        <v>323.69</v>
      </c>
      <c r="I1089" s="142">
        <v>974.11</v>
      </c>
      <c r="Q1089" s="30">
        <f t="shared" si="16"/>
        <v>974.11</v>
      </c>
    </row>
    <row r="1090" spans="1:17" x14ac:dyDescent="0.2">
      <c r="A1090" s="139" t="s">
        <v>2191</v>
      </c>
      <c r="B1090" s="140" t="s">
        <v>16382</v>
      </c>
      <c r="C1090" s="141">
        <v>3736</v>
      </c>
      <c r="D1090" s="141">
        <v>74</v>
      </c>
      <c r="E1090" s="142">
        <v>43049.84</v>
      </c>
      <c r="F1090" s="142">
        <v>833.75</v>
      </c>
      <c r="G1090" s="142">
        <v>1153.06</v>
      </c>
      <c r="H1090" s="142">
        <v>852.4</v>
      </c>
      <c r="I1090" s="142">
        <v>2839.21</v>
      </c>
      <c r="Q1090" s="30">
        <f t="shared" si="16"/>
        <v>2839.21</v>
      </c>
    </row>
    <row r="1091" spans="1:17" x14ac:dyDescent="0.2">
      <c r="A1091" s="139" t="s">
        <v>2193</v>
      </c>
      <c r="B1091" s="140" t="s">
        <v>16383</v>
      </c>
      <c r="C1091" s="141">
        <v>31222</v>
      </c>
      <c r="D1091" s="141">
        <v>366</v>
      </c>
      <c r="E1091" s="142">
        <v>150473.35</v>
      </c>
      <c r="F1091" s="142">
        <v>6967.7</v>
      </c>
      <c r="G1091" s="142">
        <v>5702.95</v>
      </c>
      <c r="H1091" s="142">
        <v>2979.43</v>
      </c>
      <c r="I1091" s="142">
        <v>15650.08</v>
      </c>
      <c r="Q1091" s="30">
        <f t="shared" si="16"/>
        <v>15650.08</v>
      </c>
    </row>
    <row r="1092" spans="1:17" x14ac:dyDescent="0.2">
      <c r="A1092" s="139" t="s">
        <v>2195</v>
      </c>
      <c r="B1092" s="140" t="s">
        <v>16384</v>
      </c>
      <c r="C1092" s="141">
        <v>83</v>
      </c>
      <c r="D1092" s="141">
        <v>2</v>
      </c>
      <c r="E1092" s="142">
        <v>373.22</v>
      </c>
      <c r="F1092" s="142">
        <v>18.52</v>
      </c>
      <c r="G1092" s="142">
        <v>31.16</v>
      </c>
      <c r="H1092" s="142">
        <v>7.39</v>
      </c>
      <c r="I1092" s="142">
        <v>57.07</v>
      </c>
      <c r="Q1092" s="30">
        <f t="shared" si="16"/>
        <v>57.07</v>
      </c>
    </row>
    <row r="1093" spans="1:17" x14ac:dyDescent="0.2">
      <c r="A1093" s="139" t="s">
        <v>2197</v>
      </c>
      <c r="B1093" s="140" t="s">
        <v>16385</v>
      </c>
      <c r="C1093" s="141">
        <v>219</v>
      </c>
      <c r="D1093" s="141">
        <v>15</v>
      </c>
      <c r="E1093" s="142">
        <v>7895.5</v>
      </c>
      <c r="F1093" s="142">
        <v>48.87</v>
      </c>
      <c r="G1093" s="142">
        <v>233.73</v>
      </c>
      <c r="H1093" s="142">
        <v>156.34</v>
      </c>
      <c r="I1093" s="142">
        <v>438.94</v>
      </c>
      <c r="Q1093" s="30">
        <f t="shared" si="16"/>
        <v>438.94</v>
      </c>
    </row>
    <row r="1094" spans="1:17" x14ac:dyDescent="0.2">
      <c r="A1094" s="139" t="s">
        <v>2199</v>
      </c>
      <c r="B1094" s="140" t="s">
        <v>16386</v>
      </c>
      <c r="C1094" s="141">
        <v>3241</v>
      </c>
      <c r="D1094" s="141">
        <v>79</v>
      </c>
      <c r="E1094" s="142">
        <v>46022.17</v>
      </c>
      <c r="F1094" s="142">
        <v>723.28</v>
      </c>
      <c r="G1094" s="142">
        <v>1230.97</v>
      </c>
      <c r="H1094" s="142">
        <v>911.26</v>
      </c>
      <c r="I1094" s="142">
        <v>2865.51</v>
      </c>
      <c r="Q1094" s="30">
        <f t="shared" si="16"/>
        <v>2865.51</v>
      </c>
    </row>
    <row r="1095" spans="1:17" x14ac:dyDescent="0.2">
      <c r="A1095" s="139" t="s">
        <v>2201</v>
      </c>
      <c r="B1095" s="140" t="s">
        <v>16387</v>
      </c>
      <c r="C1095" s="141">
        <v>5921</v>
      </c>
      <c r="D1095" s="141">
        <v>85</v>
      </c>
      <c r="E1095" s="142">
        <v>83964.57</v>
      </c>
      <c r="F1095" s="142">
        <v>1321.37</v>
      </c>
      <c r="G1095" s="142">
        <v>1324.46</v>
      </c>
      <c r="H1095" s="142">
        <v>1662.53</v>
      </c>
      <c r="I1095" s="142">
        <v>4308.3599999999997</v>
      </c>
      <c r="Q1095" s="30">
        <f t="shared" si="16"/>
        <v>4308.3599999999997</v>
      </c>
    </row>
    <row r="1096" spans="1:17" x14ac:dyDescent="0.2">
      <c r="A1096" s="139" t="s">
        <v>2203</v>
      </c>
      <c r="B1096" s="140" t="s">
        <v>16388</v>
      </c>
      <c r="C1096" s="141">
        <v>329</v>
      </c>
      <c r="D1096" s="141">
        <v>11</v>
      </c>
      <c r="E1096" s="142">
        <v>1963.07</v>
      </c>
      <c r="F1096" s="142">
        <v>73.42</v>
      </c>
      <c r="G1096" s="142">
        <v>171.4</v>
      </c>
      <c r="H1096" s="142">
        <v>38.869999999999997</v>
      </c>
      <c r="I1096" s="142">
        <v>283.69</v>
      </c>
      <c r="Q1096" s="30">
        <f t="shared" si="16"/>
        <v>283.69</v>
      </c>
    </row>
    <row r="1097" spans="1:17" x14ac:dyDescent="0.2">
      <c r="A1097" s="139" t="s">
        <v>2205</v>
      </c>
      <c r="B1097" s="140" t="s">
        <v>16389</v>
      </c>
      <c r="C1097" s="141">
        <v>340</v>
      </c>
      <c r="D1097" s="141">
        <v>11</v>
      </c>
      <c r="E1097" s="142">
        <v>1076.97</v>
      </c>
      <c r="F1097" s="142">
        <v>75.88</v>
      </c>
      <c r="G1097" s="142">
        <v>171.4</v>
      </c>
      <c r="H1097" s="142">
        <v>21.33</v>
      </c>
      <c r="I1097" s="142">
        <v>268.61</v>
      </c>
      <c r="Q1097" s="30">
        <f t="shared" si="16"/>
        <v>268.61</v>
      </c>
    </row>
    <row r="1098" spans="1:17" x14ac:dyDescent="0.2">
      <c r="A1098" s="139" t="s">
        <v>2207</v>
      </c>
      <c r="B1098" s="140" t="s">
        <v>16390</v>
      </c>
      <c r="C1098" s="141">
        <v>219</v>
      </c>
      <c r="D1098" s="141">
        <v>13</v>
      </c>
      <c r="E1098" s="142">
        <v>3139.13</v>
      </c>
      <c r="F1098" s="142">
        <v>48.87</v>
      </c>
      <c r="G1098" s="142">
        <v>202.56</v>
      </c>
      <c r="H1098" s="142">
        <v>62.15</v>
      </c>
      <c r="I1098" s="142">
        <v>313.58</v>
      </c>
      <c r="Q1098" s="30">
        <f t="shared" si="16"/>
        <v>313.58</v>
      </c>
    </row>
    <row r="1099" spans="1:17" x14ac:dyDescent="0.2">
      <c r="A1099" s="139" t="s">
        <v>2209</v>
      </c>
      <c r="B1099" s="140" t="s">
        <v>16391</v>
      </c>
      <c r="C1099" s="141">
        <v>6699</v>
      </c>
      <c r="D1099" s="141">
        <v>78</v>
      </c>
      <c r="E1099" s="142">
        <v>24877.71</v>
      </c>
      <c r="F1099" s="142">
        <v>1494.99</v>
      </c>
      <c r="G1099" s="142">
        <v>1215.3800000000001</v>
      </c>
      <c r="H1099" s="142">
        <v>492.59</v>
      </c>
      <c r="I1099" s="142">
        <v>3202.96</v>
      </c>
      <c r="Q1099" s="30">
        <f t="shared" si="16"/>
        <v>3202.96</v>
      </c>
    </row>
    <row r="1100" spans="1:17" x14ac:dyDescent="0.2">
      <c r="A1100" s="139" t="s">
        <v>2211</v>
      </c>
      <c r="B1100" s="140" t="s">
        <v>16392</v>
      </c>
      <c r="C1100" s="141">
        <v>224114</v>
      </c>
      <c r="D1100" s="141">
        <v>2754</v>
      </c>
      <c r="E1100" s="142">
        <v>2156472.77</v>
      </c>
      <c r="F1100" s="142">
        <v>50014.66</v>
      </c>
      <c r="G1100" s="142">
        <v>42912.41</v>
      </c>
      <c r="H1100" s="142">
        <v>42698.98</v>
      </c>
      <c r="I1100" s="142">
        <v>135626.04999999999</v>
      </c>
      <c r="Q1100" s="30">
        <f t="shared" si="16"/>
        <v>135626.04999999999</v>
      </c>
    </row>
    <row r="1101" spans="1:17" x14ac:dyDescent="0.2">
      <c r="A1101" s="139" t="s">
        <v>2213</v>
      </c>
      <c r="B1101" s="140" t="s">
        <v>16393</v>
      </c>
      <c r="C1101" s="141">
        <v>116</v>
      </c>
      <c r="D1101" s="141">
        <v>2</v>
      </c>
      <c r="E1101" s="142">
        <v>202.72</v>
      </c>
      <c r="F1101" s="142">
        <v>25.89</v>
      </c>
      <c r="G1101" s="142">
        <v>31.16</v>
      </c>
      <c r="H1101" s="142">
        <v>4.0199999999999996</v>
      </c>
      <c r="I1101" s="142">
        <v>61.07</v>
      </c>
      <c r="Q1101" s="30">
        <f t="shared" si="16"/>
        <v>61.07</v>
      </c>
    </row>
    <row r="1102" spans="1:17" x14ac:dyDescent="0.2">
      <c r="A1102" s="139" t="s">
        <v>2215</v>
      </c>
      <c r="B1102" s="140" t="s">
        <v>16394</v>
      </c>
      <c r="C1102" s="141">
        <v>6635</v>
      </c>
      <c r="D1102" s="141">
        <v>73</v>
      </c>
      <c r="E1102" s="142">
        <v>14912.76</v>
      </c>
      <c r="F1102" s="142">
        <v>1480.7</v>
      </c>
      <c r="G1102" s="142">
        <v>1137.47</v>
      </c>
      <c r="H1102" s="142">
        <v>295.27999999999997</v>
      </c>
      <c r="I1102" s="142">
        <v>2913.45</v>
      </c>
      <c r="Q1102" s="30">
        <f t="shared" si="16"/>
        <v>2913.45</v>
      </c>
    </row>
    <row r="1103" spans="1:17" x14ac:dyDescent="0.2">
      <c r="A1103" s="139" t="s">
        <v>2217</v>
      </c>
      <c r="B1103" s="140" t="s">
        <v>16395</v>
      </c>
      <c r="C1103" s="141">
        <v>9110</v>
      </c>
      <c r="D1103" s="141">
        <v>34</v>
      </c>
      <c r="E1103" s="142">
        <v>7002.53</v>
      </c>
      <c r="F1103" s="142">
        <v>2033.04</v>
      </c>
      <c r="G1103" s="142">
        <v>529.78</v>
      </c>
      <c r="H1103" s="142">
        <v>138.66</v>
      </c>
      <c r="I1103" s="142">
        <v>2701.48</v>
      </c>
      <c r="Q1103" s="30">
        <f t="shared" ref="Q1103:Q1166" si="17">I1103+P1103</f>
        <v>2701.48</v>
      </c>
    </row>
    <row r="1104" spans="1:17" x14ac:dyDescent="0.2">
      <c r="A1104" s="139" t="s">
        <v>2219</v>
      </c>
      <c r="B1104" s="140" t="s">
        <v>16396</v>
      </c>
      <c r="C1104" s="141">
        <v>8368</v>
      </c>
      <c r="D1104" s="141">
        <v>132</v>
      </c>
      <c r="E1104" s="142">
        <v>66592.91</v>
      </c>
      <c r="F1104" s="142">
        <v>1867.46</v>
      </c>
      <c r="G1104" s="142">
        <v>2056.8000000000002</v>
      </c>
      <c r="H1104" s="142">
        <v>1318.57</v>
      </c>
      <c r="I1104" s="142">
        <v>5242.83</v>
      </c>
      <c r="Q1104" s="30">
        <f t="shared" si="17"/>
        <v>5242.83</v>
      </c>
    </row>
    <row r="1105" spans="1:17" x14ac:dyDescent="0.2">
      <c r="A1105" s="139" t="s">
        <v>2221</v>
      </c>
      <c r="B1105" s="140" t="s">
        <v>16397</v>
      </c>
      <c r="C1105" s="141">
        <v>18022</v>
      </c>
      <c r="D1105" s="141">
        <v>192</v>
      </c>
      <c r="E1105" s="142">
        <v>89694.89</v>
      </c>
      <c r="F1105" s="142">
        <v>4021.9</v>
      </c>
      <c r="G1105" s="142">
        <v>2991.71</v>
      </c>
      <c r="H1105" s="142">
        <v>1775.99</v>
      </c>
      <c r="I1105" s="142">
        <v>8789.6</v>
      </c>
      <c r="Q1105" s="30">
        <f t="shared" si="17"/>
        <v>8789.6</v>
      </c>
    </row>
    <row r="1106" spans="1:17" x14ac:dyDescent="0.2">
      <c r="A1106" s="139" t="s">
        <v>2223</v>
      </c>
      <c r="B1106" s="140" t="s">
        <v>16398</v>
      </c>
      <c r="C1106" s="141">
        <v>14726</v>
      </c>
      <c r="D1106" s="141">
        <v>231</v>
      </c>
      <c r="E1106" s="142">
        <v>122592.54</v>
      </c>
      <c r="F1106" s="142">
        <v>3286.34</v>
      </c>
      <c r="G1106" s="142">
        <v>3599.41</v>
      </c>
      <c r="H1106" s="142">
        <v>2427.38</v>
      </c>
      <c r="I1106" s="142">
        <v>9313.1299999999992</v>
      </c>
      <c r="Q1106" s="30">
        <f t="shared" si="17"/>
        <v>9313.1299999999992</v>
      </c>
    </row>
    <row r="1107" spans="1:17" x14ac:dyDescent="0.2">
      <c r="A1107" s="139" t="s">
        <v>2225</v>
      </c>
      <c r="B1107" s="140" t="s">
        <v>16399</v>
      </c>
      <c r="C1107" s="141">
        <v>3966</v>
      </c>
      <c r="D1107" s="141">
        <v>48</v>
      </c>
      <c r="E1107" s="142">
        <v>36600.35</v>
      </c>
      <c r="F1107" s="142">
        <v>885.08</v>
      </c>
      <c r="G1107" s="142">
        <v>747.93</v>
      </c>
      <c r="H1107" s="142">
        <v>724.7</v>
      </c>
      <c r="I1107" s="142">
        <v>2357.71</v>
      </c>
      <c r="Q1107" s="30">
        <f t="shared" si="17"/>
        <v>2357.71</v>
      </c>
    </row>
    <row r="1108" spans="1:17" x14ac:dyDescent="0.2">
      <c r="A1108" s="139" t="s">
        <v>2227</v>
      </c>
      <c r="B1108" s="140" t="s">
        <v>16400</v>
      </c>
      <c r="C1108" s="141">
        <v>1457</v>
      </c>
      <c r="D1108" s="141">
        <v>33</v>
      </c>
      <c r="E1108" s="142">
        <v>90412.9</v>
      </c>
      <c r="F1108" s="142">
        <v>325.14999999999998</v>
      </c>
      <c r="G1108" s="142">
        <v>514.20000000000005</v>
      </c>
      <c r="H1108" s="142">
        <v>1790.21</v>
      </c>
      <c r="I1108" s="142">
        <v>2629.56</v>
      </c>
      <c r="Q1108" s="30">
        <f t="shared" si="17"/>
        <v>2629.56</v>
      </c>
    </row>
    <row r="1109" spans="1:17" x14ac:dyDescent="0.2">
      <c r="A1109" s="139" t="s">
        <v>2229</v>
      </c>
      <c r="B1109" s="140" t="s">
        <v>16401</v>
      </c>
      <c r="C1109" s="141">
        <v>2557</v>
      </c>
      <c r="D1109" s="141">
        <v>31</v>
      </c>
      <c r="E1109" s="142">
        <v>10812.35</v>
      </c>
      <c r="F1109" s="142">
        <v>570.63</v>
      </c>
      <c r="G1109" s="142">
        <v>483.04</v>
      </c>
      <c r="H1109" s="142">
        <v>214.09</v>
      </c>
      <c r="I1109" s="142">
        <v>1267.76</v>
      </c>
      <c r="Q1109" s="30">
        <f t="shared" si="17"/>
        <v>1267.76</v>
      </c>
    </row>
    <row r="1110" spans="1:17" x14ac:dyDescent="0.2">
      <c r="A1110" s="139" t="s">
        <v>2231</v>
      </c>
      <c r="B1110" s="140" t="s">
        <v>16402</v>
      </c>
      <c r="C1110" s="141">
        <v>6186</v>
      </c>
      <c r="D1110" s="141">
        <v>42</v>
      </c>
      <c r="E1110" s="142">
        <v>9756.85</v>
      </c>
      <c r="F1110" s="142">
        <v>1380.5</v>
      </c>
      <c r="G1110" s="142">
        <v>654.44000000000005</v>
      </c>
      <c r="H1110" s="142">
        <v>193.19</v>
      </c>
      <c r="I1110" s="142">
        <v>2228.13</v>
      </c>
      <c r="Q1110" s="30">
        <f t="shared" si="17"/>
        <v>2228.13</v>
      </c>
    </row>
    <row r="1111" spans="1:17" x14ac:dyDescent="0.2">
      <c r="A1111" s="139" t="s">
        <v>2233</v>
      </c>
      <c r="B1111" s="140" t="s">
        <v>16403</v>
      </c>
      <c r="C1111" s="141">
        <v>2139</v>
      </c>
      <c r="D1111" s="141">
        <v>31</v>
      </c>
      <c r="E1111" s="142">
        <v>13498.58</v>
      </c>
      <c r="F1111" s="142">
        <v>477.35</v>
      </c>
      <c r="G1111" s="142">
        <v>483.04</v>
      </c>
      <c r="H1111" s="142">
        <v>267.27999999999997</v>
      </c>
      <c r="I1111" s="142">
        <v>1227.67</v>
      </c>
      <c r="Q1111" s="30">
        <f t="shared" si="17"/>
        <v>1227.67</v>
      </c>
    </row>
    <row r="1112" spans="1:17" x14ac:dyDescent="0.2">
      <c r="A1112" s="139" t="s">
        <v>2235</v>
      </c>
      <c r="B1112" s="140" t="s">
        <v>16404</v>
      </c>
      <c r="C1112" s="141">
        <v>7325</v>
      </c>
      <c r="D1112" s="141">
        <v>115</v>
      </c>
      <c r="E1112" s="142">
        <v>98883.01</v>
      </c>
      <c r="F1112" s="142">
        <v>1634.7</v>
      </c>
      <c r="G1112" s="142">
        <v>1791.91</v>
      </c>
      <c r="H1112" s="142">
        <v>1957.92</v>
      </c>
      <c r="I1112" s="142">
        <v>5384.53</v>
      </c>
      <c r="Q1112" s="30">
        <f t="shared" si="17"/>
        <v>5384.53</v>
      </c>
    </row>
    <row r="1113" spans="1:17" x14ac:dyDescent="0.2">
      <c r="A1113" s="139" t="s">
        <v>2237</v>
      </c>
      <c r="B1113" s="140" t="s">
        <v>16405</v>
      </c>
      <c r="C1113" s="141">
        <v>1387</v>
      </c>
      <c r="D1113" s="141">
        <v>33</v>
      </c>
      <c r="E1113" s="142">
        <v>11795.05</v>
      </c>
      <c r="F1113" s="142">
        <v>309.52999999999997</v>
      </c>
      <c r="G1113" s="142">
        <v>514.20000000000005</v>
      </c>
      <c r="H1113" s="142">
        <v>233.54</v>
      </c>
      <c r="I1113" s="142">
        <v>1057.27</v>
      </c>
      <c r="Q1113" s="30">
        <f t="shared" si="17"/>
        <v>1057.27</v>
      </c>
    </row>
    <row r="1114" spans="1:17" x14ac:dyDescent="0.2">
      <c r="A1114" s="139" t="s">
        <v>2239</v>
      </c>
      <c r="B1114" s="140" t="s">
        <v>16406</v>
      </c>
      <c r="C1114" s="141">
        <v>268</v>
      </c>
      <c r="D1114" s="141">
        <v>2</v>
      </c>
      <c r="E1114" s="142">
        <v>186.61</v>
      </c>
      <c r="F1114" s="142">
        <v>59.81</v>
      </c>
      <c r="G1114" s="142">
        <v>31.16</v>
      </c>
      <c r="H1114" s="142">
        <v>3.7</v>
      </c>
      <c r="I1114" s="142">
        <v>94.67</v>
      </c>
      <c r="Q1114" s="30">
        <f t="shared" si="17"/>
        <v>94.67</v>
      </c>
    </row>
    <row r="1115" spans="1:17" x14ac:dyDescent="0.2">
      <c r="A1115" s="139" t="s">
        <v>2241</v>
      </c>
      <c r="B1115" s="140" t="s">
        <v>16407</v>
      </c>
      <c r="C1115" s="141">
        <v>3144</v>
      </c>
      <c r="D1115" s="141">
        <v>42</v>
      </c>
      <c r="E1115" s="142">
        <v>8401.5499999999993</v>
      </c>
      <c r="F1115" s="142">
        <v>701.63</v>
      </c>
      <c r="G1115" s="142">
        <v>654.44000000000005</v>
      </c>
      <c r="H1115" s="142">
        <v>166.35</v>
      </c>
      <c r="I1115" s="142">
        <v>1522.42</v>
      </c>
      <c r="Q1115" s="30">
        <f t="shared" si="17"/>
        <v>1522.42</v>
      </c>
    </row>
    <row r="1116" spans="1:17" x14ac:dyDescent="0.2">
      <c r="A1116" s="139" t="s">
        <v>2243</v>
      </c>
      <c r="B1116" s="140" t="s">
        <v>16408</v>
      </c>
      <c r="C1116" s="141">
        <v>15658</v>
      </c>
      <c r="D1116" s="141">
        <v>142</v>
      </c>
      <c r="E1116" s="142">
        <v>77227.039999999994</v>
      </c>
      <c r="F1116" s="142">
        <v>3494.34</v>
      </c>
      <c r="G1116" s="142">
        <v>2212.62</v>
      </c>
      <c r="H1116" s="142">
        <v>1529.13</v>
      </c>
      <c r="I1116" s="142">
        <v>7236.09</v>
      </c>
      <c r="Q1116" s="30">
        <f t="shared" si="17"/>
        <v>7236.09</v>
      </c>
    </row>
    <row r="1117" spans="1:17" x14ac:dyDescent="0.2">
      <c r="A1117" s="139" t="s">
        <v>2245</v>
      </c>
      <c r="B1117" s="140" t="s">
        <v>16409</v>
      </c>
      <c r="C1117" s="141">
        <v>2632</v>
      </c>
      <c r="D1117" s="141">
        <v>26</v>
      </c>
      <c r="E1117" s="142">
        <v>6356.91</v>
      </c>
      <c r="F1117" s="142">
        <v>587.38</v>
      </c>
      <c r="G1117" s="142">
        <v>405.13</v>
      </c>
      <c r="H1117" s="142">
        <v>125.87</v>
      </c>
      <c r="I1117" s="142">
        <v>1118.3800000000001</v>
      </c>
      <c r="Q1117" s="30">
        <f t="shared" si="17"/>
        <v>1118.3800000000001</v>
      </c>
    </row>
    <row r="1118" spans="1:17" x14ac:dyDescent="0.2">
      <c r="A1118" s="139" t="s">
        <v>2247</v>
      </c>
      <c r="B1118" s="140" t="s">
        <v>16410</v>
      </c>
      <c r="C1118" s="141">
        <v>182</v>
      </c>
      <c r="D1118" s="141">
        <v>6</v>
      </c>
      <c r="E1118" s="142">
        <v>28074.85</v>
      </c>
      <c r="F1118" s="142">
        <v>40.619999999999997</v>
      </c>
      <c r="G1118" s="142">
        <v>93.49</v>
      </c>
      <c r="H1118" s="142">
        <v>555.9</v>
      </c>
      <c r="I1118" s="142">
        <v>690.01</v>
      </c>
      <c r="Q1118" s="30">
        <f t="shared" si="17"/>
        <v>690.01</v>
      </c>
    </row>
    <row r="1119" spans="1:17" x14ac:dyDescent="0.2">
      <c r="A1119" s="139" t="s">
        <v>2249</v>
      </c>
      <c r="B1119" s="140" t="s">
        <v>16411</v>
      </c>
      <c r="C1119" s="141">
        <v>47545</v>
      </c>
      <c r="D1119" s="141">
        <v>1059</v>
      </c>
      <c r="E1119" s="142">
        <v>573770.03</v>
      </c>
      <c r="F1119" s="142">
        <v>10610.44</v>
      </c>
      <c r="G1119" s="142">
        <v>16501.18</v>
      </c>
      <c r="H1119" s="142">
        <v>11360.86</v>
      </c>
      <c r="I1119" s="142">
        <v>38472.480000000003</v>
      </c>
      <c r="Q1119" s="30">
        <f t="shared" si="17"/>
        <v>38472.480000000003</v>
      </c>
    </row>
    <row r="1120" spans="1:17" x14ac:dyDescent="0.2">
      <c r="A1120" s="139" t="s">
        <v>2251</v>
      </c>
      <c r="B1120" s="140" t="s">
        <v>16412</v>
      </c>
      <c r="C1120" s="141">
        <v>439</v>
      </c>
      <c r="D1120" s="141">
        <v>4</v>
      </c>
      <c r="E1120" s="142">
        <v>477.49</v>
      </c>
      <c r="F1120" s="142">
        <v>97.97</v>
      </c>
      <c r="G1120" s="142">
        <v>62.33</v>
      </c>
      <c r="H1120" s="142">
        <v>9.4600000000000009</v>
      </c>
      <c r="I1120" s="142">
        <v>169.76</v>
      </c>
      <c r="Q1120" s="30">
        <f t="shared" si="17"/>
        <v>169.76</v>
      </c>
    </row>
    <row r="1121" spans="1:17" x14ac:dyDescent="0.2">
      <c r="A1121" s="139" t="s">
        <v>2253</v>
      </c>
      <c r="B1121" s="140" t="s">
        <v>16413</v>
      </c>
      <c r="C1121" s="141">
        <v>7644</v>
      </c>
      <c r="D1121" s="141">
        <v>126</v>
      </c>
      <c r="E1121" s="142">
        <v>90159.15</v>
      </c>
      <c r="F1121" s="142">
        <v>1705.88</v>
      </c>
      <c r="G1121" s="142">
        <v>1963.31</v>
      </c>
      <c r="H1121" s="142">
        <v>1785.18</v>
      </c>
      <c r="I1121" s="142">
        <v>5454.37</v>
      </c>
      <c r="Q1121" s="30">
        <f t="shared" si="17"/>
        <v>5454.37</v>
      </c>
    </row>
    <row r="1122" spans="1:17" x14ac:dyDescent="0.2">
      <c r="A1122" s="139" t="s">
        <v>2255</v>
      </c>
      <c r="B1122" s="140" t="s">
        <v>16414</v>
      </c>
      <c r="C1122" s="141">
        <v>66720</v>
      </c>
      <c r="D1122" s="141">
        <v>709</v>
      </c>
      <c r="E1122" s="142">
        <v>531878.56999999995</v>
      </c>
      <c r="F1122" s="142">
        <v>14889.65</v>
      </c>
      <c r="G1122" s="142">
        <v>11047.53</v>
      </c>
      <c r="H1122" s="142">
        <v>10531.4</v>
      </c>
      <c r="I1122" s="142">
        <v>36468.58</v>
      </c>
      <c r="Q1122" s="30">
        <f t="shared" si="17"/>
        <v>36468.58</v>
      </c>
    </row>
    <row r="1123" spans="1:17" x14ac:dyDescent="0.2">
      <c r="A1123" s="139" t="s">
        <v>2257</v>
      </c>
      <c r="B1123" s="140" t="s">
        <v>16415</v>
      </c>
      <c r="C1123" s="141">
        <v>12699</v>
      </c>
      <c r="D1123" s="141">
        <v>86</v>
      </c>
      <c r="E1123" s="142">
        <v>44990.41</v>
      </c>
      <c r="F1123" s="142">
        <v>2833.98</v>
      </c>
      <c r="G1123" s="142">
        <v>1340.04</v>
      </c>
      <c r="H1123" s="142">
        <v>890.82</v>
      </c>
      <c r="I1123" s="142">
        <v>5064.84</v>
      </c>
      <c r="Q1123" s="30">
        <f t="shared" si="17"/>
        <v>5064.84</v>
      </c>
    </row>
    <row r="1124" spans="1:17" x14ac:dyDescent="0.2">
      <c r="A1124" s="139" t="s">
        <v>2259</v>
      </c>
      <c r="B1124" s="140" t="s">
        <v>16416</v>
      </c>
      <c r="C1124" s="141">
        <v>320</v>
      </c>
      <c r="D1124" s="141">
        <v>6</v>
      </c>
      <c r="E1124" s="142">
        <v>39010.629999999997</v>
      </c>
      <c r="F1124" s="142">
        <v>71.42</v>
      </c>
      <c r="G1124" s="142">
        <v>93.49</v>
      </c>
      <c r="H1124" s="142">
        <v>772.42</v>
      </c>
      <c r="I1124" s="142">
        <v>937.33</v>
      </c>
      <c r="Q1124" s="30">
        <f t="shared" si="17"/>
        <v>937.33</v>
      </c>
    </row>
    <row r="1125" spans="1:17" x14ac:dyDescent="0.2">
      <c r="A1125" s="139" t="s">
        <v>2261</v>
      </c>
      <c r="B1125" s="140" t="s">
        <v>16417</v>
      </c>
      <c r="C1125" s="141">
        <v>1130</v>
      </c>
      <c r="D1125" s="141">
        <v>28</v>
      </c>
      <c r="E1125" s="142">
        <v>43235.38</v>
      </c>
      <c r="F1125" s="142">
        <v>252.18</v>
      </c>
      <c r="G1125" s="142">
        <v>436.29</v>
      </c>
      <c r="H1125" s="142">
        <v>856.08</v>
      </c>
      <c r="I1125" s="142">
        <v>1544.55</v>
      </c>
      <c r="Q1125" s="30">
        <f t="shared" si="17"/>
        <v>1544.55</v>
      </c>
    </row>
    <row r="1126" spans="1:17" x14ac:dyDescent="0.2">
      <c r="A1126" s="139" t="s">
        <v>2263</v>
      </c>
      <c r="B1126" s="140" t="s">
        <v>16418</v>
      </c>
      <c r="C1126" s="141">
        <v>40056</v>
      </c>
      <c r="D1126" s="141">
        <v>657</v>
      </c>
      <c r="E1126" s="142">
        <v>315936.96999999997</v>
      </c>
      <c r="F1126" s="142">
        <v>8939.14</v>
      </c>
      <c r="G1126" s="142">
        <v>10237.27</v>
      </c>
      <c r="H1126" s="142">
        <v>6255.67</v>
      </c>
      <c r="I1126" s="142">
        <v>25432.080000000002</v>
      </c>
      <c r="Q1126" s="30">
        <f t="shared" si="17"/>
        <v>25432.080000000002</v>
      </c>
    </row>
    <row r="1127" spans="1:17" x14ac:dyDescent="0.2">
      <c r="A1127" s="139" t="s">
        <v>2265</v>
      </c>
      <c r="B1127" s="140" t="s">
        <v>16419</v>
      </c>
      <c r="C1127" s="141">
        <v>748</v>
      </c>
      <c r="D1127" s="141">
        <v>12</v>
      </c>
      <c r="E1127" s="142">
        <v>2459.2399999999998</v>
      </c>
      <c r="F1127" s="142">
        <v>166.93</v>
      </c>
      <c r="G1127" s="142">
        <v>186.98</v>
      </c>
      <c r="H1127" s="142">
        <v>48.7</v>
      </c>
      <c r="I1127" s="142">
        <v>402.61</v>
      </c>
      <c r="Q1127" s="30">
        <f t="shared" si="17"/>
        <v>402.61</v>
      </c>
    </row>
    <row r="1128" spans="1:17" x14ac:dyDescent="0.2">
      <c r="A1128" s="139" t="s">
        <v>2267</v>
      </c>
      <c r="B1128" s="140" t="s">
        <v>16420</v>
      </c>
      <c r="C1128" s="141">
        <v>68152</v>
      </c>
      <c r="D1128" s="141">
        <v>856</v>
      </c>
      <c r="E1128" s="142">
        <v>605889.49</v>
      </c>
      <c r="F1128" s="142">
        <v>15209.22</v>
      </c>
      <c r="G1128" s="142">
        <v>13338.06</v>
      </c>
      <c r="H1128" s="142">
        <v>11996.84</v>
      </c>
      <c r="I1128" s="142">
        <v>40544.120000000003</v>
      </c>
      <c r="Q1128" s="30">
        <f t="shared" si="17"/>
        <v>40544.120000000003</v>
      </c>
    </row>
    <row r="1129" spans="1:17" x14ac:dyDescent="0.2">
      <c r="A1129" s="139" t="s">
        <v>2269</v>
      </c>
      <c r="B1129" s="140" t="s">
        <v>16421</v>
      </c>
      <c r="C1129" s="141">
        <v>166</v>
      </c>
      <c r="D1129" s="141">
        <v>8</v>
      </c>
      <c r="E1129" s="142">
        <v>3426.95</v>
      </c>
      <c r="F1129" s="142">
        <v>37.049999999999997</v>
      </c>
      <c r="G1129" s="142">
        <v>124.66</v>
      </c>
      <c r="H1129" s="142">
        <v>67.86</v>
      </c>
      <c r="I1129" s="142">
        <v>229.57</v>
      </c>
      <c r="Q1129" s="30">
        <f t="shared" si="17"/>
        <v>229.57</v>
      </c>
    </row>
    <row r="1130" spans="1:17" x14ac:dyDescent="0.2">
      <c r="A1130" s="139" t="s">
        <v>2271</v>
      </c>
      <c r="B1130" s="140" t="s">
        <v>16422</v>
      </c>
      <c r="C1130" s="141">
        <v>279</v>
      </c>
      <c r="D1130" s="141">
        <v>5</v>
      </c>
      <c r="E1130" s="142">
        <v>502.37</v>
      </c>
      <c r="F1130" s="142">
        <v>62.26</v>
      </c>
      <c r="G1130" s="142">
        <v>77.91</v>
      </c>
      <c r="H1130" s="142">
        <v>9.94</v>
      </c>
      <c r="I1130" s="142">
        <v>150.11000000000001</v>
      </c>
      <c r="Q1130" s="30">
        <f t="shared" si="17"/>
        <v>150.11000000000001</v>
      </c>
    </row>
    <row r="1131" spans="1:17" x14ac:dyDescent="0.2">
      <c r="A1131" s="139" t="s">
        <v>2273</v>
      </c>
      <c r="B1131" s="140" t="s">
        <v>16423</v>
      </c>
      <c r="C1131" s="141">
        <v>5557</v>
      </c>
      <c r="D1131" s="141">
        <v>68</v>
      </c>
      <c r="E1131" s="142">
        <v>18586.39</v>
      </c>
      <c r="F1131" s="142">
        <v>1240.1400000000001</v>
      </c>
      <c r="G1131" s="142">
        <v>1059.57</v>
      </c>
      <c r="H1131" s="142">
        <v>368.02</v>
      </c>
      <c r="I1131" s="142">
        <v>2667.73</v>
      </c>
      <c r="Q1131" s="30">
        <f t="shared" si="17"/>
        <v>2667.73</v>
      </c>
    </row>
    <row r="1132" spans="1:17" x14ac:dyDescent="0.2">
      <c r="A1132" s="139" t="s">
        <v>2275</v>
      </c>
      <c r="B1132" s="140" t="s">
        <v>16424</v>
      </c>
      <c r="C1132" s="141">
        <v>241</v>
      </c>
      <c r="D1132" s="141">
        <v>3</v>
      </c>
      <c r="E1132" s="142">
        <v>472.75</v>
      </c>
      <c r="F1132" s="142">
        <v>53.78</v>
      </c>
      <c r="G1132" s="142">
        <v>46.74</v>
      </c>
      <c r="H1132" s="142">
        <v>9.36</v>
      </c>
      <c r="I1132" s="142">
        <v>109.88</v>
      </c>
      <c r="Q1132" s="30">
        <f t="shared" si="17"/>
        <v>109.88</v>
      </c>
    </row>
    <row r="1133" spans="1:17" x14ac:dyDescent="0.2">
      <c r="A1133" s="139" t="s">
        <v>2277</v>
      </c>
      <c r="B1133" s="140" t="s">
        <v>16425</v>
      </c>
      <c r="C1133" s="141">
        <v>13163</v>
      </c>
      <c r="D1133" s="141">
        <v>35</v>
      </c>
      <c r="E1133" s="142">
        <v>8347.8700000000008</v>
      </c>
      <c r="F1133" s="142">
        <v>2937.54</v>
      </c>
      <c r="G1133" s="142">
        <v>545.37</v>
      </c>
      <c r="H1133" s="142">
        <v>165.29</v>
      </c>
      <c r="I1133" s="142">
        <v>3648.2</v>
      </c>
      <c r="Q1133" s="30">
        <f t="shared" si="17"/>
        <v>3648.2</v>
      </c>
    </row>
    <row r="1134" spans="1:17" x14ac:dyDescent="0.2">
      <c r="A1134" s="139" t="s">
        <v>2279</v>
      </c>
      <c r="B1134" s="140" t="s">
        <v>16426</v>
      </c>
      <c r="C1134" s="141">
        <v>3026</v>
      </c>
      <c r="D1134" s="141">
        <v>37</v>
      </c>
      <c r="E1134" s="142">
        <v>13431.08</v>
      </c>
      <c r="F1134" s="142">
        <v>675.3</v>
      </c>
      <c r="G1134" s="142">
        <v>576.53</v>
      </c>
      <c r="H1134" s="142">
        <v>265.94</v>
      </c>
      <c r="I1134" s="142">
        <v>1517.77</v>
      </c>
      <c r="Q1134" s="30">
        <f t="shared" si="17"/>
        <v>1517.77</v>
      </c>
    </row>
    <row r="1135" spans="1:17" x14ac:dyDescent="0.2">
      <c r="A1135" s="139" t="s">
        <v>2281</v>
      </c>
      <c r="B1135" s="140" t="s">
        <v>16427</v>
      </c>
      <c r="C1135" s="141">
        <v>29</v>
      </c>
      <c r="D1135" s="141">
        <v>3</v>
      </c>
      <c r="E1135" s="142">
        <v>992.06</v>
      </c>
      <c r="F1135" s="142">
        <v>7.28</v>
      </c>
      <c r="G1135" s="142">
        <v>47.29</v>
      </c>
      <c r="H1135" s="142">
        <v>11.21</v>
      </c>
      <c r="I1135" s="142">
        <v>65.78</v>
      </c>
      <c r="Q1135" s="30">
        <f t="shared" si="17"/>
        <v>65.78</v>
      </c>
    </row>
    <row r="1136" spans="1:17" x14ac:dyDescent="0.2">
      <c r="A1136" s="139" t="s">
        <v>2283</v>
      </c>
      <c r="B1136" s="140" t="s">
        <v>16428</v>
      </c>
      <c r="C1136" s="141">
        <v>199</v>
      </c>
      <c r="D1136" s="141">
        <v>1</v>
      </c>
      <c r="E1136" s="142">
        <v>37.32</v>
      </c>
      <c r="F1136" s="142">
        <v>49.94</v>
      </c>
      <c r="G1136" s="142">
        <v>15.76</v>
      </c>
      <c r="H1136" s="142">
        <v>0.42</v>
      </c>
      <c r="I1136" s="142">
        <v>66.12</v>
      </c>
      <c r="Q1136" s="30">
        <f t="shared" si="17"/>
        <v>66.12</v>
      </c>
    </row>
    <row r="1137" spans="1:17" x14ac:dyDescent="0.2">
      <c r="A1137" s="139" t="s">
        <v>2285</v>
      </c>
      <c r="B1137" s="140" t="s">
        <v>16429</v>
      </c>
      <c r="C1137" s="141">
        <v>62</v>
      </c>
      <c r="D1137" s="141">
        <v>0</v>
      </c>
      <c r="E1137" s="142">
        <v>0</v>
      </c>
      <c r="F1137" s="142">
        <v>15.56</v>
      </c>
      <c r="G1137" s="142">
        <v>0</v>
      </c>
      <c r="H1137" s="142">
        <v>0</v>
      </c>
      <c r="I1137" s="142">
        <v>15.56</v>
      </c>
      <c r="Q1137" s="30">
        <f t="shared" si="17"/>
        <v>15.56</v>
      </c>
    </row>
    <row r="1138" spans="1:17" x14ac:dyDescent="0.2">
      <c r="A1138" s="139" t="s">
        <v>2287</v>
      </c>
      <c r="B1138" s="140" t="s">
        <v>16430</v>
      </c>
      <c r="C1138" s="141">
        <v>51</v>
      </c>
      <c r="D1138" s="141">
        <v>1</v>
      </c>
      <c r="E1138" s="142">
        <v>248.82</v>
      </c>
      <c r="F1138" s="142">
        <v>12.8</v>
      </c>
      <c r="G1138" s="142">
        <v>15.76</v>
      </c>
      <c r="H1138" s="142">
        <v>2.81</v>
      </c>
      <c r="I1138" s="142">
        <v>31.37</v>
      </c>
      <c r="Q1138" s="30">
        <f t="shared" si="17"/>
        <v>31.37</v>
      </c>
    </row>
    <row r="1139" spans="1:17" x14ac:dyDescent="0.2">
      <c r="A1139" s="139" t="s">
        <v>2289</v>
      </c>
      <c r="B1139" s="140" t="s">
        <v>16431</v>
      </c>
      <c r="C1139" s="141">
        <v>220</v>
      </c>
      <c r="D1139" s="141">
        <v>2</v>
      </c>
      <c r="E1139" s="142">
        <v>452.23</v>
      </c>
      <c r="F1139" s="142">
        <v>55.22</v>
      </c>
      <c r="G1139" s="142">
        <v>31.53</v>
      </c>
      <c r="H1139" s="142">
        <v>5.1100000000000003</v>
      </c>
      <c r="I1139" s="142">
        <v>91.86</v>
      </c>
      <c r="Q1139" s="30">
        <f t="shared" si="17"/>
        <v>91.86</v>
      </c>
    </row>
    <row r="1140" spans="1:17" x14ac:dyDescent="0.2">
      <c r="A1140" s="139" t="s">
        <v>2291</v>
      </c>
      <c r="B1140" s="140" t="s">
        <v>16432</v>
      </c>
      <c r="C1140" s="141">
        <v>40</v>
      </c>
      <c r="D1140" s="141">
        <v>0</v>
      </c>
      <c r="E1140" s="142">
        <v>0</v>
      </c>
      <c r="F1140" s="142">
        <v>10.039999999999999</v>
      </c>
      <c r="G1140" s="142">
        <v>0</v>
      </c>
      <c r="H1140" s="142">
        <v>0</v>
      </c>
      <c r="I1140" s="142">
        <v>10.039999999999999</v>
      </c>
      <c r="Q1140" s="30">
        <f t="shared" si="17"/>
        <v>10.039999999999999</v>
      </c>
    </row>
    <row r="1141" spans="1:17" x14ac:dyDescent="0.2">
      <c r="A1141" s="139" t="s">
        <v>2293</v>
      </c>
      <c r="B1141" s="140" t="s">
        <v>16433</v>
      </c>
      <c r="C1141" s="141">
        <v>76</v>
      </c>
      <c r="D1141" s="141">
        <v>1</v>
      </c>
      <c r="E1141" s="142">
        <v>149.29</v>
      </c>
      <c r="F1141" s="142">
        <v>19.07</v>
      </c>
      <c r="G1141" s="142">
        <v>15.76</v>
      </c>
      <c r="H1141" s="142">
        <v>1.69</v>
      </c>
      <c r="I1141" s="142">
        <v>36.520000000000003</v>
      </c>
      <c r="Q1141" s="30">
        <f t="shared" si="17"/>
        <v>36.520000000000003</v>
      </c>
    </row>
    <row r="1142" spans="1:17" x14ac:dyDescent="0.2">
      <c r="A1142" s="139" t="s">
        <v>2295</v>
      </c>
      <c r="B1142" s="140" t="s">
        <v>16434</v>
      </c>
      <c r="C1142" s="141">
        <v>103</v>
      </c>
      <c r="D1142" s="141">
        <v>0</v>
      </c>
      <c r="E1142" s="142">
        <v>0</v>
      </c>
      <c r="F1142" s="142">
        <v>25.85</v>
      </c>
      <c r="G1142" s="142">
        <v>0</v>
      </c>
      <c r="H1142" s="142">
        <v>0</v>
      </c>
      <c r="I1142" s="142">
        <v>25.85</v>
      </c>
      <c r="Q1142" s="30">
        <f t="shared" si="17"/>
        <v>25.85</v>
      </c>
    </row>
    <row r="1143" spans="1:17" x14ac:dyDescent="0.2">
      <c r="A1143" s="139" t="s">
        <v>2297</v>
      </c>
      <c r="B1143" s="140" t="s">
        <v>16435</v>
      </c>
      <c r="C1143" s="141">
        <v>47</v>
      </c>
      <c r="D1143" s="141">
        <v>0</v>
      </c>
      <c r="E1143" s="142">
        <v>0</v>
      </c>
      <c r="F1143" s="142">
        <v>11.8</v>
      </c>
      <c r="G1143" s="142">
        <v>0</v>
      </c>
      <c r="H1143" s="142">
        <v>0</v>
      </c>
      <c r="I1143" s="142">
        <v>11.8</v>
      </c>
      <c r="Q1143" s="30">
        <f t="shared" si="17"/>
        <v>11.8</v>
      </c>
    </row>
    <row r="1144" spans="1:17" x14ac:dyDescent="0.2">
      <c r="A1144" s="139" t="s">
        <v>2299</v>
      </c>
      <c r="B1144" s="140" t="s">
        <v>16436</v>
      </c>
      <c r="C1144" s="141">
        <v>178</v>
      </c>
      <c r="D1144" s="141">
        <v>5</v>
      </c>
      <c r="E1144" s="142">
        <v>25243.599999999999</v>
      </c>
      <c r="F1144" s="142">
        <v>44.68</v>
      </c>
      <c r="G1144" s="142">
        <v>78.819999999999993</v>
      </c>
      <c r="H1144" s="142">
        <v>285.26</v>
      </c>
      <c r="I1144" s="142">
        <v>408.76</v>
      </c>
      <c r="Q1144" s="30">
        <f t="shared" si="17"/>
        <v>408.76</v>
      </c>
    </row>
    <row r="1145" spans="1:17" x14ac:dyDescent="0.2">
      <c r="A1145" s="139" t="s">
        <v>2301</v>
      </c>
      <c r="B1145" s="140" t="s">
        <v>16437</v>
      </c>
      <c r="C1145" s="141">
        <v>121</v>
      </c>
      <c r="D1145" s="141">
        <v>14</v>
      </c>
      <c r="E1145" s="142">
        <v>1502.66</v>
      </c>
      <c r="F1145" s="142">
        <v>30.37</v>
      </c>
      <c r="G1145" s="142">
        <v>220.7</v>
      </c>
      <c r="H1145" s="142">
        <v>16.98</v>
      </c>
      <c r="I1145" s="142">
        <v>268.05</v>
      </c>
      <c r="Q1145" s="30">
        <f t="shared" si="17"/>
        <v>268.05</v>
      </c>
    </row>
    <row r="1146" spans="1:17" x14ac:dyDescent="0.2">
      <c r="A1146" s="139" t="s">
        <v>2303</v>
      </c>
      <c r="B1146" s="140" t="s">
        <v>16438</v>
      </c>
      <c r="C1146" s="141">
        <v>162</v>
      </c>
      <c r="D1146" s="141">
        <v>4</v>
      </c>
      <c r="E1146" s="142">
        <v>4765.7700000000004</v>
      </c>
      <c r="F1146" s="142">
        <v>40.659999999999997</v>
      </c>
      <c r="G1146" s="142">
        <v>63.06</v>
      </c>
      <c r="H1146" s="142">
        <v>53.86</v>
      </c>
      <c r="I1146" s="142">
        <v>157.58000000000001</v>
      </c>
      <c r="Q1146" s="30">
        <f t="shared" si="17"/>
        <v>157.58000000000001</v>
      </c>
    </row>
    <row r="1147" spans="1:17" x14ac:dyDescent="0.2">
      <c r="A1147" s="139" t="s">
        <v>2305</v>
      </c>
      <c r="B1147" s="140" t="s">
        <v>16439</v>
      </c>
      <c r="C1147" s="141">
        <v>33172</v>
      </c>
      <c r="D1147" s="141">
        <v>502</v>
      </c>
      <c r="E1147" s="142">
        <v>798908.89</v>
      </c>
      <c r="F1147" s="142">
        <v>8325.83</v>
      </c>
      <c r="G1147" s="142">
        <v>7913.42</v>
      </c>
      <c r="H1147" s="142">
        <v>9027.74</v>
      </c>
      <c r="I1147" s="142">
        <v>25266.99</v>
      </c>
      <c r="Q1147" s="30">
        <f t="shared" si="17"/>
        <v>25266.99</v>
      </c>
    </row>
    <row r="1148" spans="1:17" x14ac:dyDescent="0.2">
      <c r="A1148" s="139" t="s">
        <v>2307</v>
      </c>
      <c r="B1148" s="140" t="s">
        <v>16440</v>
      </c>
      <c r="C1148" s="141">
        <v>153</v>
      </c>
      <c r="D1148" s="141">
        <v>1</v>
      </c>
      <c r="E1148" s="142">
        <v>472.73</v>
      </c>
      <c r="F1148" s="142">
        <v>38.4</v>
      </c>
      <c r="G1148" s="142">
        <v>15.76</v>
      </c>
      <c r="H1148" s="142">
        <v>5.34</v>
      </c>
      <c r="I1148" s="142">
        <v>59.5</v>
      </c>
      <c r="Q1148" s="30">
        <f t="shared" si="17"/>
        <v>59.5</v>
      </c>
    </row>
    <row r="1149" spans="1:17" x14ac:dyDescent="0.2">
      <c r="A1149" s="139" t="s">
        <v>2309</v>
      </c>
      <c r="B1149" s="140" t="s">
        <v>16441</v>
      </c>
      <c r="C1149" s="141">
        <v>278</v>
      </c>
      <c r="D1149" s="141">
        <v>10</v>
      </c>
      <c r="E1149" s="142">
        <v>6310.18</v>
      </c>
      <c r="F1149" s="142">
        <v>69.78</v>
      </c>
      <c r="G1149" s="142">
        <v>157.63999999999999</v>
      </c>
      <c r="H1149" s="142">
        <v>71.3</v>
      </c>
      <c r="I1149" s="142">
        <v>298.72000000000003</v>
      </c>
      <c r="Q1149" s="30">
        <f t="shared" si="17"/>
        <v>298.72000000000003</v>
      </c>
    </row>
    <row r="1150" spans="1:17" x14ac:dyDescent="0.2">
      <c r="A1150" s="139" t="s">
        <v>2311</v>
      </c>
      <c r="B1150" s="140" t="s">
        <v>16442</v>
      </c>
      <c r="C1150" s="141">
        <v>46</v>
      </c>
      <c r="D1150" s="141">
        <v>0</v>
      </c>
      <c r="E1150" s="142">
        <v>0</v>
      </c>
      <c r="F1150" s="142">
        <v>11.54</v>
      </c>
      <c r="G1150" s="142">
        <v>0</v>
      </c>
      <c r="H1150" s="142">
        <v>0</v>
      </c>
      <c r="I1150" s="142">
        <v>11.54</v>
      </c>
      <c r="Q1150" s="30">
        <f t="shared" si="17"/>
        <v>11.54</v>
      </c>
    </row>
    <row r="1151" spans="1:17" x14ac:dyDescent="0.2">
      <c r="A1151" s="139" t="s">
        <v>2313</v>
      </c>
      <c r="B1151" s="140" t="s">
        <v>16443</v>
      </c>
      <c r="C1151" s="141">
        <v>74</v>
      </c>
      <c r="D1151" s="141">
        <v>2</v>
      </c>
      <c r="E1151" s="142">
        <v>533.94000000000005</v>
      </c>
      <c r="F1151" s="142">
        <v>18.579999999999998</v>
      </c>
      <c r="G1151" s="142">
        <v>31.53</v>
      </c>
      <c r="H1151" s="142">
        <v>6.03</v>
      </c>
      <c r="I1151" s="142">
        <v>56.14</v>
      </c>
      <c r="Q1151" s="30">
        <f t="shared" si="17"/>
        <v>56.14</v>
      </c>
    </row>
    <row r="1152" spans="1:17" x14ac:dyDescent="0.2">
      <c r="A1152" s="139" t="s">
        <v>2315</v>
      </c>
      <c r="B1152" s="140" t="s">
        <v>16444</v>
      </c>
      <c r="C1152" s="141">
        <v>1840</v>
      </c>
      <c r="D1152" s="141">
        <v>12</v>
      </c>
      <c r="E1152" s="142">
        <v>2758.89</v>
      </c>
      <c r="F1152" s="142">
        <v>461.82</v>
      </c>
      <c r="G1152" s="142">
        <v>189.17</v>
      </c>
      <c r="H1152" s="142">
        <v>31.18</v>
      </c>
      <c r="I1152" s="142">
        <v>682.17</v>
      </c>
      <c r="Q1152" s="30">
        <f t="shared" si="17"/>
        <v>682.17</v>
      </c>
    </row>
    <row r="1153" spans="1:17" x14ac:dyDescent="0.2">
      <c r="A1153" s="139" t="s">
        <v>2317</v>
      </c>
      <c r="B1153" s="140" t="s">
        <v>16445</v>
      </c>
      <c r="C1153" s="141">
        <v>176</v>
      </c>
      <c r="D1153" s="141">
        <v>4</v>
      </c>
      <c r="E1153" s="142">
        <v>1089.22</v>
      </c>
      <c r="F1153" s="142">
        <v>44.18</v>
      </c>
      <c r="G1153" s="142">
        <v>63.06</v>
      </c>
      <c r="H1153" s="142">
        <v>12.31</v>
      </c>
      <c r="I1153" s="142">
        <v>119.55</v>
      </c>
      <c r="Q1153" s="30">
        <f t="shared" si="17"/>
        <v>119.55</v>
      </c>
    </row>
    <row r="1154" spans="1:17" x14ac:dyDescent="0.2">
      <c r="A1154" s="139" t="s">
        <v>2319</v>
      </c>
      <c r="B1154" s="140" t="s">
        <v>16446</v>
      </c>
      <c r="C1154" s="141">
        <v>108</v>
      </c>
      <c r="D1154" s="141">
        <v>3</v>
      </c>
      <c r="E1154" s="142">
        <v>5177.1099999999997</v>
      </c>
      <c r="F1154" s="142">
        <v>27.1</v>
      </c>
      <c r="G1154" s="142">
        <v>47.29</v>
      </c>
      <c r="H1154" s="142">
        <v>58.5</v>
      </c>
      <c r="I1154" s="142">
        <v>132.88999999999999</v>
      </c>
      <c r="Q1154" s="30">
        <f t="shared" si="17"/>
        <v>132.88999999999999</v>
      </c>
    </row>
    <row r="1155" spans="1:17" x14ac:dyDescent="0.2">
      <c r="A1155" s="139" t="s">
        <v>2321</v>
      </c>
      <c r="B1155" s="140" t="s">
        <v>16447</v>
      </c>
      <c r="C1155" s="141">
        <v>416</v>
      </c>
      <c r="D1155" s="141">
        <v>3</v>
      </c>
      <c r="E1155" s="142">
        <v>42759.88</v>
      </c>
      <c r="F1155" s="142">
        <v>104.41</v>
      </c>
      <c r="G1155" s="142">
        <v>47.29</v>
      </c>
      <c r="H1155" s="142">
        <v>483.19</v>
      </c>
      <c r="I1155" s="142">
        <v>634.89</v>
      </c>
      <c r="Q1155" s="30">
        <f t="shared" si="17"/>
        <v>634.89</v>
      </c>
    </row>
    <row r="1156" spans="1:17" x14ac:dyDescent="0.2">
      <c r="A1156" s="139" t="s">
        <v>2323</v>
      </c>
      <c r="B1156" s="140" t="s">
        <v>16448</v>
      </c>
      <c r="C1156" s="141">
        <v>45</v>
      </c>
      <c r="D1156" s="141">
        <v>0</v>
      </c>
      <c r="E1156" s="142">
        <v>0</v>
      </c>
      <c r="F1156" s="142">
        <v>11.3</v>
      </c>
      <c r="G1156" s="142">
        <v>0</v>
      </c>
      <c r="H1156" s="142">
        <v>0</v>
      </c>
      <c r="I1156" s="142">
        <v>11.3</v>
      </c>
      <c r="Q1156" s="30">
        <f t="shared" si="17"/>
        <v>11.3</v>
      </c>
    </row>
    <row r="1157" spans="1:17" x14ac:dyDescent="0.2">
      <c r="A1157" s="139" t="s">
        <v>2325</v>
      </c>
      <c r="B1157" s="140" t="s">
        <v>16449</v>
      </c>
      <c r="C1157" s="141">
        <v>182</v>
      </c>
      <c r="D1157" s="141">
        <v>8</v>
      </c>
      <c r="E1157" s="142">
        <v>7958.06</v>
      </c>
      <c r="F1157" s="142">
        <v>45.68</v>
      </c>
      <c r="G1157" s="142">
        <v>126.11</v>
      </c>
      <c r="H1157" s="142">
        <v>89.93</v>
      </c>
      <c r="I1157" s="142">
        <v>261.72000000000003</v>
      </c>
      <c r="Q1157" s="30">
        <f t="shared" si="17"/>
        <v>261.72000000000003</v>
      </c>
    </row>
    <row r="1158" spans="1:17" x14ac:dyDescent="0.2">
      <c r="A1158" s="139" t="s">
        <v>2327</v>
      </c>
      <c r="B1158" s="140" t="s">
        <v>16450</v>
      </c>
      <c r="C1158" s="141">
        <v>138</v>
      </c>
      <c r="D1158" s="141">
        <v>4</v>
      </c>
      <c r="E1158" s="142">
        <v>10744.81</v>
      </c>
      <c r="F1158" s="142">
        <v>34.64</v>
      </c>
      <c r="G1158" s="142">
        <v>63.06</v>
      </c>
      <c r="H1158" s="142">
        <v>121.42</v>
      </c>
      <c r="I1158" s="142">
        <v>219.12</v>
      </c>
      <c r="Q1158" s="30">
        <f t="shared" si="17"/>
        <v>219.12</v>
      </c>
    </row>
    <row r="1159" spans="1:17" x14ac:dyDescent="0.2">
      <c r="A1159" s="139" t="s">
        <v>2329</v>
      </c>
      <c r="B1159" s="140" t="s">
        <v>16451</v>
      </c>
      <c r="C1159" s="141">
        <v>100</v>
      </c>
      <c r="D1159" s="141">
        <v>1</v>
      </c>
      <c r="E1159" s="142">
        <v>180.66</v>
      </c>
      <c r="F1159" s="142">
        <v>25.1</v>
      </c>
      <c r="G1159" s="142">
        <v>15.76</v>
      </c>
      <c r="H1159" s="142">
        <v>2.04</v>
      </c>
      <c r="I1159" s="142">
        <v>42.9</v>
      </c>
      <c r="Q1159" s="30">
        <f t="shared" si="17"/>
        <v>42.9</v>
      </c>
    </row>
    <row r="1160" spans="1:17" x14ac:dyDescent="0.2">
      <c r="A1160" s="139" t="s">
        <v>2331</v>
      </c>
      <c r="B1160" s="140" t="s">
        <v>16452</v>
      </c>
      <c r="C1160" s="141">
        <v>81</v>
      </c>
      <c r="D1160" s="141">
        <v>3</v>
      </c>
      <c r="E1160" s="142">
        <v>812.59</v>
      </c>
      <c r="F1160" s="142">
        <v>20.329999999999998</v>
      </c>
      <c r="G1160" s="142">
        <v>47.29</v>
      </c>
      <c r="H1160" s="142">
        <v>9.18</v>
      </c>
      <c r="I1160" s="142">
        <v>76.8</v>
      </c>
      <c r="Q1160" s="30">
        <f t="shared" si="17"/>
        <v>76.8</v>
      </c>
    </row>
    <row r="1161" spans="1:17" x14ac:dyDescent="0.2">
      <c r="A1161" s="139" t="s">
        <v>2333</v>
      </c>
      <c r="B1161" s="140" t="s">
        <v>16453</v>
      </c>
      <c r="C1161" s="141">
        <v>316</v>
      </c>
      <c r="D1161" s="141">
        <v>7</v>
      </c>
      <c r="E1161" s="142">
        <v>61433.11</v>
      </c>
      <c r="F1161" s="142">
        <v>79.31</v>
      </c>
      <c r="G1161" s="142">
        <v>110.34</v>
      </c>
      <c r="H1161" s="142">
        <v>694.2</v>
      </c>
      <c r="I1161" s="142">
        <v>883.85</v>
      </c>
      <c r="Q1161" s="30">
        <f t="shared" si="17"/>
        <v>883.85</v>
      </c>
    </row>
    <row r="1162" spans="1:17" x14ac:dyDescent="0.2">
      <c r="A1162" s="139" t="s">
        <v>2335</v>
      </c>
      <c r="B1162" s="140" t="s">
        <v>16454</v>
      </c>
      <c r="C1162" s="141">
        <v>332</v>
      </c>
      <c r="D1162" s="141">
        <v>0</v>
      </c>
      <c r="E1162" s="142">
        <v>0</v>
      </c>
      <c r="F1162" s="142">
        <v>83.33</v>
      </c>
      <c r="G1162" s="142">
        <v>0</v>
      </c>
      <c r="H1162" s="142">
        <v>0</v>
      </c>
      <c r="I1162" s="142">
        <v>83.33</v>
      </c>
      <c r="Q1162" s="30">
        <f t="shared" si="17"/>
        <v>83.33</v>
      </c>
    </row>
    <row r="1163" spans="1:17" x14ac:dyDescent="0.2">
      <c r="A1163" s="139" t="s">
        <v>2337</v>
      </c>
      <c r="B1163" s="140" t="s">
        <v>16455</v>
      </c>
      <c r="C1163" s="141">
        <v>34</v>
      </c>
      <c r="D1163" s="141">
        <v>0</v>
      </c>
      <c r="E1163" s="142">
        <v>0</v>
      </c>
      <c r="F1163" s="142">
        <v>8.5399999999999991</v>
      </c>
      <c r="G1163" s="142">
        <v>0</v>
      </c>
      <c r="H1163" s="142">
        <v>0</v>
      </c>
      <c r="I1163" s="142">
        <v>8.5399999999999991</v>
      </c>
      <c r="Q1163" s="30">
        <f t="shared" si="17"/>
        <v>8.5399999999999991</v>
      </c>
    </row>
    <row r="1164" spans="1:17" x14ac:dyDescent="0.2">
      <c r="A1164" s="139" t="s">
        <v>2339</v>
      </c>
      <c r="B1164" s="140" t="s">
        <v>16456</v>
      </c>
      <c r="C1164" s="141">
        <v>110</v>
      </c>
      <c r="D1164" s="141">
        <v>0</v>
      </c>
      <c r="E1164" s="142">
        <v>0</v>
      </c>
      <c r="F1164" s="142">
        <v>27.61</v>
      </c>
      <c r="G1164" s="142">
        <v>0</v>
      </c>
      <c r="H1164" s="142">
        <v>0</v>
      </c>
      <c r="I1164" s="142">
        <v>27.61</v>
      </c>
      <c r="Q1164" s="30">
        <f t="shared" si="17"/>
        <v>27.61</v>
      </c>
    </row>
    <row r="1165" spans="1:17" x14ac:dyDescent="0.2">
      <c r="A1165" s="139" t="s">
        <v>2341</v>
      </c>
      <c r="B1165" s="140" t="s">
        <v>16457</v>
      </c>
      <c r="C1165" s="141">
        <v>141</v>
      </c>
      <c r="D1165" s="141">
        <v>4</v>
      </c>
      <c r="E1165" s="142">
        <v>728.77</v>
      </c>
      <c r="F1165" s="142">
        <v>35.39</v>
      </c>
      <c r="G1165" s="142">
        <v>63.06</v>
      </c>
      <c r="H1165" s="142">
        <v>8.23</v>
      </c>
      <c r="I1165" s="142">
        <v>106.68</v>
      </c>
      <c r="Q1165" s="30">
        <f t="shared" si="17"/>
        <v>106.68</v>
      </c>
    </row>
    <row r="1166" spans="1:17" x14ac:dyDescent="0.2">
      <c r="A1166" s="139" t="s">
        <v>2343</v>
      </c>
      <c r="B1166" s="140" t="s">
        <v>16458</v>
      </c>
      <c r="C1166" s="141">
        <v>68</v>
      </c>
      <c r="D1166" s="141">
        <v>0</v>
      </c>
      <c r="E1166" s="142">
        <v>0</v>
      </c>
      <c r="F1166" s="142">
        <v>17.059999999999999</v>
      </c>
      <c r="G1166" s="142">
        <v>0</v>
      </c>
      <c r="H1166" s="142">
        <v>0</v>
      </c>
      <c r="I1166" s="142">
        <v>17.059999999999999</v>
      </c>
      <c r="Q1166" s="30">
        <f t="shared" si="17"/>
        <v>17.059999999999999</v>
      </c>
    </row>
    <row r="1167" spans="1:17" x14ac:dyDescent="0.2">
      <c r="A1167" s="139" t="s">
        <v>16459</v>
      </c>
      <c r="B1167" s="140" t="s">
        <v>16460</v>
      </c>
      <c r="C1167" s="141">
        <v>32</v>
      </c>
      <c r="D1167" s="141">
        <v>0</v>
      </c>
      <c r="E1167" s="142">
        <v>0</v>
      </c>
      <c r="F1167" s="142">
        <v>8.0299999999999994</v>
      </c>
      <c r="G1167" s="142">
        <v>0</v>
      </c>
      <c r="H1167" s="142">
        <v>0</v>
      </c>
      <c r="I1167" s="142">
        <v>8.0299999999999994</v>
      </c>
      <c r="Q1167" s="30">
        <f t="shared" ref="Q1167:Q1230" si="18">I1167+P1167</f>
        <v>8.0299999999999994</v>
      </c>
    </row>
    <row r="1168" spans="1:17" x14ac:dyDescent="0.2">
      <c r="A1168" s="139" t="s">
        <v>2345</v>
      </c>
      <c r="B1168" s="140" t="s">
        <v>16461</v>
      </c>
      <c r="C1168" s="141">
        <v>179</v>
      </c>
      <c r="D1168" s="141">
        <v>2</v>
      </c>
      <c r="E1168" s="142">
        <v>533.38</v>
      </c>
      <c r="F1168" s="142">
        <v>44.93</v>
      </c>
      <c r="G1168" s="142">
        <v>31.53</v>
      </c>
      <c r="H1168" s="142">
        <v>6.02</v>
      </c>
      <c r="I1168" s="142">
        <v>82.48</v>
      </c>
      <c r="Q1168" s="30">
        <f t="shared" si="18"/>
        <v>82.48</v>
      </c>
    </row>
    <row r="1169" spans="1:17" x14ac:dyDescent="0.2">
      <c r="A1169" s="139" t="s">
        <v>2347</v>
      </c>
      <c r="B1169" s="140" t="s">
        <v>16462</v>
      </c>
      <c r="C1169" s="141">
        <v>56</v>
      </c>
      <c r="D1169" s="141">
        <v>1</v>
      </c>
      <c r="E1169" s="142">
        <v>403.88</v>
      </c>
      <c r="F1169" s="142">
        <v>14.06</v>
      </c>
      <c r="G1169" s="142">
        <v>15.76</v>
      </c>
      <c r="H1169" s="142">
        <v>4.5599999999999996</v>
      </c>
      <c r="I1169" s="142">
        <v>34.380000000000003</v>
      </c>
      <c r="Q1169" s="30">
        <f t="shared" si="18"/>
        <v>34.380000000000003</v>
      </c>
    </row>
    <row r="1170" spans="1:17" x14ac:dyDescent="0.2">
      <c r="A1170" s="139" t="s">
        <v>2349</v>
      </c>
      <c r="B1170" s="140" t="s">
        <v>16463</v>
      </c>
      <c r="C1170" s="141">
        <v>293</v>
      </c>
      <c r="D1170" s="141">
        <v>2</v>
      </c>
      <c r="E1170" s="142">
        <v>223.93</v>
      </c>
      <c r="F1170" s="142">
        <v>73.540000000000006</v>
      </c>
      <c r="G1170" s="142">
        <v>31.53</v>
      </c>
      <c r="H1170" s="142">
        <v>2.5299999999999998</v>
      </c>
      <c r="I1170" s="142">
        <v>107.6</v>
      </c>
      <c r="Q1170" s="30">
        <f t="shared" si="18"/>
        <v>107.6</v>
      </c>
    </row>
    <row r="1171" spans="1:17" x14ac:dyDescent="0.2">
      <c r="A1171" s="139" t="s">
        <v>2351</v>
      </c>
      <c r="B1171" s="140" t="s">
        <v>16464</v>
      </c>
      <c r="C1171" s="141">
        <v>20</v>
      </c>
      <c r="D1171" s="141">
        <v>0</v>
      </c>
      <c r="E1171" s="142">
        <v>0</v>
      </c>
      <c r="F1171" s="142">
        <v>5.0199999999999996</v>
      </c>
      <c r="G1171" s="142">
        <v>0</v>
      </c>
      <c r="H1171" s="142">
        <v>0</v>
      </c>
      <c r="I1171" s="142">
        <v>5.0199999999999996</v>
      </c>
      <c r="Q1171" s="30">
        <f t="shared" si="18"/>
        <v>5.0199999999999996</v>
      </c>
    </row>
    <row r="1172" spans="1:17" x14ac:dyDescent="0.2">
      <c r="A1172" s="139" t="s">
        <v>2353</v>
      </c>
      <c r="B1172" s="140" t="s">
        <v>16465</v>
      </c>
      <c r="C1172" s="141">
        <v>56</v>
      </c>
      <c r="D1172" s="141">
        <v>1</v>
      </c>
      <c r="E1172" s="142">
        <v>186.61</v>
      </c>
      <c r="F1172" s="142">
        <v>14.06</v>
      </c>
      <c r="G1172" s="142">
        <v>15.76</v>
      </c>
      <c r="H1172" s="142">
        <v>2.11</v>
      </c>
      <c r="I1172" s="142">
        <v>31.93</v>
      </c>
      <c r="Q1172" s="30">
        <f t="shared" si="18"/>
        <v>31.93</v>
      </c>
    </row>
    <row r="1173" spans="1:17" x14ac:dyDescent="0.2">
      <c r="A1173" s="139" t="s">
        <v>2355</v>
      </c>
      <c r="B1173" s="140" t="s">
        <v>16466</v>
      </c>
      <c r="C1173" s="141">
        <v>1787</v>
      </c>
      <c r="D1173" s="141">
        <v>27</v>
      </c>
      <c r="E1173" s="142">
        <v>23831.05</v>
      </c>
      <c r="F1173" s="142">
        <v>448.52</v>
      </c>
      <c r="G1173" s="142">
        <v>425.62</v>
      </c>
      <c r="H1173" s="142">
        <v>269.3</v>
      </c>
      <c r="I1173" s="142">
        <v>1143.44</v>
      </c>
      <c r="Q1173" s="30">
        <f t="shared" si="18"/>
        <v>1143.44</v>
      </c>
    </row>
    <row r="1174" spans="1:17" x14ac:dyDescent="0.2">
      <c r="A1174" s="139" t="s">
        <v>2357</v>
      </c>
      <c r="B1174" s="140" t="s">
        <v>16467</v>
      </c>
      <c r="C1174" s="141">
        <v>52</v>
      </c>
      <c r="D1174" s="141">
        <v>1</v>
      </c>
      <c r="E1174" s="142">
        <v>217.72</v>
      </c>
      <c r="F1174" s="142">
        <v>13.05</v>
      </c>
      <c r="G1174" s="142">
        <v>15.76</v>
      </c>
      <c r="H1174" s="142">
        <v>2.46</v>
      </c>
      <c r="I1174" s="142">
        <v>31.27</v>
      </c>
      <c r="Q1174" s="30">
        <f t="shared" si="18"/>
        <v>31.27</v>
      </c>
    </row>
    <row r="1175" spans="1:17" x14ac:dyDescent="0.2">
      <c r="A1175" s="139" t="s">
        <v>2359</v>
      </c>
      <c r="B1175" s="140" t="s">
        <v>16468</v>
      </c>
      <c r="C1175" s="141">
        <v>182</v>
      </c>
      <c r="D1175" s="141">
        <v>2</v>
      </c>
      <c r="E1175" s="142">
        <v>325.23</v>
      </c>
      <c r="F1175" s="142">
        <v>45.68</v>
      </c>
      <c r="G1175" s="142">
        <v>31.53</v>
      </c>
      <c r="H1175" s="142">
        <v>3.67</v>
      </c>
      <c r="I1175" s="142">
        <v>80.88</v>
      </c>
      <c r="Q1175" s="30">
        <f t="shared" si="18"/>
        <v>80.88</v>
      </c>
    </row>
    <row r="1176" spans="1:17" x14ac:dyDescent="0.2">
      <c r="A1176" s="139" t="s">
        <v>2361</v>
      </c>
      <c r="B1176" s="140" t="s">
        <v>16469</v>
      </c>
      <c r="C1176" s="141">
        <v>27</v>
      </c>
      <c r="D1176" s="141">
        <v>0</v>
      </c>
      <c r="E1176" s="142">
        <v>0</v>
      </c>
      <c r="F1176" s="142">
        <v>6.78</v>
      </c>
      <c r="G1176" s="142">
        <v>0</v>
      </c>
      <c r="H1176" s="142">
        <v>0</v>
      </c>
      <c r="I1176" s="142">
        <v>6.78</v>
      </c>
      <c r="Q1176" s="30">
        <f t="shared" si="18"/>
        <v>6.78</v>
      </c>
    </row>
    <row r="1177" spans="1:17" x14ac:dyDescent="0.2">
      <c r="A1177" s="139" t="s">
        <v>2363</v>
      </c>
      <c r="B1177" s="140" t="s">
        <v>16470</v>
      </c>
      <c r="C1177" s="141">
        <v>100</v>
      </c>
      <c r="D1177" s="141">
        <v>0</v>
      </c>
      <c r="E1177" s="142">
        <v>0</v>
      </c>
      <c r="F1177" s="142">
        <v>25.1</v>
      </c>
      <c r="G1177" s="142">
        <v>0</v>
      </c>
      <c r="H1177" s="142">
        <v>0</v>
      </c>
      <c r="I1177" s="142">
        <v>25.1</v>
      </c>
      <c r="Q1177" s="30">
        <f t="shared" si="18"/>
        <v>25.1</v>
      </c>
    </row>
    <row r="1178" spans="1:17" x14ac:dyDescent="0.2">
      <c r="A1178" s="139" t="s">
        <v>2365</v>
      </c>
      <c r="B1178" s="140" t="s">
        <v>16471</v>
      </c>
      <c r="C1178" s="141">
        <v>48</v>
      </c>
      <c r="D1178" s="141">
        <v>0</v>
      </c>
      <c r="E1178" s="142">
        <v>0</v>
      </c>
      <c r="F1178" s="142">
        <v>12.05</v>
      </c>
      <c r="G1178" s="142">
        <v>0</v>
      </c>
      <c r="H1178" s="142">
        <v>0</v>
      </c>
      <c r="I1178" s="142">
        <v>12.05</v>
      </c>
      <c r="Q1178" s="30">
        <f t="shared" si="18"/>
        <v>12.05</v>
      </c>
    </row>
    <row r="1179" spans="1:17" x14ac:dyDescent="0.2">
      <c r="A1179" s="139" t="s">
        <v>2367</v>
      </c>
      <c r="B1179" s="140" t="s">
        <v>16472</v>
      </c>
      <c r="C1179" s="141">
        <v>6374</v>
      </c>
      <c r="D1179" s="141">
        <v>122</v>
      </c>
      <c r="E1179" s="142">
        <v>90487.61</v>
      </c>
      <c r="F1179" s="142">
        <v>1599.81</v>
      </c>
      <c r="G1179" s="142">
        <v>1923.18</v>
      </c>
      <c r="H1179" s="142">
        <v>1022.52</v>
      </c>
      <c r="I1179" s="142">
        <v>4545.51</v>
      </c>
      <c r="Q1179" s="30">
        <f t="shared" si="18"/>
        <v>4545.51</v>
      </c>
    </row>
    <row r="1180" spans="1:17" x14ac:dyDescent="0.2">
      <c r="A1180" s="139" t="s">
        <v>2369</v>
      </c>
      <c r="B1180" s="140" t="s">
        <v>16473</v>
      </c>
      <c r="C1180" s="141">
        <v>195</v>
      </c>
      <c r="D1180" s="141">
        <v>1</v>
      </c>
      <c r="E1180" s="142">
        <v>37.32</v>
      </c>
      <c r="F1180" s="142">
        <v>48.94</v>
      </c>
      <c r="G1180" s="142">
        <v>15.76</v>
      </c>
      <c r="H1180" s="142">
        <v>0.42</v>
      </c>
      <c r="I1180" s="142">
        <v>65.12</v>
      </c>
      <c r="Q1180" s="30">
        <f t="shared" si="18"/>
        <v>65.12</v>
      </c>
    </row>
    <row r="1181" spans="1:17" x14ac:dyDescent="0.2">
      <c r="A1181" s="139" t="s">
        <v>2371</v>
      </c>
      <c r="B1181" s="140" t="s">
        <v>16474</v>
      </c>
      <c r="C1181" s="141">
        <v>602</v>
      </c>
      <c r="D1181" s="141">
        <v>12</v>
      </c>
      <c r="E1181" s="142">
        <v>2674.79</v>
      </c>
      <c r="F1181" s="142">
        <v>151.1</v>
      </c>
      <c r="G1181" s="142">
        <v>189.17</v>
      </c>
      <c r="H1181" s="142">
        <v>30.22</v>
      </c>
      <c r="I1181" s="142">
        <v>370.49</v>
      </c>
      <c r="Q1181" s="30">
        <f t="shared" si="18"/>
        <v>370.49</v>
      </c>
    </row>
    <row r="1182" spans="1:17" x14ac:dyDescent="0.2">
      <c r="A1182" s="139" t="s">
        <v>2373</v>
      </c>
      <c r="B1182" s="140" t="s">
        <v>16475</v>
      </c>
      <c r="C1182" s="141">
        <v>173483</v>
      </c>
      <c r="D1182" s="141">
        <v>2479</v>
      </c>
      <c r="E1182" s="142">
        <v>4273566.21</v>
      </c>
      <c r="F1182" s="142">
        <v>43542.45</v>
      </c>
      <c r="G1182" s="142">
        <v>39078.410000000003</v>
      </c>
      <c r="H1182" s="142">
        <v>48291.64</v>
      </c>
      <c r="I1182" s="142">
        <v>130912.5</v>
      </c>
      <c r="Q1182" s="30">
        <f t="shared" si="18"/>
        <v>130912.5</v>
      </c>
    </row>
    <row r="1183" spans="1:17" x14ac:dyDescent="0.2">
      <c r="A1183" s="139" t="s">
        <v>2375</v>
      </c>
      <c r="B1183" s="140" t="s">
        <v>16476</v>
      </c>
      <c r="C1183" s="141">
        <v>138</v>
      </c>
      <c r="D1183" s="141">
        <v>3</v>
      </c>
      <c r="E1183" s="142">
        <v>410.54</v>
      </c>
      <c r="F1183" s="142">
        <v>34.64</v>
      </c>
      <c r="G1183" s="142">
        <v>47.29</v>
      </c>
      <c r="H1183" s="142">
        <v>4.6399999999999997</v>
      </c>
      <c r="I1183" s="142">
        <v>86.57</v>
      </c>
      <c r="Q1183" s="30">
        <f t="shared" si="18"/>
        <v>86.57</v>
      </c>
    </row>
    <row r="1184" spans="1:17" x14ac:dyDescent="0.2">
      <c r="A1184" s="139" t="s">
        <v>2377</v>
      </c>
      <c r="B1184" s="140" t="s">
        <v>16477</v>
      </c>
      <c r="C1184" s="141">
        <v>163</v>
      </c>
      <c r="D1184" s="141">
        <v>2</v>
      </c>
      <c r="E1184" s="142">
        <v>935.31</v>
      </c>
      <c r="F1184" s="142">
        <v>40.909999999999997</v>
      </c>
      <c r="G1184" s="142">
        <v>31.53</v>
      </c>
      <c r="H1184" s="142">
        <v>10.57</v>
      </c>
      <c r="I1184" s="142">
        <v>83.01</v>
      </c>
      <c r="Q1184" s="30">
        <f t="shared" si="18"/>
        <v>83.01</v>
      </c>
    </row>
    <row r="1185" spans="1:17" x14ac:dyDescent="0.2">
      <c r="A1185" s="139" t="s">
        <v>2379</v>
      </c>
      <c r="B1185" s="140" t="s">
        <v>16478</v>
      </c>
      <c r="C1185" s="141">
        <v>40</v>
      </c>
      <c r="D1185" s="141">
        <v>0</v>
      </c>
      <c r="E1185" s="142">
        <v>0</v>
      </c>
      <c r="F1185" s="142">
        <v>10.039999999999999</v>
      </c>
      <c r="G1185" s="142">
        <v>0</v>
      </c>
      <c r="H1185" s="142">
        <v>0</v>
      </c>
      <c r="I1185" s="142">
        <v>10.039999999999999</v>
      </c>
      <c r="Q1185" s="30">
        <f t="shared" si="18"/>
        <v>10.039999999999999</v>
      </c>
    </row>
    <row r="1186" spans="1:17" x14ac:dyDescent="0.2">
      <c r="A1186" s="139" t="s">
        <v>2381</v>
      </c>
      <c r="B1186" s="140" t="s">
        <v>16479</v>
      </c>
      <c r="C1186" s="141">
        <v>243</v>
      </c>
      <c r="D1186" s="141">
        <v>3</v>
      </c>
      <c r="E1186" s="142">
        <v>301.72000000000003</v>
      </c>
      <c r="F1186" s="142">
        <v>60.99</v>
      </c>
      <c r="G1186" s="142">
        <v>47.29</v>
      </c>
      <c r="H1186" s="142">
        <v>3.41</v>
      </c>
      <c r="I1186" s="142">
        <v>111.69</v>
      </c>
      <c r="Q1186" s="30">
        <f t="shared" si="18"/>
        <v>111.69</v>
      </c>
    </row>
    <row r="1187" spans="1:17" x14ac:dyDescent="0.2">
      <c r="A1187" s="139" t="s">
        <v>2383</v>
      </c>
      <c r="B1187" s="140" t="s">
        <v>16480</v>
      </c>
      <c r="C1187" s="141">
        <v>415</v>
      </c>
      <c r="D1187" s="141">
        <v>11</v>
      </c>
      <c r="E1187" s="142">
        <v>5782.34</v>
      </c>
      <c r="F1187" s="142">
        <v>104.16</v>
      </c>
      <c r="G1187" s="142">
        <v>173.4</v>
      </c>
      <c r="H1187" s="142">
        <v>65.34</v>
      </c>
      <c r="I1187" s="142">
        <v>342.9</v>
      </c>
      <c r="Q1187" s="30">
        <f t="shared" si="18"/>
        <v>342.9</v>
      </c>
    </row>
    <row r="1188" spans="1:17" x14ac:dyDescent="0.2">
      <c r="A1188" s="139" t="s">
        <v>2385</v>
      </c>
      <c r="B1188" s="140" t="s">
        <v>16481</v>
      </c>
      <c r="C1188" s="141">
        <v>177</v>
      </c>
      <c r="D1188" s="141">
        <v>1</v>
      </c>
      <c r="E1188" s="142">
        <v>596.20000000000005</v>
      </c>
      <c r="F1188" s="142">
        <v>44.42</v>
      </c>
      <c r="G1188" s="142">
        <v>15.76</v>
      </c>
      <c r="H1188" s="142">
        <v>6.74</v>
      </c>
      <c r="I1188" s="142">
        <v>66.92</v>
      </c>
      <c r="Q1188" s="30">
        <f t="shared" si="18"/>
        <v>66.92</v>
      </c>
    </row>
    <row r="1189" spans="1:17" x14ac:dyDescent="0.2">
      <c r="A1189" s="139" t="s">
        <v>2387</v>
      </c>
      <c r="B1189" s="140" t="s">
        <v>16482</v>
      </c>
      <c r="C1189" s="141">
        <v>54</v>
      </c>
      <c r="D1189" s="141">
        <v>1</v>
      </c>
      <c r="E1189" s="142">
        <v>1081.82</v>
      </c>
      <c r="F1189" s="142">
        <v>13.55</v>
      </c>
      <c r="G1189" s="142">
        <v>15.76</v>
      </c>
      <c r="H1189" s="142">
        <v>12.22</v>
      </c>
      <c r="I1189" s="142">
        <v>41.53</v>
      </c>
      <c r="Q1189" s="30">
        <f t="shared" si="18"/>
        <v>41.53</v>
      </c>
    </row>
    <row r="1190" spans="1:17" x14ac:dyDescent="0.2">
      <c r="A1190" s="139" t="s">
        <v>2389</v>
      </c>
      <c r="B1190" s="140" t="s">
        <v>16483</v>
      </c>
      <c r="C1190" s="141">
        <v>426</v>
      </c>
      <c r="D1190" s="141">
        <v>3</v>
      </c>
      <c r="E1190" s="142">
        <v>1021.92</v>
      </c>
      <c r="F1190" s="142">
        <v>106.92</v>
      </c>
      <c r="G1190" s="142">
        <v>47.29</v>
      </c>
      <c r="H1190" s="142">
        <v>11.54</v>
      </c>
      <c r="I1190" s="142">
        <v>165.75</v>
      </c>
      <c r="Q1190" s="30">
        <f t="shared" si="18"/>
        <v>165.75</v>
      </c>
    </row>
    <row r="1191" spans="1:17" x14ac:dyDescent="0.2">
      <c r="A1191" s="139" t="s">
        <v>2391</v>
      </c>
      <c r="B1191" s="140" t="s">
        <v>16484</v>
      </c>
      <c r="C1191" s="141">
        <v>23</v>
      </c>
      <c r="D1191" s="141">
        <v>1</v>
      </c>
      <c r="E1191" s="142">
        <v>37.32</v>
      </c>
      <c r="F1191" s="142">
        <v>5.78</v>
      </c>
      <c r="G1191" s="142">
        <v>15.76</v>
      </c>
      <c r="H1191" s="142">
        <v>0.42</v>
      </c>
      <c r="I1191" s="142">
        <v>21.96</v>
      </c>
      <c r="Q1191" s="30">
        <f t="shared" si="18"/>
        <v>21.96</v>
      </c>
    </row>
    <row r="1192" spans="1:17" x14ac:dyDescent="0.2">
      <c r="A1192" s="139" t="s">
        <v>2393</v>
      </c>
      <c r="B1192" s="140" t="s">
        <v>16485</v>
      </c>
      <c r="C1192" s="141">
        <v>30</v>
      </c>
      <c r="D1192" s="141">
        <v>0</v>
      </c>
      <c r="E1192" s="142">
        <v>0</v>
      </c>
      <c r="F1192" s="142">
        <v>7.53</v>
      </c>
      <c r="G1192" s="142">
        <v>0</v>
      </c>
      <c r="H1192" s="142">
        <v>0</v>
      </c>
      <c r="I1192" s="142">
        <v>7.53</v>
      </c>
      <c r="Q1192" s="30">
        <f t="shared" si="18"/>
        <v>7.53</v>
      </c>
    </row>
    <row r="1193" spans="1:17" x14ac:dyDescent="0.2">
      <c r="A1193" s="139" t="s">
        <v>2395</v>
      </c>
      <c r="B1193" s="140" t="s">
        <v>16486</v>
      </c>
      <c r="C1193" s="141">
        <v>43</v>
      </c>
      <c r="D1193" s="141">
        <v>2</v>
      </c>
      <c r="E1193" s="142">
        <v>32372.69</v>
      </c>
      <c r="F1193" s="142">
        <v>10.79</v>
      </c>
      <c r="G1193" s="142">
        <v>31.53</v>
      </c>
      <c r="H1193" s="142">
        <v>365.82</v>
      </c>
      <c r="I1193" s="142">
        <v>408.14</v>
      </c>
      <c r="Q1193" s="30">
        <f t="shared" si="18"/>
        <v>408.14</v>
      </c>
    </row>
    <row r="1194" spans="1:17" x14ac:dyDescent="0.2">
      <c r="A1194" s="139" t="s">
        <v>2397</v>
      </c>
      <c r="B1194" s="140" t="s">
        <v>16487</v>
      </c>
      <c r="C1194" s="141">
        <v>465</v>
      </c>
      <c r="D1194" s="141">
        <v>12</v>
      </c>
      <c r="E1194" s="142">
        <v>78812.55</v>
      </c>
      <c r="F1194" s="142">
        <v>116.71</v>
      </c>
      <c r="G1194" s="142">
        <v>189.17</v>
      </c>
      <c r="H1194" s="142">
        <v>890.59</v>
      </c>
      <c r="I1194" s="142">
        <v>1196.47</v>
      </c>
      <c r="Q1194" s="30">
        <f t="shared" si="18"/>
        <v>1196.47</v>
      </c>
    </row>
    <row r="1195" spans="1:17" x14ac:dyDescent="0.2">
      <c r="A1195" s="139" t="s">
        <v>2399</v>
      </c>
      <c r="B1195" s="140" t="s">
        <v>16488</v>
      </c>
      <c r="C1195" s="141">
        <v>1425</v>
      </c>
      <c r="D1195" s="141">
        <v>9</v>
      </c>
      <c r="E1195" s="142">
        <v>1640.24</v>
      </c>
      <c r="F1195" s="142">
        <v>357.66</v>
      </c>
      <c r="G1195" s="142">
        <v>141.87</v>
      </c>
      <c r="H1195" s="142">
        <v>18.54</v>
      </c>
      <c r="I1195" s="142">
        <v>518.07000000000005</v>
      </c>
      <c r="Q1195" s="30">
        <f t="shared" si="18"/>
        <v>518.07000000000005</v>
      </c>
    </row>
    <row r="1196" spans="1:17" x14ac:dyDescent="0.2">
      <c r="A1196" s="139" t="s">
        <v>2401</v>
      </c>
      <c r="B1196" s="140" t="s">
        <v>16489</v>
      </c>
      <c r="C1196" s="141">
        <v>1205</v>
      </c>
      <c r="D1196" s="141">
        <v>20</v>
      </c>
      <c r="E1196" s="142">
        <v>3161.18</v>
      </c>
      <c r="F1196" s="142">
        <v>302.44</v>
      </c>
      <c r="G1196" s="142">
        <v>315.27</v>
      </c>
      <c r="H1196" s="142">
        <v>35.72</v>
      </c>
      <c r="I1196" s="142">
        <v>653.42999999999995</v>
      </c>
      <c r="Q1196" s="30">
        <f t="shared" si="18"/>
        <v>653.42999999999995</v>
      </c>
    </row>
    <row r="1197" spans="1:17" x14ac:dyDescent="0.2">
      <c r="A1197" s="139" t="s">
        <v>2403</v>
      </c>
      <c r="B1197" s="140" t="s">
        <v>16490</v>
      </c>
      <c r="C1197" s="141">
        <v>107</v>
      </c>
      <c r="D1197" s="141">
        <v>0</v>
      </c>
      <c r="E1197" s="142">
        <v>0</v>
      </c>
      <c r="F1197" s="142">
        <v>26.86</v>
      </c>
      <c r="G1197" s="142">
        <v>0</v>
      </c>
      <c r="H1197" s="142">
        <v>0</v>
      </c>
      <c r="I1197" s="142">
        <v>26.86</v>
      </c>
      <c r="Q1197" s="30">
        <f t="shared" si="18"/>
        <v>26.86</v>
      </c>
    </row>
    <row r="1198" spans="1:17" x14ac:dyDescent="0.2">
      <c r="A1198" s="139" t="s">
        <v>2405</v>
      </c>
      <c r="B1198" s="140" t="s">
        <v>16491</v>
      </c>
      <c r="C1198" s="141">
        <v>25</v>
      </c>
      <c r="D1198" s="141">
        <v>1</v>
      </c>
      <c r="E1198" s="142">
        <v>186.61</v>
      </c>
      <c r="F1198" s="142">
        <v>6.27</v>
      </c>
      <c r="G1198" s="142">
        <v>15.76</v>
      </c>
      <c r="H1198" s="142">
        <v>2.11</v>
      </c>
      <c r="I1198" s="142">
        <v>24.14</v>
      </c>
      <c r="Q1198" s="30">
        <f t="shared" si="18"/>
        <v>24.14</v>
      </c>
    </row>
    <row r="1199" spans="1:17" x14ac:dyDescent="0.2">
      <c r="A1199" s="139" t="s">
        <v>2407</v>
      </c>
      <c r="B1199" s="140" t="s">
        <v>16492</v>
      </c>
      <c r="C1199" s="141">
        <v>27</v>
      </c>
      <c r="D1199" s="141">
        <v>0</v>
      </c>
      <c r="E1199" s="142">
        <v>0</v>
      </c>
      <c r="F1199" s="142">
        <v>6.78</v>
      </c>
      <c r="G1199" s="142">
        <v>0</v>
      </c>
      <c r="H1199" s="142">
        <v>0</v>
      </c>
      <c r="I1199" s="142">
        <v>6.78</v>
      </c>
      <c r="Q1199" s="30">
        <f t="shared" si="18"/>
        <v>6.78</v>
      </c>
    </row>
    <row r="1200" spans="1:17" x14ac:dyDescent="0.2">
      <c r="A1200" s="139" t="s">
        <v>2409</v>
      </c>
      <c r="B1200" s="140" t="s">
        <v>16493</v>
      </c>
      <c r="C1200" s="141">
        <v>31</v>
      </c>
      <c r="D1200" s="141">
        <v>4</v>
      </c>
      <c r="E1200" s="142">
        <v>530.83000000000004</v>
      </c>
      <c r="F1200" s="142">
        <v>7.78</v>
      </c>
      <c r="G1200" s="142">
        <v>63.06</v>
      </c>
      <c r="H1200" s="142">
        <v>6</v>
      </c>
      <c r="I1200" s="142">
        <v>76.84</v>
      </c>
      <c r="Q1200" s="30">
        <f t="shared" si="18"/>
        <v>76.84</v>
      </c>
    </row>
    <row r="1201" spans="1:17" x14ac:dyDescent="0.2">
      <c r="A1201" s="139" t="s">
        <v>2411</v>
      </c>
      <c r="B1201" s="140" t="s">
        <v>16494</v>
      </c>
      <c r="C1201" s="141">
        <v>48</v>
      </c>
      <c r="D1201" s="141">
        <v>1</v>
      </c>
      <c r="E1201" s="142">
        <v>11539.44</v>
      </c>
      <c r="F1201" s="142">
        <v>12.05</v>
      </c>
      <c r="G1201" s="142">
        <v>15.76</v>
      </c>
      <c r="H1201" s="142">
        <v>130.4</v>
      </c>
      <c r="I1201" s="142">
        <v>158.21</v>
      </c>
      <c r="Q1201" s="30">
        <f t="shared" si="18"/>
        <v>158.21</v>
      </c>
    </row>
    <row r="1202" spans="1:17" x14ac:dyDescent="0.2">
      <c r="A1202" s="139" t="s">
        <v>2413</v>
      </c>
      <c r="B1202" s="140" t="s">
        <v>16495</v>
      </c>
      <c r="C1202" s="141">
        <v>37</v>
      </c>
      <c r="D1202" s="141">
        <v>2</v>
      </c>
      <c r="E1202" s="142">
        <v>880.11</v>
      </c>
      <c r="F1202" s="142">
        <v>9.2899999999999991</v>
      </c>
      <c r="G1202" s="142">
        <v>31.53</v>
      </c>
      <c r="H1202" s="142">
        <v>9.94</v>
      </c>
      <c r="I1202" s="142">
        <v>50.76</v>
      </c>
      <c r="Q1202" s="30">
        <f t="shared" si="18"/>
        <v>50.76</v>
      </c>
    </row>
    <row r="1203" spans="1:17" x14ac:dyDescent="0.2">
      <c r="A1203" s="139" t="s">
        <v>2415</v>
      </c>
      <c r="B1203" s="140" t="s">
        <v>16496</v>
      </c>
      <c r="C1203" s="141">
        <v>26</v>
      </c>
      <c r="D1203" s="141">
        <v>2</v>
      </c>
      <c r="E1203" s="142">
        <v>1612.58</v>
      </c>
      <c r="F1203" s="142">
        <v>6.53</v>
      </c>
      <c r="G1203" s="142">
        <v>31.53</v>
      </c>
      <c r="H1203" s="142">
        <v>18.22</v>
      </c>
      <c r="I1203" s="142">
        <v>56.28</v>
      </c>
      <c r="Q1203" s="30">
        <f t="shared" si="18"/>
        <v>56.28</v>
      </c>
    </row>
    <row r="1204" spans="1:17" x14ac:dyDescent="0.2">
      <c r="A1204" s="139" t="s">
        <v>2417</v>
      </c>
      <c r="B1204" s="140" t="s">
        <v>16497</v>
      </c>
      <c r="C1204" s="141">
        <v>168</v>
      </c>
      <c r="D1204" s="141">
        <v>1</v>
      </c>
      <c r="E1204" s="142">
        <v>186.61</v>
      </c>
      <c r="F1204" s="142">
        <v>42.17</v>
      </c>
      <c r="G1204" s="142">
        <v>15.76</v>
      </c>
      <c r="H1204" s="142">
        <v>2.11</v>
      </c>
      <c r="I1204" s="142">
        <v>60.04</v>
      </c>
      <c r="Q1204" s="30">
        <f t="shared" si="18"/>
        <v>60.04</v>
      </c>
    </row>
    <row r="1205" spans="1:17" x14ac:dyDescent="0.2">
      <c r="A1205" s="139" t="s">
        <v>2419</v>
      </c>
      <c r="B1205" s="140" t="s">
        <v>16498</v>
      </c>
      <c r="C1205" s="141">
        <v>627</v>
      </c>
      <c r="D1205" s="141">
        <v>12</v>
      </c>
      <c r="E1205" s="142">
        <v>2513.96</v>
      </c>
      <c r="F1205" s="142">
        <v>157.37</v>
      </c>
      <c r="G1205" s="142">
        <v>189.17</v>
      </c>
      <c r="H1205" s="142">
        <v>28.41</v>
      </c>
      <c r="I1205" s="142">
        <v>374.95</v>
      </c>
      <c r="Q1205" s="30">
        <f t="shared" si="18"/>
        <v>374.95</v>
      </c>
    </row>
    <row r="1206" spans="1:17" x14ac:dyDescent="0.2">
      <c r="A1206" s="139" t="s">
        <v>2421</v>
      </c>
      <c r="B1206" s="140" t="s">
        <v>16499</v>
      </c>
      <c r="C1206" s="141">
        <v>829</v>
      </c>
      <c r="D1206" s="141">
        <v>5</v>
      </c>
      <c r="E1206" s="142">
        <v>998.88</v>
      </c>
      <c r="F1206" s="142">
        <v>208.07</v>
      </c>
      <c r="G1206" s="142">
        <v>78.819999999999993</v>
      </c>
      <c r="H1206" s="142">
        <v>11.29</v>
      </c>
      <c r="I1206" s="142">
        <v>298.18</v>
      </c>
      <c r="Q1206" s="30">
        <f t="shared" si="18"/>
        <v>298.18</v>
      </c>
    </row>
    <row r="1207" spans="1:17" x14ac:dyDescent="0.2">
      <c r="A1207" s="139" t="s">
        <v>2423</v>
      </c>
      <c r="B1207" s="140" t="s">
        <v>16500</v>
      </c>
      <c r="C1207" s="141">
        <v>56</v>
      </c>
      <c r="D1207" s="141">
        <v>0</v>
      </c>
      <c r="E1207" s="142">
        <v>0</v>
      </c>
      <c r="F1207" s="142">
        <v>14.06</v>
      </c>
      <c r="G1207" s="142">
        <v>0</v>
      </c>
      <c r="H1207" s="142">
        <v>0</v>
      </c>
      <c r="I1207" s="142">
        <v>14.06</v>
      </c>
      <c r="Q1207" s="30">
        <f t="shared" si="18"/>
        <v>14.06</v>
      </c>
    </row>
    <row r="1208" spans="1:17" x14ac:dyDescent="0.2">
      <c r="A1208" s="139" t="s">
        <v>2425</v>
      </c>
      <c r="B1208" s="140" t="s">
        <v>16501</v>
      </c>
      <c r="C1208" s="141">
        <v>48</v>
      </c>
      <c r="D1208" s="141">
        <v>0</v>
      </c>
      <c r="E1208" s="142">
        <v>0</v>
      </c>
      <c r="F1208" s="142">
        <v>12.05</v>
      </c>
      <c r="G1208" s="142">
        <v>0</v>
      </c>
      <c r="H1208" s="142">
        <v>0</v>
      </c>
      <c r="I1208" s="142">
        <v>12.05</v>
      </c>
      <c r="Q1208" s="30">
        <f t="shared" si="18"/>
        <v>12.05</v>
      </c>
    </row>
    <row r="1209" spans="1:17" x14ac:dyDescent="0.2">
      <c r="A1209" s="139" t="s">
        <v>2427</v>
      </c>
      <c r="B1209" s="140" t="s">
        <v>16502</v>
      </c>
      <c r="C1209" s="141">
        <v>767</v>
      </c>
      <c r="D1209" s="141">
        <v>16</v>
      </c>
      <c r="E1209" s="142">
        <v>90403.520000000004</v>
      </c>
      <c r="F1209" s="142">
        <v>192.51</v>
      </c>
      <c r="G1209" s="142">
        <v>252.22</v>
      </c>
      <c r="H1209" s="142">
        <v>1021.57</v>
      </c>
      <c r="I1209" s="142">
        <v>1466.3</v>
      </c>
      <c r="Q1209" s="30">
        <f t="shared" si="18"/>
        <v>1466.3</v>
      </c>
    </row>
    <row r="1210" spans="1:17" x14ac:dyDescent="0.2">
      <c r="A1210" s="139" t="s">
        <v>2429</v>
      </c>
      <c r="B1210" s="140" t="s">
        <v>16503</v>
      </c>
      <c r="C1210" s="141">
        <v>189</v>
      </c>
      <c r="D1210" s="141">
        <v>2</v>
      </c>
      <c r="E1210" s="142">
        <v>408.17</v>
      </c>
      <c r="F1210" s="142">
        <v>47.44</v>
      </c>
      <c r="G1210" s="142">
        <v>31.53</v>
      </c>
      <c r="H1210" s="142">
        <v>4.62</v>
      </c>
      <c r="I1210" s="142">
        <v>83.59</v>
      </c>
      <c r="Q1210" s="30">
        <f t="shared" si="18"/>
        <v>83.59</v>
      </c>
    </row>
    <row r="1211" spans="1:17" x14ac:dyDescent="0.2">
      <c r="A1211" s="139" t="s">
        <v>2431</v>
      </c>
      <c r="B1211" s="140" t="s">
        <v>16504</v>
      </c>
      <c r="C1211" s="141">
        <v>52</v>
      </c>
      <c r="D1211" s="141">
        <v>2</v>
      </c>
      <c r="E1211" s="142">
        <v>830.84</v>
      </c>
      <c r="F1211" s="142">
        <v>13.05</v>
      </c>
      <c r="G1211" s="142">
        <v>31.53</v>
      </c>
      <c r="H1211" s="142">
        <v>9.39</v>
      </c>
      <c r="I1211" s="142">
        <v>53.97</v>
      </c>
      <c r="Q1211" s="30">
        <f t="shared" si="18"/>
        <v>53.97</v>
      </c>
    </row>
    <row r="1212" spans="1:17" x14ac:dyDescent="0.2">
      <c r="A1212" s="139" t="s">
        <v>2433</v>
      </c>
      <c r="B1212" s="140" t="s">
        <v>16505</v>
      </c>
      <c r="C1212" s="141">
        <v>96</v>
      </c>
      <c r="D1212" s="141">
        <v>3</v>
      </c>
      <c r="E1212" s="142">
        <v>587.46</v>
      </c>
      <c r="F1212" s="142">
        <v>24.1</v>
      </c>
      <c r="G1212" s="142">
        <v>47.29</v>
      </c>
      <c r="H1212" s="142">
        <v>6.64</v>
      </c>
      <c r="I1212" s="142">
        <v>78.03</v>
      </c>
      <c r="Q1212" s="30">
        <f t="shared" si="18"/>
        <v>78.03</v>
      </c>
    </row>
    <row r="1213" spans="1:17" x14ac:dyDescent="0.2">
      <c r="A1213" s="139" t="s">
        <v>2435</v>
      </c>
      <c r="B1213" s="140" t="s">
        <v>16506</v>
      </c>
      <c r="C1213" s="141">
        <v>512</v>
      </c>
      <c r="D1213" s="141">
        <v>11</v>
      </c>
      <c r="E1213" s="142">
        <v>42150.17</v>
      </c>
      <c r="F1213" s="142">
        <v>128.5</v>
      </c>
      <c r="G1213" s="142">
        <v>173.4</v>
      </c>
      <c r="H1213" s="142">
        <v>476.3</v>
      </c>
      <c r="I1213" s="142">
        <v>778.2</v>
      </c>
      <c r="Q1213" s="30">
        <f t="shared" si="18"/>
        <v>778.2</v>
      </c>
    </row>
    <row r="1214" spans="1:17" x14ac:dyDescent="0.2">
      <c r="A1214" s="139" t="s">
        <v>2437</v>
      </c>
      <c r="B1214" s="140" t="s">
        <v>16507</v>
      </c>
      <c r="C1214" s="141">
        <v>55</v>
      </c>
      <c r="D1214" s="141">
        <v>0</v>
      </c>
      <c r="E1214" s="142">
        <v>0</v>
      </c>
      <c r="F1214" s="142">
        <v>13.81</v>
      </c>
      <c r="G1214" s="142">
        <v>0</v>
      </c>
      <c r="H1214" s="142">
        <v>0</v>
      </c>
      <c r="I1214" s="142">
        <v>13.81</v>
      </c>
      <c r="Q1214" s="30">
        <f t="shared" si="18"/>
        <v>13.81</v>
      </c>
    </row>
    <row r="1215" spans="1:17" x14ac:dyDescent="0.2">
      <c r="A1215" s="139" t="s">
        <v>2439</v>
      </c>
      <c r="B1215" s="140" t="s">
        <v>16508</v>
      </c>
      <c r="C1215" s="141">
        <v>78</v>
      </c>
      <c r="D1215" s="141">
        <v>0</v>
      </c>
      <c r="E1215" s="142">
        <v>0</v>
      </c>
      <c r="F1215" s="142">
        <v>19.579999999999998</v>
      </c>
      <c r="G1215" s="142">
        <v>0</v>
      </c>
      <c r="H1215" s="142">
        <v>0</v>
      </c>
      <c r="I1215" s="142">
        <v>19.579999999999998</v>
      </c>
      <c r="Q1215" s="30">
        <f t="shared" si="18"/>
        <v>19.579999999999998</v>
      </c>
    </row>
    <row r="1216" spans="1:17" x14ac:dyDescent="0.2">
      <c r="A1216" s="139" t="s">
        <v>2441</v>
      </c>
      <c r="B1216" s="140" t="s">
        <v>16509</v>
      </c>
      <c r="C1216" s="141">
        <v>36</v>
      </c>
      <c r="D1216" s="141">
        <v>0</v>
      </c>
      <c r="E1216" s="142">
        <v>0</v>
      </c>
      <c r="F1216" s="142">
        <v>9.0299999999999994</v>
      </c>
      <c r="G1216" s="142">
        <v>0</v>
      </c>
      <c r="H1216" s="142">
        <v>0</v>
      </c>
      <c r="I1216" s="142">
        <v>9.0299999999999994</v>
      </c>
      <c r="Q1216" s="30">
        <f t="shared" si="18"/>
        <v>9.0299999999999994</v>
      </c>
    </row>
    <row r="1217" spans="1:17" x14ac:dyDescent="0.2">
      <c r="A1217" s="139" t="s">
        <v>2443</v>
      </c>
      <c r="B1217" s="140" t="s">
        <v>16510</v>
      </c>
      <c r="C1217" s="141">
        <v>208</v>
      </c>
      <c r="D1217" s="141">
        <v>8</v>
      </c>
      <c r="E1217" s="142">
        <v>1252.28</v>
      </c>
      <c r="F1217" s="142">
        <v>52.21</v>
      </c>
      <c r="G1217" s="142">
        <v>126.11</v>
      </c>
      <c r="H1217" s="142">
        <v>14.15</v>
      </c>
      <c r="I1217" s="142">
        <v>192.47</v>
      </c>
      <c r="Q1217" s="30">
        <f t="shared" si="18"/>
        <v>192.47</v>
      </c>
    </row>
    <row r="1218" spans="1:17" x14ac:dyDescent="0.2">
      <c r="A1218" s="139" t="s">
        <v>2445</v>
      </c>
      <c r="B1218" s="140" t="s">
        <v>16511</v>
      </c>
      <c r="C1218" s="141">
        <v>43</v>
      </c>
      <c r="D1218" s="141">
        <v>0</v>
      </c>
      <c r="E1218" s="142">
        <v>0</v>
      </c>
      <c r="F1218" s="142">
        <v>10.79</v>
      </c>
      <c r="G1218" s="142">
        <v>0</v>
      </c>
      <c r="H1218" s="142">
        <v>0</v>
      </c>
      <c r="I1218" s="142">
        <v>10.79</v>
      </c>
      <c r="Q1218" s="30">
        <f t="shared" si="18"/>
        <v>10.79</v>
      </c>
    </row>
    <row r="1219" spans="1:17" x14ac:dyDescent="0.2">
      <c r="A1219" s="139" t="s">
        <v>2447</v>
      </c>
      <c r="B1219" s="140" t="s">
        <v>16512</v>
      </c>
      <c r="C1219" s="141">
        <v>101</v>
      </c>
      <c r="D1219" s="141">
        <v>0</v>
      </c>
      <c r="E1219" s="142">
        <v>0</v>
      </c>
      <c r="F1219" s="142">
        <v>25.35</v>
      </c>
      <c r="G1219" s="142">
        <v>0</v>
      </c>
      <c r="H1219" s="142">
        <v>0</v>
      </c>
      <c r="I1219" s="142">
        <v>25.35</v>
      </c>
      <c r="Q1219" s="30">
        <f t="shared" si="18"/>
        <v>25.35</v>
      </c>
    </row>
    <row r="1220" spans="1:17" x14ac:dyDescent="0.2">
      <c r="A1220" s="139" t="s">
        <v>2449</v>
      </c>
      <c r="B1220" s="140" t="s">
        <v>16513</v>
      </c>
      <c r="C1220" s="141">
        <v>601</v>
      </c>
      <c r="D1220" s="141">
        <v>15</v>
      </c>
      <c r="E1220" s="142">
        <v>38898.730000000003</v>
      </c>
      <c r="F1220" s="142">
        <v>150.85</v>
      </c>
      <c r="G1220" s="142">
        <v>236.46</v>
      </c>
      <c r="H1220" s="142">
        <v>439.56</v>
      </c>
      <c r="I1220" s="142">
        <v>826.87</v>
      </c>
      <c r="Q1220" s="30">
        <f t="shared" si="18"/>
        <v>826.87</v>
      </c>
    </row>
    <row r="1221" spans="1:17" x14ac:dyDescent="0.2">
      <c r="A1221" s="139" t="s">
        <v>2451</v>
      </c>
      <c r="B1221" s="140" t="s">
        <v>16514</v>
      </c>
      <c r="C1221" s="141">
        <v>1428</v>
      </c>
      <c r="D1221" s="141">
        <v>15</v>
      </c>
      <c r="E1221" s="142">
        <v>3030.5</v>
      </c>
      <c r="F1221" s="142">
        <v>358.42</v>
      </c>
      <c r="G1221" s="142">
        <v>236.46</v>
      </c>
      <c r="H1221" s="142">
        <v>34.25</v>
      </c>
      <c r="I1221" s="142">
        <v>629.13</v>
      </c>
      <c r="Q1221" s="30">
        <f t="shared" si="18"/>
        <v>629.13</v>
      </c>
    </row>
    <row r="1222" spans="1:17" x14ac:dyDescent="0.2">
      <c r="A1222" s="139" t="s">
        <v>2453</v>
      </c>
      <c r="B1222" s="140" t="s">
        <v>16515</v>
      </c>
      <c r="C1222" s="141">
        <v>83</v>
      </c>
      <c r="D1222" s="141">
        <v>1</v>
      </c>
      <c r="E1222" s="142">
        <v>186.61</v>
      </c>
      <c r="F1222" s="142">
        <v>20.83</v>
      </c>
      <c r="G1222" s="142">
        <v>15.76</v>
      </c>
      <c r="H1222" s="142">
        <v>2.11</v>
      </c>
      <c r="I1222" s="142">
        <v>38.700000000000003</v>
      </c>
      <c r="Q1222" s="30">
        <f t="shared" si="18"/>
        <v>38.700000000000003</v>
      </c>
    </row>
    <row r="1223" spans="1:17" x14ac:dyDescent="0.2">
      <c r="A1223" s="139" t="s">
        <v>2455</v>
      </c>
      <c r="B1223" s="140" t="s">
        <v>16516</v>
      </c>
      <c r="C1223" s="141">
        <v>104</v>
      </c>
      <c r="D1223" s="141">
        <v>1</v>
      </c>
      <c r="E1223" s="142">
        <v>557.74</v>
      </c>
      <c r="F1223" s="142">
        <v>26.1</v>
      </c>
      <c r="G1223" s="142">
        <v>15.76</v>
      </c>
      <c r="H1223" s="142">
        <v>6.3</v>
      </c>
      <c r="I1223" s="142">
        <v>48.16</v>
      </c>
      <c r="Q1223" s="30">
        <f t="shared" si="18"/>
        <v>48.16</v>
      </c>
    </row>
    <row r="1224" spans="1:17" x14ac:dyDescent="0.2">
      <c r="A1224" s="139" t="s">
        <v>2457</v>
      </c>
      <c r="B1224" s="140" t="s">
        <v>16517</v>
      </c>
      <c r="C1224" s="141">
        <v>533</v>
      </c>
      <c r="D1224" s="141">
        <v>17</v>
      </c>
      <c r="E1224" s="142">
        <v>5150.16</v>
      </c>
      <c r="F1224" s="142">
        <v>133.78</v>
      </c>
      <c r="G1224" s="142">
        <v>267.98</v>
      </c>
      <c r="H1224" s="142">
        <v>58.2</v>
      </c>
      <c r="I1224" s="142">
        <v>459.96</v>
      </c>
      <c r="Q1224" s="30">
        <f t="shared" si="18"/>
        <v>459.96</v>
      </c>
    </row>
    <row r="1225" spans="1:17" x14ac:dyDescent="0.2">
      <c r="A1225" s="139" t="s">
        <v>2459</v>
      </c>
      <c r="B1225" s="140" t="s">
        <v>16518</v>
      </c>
      <c r="C1225" s="141">
        <v>101</v>
      </c>
      <c r="D1225" s="141">
        <v>2</v>
      </c>
      <c r="E1225" s="142">
        <v>631.91</v>
      </c>
      <c r="F1225" s="142">
        <v>25.35</v>
      </c>
      <c r="G1225" s="142">
        <v>31.53</v>
      </c>
      <c r="H1225" s="142">
        <v>7.14</v>
      </c>
      <c r="I1225" s="142">
        <v>64.02</v>
      </c>
      <c r="Q1225" s="30">
        <f t="shared" si="18"/>
        <v>64.02</v>
      </c>
    </row>
    <row r="1226" spans="1:17" x14ac:dyDescent="0.2">
      <c r="A1226" s="139" t="s">
        <v>2461</v>
      </c>
      <c r="B1226" s="140" t="s">
        <v>16519</v>
      </c>
      <c r="C1226" s="141">
        <v>107</v>
      </c>
      <c r="D1226" s="141">
        <v>2</v>
      </c>
      <c r="E1226" s="142">
        <v>373.22</v>
      </c>
      <c r="F1226" s="142">
        <v>26.86</v>
      </c>
      <c r="G1226" s="142">
        <v>31.53</v>
      </c>
      <c r="H1226" s="142">
        <v>4.22</v>
      </c>
      <c r="I1226" s="142">
        <v>62.61</v>
      </c>
      <c r="Q1226" s="30">
        <f t="shared" si="18"/>
        <v>62.61</v>
      </c>
    </row>
    <row r="1227" spans="1:17" x14ac:dyDescent="0.2">
      <c r="A1227" s="139" t="s">
        <v>2463</v>
      </c>
      <c r="B1227" s="140" t="s">
        <v>16520</v>
      </c>
      <c r="C1227" s="141">
        <v>101</v>
      </c>
      <c r="D1227" s="141">
        <v>2</v>
      </c>
      <c r="E1227" s="142">
        <v>558.59</v>
      </c>
      <c r="F1227" s="142">
        <v>25.35</v>
      </c>
      <c r="G1227" s="142">
        <v>31.53</v>
      </c>
      <c r="H1227" s="142">
        <v>6.31</v>
      </c>
      <c r="I1227" s="142">
        <v>63.19</v>
      </c>
      <c r="Q1227" s="30">
        <f t="shared" si="18"/>
        <v>63.19</v>
      </c>
    </row>
    <row r="1228" spans="1:17" x14ac:dyDescent="0.2">
      <c r="A1228" s="139" t="s">
        <v>2465</v>
      </c>
      <c r="B1228" s="140" t="s">
        <v>16521</v>
      </c>
      <c r="C1228" s="141">
        <v>41</v>
      </c>
      <c r="D1228" s="141">
        <v>0</v>
      </c>
      <c r="E1228" s="142">
        <v>0</v>
      </c>
      <c r="F1228" s="142">
        <v>10.29</v>
      </c>
      <c r="G1228" s="142">
        <v>0</v>
      </c>
      <c r="H1228" s="142">
        <v>0</v>
      </c>
      <c r="I1228" s="142">
        <v>10.29</v>
      </c>
      <c r="Q1228" s="30">
        <f t="shared" si="18"/>
        <v>10.29</v>
      </c>
    </row>
    <row r="1229" spans="1:17" x14ac:dyDescent="0.2">
      <c r="A1229" s="139" t="s">
        <v>2467</v>
      </c>
      <c r="B1229" s="140" t="s">
        <v>16522</v>
      </c>
      <c r="C1229" s="141">
        <v>43</v>
      </c>
      <c r="D1229" s="141">
        <v>2</v>
      </c>
      <c r="E1229" s="142">
        <v>396.38</v>
      </c>
      <c r="F1229" s="142">
        <v>10.79</v>
      </c>
      <c r="G1229" s="142">
        <v>31.53</v>
      </c>
      <c r="H1229" s="142">
        <v>4.4800000000000004</v>
      </c>
      <c r="I1229" s="142">
        <v>46.8</v>
      </c>
      <c r="Q1229" s="30">
        <f t="shared" si="18"/>
        <v>46.8</v>
      </c>
    </row>
    <row r="1230" spans="1:17" x14ac:dyDescent="0.2">
      <c r="A1230" s="139" t="s">
        <v>2469</v>
      </c>
      <c r="B1230" s="140" t="s">
        <v>16523</v>
      </c>
      <c r="C1230" s="141">
        <v>82</v>
      </c>
      <c r="D1230" s="141">
        <v>1</v>
      </c>
      <c r="E1230" s="142">
        <v>186.61</v>
      </c>
      <c r="F1230" s="142">
        <v>20.58</v>
      </c>
      <c r="G1230" s="142">
        <v>15.76</v>
      </c>
      <c r="H1230" s="142">
        <v>2.11</v>
      </c>
      <c r="I1230" s="142">
        <v>38.450000000000003</v>
      </c>
      <c r="Q1230" s="30">
        <f t="shared" si="18"/>
        <v>38.450000000000003</v>
      </c>
    </row>
    <row r="1231" spans="1:17" x14ac:dyDescent="0.2">
      <c r="A1231" s="139" t="s">
        <v>2471</v>
      </c>
      <c r="B1231" s="140" t="s">
        <v>16524</v>
      </c>
      <c r="C1231" s="141">
        <v>42</v>
      </c>
      <c r="D1231" s="141">
        <v>0</v>
      </c>
      <c r="E1231" s="142">
        <v>0</v>
      </c>
      <c r="F1231" s="142">
        <v>10.54</v>
      </c>
      <c r="G1231" s="142">
        <v>0</v>
      </c>
      <c r="H1231" s="142">
        <v>0</v>
      </c>
      <c r="I1231" s="142">
        <v>10.54</v>
      </c>
      <c r="Q1231" s="30">
        <f t="shared" ref="Q1231:Q1294" si="19">I1231+P1231</f>
        <v>10.54</v>
      </c>
    </row>
    <row r="1232" spans="1:17" x14ac:dyDescent="0.2">
      <c r="A1232" s="139" t="s">
        <v>2473</v>
      </c>
      <c r="B1232" s="140" t="s">
        <v>16525</v>
      </c>
      <c r="C1232" s="141">
        <v>1642</v>
      </c>
      <c r="D1232" s="141">
        <v>27</v>
      </c>
      <c r="E1232" s="142">
        <v>46694.76</v>
      </c>
      <c r="F1232" s="142">
        <v>412.13</v>
      </c>
      <c r="G1232" s="142">
        <v>425.62</v>
      </c>
      <c r="H1232" s="142">
        <v>527.66</v>
      </c>
      <c r="I1232" s="142">
        <v>1365.41</v>
      </c>
      <c r="Q1232" s="30">
        <f t="shared" si="19"/>
        <v>1365.41</v>
      </c>
    </row>
    <row r="1233" spans="1:17" x14ac:dyDescent="0.2">
      <c r="A1233" s="139" t="s">
        <v>2475</v>
      </c>
      <c r="B1233" s="140" t="s">
        <v>16526</v>
      </c>
      <c r="C1233" s="141">
        <v>630</v>
      </c>
      <c r="D1233" s="141">
        <v>20</v>
      </c>
      <c r="E1233" s="142">
        <v>20454.62</v>
      </c>
      <c r="F1233" s="142">
        <v>158.12</v>
      </c>
      <c r="G1233" s="142">
        <v>315.27</v>
      </c>
      <c r="H1233" s="142">
        <v>231.14</v>
      </c>
      <c r="I1233" s="142">
        <v>704.53</v>
      </c>
      <c r="Q1233" s="30">
        <f t="shared" si="19"/>
        <v>704.53</v>
      </c>
    </row>
    <row r="1234" spans="1:17" x14ac:dyDescent="0.2">
      <c r="A1234" s="139" t="s">
        <v>2477</v>
      </c>
      <c r="B1234" s="140" t="s">
        <v>16527</v>
      </c>
      <c r="C1234" s="141">
        <v>45</v>
      </c>
      <c r="D1234" s="141">
        <v>9</v>
      </c>
      <c r="E1234" s="142">
        <v>1103.3399999999999</v>
      </c>
      <c r="F1234" s="142">
        <v>11.3</v>
      </c>
      <c r="G1234" s="142">
        <v>141.87</v>
      </c>
      <c r="H1234" s="142">
        <v>12.46</v>
      </c>
      <c r="I1234" s="142">
        <v>165.63</v>
      </c>
      <c r="Q1234" s="30">
        <f t="shared" si="19"/>
        <v>165.63</v>
      </c>
    </row>
    <row r="1235" spans="1:17" x14ac:dyDescent="0.2">
      <c r="A1235" s="139" t="s">
        <v>2479</v>
      </c>
      <c r="B1235" s="140" t="s">
        <v>16528</v>
      </c>
      <c r="C1235" s="141">
        <v>97</v>
      </c>
      <c r="D1235" s="141">
        <v>1</v>
      </c>
      <c r="E1235" s="142">
        <v>37.32</v>
      </c>
      <c r="F1235" s="142">
        <v>24.34</v>
      </c>
      <c r="G1235" s="142">
        <v>15.76</v>
      </c>
      <c r="H1235" s="142">
        <v>0.42</v>
      </c>
      <c r="I1235" s="142">
        <v>40.520000000000003</v>
      </c>
      <c r="Q1235" s="30">
        <f t="shared" si="19"/>
        <v>40.520000000000003</v>
      </c>
    </row>
    <row r="1236" spans="1:17" x14ac:dyDescent="0.2">
      <c r="A1236" s="139" t="s">
        <v>2481</v>
      </c>
      <c r="B1236" s="140" t="s">
        <v>16529</v>
      </c>
      <c r="C1236" s="141">
        <v>94</v>
      </c>
      <c r="D1236" s="141">
        <v>0</v>
      </c>
      <c r="E1236" s="142">
        <v>0</v>
      </c>
      <c r="F1236" s="142">
        <v>23.59</v>
      </c>
      <c r="G1236" s="142">
        <v>0</v>
      </c>
      <c r="H1236" s="142">
        <v>0</v>
      </c>
      <c r="I1236" s="142">
        <v>23.59</v>
      </c>
      <c r="Q1236" s="30">
        <f t="shared" si="19"/>
        <v>23.59</v>
      </c>
    </row>
    <row r="1237" spans="1:17" x14ac:dyDescent="0.2">
      <c r="A1237" s="139" t="s">
        <v>2483</v>
      </c>
      <c r="B1237" s="140" t="s">
        <v>16530</v>
      </c>
      <c r="C1237" s="141">
        <v>67</v>
      </c>
      <c r="D1237" s="141">
        <v>4</v>
      </c>
      <c r="E1237" s="142">
        <v>2204.71</v>
      </c>
      <c r="F1237" s="142">
        <v>16.82</v>
      </c>
      <c r="G1237" s="142">
        <v>63.06</v>
      </c>
      <c r="H1237" s="142">
        <v>24.91</v>
      </c>
      <c r="I1237" s="142">
        <v>104.79</v>
      </c>
      <c r="Q1237" s="30">
        <f t="shared" si="19"/>
        <v>104.79</v>
      </c>
    </row>
    <row r="1238" spans="1:17" x14ac:dyDescent="0.2">
      <c r="A1238" s="139" t="s">
        <v>2485</v>
      </c>
      <c r="B1238" s="140" t="s">
        <v>16531</v>
      </c>
      <c r="C1238" s="141">
        <v>687</v>
      </c>
      <c r="D1238" s="141">
        <v>3</v>
      </c>
      <c r="E1238" s="142">
        <v>1082.5899999999999</v>
      </c>
      <c r="F1238" s="142">
        <v>172.43</v>
      </c>
      <c r="G1238" s="142">
        <v>47.29</v>
      </c>
      <c r="H1238" s="142">
        <v>12.23</v>
      </c>
      <c r="I1238" s="142">
        <v>231.95</v>
      </c>
      <c r="Q1238" s="30">
        <f t="shared" si="19"/>
        <v>231.95</v>
      </c>
    </row>
    <row r="1239" spans="1:17" x14ac:dyDescent="0.2">
      <c r="A1239" s="139" t="s">
        <v>2487</v>
      </c>
      <c r="B1239" s="140" t="s">
        <v>16532</v>
      </c>
      <c r="C1239" s="141">
        <v>172</v>
      </c>
      <c r="D1239" s="141">
        <v>3</v>
      </c>
      <c r="E1239" s="142">
        <v>597.16</v>
      </c>
      <c r="F1239" s="142">
        <v>43.17</v>
      </c>
      <c r="G1239" s="142">
        <v>47.29</v>
      </c>
      <c r="H1239" s="142">
        <v>6.74</v>
      </c>
      <c r="I1239" s="142">
        <v>97.2</v>
      </c>
      <c r="Q1239" s="30">
        <f t="shared" si="19"/>
        <v>97.2</v>
      </c>
    </row>
    <row r="1240" spans="1:17" x14ac:dyDescent="0.2">
      <c r="A1240" s="139" t="s">
        <v>2489</v>
      </c>
      <c r="B1240" s="140" t="s">
        <v>16533</v>
      </c>
      <c r="C1240" s="141">
        <v>47</v>
      </c>
      <c r="D1240" s="141">
        <v>1</v>
      </c>
      <c r="E1240" s="142">
        <v>4904.26</v>
      </c>
      <c r="F1240" s="142">
        <v>11.8</v>
      </c>
      <c r="G1240" s="142">
        <v>15.76</v>
      </c>
      <c r="H1240" s="142">
        <v>55.42</v>
      </c>
      <c r="I1240" s="142">
        <v>82.98</v>
      </c>
      <c r="Q1240" s="30">
        <f t="shared" si="19"/>
        <v>82.98</v>
      </c>
    </row>
    <row r="1241" spans="1:17" x14ac:dyDescent="0.2">
      <c r="A1241" s="139" t="s">
        <v>2491</v>
      </c>
      <c r="B1241" s="140" t="s">
        <v>16534</v>
      </c>
      <c r="C1241" s="141">
        <v>267</v>
      </c>
      <c r="D1241" s="141">
        <v>4</v>
      </c>
      <c r="E1241" s="142">
        <v>830.58</v>
      </c>
      <c r="F1241" s="142">
        <v>67.02</v>
      </c>
      <c r="G1241" s="142">
        <v>63.06</v>
      </c>
      <c r="H1241" s="142">
        <v>9.3800000000000008</v>
      </c>
      <c r="I1241" s="142">
        <v>139.46</v>
      </c>
      <c r="Q1241" s="30">
        <f t="shared" si="19"/>
        <v>139.46</v>
      </c>
    </row>
    <row r="1242" spans="1:17" x14ac:dyDescent="0.2">
      <c r="A1242" s="139" t="s">
        <v>2493</v>
      </c>
      <c r="B1242" s="140" t="s">
        <v>16535</v>
      </c>
      <c r="C1242" s="141">
        <v>42</v>
      </c>
      <c r="D1242" s="141">
        <v>1</v>
      </c>
      <c r="E1242" s="142">
        <v>327.10000000000002</v>
      </c>
      <c r="F1242" s="142">
        <v>10.54</v>
      </c>
      <c r="G1242" s="142">
        <v>15.76</v>
      </c>
      <c r="H1242" s="142">
        <v>3.7</v>
      </c>
      <c r="I1242" s="142">
        <v>30</v>
      </c>
      <c r="Q1242" s="30">
        <f t="shared" si="19"/>
        <v>30</v>
      </c>
    </row>
    <row r="1243" spans="1:17" x14ac:dyDescent="0.2">
      <c r="A1243" s="139" t="s">
        <v>2495</v>
      </c>
      <c r="B1243" s="140" t="s">
        <v>16536</v>
      </c>
      <c r="C1243" s="141">
        <v>219</v>
      </c>
      <c r="D1243" s="141">
        <v>10</v>
      </c>
      <c r="E1243" s="142">
        <v>8396.7900000000009</v>
      </c>
      <c r="F1243" s="142">
        <v>54.97</v>
      </c>
      <c r="G1243" s="142">
        <v>157.63999999999999</v>
      </c>
      <c r="H1243" s="142">
        <v>94.89</v>
      </c>
      <c r="I1243" s="142">
        <v>307.5</v>
      </c>
      <c r="Q1243" s="30">
        <f t="shared" si="19"/>
        <v>307.5</v>
      </c>
    </row>
    <row r="1244" spans="1:17" x14ac:dyDescent="0.2">
      <c r="A1244" s="139" t="s">
        <v>2497</v>
      </c>
      <c r="B1244" s="140" t="s">
        <v>16537</v>
      </c>
      <c r="C1244" s="141">
        <v>254</v>
      </c>
      <c r="D1244" s="141">
        <v>4</v>
      </c>
      <c r="E1244" s="142">
        <v>1483.6</v>
      </c>
      <c r="F1244" s="142">
        <v>63.75</v>
      </c>
      <c r="G1244" s="142">
        <v>63.06</v>
      </c>
      <c r="H1244" s="142">
        <v>16.77</v>
      </c>
      <c r="I1244" s="142">
        <v>143.58000000000001</v>
      </c>
      <c r="Q1244" s="30">
        <f t="shared" si="19"/>
        <v>143.58000000000001</v>
      </c>
    </row>
    <row r="1245" spans="1:17" x14ac:dyDescent="0.2">
      <c r="A1245" s="139" t="s">
        <v>2499</v>
      </c>
      <c r="B1245" s="140" t="s">
        <v>16538</v>
      </c>
      <c r="C1245" s="141">
        <v>115</v>
      </c>
      <c r="D1245" s="141">
        <v>2</v>
      </c>
      <c r="E1245" s="142">
        <v>823.96</v>
      </c>
      <c r="F1245" s="142">
        <v>28.86</v>
      </c>
      <c r="G1245" s="142">
        <v>31.53</v>
      </c>
      <c r="H1245" s="142">
        <v>9.31</v>
      </c>
      <c r="I1245" s="142">
        <v>69.7</v>
      </c>
      <c r="Q1245" s="30">
        <f t="shared" si="19"/>
        <v>69.7</v>
      </c>
    </row>
    <row r="1246" spans="1:17" x14ac:dyDescent="0.2">
      <c r="A1246" s="139" t="s">
        <v>2501</v>
      </c>
      <c r="B1246" s="140" t="s">
        <v>16539</v>
      </c>
      <c r="C1246" s="141">
        <v>94</v>
      </c>
      <c r="D1246" s="141">
        <v>0</v>
      </c>
      <c r="E1246" s="142">
        <v>0</v>
      </c>
      <c r="F1246" s="142">
        <v>23.59</v>
      </c>
      <c r="G1246" s="142">
        <v>0</v>
      </c>
      <c r="H1246" s="142">
        <v>0</v>
      </c>
      <c r="I1246" s="142">
        <v>23.59</v>
      </c>
      <c r="Q1246" s="30">
        <f t="shared" si="19"/>
        <v>23.59</v>
      </c>
    </row>
    <row r="1247" spans="1:17" x14ac:dyDescent="0.2">
      <c r="A1247" s="139" t="s">
        <v>2503</v>
      </c>
      <c r="B1247" s="140" t="s">
        <v>16540</v>
      </c>
      <c r="C1247" s="141">
        <v>146</v>
      </c>
      <c r="D1247" s="141">
        <v>3</v>
      </c>
      <c r="E1247" s="142">
        <v>520.02</v>
      </c>
      <c r="F1247" s="142">
        <v>36.65</v>
      </c>
      <c r="G1247" s="142">
        <v>47.29</v>
      </c>
      <c r="H1247" s="142">
        <v>5.88</v>
      </c>
      <c r="I1247" s="142">
        <v>89.82</v>
      </c>
      <c r="Q1247" s="30">
        <f t="shared" si="19"/>
        <v>89.82</v>
      </c>
    </row>
    <row r="1248" spans="1:17" x14ac:dyDescent="0.2">
      <c r="A1248" s="139" t="s">
        <v>2505</v>
      </c>
      <c r="B1248" s="140" t="s">
        <v>16541</v>
      </c>
      <c r="C1248" s="141">
        <v>779</v>
      </c>
      <c r="D1248" s="141">
        <v>13</v>
      </c>
      <c r="E1248" s="142">
        <v>11299.05</v>
      </c>
      <c r="F1248" s="142">
        <v>195.52</v>
      </c>
      <c r="G1248" s="142">
        <v>204.93</v>
      </c>
      <c r="H1248" s="142">
        <v>127.68</v>
      </c>
      <c r="I1248" s="142">
        <v>528.13</v>
      </c>
      <c r="Q1248" s="30">
        <f t="shared" si="19"/>
        <v>528.13</v>
      </c>
    </row>
    <row r="1249" spans="1:17" x14ac:dyDescent="0.2">
      <c r="A1249" s="139" t="s">
        <v>2507</v>
      </c>
      <c r="B1249" s="140" t="s">
        <v>16542</v>
      </c>
      <c r="C1249" s="141">
        <v>29</v>
      </c>
      <c r="D1249" s="141">
        <v>2</v>
      </c>
      <c r="E1249" s="142">
        <v>5769.72</v>
      </c>
      <c r="F1249" s="142">
        <v>7.28</v>
      </c>
      <c r="G1249" s="142">
        <v>31.53</v>
      </c>
      <c r="H1249" s="142">
        <v>65.2</v>
      </c>
      <c r="I1249" s="142">
        <v>104.01</v>
      </c>
      <c r="Q1249" s="30">
        <f t="shared" si="19"/>
        <v>104.01</v>
      </c>
    </row>
    <row r="1250" spans="1:17" x14ac:dyDescent="0.2">
      <c r="A1250" s="139" t="s">
        <v>2509</v>
      </c>
      <c r="B1250" s="140" t="s">
        <v>16543</v>
      </c>
      <c r="C1250" s="141">
        <v>44</v>
      </c>
      <c r="D1250" s="141">
        <v>0</v>
      </c>
      <c r="E1250" s="142">
        <v>0</v>
      </c>
      <c r="F1250" s="142">
        <v>11.04</v>
      </c>
      <c r="G1250" s="142">
        <v>0</v>
      </c>
      <c r="H1250" s="142">
        <v>0</v>
      </c>
      <c r="I1250" s="142">
        <v>11.04</v>
      </c>
      <c r="Q1250" s="30">
        <f t="shared" si="19"/>
        <v>11.04</v>
      </c>
    </row>
    <row r="1251" spans="1:17" x14ac:dyDescent="0.2">
      <c r="A1251" s="139" t="s">
        <v>2511</v>
      </c>
      <c r="B1251" s="140" t="s">
        <v>16544</v>
      </c>
      <c r="C1251" s="141">
        <v>110</v>
      </c>
      <c r="D1251" s="141">
        <v>3</v>
      </c>
      <c r="E1251" s="142">
        <v>482.32</v>
      </c>
      <c r="F1251" s="142">
        <v>27.61</v>
      </c>
      <c r="G1251" s="142">
        <v>47.29</v>
      </c>
      <c r="H1251" s="142">
        <v>5.45</v>
      </c>
      <c r="I1251" s="142">
        <v>80.349999999999994</v>
      </c>
      <c r="Q1251" s="30">
        <f t="shared" si="19"/>
        <v>80.349999999999994</v>
      </c>
    </row>
    <row r="1252" spans="1:17" x14ac:dyDescent="0.2">
      <c r="A1252" s="139" t="s">
        <v>2513</v>
      </c>
      <c r="B1252" s="140" t="s">
        <v>16545</v>
      </c>
      <c r="C1252" s="141">
        <v>61</v>
      </c>
      <c r="D1252" s="141">
        <v>1</v>
      </c>
      <c r="E1252" s="142">
        <v>656.77</v>
      </c>
      <c r="F1252" s="142">
        <v>15.31</v>
      </c>
      <c r="G1252" s="142">
        <v>15.76</v>
      </c>
      <c r="H1252" s="142">
        <v>7.42</v>
      </c>
      <c r="I1252" s="142">
        <v>38.49</v>
      </c>
      <c r="Q1252" s="30">
        <f t="shared" si="19"/>
        <v>38.49</v>
      </c>
    </row>
    <row r="1253" spans="1:17" x14ac:dyDescent="0.2">
      <c r="A1253" s="139" t="s">
        <v>2515</v>
      </c>
      <c r="B1253" s="140" t="s">
        <v>16546</v>
      </c>
      <c r="C1253" s="141">
        <v>579</v>
      </c>
      <c r="D1253" s="141">
        <v>23</v>
      </c>
      <c r="E1253" s="142">
        <v>10164.36</v>
      </c>
      <c r="F1253" s="142">
        <v>145.32</v>
      </c>
      <c r="G1253" s="142">
        <v>362.57</v>
      </c>
      <c r="H1253" s="142">
        <v>114.86</v>
      </c>
      <c r="I1253" s="142">
        <v>622.75</v>
      </c>
      <c r="Q1253" s="30">
        <f t="shared" si="19"/>
        <v>622.75</v>
      </c>
    </row>
    <row r="1254" spans="1:17" x14ac:dyDescent="0.2">
      <c r="A1254" s="139" t="s">
        <v>2517</v>
      </c>
      <c r="B1254" s="140" t="s">
        <v>16547</v>
      </c>
      <c r="C1254" s="141">
        <v>381</v>
      </c>
      <c r="D1254" s="141">
        <v>15</v>
      </c>
      <c r="E1254" s="142">
        <v>6395.87</v>
      </c>
      <c r="F1254" s="142">
        <v>95.62</v>
      </c>
      <c r="G1254" s="142">
        <v>236.46</v>
      </c>
      <c r="H1254" s="142">
        <v>72.27</v>
      </c>
      <c r="I1254" s="142">
        <v>404.35</v>
      </c>
      <c r="Q1254" s="30">
        <f t="shared" si="19"/>
        <v>404.35</v>
      </c>
    </row>
    <row r="1255" spans="1:17" x14ac:dyDescent="0.2">
      <c r="A1255" s="139" t="s">
        <v>2519</v>
      </c>
      <c r="B1255" s="140" t="s">
        <v>16548</v>
      </c>
      <c r="C1255" s="141">
        <v>151</v>
      </c>
      <c r="D1255" s="141">
        <v>1</v>
      </c>
      <c r="E1255" s="142">
        <v>248.82</v>
      </c>
      <c r="F1255" s="142">
        <v>37.9</v>
      </c>
      <c r="G1255" s="142">
        <v>15.76</v>
      </c>
      <c r="H1255" s="142">
        <v>2.81</v>
      </c>
      <c r="I1255" s="142">
        <v>56.47</v>
      </c>
      <c r="Q1255" s="30">
        <f t="shared" si="19"/>
        <v>56.47</v>
      </c>
    </row>
    <row r="1256" spans="1:17" x14ac:dyDescent="0.2">
      <c r="A1256" s="139" t="s">
        <v>2521</v>
      </c>
      <c r="B1256" s="140" t="s">
        <v>16549</v>
      </c>
      <c r="C1256" s="141">
        <v>29</v>
      </c>
      <c r="D1256" s="141">
        <v>2</v>
      </c>
      <c r="E1256" s="142">
        <v>5088.1400000000003</v>
      </c>
      <c r="F1256" s="142">
        <v>7.28</v>
      </c>
      <c r="G1256" s="142">
        <v>31.53</v>
      </c>
      <c r="H1256" s="142">
        <v>57.5</v>
      </c>
      <c r="I1256" s="142">
        <v>96.31</v>
      </c>
      <c r="Q1256" s="30">
        <f t="shared" si="19"/>
        <v>96.31</v>
      </c>
    </row>
    <row r="1257" spans="1:17" x14ac:dyDescent="0.2">
      <c r="A1257" s="139" t="s">
        <v>2523</v>
      </c>
      <c r="B1257" s="140" t="s">
        <v>16550</v>
      </c>
      <c r="C1257" s="141">
        <v>73</v>
      </c>
      <c r="D1257" s="141">
        <v>2</v>
      </c>
      <c r="E1257" s="142">
        <v>196.62</v>
      </c>
      <c r="F1257" s="142">
        <v>18.32</v>
      </c>
      <c r="G1257" s="142">
        <v>31.53</v>
      </c>
      <c r="H1257" s="142">
        <v>2.2200000000000002</v>
      </c>
      <c r="I1257" s="142">
        <v>52.07</v>
      </c>
      <c r="Q1257" s="30">
        <f t="shared" si="19"/>
        <v>52.07</v>
      </c>
    </row>
    <row r="1258" spans="1:17" x14ac:dyDescent="0.2">
      <c r="A1258" s="139" t="s">
        <v>2525</v>
      </c>
      <c r="B1258" s="140" t="s">
        <v>16551</v>
      </c>
      <c r="C1258" s="141">
        <v>95</v>
      </c>
      <c r="D1258" s="141">
        <v>0</v>
      </c>
      <c r="E1258" s="142">
        <v>0</v>
      </c>
      <c r="F1258" s="142">
        <v>23.85</v>
      </c>
      <c r="G1258" s="142">
        <v>0</v>
      </c>
      <c r="H1258" s="142">
        <v>0</v>
      </c>
      <c r="I1258" s="142">
        <v>23.85</v>
      </c>
      <c r="Q1258" s="30">
        <f t="shared" si="19"/>
        <v>23.85</v>
      </c>
    </row>
    <row r="1259" spans="1:17" x14ac:dyDescent="0.2">
      <c r="A1259" s="139" t="s">
        <v>2527</v>
      </c>
      <c r="B1259" s="140" t="s">
        <v>16552</v>
      </c>
      <c r="C1259" s="141">
        <v>155</v>
      </c>
      <c r="D1259" s="141">
        <v>4</v>
      </c>
      <c r="E1259" s="142">
        <v>19700.22</v>
      </c>
      <c r="F1259" s="142">
        <v>38.9</v>
      </c>
      <c r="G1259" s="142">
        <v>63.06</v>
      </c>
      <c r="H1259" s="142">
        <v>222.62</v>
      </c>
      <c r="I1259" s="142">
        <v>324.58</v>
      </c>
      <c r="Q1259" s="30">
        <f t="shared" si="19"/>
        <v>324.58</v>
      </c>
    </row>
    <row r="1260" spans="1:17" x14ac:dyDescent="0.2">
      <c r="A1260" s="139" t="s">
        <v>2529</v>
      </c>
      <c r="B1260" s="140" t="s">
        <v>16553</v>
      </c>
      <c r="C1260" s="141">
        <v>622</v>
      </c>
      <c r="D1260" s="141">
        <v>11</v>
      </c>
      <c r="E1260" s="142">
        <v>5068.67</v>
      </c>
      <c r="F1260" s="142">
        <v>156.11000000000001</v>
      </c>
      <c r="G1260" s="142">
        <v>173.4</v>
      </c>
      <c r="H1260" s="142">
        <v>57.28</v>
      </c>
      <c r="I1260" s="142">
        <v>386.79</v>
      </c>
      <c r="Q1260" s="30">
        <f t="shared" si="19"/>
        <v>386.79</v>
      </c>
    </row>
    <row r="1261" spans="1:17" x14ac:dyDescent="0.2">
      <c r="A1261" s="139" t="s">
        <v>2531</v>
      </c>
      <c r="B1261" s="140" t="s">
        <v>16554</v>
      </c>
      <c r="C1261" s="141">
        <v>165</v>
      </c>
      <c r="D1261" s="141">
        <v>3</v>
      </c>
      <c r="E1261" s="142">
        <v>651.61</v>
      </c>
      <c r="F1261" s="142">
        <v>41.42</v>
      </c>
      <c r="G1261" s="142">
        <v>47.29</v>
      </c>
      <c r="H1261" s="142">
        <v>7.36</v>
      </c>
      <c r="I1261" s="142">
        <v>96.07</v>
      </c>
      <c r="Q1261" s="30">
        <f t="shared" si="19"/>
        <v>96.07</v>
      </c>
    </row>
    <row r="1262" spans="1:17" x14ac:dyDescent="0.2">
      <c r="A1262" s="139" t="s">
        <v>2533</v>
      </c>
      <c r="B1262" s="140" t="s">
        <v>16555</v>
      </c>
      <c r="C1262" s="141">
        <v>98</v>
      </c>
      <c r="D1262" s="141">
        <v>1</v>
      </c>
      <c r="E1262" s="142">
        <v>27406.17</v>
      </c>
      <c r="F1262" s="142">
        <v>24.6</v>
      </c>
      <c r="G1262" s="142">
        <v>15.76</v>
      </c>
      <c r="H1262" s="142">
        <v>309.69</v>
      </c>
      <c r="I1262" s="142">
        <v>350.05</v>
      </c>
      <c r="Q1262" s="30">
        <f t="shared" si="19"/>
        <v>350.05</v>
      </c>
    </row>
    <row r="1263" spans="1:17" x14ac:dyDescent="0.2">
      <c r="A1263" s="139" t="s">
        <v>2535</v>
      </c>
      <c r="B1263" s="140" t="s">
        <v>16556</v>
      </c>
      <c r="C1263" s="141">
        <v>54</v>
      </c>
      <c r="D1263" s="141">
        <v>0</v>
      </c>
      <c r="E1263" s="142">
        <v>0</v>
      </c>
      <c r="F1263" s="142">
        <v>13.55</v>
      </c>
      <c r="G1263" s="142">
        <v>0</v>
      </c>
      <c r="H1263" s="142">
        <v>0</v>
      </c>
      <c r="I1263" s="142">
        <v>13.55</v>
      </c>
      <c r="Q1263" s="30">
        <f t="shared" si="19"/>
        <v>13.55</v>
      </c>
    </row>
    <row r="1264" spans="1:17" x14ac:dyDescent="0.2">
      <c r="A1264" s="139" t="s">
        <v>2537</v>
      </c>
      <c r="B1264" s="140" t="s">
        <v>16557</v>
      </c>
      <c r="C1264" s="141">
        <v>314</v>
      </c>
      <c r="D1264" s="141">
        <v>13</v>
      </c>
      <c r="E1264" s="142">
        <v>5832.13</v>
      </c>
      <c r="F1264" s="142">
        <v>78.81</v>
      </c>
      <c r="G1264" s="142">
        <v>204.93</v>
      </c>
      <c r="H1264" s="142">
        <v>65.900000000000006</v>
      </c>
      <c r="I1264" s="142">
        <v>349.64</v>
      </c>
      <c r="Q1264" s="30">
        <f t="shared" si="19"/>
        <v>349.64</v>
      </c>
    </row>
    <row r="1265" spans="1:17" x14ac:dyDescent="0.2">
      <c r="A1265" s="139" t="s">
        <v>2539</v>
      </c>
      <c r="B1265" s="140" t="s">
        <v>16558</v>
      </c>
      <c r="C1265" s="141">
        <v>107</v>
      </c>
      <c r="D1265" s="141">
        <v>1</v>
      </c>
      <c r="E1265" s="142">
        <v>68.430000000000007</v>
      </c>
      <c r="F1265" s="142">
        <v>26.86</v>
      </c>
      <c r="G1265" s="142">
        <v>15.76</v>
      </c>
      <c r="H1265" s="142">
        <v>0.78</v>
      </c>
      <c r="I1265" s="142">
        <v>43.4</v>
      </c>
      <c r="Q1265" s="30">
        <f t="shared" si="19"/>
        <v>43.4</v>
      </c>
    </row>
    <row r="1266" spans="1:17" x14ac:dyDescent="0.2">
      <c r="A1266" s="139" t="s">
        <v>2541</v>
      </c>
      <c r="B1266" s="140" t="s">
        <v>16559</v>
      </c>
      <c r="C1266" s="141">
        <v>214</v>
      </c>
      <c r="D1266" s="141">
        <v>2</v>
      </c>
      <c r="E1266" s="142">
        <v>435.43</v>
      </c>
      <c r="F1266" s="142">
        <v>53.71</v>
      </c>
      <c r="G1266" s="142">
        <v>31.53</v>
      </c>
      <c r="H1266" s="142">
        <v>4.92</v>
      </c>
      <c r="I1266" s="142">
        <v>90.16</v>
      </c>
      <c r="Q1266" s="30">
        <f t="shared" si="19"/>
        <v>90.16</v>
      </c>
    </row>
    <row r="1267" spans="1:17" x14ac:dyDescent="0.2">
      <c r="A1267" s="139" t="s">
        <v>2543</v>
      </c>
      <c r="B1267" s="140" t="s">
        <v>16560</v>
      </c>
      <c r="C1267" s="141">
        <v>173</v>
      </c>
      <c r="D1267" s="141">
        <v>4</v>
      </c>
      <c r="E1267" s="142">
        <v>56031.19</v>
      </c>
      <c r="F1267" s="142">
        <v>43.42</v>
      </c>
      <c r="G1267" s="142">
        <v>63.06</v>
      </c>
      <c r="H1267" s="142">
        <v>633.16</v>
      </c>
      <c r="I1267" s="142">
        <v>739.64</v>
      </c>
      <c r="Q1267" s="30">
        <f t="shared" si="19"/>
        <v>739.64</v>
      </c>
    </row>
    <row r="1268" spans="1:17" x14ac:dyDescent="0.2">
      <c r="A1268" s="139" t="s">
        <v>2545</v>
      </c>
      <c r="B1268" s="140" t="s">
        <v>16561</v>
      </c>
      <c r="C1268" s="141">
        <v>127</v>
      </c>
      <c r="D1268" s="141">
        <v>0</v>
      </c>
      <c r="E1268" s="142">
        <v>0</v>
      </c>
      <c r="F1268" s="142">
        <v>31.87</v>
      </c>
      <c r="G1268" s="142">
        <v>0</v>
      </c>
      <c r="H1268" s="142">
        <v>0</v>
      </c>
      <c r="I1268" s="142">
        <v>31.87</v>
      </c>
      <c r="Q1268" s="30">
        <f t="shared" si="19"/>
        <v>31.87</v>
      </c>
    </row>
    <row r="1269" spans="1:17" x14ac:dyDescent="0.2">
      <c r="A1269" s="139" t="s">
        <v>2547</v>
      </c>
      <c r="B1269" s="140" t="s">
        <v>16562</v>
      </c>
      <c r="C1269" s="141">
        <v>894</v>
      </c>
      <c r="D1269" s="141">
        <v>21</v>
      </c>
      <c r="E1269" s="142">
        <v>13280.09</v>
      </c>
      <c r="F1269" s="142">
        <v>224.38</v>
      </c>
      <c r="G1269" s="142">
        <v>331.04</v>
      </c>
      <c r="H1269" s="142">
        <v>150.06</v>
      </c>
      <c r="I1269" s="142">
        <v>705.48</v>
      </c>
      <c r="Q1269" s="30">
        <f t="shared" si="19"/>
        <v>705.48</v>
      </c>
    </row>
    <row r="1270" spans="1:17" x14ac:dyDescent="0.2">
      <c r="A1270" s="139" t="s">
        <v>2549</v>
      </c>
      <c r="B1270" s="140" t="s">
        <v>16563</v>
      </c>
      <c r="C1270" s="141">
        <v>118</v>
      </c>
      <c r="D1270" s="141">
        <v>0</v>
      </c>
      <c r="E1270" s="142">
        <v>0</v>
      </c>
      <c r="F1270" s="142">
        <v>29.62</v>
      </c>
      <c r="G1270" s="142">
        <v>0</v>
      </c>
      <c r="H1270" s="142">
        <v>0</v>
      </c>
      <c r="I1270" s="142">
        <v>29.62</v>
      </c>
      <c r="Q1270" s="30">
        <f t="shared" si="19"/>
        <v>29.62</v>
      </c>
    </row>
    <row r="1271" spans="1:17" x14ac:dyDescent="0.2">
      <c r="A1271" s="139" t="s">
        <v>2551</v>
      </c>
      <c r="B1271" s="140" t="s">
        <v>16564</v>
      </c>
      <c r="C1271" s="141">
        <v>53</v>
      </c>
      <c r="D1271" s="141">
        <v>1</v>
      </c>
      <c r="E1271" s="142">
        <v>186.61</v>
      </c>
      <c r="F1271" s="142">
        <v>13.3</v>
      </c>
      <c r="G1271" s="142">
        <v>15.76</v>
      </c>
      <c r="H1271" s="142">
        <v>2.11</v>
      </c>
      <c r="I1271" s="142">
        <v>31.17</v>
      </c>
      <c r="Q1271" s="30">
        <f t="shared" si="19"/>
        <v>31.17</v>
      </c>
    </row>
    <row r="1272" spans="1:17" x14ac:dyDescent="0.2">
      <c r="A1272" s="139" t="s">
        <v>2553</v>
      </c>
      <c r="B1272" s="140" t="s">
        <v>16565</v>
      </c>
      <c r="C1272" s="141">
        <v>1418</v>
      </c>
      <c r="D1272" s="141">
        <v>9</v>
      </c>
      <c r="E1272" s="142">
        <v>11505.43</v>
      </c>
      <c r="F1272" s="142">
        <v>355.9</v>
      </c>
      <c r="G1272" s="142">
        <v>141.87</v>
      </c>
      <c r="H1272" s="142">
        <v>130.02000000000001</v>
      </c>
      <c r="I1272" s="142">
        <v>627.79</v>
      </c>
      <c r="Q1272" s="30">
        <f t="shared" si="19"/>
        <v>627.79</v>
      </c>
    </row>
    <row r="1273" spans="1:17" x14ac:dyDescent="0.2">
      <c r="A1273" s="139" t="s">
        <v>2555</v>
      </c>
      <c r="B1273" s="140" t="s">
        <v>16566</v>
      </c>
      <c r="C1273" s="141">
        <v>36</v>
      </c>
      <c r="D1273" s="141">
        <v>1</v>
      </c>
      <c r="E1273" s="142">
        <v>186.61</v>
      </c>
      <c r="F1273" s="142">
        <v>9.0299999999999994</v>
      </c>
      <c r="G1273" s="142">
        <v>15.76</v>
      </c>
      <c r="H1273" s="142">
        <v>2.11</v>
      </c>
      <c r="I1273" s="142">
        <v>26.9</v>
      </c>
      <c r="Q1273" s="30">
        <f t="shared" si="19"/>
        <v>26.9</v>
      </c>
    </row>
    <row r="1274" spans="1:17" x14ac:dyDescent="0.2">
      <c r="A1274" s="139" t="s">
        <v>2557</v>
      </c>
      <c r="B1274" s="140" t="s">
        <v>16567</v>
      </c>
      <c r="C1274" s="141">
        <v>45</v>
      </c>
      <c r="D1274" s="141">
        <v>1</v>
      </c>
      <c r="E1274" s="142">
        <v>403.88</v>
      </c>
      <c r="F1274" s="142">
        <v>11.3</v>
      </c>
      <c r="G1274" s="142">
        <v>15.76</v>
      </c>
      <c r="H1274" s="142">
        <v>4.5599999999999996</v>
      </c>
      <c r="I1274" s="142">
        <v>31.62</v>
      </c>
      <c r="Q1274" s="30">
        <f t="shared" si="19"/>
        <v>31.62</v>
      </c>
    </row>
    <row r="1275" spans="1:17" x14ac:dyDescent="0.2">
      <c r="A1275" s="139" t="s">
        <v>2559</v>
      </c>
      <c r="B1275" s="140" t="s">
        <v>16568</v>
      </c>
      <c r="C1275" s="141">
        <v>146</v>
      </c>
      <c r="D1275" s="141">
        <v>2</v>
      </c>
      <c r="E1275" s="142">
        <v>390.94</v>
      </c>
      <c r="F1275" s="142">
        <v>36.65</v>
      </c>
      <c r="G1275" s="142">
        <v>31.53</v>
      </c>
      <c r="H1275" s="142">
        <v>4.42</v>
      </c>
      <c r="I1275" s="142">
        <v>72.599999999999994</v>
      </c>
      <c r="Q1275" s="30">
        <f t="shared" si="19"/>
        <v>72.599999999999994</v>
      </c>
    </row>
    <row r="1276" spans="1:17" x14ac:dyDescent="0.2">
      <c r="A1276" s="139" t="s">
        <v>2561</v>
      </c>
      <c r="B1276" s="140" t="s">
        <v>16569</v>
      </c>
      <c r="C1276" s="141">
        <v>283</v>
      </c>
      <c r="D1276" s="141">
        <v>1</v>
      </c>
      <c r="E1276" s="142">
        <v>186.61</v>
      </c>
      <c r="F1276" s="142">
        <v>71.03</v>
      </c>
      <c r="G1276" s="142">
        <v>15.76</v>
      </c>
      <c r="H1276" s="142">
        <v>2.11</v>
      </c>
      <c r="I1276" s="142">
        <v>88.9</v>
      </c>
      <c r="Q1276" s="30">
        <f t="shared" si="19"/>
        <v>88.9</v>
      </c>
    </row>
    <row r="1277" spans="1:17" x14ac:dyDescent="0.2">
      <c r="A1277" s="139" t="s">
        <v>2563</v>
      </c>
      <c r="B1277" s="140" t="s">
        <v>16570</v>
      </c>
      <c r="C1277" s="141">
        <v>86</v>
      </c>
      <c r="D1277" s="141">
        <v>1</v>
      </c>
      <c r="E1277" s="142">
        <v>923.16</v>
      </c>
      <c r="F1277" s="142">
        <v>21.58</v>
      </c>
      <c r="G1277" s="142">
        <v>15.76</v>
      </c>
      <c r="H1277" s="142">
        <v>10.43</v>
      </c>
      <c r="I1277" s="142">
        <v>47.77</v>
      </c>
      <c r="Q1277" s="30">
        <f t="shared" si="19"/>
        <v>47.77</v>
      </c>
    </row>
    <row r="1278" spans="1:17" x14ac:dyDescent="0.2">
      <c r="A1278" s="139" t="s">
        <v>2565</v>
      </c>
      <c r="B1278" s="140" t="s">
        <v>16571</v>
      </c>
      <c r="C1278" s="141">
        <v>44</v>
      </c>
      <c r="D1278" s="141">
        <v>0</v>
      </c>
      <c r="E1278" s="142">
        <v>0</v>
      </c>
      <c r="F1278" s="142">
        <v>11.04</v>
      </c>
      <c r="G1278" s="142">
        <v>0</v>
      </c>
      <c r="H1278" s="142">
        <v>0</v>
      </c>
      <c r="I1278" s="142">
        <v>11.04</v>
      </c>
      <c r="Q1278" s="30">
        <f t="shared" si="19"/>
        <v>11.04</v>
      </c>
    </row>
    <row r="1279" spans="1:17" x14ac:dyDescent="0.2">
      <c r="A1279" s="139" t="s">
        <v>2567</v>
      </c>
      <c r="B1279" s="140" t="s">
        <v>16572</v>
      </c>
      <c r="C1279" s="141">
        <v>9</v>
      </c>
      <c r="D1279" s="141">
        <v>0</v>
      </c>
      <c r="E1279" s="142">
        <v>0</v>
      </c>
      <c r="F1279" s="142">
        <v>2.2599999999999998</v>
      </c>
      <c r="G1279" s="142">
        <v>0</v>
      </c>
      <c r="H1279" s="142">
        <v>0</v>
      </c>
      <c r="I1279" s="142">
        <v>2.2599999999999998</v>
      </c>
      <c r="Q1279" s="30">
        <f t="shared" si="19"/>
        <v>2.2599999999999998</v>
      </c>
    </row>
    <row r="1280" spans="1:17" x14ac:dyDescent="0.2">
      <c r="A1280" s="139" t="s">
        <v>2569</v>
      </c>
      <c r="B1280" s="140" t="s">
        <v>16573</v>
      </c>
      <c r="C1280" s="141">
        <v>118</v>
      </c>
      <c r="D1280" s="141">
        <v>1</v>
      </c>
      <c r="E1280" s="142">
        <v>289.39</v>
      </c>
      <c r="F1280" s="142">
        <v>29.62</v>
      </c>
      <c r="G1280" s="142">
        <v>15.76</v>
      </c>
      <c r="H1280" s="142">
        <v>3.27</v>
      </c>
      <c r="I1280" s="142">
        <v>48.65</v>
      </c>
      <c r="Q1280" s="30">
        <f t="shared" si="19"/>
        <v>48.65</v>
      </c>
    </row>
    <row r="1281" spans="1:17" x14ac:dyDescent="0.2">
      <c r="A1281" s="139" t="s">
        <v>2571</v>
      </c>
      <c r="B1281" s="140" t="s">
        <v>16574</v>
      </c>
      <c r="C1281" s="141">
        <v>84</v>
      </c>
      <c r="D1281" s="141">
        <v>3</v>
      </c>
      <c r="E1281" s="142">
        <v>701.84</v>
      </c>
      <c r="F1281" s="142">
        <v>21.08</v>
      </c>
      <c r="G1281" s="142">
        <v>47.29</v>
      </c>
      <c r="H1281" s="142">
        <v>7.93</v>
      </c>
      <c r="I1281" s="142">
        <v>76.3</v>
      </c>
      <c r="Q1281" s="30">
        <f t="shared" si="19"/>
        <v>76.3</v>
      </c>
    </row>
    <row r="1282" spans="1:17" x14ac:dyDescent="0.2">
      <c r="A1282" s="139" t="s">
        <v>2573</v>
      </c>
      <c r="B1282" s="140" t="s">
        <v>16575</v>
      </c>
      <c r="C1282" s="141">
        <v>40</v>
      </c>
      <c r="D1282" s="141">
        <v>0</v>
      </c>
      <c r="E1282" s="142">
        <v>0</v>
      </c>
      <c r="F1282" s="142">
        <v>10.039999999999999</v>
      </c>
      <c r="G1282" s="142">
        <v>0</v>
      </c>
      <c r="H1282" s="142">
        <v>0</v>
      </c>
      <c r="I1282" s="142">
        <v>10.039999999999999</v>
      </c>
      <c r="Q1282" s="30">
        <f t="shared" si="19"/>
        <v>10.039999999999999</v>
      </c>
    </row>
    <row r="1283" spans="1:17" x14ac:dyDescent="0.2">
      <c r="A1283" s="139" t="s">
        <v>2575</v>
      </c>
      <c r="B1283" s="140" t="s">
        <v>16576</v>
      </c>
      <c r="C1283" s="141">
        <v>66</v>
      </c>
      <c r="D1283" s="141">
        <v>0</v>
      </c>
      <c r="E1283" s="142">
        <v>0</v>
      </c>
      <c r="F1283" s="142">
        <v>16.57</v>
      </c>
      <c r="G1283" s="142">
        <v>0</v>
      </c>
      <c r="H1283" s="142">
        <v>0</v>
      </c>
      <c r="I1283" s="142">
        <v>16.57</v>
      </c>
      <c r="Q1283" s="30">
        <f t="shared" si="19"/>
        <v>16.57</v>
      </c>
    </row>
    <row r="1284" spans="1:17" x14ac:dyDescent="0.2">
      <c r="A1284" s="139" t="s">
        <v>2577</v>
      </c>
      <c r="B1284" s="140" t="s">
        <v>16577</v>
      </c>
      <c r="C1284" s="141">
        <v>2584</v>
      </c>
      <c r="D1284" s="141">
        <v>83</v>
      </c>
      <c r="E1284" s="142">
        <v>33304.81</v>
      </c>
      <c r="F1284" s="142">
        <v>648.55999999999995</v>
      </c>
      <c r="G1284" s="142">
        <v>1308.3900000000001</v>
      </c>
      <c r="H1284" s="142">
        <v>376.34</v>
      </c>
      <c r="I1284" s="142">
        <v>2333.29</v>
      </c>
      <c r="Q1284" s="30">
        <f t="shared" si="19"/>
        <v>2333.29</v>
      </c>
    </row>
    <row r="1285" spans="1:17" x14ac:dyDescent="0.2">
      <c r="A1285" s="139" t="s">
        <v>2579</v>
      </c>
      <c r="B1285" s="140" t="s">
        <v>16578</v>
      </c>
      <c r="C1285" s="141">
        <v>51</v>
      </c>
      <c r="D1285" s="141">
        <v>2</v>
      </c>
      <c r="E1285" s="142">
        <v>422.99</v>
      </c>
      <c r="F1285" s="142">
        <v>12.8</v>
      </c>
      <c r="G1285" s="142">
        <v>31.53</v>
      </c>
      <c r="H1285" s="142">
        <v>4.78</v>
      </c>
      <c r="I1285" s="142">
        <v>49.11</v>
      </c>
      <c r="Q1285" s="30">
        <f t="shared" si="19"/>
        <v>49.11</v>
      </c>
    </row>
    <row r="1286" spans="1:17" x14ac:dyDescent="0.2">
      <c r="A1286" s="139" t="s">
        <v>2581</v>
      </c>
      <c r="B1286" s="140" t="s">
        <v>16579</v>
      </c>
      <c r="C1286" s="141">
        <v>142</v>
      </c>
      <c r="D1286" s="141">
        <v>1</v>
      </c>
      <c r="E1286" s="142">
        <v>329.96</v>
      </c>
      <c r="F1286" s="142">
        <v>35.64</v>
      </c>
      <c r="G1286" s="142">
        <v>15.76</v>
      </c>
      <c r="H1286" s="142">
        <v>3.73</v>
      </c>
      <c r="I1286" s="142">
        <v>55.13</v>
      </c>
      <c r="Q1286" s="30">
        <f t="shared" si="19"/>
        <v>55.13</v>
      </c>
    </row>
    <row r="1287" spans="1:17" x14ac:dyDescent="0.2">
      <c r="A1287" s="139" t="s">
        <v>2583</v>
      </c>
      <c r="B1287" s="140" t="s">
        <v>16580</v>
      </c>
      <c r="C1287" s="141">
        <v>183</v>
      </c>
      <c r="D1287" s="141">
        <v>19</v>
      </c>
      <c r="E1287" s="142">
        <v>4781.3100000000004</v>
      </c>
      <c r="F1287" s="142">
        <v>45.93</v>
      </c>
      <c r="G1287" s="142">
        <v>299.51</v>
      </c>
      <c r="H1287" s="142">
        <v>54.03</v>
      </c>
      <c r="I1287" s="142">
        <v>399.47</v>
      </c>
      <c r="Q1287" s="30">
        <f t="shared" si="19"/>
        <v>399.47</v>
      </c>
    </row>
    <row r="1288" spans="1:17" x14ac:dyDescent="0.2">
      <c r="A1288" s="139" t="s">
        <v>2585</v>
      </c>
      <c r="B1288" s="140" t="s">
        <v>16581</v>
      </c>
      <c r="C1288" s="141">
        <v>107</v>
      </c>
      <c r="D1288" s="141">
        <v>1</v>
      </c>
      <c r="E1288" s="142">
        <v>87.09</v>
      </c>
      <c r="F1288" s="142">
        <v>26.86</v>
      </c>
      <c r="G1288" s="142">
        <v>15.76</v>
      </c>
      <c r="H1288" s="142">
        <v>0.98</v>
      </c>
      <c r="I1288" s="142">
        <v>43.6</v>
      </c>
      <c r="Q1288" s="30">
        <f t="shared" si="19"/>
        <v>43.6</v>
      </c>
    </row>
    <row r="1289" spans="1:17" x14ac:dyDescent="0.2">
      <c r="A1289" s="139" t="s">
        <v>2587</v>
      </c>
      <c r="B1289" s="140" t="s">
        <v>16582</v>
      </c>
      <c r="C1289" s="141">
        <v>107</v>
      </c>
      <c r="D1289" s="141">
        <v>2</v>
      </c>
      <c r="E1289" s="142">
        <v>231.14</v>
      </c>
      <c r="F1289" s="142">
        <v>26.86</v>
      </c>
      <c r="G1289" s="142">
        <v>31.53</v>
      </c>
      <c r="H1289" s="142">
        <v>2.61</v>
      </c>
      <c r="I1289" s="142">
        <v>61</v>
      </c>
      <c r="Q1289" s="30">
        <f t="shared" si="19"/>
        <v>61</v>
      </c>
    </row>
    <row r="1290" spans="1:17" x14ac:dyDescent="0.2">
      <c r="A1290" s="139" t="s">
        <v>2589</v>
      </c>
      <c r="B1290" s="140" t="s">
        <v>16583</v>
      </c>
      <c r="C1290" s="141">
        <v>47</v>
      </c>
      <c r="D1290" s="141">
        <v>0</v>
      </c>
      <c r="E1290" s="142">
        <v>0</v>
      </c>
      <c r="F1290" s="142">
        <v>11.8</v>
      </c>
      <c r="G1290" s="142">
        <v>0</v>
      </c>
      <c r="H1290" s="142">
        <v>0</v>
      </c>
      <c r="I1290" s="142">
        <v>11.8</v>
      </c>
      <c r="Q1290" s="30">
        <f t="shared" si="19"/>
        <v>11.8</v>
      </c>
    </row>
    <row r="1291" spans="1:17" x14ac:dyDescent="0.2">
      <c r="A1291" s="139" t="s">
        <v>2591</v>
      </c>
      <c r="B1291" s="140" t="s">
        <v>16584</v>
      </c>
      <c r="C1291" s="141">
        <v>26</v>
      </c>
      <c r="D1291" s="141">
        <v>0</v>
      </c>
      <c r="E1291" s="142">
        <v>0</v>
      </c>
      <c r="F1291" s="142">
        <v>6.53</v>
      </c>
      <c r="G1291" s="142">
        <v>0</v>
      </c>
      <c r="H1291" s="142">
        <v>0</v>
      </c>
      <c r="I1291" s="142">
        <v>6.53</v>
      </c>
      <c r="Q1291" s="30">
        <f t="shared" si="19"/>
        <v>6.53</v>
      </c>
    </row>
    <row r="1292" spans="1:17" x14ac:dyDescent="0.2">
      <c r="A1292" s="139" t="s">
        <v>2593</v>
      </c>
      <c r="B1292" s="140" t="s">
        <v>16585</v>
      </c>
      <c r="C1292" s="141">
        <v>22</v>
      </c>
      <c r="D1292" s="141">
        <v>0</v>
      </c>
      <c r="E1292" s="142">
        <v>0</v>
      </c>
      <c r="F1292" s="142">
        <v>5.52</v>
      </c>
      <c r="G1292" s="142">
        <v>0</v>
      </c>
      <c r="H1292" s="142">
        <v>0</v>
      </c>
      <c r="I1292" s="142">
        <v>5.52</v>
      </c>
      <c r="Q1292" s="30">
        <f t="shared" si="19"/>
        <v>5.52</v>
      </c>
    </row>
    <row r="1293" spans="1:17" x14ac:dyDescent="0.2">
      <c r="A1293" s="139" t="s">
        <v>2595</v>
      </c>
      <c r="B1293" s="140" t="s">
        <v>16586</v>
      </c>
      <c r="C1293" s="141">
        <v>58</v>
      </c>
      <c r="D1293" s="141">
        <v>1</v>
      </c>
      <c r="E1293" s="142">
        <v>186.61</v>
      </c>
      <c r="F1293" s="142">
        <v>14.56</v>
      </c>
      <c r="G1293" s="142">
        <v>15.76</v>
      </c>
      <c r="H1293" s="142">
        <v>2.11</v>
      </c>
      <c r="I1293" s="142">
        <v>32.43</v>
      </c>
      <c r="Q1293" s="30">
        <f t="shared" si="19"/>
        <v>32.43</v>
      </c>
    </row>
    <row r="1294" spans="1:17" x14ac:dyDescent="0.2">
      <c r="A1294" s="139" t="s">
        <v>2597</v>
      </c>
      <c r="B1294" s="140" t="s">
        <v>16587</v>
      </c>
      <c r="C1294" s="141">
        <v>194</v>
      </c>
      <c r="D1294" s="141">
        <v>5</v>
      </c>
      <c r="E1294" s="142">
        <v>2818.7</v>
      </c>
      <c r="F1294" s="142">
        <v>48.7</v>
      </c>
      <c r="G1294" s="142">
        <v>78.819999999999993</v>
      </c>
      <c r="H1294" s="142">
        <v>31.85</v>
      </c>
      <c r="I1294" s="142">
        <v>159.37</v>
      </c>
      <c r="Q1294" s="30">
        <f t="shared" si="19"/>
        <v>159.37</v>
      </c>
    </row>
    <row r="1295" spans="1:17" x14ac:dyDescent="0.2">
      <c r="A1295" s="139" t="s">
        <v>2599</v>
      </c>
      <c r="B1295" s="140" t="s">
        <v>16588</v>
      </c>
      <c r="C1295" s="141">
        <v>5856</v>
      </c>
      <c r="D1295" s="141">
        <v>79</v>
      </c>
      <c r="E1295" s="142">
        <v>21328.59</v>
      </c>
      <c r="F1295" s="142">
        <v>1469.79</v>
      </c>
      <c r="G1295" s="142">
        <v>1245.3399999999999</v>
      </c>
      <c r="H1295" s="142">
        <v>241.02</v>
      </c>
      <c r="I1295" s="142">
        <v>2956.15</v>
      </c>
      <c r="Q1295" s="30">
        <f t="shared" ref="Q1295:Q1358" si="20">I1295+P1295</f>
        <v>2956.15</v>
      </c>
    </row>
    <row r="1296" spans="1:17" x14ac:dyDescent="0.2">
      <c r="A1296" s="139" t="s">
        <v>2601</v>
      </c>
      <c r="B1296" s="140" t="s">
        <v>16589</v>
      </c>
      <c r="C1296" s="141">
        <v>1535</v>
      </c>
      <c r="D1296" s="141">
        <v>40</v>
      </c>
      <c r="E1296" s="142">
        <v>14607.76</v>
      </c>
      <c r="F1296" s="142">
        <v>385.27</v>
      </c>
      <c r="G1296" s="142">
        <v>630.54999999999995</v>
      </c>
      <c r="H1296" s="142">
        <v>165.07</v>
      </c>
      <c r="I1296" s="142">
        <v>1180.8900000000001</v>
      </c>
      <c r="Q1296" s="30">
        <f t="shared" si="20"/>
        <v>1180.8900000000001</v>
      </c>
    </row>
    <row r="1297" spans="1:17" x14ac:dyDescent="0.2">
      <c r="A1297" s="139" t="s">
        <v>2603</v>
      </c>
      <c r="B1297" s="140" t="s">
        <v>16590</v>
      </c>
      <c r="C1297" s="141">
        <v>268</v>
      </c>
      <c r="D1297" s="141">
        <v>2</v>
      </c>
      <c r="E1297" s="142">
        <v>373.22</v>
      </c>
      <c r="F1297" s="142">
        <v>67.260000000000005</v>
      </c>
      <c r="G1297" s="142">
        <v>31.53</v>
      </c>
      <c r="H1297" s="142">
        <v>4.22</v>
      </c>
      <c r="I1297" s="142">
        <v>103.01</v>
      </c>
      <c r="Q1297" s="30">
        <f t="shared" si="20"/>
        <v>103.01</v>
      </c>
    </row>
    <row r="1298" spans="1:17" x14ac:dyDescent="0.2">
      <c r="A1298" s="139" t="s">
        <v>2605</v>
      </c>
      <c r="B1298" s="140" t="s">
        <v>16591</v>
      </c>
      <c r="C1298" s="141">
        <v>733</v>
      </c>
      <c r="D1298" s="141">
        <v>19</v>
      </c>
      <c r="E1298" s="142">
        <v>25001.5</v>
      </c>
      <c r="F1298" s="142">
        <v>183.98</v>
      </c>
      <c r="G1298" s="142">
        <v>299.51</v>
      </c>
      <c r="H1298" s="142">
        <v>282.52</v>
      </c>
      <c r="I1298" s="142">
        <v>766.01</v>
      </c>
      <c r="Q1298" s="30">
        <f t="shared" si="20"/>
        <v>766.01</v>
      </c>
    </row>
    <row r="1299" spans="1:17" x14ac:dyDescent="0.2">
      <c r="A1299" s="139" t="s">
        <v>2607</v>
      </c>
      <c r="B1299" s="140" t="s">
        <v>16592</v>
      </c>
      <c r="C1299" s="141">
        <v>404</v>
      </c>
      <c r="D1299" s="141">
        <v>6</v>
      </c>
      <c r="E1299" s="142">
        <v>1189.75</v>
      </c>
      <c r="F1299" s="142">
        <v>101.4</v>
      </c>
      <c r="G1299" s="142">
        <v>94.58</v>
      </c>
      <c r="H1299" s="142">
        <v>13.45</v>
      </c>
      <c r="I1299" s="142">
        <v>209.43</v>
      </c>
      <c r="Q1299" s="30">
        <f t="shared" si="20"/>
        <v>209.43</v>
      </c>
    </row>
    <row r="1300" spans="1:17" x14ac:dyDescent="0.2">
      <c r="A1300" s="139" t="s">
        <v>2609</v>
      </c>
      <c r="B1300" s="140" t="s">
        <v>16593</v>
      </c>
      <c r="C1300" s="141">
        <v>413</v>
      </c>
      <c r="D1300" s="141">
        <v>10</v>
      </c>
      <c r="E1300" s="142">
        <v>93358.53</v>
      </c>
      <c r="F1300" s="142">
        <v>103.66</v>
      </c>
      <c r="G1300" s="142">
        <v>157.63999999999999</v>
      </c>
      <c r="H1300" s="142">
        <v>1054.96</v>
      </c>
      <c r="I1300" s="142">
        <v>1316.26</v>
      </c>
      <c r="Q1300" s="30">
        <f t="shared" si="20"/>
        <v>1316.26</v>
      </c>
    </row>
    <row r="1301" spans="1:17" x14ac:dyDescent="0.2">
      <c r="A1301" s="139" t="s">
        <v>2611</v>
      </c>
      <c r="B1301" s="140" t="s">
        <v>16594</v>
      </c>
      <c r="C1301" s="141">
        <v>386</v>
      </c>
      <c r="D1301" s="141">
        <v>4</v>
      </c>
      <c r="E1301" s="142">
        <v>16026.48</v>
      </c>
      <c r="F1301" s="142">
        <v>96.88</v>
      </c>
      <c r="G1301" s="142">
        <v>63.06</v>
      </c>
      <c r="H1301" s="142">
        <v>181.1</v>
      </c>
      <c r="I1301" s="142">
        <v>341.04</v>
      </c>
      <c r="Q1301" s="30">
        <f t="shared" si="20"/>
        <v>341.04</v>
      </c>
    </row>
    <row r="1302" spans="1:17" x14ac:dyDescent="0.2">
      <c r="A1302" s="139" t="s">
        <v>2613</v>
      </c>
      <c r="B1302" s="140" t="s">
        <v>16595</v>
      </c>
      <c r="C1302" s="141">
        <v>433</v>
      </c>
      <c r="D1302" s="141">
        <v>28</v>
      </c>
      <c r="E1302" s="142">
        <v>19314.52</v>
      </c>
      <c r="F1302" s="142">
        <v>108.68</v>
      </c>
      <c r="G1302" s="142">
        <v>441.38</v>
      </c>
      <c r="H1302" s="142">
        <v>218.26</v>
      </c>
      <c r="I1302" s="142">
        <v>768.32</v>
      </c>
      <c r="Q1302" s="30">
        <f t="shared" si="20"/>
        <v>768.32</v>
      </c>
    </row>
    <row r="1303" spans="1:17" x14ac:dyDescent="0.2">
      <c r="A1303" s="139" t="s">
        <v>2615</v>
      </c>
      <c r="B1303" s="140" t="s">
        <v>16596</v>
      </c>
      <c r="C1303" s="141">
        <v>35239</v>
      </c>
      <c r="D1303" s="141">
        <v>457</v>
      </c>
      <c r="E1303" s="142">
        <v>340665.5</v>
      </c>
      <c r="F1303" s="142">
        <v>8844.6200000000008</v>
      </c>
      <c r="G1303" s="142">
        <v>7204.05</v>
      </c>
      <c r="H1303" s="142">
        <v>3849.54</v>
      </c>
      <c r="I1303" s="142">
        <v>19898.21</v>
      </c>
      <c r="Q1303" s="30">
        <f t="shared" si="20"/>
        <v>19898.21</v>
      </c>
    </row>
    <row r="1304" spans="1:17" x14ac:dyDescent="0.2">
      <c r="A1304" s="139" t="s">
        <v>2617</v>
      </c>
      <c r="B1304" s="140" t="s">
        <v>16597</v>
      </c>
      <c r="C1304" s="141">
        <v>94</v>
      </c>
      <c r="D1304" s="141">
        <v>0</v>
      </c>
      <c r="E1304" s="142">
        <v>0</v>
      </c>
      <c r="F1304" s="142">
        <v>23.59</v>
      </c>
      <c r="G1304" s="142">
        <v>0</v>
      </c>
      <c r="H1304" s="142">
        <v>0</v>
      </c>
      <c r="I1304" s="142">
        <v>23.59</v>
      </c>
      <c r="Q1304" s="30">
        <f t="shared" si="20"/>
        <v>23.59</v>
      </c>
    </row>
    <row r="1305" spans="1:17" x14ac:dyDescent="0.2">
      <c r="A1305" s="139" t="s">
        <v>2619</v>
      </c>
      <c r="B1305" s="140" t="s">
        <v>16598</v>
      </c>
      <c r="C1305" s="141">
        <v>789</v>
      </c>
      <c r="D1305" s="141">
        <v>10</v>
      </c>
      <c r="E1305" s="142">
        <v>9571.3700000000008</v>
      </c>
      <c r="F1305" s="142">
        <v>198.03</v>
      </c>
      <c r="G1305" s="142">
        <v>157.63999999999999</v>
      </c>
      <c r="H1305" s="142">
        <v>108.16</v>
      </c>
      <c r="I1305" s="142">
        <v>463.83</v>
      </c>
      <c r="Q1305" s="30">
        <f t="shared" si="20"/>
        <v>463.83</v>
      </c>
    </row>
    <row r="1306" spans="1:17" x14ac:dyDescent="0.2">
      <c r="A1306" s="139" t="s">
        <v>2621</v>
      </c>
      <c r="B1306" s="140" t="s">
        <v>16599</v>
      </c>
      <c r="C1306" s="141">
        <v>42</v>
      </c>
      <c r="D1306" s="141">
        <v>0</v>
      </c>
      <c r="E1306" s="142">
        <v>0</v>
      </c>
      <c r="F1306" s="142">
        <v>10.54</v>
      </c>
      <c r="G1306" s="142">
        <v>0</v>
      </c>
      <c r="H1306" s="142">
        <v>0</v>
      </c>
      <c r="I1306" s="142">
        <v>10.54</v>
      </c>
      <c r="Q1306" s="30">
        <f t="shared" si="20"/>
        <v>10.54</v>
      </c>
    </row>
    <row r="1307" spans="1:17" x14ac:dyDescent="0.2">
      <c r="A1307" s="139" t="s">
        <v>2623</v>
      </c>
      <c r="B1307" s="140" t="s">
        <v>16600</v>
      </c>
      <c r="C1307" s="141">
        <v>163</v>
      </c>
      <c r="D1307" s="141">
        <v>5</v>
      </c>
      <c r="E1307" s="142">
        <v>32555.67</v>
      </c>
      <c r="F1307" s="142">
        <v>40.909999999999997</v>
      </c>
      <c r="G1307" s="142">
        <v>78.819999999999993</v>
      </c>
      <c r="H1307" s="142">
        <v>367.88</v>
      </c>
      <c r="I1307" s="142">
        <v>487.61</v>
      </c>
      <c r="Q1307" s="30">
        <f t="shared" si="20"/>
        <v>487.61</v>
      </c>
    </row>
    <row r="1308" spans="1:17" x14ac:dyDescent="0.2">
      <c r="A1308" s="139" t="s">
        <v>2625</v>
      </c>
      <c r="B1308" s="140" t="s">
        <v>16601</v>
      </c>
      <c r="C1308" s="141">
        <v>81</v>
      </c>
      <c r="D1308" s="141">
        <v>2</v>
      </c>
      <c r="E1308" s="142">
        <v>373.22</v>
      </c>
      <c r="F1308" s="142">
        <v>20.329999999999998</v>
      </c>
      <c r="G1308" s="142">
        <v>31.53</v>
      </c>
      <c r="H1308" s="142">
        <v>4.22</v>
      </c>
      <c r="I1308" s="142">
        <v>56.08</v>
      </c>
      <c r="Q1308" s="30">
        <f t="shared" si="20"/>
        <v>56.08</v>
      </c>
    </row>
    <row r="1309" spans="1:17" x14ac:dyDescent="0.2">
      <c r="A1309" s="139" t="s">
        <v>2627</v>
      </c>
      <c r="B1309" s="140" t="s">
        <v>16602</v>
      </c>
      <c r="C1309" s="141">
        <v>56</v>
      </c>
      <c r="D1309" s="141">
        <v>0</v>
      </c>
      <c r="E1309" s="142">
        <v>0</v>
      </c>
      <c r="F1309" s="142">
        <v>14.06</v>
      </c>
      <c r="G1309" s="142">
        <v>0</v>
      </c>
      <c r="H1309" s="142">
        <v>0</v>
      </c>
      <c r="I1309" s="142">
        <v>14.06</v>
      </c>
      <c r="Q1309" s="30">
        <f t="shared" si="20"/>
        <v>14.06</v>
      </c>
    </row>
    <row r="1310" spans="1:17" x14ac:dyDescent="0.2">
      <c r="A1310" s="139" t="s">
        <v>2629</v>
      </c>
      <c r="B1310" s="140" t="s">
        <v>16603</v>
      </c>
      <c r="C1310" s="141">
        <v>154</v>
      </c>
      <c r="D1310" s="141">
        <v>10</v>
      </c>
      <c r="E1310" s="142">
        <v>40495.370000000003</v>
      </c>
      <c r="F1310" s="142">
        <v>38.659999999999997</v>
      </c>
      <c r="G1310" s="142">
        <v>157.63999999999999</v>
      </c>
      <c r="H1310" s="142">
        <v>457.6</v>
      </c>
      <c r="I1310" s="142">
        <v>653.9</v>
      </c>
      <c r="Q1310" s="30">
        <f t="shared" si="20"/>
        <v>653.9</v>
      </c>
    </row>
    <row r="1311" spans="1:17" x14ac:dyDescent="0.2">
      <c r="A1311" s="139" t="s">
        <v>2631</v>
      </c>
      <c r="B1311" s="140" t="s">
        <v>16604</v>
      </c>
      <c r="C1311" s="141">
        <v>161</v>
      </c>
      <c r="D1311" s="141">
        <v>0</v>
      </c>
      <c r="E1311" s="142">
        <v>0</v>
      </c>
      <c r="F1311" s="142">
        <v>40.409999999999997</v>
      </c>
      <c r="G1311" s="142">
        <v>0</v>
      </c>
      <c r="H1311" s="142">
        <v>0</v>
      </c>
      <c r="I1311" s="142">
        <v>40.409999999999997</v>
      </c>
      <c r="Q1311" s="30">
        <f t="shared" si="20"/>
        <v>40.409999999999997</v>
      </c>
    </row>
    <row r="1312" spans="1:17" x14ac:dyDescent="0.2">
      <c r="A1312" s="139" t="s">
        <v>2633</v>
      </c>
      <c r="B1312" s="140" t="s">
        <v>16605</v>
      </c>
      <c r="C1312" s="141">
        <v>200</v>
      </c>
      <c r="D1312" s="141">
        <v>6</v>
      </c>
      <c r="E1312" s="142">
        <v>1235.96</v>
      </c>
      <c r="F1312" s="142">
        <v>50.2</v>
      </c>
      <c r="G1312" s="142">
        <v>94.58</v>
      </c>
      <c r="H1312" s="142">
        <v>13.97</v>
      </c>
      <c r="I1312" s="142">
        <v>158.75</v>
      </c>
      <c r="Q1312" s="30">
        <f t="shared" si="20"/>
        <v>158.75</v>
      </c>
    </row>
    <row r="1313" spans="1:17" x14ac:dyDescent="0.2">
      <c r="A1313" s="139" t="s">
        <v>2635</v>
      </c>
      <c r="B1313" s="140" t="s">
        <v>16606</v>
      </c>
      <c r="C1313" s="141">
        <v>27</v>
      </c>
      <c r="D1313" s="141">
        <v>0</v>
      </c>
      <c r="E1313" s="142">
        <v>0</v>
      </c>
      <c r="F1313" s="142">
        <v>6.78</v>
      </c>
      <c r="G1313" s="142">
        <v>0</v>
      </c>
      <c r="H1313" s="142">
        <v>0</v>
      </c>
      <c r="I1313" s="142">
        <v>6.78</v>
      </c>
      <c r="Q1313" s="30">
        <f t="shared" si="20"/>
        <v>6.78</v>
      </c>
    </row>
    <row r="1314" spans="1:17" x14ac:dyDescent="0.2">
      <c r="A1314" s="139" t="s">
        <v>2637</v>
      </c>
      <c r="B1314" s="140" t="s">
        <v>16607</v>
      </c>
      <c r="C1314" s="141">
        <v>53</v>
      </c>
      <c r="D1314" s="141">
        <v>0</v>
      </c>
      <c r="E1314" s="142">
        <v>0</v>
      </c>
      <c r="F1314" s="142">
        <v>13.3</v>
      </c>
      <c r="G1314" s="142">
        <v>0</v>
      </c>
      <c r="H1314" s="142">
        <v>0</v>
      </c>
      <c r="I1314" s="142">
        <v>13.3</v>
      </c>
      <c r="Q1314" s="30">
        <f t="shared" si="20"/>
        <v>13.3</v>
      </c>
    </row>
    <row r="1315" spans="1:17" x14ac:dyDescent="0.2">
      <c r="A1315" s="139" t="s">
        <v>2639</v>
      </c>
      <c r="B1315" s="140" t="s">
        <v>16608</v>
      </c>
      <c r="C1315" s="141">
        <v>139</v>
      </c>
      <c r="D1315" s="141">
        <v>0</v>
      </c>
      <c r="E1315" s="142">
        <v>0</v>
      </c>
      <c r="F1315" s="142">
        <v>34.89</v>
      </c>
      <c r="G1315" s="142">
        <v>0</v>
      </c>
      <c r="H1315" s="142">
        <v>0</v>
      </c>
      <c r="I1315" s="142">
        <v>34.89</v>
      </c>
      <c r="Q1315" s="30">
        <f t="shared" si="20"/>
        <v>34.89</v>
      </c>
    </row>
    <row r="1316" spans="1:17" x14ac:dyDescent="0.2">
      <c r="A1316" s="139" t="s">
        <v>2641</v>
      </c>
      <c r="B1316" s="140" t="s">
        <v>16609</v>
      </c>
      <c r="C1316" s="141">
        <v>196</v>
      </c>
      <c r="D1316" s="141">
        <v>5</v>
      </c>
      <c r="E1316" s="142">
        <v>7437.37</v>
      </c>
      <c r="F1316" s="142">
        <v>49.19</v>
      </c>
      <c r="G1316" s="142">
        <v>78.819999999999993</v>
      </c>
      <c r="H1316" s="142">
        <v>84.04</v>
      </c>
      <c r="I1316" s="142">
        <v>212.05</v>
      </c>
      <c r="Q1316" s="30">
        <f t="shared" si="20"/>
        <v>212.05</v>
      </c>
    </row>
    <row r="1317" spans="1:17" x14ac:dyDescent="0.2">
      <c r="A1317" s="139" t="s">
        <v>2643</v>
      </c>
      <c r="B1317" s="140" t="s">
        <v>16610</v>
      </c>
      <c r="C1317" s="141">
        <v>36</v>
      </c>
      <c r="D1317" s="141">
        <v>0</v>
      </c>
      <c r="E1317" s="142">
        <v>0</v>
      </c>
      <c r="F1317" s="142">
        <v>9.0299999999999994</v>
      </c>
      <c r="G1317" s="142">
        <v>0</v>
      </c>
      <c r="H1317" s="142">
        <v>0</v>
      </c>
      <c r="I1317" s="142">
        <v>9.0299999999999994</v>
      </c>
      <c r="Q1317" s="30">
        <f t="shared" si="20"/>
        <v>9.0299999999999994</v>
      </c>
    </row>
    <row r="1318" spans="1:17" x14ac:dyDescent="0.2">
      <c r="A1318" s="139" t="s">
        <v>2645</v>
      </c>
      <c r="B1318" s="140" t="s">
        <v>16611</v>
      </c>
      <c r="C1318" s="141">
        <v>976</v>
      </c>
      <c r="D1318" s="141">
        <v>10</v>
      </c>
      <c r="E1318" s="142">
        <v>1622.23</v>
      </c>
      <c r="F1318" s="142">
        <v>244.97</v>
      </c>
      <c r="G1318" s="142">
        <v>157.63999999999999</v>
      </c>
      <c r="H1318" s="142">
        <v>18.329999999999998</v>
      </c>
      <c r="I1318" s="142">
        <v>420.94</v>
      </c>
      <c r="Q1318" s="30">
        <f t="shared" si="20"/>
        <v>420.94</v>
      </c>
    </row>
    <row r="1319" spans="1:17" x14ac:dyDescent="0.2">
      <c r="A1319" s="139" t="s">
        <v>2647</v>
      </c>
      <c r="B1319" s="140" t="s">
        <v>16612</v>
      </c>
      <c r="C1319" s="141">
        <v>51</v>
      </c>
      <c r="D1319" s="141">
        <v>3</v>
      </c>
      <c r="E1319" s="142">
        <v>1248.1400000000001</v>
      </c>
      <c r="F1319" s="142">
        <v>12.8</v>
      </c>
      <c r="G1319" s="142">
        <v>47.29</v>
      </c>
      <c r="H1319" s="142">
        <v>14.1</v>
      </c>
      <c r="I1319" s="142">
        <v>74.19</v>
      </c>
      <c r="Q1319" s="30">
        <f t="shared" si="20"/>
        <v>74.19</v>
      </c>
    </row>
    <row r="1320" spans="1:17" x14ac:dyDescent="0.2">
      <c r="A1320" s="139" t="s">
        <v>2649</v>
      </c>
      <c r="B1320" s="140" t="s">
        <v>16613</v>
      </c>
      <c r="C1320" s="141">
        <v>355</v>
      </c>
      <c r="D1320" s="141">
        <v>2</v>
      </c>
      <c r="E1320" s="142">
        <v>373.22</v>
      </c>
      <c r="F1320" s="142">
        <v>89.1</v>
      </c>
      <c r="G1320" s="142">
        <v>31.53</v>
      </c>
      <c r="H1320" s="142">
        <v>4.22</v>
      </c>
      <c r="I1320" s="142">
        <v>124.85</v>
      </c>
      <c r="Q1320" s="30">
        <f t="shared" si="20"/>
        <v>124.85</v>
      </c>
    </row>
    <row r="1321" spans="1:17" x14ac:dyDescent="0.2">
      <c r="A1321" s="139" t="s">
        <v>2651</v>
      </c>
      <c r="B1321" s="140" t="s">
        <v>16614</v>
      </c>
      <c r="C1321" s="141">
        <v>70</v>
      </c>
      <c r="D1321" s="141">
        <v>3</v>
      </c>
      <c r="E1321" s="142">
        <v>916.24</v>
      </c>
      <c r="F1321" s="142">
        <v>17.57</v>
      </c>
      <c r="G1321" s="142">
        <v>47.29</v>
      </c>
      <c r="H1321" s="142">
        <v>10.35</v>
      </c>
      <c r="I1321" s="142">
        <v>75.209999999999994</v>
      </c>
      <c r="Q1321" s="30">
        <f t="shared" si="20"/>
        <v>75.209999999999994</v>
      </c>
    </row>
    <row r="1322" spans="1:17" x14ac:dyDescent="0.2">
      <c r="A1322" s="139" t="s">
        <v>2653</v>
      </c>
      <c r="B1322" s="140" t="s">
        <v>16615</v>
      </c>
      <c r="C1322" s="141">
        <v>84</v>
      </c>
      <c r="D1322" s="141">
        <v>0</v>
      </c>
      <c r="E1322" s="142">
        <v>0</v>
      </c>
      <c r="F1322" s="142">
        <v>21.08</v>
      </c>
      <c r="G1322" s="142">
        <v>0</v>
      </c>
      <c r="H1322" s="142">
        <v>0</v>
      </c>
      <c r="I1322" s="142">
        <v>21.08</v>
      </c>
      <c r="Q1322" s="30">
        <f t="shared" si="20"/>
        <v>21.08</v>
      </c>
    </row>
    <row r="1323" spans="1:17" x14ac:dyDescent="0.2">
      <c r="A1323" s="139" t="s">
        <v>2655</v>
      </c>
      <c r="B1323" s="140" t="s">
        <v>16616</v>
      </c>
      <c r="C1323" s="141">
        <v>47</v>
      </c>
      <c r="D1323" s="141">
        <v>0</v>
      </c>
      <c r="E1323" s="142">
        <v>0</v>
      </c>
      <c r="F1323" s="142">
        <v>11.8</v>
      </c>
      <c r="G1323" s="142">
        <v>0</v>
      </c>
      <c r="H1323" s="142">
        <v>0</v>
      </c>
      <c r="I1323" s="142">
        <v>11.8</v>
      </c>
      <c r="Q1323" s="30">
        <f t="shared" si="20"/>
        <v>11.8</v>
      </c>
    </row>
    <row r="1324" spans="1:17" x14ac:dyDescent="0.2">
      <c r="A1324" s="139" t="s">
        <v>2657</v>
      </c>
      <c r="B1324" s="140" t="s">
        <v>16617</v>
      </c>
      <c r="C1324" s="141">
        <v>710</v>
      </c>
      <c r="D1324" s="141">
        <v>14</v>
      </c>
      <c r="E1324" s="142">
        <v>11483.49</v>
      </c>
      <c r="F1324" s="142">
        <v>178.2</v>
      </c>
      <c r="G1324" s="142">
        <v>220.7</v>
      </c>
      <c r="H1324" s="142">
        <v>129.77000000000001</v>
      </c>
      <c r="I1324" s="142">
        <v>528.66999999999996</v>
      </c>
      <c r="Q1324" s="30">
        <f t="shared" si="20"/>
        <v>528.66999999999996</v>
      </c>
    </row>
    <row r="1325" spans="1:17" x14ac:dyDescent="0.2">
      <c r="A1325" s="139" t="s">
        <v>2659</v>
      </c>
      <c r="B1325" s="140" t="s">
        <v>16618</v>
      </c>
      <c r="C1325" s="141">
        <v>21</v>
      </c>
      <c r="D1325" s="141">
        <v>1</v>
      </c>
      <c r="E1325" s="142">
        <v>186.61</v>
      </c>
      <c r="F1325" s="142">
        <v>5.27</v>
      </c>
      <c r="G1325" s="142">
        <v>15.76</v>
      </c>
      <c r="H1325" s="142">
        <v>2.11</v>
      </c>
      <c r="I1325" s="142">
        <v>23.14</v>
      </c>
      <c r="Q1325" s="30">
        <f t="shared" si="20"/>
        <v>23.14</v>
      </c>
    </row>
    <row r="1326" spans="1:17" x14ac:dyDescent="0.2">
      <c r="A1326" s="139" t="s">
        <v>2661</v>
      </c>
      <c r="B1326" s="140" t="s">
        <v>16619</v>
      </c>
      <c r="C1326" s="141">
        <v>92</v>
      </c>
      <c r="D1326" s="141">
        <v>1</v>
      </c>
      <c r="E1326" s="142">
        <v>6436.84</v>
      </c>
      <c r="F1326" s="142">
        <v>23.09</v>
      </c>
      <c r="G1326" s="142">
        <v>15.76</v>
      </c>
      <c r="H1326" s="142">
        <v>72.739999999999995</v>
      </c>
      <c r="I1326" s="142">
        <v>111.59</v>
      </c>
      <c r="Q1326" s="30">
        <f t="shared" si="20"/>
        <v>111.59</v>
      </c>
    </row>
    <row r="1327" spans="1:17" x14ac:dyDescent="0.2">
      <c r="A1327" s="139" t="s">
        <v>2663</v>
      </c>
      <c r="B1327" s="140" t="s">
        <v>16620</v>
      </c>
      <c r="C1327" s="141">
        <v>55</v>
      </c>
      <c r="D1327" s="141">
        <v>1</v>
      </c>
      <c r="E1327" s="142">
        <v>248.82</v>
      </c>
      <c r="F1327" s="142">
        <v>13.81</v>
      </c>
      <c r="G1327" s="142">
        <v>15.76</v>
      </c>
      <c r="H1327" s="142">
        <v>2.81</v>
      </c>
      <c r="I1327" s="142">
        <v>32.380000000000003</v>
      </c>
      <c r="Q1327" s="30">
        <f t="shared" si="20"/>
        <v>32.380000000000003</v>
      </c>
    </row>
    <row r="1328" spans="1:17" x14ac:dyDescent="0.2">
      <c r="A1328" s="139" t="s">
        <v>2665</v>
      </c>
      <c r="B1328" s="140" t="s">
        <v>16621</v>
      </c>
      <c r="C1328" s="141">
        <v>286</v>
      </c>
      <c r="D1328" s="141">
        <v>3</v>
      </c>
      <c r="E1328" s="142">
        <v>541.28</v>
      </c>
      <c r="F1328" s="142">
        <v>71.78</v>
      </c>
      <c r="G1328" s="142">
        <v>47.29</v>
      </c>
      <c r="H1328" s="142">
        <v>6.12</v>
      </c>
      <c r="I1328" s="142">
        <v>125.19</v>
      </c>
      <c r="Q1328" s="30">
        <f t="shared" si="20"/>
        <v>125.19</v>
      </c>
    </row>
    <row r="1329" spans="1:17" x14ac:dyDescent="0.2">
      <c r="A1329" s="139" t="s">
        <v>2667</v>
      </c>
      <c r="B1329" s="140" t="s">
        <v>16622</v>
      </c>
      <c r="C1329" s="141">
        <v>421</v>
      </c>
      <c r="D1329" s="141">
        <v>10</v>
      </c>
      <c r="E1329" s="142">
        <v>14388.08</v>
      </c>
      <c r="F1329" s="142">
        <v>105.66</v>
      </c>
      <c r="G1329" s="142">
        <v>157.63999999999999</v>
      </c>
      <c r="H1329" s="142">
        <v>162.58000000000001</v>
      </c>
      <c r="I1329" s="142">
        <v>425.88</v>
      </c>
      <c r="Q1329" s="30">
        <f t="shared" si="20"/>
        <v>425.88</v>
      </c>
    </row>
    <row r="1330" spans="1:17" x14ac:dyDescent="0.2">
      <c r="A1330" s="139" t="s">
        <v>2669</v>
      </c>
      <c r="B1330" s="140" t="s">
        <v>16623</v>
      </c>
      <c r="C1330" s="141">
        <v>119</v>
      </c>
      <c r="D1330" s="141">
        <v>1</v>
      </c>
      <c r="E1330" s="142">
        <v>715.32</v>
      </c>
      <c r="F1330" s="142">
        <v>29.86</v>
      </c>
      <c r="G1330" s="142">
        <v>15.76</v>
      </c>
      <c r="H1330" s="142">
        <v>8.08</v>
      </c>
      <c r="I1330" s="142">
        <v>53.7</v>
      </c>
      <c r="Q1330" s="30">
        <f t="shared" si="20"/>
        <v>53.7</v>
      </c>
    </row>
    <row r="1331" spans="1:17" x14ac:dyDescent="0.2">
      <c r="A1331" s="139" t="s">
        <v>2671</v>
      </c>
      <c r="B1331" s="140" t="s">
        <v>16624</v>
      </c>
      <c r="C1331" s="141">
        <v>81</v>
      </c>
      <c r="D1331" s="141">
        <v>0</v>
      </c>
      <c r="E1331" s="142">
        <v>0</v>
      </c>
      <c r="F1331" s="142">
        <v>20.329999999999998</v>
      </c>
      <c r="G1331" s="142">
        <v>0</v>
      </c>
      <c r="H1331" s="142">
        <v>0</v>
      </c>
      <c r="I1331" s="142">
        <v>20.329999999999998</v>
      </c>
      <c r="Q1331" s="30">
        <f t="shared" si="20"/>
        <v>20.329999999999998</v>
      </c>
    </row>
    <row r="1332" spans="1:17" x14ac:dyDescent="0.2">
      <c r="A1332" s="139" t="s">
        <v>2673</v>
      </c>
      <c r="B1332" s="140" t="s">
        <v>16625</v>
      </c>
      <c r="C1332" s="141">
        <v>492</v>
      </c>
      <c r="D1332" s="141">
        <v>15</v>
      </c>
      <c r="E1332" s="142">
        <v>4810.8100000000004</v>
      </c>
      <c r="F1332" s="142">
        <v>123.49</v>
      </c>
      <c r="G1332" s="142">
        <v>236.46</v>
      </c>
      <c r="H1332" s="142">
        <v>54.36</v>
      </c>
      <c r="I1332" s="142">
        <v>414.31</v>
      </c>
      <c r="Q1332" s="30">
        <f t="shared" si="20"/>
        <v>414.31</v>
      </c>
    </row>
    <row r="1333" spans="1:17" x14ac:dyDescent="0.2">
      <c r="A1333" s="139" t="s">
        <v>2675</v>
      </c>
      <c r="B1333" s="140" t="s">
        <v>16626</v>
      </c>
      <c r="C1333" s="141">
        <v>87</v>
      </c>
      <c r="D1333" s="141">
        <v>0</v>
      </c>
      <c r="E1333" s="142">
        <v>0</v>
      </c>
      <c r="F1333" s="142">
        <v>21.84</v>
      </c>
      <c r="G1333" s="142">
        <v>0</v>
      </c>
      <c r="H1333" s="142">
        <v>0</v>
      </c>
      <c r="I1333" s="142">
        <v>21.84</v>
      </c>
      <c r="Q1333" s="30">
        <f t="shared" si="20"/>
        <v>21.84</v>
      </c>
    </row>
    <row r="1334" spans="1:17" x14ac:dyDescent="0.2">
      <c r="A1334" s="139" t="s">
        <v>2677</v>
      </c>
      <c r="B1334" s="140" t="s">
        <v>16627</v>
      </c>
      <c r="C1334" s="141">
        <v>168</v>
      </c>
      <c r="D1334" s="141">
        <v>4</v>
      </c>
      <c r="E1334" s="142">
        <v>30725.02</v>
      </c>
      <c r="F1334" s="142">
        <v>42.17</v>
      </c>
      <c r="G1334" s="142">
        <v>63.06</v>
      </c>
      <c r="H1334" s="142">
        <v>347.19</v>
      </c>
      <c r="I1334" s="142">
        <v>452.42</v>
      </c>
      <c r="Q1334" s="30">
        <f t="shared" si="20"/>
        <v>452.42</v>
      </c>
    </row>
    <row r="1335" spans="1:17" x14ac:dyDescent="0.2">
      <c r="A1335" s="139" t="s">
        <v>2679</v>
      </c>
      <c r="B1335" s="140" t="s">
        <v>16628</v>
      </c>
      <c r="C1335" s="141">
        <v>258</v>
      </c>
      <c r="D1335" s="141">
        <v>3</v>
      </c>
      <c r="E1335" s="142">
        <v>71665.899999999994</v>
      </c>
      <c r="F1335" s="142">
        <v>64.75</v>
      </c>
      <c r="G1335" s="142">
        <v>47.29</v>
      </c>
      <c r="H1335" s="142">
        <v>809.83</v>
      </c>
      <c r="I1335" s="142">
        <v>921.87</v>
      </c>
      <c r="Q1335" s="30">
        <f t="shared" si="20"/>
        <v>921.87</v>
      </c>
    </row>
    <row r="1336" spans="1:17" x14ac:dyDescent="0.2">
      <c r="A1336" s="139" t="s">
        <v>2681</v>
      </c>
      <c r="B1336" s="140" t="s">
        <v>16629</v>
      </c>
      <c r="C1336" s="141">
        <v>510</v>
      </c>
      <c r="D1336" s="141">
        <v>7</v>
      </c>
      <c r="E1336" s="142">
        <v>2507.73</v>
      </c>
      <c r="F1336" s="142">
        <v>128.01</v>
      </c>
      <c r="G1336" s="142">
        <v>110.34</v>
      </c>
      <c r="H1336" s="142">
        <v>28.34</v>
      </c>
      <c r="I1336" s="142">
        <v>266.69</v>
      </c>
      <c r="Q1336" s="30">
        <f t="shared" si="20"/>
        <v>266.69</v>
      </c>
    </row>
    <row r="1337" spans="1:17" x14ac:dyDescent="0.2">
      <c r="A1337" s="139" t="s">
        <v>2683</v>
      </c>
      <c r="B1337" s="140" t="s">
        <v>16630</v>
      </c>
      <c r="C1337" s="141">
        <v>175</v>
      </c>
      <c r="D1337" s="141">
        <v>0</v>
      </c>
      <c r="E1337" s="142">
        <v>0</v>
      </c>
      <c r="F1337" s="142">
        <v>43.92</v>
      </c>
      <c r="G1337" s="142">
        <v>0</v>
      </c>
      <c r="H1337" s="142">
        <v>0</v>
      </c>
      <c r="I1337" s="142">
        <v>43.92</v>
      </c>
      <c r="Q1337" s="30">
        <f t="shared" si="20"/>
        <v>43.92</v>
      </c>
    </row>
    <row r="1338" spans="1:17" x14ac:dyDescent="0.2">
      <c r="A1338" s="139" t="s">
        <v>2685</v>
      </c>
      <c r="B1338" s="140" t="s">
        <v>16631</v>
      </c>
      <c r="C1338" s="141">
        <v>42</v>
      </c>
      <c r="D1338" s="141">
        <v>0</v>
      </c>
      <c r="E1338" s="142">
        <v>0</v>
      </c>
      <c r="F1338" s="142">
        <v>10.54</v>
      </c>
      <c r="G1338" s="142">
        <v>0</v>
      </c>
      <c r="H1338" s="142">
        <v>0</v>
      </c>
      <c r="I1338" s="142">
        <v>10.54</v>
      </c>
      <c r="Q1338" s="30">
        <f t="shared" si="20"/>
        <v>10.54</v>
      </c>
    </row>
    <row r="1339" spans="1:17" x14ac:dyDescent="0.2">
      <c r="A1339" s="139" t="s">
        <v>2687</v>
      </c>
      <c r="B1339" s="140" t="s">
        <v>16632</v>
      </c>
      <c r="C1339" s="141">
        <v>99</v>
      </c>
      <c r="D1339" s="141">
        <v>0</v>
      </c>
      <c r="E1339" s="142">
        <v>0</v>
      </c>
      <c r="F1339" s="142">
        <v>24.85</v>
      </c>
      <c r="G1339" s="142">
        <v>0</v>
      </c>
      <c r="H1339" s="142">
        <v>0</v>
      </c>
      <c r="I1339" s="142">
        <v>24.85</v>
      </c>
      <c r="Q1339" s="30">
        <f t="shared" si="20"/>
        <v>24.85</v>
      </c>
    </row>
    <row r="1340" spans="1:17" x14ac:dyDescent="0.2">
      <c r="A1340" s="139" t="s">
        <v>2689</v>
      </c>
      <c r="B1340" s="140" t="s">
        <v>16633</v>
      </c>
      <c r="C1340" s="141">
        <v>110</v>
      </c>
      <c r="D1340" s="141">
        <v>1</v>
      </c>
      <c r="E1340" s="142">
        <v>313.26</v>
      </c>
      <c r="F1340" s="142">
        <v>27.61</v>
      </c>
      <c r="G1340" s="142">
        <v>15.76</v>
      </c>
      <c r="H1340" s="142">
        <v>3.54</v>
      </c>
      <c r="I1340" s="142">
        <v>46.91</v>
      </c>
      <c r="Q1340" s="30">
        <f t="shared" si="20"/>
        <v>46.91</v>
      </c>
    </row>
    <row r="1341" spans="1:17" x14ac:dyDescent="0.2">
      <c r="A1341" s="139" t="s">
        <v>2691</v>
      </c>
      <c r="B1341" s="140" t="s">
        <v>16634</v>
      </c>
      <c r="C1341" s="141">
        <v>98</v>
      </c>
      <c r="D1341" s="141">
        <v>1</v>
      </c>
      <c r="E1341" s="142">
        <v>224.95</v>
      </c>
      <c r="F1341" s="142">
        <v>24.6</v>
      </c>
      <c r="G1341" s="142">
        <v>15.76</v>
      </c>
      <c r="H1341" s="142">
        <v>2.54</v>
      </c>
      <c r="I1341" s="142">
        <v>42.9</v>
      </c>
      <c r="Q1341" s="30">
        <f t="shared" si="20"/>
        <v>42.9</v>
      </c>
    </row>
    <row r="1342" spans="1:17" x14ac:dyDescent="0.2">
      <c r="A1342" s="139" t="s">
        <v>2693</v>
      </c>
      <c r="B1342" s="140" t="s">
        <v>16635</v>
      </c>
      <c r="C1342" s="141">
        <v>37</v>
      </c>
      <c r="D1342" s="141">
        <v>1</v>
      </c>
      <c r="E1342" s="142">
        <v>42.97</v>
      </c>
      <c r="F1342" s="142">
        <v>9.2899999999999991</v>
      </c>
      <c r="G1342" s="142">
        <v>15.76</v>
      </c>
      <c r="H1342" s="142">
        <v>0.49</v>
      </c>
      <c r="I1342" s="142">
        <v>25.54</v>
      </c>
      <c r="Q1342" s="30">
        <f t="shared" si="20"/>
        <v>25.54</v>
      </c>
    </row>
    <row r="1343" spans="1:17" x14ac:dyDescent="0.2">
      <c r="A1343" s="139" t="s">
        <v>16636</v>
      </c>
      <c r="B1343" s="140" t="s">
        <v>16637</v>
      </c>
      <c r="C1343" s="141">
        <v>171</v>
      </c>
      <c r="D1343" s="141">
        <v>1</v>
      </c>
      <c r="E1343" s="142">
        <v>769.3</v>
      </c>
      <c r="F1343" s="142">
        <v>42.92</v>
      </c>
      <c r="G1343" s="142">
        <v>15.76</v>
      </c>
      <c r="H1343" s="142">
        <v>8.6999999999999993</v>
      </c>
      <c r="I1343" s="142">
        <v>67.38</v>
      </c>
      <c r="Q1343" s="30">
        <f t="shared" si="20"/>
        <v>67.38</v>
      </c>
    </row>
    <row r="1344" spans="1:17" x14ac:dyDescent="0.2">
      <c r="A1344" s="139" t="s">
        <v>2695</v>
      </c>
      <c r="B1344" s="140" t="s">
        <v>16638</v>
      </c>
      <c r="C1344" s="141">
        <v>284</v>
      </c>
      <c r="D1344" s="141">
        <v>7</v>
      </c>
      <c r="E1344" s="142">
        <v>73393.350000000006</v>
      </c>
      <c r="F1344" s="142">
        <v>71.28</v>
      </c>
      <c r="G1344" s="142">
        <v>110.34</v>
      </c>
      <c r="H1344" s="142">
        <v>829.35</v>
      </c>
      <c r="I1344" s="142">
        <v>1010.97</v>
      </c>
      <c r="Q1344" s="30">
        <f t="shared" si="20"/>
        <v>1010.97</v>
      </c>
    </row>
    <row r="1345" spans="1:17" x14ac:dyDescent="0.2">
      <c r="A1345" s="139" t="s">
        <v>2697</v>
      </c>
      <c r="B1345" s="140" t="s">
        <v>16639</v>
      </c>
      <c r="C1345" s="141">
        <v>55</v>
      </c>
      <c r="D1345" s="141">
        <v>1</v>
      </c>
      <c r="E1345" s="142">
        <v>113.58</v>
      </c>
      <c r="F1345" s="142">
        <v>13.81</v>
      </c>
      <c r="G1345" s="142">
        <v>15.76</v>
      </c>
      <c r="H1345" s="142">
        <v>1.28</v>
      </c>
      <c r="I1345" s="142">
        <v>30.85</v>
      </c>
      <c r="Q1345" s="30">
        <f t="shared" si="20"/>
        <v>30.85</v>
      </c>
    </row>
    <row r="1346" spans="1:17" x14ac:dyDescent="0.2">
      <c r="A1346" s="139" t="s">
        <v>2699</v>
      </c>
      <c r="B1346" s="140" t="s">
        <v>16640</v>
      </c>
      <c r="C1346" s="141">
        <v>1096</v>
      </c>
      <c r="D1346" s="141">
        <v>19</v>
      </c>
      <c r="E1346" s="142">
        <v>5959.95</v>
      </c>
      <c r="F1346" s="142">
        <v>275.08999999999997</v>
      </c>
      <c r="G1346" s="142">
        <v>299.51</v>
      </c>
      <c r="H1346" s="142">
        <v>67.34</v>
      </c>
      <c r="I1346" s="142">
        <v>641.94000000000005</v>
      </c>
      <c r="Q1346" s="30">
        <f t="shared" si="20"/>
        <v>641.94000000000005</v>
      </c>
    </row>
    <row r="1347" spans="1:17" x14ac:dyDescent="0.2">
      <c r="A1347" s="139" t="s">
        <v>2701</v>
      </c>
      <c r="B1347" s="140" t="s">
        <v>16641</v>
      </c>
      <c r="C1347" s="141">
        <v>199</v>
      </c>
      <c r="D1347" s="141">
        <v>7</v>
      </c>
      <c r="E1347" s="142">
        <v>1899.12</v>
      </c>
      <c r="F1347" s="142">
        <v>49.94</v>
      </c>
      <c r="G1347" s="142">
        <v>110.34</v>
      </c>
      <c r="H1347" s="142">
        <v>21.46</v>
      </c>
      <c r="I1347" s="142">
        <v>181.74</v>
      </c>
      <c r="Q1347" s="30">
        <f t="shared" si="20"/>
        <v>181.74</v>
      </c>
    </row>
    <row r="1348" spans="1:17" x14ac:dyDescent="0.2">
      <c r="A1348" s="139" t="s">
        <v>2703</v>
      </c>
      <c r="B1348" s="140" t="s">
        <v>16642</v>
      </c>
      <c r="C1348" s="141">
        <v>526</v>
      </c>
      <c r="D1348" s="141">
        <v>8</v>
      </c>
      <c r="E1348" s="142">
        <v>1636.86</v>
      </c>
      <c r="F1348" s="142">
        <v>132.02000000000001</v>
      </c>
      <c r="G1348" s="142">
        <v>126.11</v>
      </c>
      <c r="H1348" s="142">
        <v>18.5</v>
      </c>
      <c r="I1348" s="142">
        <v>276.63</v>
      </c>
      <c r="Q1348" s="30">
        <f t="shared" si="20"/>
        <v>276.63</v>
      </c>
    </row>
    <row r="1349" spans="1:17" x14ac:dyDescent="0.2">
      <c r="A1349" s="139" t="s">
        <v>2705</v>
      </c>
      <c r="B1349" s="140" t="s">
        <v>16643</v>
      </c>
      <c r="C1349" s="141">
        <v>120</v>
      </c>
      <c r="D1349" s="141">
        <v>1</v>
      </c>
      <c r="E1349" s="142">
        <v>1192.4100000000001</v>
      </c>
      <c r="F1349" s="142">
        <v>30.12</v>
      </c>
      <c r="G1349" s="142">
        <v>15.76</v>
      </c>
      <c r="H1349" s="142">
        <v>13.47</v>
      </c>
      <c r="I1349" s="142">
        <v>59.35</v>
      </c>
      <c r="Q1349" s="30">
        <f t="shared" si="20"/>
        <v>59.35</v>
      </c>
    </row>
    <row r="1350" spans="1:17" x14ac:dyDescent="0.2">
      <c r="A1350" s="139" t="s">
        <v>2707</v>
      </c>
      <c r="B1350" s="140" t="s">
        <v>16644</v>
      </c>
      <c r="C1350" s="141">
        <v>259</v>
      </c>
      <c r="D1350" s="141">
        <v>4</v>
      </c>
      <c r="E1350" s="142">
        <v>3269.09</v>
      </c>
      <c r="F1350" s="142">
        <v>65.010000000000005</v>
      </c>
      <c r="G1350" s="142">
        <v>63.06</v>
      </c>
      <c r="H1350" s="142">
        <v>36.94</v>
      </c>
      <c r="I1350" s="142">
        <v>165.01</v>
      </c>
      <c r="Q1350" s="30">
        <f t="shared" si="20"/>
        <v>165.01</v>
      </c>
    </row>
    <row r="1351" spans="1:17" x14ac:dyDescent="0.2">
      <c r="A1351" s="139" t="s">
        <v>2709</v>
      </c>
      <c r="B1351" s="140" t="s">
        <v>16645</v>
      </c>
      <c r="C1351" s="141">
        <v>33</v>
      </c>
      <c r="D1351" s="141">
        <v>1</v>
      </c>
      <c r="E1351" s="142">
        <v>186.61</v>
      </c>
      <c r="F1351" s="142">
        <v>8.2799999999999994</v>
      </c>
      <c r="G1351" s="142">
        <v>15.76</v>
      </c>
      <c r="H1351" s="142">
        <v>2.11</v>
      </c>
      <c r="I1351" s="142">
        <v>26.15</v>
      </c>
      <c r="Q1351" s="30">
        <f t="shared" si="20"/>
        <v>26.15</v>
      </c>
    </row>
    <row r="1352" spans="1:17" x14ac:dyDescent="0.2">
      <c r="A1352" s="139" t="s">
        <v>2711</v>
      </c>
      <c r="B1352" s="140" t="s">
        <v>16646</v>
      </c>
      <c r="C1352" s="141">
        <v>150</v>
      </c>
      <c r="D1352" s="141">
        <v>6</v>
      </c>
      <c r="E1352" s="142">
        <v>1067.01</v>
      </c>
      <c r="F1352" s="142">
        <v>37.65</v>
      </c>
      <c r="G1352" s="142">
        <v>94.58</v>
      </c>
      <c r="H1352" s="142">
        <v>12.06</v>
      </c>
      <c r="I1352" s="142">
        <v>144.29</v>
      </c>
      <c r="Q1352" s="30">
        <f t="shared" si="20"/>
        <v>144.29</v>
      </c>
    </row>
    <row r="1353" spans="1:17" x14ac:dyDescent="0.2">
      <c r="A1353" s="139" t="s">
        <v>2713</v>
      </c>
      <c r="B1353" s="140" t="s">
        <v>16647</v>
      </c>
      <c r="C1353" s="141">
        <v>45</v>
      </c>
      <c r="D1353" s="141">
        <v>0</v>
      </c>
      <c r="E1353" s="142">
        <v>0</v>
      </c>
      <c r="F1353" s="142">
        <v>11.3</v>
      </c>
      <c r="G1353" s="142">
        <v>0</v>
      </c>
      <c r="H1353" s="142">
        <v>0</v>
      </c>
      <c r="I1353" s="142">
        <v>11.3</v>
      </c>
      <c r="Q1353" s="30">
        <f t="shared" si="20"/>
        <v>11.3</v>
      </c>
    </row>
    <row r="1354" spans="1:17" x14ac:dyDescent="0.2">
      <c r="A1354" s="139" t="s">
        <v>2715</v>
      </c>
      <c r="B1354" s="140" t="s">
        <v>16648</v>
      </c>
      <c r="C1354" s="141">
        <v>268</v>
      </c>
      <c r="D1354" s="141">
        <v>7</v>
      </c>
      <c r="E1354" s="142">
        <v>1817.82</v>
      </c>
      <c r="F1354" s="142">
        <v>67.260000000000005</v>
      </c>
      <c r="G1354" s="142">
        <v>110.34</v>
      </c>
      <c r="H1354" s="142">
        <v>20.54</v>
      </c>
      <c r="I1354" s="142">
        <v>198.14</v>
      </c>
      <c r="Q1354" s="30">
        <f t="shared" si="20"/>
        <v>198.14</v>
      </c>
    </row>
    <row r="1355" spans="1:17" x14ac:dyDescent="0.2">
      <c r="A1355" s="139" t="s">
        <v>2717</v>
      </c>
      <c r="B1355" s="140" t="s">
        <v>16649</v>
      </c>
      <c r="C1355" s="141">
        <v>113</v>
      </c>
      <c r="D1355" s="141">
        <v>29</v>
      </c>
      <c r="E1355" s="142">
        <v>3251.8</v>
      </c>
      <c r="F1355" s="142">
        <v>28.36</v>
      </c>
      <c r="G1355" s="142">
        <v>457.15</v>
      </c>
      <c r="H1355" s="142">
        <v>36.74</v>
      </c>
      <c r="I1355" s="142">
        <v>522.25</v>
      </c>
      <c r="Q1355" s="30">
        <f t="shared" si="20"/>
        <v>522.25</v>
      </c>
    </row>
    <row r="1356" spans="1:17" x14ac:dyDescent="0.2">
      <c r="A1356" s="139" t="s">
        <v>2719</v>
      </c>
      <c r="B1356" s="140" t="s">
        <v>16650</v>
      </c>
      <c r="C1356" s="141">
        <v>1557</v>
      </c>
      <c r="D1356" s="141">
        <v>23</v>
      </c>
      <c r="E1356" s="142">
        <v>6157.85</v>
      </c>
      <c r="F1356" s="142">
        <v>390.79</v>
      </c>
      <c r="G1356" s="142">
        <v>362.57</v>
      </c>
      <c r="H1356" s="142">
        <v>69.58</v>
      </c>
      <c r="I1356" s="142">
        <v>822.94</v>
      </c>
      <c r="Q1356" s="30">
        <f t="shared" si="20"/>
        <v>822.94</v>
      </c>
    </row>
    <row r="1357" spans="1:17" x14ac:dyDescent="0.2">
      <c r="A1357" s="139" t="s">
        <v>2721</v>
      </c>
      <c r="B1357" s="140" t="s">
        <v>16651</v>
      </c>
      <c r="C1357" s="141">
        <v>70</v>
      </c>
      <c r="D1357" s="141">
        <v>1</v>
      </c>
      <c r="E1357" s="142">
        <v>1226.07</v>
      </c>
      <c r="F1357" s="142">
        <v>17.57</v>
      </c>
      <c r="G1357" s="142">
        <v>15.76</v>
      </c>
      <c r="H1357" s="142">
        <v>13.86</v>
      </c>
      <c r="I1357" s="142">
        <v>47.19</v>
      </c>
      <c r="Q1357" s="30">
        <f t="shared" si="20"/>
        <v>47.19</v>
      </c>
    </row>
    <row r="1358" spans="1:17" x14ac:dyDescent="0.2">
      <c r="A1358" s="139" t="s">
        <v>2723</v>
      </c>
      <c r="B1358" s="140" t="s">
        <v>16652</v>
      </c>
      <c r="C1358" s="141">
        <v>117</v>
      </c>
      <c r="D1358" s="141">
        <v>1</v>
      </c>
      <c r="E1358" s="142">
        <v>649.09</v>
      </c>
      <c r="F1358" s="142">
        <v>29.37</v>
      </c>
      <c r="G1358" s="142">
        <v>15.76</v>
      </c>
      <c r="H1358" s="142">
        <v>7.34</v>
      </c>
      <c r="I1358" s="142">
        <v>52.47</v>
      </c>
      <c r="Q1358" s="30">
        <f t="shared" si="20"/>
        <v>52.47</v>
      </c>
    </row>
    <row r="1359" spans="1:17" x14ac:dyDescent="0.2">
      <c r="A1359" s="139" t="s">
        <v>2725</v>
      </c>
      <c r="B1359" s="140" t="s">
        <v>16653</v>
      </c>
      <c r="C1359" s="141">
        <v>52</v>
      </c>
      <c r="D1359" s="141">
        <v>1</v>
      </c>
      <c r="E1359" s="142">
        <v>149.29</v>
      </c>
      <c r="F1359" s="142">
        <v>13.05</v>
      </c>
      <c r="G1359" s="142">
        <v>15.76</v>
      </c>
      <c r="H1359" s="142">
        <v>1.69</v>
      </c>
      <c r="I1359" s="142">
        <v>30.5</v>
      </c>
      <c r="Q1359" s="30">
        <f t="shared" ref="Q1359:Q1422" si="21">I1359+P1359</f>
        <v>30.5</v>
      </c>
    </row>
    <row r="1360" spans="1:17" x14ac:dyDescent="0.2">
      <c r="A1360" s="139" t="s">
        <v>2727</v>
      </c>
      <c r="B1360" s="140" t="s">
        <v>16654</v>
      </c>
      <c r="C1360" s="141">
        <v>380</v>
      </c>
      <c r="D1360" s="141">
        <v>4</v>
      </c>
      <c r="E1360" s="142">
        <v>618.27</v>
      </c>
      <c r="F1360" s="142">
        <v>95.38</v>
      </c>
      <c r="G1360" s="142">
        <v>63.06</v>
      </c>
      <c r="H1360" s="142">
        <v>6.98</v>
      </c>
      <c r="I1360" s="142">
        <v>165.42</v>
      </c>
      <c r="Q1360" s="30">
        <f t="shared" si="21"/>
        <v>165.42</v>
      </c>
    </row>
    <row r="1361" spans="1:17" x14ac:dyDescent="0.2">
      <c r="A1361" s="139" t="s">
        <v>2729</v>
      </c>
      <c r="B1361" s="140" t="s">
        <v>16655</v>
      </c>
      <c r="C1361" s="141">
        <v>73</v>
      </c>
      <c r="D1361" s="141">
        <v>1</v>
      </c>
      <c r="E1361" s="142">
        <v>186.61</v>
      </c>
      <c r="F1361" s="142">
        <v>18.32</v>
      </c>
      <c r="G1361" s="142">
        <v>15.76</v>
      </c>
      <c r="H1361" s="142">
        <v>2.11</v>
      </c>
      <c r="I1361" s="142">
        <v>36.19</v>
      </c>
      <c r="Q1361" s="30">
        <f t="shared" si="21"/>
        <v>36.19</v>
      </c>
    </row>
    <row r="1362" spans="1:17" x14ac:dyDescent="0.2">
      <c r="A1362" s="139" t="s">
        <v>2731</v>
      </c>
      <c r="B1362" s="140" t="s">
        <v>16656</v>
      </c>
      <c r="C1362" s="141">
        <v>878</v>
      </c>
      <c r="D1362" s="141">
        <v>9</v>
      </c>
      <c r="E1362" s="142">
        <v>1928.02</v>
      </c>
      <c r="F1362" s="142">
        <v>220.37</v>
      </c>
      <c r="G1362" s="142">
        <v>141.87</v>
      </c>
      <c r="H1362" s="142">
        <v>21.78</v>
      </c>
      <c r="I1362" s="142">
        <v>384.02</v>
      </c>
      <c r="Q1362" s="30">
        <f t="shared" si="21"/>
        <v>384.02</v>
      </c>
    </row>
    <row r="1363" spans="1:17" x14ac:dyDescent="0.2">
      <c r="A1363" s="139" t="s">
        <v>2733</v>
      </c>
      <c r="B1363" s="140" t="s">
        <v>16657</v>
      </c>
      <c r="C1363" s="141">
        <v>96</v>
      </c>
      <c r="D1363" s="141">
        <v>0</v>
      </c>
      <c r="E1363" s="142">
        <v>0</v>
      </c>
      <c r="F1363" s="142">
        <v>24.1</v>
      </c>
      <c r="G1363" s="142">
        <v>0</v>
      </c>
      <c r="H1363" s="142">
        <v>0</v>
      </c>
      <c r="I1363" s="142">
        <v>24.1</v>
      </c>
      <c r="Q1363" s="30">
        <f t="shared" si="21"/>
        <v>24.1</v>
      </c>
    </row>
    <row r="1364" spans="1:17" x14ac:dyDescent="0.2">
      <c r="A1364" s="139" t="s">
        <v>2735</v>
      </c>
      <c r="B1364" s="140" t="s">
        <v>16658</v>
      </c>
      <c r="C1364" s="141">
        <v>80</v>
      </c>
      <c r="D1364" s="141">
        <v>0</v>
      </c>
      <c r="E1364" s="142">
        <v>0</v>
      </c>
      <c r="F1364" s="142">
        <v>20.079999999999998</v>
      </c>
      <c r="G1364" s="142">
        <v>0</v>
      </c>
      <c r="H1364" s="142">
        <v>0</v>
      </c>
      <c r="I1364" s="142">
        <v>20.079999999999998</v>
      </c>
      <c r="Q1364" s="30">
        <f t="shared" si="21"/>
        <v>20.079999999999998</v>
      </c>
    </row>
    <row r="1365" spans="1:17" x14ac:dyDescent="0.2">
      <c r="A1365" s="139" t="s">
        <v>2737</v>
      </c>
      <c r="B1365" s="140" t="s">
        <v>16659</v>
      </c>
      <c r="C1365" s="141">
        <v>226</v>
      </c>
      <c r="D1365" s="141">
        <v>1</v>
      </c>
      <c r="E1365" s="142">
        <v>248.82</v>
      </c>
      <c r="F1365" s="142">
        <v>56.72</v>
      </c>
      <c r="G1365" s="142">
        <v>15.76</v>
      </c>
      <c r="H1365" s="142">
        <v>2.81</v>
      </c>
      <c r="I1365" s="142">
        <v>75.290000000000006</v>
      </c>
      <c r="Q1365" s="30">
        <f t="shared" si="21"/>
        <v>75.290000000000006</v>
      </c>
    </row>
    <row r="1366" spans="1:17" x14ac:dyDescent="0.2">
      <c r="A1366" s="139" t="s">
        <v>2739</v>
      </c>
      <c r="B1366" s="140" t="s">
        <v>16660</v>
      </c>
      <c r="C1366" s="141">
        <v>94</v>
      </c>
      <c r="D1366" s="141">
        <v>1</v>
      </c>
      <c r="E1366" s="142">
        <v>1011.91</v>
      </c>
      <c r="F1366" s="142">
        <v>23.59</v>
      </c>
      <c r="G1366" s="142">
        <v>15.76</v>
      </c>
      <c r="H1366" s="142">
        <v>11.43</v>
      </c>
      <c r="I1366" s="142">
        <v>50.78</v>
      </c>
      <c r="Q1366" s="30">
        <f t="shared" si="21"/>
        <v>50.78</v>
      </c>
    </row>
    <row r="1367" spans="1:17" x14ac:dyDescent="0.2">
      <c r="A1367" s="139" t="s">
        <v>2741</v>
      </c>
      <c r="B1367" s="140" t="s">
        <v>16661</v>
      </c>
      <c r="C1367" s="141">
        <v>107</v>
      </c>
      <c r="D1367" s="141">
        <v>1</v>
      </c>
      <c r="E1367" s="142">
        <v>317.49</v>
      </c>
      <c r="F1367" s="142">
        <v>26.86</v>
      </c>
      <c r="G1367" s="142">
        <v>15.76</v>
      </c>
      <c r="H1367" s="142">
        <v>3.58</v>
      </c>
      <c r="I1367" s="142">
        <v>46.2</v>
      </c>
      <c r="Q1367" s="30">
        <f t="shared" si="21"/>
        <v>46.2</v>
      </c>
    </row>
    <row r="1368" spans="1:17" x14ac:dyDescent="0.2">
      <c r="A1368" s="139" t="s">
        <v>2743</v>
      </c>
      <c r="B1368" s="140" t="s">
        <v>16662</v>
      </c>
      <c r="C1368" s="141">
        <v>65</v>
      </c>
      <c r="D1368" s="141">
        <v>0</v>
      </c>
      <c r="E1368" s="142">
        <v>0</v>
      </c>
      <c r="F1368" s="142">
        <v>16.309999999999999</v>
      </c>
      <c r="G1368" s="142">
        <v>0</v>
      </c>
      <c r="H1368" s="142">
        <v>0</v>
      </c>
      <c r="I1368" s="142">
        <v>16.309999999999999</v>
      </c>
      <c r="Q1368" s="30">
        <f t="shared" si="21"/>
        <v>16.309999999999999</v>
      </c>
    </row>
    <row r="1369" spans="1:17" x14ac:dyDescent="0.2">
      <c r="A1369" s="139" t="s">
        <v>2745</v>
      </c>
      <c r="B1369" s="140" t="s">
        <v>16663</v>
      </c>
      <c r="C1369" s="141">
        <v>323</v>
      </c>
      <c r="D1369" s="141">
        <v>3</v>
      </c>
      <c r="E1369" s="142">
        <v>1255.74</v>
      </c>
      <c r="F1369" s="142">
        <v>81.069999999999993</v>
      </c>
      <c r="G1369" s="142">
        <v>47.29</v>
      </c>
      <c r="H1369" s="142">
        <v>14.19</v>
      </c>
      <c r="I1369" s="142">
        <v>142.55000000000001</v>
      </c>
      <c r="Q1369" s="30">
        <f t="shared" si="21"/>
        <v>142.55000000000001</v>
      </c>
    </row>
    <row r="1370" spans="1:17" x14ac:dyDescent="0.2">
      <c r="A1370" s="139" t="s">
        <v>2747</v>
      </c>
      <c r="B1370" s="140" t="s">
        <v>16664</v>
      </c>
      <c r="C1370" s="141">
        <v>15</v>
      </c>
      <c r="D1370" s="141">
        <v>1</v>
      </c>
      <c r="E1370" s="142">
        <v>5769.72</v>
      </c>
      <c r="F1370" s="142">
        <v>3.77</v>
      </c>
      <c r="G1370" s="142">
        <v>15.76</v>
      </c>
      <c r="H1370" s="142">
        <v>65.2</v>
      </c>
      <c r="I1370" s="142">
        <v>84.73</v>
      </c>
      <c r="Q1370" s="30">
        <f t="shared" si="21"/>
        <v>84.73</v>
      </c>
    </row>
    <row r="1371" spans="1:17" x14ac:dyDescent="0.2">
      <c r="A1371" s="139" t="s">
        <v>2749</v>
      </c>
      <c r="B1371" s="140" t="s">
        <v>16665</v>
      </c>
      <c r="C1371" s="141">
        <v>65</v>
      </c>
      <c r="D1371" s="141">
        <v>0</v>
      </c>
      <c r="E1371" s="142">
        <v>0</v>
      </c>
      <c r="F1371" s="142">
        <v>16.309999999999999</v>
      </c>
      <c r="G1371" s="142">
        <v>0</v>
      </c>
      <c r="H1371" s="142">
        <v>0</v>
      </c>
      <c r="I1371" s="142">
        <v>16.309999999999999</v>
      </c>
      <c r="Q1371" s="30">
        <f t="shared" si="21"/>
        <v>16.309999999999999</v>
      </c>
    </row>
    <row r="1372" spans="1:17" x14ac:dyDescent="0.2">
      <c r="A1372" s="139" t="s">
        <v>2751</v>
      </c>
      <c r="B1372" s="140" t="s">
        <v>16666</v>
      </c>
      <c r="C1372" s="141">
        <v>94</v>
      </c>
      <c r="D1372" s="141">
        <v>3</v>
      </c>
      <c r="E1372" s="142">
        <v>329.86</v>
      </c>
      <c r="F1372" s="142">
        <v>23.59</v>
      </c>
      <c r="G1372" s="142">
        <v>47.29</v>
      </c>
      <c r="H1372" s="142">
        <v>3.73</v>
      </c>
      <c r="I1372" s="142">
        <v>74.61</v>
      </c>
      <c r="Q1372" s="30">
        <f t="shared" si="21"/>
        <v>74.61</v>
      </c>
    </row>
    <row r="1373" spans="1:17" x14ac:dyDescent="0.2">
      <c r="A1373" s="139" t="s">
        <v>2753</v>
      </c>
      <c r="B1373" s="140" t="s">
        <v>16667</v>
      </c>
      <c r="C1373" s="141">
        <v>102</v>
      </c>
      <c r="D1373" s="141">
        <v>0</v>
      </c>
      <c r="E1373" s="142">
        <v>0</v>
      </c>
      <c r="F1373" s="142">
        <v>25.6</v>
      </c>
      <c r="G1373" s="142">
        <v>0</v>
      </c>
      <c r="H1373" s="142">
        <v>0</v>
      </c>
      <c r="I1373" s="142">
        <v>25.6</v>
      </c>
      <c r="Q1373" s="30">
        <f t="shared" si="21"/>
        <v>25.6</v>
      </c>
    </row>
    <row r="1374" spans="1:17" x14ac:dyDescent="0.2">
      <c r="A1374" s="139" t="s">
        <v>2755</v>
      </c>
      <c r="B1374" s="140" t="s">
        <v>16668</v>
      </c>
      <c r="C1374" s="141">
        <v>601</v>
      </c>
      <c r="D1374" s="141">
        <v>6</v>
      </c>
      <c r="E1374" s="142">
        <v>28933.49</v>
      </c>
      <c r="F1374" s="142">
        <v>150.85</v>
      </c>
      <c r="G1374" s="142">
        <v>94.58</v>
      </c>
      <c r="H1374" s="142">
        <v>326.95</v>
      </c>
      <c r="I1374" s="142">
        <v>572.38</v>
      </c>
      <c r="Q1374" s="30">
        <f t="shared" si="21"/>
        <v>572.38</v>
      </c>
    </row>
    <row r="1375" spans="1:17" x14ac:dyDescent="0.2">
      <c r="A1375" s="139" t="s">
        <v>2757</v>
      </c>
      <c r="B1375" s="140" t="s">
        <v>16669</v>
      </c>
      <c r="C1375" s="141">
        <v>111</v>
      </c>
      <c r="D1375" s="141">
        <v>11</v>
      </c>
      <c r="E1375" s="142">
        <v>39537.33</v>
      </c>
      <c r="F1375" s="142">
        <v>27.86</v>
      </c>
      <c r="G1375" s="142">
        <v>173.4</v>
      </c>
      <c r="H1375" s="142">
        <v>446.78</v>
      </c>
      <c r="I1375" s="142">
        <v>648.04</v>
      </c>
      <c r="Q1375" s="30">
        <f t="shared" si="21"/>
        <v>648.04</v>
      </c>
    </row>
    <row r="1376" spans="1:17" x14ac:dyDescent="0.2">
      <c r="A1376" s="139" t="s">
        <v>2759</v>
      </c>
      <c r="B1376" s="140" t="s">
        <v>16670</v>
      </c>
      <c r="C1376" s="141">
        <v>20</v>
      </c>
      <c r="D1376" s="141">
        <v>0</v>
      </c>
      <c r="E1376" s="142">
        <v>0</v>
      </c>
      <c r="F1376" s="142">
        <v>5.0199999999999996</v>
      </c>
      <c r="G1376" s="142">
        <v>0</v>
      </c>
      <c r="H1376" s="142">
        <v>0</v>
      </c>
      <c r="I1376" s="142">
        <v>5.0199999999999996</v>
      </c>
      <c r="Q1376" s="30">
        <f t="shared" si="21"/>
        <v>5.0199999999999996</v>
      </c>
    </row>
    <row r="1377" spans="1:17" x14ac:dyDescent="0.2">
      <c r="A1377" s="139" t="s">
        <v>2761</v>
      </c>
      <c r="B1377" s="140" t="s">
        <v>16671</v>
      </c>
      <c r="C1377" s="141">
        <v>56</v>
      </c>
      <c r="D1377" s="141">
        <v>0</v>
      </c>
      <c r="E1377" s="142">
        <v>0</v>
      </c>
      <c r="F1377" s="142">
        <v>14.06</v>
      </c>
      <c r="G1377" s="142">
        <v>0</v>
      </c>
      <c r="H1377" s="142">
        <v>0</v>
      </c>
      <c r="I1377" s="142">
        <v>14.06</v>
      </c>
      <c r="Q1377" s="30">
        <f t="shared" si="21"/>
        <v>14.06</v>
      </c>
    </row>
    <row r="1378" spans="1:17" x14ac:dyDescent="0.2">
      <c r="A1378" s="139" t="s">
        <v>2763</v>
      </c>
      <c r="B1378" s="140" t="s">
        <v>16672</v>
      </c>
      <c r="C1378" s="141">
        <v>2201</v>
      </c>
      <c r="D1378" s="141">
        <v>51</v>
      </c>
      <c r="E1378" s="142">
        <v>14816.31</v>
      </c>
      <c r="F1378" s="142">
        <v>552.42999999999995</v>
      </c>
      <c r="G1378" s="142">
        <v>803.95</v>
      </c>
      <c r="H1378" s="142">
        <v>167.42</v>
      </c>
      <c r="I1378" s="142">
        <v>1523.8</v>
      </c>
      <c r="Q1378" s="30">
        <f t="shared" si="21"/>
        <v>1523.8</v>
      </c>
    </row>
    <row r="1379" spans="1:17" x14ac:dyDescent="0.2">
      <c r="A1379" s="139" t="s">
        <v>2765</v>
      </c>
      <c r="B1379" s="140" t="s">
        <v>16673</v>
      </c>
      <c r="C1379" s="141">
        <v>64</v>
      </c>
      <c r="D1379" s="141">
        <v>0</v>
      </c>
      <c r="E1379" s="142">
        <v>0</v>
      </c>
      <c r="F1379" s="142">
        <v>16.059999999999999</v>
      </c>
      <c r="G1379" s="142">
        <v>0</v>
      </c>
      <c r="H1379" s="142">
        <v>0</v>
      </c>
      <c r="I1379" s="142">
        <v>16.059999999999999</v>
      </c>
      <c r="Q1379" s="30">
        <f t="shared" si="21"/>
        <v>16.059999999999999</v>
      </c>
    </row>
    <row r="1380" spans="1:17" x14ac:dyDescent="0.2">
      <c r="A1380" s="139" t="s">
        <v>2767</v>
      </c>
      <c r="B1380" s="140" t="s">
        <v>16674</v>
      </c>
      <c r="C1380" s="141">
        <v>178</v>
      </c>
      <c r="D1380" s="141">
        <v>2</v>
      </c>
      <c r="E1380" s="142">
        <v>1634.76</v>
      </c>
      <c r="F1380" s="142">
        <v>44.68</v>
      </c>
      <c r="G1380" s="142">
        <v>31.53</v>
      </c>
      <c r="H1380" s="142">
        <v>18.47</v>
      </c>
      <c r="I1380" s="142">
        <v>94.68</v>
      </c>
      <c r="Q1380" s="30">
        <f t="shared" si="21"/>
        <v>94.68</v>
      </c>
    </row>
    <row r="1381" spans="1:17" x14ac:dyDescent="0.2">
      <c r="A1381" s="139" t="s">
        <v>2769</v>
      </c>
      <c r="B1381" s="140" t="s">
        <v>16675</v>
      </c>
      <c r="C1381" s="141">
        <v>193</v>
      </c>
      <c r="D1381" s="141">
        <v>22</v>
      </c>
      <c r="E1381" s="142">
        <v>7058.87</v>
      </c>
      <c r="F1381" s="142">
        <v>48.44</v>
      </c>
      <c r="G1381" s="142">
        <v>346.8</v>
      </c>
      <c r="H1381" s="142">
        <v>79.77</v>
      </c>
      <c r="I1381" s="142">
        <v>475.01</v>
      </c>
      <c r="Q1381" s="30">
        <f t="shared" si="21"/>
        <v>475.01</v>
      </c>
    </row>
    <row r="1382" spans="1:17" x14ac:dyDescent="0.2">
      <c r="A1382" s="139" t="s">
        <v>2771</v>
      </c>
      <c r="B1382" s="140" t="s">
        <v>16676</v>
      </c>
      <c r="C1382" s="141">
        <v>28</v>
      </c>
      <c r="D1382" s="141">
        <v>0</v>
      </c>
      <c r="E1382" s="142">
        <v>0</v>
      </c>
      <c r="F1382" s="142">
        <v>7.02</v>
      </c>
      <c r="G1382" s="142">
        <v>0</v>
      </c>
      <c r="H1382" s="142">
        <v>0</v>
      </c>
      <c r="I1382" s="142">
        <v>7.02</v>
      </c>
      <c r="Q1382" s="30">
        <f t="shared" si="21"/>
        <v>7.02</v>
      </c>
    </row>
    <row r="1383" spans="1:17" x14ac:dyDescent="0.2">
      <c r="A1383" s="139" t="s">
        <v>2773</v>
      </c>
      <c r="B1383" s="140" t="s">
        <v>16677</v>
      </c>
      <c r="C1383" s="141">
        <v>67</v>
      </c>
      <c r="D1383" s="141">
        <v>0</v>
      </c>
      <c r="E1383" s="142">
        <v>0</v>
      </c>
      <c r="F1383" s="142">
        <v>16.82</v>
      </c>
      <c r="G1383" s="142">
        <v>0</v>
      </c>
      <c r="H1383" s="142">
        <v>0</v>
      </c>
      <c r="I1383" s="142">
        <v>16.82</v>
      </c>
      <c r="Q1383" s="30">
        <f t="shared" si="21"/>
        <v>16.82</v>
      </c>
    </row>
    <row r="1384" spans="1:17" x14ac:dyDescent="0.2">
      <c r="A1384" s="139" t="s">
        <v>2775</v>
      </c>
      <c r="B1384" s="140" t="s">
        <v>16678</v>
      </c>
      <c r="C1384" s="141">
        <v>134</v>
      </c>
      <c r="D1384" s="141">
        <v>0</v>
      </c>
      <c r="E1384" s="142">
        <v>0</v>
      </c>
      <c r="F1384" s="142">
        <v>33.630000000000003</v>
      </c>
      <c r="G1384" s="142">
        <v>0</v>
      </c>
      <c r="H1384" s="142">
        <v>0</v>
      </c>
      <c r="I1384" s="142">
        <v>33.630000000000003</v>
      </c>
      <c r="Q1384" s="30">
        <f t="shared" si="21"/>
        <v>33.630000000000003</v>
      </c>
    </row>
    <row r="1385" spans="1:17" x14ac:dyDescent="0.2">
      <c r="A1385" s="139" t="s">
        <v>2777</v>
      </c>
      <c r="B1385" s="140" t="s">
        <v>16679</v>
      </c>
      <c r="C1385" s="141">
        <v>1970</v>
      </c>
      <c r="D1385" s="141">
        <v>39</v>
      </c>
      <c r="E1385" s="142">
        <v>65907.81</v>
      </c>
      <c r="F1385" s="142">
        <v>494.45</v>
      </c>
      <c r="G1385" s="142">
        <v>614.78</v>
      </c>
      <c r="H1385" s="142">
        <v>744.76</v>
      </c>
      <c r="I1385" s="142">
        <v>1853.99</v>
      </c>
      <c r="Q1385" s="30">
        <f t="shared" si="21"/>
        <v>1853.99</v>
      </c>
    </row>
    <row r="1386" spans="1:17" x14ac:dyDescent="0.2">
      <c r="A1386" s="139" t="s">
        <v>2779</v>
      </c>
      <c r="B1386" s="140" t="s">
        <v>16680</v>
      </c>
      <c r="C1386" s="141">
        <v>184</v>
      </c>
      <c r="D1386" s="141">
        <v>10</v>
      </c>
      <c r="E1386" s="142">
        <v>2251.2600000000002</v>
      </c>
      <c r="F1386" s="142">
        <v>46.18</v>
      </c>
      <c r="G1386" s="142">
        <v>157.63999999999999</v>
      </c>
      <c r="H1386" s="142">
        <v>25.44</v>
      </c>
      <c r="I1386" s="142">
        <v>229.26</v>
      </c>
      <c r="Q1386" s="30">
        <f t="shared" si="21"/>
        <v>229.26</v>
      </c>
    </row>
    <row r="1387" spans="1:17" x14ac:dyDescent="0.2">
      <c r="A1387" s="139" t="s">
        <v>2781</v>
      </c>
      <c r="B1387" s="140" t="s">
        <v>16681</v>
      </c>
      <c r="C1387" s="141">
        <v>50</v>
      </c>
      <c r="D1387" s="141">
        <v>2</v>
      </c>
      <c r="E1387" s="142">
        <v>16053.34</v>
      </c>
      <c r="F1387" s="142">
        <v>12.55</v>
      </c>
      <c r="G1387" s="142">
        <v>31.53</v>
      </c>
      <c r="H1387" s="142">
        <v>181.41</v>
      </c>
      <c r="I1387" s="142">
        <v>225.49</v>
      </c>
      <c r="Q1387" s="30">
        <f t="shared" si="21"/>
        <v>225.49</v>
      </c>
    </row>
    <row r="1388" spans="1:17" x14ac:dyDescent="0.2">
      <c r="A1388" s="139" t="s">
        <v>2783</v>
      </c>
      <c r="B1388" s="140" t="s">
        <v>16682</v>
      </c>
      <c r="C1388" s="141">
        <v>95</v>
      </c>
      <c r="D1388" s="141">
        <v>0</v>
      </c>
      <c r="E1388" s="142">
        <v>0</v>
      </c>
      <c r="F1388" s="142">
        <v>23.85</v>
      </c>
      <c r="G1388" s="142">
        <v>0</v>
      </c>
      <c r="H1388" s="142">
        <v>0</v>
      </c>
      <c r="I1388" s="142">
        <v>23.85</v>
      </c>
      <c r="Q1388" s="30">
        <f t="shared" si="21"/>
        <v>23.85</v>
      </c>
    </row>
    <row r="1389" spans="1:17" x14ac:dyDescent="0.2">
      <c r="A1389" s="139" t="s">
        <v>2785</v>
      </c>
      <c r="B1389" s="140" t="s">
        <v>16683</v>
      </c>
      <c r="C1389" s="141">
        <v>151</v>
      </c>
      <c r="D1389" s="141">
        <v>4</v>
      </c>
      <c r="E1389" s="142">
        <v>2179.42</v>
      </c>
      <c r="F1389" s="142">
        <v>37.9</v>
      </c>
      <c r="G1389" s="142">
        <v>63.06</v>
      </c>
      <c r="H1389" s="142">
        <v>24.62</v>
      </c>
      <c r="I1389" s="142">
        <v>125.58</v>
      </c>
      <c r="Q1389" s="30">
        <f t="shared" si="21"/>
        <v>125.58</v>
      </c>
    </row>
    <row r="1390" spans="1:17" x14ac:dyDescent="0.2">
      <c r="A1390" s="139" t="s">
        <v>2787</v>
      </c>
      <c r="B1390" s="140" t="s">
        <v>16684</v>
      </c>
      <c r="C1390" s="141">
        <v>317</v>
      </c>
      <c r="D1390" s="141">
        <v>2</v>
      </c>
      <c r="E1390" s="142">
        <v>521.75</v>
      </c>
      <c r="F1390" s="142">
        <v>79.56</v>
      </c>
      <c r="G1390" s="142">
        <v>31.53</v>
      </c>
      <c r="H1390" s="142">
        <v>5.9</v>
      </c>
      <c r="I1390" s="142">
        <v>116.99</v>
      </c>
      <c r="Q1390" s="30">
        <f t="shared" si="21"/>
        <v>116.99</v>
      </c>
    </row>
    <row r="1391" spans="1:17" x14ac:dyDescent="0.2">
      <c r="A1391" s="139" t="s">
        <v>2789</v>
      </c>
      <c r="B1391" s="140" t="s">
        <v>16685</v>
      </c>
      <c r="C1391" s="141">
        <v>140</v>
      </c>
      <c r="D1391" s="141">
        <v>2</v>
      </c>
      <c r="E1391" s="142">
        <v>373.22</v>
      </c>
      <c r="F1391" s="142">
        <v>35.14</v>
      </c>
      <c r="G1391" s="142">
        <v>31.53</v>
      </c>
      <c r="H1391" s="142">
        <v>4.22</v>
      </c>
      <c r="I1391" s="142">
        <v>70.89</v>
      </c>
      <c r="Q1391" s="30">
        <f t="shared" si="21"/>
        <v>70.89</v>
      </c>
    </row>
    <row r="1392" spans="1:17" x14ac:dyDescent="0.2">
      <c r="A1392" s="139" t="s">
        <v>2791</v>
      </c>
      <c r="B1392" s="140" t="s">
        <v>16686</v>
      </c>
      <c r="C1392" s="141">
        <v>65</v>
      </c>
      <c r="D1392" s="141">
        <v>0</v>
      </c>
      <c r="E1392" s="142">
        <v>0</v>
      </c>
      <c r="F1392" s="142">
        <v>16.309999999999999</v>
      </c>
      <c r="G1392" s="142">
        <v>0</v>
      </c>
      <c r="H1392" s="142">
        <v>0</v>
      </c>
      <c r="I1392" s="142">
        <v>16.309999999999999</v>
      </c>
      <c r="Q1392" s="30">
        <f t="shared" si="21"/>
        <v>16.309999999999999</v>
      </c>
    </row>
    <row r="1393" spans="1:17" x14ac:dyDescent="0.2">
      <c r="A1393" s="139" t="s">
        <v>2793</v>
      </c>
      <c r="B1393" s="140" t="s">
        <v>16687</v>
      </c>
      <c r="C1393" s="141">
        <v>105</v>
      </c>
      <c r="D1393" s="141">
        <v>3</v>
      </c>
      <c r="E1393" s="142">
        <v>1700.87</v>
      </c>
      <c r="F1393" s="142">
        <v>26.35</v>
      </c>
      <c r="G1393" s="142">
        <v>47.29</v>
      </c>
      <c r="H1393" s="142">
        <v>19.22</v>
      </c>
      <c r="I1393" s="142">
        <v>92.86</v>
      </c>
      <c r="Q1393" s="30">
        <f t="shared" si="21"/>
        <v>92.86</v>
      </c>
    </row>
    <row r="1394" spans="1:17" x14ac:dyDescent="0.2">
      <c r="A1394" s="139" t="s">
        <v>2795</v>
      </c>
      <c r="B1394" s="140" t="s">
        <v>16688</v>
      </c>
      <c r="C1394" s="141">
        <v>139</v>
      </c>
      <c r="D1394" s="141">
        <v>4</v>
      </c>
      <c r="E1394" s="142">
        <v>8390.2800000000007</v>
      </c>
      <c r="F1394" s="142">
        <v>34.89</v>
      </c>
      <c r="G1394" s="142">
        <v>63.06</v>
      </c>
      <c r="H1394" s="142">
        <v>94.81</v>
      </c>
      <c r="I1394" s="142">
        <v>192.76</v>
      </c>
      <c r="Q1394" s="30">
        <f t="shared" si="21"/>
        <v>192.76</v>
      </c>
    </row>
    <row r="1395" spans="1:17" x14ac:dyDescent="0.2">
      <c r="A1395" s="139" t="s">
        <v>2797</v>
      </c>
      <c r="B1395" s="140" t="s">
        <v>16689</v>
      </c>
      <c r="C1395" s="141">
        <v>103</v>
      </c>
      <c r="D1395" s="141">
        <v>0</v>
      </c>
      <c r="E1395" s="142">
        <v>0</v>
      </c>
      <c r="F1395" s="142">
        <v>25.85</v>
      </c>
      <c r="G1395" s="142">
        <v>0</v>
      </c>
      <c r="H1395" s="142">
        <v>0</v>
      </c>
      <c r="I1395" s="142">
        <v>25.85</v>
      </c>
      <c r="Q1395" s="30">
        <f t="shared" si="21"/>
        <v>25.85</v>
      </c>
    </row>
    <row r="1396" spans="1:17" x14ac:dyDescent="0.2">
      <c r="A1396" s="139" t="s">
        <v>2799</v>
      </c>
      <c r="B1396" s="140" t="s">
        <v>16690</v>
      </c>
      <c r="C1396" s="141">
        <v>155</v>
      </c>
      <c r="D1396" s="141">
        <v>0</v>
      </c>
      <c r="E1396" s="142">
        <v>0</v>
      </c>
      <c r="F1396" s="142">
        <v>38.9</v>
      </c>
      <c r="G1396" s="142">
        <v>0</v>
      </c>
      <c r="H1396" s="142">
        <v>0</v>
      </c>
      <c r="I1396" s="142">
        <v>38.9</v>
      </c>
      <c r="Q1396" s="30">
        <f t="shared" si="21"/>
        <v>38.9</v>
      </c>
    </row>
    <row r="1397" spans="1:17" x14ac:dyDescent="0.2">
      <c r="A1397" s="139" t="s">
        <v>2801</v>
      </c>
      <c r="B1397" s="140" t="s">
        <v>16691</v>
      </c>
      <c r="C1397" s="141">
        <v>146</v>
      </c>
      <c r="D1397" s="141">
        <v>2</v>
      </c>
      <c r="E1397" s="142">
        <v>307.11</v>
      </c>
      <c r="F1397" s="142">
        <v>36.65</v>
      </c>
      <c r="G1397" s="142">
        <v>31.53</v>
      </c>
      <c r="H1397" s="142">
        <v>3.47</v>
      </c>
      <c r="I1397" s="142">
        <v>71.650000000000006</v>
      </c>
      <c r="Q1397" s="30">
        <f t="shared" si="21"/>
        <v>71.650000000000006</v>
      </c>
    </row>
    <row r="1398" spans="1:17" x14ac:dyDescent="0.2">
      <c r="A1398" s="139" t="s">
        <v>2803</v>
      </c>
      <c r="B1398" s="140" t="s">
        <v>16692</v>
      </c>
      <c r="C1398" s="141">
        <v>516</v>
      </c>
      <c r="D1398" s="141">
        <v>18</v>
      </c>
      <c r="E1398" s="142">
        <v>5424.28</v>
      </c>
      <c r="F1398" s="142">
        <v>129.51</v>
      </c>
      <c r="G1398" s="142">
        <v>283.75</v>
      </c>
      <c r="H1398" s="142">
        <v>61.3</v>
      </c>
      <c r="I1398" s="142">
        <v>474.56</v>
      </c>
      <c r="Q1398" s="30">
        <f t="shared" si="21"/>
        <v>474.56</v>
      </c>
    </row>
    <row r="1399" spans="1:17" x14ac:dyDescent="0.2">
      <c r="A1399" s="139" t="s">
        <v>2805</v>
      </c>
      <c r="B1399" s="140" t="s">
        <v>16693</v>
      </c>
      <c r="C1399" s="141">
        <v>62</v>
      </c>
      <c r="D1399" s="141">
        <v>1</v>
      </c>
      <c r="E1399" s="142">
        <v>10421.56</v>
      </c>
      <c r="F1399" s="142">
        <v>15.56</v>
      </c>
      <c r="G1399" s="142">
        <v>15.76</v>
      </c>
      <c r="H1399" s="142">
        <v>117.77</v>
      </c>
      <c r="I1399" s="142">
        <v>149.09</v>
      </c>
      <c r="Q1399" s="30">
        <f t="shared" si="21"/>
        <v>149.09</v>
      </c>
    </row>
    <row r="1400" spans="1:17" x14ac:dyDescent="0.2">
      <c r="A1400" s="139" t="s">
        <v>2807</v>
      </c>
      <c r="B1400" s="140" t="s">
        <v>16694</v>
      </c>
      <c r="C1400" s="141">
        <v>97</v>
      </c>
      <c r="D1400" s="141">
        <v>2</v>
      </c>
      <c r="E1400" s="142">
        <v>1052.07</v>
      </c>
      <c r="F1400" s="142">
        <v>24.34</v>
      </c>
      <c r="G1400" s="142">
        <v>31.53</v>
      </c>
      <c r="H1400" s="142">
        <v>11.89</v>
      </c>
      <c r="I1400" s="142">
        <v>67.760000000000005</v>
      </c>
      <c r="Q1400" s="30">
        <f t="shared" si="21"/>
        <v>67.760000000000005</v>
      </c>
    </row>
    <row r="1401" spans="1:17" x14ac:dyDescent="0.2">
      <c r="A1401" s="139" t="s">
        <v>2809</v>
      </c>
      <c r="B1401" s="140" t="s">
        <v>16695</v>
      </c>
      <c r="C1401" s="141">
        <v>93</v>
      </c>
      <c r="D1401" s="141">
        <v>7</v>
      </c>
      <c r="E1401" s="142">
        <v>1777.41</v>
      </c>
      <c r="F1401" s="142">
        <v>23.34</v>
      </c>
      <c r="G1401" s="142">
        <v>110.34</v>
      </c>
      <c r="H1401" s="142">
        <v>20.09</v>
      </c>
      <c r="I1401" s="142">
        <v>153.77000000000001</v>
      </c>
      <c r="Q1401" s="30">
        <f t="shared" si="21"/>
        <v>153.77000000000001</v>
      </c>
    </row>
    <row r="1402" spans="1:17" x14ac:dyDescent="0.2">
      <c r="A1402" s="139" t="s">
        <v>2811</v>
      </c>
      <c r="B1402" s="140" t="s">
        <v>16696</v>
      </c>
      <c r="C1402" s="141">
        <v>40</v>
      </c>
      <c r="D1402" s="141">
        <v>0</v>
      </c>
      <c r="E1402" s="142">
        <v>0</v>
      </c>
      <c r="F1402" s="142">
        <v>10.039999999999999</v>
      </c>
      <c r="G1402" s="142">
        <v>0</v>
      </c>
      <c r="H1402" s="142">
        <v>0</v>
      </c>
      <c r="I1402" s="142">
        <v>10.039999999999999</v>
      </c>
      <c r="Q1402" s="30">
        <f t="shared" si="21"/>
        <v>10.039999999999999</v>
      </c>
    </row>
    <row r="1403" spans="1:17" x14ac:dyDescent="0.2">
      <c r="A1403" s="139" t="s">
        <v>2813</v>
      </c>
      <c r="B1403" s="140" t="s">
        <v>16697</v>
      </c>
      <c r="C1403" s="141">
        <v>85</v>
      </c>
      <c r="D1403" s="141">
        <v>0</v>
      </c>
      <c r="E1403" s="142">
        <v>0</v>
      </c>
      <c r="F1403" s="142">
        <v>21.34</v>
      </c>
      <c r="G1403" s="142">
        <v>0</v>
      </c>
      <c r="H1403" s="142">
        <v>0</v>
      </c>
      <c r="I1403" s="142">
        <v>21.34</v>
      </c>
      <c r="Q1403" s="30">
        <f t="shared" si="21"/>
        <v>21.34</v>
      </c>
    </row>
    <row r="1404" spans="1:17" x14ac:dyDescent="0.2">
      <c r="A1404" s="139" t="s">
        <v>2815</v>
      </c>
      <c r="B1404" s="140" t="s">
        <v>16698</v>
      </c>
      <c r="C1404" s="141">
        <v>57</v>
      </c>
      <c r="D1404" s="141">
        <v>0</v>
      </c>
      <c r="E1404" s="142">
        <v>0</v>
      </c>
      <c r="F1404" s="142">
        <v>14.3</v>
      </c>
      <c r="G1404" s="142">
        <v>0</v>
      </c>
      <c r="H1404" s="142">
        <v>0</v>
      </c>
      <c r="I1404" s="142">
        <v>14.3</v>
      </c>
      <c r="Q1404" s="30">
        <f t="shared" si="21"/>
        <v>14.3</v>
      </c>
    </row>
    <row r="1405" spans="1:17" x14ac:dyDescent="0.2">
      <c r="A1405" s="139" t="s">
        <v>2817</v>
      </c>
      <c r="B1405" s="140" t="s">
        <v>16699</v>
      </c>
      <c r="C1405" s="141">
        <v>264</v>
      </c>
      <c r="D1405" s="141">
        <v>2</v>
      </c>
      <c r="E1405" s="142">
        <v>662.24</v>
      </c>
      <c r="F1405" s="142">
        <v>66.260000000000005</v>
      </c>
      <c r="G1405" s="142">
        <v>31.53</v>
      </c>
      <c r="H1405" s="142">
        <v>7.48</v>
      </c>
      <c r="I1405" s="142">
        <v>105.27</v>
      </c>
      <c r="Q1405" s="30">
        <f t="shared" si="21"/>
        <v>105.27</v>
      </c>
    </row>
    <row r="1406" spans="1:17" x14ac:dyDescent="0.2">
      <c r="A1406" s="139" t="s">
        <v>2819</v>
      </c>
      <c r="B1406" s="140" t="s">
        <v>16700</v>
      </c>
      <c r="C1406" s="141">
        <v>29</v>
      </c>
      <c r="D1406" s="141">
        <v>0</v>
      </c>
      <c r="E1406" s="142">
        <v>0</v>
      </c>
      <c r="F1406" s="142">
        <v>7.28</v>
      </c>
      <c r="G1406" s="142">
        <v>0</v>
      </c>
      <c r="H1406" s="142">
        <v>0</v>
      </c>
      <c r="I1406" s="142">
        <v>7.28</v>
      </c>
      <c r="Q1406" s="30">
        <f t="shared" si="21"/>
        <v>7.28</v>
      </c>
    </row>
    <row r="1407" spans="1:17" x14ac:dyDescent="0.2">
      <c r="A1407" s="139" t="s">
        <v>2821</v>
      </c>
      <c r="B1407" s="140" t="s">
        <v>16701</v>
      </c>
      <c r="C1407" s="141">
        <v>119</v>
      </c>
      <c r="D1407" s="141">
        <v>1</v>
      </c>
      <c r="E1407" s="142">
        <v>17309.16</v>
      </c>
      <c r="F1407" s="142">
        <v>29.86</v>
      </c>
      <c r="G1407" s="142">
        <v>15.76</v>
      </c>
      <c r="H1407" s="142">
        <v>195.59</v>
      </c>
      <c r="I1407" s="142">
        <v>241.21</v>
      </c>
      <c r="Q1407" s="30">
        <f t="shared" si="21"/>
        <v>241.21</v>
      </c>
    </row>
    <row r="1408" spans="1:17" x14ac:dyDescent="0.2">
      <c r="A1408" s="139" t="s">
        <v>2823</v>
      </c>
      <c r="B1408" s="140" t="s">
        <v>16702</v>
      </c>
      <c r="C1408" s="141">
        <v>264</v>
      </c>
      <c r="D1408" s="141">
        <v>16</v>
      </c>
      <c r="E1408" s="142">
        <v>2193.88</v>
      </c>
      <c r="F1408" s="142">
        <v>66.260000000000005</v>
      </c>
      <c r="G1408" s="142">
        <v>252.22</v>
      </c>
      <c r="H1408" s="142">
        <v>24.79</v>
      </c>
      <c r="I1408" s="142">
        <v>343.27</v>
      </c>
      <c r="Q1408" s="30">
        <f t="shared" si="21"/>
        <v>343.27</v>
      </c>
    </row>
    <row r="1409" spans="1:17" x14ac:dyDescent="0.2">
      <c r="A1409" s="139" t="s">
        <v>2825</v>
      </c>
      <c r="B1409" s="140" t="s">
        <v>16703</v>
      </c>
      <c r="C1409" s="141">
        <v>957</v>
      </c>
      <c r="D1409" s="141">
        <v>24</v>
      </c>
      <c r="E1409" s="142">
        <v>26637.52</v>
      </c>
      <c r="F1409" s="142">
        <v>240.2</v>
      </c>
      <c r="G1409" s="142">
        <v>378.33</v>
      </c>
      <c r="H1409" s="142">
        <v>301.01</v>
      </c>
      <c r="I1409" s="142">
        <v>919.54</v>
      </c>
      <c r="Q1409" s="30">
        <f t="shared" si="21"/>
        <v>919.54</v>
      </c>
    </row>
    <row r="1410" spans="1:17" x14ac:dyDescent="0.2">
      <c r="A1410" s="139" t="s">
        <v>2827</v>
      </c>
      <c r="B1410" s="140" t="s">
        <v>16704</v>
      </c>
      <c r="C1410" s="141">
        <v>26</v>
      </c>
      <c r="D1410" s="141">
        <v>0</v>
      </c>
      <c r="E1410" s="142">
        <v>0</v>
      </c>
      <c r="F1410" s="142">
        <v>6.53</v>
      </c>
      <c r="G1410" s="142">
        <v>0</v>
      </c>
      <c r="H1410" s="142">
        <v>0</v>
      </c>
      <c r="I1410" s="142">
        <v>6.53</v>
      </c>
      <c r="Q1410" s="30">
        <f t="shared" si="21"/>
        <v>6.53</v>
      </c>
    </row>
    <row r="1411" spans="1:17" x14ac:dyDescent="0.2">
      <c r="A1411" s="139" t="s">
        <v>2829</v>
      </c>
      <c r="B1411" s="140" t="s">
        <v>16705</v>
      </c>
      <c r="C1411" s="141">
        <v>80</v>
      </c>
      <c r="D1411" s="141">
        <v>0</v>
      </c>
      <c r="E1411" s="142">
        <v>0</v>
      </c>
      <c r="F1411" s="142">
        <v>20.079999999999998</v>
      </c>
      <c r="G1411" s="142">
        <v>0</v>
      </c>
      <c r="H1411" s="142">
        <v>0</v>
      </c>
      <c r="I1411" s="142">
        <v>20.079999999999998</v>
      </c>
      <c r="Q1411" s="30">
        <f t="shared" si="21"/>
        <v>20.079999999999998</v>
      </c>
    </row>
    <row r="1412" spans="1:17" x14ac:dyDescent="0.2">
      <c r="A1412" s="139" t="s">
        <v>2831</v>
      </c>
      <c r="B1412" s="140" t="s">
        <v>16706</v>
      </c>
      <c r="C1412" s="141">
        <v>26</v>
      </c>
      <c r="D1412" s="141">
        <v>0</v>
      </c>
      <c r="E1412" s="142">
        <v>0</v>
      </c>
      <c r="F1412" s="142">
        <v>6.53</v>
      </c>
      <c r="G1412" s="142">
        <v>0</v>
      </c>
      <c r="H1412" s="142">
        <v>0</v>
      </c>
      <c r="I1412" s="142">
        <v>6.53</v>
      </c>
      <c r="Q1412" s="30">
        <f t="shared" si="21"/>
        <v>6.53</v>
      </c>
    </row>
    <row r="1413" spans="1:17" x14ac:dyDescent="0.2">
      <c r="A1413" s="139" t="s">
        <v>2833</v>
      </c>
      <c r="B1413" s="140" t="s">
        <v>16707</v>
      </c>
      <c r="C1413" s="141">
        <v>485</v>
      </c>
      <c r="D1413" s="141">
        <v>10</v>
      </c>
      <c r="E1413" s="142">
        <v>3929.29</v>
      </c>
      <c r="F1413" s="142">
        <v>121.73</v>
      </c>
      <c r="G1413" s="142">
        <v>157.63999999999999</v>
      </c>
      <c r="H1413" s="142">
        <v>44.4</v>
      </c>
      <c r="I1413" s="142">
        <v>323.77</v>
      </c>
      <c r="Q1413" s="30">
        <f t="shared" si="21"/>
        <v>323.77</v>
      </c>
    </row>
    <row r="1414" spans="1:17" x14ac:dyDescent="0.2">
      <c r="A1414" s="139" t="s">
        <v>2835</v>
      </c>
      <c r="B1414" s="140" t="s">
        <v>16708</v>
      </c>
      <c r="C1414" s="141">
        <v>294</v>
      </c>
      <c r="D1414" s="141">
        <v>0</v>
      </c>
      <c r="E1414" s="142">
        <v>0</v>
      </c>
      <c r="F1414" s="142">
        <v>73.790000000000006</v>
      </c>
      <c r="G1414" s="142">
        <v>0</v>
      </c>
      <c r="H1414" s="142">
        <v>0</v>
      </c>
      <c r="I1414" s="142">
        <v>73.790000000000006</v>
      </c>
      <c r="Q1414" s="30">
        <f t="shared" si="21"/>
        <v>73.790000000000006</v>
      </c>
    </row>
    <row r="1415" spans="1:17" x14ac:dyDescent="0.2">
      <c r="A1415" s="139" t="s">
        <v>2837</v>
      </c>
      <c r="B1415" s="140" t="s">
        <v>16709</v>
      </c>
      <c r="C1415" s="141">
        <v>433</v>
      </c>
      <c r="D1415" s="141">
        <v>9</v>
      </c>
      <c r="E1415" s="142">
        <v>1817.84</v>
      </c>
      <c r="F1415" s="142">
        <v>108.68</v>
      </c>
      <c r="G1415" s="142">
        <v>141.87</v>
      </c>
      <c r="H1415" s="142">
        <v>20.54</v>
      </c>
      <c r="I1415" s="142">
        <v>271.08999999999997</v>
      </c>
      <c r="Q1415" s="30">
        <f t="shared" si="21"/>
        <v>271.08999999999997</v>
      </c>
    </row>
    <row r="1416" spans="1:17" x14ac:dyDescent="0.2">
      <c r="A1416" s="139" t="s">
        <v>16710</v>
      </c>
      <c r="B1416" s="140" t="s">
        <v>16711</v>
      </c>
      <c r="C1416" s="141">
        <v>115</v>
      </c>
      <c r="D1416" s="141">
        <v>0</v>
      </c>
      <c r="E1416" s="142">
        <v>0</v>
      </c>
      <c r="F1416" s="142">
        <v>28.86</v>
      </c>
      <c r="G1416" s="142">
        <v>0</v>
      </c>
      <c r="H1416" s="142">
        <v>0</v>
      </c>
      <c r="I1416" s="142">
        <v>28.86</v>
      </c>
      <c r="Q1416" s="30">
        <f t="shared" si="21"/>
        <v>28.86</v>
      </c>
    </row>
    <row r="1417" spans="1:17" x14ac:dyDescent="0.2">
      <c r="A1417" s="139" t="s">
        <v>2839</v>
      </c>
      <c r="B1417" s="140" t="s">
        <v>16712</v>
      </c>
      <c r="C1417" s="141">
        <v>44</v>
      </c>
      <c r="D1417" s="141">
        <v>0</v>
      </c>
      <c r="E1417" s="142">
        <v>0</v>
      </c>
      <c r="F1417" s="142">
        <v>11.04</v>
      </c>
      <c r="G1417" s="142">
        <v>0</v>
      </c>
      <c r="H1417" s="142">
        <v>0</v>
      </c>
      <c r="I1417" s="142">
        <v>11.04</v>
      </c>
      <c r="Q1417" s="30">
        <f t="shared" si="21"/>
        <v>11.04</v>
      </c>
    </row>
    <row r="1418" spans="1:17" x14ac:dyDescent="0.2">
      <c r="A1418" s="139" t="s">
        <v>2841</v>
      </c>
      <c r="B1418" s="140" t="s">
        <v>16713</v>
      </c>
      <c r="C1418" s="141">
        <v>812</v>
      </c>
      <c r="D1418" s="141">
        <v>6</v>
      </c>
      <c r="E1418" s="142">
        <v>1575.57</v>
      </c>
      <c r="F1418" s="142">
        <v>203.8</v>
      </c>
      <c r="G1418" s="142">
        <v>94.58</v>
      </c>
      <c r="H1418" s="142">
        <v>17.809999999999999</v>
      </c>
      <c r="I1418" s="142">
        <v>316.19</v>
      </c>
      <c r="Q1418" s="30">
        <f t="shared" si="21"/>
        <v>316.19</v>
      </c>
    </row>
    <row r="1419" spans="1:17" x14ac:dyDescent="0.2">
      <c r="A1419" s="139" t="s">
        <v>2843</v>
      </c>
      <c r="B1419" s="140" t="s">
        <v>16714</v>
      </c>
      <c r="C1419" s="141">
        <v>34</v>
      </c>
      <c r="D1419" s="141">
        <v>0</v>
      </c>
      <c r="E1419" s="142">
        <v>0</v>
      </c>
      <c r="F1419" s="142">
        <v>8.5399999999999991</v>
      </c>
      <c r="G1419" s="142">
        <v>0</v>
      </c>
      <c r="H1419" s="142">
        <v>0</v>
      </c>
      <c r="I1419" s="142">
        <v>8.5399999999999991</v>
      </c>
      <c r="Q1419" s="30">
        <f t="shared" si="21"/>
        <v>8.5399999999999991</v>
      </c>
    </row>
    <row r="1420" spans="1:17" x14ac:dyDescent="0.2">
      <c r="A1420" s="139" t="s">
        <v>2845</v>
      </c>
      <c r="B1420" s="140" t="s">
        <v>16715</v>
      </c>
      <c r="C1420" s="141">
        <v>69</v>
      </c>
      <c r="D1420" s="141">
        <v>0</v>
      </c>
      <c r="E1420" s="142">
        <v>0</v>
      </c>
      <c r="F1420" s="142">
        <v>17.32</v>
      </c>
      <c r="G1420" s="142">
        <v>0</v>
      </c>
      <c r="H1420" s="142">
        <v>0</v>
      </c>
      <c r="I1420" s="142">
        <v>17.32</v>
      </c>
      <c r="Q1420" s="30">
        <f t="shared" si="21"/>
        <v>17.32</v>
      </c>
    </row>
    <row r="1421" spans="1:17" x14ac:dyDescent="0.2">
      <c r="A1421" s="139" t="s">
        <v>2847</v>
      </c>
      <c r="B1421" s="140" t="s">
        <v>16716</v>
      </c>
      <c r="C1421" s="141">
        <v>27</v>
      </c>
      <c r="D1421" s="141">
        <v>0</v>
      </c>
      <c r="E1421" s="142">
        <v>0</v>
      </c>
      <c r="F1421" s="142">
        <v>6.78</v>
      </c>
      <c r="G1421" s="142">
        <v>0</v>
      </c>
      <c r="H1421" s="142">
        <v>0</v>
      </c>
      <c r="I1421" s="142">
        <v>6.78</v>
      </c>
      <c r="Q1421" s="30">
        <f t="shared" si="21"/>
        <v>6.78</v>
      </c>
    </row>
    <row r="1422" spans="1:17" x14ac:dyDescent="0.2">
      <c r="A1422" s="139" t="s">
        <v>2849</v>
      </c>
      <c r="B1422" s="140" t="s">
        <v>16717</v>
      </c>
      <c r="C1422" s="141">
        <v>26</v>
      </c>
      <c r="D1422" s="141">
        <v>0</v>
      </c>
      <c r="E1422" s="142">
        <v>0</v>
      </c>
      <c r="F1422" s="142">
        <v>6.53</v>
      </c>
      <c r="G1422" s="142">
        <v>0</v>
      </c>
      <c r="H1422" s="142">
        <v>0</v>
      </c>
      <c r="I1422" s="142">
        <v>6.53</v>
      </c>
      <c r="Q1422" s="30">
        <f t="shared" si="21"/>
        <v>6.53</v>
      </c>
    </row>
    <row r="1423" spans="1:17" x14ac:dyDescent="0.2">
      <c r="A1423" s="139" t="s">
        <v>2851</v>
      </c>
      <c r="B1423" s="140" t="s">
        <v>16718</v>
      </c>
      <c r="C1423" s="141">
        <v>324</v>
      </c>
      <c r="D1423" s="141">
        <v>9</v>
      </c>
      <c r="E1423" s="142">
        <v>8476.18</v>
      </c>
      <c r="F1423" s="142">
        <v>81.319999999999993</v>
      </c>
      <c r="G1423" s="142">
        <v>141.87</v>
      </c>
      <c r="H1423" s="142">
        <v>95.78</v>
      </c>
      <c r="I1423" s="142">
        <v>318.97000000000003</v>
      </c>
      <c r="Q1423" s="30">
        <f t="shared" ref="Q1423:Q1486" si="22">I1423+P1423</f>
        <v>318.97000000000003</v>
      </c>
    </row>
    <row r="1424" spans="1:17" x14ac:dyDescent="0.2">
      <c r="A1424" s="139" t="s">
        <v>2853</v>
      </c>
      <c r="B1424" s="140" t="s">
        <v>16719</v>
      </c>
      <c r="C1424" s="141">
        <v>78</v>
      </c>
      <c r="D1424" s="141">
        <v>4</v>
      </c>
      <c r="E1424" s="142">
        <v>3604.55</v>
      </c>
      <c r="F1424" s="142">
        <v>19.579999999999998</v>
      </c>
      <c r="G1424" s="142">
        <v>63.06</v>
      </c>
      <c r="H1424" s="142">
        <v>40.729999999999997</v>
      </c>
      <c r="I1424" s="142">
        <v>123.37</v>
      </c>
      <c r="Q1424" s="30">
        <f t="shared" si="22"/>
        <v>123.37</v>
      </c>
    </row>
    <row r="1425" spans="1:17" x14ac:dyDescent="0.2">
      <c r="A1425" s="139" t="s">
        <v>2855</v>
      </c>
      <c r="B1425" s="140" t="s">
        <v>16720</v>
      </c>
      <c r="C1425" s="141">
        <v>123</v>
      </c>
      <c r="D1425" s="141">
        <v>1</v>
      </c>
      <c r="E1425" s="142">
        <v>288.49</v>
      </c>
      <c r="F1425" s="142">
        <v>30.87</v>
      </c>
      <c r="G1425" s="142">
        <v>15.76</v>
      </c>
      <c r="H1425" s="142">
        <v>3.26</v>
      </c>
      <c r="I1425" s="142">
        <v>49.89</v>
      </c>
      <c r="Q1425" s="30">
        <f t="shared" si="22"/>
        <v>49.89</v>
      </c>
    </row>
    <row r="1426" spans="1:17" x14ac:dyDescent="0.2">
      <c r="A1426" s="139" t="s">
        <v>16721</v>
      </c>
      <c r="B1426" s="140" t="s">
        <v>16722</v>
      </c>
      <c r="C1426" s="141">
        <v>34</v>
      </c>
      <c r="D1426" s="141">
        <v>0</v>
      </c>
      <c r="E1426" s="142">
        <v>0</v>
      </c>
      <c r="F1426" s="142">
        <v>8.5399999999999991</v>
      </c>
      <c r="G1426" s="142">
        <v>0</v>
      </c>
      <c r="H1426" s="142">
        <v>0</v>
      </c>
      <c r="I1426" s="142">
        <v>8.5399999999999991</v>
      </c>
      <c r="Q1426" s="30">
        <f t="shared" si="22"/>
        <v>8.5399999999999991</v>
      </c>
    </row>
    <row r="1427" spans="1:17" x14ac:dyDescent="0.2">
      <c r="A1427" s="139" t="s">
        <v>2857</v>
      </c>
      <c r="B1427" s="140" t="s">
        <v>16723</v>
      </c>
      <c r="C1427" s="141">
        <v>72</v>
      </c>
      <c r="D1427" s="141">
        <v>0</v>
      </c>
      <c r="E1427" s="142">
        <v>0</v>
      </c>
      <c r="F1427" s="142">
        <v>18.07</v>
      </c>
      <c r="G1427" s="142">
        <v>0</v>
      </c>
      <c r="H1427" s="142">
        <v>0</v>
      </c>
      <c r="I1427" s="142">
        <v>18.07</v>
      </c>
      <c r="Q1427" s="30">
        <f t="shared" si="22"/>
        <v>18.07</v>
      </c>
    </row>
    <row r="1428" spans="1:17" x14ac:dyDescent="0.2">
      <c r="A1428" s="139" t="s">
        <v>2859</v>
      </c>
      <c r="B1428" s="140" t="s">
        <v>16724</v>
      </c>
      <c r="C1428" s="141">
        <v>583</v>
      </c>
      <c r="D1428" s="141">
        <v>6</v>
      </c>
      <c r="E1428" s="142">
        <v>1059.53</v>
      </c>
      <c r="F1428" s="142">
        <v>146.33000000000001</v>
      </c>
      <c r="G1428" s="142">
        <v>94.58</v>
      </c>
      <c r="H1428" s="142">
        <v>11.98</v>
      </c>
      <c r="I1428" s="142">
        <v>252.89</v>
      </c>
      <c r="Q1428" s="30">
        <f t="shared" si="22"/>
        <v>252.89</v>
      </c>
    </row>
    <row r="1429" spans="1:17" x14ac:dyDescent="0.2">
      <c r="A1429" s="139" t="s">
        <v>2861</v>
      </c>
      <c r="B1429" s="140" t="s">
        <v>16725</v>
      </c>
      <c r="C1429" s="141">
        <v>406</v>
      </c>
      <c r="D1429" s="141">
        <v>1</v>
      </c>
      <c r="E1429" s="142">
        <v>147.49</v>
      </c>
      <c r="F1429" s="142">
        <v>101.9</v>
      </c>
      <c r="G1429" s="142">
        <v>15.76</v>
      </c>
      <c r="H1429" s="142">
        <v>1.66</v>
      </c>
      <c r="I1429" s="142">
        <v>119.32</v>
      </c>
      <c r="Q1429" s="30">
        <f t="shared" si="22"/>
        <v>119.32</v>
      </c>
    </row>
    <row r="1430" spans="1:17" x14ac:dyDescent="0.2">
      <c r="A1430" s="139" t="s">
        <v>2863</v>
      </c>
      <c r="B1430" s="140" t="s">
        <v>16726</v>
      </c>
      <c r="C1430" s="141">
        <v>51</v>
      </c>
      <c r="D1430" s="141">
        <v>0</v>
      </c>
      <c r="E1430" s="142">
        <v>0</v>
      </c>
      <c r="F1430" s="142">
        <v>12.8</v>
      </c>
      <c r="G1430" s="142">
        <v>0</v>
      </c>
      <c r="H1430" s="142">
        <v>0</v>
      </c>
      <c r="I1430" s="142">
        <v>12.8</v>
      </c>
      <c r="Q1430" s="30">
        <f t="shared" si="22"/>
        <v>12.8</v>
      </c>
    </row>
    <row r="1431" spans="1:17" x14ac:dyDescent="0.2">
      <c r="A1431" s="139" t="s">
        <v>2865</v>
      </c>
      <c r="B1431" s="140" t="s">
        <v>16727</v>
      </c>
      <c r="C1431" s="141">
        <v>735</v>
      </c>
      <c r="D1431" s="141">
        <v>21</v>
      </c>
      <c r="E1431" s="142">
        <v>18015.54</v>
      </c>
      <c r="F1431" s="142">
        <v>184.48</v>
      </c>
      <c r="G1431" s="142">
        <v>331.04</v>
      </c>
      <c r="H1431" s="142">
        <v>203.58</v>
      </c>
      <c r="I1431" s="142">
        <v>719.1</v>
      </c>
      <c r="Q1431" s="30">
        <f t="shared" si="22"/>
        <v>719.1</v>
      </c>
    </row>
    <row r="1432" spans="1:17" x14ac:dyDescent="0.2">
      <c r="A1432" s="139" t="s">
        <v>2867</v>
      </c>
      <c r="B1432" s="140" t="s">
        <v>16728</v>
      </c>
      <c r="C1432" s="141">
        <v>135</v>
      </c>
      <c r="D1432" s="141">
        <v>0</v>
      </c>
      <c r="E1432" s="142">
        <v>0</v>
      </c>
      <c r="F1432" s="142">
        <v>33.880000000000003</v>
      </c>
      <c r="G1432" s="142">
        <v>0</v>
      </c>
      <c r="H1432" s="142">
        <v>0</v>
      </c>
      <c r="I1432" s="142">
        <v>33.880000000000003</v>
      </c>
      <c r="Q1432" s="30">
        <f t="shared" si="22"/>
        <v>33.880000000000003</v>
      </c>
    </row>
    <row r="1433" spans="1:17" x14ac:dyDescent="0.2">
      <c r="A1433" s="139" t="s">
        <v>2869</v>
      </c>
      <c r="B1433" s="140" t="s">
        <v>16729</v>
      </c>
      <c r="C1433" s="141">
        <v>165</v>
      </c>
      <c r="D1433" s="141">
        <v>8</v>
      </c>
      <c r="E1433" s="142">
        <v>1245.51</v>
      </c>
      <c r="F1433" s="142">
        <v>41.42</v>
      </c>
      <c r="G1433" s="142">
        <v>126.11</v>
      </c>
      <c r="H1433" s="142">
        <v>14.07</v>
      </c>
      <c r="I1433" s="142">
        <v>181.6</v>
      </c>
      <c r="Q1433" s="30">
        <f t="shared" si="22"/>
        <v>181.6</v>
      </c>
    </row>
    <row r="1434" spans="1:17" x14ac:dyDescent="0.2">
      <c r="A1434" s="139" t="s">
        <v>2871</v>
      </c>
      <c r="B1434" s="140" t="s">
        <v>16730</v>
      </c>
      <c r="C1434" s="141">
        <v>67</v>
      </c>
      <c r="D1434" s="141">
        <v>4</v>
      </c>
      <c r="E1434" s="142">
        <v>12686.25</v>
      </c>
      <c r="F1434" s="142">
        <v>16.82</v>
      </c>
      <c r="G1434" s="142">
        <v>63.06</v>
      </c>
      <c r="H1434" s="142">
        <v>143.35</v>
      </c>
      <c r="I1434" s="142">
        <v>223.23</v>
      </c>
      <c r="Q1434" s="30">
        <f t="shared" si="22"/>
        <v>223.23</v>
      </c>
    </row>
    <row r="1435" spans="1:17" x14ac:dyDescent="0.2">
      <c r="A1435" s="139" t="s">
        <v>2873</v>
      </c>
      <c r="B1435" s="140" t="s">
        <v>16731</v>
      </c>
      <c r="C1435" s="141">
        <v>369</v>
      </c>
      <c r="D1435" s="141">
        <v>4</v>
      </c>
      <c r="E1435" s="142">
        <v>1365.87</v>
      </c>
      <c r="F1435" s="142">
        <v>92.62</v>
      </c>
      <c r="G1435" s="142">
        <v>63.06</v>
      </c>
      <c r="H1435" s="142">
        <v>15.43</v>
      </c>
      <c r="I1435" s="142">
        <v>171.11</v>
      </c>
      <c r="Q1435" s="30">
        <f t="shared" si="22"/>
        <v>171.11</v>
      </c>
    </row>
    <row r="1436" spans="1:17" x14ac:dyDescent="0.2">
      <c r="A1436" s="139" t="s">
        <v>2875</v>
      </c>
      <c r="B1436" s="140" t="s">
        <v>16732</v>
      </c>
      <c r="C1436" s="141">
        <v>99</v>
      </c>
      <c r="D1436" s="141">
        <v>0</v>
      </c>
      <c r="E1436" s="142">
        <v>0</v>
      </c>
      <c r="F1436" s="142">
        <v>24.85</v>
      </c>
      <c r="G1436" s="142">
        <v>0</v>
      </c>
      <c r="H1436" s="142">
        <v>0</v>
      </c>
      <c r="I1436" s="142">
        <v>24.85</v>
      </c>
      <c r="Q1436" s="30">
        <f t="shared" si="22"/>
        <v>24.85</v>
      </c>
    </row>
    <row r="1437" spans="1:17" x14ac:dyDescent="0.2">
      <c r="A1437" s="139" t="s">
        <v>2877</v>
      </c>
      <c r="B1437" s="140" t="s">
        <v>16733</v>
      </c>
      <c r="C1437" s="141">
        <v>122</v>
      </c>
      <c r="D1437" s="141">
        <v>0</v>
      </c>
      <c r="E1437" s="142">
        <v>0</v>
      </c>
      <c r="F1437" s="142">
        <v>30.62</v>
      </c>
      <c r="G1437" s="142">
        <v>0</v>
      </c>
      <c r="H1437" s="142">
        <v>0</v>
      </c>
      <c r="I1437" s="142">
        <v>30.62</v>
      </c>
      <c r="Q1437" s="30">
        <f t="shared" si="22"/>
        <v>30.62</v>
      </c>
    </row>
    <row r="1438" spans="1:17" x14ac:dyDescent="0.2">
      <c r="A1438" s="139" t="s">
        <v>2879</v>
      </c>
      <c r="B1438" s="140" t="s">
        <v>16734</v>
      </c>
      <c r="C1438" s="141">
        <v>333</v>
      </c>
      <c r="D1438" s="141">
        <v>17</v>
      </c>
      <c r="E1438" s="142">
        <v>11457.75</v>
      </c>
      <c r="F1438" s="142">
        <v>83.58</v>
      </c>
      <c r="G1438" s="142">
        <v>267.98</v>
      </c>
      <c r="H1438" s="142">
        <v>129.47</v>
      </c>
      <c r="I1438" s="142">
        <v>481.03</v>
      </c>
      <c r="Q1438" s="30">
        <f t="shared" si="22"/>
        <v>481.03</v>
      </c>
    </row>
    <row r="1439" spans="1:17" x14ac:dyDescent="0.2">
      <c r="A1439" s="139" t="s">
        <v>2881</v>
      </c>
      <c r="B1439" s="140" t="s">
        <v>16735</v>
      </c>
      <c r="C1439" s="141">
        <v>27</v>
      </c>
      <c r="D1439" s="141">
        <v>0</v>
      </c>
      <c r="E1439" s="142">
        <v>0</v>
      </c>
      <c r="F1439" s="142">
        <v>6.78</v>
      </c>
      <c r="G1439" s="142">
        <v>0</v>
      </c>
      <c r="H1439" s="142">
        <v>0</v>
      </c>
      <c r="I1439" s="142">
        <v>6.78</v>
      </c>
      <c r="Q1439" s="30">
        <f t="shared" si="22"/>
        <v>6.78</v>
      </c>
    </row>
    <row r="1440" spans="1:17" x14ac:dyDescent="0.2">
      <c r="A1440" s="139" t="s">
        <v>2883</v>
      </c>
      <c r="B1440" s="140" t="s">
        <v>16736</v>
      </c>
      <c r="C1440" s="141">
        <v>43</v>
      </c>
      <c r="D1440" s="141">
        <v>0</v>
      </c>
      <c r="E1440" s="142">
        <v>0</v>
      </c>
      <c r="F1440" s="142">
        <v>10.79</v>
      </c>
      <c r="G1440" s="142">
        <v>0</v>
      </c>
      <c r="H1440" s="142">
        <v>0</v>
      </c>
      <c r="I1440" s="142">
        <v>10.79</v>
      </c>
      <c r="Q1440" s="30">
        <f t="shared" si="22"/>
        <v>10.79</v>
      </c>
    </row>
    <row r="1441" spans="1:17" x14ac:dyDescent="0.2">
      <c r="A1441" s="139" t="s">
        <v>2885</v>
      </c>
      <c r="B1441" s="140" t="s">
        <v>16737</v>
      </c>
      <c r="C1441" s="141">
        <v>132</v>
      </c>
      <c r="D1441" s="141">
        <v>3</v>
      </c>
      <c r="E1441" s="142">
        <v>16597.2</v>
      </c>
      <c r="F1441" s="142">
        <v>33.130000000000003</v>
      </c>
      <c r="G1441" s="142">
        <v>47.29</v>
      </c>
      <c r="H1441" s="142">
        <v>187.55</v>
      </c>
      <c r="I1441" s="142">
        <v>267.97000000000003</v>
      </c>
      <c r="Q1441" s="30">
        <f t="shared" si="22"/>
        <v>267.97000000000003</v>
      </c>
    </row>
    <row r="1442" spans="1:17" x14ac:dyDescent="0.2">
      <c r="A1442" s="139" t="s">
        <v>2887</v>
      </c>
      <c r="B1442" s="140" t="s">
        <v>16738</v>
      </c>
      <c r="C1442" s="141">
        <v>4030</v>
      </c>
      <c r="D1442" s="141">
        <v>41</v>
      </c>
      <c r="E1442" s="142">
        <v>12775.74</v>
      </c>
      <c r="F1442" s="142">
        <v>1011.49</v>
      </c>
      <c r="G1442" s="142">
        <v>646.30999999999995</v>
      </c>
      <c r="H1442" s="142">
        <v>144.37</v>
      </c>
      <c r="I1442" s="142">
        <v>1802.17</v>
      </c>
      <c r="Q1442" s="30">
        <f t="shared" si="22"/>
        <v>1802.17</v>
      </c>
    </row>
    <row r="1443" spans="1:17" x14ac:dyDescent="0.2">
      <c r="A1443" s="139" t="s">
        <v>2889</v>
      </c>
      <c r="B1443" s="140" t="s">
        <v>16739</v>
      </c>
      <c r="C1443" s="141">
        <v>165</v>
      </c>
      <c r="D1443" s="141">
        <v>5</v>
      </c>
      <c r="E1443" s="142">
        <v>5126.99</v>
      </c>
      <c r="F1443" s="142">
        <v>41.42</v>
      </c>
      <c r="G1443" s="142">
        <v>78.819999999999993</v>
      </c>
      <c r="H1443" s="142">
        <v>57.94</v>
      </c>
      <c r="I1443" s="142">
        <v>178.18</v>
      </c>
      <c r="Q1443" s="30">
        <f t="shared" si="22"/>
        <v>178.18</v>
      </c>
    </row>
    <row r="1444" spans="1:17" x14ac:dyDescent="0.2">
      <c r="A1444" s="139" t="s">
        <v>2891</v>
      </c>
      <c r="B1444" s="140" t="s">
        <v>16740</v>
      </c>
      <c r="C1444" s="141">
        <v>896</v>
      </c>
      <c r="D1444" s="141">
        <v>14</v>
      </c>
      <c r="E1444" s="142">
        <v>7976.5</v>
      </c>
      <c r="F1444" s="142">
        <v>224.89</v>
      </c>
      <c r="G1444" s="142">
        <v>220.7</v>
      </c>
      <c r="H1444" s="142">
        <v>90.14</v>
      </c>
      <c r="I1444" s="142">
        <v>535.73</v>
      </c>
      <c r="Q1444" s="30">
        <f t="shared" si="22"/>
        <v>535.73</v>
      </c>
    </row>
    <row r="1445" spans="1:17" x14ac:dyDescent="0.2">
      <c r="A1445" s="139" t="s">
        <v>2893</v>
      </c>
      <c r="B1445" s="140" t="s">
        <v>16741</v>
      </c>
      <c r="C1445" s="141">
        <v>459</v>
      </c>
      <c r="D1445" s="141">
        <v>17</v>
      </c>
      <c r="E1445" s="142">
        <v>20321.78</v>
      </c>
      <c r="F1445" s="142">
        <v>115.21</v>
      </c>
      <c r="G1445" s="142">
        <v>267.98</v>
      </c>
      <c r="H1445" s="142">
        <v>229.64</v>
      </c>
      <c r="I1445" s="142">
        <v>612.83000000000004</v>
      </c>
      <c r="Q1445" s="30">
        <f t="shared" si="22"/>
        <v>612.83000000000004</v>
      </c>
    </row>
    <row r="1446" spans="1:17" x14ac:dyDescent="0.2">
      <c r="A1446" s="139" t="s">
        <v>2895</v>
      </c>
      <c r="B1446" s="140" t="s">
        <v>16742</v>
      </c>
      <c r="C1446" s="141">
        <v>196</v>
      </c>
      <c r="D1446" s="141">
        <v>0</v>
      </c>
      <c r="E1446" s="142">
        <v>0</v>
      </c>
      <c r="F1446" s="142">
        <v>49.19</v>
      </c>
      <c r="G1446" s="142">
        <v>0</v>
      </c>
      <c r="H1446" s="142">
        <v>0</v>
      </c>
      <c r="I1446" s="142">
        <v>49.19</v>
      </c>
      <c r="Q1446" s="30">
        <f t="shared" si="22"/>
        <v>49.19</v>
      </c>
    </row>
    <row r="1447" spans="1:17" x14ac:dyDescent="0.2">
      <c r="A1447" s="139" t="s">
        <v>2897</v>
      </c>
      <c r="B1447" s="140" t="s">
        <v>16743</v>
      </c>
      <c r="C1447" s="141">
        <v>333</v>
      </c>
      <c r="D1447" s="141">
        <v>9</v>
      </c>
      <c r="E1447" s="142">
        <v>72690.77</v>
      </c>
      <c r="F1447" s="142">
        <v>83.58</v>
      </c>
      <c r="G1447" s="142">
        <v>141.87</v>
      </c>
      <c r="H1447" s="142">
        <v>821.41</v>
      </c>
      <c r="I1447" s="142">
        <v>1046.8599999999999</v>
      </c>
      <c r="Q1447" s="30">
        <f t="shared" si="22"/>
        <v>1046.8599999999999</v>
      </c>
    </row>
    <row r="1448" spans="1:17" x14ac:dyDescent="0.2">
      <c r="A1448" s="139" t="s">
        <v>2899</v>
      </c>
      <c r="B1448" s="140" t="s">
        <v>16744</v>
      </c>
      <c r="C1448" s="141">
        <v>46</v>
      </c>
      <c r="D1448" s="141">
        <v>0</v>
      </c>
      <c r="E1448" s="142">
        <v>0</v>
      </c>
      <c r="F1448" s="142">
        <v>11.54</v>
      </c>
      <c r="G1448" s="142">
        <v>0</v>
      </c>
      <c r="H1448" s="142">
        <v>0</v>
      </c>
      <c r="I1448" s="142">
        <v>11.54</v>
      </c>
      <c r="Q1448" s="30">
        <f t="shared" si="22"/>
        <v>11.54</v>
      </c>
    </row>
    <row r="1449" spans="1:17" x14ac:dyDescent="0.2">
      <c r="A1449" s="139" t="s">
        <v>2901</v>
      </c>
      <c r="B1449" s="140" t="s">
        <v>16745</v>
      </c>
      <c r="C1449" s="141">
        <v>39</v>
      </c>
      <c r="D1449" s="141">
        <v>3</v>
      </c>
      <c r="E1449" s="142">
        <v>29342.63</v>
      </c>
      <c r="F1449" s="142">
        <v>9.7899999999999991</v>
      </c>
      <c r="G1449" s="142">
        <v>47.29</v>
      </c>
      <c r="H1449" s="142">
        <v>331.58</v>
      </c>
      <c r="I1449" s="142">
        <v>388.66</v>
      </c>
      <c r="Q1449" s="30">
        <f t="shared" si="22"/>
        <v>388.66</v>
      </c>
    </row>
    <row r="1450" spans="1:17" x14ac:dyDescent="0.2">
      <c r="A1450" s="139" t="s">
        <v>2903</v>
      </c>
      <c r="B1450" s="140" t="s">
        <v>16746</v>
      </c>
      <c r="C1450" s="141">
        <v>81</v>
      </c>
      <c r="D1450" s="141">
        <v>1</v>
      </c>
      <c r="E1450" s="142">
        <v>800.07</v>
      </c>
      <c r="F1450" s="142">
        <v>20.329999999999998</v>
      </c>
      <c r="G1450" s="142">
        <v>15.76</v>
      </c>
      <c r="H1450" s="142">
        <v>9.0399999999999991</v>
      </c>
      <c r="I1450" s="142">
        <v>45.13</v>
      </c>
      <c r="Q1450" s="30">
        <f t="shared" si="22"/>
        <v>45.13</v>
      </c>
    </row>
    <row r="1451" spans="1:17" x14ac:dyDescent="0.2">
      <c r="A1451" s="139" t="s">
        <v>2905</v>
      </c>
      <c r="B1451" s="140" t="s">
        <v>16747</v>
      </c>
      <c r="C1451" s="141">
        <v>67</v>
      </c>
      <c r="D1451" s="141">
        <v>0</v>
      </c>
      <c r="E1451" s="142">
        <v>0</v>
      </c>
      <c r="F1451" s="142">
        <v>16.82</v>
      </c>
      <c r="G1451" s="142">
        <v>0</v>
      </c>
      <c r="H1451" s="142">
        <v>0</v>
      </c>
      <c r="I1451" s="142">
        <v>16.82</v>
      </c>
      <c r="Q1451" s="30">
        <f t="shared" si="22"/>
        <v>16.82</v>
      </c>
    </row>
    <row r="1452" spans="1:17" x14ac:dyDescent="0.2">
      <c r="A1452" s="139" t="s">
        <v>2907</v>
      </c>
      <c r="B1452" s="140" t="s">
        <v>16748</v>
      </c>
      <c r="C1452" s="141">
        <v>260</v>
      </c>
      <c r="D1452" s="141">
        <v>6</v>
      </c>
      <c r="E1452" s="142">
        <v>3492.29</v>
      </c>
      <c r="F1452" s="142">
        <v>65.260000000000005</v>
      </c>
      <c r="G1452" s="142">
        <v>94.58</v>
      </c>
      <c r="H1452" s="142">
        <v>39.46</v>
      </c>
      <c r="I1452" s="142">
        <v>199.3</v>
      </c>
      <c r="Q1452" s="30">
        <f t="shared" si="22"/>
        <v>199.3</v>
      </c>
    </row>
    <row r="1453" spans="1:17" x14ac:dyDescent="0.2">
      <c r="A1453" s="139" t="s">
        <v>2909</v>
      </c>
      <c r="B1453" s="140" t="s">
        <v>16749</v>
      </c>
      <c r="C1453" s="141">
        <v>24</v>
      </c>
      <c r="D1453" s="141">
        <v>0</v>
      </c>
      <c r="E1453" s="142">
        <v>0</v>
      </c>
      <c r="F1453" s="142">
        <v>6.02</v>
      </c>
      <c r="G1453" s="142">
        <v>0</v>
      </c>
      <c r="H1453" s="142">
        <v>0</v>
      </c>
      <c r="I1453" s="142">
        <v>6.02</v>
      </c>
      <c r="Q1453" s="30">
        <f t="shared" si="22"/>
        <v>6.02</v>
      </c>
    </row>
    <row r="1454" spans="1:17" x14ac:dyDescent="0.2">
      <c r="A1454" s="139" t="s">
        <v>2911</v>
      </c>
      <c r="B1454" s="140" t="s">
        <v>16750</v>
      </c>
      <c r="C1454" s="141">
        <v>25</v>
      </c>
      <c r="D1454" s="141">
        <v>0</v>
      </c>
      <c r="E1454" s="142">
        <v>0</v>
      </c>
      <c r="F1454" s="142">
        <v>6.27</v>
      </c>
      <c r="G1454" s="142">
        <v>0</v>
      </c>
      <c r="H1454" s="142">
        <v>0</v>
      </c>
      <c r="I1454" s="142">
        <v>6.27</v>
      </c>
      <c r="Q1454" s="30">
        <f t="shared" si="22"/>
        <v>6.27</v>
      </c>
    </row>
    <row r="1455" spans="1:17" x14ac:dyDescent="0.2">
      <c r="A1455" s="139" t="s">
        <v>2913</v>
      </c>
      <c r="B1455" s="140" t="s">
        <v>16751</v>
      </c>
      <c r="C1455" s="141">
        <v>37</v>
      </c>
      <c r="D1455" s="141">
        <v>0</v>
      </c>
      <c r="E1455" s="142">
        <v>0</v>
      </c>
      <c r="F1455" s="142">
        <v>9.2899999999999991</v>
      </c>
      <c r="G1455" s="142">
        <v>0</v>
      </c>
      <c r="H1455" s="142">
        <v>0</v>
      </c>
      <c r="I1455" s="142">
        <v>9.2899999999999991</v>
      </c>
      <c r="Q1455" s="30">
        <f t="shared" si="22"/>
        <v>9.2899999999999991</v>
      </c>
    </row>
    <row r="1456" spans="1:17" x14ac:dyDescent="0.2">
      <c r="A1456" s="139" t="s">
        <v>2915</v>
      </c>
      <c r="B1456" s="140" t="s">
        <v>16752</v>
      </c>
      <c r="C1456" s="141">
        <v>528</v>
      </c>
      <c r="D1456" s="141">
        <v>10</v>
      </c>
      <c r="E1456" s="142">
        <v>6672.13</v>
      </c>
      <c r="F1456" s="142">
        <v>132.52000000000001</v>
      </c>
      <c r="G1456" s="142">
        <v>157.63999999999999</v>
      </c>
      <c r="H1456" s="142">
        <v>75.39</v>
      </c>
      <c r="I1456" s="142">
        <v>365.55</v>
      </c>
      <c r="Q1456" s="30">
        <f t="shared" si="22"/>
        <v>365.55</v>
      </c>
    </row>
    <row r="1457" spans="1:17" x14ac:dyDescent="0.2">
      <c r="A1457" s="139" t="s">
        <v>2917</v>
      </c>
      <c r="B1457" s="140" t="s">
        <v>16753</v>
      </c>
      <c r="C1457" s="141">
        <v>1478</v>
      </c>
      <c r="D1457" s="141">
        <v>29</v>
      </c>
      <c r="E1457" s="142">
        <v>50999.4</v>
      </c>
      <c r="F1457" s="142">
        <v>370.96</v>
      </c>
      <c r="G1457" s="142">
        <v>457.15</v>
      </c>
      <c r="H1457" s="142">
        <v>576.29999999999995</v>
      </c>
      <c r="I1457" s="142">
        <v>1404.41</v>
      </c>
      <c r="Q1457" s="30">
        <f t="shared" si="22"/>
        <v>1404.41</v>
      </c>
    </row>
    <row r="1458" spans="1:17" x14ac:dyDescent="0.2">
      <c r="A1458" s="139" t="s">
        <v>2919</v>
      </c>
      <c r="B1458" s="140" t="s">
        <v>16754</v>
      </c>
      <c r="C1458" s="141">
        <v>100</v>
      </c>
      <c r="D1458" s="141">
        <v>1</v>
      </c>
      <c r="E1458" s="142">
        <v>615.44000000000005</v>
      </c>
      <c r="F1458" s="142">
        <v>25.1</v>
      </c>
      <c r="G1458" s="142">
        <v>15.76</v>
      </c>
      <c r="H1458" s="142">
        <v>6.95</v>
      </c>
      <c r="I1458" s="142">
        <v>47.81</v>
      </c>
      <c r="Q1458" s="30">
        <f t="shared" si="22"/>
        <v>47.81</v>
      </c>
    </row>
    <row r="1459" spans="1:17" x14ac:dyDescent="0.2">
      <c r="A1459" s="139" t="s">
        <v>2921</v>
      </c>
      <c r="B1459" s="140" t="s">
        <v>16755</v>
      </c>
      <c r="C1459" s="141">
        <v>57</v>
      </c>
      <c r="D1459" s="141">
        <v>2</v>
      </c>
      <c r="E1459" s="142">
        <v>373.22</v>
      </c>
      <c r="F1459" s="142">
        <v>14.3</v>
      </c>
      <c r="G1459" s="142">
        <v>31.53</v>
      </c>
      <c r="H1459" s="142">
        <v>4.22</v>
      </c>
      <c r="I1459" s="142">
        <v>50.05</v>
      </c>
      <c r="Q1459" s="30">
        <f t="shared" si="22"/>
        <v>50.05</v>
      </c>
    </row>
    <row r="1460" spans="1:17" x14ac:dyDescent="0.2">
      <c r="A1460" s="139" t="s">
        <v>2923</v>
      </c>
      <c r="B1460" s="140" t="s">
        <v>16756</v>
      </c>
      <c r="C1460" s="141">
        <v>28</v>
      </c>
      <c r="D1460" s="141">
        <v>0</v>
      </c>
      <c r="E1460" s="142">
        <v>0</v>
      </c>
      <c r="F1460" s="142">
        <v>7.02</v>
      </c>
      <c r="G1460" s="142">
        <v>0</v>
      </c>
      <c r="H1460" s="142">
        <v>0</v>
      </c>
      <c r="I1460" s="142">
        <v>7.02</v>
      </c>
      <c r="Q1460" s="30">
        <f t="shared" si="22"/>
        <v>7.02</v>
      </c>
    </row>
    <row r="1461" spans="1:17" x14ac:dyDescent="0.2">
      <c r="A1461" s="139" t="s">
        <v>2925</v>
      </c>
      <c r="B1461" s="140" t="s">
        <v>16757</v>
      </c>
      <c r="C1461" s="141">
        <v>116</v>
      </c>
      <c r="D1461" s="141">
        <v>2</v>
      </c>
      <c r="E1461" s="142">
        <v>22239.360000000001</v>
      </c>
      <c r="F1461" s="142">
        <v>29.11</v>
      </c>
      <c r="G1461" s="142">
        <v>31.53</v>
      </c>
      <c r="H1461" s="142">
        <v>251.3</v>
      </c>
      <c r="I1461" s="142">
        <v>311.94</v>
      </c>
      <c r="Q1461" s="30">
        <f t="shared" si="22"/>
        <v>311.94</v>
      </c>
    </row>
    <row r="1462" spans="1:17" x14ac:dyDescent="0.2">
      <c r="A1462" s="139" t="s">
        <v>2927</v>
      </c>
      <c r="B1462" s="140" t="s">
        <v>16758</v>
      </c>
      <c r="C1462" s="141">
        <v>154</v>
      </c>
      <c r="D1462" s="141">
        <v>4</v>
      </c>
      <c r="E1462" s="142">
        <v>581.65</v>
      </c>
      <c r="F1462" s="142">
        <v>38.659999999999997</v>
      </c>
      <c r="G1462" s="142">
        <v>63.06</v>
      </c>
      <c r="H1462" s="142">
        <v>6.58</v>
      </c>
      <c r="I1462" s="142">
        <v>108.3</v>
      </c>
      <c r="Q1462" s="30">
        <f t="shared" si="22"/>
        <v>108.3</v>
      </c>
    </row>
    <row r="1463" spans="1:17" x14ac:dyDescent="0.2">
      <c r="A1463" s="139" t="s">
        <v>2929</v>
      </c>
      <c r="B1463" s="140" t="s">
        <v>16759</v>
      </c>
      <c r="C1463" s="141">
        <v>52</v>
      </c>
      <c r="D1463" s="141">
        <v>0</v>
      </c>
      <c r="E1463" s="142">
        <v>0</v>
      </c>
      <c r="F1463" s="142">
        <v>13.05</v>
      </c>
      <c r="G1463" s="142">
        <v>0</v>
      </c>
      <c r="H1463" s="142">
        <v>0</v>
      </c>
      <c r="I1463" s="142">
        <v>13.05</v>
      </c>
      <c r="Q1463" s="30">
        <f t="shared" si="22"/>
        <v>13.05</v>
      </c>
    </row>
    <row r="1464" spans="1:17" x14ac:dyDescent="0.2">
      <c r="A1464" s="139" t="s">
        <v>2931</v>
      </c>
      <c r="B1464" s="140" t="s">
        <v>16760</v>
      </c>
      <c r="C1464" s="141">
        <v>1856</v>
      </c>
      <c r="D1464" s="141">
        <v>119</v>
      </c>
      <c r="E1464" s="142">
        <v>31466.36</v>
      </c>
      <c r="F1464" s="142">
        <v>465.84</v>
      </c>
      <c r="G1464" s="142">
        <v>1875.89</v>
      </c>
      <c r="H1464" s="142">
        <v>355.58</v>
      </c>
      <c r="I1464" s="142">
        <v>2697.31</v>
      </c>
      <c r="Q1464" s="30">
        <f t="shared" si="22"/>
        <v>2697.31</v>
      </c>
    </row>
    <row r="1465" spans="1:17" x14ac:dyDescent="0.2">
      <c r="A1465" s="139" t="s">
        <v>2933</v>
      </c>
      <c r="B1465" s="140" t="s">
        <v>16761</v>
      </c>
      <c r="C1465" s="141">
        <v>299</v>
      </c>
      <c r="D1465" s="141">
        <v>1</v>
      </c>
      <c r="E1465" s="142">
        <v>269.25</v>
      </c>
      <c r="F1465" s="142">
        <v>75.05</v>
      </c>
      <c r="G1465" s="142">
        <v>15.76</v>
      </c>
      <c r="H1465" s="142">
        <v>3.04</v>
      </c>
      <c r="I1465" s="142">
        <v>93.85</v>
      </c>
      <c r="Q1465" s="30">
        <f t="shared" si="22"/>
        <v>93.85</v>
      </c>
    </row>
    <row r="1466" spans="1:17" x14ac:dyDescent="0.2">
      <c r="A1466" s="139" t="s">
        <v>2935</v>
      </c>
      <c r="B1466" s="140" t="s">
        <v>16762</v>
      </c>
      <c r="C1466" s="141">
        <v>714</v>
      </c>
      <c r="D1466" s="141">
        <v>8</v>
      </c>
      <c r="E1466" s="142">
        <v>7796.16</v>
      </c>
      <c r="F1466" s="142">
        <v>179.21</v>
      </c>
      <c r="G1466" s="142">
        <v>126.11</v>
      </c>
      <c r="H1466" s="142">
        <v>88.1</v>
      </c>
      <c r="I1466" s="142">
        <v>393.42</v>
      </c>
      <c r="Q1466" s="30">
        <f t="shared" si="22"/>
        <v>393.42</v>
      </c>
    </row>
    <row r="1467" spans="1:17" x14ac:dyDescent="0.2">
      <c r="A1467" s="139" t="s">
        <v>2937</v>
      </c>
      <c r="B1467" s="140" t="s">
        <v>16763</v>
      </c>
      <c r="C1467" s="141">
        <v>1462</v>
      </c>
      <c r="D1467" s="141">
        <v>42</v>
      </c>
      <c r="E1467" s="142">
        <v>12306.31</v>
      </c>
      <c r="F1467" s="142">
        <v>366.94</v>
      </c>
      <c r="G1467" s="142">
        <v>662.08</v>
      </c>
      <c r="H1467" s="142">
        <v>139.06</v>
      </c>
      <c r="I1467" s="142">
        <v>1168.08</v>
      </c>
      <c r="Q1467" s="30">
        <f t="shared" si="22"/>
        <v>1168.08</v>
      </c>
    </row>
    <row r="1468" spans="1:17" x14ac:dyDescent="0.2">
      <c r="A1468" s="139" t="s">
        <v>2939</v>
      </c>
      <c r="B1468" s="140" t="s">
        <v>16764</v>
      </c>
      <c r="C1468" s="141">
        <v>86</v>
      </c>
      <c r="D1468" s="141">
        <v>0</v>
      </c>
      <c r="E1468" s="142">
        <v>0</v>
      </c>
      <c r="F1468" s="142">
        <v>21.58</v>
      </c>
      <c r="G1468" s="142">
        <v>0</v>
      </c>
      <c r="H1468" s="142">
        <v>0</v>
      </c>
      <c r="I1468" s="142">
        <v>21.58</v>
      </c>
      <c r="Q1468" s="30">
        <f t="shared" si="22"/>
        <v>21.58</v>
      </c>
    </row>
    <row r="1469" spans="1:17" x14ac:dyDescent="0.2">
      <c r="A1469" s="139" t="s">
        <v>2941</v>
      </c>
      <c r="B1469" s="140" t="s">
        <v>16765</v>
      </c>
      <c r="C1469" s="141">
        <v>95</v>
      </c>
      <c r="D1469" s="141">
        <v>2</v>
      </c>
      <c r="E1469" s="142">
        <v>18246.740000000002</v>
      </c>
      <c r="F1469" s="142">
        <v>23.85</v>
      </c>
      <c r="G1469" s="142">
        <v>31.53</v>
      </c>
      <c r="H1469" s="142">
        <v>206.19</v>
      </c>
      <c r="I1469" s="142">
        <v>261.57</v>
      </c>
      <c r="Q1469" s="30">
        <f t="shared" si="22"/>
        <v>261.57</v>
      </c>
    </row>
    <row r="1470" spans="1:17" x14ac:dyDescent="0.2">
      <c r="A1470" s="139" t="s">
        <v>2943</v>
      </c>
      <c r="B1470" s="140" t="s">
        <v>16766</v>
      </c>
      <c r="C1470" s="141">
        <v>423</v>
      </c>
      <c r="D1470" s="141">
        <v>32</v>
      </c>
      <c r="E1470" s="142">
        <v>9397.92</v>
      </c>
      <c r="F1470" s="142">
        <v>106.17</v>
      </c>
      <c r="G1470" s="142">
        <v>504.44</v>
      </c>
      <c r="H1470" s="142">
        <v>106.2</v>
      </c>
      <c r="I1470" s="142">
        <v>716.81</v>
      </c>
      <c r="Q1470" s="30">
        <f t="shared" si="22"/>
        <v>716.81</v>
      </c>
    </row>
    <row r="1471" spans="1:17" x14ac:dyDescent="0.2">
      <c r="A1471" s="139" t="s">
        <v>2945</v>
      </c>
      <c r="B1471" s="140" t="s">
        <v>16767</v>
      </c>
      <c r="C1471" s="141">
        <v>160</v>
      </c>
      <c r="D1471" s="141">
        <v>1</v>
      </c>
      <c r="E1471" s="142">
        <v>95.08</v>
      </c>
      <c r="F1471" s="142">
        <v>40.159999999999997</v>
      </c>
      <c r="G1471" s="142">
        <v>15.76</v>
      </c>
      <c r="H1471" s="142">
        <v>1.07</v>
      </c>
      <c r="I1471" s="142">
        <v>56.99</v>
      </c>
      <c r="Q1471" s="30">
        <f t="shared" si="22"/>
        <v>56.99</v>
      </c>
    </row>
    <row r="1472" spans="1:17" x14ac:dyDescent="0.2">
      <c r="A1472" s="139" t="s">
        <v>2947</v>
      </c>
      <c r="B1472" s="140" t="s">
        <v>16768</v>
      </c>
      <c r="C1472" s="141">
        <v>61</v>
      </c>
      <c r="D1472" s="141">
        <v>0</v>
      </c>
      <c r="E1472" s="142">
        <v>0</v>
      </c>
      <c r="F1472" s="142">
        <v>15.31</v>
      </c>
      <c r="G1472" s="142">
        <v>0</v>
      </c>
      <c r="H1472" s="142">
        <v>0</v>
      </c>
      <c r="I1472" s="142">
        <v>15.31</v>
      </c>
      <c r="Q1472" s="30">
        <f t="shared" si="22"/>
        <v>15.31</v>
      </c>
    </row>
    <row r="1473" spans="1:17" x14ac:dyDescent="0.2">
      <c r="A1473" s="139" t="s">
        <v>2949</v>
      </c>
      <c r="B1473" s="140" t="s">
        <v>16769</v>
      </c>
      <c r="C1473" s="141">
        <v>45</v>
      </c>
      <c r="D1473" s="141">
        <v>0</v>
      </c>
      <c r="E1473" s="142">
        <v>0</v>
      </c>
      <c r="F1473" s="142">
        <v>11.3</v>
      </c>
      <c r="G1473" s="142">
        <v>0</v>
      </c>
      <c r="H1473" s="142">
        <v>0</v>
      </c>
      <c r="I1473" s="142">
        <v>11.3</v>
      </c>
      <c r="Q1473" s="30">
        <f t="shared" si="22"/>
        <v>11.3</v>
      </c>
    </row>
    <row r="1474" spans="1:17" x14ac:dyDescent="0.2">
      <c r="A1474" s="139" t="s">
        <v>2951</v>
      </c>
      <c r="B1474" s="140" t="s">
        <v>16770</v>
      </c>
      <c r="C1474" s="141">
        <v>9</v>
      </c>
      <c r="D1474" s="141">
        <v>0</v>
      </c>
      <c r="E1474" s="142">
        <v>0</v>
      </c>
      <c r="F1474" s="142">
        <v>2.2599999999999998</v>
      </c>
      <c r="G1474" s="142">
        <v>0</v>
      </c>
      <c r="H1474" s="142">
        <v>0</v>
      </c>
      <c r="I1474" s="142">
        <v>2.2599999999999998</v>
      </c>
      <c r="Q1474" s="30">
        <f t="shared" si="22"/>
        <v>2.2599999999999998</v>
      </c>
    </row>
    <row r="1475" spans="1:17" x14ac:dyDescent="0.2">
      <c r="A1475" s="139" t="s">
        <v>2953</v>
      </c>
      <c r="B1475" s="140" t="s">
        <v>16771</v>
      </c>
      <c r="C1475" s="141">
        <v>44</v>
      </c>
      <c r="D1475" s="141">
        <v>1</v>
      </c>
      <c r="E1475" s="142">
        <v>7969.43</v>
      </c>
      <c r="F1475" s="142">
        <v>11.04</v>
      </c>
      <c r="G1475" s="142">
        <v>15.76</v>
      </c>
      <c r="H1475" s="142">
        <v>90.06</v>
      </c>
      <c r="I1475" s="142">
        <v>116.86</v>
      </c>
      <c r="Q1475" s="30">
        <f t="shared" si="22"/>
        <v>116.86</v>
      </c>
    </row>
    <row r="1476" spans="1:17" x14ac:dyDescent="0.2">
      <c r="A1476" s="139" t="s">
        <v>2955</v>
      </c>
      <c r="B1476" s="140" t="s">
        <v>16772</v>
      </c>
      <c r="C1476" s="141">
        <v>223</v>
      </c>
      <c r="D1476" s="141">
        <v>7</v>
      </c>
      <c r="E1476" s="142">
        <v>1201.29</v>
      </c>
      <c r="F1476" s="142">
        <v>55.97</v>
      </c>
      <c r="G1476" s="142">
        <v>110.34</v>
      </c>
      <c r="H1476" s="142">
        <v>13.58</v>
      </c>
      <c r="I1476" s="142">
        <v>179.89</v>
      </c>
      <c r="Q1476" s="30">
        <f t="shared" si="22"/>
        <v>179.89</v>
      </c>
    </row>
    <row r="1477" spans="1:17" x14ac:dyDescent="0.2">
      <c r="A1477" s="139" t="s">
        <v>2957</v>
      </c>
      <c r="B1477" s="140" t="s">
        <v>16773</v>
      </c>
      <c r="C1477" s="141">
        <v>118</v>
      </c>
      <c r="D1477" s="141">
        <v>6</v>
      </c>
      <c r="E1477" s="142">
        <v>1038.1300000000001</v>
      </c>
      <c r="F1477" s="142">
        <v>29.62</v>
      </c>
      <c r="G1477" s="142">
        <v>94.58</v>
      </c>
      <c r="H1477" s="142">
        <v>11.73</v>
      </c>
      <c r="I1477" s="142">
        <v>135.93</v>
      </c>
      <c r="Q1477" s="30">
        <f t="shared" si="22"/>
        <v>135.93</v>
      </c>
    </row>
    <row r="1478" spans="1:17" x14ac:dyDescent="0.2">
      <c r="A1478" s="139" t="s">
        <v>2959</v>
      </c>
      <c r="B1478" s="140" t="s">
        <v>16774</v>
      </c>
      <c r="C1478" s="141">
        <v>24</v>
      </c>
      <c r="D1478" s="141">
        <v>0</v>
      </c>
      <c r="E1478" s="142">
        <v>0</v>
      </c>
      <c r="F1478" s="142">
        <v>6.02</v>
      </c>
      <c r="G1478" s="142">
        <v>0</v>
      </c>
      <c r="H1478" s="142">
        <v>0</v>
      </c>
      <c r="I1478" s="142">
        <v>6.02</v>
      </c>
      <c r="Q1478" s="30">
        <f t="shared" si="22"/>
        <v>6.02</v>
      </c>
    </row>
    <row r="1479" spans="1:17" x14ac:dyDescent="0.2">
      <c r="A1479" s="139" t="s">
        <v>2961</v>
      </c>
      <c r="B1479" s="140" t="s">
        <v>16775</v>
      </c>
      <c r="C1479" s="141">
        <v>284</v>
      </c>
      <c r="D1479" s="141">
        <v>4</v>
      </c>
      <c r="E1479" s="142">
        <v>1083.93</v>
      </c>
      <c r="F1479" s="142">
        <v>71.28</v>
      </c>
      <c r="G1479" s="142">
        <v>63.06</v>
      </c>
      <c r="H1479" s="142">
        <v>12.25</v>
      </c>
      <c r="I1479" s="142">
        <v>146.59</v>
      </c>
      <c r="Q1479" s="30">
        <f t="shared" si="22"/>
        <v>146.59</v>
      </c>
    </row>
    <row r="1480" spans="1:17" x14ac:dyDescent="0.2">
      <c r="A1480" s="139" t="s">
        <v>2963</v>
      </c>
      <c r="B1480" s="140" t="s">
        <v>16776</v>
      </c>
      <c r="C1480" s="141">
        <v>43</v>
      </c>
      <c r="D1480" s="141">
        <v>0</v>
      </c>
      <c r="E1480" s="142">
        <v>0</v>
      </c>
      <c r="F1480" s="142">
        <v>10.79</v>
      </c>
      <c r="G1480" s="142">
        <v>0</v>
      </c>
      <c r="H1480" s="142">
        <v>0</v>
      </c>
      <c r="I1480" s="142">
        <v>10.79</v>
      </c>
      <c r="Q1480" s="30">
        <f t="shared" si="22"/>
        <v>10.79</v>
      </c>
    </row>
    <row r="1481" spans="1:17" x14ac:dyDescent="0.2">
      <c r="A1481" s="139" t="s">
        <v>2965</v>
      </c>
      <c r="B1481" s="140" t="s">
        <v>16777</v>
      </c>
      <c r="C1481" s="141">
        <v>46</v>
      </c>
      <c r="D1481" s="141">
        <v>0</v>
      </c>
      <c r="E1481" s="142">
        <v>0</v>
      </c>
      <c r="F1481" s="142">
        <v>11.54</v>
      </c>
      <c r="G1481" s="142">
        <v>0</v>
      </c>
      <c r="H1481" s="142">
        <v>0</v>
      </c>
      <c r="I1481" s="142">
        <v>11.54</v>
      </c>
      <c r="Q1481" s="30">
        <f t="shared" si="22"/>
        <v>11.54</v>
      </c>
    </row>
    <row r="1482" spans="1:17" x14ac:dyDescent="0.2">
      <c r="A1482" s="139" t="s">
        <v>2967</v>
      </c>
      <c r="B1482" s="140" t="s">
        <v>16778</v>
      </c>
      <c r="C1482" s="141">
        <v>151</v>
      </c>
      <c r="D1482" s="141">
        <v>20</v>
      </c>
      <c r="E1482" s="142">
        <v>21577.98</v>
      </c>
      <c r="F1482" s="142">
        <v>37.9</v>
      </c>
      <c r="G1482" s="142">
        <v>315.27</v>
      </c>
      <c r="H1482" s="142">
        <v>243.83</v>
      </c>
      <c r="I1482" s="142">
        <v>597</v>
      </c>
      <c r="Q1482" s="30">
        <f t="shared" si="22"/>
        <v>597</v>
      </c>
    </row>
    <row r="1483" spans="1:17" x14ac:dyDescent="0.2">
      <c r="A1483" s="139" t="s">
        <v>2969</v>
      </c>
      <c r="B1483" s="140" t="s">
        <v>16779</v>
      </c>
      <c r="C1483" s="141">
        <v>717</v>
      </c>
      <c r="D1483" s="141">
        <v>49</v>
      </c>
      <c r="E1483" s="142">
        <v>8166.42</v>
      </c>
      <c r="F1483" s="142">
        <v>179.96</v>
      </c>
      <c r="G1483" s="142">
        <v>772.42</v>
      </c>
      <c r="H1483" s="142">
        <v>92.28</v>
      </c>
      <c r="I1483" s="142">
        <v>1044.6600000000001</v>
      </c>
      <c r="Q1483" s="30">
        <f t="shared" si="22"/>
        <v>1044.6600000000001</v>
      </c>
    </row>
    <row r="1484" spans="1:17" x14ac:dyDescent="0.2">
      <c r="A1484" s="139" t="s">
        <v>2971</v>
      </c>
      <c r="B1484" s="140" t="s">
        <v>16780</v>
      </c>
      <c r="C1484" s="141">
        <v>172</v>
      </c>
      <c r="D1484" s="141">
        <v>5</v>
      </c>
      <c r="E1484" s="142">
        <v>2769.77</v>
      </c>
      <c r="F1484" s="142">
        <v>43.17</v>
      </c>
      <c r="G1484" s="142">
        <v>78.819999999999993</v>
      </c>
      <c r="H1484" s="142">
        <v>31.3</v>
      </c>
      <c r="I1484" s="142">
        <v>153.29</v>
      </c>
      <c r="Q1484" s="30">
        <f t="shared" si="22"/>
        <v>153.29</v>
      </c>
    </row>
    <row r="1485" spans="1:17" x14ac:dyDescent="0.2">
      <c r="A1485" s="139" t="s">
        <v>2973</v>
      </c>
      <c r="B1485" s="140" t="s">
        <v>16781</v>
      </c>
      <c r="C1485" s="141">
        <v>278</v>
      </c>
      <c r="D1485" s="141">
        <v>0</v>
      </c>
      <c r="E1485" s="142">
        <v>0</v>
      </c>
      <c r="F1485" s="142">
        <v>69.78</v>
      </c>
      <c r="G1485" s="142">
        <v>0</v>
      </c>
      <c r="H1485" s="142">
        <v>0</v>
      </c>
      <c r="I1485" s="142">
        <v>69.78</v>
      </c>
      <c r="Q1485" s="30">
        <f t="shared" si="22"/>
        <v>69.78</v>
      </c>
    </row>
    <row r="1486" spans="1:17" x14ac:dyDescent="0.2">
      <c r="A1486" s="139" t="s">
        <v>2975</v>
      </c>
      <c r="B1486" s="140" t="s">
        <v>16782</v>
      </c>
      <c r="C1486" s="141">
        <v>46</v>
      </c>
      <c r="D1486" s="141">
        <v>0</v>
      </c>
      <c r="E1486" s="142">
        <v>0</v>
      </c>
      <c r="F1486" s="142">
        <v>11.54</v>
      </c>
      <c r="G1486" s="142">
        <v>0</v>
      </c>
      <c r="H1486" s="142">
        <v>0</v>
      </c>
      <c r="I1486" s="142">
        <v>11.54</v>
      </c>
      <c r="Q1486" s="30">
        <f t="shared" si="22"/>
        <v>11.54</v>
      </c>
    </row>
    <row r="1487" spans="1:17" x14ac:dyDescent="0.2">
      <c r="A1487" s="139" t="s">
        <v>2977</v>
      </c>
      <c r="B1487" s="140" t="s">
        <v>16783</v>
      </c>
      <c r="C1487" s="141">
        <v>115</v>
      </c>
      <c r="D1487" s="141">
        <v>0</v>
      </c>
      <c r="E1487" s="142">
        <v>0</v>
      </c>
      <c r="F1487" s="142">
        <v>28.86</v>
      </c>
      <c r="G1487" s="142">
        <v>0</v>
      </c>
      <c r="H1487" s="142">
        <v>0</v>
      </c>
      <c r="I1487" s="142">
        <v>28.86</v>
      </c>
      <c r="Q1487" s="30">
        <f t="shared" ref="Q1487:Q1550" si="23">I1487+P1487</f>
        <v>28.86</v>
      </c>
    </row>
    <row r="1488" spans="1:17" x14ac:dyDescent="0.2">
      <c r="A1488" s="139" t="s">
        <v>2979</v>
      </c>
      <c r="B1488" s="140" t="s">
        <v>16784</v>
      </c>
      <c r="C1488" s="141">
        <v>74</v>
      </c>
      <c r="D1488" s="141">
        <v>0</v>
      </c>
      <c r="E1488" s="142">
        <v>0</v>
      </c>
      <c r="F1488" s="142">
        <v>18.579999999999998</v>
      </c>
      <c r="G1488" s="142">
        <v>0</v>
      </c>
      <c r="H1488" s="142">
        <v>0</v>
      </c>
      <c r="I1488" s="142">
        <v>18.579999999999998</v>
      </c>
      <c r="Q1488" s="30">
        <f t="shared" si="23"/>
        <v>18.579999999999998</v>
      </c>
    </row>
    <row r="1489" spans="1:17" x14ac:dyDescent="0.2">
      <c r="A1489" s="139" t="s">
        <v>2981</v>
      </c>
      <c r="B1489" s="140" t="s">
        <v>16785</v>
      </c>
      <c r="C1489" s="141">
        <v>210</v>
      </c>
      <c r="D1489" s="141">
        <v>3</v>
      </c>
      <c r="E1489" s="142">
        <v>481.76</v>
      </c>
      <c r="F1489" s="142">
        <v>52.7</v>
      </c>
      <c r="G1489" s="142">
        <v>47.29</v>
      </c>
      <c r="H1489" s="142">
        <v>5.44</v>
      </c>
      <c r="I1489" s="142">
        <v>105.43</v>
      </c>
      <c r="Q1489" s="30">
        <f t="shared" si="23"/>
        <v>105.43</v>
      </c>
    </row>
    <row r="1490" spans="1:17" x14ac:dyDescent="0.2">
      <c r="A1490" s="139" t="s">
        <v>2983</v>
      </c>
      <c r="B1490" s="140" t="s">
        <v>16786</v>
      </c>
      <c r="C1490" s="141">
        <v>54</v>
      </c>
      <c r="D1490" s="141">
        <v>1</v>
      </c>
      <c r="E1490" s="142">
        <v>186.61</v>
      </c>
      <c r="F1490" s="142">
        <v>13.55</v>
      </c>
      <c r="G1490" s="142">
        <v>15.76</v>
      </c>
      <c r="H1490" s="142">
        <v>2.11</v>
      </c>
      <c r="I1490" s="142">
        <v>31.42</v>
      </c>
      <c r="Q1490" s="30">
        <f t="shared" si="23"/>
        <v>31.42</v>
      </c>
    </row>
    <row r="1491" spans="1:17" x14ac:dyDescent="0.2">
      <c r="A1491" s="139" t="s">
        <v>2985</v>
      </c>
      <c r="B1491" s="140" t="s">
        <v>16787</v>
      </c>
      <c r="C1491" s="141">
        <v>94</v>
      </c>
      <c r="D1491" s="141">
        <v>0</v>
      </c>
      <c r="E1491" s="142">
        <v>0</v>
      </c>
      <c r="F1491" s="142">
        <v>23.59</v>
      </c>
      <c r="G1491" s="142">
        <v>0</v>
      </c>
      <c r="H1491" s="142">
        <v>0</v>
      </c>
      <c r="I1491" s="142">
        <v>23.59</v>
      </c>
      <c r="Q1491" s="30">
        <f t="shared" si="23"/>
        <v>23.59</v>
      </c>
    </row>
    <row r="1492" spans="1:17" x14ac:dyDescent="0.2">
      <c r="A1492" s="139" t="s">
        <v>2987</v>
      </c>
      <c r="B1492" s="140" t="s">
        <v>16788</v>
      </c>
      <c r="C1492" s="141">
        <v>69</v>
      </c>
      <c r="D1492" s="141">
        <v>3</v>
      </c>
      <c r="E1492" s="142">
        <v>10115.040000000001</v>
      </c>
      <c r="F1492" s="142">
        <v>17.32</v>
      </c>
      <c r="G1492" s="142">
        <v>47.29</v>
      </c>
      <c r="H1492" s="142">
        <v>114.3</v>
      </c>
      <c r="I1492" s="142">
        <v>178.91</v>
      </c>
      <c r="Q1492" s="30">
        <f t="shared" si="23"/>
        <v>178.91</v>
      </c>
    </row>
    <row r="1493" spans="1:17" x14ac:dyDescent="0.2">
      <c r="A1493" s="139" t="s">
        <v>2989</v>
      </c>
      <c r="B1493" s="140" t="s">
        <v>16789</v>
      </c>
      <c r="C1493" s="141">
        <v>47</v>
      </c>
      <c r="D1493" s="141">
        <v>0</v>
      </c>
      <c r="E1493" s="142">
        <v>0</v>
      </c>
      <c r="F1493" s="142">
        <v>11.8</v>
      </c>
      <c r="G1493" s="142">
        <v>0</v>
      </c>
      <c r="H1493" s="142">
        <v>0</v>
      </c>
      <c r="I1493" s="142">
        <v>11.8</v>
      </c>
      <c r="Q1493" s="30">
        <f t="shared" si="23"/>
        <v>11.8</v>
      </c>
    </row>
    <row r="1494" spans="1:17" x14ac:dyDescent="0.2">
      <c r="A1494" s="139" t="s">
        <v>2991</v>
      </c>
      <c r="B1494" s="140" t="s">
        <v>16790</v>
      </c>
      <c r="C1494" s="141">
        <v>121</v>
      </c>
      <c r="D1494" s="141">
        <v>0</v>
      </c>
      <c r="E1494" s="142">
        <v>0</v>
      </c>
      <c r="F1494" s="142">
        <v>30.37</v>
      </c>
      <c r="G1494" s="142">
        <v>0</v>
      </c>
      <c r="H1494" s="142">
        <v>0</v>
      </c>
      <c r="I1494" s="142">
        <v>30.37</v>
      </c>
      <c r="Q1494" s="30">
        <f t="shared" si="23"/>
        <v>30.37</v>
      </c>
    </row>
    <row r="1495" spans="1:17" x14ac:dyDescent="0.2">
      <c r="A1495" s="139" t="s">
        <v>2993</v>
      </c>
      <c r="B1495" s="140" t="s">
        <v>16791</v>
      </c>
      <c r="C1495" s="141">
        <v>32</v>
      </c>
      <c r="D1495" s="141">
        <v>0</v>
      </c>
      <c r="E1495" s="142">
        <v>0</v>
      </c>
      <c r="F1495" s="142">
        <v>8.0299999999999994</v>
      </c>
      <c r="G1495" s="142">
        <v>0</v>
      </c>
      <c r="H1495" s="142">
        <v>0</v>
      </c>
      <c r="I1495" s="142">
        <v>8.0299999999999994</v>
      </c>
      <c r="Q1495" s="30">
        <f t="shared" si="23"/>
        <v>8.0299999999999994</v>
      </c>
    </row>
    <row r="1496" spans="1:17" x14ac:dyDescent="0.2">
      <c r="A1496" s="139" t="s">
        <v>2995</v>
      </c>
      <c r="B1496" s="140" t="s">
        <v>16792</v>
      </c>
      <c r="C1496" s="141">
        <v>199</v>
      </c>
      <c r="D1496" s="141">
        <v>4</v>
      </c>
      <c r="E1496" s="142">
        <v>1982.01</v>
      </c>
      <c r="F1496" s="142">
        <v>49.94</v>
      </c>
      <c r="G1496" s="142">
        <v>63.06</v>
      </c>
      <c r="H1496" s="142">
        <v>22.4</v>
      </c>
      <c r="I1496" s="142">
        <v>135.4</v>
      </c>
      <c r="Q1496" s="30">
        <f t="shared" si="23"/>
        <v>135.4</v>
      </c>
    </row>
    <row r="1497" spans="1:17" x14ac:dyDescent="0.2">
      <c r="A1497" s="139" t="s">
        <v>16793</v>
      </c>
      <c r="B1497" s="140" t="s">
        <v>16794</v>
      </c>
      <c r="C1497" s="141">
        <v>57</v>
      </c>
      <c r="D1497" s="141">
        <v>0</v>
      </c>
      <c r="E1497" s="142">
        <v>0</v>
      </c>
      <c r="F1497" s="142">
        <v>14.3</v>
      </c>
      <c r="G1497" s="142">
        <v>0</v>
      </c>
      <c r="H1497" s="142">
        <v>0</v>
      </c>
      <c r="I1497" s="142">
        <v>14.3</v>
      </c>
      <c r="Q1497" s="30">
        <f t="shared" si="23"/>
        <v>14.3</v>
      </c>
    </row>
    <row r="1498" spans="1:17" x14ac:dyDescent="0.2">
      <c r="A1498" s="139" t="s">
        <v>2997</v>
      </c>
      <c r="B1498" s="140" t="s">
        <v>16795</v>
      </c>
      <c r="C1498" s="141">
        <v>343</v>
      </c>
      <c r="D1498" s="141">
        <v>3</v>
      </c>
      <c r="E1498" s="142">
        <v>2302.84</v>
      </c>
      <c r="F1498" s="142">
        <v>86.09</v>
      </c>
      <c r="G1498" s="142">
        <v>47.29</v>
      </c>
      <c r="H1498" s="142">
        <v>26.02</v>
      </c>
      <c r="I1498" s="142">
        <v>159.4</v>
      </c>
      <c r="Q1498" s="30">
        <f t="shared" si="23"/>
        <v>159.4</v>
      </c>
    </row>
    <row r="1499" spans="1:17" x14ac:dyDescent="0.2">
      <c r="A1499" s="139" t="s">
        <v>2999</v>
      </c>
      <c r="B1499" s="140" t="s">
        <v>16796</v>
      </c>
      <c r="C1499" s="141">
        <v>476</v>
      </c>
      <c r="D1499" s="141">
        <v>8</v>
      </c>
      <c r="E1499" s="142">
        <v>26071.56</v>
      </c>
      <c r="F1499" s="142">
        <v>119.47</v>
      </c>
      <c r="G1499" s="142">
        <v>126.11</v>
      </c>
      <c r="H1499" s="142">
        <v>294.61</v>
      </c>
      <c r="I1499" s="142">
        <v>540.19000000000005</v>
      </c>
      <c r="Q1499" s="30">
        <f t="shared" si="23"/>
        <v>540.19000000000005</v>
      </c>
    </row>
    <row r="1500" spans="1:17" ht="25.5" x14ac:dyDescent="0.2">
      <c r="A1500" s="139" t="s">
        <v>3001</v>
      </c>
      <c r="B1500" s="140" t="s">
        <v>16797</v>
      </c>
      <c r="C1500" s="141">
        <v>3942</v>
      </c>
      <c r="D1500" s="141">
        <v>91</v>
      </c>
      <c r="E1500" s="142">
        <v>29935.97</v>
      </c>
      <c r="F1500" s="142">
        <v>989.4</v>
      </c>
      <c r="G1500" s="142">
        <v>1434.5</v>
      </c>
      <c r="H1500" s="142">
        <v>338.28</v>
      </c>
      <c r="I1500" s="142">
        <v>2762.18</v>
      </c>
      <c r="Q1500" s="30">
        <f t="shared" si="23"/>
        <v>2762.18</v>
      </c>
    </row>
    <row r="1501" spans="1:17" x14ac:dyDescent="0.2">
      <c r="A1501" s="139" t="s">
        <v>3003</v>
      </c>
      <c r="B1501" s="140" t="s">
        <v>16798</v>
      </c>
      <c r="C1501" s="141">
        <v>536</v>
      </c>
      <c r="D1501" s="141">
        <v>4</v>
      </c>
      <c r="E1501" s="142">
        <v>3326.41</v>
      </c>
      <c r="F1501" s="142">
        <v>134.53</v>
      </c>
      <c r="G1501" s="142">
        <v>63.06</v>
      </c>
      <c r="H1501" s="142">
        <v>37.590000000000003</v>
      </c>
      <c r="I1501" s="142">
        <v>235.18</v>
      </c>
      <c r="Q1501" s="30">
        <f t="shared" si="23"/>
        <v>235.18</v>
      </c>
    </row>
    <row r="1502" spans="1:17" x14ac:dyDescent="0.2">
      <c r="A1502" s="139" t="s">
        <v>3005</v>
      </c>
      <c r="B1502" s="140" t="s">
        <v>16799</v>
      </c>
      <c r="C1502" s="141">
        <v>417</v>
      </c>
      <c r="D1502" s="141">
        <v>9</v>
      </c>
      <c r="E1502" s="142">
        <v>56128.22</v>
      </c>
      <c r="F1502" s="142">
        <v>104.66</v>
      </c>
      <c r="G1502" s="142">
        <v>141.87</v>
      </c>
      <c r="H1502" s="142">
        <v>634.26</v>
      </c>
      <c r="I1502" s="142">
        <v>880.79</v>
      </c>
      <c r="Q1502" s="30">
        <f t="shared" si="23"/>
        <v>880.79</v>
      </c>
    </row>
    <row r="1503" spans="1:17" x14ac:dyDescent="0.2">
      <c r="A1503" s="139" t="s">
        <v>3007</v>
      </c>
      <c r="B1503" s="140" t="s">
        <v>16800</v>
      </c>
      <c r="C1503" s="141">
        <v>1392</v>
      </c>
      <c r="D1503" s="141">
        <v>29</v>
      </c>
      <c r="E1503" s="142">
        <v>106050.02</v>
      </c>
      <c r="F1503" s="142">
        <v>349.38</v>
      </c>
      <c r="G1503" s="142">
        <v>457.15</v>
      </c>
      <c r="H1503" s="142">
        <v>1198.3800000000001</v>
      </c>
      <c r="I1503" s="142">
        <v>2004.91</v>
      </c>
      <c r="Q1503" s="30">
        <f t="shared" si="23"/>
        <v>2004.91</v>
      </c>
    </row>
    <row r="1504" spans="1:17" x14ac:dyDescent="0.2">
      <c r="A1504" s="139" t="s">
        <v>3009</v>
      </c>
      <c r="B1504" s="140" t="s">
        <v>16801</v>
      </c>
      <c r="C1504" s="141">
        <v>2201</v>
      </c>
      <c r="D1504" s="141">
        <v>18</v>
      </c>
      <c r="E1504" s="142">
        <v>54459.78</v>
      </c>
      <c r="F1504" s="142">
        <v>552.42999999999995</v>
      </c>
      <c r="G1504" s="142">
        <v>283.75</v>
      </c>
      <c r="H1504" s="142">
        <v>615.4</v>
      </c>
      <c r="I1504" s="142">
        <v>1451.58</v>
      </c>
      <c r="Q1504" s="30">
        <f t="shared" si="23"/>
        <v>1451.58</v>
      </c>
    </row>
    <row r="1505" spans="1:17" x14ac:dyDescent="0.2">
      <c r="A1505" s="139" t="s">
        <v>3011</v>
      </c>
      <c r="B1505" s="140" t="s">
        <v>16802</v>
      </c>
      <c r="C1505" s="141">
        <v>497</v>
      </c>
      <c r="D1505" s="141">
        <v>11</v>
      </c>
      <c r="E1505" s="142">
        <v>2655.2</v>
      </c>
      <c r="F1505" s="142">
        <v>124.74</v>
      </c>
      <c r="G1505" s="142">
        <v>173.4</v>
      </c>
      <c r="H1505" s="142">
        <v>30</v>
      </c>
      <c r="I1505" s="142">
        <v>328.14</v>
      </c>
      <c r="Q1505" s="30">
        <f t="shared" si="23"/>
        <v>328.14</v>
      </c>
    </row>
    <row r="1506" spans="1:17" x14ac:dyDescent="0.2">
      <c r="A1506" s="139" t="s">
        <v>3013</v>
      </c>
      <c r="B1506" s="140" t="s">
        <v>16803</v>
      </c>
      <c r="C1506" s="141">
        <v>340</v>
      </c>
      <c r="D1506" s="141">
        <v>0</v>
      </c>
      <c r="E1506" s="142">
        <v>0</v>
      </c>
      <c r="F1506" s="142">
        <v>57.22</v>
      </c>
      <c r="G1506" s="142">
        <v>0</v>
      </c>
      <c r="H1506" s="142">
        <v>0</v>
      </c>
      <c r="I1506" s="142">
        <v>57.22</v>
      </c>
      <c r="Q1506" s="30">
        <f t="shared" si="23"/>
        <v>57.22</v>
      </c>
    </row>
    <row r="1507" spans="1:17" x14ac:dyDescent="0.2">
      <c r="A1507" s="139" t="s">
        <v>3015</v>
      </c>
      <c r="B1507" s="140" t="s">
        <v>16804</v>
      </c>
      <c r="C1507" s="141">
        <v>388</v>
      </c>
      <c r="D1507" s="141">
        <v>0</v>
      </c>
      <c r="E1507" s="142">
        <v>0</v>
      </c>
      <c r="F1507" s="142">
        <v>65.3</v>
      </c>
      <c r="G1507" s="142">
        <v>0</v>
      </c>
      <c r="H1507" s="142">
        <v>0</v>
      </c>
      <c r="I1507" s="142">
        <v>65.3</v>
      </c>
      <c r="Q1507" s="30">
        <f t="shared" si="23"/>
        <v>65.3</v>
      </c>
    </row>
    <row r="1508" spans="1:17" x14ac:dyDescent="0.2">
      <c r="A1508" s="139" t="s">
        <v>3017</v>
      </c>
      <c r="B1508" s="140" t="s">
        <v>16805</v>
      </c>
      <c r="C1508" s="141">
        <v>542</v>
      </c>
      <c r="D1508" s="141">
        <v>2</v>
      </c>
      <c r="E1508" s="142">
        <v>631.42999999999995</v>
      </c>
      <c r="F1508" s="142">
        <v>91.22</v>
      </c>
      <c r="G1508" s="142">
        <v>42.54</v>
      </c>
      <c r="H1508" s="142">
        <v>7.86</v>
      </c>
      <c r="I1508" s="142">
        <v>141.62</v>
      </c>
      <c r="Q1508" s="30">
        <f t="shared" si="23"/>
        <v>141.62</v>
      </c>
    </row>
    <row r="1509" spans="1:17" x14ac:dyDescent="0.2">
      <c r="A1509" s="139" t="s">
        <v>3019</v>
      </c>
      <c r="B1509" s="140" t="s">
        <v>16806</v>
      </c>
      <c r="C1509" s="141">
        <v>816</v>
      </c>
      <c r="D1509" s="141">
        <v>3</v>
      </c>
      <c r="E1509" s="142">
        <v>945.17</v>
      </c>
      <c r="F1509" s="142">
        <v>137.33000000000001</v>
      </c>
      <c r="G1509" s="142">
        <v>63.82</v>
      </c>
      <c r="H1509" s="142">
        <v>11.78</v>
      </c>
      <c r="I1509" s="142">
        <v>212.93</v>
      </c>
      <c r="Q1509" s="30">
        <f t="shared" si="23"/>
        <v>212.93</v>
      </c>
    </row>
    <row r="1510" spans="1:17" x14ac:dyDescent="0.2">
      <c r="A1510" s="139" t="s">
        <v>3021</v>
      </c>
      <c r="B1510" s="140" t="s">
        <v>16807</v>
      </c>
      <c r="C1510" s="141">
        <v>588</v>
      </c>
      <c r="D1510" s="141">
        <v>0</v>
      </c>
      <c r="E1510" s="142">
        <v>0</v>
      </c>
      <c r="F1510" s="142">
        <v>98.96</v>
      </c>
      <c r="G1510" s="142">
        <v>0</v>
      </c>
      <c r="H1510" s="142">
        <v>0</v>
      </c>
      <c r="I1510" s="142">
        <v>98.96</v>
      </c>
      <c r="Q1510" s="30">
        <f t="shared" si="23"/>
        <v>98.96</v>
      </c>
    </row>
    <row r="1511" spans="1:17" x14ac:dyDescent="0.2">
      <c r="A1511" s="139" t="s">
        <v>3023</v>
      </c>
      <c r="B1511" s="140" t="s">
        <v>16808</v>
      </c>
      <c r="C1511" s="141">
        <v>1371</v>
      </c>
      <c r="D1511" s="141">
        <v>9</v>
      </c>
      <c r="E1511" s="142">
        <v>11368.28</v>
      </c>
      <c r="F1511" s="142">
        <v>230.73</v>
      </c>
      <c r="G1511" s="142">
        <v>191.46</v>
      </c>
      <c r="H1511" s="142">
        <v>141.63999999999999</v>
      </c>
      <c r="I1511" s="142">
        <v>563.83000000000004</v>
      </c>
      <c r="Q1511" s="30">
        <f t="shared" si="23"/>
        <v>563.83000000000004</v>
      </c>
    </row>
    <row r="1512" spans="1:17" x14ac:dyDescent="0.2">
      <c r="A1512" s="139" t="s">
        <v>3025</v>
      </c>
      <c r="B1512" s="140" t="s">
        <v>16809</v>
      </c>
      <c r="C1512" s="141">
        <v>665</v>
      </c>
      <c r="D1512" s="141">
        <v>2</v>
      </c>
      <c r="E1512" s="142">
        <v>630.52</v>
      </c>
      <c r="F1512" s="142">
        <v>111.91</v>
      </c>
      <c r="G1512" s="142">
        <v>42.54</v>
      </c>
      <c r="H1512" s="142">
        <v>7.86</v>
      </c>
      <c r="I1512" s="142">
        <v>162.31</v>
      </c>
      <c r="Q1512" s="30">
        <f t="shared" si="23"/>
        <v>162.31</v>
      </c>
    </row>
    <row r="1513" spans="1:17" x14ac:dyDescent="0.2">
      <c r="A1513" s="139" t="s">
        <v>3027</v>
      </c>
      <c r="B1513" s="140" t="s">
        <v>16810</v>
      </c>
      <c r="C1513" s="141">
        <v>1361</v>
      </c>
      <c r="D1513" s="141">
        <v>9</v>
      </c>
      <c r="E1513" s="142">
        <v>1627405.88</v>
      </c>
      <c r="F1513" s="142">
        <v>229.05</v>
      </c>
      <c r="G1513" s="142">
        <v>191.46</v>
      </c>
      <c r="H1513" s="142">
        <v>20276.18</v>
      </c>
      <c r="I1513" s="142">
        <v>20696.689999999999</v>
      </c>
      <c r="Q1513" s="30">
        <f t="shared" si="23"/>
        <v>20696.689999999999</v>
      </c>
    </row>
    <row r="1514" spans="1:17" x14ac:dyDescent="0.2">
      <c r="A1514" s="139" t="s">
        <v>3029</v>
      </c>
      <c r="B1514" s="140" t="s">
        <v>16811</v>
      </c>
      <c r="C1514" s="141">
        <v>269</v>
      </c>
      <c r="D1514" s="141">
        <v>0</v>
      </c>
      <c r="E1514" s="142">
        <v>0</v>
      </c>
      <c r="F1514" s="142">
        <v>45.27</v>
      </c>
      <c r="G1514" s="142">
        <v>0</v>
      </c>
      <c r="H1514" s="142">
        <v>0</v>
      </c>
      <c r="I1514" s="142">
        <v>45.27</v>
      </c>
      <c r="Q1514" s="30">
        <f t="shared" si="23"/>
        <v>45.27</v>
      </c>
    </row>
    <row r="1515" spans="1:17" x14ac:dyDescent="0.2">
      <c r="A1515" s="139" t="s">
        <v>3031</v>
      </c>
      <c r="B1515" s="140" t="s">
        <v>16812</v>
      </c>
      <c r="C1515" s="141">
        <v>2470</v>
      </c>
      <c r="D1515" s="141">
        <v>6</v>
      </c>
      <c r="E1515" s="142">
        <v>10947.9</v>
      </c>
      <c r="F1515" s="142">
        <v>415.69</v>
      </c>
      <c r="G1515" s="142">
        <v>127.64</v>
      </c>
      <c r="H1515" s="142">
        <v>136.4</v>
      </c>
      <c r="I1515" s="142">
        <v>679.73</v>
      </c>
      <c r="Q1515" s="30">
        <f t="shared" si="23"/>
        <v>679.73</v>
      </c>
    </row>
    <row r="1516" spans="1:17" x14ac:dyDescent="0.2">
      <c r="A1516" s="139" t="s">
        <v>3033</v>
      </c>
      <c r="B1516" s="140" t="s">
        <v>16813</v>
      </c>
      <c r="C1516" s="141">
        <v>585</v>
      </c>
      <c r="D1516" s="141">
        <v>2</v>
      </c>
      <c r="E1516" s="142">
        <v>1939.18</v>
      </c>
      <c r="F1516" s="142">
        <v>98.46</v>
      </c>
      <c r="G1516" s="142">
        <v>42.54</v>
      </c>
      <c r="H1516" s="142">
        <v>24.16</v>
      </c>
      <c r="I1516" s="142">
        <v>165.16</v>
      </c>
      <c r="Q1516" s="30">
        <f t="shared" si="23"/>
        <v>165.16</v>
      </c>
    </row>
    <row r="1517" spans="1:17" x14ac:dyDescent="0.2">
      <c r="A1517" s="139" t="s">
        <v>3035</v>
      </c>
      <c r="B1517" s="140" t="s">
        <v>16814</v>
      </c>
      <c r="C1517" s="141">
        <v>617</v>
      </c>
      <c r="D1517" s="141">
        <v>4</v>
      </c>
      <c r="E1517" s="142">
        <v>808.65</v>
      </c>
      <c r="F1517" s="142">
        <v>103.84</v>
      </c>
      <c r="G1517" s="142">
        <v>85.09</v>
      </c>
      <c r="H1517" s="142">
        <v>10.07</v>
      </c>
      <c r="I1517" s="142">
        <v>199</v>
      </c>
      <c r="Q1517" s="30">
        <f t="shared" si="23"/>
        <v>199</v>
      </c>
    </row>
    <row r="1518" spans="1:17" x14ac:dyDescent="0.2">
      <c r="A1518" s="139" t="s">
        <v>3037</v>
      </c>
      <c r="B1518" s="140" t="s">
        <v>16815</v>
      </c>
      <c r="C1518" s="141">
        <v>305</v>
      </c>
      <c r="D1518" s="141">
        <v>0</v>
      </c>
      <c r="E1518" s="142">
        <v>0</v>
      </c>
      <c r="F1518" s="142">
        <v>51.33</v>
      </c>
      <c r="G1518" s="142">
        <v>0</v>
      </c>
      <c r="H1518" s="142">
        <v>0</v>
      </c>
      <c r="I1518" s="142">
        <v>51.33</v>
      </c>
      <c r="Q1518" s="30">
        <f t="shared" si="23"/>
        <v>51.33</v>
      </c>
    </row>
    <row r="1519" spans="1:17" x14ac:dyDescent="0.2">
      <c r="A1519" s="139" t="s">
        <v>3039</v>
      </c>
      <c r="B1519" s="140" t="s">
        <v>16816</v>
      </c>
      <c r="C1519" s="141">
        <v>2025</v>
      </c>
      <c r="D1519" s="141">
        <v>4</v>
      </c>
      <c r="E1519" s="142">
        <v>1268.48</v>
      </c>
      <c r="F1519" s="142">
        <v>340.79</v>
      </c>
      <c r="G1519" s="142">
        <v>85.09</v>
      </c>
      <c r="H1519" s="142">
        <v>15.81</v>
      </c>
      <c r="I1519" s="142">
        <v>441.69</v>
      </c>
      <c r="Q1519" s="30">
        <f t="shared" si="23"/>
        <v>441.69</v>
      </c>
    </row>
    <row r="1520" spans="1:17" x14ac:dyDescent="0.2">
      <c r="A1520" s="139" t="s">
        <v>3041</v>
      </c>
      <c r="B1520" s="140" t="s">
        <v>16817</v>
      </c>
      <c r="C1520" s="141">
        <v>742</v>
      </c>
      <c r="D1520" s="141">
        <v>13</v>
      </c>
      <c r="E1520" s="142">
        <v>3268.54</v>
      </c>
      <c r="F1520" s="142">
        <v>124.87</v>
      </c>
      <c r="G1520" s="142">
        <v>276.55</v>
      </c>
      <c r="H1520" s="142">
        <v>40.72</v>
      </c>
      <c r="I1520" s="142">
        <v>442.14</v>
      </c>
      <c r="Q1520" s="30">
        <f t="shared" si="23"/>
        <v>442.14</v>
      </c>
    </row>
    <row r="1521" spans="1:17" x14ac:dyDescent="0.2">
      <c r="A1521" s="139" t="s">
        <v>3043</v>
      </c>
      <c r="B1521" s="140" t="s">
        <v>16818</v>
      </c>
      <c r="C1521" s="141">
        <v>365</v>
      </c>
      <c r="D1521" s="141">
        <v>0</v>
      </c>
      <c r="E1521" s="142">
        <v>0</v>
      </c>
      <c r="F1521" s="142">
        <v>61.42</v>
      </c>
      <c r="G1521" s="142">
        <v>0</v>
      </c>
      <c r="H1521" s="142">
        <v>0</v>
      </c>
      <c r="I1521" s="142">
        <v>61.42</v>
      </c>
      <c r="Q1521" s="30">
        <f t="shared" si="23"/>
        <v>61.42</v>
      </c>
    </row>
    <row r="1522" spans="1:17" x14ac:dyDescent="0.2">
      <c r="A1522" s="139" t="s">
        <v>3045</v>
      </c>
      <c r="B1522" s="140" t="s">
        <v>16819</v>
      </c>
      <c r="C1522" s="141">
        <v>761</v>
      </c>
      <c r="D1522" s="141">
        <v>1</v>
      </c>
      <c r="E1522" s="142">
        <v>316.29000000000002</v>
      </c>
      <c r="F1522" s="142">
        <v>128.07</v>
      </c>
      <c r="G1522" s="142">
        <v>21.27</v>
      </c>
      <c r="H1522" s="142">
        <v>3.94</v>
      </c>
      <c r="I1522" s="142">
        <v>153.28</v>
      </c>
      <c r="Q1522" s="30">
        <f t="shared" si="23"/>
        <v>153.28</v>
      </c>
    </row>
    <row r="1523" spans="1:17" x14ac:dyDescent="0.2">
      <c r="A1523" s="139" t="s">
        <v>3047</v>
      </c>
      <c r="B1523" s="140" t="s">
        <v>16820</v>
      </c>
      <c r="C1523" s="141">
        <v>1751</v>
      </c>
      <c r="D1523" s="141">
        <v>16</v>
      </c>
      <c r="E1523" s="142">
        <v>3520.46</v>
      </c>
      <c r="F1523" s="142">
        <v>294.68</v>
      </c>
      <c r="G1523" s="142">
        <v>340.37</v>
      </c>
      <c r="H1523" s="142">
        <v>43.86</v>
      </c>
      <c r="I1523" s="142">
        <v>678.91</v>
      </c>
      <c r="Q1523" s="30">
        <f t="shared" si="23"/>
        <v>678.91</v>
      </c>
    </row>
    <row r="1524" spans="1:17" x14ac:dyDescent="0.2">
      <c r="A1524" s="139" t="s">
        <v>3049</v>
      </c>
      <c r="B1524" s="140" t="s">
        <v>16821</v>
      </c>
      <c r="C1524" s="141">
        <v>1687</v>
      </c>
      <c r="D1524" s="141">
        <v>16</v>
      </c>
      <c r="E1524" s="142">
        <v>817209.05</v>
      </c>
      <c r="F1524" s="142">
        <v>283.91000000000003</v>
      </c>
      <c r="G1524" s="142">
        <v>340.37</v>
      </c>
      <c r="H1524" s="142">
        <v>10181.780000000001</v>
      </c>
      <c r="I1524" s="142">
        <v>10806.06</v>
      </c>
      <c r="Q1524" s="30">
        <f t="shared" si="23"/>
        <v>10806.06</v>
      </c>
    </row>
    <row r="1525" spans="1:17" x14ac:dyDescent="0.2">
      <c r="A1525" s="139" t="s">
        <v>3051</v>
      </c>
      <c r="B1525" s="140" t="s">
        <v>16822</v>
      </c>
      <c r="C1525" s="141">
        <v>1782</v>
      </c>
      <c r="D1525" s="141">
        <v>5</v>
      </c>
      <c r="E1525" s="142">
        <v>1298.49</v>
      </c>
      <c r="F1525" s="142">
        <v>299.89999999999998</v>
      </c>
      <c r="G1525" s="142">
        <v>106.37</v>
      </c>
      <c r="H1525" s="142">
        <v>16.18</v>
      </c>
      <c r="I1525" s="142">
        <v>422.45</v>
      </c>
      <c r="Q1525" s="30">
        <f t="shared" si="23"/>
        <v>422.45</v>
      </c>
    </row>
    <row r="1526" spans="1:17" x14ac:dyDescent="0.2">
      <c r="A1526" s="139" t="s">
        <v>3053</v>
      </c>
      <c r="B1526" s="140" t="s">
        <v>16823</v>
      </c>
      <c r="C1526" s="141">
        <v>5596</v>
      </c>
      <c r="D1526" s="141">
        <v>12</v>
      </c>
      <c r="E1526" s="142">
        <v>2412.63</v>
      </c>
      <c r="F1526" s="142">
        <v>941.78</v>
      </c>
      <c r="G1526" s="142">
        <v>255.27</v>
      </c>
      <c r="H1526" s="142">
        <v>30.06</v>
      </c>
      <c r="I1526" s="142">
        <v>1227.1099999999999</v>
      </c>
      <c r="Q1526" s="30">
        <f t="shared" si="23"/>
        <v>1227.1099999999999</v>
      </c>
    </row>
    <row r="1527" spans="1:17" x14ac:dyDescent="0.2">
      <c r="A1527" s="139" t="s">
        <v>3055</v>
      </c>
      <c r="B1527" s="140" t="s">
        <v>16824</v>
      </c>
      <c r="C1527" s="141">
        <v>412</v>
      </c>
      <c r="D1527" s="141">
        <v>4</v>
      </c>
      <c r="E1527" s="142">
        <v>537.54999999999995</v>
      </c>
      <c r="F1527" s="142">
        <v>69.34</v>
      </c>
      <c r="G1527" s="142">
        <v>85.09</v>
      </c>
      <c r="H1527" s="142">
        <v>6.7</v>
      </c>
      <c r="I1527" s="142">
        <v>161.13</v>
      </c>
      <c r="Q1527" s="30">
        <f t="shared" si="23"/>
        <v>161.13</v>
      </c>
    </row>
    <row r="1528" spans="1:17" x14ac:dyDescent="0.2">
      <c r="A1528" s="139" t="s">
        <v>3057</v>
      </c>
      <c r="B1528" s="140" t="s">
        <v>16825</v>
      </c>
      <c r="C1528" s="141">
        <v>827</v>
      </c>
      <c r="D1528" s="141">
        <v>8</v>
      </c>
      <c r="E1528" s="142">
        <v>2117.5300000000002</v>
      </c>
      <c r="F1528" s="142">
        <v>139.18</v>
      </c>
      <c r="G1528" s="142">
        <v>170.18</v>
      </c>
      <c r="H1528" s="142">
        <v>26.38</v>
      </c>
      <c r="I1528" s="142">
        <v>335.74</v>
      </c>
      <c r="Q1528" s="30">
        <f t="shared" si="23"/>
        <v>335.74</v>
      </c>
    </row>
    <row r="1529" spans="1:17" x14ac:dyDescent="0.2">
      <c r="A1529" s="139" t="s">
        <v>3059</v>
      </c>
      <c r="B1529" s="140" t="s">
        <v>16826</v>
      </c>
      <c r="C1529" s="141">
        <v>739</v>
      </c>
      <c r="D1529" s="141">
        <v>4</v>
      </c>
      <c r="E1529" s="142">
        <v>763.45</v>
      </c>
      <c r="F1529" s="142">
        <v>124.37</v>
      </c>
      <c r="G1529" s="142">
        <v>85.09</v>
      </c>
      <c r="H1529" s="142">
        <v>9.51</v>
      </c>
      <c r="I1529" s="142">
        <v>218.97</v>
      </c>
      <c r="Q1529" s="30">
        <f t="shared" si="23"/>
        <v>218.97</v>
      </c>
    </row>
    <row r="1530" spans="1:17" x14ac:dyDescent="0.2">
      <c r="A1530" s="139" t="s">
        <v>3061</v>
      </c>
      <c r="B1530" s="140" t="s">
        <v>16827</v>
      </c>
      <c r="C1530" s="141">
        <v>353</v>
      </c>
      <c r="D1530" s="141">
        <v>14</v>
      </c>
      <c r="E1530" s="142">
        <v>2585.04</v>
      </c>
      <c r="F1530" s="142">
        <v>59.41</v>
      </c>
      <c r="G1530" s="142">
        <v>297.82</v>
      </c>
      <c r="H1530" s="142">
        <v>32.21</v>
      </c>
      <c r="I1530" s="142">
        <v>389.44</v>
      </c>
      <c r="Q1530" s="30">
        <f t="shared" si="23"/>
        <v>389.44</v>
      </c>
    </row>
    <row r="1531" spans="1:17" x14ac:dyDescent="0.2">
      <c r="A1531" s="139" t="s">
        <v>3063</v>
      </c>
      <c r="B1531" s="140" t="s">
        <v>16828</v>
      </c>
      <c r="C1531" s="141">
        <v>737</v>
      </c>
      <c r="D1531" s="141">
        <v>3</v>
      </c>
      <c r="E1531" s="142">
        <v>479517.81</v>
      </c>
      <c r="F1531" s="142">
        <v>124.03</v>
      </c>
      <c r="G1531" s="142">
        <v>63.82</v>
      </c>
      <c r="H1531" s="142">
        <v>5974.41</v>
      </c>
      <c r="I1531" s="142">
        <v>6162.26</v>
      </c>
      <c r="Q1531" s="30">
        <f t="shared" si="23"/>
        <v>6162.26</v>
      </c>
    </row>
    <row r="1532" spans="1:17" x14ac:dyDescent="0.2">
      <c r="A1532" s="139" t="s">
        <v>3065</v>
      </c>
      <c r="B1532" s="140" t="s">
        <v>16829</v>
      </c>
      <c r="C1532" s="141">
        <v>79</v>
      </c>
      <c r="D1532" s="141">
        <v>0</v>
      </c>
      <c r="E1532" s="142">
        <v>0</v>
      </c>
      <c r="F1532" s="142">
        <v>13.3</v>
      </c>
      <c r="G1532" s="142">
        <v>0</v>
      </c>
      <c r="H1532" s="142">
        <v>0</v>
      </c>
      <c r="I1532" s="142">
        <v>13.3</v>
      </c>
      <c r="Q1532" s="30">
        <f t="shared" si="23"/>
        <v>13.3</v>
      </c>
    </row>
    <row r="1533" spans="1:17" x14ac:dyDescent="0.2">
      <c r="A1533" s="139" t="s">
        <v>3067</v>
      </c>
      <c r="B1533" s="140" t="s">
        <v>16830</v>
      </c>
      <c r="C1533" s="141">
        <v>106</v>
      </c>
      <c r="D1533" s="141">
        <v>0</v>
      </c>
      <c r="E1533" s="142">
        <v>0</v>
      </c>
      <c r="F1533" s="142">
        <v>17.84</v>
      </c>
      <c r="G1533" s="142">
        <v>0</v>
      </c>
      <c r="H1533" s="142">
        <v>0</v>
      </c>
      <c r="I1533" s="142">
        <v>17.84</v>
      </c>
      <c r="Q1533" s="30">
        <f t="shared" si="23"/>
        <v>17.84</v>
      </c>
    </row>
    <row r="1534" spans="1:17" x14ac:dyDescent="0.2">
      <c r="A1534" s="139" t="s">
        <v>3069</v>
      </c>
      <c r="B1534" s="140" t="s">
        <v>16831</v>
      </c>
      <c r="C1534" s="141">
        <v>404</v>
      </c>
      <c r="D1534" s="141">
        <v>2</v>
      </c>
      <c r="E1534" s="142">
        <v>630.80999999999995</v>
      </c>
      <c r="F1534" s="142">
        <v>67.989999999999995</v>
      </c>
      <c r="G1534" s="142">
        <v>42.54</v>
      </c>
      <c r="H1534" s="142">
        <v>7.86</v>
      </c>
      <c r="I1534" s="142">
        <v>118.39</v>
      </c>
      <c r="Q1534" s="30">
        <f t="shared" si="23"/>
        <v>118.39</v>
      </c>
    </row>
    <row r="1535" spans="1:17" x14ac:dyDescent="0.2">
      <c r="A1535" s="139" t="s">
        <v>3071</v>
      </c>
      <c r="B1535" s="140" t="s">
        <v>16832</v>
      </c>
      <c r="C1535" s="141">
        <v>491</v>
      </c>
      <c r="D1535" s="141">
        <v>0</v>
      </c>
      <c r="E1535" s="142">
        <v>0</v>
      </c>
      <c r="F1535" s="142">
        <v>82.63</v>
      </c>
      <c r="G1535" s="142">
        <v>0</v>
      </c>
      <c r="H1535" s="142">
        <v>0</v>
      </c>
      <c r="I1535" s="142">
        <v>82.63</v>
      </c>
      <c r="Q1535" s="30">
        <f t="shared" si="23"/>
        <v>82.63</v>
      </c>
    </row>
    <row r="1536" spans="1:17" x14ac:dyDescent="0.2">
      <c r="A1536" s="139" t="s">
        <v>3073</v>
      </c>
      <c r="B1536" s="140" t="s">
        <v>16833</v>
      </c>
      <c r="C1536" s="141">
        <v>185</v>
      </c>
      <c r="D1536" s="141">
        <v>1</v>
      </c>
      <c r="E1536" s="142">
        <v>315.14</v>
      </c>
      <c r="F1536" s="142">
        <v>31.14</v>
      </c>
      <c r="G1536" s="142">
        <v>21.27</v>
      </c>
      <c r="H1536" s="142">
        <v>3.93</v>
      </c>
      <c r="I1536" s="142">
        <v>56.34</v>
      </c>
      <c r="Q1536" s="30">
        <f t="shared" si="23"/>
        <v>56.34</v>
      </c>
    </row>
    <row r="1537" spans="1:17" x14ac:dyDescent="0.2">
      <c r="A1537" s="139" t="s">
        <v>3075</v>
      </c>
      <c r="B1537" s="140" t="s">
        <v>16834</v>
      </c>
      <c r="C1537" s="141">
        <v>1774</v>
      </c>
      <c r="D1537" s="141">
        <v>6</v>
      </c>
      <c r="E1537" s="142">
        <v>1317.82</v>
      </c>
      <c r="F1537" s="142">
        <v>298.55</v>
      </c>
      <c r="G1537" s="142">
        <v>127.64</v>
      </c>
      <c r="H1537" s="142">
        <v>16.420000000000002</v>
      </c>
      <c r="I1537" s="142">
        <v>442.61</v>
      </c>
      <c r="Q1537" s="30">
        <f t="shared" si="23"/>
        <v>442.61</v>
      </c>
    </row>
    <row r="1538" spans="1:17" x14ac:dyDescent="0.2">
      <c r="A1538" s="139" t="s">
        <v>3077</v>
      </c>
      <c r="B1538" s="140" t="s">
        <v>16835</v>
      </c>
      <c r="C1538" s="141">
        <v>402</v>
      </c>
      <c r="D1538" s="141">
        <v>0</v>
      </c>
      <c r="E1538" s="142">
        <v>0</v>
      </c>
      <c r="F1538" s="142">
        <v>67.66</v>
      </c>
      <c r="G1538" s="142">
        <v>0</v>
      </c>
      <c r="H1538" s="142">
        <v>0</v>
      </c>
      <c r="I1538" s="142">
        <v>67.66</v>
      </c>
      <c r="Q1538" s="30">
        <f t="shared" si="23"/>
        <v>67.66</v>
      </c>
    </row>
    <row r="1539" spans="1:17" x14ac:dyDescent="0.2">
      <c r="A1539" s="139" t="s">
        <v>3079</v>
      </c>
      <c r="B1539" s="140" t="s">
        <v>16836</v>
      </c>
      <c r="C1539" s="141">
        <v>343</v>
      </c>
      <c r="D1539" s="141">
        <v>1</v>
      </c>
      <c r="E1539" s="142">
        <v>313.17</v>
      </c>
      <c r="F1539" s="142">
        <v>57.73</v>
      </c>
      <c r="G1539" s="142">
        <v>21.27</v>
      </c>
      <c r="H1539" s="142">
        <v>3.9</v>
      </c>
      <c r="I1539" s="142">
        <v>82.9</v>
      </c>
      <c r="Q1539" s="30">
        <f t="shared" si="23"/>
        <v>82.9</v>
      </c>
    </row>
    <row r="1540" spans="1:17" x14ac:dyDescent="0.2">
      <c r="A1540" s="139" t="s">
        <v>3081</v>
      </c>
      <c r="B1540" s="140" t="s">
        <v>16837</v>
      </c>
      <c r="C1540" s="141">
        <v>2152</v>
      </c>
      <c r="D1540" s="141">
        <v>10</v>
      </c>
      <c r="E1540" s="142">
        <v>2988.39</v>
      </c>
      <c r="F1540" s="142">
        <v>362.17</v>
      </c>
      <c r="G1540" s="142">
        <v>212.73</v>
      </c>
      <c r="H1540" s="142">
        <v>37.229999999999997</v>
      </c>
      <c r="I1540" s="142">
        <v>612.13</v>
      </c>
      <c r="Q1540" s="30">
        <f t="shared" si="23"/>
        <v>612.13</v>
      </c>
    </row>
    <row r="1541" spans="1:17" x14ac:dyDescent="0.2">
      <c r="A1541" s="139" t="s">
        <v>3083</v>
      </c>
      <c r="B1541" s="140" t="s">
        <v>16838</v>
      </c>
      <c r="C1541" s="141">
        <v>347</v>
      </c>
      <c r="D1541" s="141">
        <v>4</v>
      </c>
      <c r="E1541" s="142">
        <v>827.93</v>
      </c>
      <c r="F1541" s="142">
        <v>58.4</v>
      </c>
      <c r="G1541" s="142">
        <v>85.09</v>
      </c>
      <c r="H1541" s="142">
        <v>10.31</v>
      </c>
      <c r="I1541" s="142">
        <v>153.80000000000001</v>
      </c>
      <c r="Q1541" s="30">
        <f t="shared" si="23"/>
        <v>153.80000000000001</v>
      </c>
    </row>
    <row r="1542" spans="1:17" x14ac:dyDescent="0.2">
      <c r="A1542" s="139" t="s">
        <v>3085</v>
      </c>
      <c r="B1542" s="140" t="s">
        <v>16839</v>
      </c>
      <c r="C1542" s="141">
        <v>95456</v>
      </c>
      <c r="D1542" s="141">
        <v>1144</v>
      </c>
      <c r="E1542" s="142">
        <v>531796.24</v>
      </c>
      <c r="F1542" s="142">
        <v>16064.7</v>
      </c>
      <c r="G1542" s="142">
        <v>24336.240000000002</v>
      </c>
      <c r="H1542" s="142">
        <v>6625.76</v>
      </c>
      <c r="I1542" s="142">
        <v>47026.7</v>
      </c>
      <c r="Q1542" s="30">
        <f t="shared" si="23"/>
        <v>47026.7</v>
      </c>
    </row>
    <row r="1543" spans="1:17" x14ac:dyDescent="0.2">
      <c r="A1543" s="139" t="s">
        <v>3087</v>
      </c>
      <c r="B1543" s="140" t="s">
        <v>16840</v>
      </c>
      <c r="C1543" s="141">
        <v>91</v>
      </c>
      <c r="D1543" s="141">
        <v>0</v>
      </c>
      <c r="E1543" s="142">
        <v>0</v>
      </c>
      <c r="F1543" s="142">
        <v>15.31</v>
      </c>
      <c r="G1543" s="142">
        <v>0</v>
      </c>
      <c r="H1543" s="142">
        <v>0</v>
      </c>
      <c r="I1543" s="142">
        <v>15.31</v>
      </c>
      <c r="Q1543" s="30">
        <f t="shared" si="23"/>
        <v>15.31</v>
      </c>
    </row>
    <row r="1544" spans="1:17" x14ac:dyDescent="0.2">
      <c r="A1544" s="139" t="s">
        <v>3089</v>
      </c>
      <c r="B1544" s="140" t="s">
        <v>16841</v>
      </c>
      <c r="C1544" s="141">
        <v>414</v>
      </c>
      <c r="D1544" s="141">
        <v>2</v>
      </c>
      <c r="E1544" s="142">
        <v>629.16999999999996</v>
      </c>
      <c r="F1544" s="142">
        <v>69.67</v>
      </c>
      <c r="G1544" s="142">
        <v>42.54</v>
      </c>
      <c r="H1544" s="142">
        <v>7.84</v>
      </c>
      <c r="I1544" s="142">
        <v>120.05</v>
      </c>
      <c r="Q1544" s="30">
        <f t="shared" si="23"/>
        <v>120.05</v>
      </c>
    </row>
    <row r="1545" spans="1:17" x14ac:dyDescent="0.2">
      <c r="A1545" s="139" t="s">
        <v>3091</v>
      </c>
      <c r="B1545" s="140" t="s">
        <v>16842</v>
      </c>
      <c r="C1545" s="141">
        <v>473</v>
      </c>
      <c r="D1545" s="141">
        <v>2</v>
      </c>
      <c r="E1545" s="142">
        <v>781.53</v>
      </c>
      <c r="F1545" s="142">
        <v>79.599999999999994</v>
      </c>
      <c r="G1545" s="142">
        <v>42.54</v>
      </c>
      <c r="H1545" s="142">
        <v>9.74</v>
      </c>
      <c r="I1545" s="142">
        <v>131.88</v>
      </c>
      <c r="Q1545" s="30">
        <f t="shared" si="23"/>
        <v>131.88</v>
      </c>
    </row>
    <row r="1546" spans="1:17" x14ac:dyDescent="0.2">
      <c r="A1546" s="139" t="s">
        <v>3093</v>
      </c>
      <c r="B1546" s="140" t="s">
        <v>16843</v>
      </c>
      <c r="C1546" s="141">
        <v>1155</v>
      </c>
      <c r="D1546" s="141">
        <v>3</v>
      </c>
      <c r="E1546" s="142">
        <v>715.78</v>
      </c>
      <c r="F1546" s="142">
        <v>194.38</v>
      </c>
      <c r="G1546" s="142">
        <v>63.82</v>
      </c>
      <c r="H1546" s="142">
        <v>8.92</v>
      </c>
      <c r="I1546" s="142">
        <v>267.12</v>
      </c>
      <c r="Q1546" s="30">
        <f t="shared" si="23"/>
        <v>267.12</v>
      </c>
    </row>
    <row r="1547" spans="1:17" x14ac:dyDescent="0.2">
      <c r="A1547" s="139" t="s">
        <v>3095</v>
      </c>
      <c r="B1547" s="140" t="s">
        <v>16844</v>
      </c>
      <c r="C1547" s="141">
        <v>81</v>
      </c>
      <c r="D1547" s="141">
        <v>0</v>
      </c>
      <c r="E1547" s="142">
        <v>0</v>
      </c>
      <c r="F1547" s="142">
        <v>13.63</v>
      </c>
      <c r="G1547" s="142">
        <v>0</v>
      </c>
      <c r="H1547" s="142">
        <v>0</v>
      </c>
      <c r="I1547" s="142">
        <v>13.63</v>
      </c>
      <c r="Q1547" s="30">
        <f t="shared" si="23"/>
        <v>13.63</v>
      </c>
    </row>
    <row r="1548" spans="1:17" x14ac:dyDescent="0.2">
      <c r="A1548" s="139" t="s">
        <v>3097</v>
      </c>
      <c r="B1548" s="140" t="s">
        <v>16845</v>
      </c>
      <c r="C1548" s="141">
        <v>822</v>
      </c>
      <c r="D1548" s="141">
        <v>10</v>
      </c>
      <c r="E1548" s="142">
        <v>2121.11</v>
      </c>
      <c r="F1548" s="142">
        <v>138.34</v>
      </c>
      <c r="G1548" s="142">
        <v>212.73</v>
      </c>
      <c r="H1548" s="142">
        <v>26.42</v>
      </c>
      <c r="I1548" s="142">
        <v>377.49</v>
      </c>
      <c r="Q1548" s="30">
        <f t="shared" si="23"/>
        <v>377.49</v>
      </c>
    </row>
    <row r="1549" spans="1:17" x14ac:dyDescent="0.2">
      <c r="A1549" s="139" t="s">
        <v>3099</v>
      </c>
      <c r="B1549" s="140" t="s">
        <v>16846</v>
      </c>
      <c r="C1549" s="141">
        <v>1641</v>
      </c>
      <c r="D1549" s="141">
        <v>6</v>
      </c>
      <c r="E1549" s="142">
        <v>3232.3</v>
      </c>
      <c r="F1549" s="142">
        <v>276.17</v>
      </c>
      <c r="G1549" s="142">
        <v>127.64</v>
      </c>
      <c r="H1549" s="142">
        <v>40.270000000000003</v>
      </c>
      <c r="I1549" s="142">
        <v>444.08</v>
      </c>
      <c r="Q1549" s="30">
        <f t="shared" si="23"/>
        <v>444.08</v>
      </c>
    </row>
    <row r="1550" spans="1:17" x14ac:dyDescent="0.2">
      <c r="A1550" s="139" t="s">
        <v>3101</v>
      </c>
      <c r="B1550" s="140" t="s">
        <v>16847</v>
      </c>
      <c r="C1550" s="141">
        <v>1018</v>
      </c>
      <c r="D1550" s="141">
        <v>7</v>
      </c>
      <c r="E1550" s="142">
        <v>2037.59</v>
      </c>
      <c r="F1550" s="142">
        <v>171.32</v>
      </c>
      <c r="G1550" s="142">
        <v>148.91</v>
      </c>
      <c r="H1550" s="142">
        <v>25.38</v>
      </c>
      <c r="I1550" s="142">
        <v>345.61</v>
      </c>
      <c r="Q1550" s="30">
        <f t="shared" si="23"/>
        <v>345.61</v>
      </c>
    </row>
    <row r="1551" spans="1:17" x14ac:dyDescent="0.2">
      <c r="A1551" s="139" t="s">
        <v>3103</v>
      </c>
      <c r="B1551" s="140" t="s">
        <v>16848</v>
      </c>
      <c r="C1551" s="141">
        <v>196</v>
      </c>
      <c r="D1551" s="141">
        <v>1</v>
      </c>
      <c r="E1551" s="142">
        <v>313.5</v>
      </c>
      <c r="F1551" s="142">
        <v>32.979999999999997</v>
      </c>
      <c r="G1551" s="142">
        <v>21.27</v>
      </c>
      <c r="H1551" s="142">
        <v>3.9</v>
      </c>
      <c r="I1551" s="142">
        <v>58.15</v>
      </c>
      <c r="Q1551" s="30">
        <f t="shared" ref="Q1551:Q1614" si="24">I1551+P1551</f>
        <v>58.15</v>
      </c>
    </row>
    <row r="1552" spans="1:17" x14ac:dyDescent="0.2">
      <c r="A1552" s="139" t="s">
        <v>3105</v>
      </c>
      <c r="B1552" s="140" t="s">
        <v>16849</v>
      </c>
      <c r="C1552" s="141">
        <v>1088</v>
      </c>
      <c r="D1552" s="141">
        <v>3</v>
      </c>
      <c r="E1552" s="142">
        <v>934.89</v>
      </c>
      <c r="F1552" s="142">
        <v>183.1</v>
      </c>
      <c r="G1552" s="142">
        <v>63.82</v>
      </c>
      <c r="H1552" s="142">
        <v>11.65</v>
      </c>
      <c r="I1552" s="142">
        <v>258.57</v>
      </c>
      <c r="Q1552" s="30">
        <f t="shared" si="24"/>
        <v>258.57</v>
      </c>
    </row>
    <row r="1553" spans="1:17" x14ac:dyDescent="0.2">
      <c r="A1553" s="139" t="s">
        <v>3107</v>
      </c>
      <c r="B1553" s="140" t="s">
        <v>16850</v>
      </c>
      <c r="C1553" s="141">
        <v>233</v>
      </c>
      <c r="D1553" s="141">
        <v>1</v>
      </c>
      <c r="E1553" s="142">
        <v>316.10000000000002</v>
      </c>
      <c r="F1553" s="142">
        <v>39.22</v>
      </c>
      <c r="G1553" s="142">
        <v>21.27</v>
      </c>
      <c r="H1553" s="142">
        <v>3.94</v>
      </c>
      <c r="I1553" s="142">
        <v>64.430000000000007</v>
      </c>
      <c r="Q1553" s="30">
        <f t="shared" si="24"/>
        <v>64.430000000000007</v>
      </c>
    </row>
    <row r="1554" spans="1:17" x14ac:dyDescent="0.2">
      <c r="A1554" s="139" t="s">
        <v>3109</v>
      </c>
      <c r="B1554" s="140" t="s">
        <v>16851</v>
      </c>
      <c r="C1554" s="141">
        <v>4481</v>
      </c>
      <c r="D1554" s="141">
        <v>20</v>
      </c>
      <c r="E1554" s="142">
        <v>11116.81</v>
      </c>
      <c r="F1554" s="142">
        <v>754.13</v>
      </c>
      <c r="G1554" s="142">
        <v>425.46</v>
      </c>
      <c r="H1554" s="142">
        <v>138.5</v>
      </c>
      <c r="I1554" s="142">
        <v>1318.09</v>
      </c>
      <c r="Q1554" s="30">
        <f t="shared" si="24"/>
        <v>1318.09</v>
      </c>
    </row>
    <row r="1555" spans="1:17" x14ac:dyDescent="0.2">
      <c r="A1555" s="139" t="s">
        <v>3111</v>
      </c>
      <c r="B1555" s="140" t="s">
        <v>16852</v>
      </c>
      <c r="C1555" s="141">
        <v>1036</v>
      </c>
      <c r="D1555" s="141">
        <v>6</v>
      </c>
      <c r="E1555" s="142">
        <v>1856.41</v>
      </c>
      <c r="F1555" s="142">
        <v>174.35</v>
      </c>
      <c r="G1555" s="142">
        <v>127.64</v>
      </c>
      <c r="H1555" s="142">
        <v>23.13</v>
      </c>
      <c r="I1555" s="142">
        <v>325.12</v>
      </c>
      <c r="Q1555" s="30">
        <f t="shared" si="24"/>
        <v>325.12</v>
      </c>
    </row>
    <row r="1556" spans="1:17" x14ac:dyDescent="0.2">
      <c r="A1556" s="139" t="s">
        <v>3113</v>
      </c>
      <c r="B1556" s="140" t="s">
        <v>16853</v>
      </c>
      <c r="C1556" s="141">
        <v>374</v>
      </c>
      <c r="D1556" s="141">
        <v>1</v>
      </c>
      <c r="E1556" s="142">
        <v>313.45</v>
      </c>
      <c r="F1556" s="142">
        <v>62.94</v>
      </c>
      <c r="G1556" s="142">
        <v>21.27</v>
      </c>
      <c r="H1556" s="142">
        <v>3.9</v>
      </c>
      <c r="I1556" s="142">
        <v>88.11</v>
      </c>
      <c r="Q1556" s="30">
        <f t="shared" si="24"/>
        <v>88.11</v>
      </c>
    </row>
    <row r="1557" spans="1:17" x14ac:dyDescent="0.2">
      <c r="A1557" s="139" t="s">
        <v>3115</v>
      </c>
      <c r="B1557" s="140" t="s">
        <v>16854</v>
      </c>
      <c r="C1557" s="141">
        <v>184</v>
      </c>
      <c r="D1557" s="141">
        <v>0</v>
      </c>
      <c r="E1557" s="142">
        <v>0</v>
      </c>
      <c r="F1557" s="142">
        <v>30.97</v>
      </c>
      <c r="G1557" s="142">
        <v>0</v>
      </c>
      <c r="H1557" s="142">
        <v>0</v>
      </c>
      <c r="I1557" s="142">
        <v>30.97</v>
      </c>
      <c r="Q1557" s="30">
        <f t="shared" si="24"/>
        <v>30.97</v>
      </c>
    </row>
    <row r="1558" spans="1:17" x14ac:dyDescent="0.2">
      <c r="A1558" s="139" t="s">
        <v>3117</v>
      </c>
      <c r="B1558" s="140" t="s">
        <v>16855</v>
      </c>
      <c r="C1558" s="141">
        <v>286</v>
      </c>
      <c r="D1558" s="141">
        <v>0</v>
      </c>
      <c r="E1558" s="142">
        <v>0</v>
      </c>
      <c r="F1558" s="142">
        <v>48.14</v>
      </c>
      <c r="G1558" s="142">
        <v>0</v>
      </c>
      <c r="H1558" s="142">
        <v>0</v>
      </c>
      <c r="I1558" s="142">
        <v>48.14</v>
      </c>
      <c r="Q1558" s="30">
        <f t="shared" si="24"/>
        <v>48.14</v>
      </c>
    </row>
    <row r="1559" spans="1:17" x14ac:dyDescent="0.2">
      <c r="A1559" s="139" t="s">
        <v>3119</v>
      </c>
      <c r="B1559" s="140" t="s">
        <v>16856</v>
      </c>
      <c r="C1559" s="141">
        <v>538</v>
      </c>
      <c r="D1559" s="141">
        <v>6</v>
      </c>
      <c r="E1559" s="142">
        <v>1182.71</v>
      </c>
      <c r="F1559" s="142">
        <v>90.54</v>
      </c>
      <c r="G1559" s="142">
        <v>127.64</v>
      </c>
      <c r="H1559" s="142">
        <v>14.74</v>
      </c>
      <c r="I1559" s="142">
        <v>232.92</v>
      </c>
      <c r="Q1559" s="30">
        <f t="shared" si="24"/>
        <v>232.92</v>
      </c>
    </row>
    <row r="1560" spans="1:17" x14ac:dyDescent="0.2">
      <c r="A1560" s="139" t="s">
        <v>3121</v>
      </c>
      <c r="B1560" s="140" t="s">
        <v>16857</v>
      </c>
      <c r="C1560" s="141">
        <v>775</v>
      </c>
      <c r="D1560" s="141">
        <v>1</v>
      </c>
      <c r="E1560" s="142">
        <v>315.70999999999998</v>
      </c>
      <c r="F1560" s="142">
        <v>130.43</v>
      </c>
      <c r="G1560" s="142">
        <v>21.27</v>
      </c>
      <c r="H1560" s="142">
        <v>3.94</v>
      </c>
      <c r="I1560" s="142">
        <v>155.63999999999999</v>
      </c>
      <c r="Q1560" s="30">
        <f t="shared" si="24"/>
        <v>155.63999999999999</v>
      </c>
    </row>
    <row r="1561" spans="1:17" x14ac:dyDescent="0.2">
      <c r="A1561" s="139" t="s">
        <v>3123</v>
      </c>
      <c r="B1561" s="140" t="s">
        <v>16858</v>
      </c>
      <c r="C1561" s="141">
        <v>558</v>
      </c>
      <c r="D1561" s="141">
        <v>1</v>
      </c>
      <c r="E1561" s="142">
        <v>315.43</v>
      </c>
      <c r="F1561" s="142">
        <v>93.91</v>
      </c>
      <c r="G1561" s="142">
        <v>21.27</v>
      </c>
      <c r="H1561" s="142">
        <v>3.93</v>
      </c>
      <c r="I1561" s="142">
        <v>119.11</v>
      </c>
      <c r="Q1561" s="30">
        <f t="shared" si="24"/>
        <v>119.11</v>
      </c>
    </row>
    <row r="1562" spans="1:17" x14ac:dyDescent="0.2">
      <c r="A1562" s="139" t="s">
        <v>3125</v>
      </c>
      <c r="B1562" s="140" t="s">
        <v>16859</v>
      </c>
      <c r="C1562" s="141">
        <v>119</v>
      </c>
      <c r="D1562" s="141">
        <v>0</v>
      </c>
      <c r="E1562" s="142">
        <v>0</v>
      </c>
      <c r="F1562" s="142">
        <v>20.02</v>
      </c>
      <c r="G1562" s="142">
        <v>0</v>
      </c>
      <c r="H1562" s="142">
        <v>0</v>
      </c>
      <c r="I1562" s="142">
        <v>20.02</v>
      </c>
      <c r="Q1562" s="30">
        <f t="shared" si="24"/>
        <v>20.02</v>
      </c>
    </row>
    <row r="1563" spans="1:17" x14ac:dyDescent="0.2">
      <c r="A1563" s="139" t="s">
        <v>3127</v>
      </c>
      <c r="B1563" s="140" t="s">
        <v>16860</v>
      </c>
      <c r="C1563" s="141">
        <v>1342</v>
      </c>
      <c r="D1563" s="141">
        <v>2</v>
      </c>
      <c r="E1563" s="142">
        <v>631.42999999999995</v>
      </c>
      <c r="F1563" s="142">
        <v>225.85</v>
      </c>
      <c r="G1563" s="142">
        <v>42.54</v>
      </c>
      <c r="H1563" s="142">
        <v>7.86</v>
      </c>
      <c r="I1563" s="142">
        <v>276.25</v>
      </c>
      <c r="Q1563" s="30">
        <f t="shared" si="24"/>
        <v>276.25</v>
      </c>
    </row>
    <row r="1564" spans="1:17" x14ac:dyDescent="0.2">
      <c r="A1564" s="139" t="s">
        <v>3129</v>
      </c>
      <c r="B1564" s="140" t="s">
        <v>16861</v>
      </c>
      <c r="C1564" s="141">
        <v>337</v>
      </c>
      <c r="D1564" s="141">
        <v>2</v>
      </c>
      <c r="E1564" s="142">
        <v>628.88</v>
      </c>
      <c r="F1564" s="142">
        <v>56.71</v>
      </c>
      <c r="G1564" s="142">
        <v>42.54</v>
      </c>
      <c r="H1564" s="142">
        <v>7.83</v>
      </c>
      <c r="I1564" s="142">
        <v>107.08</v>
      </c>
      <c r="Q1564" s="30">
        <f t="shared" si="24"/>
        <v>107.08</v>
      </c>
    </row>
    <row r="1565" spans="1:17" x14ac:dyDescent="0.2">
      <c r="A1565" s="139" t="s">
        <v>3131</v>
      </c>
      <c r="B1565" s="140" t="s">
        <v>16862</v>
      </c>
      <c r="C1565" s="141">
        <v>1025</v>
      </c>
      <c r="D1565" s="141">
        <v>2</v>
      </c>
      <c r="E1565" s="142">
        <v>630.28</v>
      </c>
      <c r="F1565" s="142">
        <v>172.5</v>
      </c>
      <c r="G1565" s="142">
        <v>42.54</v>
      </c>
      <c r="H1565" s="142">
        <v>7.86</v>
      </c>
      <c r="I1565" s="142">
        <v>222.9</v>
      </c>
      <c r="Q1565" s="30">
        <f t="shared" si="24"/>
        <v>222.9</v>
      </c>
    </row>
    <row r="1566" spans="1:17" x14ac:dyDescent="0.2">
      <c r="A1566" s="139" t="s">
        <v>3133</v>
      </c>
      <c r="B1566" s="140" t="s">
        <v>16863</v>
      </c>
      <c r="C1566" s="141">
        <v>1779</v>
      </c>
      <c r="D1566" s="141">
        <v>2</v>
      </c>
      <c r="E1566" s="142">
        <v>631.04</v>
      </c>
      <c r="F1566" s="142">
        <v>299.39</v>
      </c>
      <c r="G1566" s="142">
        <v>42.54</v>
      </c>
      <c r="H1566" s="142">
        <v>7.86</v>
      </c>
      <c r="I1566" s="142">
        <v>349.79</v>
      </c>
      <c r="Q1566" s="30">
        <f t="shared" si="24"/>
        <v>349.79</v>
      </c>
    </row>
    <row r="1567" spans="1:17" x14ac:dyDescent="0.2">
      <c r="A1567" s="139" t="s">
        <v>3135</v>
      </c>
      <c r="B1567" s="140" t="s">
        <v>16864</v>
      </c>
      <c r="C1567" s="141">
        <v>432</v>
      </c>
      <c r="D1567" s="141">
        <v>2</v>
      </c>
      <c r="E1567" s="142">
        <v>625149.16</v>
      </c>
      <c r="F1567" s="142">
        <v>72.7</v>
      </c>
      <c r="G1567" s="142">
        <v>42.54</v>
      </c>
      <c r="H1567" s="142">
        <v>7788.86</v>
      </c>
      <c r="I1567" s="142">
        <v>7904.1</v>
      </c>
      <c r="Q1567" s="30">
        <f t="shared" si="24"/>
        <v>7904.1</v>
      </c>
    </row>
    <row r="1568" spans="1:17" x14ac:dyDescent="0.2">
      <c r="A1568" s="139" t="s">
        <v>3137</v>
      </c>
      <c r="B1568" s="140" t="s">
        <v>16865</v>
      </c>
      <c r="C1568" s="141">
        <v>151</v>
      </c>
      <c r="D1568" s="141">
        <v>0</v>
      </c>
      <c r="E1568" s="142">
        <v>0</v>
      </c>
      <c r="F1568" s="142">
        <v>25.42</v>
      </c>
      <c r="G1568" s="142">
        <v>0</v>
      </c>
      <c r="H1568" s="142">
        <v>0</v>
      </c>
      <c r="I1568" s="142">
        <v>25.42</v>
      </c>
      <c r="Q1568" s="30">
        <f t="shared" si="24"/>
        <v>25.42</v>
      </c>
    </row>
    <row r="1569" spans="1:17" x14ac:dyDescent="0.2">
      <c r="A1569" s="139" t="s">
        <v>3139</v>
      </c>
      <c r="B1569" s="140" t="s">
        <v>16866</v>
      </c>
      <c r="C1569" s="141">
        <v>1590</v>
      </c>
      <c r="D1569" s="141">
        <v>3</v>
      </c>
      <c r="E1569" s="142">
        <v>946.61</v>
      </c>
      <c r="F1569" s="142">
        <v>267.58</v>
      </c>
      <c r="G1569" s="142">
        <v>63.82</v>
      </c>
      <c r="H1569" s="142">
        <v>11.79</v>
      </c>
      <c r="I1569" s="142">
        <v>343.19</v>
      </c>
      <c r="Q1569" s="30">
        <f t="shared" si="24"/>
        <v>343.19</v>
      </c>
    </row>
    <row r="1570" spans="1:17" x14ac:dyDescent="0.2">
      <c r="A1570" s="139" t="s">
        <v>3141</v>
      </c>
      <c r="B1570" s="140" t="s">
        <v>16867</v>
      </c>
      <c r="C1570" s="141">
        <v>237</v>
      </c>
      <c r="D1570" s="141">
        <v>0</v>
      </c>
      <c r="E1570" s="142">
        <v>0</v>
      </c>
      <c r="F1570" s="142">
        <v>39.89</v>
      </c>
      <c r="G1570" s="142">
        <v>0</v>
      </c>
      <c r="H1570" s="142">
        <v>0</v>
      </c>
      <c r="I1570" s="142">
        <v>39.89</v>
      </c>
      <c r="Q1570" s="30">
        <f t="shared" si="24"/>
        <v>39.89</v>
      </c>
    </row>
    <row r="1571" spans="1:17" x14ac:dyDescent="0.2">
      <c r="A1571" s="139" t="s">
        <v>3143</v>
      </c>
      <c r="B1571" s="140" t="s">
        <v>16868</v>
      </c>
      <c r="C1571" s="141">
        <v>201</v>
      </c>
      <c r="D1571" s="141">
        <v>2</v>
      </c>
      <c r="E1571" s="142">
        <v>158.62</v>
      </c>
      <c r="F1571" s="142">
        <v>33.82</v>
      </c>
      <c r="G1571" s="142">
        <v>42.54</v>
      </c>
      <c r="H1571" s="142">
        <v>1.98</v>
      </c>
      <c r="I1571" s="142">
        <v>78.34</v>
      </c>
      <c r="Q1571" s="30">
        <f t="shared" si="24"/>
        <v>78.34</v>
      </c>
    </row>
    <row r="1572" spans="1:17" x14ac:dyDescent="0.2">
      <c r="A1572" s="139" t="s">
        <v>3145</v>
      </c>
      <c r="B1572" s="140" t="s">
        <v>16869</v>
      </c>
      <c r="C1572" s="141">
        <v>12308</v>
      </c>
      <c r="D1572" s="141">
        <v>69</v>
      </c>
      <c r="E1572" s="142">
        <v>25103.71</v>
      </c>
      <c r="F1572" s="142">
        <v>2071.37</v>
      </c>
      <c r="G1572" s="142">
        <v>1467.83</v>
      </c>
      <c r="H1572" s="142">
        <v>312.77999999999997</v>
      </c>
      <c r="I1572" s="142">
        <v>3851.98</v>
      </c>
      <c r="Q1572" s="30">
        <f t="shared" si="24"/>
        <v>3851.98</v>
      </c>
    </row>
    <row r="1573" spans="1:17" x14ac:dyDescent="0.2">
      <c r="A1573" s="139" t="s">
        <v>3147</v>
      </c>
      <c r="B1573" s="140" t="s">
        <v>16870</v>
      </c>
      <c r="C1573" s="141">
        <v>828</v>
      </c>
      <c r="D1573" s="141">
        <v>8</v>
      </c>
      <c r="E1573" s="142">
        <v>2412.91</v>
      </c>
      <c r="F1573" s="142">
        <v>139.34</v>
      </c>
      <c r="G1573" s="142">
        <v>170.18</v>
      </c>
      <c r="H1573" s="142">
        <v>30.06</v>
      </c>
      <c r="I1573" s="142">
        <v>339.58</v>
      </c>
      <c r="Q1573" s="30">
        <f t="shared" si="24"/>
        <v>339.58</v>
      </c>
    </row>
    <row r="1574" spans="1:17" x14ac:dyDescent="0.2">
      <c r="A1574" s="139" t="s">
        <v>3149</v>
      </c>
      <c r="B1574" s="140" t="s">
        <v>16871</v>
      </c>
      <c r="C1574" s="141">
        <v>831</v>
      </c>
      <c r="D1574" s="141">
        <v>1</v>
      </c>
      <c r="E1574" s="142">
        <v>315.33</v>
      </c>
      <c r="F1574" s="142">
        <v>139.86000000000001</v>
      </c>
      <c r="G1574" s="142">
        <v>21.27</v>
      </c>
      <c r="H1574" s="142">
        <v>3.93</v>
      </c>
      <c r="I1574" s="142">
        <v>165.06</v>
      </c>
      <c r="Q1574" s="30">
        <f t="shared" si="24"/>
        <v>165.06</v>
      </c>
    </row>
    <row r="1575" spans="1:17" x14ac:dyDescent="0.2">
      <c r="A1575" s="139" t="s">
        <v>3151</v>
      </c>
      <c r="B1575" s="140" t="s">
        <v>16872</v>
      </c>
      <c r="C1575" s="141">
        <v>675</v>
      </c>
      <c r="D1575" s="141">
        <v>5</v>
      </c>
      <c r="E1575" s="142">
        <v>868.29</v>
      </c>
      <c r="F1575" s="142">
        <v>113.6</v>
      </c>
      <c r="G1575" s="142">
        <v>106.37</v>
      </c>
      <c r="H1575" s="142">
        <v>10.82</v>
      </c>
      <c r="I1575" s="142">
        <v>230.79</v>
      </c>
      <c r="Q1575" s="30">
        <f t="shared" si="24"/>
        <v>230.79</v>
      </c>
    </row>
    <row r="1576" spans="1:17" x14ac:dyDescent="0.2">
      <c r="A1576" s="139" t="s">
        <v>3153</v>
      </c>
      <c r="B1576" s="140" t="s">
        <v>16873</v>
      </c>
      <c r="C1576" s="141">
        <v>106</v>
      </c>
      <c r="D1576" s="141">
        <v>3</v>
      </c>
      <c r="E1576" s="142">
        <v>941.9</v>
      </c>
      <c r="F1576" s="142">
        <v>17.84</v>
      </c>
      <c r="G1576" s="142">
        <v>63.82</v>
      </c>
      <c r="H1576" s="142">
        <v>11.74</v>
      </c>
      <c r="I1576" s="142">
        <v>93.4</v>
      </c>
      <c r="Q1576" s="30">
        <f t="shared" si="24"/>
        <v>93.4</v>
      </c>
    </row>
    <row r="1577" spans="1:17" x14ac:dyDescent="0.2">
      <c r="A1577" s="139" t="s">
        <v>3155</v>
      </c>
      <c r="B1577" s="140" t="s">
        <v>16874</v>
      </c>
      <c r="C1577" s="141">
        <v>876</v>
      </c>
      <c r="D1577" s="141">
        <v>4</v>
      </c>
      <c r="E1577" s="142">
        <v>1190.68</v>
      </c>
      <c r="F1577" s="142">
        <v>147.41999999999999</v>
      </c>
      <c r="G1577" s="142">
        <v>85.09</v>
      </c>
      <c r="H1577" s="142">
        <v>14.83</v>
      </c>
      <c r="I1577" s="142">
        <v>247.34</v>
      </c>
      <c r="Q1577" s="30">
        <f t="shared" si="24"/>
        <v>247.34</v>
      </c>
    </row>
    <row r="1578" spans="1:17" x14ac:dyDescent="0.2">
      <c r="A1578" s="139" t="s">
        <v>3157</v>
      </c>
      <c r="B1578" s="140" t="s">
        <v>16875</v>
      </c>
      <c r="C1578" s="141">
        <v>869</v>
      </c>
      <c r="D1578" s="141">
        <v>2</v>
      </c>
      <c r="E1578" s="142">
        <v>501.94</v>
      </c>
      <c r="F1578" s="142">
        <v>146.25</v>
      </c>
      <c r="G1578" s="142">
        <v>42.54</v>
      </c>
      <c r="H1578" s="142">
        <v>6.26</v>
      </c>
      <c r="I1578" s="142">
        <v>195.05</v>
      </c>
      <c r="Q1578" s="30">
        <f t="shared" si="24"/>
        <v>195.05</v>
      </c>
    </row>
    <row r="1579" spans="1:17" x14ac:dyDescent="0.2">
      <c r="A1579" s="139" t="s">
        <v>3159</v>
      </c>
      <c r="B1579" s="140" t="s">
        <v>16876</v>
      </c>
      <c r="C1579" s="141">
        <v>262</v>
      </c>
      <c r="D1579" s="141">
        <v>0</v>
      </c>
      <c r="E1579" s="142">
        <v>0</v>
      </c>
      <c r="F1579" s="142">
        <v>44.1</v>
      </c>
      <c r="G1579" s="142">
        <v>0</v>
      </c>
      <c r="H1579" s="142">
        <v>0</v>
      </c>
      <c r="I1579" s="142">
        <v>44.1</v>
      </c>
      <c r="Q1579" s="30">
        <f t="shared" si="24"/>
        <v>44.1</v>
      </c>
    </row>
    <row r="1580" spans="1:17" x14ac:dyDescent="0.2">
      <c r="A1580" s="139" t="s">
        <v>3161</v>
      </c>
      <c r="B1580" s="140" t="s">
        <v>16877</v>
      </c>
      <c r="C1580" s="141">
        <v>860</v>
      </c>
      <c r="D1580" s="141">
        <v>26</v>
      </c>
      <c r="E1580" s="142">
        <v>5650.83</v>
      </c>
      <c r="F1580" s="142">
        <v>144.74</v>
      </c>
      <c r="G1580" s="142">
        <v>553.1</v>
      </c>
      <c r="H1580" s="142">
        <v>70.41</v>
      </c>
      <c r="I1580" s="142">
        <v>768.25</v>
      </c>
      <c r="Q1580" s="30">
        <f t="shared" si="24"/>
        <v>768.25</v>
      </c>
    </row>
    <row r="1581" spans="1:17" x14ac:dyDescent="0.2">
      <c r="A1581" s="139" t="s">
        <v>3163</v>
      </c>
      <c r="B1581" s="140" t="s">
        <v>16878</v>
      </c>
      <c r="C1581" s="141">
        <v>696</v>
      </c>
      <c r="D1581" s="141">
        <v>2</v>
      </c>
      <c r="E1581" s="142">
        <v>629.98</v>
      </c>
      <c r="F1581" s="142">
        <v>117.14</v>
      </c>
      <c r="G1581" s="142">
        <v>42.54</v>
      </c>
      <c r="H1581" s="142">
        <v>7.85</v>
      </c>
      <c r="I1581" s="142">
        <v>167.53</v>
      </c>
      <c r="Q1581" s="30">
        <f t="shared" si="24"/>
        <v>167.53</v>
      </c>
    </row>
    <row r="1582" spans="1:17" x14ac:dyDescent="0.2">
      <c r="A1582" s="139" t="s">
        <v>3165</v>
      </c>
      <c r="B1582" s="140" t="s">
        <v>16879</v>
      </c>
      <c r="C1582" s="141">
        <v>363</v>
      </c>
      <c r="D1582" s="141">
        <v>0</v>
      </c>
      <c r="E1582" s="142">
        <v>0</v>
      </c>
      <c r="F1582" s="142">
        <v>61.09</v>
      </c>
      <c r="G1582" s="142">
        <v>0</v>
      </c>
      <c r="H1582" s="142">
        <v>0</v>
      </c>
      <c r="I1582" s="142">
        <v>61.09</v>
      </c>
      <c r="Q1582" s="30">
        <f t="shared" si="24"/>
        <v>61.09</v>
      </c>
    </row>
    <row r="1583" spans="1:17" x14ac:dyDescent="0.2">
      <c r="A1583" s="139" t="s">
        <v>3167</v>
      </c>
      <c r="B1583" s="140" t="s">
        <v>16880</v>
      </c>
      <c r="C1583" s="141">
        <v>919</v>
      </c>
      <c r="D1583" s="141">
        <v>8</v>
      </c>
      <c r="E1583" s="142">
        <v>4457.18</v>
      </c>
      <c r="F1583" s="142">
        <v>154.66</v>
      </c>
      <c r="G1583" s="142">
        <v>170.18</v>
      </c>
      <c r="H1583" s="142">
        <v>55.54</v>
      </c>
      <c r="I1583" s="142">
        <v>380.38</v>
      </c>
      <c r="Q1583" s="30">
        <f t="shared" si="24"/>
        <v>380.38</v>
      </c>
    </row>
    <row r="1584" spans="1:17" x14ac:dyDescent="0.2">
      <c r="A1584" s="139" t="s">
        <v>3169</v>
      </c>
      <c r="B1584" s="140" t="s">
        <v>16881</v>
      </c>
      <c r="C1584" s="141">
        <v>379</v>
      </c>
      <c r="D1584" s="141">
        <v>1</v>
      </c>
      <c r="E1584" s="142">
        <v>313.74</v>
      </c>
      <c r="F1584" s="142">
        <v>63.78</v>
      </c>
      <c r="G1584" s="142">
        <v>21.27</v>
      </c>
      <c r="H1584" s="142">
        <v>3.91</v>
      </c>
      <c r="I1584" s="142">
        <v>88.96</v>
      </c>
      <c r="Q1584" s="30">
        <f t="shared" si="24"/>
        <v>88.96</v>
      </c>
    </row>
    <row r="1585" spans="1:17" x14ac:dyDescent="0.2">
      <c r="A1585" s="139" t="s">
        <v>3171</v>
      </c>
      <c r="B1585" s="140" t="s">
        <v>16882</v>
      </c>
      <c r="C1585" s="141">
        <v>177</v>
      </c>
      <c r="D1585" s="141">
        <v>0</v>
      </c>
      <c r="E1585" s="142">
        <v>0</v>
      </c>
      <c r="F1585" s="142">
        <v>29.79</v>
      </c>
      <c r="G1585" s="142">
        <v>0</v>
      </c>
      <c r="H1585" s="142">
        <v>0</v>
      </c>
      <c r="I1585" s="142">
        <v>29.79</v>
      </c>
      <c r="Q1585" s="30">
        <f t="shared" si="24"/>
        <v>29.79</v>
      </c>
    </row>
    <row r="1586" spans="1:17" x14ac:dyDescent="0.2">
      <c r="A1586" s="139" t="s">
        <v>3173</v>
      </c>
      <c r="B1586" s="140" t="s">
        <v>16883</v>
      </c>
      <c r="C1586" s="141">
        <v>1988</v>
      </c>
      <c r="D1586" s="141">
        <v>4</v>
      </c>
      <c r="E1586" s="142">
        <v>987.72</v>
      </c>
      <c r="F1586" s="142">
        <v>334.57</v>
      </c>
      <c r="G1586" s="142">
        <v>85.09</v>
      </c>
      <c r="H1586" s="142">
        <v>12.3</v>
      </c>
      <c r="I1586" s="142">
        <v>431.96</v>
      </c>
      <c r="Q1586" s="30">
        <f t="shared" si="24"/>
        <v>431.96</v>
      </c>
    </row>
    <row r="1587" spans="1:17" x14ac:dyDescent="0.2">
      <c r="A1587" s="139" t="s">
        <v>3175</v>
      </c>
      <c r="B1587" s="140" t="s">
        <v>16884</v>
      </c>
      <c r="C1587" s="141">
        <v>96</v>
      </c>
      <c r="D1587" s="141">
        <v>0</v>
      </c>
      <c r="E1587" s="142">
        <v>0</v>
      </c>
      <c r="F1587" s="142">
        <v>16.16</v>
      </c>
      <c r="G1587" s="142">
        <v>0</v>
      </c>
      <c r="H1587" s="142">
        <v>0</v>
      </c>
      <c r="I1587" s="142">
        <v>16.16</v>
      </c>
      <c r="Q1587" s="30">
        <f t="shared" si="24"/>
        <v>16.16</v>
      </c>
    </row>
    <row r="1588" spans="1:17" x14ac:dyDescent="0.2">
      <c r="A1588" s="139" t="s">
        <v>3177</v>
      </c>
      <c r="B1588" s="140" t="s">
        <v>16885</v>
      </c>
      <c r="C1588" s="141">
        <v>1395</v>
      </c>
      <c r="D1588" s="141">
        <v>4</v>
      </c>
      <c r="E1588" s="142">
        <v>1261.1300000000001</v>
      </c>
      <c r="F1588" s="142">
        <v>234.77</v>
      </c>
      <c r="G1588" s="142">
        <v>85.09</v>
      </c>
      <c r="H1588" s="142">
        <v>15.71</v>
      </c>
      <c r="I1588" s="142">
        <v>335.57</v>
      </c>
      <c r="Q1588" s="30">
        <f t="shared" si="24"/>
        <v>335.57</v>
      </c>
    </row>
    <row r="1589" spans="1:17" x14ac:dyDescent="0.2">
      <c r="A1589" s="139" t="s">
        <v>3179</v>
      </c>
      <c r="B1589" s="140" t="s">
        <v>16886</v>
      </c>
      <c r="C1589" s="141">
        <v>371</v>
      </c>
      <c r="D1589" s="141">
        <v>2</v>
      </c>
      <c r="E1589" s="142">
        <v>2341.69</v>
      </c>
      <c r="F1589" s="142">
        <v>62.44</v>
      </c>
      <c r="G1589" s="142">
        <v>42.54</v>
      </c>
      <c r="H1589" s="142">
        <v>29.18</v>
      </c>
      <c r="I1589" s="142">
        <v>134.16</v>
      </c>
      <c r="Q1589" s="30">
        <f t="shared" si="24"/>
        <v>134.16</v>
      </c>
    </row>
    <row r="1590" spans="1:17" x14ac:dyDescent="0.2">
      <c r="A1590" s="139" t="s">
        <v>3181</v>
      </c>
      <c r="B1590" s="140" t="s">
        <v>16887</v>
      </c>
      <c r="C1590" s="141">
        <v>326</v>
      </c>
      <c r="D1590" s="141">
        <v>3</v>
      </c>
      <c r="E1590" s="142">
        <v>669.99</v>
      </c>
      <c r="F1590" s="142">
        <v>54.86</v>
      </c>
      <c r="G1590" s="142">
        <v>63.82</v>
      </c>
      <c r="H1590" s="142">
        <v>8.34</v>
      </c>
      <c r="I1590" s="142">
        <v>127.02</v>
      </c>
      <c r="Q1590" s="30">
        <f t="shared" si="24"/>
        <v>127.02</v>
      </c>
    </row>
    <row r="1591" spans="1:17" x14ac:dyDescent="0.2">
      <c r="A1591" s="139" t="s">
        <v>3183</v>
      </c>
      <c r="B1591" s="140" t="s">
        <v>16888</v>
      </c>
      <c r="C1591" s="141">
        <v>1787</v>
      </c>
      <c r="D1591" s="141">
        <v>14</v>
      </c>
      <c r="E1591" s="142">
        <v>2784.09</v>
      </c>
      <c r="F1591" s="142">
        <v>300.74</v>
      </c>
      <c r="G1591" s="142">
        <v>297.82</v>
      </c>
      <c r="H1591" s="142">
        <v>34.69</v>
      </c>
      <c r="I1591" s="142">
        <v>633.25</v>
      </c>
      <c r="Q1591" s="30">
        <f t="shared" si="24"/>
        <v>633.25</v>
      </c>
    </row>
    <row r="1592" spans="1:17" x14ac:dyDescent="0.2">
      <c r="A1592" s="139" t="s">
        <v>3185</v>
      </c>
      <c r="B1592" s="140" t="s">
        <v>16889</v>
      </c>
      <c r="C1592" s="141">
        <v>186</v>
      </c>
      <c r="D1592" s="141">
        <v>1</v>
      </c>
      <c r="E1592" s="142">
        <v>314.13</v>
      </c>
      <c r="F1592" s="142">
        <v>31.3</v>
      </c>
      <c r="G1592" s="142">
        <v>21.27</v>
      </c>
      <c r="H1592" s="142">
        <v>3.91</v>
      </c>
      <c r="I1592" s="142">
        <v>56.48</v>
      </c>
      <c r="Q1592" s="30">
        <f t="shared" si="24"/>
        <v>56.48</v>
      </c>
    </row>
    <row r="1593" spans="1:17" x14ac:dyDescent="0.2">
      <c r="A1593" s="139" t="s">
        <v>3187</v>
      </c>
      <c r="B1593" s="140" t="s">
        <v>16890</v>
      </c>
      <c r="C1593" s="141">
        <v>1525</v>
      </c>
      <c r="D1593" s="141">
        <v>6</v>
      </c>
      <c r="E1593" s="142">
        <v>1138.8399999999999</v>
      </c>
      <c r="F1593" s="142">
        <v>256.64999999999998</v>
      </c>
      <c r="G1593" s="142">
        <v>127.64</v>
      </c>
      <c r="H1593" s="142">
        <v>14.19</v>
      </c>
      <c r="I1593" s="142">
        <v>398.48</v>
      </c>
      <c r="Q1593" s="30">
        <f t="shared" si="24"/>
        <v>398.48</v>
      </c>
    </row>
    <row r="1594" spans="1:17" x14ac:dyDescent="0.2">
      <c r="A1594" s="139" t="s">
        <v>3189</v>
      </c>
      <c r="B1594" s="140" t="s">
        <v>16891</v>
      </c>
      <c r="C1594" s="141">
        <v>494</v>
      </c>
      <c r="D1594" s="141">
        <v>8</v>
      </c>
      <c r="E1594" s="142">
        <v>174339.08</v>
      </c>
      <c r="F1594" s="142">
        <v>83.14</v>
      </c>
      <c r="G1594" s="142">
        <v>170.18</v>
      </c>
      <c r="H1594" s="142">
        <v>2172.13</v>
      </c>
      <c r="I1594" s="142">
        <v>2425.4499999999998</v>
      </c>
      <c r="Q1594" s="30">
        <f t="shared" si="24"/>
        <v>2425.4499999999998</v>
      </c>
    </row>
    <row r="1595" spans="1:17" x14ac:dyDescent="0.2">
      <c r="A1595" s="139" t="s">
        <v>3191</v>
      </c>
      <c r="B1595" s="140" t="s">
        <v>16892</v>
      </c>
      <c r="C1595" s="141">
        <v>382</v>
      </c>
      <c r="D1595" s="141">
        <v>1</v>
      </c>
      <c r="E1595" s="142">
        <v>186.61</v>
      </c>
      <c r="F1595" s="142">
        <v>64.290000000000006</v>
      </c>
      <c r="G1595" s="142">
        <v>21.27</v>
      </c>
      <c r="H1595" s="142">
        <v>2.33</v>
      </c>
      <c r="I1595" s="142">
        <v>87.89</v>
      </c>
      <c r="Q1595" s="30">
        <f t="shared" si="24"/>
        <v>87.89</v>
      </c>
    </row>
    <row r="1596" spans="1:17" x14ac:dyDescent="0.2">
      <c r="A1596" s="139" t="s">
        <v>3193</v>
      </c>
      <c r="B1596" s="140" t="s">
        <v>16893</v>
      </c>
      <c r="C1596" s="141">
        <v>267</v>
      </c>
      <c r="D1596" s="141">
        <v>0</v>
      </c>
      <c r="E1596" s="142">
        <v>0</v>
      </c>
      <c r="F1596" s="142">
        <v>44.94</v>
      </c>
      <c r="G1596" s="142">
        <v>0</v>
      </c>
      <c r="H1596" s="142">
        <v>0</v>
      </c>
      <c r="I1596" s="142">
        <v>44.94</v>
      </c>
      <c r="Q1596" s="30">
        <f t="shared" si="24"/>
        <v>44.94</v>
      </c>
    </row>
    <row r="1597" spans="1:17" x14ac:dyDescent="0.2">
      <c r="A1597" s="139" t="s">
        <v>3195</v>
      </c>
      <c r="B1597" s="140" t="s">
        <v>16894</v>
      </c>
      <c r="C1597" s="141">
        <v>424</v>
      </c>
      <c r="D1597" s="141">
        <v>1</v>
      </c>
      <c r="E1597" s="142">
        <v>313.74</v>
      </c>
      <c r="F1597" s="142">
        <v>71.36</v>
      </c>
      <c r="G1597" s="142">
        <v>21.27</v>
      </c>
      <c r="H1597" s="142">
        <v>3.91</v>
      </c>
      <c r="I1597" s="142">
        <v>96.54</v>
      </c>
      <c r="Q1597" s="30">
        <f t="shared" si="24"/>
        <v>96.54</v>
      </c>
    </row>
    <row r="1598" spans="1:17" x14ac:dyDescent="0.2">
      <c r="A1598" s="139" t="s">
        <v>3197</v>
      </c>
      <c r="B1598" s="140" t="s">
        <v>16895</v>
      </c>
      <c r="C1598" s="141">
        <v>230</v>
      </c>
      <c r="D1598" s="141">
        <v>0</v>
      </c>
      <c r="E1598" s="142">
        <v>0</v>
      </c>
      <c r="F1598" s="142">
        <v>38.700000000000003</v>
      </c>
      <c r="G1598" s="142">
        <v>0</v>
      </c>
      <c r="H1598" s="142">
        <v>0</v>
      </c>
      <c r="I1598" s="142">
        <v>38.700000000000003</v>
      </c>
      <c r="Q1598" s="30">
        <f t="shared" si="24"/>
        <v>38.700000000000003</v>
      </c>
    </row>
    <row r="1599" spans="1:17" x14ac:dyDescent="0.2">
      <c r="A1599" s="139" t="s">
        <v>3199</v>
      </c>
      <c r="B1599" s="140" t="s">
        <v>16896</v>
      </c>
      <c r="C1599" s="141">
        <v>321</v>
      </c>
      <c r="D1599" s="141">
        <v>0</v>
      </c>
      <c r="E1599" s="142">
        <v>0</v>
      </c>
      <c r="F1599" s="142">
        <v>54.02</v>
      </c>
      <c r="G1599" s="142">
        <v>0</v>
      </c>
      <c r="H1599" s="142">
        <v>0</v>
      </c>
      <c r="I1599" s="142">
        <v>54.02</v>
      </c>
      <c r="Q1599" s="30">
        <f t="shared" si="24"/>
        <v>54.02</v>
      </c>
    </row>
    <row r="1600" spans="1:17" x14ac:dyDescent="0.2">
      <c r="A1600" s="139" t="s">
        <v>3201</v>
      </c>
      <c r="B1600" s="140" t="s">
        <v>16897</v>
      </c>
      <c r="C1600" s="141">
        <v>3972</v>
      </c>
      <c r="D1600" s="141">
        <v>12</v>
      </c>
      <c r="E1600" s="142">
        <v>2857.17</v>
      </c>
      <c r="F1600" s="142">
        <v>668.46</v>
      </c>
      <c r="G1600" s="142">
        <v>255.27</v>
      </c>
      <c r="H1600" s="142">
        <v>35.6</v>
      </c>
      <c r="I1600" s="142">
        <v>959.33</v>
      </c>
      <c r="Q1600" s="30">
        <f t="shared" si="24"/>
        <v>959.33</v>
      </c>
    </row>
    <row r="1601" spans="1:17" x14ac:dyDescent="0.2">
      <c r="A1601" s="139" t="s">
        <v>3203</v>
      </c>
      <c r="B1601" s="140" t="s">
        <v>16898</v>
      </c>
      <c r="C1601" s="141">
        <v>104</v>
      </c>
      <c r="D1601" s="141">
        <v>0</v>
      </c>
      <c r="E1601" s="142">
        <v>0</v>
      </c>
      <c r="F1601" s="142">
        <v>17.5</v>
      </c>
      <c r="G1601" s="142">
        <v>0</v>
      </c>
      <c r="H1601" s="142">
        <v>0</v>
      </c>
      <c r="I1601" s="142">
        <v>17.5</v>
      </c>
      <c r="Q1601" s="30">
        <f t="shared" si="24"/>
        <v>17.5</v>
      </c>
    </row>
    <row r="1602" spans="1:17" x14ac:dyDescent="0.2">
      <c r="A1602" s="139" t="s">
        <v>3205</v>
      </c>
      <c r="B1602" s="140" t="s">
        <v>16899</v>
      </c>
      <c r="C1602" s="141">
        <v>377</v>
      </c>
      <c r="D1602" s="141">
        <v>1</v>
      </c>
      <c r="E1602" s="142">
        <v>315.33</v>
      </c>
      <c r="F1602" s="142">
        <v>63.45</v>
      </c>
      <c r="G1602" s="142">
        <v>21.27</v>
      </c>
      <c r="H1602" s="142">
        <v>3.93</v>
      </c>
      <c r="I1602" s="142">
        <v>88.65</v>
      </c>
      <c r="Q1602" s="30">
        <f t="shared" si="24"/>
        <v>88.65</v>
      </c>
    </row>
    <row r="1603" spans="1:17" x14ac:dyDescent="0.2">
      <c r="A1603" s="139" t="s">
        <v>3207</v>
      </c>
      <c r="B1603" s="140" t="s">
        <v>16900</v>
      </c>
      <c r="C1603" s="141">
        <v>618</v>
      </c>
      <c r="D1603" s="141">
        <v>2</v>
      </c>
      <c r="E1603" s="142">
        <v>629.92999999999995</v>
      </c>
      <c r="F1603" s="142">
        <v>104.01</v>
      </c>
      <c r="G1603" s="142">
        <v>42.54</v>
      </c>
      <c r="H1603" s="142">
        <v>7.85</v>
      </c>
      <c r="I1603" s="142">
        <v>154.4</v>
      </c>
      <c r="Q1603" s="30">
        <f t="shared" si="24"/>
        <v>154.4</v>
      </c>
    </row>
    <row r="1604" spans="1:17" x14ac:dyDescent="0.2">
      <c r="A1604" s="139" t="s">
        <v>3209</v>
      </c>
      <c r="B1604" s="140" t="s">
        <v>16901</v>
      </c>
      <c r="C1604" s="141">
        <v>878</v>
      </c>
      <c r="D1604" s="141">
        <v>3</v>
      </c>
      <c r="E1604" s="142">
        <v>946.7</v>
      </c>
      <c r="F1604" s="142">
        <v>147.76</v>
      </c>
      <c r="G1604" s="142">
        <v>63.82</v>
      </c>
      <c r="H1604" s="142">
        <v>11.79</v>
      </c>
      <c r="I1604" s="142">
        <v>223.37</v>
      </c>
      <c r="Q1604" s="30">
        <f t="shared" si="24"/>
        <v>223.37</v>
      </c>
    </row>
    <row r="1605" spans="1:17" x14ac:dyDescent="0.2">
      <c r="A1605" s="139" t="s">
        <v>3211</v>
      </c>
      <c r="B1605" s="140" t="s">
        <v>16902</v>
      </c>
      <c r="C1605" s="141">
        <v>212</v>
      </c>
      <c r="D1605" s="141">
        <v>0</v>
      </c>
      <c r="E1605" s="142">
        <v>0</v>
      </c>
      <c r="F1605" s="142">
        <v>35.68</v>
      </c>
      <c r="G1605" s="142">
        <v>0</v>
      </c>
      <c r="H1605" s="142">
        <v>0</v>
      </c>
      <c r="I1605" s="142">
        <v>35.68</v>
      </c>
      <c r="Q1605" s="30">
        <f t="shared" si="24"/>
        <v>35.68</v>
      </c>
    </row>
    <row r="1606" spans="1:17" x14ac:dyDescent="0.2">
      <c r="A1606" s="139" t="s">
        <v>3213</v>
      </c>
      <c r="B1606" s="140" t="s">
        <v>16903</v>
      </c>
      <c r="C1606" s="141">
        <v>542</v>
      </c>
      <c r="D1606" s="141">
        <v>1</v>
      </c>
      <c r="E1606" s="142">
        <v>315.47000000000003</v>
      </c>
      <c r="F1606" s="142">
        <v>91.22</v>
      </c>
      <c r="G1606" s="142">
        <v>21.27</v>
      </c>
      <c r="H1606" s="142">
        <v>3.93</v>
      </c>
      <c r="I1606" s="142">
        <v>116.42</v>
      </c>
      <c r="Q1606" s="30">
        <f t="shared" si="24"/>
        <v>116.42</v>
      </c>
    </row>
    <row r="1607" spans="1:17" x14ac:dyDescent="0.2">
      <c r="A1607" s="139" t="s">
        <v>3215</v>
      </c>
      <c r="B1607" s="140" t="s">
        <v>16904</v>
      </c>
      <c r="C1607" s="141">
        <v>447</v>
      </c>
      <c r="D1607" s="141">
        <v>4</v>
      </c>
      <c r="E1607" s="142">
        <v>635.32000000000005</v>
      </c>
      <c r="F1607" s="142">
        <v>75.22</v>
      </c>
      <c r="G1607" s="142">
        <v>85.09</v>
      </c>
      <c r="H1607" s="142">
        <v>7.91</v>
      </c>
      <c r="I1607" s="142">
        <v>168.22</v>
      </c>
      <c r="Q1607" s="30">
        <f t="shared" si="24"/>
        <v>168.22</v>
      </c>
    </row>
    <row r="1608" spans="1:17" x14ac:dyDescent="0.2">
      <c r="A1608" s="139" t="s">
        <v>3217</v>
      </c>
      <c r="B1608" s="140" t="s">
        <v>16905</v>
      </c>
      <c r="C1608" s="141">
        <v>6585</v>
      </c>
      <c r="D1608" s="141">
        <v>34</v>
      </c>
      <c r="E1608" s="142">
        <v>15910.87</v>
      </c>
      <c r="F1608" s="142">
        <v>1108.22</v>
      </c>
      <c r="G1608" s="142">
        <v>723.28</v>
      </c>
      <c r="H1608" s="142">
        <v>198.24</v>
      </c>
      <c r="I1608" s="142">
        <v>2029.74</v>
      </c>
      <c r="Q1608" s="30">
        <f t="shared" si="24"/>
        <v>2029.74</v>
      </c>
    </row>
    <row r="1609" spans="1:17" x14ac:dyDescent="0.2">
      <c r="A1609" s="139" t="s">
        <v>3219</v>
      </c>
      <c r="B1609" s="140" t="s">
        <v>16906</v>
      </c>
      <c r="C1609" s="141">
        <v>2860</v>
      </c>
      <c r="D1609" s="141">
        <v>18</v>
      </c>
      <c r="E1609" s="142">
        <v>4432.1000000000004</v>
      </c>
      <c r="F1609" s="142">
        <v>481.32</v>
      </c>
      <c r="G1609" s="142">
        <v>382.91</v>
      </c>
      <c r="H1609" s="142">
        <v>55.22</v>
      </c>
      <c r="I1609" s="142">
        <v>919.45</v>
      </c>
      <c r="Q1609" s="30">
        <f t="shared" si="24"/>
        <v>919.45</v>
      </c>
    </row>
    <row r="1610" spans="1:17" x14ac:dyDescent="0.2">
      <c r="A1610" s="139" t="s">
        <v>3221</v>
      </c>
      <c r="B1610" s="140" t="s">
        <v>16907</v>
      </c>
      <c r="C1610" s="141">
        <v>137</v>
      </c>
      <c r="D1610" s="141">
        <v>0</v>
      </c>
      <c r="E1610" s="142">
        <v>0</v>
      </c>
      <c r="F1610" s="142">
        <v>23.06</v>
      </c>
      <c r="G1610" s="142">
        <v>0</v>
      </c>
      <c r="H1610" s="142">
        <v>0</v>
      </c>
      <c r="I1610" s="142">
        <v>23.06</v>
      </c>
      <c r="Q1610" s="30">
        <f t="shared" si="24"/>
        <v>23.06</v>
      </c>
    </row>
    <row r="1611" spans="1:17" x14ac:dyDescent="0.2">
      <c r="A1611" s="139" t="s">
        <v>3223</v>
      </c>
      <c r="B1611" s="140" t="s">
        <v>16908</v>
      </c>
      <c r="C1611" s="141">
        <v>1256</v>
      </c>
      <c r="D1611" s="141">
        <v>2</v>
      </c>
      <c r="E1611" s="142">
        <v>630.37</v>
      </c>
      <c r="F1611" s="142">
        <v>211.38</v>
      </c>
      <c r="G1611" s="142">
        <v>42.54</v>
      </c>
      <c r="H1611" s="142">
        <v>7.86</v>
      </c>
      <c r="I1611" s="142">
        <v>261.77999999999997</v>
      </c>
      <c r="Q1611" s="30">
        <f t="shared" si="24"/>
        <v>261.77999999999997</v>
      </c>
    </row>
    <row r="1612" spans="1:17" x14ac:dyDescent="0.2">
      <c r="A1612" s="139" t="s">
        <v>3225</v>
      </c>
      <c r="B1612" s="140" t="s">
        <v>16909</v>
      </c>
      <c r="C1612" s="141">
        <v>184</v>
      </c>
      <c r="D1612" s="141">
        <v>0</v>
      </c>
      <c r="E1612" s="142">
        <v>0</v>
      </c>
      <c r="F1612" s="142">
        <v>30.97</v>
      </c>
      <c r="G1612" s="142">
        <v>0</v>
      </c>
      <c r="H1612" s="142">
        <v>0</v>
      </c>
      <c r="I1612" s="142">
        <v>30.97</v>
      </c>
      <c r="Q1612" s="30">
        <f t="shared" si="24"/>
        <v>30.97</v>
      </c>
    </row>
    <row r="1613" spans="1:17" x14ac:dyDescent="0.2">
      <c r="A1613" s="139" t="s">
        <v>3227</v>
      </c>
      <c r="B1613" s="140" t="s">
        <v>16910</v>
      </c>
      <c r="C1613" s="141">
        <v>1936</v>
      </c>
      <c r="D1613" s="141">
        <v>4</v>
      </c>
      <c r="E1613" s="142">
        <v>1202.5999999999999</v>
      </c>
      <c r="F1613" s="142">
        <v>325.82</v>
      </c>
      <c r="G1613" s="142">
        <v>85.09</v>
      </c>
      <c r="H1613" s="142">
        <v>14.98</v>
      </c>
      <c r="I1613" s="142">
        <v>425.89</v>
      </c>
      <c r="Q1613" s="30">
        <f t="shared" si="24"/>
        <v>425.89</v>
      </c>
    </row>
    <row r="1614" spans="1:17" x14ac:dyDescent="0.2">
      <c r="A1614" s="139" t="s">
        <v>3229</v>
      </c>
      <c r="B1614" s="140" t="s">
        <v>16911</v>
      </c>
      <c r="C1614" s="141">
        <v>2653</v>
      </c>
      <c r="D1614" s="141">
        <v>20</v>
      </c>
      <c r="E1614" s="142">
        <v>4132.26</v>
      </c>
      <c r="F1614" s="142">
        <v>446.49</v>
      </c>
      <c r="G1614" s="142">
        <v>425.46</v>
      </c>
      <c r="H1614" s="142">
        <v>51.49</v>
      </c>
      <c r="I1614" s="142">
        <v>923.44</v>
      </c>
      <c r="Q1614" s="30">
        <f t="shared" si="24"/>
        <v>923.44</v>
      </c>
    </row>
    <row r="1615" spans="1:17" x14ac:dyDescent="0.2">
      <c r="A1615" s="139" t="s">
        <v>3231</v>
      </c>
      <c r="B1615" s="140" t="s">
        <v>16912</v>
      </c>
      <c r="C1615" s="141">
        <v>1543</v>
      </c>
      <c r="D1615" s="141">
        <v>3</v>
      </c>
      <c r="E1615" s="142">
        <v>540.55999999999995</v>
      </c>
      <c r="F1615" s="142">
        <v>259.68</v>
      </c>
      <c r="G1615" s="142">
        <v>63.82</v>
      </c>
      <c r="H1615" s="142">
        <v>6.74</v>
      </c>
      <c r="I1615" s="142">
        <v>330.24</v>
      </c>
      <c r="Q1615" s="30">
        <f t="shared" ref="Q1615:Q1678" si="25">I1615+P1615</f>
        <v>330.24</v>
      </c>
    </row>
    <row r="1616" spans="1:17" x14ac:dyDescent="0.2">
      <c r="A1616" s="139" t="s">
        <v>3233</v>
      </c>
      <c r="B1616" s="140" t="s">
        <v>16913</v>
      </c>
      <c r="C1616" s="141">
        <v>1712</v>
      </c>
      <c r="D1616" s="141">
        <v>12</v>
      </c>
      <c r="E1616" s="142">
        <v>1910.53</v>
      </c>
      <c r="F1616" s="142">
        <v>288.12</v>
      </c>
      <c r="G1616" s="142">
        <v>255.27</v>
      </c>
      <c r="H1616" s="142">
        <v>23.8</v>
      </c>
      <c r="I1616" s="142">
        <v>567.19000000000005</v>
      </c>
      <c r="Q1616" s="30">
        <f t="shared" si="25"/>
        <v>567.19000000000005</v>
      </c>
    </row>
    <row r="1617" spans="1:17" x14ac:dyDescent="0.2">
      <c r="A1617" s="139" t="s">
        <v>3235</v>
      </c>
      <c r="B1617" s="140" t="s">
        <v>16914</v>
      </c>
      <c r="C1617" s="141">
        <v>2383</v>
      </c>
      <c r="D1617" s="141">
        <v>3</v>
      </c>
      <c r="E1617" s="142">
        <v>948.97</v>
      </c>
      <c r="F1617" s="142">
        <v>401.05</v>
      </c>
      <c r="G1617" s="142">
        <v>63.82</v>
      </c>
      <c r="H1617" s="142">
        <v>11.82</v>
      </c>
      <c r="I1617" s="142">
        <v>476.69</v>
      </c>
      <c r="Q1617" s="30">
        <f t="shared" si="25"/>
        <v>476.69</v>
      </c>
    </row>
    <row r="1618" spans="1:17" x14ac:dyDescent="0.2">
      <c r="A1618" s="139" t="s">
        <v>3237</v>
      </c>
      <c r="B1618" s="140" t="s">
        <v>16915</v>
      </c>
      <c r="C1618" s="141">
        <v>1312</v>
      </c>
      <c r="D1618" s="141">
        <v>3</v>
      </c>
      <c r="E1618" s="142">
        <v>652.82000000000005</v>
      </c>
      <c r="F1618" s="142">
        <v>220.8</v>
      </c>
      <c r="G1618" s="142">
        <v>63.82</v>
      </c>
      <c r="H1618" s="142">
        <v>8.14</v>
      </c>
      <c r="I1618" s="142">
        <v>292.76</v>
      </c>
      <c r="Q1618" s="30">
        <f t="shared" si="25"/>
        <v>292.76</v>
      </c>
    </row>
    <row r="1619" spans="1:17" x14ac:dyDescent="0.2">
      <c r="A1619" s="139" t="s">
        <v>3239</v>
      </c>
      <c r="B1619" s="140" t="s">
        <v>16916</v>
      </c>
      <c r="C1619" s="141">
        <v>4074</v>
      </c>
      <c r="D1619" s="141">
        <v>8</v>
      </c>
      <c r="E1619" s="142">
        <v>2409.04</v>
      </c>
      <c r="F1619" s="142">
        <v>685.63</v>
      </c>
      <c r="G1619" s="142">
        <v>170.18</v>
      </c>
      <c r="H1619" s="142">
        <v>30.02</v>
      </c>
      <c r="I1619" s="142">
        <v>885.83</v>
      </c>
      <c r="Q1619" s="30">
        <f t="shared" si="25"/>
        <v>885.83</v>
      </c>
    </row>
    <row r="1620" spans="1:17" x14ac:dyDescent="0.2">
      <c r="A1620" s="139" t="s">
        <v>3241</v>
      </c>
      <c r="B1620" s="140" t="s">
        <v>16917</v>
      </c>
      <c r="C1620" s="141">
        <v>4635</v>
      </c>
      <c r="D1620" s="141">
        <v>24</v>
      </c>
      <c r="E1620" s="142">
        <v>10347.69</v>
      </c>
      <c r="F1620" s="142">
        <v>780.05</v>
      </c>
      <c r="G1620" s="142">
        <v>510.55</v>
      </c>
      <c r="H1620" s="142">
        <v>128.91999999999999</v>
      </c>
      <c r="I1620" s="142">
        <v>1419.52</v>
      </c>
      <c r="Q1620" s="30">
        <f t="shared" si="25"/>
        <v>1419.52</v>
      </c>
    </row>
    <row r="1621" spans="1:17" x14ac:dyDescent="0.2">
      <c r="A1621" s="139" t="s">
        <v>3243</v>
      </c>
      <c r="B1621" s="140" t="s">
        <v>16918</v>
      </c>
      <c r="C1621" s="141">
        <v>243</v>
      </c>
      <c r="D1621" s="141">
        <v>0</v>
      </c>
      <c r="E1621" s="142">
        <v>0</v>
      </c>
      <c r="F1621" s="142">
        <v>40.9</v>
      </c>
      <c r="G1621" s="142">
        <v>0</v>
      </c>
      <c r="H1621" s="142">
        <v>0</v>
      </c>
      <c r="I1621" s="142">
        <v>40.9</v>
      </c>
      <c r="Q1621" s="30">
        <f t="shared" si="25"/>
        <v>40.9</v>
      </c>
    </row>
    <row r="1622" spans="1:17" x14ac:dyDescent="0.2">
      <c r="A1622" s="139" t="s">
        <v>3245</v>
      </c>
      <c r="B1622" s="140" t="s">
        <v>16919</v>
      </c>
      <c r="C1622" s="141">
        <v>292</v>
      </c>
      <c r="D1622" s="141">
        <v>1</v>
      </c>
      <c r="E1622" s="142">
        <v>313.98</v>
      </c>
      <c r="F1622" s="142">
        <v>49.14</v>
      </c>
      <c r="G1622" s="142">
        <v>21.27</v>
      </c>
      <c r="H1622" s="142">
        <v>3.91</v>
      </c>
      <c r="I1622" s="142">
        <v>74.319999999999993</v>
      </c>
      <c r="Q1622" s="30">
        <f t="shared" si="25"/>
        <v>74.319999999999993</v>
      </c>
    </row>
    <row r="1623" spans="1:17" x14ac:dyDescent="0.2">
      <c r="A1623" s="139" t="s">
        <v>3247</v>
      </c>
      <c r="B1623" s="140" t="s">
        <v>16920</v>
      </c>
      <c r="C1623" s="141">
        <v>591</v>
      </c>
      <c r="D1623" s="141">
        <v>1</v>
      </c>
      <c r="E1623" s="142">
        <v>314.17</v>
      </c>
      <c r="F1623" s="142">
        <v>99.46</v>
      </c>
      <c r="G1623" s="142">
        <v>21.27</v>
      </c>
      <c r="H1623" s="142">
        <v>3.91</v>
      </c>
      <c r="I1623" s="142">
        <v>124.64</v>
      </c>
      <c r="Q1623" s="30">
        <f t="shared" si="25"/>
        <v>124.64</v>
      </c>
    </row>
    <row r="1624" spans="1:17" x14ac:dyDescent="0.2">
      <c r="A1624" s="139" t="s">
        <v>3249</v>
      </c>
      <c r="B1624" s="140" t="s">
        <v>16921</v>
      </c>
      <c r="C1624" s="141">
        <v>157</v>
      </c>
      <c r="D1624" s="141">
        <v>0</v>
      </c>
      <c r="E1624" s="142">
        <v>0</v>
      </c>
      <c r="F1624" s="142">
        <v>26.42</v>
      </c>
      <c r="G1624" s="142">
        <v>0</v>
      </c>
      <c r="H1624" s="142">
        <v>0</v>
      </c>
      <c r="I1624" s="142">
        <v>26.42</v>
      </c>
      <c r="Q1624" s="30">
        <f t="shared" si="25"/>
        <v>26.42</v>
      </c>
    </row>
    <row r="1625" spans="1:17" x14ac:dyDescent="0.2">
      <c r="A1625" s="139" t="s">
        <v>3251</v>
      </c>
      <c r="B1625" s="140" t="s">
        <v>16922</v>
      </c>
      <c r="C1625" s="141">
        <v>9458</v>
      </c>
      <c r="D1625" s="141">
        <v>76</v>
      </c>
      <c r="E1625" s="142">
        <v>79747.47</v>
      </c>
      <c r="F1625" s="142">
        <v>1591.73</v>
      </c>
      <c r="G1625" s="142">
        <v>1616.74</v>
      </c>
      <c r="H1625" s="142">
        <v>993.59</v>
      </c>
      <c r="I1625" s="142">
        <v>4202.0600000000004</v>
      </c>
      <c r="Q1625" s="30">
        <f t="shared" si="25"/>
        <v>4202.0600000000004</v>
      </c>
    </row>
    <row r="1626" spans="1:17" x14ac:dyDescent="0.2">
      <c r="A1626" s="139" t="s">
        <v>3253</v>
      </c>
      <c r="B1626" s="140" t="s">
        <v>16923</v>
      </c>
      <c r="C1626" s="141">
        <v>247</v>
      </c>
      <c r="D1626" s="141">
        <v>0</v>
      </c>
      <c r="E1626" s="142">
        <v>0</v>
      </c>
      <c r="F1626" s="142">
        <v>41.57</v>
      </c>
      <c r="G1626" s="142">
        <v>0</v>
      </c>
      <c r="H1626" s="142">
        <v>0</v>
      </c>
      <c r="I1626" s="142">
        <v>41.57</v>
      </c>
      <c r="Q1626" s="30">
        <f t="shared" si="25"/>
        <v>41.57</v>
      </c>
    </row>
    <row r="1627" spans="1:17" x14ac:dyDescent="0.2">
      <c r="A1627" s="139" t="s">
        <v>3255</v>
      </c>
      <c r="B1627" s="140" t="s">
        <v>16924</v>
      </c>
      <c r="C1627" s="141">
        <v>662</v>
      </c>
      <c r="D1627" s="141">
        <v>3</v>
      </c>
      <c r="E1627" s="142">
        <v>817.22</v>
      </c>
      <c r="F1627" s="142">
        <v>111.41</v>
      </c>
      <c r="G1627" s="142">
        <v>63.82</v>
      </c>
      <c r="H1627" s="142">
        <v>10.18</v>
      </c>
      <c r="I1627" s="142">
        <v>185.41</v>
      </c>
      <c r="Q1627" s="30">
        <f t="shared" si="25"/>
        <v>185.41</v>
      </c>
    </row>
    <row r="1628" spans="1:17" x14ac:dyDescent="0.2">
      <c r="A1628" s="139" t="s">
        <v>3257</v>
      </c>
      <c r="B1628" s="140" t="s">
        <v>16925</v>
      </c>
      <c r="C1628" s="141">
        <v>828</v>
      </c>
      <c r="D1628" s="141">
        <v>7</v>
      </c>
      <c r="E1628" s="142">
        <v>3195.24</v>
      </c>
      <c r="F1628" s="142">
        <v>139.34</v>
      </c>
      <c r="G1628" s="142">
        <v>148.91</v>
      </c>
      <c r="H1628" s="142">
        <v>39.81</v>
      </c>
      <c r="I1628" s="142">
        <v>328.06</v>
      </c>
      <c r="Q1628" s="30">
        <f t="shared" si="25"/>
        <v>328.06</v>
      </c>
    </row>
    <row r="1629" spans="1:17" x14ac:dyDescent="0.2">
      <c r="A1629" s="139" t="s">
        <v>3259</v>
      </c>
      <c r="B1629" s="140" t="s">
        <v>16926</v>
      </c>
      <c r="C1629" s="141">
        <v>903</v>
      </c>
      <c r="D1629" s="141">
        <v>3</v>
      </c>
      <c r="E1629" s="142">
        <v>779.52</v>
      </c>
      <c r="F1629" s="142">
        <v>151.97</v>
      </c>
      <c r="G1629" s="142">
        <v>63.82</v>
      </c>
      <c r="H1629" s="142">
        <v>9.7100000000000009</v>
      </c>
      <c r="I1629" s="142">
        <v>225.5</v>
      </c>
      <c r="Q1629" s="30">
        <f t="shared" si="25"/>
        <v>225.5</v>
      </c>
    </row>
    <row r="1630" spans="1:17" x14ac:dyDescent="0.2">
      <c r="A1630" s="139" t="s">
        <v>3261</v>
      </c>
      <c r="B1630" s="140" t="s">
        <v>16927</v>
      </c>
      <c r="C1630" s="141">
        <v>1628</v>
      </c>
      <c r="D1630" s="141">
        <v>6</v>
      </c>
      <c r="E1630" s="142">
        <v>1510.11</v>
      </c>
      <c r="F1630" s="142">
        <v>273.98</v>
      </c>
      <c r="G1630" s="142">
        <v>127.64</v>
      </c>
      <c r="H1630" s="142">
        <v>18.82</v>
      </c>
      <c r="I1630" s="142">
        <v>420.44</v>
      </c>
      <c r="Q1630" s="30">
        <f t="shared" si="25"/>
        <v>420.44</v>
      </c>
    </row>
    <row r="1631" spans="1:17" x14ac:dyDescent="0.2">
      <c r="A1631" s="139" t="s">
        <v>3263</v>
      </c>
      <c r="B1631" s="140" t="s">
        <v>16928</v>
      </c>
      <c r="C1631" s="141">
        <v>5666</v>
      </c>
      <c r="D1631" s="141">
        <v>29</v>
      </c>
      <c r="E1631" s="142">
        <v>10712.42</v>
      </c>
      <c r="F1631" s="142">
        <v>953.55</v>
      </c>
      <c r="G1631" s="142">
        <v>616.91</v>
      </c>
      <c r="H1631" s="142">
        <v>133.47</v>
      </c>
      <c r="I1631" s="142">
        <v>1703.93</v>
      </c>
      <c r="Q1631" s="30">
        <f t="shared" si="25"/>
        <v>1703.93</v>
      </c>
    </row>
    <row r="1632" spans="1:17" x14ac:dyDescent="0.2">
      <c r="A1632" s="139" t="s">
        <v>3265</v>
      </c>
      <c r="B1632" s="140" t="s">
        <v>16929</v>
      </c>
      <c r="C1632" s="141">
        <v>6691</v>
      </c>
      <c r="D1632" s="141">
        <v>53</v>
      </c>
      <c r="E1632" s="142">
        <v>14102.62</v>
      </c>
      <c r="F1632" s="142">
        <v>1126.06</v>
      </c>
      <c r="G1632" s="142">
        <v>1127.46</v>
      </c>
      <c r="H1632" s="142">
        <v>175.7</v>
      </c>
      <c r="I1632" s="142">
        <v>2429.2199999999998</v>
      </c>
      <c r="Q1632" s="30">
        <f t="shared" si="25"/>
        <v>2429.2199999999998</v>
      </c>
    </row>
    <row r="1633" spans="1:17" x14ac:dyDescent="0.2">
      <c r="A1633" s="139" t="s">
        <v>3267</v>
      </c>
      <c r="B1633" s="140" t="s">
        <v>16930</v>
      </c>
      <c r="C1633" s="141">
        <v>362</v>
      </c>
      <c r="D1633" s="141">
        <v>0</v>
      </c>
      <c r="E1633" s="142">
        <v>0</v>
      </c>
      <c r="F1633" s="142">
        <v>60.92</v>
      </c>
      <c r="G1633" s="142">
        <v>0</v>
      </c>
      <c r="H1633" s="142">
        <v>0</v>
      </c>
      <c r="I1633" s="142">
        <v>60.92</v>
      </c>
      <c r="Q1633" s="30">
        <f t="shared" si="25"/>
        <v>60.92</v>
      </c>
    </row>
    <row r="1634" spans="1:17" x14ac:dyDescent="0.2">
      <c r="A1634" s="139" t="s">
        <v>3269</v>
      </c>
      <c r="B1634" s="140" t="s">
        <v>16931</v>
      </c>
      <c r="C1634" s="141">
        <v>2054</v>
      </c>
      <c r="D1634" s="141">
        <v>14</v>
      </c>
      <c r="E1634" s="142">
        <v>4341.72</v>
      </c>
      <c r="F1634" s="142">
        <v>345.68</v>
      </c>
      <c r="G1634" s="142">
        <v>297.82</v>
      </c>
      <c r="H1634" s="142">
        <v>54.1</v>
      </c>
      <c r="I1634" s="142">
        <v>697.6</v>
      </c>
      <c r="Q1634" s="30">
        <f t="shared" si="25"/>
        <v>697.6</v>
      </c>
    </row>
    <row r="1635" spans="1:17" x14ac:dyDescent="0.2">
      <c r="A1635" s="139" t="s">
        <v>3271</v>
      </c>
      <c r="B1635" s="140" t="s">
        <v>16932</v>
      </c>
      <c r="C1635" s="141">
        <v>16784</v>
      </c>
      <c r="D1635" s="141">
        <v>221</v>
      </c>
      <c r="E1635" s="142">
        <v>84590.12</v>
      </c>
      <c r="F1635" s="142">
        <v>2824.65</v>
      </c>
      <c r="G1635" s="142">
        <v>4701.32</v>
      </c>
      <c r="H1635" s="142">
        <v>1053.93</v>
      </c>
      <c r="I1635" s="142">
        <v>8579.9</v>
      </c>
      <c r="Q1635" s="30">
        <f t="shared" si="25"/>
        <v>8579.9</v>
      </c>
    </row>
    <row r="1636" spans="1:17" x14ac:dyDescent="0.2">
      <c r="A1636" s="139" t="s">
        <v>3273</v>
      </c>
      <c r="B1636" s="140" t="s">
        <v>16933</v>
      </c>
      <c r="C1636" s="141">
        <v>387</v>
      </c>
      <c r="D1636" s="141">
        <v>0</v>
      </c>
      <c r="E1636" s="142">
        <v>0</v>
      </c>
      <c r="F1636" s="142">
        <v>65.13</v>
      </c>
      <c r="G1636" s="142">
        <v>0</v>
      </c>
      <c r="H1636" s="142">
        <v>0</v>
      </c>
      <c r="I1636" s="142">
        <v>65.13</v>
      </c>
      <c r="Q1636" s="30">
        <f t="shared" si="25"/>
        <v>65.13</v>
      </c>
    </row>
    <row r="1637" spans="1:17" x14ac:dyDescent="0.2">
      <c r="A1637" s="139" t="s">
        <v>3275</v>
      </c>
      <c r="B1637" s="140" t="s">
        <v>16934</v>
      </c>
      <c r="C1637" s="141">
        <v>1256</v>
      </c>
      <c r="D1637" s="141">
        <v>3</v>
      </c>
      <c r="E1637" s="142">
        <v>817.41</v>
      </c>
      <c r="F1637" s="142">
        <v>211.38</v>
      </c>
      <c r="G1637" s="142">
        <v>63.82</v>
      </c>
      <c r="H1637" s="142">
        <v>10.18</v>
      </c>
      <c r="I1637" s="142">
        <v>285.38</v>
      </c>
      <c r="Q1637" s="30">
        <f t="shared" si="25"/>
        <v>285.38</v>
      </c>
    </row>
    <row r="1638" spans="1:17" x14ac:dyDescent="0.2">
      <c r="A1638" s="139" t="s">
        <v>3277</v>
      </c>
      <c r="B1638" s="140" t="s">
        <v>16935</v>
      </c>
      <c r="C1638" s="141">
        <v>641</v>
      </c>
      <c r="D1638" s="141">
        <v>2</v>
      </c>
      <c r="E1638" s="142">
        <v>630.08000000000004</v>
      </c>
      <c r="F1638" s="142">
        <v>107.88</v>
      </c>
      <c r="G1638" s="142">
        <v>42.54</v>
      </c>
      <c r="H1638" s="142">
        <v>7.85</v>
      </c>
      <c r="I1638" s="142">
        <v>158.27000000000001</v>
      </c>
      <c r="Q1638" s="30">
        <f t="shared" si="25"/>
        <v>158.27000000000001</v>
      </c>
    </row>
    <row r="1639" spans="1:17" x14ac:dyDescent="0.2">
      <c r="A1639" s="139" t="s">
        <v>3279</v>
      </c>
      <c r="B1639" s="140" t="s">
        <v>16936</v>
      </c>
      <c r="C1639" s="141">
        <v>1218</v>
      </c>
      <c r="D1639" s="141">
        <v>2</v>
      </c>
      <c r="E1639" s="142">
        <v>628.4</v>
      </c>
      <c r="F1639" s="142">
        <v>204.98</v>
      </c>
      <c r="G1639" s="142">
        <v>42.54</v>
      </c>
      <c r="H1639" s="142">
        <v>7.83</v>
      </c>
      <c r="I1639" s="142">
        <v>255.35</v>
      </c>
      <c r="Q1639" s="30">
        <f t="shared" si="25"/>
        <v>255.35</v>
      </c>
    </row>
    <row r="1640" spans="1:17" x14ac:dyDescent="0.2">
      <c r="A1640" s="139" t="s">
        <v>3281</v>
      </c>
      <c r="B1640" s="140" t="s">
        <v>16937</v>
      </c>
      <c r="C1640" s="141">
        <v>285</v>
      </c>
      <c r="D1640" s="141">
        <v>1</v>
      </c>
      <c r="E1640" s="142">
        <v>385.67</v>
      </c>
      <c r="F1640" s="142">
        <v>47.96</v>
      </c>
      <c r="G1640" s="142">
        <v>21.27</v>
      </c>
      <c r="H1640" s="142">
        <v>4.8099999999999996</v>
      </c>
      <c r="I1640" s="142">
        <v>74.040000000000006</v>
      </c>
      <c r="Q1640" s="30">
        <f t="shared" si="25"/>
        <v>74.040000000000006</v>
      </c>
    </row>
    <row r="1641" spans="1:17" x14ac:dyDescent="0.2">
      <c r="A1641" s="139" t="s">
        <v>3283</v>
      </c>
      <c r="B1641" s="140" t="s">
        <v>16938</v>
      </c>
      <c r="C1641" s="141">
        <v>391</v>
      </c>
      <c r="D1641" s="141">
        <v>2</v>
      </c>
      <c r="E1641" s="142">
        <v>371.11</v>
      </c>
      <c r="F1641" s="142">
        <v>65.8</v>
      </c>
      <c r="G1641" s="142">
        <v>42.54</v>
      </c>
      <c r="H1641" s="142">
        <v>4.62</v>
      </c>
      <c r="I1641" s="142">
        <v>112.96</v>
      </c>
      <c r="Q1641" s="30">
        <f t="shared" si="25"/>
        <v>112.96</v>
      </c>
    </row>
    <row r="1642" spans="1:17" x14ac:dyDescent="0.2">
      <c r="A1642" s="139" t="s">
        <v>3285</v>
      </c>
      <c r="B1642" s="140" t="s">
        <v>16939</v>
      </c>
      <c r="C1642" s="141">
        <v>600</v>
      </c>
      <c r="D1642" s="141">
        <v>7</v>
      </c>
      <c r="E1642" s="142">
        <v>1049.7</v>
      </c>
      <c r="F1642" s="142">
        <v>100.98</v>
      </c>
      <c r="G1642" s="142">
        <v>148.91</v>
      </c>
      <c r="H1642" s="142">
        <v>13.08</v>
      </c>
      <c r="I1642" s="142">
        <v>262.97000000000003</v>
      </c>
      <c r="Q1642" s="30">
        <f t="shared" si="25"/>
        <v>262.97000000000003</v>
      </c>
    </row>
    <row r="1643" spans="1:17" x14ac:dyDescent="0.2">
      <c r="A1643" s="139" t="s">
        <v>3287</v>
      </c>
      <c r="B1643" s="140" t="s">
        <v>16940</v>
      </c>
      <c r="C1643" s="141">
        <v>73</v>
      </c>
      <c r="D1643" s="141">
        <v>2</v>
      </c>
      <c r="E1643" s="142">
        <v>95.07</v>
      </c>
      <c r="F1643" s="142">
        <v>12.29</v>
      </c>
      <c r="G1643" s="142">
        <v>42.54</v>
      </c>
      <c r="H1643" s="142">
        <v>1.18</v>
      </c>
      <c r="I1643" s="142">
        <v>56.01</v>
      </c>
      <c r="Q1643" s="30">
        <f t="shared" si="25"/>
        <v>56.01</v>
      </c>
    </row>
    <row r="1644" spans="1:17" x14ac:dyDescent="0.2">
      <c r="A1644" s="139" t="s">
        <v>3289</v>
      </c>
      <c r="B1644" s="140" t="s">
        <v>16941</v>
      </c>
      <c r="C1644" s="141">
        <v>1416</v>
      </c>
      <c r="D1644" s="141">
        <v>8</v>
      </c>
      <c r="E1644" s="142">
        <v>1411.29</v>
      </c>
      <c r="F1644" s="142">
        <v>238.3</v>
      </c>
      <c r="G1644" s="142">
        <v>170.18</v>
      </c>
      <c r="H1644" s="142">
        <v>17.579999999999998</v>
      </c>
      <c r="I1644" s="142">
        <v>426.06</v>
      </c>
      <c r="Q1644" s="30">
        <f t="shared" si="25"/>
        <v>426.06</v>
      </c>
    </row>
    <row r="1645" spans="1:17" x14ac:dyDescent="0.2">
      <c r="A1645" s="139" t="s">
        <v>3291</v>
      </c>
      <c r="B1645" s="140" t="s">
        <v>16942</v>
      </c>
      <c r="C1645" s="141">
        <v>304</v>
      </c>
      <c r="D1645" s="141">
        <v>0</v>
      </c>
      <c r="E1645" s="142">
        <v>0</v>
      </c>
      <c r="F1645" s="142">
        <v>51.16</v>
      </c>
      <c r="G1645" s="142">
        <v>0</v>
      </c>
      <c r="H1645" s="142">
        <v>0</v>
      </c>
      <c r="I1645" s="142">
        <v>51.16</v>
      </c>
      <c r="Q1645" s="30">
        <f t="shared" si="25"/>
        <v>51.16</v>
      </c>
    </row>
    <row r="1646" spans="1:17" x14ac:dyDescent="0.2">
      <c r="A1646" s="139" t="s">
        <v>3293</v>
      </c>
      <c r="B1646" s="140" t="s">
        <v>16943</v>
      </c>
      <c r="C1646" s="141">
        <v>931</v>
      </c>
      <c r="D1646" s="141">
        <v>1</v>
      </c>
      <c r="E1646" s="142">
        <v>315.33</v>
      </c>
      <c r="F1646" s="142">
        <v>156.68</v>
      </c>
      <c r="G1646" s="142">
        <v>21.27</v>
      </c>
      <c r="H1646" s="142">
        <v>3.93</v>
      </c>
      <c r="I1646" s="142">
        <v>181.88</v>
      </c>
      <c r="Q1646" s="30">
        <f t="shared" si="25"/>
        <v>181.88</v>
      </c>
    </row>
    <row r="1647" spans="1:17" x14ac:dyDescent="0.2">
      <c r="A1647" s="139" t="s">
        <v>3295</v>
      </c>
      <c r="B1647" s="140" t="s">
        <v>16944</v>
      </c>
      <c r="C1647" s="141">
        <v>125</v>
      </c>
      <c r="D1647" s="141">
        <v>0</v>
      </c>
      <c r="E1647" s="142">
        <v>0</v>
      </c>
      <c r="F1647" s="142">
        <v>21.04</v>
      </c>
      <c r="G1647" s="142">
        <v>0</v>
      </c>
      <c r="H1647" s="142">
        <v>0</v>
      </c>
      <c r="I1647" s="142">
        <v>21.04</v>
      </c>
      <c r="Q1647" s="30">
        <f t="shared" si="25"/>
        <v>21.04</v>
      </c>
    </row>
    <row r="1648" spans="1:17" x14ac:dyDescent="0.2">
      <c r="A1648" s="139" t="s">
        <v>3297</v>
      </c>
      <c r="B1648" s="140" t="s">
        <v>16945</v>
      </c>
      <c r="C1648" s="141">
        <v>1006</v>
      </c>
      <c r="D1648" s="141">
        <v>5</v>
      </c>
      <c r="E1648" s="142">
        <v>1053.3800000000001</v>
      </c>
      <c r="F1648" s="142">
        <v>169.3</v>
      </c>
      <c r="G1648" s="142">
        <v>106.37</v>
      </c>
      <c r="H1648" s="142">
        <v>13.13</v>
      </c>
      <c r="I1648" s="142">
        <v>288.8</v>
      </c>
      <c r="Q1648" s="30">
        <f t="shared" si="25"/>
        <v>288.8</v>
      </c>
    </row>
    <row r="1649" spans="1:17" x14ac:dyDescent="0.2">
      <c r="A1649" s="139" t="s">
        <v>3299</v>
      </c>
      <c r="B1649" s="140" t="s">
        <v>16946</v>
      </c>
      <c r="C1649" s="141">
        <v>129</v>
      </c>
      <c r="D1649" s="141">
        <v>0</v>
      </c>
      <c r="E1649" s="142">
        <v>0</v>
      </c>
      <c r="F1649" s="142">
        <v>21.71</v>
      </c>
      <c r="G1649" s="142">
        <v>0</v>
      </c>
      <c r="H1649" s="142">
        <v>0</v>
      </c>
      <c r="I1649" s="142">
        <v>21.71</v>
      </c>
      <c r="Q1649" s="30">
        <f t="shared" si="25"/>
        <v>21.71</v>
      </c>
    </row>
    <row r="1650" spans="1:17" x14ac:dyDescent="0.2">
      <c r="A1650" s="139" t="s">
        <v>3301</v>
      </c>
      <c r="B1650" s="140" t="s">
        <v>16947</v>
      </c>
      <c r="C1650" s="141">
        <v>1686</v>
      </c>
      <c r="D1650" s="141">
        <v>5</v>
      </c>
      <c r="E1650" s="142">
        <v>1364.78</v>
      </c>
      <c r="F1650" s="142">
        <v>283.74</v>
      </c>
      <c r="G1650" s="142">
        <v>106.37</v>
      </c>
      <c r="H1650" s="142">
        <v>17.010000000000002</v>
      </c>
      <c r="I1650" s="142">
        <v>407.12</v>
      </c>
      <c r="Q1650" s="30">
        <f t="shared" si="25"/>
        <v>407.12</v>
      </c>
    </row>
    <row r="1651" spans="1:17" x14ac:dyDescent="0.2">
      <c r="A1651" s="139" t="s">
        <v>3303</v>
      </c>
      <c r="B1651" s="140" t="s">
        <v>16948</v>
      </c>
      <c r="C1651" s="141">
        <v>1503</v>
      </c>
      <c r="D1651" s="141">
        <v>10</v>
      </c>
      <c r="E1651" s="142">
        <v>1686.72</v>
      </c>
      <c r="F1651" s="142">
        <v>252.94</v>
      </c>
      <c r="G1651" s="142">
        <v>212.73</v>
      </c>
      <c r="H1651" s="142">
        <v>21.02</v>
      </c>
      <c r="I1651" s="142">
        <v>486.69</v>
      </c>
      <c r="Q1651" s="30">
        <f t="shared" si="25"/>
        <v>486.69</v>
      </c>
    </row>
    <row r="1652" spans="1:17" x14ac:dyDescent="0.2">
      <c r="A1652" s="139" t="s">
        <v>3305</v>
      </c>
      <c r="B1652" s="140" t="s">
        <v>16949</v>
      </c>
      <c r="C1652" s="141">
        <v>39247</v>
      </c>
      <c r="D1652" s="141">
        <v>566</v>
      </c>
      <c r="E1652" s="142">
        <v>218608.66</v>
      </c>
      <c r="F1652" s="142">
        <v>6605.05</v>
      </c>
      <c r="G1652" s="142">
        <v>12040.48</v>
      </c>
      <c r="H1652" s="142">
        <v>2723.69</v>
      </c>
      <c r="I1652" s="142">
        <v>21369.22</v>
      </c>
      <c r="Q1652" s="30">
        <f t="shared" si="25"/>
        <v>21369.22</v>
      </c>
    </row>
    <row r="1653" spans="1:17" x14ac:dyDescent="0.2">
      <c r="A1653" s="139" t="s">
        <v>3307</v>
      </c>
      <c r="B1653" s="140" t="s">
        <v>16950</v>
      </c>
      <c r="C1653" s="141">
        <v>483</v>
      </c>
      <c r="D1653" s="141">
        <v>1</v>
      </c>
      <c r="E1653" s="142">
        <v>283.67</v>
      </c>
      <c r="F1653" s="142">
        <v>81.290000000000006</v>
      </c>
      <c r="G1653" s="142">
        <v>21.27</v>
      </c>
      <c r="H1653" s="142">
        <v>3.54</v>
      </c>
      <c r="I1653" s="142">
        <v>106.1</v>
      </c>
      <c r="Q1653" s="30">
        <f t="shared" si="25"/>
        <v>106.1</v>
      </c>
    </row>
    <row r="1654" spans="1:17" x14ac:dyDescent="0.2">
      <c r="A1654" s="139" t="s">
        <v>3309</v>
      </c>
      <c r="B1654" s="140" t="s">
        <v>16951</v>
      </c>
      <c r="C1654" s="141">
        <v>371</v>
      </c>
      <c r="D1654" s="141">
        <v>1</v>
      </c>
      <c r="E1654" s="142">
        <v>314.02999999999997</v>
      </c>
      <c r="F1654" s="142">
        <v>62.44</v>
      </c>
      <c r="G1654" s="142">
        <v>21.27</v>
      </c>
      <c r="H1654" s="142">
        <v>3.91</v>
      </c>
      <c r="I1654" s="142">
        <v>87.62</v>
      </c>
      <c r="Q1654" s="30">
        <f t="shared" si="25"/>
        <v>87.62</v>
      </c>
    </row>
    <row r="1655" spans="1:17" x14ac:dyDescent="0.2">
      <c r="A1655" s="139" t="s">
        <v>3311</v>
      </c>
      <c r="B1655" s="140" t="s">
        <v>16952</v>
      </c>
      <c r="C1655" s="141">
        <v>219</v>
      </c>
      <c r="D1655" s="141">
        <v>0</v>
      </c>
      <c r="E1655" s="142">
        <v>0</v>
      </c>
      <c r="F1655" s="142">
        <v>36.86</v>
      </c>
      <c r="G1655" s="142">
        <v>0</v>
      </c>
      <c r="H1655" s="142">
        <v>0</v>
      </c>
      <c r="I1655" s="142">
        <v>36.86</v>
      </c>
      <c r="Q1655" s="30">
        <f t="shared" si="25"/>
        <v>36.86</v>
      </c>
    </row>
    <row r="1656" spans="1:17" x14ac:dyDescent="0.2">
      <c r="A1656" s="139" t="s">
        <v>3313</v>
      </c>
      <c r="B1656" s="140" t="s">
        <v>16953</v>
      </c>
      <c r="C1656" s="141">
        <v>437</v>
      </c>
      <c r="D1656" s="141">
        <v>2</v>
      </c>
      <c r="E1656" s="142">
        <v>522.34</v>
      </c>
      <c r="F1656" s="142">
        <v>73.540000000000006</v>
      </c>
      <c r="G1656" s="142">
        <v>42.54</v>
      </c>
      <c r="H1656" s="142">
        <v>6.5</v>
      </c>
      <c r="I1656" s="142">
        <v>122.58</v>
      </c>
      <c r="Q1656" s="30">
        <f t="shared" si="25"/>
        <v>122.58</v>
      </c>
    </row>
    <row r="1657" spans="1:17" x14ac:dyDescent="0.2">
      <c r="A1657" s="139" t="s">
        <v>3315</v>
      </c>
      <c r="B1657" s="140" t="s">
        <v>16954</v>
      </c>
      <c r="C1657" s="141">
        <v>277</v>
      </c>
      <c r="D1657" s="141">
        <v>0</v>
      </c>
      <c r="E1657" s="142">
        <v>0</v>
      </c>
      <c r="F1657" s="142">
        <v>46.62</v>
      </c>
      <c r="G1657" s="142">
        <v>0</v>
      </c>
      <c r="H1657" s="142">
        <v>0</v>
      </c>
      <c r="I1657" s="142">
        <v>46.62</v>
      </c>
      <c r="Q1657" s="30">
        <f t="shared" si="25"/>
        <v>46.62</v>
      </c>
    </row>
    <row r="1658" spans="1:17" x14ac:dyDescent="0.2">
      <c r="A1658" s="139" t="s">
        <v>3317</v>
      </c>
      <c r="B1658" s="140" t="s">
        <v>16955</v>
      </c>
      <c r="C1658" s="141">
        <v>200</v>
      </c>
      <c r="D1658" s="141">
        <v>4</v>
      </c>
      <c r="E1658" s="142">
        <v>471.36</v>
      </c>
      <c r="F1658" s="142">
        <v>33.659999999999997</v>
      </c>
      <c r="G1658" s="142">
        <v>85.09</v>
      </c>
      <c r="H1658" s="142">
        <v>5.87</v>
      </c>
      <c r="I1658" s="142">
        <v>124.62</v>
      </c>
      <c r="Q1658" s="30">
        <f t="shared" si="25"/>
        <v>124.62</v>
      </c>
    </row>
    <row r="1659" spans="1:17" x14ac:dyDescent="0.2">
      <c r="A1659" s="139" t="s">
        <v>3319</v>
      </c>
      <c r="B1659" s="140" t="s">
        <v>16956</v>
      </c>
      <c r="C1659" s="141">
        <v>1197</v>
      </c>
      <c r="D1659" s="141">
        <v>17</v>
      </c>
      <c r="E1659" s="142">
        <v>4021.95</v>
      </c>
      <c r="F1659" s="142">
        <v>201.45</v>
      </c>
      <c r="G1659" s="142">
        <v>361.64</v>
      </c>
      <c r="H1659" s="142">
        <v>50.11</v>
      </c>
      <c r="I1659" s="142">
        <v>613.20000000000005</v>
      </c>
      <c r="Q1659" s="30">
        <f t="shared" si="25"/>
        <v>613.20000000000005</v>
      </c>
    </row>
    <row r="1660" spans="1:17" x14ac:dyDescent="0.2">
      <c r="A1660" s="139" t="s">
        <v>3321</v>
      </c>
      <c r="B1660" s="140" t="s">
        <v>16957</v>
      </c>
      <c r="C1660" s="141">
        <v>86</v>
      </c>
      <c r="D1660" s="141">
        <v>0</v>
      </c>
      <c r="E1660" s="142">
        <v>0</v>
      </c>
      <c r="F1660" s="142">
        <v>14.47</v>
      </c>
      <c r="G1660" s="142">
        <v>0</v>
      </c>
      <c r="H1660" s="142">
        <v>0</v>
      </c>
      <c r="I1660" s="142">
        <v>14.47</v>
      </c>
      <c r="Q1660" s="30">
        <f t="shared" si="25"/>
        <v>14.47</v>
      </c>
    </row>
    <row r="1661" spans="1:17" x14ac:dyDescent="0.2">
      <c r="A1661" s="139" t="s">
        <v>3323</v>
      </c>
      <c r="B1661" s="140" t="s">
        <v>16958</v>
      </c>
      <c r="C1661" s="141">
        <v>252</v>
      </c>
      <c r="D1661" s="141">
        <v>0</v>
      </c>
      <c r="E1661" s="142">
        <v>0</v>
      </c>
      <c r="F1661" s="142">
        <v>42.41</v>
      </c>
      <c r="G1661" s="142">
        <v>0</v>
      </c>
      <c r="H1661" s="142">
        <v>0</v>
      </c>
      <c r="I1661" s="142">
        <v>42.41</v>
      </c>
      <c r="Q1661" s="30">
        <f t="shared" si="25"/>
        <v>42.41</v>
      </c>
    </row>
    <row r="1662" spans="1:17" x14ac:dyDescent="0.2">
      <c r="A1662" s="139" t="s">
        <v>3325</v>
      </c>
      <c r="B1662" s="140" t="s">
        <v>16959</v>
      </c>
      <c r="C1662" s="141">
        <v>349</v>
      </c>
      <c r="D1662" s="141">
        <v>1</v>
      </c>
      <c r="E1662" s="142">
        <v>319.42</v>
      </c>
      <c r="F1662" s="142">
        <v>58.74</v>
      </c>
      <c r="G1662" s="142">
        <v>21.27</v>
      </c>
      <c r="H1662" s="142">
        <v>3.98</v>
      </c>
      <c r="I1662" s="142">
        <v>83.99</v>
      </c>
      <c r="Q1662" s="30">
        <f t="shared" si="25"/>
        <v>83.99</v>
      </c>
    </row>
    <row r="1663" spans="1:17" x14ac:dyDescent="0.2">
      <c r="A1663" s="139" t="s">
        <v>3327</v>
      </c>
      <c r="B1663" s="140" t="s">
        <v>16960</v>
      </c>
      <c r="C1663" s="141">
        <v>282</v>
      </c>
      <c r="D1663" s="141">
        <v>1</v>
      </c>
      <c r="E1663" s="142">
        <v>315.18</v>
      </c>
      <c r="F1663" s="142">
        <v>47.46</v>
      </c>
      <c r="G1663" s="142">
        <v>21.27</v>
      </c>
      <c r="H1663" s="142">
        <v>3.93</v>
      </c>
      <c r="I1663" s="142">
        <v>72.66</v>
      </c>
      <c r="Q1663" s="30">
        <f t="shared" si="25"/>
        <v>72.66</v>
      </c>
    </row>
    <row r="1664" spans="1:17" x14ac:dyDescent="0.2">
      <c r="A1664" s="139" t="s">
        <v>3329</v>
      </c>
      <c r="B1664" s="140" t="s">
        <v>16961</v>
      </c>
      <c r="C1664" s="141">
        <v>255</v>
      </c>
      <c r="D1664" s="141">
        <v>0</v>
      </c>
      <c r="E1664" s="142">
        <v>0</v>
      </c>
      <c r="F1664" s="142">
        <v>42.91</v>
      </c>
      <c r="G1664" s="142">
        <v>0</v>
      </c>
      <c r="H1664" s="142">
        <v>0</v>
      </c>
      <c r="I1664" s="142">
        <v>42.91</v>
      </c>
      <c r="Q1664" s="30">
        <f t="shared" si="25"/>
        <v>42.91</v>
      </c>
    </row>
    <row r="1665" spans="1:17" x14ac:dyDescent="0.2">
      <c r="A1665" s="139" t="s">
        <v>3331</v>
      </c>
      <c r="B1665" s="140" t="s">
        <v>16962</v>
      </c>
      <c r="C1665" s="141">
        <v>80</v>
      </c>
      <c r="D1665" s="141">
        <v>0</v>
      </c>
      <c r="E1665" s="142">
        <v>0</v>
      </c>
      <c r="F1665" s="142">
        <v>13.46</v>
      </c>
      <c r="G1665" s="142">
        <v>0</v>
      </c>
      <c r="H1665" s="142">
        <v>0</v>
      </c>
      <c r="I1665" s="142">
        <v>13.46</v>
      </c>
      <c r="Q1665" s="30">
        <f t="shared" si="25"/>
        <v>13.46</v>
      </c>
    </row>
    <row r="1666" spans="1:17" x14ac:dyDescent="0.2">
      <c r="A1666" s="139" t="s">
        <v>3333</v>
      </c>
      <c r="B1666" s="140" t="s">
        <v>16963</v>
      </c>
      <c r="C1666" s="141">
        <v>554</v>
      </c>
      <c r="D1666" s="141">
        <v>3</v>
      </c>
      <c r="E1666" s="142">
        <v>945.55</v>
      </c>
      <c r="F1666" s="142">
        <v>93.23</v>
      </c>
      <c r="G1666" s="142">
        <v>63.82</v>
      </c>
      <c r="H1666" s="142">
        <v>11.78</v>
      </c>
      <c r="I1666" s="142">
        <v>168.83</v>
      </c>
      <c r="Q1666" s="30">
        <f t="shared" si="25"/>
        <v>168.83</v>
      </c>
    </row>
    <row r="1667" spans="1:17" x14ac:dyDescent="0.2">
      <c r="A1667" s="139" t="s">
        <v>3335</v>
      </c>
      <c r="B1667" s="140" t="s">
        <v>16964</v>
      </c>
      <c r="C1667" s="141">
        <v>264</v>
      </c>
      <c r="D1667" s="141">
        <v>1</v>
      </c>
      <c r="E1667" s="142">
        <v>313.69</v>
      </c>
      <c r="F1667" s="142">
        <v>44.43</v>
      </c>
      <c r="G1667" s="142">
        <v>21.27</v>
      </c>
      <c r="H1667" s="142">
        <v>3.91</v>
      </c>
      <c r="I1667" s="142">
        <v>69.61</v>
      </c>
      <c r="Q1667" s="30">
        <f t="shared" si="25"/>
        <v>69.61</v>
      </c>
    </row>
    <row r="1668" spans="1:17" x14ac:dyDescent="0.2">
      <c r="A1668" s="139" t="s">
        <v>3337</v>
      </c>
      <c r="B1668" s="140" t="s">
        <v>16965</v>
      </c>
      <c r="C1668" s="141">
        <v>750</v>
      </c>
      <c r="D1668" s="141">
        <v>3</v>
      </c>
      <c r="E1668" s="142">
        <v>944.74</v>
      </c>
      <c r="F1668" s="142">
        <v>126.22</v>
      </c>
      <c r="G1668" s="142">
        <v>63.82</v>
      </c>
      <c r="H1668" s="142">
        <v>11.77</v>
      </c>
      <c r="I1668" s="142">
        <v>201.81</v>
      </c>
      <c r="Q1668" s="30">
        <f t="shared" si="25"/>
        <v>201.81</v>
      </c>
    </row>
    <row r="1669" spans="1:17" x14ac:dyDescent="0.2">
      <c r="A1669" s="139" t="s">
        <v>3339</v>
      </c>
      <c r="B1669" s="140" t="s">
        <v>16966</v>
      </c>
      <c r="C1669" s="141">
        <v>279</v>
      </c>
      <c r="D1669" s="141">
        <v>0</v>
      </c>
      <c r="E1669" s="142">
        <v>0</v>
      </c>
      <c r="F1669" s="142">
        <v>46.95</v>
      </c>
      <c r="G1669" s="142">
        <v>0</v>
      </c>
      <c r="H1669" s="142">
        <v>0</v>
      </c>
      <c r="I1669" s="142">
        <v>46.95</v>
      </c>
      <c r="Q1669" s="30">
        <f t="shared" si="25"/>
        <v>46.95</v>
      </c>
    </row>
    <row r="1670" spans="1:17" x14ac:dyDescent="0.2">
      <c r="A1670" s="139" t="s">
        <v>3341</v>
      </c>
      <c r="B1670" s="140" t="s">
        <v>16967</v>
      </c>
      <c r="C1670" s="141">
        <v>320</v>
      </c>
      <c r="D1670" s="141">
        <v>1</v>
      </c>
      <c r="E1670" s="142">
        <v>188.48</v>
      </c>
      <c r="F1670" s="142">
        <v>53.86</v>
      </c>
      <c r="G1670" s="142">
        <v>21.27</v>
      </c>
      <c r="H1670" s="142">
        <v>2.35</v>
      </c>
      <c r="I1670" s="142">
        <v>77.48</v>
      </c>
      <c r="Q1670" s="30">
        <f t="shared" si="25"/>
        <v>77.48</v>
      </c>
    </row>
    <row r="1671" spans="1:17" x14ac:dyDescent="0.2">
      <c r="A1671" s="139" t="s">
        <v>3343</v>
      </c>
      <c r="B1671" s="140" t="s">
        <v>16968</v>
      </c>
      <c r="C1671" s="141">
        <v>288</v>
      </c>
      <c r="D1671" s="141">
        <v>0</v>
      </c>
      <c r="E1671" s="142">
        <v>0</v>
      </c>
      <c r="F1671" s="142">
        <v>48.47</v>
      </c>
      <c r="G1671" s="142">
        <v>0</v>
      </c>
      <c r="H1671" s="142">
        <v>0</v>
      </c>
      <c r="I1671" s="142">
        <v>48.47</v>
      </c>
      <c r="Q1671" s="30">
        <f t="shared" si="25"/>
        <v>48.47</v>
      </c>
    </row>
    <row r="1672" spans="1:17" x14ac:dyDescent="0.2">
      <c r="A1672" s="139" t="s">
        <v>3345</v>
      </c>
      <c r="B1672" s="140" t="s">
        <v>16969</v>
      </c>
      <c r="C1672" s="141">
        <v>302</v>
      </c>
      <c r="D1672" s="141">
        <v>0</v>
      </c>
      <c r="E1672" s="142">
        <v>0</v>
      </c>
      <c r="F1672" s="142">
        <v>50.82</v>
      </c>
      <c r="G1672" s="142">
        <v>0</v>
      </c>
      <c r="H1672" s="142">
        <v>0</v>
      </c>
      <c r="I1672" s="142">
        <v>50.82</v>
      </c>
      <c r="Q1672" s="30">
        <f t="shared" si="25"/>
        <v>50.82</v>
      </c>
    </row>
    <row r="1673" spans="1:17" x14ac:dyDescent="0.2">
      <c r="A1673" s="139" t="s">
        <v>3347</v>
      </c>
      <c r="B1673" s="140" t="s">
        <v>16970</v>
      </c>
      <c r="C1673" s="141">
        <v>475</v>
      </c>
      <c r="D1673" s="141">
        <v>2</v>
      </c>
      <c r="E1673" s="142">
        <v>630.61</v>
      </c>
      <c r="F1673" s="142">
        <v>79.94</v>
      </c>
      <c r="G1673" s="142">
        <v>42.54</v>
      </c>
      <c r="H1673" s="142">
        <v>7.86</v>
      </c>
      <c r="I1673" s="142">
        <v>130.34</v>
      </c>
      <c r="Q1673" s="30">
        <f t="shared" si="25"/>
        <v>130.34</v>
      </c>
    </row>
    <row r="1674" spans="1:17" x14ac:dyDescent="0.2">
      <c r="A1674" s="139" t="s">
        <v>3349</v>
      </c>
      <c r="B1674" s="140" t="s">
        <v>16971</v>
      </c>
      <c r="C1674" s="141">
        <v>239</v>
      </c>
      <c r="D1674" s="141">
        <v>1</v>
      </c>
      <c r="E1674" s="142">
        <v>315.76</v>
      </c>
      <c r="F1674" s="142">
        <v>40.22</v>
      </c>
      <c r="G1674" s="142">
        <v>21.27</v>
      </c>
      <c r="H1674" s="142">
        <v>3.94</v>
      </c>
      <c r="I1674" s="142">
        <v>65.430000000000007</v>
      </c>
      <c r="Q1674" s="30">
        <f t="shared" si="25"/>
        <v>65.430000000000007</v>
      </c>
    </row>
    <row r="1675" spans="1:17" x14ac:dyDescent="0.2">
      <c r="A1675" s="139" t="s">
        <v>3351</v>
      </c>
      <c r="B1675" s="140" t="s">
        <v>16972</v>
      </c>
      <c r="C1675" s="141">
        <v>342</v>
      </c>
      <c r="D1675" s="141">
        <v>3</v>
      </c>
      <c r="E1675" s="142">
        <v>1732.48</v>
      </c>
      <c r="F1675" s="142">
        <v>57.56</v>
      </c>
      <c r="G1675" s="142">
        <v>63.82</v>
      </c>
      <c r="H1675" s="142">
        <v>21.58</v>
      </c>
      <c r="I1675" s="142">
        <v>142.96</v>
      </c>
      <c r="Q1675" s="30">
        <f t="shared" si="25"/>
        <v>142.96</v>
      </c>
    </row>
    <row r="1676" spans="1:17" x14ac:dyDescent="0.2">
      <c r="A1676" s="139" t="s">
        <v>3353</v>
      </c>
      <c r="B1676" s="140" t="s">
        <v>16973</v>
      </c>
      <c r="C1676" s="141">
        <v>734</v>
      </c>
      <c r="D1676" s="141">
        <v>3</v>
      </c>
      <c r="E1676" s="142">
        <v>940.4</v>
      </c>
      <c r="F1676" s="142">
        <v>123.53</v>
      </c>
      <c r="G1676" s="142">
        <v>63.82</v>
      </c>
      <c r="H1676" s="142">
        <v>11.72</v>
      </c>
      <c r="I1676" s="142">
        <v>199.07</v>
      </c>
      <c r="Q1676" s="30">
        <f t="shared" si="25"/>
        <v>199.07</v>
      </c>
    </row>
    <row r="1677" spans="1:17" x14ac:dyDescent="0.2">
      <c r="A1677" s="139" t="s">
        <v>3355</v>
      </c>
      <c r="B1677" s="140" t="s">
        <v>16974</v>
      </c>
      <c r="C1677" s="141">
        <v>888</v>
      </c>
      <c r="D1677" s="141">
        <v>1</v>
      </c>
      <c r="E1677" s="142">
        <v>2216.5500000000002</v>
      </c>
      <c r="F1677" s="142">
        <v>149.44999999999999</v>
      </c>
      <c r="G1677" s="142">
        <v>21.27</v>
      </c>
      <c r="H1677" s="142">
        <v>27.62</v>
      </c>
      <c r="I1677" s="142">
        <v>198.34</v>
      </c>
      <c r="Q1677" s="30">
        <f t="shared" si="25"/>
        <v>198.34</v>
      </c>
    </row>
    <row r="1678" spans="1:17" x14ac:dyDescent="0.2">
      <c r="A1678" s="139" t="s">
        <v>3357</v>
      </c>
      <c r="B1678" s="140" t="s">
        <v>16975</v>
      </c>
      <c r="C1678" s="141">
        <v>177</v>
      </c>
      <c r="D1678" s="141">
        <v>0</v>
      </c>
      <c r="E1678" s="142">
        <v>0</v>
      </c>
      <c r="F1678" s="142">
        <v>29.79</v>
      </c>
      <c r="G1678" s="142">
        <v>0</v>
      </c>
      <c r="H1678" s="142">
        <v>0</v>
      </c>
      <c r="I1678" s="142">
        <v>29.79</v>
      </c>
      <c r="Q1678" s="30">
        <f t="shared" si="25"/>
        <v>29.79</v>
      </c>
    </row>
    <row r="1679" spans="1:17" x14ac:dyDescent="0.2">
      <c r="A1679" s="139" t="s">
        <v>3359</v>
      </c>
      <c r="B1679" s="140" t="s">
        <v>16976</v>
      </c>
      <c r="C1679" s="141">
        <v>1490</v>
      </c>
      <c r="D1679" s="141">
        <v>3</v>
      </c>
      <c r="E1679" s="142">
        <v>946.48</v>
      </c>
      <c r="F1679" s="142">
        <v>250.76</v>
      </c>
      <c r="G1679" s="142">
        <v>63.82</v>
      </c>
      <c r="H1679" s="142">
        <v>11.79</v>
      </c>
      <c r="I1679" s="142">
        <v>326.37</v>
      </c>
      <c r="Q1679" s="30">
        <f t="shared" ref="Q1679:Q1742" si="26">I1679+P1679</f>
        <v>326.37</v>
      </c>
    </row>
    <row r="1680" spans="1:17" x14ac:dyDescent="0.2">
      <c r="A1680" s="139" t="s">
        <v>3361</v>
      </c>
      <c r="B1680" s="140" t="s">
        <v>16977</v>
      </c>
      <c r="C1680" s="141">
        <v>414</v>
      </c>
      <c r="D1680" s="141">
        <v>0</v>
      </c>
      <c r="E1680" s="142">
        <v>0</v>
      </c>
      <c r="F1680" s="142">
        <v>69.67</v>
      </c>
      <c r="G1680" s="142">
        <v>0</v>
      </c>
      <c r="H1680" s="142">
        <v>0</v>
      </c>
      <c r="I1680" s="142">
        <v>69.67</v>
      </c>
      <c r="Q1680" s="30">
        <f t="shared" si="26"/>
        <v>69.67</v>
      </c>
    </row>
    <row r="1681" spans="1:17" x14ac:dyDescent="0.2">
      <c r="A1681" s="139" t="s">
        <v>3363</v>
      </c>
      <c r="B1681" s="140" t="s">
        <v>16978</v>
      </c>
      <c r="C1681" s="141">
        <v>2020</v>
      </c>
      <c r="D1681" s="141">
        <v>6</v>
      </c>
      <c r="E1681" s="142">
        <v>1340.47</v>
      </c>
      <c r="F1681" s="142">
        <v>339.95</v>
      </c>
      <c r="G1681" s="142">
        <v>127.64</v>
      </c>
      <c r="H1681" s="142">
        <v>16.7</v>
      </c>
      <c r="I1681" s="142">
        <v>484.29</v>
      </c>
      <c r="Q1681" s="30">
        <f t="shared" si="26"/>
        <v>484.29</v>
      </c>
    </row>
    <row r="1682" spans="1:17" x14ac:dyDescent="0.2">
      <c r="A1682" s="139" t="s">
        <v>3365</v>
      </c>
      <c r="B1682" s="140" t="s">
        <v>16979</v>
      </c>
      <c r="C1682" s="141">
        <v>789</v>
      </c>
      <c r="D1682" s="141">
        <v>1</v>
      </c>
      <c r="E1682" s="142">
        <v>316.10000000000002</v>
      </c>
      <c r="F1682" s="142">
        <v>132.78</v>
      </c>
      <c r="G1682" s="142">
        <v>21.27</v>
      </c>
      <c r="H1682" s="142">
        <v>3.94</v>
      </c>
      <c r="I1682" s="142">
        <v>157.99</v>
      </c>
      <c r="Q1682" s="30">
        <f t="shared" si="26"/>
        <v>157.99</v>
      </c>
    </row>
    <row r="1683" spans="1:17" x14ac:dyDescent="0.2">
      <c r="A1683" s="139" t="s">
        <v>3367</v>
      </c>
      <c r="B1683" s="140" t="s">
        <v>16980</v>
      </c>
      <c r="C1683" s="141">
        <v>307</v>
      </c>
      <c r="D1683" s="141">
        <v>1</v>
      </c>
      <c r="E1683" s="142">
        <v>315.18</v>
      </c>
      <c r="F1683" s="142">
        <v>51.66</v>
      </c>
      <c r="G1683" s="142">
        <v>21.27</v>
      </c>
      <c r="H1683" s="142">
        <v>3.93</v>
      </c>
      <c r="I1683" s="142">
        <v>76.86</v>
      </c>
      <c r="Q1683" s="30">
        <f t="shared" si="26"/>
        <v>76.86</v>
      </c>
    </row>
    <row r="1684" spans="1:17" x14ac:dyDescent="0.2">
      <c r="A1684" s="139" t="s">
        <v>3369</v>
      </c>
      <c r="B1684" s="140" t="s">
        <v>16981</v>
      </c>
      <c r="C1684" s="141">
        <v>7266</v>
      </c>
      <c r="D1684" s="141">
        <v>44</v>
      </c>
      <c r="E1684" s="142">
        <v>16951.36</v>
      </c>
      <c r="F1684" s="142">
        <v>1222.82</v>
      </c>
      <c r="G1684" s="142">
        <v>936.01</v>
      </c>
      <c r="H1684" s="142">
        <v>211.2</v>
      </c>
      <c r="I1684" s="142">
        <v>2370.0300000000002</v>
      </c>
      <c r="Q1684" s="30">
        <f t="shared" si="26"/>
        <v>2370.0300000000002</v>
      </c>
    </row>
    <row r="1685" spans="1:17" x14ac:dyDescent="0.2">
      <c r="A1685" s="139" t="s">
        <v>3371</v>
      </c>
      <c r="B1685" s="140" t="s">
        <v>16982</v>
      </c>
      <c r="C1685" s="141">
        <v>778</v>
      </c>
      <c r="D1685" s="141">
        <v>2</v>
      </c>
      <c r="E1685" s="142">
        <v>633.64</v>
      </c>
      <c r="F1685" s="142">
        <v>130.94</v>
      </c>
      <c r="G1685" s="142">
        <v>42.54</v>
      </c>
      <c r="H1685" s="142">
        <v>7.9</v>
      </c>
      <c r="I1685" s="142">
        <v>181.38</v>
      </c>
      <c r="Q1685" s="30">
        <f t="shared" si="26"/>
        <v>181.38</v>
      </c>
    </row>
    <row r="1686" spans="1:17" x14ac:dyDescent="0.2">
      <c r="A1686" s="139" t="s">
        <v>3373</v>
      </c>
      <c r="B1686" s="140" t="s">
        <v>16983</v>
      </c>
      <c r="C1686" s="141">
        <v>154</v>
      </c>
      <c r="D1686" s="141">
        <v>7</v>
      </c>
      <c r="E1686" s="142">
        <v>139544.37</v>
      </c>
      <c r="F1686" s="142">
        <v>25.92</v>
      </c>
      <c r="G1686" s="142">
        <v>148.91</v>
      </c>
      <c r="H1686" s="142">
        <v>1738.61</v>
      </c>
      <c r="I1686" s="142">
        <v>1913.44</v>
      </c>
      <c r="Q1686" s="30">
        <f t="shared" si="26"/>
        <v>1913.44</v>
      </c>
    </row>
    <row r="1687" spans="1:17" x14ac:dyDescent="0.2">
      <c r="A1687" s="139" t="s">
        <v>3375</v>
      </c>
      <c r="B1687" s="140" t="s">
        <v>16984</v>
      </c>
      <c r="C1687" s="141">
        <v>1017</v>
      </c>
      <c r="D1687" s="141">
        <v>7</v>
      </c>
      <c r="E1687" s="142">
        <v>1335.89</v>
      </c>
      <c r="F1687" s="142">
        <v>171.15</v>
      </c>
      <c r="G1687" s="142">
        <v>148.91</v>
      </c>
      <c r="H1687" s="142">
        <v>16.649999999999999</v>
      </c>
      <c r="I1687" s="142">
        <v>336.71</v>
      </c>
      <c r="Q1687" s="30">
        <f t="shared" si="26"/>
        <v>336.71</v>
      </c>
    </row>
    <row r="1688" spans="1:17" x14ac:dyDescent="0.2">
      <c r="A1688" s="139" t="s">
        <v>3377</v>
      </c>
      <c r="B1688" s="140" t="s">
        <v>16985</v>
      </c>
      <c r="C1688" s="141">
        <v>847</v>
      </c>
      <c r="D1688" s="141">
        <v>9</v>
      </c>
      <c r="E1688" s="142">
        <v>1656.93</v>
      </c>
      <c r="F1688" s="142">
        <v>142.54</v>
      </c>
      <c r="G1688" s="142">
        <v>191.46</v>
      </c>
      <c r="H1688" s="142">
        <v>20.65</v>
      </c>
      <c r="I1688" s="142">
        <v>354.65</v>
      </c>
      <c r="Q1688" s="30">
        <f t="shared" si="26"/>
        <v>354.65</v>
      </c>
    </row>
    <row r="1689" spans="1:17" x14ac:dyDescent="0.2">
      <c r="A1689" s="139" t="s">
        <v>3379</v>
      </c>
      <c r="B1689" s="140" t="s">
        <v>16986</v>
      </c>
      <c r="C1689" s="141">
        <v>648</v>
      </c>
      <c r="D1689" s="141">
        <v>2</v>
      </c>
      <c r="E1689" s="142">
        <v>416.47</v>
      </c>
      <c r="F1689" s="142">
        <v>109.06</v>
      </c>
      <c r="G1689" s="142">
        <v>42.54</v>
      </c>
      <c r="H1689" s="142">
        <v>5.19</v>
      </c>
      <c r="I1689" s="142">
        <v>156.79</v>
      </c>
      <c r="Q1689" s="30">
        <f t="shared" si="26"/>
        <v>156.79</v>
      </c>
    </row>
    <row r="1690" spans="1:17" x14ac:dyDescent="0.2">
      <c r="A1690" s="139" t="s">
        <v>3381</v>
      </c>
      <c r="B1690" s="140" t="s">
        <v>16987</v>
      </c>
      <c r="C1690" s="141">
        <v>1067</v>
      </c>
      <c r="D1690" s="141">
        <v>8</v>
      </c>
      <c r="E1690" s="142">
        <v>2953.26</v>
      </c>
      <c r="F1690" s="142">
        <v>179.57</v>
      </c>
      <c r="G1690" s="142">
        <v>170.18</v>
      </c>
      <c r="H1690" s="142">
        <v>36.79</v>
      </c>
      <c r="I1690" s="142">
        <v>386.54</v>
      </c>
      <c r="Q1690" s="30">
        <f t="shared" si="26"/>
        <v>386.54</v>
      </c>
    </row>
    <row r="1691" spans="1:17" x14ac:dyDescent="0.2">
      <c r="A1691" s="139" t="s">
        <v>3383</v>
      </c>
      <c r="B1691" s="140" t="s">
        <v>16988</v>
      </c>
      <c r="C1691" s="141">
        <v>487</v>
      </c>
      <c r="D1691" s="141">
        <v>1</v>
      </c>
      <c r="E1691" s="142">
        <v>314.42</v>
      </c>
      <c r="F1691" s="142">
        <v>81.96</v>
      </c>
      <c r="G1691" s="142">
        <v>21.27</v>
      </c>
      <c r="H1691" s="142">
        <v>3.92</v>
      </c>
      <c r="I1691" s="142">
        <v>107.15</v>
      </c>
      <c r="Q1691" s="30">
        <f t="shared" si="26"/>
        <v>107.15</v>
      </c>
    </row>
    <row r="1692" spans="1:17" x14ac:dyDescent="0.2">
      <c r="A1692" s="139" t="s">
        <v>3385</v>
      </c>
      <c r="B1692" s="140" t="s">
        <v>16989</v>
      </c>
      <c r="C1692" s="141">
        <v>531</v>
      </c>
      <c r="D1692" s="141">
        <v>1</v>
      </c>
      <c r="E1692" s="142">
        <v>314.8</v>
      </c>
      <c r="F1692" s="142">
        <v>89.37</v>
      </c>
      <c r="G1692" s="142">
        <v>21.27</v>
      </c>
      <c r="H1692" s="142">
        <v>3.92</v>
      </c>
      <c r="I1692" s="142">
        <v>114.56</v>
      </c>
      <c r="Q1692" s="30">
        <f t="shared" si="26"/>
        <v>114.56</v>
      </c>
    </row>
    <row r="1693" spans="1:17" x14ac:dyDescent="0.2">
      <c r="A1693" s="139" t="s">
        <v>3387</v>
      </c>
      <c r="B1693" s="140" t="s">
        <v>16990</v>
      </c>
      <c r="C1693" s="141">
        <v>2854</v>
      </c>
      <c r="D1693" s="141">
        <v>6</v>
      </c>
      <c r="E1693" s="142">
        <v>1191.69</v>
      </c>
      <c r="F1693" s="142">
        <v>480.31</v>
      </c>
      <c r="G1693" s="142">
        <v>127.64</v>
      </c>
      <c r="H1693" s="142">
        <v>14.85</v>
      </c>
      <c r="I1693" s="142">
        <v>622.79999999999995</v>
      </c>
      <c r="Q1693" s="30">
        <f t="shared" si="26"/>
        <v>622.79999999999995</v>
      </c>
    </row>
    <row r="1694" spans="1:17" x14ac:dyDescent="0.2">
      <c r="A1694" s="139" t="s">
        <v>3389</v>
      </c>
      <c r="B1694" s="140" t="s">
        <v>16991</v>
      </c>
      <c r="C1694" s="141">
        <v>532</v>
      </c>
      <c r="D1694" s="141">
        <v>3</v>
      </c>
      <c r="E1694" s="142">
        <v>674.07</v>
      </c>
      <c r="F1694" s="142">
        <v>89.54</v>
      </c>
      <c r="G1694" s="142">
        <v>63.82</v>
      </c>
      <c r="H1694" s="142">
        <v>8.4</v>
      </c>
      <c r="I1694" s="142">
        <v>161.76</v>
      </c>
      <c r="Q1694" s="30">
        <f t="shared" si="26"/>
        <v>161.76</v>
      </c>
    </row>
    <row r="1695" spans="1:17" x14ac:dyDescent="0.2">
      <c r="A1695" s="139" t="s">
        <v>3391</v>
      </c>
      <c r="B1695" s="140" t="s">
        <v>16992</v>
      </c>
      <c r="C1695" s="141">
        <v>592</v>
      </c>
      <c r="D1695" s="141">
        <v>1</v>
      </c>
      <c r="E1695" s="142">
        <v>217.72</v>
      </c>
      <c r="F1695" s="142">
        <v>99.63</v>
      </c>
      <c r="G1695" s="142">
        <v>21.27</v>
      </c>
      <c r="H1695" s="142">
        <v>2.71</v>
      </c>
      <c r="I1695" s="142">
        <v>123.61</v>
      </c>
      <c r="Q1695" s="30">
        <f t="shared" si="26"/>
        <v>123.61</v>
      </c>
    </row>
    <row r="1696" spans="1:17" x14ac:dyDescent="0.2">
      <c r="A1696" s="139" t="s">
        <v>3393</v>
      </c>
      <c r="B1696" s="140" t="s">
        <v>16993</v>
      </c>
      <c r="C1696" s="141">
        <v>763</v>
      </c>
      <c r="D1696" s="141">
        <v>3</v>
      </c>
      <c r="E1696" s="142">
        <v>949.06</v>
      </c>
      <c r="F1696" s="142">
        <v>128.41</v>
      </c>
      <c r="G1696" s="142">
        <v>63.82</v>
      </c>
      <c r="H1696" s="142">
        <v>11.82</v>
      </c>
      <c r="I1696" s="142">
        <v>204.05</v>
      </c>
      <c r="Q1696" s="30">
        <f t="shared" si="26"/>
        <v>204.05</v>
      </c>
    </row>
    <row r="1697" spans="1:17" x14ac:dyDescent="0.2">
      <c r="A1697" s="139" t="s">
        <v>3395</v>
      </c>
      <c r="B1697" s="140" t="s">
        <v>16994</v>
      </c>
      <c r="C1697" s="141">
        <v>1673</v>
      </c>
      <c r="D1697" s="141">
        <v>4</v>
      </c>
      <c r="E1697" s="142">
        <v>1003.76</v>
      </c>
      <c r="F1697" s="142">
        <v>281.56</v>
      </c>
      <c r="G1697" s="142">
        <v>85.09</v>
      </c>
      <c r="H1697" s="142">
        <v>12.5</v>
      </c>
      <c r="I1697" s="142">
        <v>379.15</v>
      </c>
      <c r="Q1697" s="30">
        <f t="shared" si="26"/>
        <v>379.15</v>
      </c>
    </row>
    <row r="1698" spans="1:17" x14ac:dyDescent="0.2">
      <c r="A1698" s="139" t="s">
        <v>3397</v>
      </c>
      <c r="B1698" s="140" t="s">
        <v>16995</v>
      </c>
      <c r="C1698" s="141">
        <v>574</v>
      </c>
      <c r="D1698" s="141">
        <v>2</v>
      </c>
      <c r="E1698" s="142">
        <v>629.79999999999995</v>
      </c>
      <c r="F1698" s="142">
        <v>96.6</v>
      </c>
      <c r="G1698" s="142">
        <v>42.54</v>
      </c>
      <c r="H1698" s="142">
        <v>7.85</v>
      </c>
      <c r="I1698" s="142">
        <v>146.99</v>
      </c>
      <c r="Q1698" s="30">
        <f t="shared" si="26"/>
        <v>146.99</v>
      </c>
    </row>
    <row r="1699" spans="1:17" x14ac:dyDescent="0.2">
      <c r="A1699" s="139" t="s">
        <v>3399</v>
      </c>
      <c r="B1699" s="140" t="s">
        <v>16996</v>
      </c>
      <c r="C1699" s="141">
        <v>8695</v>
      </c>
      <c r="D1699" s="141">
        <v>68</v>
      </c>
      <c r="E1699" s="142">
        <v>20456.349999999999</v>
      </c>
      <c r="F1699" s="142">
        <v>1463.32</v>
      </c>
      <c r="G1699" s="142">
        <v>1446.56</v>
      </c>
      <c r="H1699" s="142">
        <v>254.87</v>
      </c>
      <c r="I1699" s="142">
        <v>3164.75</v>
      </c>
      <c r="Q1699" s="30">
        <f t="shared" si="26"/>
        <v>3164.75</v>
      </c>
    </row>
    <row r="1700" spans="1:17" x14ac:dyDescent="0.2">
      <c r="A1700" s="139" t="s">
        <v>3401</v>
      </c>
      <c r="B1700" s="140" t="s">
        <v>16997</v>
      </c>
      <c r="C1700" s="141">
        <v>323</v>
      </c>
      <c r="D1700" s="141">
        <v>14</v>
      </c>
      <c r="E1700" s="142">
        <v>11774.84</v>
      </c>
      <c r="F1700" s="142">
        <v>54.36</v>
      </c>
      <c r="G1700" s="142">
        <v>297.82</v>
      </c>
      <c r="H1700" s="142">
        <v>146.69999999999999</v>
      </c>
      <c r="I1700" s="142">
        <v>498.88</v>
      </c>
      <c r="Q1700" s="30">
        <f t="shared" si="26"/>
        <v>498.88</v>
      </c>
    </row>
    <row r="1701" spans="1:17" x14ac:dyDescent="0.2">
      <c r="A1701" s="139" t="s">
        <v>3403</v>
      </c>
      <c r="B1701" s="140" t="s">
        <v>16998</v>
      </c>
      <c r="C1701" s="141">
        <v>119</v>
      </c>
      <c r="D1701" s="141">
        <v>5</v>
      </c>
      <c r="E1701" s="142">
        <v>80237.84</v>
      </c>
      <c r="F1701" s="142">
        <v>20.02</v>
      </c>
      <c r="G1701" s="142">
        <v>106.37</v>
      </c>
      <c r="H1701" s="142">
        <v>999.7</v>
      </c>
      <c r="I1701" s="142">
        <v>1126.0899999999999</v>
      </c>
      <c r="Q1701" s="30">
        <f t="shared" si="26"/>
        <v>1126.0899999999999</v>
      </c>
    </row>
    <row r="1702" spans="1:17" x14ac:dyDescent="0.2">
      <c r="A1702" s="139" t="s">
        <v>3405</v>
      </c>
      <c r="B1702" s="140" t="s">
        <v>16999</v>
      </c>
      <c r="C1702" s="141">
        <v>1122</v>
      </c>
      <c r="D1702" s="141">
        <v>2</v>
      </c>
      <c r="E1702" s="142">
        <v>638.35</v>
      </c>
      <c r="F1702" s="142">
        <v>188.82</v>
      </c>
      <c r="G1702" s="142">
        <v>42.54</v>
      </c>
      <c r="H1702" s="142">
        <v>7.95</v>
      </c>
      <c r="I1702" s="142">
        <v>239.31</v>
      </c>
      <c r="Q1702" s="30">
        <f t="shared" si="26"/>
        <v>239.31</v>
      </c>
    </row>
    <row r="1703" spans="1:17" x14ac:dyDescent="0.2">
      <c r="A1703" s="139" t="s">
        <v>3407</v>
      </c>
      <c r="B1703" s="140" t="s">
        <v>17000</v>
      </c>
      <c r="C1703" s="141">
        <v>185</v>
      </c>
      <c r="D1703" s="141">
        <v>0</v>
      </c>
      <c r="E1703" s="142">
        <v>0</v>
      </c>
      <c r="F1703" s="142">
        <v>31.14</v>
      </c>
      <c r="G1703" s="142">
        <v>0</v>
      </c>
      <c r="H1703" s="142">
        <v>0</v>
      </c>
      <c r="I1703" s="142">
        <v>31.14</v>
      </c>
      <c r="Q1703" s="30">
        <f t="shared" si="26"/>
        <v>31.14</v>
      </c>
    </row>
    <row r="1704" spans="1:17" x14ac:dyDescent="0.2">
      <c r="A1704" s="139" t="s">
        <v>3409</v>
      </c>
      <c r="B1704" s="140" t="s">
        <v>17001</v>
      </c>
      <c r="C1704" s="141">
        <v>341</v>
      </c>
      <c r="D1704" s="141">
        <v>2</v>
      </c>
      <c r="E1704" s="142">
        <v>630.32000000000005</v>
      </c>
      <c r="F1704" s="142">
        <v>57.39</v>
      </c>
      <c r="G1704" s="142">
        <v>42.54</v>
      </c>
      <c r="H1704" s="142">
        <v>7.86</v>
      </c>
      <c r="I1704" s="142">
        <v>107.79</v>
      </c>
      <c r="Q1704" s="30">
        <f t="shared" si="26"/>
        <v>107.79</v>
      </c>
    </row>
    <row r="1705" spans="1:17" x14ac:dyDescent="0.2">
      <c r="A1705" s="139" t="s">
        <v>3411</v>
      </c>
      <c r="B1705" s="140" t="s">
        <v>17002</v>
      </c>
      <c r="C1705" s="141">
        <v>210</v>
      </c>
      <c r="D1705" s="141">
        <v>0</v>
      </c>
      <c r="E1705" s="142">
        <v>0</v>
      </c>
      <c r="F1705" s="142">
        <v>35.340000000000003</v>
      </c>
      <c r="G1705" s="142">
        <v>0</v>
      </c>
      <c r="H1705" s="142">
        <v>0</v>
      </c>
      <c r="I1705" s="142">
        <v>35.340000000000003</v>
      </c>
      <c r="Q1705" s="30">
        <f t="shared" si="26"/>
        <v>35.340000000000003</v>
      </c>
    </row>
    <row r="1706" spans="1:17" x14ac:dyDescent="0.2">
      <c r="A1706" s="139" t="s">
        <v>3413</v>
      </c>
      <c r="B1706" s="140" t="s">
        <v>17003</v>
      </c>
      <c r="C1706" s="141">
        <v>651</v>
      </c>
      <c r="D1706" s="141">
        <v>4</v>
      </c>
      <c r="E1706" s="142">
        <v>43467.1</v>
      </c>
      <c r="F1706" s="142">
        <v>109.56</v>
      </c>
      <c r="G1706" s="142">
        <v>85.09</v>
      </c>
      <c r="H1706" s="142">
        <v>541.57000000000005</v>
      </c>
      <c r="I1706" s="142">
        <v>736.22</v>
      </c>
      <c r="Q1706" s="30">
        <f t="shared" si="26"/>
        <v>736.22</v>
      </c>
    </row>
    <row r="1707" spans="1:17" x14ac:dyDescent="0.2">
      <c r="A1707" s="139" t="s">
        <v>3415</v>
      </c>
      <c r="B1707" s="140" t="s">
        <v>17004</v>
      </c>
      <c r="C1707" s="141">
        <v>5272</v>
      </c>
      <c r="D1707" s="141">
        <v>16</v>
      </c>
      <c r="E1707" s="142">
        <v>9745.7199999999993</v>
      </c>
      <c r="F1707" s="142">
        <v>887.25</v>
      </c>
      <c r="G1707" s="142">
        <v>340.37</v>
      </c>
      <c r="H1707" s="142">
        <v>121.42</v>
      </c>
      <c r="I1707" s="142">
        <v>1349.04</v>
      </c>
      <c r="Q1707" s="30">
        <f t="shared" si="26"/>
        <v>1349.04</v>
      </c>
    </row>
    <row r="1708" spans="1:17" x14ac:dyDescent="0.2">
      <c r="A1708" s="139" t="s">
        <v>3417</v>
      </c>
      <c r="B1708" s="140" t="s">
        <v>17005</v>
      </c>
      <c r="C1708" s="141">
        <v>445</v>
      </c>
      <c r="D1708" s="141">
        <v>3</v>
      </c>
      <c r="E1708" s="142">
        <v>951.03</v>
      </c>
      <c r="F1708" s="142">
        <v>74.89</v>
      </c>
      <c r="G1708" s="142">
        <v>63.82</v>
      </c>
      <c r="H1708" s="142">
        <v>11.85</v>
      </c>
      <c r="I1708" s="142">
        <v>150.56</v>
      </c>
      <c r="Q1708" s="30">
        <f t="shared" si="26"/>
        <v>150.56</v>
      </c>
    </row>
    <row r="1709" spans="1:17" x14ac:dyDescent="0.2">
      <c r="A1709" s="139" t="s">
        <v>3419</v>
      </c>
      <c r="B1709" s="140" t="s">
        <v>17006</v>
      </c>
      <c r="C1709" s="141">
        <v>2162</v>
      </c>
      <c r="D1709" s="141">
        <v>5</v>
      </c>
      <c r="E1709" s="142">
        <v>2224.14</v>
      </c>
      <c r="F1709" s="142">
        <v>363.86</v>
      </c>
      <c r="G1709" s="142">
        <v>106.37</v>
      </c>
      <c r="H1709" s="142">
        <v>27.71</v>
      </c>
      <c r="I1709" s="142">
        <v>497.94</v>
      </c>
      <c r="Q1709" s="30">
        <f t="shared" si="26"/>
        <v>497.94</v>
      </c>
    </row>
    <row r="1710" spans="1:17" x14ac:dyDescent="0.2">
      <c r="A1710" s="139" t="s">
        <v>3421</v>
      </c>
      <c r="B1710" s="140" t="s">
        <v>17007</v>
      </c>
      <c r="C1710" s="141">
        <v>215</v>
      </c>
      <c r="D1710" s="141">
        <v>4</v>
      </c>
      <c r="E1710" s="142">
        <v>3057.53</v>
      </c>
      <c r="F1710" s="142">
        <v>36.18</v>
      </c>
      <c r="G1710" s="142">
        <v>85.09</v>
      </c>
      <c r="H1710" s="142">
        <v>38.1</v>
      </c>
      <c r="I1710" s="142">
        <v>159.37</v>
      </c>
      <c r="Q1710" s="30">
        <f t="shared" si="26"/>
        <v>159.37</v>
      </c>
    </row>
    <row r="1711" spans="1:17" x14ac:dyDescent="0.2">
      <c r="A1711" s="139" t="s">
        <v>3423</v>
      </c>
      <c r="B1711" s="140" t="s">
        <v>17008</v>
      </c>
      <c r="C1711" s="141">
        <v>451</v>
      </c>
      <c r="D1711" s="141">
        <v>2</v>
      </c>
      <c r="E1711" s="142">
        <v>628.4</v>
      </c>
      <c r="F1711" s="142">
        <v>75.900000000000006</v>
      </c>
      <c r="G1711" s="142">
        <v>42.54</v>
      </c>
      <c r="H1711" s="142">
        <v>7.83</v>
      </c>
      <c r="I1711" s="142">
        <v>126.27</v>
      </c>
      <c r="Q1711" s="30">
        <f t="shared" si="26"/>
        <v>126.27</v>
      </c>
    </row>
    <row r="1712" spans="1:17" x14ac:dyDescent="0.2">
      <c r="A1712" s="139" t="s">
        <v>3425</v>
      </c>
      <c r="B1712" s="140" t="s">
        <v>17009</v>
      </c>
      <c r="C1712" s="141">
        <v>115</v>
      </c>
      <c r="D1712" s="141">
        <v>0</v>
      </c>
      <c r="E1712" s="142">
        <v>0</v>
      </c>
      <c r="F1712" s="142">
        <v>19.350000000000001</v>
      </c>
      <c r="G1712" s="142">
        <v>0</v>
      </c>
      <c r="H1712" s="142">
        <v>0</v>
      </c>
      <c r="I1712" s="142">
        <v>19.350000000000001</v>
      </c>
      <c r="Q1712" s="30">
        <f t="shared" si="26"/>
        <v>19.350000000000001</v>
      </c>
    </row>
    <row r="1713" spans="1:17" x14ac:dyDescent="0.2">
      <c r="A1713" s="139" t="s">
        <v>3427</v>
      </c>
      <c r="B1713" s="140" t="s">
        <v>17010</v>
      </c>
      <c r="C1713" s="141">
        <v>256</v>
      </c>
      <c r="D1713" s="141">
        <v>1</v>
      </c>
      <c r="E1713" s="142">
        <v>37.32</v>
      </c>
      <c r="F1713" s="142">
        <v>43.08</v>
      </c>
      <c r="G1713" s="142">
        <v>21.27</v>
      </c>
      <c r="H1713" s="142">
        <v>0.46</v>
      </c>
      <c r="I1713" s="142">
        <v>64.81</v>
      </c>
      <c r="Q1713" s="30">
        <f t="shared" si="26"/>
        <v>64.81</v>
      </c>
    </row>
    <row r="1714" spans="1:17" x14ac:dyDescent="0.2">
      <c r="A1714" s="139" t="s">
        <v>3429</v>
      </c>
      <c r="B1714" s="140" t="s">
        <v>17011</v>
      </c>
      <c r="C1714" s="141">
        <v>392</v>
      </c>
      <c r="D1714" s="141">
        <v>1</v>
      </c>
      <c r="E1714" s="142">
        <v>316.39</v>
      </c>
      <c r="F1714" s="142">
        <v>65.97</v>
      </c>
      <c r="G1714" s="142">
        <v>21.27</v>
      </c>
      <c r="H1714" s="142">
        <v>3.94</v>
      </c>
      <c r="I1714" s="142">
        <v>91.18</v>
      </c>
      <c r="Q1714" s="30">
        <f t="shared" si="26"/>
        <v>91.18</v>
      </c>
    </row>
    <row r="1715" spans="1:17" x14ac:dyDescent="0.2">
      <c r="A1715" s="139" t="s">
        <v>3431</v>
      </c>
      <c r="B1715" s="140" t="s">
        <v>17012</v>
      </c>
      <c r="C1715" s="141">
        <v>476</v>
      </c>
      <c r="D1715" s="141">
        <v>2</v>
      </c>
      <c r="E1715" s="142">
        <v>633.83000000000004</v>
      </c>
      <c r="F1715" s="142">
        <v>80.11</v>
      </c>
      <c r="G1715" s="142">
        <v>42.54</v>
      </c>
      <c r="H1715" s="142">
        <v>7.9</v>
      </c>
      <c r="I1715" s="142">
        <v>130.55000000000001</v>
      </c>
      <c r="Q1715" s="30">
        <f t="shared" si="26"/>
        <v>130.55000000000001</v>
      </c>
    </row>
    <row r="1716" spans="1:17" x14ac:dyDescent="0.2">
      <c r="A1716" s="139" t="s">
        <v>3433</v>
      </c>
      <c r="B1716" s="140" t="s">
        <v>17013</v>
      </c>
      <c r="C1716" s="141">
        <v>2108</v>
      </c>
      <c r="D1716" s="141">
        <v>2</v>
      </c>
      <c r="E1716" s="142">
        <v>635.85</v>
      </c>
      <c r="F1716" s="142">
        <v>354.77</v>
      </c>
      <c r="G1716" s="142">
        <v>42.54</v>
      </c>
      <c r="H1716" s="142">
        <v>7.92</v>
      </c>
      <c r="I1716" s="142">
        <v>405.23</v>
      </c>
      <c r="Q1716" s="30">
        <f t="shared" si="26"/>
        <v>405.23</v>
      </c>
    </row>
    <row r="1717" spans="1:17" x14ac:dyDescent="0.2">
      <c r="A1717" s="139" t="s">
        <v>3435</v>
      </c>
      <c r="B1717" s="140" t="s">
        <v>17014</v>
      </c>
      <c r="C1717" s="141">
        <v>554</v>
      </c>
      <c r="D1717" s="141">
        <v>1</v>
      </c>
      <c r="E1717" s="142">
        <v>315.38</v>
      </c>
      <c r="F1717" s="142">
        <v>93.23</v>
      </c>
      <c r="G1717" s="142">
        <v>21.27</v>
      </c>
      <c r="H1717" s="142">
        <v>3.93</v>
      </c>
      <c r="I1717" s="142">
        <v>118.43</v>
      </c>
      <c r="Q1717" s="30">
        <f t="shared" si="26"/>
        <v>118.43</v>
      </c>
    </row>
    <row r="1718" spans="1:17" x14ac:dyDescent="0.2">
      <c r="A1718" s="139" t="s">
        <v>3437</v>
      </c>
      <c r="B1718" s="140" t="s">
        <v>17015</v>
      </c>
      <c r="C1718" s="141">
        <v>237</v>
      </c>
      <c r="D1718" s="141">
        <v>0</v>
      </c>
      <c r="E1718" s="142">
        <v>0</v>
      </c>
      <c r="F1718" s="142">
        <v>39.89</v>
      </c>
      <c r="G1718" s="142">
        <v>0</v>
      </c>
      <c r="H1718" s="142">
        <v>0</v>
      </c>
      <c r="I1718" s="142">
        <v>39.89</v>
      </c>
      <c r="Q1718" s="30">
        <f t="shared" si="26"/>
        <v>39.89</v>
      </c>
    </row>
    <row r="1719" spans="1:17" x14ac:dyDescent="0.2">
      <c r="A1719" s="139" t="s">
        <v>3439</v>
      </c>
      <c r="B1719" s="140" t="s">
        <v>17016</v>
      </c>
      <c r="C1719" s="141">
        <v>379</v>
      </c>
      <c r="D1719" s="141">
        <v>2</v>
      </c>
      <c r="E1719" s="142">
        <v>386.29</v>
      </c>
      <c r="F1719" s="142">
        <v>63.78</v>
      </c>
      <c r="G1719" s="142">
        <v>42.54</v>
      </c>
      <c r="H1719" s="142">
        <v>4.82</v>
      </c>
      <c r="I1719" s="142">
        <v>111.14</v>
      </c>
      <c r="Q1719" s="30">
        <f t="shared" si="26"/>
        <v>111.14</v>
      </c>
    </row>
    <row r="1720" spans="1:17" x14ac:dyDescent="0.2">
      <c r="A1720" s="139" t="s">
        <v>3441</v>
      </c>
      <c r="B1720" s="140" t="s">
        <v>17017</v>
      </c>
      <c r="C1720" s="141">
        <v>1803</v>
      </c>
      <c r="D1720" s="141">
        <v>9</v>
      </c>
      <c r="E1720" s="142">
        <v>1959.71</v>
      </c>
      <c r="F1720" s="142">
        <v>303.43</v>
      </c>
      <c r="G1720" s="142">
        <v>191.46</v>
      </c>
      <c r="H1720" s="142">
        <v>24.42</v>
      </c>
      <c r="I1720" s="142">
        <v>519.30999999999995</v>
      </c>
      <c r="Q1720" s="30">
        <f t="shared" si="26"/>
        <v>519.30999999999995</v>
      </c>
    </row>
    <row r="1721" spans="1:17" x14ac:dyDescent="0.2">
      <c r="A1721" s="139" t="s">
        <v>3443</v>
      </c>
      <c r="B1721" s="140" t="s">
        <v>17018</v>
      </c>
      <c r="C1721" s="141">
        <v>516</v>
      </c>
      <c r="D1721" s="141">
        <v>1</v>
      </c>
      <c r="E1721" s="142">
        <v>314.13</v>
      </c>
      <c r="F1721" s="142">
        <v>86.84</v>
      </c>
      <c r="G1721" s="142">
        <v>21.27</v>
      </c>
      <c r="H1721" s="142">
        <v>3.91</v>
      </c>
      <c r="I1721" s="142">
        <v>112.02</v>
      </c>
      <c r="Q1721" s="30">
        <f t="shared" si="26"/>
        <v>112.02</v>
      </c>
    </row>
    <row r="1722" spans="1:17" x14ac:dyDescent="0.2">
      <c r="A1722" s="139" t="s">
        <v>3445</v>
      </c>
      <c r="B1722" s="140" t="s">
        <v>17019</v>
      </c>
      <c r="C1722" s="141">
        <v>1176</v>
      </c>
      <c r="D1722" s="141">
        <v>2</v>
      </c>
      <c r="E1722" s="142">
        <v>629.41</v>
      </c>
      <c r="F1722" s="142">
        <v>197.91</v>
      </c>
      <c r="G1722" s="142">
        <v>42.54</v>
      </c>
      <c r="H1722" s="142">
        <v>7.84</v>
      </c>
      <c r="I1722" s="142">
        <v>248.29</v>
      </c>
      <c r="Q1722" s="30">
        <f t="shared" si="26"/>
        <v>248.29</v>
      </c>
    </row>
    <row r="1723" spans="1:17" x14ac:dyDescent="0.2">
      <c r="A1723" s="139" t="s">
        <v>3447</v>
      </c>
      <c r="B1723" s="140" t="s">
        <v>17020</v>
      </c>
      <c r="C1723" s="141">
        <v>1297</v>
      </c>
      <c r="D1723" s="141">
        <v>5</v>
      </c>
      <c r="E1723" s="142">
        <v>1579.49</v>
      </c>
      <c r="F1723" s="142">
        <v>218.28</v>
      </c>
      <c r="G1723" s="142">
        <v>106.37</v>
      </c>
      <c r="H1723" s="142">
        <v>19.68</v>
      </c>
      <c r="I1723" s="142">
        <v>344.33</v>
      </c>
      <c r="Q1723" s="30">
        <f t="shared" si="26"/>
        <v>344.33</v>
      </c>
    </row>
    <row r="1724" spans="1:17" x14ac:dyDescent="0.2">
      <c r="A1724" s="139" t="s">
        <v>3449</v>
      </c>
      <c r="B1724" s="140" t="s">
        <v>17021</v>
      </c>
      <c r="C1724" s="141">
        <v>1378</v>
      </c>
      <c r="D1724" s="141">
        <v>11</v>
      </c>
      <c r="E1724" s="142">
        <v>3170.1</v>
      </c>
      <c r="F1724" s="142">
        <v>231.91</v>
      </c>
      <c r="G1724" s="142">
        <v>234</v>
      </c>
      <c r="H1724" s="142">
        <v>39.5</v>
      </c>
      <c r="I1724" s="142">
        <v>505.41</v>
      </c>
      <c r="Q1724" s="30">
        <f t="shared" si="26"/>
        <v>505.41</v>
      </c>
    </row>
    <row r="1725" spans="1:17" x14ac:dyDescent="0.2">
      <c r="A1725" s="139" t="s">
        <v>3451</v>
      </c>
      <c r="B1725" s="140" t="s">
        <v>17022</v>
      </c>
      <c r="C1725" s="141">
        <v>849</v>
      </c>
      <c r="D1725" s="141">
        <v>0</v>
      </c>
      <c r="E1725" s="142">
        <v>0</v>
      </c>
      <c r="F1725" s="142">
        <v>142.88</v>
      </c>
      <c r="G1725" s="142">
        <v>0</v>
      </c>
      <c r="H1725" s="142">
        <v>0</v>
      </c>
      <c r="I1725" s="142">
        <v>142.88</v>
      </c>
      <c r="Q1725" s="30">
        <f t="shared" si="26"/>
        <v>142.88</v>
      </c>
    </row>
    <row r="1726" spans="1:17" x14ac:dyDescent="0.2">
      <c r="A1726" s="139" t="s">
        <v>3453</v>
      </c>
      <c r="B1726" s="140" t="s">
        <v>17023</v>
      </c>
      <c r="C1726" s="141">
        <v>924</v>
      </c>
      <c r="D1726" s="141">
        <v>0</v>
      </c>
      <c r="E1726" s="142">
        <v>0</v>
      </c>
      <c r="F1726" s="142">
        <v>155.5</v>
      </c>
      <c r="G1726" s="142">
        <v>0</v>
      </c>
      <c r="H1726" s="142">
        <v>0</v>
      </c>
      <c r="I1726" s="142">
        <v>155.5</v>
      </c>
      <c r="Q1726" s="30">
        <f t="shared" si="26"/>
        <v>155.5</v>
      </c>
    </row>
    <row r="1727" spans="1:17" x14ac:dyDescent="0.2">
      <c r="A1727" s="139" t="s">
        <v>3455</v>
      </c>
      <c r="B1727" s="140" t="s">
        <v>17024</v>
      </c>
      <c r="C1727" s="141">
        <v>869</v>
      </c>
      <c r="D1727" s="141">
        <v>5</v>
      </c>
      <c r="E1727" s="142">
        <v>1330.65</v>
      </c>
      <c r="F1727" s="142">
        <v>146.25</v>
      </c>
      <c r="G1727" s="142">
        <v>106.37</v>
      </c>
      <c r="H1727" s="142">
        <v>16.579999999999998</v>
      </c>
      <c r="I1727" s="142">
        <v>269.2</v>
      </c>
      <c r="Q1727" s="30">
        <f t="shared" si="26"/>
        <v>269.2</v>
      </c>
    </row>
    <row r="1728" spans="1:17" x14ac:dyDescent="0.2">
      <c r="A1728" s="139" t="s">
        <v>3457</v>
      </c>
      <c r="B1728" s="140" t="s">
        <v>17025</v>
      </c>
      <c r="C1728" s="141">
        <v>767</v>
      </c>
      <c r="D1728" s="141">
        <v>0</v>
      </c>
      <c r="E1728" s="142">
        <v>0</v>
      </c>
      <c r="F1728" s="142">
        <v>129.08000000000001</v>
      </c>
      <c r="G1728" s="142">
        <v>0</v>
      </c>
      <c r="H1728" s="142">
        <v>0</v>
      </c>
      <c r="I1728" s="142">
        <v>129.08000000000001</v>
      </c>
      <c r="Q1728" s="30">
        <f t="shared" si="26"/>
        <v>129.08000000000001</v>
      </c>
    </row>
    <row r="1729" spans="1:17" x14ac:dyDescent="0.2">
      <c r="A1729" s="139" t="s">
        <v>3459</v>
      </c>
      <c r="B1729" s="140" t="s">
        <v>17026</v>
      </c>
      <c r="C1729" s="141">
        <v>5227</v>
      </c>
      <c r="D1729" s="141">
        <v>47</v>
      </c>
      <c r="E1729" s="142">
        <v>52991.68</v>
      </c>
      <c r="F1729" s="142">
        <v>207.23</v>
      </c>
      <c r="G1729" s="142">
        <v>191.88</v>
      </c>
      <c r="H1729" s="142">
        <v>210.32</v>
      </c>
      <c r="I1729" s="142">
        <v>609.42999999999995</v>
      </c>
      <c r="Q1729" s="30">
        <f t="shared" si="26"/>
        <v>609.42999999999995</v>
      </c>
    </row>
    <row r="1730" spans="1:17" x14ac:dyDescent="0.2">
      <c r="A1730" s="139" t="s">
        <v>3461</v>
      </c>
      <c r="B1730" s="140" t="s">
        <v>17027</v>
      </c>
      <c r="C1730" s="141">
        <v>4982</v>
      </c>
      <c r="D1730" s="141">
        <v>24</v>
      </c>
      <c r="E1730" s="142">
        <v>6110.71</v>
      </c>
      <c r="F1730" s="142">
        <v>197.52</v>
      </c>
      <c r="G1730" s="142">
        <v>97.98</v>
      </c>
      <c r="H1730" s="142">
        <v>24.26</v>
      </c>
      <c r="I1730" s="142">
        <v>319.76</v>
      </c>
      <c r="Q1730" s="30">
        <f t="shared" si="26"/>
        <v>319.76</v>
      </c>
    </row>
    <row r="1731" spans="1:17" x14ac:dyDescent="0.2">
      <c r="A1731" s="139" t="s">
        <v>3463</v>
      </c>
      <c r="B1731" s="140" t="s">
        <v>17028</v>
      </c>
      <c r="C1731" s="141">
        <v>1433</v>
      </c>
      <c r="D1731" s="141">
        <v>16</v>
      </c>
      <c r="E1731" s="142">
        <v>2329.25</v>
      </c>
      <c r="F1731" s="142">
        <v>56.82</v>
      </c>
      <c r="G1731" s="142">
        <v>65.319999999999993</v>
      </c>
      <c r="H1731" s="142">
        <v>9.25</v>
      </c>
      <c r="I1731" s="142">
        <v>131.38999999999999</v>
      </c>
      <c r="Q1731" s="30">
        <f t="shared" si="26"/>
        <v>131.38999999999999</v>
      </c>
    </row>
    <row r="1732" spans="1:17" x14ac:dyDescent="0.2">
      <c r="A1732" s="139" t="s">
        <v>3465</v>
      </c>
      <c r="B1732" s="140" t="s">
        <v>17029</v>
      </c>
      <c r="C1732" s="141">
        <v>122368</v>
      </c>
      <c r="D1732" s="141">
        <v>1008</v>
      </c>
      <c r="E1732" s="142">
        <v>639167.87</v>
      </c>
      <c r="F1732" s="142">
        <v>4851.51</v>
      </c>
      <c r="G1732" s="142">
        <v>4115.17</v>
      </c>
      <c r="H1732" s="142">
        <v>2536.85</v>
      </c>
      <c r="I1732" s="142">
        <v>11503.53</v>
      </c>
      <c r="Q1732" s="30">
        <f t="shared" si="26"/>
        <v>11503.53</v>
      </c>
    </row>
    <row r="1733" spans="1:17" x14ac:dyDescent="0.2">
      <c r="A1733" s="139" t="s">
        <v>3467</v>
      </c>
      <c r="B1733" s="140" t="s">
        <v>17030</v>
      </c>
      <c r="C1733" s="141">
        <v>5504</v>
      </c>
      <c r="D1733" s="141">
        <v>33</v>
      </c>
      <c r="E1733" s="142">
        <v>5278.9</v>
      </c>
      <c r="F1733" s="142">
        <v>218.22</v>
      </c>
      <c r="G1733" s="142">
        <v>134.72</v>
      </c>
      <c r="H1733" s="142">
        <v>20.95</v>
      </c>
      <c r="I1733" s="142">
        <v>373.89</v>
      </c>
      <c r="Q1733" s="30">
        <f t="shared" si="26"/>
        <v>373.89</v>
      </c>
    </row>
    <row r="1734" spans="1:17" x14ac:dyDescent="0.2">
      <c r="A1734" s="139" t="s">
        <v>3469</v>
      </c>
      <c r="B1734" s="140" t="s">
        <v>17031</v>
      </c>
      <c r="C1734" s="141">
        <v>30953</v>
      </c>
      <c r="D1734" s="141">
        <v>231</v>
      </c>
      <c r="E1734" s="142">
        <v>762718.15</v>
      </c>
      <c r="F1734" s="142">
        <v>1227.19</v>
      </c>
      <c r="G1734" s="142">
        <v>943.06</v>
      </c>
      <c r="H1734" s="142">
        <v>3027.22</v>
      </c>
      <c r="I1734" s="142">
        <v>5197.47</v>
      </c>
      <c r="Q1734" s="30">
        <f t="shared" si="26"/>
        <v>5197.47</v>
      </c>
    </row>
    <row r="1735" spans="1:17" x14ac:dyDescent="0.2">
      <c r="A1735" s="139" t="s">
        <v>3471</v>
      </c>
      <c r="B1735" s="140" t="s">
        <v>17032</v>
      </c>
      <c r="C1735" s="141">
        <v>22872</v>
      </c>
      <c r="D1735" s="141">
        <v>151</v>
      </c>
      <c r="E1735" s="142">
        <v>60893.61</v>
      </c>
      <c r="F1735" s="142">
        <v>906.81</v>
      </c>
      <c r="G1735" s="142">
        <v>616.46</v>
      </c>
      <c r="H1735" s="142">
        <v>241.69</v>
      </c>
      <c r="I1735" s="142">
        <v>1764.96</v>
      </c>
      <c r="Q1735" s="30">
        <f t="shared" si="26"/>
        <v>1764.96</v>
      </c>
    </row>
    <row r="1736" spans="1:17" x14ac:dyDescent="0.2">
      <c r="A1736" s="139" t="s">
        <v>3473</v>
      </c>
      <c r="B1736" s="140" t="s">
        <v>17033</v>
      </c>
      <c r="C1736" s="141">
        <v>24069</v>
      </c>
      <c r="D1736" s="141">
        <v>535</v>
      </c>
      <c r="E1736" s="142">
        <v>616363.74</v>
      </c>
      <c r="F1736" s="142">
        <v>954.26</v>
      </c>
      <c r="G1736" s="142">
        <v>2184.14</v>
      </c>
      <c r="H1736" s="142">
        <v>2446.34</v>
      </c>
      <c r="I1736" s="142">
        <v>5584.74</v>
      </c>
      <c r="Q1736" s="30">
        <f t="shared" si="26"/>
        <v>5584.74</v>
      </c>
    </row>
    <row r="1737" spans="1:17" x14ac:dyDescent="0.2">
      <c r="A1737" s="139" t="s">
        <v>3475</v>
      </c>
      <c r="B1737" s="140" t="s">
        <v>17034</v>
      </c>
      <c r="C1737" s="141">
        <v>695</v>
      </c>
      <c r="D1737" s="141">
        <v>11</v>
      </c>
      <c r="E1737" s="142">
        <v>2461.34</v>
      </c>
      <c r="F1737" s="142">
        <v>27.55</v>
      </c>
      <c r="G1737" s="142">
        <v>44.9</v>
      </c>
      <c r="H1737" s="142">
        <v>9.77</v>
      </c>
      <c r="I1737" s="142">
        <v>82.22</v>
      </c>
      <c r="Q1737" s="30">
        <f t="shared" si="26"/>
        <v>82.22</v>
      </c>
    </row>
    <row r="1738" spans="1:17" x14ac:dyDescent="0.2">
      <c r="A1738" s="139" t="s">
        <v>3477</v>
      </c>
      <c r="B1738" s="140" t="s">
        <v>17035</v>
      </c>
      <c r="C1738" s="141">
        <v>7607</v>
      </c>
      <c r="D1738" s="141">
        <v>49</v>
      </c>
      <c r="E1738" s="142">
        <v>13266.99</v>
      </c>
      <c r="F1738" s="142">
        <v>301.58999999999997</v>
      </c>
      <c r="G1738" s="142">
        <v>200.04</v>
      </c>
      <c r="H1738" s="142">
        <v>52.66</v>
      </c>
      <c r="I1738" s="142">
        <v>554.29</v>
      </c>
      <c r="Q1738" s="30">
        <f t="shared" si="26"/>
        <v>554.29</v>
      </c>
    </row>
    <row r="1739" spans="1:17" x14ac:dyDescent="0.2">
      <c r="A1739" s="139" t="s">
        <v>3479</v>
      </c>
      <c r="B1739" s="140" t="s">
        <v>17036</v>
      </c>
      <c r="C1739" s="141">
        <v>2209</v>
      </c>
      <c r="D1739" s="141">
        <v>33</v>
      </c>
      <c r="E1739" s="142">
        <v>5030.49</v>
      </c>
      <c r="F1739" s="142">
        <v>87.58</v>
      </c>
      <c r="G1739" s="142">
        <v>134.72</v>
      </c>
      <c r="H1739" s="142">
        <v>19.97</v>
      </c>
      <c r="I1739" s="142">
        <v>242.27</v>
      </c>
      <c r="Q1739" s="30">
        <f t="shared" si="26"/>
        <v>242.27</v>
      </c>
    </row>
    <row r="1740" spans="1:17" x14ac:dyDescent="0.2">
      <c r="A1740" s="139" t="s">
        <v>3481</v>
      </c>
      <c r="B1740" s="140" t="s">
        <v>17037</v>
      </c>
      <c r="C1740" s="141">
        <v>113066</v>
      </c>
      <c r="D1740" s="141">
        <v>1242</v>
      </c>
      <c r="E1740" s="142">
        <v>1084447.3400000001</v>
      </c>
      <c r="F1740" s="142">
        <v>4482.72</v>
      </c>
      <c r="G1740" s="142">
        <v>5070.4799999999996</v>
      </c>
      <c r="H1740" s="142">
        <v>4304.1499999999996</v>
      </c>
      <c r="I1740" s="142">
        <v>13857.35</v>
      </c>
      <c r="Q1740" s="30">
        <f t="shared" si="26"/>
        <v>13857.35</v>
      </c>
    </row>
    <row r="1741" spans="1:17" x14ac:dyDescent="0.2">
      <c r="A1741" s="139" t="s">
        <v>3483</v>
      </c>
      <c r="B1741" s="140" t="s">
        <v>17038</v>
      </c>
      <c r="C1741" s="141">
        <v>3043</v>
      </c>
      <c r="D1741" s="141">
        <v>27</v>
      </c>
      <c r="E1741" s="142">
        <v>4922.04</v>
      </c>
      <c r="F1741" s="142">
        <v>120.65</v>
      </c>
      <c r="G1741" s="142">
        <v>110.22</v>
      </c>
      <c r="H1741" s="142">
        <v>19.54</v>
      </c>
      <c r="I1741" s="142">
        <v>250.41</v>
      </c>
      <c r="Q1741" s="30">
        <f t="shared" si="26"/>
        <v>250.41</v>
      </c>
    </row>
    <row r="1742" spans="1:17" x14ac:dyDescent="0.2">
      <c r="A1742" s="139" t="s">
        <v>3485</v>
      </c>
      <c r="B1742" s="140" t="s">
        <v>17039</v>
      </c>
      <c r="C1742" s="141">
        <v>23497</v>
      </c>
      <c r="D1742" s="141">
        <v>229</v>
      </c>
      <c r="E1742" s="142">
        <v>96688.05</v>
      </c>
      <c r="F1742" s="142">
        <v>931.58</v>
      </c>
      <c r="G1742" s="142">
        <v>934.9</v>
      </c>
      <c r="H1742" s="142">
        <v>383.75</v>
      </c>
      <c r="I1742" s="142">
        <v>2250.23</v>
      </c>
      <c r="Q1742" s="30">
        <f t="shared" si="26"/>
        <v>2250.23</v>
      </c>
    </row>
    <row r="1743" spans="1:17" x14ac:dyDescent="0.2">
      <c r="A1743" s="139" t="s">
        <v>3487</v>
      </c>
      <c r="B1743" s="140" t="s">
        <v>17040</v>
      </c>
      <c r="C1743" s="141">
        <v>87493</v>
      </c>
      <c r="D1743" s="141">
        <v>510</v>
      </c>
      <c r="E1743" s="142">
        <v>383777.74</v>
      </c>
      <c r="F1743" s="142">
        <v>3468.83</v>
      </c>
      <c r="G1743" s="142">
        <v>2082.08</v>
      </c>
      <c r="H1743" s="142">
        <v>1523.21</v>
      </c>
      <c r="I1743" s="142">
        <v>7074.12</v>
      </c>
      <c r="Q1743" s="30">
        <f t="shared" ref="Q1743:Q1806" si="27">I1743+P1743</f>
        <v>7074.12</v>
      </c>
    </row>
    <row r="1744" spans="1:17" x14ac:dyDescent="0.2">
      <c r="A1744" s="139" t="s">
        <v>3489</v>
      </c>
      <c r="B1744" s="140" t="s">
        <v>17041</v>
      </c>
      <c r="C1744" s="141">
        <v>19592</v>
      </c>
      <c r="D1744" s="141">
        <v>170</v>
      </c>
      <c r="E1744" s="142">
        <v>55374.22</v>
      </c>
      <c r="F1744" s="142">
        <v>776.76</v>
      </c>
      <c r="G1744" s="142">
        <v>694.02</v>
      </c>
      <c r="H1744" s="142">
        <v>219.78</v>
      </c>
      <c r="I1744" s="142">
        <v>1690.56</v>
      </c>
      <c r="Q1744" s="30">
        <f t="shared" si="27"/>
        <v>1690.56</v>
      </c>
    </row>
    <row r="1745" spans="1:17" x14ac:dyDescent="0.2">
      <c r="A1745" s="139" t="s">
        <v>3491</v>
      </c>
      <c r="B1745" s="140" t="s">
        <v>17042</v>
      </c>
      <c r="C1745" s="141">
        <v>3820</v>
      </c>
      <c r="D1745" s="141">
        <v>32</v>
      </c>
      <c r="E1745" s="142">
        <v>8684.8799999999992</v>
      </c>
      <c r="F1745" s="142">
        <v>151.44999999999999</v>
      </c>
      <c r="G1745" s="142">
        <v>130.63999999999999</v>
      </c>
      <c r="H1745" s="142">
        <v>34.47</v>
      </c>
      <c r="I1745" s="142">
        <v>316.56</v>
      </c>
      <c r="Q1745" s="30">
        <f t="shared" si="27"/>
        <v>316.56</v>
      </c>
    </row>
    <row r="1746" spans="1:17" x14ac:dyDescent="0.2">
      <c r="A1746" s="139" t="s">
        <v>3493</v>
      </c>
      <c r="B1746" s="140" t="s">
        <v>17043</v>
      </c>
      <c r="C1746" s="141">
        <v>1699</v>
      </c>
      <c r="D1746" s="141">
        <v>5</v>
      </c>
      <c r="E1746" s="142">
        <v>914.56</v>
      </c>
      <c r="F1746" s="142">
        <v>67.36</v>
      </c>
      <c r="G1746" s="142">
        <v>20.420000000000002</v>
      </c>
      <c r="H1746" s="142">
        <v>3.63</v>
      </c>
      <c r="I1746" s="142">
        <v>91.41</v>
      </c>
      <c r="Q1746" s="30">
        <f t="shared" si="27"/>
        <v>91.41</v>
      </c>
    </row>
    <row r="1747" spans="1:17" x14ac:dyDescent="0.2">
      <c r="A1747" s="139" t="s">
        <v>3495</v>
      </c>
      <c r="B1747" s="140" t="s">
        <v>17044</v>
      </c>
      <c r="C1747" s="141">
        <v>2005</v>
      </c>
      <c r="D1747" s="141">
        <v>18</v>
      </c>
      <c r="E1747" s="142">
        <v>3819.8</v>
      </c>
      <c r="F1747" s="142">
        <v>79.5</v>
      </c>
      <c r="G1747" s="142">
        <v>73.489999999999995</v>
      </c>
      <c r="H1747" s="142">
        <v>15.16</v>
      </c>
      <c r="I1747" s="142">
        <v>168.15</v>
      </c>
      <c r="Q1747" s="30">
        <f t="shared" si="27"/>
        <v>168.15</v>
      </c>
    </row>
    <row r="1748" spans="1:17" x14ac:dyDescent="0.2">
      <c r="A1748" s="139" t="s">
        <v>3497</v>
      </c>
      <c r="B1748" s="140" t="s">
        <v>17045</v>
      </c>
      <c r="C1748" s="141">
        <v>212730</v>
      </c>
      <c r="D1748" s="141">
        <v>2281</v>
      </c>
      <c r="E1748" s="142">
        <v>2694349.98</v>
      </c>
      <c r="F1748" s="142">
        <v>8434.09</v>
      </c>
      <c r="G1748" s="142">
        <v>9312.2099999999991</v>
      </c>
      <c r="H1748" s="142">
        <v>10693.82</v>
      </c>
      <c r="I1748" s="142">
        <v>28440.12</v>
      </c>
      <c r="Q1748" s="30">
        <f t="shared" si="27"/>
        <v>28440.12</v>
      </c>
    </row>
    <row r="1749" spans="1:17" x14ac:dyDescent="0.2">
      <c r="A1749" s="139" t="s">
        <v>3499</v>
      </c>
      <c r="B1749" s="140" t="s">
        <v>17046</v>
      </c>
      <c r="C1749" s="141">
        <v>6681</v>
      </c>
      <c r="D1749" s="141">
        <v>51</v>
      </c>
      <c r="E1749" s="142">
        <v>33589.74</v>
      </c>
      <c r="F1749" s="142">
        <v>264.88</v>
      </c>
      <c r="G1749" s="142">
        <v>208.21</v>
      </c>
      <c r="H1749" s="142">
        <v>133.32</v>
      </c>
      <c r="I1749" s="142">
        <v>606.41</v>
      </c>
      <c r="Q1749" s="30">
        <f t="shared" si="27"/>
        <v>606.41</v>
      </c>
    </row>
    <row r="1750" spans="1:17" x14ac:dyDescent="0.2">
      <c r="A1750" s="139" t="s">
        <v>3501</v>
      </c>
      <c r="B1750" s="140" t="s">
        <v>17047</v>
      </c>
      <c r="C1750" s="141">
        <v>63271</v>
      </c>
      <c r="D1750" s="141">
        <v>328</v>
      </c>
      <c r="E1750" s="142">
        <v>152272.37</v>
      </c>
      <c r="F1750" s="142">
        <v>2508.5</v>
      </c>
      <c r="G1750" s="142">
        <v>1339.06</v>
      </c>
      <c r="H1750" s="142">
        <v>604.37</v>
      </c>
      <c r="I1750" s="142">
        <v>4451.93</v>
      </c>
      <c r="Q1750" s="30">
        <f t="shared" si="27"/>
        <v>4451.93</v>
      </c>
    </row>
    <row r="1751" spans="1:17" x14ac:dyDescent="0.2">
      <c r="A1751" s="139" t="s">
        <v>3503</v>
      </c>
      <c r="B1751" s="140" t="s">
        <v>17048</v>
      </c>
      <c r="C1751" s="141">
        <v>11739</v>
      </c>
      <c r="D1751" s="141">
        <v>108</v>
      </c>
      <c r="E1751" s="142">
        <v>130019.19</v>
      </c>
      <c r="F1751" s="142">
        <v>465.42</v>
      </c>
      <c r="G1751" s="142">
        <v>440.91</v>
      </c>
      <c r="H1751" s="142">
        <v>516.04</v>
      </c>
      <c r="I1751" s="142">
        <v>1422.37</v>
      </c>
      <c r="Q1751" s="30">
        <f t="shared" si="27"/>
        <v>1422.37</v>
      </c>
    </row>
    <row r="1752" spans="1:17" x14ac:dyDescent="0.2">
      <c r="A1752" s="139" t="s">
        <v>3505</v>
      </c>
      <c r="B1752" s="140" t="s">
        <v>17049</v>
      </c>
      <c r="C1752" s="141">
        <v>7974</v>
      </c>
      <c r="D1752" s="141">
        <v>52</v>
      </c>
      <c r="E1752" s="142">
        <v>24317.37</v>
      </c>
      <c r="F1752" s="142">
        <v>316.14</v>
      </c>
      <c r="G1752" s="142">
        <v>212.29</v>
      </c>
      <c r="H1752" s="142">
        <v>96.51</v>
      </c>
      <c r="I1752" s="142">
        <v>624.94000000000005</v>
      </c>
      <c r="Q1752" s="30">
        <f t="shared" si="27"/>
        <v>624.94000000000005</v>
      </c>
    </row>
    <row r="1753" spans="1:17" x14ac:dyDescent="0.2">
      <c r="A1753" s="139" t="s">
        <v>3507</v>
      </c>
      <c r="B1753" s="140" t="s">
        <v>17050</v>
      </c>
      <c r="C1753" s="141">
        <v>5451</v>
      </c>
      <c r="D1753" s="141">
        <v>28</v>
      </c>
      <c r="E1753" s="142">
        <v>7597.32</v>
      </c>
      <c r="F1753" s="142">
        <v>216.11</v>
      </c>
      <c r="G1753" s="142">
        <v>114.31</v>
      </c>
      <c r="H1753" s="142">
        <v>30.15</v>
      </c>
      <c r="I1753" s="142">
        <v>360.57</v>
      </c>
      <c r="Q1753" s="30">
        <f t="shared" si="27"/>
        <v>360.57</v>
      </c>
    </row>
    <row r="1754" spans="1:17" x14ac:dyDescent="0.2">
      <c r="A1754" s="139" t="s">
        <v>3509</v>
      </c>
      <c r="B1754" s="140" t="s">
        <v>17051</v>
      </c>
      <c r="C1754" s="141">
        <v>5647</v>
      </c>
      <c r="D1754" s="141">
        <v>36</v>
      </c>
      <c r="E1754" s="142">
        <v>8319.14</v>
      </c>
      <c r="F1754" s="142">
        <v>223.89</v>
      </c>
      <c r="G1754" s="142">
        <v>146.97</v>
      </c>
      <c r="H1754" s="142">
        <v>33.020000000000003</v>
      </c>
      <c r="I1754" s="142">
        <v>403.88</v>
      </c>
      <c r="Q1754" s="30">
        <f t="shared" si="27"/>
        <v>403.88</v>
      </c>
    </row>
    <row r="1755" spans="1:17" x14ac:dyDescent="0.2">
      <c r="A1755" s="139" t="s">
        <v>3511</v>
      </c>
      <c r="B1755" s="140" t="s">
        <v>17052</v>
      </c>
      <c r="C1755" s="141">
        <v>89435</v>
      </c>
      <c r="D1755" s="141">
        <v>1755</v>
      </c>
      <c r="E1755" s="142">
        <v>964626.98</v>
      </c>
      <c r="F1755" s="142">
        <v>3545.82</v>
      </c>
      <c r="G1755" s="142">
        <v>7164.81</v>
      </c>
      <c r="H1755" s="142">
        <v>3828.58</v>
      </c>
      <c r="I1755" s="142">
        <v>14539.21</v>
      </c>
      <c r="Q1755" s="30">
        <f t="shared" si="27"/>
        <v>14539.21</v>
      </c>
    </row>
    <row r="1756" spans="1:17" x14ac:dyDescent="0.2">
      <c r="A1756" s="139" t="s">
        <v>3513</v>
      </c>
      <c r="B1756" s="140" t="s">
        <v>17053</v>
      </c>
      <c r="C1756" s="141">
        <v>41963</v>
      </c>
      <c r="D1756" s="141">
        <v>427</v>
      </c>
      <c r="E1756" s="142">
        <v>496389.44</v>
      </c>
      <c r="F1756" s="142">
        <v>1663.7</v>
      </c>
      <c r="G1756" s="142">
        <v>1743.23</v>
      </c>
      <c r="H1756" s="142">
        <v>1970.16</v>
      </c>
      <c r="I1756" s="142">
        <v>5377.09</v>
      </c>
      <c r="Q1756" s="30">
        <f t="shared" si="27"/>
        <v>5377.09</v>
      </c>
    </row>
    <row r="1757" spans="1:17" x14ac:dyDescent="0.2">
      <c r="A1757" s="139" t="s">
        <v>3515</v>
      </c>
      <c r="B1757" s="140" t="s">
        <v>17054</v>
      </c>
      <c r="C1757" s="141">
        <v>6971</v>
      </c>
      <c r="D1757" s="141">
        <v>35</v>
      </c>
      <c r="E1757" s="142">
        <v>8050.75</v>
      </c>
      <c r="F1757" s="142">
        <v>276.38</v>
      </c>
      <c r="G1757" s="142">
        <v>142.88999999999999</v>
      </c>
      <c r="H1757" s="142">
        <v>31.95</v>
      </c>
      <c r="I1757" s="142">
        <v>451.22</v>
      </c>
      <c r="Q1757" s="30">
        <f t="shared" si="27"/>
        <v>451.22</v>
      </c>
    </row>
    <row r="1758" spans="1:17" x14ac:dyDescent="0.2">
      <c r="A1758" s="139" t="s">
        <v>3517</v>
      </c>
      <c r="B1758" s="140" t="s">
        <v>17055</v>
      </c>
      <c r="C1758" s="141">
        <v>29491</v>
      </c>
      <c r="D1758" s="141">
        <v>359</v>
      </c>
      <c r="E1758" s="142">
        <v>125597.39</v>
      </c>
      <c r="F1758" s="142">
        <v>1169.22</v>
      </c>
      <c r="G1758" s="142">
        <v>1465.62</v>
      </c>
      <c r="H1758" s="142">
        <v>498.5</v>
      </c>
      <c r="I1758" s="142">
        <v>3133.34</v>
      </c>
      <c r="Q1758" s="30">
        <f t="shared" si="27"/>
        <v>3133.34</v>
      </c>
    </row>
    <row r="1759" spans="1:17" x14ac:dyDescent="0.2">
      <c r="A1759" s="139" t="s">
        <v>3519</v>
      </c>
      <c r="B1759" s="140" t="s">
        <v>17056</v>
      </c>
      <c r="C1759" s="141">
        <v>94120</v>
      </c>
      <c r="D1759" s="141">
        <v>463</v>
      </c>
      <c r="E1759" s="142">
        <v>241945.92</v>
      </c>
      <c r="F1759" s="142">
        <v>3731.57</v>
      </c>
      <c r="G1759" s="142">
        <v>1890.2</v>
      </c>
      <c r="H1759" s="142">
        <v>960.28</v>
      </c>
      <c r="I1759" s="142">
        <v>6582.05</v>
      </c>
      <c r="Q1759" s="30">
        <f t="shared" si="27"/>
        <v>6582.05</v>
      </c>
    </row>
    <row r="1760" spans="1:17" x14ac:dyDescent="0.2">
      <c r="A1760" s="139" t="s">
        <v>3521</v>
      </c>
      <c r="B1760" s="140" t="s">
        <v>17057</v>
      </c>
      <c r="C1760" s="141">
        <v>69727</v>
      </c>
      <c r="D1760" s="141">
        <v>486</v>
      </c>
      <c r="E1760" s="142">
        <v>226074.84</v>
      </c>
      <c r="F1760" s="142">
        <v>2764.46</v>
      </c>
      <c r="G1760" s="142">
        <v>1984.1</v>
      </c>
      <c r="H1760" s="142">
        <v>897.29</v>
      </c>
      <c r="I1760" s="142">
        <v>5645.85</v>
      </c>
      <c r="Q1760" s="30">
        <f t="shared" si="27"/>
        <v>5645.85</v>
      </c>
    </row>
    <row r="1761" spans="1:17" x14ac:dyDescent="0.2">
      <c r="A1761" s="139" t="s">
        <v>3523</v>
      </c>
      <c r="B1761" s="140" t="s">
        <v>17058</v>
      </c>
      <c r="C1761" s="141">
        <v>33018</v>
      </c>
      <c r="D1761" s="141">
        <v>515</v>
      </c>
      <c r="E1761" s="142">
        <v>2820377.01</v>
      </c>
      <c r="F1761" s="142">
        <v>1309.06</v>
      </c>
      <c r="G1761" s="142">
        <v>2102.5</v>
      </c>
      <c r="H1761" s="142">
        <v>11194.02</v>
      </c>
      <c r="I1761" s="142">
        <v>14605.58</v>
      </c>
      <c r="Q1761" s="30">
        <f t="shared" si="27"/>
        <v>14605.58</v>
      </c>
    </row>
    <row r="1762" spans="1:17" x14ac:dyDescent="0.2">
      <c r="A1762" s="139" t="s">
        <v>3525</v>
      </c>
      <c r="B1762" s="140" t="s">
        <v>17059</v>
      </c>
      <c r="C1762" s="141">
        <v>2675</v>
      </c>
      <c r="D1762" s="141">
        <v>22</v>
      </c>
      <c r="E1762" s="142">
        <v>3411.61</v>
      </c>
      <c r="F1762" s="142">
        <v>106.06</v>
      </c>
      <c r="G1762" s="142">
        <v>89.82</v>
      </c>
      <c r="H1762" s="142">
        <v>13.54</v>
      </c>
      <c r="I1762" s="142">
        <v>209.42</v>
      </c>
      <c r="Q1762" s="30">
        <f t="shared" si="27"/>
        <v>209.42</v>
      </c>
    </row>
    <row r="1763" spans="1:17" x14ac:dyDescent="0.2">
      <c r="A1763" s="139" t="s">
        <v>3527</v>
      </c>
      <c r="B1763" s="140" t="s">
        <v>17060</v>
      </c>
      <c r="C1763" s="141">
        <v>18564</v>
      </c>
      <c r="D1763" s="141">
        <v>216</v>
      </c>
      <c r="E1763" s="142">
        <v>441907.02</v>
      </c>
      <c r="F1763" s="142">
        <v>736.01</v>
      </c>
      <c r="G1763" s="142">
        <v>881.82</v>
      </c>
      <c r="H1763" s="142">
        <v>1753.92</v>
      </c>
      <c r="I1763" s="142">
        <v>3371.75</v>
      </c>
      <c r="Q1763" s="30">
        <f t="shared" si="27"/>
        <v>3371.75</v>
      </c>
    </row>
    <row r="1764" spans="1:17" x14ac:dyDescent="0.2">
      <c r="A1764" s="139" t="s">
        <v>3529</v>
      </c>
      <c r="B1764" s="140" t="s">
        <v>17061</v>
      </c>
      <c r="C1764" s="141">
        <v>803</v>
      </c>
      <c r="D1764" s="141">
        <v>4</v>
      </c>
      <c r="E1764" s="142">
        <v>1438.75</v>
      </c>
      <c r="F1764" s="142">
        <v>31.84</v>
      </c>
      <c r="G1764" s="142">
        <v>16.329999999999998</v>
      </c>
      <c r="H1764" s="142">
        <v>5.71</v>
      </c>
      <c r="I1764" s="142">
        <v>53.88</v>
      </c>
      <c r="Q1764" s="30">
        <f t="shared" si="27"/>
        <v>53.88</v>
      </c>
    </row>
    <row r="1765" spans="1:17" x14ac:dyDescent="0.2">
      <c r="A1765" s="139" t="s">
        <v>3531</v>
      </c>
      <c r="B1765" s="140" t="s">
        <v>17062</v>
      </c>
      <c r="C1765" s="141">
        <v>7010</v>
      </c>
      <c r="D1765" s="141">
        <v>52</v>
      </c>
      <c r="E1765" s="142">
        <v>14964.63</v>
      </c>
      <c r="F1765" s="142">
        <v>277.93</v>
      </c>
      <c r="G1765" s="142">
        <v>212.29</v>
      </c>
      <c r="H1765" s="142">
        <v>59.39</v>
      </c>
      <c r="I1765" s="142">
        <v>549.61</v>
      </c>
      <c r="Q1765" s="30">
        <f t="shared" si="27"/>
        <v>549.61</v>
      </c>
    </row>
    <row r="1766" spans="1:17" x14ac:dyDescent="0.2">
      <c r="A1766" s="139" t="s">
        <v>3533</v>
      </c>
      <c r="B1766" s="140" t="s">
        <v>17063</v>
      </c>
      <c r="C1766" s="141">
        <v>16383</v>
      </c>
      <c r="D1766" s="141">
        <v>157</v>
      </c>
      <c r="E1766" s="142">
        <v>71168.460000000006</v>
      </c>
      <c r="F1766" s="142">
        <v>649.54</v>
      </c>
      <c r="G1766" s="142">
        <v>640.95000000000005</v>
      </c>
      <c r="H1766" s="142">
        <v>282.45999999999998</v>
      </c>
      <c r="I1766" s="142">
        <v>1572.95</v>
      </c>
      <c r="Q1766" s="30">
        <f t="shared" si="27"/>
        <v>1572.95</v>
      </c>
    </row>
    <row r="1767" spans="1:17" x14ac:dyDescent="0.2">
      <c r="A1767" s="139" t="s">
        <v>3535</v>
      </c>
      <c r="B1767" s="140" t="s">
        <v>17064</v>
      </c>
      <c r="C1767" s="141">
        <v>12656</v>
      </c>
      <c r="D1767" s="141">
        <v>105</v>
      </c>
      <c r="E1767" s="142">
        <v>110897.60000000001</v>
      </c>
      <c r="F1767" s="142">
        <v>501.77</v>
      </c>
      <c r="G1767" s="142">
        <v>428.66</v>
      </c>
      <c r="H1767" s="142">
        <v>440.15</v>
      </c>
      <c r="I1767" s="142">
        <v>1370.58</v>
      </c>
      <c r="Q1767" s="30">
        <f t="shared" si="27"/>
        <v>1370.58</v>
      </c>
    </row>
    <row r="1768" spans="1:17" x14ac:dyDescent="0.2">
      <c r="A1768" s="139" t="s">
        <v>3537</v>
      </c>
      <c r="B1768" s="140" t="s">
        <v>17065</v>
      </c>
      <c r="C1768" s="141">
        <v>462</v>
      </c>
      <c r="D1768" s="141">
        <v>6</v>
      </c>
      <c r="E1768" s="142">
        <v>738.16</v>
      </c>
      <c r="F1768" s="142">
        <v>18.32</v>
      </c>
      <c r="G1768" s="142">
        <v>24.5</v>
      </c>
      <c r="H1768" s="142">
        <v>2.93</v>
      </c>
      <c r="I1768" s="142">
        <v>45.75</v>
      </c>
      <c r="Q1768" s="30">
        <f t="shared" si="27"/>
        <v>45.75</v>
      </c>
    </row>
    <row r="1769" spans="1:17" x14ac:dyDescent="0.2">
      <c r="A1769" s="139" t="s">
        <v>3539</v>
      </c>
      <c r="B1769" s="140" t="s">
        <v>17066</v>
      </c>
      <c r="C1769" s="141">
        <v>12095</v>
      </c>
      <c r="D1769" s="141">
        <v>128</v>
      </c>
      <c r="E1769" s="142">
        <v>29620.880000000001</v>
      </c>
      <c r="F1769" s="142">
        <v>479.53</v>
      </c>
      <c r="G1769" s="142">
        <v>522.55999999999995</v>
      </c>
      <c r="H1769" s="142">
        <v>117.57</v>
      </c>
      <c r="I1769" s="142">
        <v>1119.6600000000001</v>
      </c>
      <c r="Q1769" s="30">
        <f t="shared" si="27"/>
        <v>1119.6600000000001</v>
      </c>
    </row>
    <row r="1770" spans="1:17" x14ac:dyDescent="0.2">
      <c r="A1770" s="139" t="s">
        <v>3541</v>
      </c>
      <c r="B1770" s="140" t="s">
        <v>17067</v>
      </c>
      <c r="C1770" s="141">
        <v>1371</v>
      </c>
      <c r="D1770" s="141">
        <v>11</v>
      </c>
      <c r="E1770" s="142">
        <v>2097.71</v>
      </c>
      <c r="F1770" s="142">
        <v>54.35</v>
      </c>
      <c r="G1770" s="142">
        <v>44.9</v>
      </c>
      <c r="H1770" s="142">
        <v>8.33</v>
      </c>
      <c r="I1770" s="142">
        <v>107.58</v>
      </c>
      <c r="Q1770" s="30">
        <f t="shared" si="27"/>
        <v>107.58</v>
      </c>
    </row>
    <row r="1771" spans="1:17" x14ac:dyDescent="0.2">
      <c r="A1771" s="139" t="s">
        <v>3543</v>
      </c>
      <c r="B1771" s="140" t="s">
        <v>17068</v>
      </c>
      <c r="C1771" s="141">
        <v>7160</v>
      </c>
      <c r="D1771" s="141">
        <v>52</v>
      </c>
      <c r="E1771" s="142">
        <v>15857.33</v>
      </c>
      <c r="F1771" s="142">
        <v>283.87</v>
      </c>
      <c r="G1771" s="142">
        <v>212.29</v>
      </c>
      <c r="H1771" s="142">
        <v>62.94</v>
      </c>
      <c r="I1771" s="142">
        <v>559.1</v>
      </c>
      <c r="Q1771" s="30">
        <f t="shared" si="27"/>
        <v>559.1</v>
      </c>
    </row>
    <row r="1772" spans="1:17" x14ac:dyDescent="0.2">
      <c r="A1772" s="139" t="s">
        <v>3545</v>
      </c>
      <c r="B1772" s="140" t="s">
        <v>17069</v>
      </c>
      <c r="C1772" s="141">
        <v>4453</v>
      </c>
      <c r="D1772" s="141">
        <v>48</v>
      </c>
      <c r="E1772" s="142">
        <v>20108.96</v>
      </c>
      <c r="F1772" s="142">
        <v>176.54</v>
      </c>
      <c r="G1772" s="142">
        <v>195.96</v>
      </c>
      <c r="H1772" s="142">
        <v>79.819999999999993</v>
      </c>
      <c r="I1772" s="142">
        <v>452.32</v>
      </c>
      <c r="Q1772" s="30">
        <f t="shared" si="27"/>
        <v>452.32</v>
      </c>
    </row>
    <row r="1773" spans="1:17" x14ac:dyDescent="0.2">
      <c r="A1773" s="139" t="s">
        <v>3547</v>
      </c>
      <c r="B1773" s="140" t="s">
        <v>17070</v>
      </c>
      <c r="C1773" s="141">
        <v>2797</v>
      </c>
      <c r="D1773" s="141">
        <v>12</v>
      </c>
      <c r="E1773" s="142">
        <v>3359.69</v>
      </c>
      <c r="F1773" s="142">
        <v>110.9</v>
      </c>
      <c r="G1773" s="142">
        <v>48.99</v>
      </c>
      <c r="H1773" s="142">
        <v>13.34</v>
      </c>
      <c r="I1773" s="142">
        <v>173.23</v>
      </c>
      <c r="Q1773" s="30">
        <f t="shared" si="27"/>
        <v>173.23</v>
      </c>
    </row>
    <row r="1774" spans="1:17" x14ac:dyDescent="0.2">
      <c r="A1774" s="139" t="s">
        <v>3549</v>
      </c>
      <c r="B1774" s="140" t="s">
        <v>17071</v>
      </c>
      <c r="C1774" s="141">
        <v>1287</v>
      </c>
      <c r="D1774" s="141">
        <v>25</v>
      </c>
      <c r="E1774" s="142">
        <v>6471.2</v>
      </c>
      <c r="F1774" s="142">
        <v>522.66999999999996</v>
      </c>
      <c r="G1774" s="142">
        <v>617.49</v>
      </c>
      <c r="H1774" s="142">
        <v>116.98</v>
      </c>
      <c r="I1774" s="142">
        <v>1257.1400000000001</v>
      </c>
      <c r="Q1774" s="30">
        <f t="shared" si="27"/>
        <v>1257.1400000000001</v>
      </c>
    </row>
    <row r="1775" spans="1:17" x14ac:dyDescent="0.2">
      <c r="A1775" s="139" t="s">
        <v>3551</v>
      </c>
      <c r="B1775" s="140" t="s">
        <v>17072</v>
      </c>
      <c r="C1775" s="141">
        <v>136</v>
      </c>
      <c r="D1775" s="141">
        <v>3</v>
      </c>
      <c r="E1775" s="142">
        <v>447.87</v>
      </c>
      <c r="F1775" s="142">
        <v>55.23</v>
      </c>
      <c r="G1775" s="142">
        <v>74.099999999999994</v>
      </c>
      <c r="H1775" s="142">
        <v>8.1</v>
      </c>
      <c r="I1775" s="142">
        <v>137.43</v>
      </c>
      <c r="Q1775" s="30">
        <f t="shared" si="27"/>
        <v>137.43</v>
      </c>
    </row>
    <row r="1776" spans="1:17" x14ac:dyDescent="0.2">
      <c r="A1776" s="139" t="s">
        <v>3553</v>
      </c>
      <c r="B1776" s="140" t="s">
        <v>17073</v>
      </c>
      <c r="C1776" s="141">
        <v>1264</v>
      </c>
      <c r="D1776" s="141">
        <v>43</v>
      </c>
      <c r="E1776" s="142">
        <v>10466.620000000001</v>
      </c>
      <c r="F1776" s="142">
        <v>513.33000000000004</v>
      </c>
      <c r="G1776" s="142">
        <v>1062.08</v>
      </c>
      <c r="H1776" s="142">
        <v>189.19</v>
      </c>
      <c r="I1776" s="142">
        <v>1764.6</v>
      </c>
      <c r="Q1776" s="30">
        <f t="shared" si="27"/>
        <v>1764.6</v>
      </c>
    </row>
    <row r="1777" spans="1:17" x14ac:dyDescent="0.2">
      <c r="A1777" s="139" t="s">
        <v>3555</v>
      </c>
      <c r="B1777" s="140" t="s">
        <v>17074</v>
      </c>
      <c r="C1777" s="141">
        <v>6831</v>
      </c>
      <c r="D1777" s="141">
        <v>158</v>
      </c>
      <c r="E1777" s="142">
        <v>44741.25</v>
      </c>
      <c r="F1777" s="142">
        <v>2774.17</v>
      </c>
      <c r="G1777" s="142">
        <v>3902.54</v>
      </c>
      <c r="H1777" s="142">
        <v>808.74</v>
      </c>
      <c r="I1777" s="142">
        <v>7485.45</v>
      </c>
      <c r="Q1777" s="30">
        <f t="shared" si="27"/>
        <v>7485.45</v>
      </c>
    </row>
    <row r="1778" spans="1:17" x14ac:dyDescent="0.2">
      <c r="A1778" s="139" t="s">
        <v>3557</v>
      </c>
      <c r="B1778" s="140" t="s">
        <v>17075</v>
      </c>
      <c r="C1778" s="141">
        <v>10468</v>
      </c>
      <c r="D1778" s="141">
        <v>255</v>
      </c>
      <c r="E1778" s="142">
        <v>1358065.94</v>
      </c>
      <c r="F1778" s="142">
        <v>4251.21</v>
      </c>
      <c r="G1778" s="142">
        <v>6298.4</v>
      </c>
      <c r="H1778" s="142">
        <v>24548.22</v>
      </c>
      <c r="I1778" s="142">
        <v>35097.83</v>
      </c>
      <c r="Q1778" s="30">
        <f t="shared" si="27"/>
        <v>35097.83</v>
      </c>
    </row>
    <row r="1779" spans="1:17" x14ac:dyDescent="0.2">
      <c r="A1779" s="139" t="s">
        <v>3559</v>
      </c>
      <c r="B1779" s="140" t="s">
        <v>17076</v>
      </c>
      <c r="C1779" s="141">
        <v>195</v>
      </c>
      <c r="D1779" s="141">
        <v>0</v>
      </c>
      <c r="E1779" s="142">
        <v>0</v>
      </c>
      <c r="F1779" s="142">
        <v>79.19</v>
      </c>
      <c r="G1779" s="142">
        <v>0</v>
      </c>
      <c r="H1779" s="142">
        <v>0</v>
      </c>
      <c r="I1779" s="142">
        <v>79.19</v>
      </c>
      <c r="Q1779" s="30">
        <f t="shared" si="27"/>
        <v>79.19</v>
      </c>
    </row>
    <row r="1780" spans="1:17" x14ac:dyDescent="0.2">
      <c r="A1780" s="139" t="s">
        <v>3561</v>
      </c>
      <c r="B1780" s="140" t="s">
        <v>17077</v>
      </c>
      <c r="C1780" s="141">
        <v>877</v>
      </c>
      <c r="D1780" s="141">
        <v>2</v>
      </c>
      <c r="E1780" s="142">
        <v>373.22</v>
      </c>
      <c r="F1780" s="142">
        <v>356.16</v>
      </c>
      <c r="G1780" s="142">
        <v>49.4</v>
      </c>
      <c r="H1780" s="142">
        <v>6.74</v>
      </c>
      <c r="I1780" s="142">
        <v>412.3</v>
      </c>
      <c r="Q1780" s="30">
        <f t="shared" si="27"/>
        <v>412.3</v>
      </c>
    </row>
    <row r="1781" spans="1:17" x14ac:dyDescent="0.2">
      <c r="A1781" s="139" t="s">
        <v>3563</v>
      </c>
      <c r="B1781" s="140" t="s">
        <v>17078</v>
      </c>
      <c r="C1781" s="141">
        <v>247</v>
      </c>
      <c r="D1781" s="141">
        <v>3</v>
      </c>
      <c r="E1781" s="142">
        <v>593.6</v>
      </c>
      <c r="F1781" s="142">
        <v>100.31</v>
      </c>
      <c r="G1781" s="142">
        <v>74.099999999999994</v>
      </c>
      <c r="H1781" s="142">
        <v>10.73</v>
      </c>
      <c r="I1781" s="142">
        <v>185.14</v>
      </c>
      <c r="Q1781" s="30">
        <f t="shared" si="27"/>
        <v>185.14</v>
      </c>
    </row>
    <row r="1782" spans="1:17" x14ac:dyDescent="0.2">
      <c r="A1782" s="139" t="s">
        <v>3565</v>
      </c>
      <c r="B1782" s="140" t="s">
        <v>17079</v>
      </c>
      <c r="C1782" s="141">
        <v>27383</v>
      </c>
      <c r="D1782" s="141">
        <v>599</v>
      </c>
      <c r="E1782" s="142">
        <v>932798.25</v>
      </c>
      <c r="F1782" s="142">
        <v>11120.64</v>
      </c>
      <c r="G1782" s="142">
        <v>14795.06</v>
      </c>
      <c r="H1782" s="142">
        <v>16861.14</v>
      </c>
      <c r="I1782" s="142">
        <v>42776.84</v>
      </c>
      <c r="Q1782" s="30">
        <f t="shared" si="27"/>
        <v>42776.84</v>
      </c>
    </row>
    <row r="1783" spans="1:17" x14ac:dyDescent="0.2">
      <c r="A1783" s="139" t="s">
        <v>3567</v>
      </c>
      <c r="B1783" s="140" t="s">
        <v>17080</v>
      </c>
      <c r="C1783" s="141">
        <v>269</v>
      </c>
      <c r="D1783" s="141">
        <v>0</v>
      </c>
      <c r="E1783" s="142">
        <v>0</v>
      </c>
      <c r="F1783" s="142">
        <v>109.25</v>
      </c>
      <c r="G1783" s="142">
        <v>0</v>
      </c>
      <c r="H1783" s="142">
        <v>0</v>
      </c>
      <c r="I1783" s="142">
        <v>109.25</v>
      </c>
      <c r="Q1783" s="30">
        <f t="shared" si="27"/>
        <v>109.25</v>
      </c>
    </row>
    <row r="1784" spans="1:17" x14ac:dyDescent="0.2">
      <c r="A1784" s="139" t="s">
        <v>3569</v>
      </c>
      <c r="B1784" s="140" t="s">
        <v>17081</v>
      </c>
      <c r="C1784" s="141">
        <v>6388</v>
      </c>
      <c r="D1784" s="141">
        <v>97</v>
      </c>
      <c r="E1784" s="142">
        <v>47979.72</v>
      </c>
      <c r="F1784" s="142">
        <v>2594.2600000000002</v>
      </c>
      <c r="G1784" s="142">
        <v>2395.86</v>
      </c>
      <c r="H1784" s="142">
        <v>867.27</v>
      </c>
      <c r="I1784" s="142">
        <v>5857.39</v>
      </c>
      <c r="Q1784" s="30">
        <f t="shared" si="27"/>
        <v>5857.39</v>
      </c>
    </row>
    <row r="1785" spans="1:17" x14ac:dyDescent="0.2">
      <c r="A1785" s="139" t="s">
        <v>3571</v>
      </c>
      <c r="B1785" s="140" t="s">
        <v>17082</v>
      </c>
      <c r="C1785" s="141">
        <v>3667</v>
      </c>
      <c r="D1785" s="141">
        <v>46</v>
      </c>
      <c r="E1785" s="142">
        <v>19371.150000000001</v>
      </c>
      <c r="F1785" s="142">
        <v>1489.22</v>
      </c>
      <c r="G1785" s="142">
        <v>1136.18</v>
      </c>
      <c r="H1785" s="142">
        <v>350.15</v>
      </c>
      <c r="I1785" s="142">
        <v>2975.55</v>
      </c>
      <c r="Q1785" s="30">
        <f t="shared" si="27"/>
        <v>2975.55</v>
      </c>
    </row>
    <row r="1786" spans="1:17" x14ac:dyDescent="0.2">
      <c r="A1786" s="139" t="s">
        <v>3573</v>
      </c>
      <c r="B1786" s="140" t="s">
        <v>17083</v>
      </c>
      <c r="C1786" s="141">
        <v>162</v>
      </c>
      <c r="D1786" s="141">
        <v>1</v>
      </c>
      <c r="E1786" s="142">
        <v>74.459999999999994</v>
      </c>
      <c r="F1786" s="142">
        <v>65.790000000000006</v>
      </c>
      <c r="G1786" s="142">
        <v>24.7</v>
      </c>
      <c r="H1786" s="142">
        <v>1.34</v>
      </c>
      <c r="I1786" s="142">
        <v>91.83</v>
      </c>
      <c r="Q1786" s="30">
        <f t="shared" si="27"/>
        <v>91.83</v>
      </c>
    </row>
    <row r="1787" spans="1:17" x14ac:dyDescent="0.2">
      <c r="A1787" s="139" t="s">
        <v>3575</v>
      </c>
      <c r="B1787" s="140" t="s">
        <v>17084</v>
      </c>
      <c r="C1787" s="141">
        <v>173</v>
      </c>
      <c r="D1787" s="141">
        <v>6</v>
      </c>
      <c r="E1787" s="142">
        <v>9646.02</v>
      </c>
      <c r="F1787" s="142">
        <v>70.260000000000005</v>
      </c>
      <c r="G1787" s="142">
        <v>148.19999999999999</v>
      </c>
      <c r="H1787" s="142">
        <v>174.36</v>
      </c>
      <c r="I1787" s="142">
        <v>392.82</v>
      </c>
      <c r="Q1787" s="30">
        <f t="shared" si="27"/>
        <v>392.82</v>
      </c>
    </row>
    <row r="1788" spans="1:17" x14ac:dyDescent="0.2">
      <c r="A1788" s="139" t="s">
        <v>3577</v>
      </c>
      <c r="B1788" s="140" t="s">
        <v>17085</v>
      </c>
      <c r="C1788" s="141">
        <v>153</v>
      </c>
      <c r="D1788" s="141">
        <v>2</v>
      </c>
      <c r="E1788" s="142">
        <v>373.22</v>
      </c>
      <c r="F1788" s="142">
        <v>62.14</v>
      </c>
      <c r="G1788" s="142">
        <v>49.4</v>
      </c>
      <c r="H1788" s="142">
        <v>6.74</v>
      </c>
      <c r="I1788" s="142">
        <v>118.28</v>
      </c>
      <c r="Q1788" s="30">
        <f t="shared" si="27"/>
        <v>118.28</v>
      </c>
    </row>
    <row r="1789" spans="1:17" x14ac:dyDescent="0.2">
      <c r="A1789" s="139" t="s">
        <v>3579</v>
      </c>
      <c r="B1789" s="140" t="s">
        <v>17086</v>
      </c>
      <c r="C1789" s="141">
        <v>1979</v>
      </c>
      <c r="D1789" s="141">
        <v>24</v>
      </c>
      <c r="E1789" s="142">
        <v>15773.16</v>
      </c>
      <c r="F1789" s="142">
        <v>803.7</v>
      </c>
      <c r="G1789" s="142">
        <v>592.79</v>
      </c>
      <c r="H1789" s="142">
        <v>285.11</v>
      </c>
      <c r="I1789" s="142">
        <v>1681.6</v>
      </c>
      <c r="Q1789" s="30">
        <f t="shared" si="27"/>
        <v>1681.6</v>
      </c>
    </row>
    <row r="1790" spans="1:17" x14ac:dyDescent="0.2">
      <c r="A1790" s="139" t="s">
        <v>3581</v>
      </c>
      <c r="B1790" s="140" t="s">
        <v>17087</v>
      </c>
      <c r="C1790" s="141">
        <v>156</v>
      </c>
      <c r="D1790" s="141">
        <v>3</v>
      </c>
      <c r="E1790" s="142">
        <v>746.46</v>
      </c>
      <c r="F1790" s="142">
        <v>63.35</v>
      </c>
      <c r="G1790" s="142">
        <v>74.099999999999994</v>
      </c>
      <c r="H1790" s="142">
        <v>13.5</v>
      </c>
      <c r="I1790" s="142">
        <v>150.94999999999999</v>
      </c>
      <c r="Q1790" s="30">
        <f t="shared" si="27"/>
        <v>150.94999999999999</v>
      </c>
    </row>
    <row r="1791" spans="1:17" x14ac:dyDescent="0.2">
      <c r="A1791" s="139" t="s">
        <v>3583</v>
      </c>
      <c r="B1791" s="140" t="s">
        <v>17088</v>
      </c>
      <c r="C1791" s="141">
        <v>318</v>
      </c>
      <c r="D1791" s="141">
        <v>3</v>
      </c>
      <c r="E1791" s="142">
        <v>684.25</v>
      </c>
      <c r="F1791" s="142">
        <v>129.13999999999999</v>
      </c>
      <c r="G1791" s="142">
        <v>74.099999999999994</v>
      </c>
      <c r="H1791" s="142">
        <v>12.37</v>
      </c>
      <c r="I1791" s="142">
        <v>215.61</v>
      </c>
      <c r="Q1791" s="30">
        <f t="shared" si="27"/>
        <v>215.61</v>
      </c>
    </row>
    <row r="1792" spans="1:17" x14ac:dyDescent="0.2">
      <c r="A1792" s="139" t="s">
        <v>3585</v>
      </c>
      <c r="B1792" s="140" t="s">
        <v>17089</v>
      </c>
      <c r="C1792" s="141">
        <v>185</v>
      </c>
      <c r="D1792" s="141">
        <v>8</v>
      </c>
      <c r="E1792" s="142">
        <v>39369.71</v>
      </c>
      <c r="F1792" s="142">
        <v>75.13</v>
      </c>
      <c r="G1792" s="142">
        <v>197.6</v>
      </c>
      <c r="H1792" s="142">
        <v>711.64</v>
      </c>
      <c r="I1792" s="142">
        <v>984.37</v>
      </c>
      <c r="Q1792" s="30">
        <f t="shared" si="27"/>
        <v>984.37</v>
      </c>
    </row>
    <row r="1793" spans="1:17" x14ac:dyDescent="0.2">
      <c r="A1793" s="139" t="s">
        <v>3587</v>
      </c>
      <c r="B1793" s="140" t="s">
        <v>17090</v>
      </c>
      <c r="C1793" s="141">
        <v>5587</v>
      </c>
      <c r="D1793" s="141">
        <v>99</v>
      </c>
      <c r="E1793" s="142">
        <v>132961.35999999999</v>
      </c>
      <c r="F1793" s="142">
        <v>2268.96</v>
      </c>
      <c r="G1793" s="142">
        <v>2445.2600000000002</v>
      </c>
      <c r="H1793" s="142">
        <v>2403.39</v>
      </c>
      <c r="I1793" s="142">
        <v>7117.61</v>
      </c>
      <c r="Q1793" s="30">
        <f t="shared" si="27"/>
        <v>7117.61</v>
      </c>
    </row>
    <row r="1794" spans="1:17" x14ac:dyDescent="0.2">
      <c r="A1794" s="139" t="s">
        <v>3589</v>
      </c>
      <c r="B1794" s="140" t="s">
        <v>17091</v>
      </c>
      <c r="C1794" s="141">
        <v>393</v>
      </c>
      <c r="D1794" s="141">
        <v>12</v>
      </c>
      <c r="E1794" s="142">
        <v>4654.7</v>
      </c>
      <c r="F1794" s="142">
        <v>159.6</v>
      </c>
      <c r="G1794" s="142">
        <v>296.39</v>
      </c>
      <c r="H1794" s="142">
        <v>84.14</v>
      </c>
      <c r="I1794" s="142">
        <v>540.13</v>
      </c>
      <c r="Q1794" s="30">
        <f t="shared" si="27"/>
        <v>540.13</v>
      </c>
    </row>
    <row r="1795" spans="1:17" x14ac:dyDescent="0.2">
      <c r="A1795" s="139" t="s">
        <v>3591</v>
      </c>
      <c r="B1795" s="140" t="s">
        <v>17092</v>
      </c>
      <c r="C1795" s="141">
        <v>171</v>
      </c>
      <c r="D1795" s="141">
        <v>1</v>
      </c>
      <c r="E1795" s="142">
        <v>174.17</v>
      </c>
      <c r="F1795" s="142">
        <v>69.45</v>
      </c>
      <c r="G1795" s="142">
        <v>24.7</v>
      </c>
      <c r="H1795" s="142">
        <v>3.15</v>
      </c>
      <c r="I1795" s="142">
        <v>97.3</v>
      </c>
      <c r="Q1795" s="30">
        <f t="shared" si="27"/>
        <v>97.3</v>
      </c>
    </row>
    <row r="1796" spans="1:17" x14ac:dyDescent="0.2">
      <c r="A1796" s="139" t="s">
        <v>3593</v>
      </c>
      <c r="B1796" s="140" t="s">
        <v>17093</v>
      </c>
      <c r="C1796" s="141">
        <v>136</v>
      </c>
      <c r="D1796" s="141">
        <v>4</v>
      </c>
      <c r="E1796" s="142">
        <v>1136.75</v>
      </c>
      <c r="F1796" s="142">
        <v>55.23</v>
      </c>
      <c r="G1796" s="142">
        <v>98.8</v>
      </c>
      <c r="H1796" s="142">
        <v>20.54</v>
      </c>
      <c r="I1796" s="142">
        <v>174.57</v>
      </c>
      <c r="Q1796" s="30">
        <f t="shared" si="27"/>
        <v>174.57</v>
      </c>
    </row>
    <row r="1797" spans="1:17" x14ac:dyDescent="0.2">
      <c r="A1797" s="139" t="s">
        <v>3595</v>
      </c>
      <c r="B1797" s="140" t="s">
        <v>17094</v>
      </c>
      <c r="C1797" s="141">
        <v>1040</v>
      </c>
      <c r="D1797" s="141">
        <v>30</v>
      </c>
      <c r="E1797" s="142">
        <v>15954.36</v>
      </c>
      <c r="F1797" s="142">
        <v>422.36</v>
      </c>
      <c r="G1797" s="142">
        <v>740.99</v>
      </c>
      <c r="H1797" s="142">
        <v>288.39</v>
      </c>
      <c r="I1797" s="142">
        <v>1451.74</v>
      </c>
      <c r="Q1797" s="30">
        <f t="shared" si="27"/>
        <v>1451.74</v>
      </c>
    </row>
    <row r="1798" spans="1:17" x14ac:dyDescent="0.2">
      <c r="A1798" s="139" t="s">
        <v>3597</v>
      </c>
      <c r="B1798" s="140" t="s">
        <v>17095</v>
      </c>
      <c r="C1798" s="141">
        <v>27780</v>
      </c>
      <c r="D1798" s="141">
        <v>339</v>
      </c>
      <c r="E1798" s="142">
        <v>392073.39</v>
      </c>
      <c r="F1798" s="142">
        <v>11281.87</v>
      </c>
      <c r="G1798" s="142">
        <v>8373.17</v>
      </c>
      <c r="H1798" s="142">
        <v>7087.07</v>
      </c>
      <c r="I1798" s="142">
        <v>26742.11</v>
      </c>
      <c r="Q1798" s="30">
        <f t="shared" si="27"/>
        <v>26742.11</v>
      </c>
    </row>
    <row r="1799" spans="1:17" x14ac:dyDescent="0.2">
      <c r="A1799" s="139" t="s">
        <v>3599</v>
      </c>
      <c r="B1799" s="140" t="s">
        <v>17096</v>
      </c>
      <c r="C1799" s="141">
        <v>19507</v>
      </c>
      <c r="D1799" s="141">
        <v>186</v>
      </c>
      <c r="E1799" s="142">
        <v>60089.96</v>
      </c>
      <c r="F1799" s="142">
        <v>7922.08</v>
      </c>
      <c r="G1799" s="142">
        <v>4594.13</v>
      </c>
      <c r="H1799" s="142">
        <v>1086.18</v>
      </c>
      <c r="I1799" s="142">
        <v>13602.39</v>
      </c>
      <c r="Q1799" s="30">
        <f t="shared" si="27"/>
        <v>13602.39</v>
      </c>
    </row>
    <row r="1800" spans="1:17" x14ac:dyDescent="0.2">
      <c r="A1800" s="139" t="s">
        <v>3601</v>
      </c>
      <c r="B1800" s="140" t="s">
        <v>17097</v>
      </c>
      <c r="C1800" s="141">
        <v>1092</v>
      </c>
      <c r="D1800" s="141">
        <v>34</v>
      </c>
      <c r="E1800" s="142">
        <v>12190.83</v>
      </c>
      <c r="F1800" s="142">
        <v>443.48</v>
      </c>
      <c r="G1800" s="142">
        <v>839.78</v>
      </c>
      <c r="H1800" s="142">
        <v>220.36</v>
      </c>
      <c r="I1800" s="142">
        <v>1503.62</v>
      </c>
      <c r="Q1800" s="30">
        <f t="shared" si="27"/>
        <v>1503.62</v>
      </c>
    </row>
    <row r="1801" spans="1:17" x14ac:dyDescent="0.2">
      <c r="A1801" s="139" t="s">
        <v>3603</v>
      </c>
      <c r="B1801" s="140" t="s">
        <v>17098</v>
      </c>
      <c r="C1801" s="141">
        <v>5749</v>
      </c>
      <c r="D1801" s="141">
        <v>61</v>
      </c>
      <c r="E1801" s="142">
        <v>20993.97</v>
      </c>
      <c r="F1801" s="142">
        <v>2334.75</v>
      </c>
      <c r="G1801" s="142">
        <v>1506.68</v>
      </c>
      <c r="H1801" s="142">
        <v>379.49</v>
      </c>
      <c r="I1801" s="142">
        <v>4220.92</v>
      </c>
      <c r="Q1801" s="30">
        <f t="shared" si="27"/>
        <v>4220.92</v>
      </c>
    </row>
    <row r="1802" spans="1:17" x14ac:dyDescent="0.2">
      <c r="A1802" s="139" t="s">
        <v>3605</v>
      </c>
      <c r="B1802" s="140" t="s">
        <v>17099</v>
      </c>
      <c r="C1802" s="141">
        <v>35019</v>
      </c>
      <c r="D1802" s="141">
        <v>377</v>
      </c>
      <c r="E1802" s="142">
        <v>138508.07999999999</v>
      </c>
      <c r="F1802" s="142">
        <v>14221.74</v>
      </c>
      <c r="G1802" s="142">
        <v>9311.75</v>
      </c>
      <c r="H1802" s="142">
        <v>2503.66</v>
      </c>
      <c r="I1802" s="142">
        <v>26037.15</v>
      </c>
      <c r="Q1802" s="30">
        <f t="shared" si="27"/>
        <v>26037.15</v>
      </c>
    </row>
    <row r="1803" spans="1:17" x14ac:dyDescent="0.2">
      <c r="A1803" s="139" t="s">
        <v>3607</v>
      </c>
      <c r="B1803" s="140" t="s">
        <v>17100</v>
      </c>
      <c r="C1803" s="141">
        <v>3079</v>
      </c>
      <c r="D1803" s="141">
        <v>107</v>
      </c>
      <c r="E1803" s="142">
        <v>110402.17</v>
      </c>
      <c r="F1803" s="142">
        <v>1250.42</v>
      </c>
      <c r="G1803" s="142">
        <v>2642.86</v>
      </c>
      <c r="H1803" s="142">
        <v>1995.62</v>
      </c>
      <c r="I1803" s="142">
        <v>5888.9</v>
      </c>
      <c r="Q1803" s="30">
        <f t="shared" si="27"/>
        <v>5888.9</v>
      </c>
    </row>
    <row r="1804" spans="1:17" x14ac:dyDescent="0.2">
      <c r="A1804" s="139" t="s">
        <v>3609</v>
      </c>
      <c r="B1804" s="140" t="s">
        <v>17101</v>
      </c>
      <c r="C1804" s="141">
        <v>1990</v>
      </c>
      <c r="D1804" s="141">
        <v>41</v>
      </c>
      <c r="E1804" s="142">
        <v>15300.1</v>
      </c>
      <c r="F1804" s="142">
        <v>808.17</v>
      </c>
      <c r="G1804" s="142">
        <v>1012.69</v>
      </c>
      <c r="H1804" s="142">
        <v>276.56</v>
      </c>
      <c r="I1804" s="142">
        <v>2097.42</v>
      </c>
      <c r="Q1804" s="30">
        <f t="shared" si="27"/>
        <v>2097.42</v>
      </c>
    </row>
    <row r="1805" spans="1:17" x14ac:dyDescent="0.2">
      <c r="A1805" s="139" t="s">
        <v>3611</v>
      </c>
      <c r="B1805" s="140" t="s">
        <v>17102</v>
      </c>
      <c r="C1805" s="141">
        <v>680</v>
      </c>
      <c r="D1805" s="141">
        <v>16</v>
      </c>
      <c r="E1805" s="142">
        <v>3622.91</v>
      </c>
      <c r="F1805" s="142">
        <v>276.16000000000003</v>
      </c>
      <c r="G1805" s="142">
        <v>395.19</v>
      </c>
      <c r="H1805" s="142">
        <v>65.489999999999995</v>
      </c>
      <c r="I1805" s="142">
        <v>736.84</v>
      </c>
      <c r="Q1805" s="30">
        <f t="shared" si="27"/>
        <v>736.84</v>
      </c>
    </row>
    <row r="1806" spans="1:17" x14ac:dyDescent="0.2">
      <c r="A1806" s="139" t="s">
        <v>3613</v>
      </c>
      <c r="B1806" s="140" t="s">
        <v>17103</v>
      </c>
      <c r="C1806" s="141">
        <v>20</v>
      </c>
      <c r="D1806" s="141">
        <v>2</v>
      </c>
      <c r="E1806" s="142">
        <v>223.93</v>
      </c>
      <c r="F1806" s="142">
        <v>8.1199999999999992</v>
      </c>
      <c r="G1806" s="142">
        <v>49.4</v>
      </c>
      <c r="H1806" s="142">
        <v>4.05</v>
      </c>
      <c r="I1806" s="142">
        <v>61.57</v>
      </c>
      <c r="Q1806" s="30">
        <f t="shared" si="27"/>
        <v>61.57</v>
      </c>
    </row>
    <row r="1807" spans="1:17" x14ac:dyDescent="0.2">
      <c r="A1807" s="139" t="s">
        <v>3615</v>
      </c>
      <c r="B1807" s="140" t="s">
        <v>17104</v>
      </c>
      <c r="C1807" s="141">
        <v>188</v>
      </c>
      <c r="D1807" s="141">
        <v>9</v>
      </c>
      <c r="E1807" s="142">
        <v>49878.52</v>
      </c>
      <c r="F1807" s="142">
        <v>76.349999999999994</v>
      </c>
      <c r="G1807" s="142">
        <v>222.3</v>
      </c>
      <c r="H1807" s="142">
        <v>901.6</v>
      </c>
      <c r="I1807" s="142">
        <v>1200.25</v>
      </c>
      <c r="Q1807" s="30">
        <f t="shared" ref="Q1807:Q1870" si="28">I1807+P1807</f>
        <v>1200.25</v>
      </c>
    </row>
    <row r="1808" spans="1:17" x14ac:dyDescent="0.2">
      <c r="A1808" s="139" t="s">
        <v>3617</v>
      </c>
      <c r="B1808" s="140" t="s">
        <v>17105</v>
      </c>
      <c r="C1808" s="141">
        <v>893</v>
      </c>
      <c r="D1808" s="141">
        <v>8</v>
      </c>
      <c r="E1808" s="142">
        <v>2402.79</v>
      </c>
      <c r="F1808" s="142">
        <v>362.66</v>
      </c>
      <c r="G1808" s="142">
        <v>197.6</v>
      </c>
      <c r="H1808" s="142">
        <v>43.43</v>
      </c>
      <c r="I1808" s="142">
        <v>603.69000000000005</v>
      </c>
      <c r="Q1808" s="30">
        <f t="shared" si="28"/>
        <v>603.69000000000005</v>
      </c>
    </row>
    <row r="1809" spans="1:17" ht="25.5" x14ac:dyDescent="0.2">
      <c r="A1809" s="139" t="s">
        <v>3619</v>
      </c>
      <c r="B1809" s="140" t="s">
        <v>17106</v>
      </c>
      <c r="C1809" s="141">
        <v>171857</v>
      </c>
      <c r="D1809" s="141">
        <v>2753</v>
      </c>
      <c r="E1809" s="142">
        <v>3397769.66</v>
      </c>
      <c r="F1809" s="142">
        <v>69793.679999999993</v>
      </c>
      <c r="G1809" s="142">
        <v>67998.02</v>
      </c>
      <c r="H1809" s="142">
        <v>61417.65</v>
      </c>
      <c r="I1809" s="142">
        <v>199209.35</v>
      </c>
      <c r="Q1809" s="30">
        <f t="shared" si="28"/>
        <v>199209.35</v>
      </c>
    </row>
    <row r="1810" spans="1:17" x14ac:dyDescent="0.2">
      <c r="A1810" s="139" t="s">
        <v>3621</v>
      </c>
      <c r="B1810" s="140" t="s">
        <v>17107</v>
      </c>
      <c r="C1810" s="141">
        <v>112</v>
      </c>
      <c r="D1810" s="141">
        <v>1</v>
      </c>
      <c r="E1810" s="142">
        <v>186.61</v>
      </c>
      <c r="F1810" s="142">
        <v>45.49</v>
      </c>
      <c r="G1810" s="142">
        <v>24.7</v>
      </c>
      <c r="H1810" s="142">
        <v>3.38</v>
      </c>
      <c r="I1810" s="142">
        <v>73.569999999999993</v>
      </c>
      <c r="Q1810" s="30">
        <f t="shared" si="28"/>
        <v>73.569999999999993</v>
      </c>
    </row>
    <row r="1811" spans="1:17" x14ac:dyDescent="0.2">
      <c r="A1811" s="139" t="s">
        <v>3623</v>
      </c>
      <c r="B1811" s="140" t="s">
        <v>17108</v>
      </c>
      <c r="C1811" s="141">
        <v>711</v>
      </c>
      <c r="D1811" s="141">
        <v>19</v>
      </c>
      <c r="E1811" s="142">
        <v>14651.78</v>
      </c>
      <c r="F1811" s="142">
        <v>288.74</v>
      </c>
      <c r="G1811" s="142">
        <v>469.3</v>
      </c>
      <c r="H1811" s="142">
        <v>264.83999999999997</v>
      </c>
      <c r="I1811" s="142">
        <v>1022.88</v>
      </c>
      <c r="Q1811" s="30">
        <f t="shared" si="28"/>
        <v>1022.88</v>
      </c>
    </row>
    <row r="1812" spans="1:17" x14ac:dyDescent="0.2">
      <c r="A1812" s="139" t="s">
        <v>3625</v>
      </c>
      <c r="B1812" s="140" t="s">
        <v>17109</v>
      </c>
      <c r="C1812" s="141">
        <v>674</v>
      </c>
      <c r="D1812" s="141">
        <v>6</v>
      </c>
      <c r="E1812" s="142">
        <v>1012.78</v>
      </c>
      <c r="F1812" s="142">
        <v>273.72000000000003</v>
      </c>
      <c r="G1812" s="142">
        <v>148.19999999999999</v>
      </c>
      <c r="H1812" s="142">
        <v>18.3</v>
      </c>
      <c r="I1812" s="142">
        <v>440.22</v>
      </c>
      <c r="Q1812" s="30">
        <f t="shared" si="28"/>
        <v>440.22</v>
      </c>
    </row>
    <row r="1813" spans="1:17" x14ac:dyDescent="0.2">
      <c r="A1813" s="139" t="s">
        <v>3627</v>
      </c>
      <c r="B1813" s="140" t="s">
        <v>17110</v>
      </c>
      <c r="C1813" s="141">
        <v>593</v>
      </c>
      <c r="D1813" s="141">
        <v>12</v>
      </c>
      <c r="E1813" s="142">
        <v>2631.39</v>
      </c>
      <c r="F1813" s="142">
        <v>240.82</v>
      </c>
      <c r="G1813" s="142">
        <v>296.39</v>
      </c>
      <c r="H1813" s="142">
        <v>47.57</v>
      </c>
      <c r="I1813" s="142">
        <v>584.78</v>
      </c>
      <c r="Q1813" s="30">
        <f t="shared" si="28"/>
        <v>584.78</v>
      </c>
    </row>
    <row r="1814" spans="1:17" x14ac:dyDescent="0.2">
      <c r="A1814" s="139" t="s">
        <v>3629</v>
      </c>
      <c r="B1814" s="140" t="s">
        <v>17111</v>
      </c>
      <c r="C1814" s="141">
        <v>412</v>
      </c>
      <c r="D1814" s="141">
        <v>6</v>
      </c>
      <c r="E1814" s="142">
        <v>1205.96</v>
      </c>
      <c r="F1814" s="142">
        <v>167.32</v>
      </c>
      <c r="G1814" s="142">
        <v>148.19999999999999</v>
      </c>
      <c r="H1814" s="142">
        <v>21.8</v>
      </c>
      <c r="I1814" s="142">
        <v>337.32</v>
      </c>
      <c r="Q1814" s="30">
        <f t="shared" si="28"/>
        <v>337.32</v>
      </c>
    </row>
    <row r="1815" spans="1:17" x14ac:dyDescent="0.2">
      <c r="A1815" s="139" t="s">
        <v>3631</v>
      </c>
      <c r="B1815" s="140" t="s">
        <v>17112</v>
      </c>
      <c r="C1815" s="141">
        <v>226</v>
      </c>
      <c r="D1815" s="141">
        <v>3</v>
      </c>
      <c r="E1815" s="142">
        <v>10942.09</v>
      </c>
      <c r="F1815" s="142">
        <v>91.78</v>
      </c>
      <c r="G1815" s="142">
        <v>74.099999999999994</v>
      </c>
      <c r="H1815" s="142">
        <v>197.78</v>
      </c>
      <c r="I1815" s="142">
        <v>363.66</v>
      </c>
      <c r="Q1815" s="30">
        <f t="shared" si="28"/>
        <v>363.66</v>
      </c>
    </row>
    <row r="1816" spans="1:17" x14ac:dyDescent="0.2">
      <c r="A1816" s="139" t="s">
        <v>3633</v>
      </c>
      <c r="B1816" s="140" t="s">
        <v>17113</v>
      </c>
      <c r="C1816" s="141">
        <v>293</v>
      </c>
      <c r="D1816" s="141">
        <v>5</v>
      </c>
      <c r="E1816" s="142">
        <v>6377.07</v>
      </c>
      <c r="F1816" s="142">
        <v>118.99</v>
      </c>
      <c r="G1816" s="142">
        <v>123.5</v>
      </c>
      <c r="H1816" s="142">
        <v>115.27</v>
      </c>
      <c r="I1816" s="142">
        <v>357.76</v>
      </c>
      <c r="Q1816" s="30">
        <f t="shared" si="28"/>
        <v>357.76</v>
      </c>
    </row>
    <row r="1817" spans="1:17" x14ac:dyDescent="0.2">
      <c r="A1817" s="139" t="s">
        <v>3635</v>
      </c>
      <c r="B1817" s="140" t="s">
        <v>17114</v>
      </c>
      <c r="C1817" s="141">
        <v>528</v>
      </c>
      <c r="D1817" s="141">
        <v>7</v>
      </c>
      <c r="E1817" s="142">
        <v>1590.58</v>
      </c>
      <c r="F1817" s="142">
        <v>214.43</v>
      </c>
      <c r="G1817" s="142">
        <v>172.9</v>
      </c>
      <c r="H1817" s="142">
        <v>28.75</v>
      </c>
      <c r="I1817" s="142">
        <v>416.08</v>
      </c>
      <c r="Q1817" s="30">
        <f t="shared" si="28"/>
        <v>416.08</v>
      </c>
    </row>
    <row r="1818" spans="1:17" x14ac:dyDescent="0.2">
      <c r="A1818" s="139" t="s">
        <v>3637</v>
      </c>
      <c r="B1818" s="140" t="s">
        <v>17115</v>
      </c>
      <c r="C1818" s="141">
        <v>1791</v>
      </c>
      <c r="D1818" s="141">
        <v>42</v>
      </c>
      <c r="E1818" s="142">
        <v>22959.9</v>
      </c>
      <c r="F1818" s="142">
        <v>727.35</v>
      </c>
      <c r="G1818" s="142">
        <v>1037.3800000000001</v>
      </c>
      <c r="H1818" s="142">
        <v>415.02</v>
      </c>
      <c r="I1818" s="142">
        <v>2179.75</v>
      </c>
      <c r="Q1818" s="30">
        <f t="shared" si="28"/>
        <v>2179.75</v>
      </c>
    </row>
    <row r="1819" spans="1:17" x14ac:dyDescent="0.2">
      <c r="A1819" s="139" t="s">
        <v>3639</v>
      </c>
      <c r="B1819" s="140" t="s">
        <v>17116</v>
      </c>
      <c r="C1819" s="141">
        <v>499</v>
      </c>
      <c r="D1819" s="141">
        <v>7</v>
      </c>
      <c r="E1819" s="142">
        <v>2703.63</v>
      </c>
      <c r="F1819" s="142">
        <v>202.65</v>
      </c>
      <c r="G1819" s="142">
        <v>172.9</v>
      </c>
      <c r="H1819" s="142">
        <v>48.87</v>
      </c>
      <c r="I1819" s="142">
        <v>424.42</v>
      </c>
      <c r="Q1819" s="30">
        <f t="shared" si="28"/>
        <v>424.42</v>
      </c>
    </row>
    <row r="1820" spans="1:17" x14ac:dyDescent="0.2">
      <c r="A1820" s="139" t="s">
        <v>3641</v>
      </c>
      <c r="B1820" s="140" t="s">
        <v>17117</v>
      </c>
      <c r="C1820" s="141">
        <v>679</v>
      </c>
      <c r="D1820" s="141">
        <v>21</v>
      </c>
      <c r="E1820" s="142">
        <v>6421.05</v>
      </c>
      <c r="F1820" s="142">
        <v>275.75</v>
      </c>
      <c r="G1820" s="142">
        <v>518.69000000000005</v>
      </c>
      <c r="H1820" s="142">
        <v>116.06</v>
      </c>
      <c r="I1820" s="142">
        <v>910.5</v>
      </c>
      <c r="Q1820" s="30">
        <f t="shared" si="28"/>
        <v>910.5</v>
      </c>
    </row>
    <row r="1821" spans="1:17" x14ac:dyDescent="0.2">
      <c r="A1821" s="139" t="s">
        <v>3643</v>
      </c>
      <c r="B1821" s="140" t="s">
        <v>17118</v>
      </c>
      <c r="C1821" s="141">
        <v>2846</v>
      </c>
      <c r="D1821" s="141">
        <v>79</v>
      </c>
      <c r="E1821" s="142">
        <v>184115.72</v>
      </c>
      <c r="F1821" s="142">
        <v>1155.8</v>
      </c>
      <c r="G1821" s="142">
        <v>1951.27</v>
      </c>
      <c r="H1821" s="142">
        <v>3328.06</v>
      </c>
      <c r="I1821" s="142">
        <v>6435.13</v>
      </c>
      <c r="Q1821" s="30">
        <f t="shared" si="28"/>
        <v>6435.13</v>
      </c>
    </row>
    <row r="1822" spans="1:17" x14ac:dyDescent="0.2">
      <c r="A1822" s="139" t="s">
        <v>3645</v>
      </c>
      <c r="B1822" s="140" t="s">
        <v>17119</v>
      </c>
      <c r="C1822" s="141">
        <v>120</v>
      </c>
      <c r="D1822" s="141">
        <v>0</v>
      </c>
      <c r="E1822" s="142">
        <v>0</v>
      </c>
      <c r="F1822" s="142">
        <v>48.74</v>
      </c>
      <c r="G1822" s="142">
        <v>0</v>
      </c>
      <c r="H1822" s="142">
        <v>0</v>
      </c>
      <c r="I1822" s="142">
        <v>48.74</v>
      </c>
      <c r="Q1822" s="30">
        <f t="shared" si="28"/>
        <v>48.74</v>
      </c>
    </row>
    <row r="1823" spans="1:17" x14ac:dyDescent="0.2">
      <c r="A1823" s="139" t="s">
        <v>3647</v>
      </c>
      <c r="B1823" s="140" t="s">
        <v>17120</v>
      </c>
      <c r="C1823" s="141">
        <v>304</v>
      </c>
      <c r="D1823" s="141">
        <v>9</v>
      </c>
      <c r="E1823" s="142">
        <v>15684.48</v>
      </c>
      <c r="F1823" s="142">
        <v>123.46</v>
      </c>
      <c r="G1823" s="142">
        <v>222.3</v>
      </c>
      <c r="H1823" s="142">
        <v>283.51</v>
      </c>
      <c r="I1823" s="142">
        <v>629.27</v>
      </c>
      <c r="Q1823" s="30">
        <f t="shared" si="28"/>
        <v>629.27</v>
      </c>
    </row>
    <row r="1824" spans="1:17" x14ac:dyDescent="0.2">
      <c r="A1824" s="139" t="s">
        <v>3649</v>
      </c>
      <c r="B1824" s="140" t="s">
        <v>17121</v>
      </c>
      <c r="C1824" s="141">
        <v>742</v>
      </c>
      <c r="D1824" s="141">
        <v>10</v>
      </c>
      <c r="E1824" s="142">
        <v>2910.95</v>
      </c>
      <c r="F1824" s="142">
        <v>301.33999999999997</v>
      </c>
      <c r="G1824" s="142">
        <v>247</v>
      </c>
      <c r="H1824" s="142">
        <v>52.62</v>
      </c>
      <c r="I1824" s="142">
        <v>600.96</v>
      </c>
      <c r="Q1824" s="30">
        <f t="shared" si="28"/>
        <v>600.96</v>
      </c>
    </row>
    <row r="1825" spans="1:17" x14ac:dyDescent="0.2">
      <c r="A1825" s="139" t="s">
        <v>3651</v>
      </c>
      <c r="B1825" s="140" t="s">
        <v>17122</v>
      </c>
      <c r="C1825" s="141">
        <v>92</v>
      </c>
      <c r="D1825" s="141">
        <v>1</v>
      </c>
      <c r="E1825" s="142">
        <v>186.61</v>
      </c>
      <c r="F1825" s="142">
        <v>37.36</v>
      </c>
      <c r="G1825" s="142">
        <v>24.7</v>
      </c>
      <c r="H1825" s="142">
        <v>3.38</v>
      </c>
      <c r="I1825" s="142">
        <v>65.44</v>
      </c>
      <c r="Q1825" s="30">
        <f t="shared" si="28"/>
        <v>65.44</v>
      </c>
    </row>
    <row r="1826" spans="1:17" x14ac:dyDescent="0.2">
      <c r="A1826" s="139" t="s">
        <v>3653</v>
      </c>
      <c r="B1826" s="140" t="s">
        <v>17123</v>
      </c>
      <c r="C1826" s="141">
        <v>283</v>
      </c>
      <c r="D1826" s="141">
        <v>5</v>
      </c>
      <c r="E1826" s="142">
        <v>1276.54</v>
      </c>
      <c r="F1826" s="142">
        <v>114.93</v>
      </c>
      <c r="G1826" s="142">
        <v>123.5</v>
      </c>
      <c r="H1826" s="142">
        <v>23.07</v>
      </c>
      <c r="I1826" s="142">
        <v>261.5</v>
      </c>
      <c r="Q1826" s="30">
        <f t="shared" si="28"/>
        <v>261.5</v>
      </c>
    </row>
    <row r="1827" spans="1:17" x14ac:dyDescent="0.2">
      <c r="A1827" s="139" t="s">
        <v>3655</v>
      </c>
      <c r="B1827" s="140" t="s">
        <v>17124</v>
      </c>
      <c r="C1827" s="141">
        <v>518</v>
      </c>
      <c r="D1827" s="141">
        <v>17</v>
      </c>
      <c r="E1827" s="142">
        <v>39915.51</v>
      </c>
      <c r="F1827" s="142">
        <v>210.37</v>
      </c>
      <c r="G1827" s="142">
        <v>419.9</v>
      </c>
      <c r="H1827" s="142">
        <v>721.5</v>
      </c>
      <c r="I1827" s="142">
        <v>1351.77</v>
      </c>
      <c r="Q1827" s="30">
        <f t="shared" si="28"/>
        <v>1351.77</v>
      </c>
    </row>
    <row r="1828" spans="1:17" x14ac:dyDescent="0.2">
      <c r="A1828" s="139" t="s">
        <v>3657</v>
      </c>
      <c r="B1828" s="140" t="s">
        <v>17125</v>
      </c>
      <c r="C1828" s="141">
        <v>465</v>
      </c>
      <c r="D1828" s="141">
        <v>14</v>
      </c>
      <c r="E1828" s="142">
        <v>23974.14</v>
      </c>
      <c r="F1828" s="142">
        <v>188.84</v>
      </c>
      <c r="G1828" s="142">
        <v>345.79</v>
      </c>
      <c r="H1828" s="142">
        <v>433.35</v>
      </c>
      <c r="I1828" s="142">
        <v>967.98</v>
      </c>
      <c r="Q1828" s="30">
        <f t="shared" si="28"/>
        <v>967.98</v>
      </c>
    </row>
    <row r="1829" spans="1:17" x14ac:dyDescent="0.2">
      <c r="A1829" s="139" t="s">
        <v>3659</v>
      </c>
      <c r="B1829" s="140" t="s">
        <v>17126</v>
      </c>
      <c r="C1829" s="141">
        <v>58</v>
      </c>
      <c r="D1829" s="141">
        <v>0</v>
      </c>
      <c r="E1829" s="142">
        <v>0</v>
      </c>
      <c r="F1829" s="142">
        <v>23.55</v>
      </c>
      <c r="G1829" s="142">
        <v>0</v>
      </c>
      <c r="H1829" s="142">
        <v>0</v>
      </c>
      <c r="I1829" s="142">
        <v>23.55</v>
      </c>
      <c r="Q1829" s="30">
        <f t="shared" si="28"/>
        <v>23.55</v>
      </c>
    </row>
    <row r="1830" spans="1:17" x14ac:dyDescent="0.2">
      <c r="A1830" s="139" t="s">
        <v>3661</v>
      </c>
      <c r="B1830" s="140" t="s">
        <v>17127</v>
      </c>
      <c r="C1830" s="141">
        <v>95</v>
      </c>
      <c r="D1830" s="141">
        <v>3</v>
      </c>
      <c r="E1830" s="142">
        <v>783.77</v>
      </c>
      <c r="F1830" s="142">
        <v>38.58</v>
      </c>
      <c r="G1830" s="142">
        <v>74.099999999999994</v>
      </c>
      <c r="H1830" s="142">
        <v>14.17</v>
      </c>
      <c r="I1830" s="142">
        <v>126.85</v>
      </c>
      <c r="Q1830" s="30">
        <f t="shared" si="28"/>
        <v>126.85</v>
      </c>
    </row>
    <row r="1831" spans="1:17" x14ac:dyDescent="0.2">
      <c r="A1831" s="139" t="s">
        <v>3663</v>
      </c>
      <c r="B1831" s="140" t="s">
        <v>17128</v>
      </c>
      <c r="C1831" s="141">
        <v>201</v>
      </c>
      <c r="D1831" s="141">
        <v>3</v>
      </c>
      <c r="E1831" s="142">
        <v>622.63</v>
      </c>
      <c r="F1831" s="142">
        <v>81.63</v>
      </c>
      <c r="G1831" s="142">
        <v>74.099999999999994</v>
      </c>
      <c r="H1831" s="142">
        <v>11.26</v>
      </c>
      <c r="I1831" s="142">
        <v>166.99</v>
      </c>
      <c r="Q1831" s="30">
        <f t="shared" si="28"/>
        <v>166.99</v>
      </c>
    </row>
    <row r="1832" spans="1:17" x14ac:dyDescent="0.2">
      <c r="A1832" s="139" t="s">
        <v>3665</v>
      </c>
      <c r="B1832" s="140" t="s">
        <v>17129</v>
      </c>
      <c r="C1832" s="141">
        <v>643</v>
      </c>
      <c r="D1832" s="141">
        <v>3</v>
      </c>
      <c r="E1832" s="142">
        <v>622.04</v>
      </c>
      <c r="F1832" s="142">
        <v>261.13</v>
      </c>
      <c r="G1832" s="142">
        <v>74.099999999999994</v>
      </c>
      <c r="H1832" s="142">
        <v>11.24</v>
      </c>
      <c r="I1832" s="142">
        <v>346.47</v>
      </c>
      <c r="Q1832" s="30">
        <f t="shared" si="28"/>
        <v>346.47</v>
      </c>
    </row>
    <row r="1833" spans="1:17" x14ac:dyDescent="0.2">
      <c r="A1833" s="139" t="s">
        <v>3667</v>
      </c>
      <c r="B1833" s="140" t="s">
        <v>17130</v>
      </c>
      <c r="C1833" s="141">
        <v>63</v>
      </c>
      <c r="D1833" s="141">
        <v>0</v>
      </c>
      <c r="E1833" s="142">
        <v>0</v>
      </c>
      <c r="F1833" s="142">
        <v>25.58</v>
      </c>
      <c r="G1833" s="142">
        <v>0</v>
      </c>
      <c r="H1833" s="142">
        <v>0</v>
      </c>
      <c r="I1833" s="142">
        <v>25.58</v>
      </c>
      <c r="Q1833" s="30">
        <f t="shared" si="28"/>
        <v>25.58</v>
      </c>
    </row>
    <row r="1834" spans="1:17" x14ac:dyDescent="0.2">
      <c r="A1834" s="139" t="s">
        <v>3669</v>
      </c>
      <c r="B1834" s="140" t="s">
        <v>17131</v>
      </c>
      <c r="C1834" s="141">
        <v>46</v>
      </c>
      <c r="D1834" s="141">
        <v>3</v>
      </c>
      <c r="E1834" s="142">
        <v>746.45</v>
      </c>
      <c r="F1834" s="142">
        <v>18.68</v>
      </c>
      <c r="G1834" s="142">
        <v>74.099999999999994</v>
      </c>
      <c r="H1834" s="142">
        <v>13.5</v>
      </c>
      <c r="I1834" s="142">
        <v>106.28</v>
      </c>
      <c r="Q1834" s="30">
        <f t="shared" si="28"/>
        <v>106.28</v>
      </c>
    </row>
    <row r="1835" spans="1:17" x14ac:dyDescent="0.2">
      <c r="A1835" s="139" t="s">
        <v>3671</v>
      </c>
      <c r="B1835" s="140" t="s">
        <v>17132</v>
      </c>
      <c r="C1835" s="141">
        <v>669</v>
      </c>
      <c r="D1835" s="141">
        <v>18</v>
      </c>
      <c r="E1835" s="142">
        <v>4860.03</v>
      </c>
      <c r="F1835" s="142">
        <v>271.69</v>
      </c>
      <c r="G1835" s="142">
        <v>444.59</v>
      </c>
      <c r="H1835" s="142">
        <v>87.85</v>
      </c>
      <c r="I1835" s="142">
        <v>804.13</v>
      </c>
      <c r="Q1835" s="30">
        <f t="shared" si="28"/>
        <v>804.13</v>
      </c>
    </row>
    <row r="1836" spans="1:17" x14ac:dyDescent="0.2">
      <c r="A1836" s="139" t="s">
        <v>3673</v>
      </c>
      <c r="B1836" s="140" t="s">
        <v>17133</v>
      </c>
      <c r="C1836" s="141">
        <v>1655</v>
      </c>
      <c r="D1836" s="141">
        <v>26</v>
      </c>
      <c r="E1836" s="142">
        <v>14036.05</v>
      </c>
      <c r="F1836" s="142">
        <v>672.12</v>
      </c>
      <c r="G1836" s="142">
        <v>642.19000000000005</v>
      </c>
      <c r="H1836" s="142">
        <v>253.71</v>
      </c>
      <c r="I1836" s="142">
        <v>1568.02</v>
      </c>
      <c r="Q1836" s="30">
        <f t="shared" si="28"/>
        <v>1568.02</v>
      </c>
    </row>
    <row r="1837" spans="1:17" x14ac:dyDescent="0.2">
      <c r="A1837" s="139" t="s">
        <v>3675</v>
      </c>
      <c r="B1837" s="140" t="s">
        <v>17134</v>
      </c>
      <c r="C1837" s="141">
        <v>1325</v>
      </c>
      <c r="D1837" s="141">
        <v>30</v>
      </c>
      <c r="E1837" s="142">
        <v>25310.43</v>
      </c>
      <c r="F1837" s="142">
        <v>538.1</v>
      </c>
      <c r="G1837" s="142">
        <v>740.99</v>
      </c>
      <c r="H1837" s="142">
        <v>457.51</v>
      </c>
      <c r="I1837" s="142">
        <v>1736.6</v>
      </c>
      <c r="Q1837" s="30">
        <f t="shared" si="28"/>
        <v>1736.6</v>
      </c>
    </row>
    <row r="1838" spans="1:17" x14ac:dyDescent="0.2">
      <c r="A1838" s="139" t="s">
        <v>3677</v>
      </c>
      <c r="B1838" s="140" t="s">
        <v>17135</v>
      </c>
      <c r="C1838" s="141">
        <v>140</v>
      </c>
      <c r="D1838" s="141">
        <v>1</v>
      </c>
      <c r="E1838" s="142">
        <v>75.72</v>
      </c>
      <c r="F1838" s="142">
        <v>56.86</v>
      </c>
      <c r="G1838" s="142">
        <v>24.7</v>
      </c>
      <c r="H1838" s="142">
        <v>1.37</v>
      </c>
      <c r="I1838" s="142">
        <v>82.93</v>
      </c>
      <c r="Q1838" s="30">
        <f t="shared" si="28"/>
        <v>82.93</v>
      </c>
    </row>
    <row r="1839" spans="1:17" x14ac:dyDescent="0.2">
      <c r="A1839" s="139" t="s">
        <v>3679</v>
      </c>
      <c r="B1839" s="140" t="s">
        <v>17136</v>
      </c>
      <c r="C1839" s="141">
        <v>969</v>
      </c>
      <c r="D1839" s="141">
        <v>28</v>
      </c>
      <c r="E1839" s="142">
        <v>6937.6</v>
      </c>
      <c r="F1839" s="142">
        <v>393.53</v>
      </c>
      <c r="G1839" s="142">
        <v>691.59</v>
      </c>
      <c r="H1839" s="142">
        <v>125.4</v>
      </c>
      <c r="I1839" s="142">
        <v>1210.52</v>
      </c>
      <c r="Q1839" s="30">
        <f t="shared" si="28"/>
        <v>1210.52</v>
      </c>
    </row>
    <row r="1840" spans="1:17" x14ac:dyDescent="0.2">
      <c r="A1840" s="139" t="s">
        <v>3681</v>
      </c>
      <c r="B1840" s="140" t="s">
        <v>17137</v>
      </c>
      <c r="C1840" s="141">
        <v>179</v>
      </c>
      <c r="D1840" s="141">
        <v>6</v>
      </c>
      <c r="E1840" s="142">
        <v>1950.87</v>
      </c>
      <c r="F1840" s="142">
        <v>72.7</v>
      </c>
      <c r="G1840" s="142">
        <v>148.19999999999999</v>
      </c>
      <c r="H1840" s="142">
        <v>35.26</v>
      </c>
      <c r="I1840" s="142">
        <v>256.16000000000003</v>
      </c>
      <c r="Q1840" s="30">
        <f t="shared" si="28"/>
        <v>256.16000000000003</v>
      </c>
    </row>
    <row r="1841" spans="1:17" x14ac:dyDescent="0.2">
      <c r="A1841" s="139" t="s">
        <v>3683</v>
      </c>
      <c r="B1841" s="140" t="s">
        <v>17138</v>
      </c>
      <c r="C1841" s="141">
        <v>78</v>
      </c>
      <c r="D1841" s="141">
        <v>2</v>
      </c>
      <c r="E1841" s="142">
        <v>435.43</v>
      </c>
      <c r="F1841" s="142">
        <v>31.68</v>
      </c>
      <c r="G1841" s="142">
        <v>49.4</v>
      </c>
      <c r="H1841" s="142">
        <v>7.87</v>
      </c>
      <c r="I1841" s="142">
        <v>88.95</v>
      </c>
      <c r="Q1841" s="30">
        <f t="shared" si="28"/>
        <v>88.95</v>
      </c>
    </row>
    <row r="1842" spans="1:17" x14ac:dyDescent="0.2">
      <c r="A1842" s="139" t="s">
        <v>3685</v>
      </c>
      <c r="B1842" s="140" t="s">
        <v>17139</v>
      </c>
      <c r="C1842" s="141">
        <v>7338</v>
      </c>
      <c r="D1842" s="141">
        <v>99</v>
      </c>
      <c r="E1842" s="142">
        <v>207115.06</v>
      </c>
      <c r="F1842" s="142">
        <v>2980.07</v>
      </c>
      <c r="G1842" s="142">
        <v>2445.2600000000002</v>
      </c>
      <c r="H1842" s="142">
        <v>3743.78</v>
      </c>
      <c r="I1842" s="142">
        <v>9169.11</v>
      </c>
      <c r="Q1842" s="30">
        <f t="shared" si="28"/>
        <v>9169.11</v>
      </c>
    </row>
    <row r="1843" spans="1:17" x14ac:dyDescent="0.2">
      <c r="A1843" s="139" t="s">
        <v>3687</v>
      </c>
      <c r="B1843" s="140" t="s">
        <v>17140</v>
      </c>
      <c r="C1843" s="141">
        <v>375</v>
      </c>
      <c r="D1843" s="141">
        <v>4</v>
      </c>
      <c r="E1843" s="142">
        <v>677.47</v>
      </c>
      <c r="F1843" s="142">
        <v>152.30000000000001</v>
      </c>
      <c r="G1843" s="142">
        <v>98.8</v>
      </c>
      <c r="H1843" s="142">
        <v>12.25</v>
      </c>
      <c r="I1843" s="142">
        <v>263.35000000000002</v>
      </c>
      <c r="Q1843" s="30">
        <f t="shared" si="28"/>
        <v>263.35000000000002</v>
      </c>
    </row>
    <row r="1844" spans="1:17" x14ac:dyDescent="0.2">
      <c r="A1844" s="139" t="s">
        <v>3689</v>
      </c>
      <c r="B1844" s="140" t="s">
        <v>17141</v>
      </c>
      <c r="C1844" s="141">
        <v>553</v>
      </c>
      <c r="D1844" s="141">
        <v>11</v>
      </c>
      <c r="E1844" s="142">
        <v>2139.87</v>
      </c>
      <c r="F1844" s="142">
        <v>224.58</v>
      </c>
      <c r="G1844" s="142">
        <v>271.7</v>
      </c>
      <c r="H1844" s="142">
        <v>38.68</v>
      </c>
      <c r="I1844" s="142">
        <v>534.96</v>
      </c>
      <c r="Q1844" s="30">
        <f t="shared" si="28"/>
        <v>534.96</v>
      </c>
    </row>
    <row r="1845" spans="1:17" x14ac:dyDescent="0.2">
      <c r="A1845" s="139" t="s">
        <v>3691</v>
      </c>
      <c r="B1845" s="140" t="s">
        <v>17142</v>
      </c>
      <c r="C1845" s="141">
        <v>2475</v>
      </c>
      <c r="D1845" s="141">
        <v>72</v>
      </c>
      <c r="E1845" s="142">
        <v>93659.94</v>
      </c>
      <c r="F1845" s="142">
        <v>1005.14</v>
      </c>
      <c r="G1845" s="142">
        <v>1778.37</v>
      </c>
      <c r="H1845" s="142">
        <v>1692.98</v>
      </c>
      <c r="I1845" s="142">
        <v>4476.49</v>
      </c>
      <c r="Q1845" s="30">
        <f t="shared" si="28"/>
        <v>4476.49</v>
      </c>
    </row>
    <row r="1846" spans="1:17" x14ac:dyDescent="0.2">
      <c r="A1846" s="139" t="s">
        <v>3693</v>
      </c>
      <c r="B1846" s="140" t="s">
        <v>17143</v>
      </c>
      <c r="C1846" s="141">
        <v>781</v>
      </c>
      <c r="D1846" s="141">
        <v>13</v>
      </c>
      <c r="E1846" s="142">
        <v>2020.35</v>
      </c>
      <c r="F1846" s="142">
        <v>317.18</v>
      </c>
      <c r="G1846" s="142">
        <v>321.10000000000002</v>
      </c>
      <c r="H1846" s="142">
        <v>36.520000000000003</v>
      </c>
      <c r="I1846" s="142">
        <v>674.8</v>
      </c>
      <c r="Q1846" s="30">
        <f t="shared" si="28"/>
        <v>674.8</v>
      </c>
    </row>
    <row r="1847" spans="1:17" x14ac:dyDescent="0.2">
      <c r="A1847" s="139" t="s">
        <v>3695</v>
      </c>
      <c r="B1847" s="140" t="s">
        <v>17144</v>
      </c>
      <c r="C1847" s="141">
        <v>13449</v>
      </c>
      <c r="D1847" s="141">
        <v>194</v>
      </c>
      <c r="E1847" s="142">
        <v>529264.53</v>
      </c>
      <c r="F1847" s="142">
        <v>5461.84</v>
      </c>
      <c r="G1847" s="142">
        <v>4791.7299999999996</v>
      </c>
      <c r="H1847" s="142">
        <v>9566.92</v>
      </c>
      <c r="I1847" s="142">
        <v>19820.490000000002</v>
      </c>
      <c r="Q1847" s="30">
        <f t="shared" si="28"/>
        <v>19820.490000000002</v>
      </c>
    </row>
    <row r="1848" spans="1:17" x14ac:dyDescent="0.2">
      <c r="A1848" s="139" t="s">
        <v>3697</v>
      </c>
      <c r="B1848" s="140" t="s">
        <v>17145</v>
      </c>
      <c r="C1848" s="141">
        <v>119</v>
      </c>
      <c r="D1848" s="141">
        <v>16</v>
      </c>
      <c r="E1848" s="142">
        <v>33126.94</v>
      </c>
      <c r="F1848" s="142">
        <v>48.33</v>
      </c>
      <c r="G1848" s="142">
        <v>395.19</v>
      </c>
      <c r="H1848" s="142">
        <v>598.79999999999995</v>
      </c>
      <c r="I1848" s="142">
        <v>1042.32</v>
      </c>
      <c r="Q1848" s="30">
        <f t="shared" si="28"/>
        <v>1042.32</v>
      </c>
    </row>
    <row r="1849" spans="1:17" x14ac:dyDescent="0.2">
      <c r="A1849" s="139" t="s">
        <v>3699</v>
      </c>
      <c r="B1849" s="140" t="s">
        <v>17146</v>
      </c>
      <c r="C1849" s="141">
        <v>25099</v>
      </c>
      <c r="D1849" s="141">
        <v>582</v>
      </c>
      <c r="E1849" s="142">
        <v>1620432.42</v>
      </c>
      <c r="F1849" s="142">
        <v>10193.08</v>
      </c>
      <c r="G1849" s="142">
        <v>14375.18</v>
      </c>
      <c r="H1849" s="142">
        <v>29290.73</v>
      </c>
      <c r="I1849" s="142">
        <v>53858.99</v>
      </c>
      <c r="Q1849" s="30">
        <f t="shared" si="28"/>
        <v>53858.99</v>
      </c>
    </row>
    <row r="1850" spans="1:17" x14ac:dyDescent="0.2">
      <c r="A1850" s="139" t="s">
        <v>3701</v>
      </c>
      <c r="B1850" s="140" t="s">
        <v>17147</v>
      </c>
      <c r="C1850" s="141">
        <v>10184</v>
      </c>
      <c r="D1850" s="141">
        <v>168</v>
      </c>
      <c r="E1850" s="142">
        <v>61280.46</v>
      </c>
      <c r="F1850" s="142">
        <v>4135.87</v>
      </c>
      <c r="G1850" s="142">
        <v>4149.54</v>
      </c>
      <c r="H1850" s="142">
        <v>1107.7</v>
      </c>
      <c r="I1850" s="142">
        <v>9393.11</v>
      </c>
      <c r="Q1850" s="30">
        <f t="shared" si="28"/>
        <v>9393.11</v>
      </c>
    </row>
    <row r="1851" spans="1:17" x14ac:dyDescent="0.2">
      <c r="A1851" s="139" t="s">
        <v>3703</v>
      </c>
      <c r="B1851" s="140" t="s">
        <v>17148</v>
      </c>
      <c r="C1851" s="141">
        <v>38</v>
      </c>
      <c r="D1851" s="141">
        <v>2</v>
      </c>
      <c r="E1851" s="142">
        <v>78.34</v>
      </c>
      <c r="F1851" s="142">
        <v>15.43</v>
      </c>
      <c r="G1851" s="142">
        <v>49.4</v>
      </c>
      <c r="H1851" s="142">
        <v>1.42</v>
      </c>
      <c r="I1851" s="142">
        <v>66.25</v>
      </c>
      <c r="Q1851" s="30">
        <f t="shared" si="28"/>
        <v>66.25</v>
      </c>
    </row>
    <row r="1852" spans="1:17" x14ac:dyDescent="0.2">
      <c r="A1852" s="139" t="s">
        <v>3705</v>
      </c>
      <c r="B1852" s="140" t="s">
        <v>17149</v>
      </c>
      <c r="C1852" s="141">
        <v>74</v>
      </c>
      <c r="D1852" s="141">
        <v>0</v>
      </c>
      <c r="E1852" s="142">
        <v>0</v>
      </c>
      <c r="F1852" s="142">
        <v>30.06</v>
      </c>
      <c r="G1852" s="142">
        <v>0</v>
      </c>
      <c r="H1852" s="142">
        <v>0</v>
      </c>
      <c r="I1852" s="142">
        <v>30.06</v>
      </c>
      <c r="Q1852" s="30">
        <f t="shared" si="28"/>
        <v>30.06</v>
      </c>
    </row>
    <row r="1853" spans="1:17" x14ac:dyDescent="0.2">
      <c r="A1853" s="139" t="s">
        <v>3707</v>
      </c>
      <c r="B1853" s="140" t="s">
        <v>17150</v>
      </c>
      <c r="C1853" s="141">
        <v>8210</v>
      </c>
      <c r="D1853" s="141">
        <v>146</v>
      </c>
      <c r="E1853" s="142">
        <v>123639.34</v>
      </c>
      <c r="F1853" s="142">
        <v>3334.2</v>
      </c>
      <c r="G1853" s="142">
        <v>3606.14</v>
      </c>
      <c r="H1853" s="142">
        <v>2234.89</v>
      </c>
      <c r="I1853" s="142">
        <v>9175.23</v>
      </c>
      <c r="Q1853" s="30">
        <f t="shared" si="28"/>
        <v>9175.23</v>
      </c>
    </row>
    <row r="1854" spans="1:17" x14ac:dyDescent="0.2">
      <c r="A1854" s="139" t="s">
        <v>3709</v>
      </c>
      <c r="B1854" s="140" t="s">
        <v>17151</v>
      </c>
      <c r="C1854" s="141">
        <v>113</v>
      </c>
      <c r="D1854" s="141">
        <v>3</v>
      </c>
      <c r="E1854" s="142">
        <v>44715.33</v>
      </c>
      <c r="F1854" s="142">
        <v>45.89</v>
      </c>
      <c r="G1854" s="142">
        <v>74.099999999999994</v>
      </c>
      <c r="H1854" s="142">
        <v>808.27</v>
      </c>
      <c r="I1854" s="142">
        <v>928.26</v>
      </c>
      <c r="Q1854" s="30">
        <f t="shared" si="28"/>
        <v>928.26</v>
      </c>
    </row>
    <row r="1855" spans="1:17" x14ac:dyDescent="0.2">
      <c r="A1855" s="139" t="s">
        <v>3711</v>
      </c>
      <c r="B1855" s="140" t="s">
        <v>17152</v>
      </c>
      <c r="C1855" s="141">
        <v>178</v>
      </c>
      <c r="D1855" s="141">
        <v>5</v>
      </c>
      <c r="E1855" s="142">
        <v>48156.11</v>
      </c>
      <c r="F1855" s="142">
        <v>72.290000000000006</v>
      </c>
      <c r="G1855" s="142">
        <v>123.5</v>
      </c>
      <c r="H1855" s="142">
        <v>870.46</v>
      </c>
      <c r="I1855" s="142">
        <v>1066.25</v>
      </c>
      <c r="Q1855" s="30">
        <f t="shared" si="28"/>
        <v>1066.25</v>
      </c>
    </row>
    <row r="1856" spans="1:17" x14ac:dyDescent="0.2">
      <c r="A1856" s="139" t="s">
        <v>3713</v>
      </c>
      <c r="B1856" s="140" t="s">
        <v>17153</v>
      </c>
      <c r="C1856" s="141">
        <v>162</v>
      </c>
      <c r="D1856" s="141">
        <v>3</v>
      </c>
      <c r="E1856" s="142">
        <v>3783.12</v>
      </c>
      <c r="F1856" s="142">
        <v>65.790000000000006</v>
      </c>
      <c r="G1856" s="142">
        <v>74.099999999999994</v>
      </c>
      <c r="H1856" s="142">
        <v>68.38</v>
      </c>
      <c r="I1856" s="142">
        <v>208.27</v>
      </c>
      <c r="Q1856" s="30">
        <f t="shared" si="28"/>
        <v>208.27</v>
      </c>
    </row>
    <row r="1857" spans="1:17" x14ac:dyDescent="0.2">
      <c r="A1857" s="139" t="s">
        <v>3715</v>
      </c>
      <c r="B1857" s="140" t="s">
        <v>17154</v>
      </c>
      <c r="C1857" s="141">
        <v>225</v>
      </c>
      <c r="D1857" s="141">
        <v>2</v>
      </c>
      <c r="E1857" s="142">
        <v>141.62</v>
      </c>
      <c r="F1857" s="142">
        <v>91.38</v>
      </c>
      <c r="G1857" s="142">
        <v>49.4</v>
      </c>
      <c r="H1857" s="142">
        <v>2.56</v>
      </c>
      <c r="I1857" s="142">
        <v>143.34</v>
      </c>
      <c r="Q1857" s="30">
        <f t="shared" si="28"/>
        <v>143.34</v>
      </c>
    </row>
    <row r="1858" spans="1:17" x14ac:dyDescent="0.2">
      <c r="A1858" s="139" t="s">
        <v>3717</v>
      </c>
      <c r="B1858" s="140" t="s">
        <v>17155</v>
      </c>
      <c r="C1858" s="141">
        <v>1304</v>
      </c>
      <c r="D1858" s="141">
        <v>23</v>
      </c>
      <c r="E1858" s="142">
        <v>203885.39</v>
      </c>
      <c r="F1858" s="142">
        <v>529.58000000000004</v>
      </c>
      <c r="G1858" s="142">
        <v>568.09</v>
      </c>
      <c r="H1858" s="142">
        <v>3685.41</v>
      </c>
      <c r="I1858" s="142">
        <v>4783.08</v>
      </c>
      <c r="Q1858" s="30">
        <f t="shared" si="28"/>
        <v>4783.08</v>
      </c>
    </row>
    <row r="1859" spans="1:17" x14ac:dyDescent="0.2">
      <c r="A1859" s="139" t="s">
        <v>3719</v>
      </c>
      <c r="B1859" s="140" t="s">
        <v>17156</v>
      </c>
      <c r="C1859" s="141">
        <v>1159</v>
      </c>
      <c r="D1859" s="141">
        <v>32</v>
      </c>
      <c r="E1859" s="142">
        <v>18637.099999999999</v>
      </c>
      <c r="F1859" s="142">
        <v>470.69</v>
      </c>
      <c r="G1859" s="142">
        <v>790.38</v>
      </c>
      <c r="H1859" s="142">
        <v>336.88</v>
      </c>
      <c r="I1859" s="142">
        <v>1597.95</v>
      </c>
      <c r="Q1859" s="30">
        <f t="shared" si="28"/>
        <v>1597.95</v>
      </c>
    </row>
    <row r="1860" spans="1:17" x14ac:dyDescent="0.2">
      <c r="A1860" s="139" t="s">
        <v>3721</v>
      </c>
      <c r="B1860" s="140" t="s">
        <v>17157</v>
      </c>
      <c r="C1860" s="141">
        <v>886</v>
      </c>
      <c r="D1860" s="141">
        <v>27</v>
      </c>
      <c r="E1860" s="142">
        <v>11965.14</v>
      </c>
      <c r="F1860" s="142">
        <v>359.82</v>
      </c>
      <c r="G1860" s="142">
        <v>666.89</v>
      </c>
      <c r="H1860" s="142">
        <v>216.28</v>
      </c>
      <c r="I1860" s="142">
        <v>1242.99</v>
      </c>
      <c r="Q1860" s="30">
        <f t="shared" si="28"/>
        <v>1242.99</v>
      </c>
    </row>
    <row r="1861" spans="1:17" x14ac:dyDescent="0.2">
      <c r="A1861" s="139" t="s">
        <v>3723</v>
      </c>
      <c r="B1861" s="140" t="s">
        <v>17158</v>
      </c>
      <c r="C1861" s="141">
        <v>52</v>
      </c>
      <c r="D1861" s="141">
        <v>0</v>
      </c>
      <c r="E1861" s="142">
        <v>0</v>
      </c>
      <c r="F1861" s="142">
        <v>21.12</v>
      </c>
      <c r="G1861" s="142">
        <v>0</v>
      </c>
      <c r="H1861" s="142">
        <v>0</v>
      </c>
      <c r="I1861" s="142">
        <v>21.12</v>
      </c>
      <c r="Q1861" s="30">
        <f t="shared" si="28"/>
        <v>21.12</v>
      </c>
    </row>
    <row r="1862" spans="1:17" x14ac:dyDescent="0.2">
      <c r="A1862" s="139" t="s">
        <v>3725</v>
      </c>
      <c r="B1862" s="140" t="s">
        <v>17159</v>
      </c>
      <c r="C1862" s="141">
        <v>671</v>
      </c>
      <c r="D1862" s="141">
        <v>24</v>
      </c>
      <c r="E1862" s="142">
        <v>8744.73</v>
      </c>
      <c r="F1862" s="142">
        <v>272.5</v>
      </c>
      <c r="G1862" s="142">
        <v>592.79</v>
      </c>
      <c r="H1862" s="142">
        <v>158.07</v>
      </c>
      <c r="I1862" s="142">
        <v>1023.36</v>
      </c>
      <c r="Q1862" s="30">
        <f t="shared" si="28"/>
        <v>1023.36</v>
      </c>
    </row>
    <row r="1863" spans="1:17" x14ac:dyDescent="0.2">
      <c r="A1863" s="139" t="s">
        <v>3727</v>
      </c>
      <c r="B1863" s="140" t="s">
        <v>17160</v>
      </c>
      <c r="C1863" s="141">
        <v>1171</v>
      </c>
      <c r="D1863" s="141">
        <v>40</v>
      </c>
      <c r="E1863" s="142">
        <v>12852.27</v>
      </c>
      <c r="F1863" s="142">
        <v>475.56</v>
      </c>
      <c r="G1863" s="142">
        <v>987.98</v>
      </c>
      <c r="H1863" s="142">
        <v>232.31</v>
      </c>
      <c r="I1863" s="142">
        <v>1695.85</v>
      </c>
      <c r="Q1863" s="30">
        <f t="shared" si="28"/>
        <v>1695.85</v>
      </c>
    </row>
    <row r="1864" spans="1:17" x14ac:dyDescent="0.2">
      <c r="A1864" s="139" t="s">
        <v>3729</v>
      </c>
      <c r="B1864" s="140" t="s">
        <v>17161</v>
      </c>
      <c r="C1864" s="141">
        <v>1954</v>
      </c>
      <c r="D1864" s="141">
        <v>39</v>
      </c>
      <c r="E1864" s="142">
        <v>11374.38</v>
      </c>
      <c r="F1864" s="142">
        <v>793.55</v>
      </c>
      <c r="G1864" s="142">
        <v>963.29</v>
      </c>
      <c r="H1864" s="142">
        <v>205.6</v>
      </c>
      <c r="I1864" s="142">
        <v>1962.44</v>
      </c>
      <c r="Q1864" s="30">
        <f t="shared" si="28"/>
        <v>1962.44</v>
      </c>
    </row>
    <row r="1865" spans="1:17" x14ac:dyDescent="0.2">
      <c r="A1865" s="139" t="s">
        <v>3731</v>
      </c>
      <c r="B1865" s="140" t="s">
        <v>17162</v>
      </c>
      <c r="C1865" s="141">
        <v>484</v>
      </c>
      <c r="D1865" s="141">
        <v>27</v>
      </c>
      <c r="E1865" s="142">
        <v>5983.1</v>
      </c>
      <c r="F1865" s="142">
        <v>196.56</v>
      </c>
      <c r="G1865" s="142">
        <v>666.89</v>
      </c>
      <c r="H1865" s="142">
        <v>108.15</v>
      </c>
      <c r="I1865" s="142">
        <v>971.6</v>
      </c>
      <c r="Q1865" s="30">
        <f t="shared" si="28"/>
        <v>971.6</v>
      </c>
    </row>
    <row r="1866" spans="1:17" x14ac:dyDescent="0.2">
      <c r="A1866" s="139" t="s">
        <v>3733</v>
      </c>
      <c r="B1866" s="140" t="s">
        <v>17163</v>
      </c>
      <c r="C1866" s="141">
        <v>776</v>
      </c>
      <c r="D1866" s="141">
        <v>24</v>
      </c>
      <c r="E1866" s="142">
        <v>8993.0400000000009</v>
      </c>
      <c r="F1866" s="142">
        <v>315.14</v>
      </c>
      <c r="G1866" s="142">
        <v>592.79</v>
      </c>
      <c r="H1866" s="142">
        <v>162.56</v>
      </c>
      <c r="I1866" s="142">
        <v>1070.49</v>
      </c>
      <c r="Q1866" s="30">
        <f t="shared" si="28"/>
        <v>1070.49</v>
      </c>
    </row>
    <row r="1867" spans="1:17" x14ac:dyDescent="0.2">
      <c r="A1867" s="139" t="s">
        <v>3735</v>
      </c>
      <c r="B1867" s="140" t="s">
        <v>17164</v>
      </c>
      <c r="C1867" s="141">
        <v>103</v>
      </c>
      <c r="D1867" s="141">
        <v>19</v>
      </c>
      <c r="E1867" s="142">
        <v>3595.68</v>
      </c>
      <c r="F1867" s="142">
        <v>41.83</v>
      </c>
      <c r="G1867" s="142">
        <v>469.3</v>
      </c>
      <c r="H1867" s="142">
        <v>64.989999999999995</v>
      </c>
      <c r="I1867" s="142">
        <v>576.12</v>
      </c>
      <c r="Q1867" s="30">
        <f t="shared" si="28"/>
        <v>576.12</v>
      </c>
    </row>
    <row r="1868" spans="1:17" x14ac:dyDescent="0.2">
      <c r="A1868" s="139" t="s">
        <v>3737</v>
      </c>
      <c r="B1868" s="140" t="s">
        <v>17165</v>
      </c>
      <c r="C1868" s="141">
        <v>9146</v>
      </c>
      <c r="D1868" s="141">
        <v>167</v>
      </c>
      <c r="E1868" s="142">
        <v>120767.46</v>
      </c>
      <c r="F1868" s="142">
        <v>3714.33</v>
      </c>
      <c r="G1868" s="142">
        <v>4124.83</v>
      </c>
      <c r="H1868" s="142">
        <v>2182.98</v>
      </c>
      <c r="I1868" s="142">
        <v>10022.14</v>
      </c>
      <c r="Q1868" s="30">
        <f t="shared" si="28"/>
        <v>10022.14</v>
      </c>
    </row>
    <row r="1869" spans="1:17" x14ac:dyDescent="0.2">
      <c r="A1869" s="139" t="s">
        <v>3739</v>
      </c>
      <c r="B1869" s="140" t="s">
        <v>17166</v>
      </c>
      <c r="C1869" s="141">
        <v>997</v>
      </c>
      <c r="D1869" s="141">
        <v>26</v>
      </c>
      <c r="E1869" s="142">
        <v>7533.09</v>
      </c>
      <c r="F1869" s="142">
        <v>404.9</v>
      </c>
      <c r="G1869" s="142">
        <v>642.19000000000005</v>
      </c>
      <c r="H1869" s="142">
        <v>136.16999999999999</v>
      </c>
      <c r="I1869" s="142">
        <v>1183.26</v>
      </c>
      <c r="Q1869" s="30">
        <f t="shared" si="28"/>
        <v>1183.26</v>
      </c>
    </row>
    <row r="1870" spans="1:17" x14ac:dyDescent="0.2">
      <c r="A1870" s="139" t="s">
        <v>3741</v>
      </c>
      <c r="B1870" s="140" t="s">
        <v>17167</v>
      </c>
      <c r="C1870" s="141">
        <v>1520</v>
      </c>
      <c r="D1870" s="141">
        <v>46</v>
      </c>
      <c r="E1870" s="142">
        <v>12268.1</v>
      </c>
      <c r="F1870" s="142">
        <v>617.29999999999995</v>
      </c>
      <c r="G1870" s="142">
        <v>1136.18</v>
      </c>
      <c r="H1870" s="142">
        <v>221.76</v>
      </c>
      <c r="I1870" s="142">
        <v>1975.24</v>
      </c>
      <c r="Q1870" s="30">
        <f t="shared" si="28"/>
        <v>1975.24</v>
      </c>
    </row>
    <row r="1871" spans="1:17" x14ac:dyDescent="0.2">
      <c r="A1871" s="139" t="s">
        <v>3743</v>
      </c>
      <c r="B1871" s="140" t="s">
        <v>17168</v>
      </c>
      <c r="C1871" s="141">
        <v>447</v>
      </c>
      <c r="D1871" s="141">
        <v>4</v>
      </c>
      <c r="E1871" s="142">
        <v>12110.77</v>
      </c>
      <c r="F1871" s="142">
        <v>181.54</v>
      </c>
      <c r="G1871" s="142">
        <v>98.8</v>
      </c>
      <c r="H1871" s="142">
        <v>218.91</v>
      </c>
      <c r="I1871" s="142">
        <v>499.25</v>
      </c>
      <c r="Q1871" s="30">
        <f t="shared" ref="Q1871:Q1934" si="29">I1871+P1871</f>
        <v>499.25</v>
      </c>
    </row>
    <row r="1872" spans="1:17" x14ac:dyDescent="0.2">
      <c r="A1872" s="139" t="s">
        <v>3745</v>
      </c>
      <c r="B1872" s="140" t="s">
        <v>17169</v>
      </c>
      <c r="C1872" s="141">
        <v>565</v>
      </c>
      <c r="D1872" s="141">
        <v>16</v>
      </c>
      <c r="E1872" s="142">
        <v>3359.02</v>
      </c>
      <c r="F1872" s="142">
        <v>229.46</v>
      </c>
      <c r="G1872" s="142">
        <v>395.19</v>
      </c>
      <c r="H1872" s="142">
        <v>60.72</v>
      </c>
      <c r="I1872" s="142">
        <v>685.37</v>
      </c>
      <c r="Q1872" s="30">
        <f t="shared" si="29"/>
        <v>685.37</v>
      </c>
    </row>
    <row r="1873" spans="1:17" x14ac:dyDescent="0.2">
      <c r="A1873" s="139" t="s">
        <v>3747</v>
      </c>
      <c r="B1873" s="140" t="s">
        <v>17170</v>
      </c>
      <c r="C1873" s="141">
        <v>853</v>
      </c>
      <c r="D1873" s="141">
        <v>10</v>
      </c>
      <c r="E1873" s="142">
        <v>1932.76</v>
      </c>
      <c r="F1873" s="142">
        <v>346.42</v>
      </c>
      <c r="G1873" s="142">
        <v>247</v>
      </c>
      <c r="H1873" s="142">
        <v>34.94</v>
      </c>
      <c r="I1873" s="142">
        <v>628.36</v>
      </c>
      <c r="Q1873" s="30">
        <f t="shared" si="29"/>
        <v>628.36</v>
      </c>
    </row>
    <row r="1874" spans="1:17" x14ac:dyDescent="0.2">
      <c r="A1874" s="139" t="s">
        <v>3749</v>
      </c>
      <c r="B1874" s="140" t="s">
        <v>17171</v>
      </c>
      <c r="C1874" s="141">
        <v>253</v>
      </c>
      <c r="D1874" s="141">
        <v>3</v>
      </c>
      <c r="E1874" s="142">
        <v>819.13</v>
      </c>
      <c r="F1874" s="142">
        <v>102.74</v>
      </c>
      <c r="G1874" s="142">
        <v>74.099999999999994</v>
      </c>
      <c r="H1874" s="142">
        <v>14.81</v>
      </c>
      <c r="I1874" s="142">
        <v>191.65</v>
      </c>
      <c r="Q1874" s="30">
        <f t="shared" si="29"/>
        <v>191.65</v>
      </c>
    </row>
    <row r="1875" spans="1:17" x14ac:dyDescent="0.2">
      <c r="A1875" s="139" t="s">
        <v>3751</v>
      </c>
      <c r="B1875" s="140" t="s">
        <v>17172</v>
      </c>
      <c r="C1875" s="141">
        <v>417</v>
      </c>
      <c r="D1875" s="141">
        <v>12</v>
      </c>
      <c r="E1875" s="142">
        <v>6679.91</v>
      </c>
      <c r="F1875" s="142">
        <v>169.35</v>
      </c>
      <c r="G1875" s="142">
        <v>296.39</v>
      </c>
      <c r="H1875" s="142">
        <v>120.74</v>
      </c>
      <c r="I1875" s="142">
        <v>586.48</v>
      </c>
      <c r="Q1875" s="30">
        <f t="shared" si="29"/>
        <v>586.48</v>
      </c>
    </row>
    <row r="1876" spans="1:17" x14ac:dyDescent="0.2">
      <c r="A1876" s="139" t="s">
        <v>3753</v>
      </c>
      <c r="B1876" s="140" t="s">
        <v>17173</v>
      </c>
      <c r="C1876" s="141">
        <v>156</v>
      </c>
      <c r="D1876" s="141">
        <v>16</v>
      </c>
      <c r="E1876" s="142">
        <v>37229.03</v>
      </c>
      <c r="F1876" s="142">
        <v>63.35</v>
      </c>
      <c r="G1876" s="142">
        <v>395.19</v>
      </c>
      <c r="H1876" s="142">
        <v>672.94</v>
      </c>
      <c r="I1876" s="142">
        <v>1131.48</v>
      </c>
      <c r="Q1876" s="30">
        <f t="shared" si="29"/>
        <v>1131.48</v>
      </c>
    </row>
    <row r="1877" spans="1:17" x14ac:dyDescent="0.2">
      <c r="A1877" s="139" t="s">
        <v>3755</v>
      </c>
      <c r="B1877" s="140" t="s">
        <v>17174</v>
      </c>
      <c r="C1877" s="141">
        <v>104</v>
      </c>
      <c r="D1877" s="141">
        <v>0</v>
      </c>
      <c r="E1877" s="142">
        <v>0</v>
      </c>
      <c r="F1877" s="142">
        <v>42.23</v>
      </c>
      <c r="G1877" s="142">
        <v>0</v>
      </c>
      <c r="H1877" s="142">
        <v>0</v>
      </c>
      <c r="I1877" s="142">
        <v>42.23</v>
      </c>
      <c r="Q1877" s="30">
        <f t="shared" si="29"/>
        <v>42.23</v>
      </c>
    </row>
    <row r="1878" spans="1:17" x14ac:dyDescent="0.2">
      <c r="A1878" s="139" t="s">
        <v>3757</v>
      </c>
      <c r="B1878" s="140" t="s">
        <v>17175</v>
      </c>
      <c r="C1878" s="141">
        <v>249</v>
      </c>
      <c r="D1878" s="141">
        <v>6</v>
      </c>
      <c r="E1878" s="142">
        <v>1143.6300000000001</v>
      </c>
      <c r="F1878" s="142">
        <v>101.12</v>
      </c>
      <c r="G1878" s="142">
        <v>148.19999999999999</v>
      </c>
      <c r="H1878" s="142">
        <v>20.67</v>
      </c>
      <c r="I1878" s="142">
        <v>269.99</v>
      </c>
      <c r="Q1878" s="30">
        <f t="shared" si="29"/>
        <v>269.99</v>
      </c>
    </row>
    <row r="1879" spans="1:17" x14ac:dyDescent="0.2">
      <c r="A1879" s="139" t="s">
        <v>3759</v>
      </c>
      <c r="B1879" s="140" t="s">
        <v>17176</v>
      </c>
      <c r="C1879" s="141">
        <v>238</v>
      </c>
      <c r="D1879" s="141">
        <v>2</v>
      </c>
      <c r="E1879" s="142">
        <v>435.43</v>
      </c>
      <c r="F1879" s="142">
        <v>96.66</v>
      </c>
      <c r="G1879" s="142">
        <v>49.4</v>
      </c>
      <c r="H1879" s="142">
        <v>7.87</v>
      </c>
      <c r="I1879" s="142">
        <v>153.93</v>
      </c>
      <c r="Q1879" s="30">
        <f t="shared" si="29"/>
        <v>153.93</v>
      </c>
    </row>
    <row r="1880" spans="1:17" x14ac:dyDescent="0.2">
      <c r="A1880" s="139" t="s">
        <v>3761</v>
      </c>
      <c r="B1880" s="140" t="s">
        <v>17177</v>
      </c>
      <c r="C1880" s="141">
        <v>60</v>
      </c>
      <c r="D1880" s="141">
        <v>1</v>
      </c>
      <c r="E1880" s="142">
        <v>406.48</v>
      </c>
      <c r="F1880" s="142">
        <v>24.37</v>
      </c>
      <c r="G1880" s="142">
        <v>24.7</v>
      </c>
      <c r="H1880" s="142">
        <v>7.34</v>
      </c>
      <c r="I1880" s="142">
        <v>56.41</v>
      </c>
      <c r="Q1880" s="30">
        <f t="shared" si="29"/>
        <v>56.41</v>
      </c>
    </row>
    <row r="1881" spans="1:17" x14ac:dyDescent="0.2">
      <c r="A1881" s="139" t="s">
        <v>3763</v>
      </c>
      <c r="B1881" s="140" t="s">
        <v>17178</v>
      </c>
      <c r="C1881" s="141">
        <v>5682</v>
      </c>
      <c r="D1881" s="141">
        <v>60</v>
      </c>
      <c r="E1881" s="142">
        <v>25077.599999999999</v>
      </c>
      <c r="F1881" s="142">
        <v>2307.54</v>
      </c>
      <c r="G1881" s="142">
        <v>1481.98</v>
      </c>
      <c r="H1881" s="142">
        <v>453.3</v>
      </c>
      <c r="I1881" s="142">
        <v>4242.82</v>
      </c>
      <c r="Q1881" s="30">
        <f t="shared" si="29"/>
        <v>4242.82</v>
      </c>
    </row>
    <row r="1882" spans="1:17" x14ac:dyDescent="0.2">
      <c r="A1882" s="139" t="s">
        <v>3765</v>
      </c>
      <c r="B1882" s="140" t="s">
        <v>17179</v>
      </c>
      <c r="C1882" s="141">
        <v>89</v>
      </c>
      <c r="D1882" s="141">
        <v>1</v>
      </c>
      <c r="E1882" s="142">
        <v>186.61</v>
      </c>
      <c r="F1882" s="142">
        <v>36.14</v>
      </c>
      <c r="G1882" s="142">
        <v>24.7</v>
      </c>
      <c r="H1882" s="142">
        <v>3.38</v>
      </c>
      <c r="I1882" s="142">
        <v>64.22</v>
      </c>
      <c r="Q1882" s="30">
        <f t="shared" si="29"/>
        <v>64.22</v>
      </c>
    </row>
    <row r="1883" spans="1:17" x14ac:dyDescent="0.2">
      <c r="A1883" s="139" t="s">
        <v>3767</v>
      </c>
      <c r="B1883" s="140" t="s">
        <v>17180</v>
      </c>
      <c r="C1883" s="141">
        <v>165</v>
      </c>
      <c r="D1883" s="141">
        <v>9</v>
      </c>
      <c r="E1883" s="142">
        <v>2347.0300000000002</v>
      </c>
      <c r="F1883" s="142">
        <v>67.010000000000005</v>
      </c>
      <c r="G1883" s="142">
        <v>222.3</v>
      </c>
      <c r="H1883" s="142">
        <v>42.42</v>
      </c>
      <c r="I1883" s="142">
        <v>331.73</v>
      </c>
      <c r="Q1883" s="30">
        <f t="shared" si="29"/>
        <v>331.73</v>
      </c>
    </row>
    <row r="1884" spans="1:17" x14ac:dyDescent="0.2">
      <c r="A1884" s="139" t="s">
        <v>3769</v>
      </c>
      <c r="B1884" s="140" t="s">
        <v>17181</v>
      </c>
      <c r="C1884" s="141">
        <v>167</v>
      </c>
      <c r="D1884" s="141">
        <v>1</v>
      </c>
      <c r="E1884" s="142">
        <v>88.34</v>
      </c>
      <c r="F1884" s="142">
        <v>67.819999999999993</v>
      </c>
      <c r="G1884" s="142">
        <v>24.7</v>
      </c>
      <c r="H1884" s="142">
        <v>1.6</v>
      </c>
      <c r="I1884" s="142">
        <v>94.12</v>
      </c>
      <c r="Q1884" s="30">
        <f t="shared" si="29"/>
        <v>94.12</v>
      </c>
    </row>
    <row r="1885" spans="1:17" x14ac:dyDescent="0.2">
      <c r="A1885" s="139" t="s">
        <v>3771</v>
      </c>
      <c r="B1885" s="140" t="s">
        <v>17182</v>
      </c>
      <c r="C1885" s="141">
        <v>1323</v>
      </c>
      <c r="D1885" s="141">
        <v>45</v>
      </c>
      <c r="E1885" s="142">
        <v>21626.21</v>
      </c>
      <c r="F1885" s="142">
        <v>537.29</v>
      </c>
      <c r="G1885" s="142">
        <v>1111.48</v>
      </c>
      <c r="H1885" s="142">
        <v>390.91</v>
      </c>
      <c r="I1885" s="142">
        <v>2039.68</v>
      </c>
      <c r="Q1885" s="30">
        <f t="shared" si="29"/>
        <v>2039.68</v>
      </c>
    </row>
    <row r="1886" spans="1:17" x14ac:dyDescent="0.2">
      <c r="A1886" s="139" t="s">
        <v>3773</v>
      </c>
      <c r="B1886" s="140" t="s">
        <v>17183</v>
      </c>
      <c r="C1886" s="141">
        <v>949</v>
      </c>
      <c r="D1886" s="141">
        <v>16</v>
      </c>
      <c r="E1886" s="142">
        <v>7183.28</v>
      </c>
      <c r="F1886" s="142">
        <v>385.4</v>
      </c>
      <c r="G1886" s="142">
        <v>395.19</v>
      </c>
      <c r="H1886" s="142">
        <v>129.85</v>
      </c>
      <c r="I1886" s="142">
        <v>910.44</v>
      </c>
      <c r="Q1886" s="30">
        <f t="shared" si="29"/>
        <v>910.44</v>
      </c>
    </row>
    <row r="1887" spans="1:17" x14ac:dyDescent="0.2">
      <c r="A1887" s="139" t="s">
        <v>3775</v>
      </c>
      <c r="B1887" s="140" t="s">
        <v>17184</v>
      </c>
      <c r="C1887" s="141">
        <v>54</v>
      </c>
      <c r="D1887" s="141">
        <v>3</v>
      </c>
      <c r="E1887" s="142">
        <v>10879.88</v>
      </c>
      <c r="F1887" s="142">
        <v>21.93</v>
      </c>
      <c r="G1887" s="142">
        <v>74.099999999999994</v>
      </c>
      <c r="H1887" s="142">
        <v>196.66</v>
      </c>
      <c r="I1887" s="142">
        <v>292.69</v>
      </c>
      <c r="Q1887" s="30">
        <f t="shared" si="29"/>
        <v>292.69</v>
      </c>
    </row>
    <row r="1888" spans="1:17" x14ac:dyDescent="0.2">
      <c r="A1888" s="139" t="s">
        <v>3777</v>
      </c>
      <c r="B1888" s="140" t="s">
        <v>17185</v>
      </c>
      <c r="C1888" s="141">
        <v>2959</v>
      </c>
      <c r="D1888" s="141">
        <v>97</v>
      </c>
      <c r="E1888" s="142">
        <v>140244.37</v>
      </c>
      <c r="F1888" s="142">
        <v>1201.7</v>
      </c>
      <c r="G1888" s="142">
        <v>2395.86</v>
      </c>
      <c r="H1888" s="142">
        <v>2535.04</v>
      </c>
      <c r="I1888" s="142">
        <v>6132.6</v>
      </c>
      <c r="Q1888" s="30">
        <f t="shared" si="29"/>
        <v>6132.6</v>
      </c>
    </row>
    <row r="1889" spans="1:17" x14ac:dyDescent="0.2">
      <c r="A1889" s="139" t="s">
        <v>3779</v>
      </c>
      <c r="B1889" s="140" t="s">
        <v>17186</v>
      </c>
      <c r="C1889" s="141">
        <v>287</v>
      </c>
      <c r="D1889" s="141">
        <v>3</v>
      </c>
      <c r="E1889" s="142">
        <v>622.04</v>
      </c>
      <c r="F1889" s="142">
        <v>116.55</v>
      </c>
      <c r="G1889" s="142">
        <v>74.099999999999994</v>
      </c>
      <c r="H1889" s="142">
        <v>11.24</v>
      </c>
      <c r="I1889" s="142">
        <v>201.89</v>
      </c>
      <c r="Q1889" s="30">
        <f t="shared" si="29"/>
        <v>201.89</v>
      </c>
    </row>
    <row r="1890" spans="1:17" x14ac:dyDescent="0.2">
      <c r="A1890" s="139" t="s">
        <v>3781</v>
      </c>
      <c r="B1890" s="140" t="s">
        <v>17187</v>
      </c>
      <c r="C1890" s="141">
        <v>31388</v>
      </c>
      <c r="D1890" s="141">
        <v>362</v>
      </c>
      <c r="E1890" s="142">
        <v>243196.71</v>
      </c>
      <c r="F1890" s="142">
        <v>12747.14</v>
      </c>
      <c r="G1890" s="142">
        <v>8941.26</v>
      </c>
      <c r="H1890" s="142">
        <v>4395.99</v>
      </c>
      <c r="I1890" s="142">
        <v>26084.39</v>
      </c>
      <c r="Q1890" s="30">
        <f t="shared" si="29"/>
        <v>26084.39</v>
      </c>
    </row>
    <row r="1891" spans="1:17" x14ac:dyDescent="0.2">
      <c r="A1891" s="139" t="s">
        <v>3783</v>
      </c>
      <c r="B1891" s="140" t="s">
        <v>17188</v>
      </c>
      <c r="C1891" s="141">
        <v>61</v>
      </c>
      <c r="D1891" s="141">
        <v>1</v>
      </c>
      <c r="E1891" s="142">
        <v>40.93</v>
      </c>
      <c r="F1891" s="142">
        <v>24.78</v>
      </c>
      <c r="G1891" s="142">
        <v>24.7</v>
      </c>
      <c r="H1891" s="142">
        <v>0.74</v>
      </c>
      <c r="I1891" s="142">
        <v>50.22</v>
      </c>
      <c r="Q1891" s="30">
        <f t="shared" si="29"/>
        <v>50.22</v>
      </c>
    </row>
    <row r="1892" spans="1:17" x14ac:dyDescent="0.2">
      <c r="A1892" s="139" t="s">
        <v>3785</v>
      </c>
      <c r="B1892" s="140" t="s">
        <v>17189</v>
      </c>
      <c r="C1892" s="141">
        <v>1864</v>
      </c>
      <c r="D1892" s="141">
        <v>78</v>
      </c>
      <c r="E1892" s="142">
        <v>291910.52</v>
      </c>
      <c r="F1892" s="142">
        <v>757</v>
      </c>
      <c r="G1892" s="142">
        <v>1926.57</v>
      </c>
      <c r="H1892" s="142">
        <v>5276.54</v>
      </c>
      <c r="I1892" s="142">
        <v>7960.11</v>
      </c>
      <c r="Q1892" s="30">
        <f t="shared" si="29"/>
        <v>7960.11</v>
      </c>
    </row>
    <row r="1893" spans="1:17" x14ac:dyDescent="0.2">
      <c r="A1893" s="139" t="s">
        <v>3787</v>
      </c>
      <c r="B1893" s="140" t="s">
        <v>17190</v>
      </c>
      <c r="C1893" s="141">
        <v>2154</v>
      </c>
      <c r="D1893" s="141">
        <v>25</v>
      </c>
      <c r="E1893" s="142">
        <v>78795.740000000005</v>
      </c>
      <c r="F1893" s="142">
        <v>874.77</v>
      </c>
      <c r="G1893" s="142">
        <v>617.49</v>
      </c>
      <c r="H1893" s="142">
        <v>1424.3</v>
      </c>
      <c r="I1893" s="142">
        <v>2916.56</v>
      </c>
      <c r="Q1893" s="30">
        <f t="shared" si="29"/>
        <v>2916.56</v>
      </c>
    </row>
    <row r="1894" spans="1:17" x14ac:dyDescent="0.2">
      <c r="A1894" s="139" t="s">
        <v>3789</v>
      </c>
      <c r="B1894" s="140" t="s">
        <v>17191</v>
      </c>
      <c r="C1894" s="141">
        <v>463</v>
      </c>
      <c r="D1894" s="141">
        <v>12</v>
      </c>
      <c r="E1894" s="142">
        <v>3659.05</v>
      </c>
      <c r="F1894" s="142">
        <v>188.03</v>
      </c>
      <c r="G1894" s="142">
        <v>296.39</v>
      </c>
      <c r="H1894" s="142">
        <v>66.14</v>
      </c>
      <c r="I1894" s="142">
        <v>550.55999999999995</v>
      </c>
      <c r="Q1894" s="30">
        <f t="shared" si="29"/>
        <v>550.55999999999995</v>
      </c>
    </row>
    <row r="1895" spans="1:17" x14ac:dyDescent="0.2">
      <c r="A1895" s="139" t="s">
        <v>3791</v>
      </c>
      <c r="B1895" s="140" t="s">
        <v>17192</v>
      </c>
      <c r="C1895" s="141">
        <v>85</v>
      </c>
      <c r="D1895" s="141">
        <v>1</v>
      </c>
      <c r="E1895" s="142">
        <v>186.61</v>
      </c>
      <c r="F1895" s="142">
        <v>34.520000000000003</v>
      </c>
      <c r="G1895" s="142">
        <v>24.7</v>
      </c>
      <c r="H1895" s="142">
        <v>3.38</v>
      </c>
      <c r="I1895" s="142">
        <v>62.6</v>
      </c>
      <c r="Q1895" s="30">
        <f t="shared" si="29"/>
        <v>62.6</v>
      </c>
    </row>
    <row r="1896" spans="1:17" x14ac:dyDescent="0.2">
      <c r="A1896" s="139" t="s">
        <v>3793</v>
      </c>
      <c r="B1896" s="140" t="s">
        <v>17193</v>
      </c>
      <c r="C1896" s="141">
        <v>571</v>
      </c>
      <c r="D1896" s="141">
        <v>23</v>
      </c>
      <c r="E1896" s="142">
        <v>4809.9399999999996</v>
      </c>
      <c r="F1896" s="142">
        <v>231.89</v>
      </c>
      <c r="G1896" s="142">
        <v>568.09</v>
      </c>
      <c r="H1896" s="142">
        <v>86.94</v>
      </c>
      <c r="I1896" s="142">
        <v>886.92</v>
      </c>
      <c r="Q1896" s="30">
        <f t="shared" si="29"/>
        <v>886.92</v>
      </c>
    </row>
    <row r="1897" spans="1:17" x14ac:dyDescent="0.2">
      <c r="A1897" s="139" t="s">
        <v>3795</v>
      </c>
      <c r="B1897" s="140" t="s">
        <v>17194</v>
      </c>
      <c r="C1897" s="141">
        <v>89</v>
      </c>
      <c r="D1897" s="141">
        <v>1</v>
      </c>
      <c r="E1897" s="142">
        <v>179.15</v>
      </c>
      <c r="F1897" s="142">
        <v>36.14</v>
      </c>
      <c r="G1897" s="142">
        <v>24.7</v>
      </c>
      <c r="H1897" s="142">
        <v>3.24</v>
      </c>
      <c r="I1897" s="142">
        <v>64.08</v>
      </c>
      <c r="Q1897" s="30">
        <f t="shared" si="29"/>
        <v>64.08</v>
      </c>
    </row>
    <row r="1898" spans="1:17" x14ac:dyDescent="0.2">
      <c r="A1898" s="139" t="s">
        <v>3797</v>
      </c>
      <c r="B1898" s="140" t="s">
        <v>17195</v>
      </c>
      <c r="C1898" s="141">
        <v>170</v>
      </c>
      <c r="D1898" s="141">
        <v>5</v>
      </c>
      <c r="E1898" s="142">
        <v>1148.43</v>
      </c>
      <c r="F1898" s="142">
        <v>69.040000000000006</v>
      </c>
      <c r="G1898" s="142">
        <v>123.5</v>
      </c>
      <c r="H1898" s="142">
        <v>20.76</v>
      </c>
      <c r="I1898" s="142">
        <v>213.3</v>
      </c>
      <c r="Q1898" s="30">
        <f t="shared" si="29"/>
        <v>213.3</v>
      </c>
    </row>
    <row r="1899" spans="1:17" x14ac:dyDescent="0.2">
      <c r="A1899" s="139" t="s">
        <v>3799</v>
      </c>
      <c r="B1899" s="140" t="s">
        <v>17196</v>
      </c>
      <c r="C1899" s="141">
        <v>51369</v>
      </c>
      <c r="D1899" s="141">
        <v>660</v>
      </c>
      <c r="E1899" s="142">
        <v>1413322.09</v>
      </c>
      <c r="F1899" s="142">
        <v>20861.71</v>
      </c>
      <c r="G1899" s="142">
        <v>16301.74</v>
      </c>
      <c r="H1899" s="142">
        <v>25547.03</v>
      </c>
      <c r="I1899" s="142">
        <v>62710.48</v>
      </c>
      <c r="Q1899" s="30">
        <f t="shared" si="29"/>
        <v>62710.48</v>
      </c>
    </row>
    <row r="1900" spans="1:17" x14ac:dyDescent="0.2">
      <c r="A1900" s="139" t="s">
        <v>3801</v>
      </c>
      <c r="B1900" s="140" t="s">
        <v>17197</v>
      </c>
      <c r="C1900" s="141">
        <v>3084</v>
      </c>
      <c r="D1900" s="141">
        <v>40</v>
      </c>
      <c r="E1900" s="142">
        <v>8332.74</v>
      </c>
      <c r="F1900" s="142">
        <v>1252.46</v>
      </c>
      <c r="G1900" s="142">
        <v>987.98</v>
      </c>
      <c r="H1900" s="142">
        <v>150.62</v>
      </c>
      <c r="I1900" s="142">
        <v>2391.06</v>
      </c>
      <c r="Q1900" s="30">
        <f t="shared" si="29"/>
        <v>2391.06</v>
      </c>
    </row>
    <row r="1901" spans="1:17" x14ac:dyDescent="0.2">
      <c r="A1901" s="139" t="s">
        <v>3803</v>
      </c>
      <c r="B1901" s="140" t="s">
        <v>17198</v>
      </c>
      <c r="C1901" s="141">
        <v>53</v>
      </c>
      <c r="D1901" s="141">
        <v>2</v>
      </c>
      <c r="E1901" s="142">
        <v>223.93</v>
      </c>
      <c r="F1901" s="142">
        <v>21.53</v>
      </c>
      <c r="G1901" s="142">
        <v>49.4</v>
      </c>
      <c r="H1901" s="142">
        <v>4.05</v>
      </c>
      <c r="I1901" s="142">
        <v>74.98</v>
      </c>
      <c r="Q1901" s="30">
        <f t="shared" si="29"/>
        <v>74.98</v>
      </c>
    </row>
    <row r="1902" spans="1:17" x14ac:dyDescent="0.2">
      <c r="A1902" s="139" t="s">
        <v>3805</v>
      </c>
      <c r="B1902" s="140" t="s">
        <v>17199</v>
      </c>
      <c r="C1902" s="141">
        <v>29120</v>
      </c>
      <c r="D1902" s="141">
        <v>426</v>
      </c>
      <c r="E1902" s="142">
        <v>157942.04999999999</v>
      </c>
      <c r="F1902" s="142">
        <v>11826.06</v>
      </c>
      <c r="G1902" s="142">
        <v>10522.03</v>
      </c>
      <c r="H1902" s="142">
        <v>2854.94</v>
      </c>
      <c r="I1902" s="142">
        <v>25203.03</v>
      </c>
      <c r="Q1902" s="30">
        <f t="shared" si="29"/>
        <v>25203.03</v>
      </c>
    </row>
    <row r="1903" spans="1:17" x14ac:dyDescent="0.2">
      <c r="A1903" s="139" t="s">
        <v>3807</v>
      </c>
      <c r="B1903" s="140" t="s">
        <v>17200</v>
      </c>
      <c r="C1903" s="141">
        <v>334</v>
      </c>
      <c r="D1903" s="141">
        <v>5</v>
      </c>
      <c r="E1903" s="142">
        <v>971.78</v>
      </c>
      <c r="F1903" s="142">
        <v>135.63999999999999</v>
      </c>
      <c r="G1903" s="142">
        <v>123.5</v>
      </c>
      <c r="H1903" s="142">
        <v>17.57</v>
      </c>
      <c r="I1903" s="142">
        <v>276.70999999999998</v>
      </c>
      <c r="Q1903" s="30">
        <f t="shared" si="29"/>
        <v>276.70999999999998</v>
      </c>
    </row>
    <row r="1904" spans="1:17" x14ac:dyDescent="0.2">
      <c r="A1904" s="139" t="s">
        <v>3809</v>
      </c>
      <c r="B1904" s="140" t="s">
        <v>17201</v>
      </c>
      <c r="C1904" s="141">
        <v>1691</v>
      </c>
      <c r="D1904" s="141">
        <v>41</v>
      </c>
      <c r="E1904" s="142">
        <v>43539.08</v>
      </c>
      <c r="F1904" s="142">
        <v>686.74</v>
      </c>
      <c r="G1904" s="142">
        <v>1012.69</v>
      </c>
      <c r="H1904" s="142">
        <v>787.01</v>
      </c>
      <c r="I1904" s="142">
        <v>2486.44</v>
      </c>
      <c r="Q1904" s="30">
        <f t="shared" si="29"/>
        <v>2486.44</v>
      </c>
    </row>
    <row r="1905" spans="1:17" x14ac:dyDescent="0.2">
      <c r="A1905" s="139" t="s">
        <v>3811</v>
      </c>
      <c r="B1905" s="140" t="s">
        <v>17202</v>
      </c>
      <c r="C1905" s="141">
        <v>107</v>
      </c>
      <c r="D1905" s="141">
        <v>3</v>
      </c>
      <c r="E1905" s="142">
        <v>521.09</v>
      </c>
      <c r="F1905" s="142">
        <v>43.46</v>
      </c>
      <c r="G1905" s="142">
        <v>74.099999999999994</v>
      </c>
      <c r="H1905" s="142">
        <v>9.42</v>
      </c>
      <c r="I1905" s="142">
        <v>126.98</v>
      </c>
      <c r="Q1905" s="30">
        <f t="shared" si="29"/>
        <v>126.98</v>
      </c>
    </row>
    <row r="1906" spans="1:17" x14ac:dyDescent="0.2">
      <c r="A1906" s="139" t="s">
        <v>3813</v>
      </c>
      <c r="B1906" s="140" t="s">
        <v>17203</v>
      </c>
      <c r="C1906" s="141">
        <v>174</v>
      </c>
      <c r="D1906" s="141">
        <v>1</v>
      </c>
      <c r="E1906" s="142">
        <v>1144.03</v>
      </c>
      <c r="F1906" s="142">
        <v>70.66</v>
      </c>
      <c r="G1906" s="142">
        <v>24.7</v>
      </c>
      <c r="H1906" s="142">
        <v>20.68</v>
      </c>
      <c r="I1906" s="142">
        <v>116.04</v>
      </c>
      <c r="Q1906" s="30">
        <f t="shared" si="29"/>
        <v>116.04</v>
      </c>
    </row>
    <row r="1907" spans="1:17" ht="25.5" x14ac:dyDescent="0.2">
      <c r="A1907" s="139" t="s">
        <v>3815</v>
      </c>
      <c r="B1907" s="140" t="s">
        <v>17204</v>
      </c>
      <c r="C1907" s="141">
        <v>4511</v>
      </c>
      <c r="D1907" s="141">
        <v>86</v>
      </c>
      <c r="E1907" s="142">
        <v>22911.040000000001</v>
      </c>
      <c r="F1907" s="142">
        <v>1831.98</v>
      </c>
      <c r="G1907" s="142">
        <v>2124.17</v>
      </c>
      <c r="H1907" s="142">
        <v>414.14</v>
      </c>
      <c r="I1907" s="142">
        <v>4370.29</v>
      </c>
      <c r="Q1907" s="30">
        <f t="shared" si="29"/>
        <v>4370.29</v>
      </c>
    </row>
    <row r="1908" spans="1:17" x14ac:dyDescent="0.2">
      <c r="A1908" s="139" t="s">
        <v>3817</v>
      </c>
      <c r="B1908" s="140" t="s">
        <v>17205</v>
      </c>
      <c r="C1908" s="141">
        <v>3387</v>
      </c>
      <c r="D1908" s="141">
        <v>76</v>
      </c>
      <c r="E1908" s="142">
        <v>286028.55</v>
      </c>
      <c r="F1908" s="142">
        <v>1375.51</v>
      </c>
      <c r="G1908" s="142">
        <v>1877.17</v>
      </c>
      <c r="H1908" s="142">
        <v>5170.22</v>
      </c>
      <c r="I1908" s="142">
        <v>8422.9</v>
      </c>
      <c r="Q1908" s="30">
        <f t="shared" si="29"/>
        <v>8422.9</v>
      </c>
    </row>
    <row r="1909" spans="1:17" x14ac:dyDescent="0.2">
      <c r="A1909" s="139" t="s">
        <v>3819</v>
      </c>
      <c r="B1909" s="140" t="s">
        <v>17206</v>
      </c>
      <c r="C1909" s="141">
        <v>1314</v>
      </c>
      <c r="D1909" s="141">
        <v>14</v>
      </c>
      <c r="E1909" s="142">
        <v>2161.64</v>
      </c>
      <c r="F1909" s="142">
        <v>223.15</v>
      </c>
      <c r="G1909" s="142">
        <v>184.62</v>
      </c>
      <c r="H1909" s="142">
        <v>37.729999999999997</v>
      </c>
      <c r="I1909" s="142">
        <v>445.5</v>
      </c>
      <c r="Q1909" s="30">
        <f t="shared" si="29"/>
        <v>445.5</v>
      </c>
    </row>
    <row r="1910" spans="1:17" x14ac:dyDescent="0.2">
      <c r="A1910" s="139" t="s">
        <v>3821</v>
      </c>
      <c r="B1910" s="140" t="s">
        <v>17207</v>
      </c>
      <c r="C1910" s="141">
        <v>1615</v>
      </c>
      <c r="D1910" s="141">
        <v>23</v>
      </c>
      <c r="E1910" s="142">
        <v>6224.67</v>
      </c>
      <c r="F1910" s="142">
        <v>274.27</v>
      </c>
      <c r="G1910" s="142">
        <v>303.3</v>
      </c>
      <c r="H1910" s="142">
        <v>108.64</v>
      </c>
      <c r="I1910" s="142">
        <v>686.21</v>
      </c>
      <c r="Q1910" s="30">
        <f t="shared" si="29"/>
        <v>686.21</v>
      </c>
    </row>
    <row r="1911" spans="1:17" x14ac:dyDescent="0.2">
      <c r="A1911" s="139" t="s">
        <v>3823</v>
      </c>
      <c r="B1911" s="140" t="s">
        <v>17208</v>
      </c>
      <c r="C1911" s="141">
        <v>464</v>
      </c>
      <c r="D1911" s="141">
        <v>6</v>
      </c>
      <c r="E1911" s="142">
        <v>1349.97</v>
      </c>
      <c r="F1911" s="142">
        <v>78.8</v>
      </c>
      <c r="G1911" s="142">
        <v>79.12</v>
      </c>
      <c r="H1911" s="142">
        <v>23.56</v>
      </c>
      <c r="I1911" s="142">
        <v>181.48</v>
      </c>
      <c r="Q1911" s="30">
        <f t="shared" si="29"/>
        <v>181.48</v>
      </c>
    </row>
    <row r="1912" spans="1:17" x14ac:dyDescent="0.2">
      <c r="A1912" s="139" t="s">
        <v>3825</v>
      </c>
      <c r="B1912" s="140" t="s">
        <v>17209</v>
      </c>
      <c r="C1912" s="141">
        <v>1074</v>
      </c>
      <c r="D1912" s="141">
        <v>11</v>
      </c>
      <c r="E1912" s="142">
        <v>4554.16</v>
      </c>
      <c r="F1912" s="142">
        <v>182.4</v>
      </c>
      <c r="G1912" s="142">
        <v>145.06</v>
      </c>
      <c r="H1912" s="142">
        <v>79.489999999999995</v>
      </c>
      <c r="I1912" s="142">
        <v>406.95</v>
      </c>
      <c r="Q1912" s="30">
        <f t="shared" si="29"/>
        <v>406.95</v>
      </c>
    </row>
    <row r="1913" spans="1:17" x14ac:dyDescent="0.2">
      <c r="A1913" s="139" t="s">
        <v>3827</v>
      </c>
      <c r="B1913" s="140" t="s">
        <v>17210</v>
      </c>
      <c r="C1913" s="141">
        <v>30516</v>
      </c>
      <c r="D1913" s="141">
        <v>517</v>
      </c>
      <c r="E1913" s="142">
        <v>537186.14</v>
      </c>
      <c r="F1913" s="142">
        <v>5182.51</v>
      </c>
      <c r="G1913" s="142">
        <v>6817.53</v>
      </c>
      <c r="H1913" s="142">
        <v>9375.8700000000008</v>
      </c>
      <c r="I1913" s="142">
        <v>21375.91</v>
      </c>
      <c r="Q1913" s="30">
        <f t="shared" si="29"/>
        <v>21375.91</v>
      </c>
    </row>
    <row r="1914" spans="1:17" x14ac:dyDescent="0.2">
      <c r="A1914" s="139" t="s">
        <v>3829</v>
      </c>
      <c r="B1914" s="140" t="s">
        <v>17211</v>
      </c>
      <c r="C1914" s="141">
        <v>535</v>
      </c>
      <c r="D1914" s="141">
        <v>7</v>
      </c>
      <c r="E1914" s="142">
        <v>1483.09</v>
      </c>
      <c r="F1914" s="142">
        <v>90.86</v>
      </c>
      <c r="G1914" s="142">
        <v>92.3</v>
      </c>
      <c r="H1914" s="142">
        <v>25.89</v>
      </c>
      <c r="I1914" s="142">
        <v>209.05</v>
      </c>
      <c r="Q1914" s="30">
        <f t="shared" si="29"/>
        <v>209.05</v>
      </c>
    </row>
    <row r="1915" spans="1:17" x14ac:dyDescent="0.2">
      <c r="A1915" s="139" t="s">
        <v>3831</v>
      </c>
      <c r="B1915" s="140" t="s">
        <v>17212</v>
      </c>
      <c r="C1915" s="141">
        <v>1370</v>
      </c>
      <c r="D1915" s="141">
        <v>9</v>
      </c>
      <c r="E1915" s="142">
        <v>2206.23</v>
      </c>
      <c r="F1915" s="142">
        <v>232.66</v>
      </c>
      <c r="G1915" s="142">
        <v>118.68</v>
      </c>
      <c r="H1915" s="142">
        <v>38.5</v>
      </c>
      <c r="I1915" s="142">
        <v>389.84</v>
      </c>
      <c r="Q1915" s="30">
        <f t="shared" si="29"/>
        <v>389.84</v>
      </c>
    </row>
    <row r="1916" spans="1:17" x14ac:dyDescent="0.2">
      <c r="A1916" s="139" t="s">
        <v>3833</v>
      </c>
      <c r="B1916" s="140" t="s">
        <v>17213</v>
      </c>
      <c r="C1916" s="141">
        <v>452</v>
      </c>
      <c r="D1916" s="141">
        <v>11</v>
      </c>
      <c r="E1916" s="142">
        <v>3534.83</v>
      </c>
      <c r="F1916" s="142">
        <v>76.760000000000005</v>
      </c>
      <c r="G1916" s="142">
        <v>145.06</v>
      </c>
      <c r="H1916" s="142">
        <v>61.7</v>
      </c>
      <c r="I1916" s="142">
        <v>283.52</v>
      </c>
      <c r="Q1916" s="30">
        <f t="shared" si="29"/>
        <v>283.52</v>
      </c>
    </row>
    <row r="1917" spans="1:17" x14ac:dyDescent="0.2">
      <c r="A1917" s="139" t="s">
        <v>3835</v>
      </c>
      <c r="B1917" s="140" t="s">
        <v>17214</v>
      </c>
      <c r="C1917" s="141">
        <v>1580</v>
      </c>
      <c r="D1917" s="141">
        <v>13</v>
      </c>
      <c r="E1917" s="142">
        <v>8785.14</v>
      </c>
      <c r="F1917" s="142">
        <v>268.33</v>
      </c>
      <c r="G1917" s="142">
        <v>171.42</v>
      </c>
      <c r="H1917" s="142">
        <v>153.34</v>
      </c>
      <c r="I1917" s="142">
        <v>593.09</v>
      </c>
      <c r="Q1917" s="30">
        <f t="shared" si="29"/>
        <v>593.09</v>
      </c>
    </row>
    <row r="1918" spans="1:17" x14ac:dyDescent="0.2">
      <c r="A1918" s="139" t="s">
        <v>3837</v>
      </c>
      <c r="B1918" s="140" t="s">
        <v>17215</v>
      </c>
      <c r="C1918" s="141">
        <v>983</v>
      </c>
      <c r="D1918" s="141">
        <v>30</v>
      </c>
      <c r="E1918" s="142">
        <v>56286.84</v>
      </c>
      <c r="F1918" s="142">
        <v>166.94</v>
      </c>
      <c r="G1918" s="142">
        <v>395.6</v>
      </c>
      <c r="H1918" s="142">
        <v>982.42</v>
      </c>
      <c r="I1918" s="142">
        <v>1544.96</v>
      </c>
      <c r="Q1918" s="30">
        <f t="shared" si="29"/>
        <v>1544.96</v>
      </c>
    </row>
    <row r="1919" spans="1:17" x14ac:dyDescent="0.2">
      <c r="A1919" s="139" t="s">
        <v>3839</v>
      </c>
      <c r="B1919" s="140" t="s">
        <v>17216</v>
      </c>
      <c r="C1919" s="141">
        <v>5069</v>
      </c>
      <c r="D1919" s="141">
        <v>45</v>
      </c>
      <c r="E1919" s="142">
        <v>10980.36</v>
      </c>
      <c r="F1919" s="142">
        <v>860.86</v>
      </c>
      <c r="G1919" s="142">
        <v>593.4</v>
      </c>
      <c r="H1919" s="142">
        <v>191.65</v>
      </c>
      <c r="I1919" s="142">
        <v>1645.91</v>
      </c>
      <c r="Q1919" s="30">
        <f t="shared" si="29"/>
        <v>1645.91</v>
      </c>
    </row>
    <row r="1920" spans="1:17" x14ac:dyDescent="0.2">
      <c r="A1920" s="139" t="s">
        <v>3841</v>
      </c>
      <c r="B1920" s="140" t="s">
        <v>17217</v>
      </c>
      <c r="C1920" s="141">
        <v>391</v>
      </c>
      <c r="D1920" s="141">
        <v>1</v>
      </c>
      <c r="E1920" s="142">
        <v>316.52999999999997</v>
      </c>
      <c r="F1920" s="142">
        <v>66.400000000000006</v>
      </c>
      <c r="G1920" s="142">
        <v>13.18</v>
      </c>
      <c r="H1920" s="142">
        <v>5.53</v>
      </c>
      <c r="I1920" s="142">
        <v>85.11</v>
      </c>
      <c r="Q1920" s="30">
        <f t="shared" si="29"/>
        <v>85.11</v>
      </c>
    </row>
    <row r="1921" spans="1:17" x14ac:dyDescent="0.2">
      <c r="A1921" s="139" t="s">
        <v>3843</v>
      </c>
      <c r="B1921" s="140" t="s">
        <v>17218</v>
      </c>
      <c r="C1921" s="141">
        <v>8907</v>
      </c>
      <c r="D1921" s="141">
        <v>77</v>
      </c>
      <c r="E1921" s="142">
        <v>22527.63</v>
      </c>
      <c r="F1921" s="142">
        <v>1512.67</v>
      </c>
      <c r="G1921" s="142">
        <v>1015.38</v>
      </c>
      <c r="H1921" s="142">
        <v>393.19</v>
      </c>
      <c r="I1921" s="142">
        <v>2921.24</v>
      </c>
      <c r="Q1921" s="30">
        <f t="shared" si="29"/>
        <v>2921.24</v>
      </c>
    </row>
    <row r="1922" spans="1:17" x14ac:dyDescent="0.2">
      <c r="A1922" s="139" t="s">
        <v>3845</v>
      </c>
      <c r="B1922" s="140" t="s">
        <v>17219</v>
      </c>
      <c r="C1922" s="141">
        <v>489</v>
      </c>
      <c r="D1922" s="141">
        <v>7</v>
      </c>
      <c r="E1922" s="142">
        <v>1550.02</v>
      </c>
      <c r="F1922" s="142">
        <v>83.05</v>
      </c>
      <c r="G1922" s="142">
        <v>92.3</v>
      </c>
      <c r="H1922" s="142">
        <v>27.06</v>
      </c>
      <c r="I1922" s="142">
        <v>202.41</v>
      </c>
      <c r="Q1922" s="30">
        <f t="shared" si="29"/>
        <v>202.41</v>
      </c>
    </row>
    <row r="1923" spans="1:17" x14ac:dyDescent="0.2">
      <c r="A1923" s="139" t="s">
        <v>3847</v>
      </c>
      <c r="B1923" s="140" t="s">
        <v>17220</v>
      </c>
      <c r="C1923" s="141">
        <v>5873</v>
      </c>
      <c r="D1923" s="141">
        <v>64</v>
      </c>
      <c r="E1923" s="142">
        <v>60421.35</v>
      </c>
      <c r="F1923" s="142">
        <v>997.41</v>
      </c>
      <c r="G1923" s="142">
        <v>843.95</v>
      </c>
      <c r="H1923" s="142">
        <v>1054.58</v>
      </c>
      <c r="I1923" s="142">
        <v>2895.94</v>
      </c>
      <c r="Q1923" s="30">
        <f t="shared" si="29"/>
        <v>2895.94</v>
      </c>
    </row>
    <row r="1924" spans="1:17" x14ac:dyDescent="0.2">
      <c r="A1924" s="139" t="s">
        <v>3849</v>
      </c>
      <c r="B1924" s="140" t="s">
        <v>17221</v>
      </c>
      <c r="C1924" s="141">
        <v>740</v>
      </c>
      <c r="D1924" s="141">
        <v>9</v>
      </c>
      <c r="E1924" s="142">
        <v>3104.35</v>
      </c>
      <c r="F1924" s="142">
        <v>125.67</v>
      </c>
      <c r="G1924" s="142">
        <v>118.68</v>
      </c>
      <c r="H1924" s="142">
        <v>54.18</v>
      </c>
      <c r="I1924" s="142">
        <v>298.52999999999997</v>
      </c>
      <c r="Q1924" s="30">
        <f t="shared" si="29"/>
        <v>298.52999999999997</v>
      </c>
    </row>
    <row r="1925" spans="1:17" x14ac:dyDescent="0.2">
      <c r="A1925" s="139" t="s">
        <v>3851</v>
      </c>
      <c r="B1925" s="140" t="s">
        <v>17222</v>
      </c>
      <c r="C1925" s="141">
        <v>265</v>
      </c>
      <c r="D1925" s="141">
        <v>3</v>
      </c>
      <c r="E1925" s="142">
        <v>720.24</v>
      </c>
      <c r="F1925" s="142">
        <v>45.01</v>
      </c>
      <c r="G1925" s="142">
        <v>39.56</v>
      </c>
      <c r="H1925" s="142">
        <v>12.57</v>
      </c>
      <c r="I1925" s="142">
        <v>97.14</v>
      </c>
      <c r="Q1925" s="30">
        <f t="shared" si="29"/>
        <v>97.14</v>
      </c>
    </row>
    <row r="1926" spans="1:17" x14ac:dyDescent="0.2">
      <c r="A1926" s="139" t="s">
        <v>3853</v>
      </c>
      <c r="B1926" s="140" t="s">
        <v>17223</v>
      </c>
      <c r="C1926" s="141">
        <v>1031</v>
      </c>
      <c r="D1926" s="141">
        <v>18</v>
      </c>
      <c r="E1926" s="142">
        <v>10614.1</v>
      </c>
      <c r="F1926" s="142">
        <v>175.1</v>
      </c>
      <c r="G1926" s="142">
        <v>237.36</v>
      </c>
      <c r="H1926" s="142">
        <v>185.26</v>
      </c>
      <c r="I1926" s="142">
        <v>597.72</v>
      </c>
      <c r="Q1926" s="30">
        <f t="shared" si="29"/>
        <v>597.72</v>
      </c>
    </row>
    <row r="1927" spans="1:17" x14ac:dyDescent="0.2">
      <c r="A1927" s="139" t="s">
        <v>3855</v>
      </c>
      <c r="B1927" s="140" t="s">
        <v>17224</v>
      </c>
      <c r="C1927" s="141">
        <v>6846</v>
      </c>
      <c r="D1927" s="141">
        <v>71</v>
      </c>
      <c r="E1927" s="142">
        <v>22255.61</v>
      </c>
      <c r="F1927" s="142">
        <v>1162.6500000000001</v>
      </c>
      <c r="G1927" s="142">
        <v>936.26</v>
      </c>
      <c r="H1927" s="142">
        <v>388.44</v>
      </c>
      <c r="I1927" s="142">
        <v>2487.35</v>
      </c>
      <c r="Q1927" s="30">
        <f t="shared" si="29"/>
        <v>2487.35</v>
      </c>
    </row>
    <row r="1928" spans="1:17" x14ac:dyDescent="0.2">
      <c r="A1928" s="139" t="s">
        <v>3857</v>
      </c>
      <c r="B1928" s="140" t="s">
        <v>17225</v>
      </c>
      <c r="C1928" s="141">
        <v>5849</v>
      </c>
      <c r="D1928" s="141">
        <v>77</v>
      </c>
      <c r="E1928" s="142">
        <v>23884.49</v>
      </c>
      <c r="F1928" s="142">
        <v>993.33</v>
      </c>
      <c r="G1928" s="142">
        <v>1015.38</v>
      </c>
      <c r="H1928" s="142">
        <v>416.87</v>
      </c>
      <c r="I1928" s="142">
        <v>2425.58</v>
      </c>
      <c r="Q1928" s="30">
        <f t="shared" si="29"/>
        <v>2425.58</v>
      </c>
    </row>
    <row r="1929" spans="1:17" x14ac:dyDescent="0.2">
      <c r="A1929" s="139" t="s">
        <v>3859</v>
      </c>
      <c r="B1929" s="140" t="s">
        <v>17226</v>
      </c>
      <c r="C1929" s="141">
        <v>402</v>
      </c>
      <c r="D1929" s="141">
        <v>3</v>
      </c>
      <c r="E1929" s="142">
        <v>815.54</v>
      </c>
      <c r="F1929" s="142">
        <v>68.27</v>
      </c>
      <c r="G1929" s="142">
        <v>39.56</v>
      </c>
      <c r="H1929" s="142">
        <v>14.23</v>
      </c>
      <c r="I1929" s="142">
        <v>122.06</v>
      </c>
      <c r="Q1929" s="30">
        <f t="shared" si="29"/>
        <v>122.06</v>
      </c>
    </row>
    <row r="1930" spans="1:17" x14ac:dyDescent="0.2">
      <c r="A1930" s="139" t="s">
        <v>3861</v>
      </c>
      <c r="B1930" s="140" t="s">
        <v>17227</v>
      </c>
      <c r="C1930" s="141">
        <v>367</v>
      </c>
      <c r="D1930" s="141">
        <v>7</v>
      </c>
      <c r="E1930" s="142">
        <v>1436.78</v>
      </c>
      <c r="F1930" s="142">
        <v>62.33</v>
      </c>
      <c r="G1930" s="142">
        <v>92.3</v>
      </c>
      <c r="H1930" s="142">
        <v>25.08</v>
      </c>
      <c r="I1930" s="142">
        <v>179.71</v>
      </c>
      <c r="Q1930" s="30">
        <f t="shared" si="29"/>
        <v>179.71</v>
      </c>
    </row>
    <row r="1931" spans="1:17" x14ac:dyDescent="0.2">
      <c r="A1931" s="139" t="s">
        <v>3863</v>
      </c>
      <c r="B1931" s="140" t="s">
        <v>17228</v>
      </c>
      <c r="C1931" s="141">
        <v>11910</v>
      </c>
      <c r="D1931" s="141">
        <v>132</v>
      </c>
      <c r="E1931" s="142">
        <v>45754.83</v>
      </c>
      <c r="F1931" s="142">
        <v>2022.66</v>
      </c>
      <c r="G1931" s="142">
        <v>1740.65</v>
      </c>
      <c r="H1931" s="142">
        <v>798.59</v>
      </c>
      <c r="I1931" s="142">
        <v>4561.8999999999996</v>
      </c>
      <c r="Q1931" s="30">
        <f t="shared" si="29"/>
        <v>4561.8999999999996</v>
      </c>
    </row>
    <row r="1932" spans="1:17" x14ac:dyDescent="0.2">
      <c r="A1932" s="139" t="s">
        <v>3865</v>
      </c>
      <c r="B1932" s="140" t="s">
        <v>17229</v>
      </c>
      <c r="C1932" s="141">
        <v>1005</v>
      </c>
      <c r="D1932" s="141">
        <v>11</v>
      </c>
      <c r="E1932" s="142">
        <v>2205.34</v>
      </c>
      <c r="F1932" s="142">
        <v>170.68</v>
      </c>
      <c r="G1932" s="142">
        <v>145.06</v>
      </c>
      <c r="H1932" s="142">
        <v>38.49</v>
      </c>
      <c r="I1932" s="142">
        <v>354.23</v>
      </c>
      <c r="Q1932" s="30">
        <f t="shared" si="29"/>
        <v>354.23</v>
      </c>
    </row>
    <row r="1933" spans="1:17" x14ac:dyDescent="0.2">
      <c r="A1933" s="139" t="s">
        <v>3867</v>
      </c>
      <c r="B1933" s="140" t="s">
        <v>17230</v>
      </c>
      <c r="C1933" s="141">
        <v>300</v>
      </c>
      <c r="D1933" s="141">
        <v>3</v>
      </c>
      <c r="E1933" s="142">
        <v>705.58</v>
      </c>
      <c r="F1933" s="142">
        <v>50.95</v>
      </c>
      <c r="G1933" s="142">
        <v>39.56</v>
      </c>
      <c r="H1933" s="142">
        <v>12.31</v>
      </c>
      <c r="I1933" s="142">
        <v>102.82</v>
      </c>
      <c r="Q1933" s="30">
        <f t="shared" si="29"/>
        <v>102.82</v>
      </c>
    </row>
    <row r="1934" spans="1:17" x14ac:dyDescent="0.2">
      <c r="A1934" s="139" t="s">
        <v>3869</v>
      </c>
      <c r="B1934" s="140" t="s">
        <v>17231</v>
      </c>
      <c r="C1934" s="141">
        <v>484</v>
      </c>
      <c r="D1934" s="141">
        <v>5</v>
      </c>
      <c r="E1934" s="142">
        <v>831.9</v>
      </c>
      <c r="F1934" s="142">
        <v>82.2</v>
      </c>
      <c r="G1934" s="142">
        <v>65.94</v>
      </c>
      <c r="H1934" s="142">
        <v>14.52</v>
      </c>
      <c r="I1934" s="142">
        <v>162.66</v>
      </c>
      <c r="Q1934" s="30">
        <f t="shared" si="29"/>
        <v>162.66</v>
      </c>
    </row>
    <row r="1935" spans="1:17" x14ac:dyDescent="0.2">
      <c r="A1935" s="139" t="s">
        <v>3871</v>
      </c>
      <c r="B1935" s="140" t="s">
        <v>17232</v>
      </c>
      <c r="C1935" s="141">
        <v>3704</v>
      </c>
      <c r="D1935" s="141">
        <v>40</v>
      </c>
      <c r="E1935" s="142">
        <v>16461.86</v>
      </c>
      <c r="F1935" s="142">
        <v>629.04999999999995</v>
      </c>
      <c r="G1935" s="142">
        <v>527.47</v>
      </c>
      <c r="H1935" s="142">
        <v>287.32</v>
      </c>
      <c r="I1935" s="142">
        <v>1443.84</v>
      </c>
      <c r="Q1935" s="30">
        <f t="shared" ref="Q1935:Q1998" si="30">I1935+P1935</f>
        <v>1443.84</v>
      </c>
    </row>
    <row r="1936" spans="1:17" x14ac:dyDescent="0.2">
      <c r="A1936" s="139" t="s">
        <v>3873</v>
      </c>
      <c r="B1936" s="140" t="s">
        <v>17233</v>
      </c>
      <c r="C1936" s="141">
        <v>13142</v>
      </c>
      <c r="D1936" s="141">
        <v>192</v>
      </c>
      <c r="E1936" s="142">
        <v>62250.11</v>
      </c>
      <c r="F1936" s="142">
        <v>2231.9</v>
      </c>
      <c r="G1936" s="142">
        <v>2531.85</v>
      </c>
      <c r="H1936" s="142">
        <v>1086.5</v>
      </c>
      <c r="I1936" s="142">
        <v>5850.25</v>
      </c>
      <c r="Q1936" s="30">
        <f t="shared" si="30"/>
        <v>5850.25</v>
      </c>
    </row>
    <row r="1937" spans="1:17" x14ac:dyDescent="0.2">
      <c r="A1937" s="139" t="s">
        <v>3875</v>
      </c>
      <c r="B1937" s="140" t="s">
        <v>17234</v>
      </c>
      <c r="C1937" s="141">
        <v>104</v>
      </c>
      <c r="D1937" s="141">
        <v>5</v>
      </c>
      <c r="E1937" s="142">
        <v>242.09</v>
      </c>
      <c r="F1937" s="142">
        <v>17.66</v>
      </c>
      <c r="G1937" s="142">
        <v>65.94</v>
      </c>
      <c r="H1937" s="142">
        <v>4.22</v>
      </c>
      <c r="I1937" s="142">
        <v>87.82</v>
      </c>
      <c r="Q1937" s="30">
        <f t="shared" si="30"/>
        <v>87.82</v>
      </c>
    </row>
    <row r="1938" spans="1:17" x14ac:dyDescent="0.2">
      <c r="A1938" s="139" t="s">
        <v>3877</v>
      </c>
      <c r="B1938" s="140" t="s">
        <v>17235</v>
      </c>
      <c r="C1938" s="141">
        <v>125</v>
      </c>
      <c r="D1938" s="141">
        <v>4</v>
      </c>
      <c r="E1938" s="142">
        <v>681.77</v>
      </c>
      <c r="F1938" s="142">
        <v>21.23</v>
      </c>
      <c r="G1938" s="142">
        <v>52.74</v>
      </c>
      <c r="H1938" s="142">
        <v>11.9</v>
      </c>
      <c r="I1938" s="142">
        <v>85.87</v>
      </c>
      <c r="Q1938" s="30">
        <f t="shared" si="30"/>
        <v>85.87</v>
      </c>
    </row>
    <row r="1939" spans="1:17" x14ac:dyDescent="0.2">
      <c r="A1939" s="139" t="s">
        <v>3879</v>
      </c>
      <c r="B1939" s="140" t="s">
        <v>17236</v>
      </c>
      <c r="C1939" s="141">
        <v>3131</v>
      </c>
      <c r="D1939" s="141">
        <v>44</v>
      </c>
      <c r="E1939" s="142">
        <v>20013.87</v>
      </c>
      <c r="F1939" s="142">
        <v>531.74</v>
      </c>
      <c r="G1939" s="142">
        <v>580.22</v>
      </c>
      <c r="H1939" s="142">
        <v>349.31</v>
      </c>
      <c r="I1939" s="142">
        <v>1461.27</v>
      </c>
      <c r="Q1939" s="30">
        <f t="shared" si="30"/>
        <v>1461.27</v>
      </c>
    </row>
    <row r="1940" spans="1:17" x14ac:dyDescent="0.2">
      <c r="A1940" s="139" t="s">
        <v>3881</v>
      </c>
      <c r="B1940" s="140" t="s">
        <v>17237</v>
      </c>
      <c r="C1940" s="141">
        <v>1154</v>
      </c>
      <c r="D1940" s="141">
        <v>4</v>
      </c>
      <c r="E1940" s="142">
        <v>1047.58</v>
      </c>
      <c r="F1940" s="142">
        <v>195.98</v>
      </c>
      <c r="G1940" s="142">
        <v>52.74</v>
      </c>
      <c r="H1940" s="142">
        <v>18.29</v>
      </c>
      <c r="I1940" s="142">
        <v>267.01</v>
      </c>
      <c r="Q1940" s="30">
        <f t="shared" si="30"/>
        <v>267.01</v>
      </c>
    </row>
    <row r="1941" spans="1:17" x14ac:dyDescent="0.2">
      <c r="A1941" s="139" t="s">
        <v>3883</v>
      </c>
      <c r="B1941" s="140" t="s">
        <v>17238</v>
      </c>
      <c r="C1941" s="141">
        <v>1819</v>
      </c>
      <c r="D1941" s="141">
        <v>17</v>
      </c>
      <c r="E1941" s="142">
        <v>9353.23</v>
      </c>
      <c r="F1941" s="142">
        <v>308.92</v>
      </c>
      <c r="G1941" s="142">
        <v>224.18</v>
      </c>
      <c r="H1941" s="142">
        <v>163.25</v>
      </c>
      <c r="I1941" s="142">
        <v>696.35</v>
      </c>
      <c r="Q1941" s="30">
        <f t="shared" si="30"/>
        <v>696.35</v>
      </c>
    </row>
    <row r="1942" spans="1:17" x14ac:dyDescent="0.2">
      <c r="A1942" s="139" t="s">
        <v>3885</v>
      </c>
      <c r="B1942" s="140" t="s">
        <v>17239</v>
      </c>
      <c r="C1942" s="141">
        <v>74850</v>
      </c>
      <c r="D1942" s="141">
        <v>1000</v>
      </c>
      <c r="E1942" s="142">
        <v>491529.31</v>
      </c>
      <c r="F1942" s="142">
        <v>12711.72</v>
      </c>
      <c r="G1942" s="142">
        <v>13186.71</v>
      </c>
      <c r="H1942" s="142">
        <v>8578.99</v>
      </c>
      <c r="I1942" s="142">
        <v>34477.42</v>
      </c>
      <c r="Q1942" s="30">
        <f t="shared" si="30"/>
        <v>34477.42</v>
      </c>
    </row>
    <row r="1943" spans="1:17" x14ac:dyDescent="0.2">
      <c r="A1943" s="139" t="s">
        <v>3887</v>
      </c>
      <c r="B1943" s="140" t="s">
        <v>17240</v>
      </c>
      <c r="C1943" s="141">
        <v>1089</v>
      </c>
      <c r="D1943" s="141">
        <v>10</v>
      </c>
      <c r="E1943" s="142">
        <v>35909.58</v>
      </c>
      <c r="F1943" s="142">
        <v>184.94</v>
      </c>
      <c r="G1943" s="142">
        <v>131.86000000000001</v>
      </c>
      <c r="H1943" s="142">
        <v>626.75</v>
      </c>
      <c r="I1943" s="142">
        <v>943.55</v>
      </c>
      <c r="Q1943" s="30">
        <f t="shared" si="30"/>
        <v>943.55</v>
      </c>
    </row>
    <row r="1944" spans="1:17" x14ac:dyDescent="0.2">
      <c r="A1944" s="139" t="s">
        <v>3889</v>
      </c>
      <c r="B1944" s="140" t="s">
        <v>17241</v>
      </c>
      <c r="C1944" s="141">
        <v>865</v>
      </c>
      <c r="D1944" s="141">
        <v>5</v>
      </c>
      <c r="E1944" s="142">
        <v>36818.11</v>
      </c>
      <c r="F1944" s="142">
        <v>146.9</v>
      </c>
      <c r="G1944" s="142">
        <v>65.94</v>
      </c>
      <c r="H1944" s="142">
        <v>642.61</v>
      </c>
      <c r="I1944" s="142">
        <v>855.45</v>
      </c>
      <c r="Q1944" s="30">
        <f t="shared" si="30"/>
        <v>855.45</v>
      </c>
    </row>
    <row r="1945" spans="1:17" x14ac:dyDescent="0.2">
      <c r="A1945" s="139" t="s">
        <v>3891</v>
      </c>
      <c r="B1945" s="140" t="s">
        <v>17242</v>
      </c>
      <c r="C1945" s="141">
        <v>913</v>
      </c>
      <c r="D1945" s="141">
        <v>12</v>
      </c>
      <c r="E1945" s="142">
        <v>20254.14</v>
      </c>
      <c r="F1945" s="142">
        <v>155.06</v>
      </c>
      <c r="G1945" s="142">
        <v>158.24</v>
      </c>
      <c r="H1945" s="142">
        <v>353.51</v>
      </c>
      <c r="I1945" s="142">
        <v>666.81</v>
      </c>
      <c r="Q1945" s="30">
        <f t="shared" si="30"/>
        <v>666.81</v>
      </c>
    </row>
    <row r="1946" spans="1:17" x14ac:dyDescent="0.2">
      <c r="A1946" s="139" t="s">
        <v>3893</v>
      </c>
      <c r="B1946" s="140" t="s">
        <v>17243</v>
      </c>
      <c r="C1946" s="141">
        <v>1758</v>
      </c>
      <c r="D1946" s="141">
        <v>18</v>
      </c>
      <c r="E1946" s="142">
        <v>4255.4799999999996</v>
      </c>
      <c r="F1946" s="142">
        <v>298.56</v>
      </c>
      <c r="G1946" s="142">
        <v>237.36</v>
      </c>
      <c r="H1946" s="142">
        <v>74.27</v>
      </c>
      <c r="I1946" s="142">
        <v>610.19000000000005</v>
      </c>
      <c r="Q1946" s="30">
        <f t="shared" si="30"/>
        <v>610.19000000000005</v>
      </c>
    </row>
    <row r="1947" spans="1:17" x14ac:dyDescent="0.2">
      <c r="A1947" s="139" t="s">
        <v>3895</v>
      </c>
      <c r="B1947" s="140" t="s">
        <v>17244</v>
      </c>
      <c r="C1947" s="141">
        <v>17680</v>
      </c>
      <c r="D1947" s="141">
        <v>221</v>
      </c>
      <c r="E1947" s="142">
        <v>277439.7</v>
      </c>
      <c r="F1947" s="142">
        <v>3002.58</v>
      </c>
      <c r="G1947" s="142">
        <v>2914.26</v>
      </c>
      <c r="H1947" s="142">
        <v>4842.34</v>
      </c>
      <c r="I1947" s="142">
        <v>10759.18</v>
      </c>
      <c r="Q1947" s="30">
        <f t="shared" si="30"/>
        <v>10759.18</v>
      </c>
    </row>
    <row r="1948" spans="1:17" x14ac:dyDescent="0.2">
      <c r="A1948" s="139" t="s">
        <v>3897</v>
      </c>
      <c r="B1948" s="140" t="s">
        <v>17245</v>
      </c>
      <c r="C1948" s="141">
        <v>977</v>
      </c>
      <c r="D1948" s="141">
        <v>15</v>
      </c>
      <c r="E1948" s="142">
        <v>4043.12</v>
      </c>
      <c r="F1948" s="142">
        <v>165.92</v>
      </c>
      <c r="G1948" s="142">
        <v>197.8</v>
      </c>
      <c r="H1948" s="142">
        <v>70.569999999999993</v>
      </c>
      <c r="I1948" s="142">
        <v>434.29</v>
      </c>
      <c r="Q1948" s="30">
        <f t="shared" si="30"/>
        <v>434.29</v>
      </c>
    </row>
    <row r="1949" spans="1:17" x14ac:dyDescent="0.2">
      <c r="A1949" s="139" t="s">
        <v>3899</v>
      </c>
      <c r="B1949" s="140" t="s">
        <v>17246</v>
      </c>
      <c r="C1949" s="141">
        <v>246</v>
      </c>
      <c r="D1949" s="141">
        <v>1</v>
      </c>
      <c r="E1949" s="142">
        <v>217.72</v>
      </c>
      <c r="F1949" s="142">
        <v>41.78</v>
      </c>
      <c r="G1949" s="142">
        <v>13.18</v>
      </c>
      <c r="H1949" s="142">
        <v>3.8</v>
      </c>
      <c r="I1949" s="142">
        <v>58.76</v>
      </c>
      <c r="Q1949" s="30">
        <f t="shared" si="30"/>
        <v>58.76</v>
      </c>
    </row>
    <row r="1950" spans="1:17" x14ac:dyDescent="0.2">
      <c r="A1950" s="139" t="s">
        <v>3901</v>
      </c>
      <c r="B1950" s="140" t="s">
        <v>17247</v>
      </c>
      <c r="C1950" s="141">
        <v>1012</v>
      </c>
      <c r="D1950" s="141">
        <v>6</v>
      </c>
      <c r="E1950" s="142">
        <v>1365.26</v>
      </c>
      <c r="F1950" s="142">
        <v>171.86</v>
      </c>
      <c r="G1950" s="142">
        <v>79.12</v>
      </c>
      <c r="H1950" s="142">
        <v>23.83</v>
      </c>
      <c r="I1950" s="142">
        <v>274.81</v>
      </c>
      <c r="Q1950" s="30">
        <f t="shared" si="30"/>
        <v>274.81</v>
      </c>
    </row>
    <row r="1951" spans="1:17" x14ac:dyDescent="0.2">
      <c r="A1951" s="139" t="s">
        <v>3903</v>
      </c>
      <c r="B1951" s="140" t="s">
        <v>17248</v>
      </c>
      <c r="C1951" s="141">
        <v>214</v>
      </c>
      <c r="D1951" s="141">
        <v>2</v>
      </c>
      <c r="E1951" s="142">
        <v>435.43</v>
      </c>
      <c r="F1951" s="142">
        <v>36.340000000000003</v>
      </c>
      <c r="G1951" s="142">
        <v>26.38</v>
      </c>
      <c r="H1951" s="142">
        <v>7.6</v>
      </c>
      <c r="I1951" s="142">
        <v>70.319999999999993</v>
      </c>
      <c r="Q1951" s="30">
        <f t="shared" si="30"/>
        <v>70.319999999999993</v>
      </c>
    </row>
    <row r="1952" spans="1:17" x14ac:dyDescent="0.2">
      <c r="A1952" s="139" t="s">
        <v>3905</v>
      </c>
      <c r="B1952" s="140" t="s">
        <v>17249</v>
      </c>
      <c r="C1952" s="141">
        <v>3085</v>
      </c>
      <c r="D1952" s="141">
        <v>33</v>
      </c>
      <c r="E1952" s="142">
        <v>9104.35</v>
      </c>
      <c r="F1952" s="142">
        <v>523.91999999999996</v>
      </c>
      <c r="G1952" s="142">
        <v>435.16</v>
      </c>
      <c r="H1952" s="142">
        <v>158.9</v>
      </c>
      <c r="I1952" s="142">
        <v>1117.98</v>
      </c>
      <c r="Q1952" s="30">
        <f t="shared" si="30"/>
        <v>1117.98</v>
      </c>
    </row>
    <row r="1953" spans="1:17" x14ac:dyDescent="0.2">
      <c r="A1953" s="139" t="s">
        <v>3907</v>
      </c>
      <c r="B1953" s="140" t="s">
        <v>17250</v>
      </c>
      <c r="C1953" s="141">
        <v>716</v>
      </c>
      <c r="D1953" s="141">
        <v>13</v>
      </c>
      <c r="E1953" s="142">
        <v>2613.13</v>
      </c>
      <c r="F1953" s="142">
        <v>121.6</v>
      </c>
      <c r="G1953" s="142">
        <v>171.42</v>
      </c>
      <c r="H1953" s="142">
        <v>45.61</v>
      </c>
      <c r="I1953" s="142">
        <v>338.63</v>
      </c>
      <c r="Q1953" s="30">
        <f t="shared" si="30"/>
        <v>338.63</v>
      </c>
    </row>
    <row r="1954" spans="1:17" x14ac:dyDescent="0.2">
      <c r="A1954" s="139" t="s">
        <v>3909</v>
      </c>
      <c r="B1954" s="140" t="s">
        <v>17251</v>
      </c>
      <c r="C1954" s="141">
        <v>718</v>
      </c>
      <c r="D1954" s="141">
        <v>2</v>
      </c>
      <c r="E1954" s="142">
        <v>531.46</v>
      </c>
      <c r="F1954" s="142">
        <v>121.94</v>
      </c>
      <c r="G1954" s="142">
        <v>26.38</v>
      </c>
      <c r="H1954" s="142">
        <v>9.27</v>
      </c>
      <c r="I1954" s="142">
        <v>157.59</v>
      </c>
      <c r="Q1954" s="30">
        <f t="shared" si="30"/>
        <v>157.59</v>
      </c>
    </row>
    <row r="1955" spans="1:17" x14ac:dyDescent="0.2">
      <c r="A1955" s="139" t="s">
        <v>3911</v>
      </c>
      <c r="B1955" s="140" t="s">
        <v>17252</v>
      </c>
      <c r="C1955" s="141">
        <v>8432</v>
      </c>
      <c r="D1955" s="141">
        <v>166</v>
      </c>
      <c r="E1955" s="142">
        <v>54399.97</v>
      </c>
      <c r="F1955" s="142">
        <v>1432</v>
      </c>
      <c r="G1955" s="142">
        <v>2188.9899999999998</v>
      </c>
      <c r="H1955" s="142">
        <v>949.48</v>
      </c>
      <c r="I1955" s="142">
        <v>4570.47</v>
      </c>
      <c r="Q1955" s="30">
        <f t="shared" si="30"/>
        <v>4570.47</v>
      </c>
    </row>
    <row r="1956" spans="1:17" x14ac:dyDescent="0.2">
      <c r="A1956" s="139" t="s">
        <v>3913</v>
      </c>
      <c r="B1956" s="140" t="s">
        <v>17253</v>
      </c>
      <c r="C1956" s="141">
        <v>505</v>
      </c>
      <c r="D1956" s="141">
        <v>5</v>
      </c>
      <c r="E1956" s="142">
        <v>1087.08</v>
      </c>
      <c r="F1956" s="142">
        <v>85.76</v>
      </c>
      <c r="G1956" s="142">
        <v>65.94</v>
      </c>
      <c r="H1956" s="142">
        <v>18.98</v>
      </c>
      <c r="I1956" s="142">
        <v>170.68</v>
      </c>
      <c r="Q1956" s="30">
        <f t="shared" si="30"/>
        <v>170.68</v>
      </c>
    </row>
    <row r="1957" spans="1:17" x14ac:dyDescent="0.2">
      <c r="A1957" s="139" t="s">
        <v>3915</v>
      </c>
      <c r="B1957" s="140" t="s">
        <v>17254</v>
      </c>
      <c r="C1957" s="141">
        <v>821</v>
      </c>
      <c r="D1957" s="141">
        <v>12</v>
      </c>
      <c r="E1957" s="142">
        <v>3480.98</v>
      </c>
      <c r="F1957" s="142">
        <v>139.43</v>
      </c>
      <c r="G1957" s="142">
        <v>158.24</v>
      </c>
      <c r="H1957" s="142">
        <v>60.75</v>
      </c>
      <c r="I1957" s="142">
        <v>358.42</v>
      </c>
      <c r="Q1957" s="30">
        <f t="shared" si="30"/>
        <v>358.42</v>
      </c>
    </row>
    <row r="1958" spans="1:17" x14ac:dyDescent="0.2">
      <c r="A1958" s="139" t="s">
        <v>3917</v>
      </c>
      <c r="B1958" s="140" t="s">
        <v>17255</v>
      </c>
      <c r="C1958" s="141">
        <v>557</v>
      </c>
      <c r="D1958" s="141">
        <v>7</v>
      </c>
      <c r="E1958" s="142">
        <v>38858.230000000003</v>
      </c>
      <c r="F1958" s="142">
        <v>94.59</v>
      </c>
      <c r="G1958" s="142">
        <v>92.3</v>
      </c>
      <c r="H1958" s="142">
        <v>678.22</v>
      </c>
      <c r="I1958" s="142">
        <v>865.11</v>
      </c>
      <c r="Q1958" s="30">
        <f t="shared" si="30"/>
        <v>865.11</v>
      </c>
    </row>
    <row r="1959" spans="1:17" x14ac:dyDescent="0.2">
      <c r="A1959" s="139" t="s">
        <v>3919</v>
      </c>
      <c r="B1959" s="140" t="s">
        <v>17256</v>
      </c>
      <c r="C1959" s="141">
        <v>368</v>
      </c>
      <c r="D1959" s="141">
        <v>6</v>
      </c>
      <c r="E1959" s="142">
        <v>1634.34</v>
      </c>
      <c r="F1959" s="142">
        <v>62.5</v>
      </c>
      <c r="G1959" s="142">
        <v>79.12</v>
      </c>
      <c r="H1959" s="142">
        <v>28.53</v>
      </c>
      <c r="I1959" s="142">
        <v>170.15</v>
      </c>
      <c r="Q1959" s="30">
        <f t="shared" si="30"/>
        <v>170.15</v>
      </c>
    </row>
    <row r="1960" spans="1:17" x14ac:dyDescent="0.2">
      <c r="A1960" s="139" t="s">
        <v>3921</v>
      </c>
      <c r="B1960" s="140" t="s">
        <v>17257</v>
      </c>
      <c r="C1960" s="141">
        <v>7801</v>
      </c>
      <c r="D1960" s="141">
        <v>115</v>
      </c>
      <c r="E1960" s="142">
        <v>84369.88</v>
      </c>
      <c r="F1960" s="142">
        <v>1324.84</v>
      </c>
      <c r="G1960" s="142">
        <v>1516.47</v>
      </c>
      <c r="H1960" s="142">
        <v>1472.57</v>
      </c>
      <c r="I1960" s="142">
        <v>4313.88</v>
      </c>
      <c r="Q1960" s="30">
        <f t="shared" si="30"/>
        <v>4313.88</v>
      </c>
    </row>
    <row r="1961" spans="1:17" x14ac:dyDescent="0.2">
      <c r="A1961" s="139" t="s">
        <v>3923</v>
      </c>
      <c r="B1961" s="140" t="s">
        <v>17258</v>
      </c>
      <c r="C1961" s="141">
        <v>17738</v>
      </c>
      <c r="D1961" s="141">
        <v>331</v>
      </c>
      <c r="E1961" s="142">
        <v>215543.79</v>
      </c>
      <c r="F1961" s="142">
        <v>3012.43</v>
      </c>
      <c r="G1961" s="142">
        <v>4364.8</v>
      </c>
      <c r="H1961" s="142">
        <v>3762.03</v>
      </c>
      <c r="I1961" s="142">
        <v>11139.26</v>
      </c>
      <c r="Q1961" s="30">
        <f t="shared" si="30"/>
        <v>11139.26</v>
      </c>
    </row>
    <row r="1962" spans="1:17" x14ac:dyDescent="0.2">
      <c r="A1962" s="139" t="s">
        <v>3925</v>
      </c>
      <c r="B1962" s="140" t="s">
        <v>17259</v>
      </c>
      <c r="C1962" s="141">
        <v>5904</v>
      </c>
      <c r="D1962" s="141">
        <v>76</v>
      </c>
      <c r="E1962" s="142">
        <v>53196</v>
      </c>
      <c r="F1962" s="142">
        <v>1002.67</v>
      </c>
      <c r="G1962" s="142">
        <v>1002.19</v>
      </c>
      <c r="H1962" s="142">
        <v>928.46</v>
      </c>
      <c r="I1962" s="142">
        <v>2933.32</v>
      </c>
      <c r="Q1962" s="30">
        <f t="shared" si="30"/>
        <v>2933.32</v>
      </c>
    </row>
    <row r="1963" spans="1:17" x14ac:dyDescent="0.2">
      <c r="A1963" s="139" t="s">
        <v>3927</v>
      </c>
      <c r="B1963" s="140" t="s">
        <v>17260</v>
      </c>
      <c r="C1963" s="141">
        <v>644</v>
      </c>
      <c r="D1963" s="141">
        <v>4</v>
      </c>
      <c r="E1963" s="142">
        <v>777.55</v>
      </c>
      <c r="F1963" s="142">
        <v>109.37</v>
      </c>
      <c r="G1963" s="142">
        <v>52.74</v>
      </c>
      <c r="H1963" s="142">
        <v>13.57</v>
      </c>
      <c r="I1963" s="142">
        <v>175.68</v>
      </c>
      <c r="Q1963" s="30">
        <f t="shared" si="30"/>
        <v>175.68</v>
      </c>
    </row>
    <row r="1964" spans="1:17" x14ac:dyDescent="0.2">
      <c r="A1964" s="139" t="s">
        <v>3929</v>
      </c>
      <c r="B1964" s="140" t="s">
        <v>17261</v>
      </c>
      <c r="C1964" s="141">
        <v>15744</v>
      </c>
      <c r="D1964" s="141">
        <v>127</v>
      </c>
      <c r="E1964" s="142">
        <v>39547.39</v>
      </c>
      <c r="F1964" s="142">
        <v>2673.79</v>
      </c>
      <c r="G1964" s="142">
        <v>1674.71</v>
      </c>
      <c r="H1964" s="142">
        <v>690.25</v>
      </c>
      <c r="I1964" s="142">
        <v>5038.75</v>
      </c>
      <c r="Q1964" s="30">
        <f t="shared" si="30"/>
        <v>5038.75</v>
      </c>
    </row>
    <row r="1965" spans="1:17" x14ac:dyDescent="0.2">
      <c r="A1965" s="139" t="s">
        <v>3931</v>
      </c>
      <c r="B1965" s="140" t="s">
        <v>17262</v>
      </c>
      <c r="C1965" s="141">
        <v>1233</v>
      </c>
      <c r="D1965" s="141">
        <v>21</v>
      </c>
      <c r="E1965" s="142">
        <v>4801.26</v>
      </c>
      <c r="F1965" s="142">
        <v>209.4</v>
      </c>
      <c r="G1965" s="142">
        <v>276.92</v>
      </c>
      <c r="H1965" s="142">
        <v>83.8</v>
      </c>
      <c r="I1965" s="142">
        <v>570.12</v>
      </c>
      <c r="Q1965" s="30">
        <f t="shared" si="30"/>
        <v>570.12</v>
      </c>
    </row>
    <row r="1966" spans="1:17" x14ac:dyDescent="0.2">
      <c r="A1966" s="139" t="s">
        <v>3933</v>
      </c>
      <c r="B1966" s="140" t="s">
        <v>17263</v>
      </c>
      <c r="C1966" s="141">
        <v>5178</v>
      </c>
      <c r="D1966" s="141">
        <v>49</v>
      </c>
      <c r="E1966" s="142">
        <v>59671.86</v>
      </c>
      <c r="F1966" s="142">
        <v>879.38</v>
      </c>
      <c r="G1966" s="142">
        <v>646.15</v>
      </c>
      <c r="H1966" s="142">
        <v>1041.5</v>
      </c>
      <c r="I1966" s="142">
        <v>2567.0300000000002</v>
      </c>
      <c r="Q1966" s="30">
        <f t="shared" si="30"/>
        <v>2567.0300000000002</v>
      </c>
    </row>
    <row r="1967" spans="1:17" x14ac:dyDescent="0.2">
      <c r="A1967" s="139" t="s">
        <v>3935</v>
      </c>
      <c r="B1967" s="140" t="s">
        <v>17264</v>
      </c>
      <c r="C1967" s="141">
        <v>203</v>
      </c>
      <c r="D1967" s="141">
        <v>4</v>
      </c>
      <c r="E1967" s="142">
        <v>816.52</v>
      </c>
      <c r="F1967" s="142">
        <v>34.47</v>
      </c>
      <c r="G1967" s="142">
        <v>52.74</v>
      </c>
      <c r="H1967" s="142">
        <v>14.25</v>
      </c>
      <c r="I1967" s="142">
        <v>101.46</v>
      </c>
      <c r="Q1967" s="30">
        <f t="shared" si="30"/>
        <v>101.46</v>
      </c>
    </row>
    <row r="1968" spans="1:17" x14ac:dyDescent="0.2">
      <c r="A1968" s="139" t="s">
        <v>3937</v>
      </c>
      <c r="B1968" s="140" t="s">
        <v>17265</v>
      </c>
      <c r="C1968" s="141">
        <v>292</v>
      </c>
      <c r="D1968" s="141">
        <v>2</v>
      </c>
      <c r="E1968" s="142">
        <v>275.66000000000003</v>
      </c>
      <c r="F1968" s="142">
        <v>49.59</v>
      </c>
      <c r="G1968" s="142">
        <v>26.38</v>
      </c>
      <c r="H1968" s="142">
        <v>4.8099999999999996</v>
      </c>
      <c r="I1968" s="142">
        <v>80.78</v>
      </c>
      <c r="Q1968" s="30">
        <f t="shared" si="30"/>
        <v>80.78</v>
      </c>
    </row>
    <row r="1969" spans="1:17" x14ac:dyDescent="0.2">
      <c r="A1969" s="139" t="s">
        <v>3939</v>
      </c>
      <c r="B1969" s="140" t="s">
        <v>17266</v>
      </c>
      <c r="C1969" s="141">
        <v>7480</v>
      </c>
      <c r="D1969" s="141">
        <v>144</v>
      </c>
      <c r="E1969" s="142">
        <v>68564.92</v>
      </c>
      <c r="F1969" s="142">
        <v>1270.32</v>
      </c>
      <c r="G1969" s="142">
        <v>1898.89</v>
      </c>
      <c r="H1969" s="142">
        <v>1196.71</v>
      </c>
      <c r="I1969" s="142">
        <v>4365.92</v>
      </c>
      <c r="Q1969" s="30">
        <f t="shared" si="30"/>
        <v>4365.92</v>
      </c>
    </row>
    <row r="1970" spans="1:17" x14ac:dyDescent="0.2">
      <c r="A1970" s="139" t="s">
        <v>3941</v>
      </c>
      <c r="B1970" s="140" t="s">
        <v>17267</v>
      </c>
      <c r="C1970" s="141">
        <v>667</v>
      </c>
      <c r="D1970" s="141">
        <v>12</v>
      </c>
      <c r="E1970" s="142">
        <v>3347.5</v>
      </c>
      <c r="F1970" s="142">
        <v>113.28</v>
      </c>
      <c r="G1970" s="142">
        <v>158.24</v>
      </c>
      <c r="H1970" s="142">
        <v>58.42</v>
      </c>
      <c r="I1970" s="142">
        <v>329.94</v>
      </c>
      <c r="Q1970" s="30">
        <f t="shared" si="30"/>
        <v>329.94</v>
      </c>
    </row>
    <row r="1971" spans="1:17" x14ac:dyDescent="0.2">
      <c r="A1971" s="139" t="s">
        <v>3943</v>
      </c>
      <c r="B1971" s="140" t="s">
        <v>17268</v>
      </c>
      <c r="C1971" s="141">
        <v>4363</v>
      </c>
      <c r="D1971" s="141">
        <v>41</v>
      </c>
      <c r="E1971" s="142">
        <v>10754.56</v>
      </c>
      <c r="F1971" s="142">
        <v>740.97</v>
      </c>
      <c r="G1971" s="142">
        <v>540.66</v>
      </c>
      <c r="H1971" s="142">
        <v>187.7</v>
      </c>
      <c r="I1971" s="142">
        <v>1469.33</v>
      </c>
      <c r="Q1971" s="30">
        <f t="shared" si="30"/>
        <v>1469.33</v>
      </c>
    </row>
    <row r="1972" spans="1:17" x14ac:dyDescent="0.2">
      <c r="A1972" s="139" t="s">
        <v>3945</v>
      </c>
      <c r="B1972" s="140" t="s">
        <v>17269</v>
      </c>
      <c r="C1972" s="141">
        <v>2802</v>
      </c>
      <c r="D1972" s="141">
        <v>27</v>
      </c>
      <c r="E1972" s="142">
        <v>7408.55</v>
      </c>
      <c r="F1972" s="142">
        <v>475.86</v>
      </c>
      <c r="G1972" s="142">
        <v>356.04</v>
      </c>
      <c r="H1972" s="142">
        <v>129.30000000000001</v>
      </c>
      <c r="I1972" s="142">
        <v>961.2</v>
      </c>
      <c r="Q1972" s="30">
        <f t="shared" si="30"/>
        <v>961.2</v>
      </c>
    </row>
    <row r="1973" spans="1:17" x14ac:dyDescent="0.2">
      <c r="A1973" s="139" t="s">
        <v>3947</v>
      </c>
      <c r="B1973" s="140" t="s">
        <v>17270</v>
      </c>
      <c r="C1973" s="141">
        <v>3505</v>
      </c>
      <c r="D1973" s="141">
        <v>43</v>
      </c>
      <c r="E1973" s="142">
        <v>117748.37</v>
      </c>
      <c r="F1973" s="142">
        <v>595.25</v>
      </c>
      <c r="G1973" s="142">
        <v>567.03</v>
      </c>
      <c r="H1973" s="142">
        <v>2055.14</v>
      </c>
      <c r="I1973" s="142">
        <v>3217.42</v>
      </c>
      <c r="Q1973" s="30">
        <f t="shared" si="30"/>
        <v>3217.42</v>
      </c>
    </row>
    <row r="1974" spans="1:17" x14ac:dyDescent="0.2">
      <c r="A1974" s="139" t="s">
        <v>3949</v>
      </c>
      <c r="B1974" s="140" t="s">
        <v>17271</v>
      </c>
      <c r="C1974" s="141">
        <v>3629</v>
      </c>
      <c r="D1974" s="141">
        <v>39</v>
      </c>
      <c r="E1974" s="142">
        <v>16322.23</v>
      </c>
      <c r="F1974" s="142">
        <v>616.30999999999995</v>
      </c>
      <c r="G1974" s="142">
        <v>514.28</v>
      </c>
      <c r="H1974" s="142">
        <v>284.88</v>
      </c>
      <c r="I1974" s="142">
        <v>1415.47</v>
      </c>
      <c r="Q1974" s="30">
        <f t="shared" si="30"/>
        <v>1415.47</v>
      </c>
    </row>
    <row r="1975" spans="1:17" x14ac:dyDescent="0.2">
      <c r="A1975" s="139" t="s">
        <v>3951</v>
      </c>
      <c r="B1975" s="140" t="s">
        <v>17272</v>
      </c>
      <c r="C1975" s="141">
        <v>352</v>
      </c>
      <c r="D1975" s="141">
        <v>3</v>
      </c>
      <c r="E1975" s="142">
        <v>748.99</v>
      </c>
      <c r="F1975" s="142">
        <v>59.78</v>
      </c>
      <c r="G1975" s="142">
        <v>39.56</v>
      </c>
      <c r="H1975" s="142">
        <v>13.07</v>
      </c>
      <c r="I1975" s="142">
        <v>112.41</v>
      </c>
      <c r="Q1975" s="30">
        <f t="shared" si="30"/>
        <v>112.41</v>
      </c>
    </row>
    <row r="1976" spans="1:17" x14ac:dyDescent="0.2">
      <c r="A1976" s="139" t="s">
        <v>3953</v>
      </c>
      <c r="B1976" s="140" t="s">
        <v>17273</v>
      </c>
      <c r="C1976" s="141">
        <v>1119</v>
      </c>
      <c r="D1976" s="141">
        <v>4</v>
      </c>
      <c r="E1976" s="142">
        <v>702.56</v>
      </c>
      <c r="F1976" s="142">
        <v>190.04</v>
      </c>
      <c r="G1976" s="142">
        <v>52.74</v>
      </c>
      <c r="H1976" s="142">
        <v>12.26</v>
      </c>
      <c r="I1976" s="142">
        <v>255.04</v>
      </c>
      <c r="Q1976" s="30">
        <f t="shared" si="30"/>
        <v>255.04</v>
      </c>
    </row>
    <row r="1977" spans="1:17" x14ac:dyDescent="0.2">
      <c r="A1977" s="139" t="s">
        <v>3955</v>
      </c>
      <c r="B1977" s="140" t="s">
        <v>17274</v>
      </c>
      <c r="C1977" s="141">
        <v>671</v>
      </c>
      <c r="D1977" s="141">
        <v>12</v>
      </c>
      <c r="E1977" s="142">
        <v>2012.84</v>
      </c>
      <c r="F1977" s="142">
        <v>113.95</v>
      </c>
      <c r="G1977" s="142">
        <v>158.24</v>
      </c>
      <c r="H1977" s="142">
        <v>35.130000000000003</v>
      </c>
      <c r="I1977" s="142">
        <v>307.32</v>
      </c>
      <c r="Q1977" s="30">
        <f t="shared" si="30"/>
        <v>307.32</v>
      </c>
    </row>
    <row r="1978" spans="1:17" x14ac:dyDescent="0.2">
      <c r="A1978" s="139" t="s">
        <v>3957</v>
      </c>
      <c r="B1978" s="140" t="s">
        <v>17275</v>
      </c>
      <c r="C1978" s="141">
        <v>896</v>
      </c>
      <c r="D1978" s="141">
        <v>27</v>
      </c>
      <c r="E1978" s="142">
        <v>52286.91</v>
      </c>
      <c r="F1978" s="142">
        <v>152.16999999999999</v>
      </c>
      <c r="G1978" s="142">
        <v>356.04</v>
      </c>
      <c r="H1978" s="142">
        <v>912.6</v>
      </c>
      <c r="I1978" s="142">
        <v>1420.81</v>
      </c>
      <c r="Q1978" s="30">
        <f t="shared" si="30"/>
        <v>1420.81</v>
      </c>
    </row>
    <row r="1979" spans="1:17" x14ac:dyDescent="0.2">
      <c r="A1979" s="139" t="s">
        <v>3959</v>
      </c>
      <c r="B1979" s="140" t="s">
        <v>17276</v>
      </c>
      <c r="C1979" s="141">
        <v>45539</v>
      </c>
      <c r="D1979" s="141">
        <v>426</v>
      </c>
      <c r="E1979" s="142">
        <v>1226472.8400000001</v>
      </c>
      <c r="F1979" s="142">
        <v>7733.86</v>
      </c>
      <c r="G1979" s="142">
        <v>5617.54</v>
      </c>
      <c r="H1979" s="142">
        <v>21406.46</v>
      </c>
      <c r="I1979" s="142">
        <v>34757.86</v>
      </c>
      <c r="Q1979" s="30">
        <f t="shared" si="30"/>
        <v>34757.86</v>
      </c>
    </row>
    <row r="1980" spans="1:17" x14ac:dyDescent="0.2">
      <c r="A1980" s="139" t="s">
        <v>3961</v>
      </c>
      <c r="B1980" s="140" t="s">
        <v>17277</v>
      </c>
      <c r="C1980" s="141">
        <v>911</v>
      </c>
      <c r="D1980" s="141">
        <v>16</v>
      </c>
      <c r="E1980" s="142">
        <v>5089.24</v>
      </c>
      <c r="F1980" s="142">
        <v>154.71</v>
      </c>
      <c r="G1980" s="142">
        <v>210.98</v>
      </c>
      <c r="H1980" s="142">
        <v>88.82</v>
      </c>
      <c r="I1980" s="142">
        <v>454.51</v>
      </c>
      <c r="Q1980" s="30">
        <f t="shared" si="30"/>
        <v>454.51</v>
      </c>
    </row>
    <row r="1981" spans="1:17" x14ac:dyDescent="0.2">
      <c r="A1981" s="139" t="s">
        <v>3963</v>
      </c>
      <c r="B1981" s="140" t="s">
        <v>17278</v>
      </c>
      <c r="C1981" s="141">
        <v>526</v>
      </c>
      <c r="D1981" s="141">
        <v>3</v>
      </c>
      <c r="E1981" s="142">
        <v>568.97</v>
      </c>
      <c r="F1981" s="142">
        <v>89.33</v>
      </c>
      <c r="G1981" s="142">
        <v>39.56</v>
      </c>
      <c r="H1981" s="142">
        <v>9.93</v>
      </c>
      <c r="I1981" s="142">
        <v>138.82</v>
      </c>
      <c r="Q1981" s="30">
        <f t="shared" si="30"/>
        <v>138.82</v>
      </c>
    </row>
    <row r="1982" spans="1:17" x14ac:dyDescent="0.2">
      <c r="A1982" s="139" t="s">
        <v>3965</v>
      </c>
      <c r="B1982" s="140" t="s">
        <v>17279</v>
      </c>
      <c r="C1982" s="141">
        <v>1099</v>
      </c>
      <c r="D1982" s="141">
        <v>8</v>
      </c>
      <c r="E1982" s="142">
        <v>7057.19</v>
      </c>
      <c r="F1982" s="142">
        <v>186.64</v>
      </c>
      <c r="G1982" s="142">
        <v>105.5</v>
      </c>
      <c r="H1982" s="142">
        <v>123.18</v>
      </c>
      <c r="I1982" s="142">
        <v>415.32</v>
      </c>
      <c r="Q1982" s="30">
        <f t="shared" si="30"/>
        <v>415.32</v>
      </c>
    </row>
    <row r="1983" spans="1:17" x14ac:dyDescent="0.2">
      <c r="A1983" s="139" t="s">
        <v>3967</v>
      </c>
      <c r="B1983" s="140" t="s">
        <v>17280</v>
      </c>
      <c r="C1983" s="141">
        <v>206</v>
      </c>
      <c r="D1983" s="141">
        <v>6</v>
      </c>
      <c r="E1983" s="142">
        <v>1476.67</v>
      </c>
      <c r="F1983" s="142">
        <v>34.979999999999997</v>
      </c>
      <c r="G1983" s="142">
        <v>79.12</v>
      </c>
      <c r="H1983" s="142">
        <v>25.78</v>
      </c>
      <c r="I1983" s="142">
        <v>139.88</v>
      </c>
      <c r="Q1983" s="30">
        <f t="shared" si="30"/>
        <v>139.88</v>
      </c>
    </row>
    <row r="1984" spans="1:17" x14ac:dyDescent="0.2">
      <c r="A1984" s="139" t="s">
        <v>3969</v>
      </c>
      <c r="B1984" s="140" t="s">
        <v>17281</v>
      </c>
      <c r="C1984" s="141">
        <v>513</v>
      </c>
      <c r="D1984" s="141">
        <v>10</v>
      </c>
      <c r="E1984" s="142">
        <v>1956.21</v>
      </c>
      <c r="F1984" s="142">
        <v>87.12</v>
      </c>
      <c r="G1984" s="142">
        <v>131.86000000000001</v>
      </c>
      <c r="H1984" s="142">
        <v>34.14</v>
      </c>
      <c r="I1984" s="142">
        <v>253.12</v>
      </c>
      <c r="Q1984" s="30">
        <f t="shared" si="30"/>
        <v>253.12</v>
      </c>
    </row>
    <row r="1985" spans="1:17" x14ac:dyDescent="0.2">
      <c r="A1985" s="139" t="s">
        <v>3971</v>
      </c>
      <c r="B1985" s="140" t="s">
        <v>17282</v>
      </c>
      <c r="C1985" s="141">
        <v>3950</v>
      </c>
      <c r="D1985" s="141">
        <v>84</v>
      </c>
      <c r="E1985" s="142">
        <v>23233.22</v>
      </c>
      <c r="F1985" s="142">
        <v>670.82</v>
      </c>
      <c r="G1985" s="142">
        <v>1107.69</v>
      </c>
      <c r="H1985" s="142">
        <v>405.5</v>
      </c>
      <c r="I1985" s="142">
        <v>2184.0100000000002</v>
      </c>
      <c r="Q1985" s="30">
        <f t="shared" si="30"/>
        <v>2184.0100000000002</v>
      </c>
    </row>
    <row r="1986" spans="1:17" x14ac:dyDescent="0.2">
      <c r="A1986" s="139" t="s">
        <v>3973</v>
      </c>
      <c r="B1986" s="140" t="s">
        <v>17283</v>
      </c>
      <c r="C1986" s="141">
        <v>12098</v>
      </c>
      <c r="D1986" s="141">
        <v>145</v>
      </c>
      <c r="E1986" s="142">
        <v>104992.88</v>
      </c>
      <c r="F1986" s="142">
        <v>2054.59</v>
      </c>
      <c r="G1986" s="142">
        <v>1912.07</v>
      </c>
      <c r="H1986" s="142">
        <v>1832.51</v>
      </c>
      <c r="I1986" s="142">
        <v>5799.17</v>
      </c>
      <c r="Q1986" s="30">
        <f t="shared" si="30"/>
        <v>5799.17</v>
      </c>
    </row>
    <row r="1987" spans="1:17" x14ac:dyDescent="0.2">
      <c r="A1987" s="139" t="s">
        <v>3975</v>
      </c>
      <c r="B1987" s="140" t="s">
        <v>17284</v>
      </c>
      <c r="C1987" s="141">
        <v>15313</v>
      </c>
      <c r="D1987" s="141">
        <v>126</v>
      </c>
      <c r="E1987" s="142">
        <v>42144.74</v>
      </c>
      <c r="F1987" s="142">
        <v>2600.59</v>
      </c>
      <c r="G1987" s="142">
        <v>1661.53</v>
      </c>
      <c r="H1987" s="142">
        <v>735.58</v>
      </c>
      <c r="I1987" s="142">
        <v>4997.7</v>
      </c>
      <c r="Q1987" s="30">
        <f t="shared" si="30"/>
        <v>4997.7</v>
      </c>
    </row>
    <row r="1988" spans="1:17" x14ac:dyDescent="0.2">
      <c r="A1988" s="139" t="s">
        <v>3977</v>
      </c>
      <c r="B1988" s="140" t="s">
        <v>17285</v>
      </c>
      <c r="C1988" s="141">
        <v>328</v>
      </c>
      <c r="D1988" s="141">
        <v>5</v>
      </c>
      <c r="E1988" s="142">
        <v>1122.74</v>
      </c>
      <c r="F1988" s="142">
        <v>55.7</v>
      </c>
      <c r="G1988" s="142">
        <v>65.94</v>
      </c>
      <c r="H1988" s="142">
        <v>19.59</v>
      </c>
      <c r="I1988" s="142">
        <v>141.22999999999999</v>
      </c>
      <c r="Q1988" s="30">
        <f t="shared" si="30"/>
        <v>141.22999999999999</v>
      </c>
    </row>
    <row r="1989" spans="1:17" x14ac:dyDescent="0.2">
      <c r="A1989" s="139" t="s">
        <v>3979</v>
      </c>
      <c r="B1989" s="140" t="s">
        <v>17286</v>
      </c>
      <c r="C1989" s="141">
        <v>622</v>
      </c>
      <c r="D1989" s="141">
        <v>7</v>
      </c>
      <c r="E1989" s="142">
        <v>1451.89</v>
      </c>
      <c r="F1989" s="142">
        <v>105.63</v>
      </c>
      <c r="G1989" s="142">
        <v>92.3</v>
      </c>
      <c r="H1989" s="142">
        <v>25.34</v>
      </c>
      <c r="I1989" s="142">
        <v>223.27</v>
      </c>
      <c r="Q1989" s="30">
        <f t="shared" si="30"/>
        <v>223.27</v>
      </c>
    </row>
    <row r="1990" spans="1:17" x14ac:dyDescent="0.2">
      <c r="A1990" s="139" t="s">
        <v>3981</v>
      </c>
      <c r="B1990" s="140" t="s">
        <v>17287</v>
      </c>
      <c r="C1990" s="141">
        <v>36024</v>
      </c>
      <c r="D1990" s="141">
        <v>500</v>
      </c>
      <c r="E1990" s="142">
        <v>193268.31</v>
      </c>
      <c r="F1990" s="142">
        <v>6117.93</v>
      </c>
      <c r="G1990" s="142">
        <v>6593.36</v>
      </c>
      <c r="H1990" s="142">
        <v>3373.24</v>
      </c>
      <c r="I1990" s="142">
        <v>16084.53</v>
      </c>
      <c r="Q1990" s="30">
        <f t="shared" si="30"/>
        <v>16084.53</v>
      </c>
    </row>
    <row r="1991" spans="1:17" x14ac:dyDescent="0.2">
      <c r="A1991" s="139" t="s">
        <v>3983</v>
      </c>
      <c r="B1991" s="140" t="s">
        <v>17288</v>
      </c>
      <c r="C1991" s="141">
        <v>3052</v>
      </c>
      <c r="D1991" s="141">
        <v>66</v>
      </c>
      <c r="E1991" s="142">
        <v>17580.810000000001</v>
      </c>
      <c r="F1991" s="142">
        <v>518.32000000000005</v>
      </c>
      <c r="G1991" s="142">
        <v>870.32</v>
      </c>
      <c r="H1991" s="142">
        <v>306.85000000000002</v>
      </c>
      <c r="I1991" s="142">
        <v>1695.49</v>
      </c>
      <c r="Q1991" s="30">
        <f t="shared" si="30"/>
        <v>1695.49</v>
      </c>
    </row>
    <row r="1992" spans="1:17" x14ac:dyDescent="0.2">
      <c r="A1992" s="139" t="s">
        <v>3985</v>
      </c>
      <c r="B1992" s="140" t="s">
        <v>17289</v>
      </c>
      <c r="C1992" s="141">
        <v>1003</v>
      </c>
      <c r="D1992" s="141">
        <v>18</v>
      </c>
      <c r="E1992" s="142">
        <v>3292.9</v>
      </c>
      <c r="F1992" s="142">
        <v>170.34</v>
      </c>
      <c r="G1992" s="142">
        <v>237.36</v>
      </c>
      <c r="H1992" s="142">
        <v>57.47</v>
      </c>
      <c r="I1992" s="142">
        <v>465.17</v>
      </c>
      <c r="Q1992" s="30">
        <f t="shared" si="30"/>
        <v>465.17</v>
      </c>
    </row>
    <row r="1993" spans="1:17" x14ac:dyDescent="0.2">
      <c r="A1993" s="139" t="s">
        <v>3987</v>
      </c>
      <c r="B1993" s="140" t="s">
        <v>17290</v>
      </c>
      <c r="C1993" s="141">
        <v>2659</v>
      </c>
      <c r="D1993" s="141">
        <v>26</v>
      </c>
      <c r="E1993" s="142">
        <v>5372.4</v>
      </c>
      <c r="F1993" s="142">
        <v>451.58</v>
      </c>
      <c r="G1993" s="142">
        <v>342.86</v>
      </c>
      <c r="H1993" s="142">
        <v>93.77</v>
      </c>
      <c r="I1993" s="142">
        <v>888.21</v>
      </c>
      <c r="Q1993" s="30">
        <f t="shared" si="30"/>
        <v>888.21</v>
      </c>
    </row>
    <row r="1994" spans="1:17" x14ac:dyDescent="0.2">
      <c r="A1994" s="139" t="s">
        <v>3989</v>
      </c>
      <c r="B1994" s="140" t="s">
        <v>17291</v>
      </c>
      <c r="C1994" s="141">
        <v>164</v>
      </c>
      <c r="D1994" s="141">
        <v>3</v>
      </c>
      <c r="E1994" s="142">
        <v>653.16</v>
      </c>
      <c r="F1994" s="142">
        <v>27.85</v>
      </c>
      <c r="G1994" s="142">
        <v>39.56</v>
      </c>
      <c r="H1994" s="142">
        <v>11.4</v>
      </c>
      <c r="I1994" s="142">
        <v>78.81</v>
      </c>
      <c r="Q1994" s="30">
        <f t="shared" si="30"/>
        <v>78.81</v>
      </c>
    </row>
    <row r="1995" spans="1:17" x14ac:dyDescent="0.2">
      <c r="A1995" s="139" t="s">
        <v>3991</v>
      </c>
      <c r="B1995" s="140" t="s">
        <v>17292</v>
      </c>
      <c r="C1995" s="141">
        <v>30071</v>
      </c>
      <c r="D1995" s="141">
        <v>418</v>
      </c>
      <c r="E1995" s="142">
        <v>304764.03999999998</v>
      </c>
      <c r="F1995" s="142">
        <v>5106.9399999999996</v>
      </c>
      <c r="G1995" s="142">
        <v>5512.05</v>
      </c>
      <c r="H1995" s="142">
        <v>5319.26</v>
      </c>
      <c r="I1995" s="142">
        <v>15938.25</v>
      </c>
      <c r="Q1995" s="30">
        <f t="shared" si="30"/>
        <v>15938.25</v>
      </c>
    </row>
    <row r="1996" spans="1:17" x14ac:dyDescent="0.2">
      <c r="A1996" s="139" t="s">
        <v>3993</v>
      </c>
      <c r="B1996" s="140" t="s">
        <v>17293</v>
      </c>
      <c r="C1996" s="141">
        <v>661</v>
      </c>
      <c r="D1996" s="141">
        <v>10</v>
      </c>
      <c r="E1996" s="142">
        <v>1934.09</v>
      </c>
      <c r="F1996" s="142">
        <v>112.26</v>
      </c>
      <c r="G1996" s="142">
        <v>131.86000000000001</v>
      </c>
      <c r="H1996" s="142">
        <v>33.76</v>
      </c>
      <c r="I1996" s="142">
        <v>277.88</v>
      </c>
      <c r="Q1996" s="30">
        <f t="shared" si="30"/>
        <v>277.88</v>
      </c>
    </row>
    <row r="1997" spans="1:17" x14ac:dyDescent="0.2">
      <c r="A1997" s="139" t="s">
        <v>3995</v>
      </c>
      <c r="B1997" s="140" t="s">
        <v>17294</v>
      </c>
      <c r="C1997" s="141">
        <v>1772</v>
      </c>
      <c r="D1997" s="141">
        <v>12</v>
      </c>
      <c r="E1997" s="142">
        <v>5890.69</v>
      </c>
      <c r="F1997" s="142">
        <v>300.94</v>
      </c>
      <c r="G1997" s="142">
        <v>158.24</v>
      </c>
      <c r="H1997" s="142">
        <v>102.82</v>
      </c>
      <c r="I1997" s="142">
        <v>562</v>
      </c>
      <c r="Q1997" s="30">
        <f t="shared" si="30"/>
        <v>562</v>
      </c>
    </row>
    <row r="1998" spans="1:17" x14ac:dyDescent="0.2">
      <c r="A1998" s="139" t="s">
        <v>3997</v>
      </c>
      <c r="B1998" s="140" t="s">
        <v>17295</v>
      </c>
      <c r="C1998" s="141">
        <v>1083</v>
      </c>
      <c r="D1998" s="141">
        <v>11</v>
      </c>
      <c r="E1998" s="142">
        <v>1987.94</v>
      </c>
      <c r="F1998" s="142">
        <v>183.93</v>
      </c>
      <c r="G1998" s="142">
        <v>145.06</v>
      </c>
      <c r="H1998" s="142">
        <v>34.700000000000003</v>
      </c>
      <c r="I1998" s="142">
        <v>363.69</v>
      </c>
      <c r="Q1998" s="30">
        <f t="shared" si="30"/>
        <v>363.69</v>
      </c>
    </row>
    <row r="1999" spans="1:17" x14ac:dyDescent="0.2">
      <c r="A1999" s="139" t="s">
        <v>3999</v>
      </c>
      <c r="B1999" s="140" t="s">
        <v>17296</v>
      </c>
      <c r="C1999" s="141">
        <v>607</v>
      </c>
      <c r="D1999" s="141">
        <v>17</v>
      </c>
      <c r="E1999" s="142">
        <v>3708.66</v>
      </c>
      <c r="F1999" s="142">
        <v>103.09</v>
      </c>
      <c r="G1999" s="142">
        <v>224.18</v>
      </c>
      <c r="H1999" s="142">
        <v>64.73</v>
      </c>
      <c r="I1999" s="142">
        <v>392</v>
      </c>
      <c r="Q1999" s="30">
        <f t="shared" ref="Q1999:Q2062" si="31">I1999+P1999</f>
        <v>392</v>
      </c>
    </row>
    <row r="2000" spans="1:17" x14ac:dyDescent="0.2">
      <c r="A2000" s="139" t="s">
        <v>4001</v>
      </c>
      <c r="B2000" s="140" t="s">
        <v>17297</v>
      </c>
      <c r="C2000" s="141">
        <v>1965</v>
      </c>
      <c r="D2000" s="141">
        <v>23</v>
      </c>
      <c r="E2000" s="142">
        <v>5441.34</v>
      </c>
      <c r="F2000" s="142">
        <v>333.71</v>
      </c>
      <c r="G2000" s="142">
        <v>303.3</v>
      </c>
      <c r="H2000" s="142">
        <v>94.97</v>
      </c>
      <c r="I2000" s="142">
        <v>731.98</v>
      </c>
      <c r="Q2000" s="30">
        <f t="shared" si="31"/>
        <v>731.98</v>
      </c>
    </row>
    <row r="2001" spans="1:17" x14ac:dyDescent="0.2">
      <c r="A2001" s="139" t="s">
        <v>4003</v>
      </c>
      <c r="B2001" s="140" t="s">
        <v>17298</v>
      </c>
      <c r="C2001" s="141">
        <v>4828</v>
      </c>
      <c r="D2001" s="141">
        <v>51</v>
      </c>
      <c r="E2001" s="142">
        <v>36336.54</v>
      </c>
      <c r="F2001" s="142">
        <v>819.94</v>
      </c>
      <c r="G2001" s="142">
        <v>672.52</v>
      </c>
      <c r="H2001" s="142">
        <v>634.21</v>
      </c>
      <c r="I2001" s="142">
        <v>2126.67</v>
      </c>
      <c r="Q2001" s="30">
        <f t="shared" si="31"/>
        <v>2126.67</v>
      </c>
    </row>
    <row r="2002" spans="1:17" x14ac:dyDescent="0.2">
      <c r="A2002" s="139" t="s">
        <v>4005</v>
      </c>
      <c r="B2002" s="140" t="s">
        <v>17299</v>
      </c>
      <c r="C2002" s="141">
        <v>278</v>
      </c>
      <c r="D2002" s="141">
        <v>4</v>
      </c>
      <c r="E2002" s="142">
        <v>1014.5</v>
      </c>
      <c r="F2002" s="142">
        <v>47.22</v>
      </c>
      <c r="G2002" s="142">
        <v>52.74</v>
      </c>
      <c r="H2002" s="142">
        <v>17.7</v>
      </c>
      <c r="I2002" s="142">
        <v>117.66</v>
      </c>
      <c r="Q2002" s="30">
        <f t="shared" si="31"/>
        <v>117.66</v>
      </c>
    </row>
    <row r="2003" spans="1:17" x14ac:dyDescent="0.2">
      <c r="A2003" s="139" t="s">
        <v>4007</v>
      </c>
      <c r="B2003" s="140" t="s">
        <v>17300</v>
      </c>
      <c r="C2003" s="141">
        <v>54</v>
      </c>
      <c r="D2003" s="141">
        <v>3</v>
      </c>
      <c r="E2003" s="142">
        <v>473.75</v>
      </c>
      <c r="F2003" s="142">
        <v>9.17</v>
      </c>
      <c r="G2003" s="142">
        <v>39.56</v>
      </c>
      <c r="H2003" s="142">
        <v>8.27</v>
      </c>
      <c r="I2003" s="142">
        <v>57</v>
      </c>
      <c r="Q2003" s="30">
        <f t="shared" si="31"/>
        <v>57</v>
      </c>
    </row>
    <row r="2004" spans="1:17" x14ac:dyDescent="0.2">
      <c r="A2004" s="139" t="s">
        <v>4009</v>
      </c>
      <c r="B2004" s="140" t="s">
        <v>17301</v>
      </c>
      <c r="C2004" s="141">
        <v>9667</v>
      </c>
      <c r="D2004" s="141">
        <v>107</v>
      </c>
      <c r="E2004" s="142">
        <v>38492.19</v>
      </c>
      <c r="F2004" s="142">
        <v>1641.74</v>
      </c>
      <c r="G2004" s="142">
        <v>1410.98</v>
      </c>
      <c r="H2004" s="142">
        <v>671.83</v>
      </c>
      <c r="I2004" s="142">
        <v>3724.55</v>
      </c>
      <c r="Q2004" s="30">
        <f t="shared" si="31"/>
        <v>3724.55</v>
      </c>
    </row>
    <row r="2005" spans="1:17" x14ac:dyDescent="0.2">
      <c r="A2005" s="139" t="s">
        <v>4011</v>
      </c>
      <c r="B2005" s="140" t="s">
        <v>17302</v>
      </c>
      <c r="C2005" s="141">
        <v>2713</v>
      </c>
      <c r="D2005" s="141">
        <v>45</v>
      </c>
      <c r="E2005" s="142">
        <v>39243.339999999997</v>
      </c>
      <c r="F2005" s="142">
        <v>460.74</v>
      </c>
      <c r="G2005" s="142">
        <v>593.4</v>
      </c>
      <c r="H2005" s="142">
        <v>684.94</v>
      </c>
      <c r="I2005" s="142">
        <v>1739.08</v>
      </c>
      <c r="Q2005" s="30">
        <f t="shared" si="31"/>
        <v>1739.08</v>
      </c>
    </row>
    <row r="2006" spans="1:17" x14ac:dyDescent="0.2">
      <c r="A2006" s="139" t="s">
        <v>4013</v>
      </c>
      <c r="B2006" s="140" t="s">
        <v>17303</v>
      </c>
      <c r="C2006" s="141">
        <v>2183</v>
      </c>
      <c r="D2006" s="141">
        <v>19</v>
      </c>
      <c r="E2006" s="142">
        <v>6062.3</v>
      </c>
      <c r="F2006" s="142">
        <v>370.74</v>
      </c>
      <c r="G2006" s="142">
        <v>250.54</v>
      </c>
      <c r="H2006" s="142">
        <v>105.81</v>
      </c>
      <c r="I2006" s="142">
        <v>727.09</v>
      </c>
      <c r="Q2006" s="30">
        <f t="shared" si="31"/>
        <v>727.09</v>
      </c>
    </row>
    <row r="2007" spans="1:17" x14ac:dyDescent="0.2">
      <c r="A2007" s="139" t="s">
        <v>4015</v>
      </c>
      <c r="B2007" s="140" t="s">
        <v>17304</v>
      </c>
      <c r="C2007" s="141">
        <v>1061</v>
      </c>
      <c r="D2007" s="141">
        <v>14</v>
      </c>
      <c r="E2007" s="142">
        <v>2450.35</v>
      </c>
      <c r="F2007" s="142">
        <v>180.19</v>
      </c>
      <c r="G2007" s="142">
        <v>184.62</v>
      </c>
      <c r="H2007" s="142">
        <v>42.77</v>
      </c>
      <c r="I2007" s="142">
        <v>407.58</v>
      </c>
      <c r="Q2007" s="30">
        <f t="shared" si="31"/>
        <v>407.58</v>
      </c>
    </row>
    <row r="2008" spans="1:17" x14ac:dyDescent="0.2">
      <c r="A2008" s="139" t="s">
        <v>4017</v>
      </c>
      <c r="B2008" s="140" t="s">
        <v>17305</v>
      </c>
      <c r="C2008" s="141">
        <v>555</v>
      </c>
      <c r="D2008" s="141">
        <v>12</v>
      </c>
      <c r="E2008" s="142">
        <v>2549.94</v>
      </c>
      <c r="F2008" s="142">
        <v>94.26</v>
      </c>
      <c r="G2008" s="142">
        <v>158.24</v>
      </c>
      <c r="H2008" s="142">
        <v>44.5</v>
      </c>
      <c r="I2008" s="142">
        <v>297</v>
      </c>
      <c r="Q2008" s="30">
        <f t="shared" si="31"/>
        <v>297</v>
      </c>
    </row>
    <row r="2009" spans="1:17" x14ac:dyDescent="0.2">
      <c r="A2009" s="139" t="s">
        <v>4019</v>
      </c>
      <c r="B2009" s="140" t="s">
        <v>17306</v>
      </c>
      <c r="C2009" s="141">
        <v>571</v>
      </c>
      <c r="D2009" s="141">
        <v>14</v>
      </c>
      <c r="E2009" s="142">
        <v>19290.39</v>
      </c>
      <c r="F2009" s="142">
        <v>96.98</v>
      </c>
      <c r="G2009" s="142">
        <v>184.62</v>
      </c>
      <c r="H2009" s="142">
        <v>336.69</v>
      </c>
      <c r="I2009" s="142">
        <v>618.29</v>
      </c>
      <c r="Q2009" s="30">
        <f t="shared" si="31"/>
        <v>618.29</v>
      </c>
    </row>
    <row r="2010" spans="1:17" x14ac:dyDescent="0.2">
      <c r="A2010" s="139" t="s">
        <v>4021</v>
      </c>
      <c r="B2010" s="140" t="s">
        <v>17307</v>
      </c>
      <c r="C2010" s="141">
        <v>693</v>
      </c>
      <c r="D2010" s="141">
        <v>17</v>
      </c>
      <c r="E2010" s="142">
        <v>5486.39</v>
      </c>
      <c r="F2010" s="142">
        <v>117.69</v>
      </c>
      <c r="G2010" s="142">
        <v>224.18</v>
      </c>
      <c r="H2010" s="142">
        <v>95.76</v>
      </c>
      <c r="I2010" s="142">
        <v>437.63</v>
      </c>
      <c r="Q2010" s="30">
        <f t="shared" si="31"/>
        <v>437.63</v>
      </c>
    </row>
    <row r="2011" spans="1:17" x14ac:dyDescent="0.2">
      <c r="A2011" s="139" t="s">
        <v>4023</v>
      </c>
      <c r="B2011" s="140" t="s">
        <v>17308</v>
      </c>
      <c r="C2011" s="141">
        <v>4125</v>
      </c>
      <c r="D2011" s="141">
        <v>29</v>
      </c>
      <c r="E2011" s="142">
        <v>23203.06</v>
      </c>
      <c r="F2011" s="142">
        <v>288.42</v>
      </c>
      <c r="G2011" s="142">
        <v>182.41</v>
      </c>
      <c r="H2011" s="142">
        <v>184.69</v>
      </c>
      <c r="I2011" s="142">
        <v>655.52</v>
      </c>
      <c r="Q2011" s="30">
        <f t="shared" si="31"/>
        <v>655.52</v>
      </c>
    </row>
    <row r="2012" spans="1:17" x14ac:dyDescent="0.2">
      <c r="A2012" s="139" t="s">
        <v>4025</v>
      </c>
      <c r="B2012" s="140" t="s">
        <v>17309</v>
      </c>
      <c r="C2012" s="141">
        <v>13318</v>
      </c>
      <c r="D2012" s="141">
        <v>114</v>
      </c>
      <c r="E2012" s="142">
        <v>78099.22</v>
      </c>
      <c r="F2012" s="142">
        <v>931.19</v>
      </c>
      <c r="G2012" s="142">
        <v>717.04</v>
      </c>
      <c r="H2012" s="142">
        <v>621.66</v>
      </c>
      <c r="I2012" s="142">
        <v>2269.89</v>
      </c>
      <c r="Q2012" s="30">
        <f t="shared" si="31"/>
        <v>2269.89</v>
      </c>
    </row>
    <row r="2013" spans="1:17" x14ac:dyDescent="0.2">
      <c r="A2013" s="139" t="s">
        <v>4027</v>
      </c>
      <c r="B2013" s="140" t="s">
        <v>17310</v>
      </c>
      <c r="C2013" s="141">
        <v>1493</v>
      </c>
      <c r="D2013" s="141">
        <v>29</v>
      </c>
      <c r="E2013" s="142">
        <v>4812.84</v>
      </c>
      <c r="F2013" s="142">
        <v>104.39</v>
      </c>
      <c r="G2013" s="142">
        <v>182.41</v>
      </c>
      <c r="H2013" s="142">
        <v>38.31</v>
      </c>
      <c r="I2013" s="142">
        <v>325.11</v>
      </c>
      <c r="Q2013" s="30">
        <f t="shared" si="31"/>
        <v>325.11</v>
      </c>
    </row>
    <row r="2014" spans="1:17" x14ac:dyDescent="0.2">
      <c r="A2014" s="139" t="s">
        <v>4029</v>
      </c>
      <c r="B2014" s="140" t="s">
        <v>17311</v>
      </c>
      <c r="C2014" s="141">
        <v>2350</v>
      </c>
      <c r="D2014" s="141">
        <v>40</v>
      </c>
      <c r="E2014" s="142">
        <v>17623.669999999998</v>
      </c>
      <c r="F2014" s="142">
        <v>164.31</v>
      </c>
      <c r="G2014" s="142">
        <v>251.59</v>
      </c>
      <c r="H2014" s="142">
        <v>140.28</v>
      </c>
      <c r="I2014" s="142">
        <v>556.17999999999995</v>
      </c>
      <c r="Q2014" s="30">
        <f t="shared" si="31"/>
        <v>556.17999999999995</v>
      </c>
    </row>
    <row r="2015" spans="1:17" x14ac:dyDescent="0.2">
      <c r="A2015" s="139" t="s">
        <v>4031</v>
      </c>
      <c r="B2015" s="140" t="s">
        <v>17312</v>
      </c>
      <c r="C2015" s="141">
        <v>8093</v>
      </c>
      <c r="D2015" s="141">
        <v>71</v>
      </c>
      <c r="E2015" s="142">
        <v>49437</v>
      </c>
      <c r="F2015" s="142">
        <v>565.86</v>
      </c>
      <c r="G2015" s="142">
        <v>446.58</v>
      </c>
      <c r="H2015" s="142">
        <v>393.5</v>
      </c>
      <c r="I2015" s="142">
        <v>1405.94</v>
      </c>
      <c r="Q2015" s="30">
        <f t="shared" si="31"/>
        <v>1405.94</v>
      </c>
    </row>
    <row r="2016" spans="1:17" x14ac:dyDescent="0.2">
      <c r="A2016" s="139" t="s">
        <v>4033</v>
      </c>
      <c r="B2016" s="140" t="s">
        <v>17313</v>
      </c>
      <c r="C2016" s="141">
        <v>1509</v>
      </c>
      <c r="D2016" s="141">
        <v>31</v>
      </c>
      <c r="E2016" s="142">
        <v>26395.37</v>
      </c>
      <c r="F2016" s="142">
        <v>105.51</v>
      </c>
      <c r="G2016" s="142">
        <v>194.98</v>
      </c>
      <c r="H2016" s="142">
        <v>210.1</v>
      </c>
      <c r="I2016" s="142">
        <v>510.59</v>
      </c>
      <c r="Q2016" s="30">
        <f t="shared" si="31"/>
        <v>510.59</v>
      </c>
    </row>
    <row r="2017" spans="1:17" x14ac:dyDescent="0.2">
      <c r="A2017" s="139" t="s">
        <v>4035</v>
      </c>
      <c r="B2017" s="140" t="s">
        <v>17314</v>
      </c>
      <c r="C2017" s="141">
        <v>18764</v>
      </c>
      <c r="D2017" s="141">
        <v>215</v>
      </c>
      <c r="E2017" s="142">
        <v>246513.42</v>
      </c>
      <c r="F2017" s="142">
        <v>1311.98</v>
      </c>
      <c r="G2017" s="142">
        <v>1352.3</v>
      </c>
      <c r="H2017" s="142">
        <v>1962.19</v>
      </c>
      <c r="I2017" s="142">
        <v>4626.47</v>
      </c>
      <c r="Q2017" s="30">
        <f t="shared" si="31"/>
        <v>4626.47</v>
      </c>
    </row>
    <row r="2018" spans="1:17" x14ac:dyDescent="0.2">
      <c r="A2018" s="139" t="s">
        <v>4037</v>
      </c>
      <c r="B2018" s="140" t="s">
        <v>17315</v>
      </c>
      <c r="C2018" s="141">
        <v>3166</v>
      </c>
      <c r="D2018" s="141">
        <v>35</v>
      </c>
      <c r="E2018" s="142">
        <v>8725.5499999999993</v>
      </c>
      <c r="F2018" s="142">
        <v>221.37</v>
      </c>
      <c r="G2018" s="142">
        <v>220.14</v>
      </c>
      <c r="H2018" s="142">
        <v>69.459999999999994</v>
      </c>
      <c r="I2018" s="142">
        <v>510.97</v>
      </c>
      <c r="Q2018" s="30">
        <f t="shared" si="31"/>
        <v>510.97</v>
      </c>
    </row>
    <row r="2019" spans="1:17" x14ac:dyDescent="0.2">
      <c r="A2019" s="139" t="s">
        <v>4039</v>
      </c>
      <c r="B2019" s="140" t="s">
        <v>17316</v>
      </c>
      <c r="C2019" s="141">
        <v>2862</v>
      </c>
      <c r="D2019" s="141">
        <v>36</v>
      </c>
      <c r="E2019" s="142">
        <v>17254.64</v>
      </c>
      <c r="F2019" s="142">
        <v>200.11</v>
      </c>
      <c r="G2019" s="142">
        <v>226.43</v>
      </c>
      <c r="H2019" s="142">
        <v>137.34</v>
      </c>
      <c r="I2019" s="142">
        <v>563.88</v>
      </c>
      <c r="Q2019" s="30">
        <f t="shared" si="31"/>
        <v>563.88</v>
      </c>
    </row>
    <row r="2020" spans="1:17" x14ac:dyDescent="0.2">
      <c r="A2020" s="139" t="s">
        <v>4041</v>
      </c>
      <c r="B2020" s="140" t="s">
        <v>17317</v>
      </c>
      <c r="C2020" s="141">
        <v>4974</v>
      </c>
      <c r="D2020" s="141">
        <v>46</v>
      </c>
      <c r="E2020" s="142">
        <v>41771.18</v>
      </c>
      <c r="F2020" s="142">
        <v>347.78</v>
      </c>
      <c r="G2020" s="142">
        <v>289.33</v>
      </c>
      <c r="H2020" s="142">
        <v>332.49</v>
      </c>
      <c r="I2020" s="142">
        <v>969.6</v>
      </c>
      <c r="Q2020" s="30">
        <f t="shared" si="31"/>
        <v>969.6</v>
      </c>
    </row>
    <row r="2021" spans="1:17" x14ac:dyDescent="0.2">
      <c r="A2021" s="139" t="s">
        <v>4043</v>
      </c>
      <c r="B2021" s="140" t="s">
        <v>17318</v>
      </c>
      <c r="C2021" s="141">
        <v>661</v>
      </c>
      <c r="D2021" s="141">
        <v>9</v>
      </c>
      <c r="E2021" s="142">
        <v>1971.14</v>
      </c>
      <c r="F2021" s="142">
        <v>46.22</v>
      </c>
      <c r="G2021" s="142">
        <v>56.61</v>
      </c>
      <c r="H2021" s="142">
        <v>15.69</v>
      </c>
      <c r="I2021" s="142">
        <v>118.52</v>
      </c>
      <c r="Q2021" s="30">
        <f t="shared" si="31"/>
        <v>118.52</v>
      </c>
    </row>
    <row r="2022" spans="1:17" x14ac:dyDescent="0.2">
      <c r="A2022" s="139" t="s">
        <v>4045</v>
      </c>
      <c r="B2022" s="140" t="s">
        <v>17319</v>
      </c>
      <c r="C2022" s="141">
        <v>7257</v>
      </c>
      <c r="D2022" s="141">
        <v>56</v>
      </c>
      <c r="E2022" s="142">
        <v>44490.62</v>
      </c>
      <c r="F2022" s="142">
        <v>507.41</v>
      </c>
      <c r="G2022" s="142">
        <v>352.23</v>
      </c>
      <c r="H2022" s="142">
        <v>354.14</v>
      </c>
      <c r="I2022" s="142">
        <v>1213.78</v>
      </c>
      <c r="Q2022" s="30">
        <f t="shared" si="31"/>
        <v>1213.78</v>
      </c>
    </row>
    <row r="2023" spans="1:17" x14ac:dyDescent="0.2">
      <c r="A2023" s="139" t="s">
        <v>4047</v>
      </c>
      <c r="B2023" s="140" t="s">
        <v>17320</v>
      </c>
      <c r="C2023" s="141">
        <v>20097</v>
      </c>
      <c r="D2023" s="141">
        <v>182</v>
      </c>
      <c r="E2023" s="142">
        <v>153364.97</v>
      </c>
      <c r="F2023" s="142">
        <v>1405.18</v>
      </c>
      <c r="G2023" s="142">
        <v>1144.74</v>
      </c>
      <c r="H2023" s="142">
        <v>1220.75</v>
      </c>
      <c r="I2023" s="142">
        <v>3770.67</v>
      </c>
      <c r="Q2023" s="30">
        <f t="shared" si="31"/>
        <v>3770.67</v>
      </c>
    </row>
    <row r="2024" spans="1:17" x14ac:dyDescent="0.2">
      <c r="A2024" s="139" t="s">
        <v>4049</v>
      </c>
      <c r="B2024" s="140" t="s">
        <v>17321</v>
      </c>
      <c r="C2024" s="141">
        <v>2859</v>
      </c>
      <c r="D2024" s="141">
        <v>23</v>
      </c>
      <c r="E2024" s="142">
        <v>13145.5</v>
      </c>
      <c r="F2024" s="142">
        <v>199.9</v>
      </c>
      <c r="G2024" s="142">
        <v>144.66</v>
      </c>
      <c r="H2024" s="142">
        <v>104.63</v>
      </c>
      <c r="I2024" s="142">
        <v>449.19</v>
      </c>
      <c r="Q2024" s="30">
        <f t="shared" si="31"/>
        <v>449.19</v>
      </c>
    </row>
    <row r="2025" spans="1:17" x14ac:dyDescent="0.2">
      <c r="A2025" s="139" t="s">
        <v>4051</v>
      </c>
      <c r="B2025" s="140" t="s">
        <v>17322</v>
      </c>
      <c r="C2025" s="141">
        <v>2367</v>
      </c>
      <c r="D2025" s="141">
        <v>43</v>
      </c>
      <c r="E2025" s="142">
        <v>33717.01</v>
      </c>
      <c r="F2025" s="142">
        <v>165.5</v>
      </c>
      <c r="G2025" s="142">
        <v>270.45999999999998</v>
      </c>
      <c r="H2025" s="142">
        <v>268.38</v>
      </c>
      <c r="I2025" s="142">
        <v>704.34</v>
      </c>
      <c r="Q2025" s="30">
        <f t="shared" si="31"/>
        <v>704.34</v>
      </c>
    </row>
    <row r="2026" spans="1:17" x14ac:dyDescent="0.2">
      <c r="A2026" s="139" t="s">
        <v>4053</v>
      </c>
      <c r="B2026" s="140" t="s">
        <v>17323</v>
      </c>
      <c r="C2026" s="141">
        <v>1455</v>
      </c>
      <c r="D2026" s="141">
        <v>12</v>
      </c>
      <c r="E2026" s="142">
        <v>2685.07</v>
      </c>
      <c r="F2026" s="142">
        <v>101.74</v>
      </c>
      <c r="G2026" s="142">
        <v>75.48</v>
      </c>
      <c r="H2026" s="142">
        <v>21.38</v>
      </c>
      <c r="I2026" s="142">
        <v>198.6</v>
      </c>
      <c r="Q2026" s="30">
        <f t="shared" si="31"/>
        <v>198.6</v>
      </c>
    </row>
    <row r="2027" spans="1:17" x14ac:dyDescent="0.2">
      <c r="A2027" s="139" t="s">
        <v>4055</v>
      </c>
      <c r="B2027" s="140" t="s">
        <v>17324</v>
      </c>
      <c r="C2027" s="141">
        <v>14324</v>
      </c>
      <c r="D2027" s="141">
        <v>196</v>
      </c>
      <c r="E2027" s="142">
        <v>114581.16</v>
      </c>
      <c r="F2027" s="142">
        <v>1001.53</v>
      </c>
      <c r="G2027" s="142">
        <v>1232.8</v>
      </c>
      <c r="H2027" s="142">
        <v>912.04</v>
      </c>
      <c r="I2027" s="142">
        <v>3146.37</v>
      </c>
      <c r="Q2027" s="30">
        <f t="shared" si="31"/>
        <v>3146.37</v>
      </c>
    </row>
    <row r="2028" spans="1:17" x14ac:dyDescent="0.2">
      <c r="A2028" s="139" t="s">
        <v>4057</v>
      </c>
      <c r="B2028" s="140" t="s">
        <v>17325</v>
      </c>
      <c r="C2028" s="141">
        <v>4353</v>
      </c>
      <c r="D2028" s="141">
        <v>56</v>
      </c>
      <c r="E2028" s="142">
        <v>144068.73000000001</v>
      </c>
      <c r="F2028" s="142">
        <v>304.36</v>
      </c>
      <c r="G2028" s="142">
        <v>352.23</v>
      </c>
      <c r="H2028" s="142">
        <v>1146.75</v>
      </c>
      <c r="I2028" s="142">
        <v>1803.34</v>
      </c>
      <c r="Q2028" s="30">
        <f t="shared" si="31"/>
        <v>1803.34</v>
      </c>
    </row>
    <row r="2029" spans="1:17" x14ac:dyDescent="0.2">
      <c r="A2029" s="139" t="s">
        <v>4059</v>
      </c>
      <c r="B2029" s="140" t="s">
        <v>17326</v>
      </c>
      <c r="C2029" s="141">
        <v>7711</v>
      </c>
      <c r="D2029" s="141">
        <v>55</v>
      </c>
      <c r="E2029" s="142">
        <v>55392.77</v>
      </c>
      <c r="F2029" s="142">
        <v>539.15</v>
      </c>
      <c r="G2029" s="142">
        <v>345.94</v>
      </c>
      <c r="H2029" s="142">
        <v>440.91</v>
      </c>
      <c r="I2029" s="142">
        <v>1326</v>
      </c>
      <c r="Q2029" s="30">
        <f t="shared" si="31"/>
        <v>1326</v>
      </c>
    </row>
    <row r="2030" spans="1:17" x14ac:dyDescent="0.2">
      <c r="A2030" s="139" t="s">
        <v>4061</v>
      </c>
      <c r="B2030" s="140" t="s">
        <v>17327</v>
      </c>
      <c r="C2030" s="141">
        <v>380</v>
      </c>
      <c r="D2030" s="141">
        <v>1</v>
      </c>
      <c r="E2030" s="142">
        <v>313.64999999999998</v>
      </c>
      <c r="F2030" s="142">
        <v>26.57</v>
      </c>
      <c r="G2030" s="142">
        <v>6.29</v>
      </c>
      <c r="H2030" s="142">
        <v>2.5</v>
      </c>
      <c r="I2030" s="142">
        <v>35.36</v>
      </c>
      <c r="Q2030" s="30">
        <f t="shared" si="31"/>
        <v>35.36</v>
      </c>
    </row>
    <row r="2031" spans="1:17" x14ac:dyDescent="0.2">
      <c r="A2031" s="139" t="s">
        <v>4063</v>
      </c>
      <c r="B2031" s="140" t="s">
        <v>17328</v>
      </c>
      <c r="C2031" s="141">
        <v>319515</v>
      </c>
      <c r="D2031" s="141">
        <v>3476</v>
      </c>
      <c r="E2031" s="142">
        <v>2741029.7</v>
      </c>
      <c r="F2031" s="142">
        <v>22340.400000000001</v>
      </c>
      <c r="G2031" s="142">
        <v>21863.33</v>
      </c>
      <c r="H2031" s="142">
        <v>21817.99</v>
      </c>
      <c r="I2031" s="142">
        <v>66021.72</v>
      </c>
      <c r="Q2031" s="30">
        <f t="shared" si="31"/>
        <v>66021.72</v>
      </c>
    </row>
    <row r="2032" spans="1:17" x14ac:dyDescent="0.2">
      <c r="A2032" s="139" t="s">
        <v>4065</v>
      </c>
      <c r="B2032" s="140" t="s">
        <v>17329</v>
      </c>
      <c r="C2032" s="141">
        <v>4583</v>
      </c>
      <c r="D2032" s="141">
        <v>40</v>
      </c>
      <c r="E2032" s="142">
        <v>32968.43</v>
      </c>
      <c r="F2032" s="142">
        <v>320.44</v>
      </c>
      <c r="G2032" s="142">
        <v>251.59</v>
      </c>
      <c r="H2032" s="142">
        <v>262.42</v>
      </c>
      <c r="I2032" s="142">
        <v>834.45</v>
      </c>
      <c r="Q2032" s="30">
        <f t="shared" si="31"/>
        <v>834.45</v>
      </c>
    </row>
    <row r="2033" spans="1:17" x14ac:dyDescent="0.2">
      <c r="A2033" s="139" t="s">
        <v>4067</v>
      </c>
      <c r="B2033" s="140" t="s">
        <v>17330</v>
      </c>
      <c r="C2033" s="141">
        <v>2402</v>
      </c>
      <c r="D2033" s="141">
        <v>40</v>
      </c>
      <c r="E2033" s="142">
        <v>12734.04</v>
      </c>
      <c r="F2033" s="142">
        <v>167.94</v>
      </c>
      <c r="G2033" s="142">
        <v>251.59</v>
      </c>
      <c r="H2033" s="142">
        <v>101.36</v>
      </c>
      <c r="I2033" s="142">
        <v>520.89</v>
      </c>
      <c r="Q2033" s="30">
        <f t="shared" si="31"/>
        <v>520.89</v>
      </c>
    </row>
    <row r="2034" spans="1:17" x14ac:dyDescent="0.2">
      <c r="A2034" s="139" t="s">
        <v>4069</v>
      </c>
      <c r="B2034" s="140" t="s">
        <v>17331</v>
      </c>
      <c r="C2034" s="141">
        <v>2266</v>
      </c>
      <c r="D2034" s="141">
        <v>22</v>
      </c>
      <c r="E2034" s="142">
        <v>5700.69</v>
      </c>
      <c r="F2034" s="142">
        <v>158.44</v>
      </c>
      <c r="G2034" s="142">
        <v>138.38</v>
      </c>
      <c r="H2034" s="142">
        <v>45.38</v>
      </c>
      <c r="I2034" s="142">
        <v>342.2</v>
      </c>
      <c r="Q2034" s="30">
        <f t="shared" si="31"/>
        <v>342.2</v>
      </c>
    </row>
    <row r="2035" spans="1:17" x14ac:dyDescent="0.2">
      <c r="A2035" s="139" t="s">
        <v>4071</v>
      </c>
      <c r="B2035" s="140" t="s">
        <v>17332</v>
      </c>
      <c r="C2035" s="141">
        <v>3245</v>
      </c>
      <c r="D2035" s="141">
        <v>43</v>
      </c>
      <c r="E2035" s="142">
        <v>73741.31</v>
      </c>
      <c r="F2035" s="142">
        <v>226.89</v>
      </c>
      <c r="G2035" s="142">
        <v>270.45999999999998</v>
      </c>
      <c r="H2035" s="142">
        <v>586.97</v>
      </c>
      <c r="I2035" s="142">
        <v>1084.32</v>
      </c>
      <c r="Q2035" s="30">
        <f t="shared" si="31"/>
        <v>1084.32</v>
      </c>
    </row>
    <row r="2036" spans="1:17" x14ac:dyDescent="0.2">
      <c r="A2036" s="139" t="s">
        <v>4073</v>
      </c>
      <c r="B2036" s="140" t="s">
        <v>17333</v>
      </c>
      <c r="C2036" s="141">
        <v>2423</v>
      </c>
      <c r="D2036" s="141">
        <v>50</v>
      </c>
      <c r="E2036" s="142">
        <v>178148.53</v>
      </c>
      <c r="F2036" s="142">
        <v>169.42</v>
      </c>
      <c r="G2036" s="142">
        <v>314.49</v>
      </c>
      <c r="H2036" s="142">
        <v>1418.02</v>
      </c>
      <c r="I2036" s="142">
        <v>1901.93</v>
      </c>
      <c r="Q2036" s="30">
        <f t="shared" si="31"/>
        <v>1901.93</v>
      </c>
    </row>
    <row r="2037" spans="1:17" x14ac:dyDescent="0.2">
      <c r="A2037" s="139" t="s">
        <v>4075</v>
      </c>
      <c r="B2037" s="140" t="s">
        <v>17334</v>
      </c>
      <c r="C2037" s="141">
        <v>9646</v>
      </c>
      <c r="D2037" s="141">
        <v>87</v>
      </c>
      <c r="E2037" s="142">
        <v>33292.81</v>
      </c>
      <c r="F2037" s="142">
        <v>674.45</v>
      </c>
      <c r="G2037" s="142">
        <v>547.22</v>
      </c>
      <c r="H2037" s="142">
        <v>265</v>
      </c>
      <c r="I2037" s="142">
        <v>1486.67</v>
      </c>
      <c r="Q2037" s="30">
        <f t="shared" si="31"/>
        <v>1486.67</v>
      </c>
    </row>
    <row r="2038" spans="1:17" x14ac:dyDescent="0.2">
      <c r="A2038" s="139" t="s">
        <v>4077</v>
      </c>
      <c r="B2038" s="140" t="s">
        <v>17335</v>
      </c>
      <c r="C2038" s="141">
        <v>329</v>
      </c>
      <c r="D2038" s="141">
        <v>4</v>
      </c>
      <c r="E2038" s="142">
        <v>756.5</v>
      </c>
      <c r="F2038" s="142">
        <v>23</v>
      </c>
      <c r="G2038" s="142">
        <v>25.16</v>
      </c>
      <c r="H2038" s="142">
        <v>6.02</v>
      </c>
      <c r="I2038" s="142">
        <v>54.18</v>
      </c>
      <c r="Q2038" s="30">
        <f t="shared" si="31"/>
        <v>54.18</v>
      </c>
    </row>
    <row r="2039" spans="1:17" x14ac:dyDescent="0.2">
      <c r="A2039" s="139" t="s">
        <v>4079</v>
      </c>
      <c r="B2039" s="140" t="s">
        <v>17336</v>
      </c>
      <c r="C2039" s="141">
        <v>4462</v>
      </c>
      <c r="D2039" s="141">
        <v>42</v>
      </c>
      <c r="E2039" s="142">
        <v>14339.2</v>
      </c>
      <c r="F2039" s="142">
        <v>311.98</v>
      </c>
      <c r="G2039" s="142">
        <v>264.17</v>
      </c>
      <c r="H2039" s="142">
        <v>114.14</v>
      </c>
      <c r="I2039" s="142">
        <v>690.29</v>
      </c>
      <c r="Q2039" s="30">
        <f t="shared" si="31"/>
        <v>690.29</v>
      </c>
    </row>
    <row r="2040" spans="1:17" x14ac:dyDescent="0.2">
      <c r="A2040" s="139" t="s">
        <v>4081</v>
      </c>
      <c r="B2040" s="140" t="s">
        <v>17337</v>
      </c>
      <c r="C2040" s="141">
        <v>9879</v>
      </c>
      <c r="D2040" s="141">
        <v>150</v>
      </c>
      <c r="E2040" s="142">
        <v>84370.41</v>
      </c>
      <c r="F2040" s="142">
        <v>690.74</v>
      </c>
      <c r="G2040" s="142">
        <v>943.47</v>
      </c>
      <c r="H2040" s="142">
        <v>671.57</v>
      </c>
      <c r="I2040" s="142">
        <v>2305.7800000000002</v>
      </c>
      <c r="Q2040" s="30">
        <f t="shared" si="31"/>
        <v>2305.7800000000002</v>
      </c>
    </row>
    <row r="2041" spans="1:17" x14ac:dyDescent="0.2">
      <c r="A2041" s="139" t="s">
        <v>4083</v>
      </c>
      <c r="B2041" s="140" t="s">
        <v>17338</v>
      </c>
      <c r="C2041" s="141">
        <v>663</v>
      </c>
      <c r="D2041" s="141">
        <v>16</v>
      </c>
      <c r="E2041" s="142">
        <v>8106.3</v>
      </c>
      <c r="F2041" s="142">
        <v>46.36</v>
      </c>
      <c r="G2041" s="142">
        <v>100.64</v>
      </c>
      <c r="H2041" s="142">
        <v>64.53</v>
      </c>
      <c r="I2041" s="142">
        <v>211.53</v>
      </c>
      <c r="Q2041" s="30">
        <f t="shared" si="31"/>
        <v>211.53</v>
      </c>
    </row>
    <row r="2042" spans="1:17" x14ac:dyDescent="0.2">
      <c r="A2042" s="139" t="s">
        <v>4085</v>
      </c>
      <c r="B2042" s="140" t="s">
        <v>17339</v>
      </c>
      <c r="C2042" s="141">
        <v>414</v>
      </c>
      <c r="D2042" s="141">
        <v>6</v>
      </c>
      <c r="E2042" s="142">
        <v>1369.94</v>
      </c>
      <c r="F2042" s="142">
        <v>28.94</v>
      </c>
      <c r="G2042" s="142">
        <v>37.74</v>
      </c>
      <c r="H2042" s="142">
        <v>10.9</v>
      </c>
      <c r="I2042" s="142">
        <v>77.58</v>
      </c>
      <c r="Q2042" s="30">
        <f t="shared" si="31"/>
        <v>77.58</v>
      </c>
    </row>
    <row r="2043" spans="1:17" x14ac:dyDescent="0.2">
      <c r="A2043" s="139" t="s">
        <v>4087</v>
      </c>
      <c r="B2043" s="140" t="s">
        <v>17340</v>
      </c>
      <c r="C2043" s="141">
        <v>1552</v>
      </c>
      <c r="D2043" s="141">
        <v>25</v>
      </c>
      <c r="E2043" s="142">
        <v>6785.1</v>
      </c>
      <c r="F2043" s="142">
        <v>108.51</v>
      </c>
      <c r="G2043" s="142">
        <v>157.25</v>
      </c>
      <c r="H2043" s="142">
        <v>54.01</v>
      </c>
      <c r="I2043" s="142">
        <v>319.77</v>
      </c>
      <c r="Q2043" s="30">
        <f t="shared" si="31"/>
        <v>319.77</v>
      </c>
    </row>
    <row r="2044" spans="1:17" x14ac:dyDescent="0.2">
      <c r="A2044" s="139" t="s">
        <v>4089</v>
      </c>
      <c r="B2044" s="140" t="s">
        <v>17341</v>
      </c>
      <c r="C2044" s="141">
        <v>344</v>
      </c>
      <c r="D2044" s="141">
        <v>6</v>
      </c>
      <c r="E2044" s="142">
        <v>870.84</v>
      </c>
      <c r="F2044" s="142">
        <v>24.06</v>
      </c>
      <c r="G2044" s="142">
        <v>37.74</v>
      </c>
      <c r="H2044" s="142">
        <v>6.93</v>
      </c>
      <c r="I2044" s="142">
        <v>68.73</v>
      </c>
      <c r="Q2044" s="30">
        <f t="shared" si="31"/>
        <v>68.73</v>
      </c>
    </row>
    <row r="2045" spans="1:17" x14ac:dyDescent="0.2">
      <c r="A2045" s="139" t="s">
        <v>4091</v>
      </c>
      <c r="B2045" s="140" t="s">
        <v>17342</v>
      </c>
      <c r="C2045" s="141">
        <v>6640</v>
      </c>
      <c r="D2045" s="141">
        <v>80</v>
      </c>
      <c r="E2045" s="142">
        <v>50368.82</v>
      </c>
      <c r="F2045" s="142">
        <v>464.26</v>
      </c>
      <c r="G2045" s="142">
        <v>503.18</v>
      </c>
      <c r="H2045" s="142">
        <v>400.93</v>
      </c>
      <c r="I2045" s="142">
        <v>1368.37</v>
      </c>
      <c r="Q2045" s="30">
        <f t="shared" si="31"/>
        <v>1368.37</v>
      </c>
    </row>
    <row r="2046" spans="1:17" x14ac:dyDescent="0.2">
      <c r="A2046" s="139" t="s">
        <v>4093</v>
      </c>
      <c r="B2046" s="140" t="s">
        <v>17343</v>
      </c>
      <c r="C2046" s="141">
        <v>4450</v>
      </c>
      <c r="D2046" s="141">
        <v>48</v>
      </c>
      <c r="E2046" s="142">
        <v>68969.83</v>
      </c>
      <c r="F2046" s="142">
        <v>311.14</v>
      </c>
      <c r="G2046" s="142">
        <v>301.91000000000003</v>
      </c>
      <c r="H2046" s="142">
        <v>548.98</v>
      </c>
      <c r="I2046" s="142">
        <v>1162.03</v>
      </c>
      <c r="Q2046" s="30">
        <f t="shared" si="31"/>
        <v>1162.03</v>
      </c>
    </row>
    <row r="2047" spans="1:17" x14ac:dyDescent="0.2">
      <c r="A2047" s="139" t="s">
        <v>4095</v>
      </c>
      <c r="B2047" s="140" t="s">
        <v>17344</v>
      </c>
      <c r="C2047" s="141">
        <v>4002</v>
      </c>
      <c r="D2047" s="141">
        <v>37</v>
      </c>
      <c r="E2047" s="142">
        <v>15648.14</v>
      </c>
      <c r="F2047" s="142">
        <v>279.82</v>
      </c>
      <c r="G2047" s="142">
        <v>232.72</v>
      </c>
      <c r="H2047" s="142">
        <v>124.55</v>
      </c>
      <c r="I2047" s="142">
        <v>637.09</v>
      </c>
      <c r="Q2047" s="30">
        <f t="shared" si="31"/>
        <v>637.09</v>
      </c>
    </row>
    <row r="2048" spans="1:17" x14ac:dyDescent="0.2">
      <c r="A2048" s="139" t="s">
        <v>4097</v>
      </c>
      <c r="B2048" s="140" t="s">
        <v>17345</v>
      </c>
      <c r="C2048" s="141">
        <v>42645</v>
      </c>
      <c r="D2048" s="141">
        <v>582</v>
      </c>
      <c r="E2048" s="142">
        <v>500276.47</v>
      </c>
      <c r="F2048" s="142">
        <v>2981.73</v>
      </c>
      <c r="G2048" s="142">
        <v>3660.66</v>
      </c>
      <c r="H2048" s="142">
        <v>3982.09</v>
      </c>
      <c r="I2048" s="142">
        <v>10624.48</v>
      </c>
      <c r="Q2048" s="30">
        <f t="shared" si="31"/>
        <v>10624.48</v>
      </c>
    </row>
    <row r="2049" spans="1:17" x14ac:dyDescent="0.2">
      <c r="A2049" s="139" t="s">
        <v>4099</v>
      </c>
      <c r="B2049" s="140" t="s">
        <v>17346</v>
      </c>
      <c r="C2049" s="141">
        <v>2926</v>
      </c>
      <c r="D2049" s="141">
        <v>37</v>
      </c>
      <c r="E2049" s="142">
        <v>25777.59</v>
      </c>
      <c r="F2049" s="142">
        <v>204.58</v>
      </c>
      <c r="G2049" s="142">
        <v>232.72</v>
      </c>
      <c r="H2049" s="142">
        <v>205.18</v>
      </c>
      <c r="I2049" s="142">
        <v>642.48</v>
      </c>
      <c r="Q2049" s="30">
        <f t="shared" si="31"/>
        <v>642.48</v>
      </c>
    </row>
    <row r="2050" spans="1:17" x14ac:dyDescent="0.2">
      <c r="A2050" s="139" t="s">
        <v>4101</v>
      </c>
      <c r="B2050" s="140" t="s">
        <v>17347</v>
      </c>
      <c r="C2050" s="141">
        <v>4494</v>
      </c>
      <c r="D2050" s="141">
        <v>47</v>
      </c>
      <c r="E2050" s="142">
        <v>16637.54</v>
      </c>
      <c r="F2050" s="142">
        <v>314.22000000000003</v>
      </c>
      <c r="G2050" s="142">
        <v>295.62</v>
      </c>
      <c r="H2050" s="142">
        <v>132.43</v>
      </c>
      <c r="I2050" s="142">
        <v>742.27</v>
      </c>
      <c r="Q2050" s="30">
        <f t="shared" si="31"/>
        <v>742.27</v>
      </c>
    </row>
    <row r="2051" spans="1:17" x14ac:dyDescent="0.2">
      <c r="A2051" s="139" t="s">
        <v>4103</v>
      </c>
      <c r="B2051" s="140" t="s">
        <v>17348</v>
      </c>
      <c r="C2051" s="141">
        <v>3869</v>
      </c>
      <c r="D2051" s="141">
        <v>59</v>
      </c>
      <c r="E2051" s="142">
        <v>22048.79</v>
      </c>
      <c r="F2051" s="142">
        <v>270.52</v>
      </c>
      <c r="G2051" s="142">
        <v>371.1</v>
      </c>
      <c r="H2051" s="142">
        <v>175.5</v>
      </c>
      <c r="I2051" s="142">
        <v>817.12</v>
      </c>
      <c r="Q2051" s="30">
        <f t="shared" si="31"/>
        <v>817.12</v>
      </c>
    </row>
    <row r="2052" spans="1:17" x14ac:dyDescent="0.2">
      <c r="A2052" s="139" t="s">
        <v>4105</v>
      </c>
      <c r="B2052" s="140" t="s">
        <v>17349</v>
      </c>
      <c r="C2052" s="141">
        <v>22490</v>
      </c>
      <c r="D2052" s="141">
        <v>289</v>
      </c>
      <c r="E2052" s="142">
        <v>206737.03</v>
      </c>
      <c r="F2052" s="142">
        <v>1572.5</v>
      </c>
      <c r="G2052" s="142">
        <v>1817.75</v>
      </c>
      <c r="H2052" s="142">
        <v>1645.58</v>
      </c>
      <c r="I2052" s="142">
        <v>5035.83</v>
      </c>
      <c r="Q2052" s="30">
        <f t="shared" si="31"/>
        <v>5035.83</v>
      </c>
    </row>
    <row r="2053" spans="1:17" x14ac:dyDescent="0.2">
      <c r="A2053" s="139" t="s">
        <v>4107</v>
      </c>
      <c r="B2053" s="140" t="s">
        <v>17350</v>
      </c>
      <c r="C2053" s="141">
        <v>9203</v>
      </c>
      <c r="D2053" s="141">
        <v>90</v>
      </c>
      <c r="E2053" s="142">
        <v>62613.39</v>
      </c>
      <c r="F2053" s="142">
        <v>643.47</v>
      </c>
      <c r="G2053" s="142">
        <v>566.08000000000004</v>
      </c>
      <c r="H2053" s="142">
        <v>498.39</v>
      </c>
      <c r="I2053" s="142">
        <v>1707.94</v>
      </c>
      <c r="Q2053" s="30">
        <f t="shared" si="31"/>
        <v>1707.94</v>
      </c>
    </row>
    <row r="2054" spans="1:17" x14ac:dyDescent="0.2">
      <c r="A2054" s="139" t="s">
        <v>4109</v>
      </c>
      <c r="B2054" s="140" t="s">
        <v>17351</v>
      </c>
      <c r="C2054" s="141">
        <v>1933</v>
      </c>
      <c r="D2054" s="141">
        <v>19</v>
      </c>
      <c r="E2054" s="142">
        <v>15893.11</v>
      </c>
      <c r="F2054" s="142">
        <v>135.15</v>
      </c>
      <c r="G2054" s="142">
        <v>119.5</v>
      </c>
      <c r="H2054" s="142">
        <v>126.5</v>
      </c>
      <c r="I2054" s="142">
        <v>381.15</v>
      </c>
      <c r="Q2054" s="30">
        <f t="shared" si="31"/>
        <v>381.15</v>
      </c>
    </row>
    <row r="2055" spans="1:17" x14ac:dyDescent="0.2">
      <c r="A2055" s="139" t="s">
        <v>4111</v>
      </c>
      <c r="B2055" s="140" t="s">
        <v>17352</v>
      </c>
      <c r="C2055" s="141">
        <v>3673</v>
      </c>
      <c r="D2055" s="141">
        <v>45</v>
      </c>
      <c r="E2055" s="142">
        <v>11150.7</v>
      </c>
      <c r="F2055" s="142">
        <v>256.82</v>
      </c>
      <c r="G2055" s="142">
        <v>283.04000000000002</v>
      </c>
      <c r="H2055" s="142">
        <v>88.76</v>
      </c>
      <c r="I2055" s="142">
        <v>628.62</v>
      </c>
      <c r="Q2055" s="30">
        <f t="shared" si="31"/>
        <v>628.62</v>
      </c>
    </row>
    <row r="2056" spans="1:17" x14ac:dyDescent="0.2">
      <c r="A2056" s="139" t="s">
        <v>4113</v>
      </c>
      <c r="B2056" s="140" t="s">
        <v>17353</v>
      </c>
      <c r="C2056" s="141">
        <v>5347</v>
      </c>
      <c r="D2056" s="141">
        <v>33</v>
      </c>
      <c r="E2056" s="142">
        <v>31401.68</v>
      </c>
      <c r="F2056" s="142">
        <v>373.86</v>
      </c>
      <c r="G2056" s="142">
        <v>207.56</v>
      </c>
      <c r="H2056" s="142">
        <v>249.95</v>
      </c>
      <c r="I2056" s="142">
        <v>831.37</v>
      </c>
      <c r="Q2056" s="30">
        <f t="shared" si="31"/>
        <v>831.37</v>
      </c>
    </row>
    <row r="2057" spans="1:17" x14ac:dyDescent="0.2">
      <c r="A2057" s="139" t="s">
        <v>4115</v>
      </c>
      <c r="B2057" s="140" t="s">
        <v>17354</v>
      </c>
      <c r="C2057" s="141">
        <v>2054</v>
      </c>
      <c r="D2057" s="141">
        <v>26</v>
      </c>
      <c r="E2057" s="142">
        <v>5865.28</v>
      </c>
      <c r="F2057" s="142">
        <v>143.62</v>
      </c>
      <c r="G2057" s="142">
        <v>163.54</v>
      </c>
      <c r="H2057" s="142">
        <v>46.69</v>
      </c>
      <c r="I2057" s="142">
        <v>353.85</v>
      </c>
      <c r="Q2057" s="30">
        <f t="shared" si="31"/>
        <v>353.85</v>
      </c>
    </row>
    <row r="2058" spans="1:17" x14ac:dyDescent="0.2">
      <c r="A2058" s="139" t="s">
        <v>4117</v>
      </c>
      <c r="B2058" s="140" t="s">
        <v>17355</v>
      </c>
      <c r="C2058" s="141">
        <v>1461</v>
      </c>
      <c r="D2058" s="141">
        <v>23</v>
      </c>
      <c r="E2058" s="142">
        <v>52332.5</v>
      </c>
      <c r="F2058" s="142">
        <v>102.15</v>
      </c>
      <c r="G2058" s="142">
        <v>144.66</v>
      </c>
      <c r="H2058" s="142">
        <v>416.55</v>
      </c>
      <c r="I2058" s="142">
        <v>663.36</v>
      </c>
      <c r="Q2058" s="30">
        <f t="shared" si="31"/>
        <v>663.36</v>
      </c>
    </row>
    <row r="2059" spans="1:17" x14ac:dyDescent="0.2">
      <c r="A2059" s="139" t="s">
        <v>4119</v>
      </c>
      <c r="B2059" s="140" t="s">
        <v>17356</v>
      </c>
      <c r="C2059" s="141">
        <v>20810</v>
      </c>
      <c r="D2059" s="141">
        <v>225</v>
      </c>
      <c r="E2059" s="142">
        <v>195221.47</v>
      </c>
      <c r="F2059" s="142">
        <v>1455.03</v>
      </c>
      <c r="G2059" s="142">
        <v>1415.21</v>
      </c>
      <c r="H2059" s="142">
        <v>1553.92</v>
      </c>
      <c r="I2059" s="142">
        <v>4424.16</v>
      </c>
      <c r="Q2059" s="30">
        <f t="shared" si="31"/>
        <v>4424.16</v>
      </c>
    </row>
    <row r="2060" spans="1:17" x14ac:dyDescent="0.2">
      <c r="A2060" s="139" t="s">
        <v>4121</v>
      </c>
      <c r="B2060" s="140" t="s">
        <v>17357</v>
      </c>
      <c r="C2060" s="141">
        <v>2809</v>
      </c>
      <c r="D2060" s="141">
        <v>37</v>
      </c>
      <c r="E2060" s="142">
        <v>75356.97</v>
      </c>
      <c r="F2060" s="142">
        <v>196.41</v>
      </c>
      <c r="G2060" s="142">
        <v>232.72</v>
      </c>
      <c r="H2060" s="142">
        <v>599.82000000000005</v>
      </c>
      <c r="I2060" s="142">
        <v>1028.95</v>
      </c>
      <c r="Q2060" s="30">
        <f t="shared" si="31"/>
        <v>1028.95</v>
      </c>
    </row>
    <row r="2061" spans="1:17" x14ac:dyDescent="0.2">
      <c r="A2061" s="139" t="s">
        <v>4123</v>
      </c>
      <c r="B2061" s="140" t="s">
        <v>17358</v>
      </c>
      <c r="C2061" s="141">
        <v>1481</v>
      </c>
      <c r="D2061" s="141">
        <v>9</v>
      </c>
      <c r="E2061" s="142">
        <v>1785.49</v>
      </c>
      <c r="F2061" s="142">
        <v>103.55</v>
      </c>
      <c r="G2061" s="142">
        <v>56.61</v>
      </c>
      <c r="H2061" s="142">
        <v>14.22</v>
      </c>
      <c r="I2061" s="142">
        <v>174.38</v>
      </c>
      <c r="Q2061" s="30">
        <f t="shared" si="31"/>
        <v>174.38</v>
      </c>
    </row>
    <row r="2062" spans="1:17" x14ac:dyDescent="0.2">
      <c r="A2062" s="139" t="s">
        <v>4125</v>
      </c>
      <c r="B2062" s="140" t="s">
        <v>17359</v>
      </c>
      <c r="C2062" s="141">
        <v>10419</v>
      </c>
      <c r="D2062" s="141">
        <v>86</v>
      </c>
      <c r="E2062" s="142">
        <v>27032.73</v>
      </c>
      <c r="F2062" s="142">
        <v>728.5</v>
      </c>
      <c r="G2062" s="142">
        <v>540.91999999999996</v>
      </c>
      <c r="H2062" s="142">
        <v>215.18</v>
      </c>
      <c r="I2062" s="142">
        <v>1484.6</v>
      </c>
      <c r="Q2062" s="30">
        <f t="shared" si="31"/>
        <v>1484.6</v>
      </c>
    </row>
    <row r="2063" spans="1:17" x14ac:dyDescent="0.2">
      <c r="A2063" s="139" t="s">
        <v>4127</v>
      </c>
      <c r="B2063" s="140" t="s">
        <v>17360</v>
      </c>
      <c r="C2063" s="141">
        <v>7267</v>
      </c>
      <c r="D2063" s="141">
        <v>63</v>
      </c>
      <c r="E2063" s="142">
        <v>27302.49</v>
      </c>
      <c r="F2063" s="142">
        <v>508.1</v>
      </c>
      <c r="G2063" s="142">
        <v>396.26</v>
      </c>
      <c r="H2063" s="142">
        <v>217.32</v>
      </c>
      <c r="I2063" s="142">
        <v>1121.68</v>
      </c>
      <c r="Q2063" s="30">
        <f t="shared" ref="Q2063:Q2126" si="32">I2063+P2063</f>
        <v>1121.68</v>
      </c>
    </row>
    <row r="2064" spans="1:17" x14ac:dyDescent="0.2">
      <c r="A2064" s="139" t="s">
        <v>4129</v>
      </c>
      <c r="B2064" s="140" t="s">
        <v>17361</v>
      </c>
      <c r="C2064" s="141">
        <v>17102</v>
      </c>
      <c r="D2064" s="141">
        <v>257</v>
      </c>
      <c r="E2064" s="142">
        <v>237750.44</v>
      </c>
      <c r="F2064" s="142">
        <v>1195.77</v>
      </c>
      <c r="G2064" s="142">
        <v>1616.48</v>
      </c>
      <c r="H2064" s="142">
        <v>1892.44</v>
      </c>
      <c r="I2064" s="142">
        <v>4704.6899999999996</v>
      </c>
      <c r="Q2064" s="30">
        <f t="shared" si="32"/>
        <v>4704.6899999999996</v>
      </c>
    </row>
    <row r="2065" spans="1:17" x14ac:dyDescent="0.2">
      <c r="A2065" s="139" t="s">
        <v>4131</v>
      </c>
      <c r="B2065" s="140" t="s">
        <v>17362</v>
      </c>
      <c r="C2065" s="141">
        <v>22092</v>
      </c>
      <c r="D2065" s="141">
        <v>197</v>
      </c>
      <c r="E2065" s="142">
        <v>135731.68</v>
      </c>
      <c r="F2065" s="142">
        <v>1544.66</v>
      </c>
      <c r="G2065" s="142">
        <v>1239.0899999999999</v>
      </c>
      <c r="H2065" s="142">
        <v>1080.3900000000001</v>
      </c>
      <c r="I2065" s="142">
        <v>3864.14</v>
      </c>
      <c r="Q2065" s="30">
        <f t="shared" si="32"/>
        <v>3864.14</v>
      </c>
    </row>
    <row r="2066" spans="1:17" x14ac:dyDescent="0.2">
      <c r="A2066" s="139" t="s">
        <v>4133</v>
      </c>
      <c r="B2066" s="140" t="s">
        <v>17363</v>
      </c>
      <c r="C2066" s="141">
        <v>29748</v>
      </c>
      <c r="D2066" s="141">
        <v>331</v>
      </c>
      <c r="E2066" s="142">
        <v>277118.24</v>
      </c>
      <c r="F2066" s="142">
        <v>2079.98</v>
      </c>
      <c r="G2066" s="142">
        <v>2081.92</v>
      </c>
      <c r="H2066" s="142">
        <v>2205.8000000000002</v>
      </c>
      <c r="I2066" s="142">
        <v>6367.7</v>
      </c>
      <c r="Q2066" s="30">
        <f t="shared" si="32"/>
        <v>6367.7</v>
      </c>
    </row>
    <row r="2067" spans="1:17" x14ac:dyDescent="0.2">
      <c r="A2067" s="139" t="s">
        <v>4135</v>
      </c>
      <c r="B2067" s="140" t="s">
        <v>17364</v>
      </c>
      <c r="C2067" s="141">
        <v>7525</v>
      </c>
      <c r="D2067" s="141">
        <v>101</v>
      </c>
      <c r="E2067" s="142">
        <v>81864.81</v>
      </c>
      <c r="F2067" s="142">
        <v>526.14</v>
      </c>
      <c r="G2067" s="142">
        <v>635.27</v>
      </c>
      <c r="H2067" s="142">
        <v>651.62</v>
      </c>
      <c r="I2067" s="142">
        <v>1813.03</v>
      </c>
      <c r="Q2067" s="30">
        <f t="shared" si="32"/>
        <v>1813.03</v>
      </c>
    </row>
    <row r="2068" spans="1:17" x14ac:dyDescent="0.2">
      <c r="A2068" s="139" t="s">
        <v>4137</v>
      </c>
      <c r="B2068" s="140" t="s">
        <v>17365</v>
      </c>
      <c r="C2068" s="141">
        <v>9801</v>
      </c>
      <c r="D2068" s="141">
        <v>97</v>
      </c>
      <c r="E2068" s="142">
        <v>76467.929999999993</v>
      </c>
      <c r="F2068" s="142">
        <v>685.28</v>
      </c>
      <c r="G2068" s="142">
        <v>610.11</v>
      </c>
      <c r="H2068" s="142">
        <v>608.66</v>
      </c>
      <c r="I2068" s="142">
        <v>1904.05</v>
      </c>
      <c r="Q2068" s="30">
        <f t="shared" si="32"/>
        <v>1904.05</v>
      </c>
    </row>
    <row r="2069" spans="1:17" x14ac:dyDescent="0.2">
      <c r="A2069" s="139" t="s">
        <v>4139</v>
      </c>
      <c r="B2069" s="140" t="s">
        <v>17366</v>
      </c>
      <c r="C2069" s="141">
        <v>835</v>
      </c>
      <c r="D2069" s="141">
        <v>13</v>
      </c>
      <c r="E2069" s="142">
        <v>4021.27</v>
      </c>
      <c r="F2069" s="142">
        <v>58.38</v>
      </c>
      <c r="G2069" s="142">
        <v>81.77</v>
      </c>
      <c r="H2069" s="142">
        <v>32.01</v>
      </c>
      <c r="I2069" s="142">
        <v>172.16</v>
      </c>
      <c r="Q2069" s="30">
        <f t="shared" si="32"/>
        <v>172.16</v>
      </c>
    </row>
    <row r="2070" spans="1:17" x14ac:dyDescent="0.2">
      <c r="A2070" s="139" t="s">
        <v>4141</v>
      </c>
      <c r="B2070" s="140" t="s">
        <v>17367</v>
      </c>
      <c r="C2070" s="141">
        <v>4637</v>
      </c>
      <c r="D2070" s="141">
        <v>61</v>
      </c>
      <c r="E2070" s="142">
        <v>58289.89</v>
      </c>
      <c r="F2070" s="142">
        <v>324.22000000000003</v>
      </c>
      <c r="G2070" s="142">
        <v>383.68</v>
      </c>
      <c r="H2070" s="142">
        <v>463.98</v>
      </c>
      <c r="I2070" s="142">
        <v>1171.8800000000001</v>
      </c>
      <c r="Q2070" s="30">
        <f t="shared" si="32"/>
        <v>1171.8800000000001</v>
      </c>
    </row>
    <row r="2071" spans="1:17" x14ac:dyDescent="0.2">
      <c r="A2071" s="139" t="s">
        <v>4143</v>
      </c>
      <c r="B2071" s="140" t="s">
        <v>17368</v>
      </c>
      <c r="C2071" s="141">
        <v>734</v>
      </c>
      <c r="D2071" s="141">
        <v>5</v>
      </c>
      <c r="E2071" s="142">
        <v>993.93</v>
      </c>
      <c r="F2071" s="142">
        <v>51.32</v>
      </c>
      <c r="G2071" s="142">
        <v>31.45</v>
      </c>
      <c r="H2071" s="142">
        <v>7.91</v>
      </c>
      <c r="I2071" s="142">
        <v>90.68</v>
      </c>
      <c r="Q2071" s="30">
        <f t="shared" si="32"/>
        <v>90.68</v>
      </c>
    </row>
    <row r="2072" spans="1:17" x14ac:dyDescent="0.2">
      <c r="A2072" s="139" t="s">
        <v>4145</v>
      </c>
      <c r="B2072" s="140" t="s">
        <v>17369</v>
      </c>
      <c r="C2072" s="141">
        <v>1032</v>
      </c>
      <c r="D2072" s="141">
        <v>13</v>
      </c>
      <c r="E2072" s="142">
        <v>2082.61</v>
      </c>
      <c r="F2072" s="142">
        <v>72.16</v>
      </c>
      <c r="G2072" s="142">
        <v>81.77</v>
      </c>
      <c r="H2072" s="142">
        <v>16.579999999999998</v>
      </c>
      <c r="I2072" s="142">
        <v>170.51</v>
      </c>
      <c r="Q2072" s="30">
        <f t="shared" si="32"/>
        <v>170.51</v>
      </c>
    </row>
    <row r="2073" spans="1:17" x14ac:dyDescent="0.2">
      <c r="A2073" s="139" t="s">
        <v>4147</v>
      </c>
      <c r="B2073" s="140" t="s">
        <v>17370</v>
      </c>
      <c r="C2073" s="141">
        <v>1079</v>
      </c>
      <c r="D2073" s="141">
        <v>10</v>
      </c>
      <c r="E2073" s="142">
        <v>6706.99</v>
      </c>
      <c r="F2073" s="142">
        <v>75.44</v>
      </c>
      <c r="G2073" s="142">
        <v>62.9</v>
      </c>
      <c r="H2073" s="142">
        <v>53.38</v>
      </c>
      <c r="I2073" s="142">
        <v>191.72</v>
      </c>
      <c r="Q2073" s="30">
        <f t="shared" si="32"/>
        <v>191.72</v>
      </c>
    </row>
    <row r="2074" spans="1:17" x14ac:dyDescent="0.2">
      <c r="A2074" s="139" t="s">
        <v>4149</v>
      </c>
      <c r="B2074" s="140" t="s">
        <v>17371</v>
      </c>
      <c r="C2074" s="141">
        <v>347</v>
      </c>
      <c r="D2074" s="141">
        <v>7</v>
      </c>
      <c r="E2074" s="142">
        <v>1505.62</v>
      </c>
      <c r="F2074" s="142">
        <v>24.26</v>
      </c>
      <c r="G2074" s="142">
        <v>44.03</v>
      </c>
      <c r="H2074" s="142">
        <v>11.98</v>
      </c>
      <c r="I2074" s="142">
        <v>80.27</v>
      </c>
      <c r="Q2074" s="30">
        <f t="shared" si="32"/>
        <v>80.27</v>
      </c>
    </row>
    <row r="2075" spans="1:17" x14ac:dyDescent="0.2">
      <c r="A2075" s="139" t="s">
        <v>4151</v>
      </c>
      <c r="B2075" s="140" t="s">
        <v>17372</v>
      </c>
      <c r="C2075" s="141">
        <v>2316</v>
      </c>
      <c r="D2075" s="141">
        <v>27</v>
      </c>
      <c r="E2075" s="142">
        <v>9395.26</v>
      </c>
      <c r="F2075" s="142">
        <v>161.94</v>
      </c>
      <c r="G2075" s="142">
        <v>169.82</v>
      </c>
      <c r="H2075" s="142">
        <v>74.78</v>
      </c>
      <c r="I2075" s="142">
        <v>406.54</v>
      </c>
      <c r="Q2075" s="30">
        <f t="shared" si="32"/>
        <v>406.54</v>
      </c>
    </row>
    <row r="2076" spans="1:17" x14ac:dyDescent="0.2">
      <c r="A2076" s="139" t="s">
        <v>4153</v>
      </c>
      <c r="B2076" s="140" t="s">
        <v>17373</v>
      </c>
      <c r="C2076" s="141">
        <v>6993</v>
      </c>
      <c r="D2076" s="141">
        <v>93</v>
      </c>
      <c r="E2076" s="142">
        <v>92567.13</v>
      </c>
      <c r="F2076" s="142">
        <v>488.95</v>
      </c>
      <c r="G2076" s="142">
        <v>584.95000000000005</v>
      </c>
      <c r="H2076" s="142">
        <v>736.82</v>
      </c>
      <c r="I2076" s="142">
        <v>1810.72</v>
      </c>
      <c r="Q2076" s="30">
        <f t="shared" si="32"/>
        <v>1810.72</v>
      </c>
    </row>
    <row r="2077" spans="1:17" x14ac:dyDescent="0.2">
      <c r="A2077" s="139" t="s">
        <v>4155</v>
      </c>
      <c r="B2077" s="140" t="s">
        <v>17374</v>
      </c>
      <c r="C2077" s="141">
        <v>4872</v>
      </c>
      <c r="D2077" s="141">
        <v>74</v>
      </c>
      <c r="E2077" s="142">
        <v>52966.41</v>
      </c>
      <c r="F2077" s="142">
        <v>340.65</v>
      </c>
      <c r="G2077" s="142">
        <v>465.45</v>
      </c>
      <c r="H2077" s="142">
        <v>421.6</v>
      </c>
      <c r="I2077" s="142">
        <v>1227.7</v>
      </c>
      <c r="Q2077" s="30">
        <f t="shared" si="32"/>
        <v>1227.7</v>
      </c>
    </row>
    <row r="2078" spans="1:17" x14ac:dyDescent="0.2">
      <c r="A2078" s="139" t="s">
        <v>4157</v>
      </c>
      <c r="B2078" s="140" t="s">
        <v>17375</v>
      </c>
      <c r="C2078" s="141">
        <v>632</v>
      </c>
      <c r="D2078" s="141">
        <v>11</v>
      </c>
      <c r="E2078" s="142">
        <v>1941.79</v>
      </c>
      <c r="F2078" s="142">
        <v>44.19</v>
      </c>
      <c r="G2078" s="142">
        <v>69.180000000000007</v>
      </c>
      <c r="H2078" s="142">
        <v>15.46</v>
      </c>
      <c r="I2078" s="142">
        <v>128.83000000000001</v>
      </c>
      <c r="Q2078" s="30">
        <f t="shared" si="32"/>
        <v>128.83000000000001</v>
      </c>
    </row>
    <row r="2079" spans="1:17" x14ac:dyDescent="0.2">
      <c r="A2079" s="139" t="s">
        <v>4159</v>
      </c>
      <c r="B2079" s="140" t="s">
        <v>17376</v>
      </c>
      <c r="C2079" s="141">
        <v>8587</v>
      </c>
      <c r="D2079" s="141">
        <v>64</v>
      </c>
      <c r="E2079" s="142">
        <v>34751.85</v>
      </c>
      <c r="F2079" s="142">
        <v>600.4</v>
      </c>
      <c r="G2079" s="142">
        <v>402.54</v>
      </c>
      <c r="H2079" s="142">
        <v>276.62</v>
      </c>
      <c r="I2079" s="142">
        <v>1279.56</v>
      </c>
      <c r="Q2079" s="30">
        <f t="shared" si="32"/>
        <v>1279.56</v>
      </c>
    </row>
    <row r="2080" spans="1:17" x14ac:dyDescent="0.2">
      <c r="A2080" s="139" t="s">
        <v>4161</v>
      </c>
      <c r="B2080" s="140" t="s">
        <v>17377</v>
      </c>
      <c r="C2080" s="141">
        <v>1431</v>
      </c>
      <c r="D2080" s="141">
        <v>20</v>
      </c>
      <c r="E2080" s="142">
        <v>5003.5200000000004</v>
      </c>
      <c r="F2080" s="142">
        <v>100.06</v>
      </c>
      <c r="G2080" s="142">
        <v>125.79</v>
      </c>
      <c r="H2080" s="142">
        <v>39.82</v>
      </c>
      <c r="I2080" s="142">
        <v>265.67</v>
      </c>
      <c r="Q2080" s="30">
        <f t="shared" si="32"/>
        <v>265.67</v>
      </c>
    </row>
    <row r="2081" spans="1:17" x14ac:dyDescent="0.2">
      <c r="A2081" s="139" t="s">
        <v>4163</v>
      </c>
      <c r="B2081" s="140" t="s">
        <v>17378</v>
      </c>
      <c r="C2081" s="141">
        <v>1007</v>
      </c>
      <c r="D2081" s="141">
        <v>15</v>
      </c>
      <c r="E2081" s="142">
        <v>3370.84</v>
      </c>
      <c r="F2081" s="142">
        <v>70.41</v>
      </c>
      <c r="G2081" s="142">
        <v>94.34</v>
      </c>
      <c r="H2081" s="142">
        <v>26.83</v>
      </c>
      <c r="I2081" s="142">
        <v>191.58</v>
      </c>
      <c r="Q2081" s="30">
        <f t="shared" si="32"/>
        <v>191.58</v>
      </c>
    </row>
    <row r="2082" spans="1:17" x14ac:dyDescent="0.2">
      <c r="A2082" s="139" t="s">
        <v>4165</v>
      </c>
      <c r="B2082" s="140" t="s">
        <v>17379</v>
      </c>
      <c r="C2082" s="141">
        <v>1111</v>
      </c>
      <c r="D2082" s="141">
        <v>11</v>
      </c>
      <c r="E2082" s="142">
        <v>1904.95</v>
      </c>
      <c r="F2082" s="142">
        <v>77.680000000000007</v>
      </c>
      <c r="G2082" s="142">
        <v>69.180000000000007</v>
      </c>
      <c r="H2082" s="142">
        <v>15.16</v>
      </c>
      <c r="I2082" s="142">
        <v>162.02000000000001</v>
      </c>
      <c r="Q2082" s="30">
        <f t="shared" si="32"/>
        <v>162.02000000000001</v>
      </c>
    </row>
    <row r="2083" spans="1:17" x14ac:dyDescent="0.2">
      <c r="A2083" s="139" t="s">
        <v>4167</v>
      </c>
      <c r="B2083" s="140" t="s">
        <v>17380</v>
      </c>
      <c r="C2083" s="141">
        <v>3160</v>
      </c>
      <c r="D2083" s="141">
        <v>30</v>
      </c>
      <c r="E2083" s="142">
        <v>10489.82</v>
      </c>
      <c r="F2083" s="142">
        <v>220.94</v>
      </c>
      <c r="G2083" s="142">
        <v>188.7</v>
      </c>
      <c r="H2083" s="142">
        <v>83.5</v>
      </c>
      <c r="I2083" s="142">
        <v>493.14</v>
      </c>
      <c r="Q2083" s="30">
        <f t="shared" si="32"/>
        <v>493.14</v>
      </c>
    </row>
    <row r="2084" spans="1:17" x14ac:dyDescent="0.2">
      <c r="A2084" s="139" t="s">
        <v>4169</v>
      </c>
      <c r="B2084" s="140" t="s">
        <v>17381</v>
      </c>
      <c r="C2084" s="141">
        <v>2528</v>
      </c>
      <c r="D2084" s="141">
        <v>16</v>
      </c>
      <c r="E2084" s="142">
        <v>3590.91</v>
      </c>
      <c r="F2084" s="142">
        <v>176.76</v>
      </c>
      <c r="G2084" s="142">
        <v>100.64</v>
      </c>
      <c r="H2084" s="142">
        <v>28.58</v>
      </c>
      <c r="I2084" s="142">
        <v>305.98</v>
      </c>
      <c r="Q2084" s="30">
        <f t="shared" si="32"/>
        <v>305.98</v>
      </c>
    </row>
    <row r="2085" spans="1:17" x14ac:dyDescent="0.2">
      <c r="A2085" s="139" t="s">
        <v>4171</v>
      </c>
      <c r="B2085" s="140" t="s">
        <v>17382</v>
      </c>
      <c r="C2085" s="141">
        <v>631</v>
      </c>
      <c r="D2085" s="141">
        <v>11</v>
      </c>
      <c r="E2085" s="142">
        <v>2307.61</v>
      </c>
      <c r="F2085" s="142">
        <v>44.12</v>
      </c>
      <c r="G2085" s="142">
        <v>69.180000000000007</v>
      </c>
      <c r="H2085" s="142">
        <v>18.37</v>
      </c>
      <c r="I2085" s="142">
        <v>131.66999999999999</v>
      </c>
      <c r="Q2085" s="30">
        <f t="shared" si="32"/>
        <v>131.66999999999999</v>
      </c>
    </row>
    <row r="2086" spans="1:17" x14ac:dyDescent="0.2">
      <c r="A2086" s="139" t="s">
        <v>4173</v>
      </c>
      <c r="B2086" s="140" t="s">
        <v>17383</v>
      </c>
      <c r="C2086" s="141">
        <v>1109</v>
      </c>
      <c r="D2086" s="141">
        <v>0</v>
      </c>
      <c r="E2086" s="142">
        <v>0</v>
      </c>
      <c r="F2086" s="142">
        <v>77.540000000000006</v>
      </c>
      <c r="G2086" s="142">
        <v>0</v>
      </c>
      <c r="H2086" s="142">
        <v>0</v>
      </c>
      <c r="I2086" s="142">
        <v>77.540000000000006</v>
      </c>
      <c r="Q2086" s="30">
        <f t="shared" si="32"/>
        <v>77.540000000000006</v>
      </c>
    </row>
    <row r="2087" spans="1:17" x14ac:dyDescent="0.2">
      <c r="A2087" s="139" t="s">
        <v>4175</v>
      </c>
      <c r="B2087" s="140" t="s">
        <v>17384</v>
      </c>
      <c r="C2087" s="141">
        <v>1341</v>
      </c>
      <c r="D2087" s="141">
        <v>2</v>
      </c>
      <c r="E2087" s="142">
        <v>398.79</v>
      </c>
      <c r="F2087" s="142">
        <v>93.76</v>
      </c>
      <c r="G2087" s="142">
        <v>12.58</v>
      </c>
      <c r="H2087" s="142">
        <v>3.18</v>
      </c>
      <c r="I2087" s="142">
        <v>109.52</v>
      </c>
      <c r="Q2087" s="30">
        <f t="shared" si="32"/>
        <v>109.52</v>
      </c>
    </row>
    <row r="2088" spans="1:17" x14ac:dyDescent="0.2">
      <c r="A2088" s="139" t="s">
        <v>4177</v>
      </c>
      <c r="B2088" s="140" t="s">
        <v>17385</v>
      </c>
      <c r="C2088" s="141">
        <v>5534</v>
      </c>
      <c r="D2088" s="141">
        <v>63</v>
      </c>
      <c r="E2088" s="142">
        <v>21383.67</v>
      </c>
      <c r="F2088" s="142">
        <v>1084.98</v>
      </c>
      <c r="G2088" s="142">
        <v>879.65</v>
      </c>
      <c r="H2088" s="142">
        <v>392.74</v>
      </c>
      <c r="I2088" s="142">
        <v>2357.37</v>
      </c>
      <c r="Q2088" s="30">
        <f t="shared" si="32"/>
        <v>2357.37</v>
      </c>
    </row>
    <row r="2089" spans="1:17" x14ac:dyDescent="0.2">
      <c r="A2089" s="139" t="s">
        <v>4179</v>
      </c>
      <c r="B2089" s="140" t="s">
        <v>17386</v>
      </c>
      <c r="C2089" s="141">
        <v>32095</v>
      </c>
      <c r="D2089" s="141">
        <v>279</v>
      </c>
      <c r="E2089" s="142">
        <v>149971.4</v>
      </c>
      <c r="F2089" s="142">
        <v>6292.46</v>
      </c>
      <c r="G2089" s="142">
        <v>3895.58</v>
      </c>
      <c r="H2089" s="142">
        <v>2754.38</v>
      </c>
      <c r="I2089" s="142">
        <v>12942.42</v>
      </c>
      <c r="Q2089" s="30">
        <f t="shared" si="32"/>
        <v>12942.42</v>
      </c>
    </row>
    <row r="2090" spans="1:17" x14ac:dyDescent="0.2">
      <c r="A2090" s="139" t="s">
        <v>4181</v>
      </c>
      <c r="B2090" s="140" t="s">
        <v>17387</v>
      </c>
      <c r="C2090" s="141">
        <v>1837</v>
      </c>
      <c r="D2090" s="141">
        <v>30</v>
      </c>
      <c r="E2090" s="142">
        <v>45878.59</v>
      </c>
      <c r="F2090" s="142">
        <v>360.16</v>
      </c>
      <c r="G2090" s="142">
        <v>418.88</v>
      </c>
      <c r="H2090" s="142">
        <v>842.61</v>
      </c>
      <c r="I2090" s="142">
        <v>1621.65</v>
      </c>
      <c r="Q2090" s="30">
        <f t="shared" si="32"/>
        <v>1621.65</v>
      </c>
    </row>
    <row r="2091" spans="1:17" x14ac:dyDescent="0.2">
      <c r="A2091" s="139" t="s">
        <v>4183</v>
      </c>
      <c r="B2091" s="140" t="s">
        <v>17388</v>
      </c>
      <c r="C2091" s="141">
        <v>6033</v>
      </c>
      <c r="D2091" s="141">
        <v>33</v>
      </c>
      <c r="E2091" s="142">
        <v>12706.05</v>
      </c>
      <c r="F2091" s="142">
        <v>1182.82</v>
      </c>
      <c r="G2091" s="142">
        <v>460.77</v>
      </c>
      <c r="H2091" s="142">
        <v>233.36</v>
      </c>
      <c r="I2091" s="142">
        <v>1876.95</v>
      </c>
      <c r="Q2091" s="30">
        <f t="shared" si="32"/>
        <v>1876.95</v>
      </c>
    </row>
    <row r="2092" spans="1:17" x14ac:dyDescent="0.2">
      <c r="A2092" s="139" t="s">
        <v>4185</v>
      </c>
      <c r="B2092" s="140" t="s">
        <v>17389</v>
      </c>
      <c r="C2092" s="141">
        <v>33076</v>
      </c>
      <c r="D2092" s="141">
        <v>534</v>
      </c>
      <c r="E2092" s="142">
        <v>723365.24</v>
      </c>
      <c r="F2092" s="142">
        <v>6484.79</v>
      </c>
      <c r="G2092" s="142">
        <v>7456.06</v>
      </c>
      <c r="H2092" s="142">
        <v>13285.31</v>
      </c>
      <c r="I2092" s="142">
        <v>27226.16</v>
      </c>
      <c r="Q2092" s="30">
        <f t="shared" si="32"/>
        <v>27226.16</v>
      </c>
    </row>
    <row r="2093" spans="1:17" x14ac:dyDescent="0.2">
      <c r="A2093" s="139" t="s">
        <v>4187</v>
      </c>
      <c r="B2093" s="140" t="s">
        <v>17390</v>
      </c>
      <c r="C2093" s="141">
        <v>5918</v>
      </c>
      <c r="D2093" s="141">
        <v>101</v>
      </c>
      <c r="E2093" s="142">
        <v>20726.04</v>
      </c>
      <c r="F2093" s="142">
        <v>1160.26</v>
      </c>
      <c r="G2093" s="142">
        <v>1410.23</v>
      </c>
      <c r="H2093" s="142">
        <v>380.66</v>
      </c>
      <c r="I2093" s="142">
        <v>2951.15</v>
      </c>
      <c r="Q2093" s="30">
        <f t="shared" si="32"/>
        <v>2951.15</v>
      </c>
    </row>
    <row r="2094" spans="1:17" x14ac:dyDescent="0.2">
      <c r="A2094" s="139" t="s">
        <v>4189</v>
      </c>
      <c r="B2094" s="140" t="s">
        <v>17391</v>
      </c>
      <c r="C2094" s="141">
        <v>3333</v>
      </c>
      <c r="D2094" s="141">
        <v>14</v>
      </c>
      <c r="E2094" s="142">
        <v>2007.14</v>
      </c>
      <c r="F2094" s="142">
        <v>653.46</v>
      </c>
      <c r="G2094" s="142">
        <v>195.48</v>
      </c>
      <c r="H2094" s="142">
        <v>36.86</v>
      </c>
      <c r="I2094" s="142">
        <v>885.8</v>
      </c>
      <c r="Q2094" s="30">
        <f t="shared" si="32"/>
        <v>885.8</v>
      </c>
    </row>
    <row r="2095" spans="1:17" x14ac:dyDescent="0.2">
      <c r="A2095" s="139" t="s">
        <v>4191</v>
      </c>
      <c r="B2095" s="140" t="s">
        <v>17392</v>
      </c>
      <c r="C2095" s="141">
        <v>6892</v>
      </c>
      <c r="D2095" s="141">
        <v>417</v>
      </c>
      <c r="E2095" s="142">
        <v>169800.15</v>
      </c>
      <c r="F2095" s="142">
        <v>1351.22</v>
      </c>
      <c r="G2095" s="142">
        <v>5822.43</v>
      </c>
      <c r="H2095" s="142">
        <v>3118.54</v>
      </c>
      <c r="I2095" s="142">
        <v>10292.19</v>
      </c>
      <c r="Q2095" s="30">
        <f t="shared" si="32"/>
        <v>10292.19</v>
      </c>
    </row>
    <row r="2096" spans="1:17" x14ac:dyDescent="0.2">
      <c r="A2096" s="139" t="s">
        <v>4193</v>
      </c>
      <c r="B2096" s="140" t="s">
        <v>17393</v>
      </c>
      <c r="C2096" s="141">
        <v>13066</v>
      </c>
      <c r="D2096" s="141">
        <v>188</v>
      </c>
      <c r="E2096" s="142">
        <v>127463.02</v>
      </c>
      <c r="F2096" s="142">
        <v>2561.6799999999998</v>
      </c>
      <c r="G2096" s="142">
        <v>2624.98</v>
      </c>
      <c r="H2096" s="142">
        <v>2340.98</v>
      </c>
      <c r="I2096" s="142">
        <v>7527.64</v>
      </c>
      <c r="Q2096" s="30">
        <f t="shared" si="32"/>
        <v>7527.64</v>
      </c>
    </row>
    <row r="2097" spans="1:17" x14ac:dyDescent="0.2">
      <c r="A2097" s="139" t="s">
        <v>4195</v>
      </c>
      <c r="B2097" s="140" t="s">
        <v>17394</v>
      </c>
      <c r="C2097" s="141">
        <v>1890</v>
      </c>
      <c r="D2097" s="141">
        <v>16</v>
      </c>
      <c r="E2097" s="142">
        <v>5509.31</v>
      </c>
      <c r="F2097" s="142">
        <v>370.55</v>
      </c>
      <c r="G2097" s="142">
        <v>223.4</v>
      </c>
      <c r="H2097" s="142">
        <v>101.18</v>
      </c>
      <c r="I2097" s="142">
        <v>695.13</v>
      </c>
      <c r="Q2097" s="30">
        <f t="shared" si="32"/>
        <v>695.13</v>
      </c>
    </row>
    <row r="2098" spans="1:17" x14ac:dyDescent="0.2">
      <c r="A2098" s="139" t="s">
        <v>4197</v>
      </c>
      <c r="B2098" s="140" t="s">
        <v>17395</v>
      </c>
      <c r="C2098" s="141">
        <v>18976</v>
      </c>
      <c r="D2098" s="141">
        <v>235</v>
      </c>
      <c r="E2098" s="142">
        <v>108582.91</v>
      </c>
      <c r="F2098" s="142">
        <v>3720.38</v>
      </c>
      <c r="G2098" s="142">
        <v>3281.22</v>
      </c>
      <c r="H2098" s="142">
        <v>1994.23</v>
      </c>
      <c r="I2098" s="142">
        <v>8995.83</v>
      </c>
      <c r="Q2098" s="30">
        <f t="shared" si="32"/>
        <v>8995.83</v>
      </c>
    </row>
    <row r="2099" spans="1:17" x14ac:dyDescent="0.2">
      <c r="A2099" s="139" t="s">
        <v>4199</v>
      </c>
      <c r="B2099" s="140" t="s">
        <v>17396</v>
      </c>
      <c r="C2099" s="141">
        <v>4188</v>
      </c>
      <c r="D2099" s="141">
        <v>58</v>
      </c>
      <c r="E2099" s="142">
        <v>32830.639999999999</v>
      </c>
      <c r="F2099" s="142">
        <v>821.09</v>
      </c>
      <c r="G2099" s="142">
        <v>809.83</v>
      </c>
      <c r="H2099" s="142">
        <v>602.97</v>
      </c>
      <c r="I2099" s="142">
        <v>2233.89</v>
      </c>
      <c r="Q2099" s="30">
        <f t="shared" si="32"/>
        <v>2233.89</v>
      </c>
    </row>
    <row r="2100" spans="1:17" x14ac:dyDescent="0.2">
      <c r="A2100" s="139" t="s">
        <v>4201</v>
      </c>
      <c r="B2100" s="140" t="s">
        <v>17397</v>
      </c>
      <c r="C2100" s="141">
        <v>8069</v>
      </c>
      <c r="D2100" s="141">
        <v>37</v>
      </c>
      <c r="E2100" s="142">
        <v>16306.82</v>
      </c>
      <c r="F2100" s="142">
        <v>1581.98</v>
      </c>
      <c r="G2100" s="142">
        <v>516.62</v>
      </c>
      <c r="H2100" s="142">
        <v>299.49</v>
      </c>
      <c r="I2100" s="142">
        <v>2398.09</v>
      </c>
      <c r="Q2100" s="30">
        <f t="shared" si="32"/>
        <v>2398.09</v>
      </c>
    </row>
    <row r="2101" spans="1:17" x14ac:dyDescent="0.2">
      <c r="A2101" s="139" t="s">
        <v>4203</v>
      </c>
      <c r="B2101" s="140" t="s">
        <v>17398</v>
      </c>
      <c r="C2101" s="141">
        <v>4195</v>
      </c>
      <c r="D2101" s="141">
        <v>34</v>
      </c>
      <c r="E2101" s="142">
        <v>19104.84</v>
      </c>
      <c r="F2101" s="142">
        <v>822.46</v>
      </c>
      <c r="G2101" s="142">
        <v>474.73</v>
      </c>
      <c r="H2101" s="142">
        <v>350.88</v>
      </c>
      <c r="I2101" s="142">
        <v>1648.07</v>
      </c>
      <c r="Q2101" s="30">
        <f t="shared" si="32"/>
        <v>1648.07</v>
      </c>
    </row>
    <row r="2102" spans="1:17" x14ac:dyDescent="0.2">
      <c r="A2102" s="139" t="s">
        <v>4205</v>
      </c>
      <c r="B2102" s="140" t="s">
        <v>17399</v>
      </c>
      <c r="C2102" s="141">
        <v>3340</v>
      </c>
      <c r="D2102" s="141">
        <v>54</v>
      </c>
      <c r="E2102" s="142">
        <v>19592.599999999999</v>
      </c>
      <c r="F2102" s="142">
        <v>654.83000000000004</v>
      </c>
      <c r="G2102" s="142">
        <v>753.98</v>
      </c>
      <c r="H2102" s="142">
        <v>359.84</v>
      </c>
      <c r="I2102" s="142">
        <v>1768.65</v>
      </c>
      <c r="Q2102" s="30">
        <f t="shared" si="32"/>
        <v>1768.65</v>
      </c>
    </row>
    <row r="2103" spans="1:17" x14ac:dyDescent="0.2">
      <c r="A2103" s="139" t="s">
        <v>4207</v>
      </c>
      <c r="B2103" s="140" t="s">
        <v>17400</v>
      </c>
      <c r="C2103" s="141">
        <v>5188</v>
      </c>
      <c r="D2103" s="141">
        <v>43</v>
      </c>
      <c r="E2103" s="142">
        <v>56795.22</v>
      </c>
      <c r="F2103" s="142">
        <v>1017.14</v>
      </c>
      <c r="G2103" s="142">
        <v>600.39</v>
      </c>
      <c r="H2103" s="142">
        <v>1043.0999999999999</v>
      </c>
      <c r="I2103" s="142">
        <v>2660.63</v>
      </c>
      <c r="Q2103" s="30">
        <f t="shared" si="32"/>
        <v>2660.63</v>
      </c>
    </row>
    <row r="2104" spans="1:17" x14ac:dyDescent="0.2">
      <c r="A2104" s="139" t="s">
        <v>4209</v>
      </c>
      <c r="B2104" s="140" t="s">
        <v>17401</v>
      </c>
      <c r="C2104" s="141">
        <v>24505</v>
      </c>
      <c r="D2104" s="141">
        <v>331</v>
      </c>
      <c r="E2104" s="142">
        <v>131330.45000000001</v>
      </c>
      <c r="F2104" s="142">
        <v>4804.38</v>
      </c>
      <c r="G2104" s="142">
        <v>4621.6400000000003</v>
      </c>
      <c r="H2104" s="142">
        <v>2412.02</v>
      </c>
      <c r="I2104" s="142">
        <v>11838.04</v>
      </c>
      <c r="Q2104" s="30">
        <f t="shared" si="32"/>
        <v>11838.04</v>
      </c>
    </row>
    <row r="2105" spans="1:17" x14ac:dyDescent="0.2">
      <c r="A2105" s="139" t="s">
        <v>4211</v>
      </c>
      <c r="B2105" s="140" t="s">
        <v>17402</v>
      </c>
      <c r="C2105" s="141">
        <v>1225</v>
      </c>
      <c r="D2105" s="141">
        <v>21</v>
      </c>
      <c r="E2105" s="142">
        <v>10675.77</v>
      </c>
      <c r="F2105" s="142">
        <v>240.17</v>
      </c>
      <c r="G2105" s="142">
        <v>293.22000000000003</v>
      </c>
      <c r="H2105" s="142">
        <v>196.07</v>
      </c>
      <c r="I2105" s="142">
        <v>729.46</v>
      </c>
      <c r="Q2105" s="30">
        <f t="shared" si="32"/>
        <v>729.46</v>
      </c>
    </row>
    <row r="2106" spans="1:17" x14ac:dyDescent="0.2">
      <c r="A2106" s="139" t="s">
        <v>4213</v>
      </c>
      <c r="B2106" s="140" t="s">
        <v>17403</v>
      </c>
      <c r="C2106" s="141">
        <v>31432</v>
      </c>
      <c r="D2106" s="141">
        <v>382</v>
      </c>
      <c r="E2106" s="142">
        <v>177167.11</v>
      </c>
      <c r="F2106" s="142">
        <v>6162.47</v>
      </c>
      <c r="G2106" s="142">
        <v>5333.74</v>
      </c>
      <c r="H2106" s="142">
        <v>3253.85</v>
      </c>
      <c r="I2106" s="142">
        <v>14750.06</v>
      </c>
      <c r="Q2106" s="30">
        <f t="shared" si="32"/>
        <v>14750.06</v>
      </c>
    </row>
    <row r="2107" spans="1:17" x14ac:dyDescent="0.2">
      <c r="A2107" s="139" t="s">
        <v>4215</v>
      </c>
      <c r="B2107" s="140" t="s">
        <v>17404</v>
      </c>
      <c r="C2107" s="141">
        <v>3845</v>
      </c>
      <c r="D2107" s="141">
        <v>19</v>
      </c>
      <c r="E2107" s="142">
        <v>28513.79</v>
      </c>
      <c r="F2107" s="142">
        <v>753.84</v>
      </c>
      <c r="G2107" s="142">
        <v>265.29000000000002</v>
      </c>
      <c r="H2107" s="142">
        <v>523.67999999999995</v>
      </c>
      <c r="I2107" s="142">
        <v>1542.81</v>
      </c>
      <c r="Q2107" s="30">
        <f t="shared" si="32"/>
        <v>1542.81</v>
      </c>
    </row>
    <row r="2108" spans="1:17" x14ac:dyDescent="0.2">
      <c r="A2108" s="139" t="s">
        <v>4217</v>
      </c>
      <c r="B2108" s="140" t="s">
        <v>17405</v>
      </c>
      <c r="C2108" s="141">
        <v>6649</v>
      </c>
      <c r="D2108" s="141">
        <v>104</v>
      </c>
      <c r="E2108" s="142">
        <v>54327.13</v>
      </c>
      <c r="F2108" s="142">
        <v>1303.58</v>
      </c>
      <c r="G2108" s="142">
        <v>1452.12</v>
      </c>
      <c r="H2108" s="142">
        <v>997.77</v>
      </c>
      <c r="I2108" s="142">
        <v>3753.47</v>
      </c>
      <c r="Q2108" s="30">
        <f t="shared" si="32"/>
        <v>3753.47</v>
      </c>
    </row>
    <row r="2109" spans="1:17" x14ac:dyDescent="0.2">
      <c r="A2109" s="139" t="s">
        <v>4219</v>
      </c>
      <c r="B2109" s="140" t="s">
        <v>17406</v>
      </c>
      <c r="C2109" s="141">
        <v>6626</v>
      </c>
      <c r="D2109" s="141">
        <v>82</v>
      </c>
      <c r="E2109" s="142">
        <v>52744.36</v>
      </c>
      <c r="F2109" s="142">
        <v>1299.07</v>
      </c>
      <c r="G2109" s="142">
        <v>1144.94</v>
      </c>
      <c r="H2109" s="142">
        <v>968.7</v>
      </c>
      <c r="I2109" s="142">
        <v>3412.71</v>
      </c>
      <c r="Q2109" s="30">
        <f t="shared" si="32"/>
        <v>3412.71</v>
      </c>
    </row>
    <row r="2110" spans="1:17" x14ac:dyDescent="0.2">
      <c r="A2110" s="139" t="s">
        <v>4221</v>
      </c>
      <c r="B2110" s="140" t="s">
        <v>17407</v>
      </c>
      <c r="C2110" s="141">
        <v>7573</v>
      </c>
      <c r="D2110" s="141">
        <v>102</v>
      </c>
      <c r="E2110" s="142">
        <v>33990.230000000003</v>
      </c>
      <c r="F2110" s="142">
        <v>1484.74</v>
      </c>
      <c r="G2110" s="142">
        <v>1424.19</v>
      </c>
      <c r="H2110" s="142">
        <v>624.26</v>
      </c>
      <c r="I2110" s="142">
        <v>3533.19</v>
      </c>
      <c r="Q2110" s="30">
        <f t="shared" si="32"/>
        <v>3533.19</v>
      </c>
    </row>
    <row r="2111" spans="1:17" x14ac:dyDescent="0.2">
      <c r="A2111" s="139" t="s">
        <v>4223</v>
      </c>
      <c r="B2111" s="140" t="s">
        <v>17408</v>
      </c>
      <c r="C2111" s="141">
        <v>5019</v>
      </c>
      <c r="D2111" s="141">
        <v>131</v>
      </c>
      <c r="E2111" s="142">
        <v>144168.22</v>
      </c>
      <c r="F2111" s="142">
        <v>984.01</v>
      </c>
      <c r="G2111" s="142">
        <v>1829.11</v>
      </c>
      <c r="H2111" s="142">
        <v>2647.79</v>
      </c>
      <c r="I2111" s="142">
        <v>5460.91</v>
      </c>
      <c r="Q2111" s="30">
        <f t="shared" si="32"/>
        <v>5460.91</v>
      </c>
    </row>
    <row r="2112" spans="1:17" x14ac:dyDescent="0.2">
      <c r="A2112" s="139" t="s">
        <v>4225</v>
      </c>
      <c r="B2112" s="140" t="s">
        <v>17409</v>
      </c>
      <c r="C2112" s="141">
        <v>1060</v>
      </c>
      <c r="D2112" s="141">
        <v>18</v>
      </c>
      <c r="E2112" s="142">
        <v>3952.37</v>
      </c>
      <c r="F2112" s="142">
        <v>207.82</v>
      </c>
      <c r="G2112" s="142">
        <v>251.33</v>
      </c>
      <c r="H2112" s="142">
        <v>72.59</v>
      </c>
      <c r="I2112" s="142">
        <v>531.74</v>
      </c>
      <c r="Q2112" s="30">
        <f t="shared" si="32"/>
        <v>531.74</v>
      </c>
    </row>
    <row r="2113" spans="1:17" x14ac:dyDescent="0.2">
      <c r="A2113" s="139" t="s">
        <v>4227</v>
      </c>
      <c r="B2113" s="140" t="s">
        <v>17410</v>
      </c>
      <c r="C2113" s="141">
        <v>1913</v>
      </c>
      <c r="D2113" s="141">
        <v>73</v>
      </c>
      <c r="E2113" s="142">
        <v>26765.37</v>
      </c>
      <c r="F2113" s="142">
        <v>375.06</v>
      </c>
      <c r="G2113" s="142">
        <v>1019.27</v>
      </c>
      <c r="H2113" s="142">
        <v>491.58</v>
      </c>
      <c r="I2113" s="142">
        <v>1885.91</v>
      </c>
      <c r="Q2113" s="30">
        <f t="shared" si="32"/>
        <v>1885.91</v>
      </c>
    </row>
    <row r="2114" spans="1:17" x14ac:dyDescent="0.2">
      <c r="A2114" s="139" t="s">
        <v>4229</v>
      </c>
      <c r="B2114" s="140" t="s">
        <v>17411</v>
      </c>
      <c r="C2114" s="141">
        <v>1670</v>
      </c>
      <c r="D2114" s="141">
        <v>10</v>
      </c>
      <c r="E2114" s="142">
        <v>2147.5500000000002</v>
      </c>
      <c r="F2114" s="142">
        <v>327.42</v>
      </c>
      <c r="G2114" s="142">
        <v>139.62</v>
      </c>
      <c r="H2114" s="142">
        <v>39.44</v>
      </c>
      <c r="I2114" s="142">
        <v>506.48</v>
      </c>
      <c r="Q2114" s="30">
        <f t="shared" si="32"/>
        <v>506.48</v>
      </c>
    </row>
    <row r="2115" spans="1:17" x14ac:dyDescent="0.2">
      <c r="A2115" s="139" t="s">
        <v>4231</v>
      </c>
      <c r="B2115" s="140" t="s">
        <v>17412</v>
      </c>
      <c r="C2115" s="141">
        <v>5807</v>
      </c>
      <c r="D2115" s="141">
        <v>51</v>
      </c>
      <c r="E2115" s="142">
        <v>66099.73</v>
      </c>
      <c r="F2115" s="142">
        <v>1138.5</v>
      </c>
      <c r="G2115" s="142">
        <v>712.1</v>
      </c>
      <c r="H2115" s="142">
        <v>1213.98</v>
      </c>
      <c r="I2115" s="142">
        <v>3064.58</v>
      </c>
      <c r="Q2115" s="30">
        <f t="shared" si="32"/>
        <v>3064.58</v>
      </c>
    </row>
    <row r="2116" spans="1:17" x14ac:dyDescent="0.2">
      <c r="A2116" s="139" t="s">
        <v>4233</v>
      </c>
      <c r="B2116" s="140" t="s">
        <v>17413</v>
      </c>
      <c r="C2116" s="141">
        <v>244700</v>
      </c>
      <c r="D2116" s="141">
        <v>4068</v>
      </c>
      <c r="E2116" s="142">
        <v>3223442.62</v>
      </c>
      <c r="F2116" s="142">
        <v>47975.199999999997</v>
      </c>
      <c r="G2116" s="142">
        <v>56800.14</v>
      </c>
      <c r="H2116" s="142">
        <v>59201.69</v>
      </c>
      <c r="I2116" s="142">
        <v>163977.03</v>
      </c>
      <c r="Q2116" s="30">
        <f t="shared" si="32"/>
        <v>163977.03</v>
      </c>
    </row>
    <row r="2117" spans="1:17" x14ac:dyDescent="0.2">
      <c r="A2117" s="139" t="s">
        <v>4235</v>
      </c>
      <c r="B2117" s="140" t="s">
        <v>17414</v>
      </c>
      <c r="C2117" s="141">
        <v>30790</v>
      </c>
      <c r="D2117" s="141">
        <v>557</v>
      </c>
      <c r="E2117" s="142">
        <v>201370.52</v>
      </c>
      <c r="F2117" s="142">
        <v>6036.6</v>
      </c>
      <c r="G2117" s="142">
        <v>7777.21</v>
      </c>
      <c r="H2117" s="142">
        <v>3698.37</v>
      </c>
      <c r="I2117" s="142">
        <v>17512.18</v>
      </c>
      <c r="Q2117" s="30">
        <f t="shared" si="32"/>
        <v>17512.18</v>
      </c>
    </row>
    <row r="2118" spans="1:17" x14ac:dyDescent="0.2">
      <c r="A2118" s="139" t="s">
        <v>4237</v>
      </c>
      <c r="B2118" s="140" t="s">
        <v>17415</v>
      </c>
      <c r="C2118" s="141">
        <v>4104</v>
      </c>
      <c r="D2118" s="141">
        <v>111</v>
      </c>
      <c r="E2118" s="142">
        <v>238731.6</v>
      </c>
      <c r="F2118" s="142">
        <v>804.62</v>
      </c>
      <c r="G2118" s="142">
        <v>1549.86</v>
      </c>
      <c r="H2118" s="142">
        <v>4384.54</v>
      </c>
      <c r="I2118" s="142">
        <v>6739.02</v>
      </c>
      <c r="Q2118" s="30">
        <f t="shared" si="32"/>
        <v>6739.02</v>
      </c>
    </row>
    <row r="2119" spans="1:17" x14ac:dyDescent="0.2">
      <c r="A2119" s="139" t="s">
        <v>4239</v>
      </c>
      <c r="B2119" s="140" t="s">
        <v>17416</v>
      </c>
      <c r="C2119" s="141">
        <v>2675</v>
      </c>
      <c r="D2119" s="141">
        <v>19</v>
      </c>
      <c r="E2119" s="142">
        <v>10000.620000000001</v>
      </c>
      <c r="F2119" s="142">
        <v>524.46</v>
      </c>
      <c r="G2119" s="142">
        <v>265.29000000000002</v>
      </c>
      <c r="H2119" s="142">
        <v>183.67</v>
      </c>
      <c r="I2119" s="142">
        <v>973.42</v>
      </c>
      <c r="Q2119" s="30">
        <f t="shared" si="32"/>
        <v>973.42</v>
      </c>
    </row>
    <row r="2120" spans="1:17" x14ac:dyDescent="0.2">
      <c r="A2120" s="139" t="s">
        <v>4241</v>
      </c>
      <c r="B2120" s="140" t="s">
        <v>17417</v>
      </c>
      <c r="C2120" s="141">
        <v>2909</v>
      </c>
      <c r="D2120" s="141">
        <v>33</v>
      </c>
      <c r="E2120" s="142">
        <v>198366.35</v>
      </c>
      <c r="F2120" s="142">
        <v>570.33000000000004</v>
      </c>
      <c r="G2120" s="142">
        <v>460.77</v>
      </c>
      <c r="H2120" s="142">
        <v>3643.19</v>
      </c>
      <c r="I2120" s="142">
        <v>4674.29</v>
      </c>
      <c r="Q2120" s="30">
        <f t="shared" si="32"/>
        <v>4674.29</v>
      </c>
    </row>
    <row r="2121" spans="1:17" x14ac:dyDescent="0.2">
      <c r="A2121" s="139" t="s">
        <v>4243</v>
      </c>
      <c r="B2121" s="140" t="s">
        <v>17418</v>
      </c>
      <c r="C2121" s="141">
        <v>12702</v>
      </c>
      <c r="D2121" s="141">
        <v>133</v>
      </c>
      <c r="E2121" s="142">
        <v>126671.02</v>
      </c>
      <c r="F2121" s="142">
        <v>2490.3200000000002</v>
      </c>
      <c r="G2121" s="142">
        <v>1857.03</v>
      </c>
      <c r="H2121" s="142">
        <v>2326.44</v>
      </c>
      <c r="I2121" s="142">
        <v>6673.79</v>
      </c>
      <c r="Q2121" s="30">
        <f t="shared" si="32"/>
        <v>6673.79</v>
      </c>
    </row>
    <row r="2122" spans="1:17" x14ac:dyDescent="0.2">
      <c r="A2122" s="139" t="s">
        <v>4245</v>
      </c>
      <c r="B2122" s="140" t="s">
        <v>17419</v>
      </c>
      <c r="C2122" s="141">
        <v>64158</v>
      </c>
      <c r="D2122" s="141">
        <v>640</v>
      </c>
      <c r="E2122" s="142">
        <v>474543.06</v>
      </c>
      <c r="F2122" s="142">
        <v>12578.64</v>
      </c>
      <c r="G2122" s="142">
        <v>8936.1</v>
      </c>
      <c r="H2122" s="142">
        <v>8715.4500000000007</v>
      </c>
      <c r="I2122" s="142">
        <v>30230.19</v>
      </c>
      <c r="Q2122" s="30">
        <f t="shared" si="32"/>
        <v>30230.19</v>
      </c>
    </row>
    <row r="2123" spans="1:17" x14ac:dyDescent="0.2">
      <c r="A2123" s="139" t="s">
        <v>4247</v>
      </c>
      <c r="B2123" s="140" t="s">
        <v>17420</v>
      </c>
      <c r="C2123" s="141">
        <v>4726</v>
      </c>
      <c r="D2123" s="141">
        <v>19</v>
      </c>
      <c r="E2123" s="142">
        <v>5059.01</v>
      </c>
      <c r="F2123" s="142">
        <v>926.57</v>
      </c>
      <c r="G2123" s="142">
        <v>265.29000000000002</v>
      </c>
      <c r="H2123" s="142">
        <v>92.91</v>
      </c>
      <c r="I2123" s="142">
        <v>1284.77</v>
      </c>
      <c r="Q2123" s="30">
        <f t="shared" si="32"/>
        <v>1284.77</v>
      </c>
    </row>
    <row r="2124" spans="1:17" x14ac:dyDescent="0.2">
      <c r="A2124" s="139" t="s">
        <v>4249</v>
      </c>
      <c r="B2124" s="140" t="s">
        <v>17421</v>
      </c>
      <c r="C2124" s="141">
        <v>2273</v>
      </c>
      <c r="D2124" s="141">
        <v>32</v>
      </c>
      <c r="E2124" s="142">
        <v>7429.94</v>
      </c>
      <c r="F2124" s="142">
        <v>445.64</v>
      </c>
      <c r="G2124" s="142">
        <v>446.81</v>
      </c>
      <c r="H2124" s="142">
        <v>136.46</v>
      </c>
      <c r="I2124" s="142">
        <v>1028.9100000000001</v>
      </c>
      <c r="Q2124" s="30">
        <f t="shared" si="32"/>
        <v>1028.9100000000001</v>
      </c>
    </row>
    <row r="2125" spans="1:17" x14ac:dyDescent="0.2">
      <c r="A2125" s="139" t="s">
        <v>4251</v>
      </c>
      <c r="B2125" s="140" t="s">
        <v>17422</v>
      </c>
      <c r="C2125" s="141">
        <v>1318</v>
      </c>
      <c r="D2125" s="141">
        <v>11</v>
      </c>
      <c r="E2125" s="142">
        <v>8112.82</v>
      </c>
      <c r="F2125" s="142">
        <v>258.39999999999998</v>
      </c>
      <c r="G2125" s="142">
        <v>153.59</v>
      </c>
      <c r="H2125" s="142">
        <v>149</v>
      </c>
      <c r="I2125" s="142">
        <v>560.99</v>
      </c>
      <c r="Q2125" s="30">
        <f t="shared" si="32"/>
        <v>560.99</v>
      </c>
    </row>
    <row r="2126" spans="1:17" x14ac:dyDescent="0.2">
      <c r="A2126" s="139" t="s">
        <v>4253</v>
      </c>
      <c r="B2126" s="140" t="s">
        <v>17423</v>
      </c>
      <c r="C2126" s="141">
        <v>2977</v>
      </c>
      <c r="D2126" s="141">
        <v>13</v>
      </c>
      <c r="E2126" s="142">
        <v>8230.5499999999993</v>
      </c>
      <c r="F2126" s="142">
        <v>583.66</v>
      </c>
      <c r="G2126" s="142">
        <v>181.51</v>
      </c>
      <c r="H2126" s="142">
        <v>151.16</v>
      </c>
      <c r="I2126" s="142">
        <v>916.33</v>
      </c>
      <c r="Q2126" s="30">
        <f t="shared" si="32"/>
        <v>916.33</v>
      </c>
    </row>
    <row r="2127" spans="1:17" x14ac:dyDescent="0.2">
      <c r="A2127" s="139" t="s">
        <v>4255</v>
      </c>
      <c r="B2127" s="140" t="s">
        <v>17424</v>
      </c>
      <c r="C2127" s="141">
        <v>11505</v>
      </c>
      <c r="D2127" s="141">
        <v>115</v>
      </c>
      <c r="E2127" s="142">
        <v>70750.87</v>
      </c>
      <c r="F2127" s="142">
        <v>2255.64</v>
      </c>
      <c r="G2127" s="142">
        <v>1605.7</v>
      </c>
      <c r="H2127" s="142">
        <v>1299.4100000000001</v>
      </c>
      <c r="I2127" s="142">
        <v>5160.75</v>
      </c>
      <c r="Q2127" s="30">
        <f t="shared" ref="Q2127:Q2190" si="33">I2127+P2127</f>
        <v>5160.75</v>
      </c>
    </row>
    <row r="2128" spans="1:17" x14ac:dyDescent="0.2">
      <c r="A2128" s="139" t="s">
        <v>4257</v>
      </c>
      <c r="B2128" s="140" t="s">
        <v>17425</v>
      </c>
      <c r="C2128" s="141">
        <v>3210</v>
      </c>
      <c r="D2128" s="141">
        <v>18</v>
      </c>
      <c r="E2128" s="142">
        <v>13055.49</v>
      </c>
      <c r="F2128" s="142">
        <v>629.34</v>
      </c>
      <c r="G2128" s="142">
        <v>251.33</v>
      </c>
      <c r="H2128" s="142">
        <v>239.78</v>
      </c>
      <c r="I2128" s="142">
        <v>1120.45</v>
      </c>
      <c r="Q2128" s="30">
        <f t="shared" si="33"/>
        <v>1120.45</v>
      </c>
    </row>
    <row r="2129" spans="1:17" x14ac:dyDescent="0.2">
      <c r="A2129" s="139" t="s">
        <v>4259</v>
      </c>
      <c r="B2129" s="140" t="s">
        <v>17426</v>
      </c>
      <c r="C2129" s="141">
        <v>5296</v>
      </c>
      <c r="D2129" s="141">
        <v>36</v>
      </c>
      <c r="E2129" s="142">
        <v>22612.720000000001</v>
      </c>
      <c r="F2129" s="142">
        <v>1038.32</v>
      </c>
      <c r="G2129" s="142">
        <v>502.66</v>
      </c>
      <c r="H2129" s="142">
        <v>415.3</v>
      </c>
      <c r="I2129" s="142">
        <v>1956.28</v>
      </c>
      <c r="Q2129" s="30">
        <f t="shared" si="33"/>
        <v>1956.28</v>
      </c>
    </row>
    <row r="2130" spans="1:17" x14ac:dyDescent="0.2">
      <c r="A2130" s="139" t="s">
        <v>4261</v>
      </c>
      <c r="B2130" s="140" t="s">
        <v>17427</v>
      </c>
      <c r="C2130" s="141">
        <v>1287</v>
      </c>
      <c r="D2130" s="141">
        <v>13</v>
      </c>
      <c r="E2130" s="142">
        <v>39989.72</v>
      </c>
      <c r="F2130" s="142">
        <v>252.33</v>
      </c>
      <c r="G2130" s="142">
        <v>181.51</v>
      </c>
      <c r="H2130" s="142">
        <v>734.45</v>
      </c>
      <c r="I2130" s="142">
        <v>1168.29</v>
      </c>
      <c r="Q2130" s="30">
        <f t="shared" si="33"/>
        <v>1168.29</v>
      </c>
    </row>
    <row r="2131" spans="1:17" x14ac:dyDescent="0.2">
      <c r="A2131" s="139" t="s">
        <v>4263</v>
      </c>
      <c r="B2131" s="140" t="s">
        <v>17428</v>
      </c>
      <c r="C2131" s="141">
        <v>3761</v>
      </c>
      <c r="D2131" s="141">
        <v>28</v>
      </c>
      <c r="E2131" s="142">
        <v>75559.59</v>
      </c>
      <c r="F2131" s="142">
        <v>737.37</v>
      </c>
      <c r="G2131" s="142">
        <v>390.95</v>
      </c>
      <c r="H2131" s="142">
        <v>1387.73</v>
      </c>
      <c r="I2131" s="142">
        <v>2516.0500000000002</v>
      </c>
      <c r="Q2131" s="30">
        <f t="shared" si="33"/>
        <v>2516.0500000000002</v>
      </c>
    </row>
    <row r="2132" spans="1:17" x14ac:dyDescent="0.2">
      <c r="A2132" s="139" t="s">
        <v>4265</v>
      </c>
      <c r="B2132" s="140" t="s">
        <v>17429</v>
      </c>
      <c r="C2132" s="141">
        <v>7438</v>
      </c>
      <c r="D2132" s="141">
        <v>114</v>
      </c>
      <c r="E2132" s="142">
        <v>78724.3</v>
      </c>
      <c r="F2132" s="142">
        <v>1458.27</v>
      </c>
      <c r="G2132" s="142">
        <v>1591.74</v>
      </c>
      <c r="H2132" s="142">
        <v>1445.85</v>
      </c>
      <c r="I2132" s="142">
        <v>4495.8599999999997</v>
      </c>
      <c r="Q2132" s="30">
        <f t="shared" si="33"/>
        <v>4495.8599999999997</v>
      </c>
    </row>
    <row r="2133" spans="1:17" x14ac:dyDescent="0.2">
      <c r="A2133" s="139" t="s">
        <v>4267</v>
      </c>
      <c r="B2133" s="140" t="s">
        <v>17430</v>
      </c>
      <c r="C2133" s="141">
        <v>2457</v>
      </c>
      <c r="D2133" s="141">
        <v>48</v>
      </c>
      <c r="E2133" s="142">
        <v>20856.07</v>
      </c>
      <c r="F2133" s="142">
        <v>481.71</v>
      </c>
      <c r="G2133" s="142">
        <v>670.21</v>
      </c>
      <c r="H2133" s="142">
        <v>383.04</v>
      </c>
      <c r="I2133" s="142">
        <v>1534.96</v>
      </c>
      <c r="Q2133" s="30">
        <f t="shared" si="33"/>
        <v>1534.96</v>
      </c>
    </row>
    <row r="2134" spans="1:17" x14ac:dyDescent="0.2">
      <c r="A2134" s="139" t="s">
        <v>4269</v>
      </c>
      <c r="B2134" s="140" t="s">
        <v>17431</v>
      </c>
      <c r="C2134" s="141">
        <v>6624</v>
      </c>
      <c r="D2134" s="141">
        <v>74</v>
      </c>
      <c r="E2134" s="142">
        <v>17422.48</v>
      </c>
      <c r="F2134" s="142">
        <v>1298.68</v>
      </c>
      <c r="G2134" s="142">
        <v>1033.24</v>
      </c>
      <c r="H2134" s="142">
        <v>319.98</v>
      </c>
      <c r="I2134" s="142">
        <v>2651.9</v>
      </c>
      <c r="Q2134" s="30">
        <f t="shared" si="33"/>
        <v>2651.9</v>
      </c>
    </row>
    <row r="2135" spans="1:17" x14ac:dyDescent="0.2">
      <c r="A2135" s="139" t="s">
        <v>4271</v>
      </c>
      <c r="B2135" s="140" t="s">
        <v>17432</v>
      </c>
      <c r="C2135" s="141">
        <v>1191</v>
      </c>
      <c r="D2135" s="141">
        <v>14</v>
      </c>
      <c r="E2135" s="142">
        <v>5888.59</v>
      </c>
      <c r="F2135" s="142">
        <v>233.5</v>
      </c>
      <c r="G2135" s="142">
        <v>195.48</v>
      </c>
      <c r="H2135" s="142">
        <v>108.15</v>
      </c>
      <c r="I2135" s="142">
        <v>537.13</v>
      </c>
      <c r="Q2135" s="30">
        <f t="shared" si="33"/>
        <v>537.13</v>
      </c>
    </row>
    <row r="2136" spans="1:17" x14ac:dyDescent="0.2">
      <c r="A2136" s="139" t="s">
        <v>4273</v>
      </c>
      <c r="B2136" s="140" t="s">
        <v>17433</v>
      </c>
      <c r="C2136" s="141">
        <v>1865</v>
      </c>
      <c r="D2136" s="141">
        <v>31</v>
      </c>
      <c r="E2136" s="142">
        <v>60096.84</v>
      </c>
      <c r="F2136" s="142">
        <v>365.65</v>
      </c>
      <c r="G2136" s="142">
        <v>432.84</v>
      </c>
      <c r="H2136" s="142">
        <v>1103.74</v>
      </c>
      <c r="I2136" s="142">
        <v>1902.23</v>
      </c>
      <c r="Q2136" s="30">
        <f t="shared" si="33"/>
        <v>1902.23</v>
      </c>
    </row>
    <row r="2137" spans="1:17" x14ac:dyDescent="0.2">
      <c r="A2137" s="139" t="s">
        <v>4275</v>
      </c>
      <c r="B2137" s="140" t="s">
        <v>17434</v>
      </c>
      <c r="C2137" s="141">
        <v>5246</v>
      </c>
      <c r="D2137" s="141">
        <v>37</v>
      </c>
      <c r="E2137" s="142">
        <v>50812.94</v>
      </c>
      <c r="F2137" s="142">
        <v>1028.52</v>
      </c>
      <c r="G2137" s="142">
        <v>516.62</v>
      </c>
      <c r="H2137" s="142">
        <v>933.23</v>
      </c>
      <c r="I2137" s="142">
        <v>2478.37</v>
      </c>
      <c r="Q2137" s="30">
        <f t="shared" si="33"/>
        <v>2478.37</v>
      </c>
    </row>
    <row r="2138" spans="1:17" x14ac:dyDescent="0.2">
      <c r="A2138" s="139" t="s">
        <v>4277</v>
      </c>
      <c r="B2138" s="140" t="s">
        <v>17435</v>
      </c>
      <c r="C2138" s="141">
        <v>4486</v>
      </c>
      <c r="D2138" s="141">
        <v>28</v>
      </c>
      <c r="E2138" s="142">
        <v>56567.73</v>
      </c>
      <c r="F2138" s="142">
        <v>879.51</v>
      </c>
      <c r="G2138" s="142">
        <v>390.95</v>
      </c>
      <c r="H2138" s="142">
        <v>1038.92</v>
      </c>
      <c r="I2138" s="142">
        <v>2309.38</v>
      </c>
      <c r="Q2138" s="30">
        <f t="shared" si="33"/>
        <v>2309.38</v>
      </c>
    </row>
    <row r="2139" spans="1:17" x14ac:dyDescent="0.2">
      <c r="A2139" s="139" t="s">
        <v>4279</v>
      </c>
      <c r="B2139" s="140" t="s">
        <v>17436</v>
      </c>
      <c r="C2139" s="141">
        <v>8365</v>
      </c>
      <c r="D2139" s="141">
        <v>62</v>
      </c>
      <c r="E2139" s="142">
        <v>45629.17</v>
      </c>
      <c r="F2139" s="142">
        <v>1640.02</v>
      </c>
      <c r="G2139" s="142">
        <v>865.69</v>
      </c>
      <c r="H2139" s="142">
        <v>838.02</v>
      </c>
      <c r="I2139" s="142">
        <v>3343.73</v>
      </c>
      <c r="Q2139" s="30">
        <f t="shared" si="33"/>
        <v>3343.73</v>
      </c>
    </row>
    <row r="2140" spans="1:17" x14ac:dyDescent="0.2">
      <c r="A2140" s="139" t="s">
        <v>4281</v>
      </c>
      <c r="B2140" s="140" t="s">
        <v>17437</v>
      </c>
      <c r="C2140" s="141">
        <v>38938</v>
      </c>
      <c r="D2140" s="141">
        <v>525</v>
      </c>
      <c r="E2140" s="142">
        <v>369886.95</v>
      </c>
      <c r="F2140" s="142">
        <v>7634.08</v>
      </c>
      <c r="G2140" s="142">
        <v>7330.4</v>
      </c>
      <c r="H2140" s="142">
        <v>6793.34</v>
      </c>
      <c r="I2140" s="142">
        <v>21757.82</v>
      </c>
      <c r="Q2140" s="30">
        <f t="shared" si="33"/>
        <v>21757.82</v>
      </c>
    </row>
    <row r="2141" spans="1:17" x14ac:dyDescent="0.2">
      <c r="A2141" s="139" t="s">
        <v>4283</v>
      </c>
      <c r="B2141" s="140" t="s">
        <v>17438</v>
      </c>
      <c r="C2141" s="141">
        <v>4972</v>
      </c>
      <c r="D2141" s="141">
        <v>33</v>
      </c>
      <c r="E2141" s="142">
        <v>12764.13</v>
      </c>
      <c r="F2141" s="142">
        <v>974.8</v>
      </c>
      <c r="G2141" s="142">
        <v>460.77</v>
      </c>
      <c r="H2141" s="142">
        <v>234.42</v>
      </c>
      <c r="I2141" s="142">
        <v>1669.99</v>
      </c>
      <c r="Q2141" s="30">
        <f t="shared" si="33"/>
        <v>1669.99</v>
      </c>
    </row>
    <row r="2142" spans="1:17" x14ac:dyDescent="0.2">
      <c r="A2142" s="139" t="s">
        <v>4285</v>
      </c>
      <c r="B2142" s="140" t="s">
        <v>17439</v>
      </c>
      <c r="C2142" s="141">
        <v>6811</v>
      </c>
      <c r="D2142" s="141">
        <v>73</v>
      </c>
      <c r="E2142" s="142">
        <v>55719.67</v>
      </c>
      <c r="F2142" s="142">
        <v>1335.34</v>
      </c>
      <c r="G2142" s="142">
        <v>1019.27</v>
      </c>
      <c r="H2142" s="142">
        <v>1023.34</v>
      </c>
      <c r="I2142" s="142">
        <v>3377.95</v>
      </c>
      <c r="Q2142" s="30">
        <f t="shared" si="33"/>
        <v>3377.95</v>
      </c>
    </row>
    <row r="2143" spans="1:17" x14ac:dyDescent="0.2">
      <c r="A2143" s="139" t="s">
        <v>4287</v>
      </c>
      <c r="B2143" s="140" t="s">
        <v>17440</v>
      </c>
      <c r="C2143" s="141">
        <v>14140</v>
      </c>
      <c r="D2143" s="141">
        <v>109</v>
      </c>
      <c r="E2143" s="142">
        <v>92587.74</v>
      </c>
      <c r="F2143" s="142">
        <v>2772.25</v>
      </c>
      <c r="G2143" s="142">
        <v>1521.93</v>
      </c>
      <c r="H2143" s="142">
        <v>1700.46</v>
      </c>
      <c r="I2143" s="142">
        <v>5994.64</v>
      </c>
      <c r="Q2143" s="30">
        <f t="shared" si="33"/>
        <v>5994.64</v>
      </c>
    </row>
    <row r="2144" spans="1:17" x14ac:dyDescent="0.2">
      <c r="A2144" s="139" t="s">
        <v>4289</v>
      </c>
      <c r="B2144" s="140" t="s">
        <v>17441</v>
      </c>
      <c r="C2144" s="141">
        <v>37271</v>
      </c>
      <c r="D2144" s="141">
        <v>440</v>
      </c>
      <c r="E2144" s="142">
        <v>165994.4</v>
      </c>
      <c r="F2144" s="142">
        <v>7307.25</v>
      </c>
      <c r="G2144" s="142">
        <v>6143.58</v>
      </c>
      <c r="H2144" s="142">
        <v>3048.65</v>
      </c>
      <c r="I2144" s="142">
        <v>16499.48</v>
      </c>
      <c r="Q2144" s="30">
        <f t="shared" si="33"/>
        <v>16499.48</v>
      </c>
    </row>
    <row r="2145" spans="1:17" x14ac:dyDescent="0.2">
      <c r="A2145" s="139" t="s">
        <v>4291</v>
      </c>
      <c r="B2145" s="140" t="s">
        <v>17442</v>
      </c>
      <c r="C2145" s="141">
        <v>12589</v>
      </c>
      <c r="D2145" s="141">
        <v>203</v>
      </c>
      <c r="E2145" s="142">
        <v>68708.87</v>
      </c>
      <c r="F2145" s="142">
        <v>2468.17</v>
      </c>
      <c r="G2145" s="142">
        <v>2834.42</v>
      </c>
      <c r="H2145" s="142">
        <v>1261.9000000000001</v>
      </c>
      <c r="I2145" s="142">
        <v>6564.49</v>
      </c>
      <c r="Q2145" s="30">
        <f t="shared" si="33"/>
        <v>6564.49</v>
      </c>
    </row>
    <row r="2146" spans="1:17" x14ac:dyDescent="0.2">
      <c r="A2146" s="139" t="s">
        <v>4293</v>
      </c>
      <c r="B2146" s="140" t="s">
        <v>17443</v>
      </c>
      <c r="C2146" s="141">
        <v>7572</v>
      </c>
      <c r="D2146" s="141">
        <v>114</v>
      </c>
      <c r="E2146" s="142">
        <v>38996.49</v>
      </c>
      <c r="F2146" s="142">
        <v>1484.54</v>
      </c>
      <c r="G2146" s="142">
        <v>1591.74</v>
      </c>
      <c r="H2146" s="142">
        <v>716.21</v>
      </c>
      <c r="I2146" s="142">
        <v>3792.49</v>
      </c>
      <c r="Q2146" s="30">
        <f t="shared" si="33"/>
        <v>3792.49</v>
      </c>
    </row>
    <row r="2147" spans="1:17" x14ac:dyDescent="0.2">
      <c r="A2147" s="139" t="s">
        <v>4295</v>
      </c>
      <c r="B2147" s="140" t="s">
        <v>17444</v>
      </c>
      <c r="C2147" s="141">
        <v>5420</v>
      </c>
      <c r="D2147" s="141">
        <v>57</v>
      </c>
      <c r="E2147" s="142">
        <v>55267.82</v>
      </c>
      <c r="F2147" s="142">
        <v>1062.6300000000001</v>
      </c>
      <c r="G2147" s="142">
        <v>795.87</v>
      </c>
      <c r="H2147" s="142">
        <v>1015.05</v>
      </c>
      <c r="I2147" s="142">
        <v>2873.55</v>
      </c>
      <c r="Q2147" s="30">
        <f t="shared" si="33"/>
        <v>2873.55</v>
      </c>
    </row>
    <row r="2148" spans="1:17" x14ac:dyDescent="0.2">
      <c r="A2148" s="139" t="s">
        <v>4297</v>
      </c>
      <c r="B2148" s="140" t="s">
        <v>17445</v>
      </c>
      <c r="C2148" s="141">
        <v>6108</v>
      </c>
      <c r="D2148" s="141">
        <v>48</v>
      </c>
      <c r="E2148" s="142">
        <v>27837.5</v>
      </c>
      <c r="F2148" s="142">
        <v>1197.52</v>
      </c>
      <c r="G2148" s="142">
        <v>670.21</v>
      </c>
      <c r="H2148" s="142">
        <v>511.26</v>
      </c>
      <c r="I2148" s="142">
        <v>2378.9899999999998</v>
      </c>
      <c r="Q2148" s="30">
        <f t="shared" si="33"/>
        <v>2378.9899999999998</v>
      </c>
    </row>
    <row r="2149" spans="1:17" x14ac:dyDescent="0.2">
      <c r="A2149" s="139" t="s">
        <v>4299</v>
      </c>
      <c r="B2149" s="140" t="s">
        <v>17446</v>
      </c>
      <c r="C2149" s="141">
        <v>2420</v>
      </c>
      <c r="D2149" s="141">
        <v>16</v>
      </c>
      <c r="E2149" s="142">
        <v>24126.51</v>
      </c>
      <c r="F2149" s="142">
        <v>474.46</v>
      </c>
      <c r="G2149" s="142">
        <v>223.4</v>
      </c>
      <c r="H2149" s="142">
        <v>443.1</v>
      </c>
      <c r="I2149" s="142">
        <v>1140.96</v>
      </c>
      <c r="Q2149" s="30">
        <f t="shared" si="33"/>
        <v>1140.96</v>
      </c>
    </row>
    <row r="2150" spans="1:17" x14ac:dyDescent="0.2">
      <c r="A2150" s="139" t="s">
        <v>4301</v>
      </c>
      <c r="B2150" s="140" t="s">
        <v>17447</v>
      </c>
      <c r="C2150" s="141">
        <v>8349</v>
      </c>
      <c r="D2150" s="141">
        <v>164</v>
      </c>
      <c r="E2150" s="142">
        <v>244464.63</v>
      </c>
      <c r="F2150" s="142">
        <v>1636.88</v>
      </c>
      <c r="G2150" s="142">
        <v>2289.88</v>
      </c>
      <c r="H2150" s="142">
        <v>4489.83</v>
      </c>
      <c r="I2150" s="142">
        <v>8416.59</v>
      </c>
      <c r="Q2150" s="30">
        <f t="shared" si="33"/>
        <v>8416.59</v>
      </c>
    </row>
    <row r="2151" spans="1:17" x14ac:dyDescent="0.2">
      <c r="A2151" s="139" t="s">
        <v>4303</v>
      </c>
      <c r="B2151" s="140" t="s">
        <v>17448</v>
      </c>
      <c r="C2151" s="141">
        <v>4576</v>
      </c>
      <c r="D2151" s="141">
        <v>72</v>
      </c>
      <c r="E2151" s="142">
        <v>22099.18</v>
      </c>
      <c r="F2151" s="142">
        <v>897.16</v>
      </c>
      <c r="G2151" s="142">
        <v>1005.31</v>
      </c>
      <c r="H2151" s="142">
        <v>405.87</v>
      </c>
      <c r="I2151" s="142">
        <v>2308.34</v>
      </c>
      <c r="Q2151" s="30">
        <f t="shared" si="33"/>
        <v>2308.34</v>
      </c>
    </row>
    <row r="2152" spans="1:17" x14ac:dyDescent="0.2">
      <c r="A2152" s="139" t="s">
        <v>4305</v>
      </c>
      <c r="B2152" s="140" t="s">
        <v>17449</v>
      </c>
      <c r="C2152" s="141">
        <v>9290</v>
      </c>
      <c r="D2152" s="141">
        <v>129</v>
      </c>
      <c r="E2152" s="142">
        <v>79513.16</v>
      </c>
      <c r="F2152" s="142">
        <v>1821.37</v>
      </c>
      <c r="G2152" s="142">
        <v>1801.18</v>
      </c>
      <c r="H2152" s="142">
        <v>1460.34</v>
      </c>
      <c r="I2152" s="142">
        <v>5082.8900000000003</v>
      </c>
      <c r="Q2152" s="30">
        <f t="shared" si="33"/>
        <v>5082.8900000000003</v>
      </c>
    </row>
    <row r="2153" spans="1:17" x14ac:dyDescent="0.2">
      <c r="A2153" s="139" t="s">
        <v>4307</v>
      </c>
      <c r="B2153" s="140" t="s">
        <v>17450</v>
      </c>
      <c r="C2153" s="141">
        <v>5429</v>
      </c>
      <c r="D2153" s="141">
        <v>82</v>
      </c>
      <c r="E2153" s="142">
        <v>34723.67</v>
      </c>
      <c r="F2153" s="142">
        <v>1064.3900000000001</v>
      </c>
      <c r="G2153" s="142">
        <v>1144.94</v>
      </c>
      <c r="H2153" s="142">
        <v>637.74</v>
      </c>
      <c r="I2153" s="142">
        <v>2847.07</v>
      </c>
      <c r="Q2153" s="30">
        <f t="shared" si="33"/>
        <v>2847.07</v>
      </c>
    </row>
    <row r="2154" spans="1:17" x14ac:dyDescent="0.2">
      <c r="A2154" s="139" t="s">
        <v>4309</v>
      </c>
      <c r="B2154" s="140" t="s">
        <v>17451</v>
      </c>
      <c r="C2154" s="141">
        <v>7563</v>
      </c>
      <c r="D2154" s="141">
        <v>104</v>
      </c>
      <c r="E2154" s="142">
        <v>107907.97</v>
      </c>
      <c r="F2154" s="142">
        <v>1482.78</v>
      </c>
      <c r="G2154" s="142">
        <v>1452.12</v>
      </c>
      <c r="H2154" s="142">
        <v>1981.83</v>
      </c>
      <c r="I2154" s="142">
        <v>4916.7299999999996</v>
      </c>
      <c r="Q2154" s="30">
        <f t="shared" si="33"/>
        <v>4916.7299999999996</v>
      </c>
    </row>
    <row r="2155" spans="1:17" x14ac:dyDescent="0.2">
      <c r="A2155" s="139" t="s">
        <v>4311</v>
      </c>
      <c r="B2155" s="140" t="s">
        <v>17452</v>
      </c>
      <c r="C2155" s="141">
        <v>9974</v>
      </c>
      <c r="D2155" s="141">
        <v>167</v>
      </c>
      <c r="E2155" s="142">
        <v>1000680.95</v>
      </c>
      <c r="F2155" s="142">
        <v>1955.47</v>
      </c>
      <c r="G2155" s="142">
        <v>2331.77</v>
      </c>
      <c r="H2155" s="142">
        <v>18378.490000000002</v>
      </c>
      <c r="I2155" s="142">
        <v>22665.73</v>
      </c>
      <c r="Q2155" s="30">
        <f t="shared" si="33"/>
        <v>22665.73</v>
      </c>
    </row>
    <row r="2156" spans="1:17" x14ac:dyDescent="0.2">
      <c r="A2156" s="139" t="s">
        <v>4313</v>
      </c>
      <c r="B2156" s="140" t="s">
        <v>17453</v>
      </c>
      <c r="C2156" s="141">
        <v>9153</v>
      </c>
      <c r="D2156" s="141">
        <v>54</v>
      </c>
      <c r="E2156" s="142">
        <v>55561.85</v>
      </c>
      <c r="F2156" s="142">
        <v>1794.51</v>
      </c>
      <c r="G2156" s="142">
        <v>753.98</v>
      </c>
      <c r="H2156" s="142">
        <v>1020.45</v>
      </c>
      <c r="I2156" s="142">
        <v>3568.94</v>
      </c>
      <c r="Q2156" s="30">
        <f t="shared" si="33"/>
        <v>3568.94</v>
      </c>
    </row>
    <row r="2157" spans="1:17" x14ac:dyDescent="0.2">
      <c r="A2157" s="139" t="s">
        <v>4315</v>
      </c>
      <c r="B2157" s="140" t="s">
        <v>17454</v>
      </c>
      <c r="C2157" s="141">
        <v>10949</v>
      </c>
      <c r="D2157" s="141">
        <v>65</v>
      </c>
      <c r="E2157" s="142">
        <v>20865.46</v>
      </c>
      <c r="F2157" s="142">
        <v>2146.63</v>
      </c>
      <c r="G2157" s="142">
        <v>907.58</v>
      </c>
      <c r="H2157" s="142">
        <v>383.22</v>
      </c>
      <c r="I2157" s="142">
        <v>3437.43</v>
      </c>
      <c r="Q2157" s="30">
        <f t="shared" si="33"/>
        <v>3437.43</v>
      </c>
    </row>
    <row r="2158" spans="1:17" x14ac:dyDescent="0.2">
      <c r="A2158" s="139" t="s">
        <v>4317</v>
      </c>
      <c r="B2158" s="140" t="s">
        <v>17455</v>
      </c>
      <c r="C2158" s="141">
        <v>26897</v>
      </c>
      <c r="D2158" s="141">
        <v>307</v>
      </c>
      <c r="E2158" s="142">
        <v>152416.47</v>
      </c>
      <c r="F2158" s="142">
        <v>5273.35</v>
      </c>
      <c r="G2158" s="142">
        <v>4286.54</v>
      </c>
      <c r="H2158" s="142">
        <v>2799.28</v>
      </c>
      <c r="I2158" s="142">
        <v>12359.17</v>
      </c>
      <c r="Q2158" s="30">
        <f t="shared" si="33"/>
        <v>12359.17</v>
      </c>
    </row>
    <row r="2159" spans="1:17" x14ac:dyDescent="0.2">
      <c r="A2159" s="139" t="s">
        <v>4319</v>
      </c>
      <c r="B2159" s="140" t="s">
        <v>17456</v>
      </c>
      <c r="C2159" s="141">
        <v>4445</v>
      </c>
      <c r="D2159" s="141">
        <v>29</v>
      </c>
      <c r="E2159" s="142">
        <v>49420.83</v>
      </c>
      <c r="F2159" s="142">
        <v>871.47</v>
      </c>
      <c r="G2159" s="142">
        <v>404.92</v>
      </c>
      <c r="H2159" s="142">
        <v>907.66</v>
      </c>
      <c r="I2159" s="142">
        <v>2184.0500000000002</v>
      </c>
      <c r="Q2159" s="30">
        <f t="shared" si="33"/>
        <v>2184.0500000000002</v>
      </c>
    </row>
    <row r="2160" spans="1:17" x14ac:dyDescent="0.2">
      <c r="A2160" s="139" t="s">
        <v>4321</v>
      </c>
      <c r="B2160" s="140" t="s">
        <v>17457</v>
      </c>
      <c r="C2160" s="141">
        <v>16627</v>
      </c>
      <c r="D2160" s="141">
        <v>201</v>
      </c>
      <c r="E2160" s="142">
        <v>78431.05</v>
      </c>
      <c r="F2160" s="142">
        <v>3259.84</v>
      </c>
      <c r="G2160" s="142">
        <v>2806.5</v>
      </c>
      <c r="H2160" s="142">
        <v>1440.46</v>
      </c>
      <c r="I2160" s="142">
        <v>7506.8</v>
      </c>
      <c r="Q2160" s="30">
        <f t="shared" si="33"/>
        <v>7506.8</v>
      </c>
    </row>
    <row r="2161" spans="1:17" x14ac:dyDescent="0.2">
      <c r="A2161" s="139" t="s">
        <v>4323</v>
      </c>
      <c r="B2161" s="140" t="s">
        <v>17458</v>
      </c>
      <c r="C2161" s="141">
        <v>2792</v>
      </c>
      <c r="D2161" s="141">
        <v>28</v>
      </c>
      <c r="E2161" s="142">
        <v>92338.3</v>
      </c>
      <c r="F2161" s="142">
        <v>547.39</v>
      </c>
      <c r="G2161" s="142">
        <v>390.95</v>
      </c>
      <c r="H2161" s="142">
        <v>1695.88</v>
      </c>
      <c r="I2161" s="142">
        <v>2634.22</v>
      </c>
      <c r="Q2161" s="30">
        <f t="shared" si="33"/>
        <v>2634.22</v>
      </c>
    </row>
    <row r="2162" spans="1:17" x14ac:dyDescent="0.2">
      <c r="A2162" s="139" t="s">
        <v>4325</v>
      </c>
      <c r="B2162" s="140" t="s">
        <v>17459</v>
      </c>
      <c r="C2162" s="141">
        <v>9365</v>
      </c>
      <c r="D2162" s="141">
        <v>112</v>
      </c>
      <c r="E2162" s="142">
        <v>62465.13</v>
      </c>
      <c r="F2162" s="142">
        <v>1836.07</v>
      </c>
      <c r="G2162" s="142">
        <v>1563.82</v>
      </c>
      <c r="H2162" s="142">
        <v>1147.23</v>
      </c>
      <c r="I2162" s="142">
        <v>4547.12</v>
      </c>
      <c r="Q2162" s="30">
        <f t="shared" si="33"/>
        <v>4547.12</v>
      </c>
    </row>
    <row r="2163" spans="1:17" x14ac:dyDescent="0.2">
      <c r="A2163" s="139" t="s">
        <v>4327</v>
      </c>
      <c r="B2163" s="140" t="s">
        <v>17460</v>
      </c>
      <c r="C2163" s="141">
        <v>98179</v>
      </c>
      <c r="D2163" s="141">
        <v>2149</v>
      </c>
      <c r="E2163" s="142">
        <v>1248026.67</v>
      </c>
      <c r="F2163" s="142">
        <v>19248.7</v>
      </c>
      <c r="G2163" s="142">
        <v>30005.78</v>
      </c>
      <c r="H2163" s="142">
        <v>22921.24</v>
      </c>
      <c r="I2163" s="142">
        <v>72175.72</v>
      </c>
      <c r="Q2163" s="30">
        <f t="shared" si="33"/>
        <v>72175.72</v>
      </c>
    </row>
    <row r="2164" spans="1:17" x14ac:dyDescent="0.2">
      <c r="A2164" s="139" t="s">
        <v>4329</v>
      </c>
      <c r="B2164" s="140" t="s">
        <v>17461</v>
      </c>
      <c r="C2164" s="141">
        <v>1509</v>
      </c>
      <c r="D2164" s="141">
        <v>3</v>
      </c>
      <c r="E2164" s="142">
        <v>995.12</v>
      </c>
      <c r="F2164" s="142">
        <v>295.85000000000002</v>
      </c>
      <c r="G2164" s="142">
        <v>41.89</v>
      </c>
      <c r="H2164" s="142">
        <v>18.28</v>
      </c>
      <c r="I2164" s="142">
        <v>356.02</v>
      </c>
      <c r="Q2164" s="30">
        <f t="shared" si="33"/>
        <v>356.02</v>
      </c>
    </row>
    <row r="2165" spans="1:17" x14ac:dyDescent="0.2">
      <c r="A2165" s="139" t="s">
        <v>4331</v>
      </c>
      <c r="B2165" s="140" t="s">
        <v>17462</v>
      </c>
      <c r="C2165" s="141">
        <v>1767</v>
      </c>
      <c r="D2165" s="141">
        <v>13</v>
      </c>
      <c r="E2165" s="142">
        <v>14180.72</v>
      </c>
      <c r="F2165" s="142">
        <v>346.43</v>
      </c>
      <c r="G2165" s="142">
        <v>181.51</v>
      </c>
      <c r="H2165" s="142">
        <v>260.44</v>
      </c>
      <c r="I2165" s="142">
        <v>788.38</v>
      </c>
      <c r="Q2165" s="30">
        <f t="shared" si="33"/>
        <v>788.38</v>
      </c>
    </row>
    <row r="2166" spans="1:17" x14ac:dyDescent="0.2">
      <c r="A2166" s="139" t="s">
        <v>4333</v>
      </c>
      <c r="B2166" s="140" t="s">
        <v>17463</v>
      </c>
      <c r="C2166" s="141">
        <v>1073</v>
      </c>
      <c r="D2166" s="141">
        <v>37</v>
      </c>
      <c r="E2166" s="142">
        <v>56588.93</v>
      </c>
      <c r="F2166" s="142">
        <v>210.37</v>
      </c>
      <c r="G2166" s="142">
        <v>516.62</v>
      </c>
      <c r="H2166" s="142">
        <v>1039.31</v>
      </c>
      <c r="I2166" s="142">
        <v>1766.3</v>
      </c>
      <c r="Q2166" s="30">
        <f t="shared" si="33"/>
        <v>1766.3</v>
      </c>
    </row>
    <row r="2167" spans="1:17" x14ac:dyDescent="0.2">
      <c r="A2167" s="139" t="s">
        <v>4335</v>
      </c>
      <c r="B2167" s="140" t="s">
        <v>17464</v>
      </c>
      <c r="C2167" s="141">
        <v>18918</v>
      </c>
      <c r="D2167" s="141">
        <v>190</v>
      </c>
      <c r="E2167" s="142">
        <v>65695.25</v>
      </c>
      <c r="F2167" s="142">
        <v>3709.01</v>
      </c>
      <c r="G2167" s="142">
        <v>2652.9</v>
      </c>
      <c r="H2167" s="142">
        <v>1206.56</v>
      </c>
      <c r="I2167" s="142">
        <v>7568.47</v>
      </c>
      <c r="Q2167" s="30">
        <f t="shared" si="33"/>
        <v>7568.47</v>
      </c>
    </row>
    <row r="2168" spans="1:17" x14ac:dyDescent="0.2">
      <c r="A2168" s="139" t="s">
        <v>4337</v>
      </c>
      <c r="B2168" s="140" t="s">
        <v>17465</v>
      </c>
      <c r="C2168" s="141">
        <v>1089</v>
      </c>
      <c r="D2168" s="141">
        <v>9</v>
      </c>
      <c r="E2168" s="142">
        <v>10106.1</v>
      </c>
      <c r="F2168" s="142">
        <v>213.5</v>
      </c>
      <c r="G2168" s="142">
        <v>125.66</v>
      </c>
      <c r="H2168" s="142">
        <v>185.61</v>
      </c>
      <c r="I2168" s="142">
        <v>524.77</v>
      </c>
      <c r="Q2168" s="30">
        <f t="shared" si="33"/>
        <v>524.77</v>
      </c>
    </row>
    <row r="2169" spans="1:17" x14ac:dyDescent="0.2">
      <c r="A2169" s="139" t="s">
        <v>4339</v>
      </c>
      <c r="B2169" s="140" t="s">
        <v>17466</v>
      </c>
      <c r="C2169" s="141">
        <v>3192</v>
      </c>
      <c r="D2169" s="141">
        <v>29</v>
      </c>
      <c r="E2169" s="142">
        <v>7484.53</v>
      </c>
      <c r="F2169" s="142">
        <v>625.82000000000005</v>
      </c>
      <c r="G2169" s="142">
        <v>404.92</v>
      </c>
      <c r="H2169" s="142">
        <v>137.46</v>
      </c>
      <c r="I2169" s="142">
        <v>1168.2</v>
      </c>
      <c r="Q2169" s="30">
        <f t="shared" si="33"/>
        <v>1168.2</v>
      </c>
    </row>
    <row r="2170" spans="1:17" x14ac:dyDescent="0.2">
      <c r="A2170" s="139" t="s">
        <v>4341</v>
      </c>
      <c r="B2170" s="140" t="s">
        <v>17467</v>
      </c>
      <c r="C2170" s="141">
        <v>3451</v>
      </c>
      <c r="D2170" s="141">
        <v>29</v>
      </c>
      <c r="E2170" s="142">
        <v>17873.95</v>
      </c>
      <c r="F2170" s="142">
        <v>676.59</v>
      </c>
      <c r="G2170" s="142">
        <v>404.92</v>
      </c>
      <c r="H2170" s="142">
        <v>328.27</v>
      </c>
      <c r="I2170" s="142">
        <v>1409.78</v>
      </c>
      <c r="Q2170" s="30">
        <f t="shared" si="33"/>
        <v>1409.78</v>
      </c>
    </row>
    <row r="2171" spans="1:17" x14ac:dyDescent="0.2">
      <c r="A2171" s="139" t="s">
        <v>4343</v>
      </c>
      <c r="B2171" s="140" t="s">
        <v>17468</v>
      </c>
      <c r="C2171" s="141">
        <v>3034</v>
      </c>
      <c r="D2171" s="141">
        <v>28</v>
      </c>
      <c r="E2171" s="142">
        <v>5157.2700000000004</v>
      </c>
      <c r="F2171" s="142">
        <v>594.84</v>
      </c>
      <c r="G2171" s="142">
        <v>390.95</v>
      </c>
      <c r="H2171" s="142">
        <v>94.72</v>
      </c>
      <c r="I2171" s="142">
        <v>1080.51</v>
      </c>
      <c r="Q2171" s="30">
        <f t="shared" si="33"/>
        <v>1080.51</v>
      </c>
    </row>
    <row r="2172" spans="1:17" x14ac:dyDescent="0.2">
      <c r="A2172" s="139" t="s">
        <v>4345</v>
      </c>
      <c r="B2172" s="140" t="s">
        <v>17469</v>
      </c>
      <c r="C2172" s="141">
        <v>6924</v>
      </c>
      <c r="D2172" s="141">
        <v>52</v>
      </c>
      <c r="E2172" s="142">
        <v>31013.39</v>
      </c>
      <c r="F2172" s="142">
        <v>1357.5</v>
      </c>
      <c r="G2172" s="142">
        <v>726.06</v>
      </c>
      <c r="H2172" s="142">
        <v>569.59</v>
      </c>
      <c r="I2172" s="142">
        <v>2653.15</v>
      </c>
      <c r="Q2172" s="30">
        <f t="shared" si="33"/>
        <v>2653.15</v>
      </c>
    </row>
    <row r="2173" spans="1:17" x14ac:dyDescent="0.2">
      <c r="A2173" s="139" t="s">
        <v>4347</v>
      </c>
      <c r="B2173" s="140" t="s">
        <v>17470</v>
      </c>
      <c r="C2173" s="141">
        <v>3783</v>
      </c>
      <c r="D2173" s="141">
        <v>41</v>
      </c>
      <c r="E2173" s="142">
        <v>11598.02</v>
      </c>
      <c r="F2173" s="142">
        <v>741.69</v>
      </c>
      <c r="G2173" s="142">
        <v>572.47</v>
      </c>
      <c r="H2173" s="142">
        <v>213.01</v>
      </c>
      <c r="I2173" s="142">
        <v>1527.17</v>
      </c>
      <c r="Q2173" s="30">
        <f t="shared" si="33"/>
        <v>1527.17</v>
      </c>
    </row>
    <row r="2174" spans="1:17" x14ac:dyDescent="0.2">
      <c r="A2174" s="139" t="s">
        <v>4349</v>
      </c>
      <c r="B2174" s="140" t="s">
        <v>17471</v>
      </c>
      <c r="C2174" s="141">
        <v>5005</v>
      </c>
      <c r="D2174" s="141">
        <v>61</v>
      </c>
      <c r="E2174" s="142">
        <v>22771.66</v>
      </c>
      <c r="F2174" s="142">
        <v>981.26</v>
      </c>
      <c r="G2174" s="142">
        <v>851.72</v>
      </c>
      <c r="H2174" s="142">
        <v>418.22</v>
      </c>
      <c r="I2174" s="142">
        <v>2251.1999999999998</v>
      </c>
      <c r="Q2174" s="30">
        <f t="shared" si="33"/>
        <v>2251.1999999999998</v>
      </c>
    </row>
    <row r="2175" spans="1:17" x14ac:dyDescent="0.2">
      <c r="A2175" s="139" t="s">
        <v>4351</v>
      </c>
      <c r="B2175" s="140" t="s">
        <v>17472</v>
      </c>
      <c r="C2175" s="141">
        <v>1239</v>
      </c>
      <c r="D2175" s="141">
        <v>18</v>
      </c>
      <c r="E2175" s="142">
        <v>18485.8</v>
      </c>
      <c r="F2175" s="142">
        <v>242.91</v>
      </c>
      <c r="G2175" s="142">
        <v>251.33</v>
      </c>
      <c r="H2175" s="142">
        <v>339.51</v>
      </c>
      <c r="I2175" s="142">
        <v>833.75</v>
      </c>
      <c r="Q2175" s="30">
        <f t="shared" si="33"/>
        <v>833.75</v>
      </c>
    </row>
    <row r="2176" spans="1:17" x14ac:dyDescent="0.2">
      <c r="A2176" s="139" t="s">
        <v>4353</v>
      </c>
      <c r="B2176" s="140" t="s">
        <v>17473</v>
      </c>
      <c r="C2176" s="141">
        <v>1245</v>
      </c>
      <c r="D2176" s="141">
        <v>5</v>
      </c>
      <c r="E2176" s="142">
        <v>5407.01</v>
      </c>
      <c r="F2176" s="142">
        <v>244.09</v>
      </c>
      <c r="G2176" s="142">
        <v>69.819999999999993</v>
      </c>
      <c r="H2176" s="142">
        <v>99.3</v>
      </c>
      <c r="I2176" s="142">
        <v>413.21</v>
      </c>
      <c r="Q2176" s="30">
        <f t="shared" si="33"/>
        <v>413.21</v>
      </c>
    </row>
    <row r="2177" spans="1:17" x14ac:dyDescent="0.2">
      <c r="A2177" s="139" t="s">
        <v>4355</v>
      </c>
      <c r="B2177" s="140" t="s">
        <v>17474</v>
      </c>
      <c r="C2177" s="141">
        <v>6851</v>
      </c>
      <c r="D2177" s="141">
        <v>106</v>
      </c>
      <c r="E2177" s="142">
        <v>130946.19</v>
      </c>
      <c r="F2177" s="142">
        <v>1343.19</v>
      </c>
      <c r="G2177" s="142">
        <v>1480.04</v>
      </c>
      <c r="H2177" s="142">
        <v>2404.9499999999998</v>
      </c>
      <c r="I2177" s="142">
        <v>5228.18</v>
      </c>
      <c r="Q2177" s="30">
        <f t="shared" si="33"/>
        <v>5228.18</v>
      </c>
    </row>
    <row r="2178" spans="1:17" x14ac:dyDescent="0.2">
      <c r="A2178" s="139" t="s">
        <v>4357</v>
      </c>
      <c r="B2178" s="140" t="s">
        <v>17475</v>
      </c>
      <c r="C2178" s="141">
        <v>4308</v>
      </c>
      <c r="D2178" s="141">
        <v>36</v>
      </c>
      <c r="E2178" s="142">
        <v>23238.74</v>
      </c>
      <c r="F2178" s="142">
        <v>844.62</v>
      </c>
      <c r="G2178" s="142">
        <v>502.66</v>
      </c>
      <c r="H2178" s="142">
        <v>426.8</v>
      </c>
      <c r="I2178" s="142">
        <v>1774.08</v>
      </c>
      <c r="Q2178" s="30">
        <f t="shared" si="33"/>
        <v>1774.08</v>
      </c>
    </row>
    <row r="2179" spans="1:17" x14ac:dyDescent="0.2">
      <c r="A2179" s="139" t="s">
        <v>4359</v>
      </c>
      <c r="B2179" s="140" t="s">
        <v>17476</v>
      </c>
      <c r="C2179" s="141">
        <v>3699</v>
      </c>
      <c r="D2179" s="141">
        <v>32</v>
      </c>
      <c r="E2179" s="142">
        <v>21047.1</v>
      </c>
      <c r="F2179" s="142">
        <v>725.22</v>
      </c>
      <c r="G2179" s="142">
        <v>446.81</v>
      </c>
      <c r="H2179" s="142">
        <v>386.55</v>
      </c>
      <c r="I2179" s="142">
        <v>1558.58</v>
      </c>
      <c r="Q2179" s="30">
        <f t="shared" si="33"/>
        <v>1558.58</v>
      </c>
    </row>
    <row r="2180" spans="1:17" x14ac:dyDescent="0.2">
      <c r="A2180" s="139" t="s">
        <v>4361</v>
      </c>
      <c r="B2180" s="140" t="s">
        <v>17477</v>
      </c>
      <c r="C2180" s="141">
        <v>5247</v>
      </c>
      <c r="D2180" s="141">
        <v>31</v>
      </c>
      <c r="E2180" s="142">
        <v>20042.97</v>
      </c>
      <c r="F2180" s="142">
        <v>1028.71</v>
      </c>
      <c r="G2180" s="142">
        <v>432.84</v>
      </c>
      <c r="H2180" s="142">
        <v>368.11</v>
      </c>
      <c r="I2180" s="142">
        <v>1829.66</v>
      </c>
      <c r="Q2180" s="30">
        <f t="shared" si="33"/>
        <v>1829.66</v>
      </c>
    </row>
    <row r="2181" spans="1:17" x14ac:dyDescent="0.2">
      <c r="A2181" s="139" t="s">
        <v>4363</v>
      </c>
      <c r="B2181" s="140" t="s">
        <v>17478</v>
      </c>
      <c r="C2181" s="141">
        <v>60</v>
      </c>
      <c r="D2181" s="141">
        <v>1</v>
      </c>
      <c r="E2181" s="142">
        <v>149.29</v>
      </c>
      <c r="F2181" s="142">
        <v>14.35</v>
      </c>
      <c r="G2181" s="142">
        <v>13.22</v>
      </c>
      <c r="H2181" s="142">
        <v>2.5099999999999998</v>
      </c>
      <c r="I2181" s="142">
        <v>30.08</v>
      </c>
      <c r="Q2181" s="30">
        <f t="shared" si="33"/>
        <v>30.08</v>
      </c>
    </row>
    <row r="2182" spans="1:17" x14ac:dyDescent="0.2">
      <c r="A2182" s="139" t="s">
        <v>4365</v>
      </c>
      <c r="B2182" s="140" t="s">
        <v>17479</v>
      </c>
      <c r="C2182" s="141">
        <v>231</v>
      </c>
      <c r="D2182" s="141">
        <v>8</v>
      </c>
      <c r="E2182" s="142">
        <v>1974.1</v>
      </c>
      <c r="F2182" s="142">
        <v>55.26</v>
      </c>
      <c r="G2182" s="142">
        <v>105.75</v>
      </c>
      <c r="H2182" s="142">
        <v>33.22</v>
      </c>
      <c r="I2182" s="142">
        <v>194.23</v>
      </c>
      <c r="Q2182" s="30">
        <f t="shared" si="33"/>
        <v>194.23</v>
      </c>
    </row>
    <row r="2183" spans="1:17" x14ac:dyDescent="0.2">
      <c r="A2183" s="139" t="s">
        <v>4367</v>
      </c>
      <c r="B2183" s="140" t="s">
        <v>17480</v>
      </c>
      <c r="C2183" s="141">
        <v>152</v>
      </c>
      <c r="D2183" s="141">
        <v>9</v>
      </c>
      <c r="E2183" s="142">
        <v>57811.42</v>
      </c>
      <c r="F2183" s="142">
        <v>36.369999999999997</v>
      </c>
      <c r="G2183" s="142">
        <v>118.98</v>
      </c>
      <c r="H2183" s="142">
        <v>972.62</v>
      </c>
      <c r="I2183" s="142">
        <v>1127.97</v>
      </c>
      <c r="Q2183" s="30">
        <f t="shared" si="33"/>
        <v>1127.97</v>
      </c>
    </row>
    <row r="2184" spans="1:17" x14ac:dyDescent="0.2">
      <c r="A2184" s="139" t="s">
        <v>4369</v>
      </c>
      <c r="B2184" s="140" t="s">
        <v>17481</v>
      </c>
      <c r="C2184" s="141">
        <v>230</v>
      </c>
      <c r="D2184" s="141">
        <v>5</v>
      </c>
      <c r="E2184" s="142">
        <v>963.57</v>
      </c>
      <c r="F2184" s="142">
        <v>55.02</v>
      </c>
      <c r="G2184" s="142">
        <v>66.099999999999994</v>
      </c>
      <c r="H2184" s="142">
        <v>16.21</v>
      </c>
      <c r="I2184" s="142">
        <v>137.33000000000001</v>
      </c>
      <c r="Q2184" s="30">
        <f t="shared" si="33"/>
        <v>137.33000000000001</v>
      </c>
    </row>
    <row r="2185" spans="1:17" x14ac:dyDescent="0.2">
      <c r="A2185" s="139" t="s">
        <v>4371</v>
      </c>
      <c r="B2185" s="140" t="s">
        <v>17482</v>
      </c>
      <c r="C2185" s="141">
        <v>259</v>
      </c>
      <c r="D2185" s="141">
        <v>2</v>
      </c>
      <c r="E2185" s="142">
        <v>465.2</v>
      </c>
      <c r="F2185" s="142">
        <v>61.97</v>
      </c>
      <c r="G2185" s="142">
        <v>26.44</v>
      </c>
      <c r="H2185" s="142">
        <v>7.82</v>
      </c>
      <c r="I2185" s="142">
        <v>96.23</v>
      </c>
      <c r="Q2185" s="30">
        <f t="shared" si="33"/>
        <v>96.23</v>
      </c>
    </row>
    <row r="2186" spans="1:17" x14ac:dyDescent="0.2">
      <c r="A2186" s="139" t="s">
        <v>4373</v>
      </c>
      <c r="B2186" s="140" t="s">
        <v>17483</v>
      </c>
      <c r="C2186" s="141">
        <v>122</v>
      </c>
      <c r="D2186" s="141">
        <v>4</v>
      </c>
      <c r="E2186" s="142">
        <v>1126.71</v>
      </c>
      <c r="F2186" s="142">
        <v>29.18</v>
      </c>
      <c r="G2186" s="142">
        <v>52.88</v>
      </c>
      <c r="H2186" s="142">
        <v>18.95</v>
      </c>
      <c r="I2186" s="142">
        <v>101.01</v>
      </c>
      <c r="Q2186" s="30">
        <f t="shared" si="33"/>
        <v>101.01</v>
      </c>
    </row>
    <row r="2187" spans="1:17" x14ac:dyDescent="0.2">
      <c r="A2187" s="139" t="s">
        <v>4375</v>
      </c>
      <c r="B2187" s="140" t="s">
        <v>17484</v>
      </c>
      <c r="C2187" s="141">
        <v>1585</v>
      </c>
      <c r="D2187" s="141">
        <v>21</v>
      </c>
      <c r="E2187" s="142">
        <v>8737.34</v>
      </c>
      <c r="F2187" s="142">
        <v>379.2</v>
      </c>
      <c r="G2187" s="142">
        <v>277.61</v>
      </c>
      <c r="H2187" s="142">
        <v>147</v>
      </c>
      <c r="I2187" s="142">
        <v>803.81</v>
      </c>
      <c r="Q2187" s="30">
        <f t="shared" si="33"/>
        <v>803.81</v>
      </c>
    </row>
    <row r="2188" spans="1:17" x14ac:dyDescent="0.2">
      <c r="A2188" s="139" t="s">
        <v>4377</v>
      </c>
      <c r="B2188" s="140" t="s">
        <v>17485</v>
      </c>
      <c r="C2188" s="141">
        <v>79</v>
      </c>
      <c r="D2188" s="141">
        <v>2</v>
      </c>
      <c r="E2188" s="142">
        <v>23228.17</v>
      </c>
      <c r="F2188" s="142">
        <v>18.899999999999999</v>
      </c>
      <c r="G2188" s="142">
        <v>26.44</v>
      </c>
      <c r="H2188" s="142">
        <v>390.79</v>
      </c>
      <c r="I2188" s="142">
        <v>436.13</v>
      </c>
      <c r="Q2188" s="30">
        <f t="shared" si="33"/>
        <v>436.13</v>
      </c>
    </row>
    <row r="2189" spans="1:17" x14ac:dyDescent="0.2">
      <c r="A2189" s="139" t="s">
        <v>4379</v>
      </c>
      <c r="B2189" s="140" t="s">
        <v>17486</v>
      </c>
      <c r="C2189" s="141">
        <v>51</v>
      </c>
      <c r="D2189" s="141">
        <v>4</v>
      </c>
      <c r="E2189" s="142">
        <v>1211.27</v>
      </c>
      <c r="F2189" s="142">
        <v>12.2</v>
      </c>
      <c r="G2189" s="142">
        <v>52.88</v>
      </c>
      <c r="H2189" s="142">
        <v>20.38</v>
      </c>
      <c r="I2189" s="142">
        <v>85.46</v>
      </c>
      <c r="Q2189" s="30">
        <f t="shared" si="33"/>
        <v>85.46</v>
      </c>
    </row>
    <row r="2190" spans="1:17" x14ac:dyDescent="0.2">
      <c r="A2190" s="139" t="s">
        <v>4381</v>
      </c>
      <c r="B2190" s="140" t="s">
        <v>17487</v>
      </c>
      <c r="C2190" s="141">
        <v>134</v>
      </c>
      <c r="D2190" s="141">
        <v>6</v>
      </c>
      <c r="E2190" s="142">
        <v>756.32</v>
      </c>
      <c r="F2190" s="142">
        <v>32.06</v>
      </c>
      <c r="G2190" s="142">
        <v>79.319999999999993</v>
      </c>
      <c r="H2190" s="142">
        <v>12.73</v>
      </c>
      <c r="I2190" s="142">
        <v>124.11</v>
      </c>
      <c r="Q2190" s="30">
        <f t="shared" si="33"/>
        <v>124.11</v>
      </c>
    </row>
    <row r="2191" spans="1:17" x14ac:dyDescent="0.2">
      <c r="A2191" s="139" t="s">
        <v>4383</v>
      </c>
      <c r="B2191" s="140" t="s">
        <v>17488</v>
      </c>
      <c r="C2191" s="141">
        <v>26</v>
      </c>
      <c r="D2191" s="141">
        <v>1</v>
      </c>
      <c r="E2191" s="142">
        <v>217.72</v>
      </c>
      <c r="F2191" s="142">
        <v>6.22</v>
      </c>
      <c r="G2191" s="142">
        <v>13.22</v>
      </c>
      <c r="H2191" s="142">
        <v>3.66</v>
      </c>
      <c r="I2191" s="142">
        <v>23.1</v>
      </c>
      <c r="Q2191" s="30">
        <f t="shared" ref="Q2191:Q2254" si="34">I2191+P2191</f>
        <v>23.1</v>
      </c>
    </row>
    <row r="2192" spans="1:17" x14ac:dyDescent="0.2">
      <c r="A2192" s="139" t="s">
        <v>4385</v>
      </c>
      <c r="B2192" s="140" t="s">
        <v>17489</v>
      </c>
      <c r="C2192" s="141">
        <v>77</v>
      </c>
      <c r="D2192" s="141">
        <v>0</v>
      </c>
      <c r="E2192" s="142">
        <v>0</v>
      </c>
      <c r="F2192" s="142">
        <v>18.420000000000002</v>
      </c>
      <c r="G2192" s="142">
        <v>0</v>
      </c>
      <c r="H2192" s="142">
        <v>0</v>
      </c>
      <c r="I2192" s="142">
        <v>18.420000000000002</v>
      </c>
      <c r="Q2192" s="30">
        <f t="shared" si="34"/>
        <v>18.420000000000002</v>
      </c>
    </row>
    <row r="2193" spans="1:17" x14ac:dyDescent="0.2">
      <c r="A2193" s="139" t="s">
        <v>4387</v>
      </c>
      <c r="B2193" s="140" t="s">
        <v>17490</v>
      </c>
      <c r="C2193" s="141">
        <v>22</v>
      </c>
      <c r="D2193" s="141">
        <v>1</v>
      </c>
      <c r="E2193" s="142">
        <v>12981.87</v>
      </c>
      <c r="F2193" s="142">
        <v>5.26</v>
      </c>
      <c r="G2193" s="142">
        <v>13.22</v>
      </c>
      <c r="H2193" s="142">
        <v>218.41</v>
      </c>
      <c r="I2193" s="142">
        <v>236.89</v>
      </c>
      <c r="Q2193" s="30">
        <f t="shared" si="34"/>
        <v>236.89</v>
      </c>
    </row>
    <row r="2194" spans="1:17" x14ac:dyDescent="0.2">
      <c r="A2194" s="139" t="s">
        <v>4389</v>
      </c>
      <c r="B2194" s="140" t="s">
        <v>17491</v>
      </c>
      <c r="C2194" s="141">
        <v>634</v>
      </c>
      <c r="D2194" s="141">
        <v>17</v>
      </c>
      <c r="E2194" s="142">
        <v>28618.84</v>
      </c>
      <c r="F2194" s="142">
        <v>151.68</v>
      </c>
      <c r="G2194" s="142">
        <v>224.73</v>
      </c>
      <c r="H2194" s="142">
        <v>481.48</v>
      </c>
      <c r="I2194" s="142">
        <v>857.89</v>
      </c>
      <c r="Q2194" s="30">
        <f t="shared" si="34"/>
        <v>857.89</v>
      </c>
    </row>
    <row r="2195" spans="1:17" x14ac:dyDescent="0.2">
      <c r="A2195" s="139" t="s">
        <v>4391</v>
      </c>
      <c r="B2195" s="140" t="s">
        <v>17492</v>
      </c>
      <c r="C2195" s="141">
        <v>425</v>
      </c>
      <c r="D2195" s="141">
        <v>13</v>
      </c>
      <c r="E2195" s="142">
        <v>2552.29</v>
      </c>
      <c r="F2195" s="142">
        <v>101.68</v>
      </c>
      <c r="G2195" s="142">
        <v>171.85</v>
      </c>
      <c r="H2195" s="142">
        <v>42.94</v>
      </c>
      <c r="I2195" s="142">
        <v>316.47000000000003</v>
      </c>
      <c r="Q2195" s="30">
        <f t="shared" si="34"/>
        <v>316.47000000000003</v>
      </c>
    </row>
    <row r="2196" spans="1:17" x14ac:dyDescent="0.2">
      <c r="A2196" s="139" t="s">
        <v>4393</v>
      </c>
      <c r="B2196" s="140" t="s">
        <v>17493</v>
      </c>
      <c r="C2196" s="141">
        <v>234</v>
      </c>
      <c r="D2196" s="141">
        <v>3</v>
      </c>
      <c r="E2196" s="142">
        <v>323.45999999999998</v>
      </c>
      <c r="F2196" s="142">
        <v>55.98</v>
      </c>
      <c r="G2196" s="142">
        <v>39.659999999999997</v>
      </c>
      <c r="H2196" s="142">
        <v>5.44</v>
      </c>
      <c r="I2196" s="142">
        <v>101.08</v>
      </c>
      <c r="Q2196" s="30">
        <f t="shared" si="34"/>
        <v>101.08</v>
      </c>
    </row>
    <row r="2197" spans="1:17" x14ac:dyDescent="0.2">
      <c r="A2197" s="139" t="s">
        <v>4395</v>
      </c>
      <c r="B2197" s="140" t="s">
        <v>17494</v>
      </c>
      <c r="C2197" s="141">
        <v>386</v>
      </c>
      <c r="D2197" s="141">
        <v>4</v>
      </c>
      <c r="E2197" s="142">
        <v>864.09</v>
      </c>
      <c r="F2197" s="142">
        <v>92.35</v>
      </c>
      <c r="G2197" s="142">
        <v>52.88</v>
      </c>
      <c r="H2197" s="142">
        <v>14.54</v>
      </c>
      <c r="I2197" s="142">
        <v>159.77000000000001</v>
      </c>
      <c r="Q2197" s="30">
        <f t="shared" si="34"/>
        <v>159.77000000000001</v>
      </c>
    </row>
    <row r="2198" spans="1:17" x14ac:dyDescent="0.2">
      <c r="A2198" s="139" t="s">
        <v>4397</v>
      </c>
      <c r="B2198" s="140" t="s">
        <v>17495</v>
      </c>
      <c r="C2198" s="141">
        <v>424</v>
      </c>
      <c r="D2198" s="141">
        <v>6</v>
      </c>
      <c r="E2198" s="142">
        <v>1177.3</v>
      </c>
      <c r="F2198" s="142">
        <v>101.44</v>
      </c>
      <c r="G2198" s="142">
        <v>79.319999999999993</v>
      </c>
      <c r="H2198" s="142">
        <v>19.809999999999999</v>
      </c>
      <c r="I2198" s="142">
        <v>200.57</v>
      </c>
      <c r="Q2198" s="30">
        <f t="shared" si="34"/>
        <v>200.57</v>
      </c>
    </row>
    <row r="2199" spans="1:17" x14ac:dyDescent="0.2">
      <c r="A2199" s="139" t="s">
        <v>4399</v>
      </c>
      <c r="B2199" s="140" t="s">
        <v>17496</v>
      </c>
      <c r="C2199" s="141">
        <v>205</v>
      </c>
      <c r="D2199" s="141">
        <v>0</v>
      </c>
      <c r="E2199" s="142">
        <v>0</v>
      </c>
      <c r="F2199" s="142">
        <v>49.05</v>
      </c>
      <c r="G2199" s="142">
        <v>0</v>
      </c>
      <c r="H2199" s="142">
        <v>0</v>
      </c>
      <c r="I2199" s="142">
        <v>49.05</v>
      </c>
      <c r="Q2199" s="30">
        <f t="shared" si="34"/>
        <v>49.05</v>
      </c>
    </row>
    <row r="2200" spans="1:17" x14ac:dyDescent="0.2">
      <c r="A2200" s="139" t="s">
        <v>4401</v>
      </c>
      <c r="B2200" s="140" t="s">
        <v>17497</v>
      </c>
      <c r="C2200" s="141">
        <v>9</v>
      </c>
      <c r="D2200" s="141">
        <v>2</v>
      </c>
      <c r="E2200" s="142">
        <v>113.83</v>
      </c>
      <c r="F2200" s="142">
        <v>2.15</v>
      </c>
      <c r="G2200" s="142">
        <v>26.44</v>
      </c>
      <c r="H2200" s="142">
        <v>1.91</v>
      </c>
      <c r="I2200" s="142">
        <v>30.5</v>
      </c>
      <c r="Q2200" s="30">
        <f t="shared" si="34"/>
        <v>30.5</v>
      </c>
    </row>
    <row r="2201" spans="1:17" x14ac:dyDescent="0.2">
      <c r="A2201" s="139" t="s">
        <v>4403</v>
      </c>
      <c r="B2201" s="140" t="s">
        <v>17498</v>
      </c>
      <c r="C2201" s="141">
        <v>73</v>
      </c>
      <c r="D2201" s="141">
        <v>0</v>
      </c>
      <c r="E2201" s="142">
        <v>0</v>
      </c>
      <c r="F2201" s="142">
        <v>17.46</v>
      </c>
      <c r="G2201" s="142">
        <v>0</v>
      </c>
      <c r="H2201" s="142">
        <v>0</v>
      </c>
      <c r="I2201" s="142">
        <v>17.46</v>
      </c>
      <c r="Q2201" s="30">
        <f t="shared" si="34"/>
        <v>17.46</v>
      </c>
    </row>
    <row r="2202" spans="1:17" x14ac:dyDescent="0.2">
      <c r="A2202" s="139" t="s">
        <v>4405</v>
      </c>
      <c r="B2202" s="140" t="s">
        <v>17499</v>
      </c>
      <c r="C2202" s="141">
        <v>721</v>
      </c>
      <c r="D2202" s="141">
        <v>21</v>
      </c>
      <c r="E2202" s="142">
        <v>5483.53</v>
      </c>
      <c r="F2202" s="142">
        <v>172.5</v>
      </c>
      <c r="G2202" s="142">
        <v>277.61</v>
      </c>
      <c r="H2202" s="142">
        <v>92.26</v>
      </c>
      <c r="I2202" s="142">
        <v>542.37</v>
      </c>
      <c r="Q2202" s="30">
        <f t="shared" si="34"/>
        <v>542.37</v>
      </c>
    </row>
    <row r="2203" spans="1:17" x14ac:dyDescent="0.2">
      <c r="A2203" s="139" t="s">
        <v>4407</v>
      </c>
      <c r="B2203" s="140" t="s">
        <v>17500</v>
      </c>
      <c r="C2203" s="141">
        <v>133</v>
      </c>
      <c r="D2203" s="141">
        <v>5</v>
      </c>
      <c r="E2203" s="142">
        <v>5879.6</v>
      </c>
      <c r="F2203" s="142">
        <v>31.82</v>
      </c>
      <c r="G2203" s="142">
        <v>66.099999999999994</v>
      </c>
      <c r="H2203" s="142">
        <v>98.92</v>
      </c>
      <c r="I2203" s="142">
        <v>196.84</v>
      </c>
      <c r="Q2203" s="30">
        <f t="shared" si="34"/>
        <v>196.84</v>
      </c>
    </row>
    <row r="2204" spans="1:17" x14ac:dyDescent="0.2">
      <c r="A2204" s="139" t="s">
        <v>4409</v>
      </c>
      <c r="B2204" s="140" t="s">
        <v>17501</v>
      </c>
      <c r="C2204" s="141">
        <v>18</v>
      </c>
      <c r="D2204" s="141">
        <v>0</v>
      </c>
      <c r="E2204" s="142">
        <v>0</v>
      </c>
      <c r="F2204" s="142">
        <v>4.3</v>
      </c>
      <c r="G2204" s="142">
        <v>0</v>
      </c>
      <c r="H2204" s="142">
        <v>0</v>
      </c>
      <c r="I2204" s="142">
        <v>4.3</v>
      </c>
      <c r="Q2204" s="30">
        <f t="shared" si="34"/>
        <v>4.3</v>
      </c>
    </row>
    <row r="2205" spans="1:17" x14ac:dyDescent="0.2">
      <c r="A2205" s="139" t="s">
        <v>4411</v>
      </c>
      <c r="B2205" s="140" t="s">
        <v>17502</v>
      </c>
      <c r="C2205" s="141">
        <v>110</v>
      </c>
      <c r="D2205" s="141">
        <v>6</v>
      </c>
      <c r="E2205" s="142">
        <v>6330.66</v>
      </c>
      <c r="F2205" s="142">
        <v>26.32</v>
      </c>
      <c r="G2205" s="142">
        <v>79.319999999999993</v>
      </c>
      <c r="H2205" s="142">
        <v>106.5</v>
      </c>
      <c r="I2205" s="142">
        <v>212.14</v>
      </c>
      <c r="Q2205" s="30">
        <f t="shared" si="34"/>
        <v>212.14</v>
      </c>
    </row>
    <row r="2206" spans="1:17" x14ac:dyDescent="0.2">
      <c r="A2206" s="139" t="s">
        <v>4413</v>
      </c>
      <c r="B2206" s="140" t="s">
        <v>17503</v>
      </c>
      <c r="C2206" s="141">
        <v>987</v>
      </c>
      <c r="D2206" s="141">
        <v>30</v>
      </c>
      <c r="E2206" s="142">
        <v>8996.08</v>
      </c>
      <c r="F2206" s="142">
        <v>236.14</v>
      </c>
      <c r="G2206" s="142">
        <v>396.58</v>
      </c>
      <c r="H2206" s="142">
        <v>151.35</v>
      </c>
      <c r="I2206" s="142">
        <v>784.07</v>
      </c>
      <c r="Q2206" s="30">
        <f t="shared" si="34"/>
        <v>784.07</v>
      </c>
    </row>
    <row r="2207" spans="1:17" x14ac:dyDescent="0.2">
      <c r="A2207" s="139" t="s">
        <v>4415</v>
      </c>
      <c r="B2207" s="140" t="s">
        <v>17504</v>
      </c>
      <c r="C2207" s="141">
        <v>97</v>
      </c>
      <c r="D2207" s="141">
        <v>1</v>
      </c>
      <c r="E2207" s="142">
        <v>20194.02</v>
      </c>
      <c r="F2207" s="142">
        <v>23.21</v>
      </c>
      <c r="G2207" s="142">
        <v>13.22</v>
      </c>
      <c r="H2207" s="142">
        <v>339.74</v>
      </c>
      <c r="I2207" s="142">
        <v>376.17</v>
      </c>
      <c r="Q2207" s="30">
        <f t="shared" si="34"/>
        <v>376.17</v>
      </c>
    </row>
    <row r="2208" spans="1:17" x14ac:dyDescent="0.2">
      <c r="A2208" s="139" t="s">
        <v>4417</v>
      </c>
      <c r="B2208" s="140" t="s">
        <v>17505</v>
      </c>
      <c r="C2208" s="141">
        <v>24</v>
      </c>
      <c r="D2208" s="141">
        <v>0</v>
      </c>
      <c r="E2208" s="142">
        <v>0</v>
      </c>
      <c r="F2208" s="142">
        <v>5.74</v>
      </c>
      <c r="G2208" s="142">
        <v>0</v>
      </c>
      <c r="H2208" s="142">
        <v>0</v>
      </c>
      <c r="I2208" s="142">
        <v>5.74</v>
      </c>
      <c r="Q2208" s="30">
        <f t="shared" si="34"/>
        <v>5.74</v>
      </c>
    </row>
    <row r="2209" spans="1:17" x14ac:dyDescent="0.2">
      <c r="A2209" s="139" t="s">
        <v>4419</v>
      </c>
      <c r="B2209" s="140" t="s">
        <v>17506</v>
      </c>
      <c r="C2209" s="141">
        <v>41</v>
      </c>
      <c r="D2209" s="141">
        <v>0</v>
      </c>
      <c r="E2209" s="142">
        <v>0</v>
      </c>
      <c r="F2209" s="142">
        <v>9.81</v>
      </c>
      <c r="G2209" s="142">
        <v>0</v>
      </c>
      <c r="H2209" s="142">
        <v>0</v>
      </c>
      <c r="I2209" s="142">
        <v>9.81</v>
      </c>
      <c r="Q2209" s="30">
        <f t="shared" si="34"/>
        <v>9.81</v>
      </c>
    </row>
    <row r="2210" spans="1:17" x14ac:dyDescent="0.2">
      <c r="A2210" s="139" t="s">
        <v>4421</v>
      </c>
      <c r="B2210" s="140" t="s">
        <v>17507</v>
      </c>
      <c r="C2210" s="141">
        <v>383</v>
      </c>
      <c r="D2210" s="141">
        <v>25</v>
      </c>
      <c r="E2210" s="142">
        <v>20974.14</v>
      </c>
      <c r="F2210" s="142">
        <v>91.63</v>
      </c>
      <c r="G2210" s="142">
        <v>330.48</v>
      </c>
      <c r="H2210" s="142">
        <v>352.86</v>
      </c>
      <c r="I2210" s="142">
        <v>774.97</v>
      </c>
      <c r="Q2210" s="30">
        <f t="shared" si="34"/>
        <v>774.97</v>
      </c>
    </row>
    <row r="2211" spans="1:17" x14ac:dyDescent="0.2">
      <c r="A2211" s="139" t="s">
        <v>4423</v>
      </c>
      <c r="B2211" s="140" t="s">
        <v>17508</v>
      </c>
      <c r="C2211" s="141">
        <v>1782</v>
      </c>
      <c r="D2211" s="141">
        <v>34</v>
      </c>
      <c r="E2211" s="142">
        <v>14129.39</v>
      </c>
      <c r="F2211" s="142">
        <v>426.34</v>
      </c>
      <c r="G2211" s="142">
        <v>449.46</v>
      </c>
      <c r="H2211" s="142">
        <v>237.71</v>
      </c>
      <c r="I2211" s="142">
        <v>1113.51</v>
      </c>
      <c r="Q2211" s="30">
        <f t="shared" si="34"/>
        <v>1113.51</v>
      </c>
    </row>
    <row r="2212" spans="1:17" x14ac:dyDescent="0.2">
      <c r="A2212" s="139" t="s">
        <v>4425</v>
      </c>
      <c r="B2212" s="140" t="s">
        <v>17509</v>
      </c>
      <c r="C2212" s="141">
        <v>141</v>
      </c>
      <c r="D2212" s="141">
        <v>1</v>
      </c>
      <c r="E2212" s="142">
        <v>121.93</v>
      </c>
      <c r="F2212" s="142">
        <v>33.74</v>
      </c>
      <c r="G2212" s="142">
        <v>13.22</v>
      </c>
      <c r="H2212" s="142">
        <v>2.0499999999999998</v>
      </c>
      <c r="I2212" s="142">
        <v>49.01</v>
      </c>
      <c r="Q2212" s="30">
        <f t="shared" si="34"/>
        <v>49.01</v>
      </c>
    </row>
    <row r="2213" spans="1:17" x14ac:dyDescent="0.2">
      <c r="A2213" s="139" t="s">
        <v>4427</v>
      </c>
      <c r="B2213" s="140" t="s">
        <v>17510</v>
      </c>
      <c r="C2213" s="141">
        <v>229</v>
      </c>
      <c r="D2213" s="141">
        <v>11</v>
      </c>
      <c r="E2213" s="142">
        <v>83811.08</v>
      </c>
      <c r="F2213" s="142">
        <v>54.78</v>
      </c>
      <c r="G2213" s="142">
        <v>145.41999999999999</v>
      </c>
      <c r="H2213" s="142">
        <v>1410.03</v>
      </c>
      <c r="I2213" s="142">
        <v>1610.23</v>
      </c>
      <c r="Q2213" s="30">
        <f t="shared" si="34"/>
        <v>1610.23</v>
      </c>
    </row>
    <row r="2214" spans="1:17" x14ac:dyDescent="0.2">
      <c r="A2214" s="139" t="s">
        <v>4429</v>
      </c>
      <c r="B2214" s="140" t="s">
        <v>17511</v>
      </c>
      <c r="C2214" s="141">
        <v>141</v>
      </c>
      <c r="D2214" s="141">
        <v>0</v>
      </c>
      <c r="E2214" s="142">
        <v>0</v>
      </c>
      <c r="F2214" s="142">
        <v>33.74</v>
      </c>
      <c r="G2214" s="142">
        <v>0</v>
      </c>
      <c r="H2214" s="142">
        <v>0</v>
      </c>
      <c r="I2214" s="142">
        <v>33.74</v>
      </c>
      <c r="Q2214" s="30">
        <f t="shared" si="34"/>
        <v>33.74</v>
      </c>
    </row>
    <row r="2215" spans="1:17" x14ac:dyDescent="0.2">
      <c r="A2215" s="139" t="s">
        <v>4431</v>
      </c>
      <c r="B2215" s="140" t="s">
        <v>17512</v>
      </c>
      <c r="C2215" s="141">
        <v>36</v>
      </c>
      <c r="D2215" s="141">
        <v>0</v>
      </c>
      <c r="E2215" s="142">
        <v>0</v>
      </c>
      <c r="F2215" s="142">
        <v>8.6199999999999992</v>
      </c>
      <c r="G2215" s="142">
        <v>0</v>
      </c>
      <c r="H2215" s="142">
        <v>0</v>
      </c>
      <c r="I2215" s="142">
        <v>8.6199999999999992</v>
      </c>
      <c r="Q2215" s="30">
        <f t="shared" si="34"/>
        <v>8.6199999999999992</v>
      </c>
    </row>
    <row r="2216" spans="1:17" x14ac:dyDescent="0.2">
      <c r="A2216" s="139" t="s">
        <v>4433</v>
      </c>
      <c r="B2216" s="140" t="s">
        <v>17513</v>
      </c>
      <c r="C2216" s="141">
        <v>447</v>
      </c>
      <c r="D2216" s="141">
        <v>9</v>
      </c>
      <c r="E2216" s="142">
        <v>2428.98</v>
      </c>
      <c r="F2216" s="142">
        <v>106.94</v>
      </c>
      <c r="G2216" s="142">
        <v>118.98</v>
      </c>
      <c r="H2216" s="142">
        <v>40.86</v>
      </c>
      <c r="I2216" s="142">
        <v>266.77999999999997</v>
      </c>
      <c r="Q2216" s="30">
        <f t="shared" si="34"/>
        <v>266.77999999999997</v>
      </c>
    </row>
    <row r="2217" spans="1:17" x14ac:dyDescent="0.2">
      <c r="A2217" s="139" t="s">
        <v>4435</v>
      </c>
      <c r="B2217" s="140" t="s">
        <v>17514</v>
      </c>
      <c r="C2217" s="141">
        <v>106</v>
      </c>
      <c r="D2217" s="141">
        <v>0</v>
      </c>
      <c r="E2217" s="142">
        <v>0</v>
      </c>
      <c r="F2217" s="142">
        <v>25.36</v>
      </c>
      <c r="G2217" s="142">
        <v>0</v>
      </c>
      <c r="H2217" s="142">
        <v>0</v>
      </c>
      <c r="I2217" s="142">
        <v>25.36</v>
      </c>
      <c r="Q2217" s="30">
        <f t="shared" si="34"/>
        <v>25.36</v>
      </c>
    </row>
    <row r="2218" spans="1:17" x14ac:dyDescent="0.2">
      <c r="A2218" s="139" t="s">
        <v>4437</v>
      </c>
      <c r="B2218" s="140" t="s">
        <v>17515</v>
      </c>
      <c r="C2218" s="141">
        <v>415</v>
      </c>
      <c r="D2218" s="141">
        <v>8</v>
      </c>
      <c r="E2218" s="142">
        <v>33896.97</v>
      </c>
      <c r="F2218" s="142">
        <v>99.29</v>
      </c>
      <c r="G2218" s="142">
        <v>105.75</v>
      </c>
      <c r="H2218" s="142">
        <v>570.28</v>
      </c>
      <c r="I2218" s="142">
        <v>775.32</v>
      </c>
      <c r="Q2218" s="30">
        <f t="shared" si="34"/>
        <v>775.32</v>
      </c>
    </row>
    <row r="2219" spans="1:17" x14ac:dyDescent="0.2">
      <c r="A2219" s="139" t="s">
        <v>4439</v>
      </c>
      <c r="B2219" s="140" t="s">
        <v>17516</v>
      </c>
      <c r="C2219" s="141">
        <v>1262</v>
      </c>
      <c r="D2219" s="141">
        <v>31</v>
      </c>
      <c r="E2219" s="142">
        <v>69579.210000000006</v>
      </c>
      <c r="F2219" s="142">
        <v>301.93</v>
      </c>
      <c r="G2219" s="142">
        <v>409.8</v>
      </c>
      <c r="H2219" s="142">
        <v>1170.5899999999999</v>
      </c>
      <c r="I2219" s="142">
        <v>1882.32</v>
      </c>
      <c r="Q2219" s="30">
        <f t="shared" si="34"/>
        <v>1882.32</v>
      </c>
    </row>
    <row r="2220" spans="1:17" x14ac:dyDescent="0.2">
      <c r="A2220" s="139" t="s">
        <v>4441</v>
      </c>
      <c r="B2220" s="140" t="s">
        <v>17517</v>
      </c>
      <c r="C2220" s="141">
        <v>103</v>
      </c>
      <c r="D2220" s="141">
        <v>0</v>
      </c>
      <c r="E2220" s="142">
        <v>0</v>
      </c>
      <c r="F2220" s="142">
        <v>24.64</v>
      </c>
      <c r="G2220" s="142">
        <v>0</v>
      </c>
      <c r="H2220" s="142">
        <v>0</v>
      </c>
      <c r="I2220" s="142">
        <v>24.64</v>
      </c>
      <c r="Q2220" s="30">
        <f t="shared" si="34"/>
        <v>24.64</v>
      </c>
    </row>
    <row r="2221" spans="1:17" x14ac:dyDescent="0.2">
      <c r="A2221" s="139" t="s">
        <v>4443</v>
      </c>
      <c r="B2221" s="140" t="s">
        <v>17518</v>
      </c>
      <c r="C2221" s="141">
        <v>29</v>
      </c>
      <c r="D2221" s="141">
        <v>0</v>
      </c>
      <c r="E2221" s="142">
        <v>0</v>
      </c>
      <c r="F2221" s="142">
        <v>6.94</v>
      </c>
      <c r="G2221" s="142">
        <v>0</v>
      </c>
      <c r="H2221" s="142">
        <v>0</v>
      </c>
      <c r="I2221" s="142">
        <v>6.94</v>
      </c>
      <c r="Q2221" s="30">
        <f t="shared" si="34"/>
        <v>6.94</v>
      </c>
    </row>
    <row r="2222" spans="1:17" x14ac:dyDescent="0.2">
      <c r="A2222" s="139" t="s">
        <v>4445</v>
      </c>
      <c r="B2222" s="140" t="s">
        <v>17519</v>
      </c>
      <c r="C2222" s="141">
        <v>168</v>
      </c>
      <c r="D2222" s="141">
        <v>1</v>
      </c>
      <c r="E2222" s="142">
        <v>217.72</v>
      </c>
      <c r="F2222" s="142">
        <v>40.19</v>
      </c>
      <c r="G2222" s="142">
        <v>13.22</v>
      </c>
      <c r="H2222" s="142">
        <v>3.66</v>
      </c>
      <c r="I2222" s="142">
        <v>57.07</v>
      </c>
      <c r="Q2222" s="30">
        <f t="shared" si="34"/>
        <v>57.07</v>
      </c>
    </row>
    <row r="2223" spans="1:17" x14ac:dyDescent="0.2">
      <c r="A2223" s="139" t="s">
        <v>4447</v>
      </c>
      <c r="B2223" s="140" t="s">
        <v>17520</v>
      </c>
      <c r="C2223" s="141">
        <v>231</v>
      </c>
      <c r="D2223" s="141">
        <v>3</v>
      </c>
      <c r="E2223" s="142">
        <v>590.94000000000005</v>
      </c>
      <c r="F2223" s="142">
        <v>55.26</v>
      </c>
      <c r="G2223" s="142">
        <v>39.659999999999997</v>
      </c>
      <c r="H2223" s="142">
        <v>9.94</v>
      </c>
      <c r="I2223" s="142">
        <v>104.86</v>
      </c>
      <c r="Q2223" s="30">
        <f t="shared" si="34"/>
        <v>104.86</v>
      </c>
    </row>
    <row r="2224" spans="1:17" x14ac:dyDescent="0.2">
      <c r="A2224" s="139" t="s">
        <v>4449</v>
      </c>
      <c r="B2224" s="140" t="s">
        <v>17521</v>
      </c>
      <c r="C2224" s="141">
        <v>231</v>
      </c>
      <c r="D2224" s="141">
        <v>3</v>
      </c>
      <c r="E2224" s="142">
        <v>384.43</v>
      </c>
      <c r="F2224" s="142">
        <v>55.26</v>
      </c>
      <c r="G2224" s="142">
        <v>39.659999999999997</v>
      </c>
      <c r="H2224" s="142">
        <v>6.46</v>
      </c>
      <c r="I2224" s="142">
        <v>101.38</v>
      </c>
      <c r="Q2224" s="30">
        <f t="shared" si="34"/>
        <v>101.38</v>
      </c>
    </row>
    <row r="2225" spans="1:17" x14ac:dyDescent="0.2">
      <c r="A2225" s="139" t="s">
        <v>4451</v>
      </c>
      <c r="B2225" s="140" t="s">
        <v>17522</v>
      </c>
      <c r="C2225" s="141">
        <v>445</v>
      </c>
      <c r="D2225" s="141">
        <v>2</v>
      </c>
      <c r="E2225" s="142">
        <v>839.08</v>
      </c>
      <c r="F2225" s="142">
        <v>106.46</v>
      </c>
      <c r="G2225" s="142">
        <v>26.44</v>
      </c>
      <c r="H2225" s="142">
        <v>14.12</v>
      </c>
      <c r="I2225" s="142">
        <v>147.02000000000001</v>
      </c>
      <c r="Q2225" s="30">
        <f t="shared" si="34"/>
        <v>147.02000000000001</v>
      </c>
    </row>
    <row r="2226" spans="1:17" x14ac:dyDescent="0.2">
      <c r="A2226" s="139" t="s">
        <v>4453</v>
      </c>
      <c r="B2226" s="140" t="s">
        <v>17523</v>
      </c>
      <c r="C2226" s="141">
        <v>136</v>
      </c>
      <c r="D2226" s="141">
        <v>2</v>
      </c>
      <c r="E2226" s="142">
        <v>509.22</v>
      </c>
      <c r="F2226" s="142">
        <v>32.54</v>
      </c>
      <c r="G2226" s="142">
        <v>26.44</v>
      </c>
      <c r="H2226" s="142">
        <v>8.57</v>
      </c>
      <c r="I2226" s="142">
        <v>67.55</v>
      </c>
      <c r="Q2226" s="30">
        <f t="shared" si="34"/>
        <v>67.55</v>
      </c>
    </row>
    <row r="2227" spans="1:17" x14ac:dyDescent="0.2">
      <c r="A2227" s="139" t="s">
        <v>4455</v>
      </c>
      <c r="B2227" s="140" t="s">
        <v>17524</v>
      </c>
      <c r="C2227" s="141">
        <v>244</v>
      </c>
      <c r="D2227" s="141">
        <v>5</v>
      </c>
      <c r="E2227" s="142">
        <v>910.87</v>
      </c>
      <c r="F2227" s="142">
        <v>58.38</v>
      </c>
      <c r="G2227" s="142">
        <v>66.099999999999994</v>
      </c>
      <c r="H2227" s="142">
        <v>15.33</v>
      </c>
      <c r="I2227" s="142">
        <v>139.81</v>
      </c>
      <c r="Q2227" s="30">
        <f t="shared" si="34"/>
        <v>139.81</v>
      </c>
    </row>
    <row r="2228" spans="1:17" x14ac:dyDescent="0.2">
      <c r="A2228" s="139" t="s">
        <v>4457</v>
      </c>
      <c r="B2228" s="140" t="s">
        <v>17525</v>
      </c>
      <c r="C2228" s="141">
        <v>129</v>
      </c>
      <c r="D2228" s="141">
        <v>5</v>
      </c>
      <c r="E2228" s="142">
        <v>893.48</v>
      </c>
      <c r="F2228" s="142">
        <v>30.86</v>
      </c>
      <c r="G2228" s="142">
        <v>66.099999999999994</v>
      </c>
      <c r="H2228" s="142">
        <v>15.03</v>
      </c>
      <c r="I2228" s="142">
        <v>111.99</v>
      </c>
      <c r="Q2228" s="30">
        <f t="shared" si="34"/>
        <v>111.99</v>
      </c>
    </row>
    <row r="2229" spans="1:17" x14ac:dyDescent="0.2">
      <c r="A2229" s="139" t="s">
        <v>4459</v>
      </c>
      <c r="B2229" s="140" t="s">
        <v>17526</v>
      </c>
      <c r="C2229" s="141">
        <v>792</v>
      </c>
      <c r="D2229" s="141">
        <v>18</v>
      </c>
      <c r="E2229" s="142">
        <v>6533.19</v>
      </c>
      <c r="F2229" s="142">
        <v>189.48</v>
      </c>
      <c r="G2229" s="142">
        <v>237.95</v>
      </c>
      <c r="H2229" s="142">
        <v>109.91</v>
      </c>
      <c r="I2229" s="142">
        <v>537.34</v>
      </c>
      <c r="Q2229" s="30">
        <f t="shared" si="34"/>
        <v>537.34</v>
      </c>
    </row>
    <row r="2230" spans="1:17" x14ac:dyDescent="0.2">
      <c r="A2230" s="139" t="s">
        <v>4461</v>
      </c>
      <c r="B2230" s="140" t="s">
        <v>17527</v>
      </c>
      <c r="C2230" s="141">
        <v>429</v>
      </c>
      <c r="D2230" s="141">
        <v>11</v>
      </c>
      <c r="E2230" s="142">
        <v>17726.45</v>
      </c>
      <c r="F2230" s="142">
        <v>102.63</v>
      </c>
      <c r="G2230" s="142">
        <v>145.41999999999999</v>
      </c>
      <c r="H2230" s="142">
        <v>298.23</v>
      </c>
      <c r="I2230" s="142">
        <v>546.28</v>
      </c>
      <c r="Q2230" s="30">
        <f t="shared" si="34"/>
        <v>546.28</v>
      </c>
    </row>
    <row r="2231" spans="1:17" x14ac:dyDescent="0.2">
      <c r="A2231" s="139" t="s">
        <v>4463</v>
      </c>
      <c r="B2231" s="140" t="s">
        <v>17528</v>
      </c>
      <c r="C2231" s="141">
        <v>794</v>
      </c>
      <c r="D2231" s="141">
        <v>8</v>
      </c>
      <c r="E2231" s="142">
        <v>3692.39</v>
      </c>
      <c r="F2231" s="142">
        <v>189.96</v>
      </c>
      <c r="G2231" s="142">
        <v>105.75</v>
      </c>
      <c r="H2231" s="142">
        <v>62.12</v>
      </c>
      <c r="I2231" s="142">
        <v>357.83</v>
      </c>
      <c r="Q2231" s="30">
        <f t="shared" si="34"/>
        <v>357.83</v>
      </c>
    </row>
    <row r="2232" spans="1:17" x14ac:dyDescent="0.2">
      <c r="A2232" s="139" t="s">
        <v>4465</v>
      </c>
      <c r="B2232" s="140" t="s">
        <v>17529</v>
      </c>
      <c r="C2232" s="141">
        <v>474</v>
      </c>
      <c r="D2232" s="141">
        <v>9</v>
      </c>
      <c r="E2232" s="142">
        <v>1482.82</v>
      </c>
      <c r="F2232" s="142">
        <v>113.4</v>
      </c>
      <c r="G2232" s="142">
        <v>118.98</v>
      </c>
      <c r="H2232" s="142">
        <v>24.94</v>
      </c>
      <c r="I2232" s="142">
        <v>257.32</v>
      </c>
      <c r="Q2232" s="30">
        <f t="shared" si="34"/>
        <v>257.32</v>
      </c>
    </row>
    <row r="2233" spans="1:17" x14ac:dyDescent="0.2">
      <c r="A2233" s="139" t="s">
        <v>4467</v>
      </c>
      <c r="B2233" s="140" t="s">
        <v>17530</v>
      </c>
      <c r="C2233" s="141">
        <v>68</v>
      </c>
      <c r="D2233" s="141">
        <v>14</v>
      </c>
      <c r="E2233" s="142">
        <v>3318.28</v>
      </c>
      <c r="F2233" s="142">
        <v>16.27</v>
      </c>
      <c r="G2233" s="142">
        <v>185.07</v>
      </c>
      <c r="H2233" s="142">
        <v>55.82</v>
      </c>
      <c r="I2233" s="142">
        <v>257.16000000000003</v>
      </c>
      <c r="Q2233" s="30">
        <f t="shared" si="34"/>
        <v>257.16000000000003</v>
      </c>
    </row>
    <row r="2234" spans="1:17" x14ac:dyDescent="0.2">
      <c r="A2234" s="139" t="s">
        <v>4469</v>
      </c>
      <c r="B2234" s="140" t="s">
        <v>17531</v>
      </c>
      <c r="C2234" s="141">
        <v>98</v>
      </c>
      <c r="D2234" s="141">
        <v>2</v>
      </c>
      <c r="E2234" s="142">
        <v>352.6</v>
      </c>
      <c r="F2234" s="142">
        <v>23.45</v>
      </c>
      <c r="G2234" s="142">
        <v>26.44</v>
      </c>
      <c r="H2234" s="142">
        <v>5.94</v>
      </c>
      <c r="I2234" s="142">
        <v>55.83</v>
      </c>
      <c r="Q2234" s="30">
        <f t="shared" si="34"/>
        <v>55.83</v>
      </c>
    </row>
    <row r="2235" spans="1:17" x14ac:dyDescent="0.2">
      <c r="A2235" s="139" t="s">
        <v>4471</v>
      </c>
      <c r="B2235" s="140" t="s">
        <v>17532</v>
      </c>
      <c r="C2235" s="141">
        <v>816</v>
      </c>
      <c r="D2235" s="141">
        <v>22</v>
      </c>
      <c r="E2235" s="142">
        <v>11519</v>
      </c>
      <c r="F2235" s="142">
        <v>195.22</v>
      </c>
      <c r="G2235" s="142">
        <v>290.82</v>
      </c>
      <c r="H2235" s="142">
        <v>193.79</v>
      </c>
      <c r="I2235" s="142">
        <v>679.83</v>
      </c>
      <c r="Q2235" s="30">
        <f t="shared" si="34"/>
        <v>679.83</v>
      </c>
    </row>
    <row r="2236" spans="1:17" x14ac:dyDescent="0.2">
      <c r="A2236" s="139" t="s">
        <v>4473</v>
      </c>
      <c r="B2236" s="140" t="s">
        <v>17533</v>
      </c>
      <c r="C2236" s="141">
        <v>1144</v>
      </c>
      <c r="D2236" s="141">
        <v>14</v>
      </c>
      <c r="E2236" s="142">
        <v>8049.19</v>
      </c>
      <c r="F2236" s="142">
        <v>273.7</v>
      </c>
      <c r="G2236" s="142">
        <v>185.07</v>
      </c>
      <c r="H2236" s="142">
        <v>135.41999999999999</v>
      </c>
      <c r="I2236" s="142">
        <v>594.19000000000005</v>
      </c>
      <c r="Q2236" s="30">
        <f t="shared" si="34"/>
        <v>594.19000000000005</v>
      </c>
    </row>
    <row r="2237" spans="1:17" x14ac:dyDescent="0.2">
      <c r="A2237" s="139" t="s">
        <v>4475</v>
      </c>
      <c r="B2237" s="140" t="s">
        <v>17534</v>
      </c>
      <c r="C2237" s="141">
        <v>31</v>
      </c>
      <c r="D2237" s="141">
        <v>1</v>
      </c>
      <c r="E2237" s="142">
        <v>40.380000000000003</v>
      </c>
      <c r="F2237" s="142">
        <v>7.42</v>
      </c>
      <c r="G2237" s="142">
        <v>13.22</v>
      </c>
      <c r="H2237" s="142">
        <v>0.68</v>
      </c>
      <c r="I2237" s="142">
        <v>21.32</v>
      </c>
      <c r="Q2237" s="30">
        <f t="shared" si="34"/>
        <v>21.32</v>
      </c>
    </row>
    <row r="2238" spans="1:17" x14ac:dyDescent="0.2">
      <c r="A2238" s="139" t="s">
        <v>4477</v>
      </c>
      <c r="B2238" s="140" t="s">
        <v>17535</v>
      </c>
      <c r="C2238" s="141">
        <v>108</v>
      </c>
      <c r="D2238" s="141">
        <v>3</v>
      </c>
      <c r="E2238" s="142">
        <v>4156.49</v>
      </c>
      <c r="F2238" s="142">
        <v>25.84</v>
      </c>
      <c r="G2238" s="142">
        <v>39.659999999999997</v>
      </c>
      <c r="H2238" s="142">
        <v>69.930000000000007</v>
      </c>
      <c r="I2238" s="142">
        <v>135.43</v>
      </c>
      <c r="Q2238" s="30">
        <f t="shared" si="34"/>
        <v>135.43</v>
      </c>
    </row>
    <row r="2239" spans="1:17" x14ac:dyDescent="0.2">
      <c r="A2239" s="139" t="s">
        <v>4479</v>
      </c>
      <c r="B2239" s="140" t="s">
        <v>17536</v>
      </c>
      <c r="C2239" s="141">
        <v>844</v>
      </c>
      <c r="D2239" s="141">
        <v>11</v>
      </c>
      <c r="E2239" s="142">
        <v>4646.75</v>
      </c>
      <c r="F2239" s="142">
        <v>201.92</v>
      </c>
      <c r="G2239" s="142">
        <v>145.41999999999999</v>
      </c>
      <c r="H2239" s="142">
        <v>78.180000000000007</v>
      </c>
      <c r="I2239" s="142">
        <v>425.52</v>
      </c>
      <c r="Q2239" s="30">
        <f t="shared" si="34"/>
        <v>425.52</v>
      </c>
    </row>
    <row r="2240" spans="1:17" x14ac:dyDescent="0.2">
      <c r="A2240" s="139" t="s">
        <v>4481</v>
      </c>
      <c r="B2240" s="140" t="s">
        <v>17537</v>
      </c>
      <c r="C2240" s="141">
        <v>415</v>
      </c>
      <c r="D2240" s="141">
        <v>3</v>
      </c>
      <c r="E2240" s="142">
        <v>9684.73</v>
      </c>
      <c r="F2240" s="142">
        <v>99.29</v>
      </c>
      <c r="G2240" s="142">
        <v>39.659999999999997</v>
      </c>
      <c r="H2240" s="142">
        <v>162.94</v>
      </c>
      <c r="I2240" s="142">
        <v>301.89</v>
      </c>
      <c r="Q2240" s="30">
        <f t="shared" si="34"/>
        <v>301.89</v>
      </c>
    </row>
    <row r="2241" spans="1:17" x14ac:dyDescent="0.2">
      <c r="A2241" s="139" t="s">
        <v>4483</v>
      </c>
      <c r="B2241" s="140" t="s">
        <v>17538</v>
      </c>
      <c r="C2241" s="141">
        <v>3140</v>
      </c>
      <c r="D2241" s="141">
        <v>47</v>
      </c>
      <c r="E2241" s="142">
        <v>19091.03</v>
      </c>
      <c r="F2241" s="142">
        <v>751.22</v>
      </c>
      <c r="G2241" s="142">
        <v>621.30999999999995</v>
      </c>
      <c r="H2241" s="142">
        <v>321.18</v>
      </c>
      <c r="I2241" s="142">
        <v>1693.71</v>
      </c>
      <c r="Q2241" s="30">
        <f t="shared" si="34"/>
        <v>1693.71</v>
      </c>
    </row>
    <row r="2242" spans="1:17" x14ac:dyDescent="0.2">
      <c r="A2242" s="139" t="s">
        <v>4485</v>
      </c>
      <c r="B2242" s="140" t="s">
        <v>17539</v>
      </c>
      <c r="C2242" s="141">
        <v>124</v>
      </c>
      <c r="D2242" s="141">
        <v>2</v>
      </c>
      <c r="E2242" s="142">
        <v>367.01</v>
      </c>
      <c r="F2242" s="142">
        <v>29.66</v>
      </c>
      <c r="G2242" s="142">
        <v>26.44</v>
      </c>
      <c r="H2242" s="142">
        <v>6.18</v>
      </c>
      <c r="I2242" s="142">
        <v>62.28</v>
      </c>
      <c r="Q2242" s="30">
        <f t="shared" si="34"/>
        <v>62.28</v>
      </c>
    </row>
    <row r="2243" spans="1:17" x14ac:dyDescent="0.2">
      <c r="A2243" s="139" t="s">
        <v>4487</v>
      </c>
      <c r="B2243" s="140" t="s">
        <v>17540</v>
      </c>
      <c r="C2243" s="141">
        <v>115</v>
      </c>
      <c r="D2243" s="141">
        <v>29</v>
      </c>
      <c r="E2243" s="142">
        <v>8252.6</v>
      </c>
      <c r="F2243" s="142">
        <v>27.51</v>
      </c>
      <c r="G2243" s="142">
        <v>383.36</v>
      </c>
      <c r="H2243" s="142">
        <v>138.84</v>
      </c>
      <c r="I2243" s="142">
        <v>549.71</v>
      </c>
      <c r="Q2243" s="30">
        <f t="shared" si="34"/>
        <v>549.71</v>
      </c>
    </row>
    <row r="2244" spans="1:17" x14ac:dyDescent="0.2">
      <c r="A2244" s="139" t="s">
        <v>4489</v>
      </c>
      <c r="B2244" s="140" t="s">
        <v>17541</v>
      </c>
      <c r="C2244" s="141">
        <v>28</v>
      </c>
      <c r="D2244" s="141">
        <v>0</v>
      </c>
      <c r="E2244" s="142">
        <v>0</v>
      </c>
      <c r="F2244" s="142">
        <v>6.7</v>
      </c>
      <c r="G2244" s="142">
        <v>0</v>
      </c>
      <c r="H2244" s="142">
        <v>0</v>
      </c>
      <c r="I2244" s="142">
        <v>6.7</v>
      </c>
      <c r="Q2244" s="30">
        <f t="shared" si="34"/>
        <v>6.7</v>
      </c>
    </row>
    <row r="2245" spans="1:17" x14ac:dyDescent="0.2">
      <c r="A2245" s="139" t="s">
        <v>4491</v>
      </c>
      <c r="B2245" s="140" t="s">
        <v>17542</v>
      </c>
      <c r="C2245" s="141">
        <v>22</v>
      </c>
      <c r="D2245" s="141">
        <v>0</v>
      </c>
      <c r="E2245" s="142">
        <v>0</v>
      </c>
      <c r="F2245" s="142">
        <v>5.26</v>
      </c>
      <c r="G2245" s="142">
        <v>0</v>
      </c>
      <c r="H2245" s="142">
        <v>0</v>
      </c>
      <c r="I2245" s="142">
        <v>5.26</v>
      </c>
      <c r="Q2245" s="30">
        <f t="shared" si="34"/>
        <v>5.26</v>
      </c>
    </row>
    <row r="2246" spans="1:17" x14ac:dyDescent="0.2">
      <c r="A2246" s="139" t="s">
        <v>4493</v>
      </c>
      <c r="B2246" s="140" t="s">
        <v>17543</v>
      </c>
      <c r="C2246" s="141">
        <v>128</v>
      </c>
      <c r="D2246" s="141">
        <v>11</v>
      </c>
      <c r="E2246" s="142">
        <v>9062.11</v>
      </c>
      <c r="F2246" s="142">
        <v>30.62</v>
      </c>
      <c r="G2246" s="142">
        <v>145.41999999999999</v>
      </c>
      <c r="H2246" s="142">
        <v>152.46</v>
      </c>
      <c r="I2246" s="142">
        <v>328.5</v>
      </c>
      <c r="Q2246" s="30">
        <f t="shared" si="34"/>
        <v>328.5</v>
      </c>
    </row>
    <row r="2247" spans="1:17" x14ac:dyDescent="0.2">
      <c r="A2247" s="139" t="s">
        <v>4495</v>
      </c>
      <c r="B2247" s="140" t="s">
        <v>17544</v>
      </c>
      <c r="C2247" s="141">
        <v>217</v>
      </c>
      <c r="D2247" s="141">
        <v>6</v>
      </c>
      <c r="E2247" s="142">
        <v>984.28</v>
      </c>
      <c r="F2247" s="142">
        <v>51.91</v>
      </c>
      <c r="G2247" s="142">
        <v>79.319999999999993</v>
      </c>
      <c r="H2247" s="142">
        <v>16.559999999999999</v>
      </c>
      <c r="I2247" s="142">
        <v>147.79</v>
      </c>
      <c r="Q2247" s="30">
        <f t="shared" si="34"/>
        <v>147.79</v>
      </c>
    </row>
    <row r="2248" spans="1:17" x14ac:dyDescent="0.2">
      <c r="A2248" s="139" t="s">
        <v>4497</v>
      </c>
      <c r="B2248" s="140" t="s">
        <v>17545</v>
      </c>
      <c r="C2248" s="141">
        <v>37</v>
      </c>
      <c r="D2248" s="141">
        <v>1</v>
      </c>
      <c r="E2248" s="142">
        <v>149.29</v>
      </c>
      <c r="F2248" s="142">
        <v>8.86</v>
      </c>
      <c r="G2248" s="142">
        <v>13.22</v>
      </c>
      <c r="H2248" s="142">
        <v>2.5099999999999998</v>
      </c>
      <c r="I2248" s="142">
        <v>24.59</v>
      </c>
      <c r="Q2248" s="30">
        <f t="shared" si="34"/>
        <v>24.59</v>
      </c>
    </row>
    <row r="2249" spans="1:17" x14ac:dyDescent="0.2">
      <c r="A2249" s="139" t="s">
        <v>4499</v>
      </c>
      <c r="B2249" s="140" t="s">
        <v>17546</v>
      </c>
      <c r="C2249" s="141">
        <v>53389</v>
      </c>
      <c r="D2249" s="141">
        <v>689</v>
      </c>
      <c r="E2249" s="142">
        <v>347809.96</v>
      </c>
      <c r="F2249" s="142">
        <v>12772.98</v>
      </c>
      <c r="G2249" s="142">
        <v>9108.1299999999992</v>
      </c>
      <c r="H2249" s="142">
        <v>5851.53</v>
      </c>
      <c r="I2249" s="142">
        <v>27732.639999999999</v>
      </c>
      <c r="Q2249" s="30">
        <f t="shared" si="34"/>
        <v>27732.639999999999</v>
      </c>
    </row>
    <row r="2250" spans="1:17" x14ac:dyDescent="0.2">
      <c r="A2250" s="139" t="s">
        <v>4501</v>
      </c>
      <c r="B2250" s="140" t="s">
        <v>17547</v>
      </c>
      <c r="C2250" s="141">
        <v>35</v>
      </c>
      <c r="D2250" s="141">
        <v>1</v>
      </c>
      <c r="E2250" s="142">
        <v>37.32</v>
      </c>
      <c r="F2250" s="142">
        <v>8.3800000000000008</v>
      </c>
      <c r="G2250" s="142">
        <v>13.22</v>
      </c>
      <c r="H2250" s="142">
        <v>0.62</v>
      </c>
      <c r="I2250" s="142">
        <v>22.22</v>
      </c>
      <c r="Q2250" s="30">
        <f t="shared" si="34"/>
        <v>22.22</v>
      </c>
    </row>
    <row r="2251" spans="1:17" x14ac:dyDescent="0.2">
      <c r="A2251" s="139" t="s">
        <v>4503</v>
      </c>
      <c r="B2251" s="140" t="s">
        <v>17548</v>
      </c>
      <c r="C2251" s="141">
        <v>58</v>
      </c>
      <c r="D2251" s="141">
        <v>2</v>
      </c>
      <c r="E2251" s="142">
        <v>36210.04</v>
      </c>
      <c r="F2251" s="142">
        <v>13.88</v>
      </c>
      <c r="G2251" s="142">
        <v>26.44</v>
      </c>
      <c r="H2251" s="142">
        <v>609.19000000000005</v>
      </c>
      <c r="I2251" s="142">
        <v>649.51</v>
      </c>
      <c r="Q2251" s="30">
        <f t="shared" si="34"/>
        <v>649.51</v>
      </c>
    </row>
    <row r="2252" spans="1:17" x14ac:dyDescent="0.2">
      <c r="A2252" s="139" t="s">
        <v>4505</v>
      </c>
      <c r="B2252" s="140" t="s">
        <v>17549</v>
      </c>
      <c r="C2252" s="141">
        <v>299</v>
      </c>
      <c r="D2252" s="141">
        <v>8</v>
      </c>
      <c r="E2252" s="142">
        <v>30949.74</v>
      </c>
      <c r="F2252" s="142">
        <v>71.540000000000006</v>
      </c>
      <c r="G2252" s="142">
        <v>105.75</v>
      </c>
      <c r="H2252" s="142">
        <v>520.70000000000005</v>
      </c>
      <c r="I2252" s="142">
        <v>697.99</v>
      </c>
      <c r="Q2252" s="30">
        <f t="shared" si="34"/>
        <v>697.99</v>
      </c>
    </row>
    <row r="2253" spans="1:17" x14ac:dyDescent="0.2">
      <c r="A2253" s="139" t="s">
        <v>4507</v>
      </c>
      <c r="B2253" s="140" t="s">
        <v>17550</v>
      </c>
      <c r="C2253" s="141">
        <v>35</v>
      </c>
      <c r="D2253" s="141">
        <v>0</v>
      </c>
      <c r="E2253" s="142">
        <v>0</v>
      </c>
      <c r="F2253" s="142">
        <v>8.3800000000000008</v>
      </c>
      <c r="G2253" s="142">
        <v>0</v>
      </c>
      <c r="H2253" s="142">
        <v>0</v>
      </c>
      <c r="I2253" s="142">
        <v>8.3800000000000008</v>
      </c>
      <c r="Q2253" s="30">
        <f t="shared" si="34"/>
        <v>8.3800000000000008</v>
      </c>
    </row>
    <row r="2254" spans="1:17" x14ac:dyDescent="0.2">
      <c r="A2254" s="139" t="s">
        <v>4509</v>
      </c>
      <c r="B2254" s="140" t="s">
        <v>17551</v>
      </c>
      <c r="C2254" s="141">
        <v>46</v>
      </c>
      <c r="D2254" s="141">
        <v>0</v>
      </c>
      <c r="E2254" s="142">
        <v>0</v>
      </c>
      <c r="F2254" s="142">
        <v>11.01</v>
      </c>
      <c r="G2254" s="142">
        <v>0</v>
      </c>
      <c r="H2254" s="142">
        <v>0</v>
      </c>
      <c r="I2254" s="142">
        <v>11.01</v>
      </c>
      <c r="Q2254" s="30">
        <f t="shared" si="34"/>
        <v>11.01</v>
      </c>
    </row>
    <row r="2255" spans="1:17" x14ac:dyDescent="0.2">
      <c r="A2255" s="139" t="s">
        <v>4511</v>
      </c>
      <c r="B2255" s="140" t="s">
        <v>17552</v>
      </c>
      <c r="C2255" s="141">
        <v>144</v>
      </c>
      <c r="D2255" s="141">
        <v>9</v>
      </c>
      <c r="E2255" s="142">
        <v>1747.48</v>
      </c>
      <c r="F2255" s="142">
        <v>34.450000000000003</v>
      </c>
      <c r="G2255" s="142">
        <v>118.98</v>
      </c>
      <c r="H2255" s="142">
        <v>29.4</v>
      </c>
      <c r="I2255" s="142">
        <v>182.83</v>
      </c>
      <c r="Q2255" s="30">
        <f t="shared" ref="Q2255:Q2318" si="35">I2255+P2255</f>
        <v>182.83</v>
      </c>
    </row>
    <row r="2256" spans="1:17" x14ac:dyDescent="0.2">
      <c r="A2256" s="139" t="s">
        <v>4513</v>
      </c>
      <c r="B2256" s="140" t="s">
        <v>17553</v>
      </c>
      <c r="C2256" s="141">
        <v>1211</v>
      </c>
      <c r="D2256" s="141">
        <v>25</v>
      </c>
      <c r="E2256" s="142">
        <v>29319.64</v>
      </c>
      <c r="F2256" s="142">
        <v>289.73</v>
      </c>
      <c r="G2256" s="142">
        <v>330.48</v>
      </c>
      <c r="H2256" s="142">
        <v>493.27</v>
      </c>
      <c r="I2256" s="142">
        <v>1113.48</v>
      </c>
      <c r="Q2256" s="30">
        <f t="shared" si="35"/>
        <v>1113.48</v>
      </c>
    </row>
    <row r="2257" spans="1:17" x14ac:dyDescent="0.2">
      <c r="A2257" s="139" t="s">
        <v>4515</v>
      </c>
      <c r="B2257" s="140" t="s">
        <v>17554</v>
      </c>
      <c r="C2257" s="141">
        <v>235</v>
      </c>
      <c r="D2257" s="141">
        <v>3</v>
      </c>
      <c r="E2257" s="142">
        <v>590.94000000000005</v>
      </c>
      <c r="F2257" s="142">
        <v>56.22</v>
      </c>
      <c r="G2257" s="142">
        <v>39.659999999999997</v>
      </c>
      <c r="H2257" s="142">
        <v>9.94</v>
      </c>
      <c r="I2257" s="142">
        <v>105.82</v>
      </c>
      <c r="Q2257" s="30">
        <f t="shared" si="35"/>
        <v>105.82</v>
      </c>
    </row>
    <row r="2258" spans="1:17" x14ac:dyDescent="0.2">
      <c r="A2258" s="139" t="s">
        <v>4517</v>
      </c>
      <c r="B2258" s="140" t="s">
        <v>17555</v>
      </c>
      <c r="C2258" s="141">
        <v>103</v>
      </c>
      <c r="D2258" s="141">
        <v>1</v>
      </c>
      <c r="E2258" s="142">
        <v>1850.16</v>
      </c>
      <c r="F2258" s="142">
        <v>24.64</v>
      </c>
      <c r="G2258" s="142">
        <v>13.22</v>
      </c>
      <c r="H2258" s="142">
        <v>31.13</v>
      </c>
      <c r="I2258" s="142">
        <v>68.989999999999995</v>
      </c>
      <c r="Q2258" s="30">
        <f t="shared" si="35"/>
        <v>68.989999999999995</v>
      </c>
    </row>
    <row r="2259" spans="1:17" x14ac:dyDescent="0.2">
      <c r="A2259" s="139" t="s">
        <v>4519</v>
      </c>
      <c r="B2259" s="140" t="s">
        <v>17556</v>
      </c>
      <c r="C2259" s="141">
        <v>467</v>
      </c>
      <c r="D2259" s="141">
        <v>7</v>
      </c>
      <c r="E2259" s="142">
        <v>61888.9</v>
      </c>
      <c r="F2259" s="142">
        <v>111.73</v>
      </c>
      <c r="G2259" s="142">
        <v>92.54</v>
      </c>
      <c r="H2259" s="142">
        <v>1041.22</v>
      </c>
      <c r="I2259" s="142">
        <v>1245.49</v>
      </c>
      <c r="Q2259" s="30">
        <f t="shared" si="35"/>
        <v>1245.49</v>
      </c>
    </row>
    <row r="2260" spans="1:17" x14ac:dyDescent="0.2">
      <c r="A2260" s="139" t="s">
        <v>4521</v>
      </c>
      <c r="B2260" s="140" t="s">
        <v>17557</v>
      </c>
      <c r="C2260" s="141">
        <v>69</v>
      </c>
      <c r="D2260" s="141">
        <v>1</v>
      </c>
      <c r="E2260" s="142">
        <v>37.32</v>
      </c>
      <c r="F2260" s="142">
        <v>16.5</v>
      </c>
      <c r="G2260" s="142">
        <v>13.22</v>
      </c>
      <c r="H2260" s="142">
        <v>0.62</v>
      </c>
      <c r="I2260" s="142">
        <v>30.34</v>
      </c>
      <c r="Q2260" s="30">
        <f t="shared" si="35"/>
        <v>30.34</v>
      </c>
    </row>
    <row r="2261" spans="1:17" x14ac:dyDescent="0.2">
      <c r="A2261" s="139" t="s">
        <v>4523</v>
      </c>
      <c r="B2261" s="140" t="s">
        <v>17558</v>
      </c>
      <c r="C2261" s="141">
        <v>151</v>
      </c>
      <c r="D2261" s="141">
        <v>3</v>
      </c>
      <c r="E2261" s="142">
        <v>391.43</v>
      </c>
      <c r="F2261" s="142">
        <v>36.130000000000003</v>
      </c>
      <c r="G2261" s="142">
        <v>39.659999999999997</v>
      </c>
      <c r="H2261" s="142">
        <v>6.58</v>
      </c>
      <c r="I2261" s="142">
        <v>82.37</v>
      </c>
      <c r="Q2261" s="30">
        <f t="shared" si="35"/>
        <v>82.37</v>
      </c>
    </row>
    <row r="2262" spans="1:17" x14ac:dyDescent="0.2">
      <c r="A2262" s="139" t="s">
        <v>4525</v>
      </c>
      <c r="B2262" s="140" t="s">
        <v>17559</v>
      </c>
      <c r="C2262" s="141">
        <v>58</v>
      </c>
      <c r="D2262" s="141">
        <v>2</v>
      </c>
      <c r="E2262" s="142">
        <v>1762.77</v>
      </c>
      <c r="F2262" s="142">
        <v>13.88</v>
      </c>
      <c r="G2262" s="142">
        <v>26.44</v>
      </c>
      <c r="H2262" s="142">
        <v>29.66</v>
      </c>
      <c r="I2262" s="142">
        <v>69.98</v>
      </c>
      <c r="Q2262" s="30">
        <f t="shared" si="35"/>
        <v>69.98</v>
      </c>
    </row>
    <row r="2263" spans="1:17" x14ac:dyDescent="0.2">
      <c r="A2263" s="139" t="s">
        <v>4527</v>
      </c>
      <c r="B2263" s="140" t="s">
        <v>17560</v>
      </c>
      <c r="C2263" s="141">
        <v>142</v>
      </c>
      <c r="D2263" s="141">
        <v>2</v>
      </c>
      <c r="E2263" s="142">
        <v>1268.43</v>
      </c>
      <c r="F2263" s="142">
        <v>33.979999999999997</v>
      </c>
      <c r="G2263" s="142">
        <v>26.44</v>
      </c>
      <c r="H2263" s="142">
        <v>21.34</v>
      </c>
      <c r="I2263" s="142">
        <v>81.760000000000005</v>
      </c>
      <c r="Q2263" s="30">
        <f t="shared" si="35"/>
        <v>81.760000000000005</v>
      </c>
    </row>
    <row r="2264" spans="1:17" x14ac:dyDescent="0.2">
      <c r="A2264" s="139" t="s">
        <v>4529</v>
      </c>
      <c r="B2264" s="140" t="s">
        <v>17561</v>
      </c>
      <c r="C2264" s="141">
        <v>96</v>
      </c>
      <c r="D2264" s="141">
        <v>6</v>
      </c>
      <c r="E2264" s="142">
        <v>17475.48</v>
      </c>
      <c r="F2264" s="142">
        <v>22.97</v>
      </c>
      <c r="G2264" s="142">
        <v>79.319999999999993</v>
      </c>
      <c r="H2264" s="142">
        <v>294.01</v>
      </c>
      <c r="I2264" s="142">
        <v>396.3</v>
      </c>
      <c r="Q2264" s="30">
        <f t="shared" si="35"/>
        <v>396.3</v>
      </c>
    </row>
    <row r="2265" spans="1:17" x14ac:dyDescent="0.2">
      <c r="A2265" s="139" t="s">
        <v>4531</v>
      </c>
      <c r="B2265" s="140" t="s">
        <v>17562</v>
      </c>
      <c r="C2265" s="141">
        <v>362</v>
      </c>
      <c r="D2265" s="141">
        <v>12</v>
      </c>
      <c r="E2265" s="142">
        <v>2620.54</v>
      </c>
      <c r="F2265" s="142">
        <v>86.61</v>
      </c>
      <c r="G2265" s="142">
        <v>158.63</v>
      </c>
      <c r="H2265" s="142">
        <v>44.09</v>
      </c>
      <c r="I2265" s="142">
        <v>289.33</v>
      </c>
      <c r="Q2265" s="30">
        <f t="shared" si="35"/>
        <v>289.33</v>
      </c>
    </row>
    <row r="2266" spans="1:17" x14ac:dyDescent="0.2">
      <c r="A2266" s="139" t="s">
        <v>4533</v>
      </c>
      <c r="B2266" s="140" t="s">
        <v>17563</v>
      </c>
      <c r="C2266" s="141">
        <v>129</v>
      </c>
      <c r="D2266" s="141">
        <v>4</v>
      </c>
      <c r="E2266" s="142">
        <v>12122.25</v>
      </c>
      <c r="F2266" s="142">
        <v>30.86</v>
      </c>
      <c r="G2266" s="142">
        <v>52.88</v>
      </c>
      <c r="H2266" s="142">
        <v>203.94</v>
      </c>
      <c r="I2266" s="142">
        <v>287.68</v>
      </c>
      <c r="Q2266" s="30">
        <f t="shared" si="35"/>
        <v>287.68</v>
      </c>
    </row>
    <row r="2267" spans="1:17" x14ac:dyDescent="0.2">
      <c r="A2267" s="139" t="s">
        <v>4535</v>
      </c>
      <c r="B2267" s="140" t="s">
        <v>17564</v>
      </c>
      <c r="C2267" s="141">
        <v>733</v>
      </c>
      <c r="D2267" s="141">
        <v>9</v>
      </c>
      <c r="E2267" s="142">
        <v>3530.98</v>
      </c>
      <c r="F2267" s="142">
        <v>175.37</v>
      </c>
      <c r="G2267" s="142">
        <v>118.98</v>
      </c>
      <c r="H2267" s="142">
        <v>59.41</v>
      </c>
      <c r="I2267" s="142">
        <v>353.76</v>
      </c>
      <c r="Q2267" s="30">
        <f t="shared" si="35"/>
        <v>353.76</v>
      </c>
    </row>
    <row r="2268" spans="1:17" x14ac:dyDescent="0.2">
      <c r="A2268" s="139" t="s">
        <v>4537</v>
      </c>
      <c r="B2268" s="140" t="s">
        <v>17565</v>
      </c>
      <c r="C2268" s="141">
        <v>191</v>
      </c>
      <c r="D2268" s="141">
        <v>1</v>
      </c>
      <c r="E2268" s="142">
        <v>149.29</v>
      </c>
      <c r="F2268" s="142">
        <v>45.7</v>
      </c>
      <c r="G2268" s="142">
        <v>13.22</v>
      </c>
      <c r="H2268" s="142">
        <v>2.5099999999999998</v>
      </c>
      <c r="I2268" s="142">
        <v>61.43</v>
      </c>
      <c r="Q2268" s="30">
        <f t="shared" si="35"/>
        <v>61.43</v>
      </c>
    </row>
    <row r="2269" spans="1:17" x14ac:dyDescent="0.2">
      <c r="A2269" s="139" t="s">
        <v>4539</v>
      </c>
      <c r="B2269" s="140" t="s">
        <v>17566</v>
      </c>
      <c r="C2269" s="141">
        <v>759</v>
      </c>
      <c r="D2269" s="141">
        <v>10</v>
      </c>
      <c r="E2269" s="142">
        <v>3424.79</v>
      </c>
      <c r="F2269" s="142">
        <v>181.58</v>
      </c>
      <c r="G2269" s="142">
        <v>132.19</v>
      </c>
      <c r="H2269" s="142">
        <v>57.62</v>
      </c>
      <c r="I2269" s="142">
        <v>371.39</v>
      </c>
      <c r="Q2269" s="30">
        <f t="shared" si="35"/>
        <v>371.39</v>
      </c>
    </row>
    <row r="2270" spans="1:17" x14ac:dyDescent="0.2">
      <c r="A2270" s="139" t="s">
        <v>4541</v>
      </c>
      <c r="B2270" s="140" t="s">
        <v>17567</v>
      </c>
      <c r="C2270" s="141">
        <v>151</v>
      </c>
      <c r="D2270" s="141">
        <v>4</v>
      </c>
      <c r="E2270" s="142">
        <v>663.06</v>
      </c>
      <c r="F2270" s="142">
        <v>36.130000000000003</v>
      </c>
      <c r="G2270" s="142">
        <v>52.88</v>
      </c>
      <c r="H2270" s="142">
        <v>11.15</v>
      </c>
      <c r="I2270" s="142">
        <v>100.16</v>
      </c>
      <c r="Q2270" s="30">
        <f t="shared" si="35"/>
        <v>100.16</v>
      </c>
    </row>
    <row r="2271" spans="1:17" x14ac:dyDescent="0.2">
      <c r="A2271" s="139" t="s">
        <v>4543</v>
      </c>
      <c r="B2271" s="140" t="s">
        <v>17568</v>
      </c>
      <c r="C2271" s="141">
        <v>1530</v>
      </c>
      <c r="D2271" s="141">
        <v>47</v>
      </c>
      <c r="E2271" s="142">
        <v>11994.79</v>
      </c>
      <c r="F2271" s="142">
        <v>366.04</v>
      </c>
      <c r="G2271" s="142">
        <v>621.30999999999995</v>
      </c>
      <c r="H2271" s="142">
        <v>201.8</v>
      </c>
      <c r="I2271" s="142">
        <v>1189.1500000000001</v>
      </c>
      <c r="Q2271" s="30">
        <f t="shared" si="35"/>
        <v>1189.1500000000001</v>
      </c>
    </row>
    <row r="2272" spans="1:17" x14ac:dyDescent="0.2">
      <c r="A2272" s="139" t="s">
        <v>4545</v>
      </c>
      <c r="B2272" s="140" t="s">
        <v>17569</v>
      </c>
      <c r="C2272" s="141">
        <v>256</v>
      </c>
      <c r="D2272" s="141">
        <v>3</v>
      </c>
      <c r="E2272" s="142">
        <v>6612.23</v>
      </c>
      <c r="F2272" s="142">
        <v>61.25</v>
      </c>
      <c r="G2272" s="142">
        <v>39.659999999999997</v>
      </c>
      <c r="H2272" s="142">
        <v>111.24</v>
      </c>
      <c r="I2272" s="142">
        <v>212.15</v>
      </c>
      <c r="Q2272" s="30">
        <f t="shared" si="35"/>
        <v>212.15</v>
      </c>
    </row>
    <row r="2273" spans="1:17" x14ac:dyDescent="0.2">
      <c r="A2273" s="139" t="s">
        <v>4547</v>
      </c>
      <c r="B2273" s="140" t="s">
        <v>17570</v>
      </c>
      <c r="C2273" s="141">
        <v>62</v>
      </c>
      <c r="D2273" s="141">
        <v>3</v>
      </c>
      <c r="E2273" s="142">
        <v>318.39999999999998</v>
      </c>
      <c r="F2273" s="142">
        <v>14.83</v>
      </c>
      <c r="G2273" s="142">
        <v>39.659999999999997</v>
      </c>
      <c r="H2273" s="142">
        <v>5.36</v>
      </c>
      <c r="I2273" s="142">
        <v>59.85</v>
      </c>
      <c r="Q2273" s="30">
        <f t="shared" si="35"/>
        <v>59.85</v>
      </c>
    </row>
    <row r="2274" spans="1:17" x14ac:dyDescent="0.2">
      <c r="A2274" s="139" t="s">
        <v>4549</v>
      </c>
      <c r="B2274" s="140" t="s">
        <v>17571</v>
      </c>
      <c r="C2274" s="141">
        <v>3572</v>
      </c>
      <c r="D2274" s="141">
        <v>49</v>
      </c>
      <c r="E2274" s="142">
        <v>12369.39</v>
      </c>
      <c r="F2274" s="142">
        <v>854.58</v>
      </c>
      <c r="G2274" s="142">
        <v>647.74</v>
      </c>
      <c r="H2274" s="142">
        <v>208.1</v>
      </c>
      <c r="I2274" s="142">
        <v>1710.42</v>
      </c>
      <c r="Q2274" s="30">
        <f t="shared" si="35"/>
        <v>1710.42</v>
      </c>
    </row>
    <row r="2275" spans="1:17" x14ac:dyDescent="0.2">
      <c r="A2275" s="139" t="s">
        <v>4551</v>
      </c>
      <c r="B2275" s="140" t="s">
        <v>17572</v>
      </c>
      <c r="C2275" s="141">
        <v>73</v>
      </c>
      <c r="D2275" s="141">
        <v>0</v>
      </c>
      <c r="E2275" s="142">
        <v>0</v>
      </c>
      <c r="F2275" s="142">
        <v>17.46</v>
      </c>
      <c r="G2275" s="142">
        <v>0</v>
      </c>
      <c r="H2275" s="142">
        <v>0</v>
      </c>
      <c r="I2275" s="142">
        <v>17.46</v>
      </c>
      <c r="Q2275" s="30">
        <f t="shared" si="35"/>
        <v>17.46</v>
      </c>
    </row>
    <row r="2276" spans="1:17" x14ac:dyDescent="0.2">
      <c r="A2276" s="139" t="s">
        <v>4553</v>
      </c>
      <c r="B2276" s="140" t="s">
        <v>17573</v>
      </c>
      <c r="C2276" s="141">
        <v>72</v>
      </c>
      <c r="D2276" s="141">
        <v>4</v>
      </c>
      <c r="E2276" s="142">
        <v>864.65</v>
      </c>
      <c r="F2276" s="142">
        <v>17.22</v>
      </c>
      <c r="G2276" s="142">
        <v>52.88</v>
      </c>
      <c r="H2276" s="142">
        <v>14.54</v>
      </c>
      <c r="I2276" s="142">
        <v>84.64</v>
      </c>
      <c r="Q2276" s="30">
        <f t="shared" si="35"/>
        <v>84.64</v>
      </c>
    </row>
    <row r="2277" spans="1:17" x14ac:dyDescent="0.2">
      <c r="A2277" s="139" t="s">
        <v>4555</v>
      </c>
      <c r="B2277" s="140" t="s">
        <v>17574</v>
      </c>
      <c r="C2277" s="141">
        <v>50</v>
      </c>
      <c r="D2277" s="141">
        <v>0</v>
      </c>
      <c r="E2277" s="142">
        <v>0</v>
      </c>
      <c r="F2277" s="142">
        <v>11.96</v>
      </c>
      <c r="G2277" s="142">
        <v>0</v>
      </c>
      <c r="H2277" s="142">
        <v>0</v>
      </c>
      <c r="I2277" s="142">
        <v>11.96</v>
      </c>
      <c r="Q2277" s="30">
        <f t="shared" si="35"/>
        <v>11.96</v>
      </c>
    </row>
    <row r="2278" spans="1:17" x14ac:dyDescent="0.2">
      <c r="A2278" s="139" t="s">
        <v>4557</v>
      </c>
      <c r="B2278" s="140" t="s">
        <v>17575</v>
      </c>
      <c r="C2278" s="141">
        <v>116</v>
      </c>
      <c r="D2278" s="141">
        <v>5</v>
      </c>
      <c r="E2278" s="142">
        <v>1660.49</v>
      </c>
      <c r="F2278" s="142">
        <v>27.75</v>
      </c>
      <c r="G2278" s="142">
        <v>66.099999999999994</v>
      </c>
      <c r="H2278" s="142">
        <v>27.94</v>
      </c>
      <c r="I2278" s="142">
        <v>121.79</v>
      </c>
      <c r="Q2278" s="30">
        <f t="shared" si="35"/>
        <v>121.79</v>
      </c>
    </row>
    <row r="2279" spans="1:17" x14ac:dyDescent="0.2">
      <c r="A2279" s="139" t="s">
        <v>4559</v>
      </c>
      <c r="B2279" s="140" t="s">
        <v>17576</v>
      </c>
      <c r="C2279" s="141">
        <v>170</v>
      </c>
      <c r="D2279" s="141">
        <v>2</v>
      </c>
      <c r="E2279" s="142">
        <v>65460.02</v>
      </c>
      <c r="F2279" s="142">
        <v>40.67</v>
      </c>
      <c r="G2279" s="142">
        <v>26.44</v>
      </c>
      <c r="H2279" s="142">
        <v>1101.3</v>
      </c>
      <c r="I2279" s="142">
        <v>1168.4100000000001</v>
      </c>
      <c r="Q2279" s="30">
        <f t="shared" si="35"/>
        <v>1168.4100000000001</v>
      </c>
    </row>
    <row r="2280" spans="1:17" x14ac:dyDescent="0.2">
      <c r="A2280" s="139" t="s">
        <v>4561</v>
      </c>
      <c r="B2280" s="140" t="s">
        <v>17577</v>
      </c>
      <c r="C2280" s="141">
        <v>1716</v>
      </c>
      <c r="D2280" s="141">
        <v>41</v>
      </c>
      <c r="E2280" s="142">
        <v>11868.62</v>
      </c>
      <c r="F2280" s="142">
        <v>410.54</v>
      </c>
      <c r="G2280" s="142">
        <v>541.99</v>
      </c>
      <c r="H2280" s="142">
        <v>199.68</v>
      </c>
      <c r="I2280" s="142">
        <v>1152.21</v>
      </c>
      <c r="Q2280" s="30">
        <f t="shared" si="35"/>
        <v>1152.21</v>
      </c>
    </row>
    <row r="2281" spans="1:17" x14ac:dyDescent="0.2">
      <c r="A2281" s="139" t="s">
        <v>4563</v>
      </c>
      <c r="B2281" s="140" t="s">
        <v>17578</v>
      </c>
      <c r="C2281" s="141">
        <v>4340</v>
      </c>
      <c r="D2281" s="141">
        <v>73</v>
      </c>
      <c r="E2281" s="142">
        <v>36989.42</v>
      </c>
      <c r="F2281" s="142">
        <v>1038.32</v>
      </c>
      <c r="G2281" s="142">
        <v>965.02</v>
      </c>
      <c r="H2281" s="142">
        <v>622.29999999999995</v>
      </c>
      <c r="I2281" s="142">
        <v>2625.64</v>
      </c>
      <c r="Q2281" s="30">
        <f t="shared" si="35"/>
        <v>2625.64</v>
      </c>
    </row>
    <row r="2282" spans="1:17" x14ac:dyDescent="0.2">
      <c r="A2282" s="139" t="s">
        <v>4565</v>
      </c>
      <c r="B2282" s="140" t="s">
        <v>17579</v>
      </c>
      <c r="C2282" s="141">
        <v>56</v>
      </c>
      <c r="D2282" s="141">
        <v>0</v>
      </c>
      <c r="E2282" s="142">
        <v>0</v>
      </c>
      <c r="F2282" s="142">
        <v>13.4</v>
      </c>
      <c r="G2282" s="142">
        <v>0</v>
      </c>
      <c r="H2282" s="142">
        <v>0</v>
      </c>
      <c r="I2282" s="142">
        <v>13.4</v>
      </c>
      <c r="Q2282" s="30">
        <f t="shared" si="35"/>
        <v>13.4</v>
      </c>
    </row>
    <row r="2283" spans="1:17" x14ac:dyDescent="0.2">
      <c r="A2283" s="139" t="s">
        <v>4567</v>
      </c>
      <c r="B2283" s="140" t="s">
        <v>17580</v>
      </c>
      <c r="C2283" s="141">
        <v>55</v>
      </c>
      <c r="D2283" s="141">
        <v>1</v>
      </c>
      <c r="E2283" s="142">
        <v>37.32</v>
      </c>
      <c r="F2283" s="142">
        <v>13.16</v>
      </c>
      <c r="G2283" s="142">
        <v>13.22</v>
      </c>
      <c r="H2283" s="142">
        <v>0.62</v>
      </c>
      <c r="I2283" s="142">
        <v>27</v>
      </c>
      <c r="Q2283" s="30">
        <f t="shared" si="35"/>
        <v>27</v>
      </c>
    </row>
    <row r="2284" spans="1:17" x14ac:dyDescent="0.2">
      <c r="A2284" s="139" t="s">
        <v>4569</v>
      </c>
      <c r="B2284" s="140" t="s">
        <v>17581</v>
      </c>
      <c r="C2284" s="141">
        <v>1217</v>
      </c>
      <c r="D2284" s="141">
        <v>40</v>
      </c>
      <c r="E2284" s="142">
        <v>10290.540000000001</v>
      </c>
      <c r="F2284" s="142">
        <v>291.16000000000003</v>
      </c>
      <c r="G2284" s="142">
        <v>528.78</v>
      </c>
      <c r="H2284" s="142">
        <v>173.13</v>
      </c>
      <c r="I2284" s="142">
        <v>993.07</v>
      </c>
      <c r="Q2284" s="30">
        <f t="shared" si="35"/>
        <v>993.07</v>
      </c>
    </row>
    <row r="2285" spans="1:17" x14ac:dyDescent="0.2">
      <c r="A2285" s="139" t="s">
        <v>4571</v>
      </c>
      <c r="B2285" s="140" t="s">
        <v>17582</v>
      </c>
      <c r="C2285" s="141">
        <v>1563</v>
      </c>
      <c r="D2285" s="141">
        <v>18</v>
      </c>
      <c r="E2285" s="142">
        <v>8019.33</v>
      </c>
      <c r="F2285" s="142">
        <v>373.94</v>
      </c>
      <c r="G2285" s="142">
        <v>237.95</v>
      </c>
      <c r="H2285" s="142">
        <v>134.91999999999999</v>
      </c>
      <c r="I2285" s="142">
        <v>746.81</v>
      </c>
      <c r="Q2285" s="30">
        <f t="shared" si="35"/>
        <v>746.81</v>
      </c>
    </row>
    <row r="2286" spans="1:17" x14ac:dyDescent="0.2">
      <c r="A2286" s="139" t="s">
        <v>4573</v>
      </c>
      <c r="B2286" s="140" t="s">
        <v>17583</v>
      </c>
      <c r="C2286" s="141">
        <v>221</v>
      </c>
      <c r="D2286" s="141">
        <v>4</v>
      </c>
      <c r="E2286" s="142">
        <v>776.17</v>
      </c>
      <c r="F2286" s="142">
        <v>52.87</v>
      </c>
      <c r="G2286" s="142">
        <v>52.88</v>
      </c>
      <c r="H2286" s="142">
        <v>13.06</v>
      </c>
      <c r="I2286" s="142">
        <v>118.81</v>
      </c>
      <c r="Q2286" s="30">
        <f t="shared" si="35"/>
        <v>118.81</v>
      </c>
    </row>
    <row r="2287" spans="1:17" x14ac:dyDescent="0.2">
      <c r="A2287" s="139" t="s">
        <v>4575</v>
      </c>
      <c r="B2287" s="140" t="s">
        <v>17584</v>
      </c>
      <c r="C2287" s="141">
        <v>233</v>
      </c>
      <c r="D2287" s="141">
        <v>2</v>
      </c>
      <c r="E2287" s="142">
        <v>323.45999999999998</v>
      </c>
      <c r="F2287" s="142">
        <v>55.74</v>
      </c>
      <c r="G2287" s="142">
        <v>26.44</v>
      </c>
      <c r="H2287" s="142">
        <v>5.44</v>
      </c>
      <c r="I2287" s="142">
        <v>87.62</v>
      </c>
      <c r="Q2287" s="30">
        <f t="shared" si="35"/>
        <v>87.62</v>
      </c>
    </row>
    <row r="2288" spans="1:17" x14ac:dyDescent="0.2">
      <c r="A2288" s="139" t="s">
        <v>4577</v>
      </c>
      <c r="B2288" s="140" t="s">
        <v>17585</v>
      </c>
      <c r="C2288" s="141">
        <v>312</v>
      </c>
      <c r="D2288" s="141">
        <v>3</v>
      </c>
      <c r="E2288" s="142">
        <v>641.26</v>
      </c>
      <c r="F2288" s="142">
        <v>74.650000000000006</v>
      </c>
      <c r="G2288" s="142">
        <v>39.659999999999997</v>
      </c>
      <c r="H2288" s="142">
        <v>10.79</v>
      </c>
      <c r="I2288" s="142">
        <v>125.1</v>
      </c>
      <c r="Q2288" s="30">
        <f t="shared" si="35"/>
        <v>125.1</v>
      </c>
    </row>
    <row r="2289" spans="1:17" x14ac:dyDescent="0.2">
      <c r="A2289" s="139" t="s">
        <v>4579</v>
      </c>
      <c r="B2289" s="140" t="s">
        <v>17586</v>
      </c>
      <c r="C2289" s="141">
        <v>62</v>
      </c>
      <c r="D2289" s="141">
        <v>1</v>
      </c>
      <c r="E2289" s="142">
        <v>37.32</v>
      </c>
      <c r="F2289" s="142">
        <v>14.83</v>
      </c>
      <c r="G2289" s="142">
        <v>13.22</v>
      </c>
      <c r="H2289" s="142">
        <v>0.62</v>
      </c>
      <c r="I2289" s="142">
        <v>28.67</v>
      </c>
      <c r="Q2289" s="30">
        <f t="shared" si="35"/>
        <v>28.67</v>
      </c>
    </row>
    <row r="2290" spans="1:17" x14ac:dyDescent="0.2">
      <c r="A2290" s="139" t="s">
        <v>4581</v>
      </c>
      <c r="B2290" s="140" t="s">
        <v>17587</v>
      </c>
      <c r="C2290" s="141">
        <v>2296</v>
      </c>
      <c r="D2290" s="141">
        <v>30</v>
      </c>
      <c r="E2290" s="142">
        <v>41804.06</v>
      </c>
      <c r="F2290" s="142">
        <v>549.29999999999995</v>
      </c>
      <c r="G2290" s="142">
        <v>396.58</v>
      </c>
      <c r="H2290" s="142">
        <v>703.31</v>
      </c>
      <c r="I2290" s="142">
        <v>1649.19</v>
      </c>
      <c r="Q2290" s="30">
        <f t="shared" si="35"/>
        <v>1649.19</v>
      </c>
    </row>
    <row r="2291" spans="1:17" x14ac:dyDescent="0.2">
      <c r="A2291" s="139" t="s">
        <v>4583</v>
      </c>
      <c r="B2291" s="140" t="s">
        <v>17588</v>
      </c>
      <c r="C2291" s="141">
        <v>2268</v>
      </c>
      <c r="D2291" s="141">
        <v>43</v>
      </c>
      <c r="E2291" s="142">
        <v>39845.339999999997</v>
      </c>
      <c r="F2291" s="142">
        <v>542.61</v>
      </c>
      <c r="G2291" s="142">
        <v>568.42999999999995</v>
      </c>
      <c r="H2291" s="142">
        <v>670.35</v>
      </c>
      <c r="I2291" s="142">
        <v>1781.39</v>
      </c>
      <c r="Q2291" s="30">
        <f t="shared" si="35"/>
        <v>1781.39</v>
      </c>
    </row>
    <row r="2292" spans="1:17" x14ac:dyDescent="0.2">
      <c r="A2292" s="139" t="s">
        <v>4585</v>
      </c>
      <c r="B2292" s="140" t="s">
        <v>17589</v>
      </c>
      <c r="C2292" s="141">
        <v>924</v>
      </c>
      <c r="D2292" s="141">
        <v>22</v>
      </c>
      <c r="E2292" s="142">
        <v>30453.57</v>
      </c>
      <c r="F2292" s="142">
        <v>221.06</v>
      </c>
      <c r="G2292" s="142">
        <v>290.82</v>
      </c>
      <c r="H2292" s="142">
        <v>512.35</v>
      </c>
      <c r="I2292" s="142">
        <v>1024.23</v>
      </c>
      <c r="Q2292" s="30">
        <f t="shared" si="35"/>
        <v>1024.23</v>
      </c>
    </row>
    <row r="2293" spans="1:17" x14ac:dyDescent="0.2">
      <c r="A2293" s="139" t="s">
        <v>4587</v>
      </c>
      <c r="B2293" s="140" t="s">
        <v>17590</v>
      </c>
      <c r="C2293" s="141">
        <v>50</v>
      </c>
      <c r="D2293" s="141">
        <v>1</v>
      </c>
      <c r="E2293" s="142">
        <v>248.82</v>
      </c>
      <c r="F2293" s="142">
        <v>11.96</v>
      </c>
      <c r="G2293" s="142">
        <v>13.22</v>
      </c>
      <c r="H2293" s="142">
        <v>4.18</v>
      </c>
      <c r="I2293" s="142">
        <v>29.36</v>
      </c>
      <c r="Q2293" s="30">
        <f t="shared" si="35"/>
        <v>29.36</v>
      </c>
    </row>
    <row r="2294" spans="1:17" x14ac:dyDescent="0.2">
      <c r="A2294" s="139" t="s">
        <v>4589</v>
      </c>
      <c r="B2294" s="140" t="s">
        <v>17591</v>
      </c>
      <c r="C2294" s="141">
        <v>93</v>
      </c>
      <c r="D2294" s="141">
        <v>4</v>
      </c>
      <c r="E2294" s="142">
        <v>1066.22</v>
      </c>
      <c r="F2294" s="142">
        <v>22.25</v>
      </c>
      <c r="G2294" s="142">
        <v>52.88</v>
      </c>
      <c r="H2294" s="142">
        <v>17.940000000000001</v>
      </c>
      <c r="I2294" s="142">
        <v>93.07</v>
      </c>
      <c r="Q2294" s="30">
        <f t="shared" si="35"/>
        <v>93.07</v>
      </c>
    </row>
    <row r="2295" spans="1:17" x14ac:dyDescent="0.2">
      <c r="A2295" s="139" t="s">
        <v>4591</v>
      </c>
      <c r="B2295" s="140" t="s">
        <v>17592</v>
      </c>
      <c r="C2295" s="141">
        <v>691</v>
      </c>
      <c r="D2295" s="141">
        <v>27</v>
      </c>
      <c r="E2295" s="142">
        <v>12584.06</v>
      </c>
      <c r="F2295" s="142">
        <v>165.32</v>
      </c>
      <c r="G2295" s="142">
        <v>356.92</v>
      </c>
      <c r="H2295" s="142">
        <v>211.71</v>
      </c>
      <c r="I2295" s="142">
        <v>733.95</v>
      </c>
      <c r="Q2295" s="30">
        <f t="shared" si="35"/>
        <v>733.95</v>
      </c>
    </row>
    <row r="2296" spans="1:17" x14ac:dyDescent="0.2">
      <c r="A2296" s="139" t="s">
        <v>4593</v>
      </c>
      <c r="B2296" s="140" t="s">
        <v>17593</v>
      </c>
      <c r="C2296" s="141">
        <v>120</v>
      </c>
      <c r="D2296" s="141">
        <v>1</v>
      </c>
      <c r="E2296" s="142">
        <v>186.61</v>
      </c>
      <c r="F2296" s="142">
        <v>28.71</v>
      </c>
      <c r="G2296" s="142">
        <v>13.22</v>
      </c>
      <c r="H2296" s="142">
        <v>3.14</v>
      </c>
      <c r="I2296" s="142">
        <v>45.07</v>
      </c>
      <c r="Q2296" s="30">
        <f t="shared" si="35"/>
        <v>45.07</v>
      </c>
    </row>
    <row r="2297" spans="1:17" x14ac:dyDescent="0.2">
      <c r="A2297" s="139" t="s">
        <v>4595</v>
      </c>
      <c r="B2297" s="140" t="s">
        <v>17594</v>
      </c>
      <c r="C2297" s="141">
        <v>34</v>
      </c>
      <c r="D2297" s="141">
        <v>0</v>
      </c>
      <c r="E2297" s="142">
        <v>0</v>
      </c>
      <c r="F2297" s="142">
        <v>8.14</v>
      </c>
      <c r="G2297" s="142">
        <v>0</v>
      </c>
      <c r="H2297" s="142">
        <v>0</v>
      </c>
      <c r="I2297" s="142">
        <v>8.14</v>
      </c>
      <c r="Q2297" s="30">
        <f t="shared" si="35"/>
        <v>8.14</v>
      </c>
    </row>
    <row r="2298" spans="1:17" x14ac:dyDescent="0.2">
      <c r="A2298" s="139" t="s">
        <v>4597</v>
      </c>
      <c r="B2298" s="140" t="s">
        <v>17595</v>
      </c>
      <c r="C2298" s="141">
        <v>6069</v>
      </c>
      <c r="D2298" s="141">
        <v>107</v>
      </c>
      <c r="E2298" s="142">
        <v>74984.23</v>
      </c>
      <c r="F2298" s="142">
        <v>1451.97</v>
      </c>
      <c r="G2298" s="142">
        <v>1414.47</v>
      </c>
      <c r="H2298" s="142">
        <v>1261.53</v>
      </c>
      <c r="I2298" s="142">
        <v>4127.97</v>
      </c>
      <c r="Q2298" s="30">
        <f t="shared" si="35"/>
        <v>4127.97</v>
      </c>
    </row>
    <row r="2299" spans="1:17" x14ac:dyDescent="0.2">
      <c r="A2299" s="139" t="s">
        <v>4599</v>
      </c>
      <c r="B2299" s="140" t="s">
        <v>17596</v>
      </c>
      <c r="C2299" s="141">
        <v>6026</v>
      </c>
      <c r="D2299" s="141">
        <v>160</v>
      </c>
      <c r="E2299" s="142">
        <v>105576.67</v>
      </c>
      <c r="F2299" s="142">
        <v>1441.68</v>
      </c>
      <c r="G2299" s="142">
        <v>2115.1</v>
      </c>
      <c r="H2299" s="142">
        <v>1776.22</v>
      </c>
      <c r="I2299" s="142">
        <v>5333</v>
      </c>
      <c r="Q2299" s="30">
        <f t="shared" si="35"/>
        <v>5333</v>
      </c>
    </row>
    <row r="2300" spans="1:17" x14ac:dyDescent="0.2">
      <c r="A2300" s="139" t="s">
        <v>4601</v>
      </c>
      <c r="B2300" s="140" t="s">
        <v>17597</v>
      </c>
      <c r="C2300" s="141">
        <v>128</v>
      </c>
      <c r="D2300" s="141">
        <v>1</v>
      </c>
      <c r="E2300" s="142">
        <v>217.72</v>
      </c>
      <c r="F2300" s="142">
        <v>30.62</v>
      </c>
      <c r="G2300" s="142">
        <v>13.22</v>
      </c>
      <c r="H2300" s="142">
        <v>3.66</v>
      </c>
      <c r="I2300" s="142">
        <v>47.5</v>
      </c>
      <c r="Q2300" s="30">
        <f t="shared" si="35"/>
        <v>47.5</v>
      </c>
    </row>
    <row r="2301" spans="1:17" x14ac:dyDescent="0.2">
      <c r="A2301" s="139" t="s">
        <v>4603</v>
      </c>
      <c r="B2301" s="140" t="s">
        <v>17598</v>
      </c>
      <c r="C2301" s="141">
        <v>41</v>
      </c>
      <c r="D2301" s="141">
        <v>0</v>
      </c>
      <c r="E2301" s="142">
        <v>0</v>
      </c>
      <c r="F2301" s="142">
        <v>9.81</v>
      </c>
      <c r="G2301" s="142">
        <v>0</v>
      </c>
      <c r="H2301" s="142">
        <v>0</v>
      </c>
      <c r="I2301" s="142">
        <v>9.81</v>
      </c>
      <c r="Q2301" s="30">
        <f t="shared" si="35"/>
        <v>9.81</v>
      </c>
    </row>
    <row r="2302" spans="1:17" x14ac:dyDescent="0.2">
      <c r="A2302" s="139" t="s">
        <v>4605</v>
      </c>
      <c r="B2302" s="140" t="s">
        <v>17599</v>
      </c>
      <c r="C2302" s="141">
        <v>294</v>
      </c>
      <c r="D2302" s="141">
        <v>3</v>
      </c>
      <c r="E2302" s="142">
        <v>651.85</v>
      </c>
      <c r="F2302" s="142">
        <v>70.34</v>
      </c>
      <c r="G2302" s="142">
        <v>39.659999999999997</v>
      </c>
      <c r="H2302" s="142">
        <v>10.97</v>
      </c>
      <c r="I2302" s="142">
        <v>120.97</v>
      </c>
      <c r="Q2302" s="30">
        <f t="shared" si="35"/>
        <v>120.97</v>
      </c>
    </row>
    <row r="2303" spans="1:17" x14ac:dyDescent="0.2">
      <c r="A2303" s="139" t="s">
        <v>4607</v>
      </c>
      <c r="B2303" s="140" t="s">
        <v>17600</v>
      </c>
      <c r="C2303" s="141">
        <v>21</v>
      </c>
      <c r="D2303" s="141">
        <v>2</v>
      </c>
      <c r="E2303" s="142">
        <v>5409.11</v>
      </c>
      <c r="F2303" s="142">
        <v>5.0199999999999996</v>
      </c>
      <c r="G2303" s="142">
        <v>26.44</v>
      </c>
      <c r="H2303" s="142">
        <v>91</v>
      </c>
      <c r="I2303" s="142">
        <v>122.46</v>
      </c>
      <c r="Q2303" s="30">
        <f t="shared" si="35"/>
        <v>122.46</v>
      </c>
    </row>
    <row r="2304" spans="1:17" x14ac:dyDescent="0.2">
      <c r="A2304" s="139" t="s">
        <v>4609</v>
      </c>
      <c r="B2304" s="140" t="s">
        <v>17601</v>
      </c>
      <c r="C2304" s="141">
        <v>134</v>
      </c>
      <c r="D2304" s="141">
        <v>2</v>
      </c>
      <c r="E2304" s="142">
        <v>333.06</v>
      </c>
      <c r="F2304" s="142">
        <v>32.06</v>
      </c>
      <c r="G2304" s="142">
        <v>26.44</v>
      </c>
      <c r="H2304" s="142">
        <v>5.6</v>
      </c>
      <c r="I2304" s="142">
        <v>64.099999999999994</v>
      </c>
      <c r="Q2304" s="30">
        <f t="shared" si="35"/>
        <v>64.099999999999994</v>
      </c>
    </row>
    <row r="2305" spans="1:17" x14ac:dyDescent="0.2">
      <c r="A2305" s="139" t="s">
        <v>4611</v>
      </c>
      <c r="B2305" s="140" t="s">
        <v>17602</v>
      </c>
      <c r="C2305" s="141">
        <v>136</v>
      </c>
      <c r="D2305" s="141">
        <v>117</v>
      </c>
      <c r="E2305" s="142">
        <v>21806.799999999999</v>
      </c>
      <c r="F2305" s="142">
        <v>32.54</v>
      </c>
      <c r="G2305" s="142">
        <v>1546.66</v>
      </c>
      <c r="H2305" s="142">
        <v>366.87</v>
      </c>
      <c r="I2305" s="142">
        <v>1946.07</v>
      </c>
      <c r="Q2305" s="30">
        <f t="shared" si="35"/>
        <v>1946.07</v>
      </c>
    </row>
    <row r="2306" spans="1:17" x14ac:dyDescent="0.2">
      <c r="A2306" s="139" t="s">
        <v>4613</v>
      </c>
      <c r="B2306" s="140" t="s">
        <v>17603</v>
      </c>
      <c r="C2306" s="141">
        <v>17</v>
      </c>
      <c r="D2306" s="141">
        <v>2</v>
      </c>
      <c r="E2306" s="142">
        <v>435.43</v>
      </c>
      <c r="F2306" s="142">
        <v>4.0599999999999996</v>
      </c>
      <c r="G2306" s="142">
        <v>26.44</v>
      </c>
      <c r="H2306" s="142">
        <v>7.33</v>
      </c>
      <c r="I2306" s="142">
        <v>37.83</v>
      </c>
      <c r="Q2306" s="30">
        <f t="shared" si="35"/>
        <v>37.83</v>
      </c>
    </row>
    <row r="2307" spans="1:17" x14ac:dyDescent="0.2">
      <c r="A2307" s="139" t="s">
        <v>4615</v>
      </c>
      <c r="B2307" s="140" t="s">
        <v>17604</v>
      </c>
      <c r="C2307" s="141">
        <v>447</v>
      </c>
      <c r="D2307" s="141">
        <v>11</v>
      </c>
      <c r="E2307" s="142">
        <v>26952.18</v>
      </c>
      <c r="F2307" s="142">
        <v>106.94</v>
      </c>
      <c r="G2307" s="142">
        <v>145.41999999999999</v>
      </c>
      <c r="H2307" s="142">
        <v>453.44</v>
      </c>
      <c r="I2307" s="142">
        <v>705.8</v>
      </c>
      <c r="Q2307" s="30">
        <f t="shared" si="35"/>
        <v>705.8</v>
      </c>
    </row>
    <row r="2308" spans="1:17" x14ac:dyDescent="0.2">
      <c r="A2308" s="139" t="s">
        <v>4617</v>
      </c>
      <c r="B2308" s="140" t="s">
        <v>17605</v>
      </c>
      <c r="C2308" s="141">
        <v>77</v>
      </c>
      <c r="D2308" s="141">
        <v>1</v>
      </c>
      <c r="E2308" s="142">
        <v>767.37</v>
      </c>
      <c r="F2308" s="142">
        <v>18.420000000000002</v>
      </c>
      <c r="G2308" s="142">
        <v>13.22</v>
      </c>
      <c r="H2308" s="142">
        <v>12.91</v>
      </c>
      <c r="I2308" s="142">
        <v>44.55</v>
      </c>
      <c r="Q2308" s="30">
        <f t="shared" si="35"/>
        <v>44.55</v>
      </c>
    </row>
    <row r="2309" spans="1:17" x14ac:dyDescent="0.2">
      <c r="A2309" s="139" t="s">
        <v>4619</v>
      </c>
      <c r="B2309" s="140" t="s">
        <v>17606</v>
      </c>
      <c r="C2309" s="141">
        <v>63</v>
      </c>
      <c r="D2309" s="141">
        <v>0</v>
      </c>
      <c r="E2309" s="142">
        <v>0</v>
      </c>
      <c r="F2309" s="142">
        <v>15.07</v>
      </c>
      <c r="G2309" s="142">
        <v>0</v>
      </c>
      <c r="H2309" s="142">
        <v>0</v>
      </c>
      <c r="I2309" s="142">
        <v>15.07</v>
      </c>
      <c r="Q2309" s="30">
        <f t="shared" si="35"/>
        <v>15.07</v>
      </c>
    </row>
    <row r="2310" spans="1:17" x14ac:dyDescent="0.2">
      <c r="A2310" s="139" t="s">
        <v>4621</v>
      </c>
      <c r="B2310" s="140" t="s">
        <v>17607</v>
      </c>
      <c r="C2310" s="141">
        <v>560</v>
      </c>
      <c r="D2310" s="141">
        <v>9</v>
      </c>
      <c r="E2310" s="142">
        <v>1948.71</v>
      </c>
      <c r="F2310" s="142">
        <v>133.97999999999999</v>
      </c>
      <c r="G2310" s="142">
        <v>118.98</v>
      </c>
      <c r="H2310" s="142">
        <v>32.78</v>
      </c>
      <c r="I2310" s="142">
        <v>285.74</v>
      </c>
      <c r="Q2310" s="30">
        <f t="shared" si="35"/>
        <v>285.74</v>
      </c>
    </row>
    <row r="2311" spans="1:17" x14ac:dyDescent="0.2">
      <c r="A2311" s="139" t="s">
        <v>4623</v>
      </c>
      <c r="B2311" s="140" t="s">
        <v>17608</v>
      </c>
      <c r="C2311" s="141">
        <v>169</v>
      </c>
      <c r="D2311" s="141">
        <v>1</v>
      </c>
      <c r="E2311" s="142">
        <v>149.29</v>
      </c>
      <c r="F2311" s="142">
        <v>40.43</v>
      </c>
      <c r="G2311" s="142">
        <v>13.22</v>
      </c>
      <c r="H2311" s="142">
        <v>2.5099999999999998</v>
      </c>
      <c r="I2311" s="142">
        <v>56.16</v>
      </c>
      <c r="Q2311" s="30">
        <f t="shared" si="35"/>
        <v>56.16</v>
      </c>
    </row>
    <row r="2312" spans="1:17" x14ac:dyDescent="0.2">
      <c r="A2312" s="139" t="s">
        <v>4625</v>
      </c>
      <c r="B2312" s="140" t="s">
        <v>17609</v>
      </c>
      <c r="C2312" s="141">
        <v>96</v>
      </c>
      <c r="D2312" s="141">
        <v>1</v>
      </c>
      <c r="E2312" s="142">
        <v>7572.76</v>
      </c>
      <c r="F2312" s="142">
        <v>22.97</v>
      </c>
      <c r="G2312" s="142">
        <v>13.22</v>
      </c>
      <c r="H2312" s="142">
        <v>127.4</v>
      </c>
      <c r="I2312" s="142">
        <v>163.59</v>
      </c>
      <c r="Q2312" s="30">
        <f t="shared" si="35"/>
        <v>163.59</v>
      </c>
    </row>
    <row r="2313" spans="1:17" x14ac:dyDescent="0.2">
      <c r="A2313" s="139" t="s">
        <v>4627</v>
      </c>
      <c r="B2313" s="140" t="s">
        <v>17610</v>
      </c>
      <c r="C2313" s="141">
        <v>55</v>
      </c>
      <c r="D2313" s="141">
        <v>1</v>
      </c>
      <c r="E2313" s="142">
        <v>217.72</v>
      </c>
      <c r="F2313" s="142">
        <v>13.16</v>
      </c>
      <c r="G2313" s="142">
        <v>13.22</v>
      </c>
      <c r="H2313" s="142">
        <v>3.66</v>
      </c>
      <c r="I2313" s="142">
        <v>30.04</v>
      </c>
      <c r="Q2313" s="30">
        <f t="shared" si="35"/>
        <v>30.04</v>
      </c>
    </row>
    <row r="2314" spans="1:17" x14ac:dyDescent="0.2">
      <c r="A2314" s="139" t="s">
        <v>4629</v>
      </c>
      <c r="B2314" s="140" t="s">
        <v>17611</v>
      </c>
      <c r="C2314" s="141">
        <v>33</v>
      </c>
      <c r="D2314" s="141">
        <v>1</v>
      </c>
      <c r="E2314" s="142">
        <v>186.61</v>
      </c>
      <c r="F2314" s="142">
        <v>7.9</v>
      </c>
      <c r="G2314" s="142">
        <v>13.22</v>
      </c>
      <c r="H2314" s="142">
        <v>3.14</v>
      </c>
      <c r="I2314" s="142">
        <v>24.26</v>
      </c>
      <c r="Q2314" s="30">
        <f t="shared" si="35"/>
        <v>24.26</v>
      </c>
    </row>
    <row r="2315" spans="1:17" x14ac:dyDescent="0.2">
      <c r="A2315" s="139" t="s">
        <v>4631</v>
      </c>
      <c r="B2315" s="140" t="s">
        <v>17612</v>
      </c>
      <c r="C2315" s="141">
        <v>1125</v>
      </c>
      <c r="D2315" s="141">
        <v>26</v>
      </c>
      <c r="E2315" s="142">
        <v>5625.84</v>
      </c>
      <c r="F2315" s="142">
        <v>269.14999999999998</v>
      </c>
      <c r="G2315" s="142">
        <v>343.7</v>
      </c>
      <c r="H2315" s="142">
        <v>94.65</v>
      </c>
      <c r="I2315" s="142">
        <v>707.5</v>
      </c>
      <c r="Q2315" s="30">
        <f t="shared" si="35"/>
        <v>707.5</v>
      </c>
    </row>
    <row r="2316" spans="1:17" x14ac:dyDescent="0.2">
      <c r="A2316" s="139" t="s">
        <v>4633</v>
      </c>
      <c r="B2316" s="140" t="s">
        <v>17613</v>
      </c>
      <c r="C2316" s="141">
        <v>6583</v>
      </c>
      <c r="D2316" s="141">
        <v>120</v>
      </c>
      <c r="E2316" s="142">
        <v>33724.46</v>
      </c>
      <c r="F2316" s="142">
        <v>1574.94</v>
      </c>
      <c r="G2316" s="142">
        <v>1586.32</v>
      </c>
      <c r="H2316" s="142">
        <v>567.38</v>
      </c>
      <c r="I2316" s="142">
        <v>3728.64</v>
      </c>
      <c r="Q2316" s="30">
        <f t="shared" si="35"/>
        <v>3728.64</v>
      </c>
    </row>
    <row r="2317" spans="1:17" x14ac:dyDescent="0.2">
      <c r="A2317" s="139" t="s">
        <v>4635</v>
      </c>
      <c r="B2317" s="140" t="s">
        <v>17614</v>
      </c>
      <c r="C2317" s="141">
        <v>650</v>
      </c>
      <c r="D2317" s="141">
        <v>9</v>
      </c>
      <c r="E2317" s="142">
        <v>14497.97</v>
      </c>
      <c r="F2317" s="142">
        <v>155.51</v>
      </c>
      <c r="G2317" s="142">
        <v>118.98</v>
      </c>
      <c r="H2317" s="142">
        <v>243.91</v>
      </c>
      <c r="I2317" s="142">
        <v>518.4</v>
      </c>
      <c r="Q2317" s="30">
        <f t="shared" si="35"/>
        <v>518.4</v>
      </c>
    </row>
    <row r="2318" spans="1:17" x14ac:dyDescent="0.2">
      <c r="A2318" s="139" t="s">
        <v>4637</v>
      </c>
      <c r="B2318" s="140" t="s">
        <v>17615</v>
      </c>
      <c r="C2318" s="141">
        <v>97</v>
      </c>
      <c r="D2318" s="141">
        <v>2</v>
      </c>
      <c r="E2318" s="142">
        <v>335.9</v>
      </c>
      <c r="F2318" s="142">
        <v>23.21</v>
      </c>
      <c r="G2318" s="142">
        <v>26.44</v>
      </c>
      <c r="H2318" s="142">
        <v>5.65</v>
      </c>
      <c r="I2318" s="142">
        <v>55.3</v>
      </c>
      <c r="Q2318" s="30">
        <f t="shared" si="35"/>
        <v>55.3</v>
      </c>
    </row>
    <row r="2319" spans="1:17" x14ac:dyDescent="0.2">
      <c r="A2319" s="139" t="s">
        <v>4639</v>
      </c>
      <c r="B2319" s="140" t="s">
        <v>17616</v>
      </c>
      <c r="C2319" s="141">
        <v>212</v>
      </c>
      <c r="D2319" s="141">
        <v>2</v>
      </c>
      <c r="E2319" s="142">
        <v>373.22</v>
      </c>
      <c r="F2319" s="142">
        <v>50.72</v>
      </c>
      <c r="G2319" s="142">
        <v>26.44</v>
      </c>
      <c r="H2319" s="142">
        <v>6.28</v>
      </c>
      <c r="I2319" s="142">
        <v>83.44</v>
      </c>
      <c r="Q2319" s="30">
        <f t="shared" ref="Q2319:Q2382" si="36">I2319+P2319</f>
        <v>83.44</v>
      </c>
    </row>
    <row r="2320" spans="1:17" x14ac:dyDescent="0.2">
      <c r="A2320" s="139" t="s">
        <v>4641</v>
      </c>
      <c r="B2320" s="140" t="s">
        <v>17617</v>
      </c>
      <c r="C2320" s="141">
        <v>674</v>
      </c>
      <c r="D2320" s="141">
        <v>4</v>
      </c>
      <c r="E2320" s="142">
        <v>13262.15</v>
      </c>
      <c r="F2320" s="142">
        <v>161.25</v>
      </c>
      <c r="G2320" s="142">
        <v>52.88</v>
      </c>
      <c r="H2320" s="142">
        <v>223.12</v>
      </c>
      <c r="I2320" s="142">
        <v>437.25</v>
      </c>
      <c r="Q2320" s="30">
        <f t="shared" si="36"/>
        <v>437.25</v>
      </c>
    </row>
    <row r="2321" spans="1:17" x14ac:dyDescent="0.2">
      <c r="A2321" s="139" t="s">
        <v>4643</v>
      </c>
      <c r="B2321" s="140" t="s">
        <v>17618</v>
      </c>
      <c r="C2321" s="141">
        <v>189</v>
      </c>
      <c r="D2321" s="141">
        <v>9</v>
      </c>
      <c r="E2321" s="142">
        <v>12529.76</v>
      </c>
      <c r="F2321" s="142">
        <v>45.22</v>
      </c>
      <c r="G2321" s="142">
        <v>118.98</v>
      </c>
      <c r="H2321" s="142">
        <v>210.8</v>
      </c>
      <c r="I2321" s="142">
        <v>375</v>
      </c>
      <c r="Q2321" s="30">
        <f t="shared" si="36"/>
        <v>375</v>
      </c>
    </row>
    <row r="2322" spans="1:17" x14ac:dyDescent="0.2">
      <c r="A2322" s="139" t="s">
        <v>4645</v>
      </c>
      <c r="B2322" s="140" t="s">
        <v>17619</v>
      </c>
      <c r="C2322" s="141">
        <v>62</v>
      </c>
      <c r="D2322" s="141">
        <v>2</v>
      </c>
      <c r="E2322" s="142">
        <v>404.33</v>
      </c>
      <c r="F2322" s="142">
        <v>14.83</v>
      </c>
      <c r="G2322" s="142">
        <v>26.44</v>
      </c>
      <c r="H2322" s="142">
        <v>6.8</v>
      </c>
      <c r="I2322" s="142">
        <v>48.07</v>
      </c>
      <c r="Q2322" s="30">
        <f t="shared" si="36"/>
        <v>48.07</v>
      </c>
    </row>
    <row r="2323" spans="1:17" x14ac:dyDescent="0.2">
      <c r="A2323" s="139" t="s">
        <v>4647</v>
      </c>
      <c r="B2323" s="140" t="s">
        <v>17620</v>
      </c>
      <c r="C2323" s="141">
        <v>46</v>
      </c>
      <c r="D2323" s="141">
        <v>1</v>
      </c>
      <c r="E2323" s="142">
        <v>149.29</v>
      </c>
      <c r="F2323" s="142">
        <v>11.01</v>
      </c>
      <c r="G2323" s="142">
        <v>13.22</v>
      </c>
      <c r="H2323" s="142">
        <v>2.5099999999999998</v>
      </c>
      <c r="I2323" s="142">
        <v>26.74</v>
      </c>
      <c r="Q2323" s="30">
        <f t="shared" si="36"/>
        <v>26.74</v>
      </c>
    </row>
    <row r="2324" spans="1:17" x14ac:dyDescent="0.2">
      <c r="A2324" s="139" t="s">
        <v>4649</v>
      </c>
      <c r="B2324" s="140" t="s">
        <v>17621</v>
      </c>
      <c r="C2324" s="141">
        <v>31</v>
      </c>
      <c r="D2324" s="141">
        <v>0</v>
      </c>
      <c r="E2324" s="142">
        <v>0</v>
      </c>
      <c r="F2324" s="142">
        <v>7.42</v>
      </c>
      <c r="G2324" s="142">
        <v>0</v>
      </c>
      <c r="H2324" s="142">
        <v>0</v>
      </c>
      <c r="I2324" s="142">
        <v>7.42</v>
      </c>
      <c r="Q2324" s="30">
        <f t="shared" si="36"/>
        <v>7.42</v>
      </c>
    </row>
    <row r="2325" spans="1:17" x14ac:dyDescent="0.2">
      <c r="A2325" s="139" t="s">
        <v>4651</v>
      </c>
      <c r="B2325" s="140" t="s">
        <v>17622</v>
      </c>
      <c r="C2325" s="141">
        <v>58</v>
      </c>
      <c r="D2325" s="141">
        <v>0</v>
      </c>
      <c r="E2325" s="142">
        <v>0</v>
      </c>
      <c r="F2325" s="142">
        <v>13.88</v>
      </c>
      <c r="G2325" s="142">
        <v>0</v>
      </c>
      <c r="H2325" s="142">
        <v>0</v>
      </c>
      <c r="I2325" s="142">
        <v>13.88</v>
      </c>
      <c r="Q2325" s="30">
        <f t="shared" si="36"/>
        <v>13.88</v>
      </c>
    </row>
    <row r="2326" spans="1:17" x14ac:dyDescent="0.2">
      <c r="A2326" s="139" t="s">
        <v>4653</v>
      </c>
      <c r="B2326" s="140" t="s">
        <v>17623</v>
      </c>
      <c r="C2326" s="141">
        <v>58</v>
      </c>
      <c r="D2326" s="141">
        <v>2</v>
      </c>
      <c r="E2326" s="142">
        <v>186.61</v>
      </c>
      <c r="F2326" s="142">
        <v>13.88</v>
      </c>
      <c r="G2326" s="142">
        <v>26.44</v>
      </c>
      <c r="H2326" s="142">
        <v>3.14</v>
      </c>
      <c r="I2326" s="142">
        <v>43.46</v>
      </c>
      <c r="Q2326" s="30">
        <f t="shared" si="36"/>
        <v>43.46</v>
      </c>
    </row>
    <row r="2327" spans="1:17" x14ac:dyDescent="0.2">
      <c r="A2327" s="139" t="s">
        <v>4655</v>
      </c>
      <c r="B2327" s="140" t="s">
        <v>17624</v>
      </c>
      <c r="C2327" s="141">
        <v>279</v>
      </c>
      <c r="D2327" s="141">
        <v>14</v>
      </c>
      <c r="E2327" s="142">
        <v>8285.84</v>
      </c>
      <c r="F2327" s="142">
        <v>66.75</v>
      </c>
      <c r="G2327" s="142">
        <v>185.07</v>
      </c>
      <c r="H2327" s="142">
        <v>139.4</v>
      </c>
      <c r="I2327" s="142">
        <v>391.22</v>
      </c>
      <c r="Q2327" s="30">
        <f t="shared" si="36"/>
        <v>391.22</v>
      </c>
    </row>
    <row r="2328" spans="1:17" x14ac:dyDescent="0.2">
      <c r="A2328" s="139" t="s">
        <v>4657</v>
      </c>
      <c r="B2328" s="140" t="s">
        <v>17625</v>
      </c>
      <c r="C2328" s="141">
        <v>322</v>
      </c>
      <c r="D2328" s="141">
        <v>6</v>
      </c>
      <c r="E2328" s="142">
        <v>1078.28</v>
      </c>
      <c r="F2328" s="142">
        <v>77.040000000000006</v>
      </c>
      <c r="G2328" s="142">
        <v>79.319999999999993</v>
      </c>
      <c r="H2328" s="142">
        <v>18.14</v>
      </c>
      <c r="I2328" s="142">
        <v>174.5</v>
      </c>
      <c r="Q2328" s="30">
        <f t="shared" si="36"/>
        <v>174.5</v>
      </c>
    </row>
    <row r="2329" spans="1:17" x14ac:dyDescent="0.2">
      <c r="A2329" s="139" t="s">
        <v>4659</v>
      </c>
      <c r="B2329" s="140" t="s">
        <v>17626</v>
      </c>
      <c r="C2329" s="141">
        <v>43</v>
      </c>
      <c r="D2329" s="141">
        <v>11</v>
      </c>
      <c r="E2329" s="142">
        <v>758.52</v>
      </c>
      <c r="F2329" s="142">
        <v>10.29</v>
      </c>
      <c r="G2329" s="142">
        <v>145.41999999999999</v>
      </c>
      <c r="H2329" s="142">
        <v>12.76</v>
      </c>
      <c r="I2329" s="142">
        <v>168.47</v>
      </c>
      <c r="Q2329" s="30">
        <f t="shared" si="36"/>
        <v>168.47</v>
      </c>
    </row>
    <row r="2330" spans="1:17" x14ac:dyDescent="0.2">
      <c r="A2330" s="139" t="s">
        <v>4661</v>
      </c>
      <c r="B2330" s="140" t="s">
        <v>17627</v>
      </c>
      <c r="C2330" s="141">
        <v>885</v>
      </c>
      <c r="D2330" s="141">
        <v>8</v>
      </c>
      <c r="E2330" s="142">
        <v>1670.29</v>
      </c>
      <c r="F2330" s="142">
        <v>211.73</v>
      </c>
      <c r="G2330" s="142">
        <v>105.75</v>
      </c>
      <c r="H2330" s="142">
        <v>28.1</v>
      </c>
      <c r="I2330" s="142">
        <v>345.58</v>
      </c>
      <c r="Q2330" s="30">
        <f t="shared" si="36"/>
        <v>345.58</v>
      </c>
    </row>
    <row r="2331" spans="1:17" x14ac:dyDescent="0.2">
      <c r="A2331" s="139" t="s">
        <v>4663</v>
      </c>
      <c r="B2331" s="140" t="s">
        <v>17628</v>
      </c>
      <c r="C2331" s="141">
        <v>2387</v>
      </c>
      <c r="D2331" s="141">
        <v>45</v>
      </c>
      <c r="E2331" s="142">
        <v>36406.33</v>
      </c>
      <c r="F2331" s="142">
        <v>571.07000000000005</v>
      </c>
      <c r="G2331" s="142">
        <v>594.87</v>
      </c>
      <c r="H2331" s="142">
        <v>612.5</v>
      </c>
      <c r="I2331" s="142">
        <v>1778.44</v>
      </c>
      <c r="Q2331" s="30">
        <f t="shared" si="36"/>
        <v>1778.44</v>
      </c>
    </row>
    <row r="2332" spans="1:17" x14ac:dyDescent="0.2">
      <c r="A2332" s="139" t="s">
        <v>4665</v>
      </c>
      <c r="B2332" s="140" t="s">
        <v>17629</v>
      </c>
      <c r="C2332" s="141">
        <v>311</v>
      </c>
      <c r="D2332" s="141">
        <v>6</v>
      </c>
      <c r="E2332" s="142">
        <v>8585.56</v>
      </c>
      <c r="F2332" s="142">
        <v>74.41</v>
      </c>
      <c r="G2332" s="142">
        <v>79.319999999999993</v>
      </c>
      <c r="H2332" s="142">
        <v>144.44</v>
      </c>
      <c r="I2332" s="142">
        <v>298.17</v>
      </c>
      <c r="Q2332" s="30">
        <f t="shared" si="36"/>
        <v>298.17</v>
      </c>
    </row>
    <row r="2333" spans="1:17" x14ac:dyDescent="0.2">
      <c r="A2333" s="139" t="s">
        <v>4667</v>
      </c>
      <c r="B2333" s="140" t="s">
        <v>17630</v>
      </c>
      <c r="C2333" s="141">
        <v>206</v>
      </c>
      <c r="D2333" s="141">
        <v>3</v>
      </c>
      <c r="E2333" s="142">
        <v>590.94000000000005</v>
      </c>
      <c r="F2333" s="142">
        <v>49.29</v>
      </c>
      <c r="G2333" s="142">
        <v>39.659999999999997</v>
      </c>
      <c r="H2333" s="142">
        <v>9.94</v>
      </c>
      <c r="I2333" s="142">
        <v>98.89</v>
      </c>
      <c r="Q2333" s="30">
        <f t="shared" si="36"/>
        <v>98.89</v>
      </c>
    </row>
    <row r="2334" spans="1:17" x14ac:dyDescent="0.2">
      <c r="A2334" s="139" t="s">
        <v>4669</v>
      </c>
      <c r="B2334" s="140" t="s">
        <v>17631</v>
      </c>
      <c r="C2334" s="141">
        <v>192</v>
      </c>
      <c r="D2334" s="141">
        <v>3</v>
      </c>
      <c r="E2334" s="142">
        <v>740.49</v>
      </c>
      <c r="F2334" s="142">
        <v>45.94</v>
      </c>
      <c r="G2334" s="142">
        <v>39.659999999999997</v>
      </c>
      <c r="H2334" s="142">
        <v>12.46</v>
      </c>
      <c r="I2334" s="142">
        <v>98.06</v>
      </c>
      <c r="Q2334" s="30">
        <f t="shared" si="36"/>
        <v>98.06</v>
      </c>
    </row>
    <row r="2335" spans="1:17" x14ac:dyDescent="0.2">
      <c r="A2335" s="139" t="s">
        <v>4671</v>
      </c>
      <c r="B2335" s="140" t="s">
        <v>17632</v>
      </c>
      <c r="C2335" s="141">
        <v>7632</v>
      </c>
      <c r="D2335" s="141">
        <v>93</v>
      </c>
      <c r="E2335" s="142">
        <v>31798.57</v>
      </c>
      <c r="F2335" s="142">
        <v>1825.9</v>
      </c>
      <c r="G2335" s="142">
        <v>1229.4000000000001</v>
      </c>
      <c r="H2335" s="142">
        <v>534.98</v>
      </c>
      <c r="I2335" s="142">
        <v>3590.28</v>
      </c>
      <c r="Q2335" s="30">
        <f t="shared" si="36"/>
        <v>3590.28</v>
      </c>
    </row>
    <row r="2336" spans="1:17" x14ac:dyDescent="0.2">
      <c r="A2336" s="139" t="s">
        <v>4673</v>
      </c>
      <c r="B2336" s="140" t="s">
        <v>17633</v>
      </c>
      <c r="C2336" s="141">
        <v>49</v>
      </c>
      <c r="D2336" s="141">
        <v>0</v>
      </c>
      <c r="E2336" s="142">
        <v>0</v>
      </c>
      <c r="F2336" s="142">
        <v>11.72</v>
      </c>
      <c r="G2336" s="142">
        <v>0</v>
      </c>
      <c r="H2336" s="142">
        <v>0</v>
      </c>
      <c r="I2336" s="142">
        <v>11.72</v>
      </c>
      <c r="Q2336" s="30">
        <f t="shared" si="36"/>
        <v>11.72</v>
      </c>
    </row>
    <row r="2337" spans="1:17" x14ac:dyDescent="0.2">
      <c r="A2337" s="139" t="s">
        <v>4675</v>
      </c>
      <c r="B2337" s="140" t="s">
        <v>17634</v>
      </c>
      <c r="C2337" s="141">
        <v>105</v>
      </c>
      <c r="D2337" s="141">
        <v>4</v>
      </c>
      <c r="E2337" s="142">
        <v>1405.28</v>
      </c>
      <c r="F2337" s="142">
        <v>25.12</v>
      </c>
      <c r="G2337" s="142">
        <v>52.88</v>
      </c>
      <c r="H2337" s="142">
        <v>23.64</v>
      </c>
      <c r="I2337" s="142">
        <v>101.64</v>
      </c>
      <c r="Q2337" s="30">
        <f t="shared" si="36"/>
        <v>101.64</v>
      </c>
    </row>
    <row r="2338" spans="1:17" x14ac:dyDescent="0.2">
      <c r="A2338" s="139" t="s">
        <v>4677</v>
      </c>
      <c r="B2338" s="140" t="s">
        <v>17635</v>
      </c>
      <c r="C2338" s="141">
        <v>58</v>
      </c>
      <c r="D2338" s="141">
        <v>1</v>
      </c>
      <c r="E2338" s="142">
        <v>577.64</v>
      </c>
      <c r="F2338" s="142">
        <v>13.88</v>
      </c>
      <c r="G2338" s="142">
        <v>13.22</v>
      </c>
      <c r="H2338" s="142">
        <v>9.7200000000000006</v>
      </c>
      <c r="I2338" s="142">
        <v>36.82</v>
      </c>
      <c r="Q2338" s="30">
        <f t="shared" si="36"/>
        <v>36.82</v>
      </c>
    </row>
    <row r="2339" spans="1:17" x14ac:dyDescent="0.2">
      <c r="A2339" s="139" t="s">
        <v>4679</v>
      </c>
      <c r="B2339" s="140" t="s">
        <v>17636</v>
      </c>
      <c r="C2339" s="141">
        <v>37</v>
      </c>
      <c r="D2339" s="141">
        <v>2</v>
      </c>
      <c r="E2339" s="142">
        <v>367.01</v>
      </c>
      <c r="F2339" s="142">
        <v>8.86</v>
      </c>
      <c r="G2339" s="142">
        <v>26.44</v>
      </c>
      <c r="H2339" s="142">
        <v>6.18</v>
      </c>
      <c r="I2339" s="142">
        <v>41.48</v>
      </c>
      <c r="Q2339" s="30">
        <f t="shared" si="36"/>
        <v>41.48</v>
      </c>
    </row>
    <row r="2340" spans="1:17" x14ac:dyDescent="0.2">
      <c r="A2340" s="139" t="s">
        <v>4681</v>
      </c>
      <c r="B2340" s="140" t="s">
        <v>17637</v>
      </c>
      <c r="C2340" s="141">
        <v>450</v>
      </c>
      <c r="D2340" s="141">
        <v>11</v>
      </c>
      <c r="E2340" s="142">
        <v>10291.629999999999</v>
      </c>
      <c r="F2340" s="142">
        <v>107.66</v>
      </c>
      <c r="G2340" s="142">
        <v>145.41999999999999</v>
      </c>
      <c r="H2340" s="142">
        <v>173.14</v>
      </c>
      <c r="I2340" s="142">
        <v>426.22</v>
      </c>
      <c r="Q2340" s="30">
        <f t="shared" si="36"/>
        <v>426.22</v>
      </c>
    </row>
    <row r="2341" spans="1:17" x14ac:dyDescent="0.2">
      <c r="A2341" s="139" t="s">
        <v>4683</v>
      </c>
      <c r="B2341" s="140" t="s">
        <v>17638</v>
      </c>
      <c r="C2341" s="141">
        <v>67</v>
      </c>
      <c r="D2341" s="141">
        <v>1</v>
      </c>
      <c r="E2341" s="142">
        <v>186.61</v>
      </c>
      <c r="F2341" s="142">
        <v>16.03</v>
      </c>
      <c r="G2341" s="142">
        <v>13.22</v>
      </c>
      <c r="H2341" s="142">
        <v>3.14</v>
      </c>
      <c r="I2341" s="142">
        <v>32.39</v>
      </c>
      <c r="Q2341" s="30">
        <f t="shared" si="36"/>
        <v>32.39</v>
      </c>
    </row>
    <row r="2342" spans="1:17" x14ac:dyDescent="0.2">
      <c r="A2342" s="139" t="s">
        <v>4685</v>
      </c>
      <c r="B2342" s="140" t="s">
        <v>17639</v>
      </c>
      <c r="C2342" s="141">
        <v>101</v>
      </c>
      <c r="D2342" s="141">
        <v>9</v>
      </c>
      <c r="E2342" s="142">
        <v>3323.2</v>
      </c>
      <c r="F2342" s="142">
        <v>24.16</v>
      </c>
      <c r="G2342" s="142">
        <v>118.98</v>
      </c>
      <c r="H2342" s="142">
        <v>55.91</v>
      </c>
      <c r="I2342" s="142">
        <v>199.05</v>
      </c>
      <c r="Q2342" s="30">
        <f t="shared" si="36"/>
        <v>199.05</v>
      </c>
    </row>
    <row r="2343" spans="1:17" x14ac:dyDescent="0.2">
      <c r="A2343" s="139" t="s">
        <v>4687</v>
      </c>
      <c r="B2343" s="140" t="s">
        <v>17640</v>
      </c>
      <c r="C2343" s="141">
        <v>291</v>
      </c>
      <c r="D2343" s="141">
        <v>8</v>
      </c>
      <c r="E2343" s="142">
        <v>2048.4</v>
      </c>
      <c r="F2343" s="142">
        <v>69.62</v>
      </c>
      <c r="G2343" s="142">
        <v>105.75</v>
      </c>
      <c r="H2343" s="142">
        <v>34.46</v>
      </c>
      <c r="I2343" s="142">
        <v>209.83</v>
      </c>
      <c r="Q2343" s="30">
        <f t="shared" si="36"/>
        <v>209.83</v>
      </c>
    </row>
    <row r="2344" spans="1:17" x14ac:dyDescent="0.2">
      <c r="A2344" s="139" t="s">
        <v>4689</v>
      </c>
      <c r="B2344" s="140" t="s">
        <v>17641</v>
      </c>
      <c r="C2344" s="141">
        <v>6827</v>
      </c>
      <c r="D2344" s="141">
        <v>102</v>
      </c>
      <c r="E2344" s="142">
        <v>34903.24</v>
      </c>
      <c r="F2344" s="142">
        <v>1633.32</v>
      </c>
      <c r="G2344" s="142">
        <v>1348.38</v>
      </c>
      <c r="H2344" s="142">
        <v>587.21</v>
      </c>
      <c r="I2344" s="142">
        <v>3568.91</v>
      </c>
      <c r="Q2344" s="30">
        <f t="shared" si="36"/>
        <v>3568.91</v>
      </c>
    </row>
    <row r="2345" spans="1:17" x14ac:dyDescent="0.2">
      <c r="A2345" s="139" t="s">
        <v>4691</v>
      </c>
      <c r="B2345" s="140" t="s">
        <v>17642</v>
      </c>
      <c r="C2345" s="141">
        <v>1066</v>
      </c>
      <c r="D2345" s="141">
        <v>23</v>
      </c>
      <c r="E2345" s="142">
        <v>4465.09</v>
      </c>
      <c r="F2345" s="142">
        <v>255.03</v>
      </c>
      <c r="G2345" s="142">
        <v>304.05</v>
      </c>
      <c r="H2345" s="142">
        <v>75.12</v>
      </c>
      <c r="I2345" s="142">
        <v>634.20000000000005</v>
      </c>
      <c r="Q2345" s="30">
        <f t="shared" si="36"/>
        <v>634.20000000000005</v>
      </c>
    </row>
    <row r="2346" spans="1:17" x14ac:dyDescent="0.2">
      <c r="A2346" s="139" t="s">
        <v>4693</v>
      </c>
      <c r="B2346" s="140" t="s">
        <v>17643</v>
      </c>
      <c r="C2346" s="141">
        <v>46</v>
      </c>
      <c r="D2346" s="141">
        <v>2</v>
      </c>
      <c r="E2346" s="142">
        <v>47816.56</v>
      </c>
      <c r="F2346" s="142">
        <v>11.01</v>
      </c>
      <c r="G2346" s="142">
        <v>26.44</v>
      </c>
      <c r="H2346" s="142">
        <v>804.46</v>
      </c>
      <c r="I2346" s="142">
        <v>841.91</v>
      </c>
      <c r="Q2346" s="30">
        <f t="shared" si="36"/>
        <v>841.91</v>
      </c>
    </row>
    <row r="2347" spans="1:17" x14ac:dyDescent="0.2">
      <c r="A2347" s="139" t="s">
        <v>4695</v>
      </c>
      <c r="B2347" s="140" t="s">
        <v>17644</v>
      </c>
      <c r="C2347" s="141">
        <v>49</v>
      </c>
      <c r="D2347" s="141">
        <v>0</v>
      </c>
      <c r="E2347" s="142">
        <v>0</v>
      </c>
      <c r="F2347" s="142">
        <v>11.72</v>
      </c>
      <c r="G2347" s="142">
        <v>0</v>
      </c>
      <c r="H2347" s="142">
        <v>0</v>
      </c>
      <c r="I2347" s="142">
        <v>11.72</v>
      </c>
      <c r="Q2347" s="30">
        <f t="shared" si="36"/>
        <v>11.72</v>
      </c>
    </row>
    <row r="2348" spans="1:17" x14ac:dyDescent="0.2">
      <c r="A2348" s="139" t="s">
        <v>4697</v>
      </c>
      <c r="B2348" s="140" t="s">
        <v>17645</v>
      </c>
      <c r="C2348" s="141">
        <v>230</v>
      </c>
      <c r="D2348" s="141">
        <v>8</v>
      </c>
      <c r="E2348" s="142">
        <v>1250.77</v>
      </c>
      <c r="F2348" s="142">
        <v>55.02</v>
      </c>
      <c r="G2348" s="142">
        <v>105.75</v>
      </c>
      <c r="H2348" s="142">
        <v>21.04</v>
      </c>
      <c r="I2348" s="142">
        <v>181.81</v>
      </c>
      <c r="Q2348" s="30">
        <f t="shared" si="36"/>
        <v>181.81</v>
      </c>
    </row>
    <row r="2349" spans="1:17" x14ac:dyDescent="0.2">
      <c r="A2349" s="139" t="s">
        <v>4699</v>
      </c>
      <c r="B2349" s="140" t="s">
        <v>17646</v>
      </c>
      <c r="C2349" s="141">
        <v>522</v>
      </c>
      <c r="D2349" s="141">
        <v>9</v>
      </c>
      <c r="E2349" s="142">
        <v>1860.48</v>
      </c>
      <c r="F2349" s="142">
        <v>124.89</v>
      </c>
      <c r="G2349" s="142">
        <v>118.98</v>
      </c>
      <c r="H2349" s="142">
        <v>31.3</v>
      </c>
      <c r="I2349" s="142">
        <v>275.17</v>
      </c>
      <c r="Q2349" s="30">
        <f t="shared" si="36"/>
        <v>275.17</v>
      </c>
    </row>
    <row r="2350" spans="1:17" x14ac:dyDescent="0.2">
      <c r="A2350" s="139" t="s">
        <v>4701</v>
      </c>
      <c r="B2350" s="140" t="s">
        <v>17647</v>
      </c>
      <c r="C2350" s="141">
        <v>680</v>
      </c>
      <c r="D2350" s="141">
        <v>15</v>
      </c>
      <c r="E2350" s="142">
        <v>3597.08</v>
      </c>
      <c r="F2350" s="142">
        <v>162.69</v>
      </c>
      <c r="G2350" s="142">
        <v>198.29</v>
      </c>
      <c r="H2350" s="142">
        <v>60.52</v>
      </c>
      <c r="I2350" s="142">
        <v>421.5</v>
      </c>
      <c r="Q2350" s="30">
        <f t="shared" si="36"/>
        <v>421.5</v>
      </c>
    </row>
    <row r="2351" spans="1:17" x14ac:dyDescent="0.2">
      <c r="A2351" s="139" t="s">
        <v>4703</v>
      </c>
      <c r="B2351" s="140" t="s">
        <v>17648</v>
      </c>
      <c r="C2351" s="141">
        <v>61</v>
      </c>
      <c r="D2351" s="141">
        <v>1</v>
      </c>
      <c r="E2351" s="142">
        <v>37.32</v>
      </c>
      <c r="F2351" s="142">
        <v>14.59</v>
      </c>
      <c r="G2351" s="142">
        <v>13.22</v>
      </c>
      <c r="H2351" s="142">
        <v>0.62</v>
      </c>
      <c r="I2351" s="142">
        <v>28.43</v>
      </c>
      <c r="Q2351" s="30">
        <f t="shared" si="36"/>
        <v>28.43</v>
      </c>
    </row>
    <row r="2352" spans="1:17" x14ac:dyDescent="0.2">
      <c r="A2352" s="139" t="s">
        <v>4705</v>
      </c>
      <c r="B2352" s="140" t="s">
        <v>17649</v>
      </c>
      <c r="C2352" s="141">
        <v>1618</v>
      </c>
      <c r="D2352" s="141">
        <v>27</v>
      </c>
      <c r="E2352" s="142">
        <v>71390.22</v>
      </c>
      <c r="F2352" s="142">
        <v>387.1</v>
      </c>
      <c r="G2352" s="142">
        <v>356.92</v>
      </c>
      <c r="H2352" s="142">
        <v>1201.06</v>
      </c>
      <c r="I2352" s="142">
        <v>1945.08</v>
      </c>
      <c r="Q2352" s="30">
        <f t="shared" si="36"/>
        <v>1945.08</v>
      </c>
    </row>
    <row r="2353" spans="1:17" x14ac:dyDescent="0.2">
      <c r="A2353" s="139" t="s">
        <v>4707</v>
      </c>
      <c r="B2353" s="140" t="s">
        <v>17650</v>
      </c>
      <c r="C2353" s="141">
        <v>36</v>
      </c>
      <c r="D2353" s="141">
        <v>0</v>
      </c>
      <c r="E2353" s="142">
        <v>0</v>
      </c>
      <c r="F2353" s="142">
        <v>8.6199999999999992</v>
      </c>
      <c r="G2353" s="142">
        <v>0</v>
      </c>
      <c r="H2353" s="142">
        <v>0</v>
      </c>
      <c r="I2353" s="142">
        <v>8.6199999999999992</v>
      </c>
      <c r="Q2353" s="30">
        <f t="shared" si="36"/>
        <v>8.6199999999999992</v>
      </c>
    </row>
    <row r="2354" spans="1:17" x14ac:dyDescent="0.2">
      <c r="A2354" s="139" t="s">
        <v>4709</v>
      </c>
      <c r="B2354" s="140" t="s">
        <v>17651</v>
      </c>
      <c r="C2354" s="141">
        <v>856</v>
      </c>
      <c r="D2354" s="141">
        <v>27</v>
      </c>
      <c r="E2354" s="142">
        <v>30358.04</v>
      </c>
      <c r="F2354" s="142">
        <v>204.79</v>
      </c>
      <c r="G2354" s="142">
        <v>356.92</v>
      </c>
      <c r="H2354" s="142">
        <v>510.74</v>
      </c>
      <c r="I2354" s="142">
        <v>1072.45</v>
      </c>
      <c r="Q2354" s="30">
        <f t="shared" si="36"/>
        <v>1072.45</v>
      </c>
    </row>
    <row r="2355" spans="1:17" x14ac:dyDescent="0.2">
      <c r="A2355" s="139" t="s">
        <v>4711</v>
      </c>
      <c r="B2355" s="140" t="s">
        <v>17652</v>
      </c>
      <c r="C2355" s="141">
        <v>15799</v>
      </c>
      <c r="D2355" s="141">
        <v>295</v>
      </c>
      <c r="E2355" s="142">
        <v>364182.63</v>
      </c>
      <c r="F2355" s="142">
        <v>3779.81</v>
      </c>
      <c r="G2355" s="142">
        <v>3899.7</v>
      </c>
      <c r="H2355" s="142">
        <v>6126.98</v>
      </c>
      <c r="I2355" s="142">
        <v>13806.49</v>
      </c>
      <c r="Q2355" s="30">
        <f t="shared" si="36"/>
        <v>13806.49</v>
      </c>
    </row>
    <row r="2356" spans="1:17" x14ac:dyDescent="0.2">
      <c r="A2356" s="139" t="s">
        <v>4713</v>
      </c>
      <c r="B2356" s="140" t="s">
        <v>17653</v>
      </c>
      <c r="C2356" s="141">
        <v>287</v>
      </c>
      <c r="D2356" s="141">
        <v>18</v>
      </c>
      <c r="E2356" s="142">
        <v>57529.48</v>
      </c>
      <c r="F2356" s="142">
        <v>68.66</v>
      </c>
      <c r="G2356" s="142">
        <v>237.95</v>
      </c>
      <c r="H2356" s="142">
        <v>967.87</v>
      </c>
      <c r="I2356" s="142">
        <v>1274.48</v>
      </c>
      <c r="Q2356" s="30">
        <f t="shared" si="36"/>
        <v>1274.48</v>
      </c>
    </row>
    <row r="2357" spans="1:17" x14ac:dyDescent="0.2">
      <c r="A2357" s="139" t="s">
        <v>4715</v>
      </c>
      <c r="B2357" s="140" t="s">
        <v>17654</v>
      </c>
      <c r="C2357" s="141">
        <v>113</v>
      </c>
      <c r="D2357" s="141">
        <v>0</v>
      </c>
      <c r="E2357" s="142">
        <v>0</v>
      </c>
      <c r="F2357" s="142">
        <v>27.03</v>
      </c>
      <c r="G2357" s="142">
        <v>0</v>
      </c>
      <c r="H2357" s="142">
        <v>0</v>
      </c>
      <c r="I2357" s="142">
        <v>27.03</v>
      </c>
      <c r="Q2357" s="30">
        <f t="shared" si="36"/>
        <v>27.03</v>
      </c>
    </row>
    <row r="2358" spans="1:17" x14ac:dyDescent="0.2">
      <c r="A2358" s="139" t="s">
        <v>4717</v>
      </c>
      <c r="B2358" s="140" t="s">
        <v>17655</v>
      </c>
      <c r="C2358" s="141">
        <v>196</v>
      </c>
      <c r="D2358" s="141">
        <v>4</v>
      </c>
      <c r="E2358" s="142">
        <v>9852.25</v>
      </c>
      <c r="F2358" s="142">
        <v>46.89</v>
      </c>
      <c r="G2358" s="142">
        <v>52.88</v>
      </c>
      <c r="H2358" s="142">
        <v>165.75</v>
      </c>
      <c r="I2358" s="142">
        <v>265.52</v>
      </c>
      <c r="Q2358" s="30">
        <f t="shared" si="36"/>
        <v>265.52</v>
      </c>
    </row>
    <row r="2359" spans="1:17" x14ac:dyDescent="0.2">
      <c r="A2359" s="139" t="s">
        <v>4719</v>
      </c>
      <c r="B2359" s="140" t="s">
        <v>17656</v>
      </c>
      <c r="C2359" s="141">
        <v>109</v>
      </c>
      <c r="D2359" s="141">
        <v>0</v>
      </c>
      <c r="E2359" s="142">
        <v>0</v>
      </c>
      <c r="F2359" s="142">
        <v>26.08</v>
      </c>
      <c r="G2359" s="142">
        <v>0</v>
      </c>
      <c r="H2359" s="142">
        <v>0</v>
      </c>
      <c r="I2359" s="142">
        <v>26.08</v>
      </c>
      <c r="Q2359" s="30">
        <f t="shared" si="36"/>
        <v>26.08</v>
      </c>
    </row>
    <row r="2360" spans="1:17" x14ac:dyDescent="0.2">
      <c r="A2360" s="139" t="s">
        <v>4721</v>
      </c>
      <c r="B2360" s="140" t="s">
        <v>17657</v>
      </c>
      <c r="C2360" s="141">
        <v>345</v>
      </c>
      <c r="D2360" s="141">
        <v>9</v>
      </c>
      <c r="E2360" s="142">
        <v>2399.4699999999998</v>
      </c>
      <c r="F2360" s="142">
        <v>82.54</v>
      </c>
      <c r="G2360" s="142">
        <v>118.98</v>
      </c>
      <c r="H2360" s="142">
        <v>40.369999999999997</v>
      </c>
      <c r="I2360" s="142">
        <v>241.89</v>
      </c>
      <c r="Q2360" s="30">
        <f t="shared" si="36"/>
        <v>241.89</v>
      </c>
    </row>
    <row r="2361" spans="1:17" x14ac:dyDescent="0.2">
      <c r="A2361" s="139" t="s">
        <v>4723</v>
      </c>
      <c r="B2361" s="140" t="s">
        <v>17658</v>
      </c>
      <c r="C2361" s="141">
        <v>296</v>
      </c>
      <c r="D2361" s="141">
        <v>5</v>
      </c>
      <c r="E2361" s="142">
        <v>628.26</v>
      </c>
      <c r="F2361" s="142">
        <v>70.819999999999993</v>
      </c>
      <c r="G2361" s="142">
        <v>66.099999999999994</v>
      </c>
      <c r="H2361" s="142">
        <v>10.57</v>
      </c>
      <c r="I2361" s="142">
        <v>147.49</v>
      </c>
      <c r="Q2361" s="30">
        <f t="shared" si="36"/>
        <v>147.49</v>
      </c>
    </row>
    <row r="2362" spans="1:17" x14ac:dyDescent="0.2">
      <c r="A2362" s="139" t="s">
        <v>4725</v>
      </c>
      <c r="B2362" s="140" t="s">
        <v>17659</v>
      </c>
      <c r="C2362" s="141">
        <v>41</v>
      </c>
      <c r="D2362" s="141">
        <v>0</v>
      </c>
      <c r="E2362" s="142">
        <v>0</v>
      </c>
      <c r="F2362" s="142">
        <v>9.81</v>
      </c>
      <c r="G2362" s="142">
        <v>0</v>
      </c>
      <c r="H2362" s="142">
        <v>0</v>
      </c>
      <c r="I2362" s="142">
        <v>9.81</v>
      </c>
      <c r="Q2362" s="30">
        <f t="shared" si="36"/>
        <v>9.81</v>
      </c>
    </row>
    <row r="2363" spans="1:17" x14ac:dyDescent="0.2">
      <c r="A2363" s="139" t="s">
        <v>4727</v>
      </c>
      <c r="B2363" s="140" t="s">
        <v>17660</v>
      </c>
      <c r="C2363" s="141">
        <v>277</v>
      </c>
      <c r="D2363" s="141">
        <v>2</v>
      </c>
      <c r="E2363" s="142">
        <v>373.22</v>
      </c>
      <c r="F2363" s="142">
        <v>66.27</v>
      </c>
      <c r="G2363" s="142">
        <v>26.44</v>
      </c>
      <c r="H2363" s="142">
        <v>6.28</v>
      </c>
      <c r="I2363" s="142">
        <v>98.99</v>
      </c>
      <c r="Q2363" s="30">
        <f t="shared" si="36"/>
        <v>98.99</v>
      </c>
    </row>
    <row r="2364" spans="1:17" x14ac:dyDescent="0.2">
      <c r="A2364" s="139" t="s">
        <v>4729</v>
      </c>
      <c r="B2364" s="140" t="s">
        <v>17661</v>
      </c>
      <c r="C2364" s="141">
        <v>268</v>
      </c>
      <c r="D2364" s="141">
        <v>5</v>
      </c>
      <c r="E2364" s="142">
        <v>2163.5100000000002</v>
      </c>
      <c r="F2364" s="142">
        <v>64.12</v>
      </c>
      <c r="G2364" s="142">
        <v>66.099999999999994</v>
      </c>
      <c r="H2364" s="142">
        <v>36.4</v>
      </c>
      <c r="I2364" s="142">
        <v>166.62</v>
      </c>
      <c r="Q2364" s="30">
        <f t="shared" si="36"/>
        <v>166.62</v>
      </c>
    </row>
    <row r="2365" spans="1:17" x14ac:dyDescent="0.2">
      <c r="A2365" s="139" t="s">
        <v>4731</v>
      </c>
      <c r="B2365" s="140" t="s">
        <v>17662</v>
      </c>
      <c r="C2365" s="141">
        <v>99</v>
      </c>
      <c r="D2365" s="141">
        <v>3</v>
      </c>
      <c r="E2365" s="142">
        <v>261.25</v>
      </c>
      <c r="F2365" s="142">
        <v>23.69</v>
      </c>
      <c r="G2365" s="142">
        <v>39.659999999999997</v>
      </c>
      <c r="H2365" s="142">
        <v>4.3899999999999997</v>
      </c>
      <c r="I2365" s="142">
        <v>67.739999999999995</v>
      </c>
      <c r="Q2365" s="30">
        <f t="shared" si="36"/>
        <v>67.739999999999995</v>
      </c>
    </row>
    <row r="2366" spans="1:17" x14ac:dyDescent="0.2">
      <c r="A2366" s="139" t="s">
        <v>4733</v>
      </c>
      <c r="B2366" s="140" t="s">
        <v>17663</v>
      </c>
      <c r="C2366" s="141">
        <v>222</v>
      </c>
      <c r="D2366" s="141">
        <v>1</v>
      </c>
      <c r="E2366" s="142">
        <v>149.29</v>
      </c>
      <c r="F2366" s="142">
        <v>53.11</v>
      </c>
      <c r="G2366" s="142">
        <v>13.22</v>
      </c>
      <c r="H2366" s="142">
        <v>2.5099999999999998</v>
      </c>
      <c r="I2366" s="142">
        <v>68.84</v>
      </c>
      <c r="Q2366" s="30">
        <f t="shared" si="36"/>
        <v>68.84</v>
      </c>
    </row>
    <row r="2367" spans="1:17" x14ac:dyDescent="0.2">
      <c r="A2367" s="139" t="s">
        <v>4735</v>
      </c>
      <c r="B2367" s="140" t="s">
        <v>17664</v>
      </c>
      <c r="C2367" s="141">
        <v>84</v>
      </c>
      <c r="D2367" s="141">
        <v>2</v>
      </c>
      <c r="E2367" s="142">
        <v>592.66</v>
      </c>
      <c r="F2367" s="142">
        <v>20.100000000000001</v>
      </c>
      <c r="G2367" s="142">
        <v>26.44</v>
      </c>
      <c r="H2367" s="142">
        <v>9.9700000000000006</v>
      </c>
      <c r="I2367" s="142">
        <v>56.51</v>
      </c>
      <c r="Q2367" s="30">
        <f t="shared" si="36"/>
        <v>56.51</v>
      </c>
    </row>
    <row r="2368" spans="1:17" x14ac:dyDescent="0.2">
      <c r="A2368" s="139" t="s">
        <v>4737</v>
      </c>
      <c r="B2368" s="140" t="s">
        <v>17665</v>
      </c>
      <c r="C2368" s="141">
        <v>74</v>
      </c>
      <c r="D2368" s="141">
        <v>0</v>
      </c>
      <c r="E2368" s="142">
        <v>0</v>
      </c>
      <c r="F2368" s="142">
        <v>17.7</v>
      </c>
      <c r="G2368" s="142">
        <v>0</v>
      </c>
      <c r="H2368" s="142">
        <v>0</v>
      </c>
      <c r="I2368" s="142">
        <v>17.7</v>
      </c>
      <c r="Q2368" s="30">
        <f t="shared" si="36"/>
        <v>17.7</v>
      </c>
    </row>
    <row r="2369" spans="1:17" x14ac:dyDescent="0.2">
      <c r="A2369" s="139" t="s">
        <v>4739</v>
      </c>
      <c r="B2369" s="140" t="s">
        <v>17666</v>
      </c>
      <c r="C2369" s="141">
        <v>54</v>
      </c>
      <c r="D2369" s="141">
        <v>0</v>
      </c>
      <c r="E2369" s="142">
        <v>0</v>
      </c>
      <c r="F2369" s="142">
        <v>12.92</v>
      </c>
      <c r="G2369" s="142">
        <v>0</v>
      </c>
      <c r="H2369" s="142">
        <v>0</v>
      </c>
      <c r="I2369" s="142">
        <v>12.92</v>
      </c>
      <c r="Q2369" s="30">
        <f t="shared" si="36"/>
        <v>12.92</v>
      </c>
    </row>
    <row r="2370" spans="1:17" x14ac:dyDescent="0.2">
      <c r="A2370" s="139" t="s">
        <v>4741</v>
      </c>
      <c r="B2370" s="140" t="s">
        <v>17667</v>
      </c>
      <c r="C2370" s="141">
        <v>104</v>
      </c>
      <c r="D2370" s="141">
        <v>0</v>
      </c>
      <c r="E2370" s="142">
        <v>0</v>
      </c>
      <c r="F2370" s="142">
        <v>24.88</v>
      </c>
      <c r="G2370" s="142">
        <v>0</v>
      </c>
      <c r="H2370" s="142">
        <v>0</v>
      </c>
      <c r="I2370" s="142">
        <v>24.88</v>
      </c>
      <c r="Q2370" s="30">
        <f t="shared" si="36"/>
        <v>24.88</v>
      </c>
    </row>
    <row r="2371" spans="1:17" x14ac:dyDescent="0.2">
      <c r="A2371" s="139" t="s">
        <v>4743</v>
      </c>
      <c r="B2371" s="140" t="s">
        <v>17668</v>
      </c>
      <c r="C2371" s="141">
        <v>218</v>
      </c>
      <c r="D2371" s="141">
        <v>6</v>
      </c>
      <c r="E2371" s="142">
        <v>1129.3800000000001</v>
      </c>
      <c r="F2371" s="142">
        <v>52.15</v>
      </c>
      <c r="G2371" s="142">
        <v>79.319999999999993</v>
      </c>
      <c r="H2371" s="142">
        <v>19</v>
      </c>
      <c r="I2371" s="142">
        <v>150.47</v>
      </c>
      <c r="Q2371" s="30">
        <f t="shared" si="36"/>
        <v>150.47</v>
      </c>
    </row>
    <row r="2372" spans="1:17" x14ac:dyDescent="0.2">
      <c r="A2372" s="139" t="s">
        <v>4745</v>
      </c>
      <c r="B2372" s="140" t="s">
        <v>17669</v>
      </c>
      <c r="C2372" s="141">
        <v>42</v>
      </c>
      <c r="D2372" s="141">
        <v>1</v>
      </c>
      <c r="E2372" s="142">
        <v>37.32</v>
      </c>
      <c r="F2372" s="142">
        <v>10.050000000000001</v>
      </c>
      <c r="G2372" s="142">
        <v>13.22</v>
      </c>
      <c r="H2372" s="142">
        <v>0.62</v>
      </c>
      <c r="I2372" s="142">
        <v>23.89</v>
      </c>
      <c r="Q2372" s="30">
        <f t="shared" si="36"/>
        <v>23.89</v>
      </c>
    </row>
    <row r="2373" spans="1:17" x14ac:dyDescent="0.2">
      <c r="A2373" s="139" t="s">
        <v>4747</v>
      </c>
      <c r="B2373" s="140" t="s">
        <v>17670</v>
      </c>
      <c r="C2373" s="141">
        <v>21</v>
      </c>
      <c r="D2373" s="141">
        <v>1</v>
      </c>
      <c r="E2373" s="142">
        <v>37.32</v>
      </c>
      <c r="F2373" s="142">
        <v>5.0199999999999996</v>
      </c>
      <c r="G2373" s="142">
        <v>13.22</v>
      </c>
      <c r="H2373" s="142">
        <v>0.62</v>
      </c>
      <c r="I2373" s="142">
        <v>18.86</v>
      </c>
      <c r="Q2373" s="30">
        <f t="shared" si="36"/>
        <v>18.86</v>
      </c>
    </row>
    <row r="2374" spans="1:17" x14ac:dyDescent="0.2">
      <c r="A2374" s="139" t="s">
        <v>4749</v>
      </c>
      <c r="B2374" s="140" t="s">
        <v>17671</v>
      </c>
      <c r="C2374" s="141">
        <v>1091</v>
      </c>
      <c r="D2374" s="141">
        <v>25</v>
      </c>
      <c r="E2374" s="142">
        <v>6098.09</v>
      </c>
      <c r="F2374" s="142">
        <v>261.02</v>
      </c>
      <c r="G2374" s="142">
        <v>330.48</v>
      </c>
      <c r="H2374" s="142">
        <v>102.59</v>
      </c>
      <c r="I2374" s="142">
        <v>694.09</v>
      </c>
      <c r="Q2374" s="30">
        <f t="shared" si="36"/>
        <v>694.09</v>
      </c>
    </row>
    <row r="2375" spans="1:17" x14ac:dyDescent="0.2">
      <c r="A2375" s="139" t="s">
        <v>4751</v>
      </c>
      <c r="B2375" s="140" t="s">
        <v>17672</v>
      </c>
      <c r="C2375" s="141">
        <v>94</v>
      </c>
      <c r="D2375" s="141">
        <v>2</v>
      </c>
      <c r="E2375" s="142">
        <v>27889.38</v>
      </c>
      <c r="F2375" s="142">
        <v>22.49</v>
      </c>
      <c r="G2375" s="142">
        <v>26.44</v>
      </c>
      <c r="H2375" s="142">
        <v>469.21</v>
      </c>
      <c r="I2375" s="142">
        <v>518.14</v>
      </c>
      <c r="Q2375" s="30">
        <f t="shared" si="36"/>
        <v>518.14</v>
      </c>
    </row>
    <row r="2376" spans="1:17" x14ac:dyDescent="0.2">
      <c r="A2376" s="139" t="s">
        <v>4753</v>
      </c>
      <c r="B2376" s="140" t="s">
        <v>17673</v>
      </c>
      <c r="C2376" s="141">
        <v>460</v>
      </c>
      <c r="D2376" s="141">
        <v>6</v>
      </c>
      <c r="E2376" s="142">
        <v>54497.87</v>
      </c>
      <c r="F2376" s="142">
        <v>110.06</v>
      </c>
      <c r="G2376" s="142">
        <v>79.319999999999993</v>
      </c>
      <c r="H2376" s="142">
        <v>916.86</v>
      </c>
      <c r="I2376" s="142">
        <v>1106.24</v>
      </c>
      <c r="Q2376" s="30">
        <f t="shared" si="36"/>
        <v>1106.24</v>
      </c>
    </row>
    <row r="2377" spans="1:17" x14ac:dyDescent="0.2">
      <c r="A2377" s="139" t="s">
        <v>4755</v>
      </c>
      <c r="B2377" s="140" t="s">
        <v>17674</v>
      </c>
      <c r="C2377" s="141">
        <v>132</v>
      </c>
      <c r="D2377" s="141">
        <v>1</v>
      </c>
      <c r="E2377" s="142">
        <v>186.61</v>
      </c>
      <c r="F2377" s="142">
        <v>31.58</v>
      </c>
      <c r="G2377" s="142">
        <v>13.22</v>
      </c>
      <c r="H2377" s="142">
        <v>3.14</v>
      </c>
      <c r="I2377" s="142">
        <v>47.94</v>
      </c>
      <c r="Q2377" s="30">
        <f t="shared" si="36"/>
        <v>47.94</v>
      </c>
    </row>
    <row r="2378" spans="1:17" x14ac:dyDescent="0.2">
      <c r="A2378" s="139" t="s">
        <v>4757</v>
      </c>
      <c r="B2378" s="140" t="s">
        <v>17675</v>
      </c>
      <c r="C2378" s="141">
        <v>114</v>
      </c>
      <c r="D2378" s="141">
        <v>2</v>
      </c>
      <c r="E2378" s="142">
        <v>367.01</v>
      </c>
      <c r="F2378" s="142">
        <v>27.27</v>
      </c>
      <c r="G2378" s="142">
        <v>26.44</v>
      </c>
      <c r="H2378" s="142">
        <v>6.18</v>
      </c>
      <c r="I2378" s="142">
        <v>59.89</v>
      </c>
      <c r="Q2378" s="30">
        <f t="shared" si="36"/>
        <v>59.89</v>
      </c>
    </row>
    <row r="2379" spans="1:17" x14ac:dyDescent="0.2">
      <c r="A2379" s="139" t="s">
        <v>4759</v>
      </c>
      <c r="B2379" s="140" t="s">
        <v>17676</v>
      </c>
      <c r="C2379" s="141">
        <v>323</v>
      </c>
      <c r="D2379" s="141">
        <v>7</v>
      </c>
      <c r="E2379" s="142">
        <v>1728.22</v>
      </c>
      <c r="F2379" s="142">
        <v>77.27</v>
      </c>
      <c r="G2379" s="142">
        <v>92.54</v>
      </c>
      <c r="H2379" s="142">
        <v>29.07</v>
      </c>
      <c r="I2379" s="142">
        <v>198.88</v>
      </c>
      <c r="Q2379" s="30">
        <f t="shared" si="36"/>
        <v>198.88</v>
      </c>
    </row>
    <row r="2380" spans="1:17" x14ac:dyDescent="0.2">
      <c r="A2380" s="139" t="s">
        <v>4761</v>
      </c>
      <c r="B2380" s="140" t="s">
        <v>17677</v>
      </c>
      <c r="C2380" s="141">
        <v>474</v>
      </c>
      <c r="D2380" s="141">
        <v>11</v>
      </c>
      <c r="E2380" s="142">
        <v>5797.74</v>
      </c>
      <c r="F2380" s="142">
        <v>113.4</v>
      </c>
      <c r="G2380" s="142">
        <v>145.41999999999999</v>
      </c>
      <c r="H2380" s="142">
        <v>97.54</v>
      </c>
      <c r="I2380" s="142">
        <v>356.36</v>
      </c>
      <c r="Q2380" s="30">
        <f t="shared" si="36"/>
        <v>356.36</v>
      </c>
    </row>
    <row r="2381" spans="1:17" x14ac:dyDescent="0.2">
      <c r="A2381" s="139" t="s">
        <v>4763</v>
      </c>
      <c r="B2381" s="140" t="s">
        <v>17678</v>
      </c>
      <c r="C2381" s="141">
        <v>697</v>
      </c>
      <c r="D2381" s="141">
        <v>9</v>
      </c>
      <c r="E2381" s="142">
        <v>5144.9399999999996</v>
      </c>
      <c r="F2381" s="142">
        <v>166.75</v>
      </c>
      <c r="G2381" s="142">
        <v>118.98</v>
      </c>
      <c r="H2381" s="142">
        <v>86.56</v>
      </c>
      <c r="I2381" s="142">
        <v>372.29</v>
      </c>
      <c r="Q2381" s="30">
        <f t="shared" si="36"/>
        <v>372.29</v>
      </c>
    </row>
    <row r="2382" spans="1:17" x14ac:dyDescent="0.2">
      <c r="A2382" s="139" t="s">
        <v>4765</v>
      </c>
      <c r="B2382" s="140" t="s">
        <v>17679</v>
      </c>
      <c r="C2382" s="141">
        <v>484</v>
      </c>
      <c r="D2382" s="141">
        <v>7</v>
      </c>
      <c r="E2382" s="142">
        <v>8326.2099999999991</v>
      </c>
      <c r="F2382" s="142">
        <v>115.79</v>
      </c>
      <c r="G2382" s="142">
        <v>92.54</v>
      </c>
      <c r="H2382" s="142">
        <v>140.08000000000001</v>
      </c>
      <c r="I2382" s="142">
        <v>348.41</v>
      </c>
      <c r="Q2382" s="30">
        <f t="shared" si="36"/>
        <v>348.41</v>
      </c>
    </row>
    <row r="2383" spans="1:17" x14ac:dyDescent="0.2">
      <c r="A2383" s="139" t="s">
        <v>4767</v>
      </c>
      <c r="B2383" s="140" t="s">
        <v>17680</v>
      </c>
      <c r="C2383" s="141">
        <v>481</v>
      </c>
      <c r="D2383" s="141">
        <v>10</v>
      </c>
      <c r="E2383" s="142">
        <v>37196.21</v>
      </c>
      <c r="F2383" s="142">
        <v>115.08</v>
      </c>
      <c r="G2383" s="142">
        <v>132.19</v>
      </c>
      <c r="H2383" s="142">
        <v>625.78</v>
      </c>
      <c r="I2383" s="142">
        <v>873.05</v>
      </c>
      <c r="Q2383" s="30">
        <f t="shared" ref="Q2383:Q2446" si="37">I2383+P2383</f>
        <v>873.05</v>
      </c>
    </row>
    <row r="2384" spans="1:17" x14ac:dyDescent="0.2">
      <c r="A2384" s="139" t="s">
        <v>4769</v>
      </c>
      <c r="B2384" s="140" t="s">
        <v>17681</v>
      </c>
      <c r="C2384" s="141">
        <v>66</v>
      </c>
      <c r="D2384" s="141">
        <v>1</v>
      </c>
      <c r="E2384" s="142">
        <v>186.61</v>
      </c>
      <c r="F2384" s="142">
        <v>15.79</v>
      </c>
      <c r="G2384" s="142">
        <v>13.22</v>
      </c>
      <c r="H2384" s="142">
        <v>3.14</v>
      </c>
      <c r="I2384" s="142">
        <v>32.15</v>
      </c>
      <c r="Q2384" s="30">
        <f t="shared" si="37"/>
        <v>32.15</v>
      </c>
    </row>
    <row r="2385" spans="1:17" x14ac:dyDescent="0.2">
      <c r="A2385" s="139" t="s">
        <v>4771</v>
      </c>
      <c r="B2385" s="140" t="s">
        <v>17682</v>
      </c>
      <c r="C2385" s="141">
        <v>1013</v>
      </c>
      <c r="D2385" s="141">
        <v>20</v>
      </c>
      <c r="E2385" s="142">
        <v>5881.32</v>
      </c>
      <c r="F2385" s="142">
        <v>242.35</v>
      </c>
      <c r="G2385" s="142">
        <v>264.38</v>
      </c>
      <c r="H2385" s="142">
        <v>98.94</v>
      </c>
      <c r="I2385" s="142">
        <v>605.66999999999996</v>
      </c>
      <c r="Q2385" s="30">
        <f t="shared" si="37"/>
        <v>605.66999999999996</v>
      </c>
    </row>
    <row r="2386" spans="1:17" x14ac:dyDescent="0.2">
      <c r="A2386" s="139" t="s">
        <v>4773</v>
      </c>
      <c r="B2386" s="140" t="s">
        <v>17683</v>
      </c>
      <c r="C2386" s="141">
        <v>2433</v>
      </c>
      <c r="D2386" s="141">
        <v>33</v>
      </c>
      <c r="E2386" s="142">
        <v>23450.85</v>
      </c>
      <c r="F2386" s="142">
        <v>582.08000000000004</v>
      </c>
      <c r="G2386" s="142">
        <v>436.24</v>
      </c>
      <c r="H2386" s="142">
        <v>394.54</v>
      </c>
      <c r="I2386" s="142">
        <v>1412.86</v>
      </c>
      <c r="Q2386" s="30">
        <f t="shared" si="37"/>
        <v>1412.86</v>
      </c>
    </row>
    <row r="2387" spans="1:17" x14ac:dyDescent="0.2">
      <c r="A2387" s="139" t="s">
        <v>4775</v>
      </c>
      <c r="B2387" s="140" t="s">
        <v>17684</v>
      </c>
      <c r="C2387" s="141">
        <v>64</v>
      </c>
      <c r="D2387" s="141">
        <v>1</v>
      </c>
      <c r="E2387" s="142">
        <v>149.29</v>
      </c>
      <c r="F2387" s="142">
        <v>15.31</v>
      </c>
      <c r="G2387" s="142">
        <v>13.22</v>
      </c>
      <c r="H2387" s="142">
        <v>2.5099999999999998</v>
      </c>
      <c r="I2387" s="142">
        <v>31.04</v>
      </c>
      <c r="Q2387" s="30">
        <f t="shared" si="37"/>
        <v>31.04</v>
      </c>
    </row>
    <row r="2388" spans="1:17" x14ac:dyDescent="0.2">
      <c r="A2388" s="139" t="s">
        <v>4777</v>
      </c>
      <c r="B2388" s="140" t="s">
        <v>17685</v>
      </c>
      <c r="C2388" s="141">
        <v>2287</v>
      </c>
      <c r="D2388" s="141">
        <v>55</v>
      </c>
      <c r="E2388" s="142">
        <v>42314.81</v>
      </c>
      <c r="F2388" s="142">
        <v>547.15</v>
      </c>
      <c r="G2388" s="142">
        <v>727.06</v>
      </c>
      <c r="H2388" s="142">
        <v>711.9</v>
      </c>
      <c r="I2388" s="142">
        <v>1986.11</v>
      </c>
      <c r="Q2388" s="30">
        <f t="shared" si="37"/>
        <v>1986.11</v>
      </c>
    </row>
    <row r="2389" spans="1:17" x14ac:dyDescent="0.2">
      <c r="A2389" s="139" t="s">
        <v>4779</v>
      </c>
      <c r="B2389" s="140" t="s">
        <v>17686</v>
      </c>
      <c r="C2389" s="141">
        <v>385</v>
      </c>
      <c r="D2389" s="141">
        <v>10</v>
      </c>
      <c r="E2389" s="142">
        <v>1744.51</v>
      </c>
      <c r="F2389" s="142">
        <v>92.11</v>
      </c>
      <c r="G2389" s="142">
        <v>132.19</v>
      </c>
      <c r="H2389" s="142">
        <v>29.35</v>
      </c>
      <c r="I2389" s="142">
        <v>253.65</v>
      </c>
      <c r="Q2389" s="30">
        <f t="shared" si="37"/>
        <v>253.65</v>
      </c>
    </row>
    <row r="2390" spans="1:17" x14ac:dyDescent="0.2">
      <c r="A2390" s="139" t="s">
        <v>4781</v>
      </c>
      <c r="B2390" s="140" t="s">
        <v>17687</v>
      </c>
      <c r="C2390" s="141">
        <v>222</v>
      </c>
      <c r="D2390" s="141">
        <v>0</v>
      </c>
      <c r="E2390" s="142">
        <v>0</v>
      </c>
      <c r="F2390" s="142">
        <v>53.11</v>
      </c>
      <c r="G2390" s="142">
        <v>0</v>
      </c>
      <c r="H2390" s="142">
        <v>0</v>
      </c>
      <c r="I2390" s="142">
        <v>53.11</v>
      </c>
      <c r="Q2390" s="30">
        <f t="shared" si="37"/>
        <v>53.11</v>
      </c>
    </row>
    <row r="2391" spans="1:17" x14ac:dyDescent="0.2">
      <c r="A2391" s="139" t="s">
        <v>4783</v>
      </c>
      <c r="B2391" s="140" t="s">
        <v>17688</v>
      </c>
      <c r="C2391" s="141">
        <v>161</v>
      </c>
      <c r="D2391" s="141">
        <v>0</v>
      </c>
      <c r="E2391" s="142">
        <v>0</v>
      </c>
      <c r="F2391" s="142">
        <v>38.520000000000003</v>
      </c>
      <c r="G2391" s="142">
        <v>0</v>
      </c>
      <c r="H2391" s="142">
        <v>0</v>
      </c>
      <c r="I2391" s="142">
        <v>38.520000000000003</v>
      </c>
      <c r="Q2391" s="30">
        <f t="shared" si="37"/>
        <v>38.520000000000003</v>
      </c>
    </row>
    <row r="2392" spans="1:17" x14ac:dyDescent="0.2">
      <c r="A2392" s="139" t="s">
        <v>4785</v>
      </c>
      <c r="B2392" s="140" t="s">
        <v>17689</v>
      </c>
      <c r="C2392" s="141">
        <v>169</v>
      </c>
      <c r="D2392" s="141">
        <v>4</v>
      </c>
      <c r="E2392" s="142">
        <v>10777.28</v>
      </c>
      <c r="F2392" s="142">
        <v>40.43</v>
      </c>
      <c r="G2392" s="142">
        <v>52.88</v>
      </c>
      <c r="H2392" s="142">
        <v>181.32</v>
      </c>
      <c r="I2392" s="142">
        <v>274.63</v>
      </c>
      <c r="Q2392" s="30">
        <f t="shared" si="37"/>
        <v>274.63</v>
      </c>
    </row>
    <row r="2393" spans="1:17" x14ac:dyDescent="0.2">
      <c r="A2393" s="139" t="s">
        <v>4787</v>
      </c>
      <c r="B2393" s="140" t="s">
        <v>17690</v>
      </c>
      <c r="C2393" s="141">
        <v>39</v>
      </c>
      <c r="D2393" s="141">
        <v>0</v>
      </c>
      <c r="E2393" s="142">
        <v>0</v>
      </c>
      <c r="F2393" s="142">
        <v>9.33</v>
      </c>
      <c r="G2393" s="142">
        <v>0</v>
      </c>
      <c r="H2393" s="142">
        <v>0</v>
      </c>
      <c r="I2393" s="142">
        <v>9.33</v>
      </c>
      <c r="Q2393" s="30">
        <f t="shared" si="37"/>
        <v>9.33</v>
      </c>
    </row>
    <row r="2394" spans="1:17" x14ac:dyDescent="0.2">
      <c r="A2394" s="139" t="s">
        <v>4789</v>
      </c>
      <c r="B2394" s="140" t="s">
        <v>17691</v>
      </c>
      <c r="C2394" s="141">
        <v>1356</v>
      </c>
      <c r="D2394" s="141">
        <v>15</v>
      </c>
      <c r="E2394" s="142">
        <v>13766.34</v>
      </c>
      <c r="F2394" s="142">
        <v>324.42</v>
      </c>
      <c r="G2394" s="142">
        <v>198.29</v>
      </c>
      <c r="H2394" s="142">
        <v>231.6</v>
      </c>
      <c r="I2394" s="142">
        <v>754.31</v>
      </c>
      <c r="Q2394" s="30">
        <f t="shared" si="37"/>
        <v>754.31</v>
      </c>
    </row>
    <row r="2395" spans="1:17" x14ac:dyDescent="0.2">
      <c r="A2395" s="139" t="s">
        <v>4791</v>
      </c>
      <c r="B2395" s="140" t="s">
        <v>17692</v>
      </c>
      <c r="C2395" s="141">
        <v>392</v>
      </c>
      <c r="D2395" s="141">
        <v>6</v>
      </c>
      <c r="E2395" s="142">
        <v>1521.53</v>
      </c>
      <c r="F2395" s="142">
        <v>93.78</v>
      </c>
      <c r="G2395" s="142">
        <v>79.319999999999993</v>
      </c>
      <c r="H2395" s="142">
        <v>25.6</v>
      </c>
      <c r="I2395" s="142">
        <v>198.7</v>
      </c>
      <c r="Q2395" s="30">
        <f t="shared" si="37"/>
        <v>198.7</v>
      </c>
    </row>
    <row r="2396" spans="1:17" x14ac:dyDescent="0.2">
      <c r="A2396" s="139" t="s">
        <v>4793</v>
      </c>
      <c r="B2396" s="140" t="s">
        <v>17693</v>
      </c>
      <c r="C2396" s="141">
        <v>23</v>
      </c>
      <c r="D2396" s="141">
        <v>0</v>
      </c>
      <c r="E2396" s="142">
        <v>0</v>
      </c>
      <c r="F2396" s="142">
        <v>5.5</v>
      </c>
      <c r="G2396" s="142">
        <v>0</v>
      </c>
      <c r="H2396" s="142">
        <v>0</v>
      </c>
      <c r="I2396" s="142">
        <v>5.5</v>
      </c>
      <c r="Q2396" s="30">
        <f t="shared" si="37"/>
        <v>5.5</v>
      </c>
    </row>
    <row r="2397" spans="1:17" x14ac:dyDescent="0.2">
      <c r="A2397" s="139" t="s">
        <v>4795</v>
      </c>
      <c r="B2397" s="140" t="s">
        <v>17694</v>
      </c>
      <c r="C2397" s="141">
        <v>383</v>
      </c>
      <c r="D2397" s="141">
        <v>4</v>
      </c>
      <c r="E2397" s="142">
        <v>999.41</v>
      </c>
      <c r="F2397" s="142">
        <v>91.63</v>
      </c>
      <c r="G2397" s="142">
        <v>52.88</v>
      </c>
      <c r="H2397" s="142">
        <v>16.82</v>
      </c>
      <c r="I2397" s="142">
        <v>161.33000000000001</v>
      </c>
      <c r="Q2397" s="30">
        <f t="shared" si="37"/>
        <v>161.33000000000001</v>
      </c>
    </row>
    <row r="2398" spans="1:17" x14ac:dyDescent="0.2">
      <c r="A2398" s="139" t="s">
        <v>4797</v>
      </c>
      <c r="B2398" s="140" t="s">
        <v>17695</v>
      </c>
      <c r="C2398" s="141">
        <v>468</v>
      </c>
      <c r="D2398" s="141">
        <v>11</v>
      </c>
      <c r="E2398" s="142">
        <v>4197.51</v>
      </c>
      <c r="F2398" s="142">
        <v>111.97</v>
      </c>
      <c r="G2398" s="142">
        <v>145.41999999999999</v>
      </c>
      <c r="H2398" s="142">
        <v>70.62</v>
      </c>
      <c r="I2398" s="142">
        <v>328.01</v>
      </c>
      <c r="Q2398" s="30">
        <f t="shared" si="37"/>
        <v>328.01</v>
      </c>
    </row>
    <row r="2399" spans="1:17" x14ac:dyDescent="0.2">
      <c r="A2399" s="139" t="s">
        <v>4799</v>
      </c>
      <c r="B2399" s="140" t="s">
        <v>17696</v>
      </c>
      <c r="C2399" s="141">
        <v>189</v>
      </c>
      <c r="D2399" s="141">
        <v>15</v>
      </c>
      <c r="E2399" s="142">
        <v>8652.93</v>
      </c>
      <c r="F2399" s="142">
        <v>45.22</v>
      </c>
      <c r="G2399" s="142">
        <v>198.29</v>
      </c>
      <c r="H2399" s="142">
        <v>145.58000000000001</v>
      </c>
      <c r="I2399" s="142">
        <v>389.09</v>
      </c>
      <c r="Q2399" s="30">
        <f t="shared" si="37"/>
        <v>389.09</v>
      </c>
    </row>
    <row r="2400" spans="1:17" x14ac:dyDescent="0.2">
      <c r="A2400" s="139" t="s">
        <v>4801</v>
      </c>
      <c r="B2400" s="140" t="s">
        <v>17697</v>
      </c>
      <c r="C2400" s="141">
        <v>789</v>
      </c>
      <c r="D2400" s="141">
        <v>18</v>
      </c>
      <c r="E2400" s="142">
        <v>8675.9500000000007</v>
      </c>
      <c r="F2400" s="142">
        <v>188.76</v>
      </c>
      <c r="G2400" s="142">
        <v>237.95</v>
      </c>
      <c r="H2400" s="142">
        <v>145.96</v>
      </c>
      <c r="I2400" s="142">
        <v>572.66999999999996</v>
      </c>
      <c r="Q2400" s="30">
        <f t="shared" si="37"/>
        <v>572.66999999999996</v>
      </c>
    </row>
    <row r="2401" spans="1:17" x14ac:dyDescent="0.2">
      <c r="A2401" s="139" t="s">
        <v>4803</v>
      </c>
      <c r="B2401" s="140" t="s">
        <v>17698</v>
      </c>
      <c r="C2401" s="141">
        <v>210</v>
      </c>
      <c r="D2401" s="141">
        <v>1</v>
      </c>
      <c r="E2401" s="142">
        <v>382.72</v>
      </c>
      <c r="F2401" s="142">
        <v>50.24</v>
      </c>
      <c r="G2401" s="142">
        <v>13.22</v>
      </c>
      <c r="H2401" s="142">
        <v>6.44</v>
      </c>
      <c r="I2401" s="142">
        <v>69.900000000000006</v>
      </c>
      <c r="Q2401" s="30">
        <f t="shared" si="37"/>
        <v>69.900000000000006</v>
      </c>
    </row>
    <row r="2402" spans="1:17" x14ac:dyDescent="0.2">
      <c r="A2402" s="139" t="s">
        <v>4805</v>
      </c>
      <c r="B2402" s="140" t="s">
        <v>17699</v>
      </c>
      <c r="C2402" s="141">
        <v>338</v>
      </c>
      <c r="D2402" s="141">
        <v>3</v>
      </c>
      <c r="E2402" s="142">
        <v>782.49</v>
      </c>
      <c r="F2402" s="142">
        <v>80.86</v>
      </c>
      <c r="G2402" s="142">
        <v>39.659999999999997</v>
      </c>
      <c r="H2402" s="142">
        <v>13.17</v>
      </c>
      <c r="I2402" s="142">
        <v>133.69</v>
      </c>
      <c r="Q2402" s="30">
        <f t="shared" si="37"/>
        <v>133.69</v>
      </c>
    </row>
    <row r="2403" spans="1:17" x14ac:dyDescent="0.2">
      <c r="A2403" s="139" t="s">
        <v>4807</v>
      </c>
      <c r="B2403" s="140" t="s">
        <v>17700</v>
      </c>
      <c r="C2403" s="141">
        <v>141</v>
      </c>
      <c r="D2403" s="141">
        <v>2</v>
      </c>
      <c r="E2403" s="142">
        <v>500.69</v>
      </c>
      <c r="F2403" s="142">
        <v>33.74</v>
      </c>
      <c r="G2403" s="142">
        <v>26.44</v>
      </c>
      <c r="H2403" s="142">
        <v>8.42</v>
      </c>
      <c r="I2403" s="142">
        <v>68.599999999999994</v>
      </c>
      <c r="Q2403" s="30">
        <f t="shared" si="37"/>
        <v>68.599999999999994</v>
      </c>
    </row>
    <row r="2404" spans="1:17" x14ac:dyDescent="0.2">
      <c r="A2404" s="139" t="s">
        <v>4809</v>
      </c>
      <c r="B2404" s="140" t="s">
        <v>17701</v>
      </c>
      <c r="C2404" s="141">
        <v>12</v>
      </c>
      <c r="D2404" s="141">
        <v>0</v>
      </c>
      <c r="E2404" s="142">
        <v>0</v>
      </c>
      <c r="F2404" s="142">
        <v>2.87</v>
      </c>
      <c r="G2404" s="142">
        <v>0</v>
      </c>
      <c r="H2404" s="142">
        <v>0</v>
      </c>
      <c r="I2404" s="142">
        <v>2.87</v>
      </c>
      <c r="Q2404" s="30">
        <f t="shared" si="37"/>
        <v>2.87</v>
      </c>
    </row>
    <row r="2405" spans="1:17" x14ac:dyDescent="0.2">
      <c r="A2405" s="139" t="s">
        <v>4811</v>
      </c>
      <c r="B2405" s="140" t="s">
        <v>17702</v>
      </c>
      <c r="C2405" s="141">
        <v>17</v>
      </c>
      <c r="D2405" s="141">
        <v>1</v>
      </c>
      <c r="E2405" s="142">
        <v>360.61</v>
      </c>
      <c r="F2405" s="142">
        <v>4.0599999999999996</v>
      </c>
      <c r="G2405" s="142">
        <v>13.22</v>
      </c>
      <c r="H2405" s="142">
        <v>6.06</v>
      </c>
      <c r="I2405" s="142">
        <v>23.34</v>
      </c>
      <c r="Q2405" s="30">
        <f t="shared" si="37"/>
        <v>23.34</v>
      </c>
    </row>
    <row r="2406" spans="1:17" x14ac:dyDescent="0.2">
      <c r="A2406" s="139" t="s">
        <v>4813</v>
      </c>
      <c r="B2406" s="140" t="s">
        <v>17703</v>
      </c>
      <c r="C2406" s="141">
        <v>100</v>
      </c>
      <c r="D2406" s="141">
        <v>10</v>
      </c>
      <c r="E2406" s="142">
        <v>1157.8800000000001</v>
      </c>
      <c r="F2406" s="142">
        <v>23.93</v>
      </c>
      <c r="G2406" s="142">
        <v>132.19</v>
      </c>
      <c r="H2406" s="142">
        <v>19.48</v>
      </c>
      <c r="I2406" s="142">
        <v>175.6</v>
      </c>
      <c r="Q2406" s="30">
        <f t="shared" si="37"/>
        <v>175.6</v>
      </c>
    </row>
    <row r="2407" spans="1:17" x14ac:dyDescent="0.2">
      <c r="A2407" s="139" t="s">
        <v>4815</v>
      </c>
      <c r="B2407" s="140" t="s">
        <v>17704</v>
      </c>
      <c r="C2407" s="141">
        <v>55</v>
      </c>
      <c r="D2407" s="141">
        <v>0</v>
      </c>
      <c r="E2407" s="142">
        <v>0</v>
      </c>
      <c r="F2407" s="142">
        <v>13.16</v>
      </c>
      <c r="G2407" s="142">
        <v>0</v>
      </c>
      <c r="H2407" s="142">
        <v>0</v>
      </c>
      <c r="I2407" s="142">
        <v>13.16</v>
      </c>
      <c r="Q2407" s="30">
        <f t="shared" si="37"/>
        <v>13.16</v>
      </c>
    </row>
    <row r="2408" spans="1:17" x14ac:dyDescent="0.2">
      <c r="A2408" s="139" t="s">
        <v>4817</v>
      </c>
      <c r="B2408" s="140" t="s">
        <v>17705</v>
      </c>
      <c r="C2408" s="141">
        <v>268</v>
      </c>
      <c r="D2408" s="141">
        <v>19</v>
      </c>
      <c r="E2408" s="142">
        <v>5305.05</v>
      </c>
      <c r="F2408" s="142">
        <v>64.12</v>
      </c>
      <c r="G2408" s="142">
        <v>251.17</v>
      </c>
      <c r="H2408" s="142">
        <v>89.25</v>
      </c>
      <c r="I2408" s="142">
        <v>404.54</v>
      </c>
      <c r="Q2408" s="30">
        <f t="shared" si="37"/>
        <v>404.54</v>
      </c>
    </row>
    <row r="2409" spans="1:17" x14ac:dyDescent="0.2">
      <c r="A2409" s="139" t="s">
        <v>4819</v>
      </c>
      <c r="B2409" s="140" t="s">
        <v>17706</v>
      </c>
      <c r="C2409" s="141">
        <v>154</v>
      </c>
      <c r="D2409" s="141">
        <v>0</v>
      </c>
      <c r="E2409" s="142">
        <v>0</v>
      </c>
      <c r="F2409" s="142">
        <v>36.840000000000003</v>
      </c>
      <c r="G2409" s="142">
        <v>0</v>
      </c>
      <c r="H2409" s="142">
        <v>0</v>
      </c>
      <c r="I2409" s="142">
        <v>36.840000000000003</v>
      </c>
      <c r="Q2409" s="30">
        <f t="shared" si="37"/>
        <v>36.840000000000003</v>
      </c>
    </row>
    <row r="2410" spans="1:17" x14ac:dyDescent="0.2">
      <c r="A2410" s="139" t="s">
        <v>4821</v>
      </c>
      <c r="B2410" s="140" t="s">
        <v>17707</v>
      </c>
      <c r="C2410" s="141">
        <v>691</v>
      </c>
      <c r="D2410" s="141">
        <v>22</v>
      </c>
      <c r="E2410" s="142">
        <v>32477.05</v>
      </c>
      <c r="F2410" s="142">
        <v>165.32</v>
      </c>
      <c r="G2410" s="142">
        <v>290.82</v>
      </c>
      <c r="H2410" s="142">
        <v>546.39</v>
      </c>
      <c r="I2410" s="142">
        <v>1002.53</v>
      </c>
      <c r="Q2410" s="30">
        <f t="shared" si="37"/>
        <v>1002.53</v>
      </c>
    </row>
    <row r="2411" spans="1:17" x14ac:dyDescent="0.2">
      <c r="A2411" s="139" t="s">
        <v>4823</v>
      </c>
      <c r="B2411" s="140" t="s">
        <v>17708</v>
      </c>
      <c r="C2411" s="141">
        <v>127</v>
      </c>
      <c r="D2411" s="141">
        <v>1</v>
      </c>
      <c r="E2411" s="142">
        <v>74.650000000000006</v>
      </c>
      <c r="F2411" s="142">
        <v>30.38</v>
      </c>
      <c r="G2411" s="142">
        <v>13.22</v>
      </c>
      <c r="H2411" s="142">
        <v>1.26</v>
      </c>
      <c r="I2411" s="142">
        <v>44.86</v>
      </c>
      <c r="Q2411" s="30">
        <f t="shared" si="37"/>
        <v>44.86</v>
      </c>
    </row>
    <row r="2412" spans="1:17" x14ac:dyDescent="0.2">
      <c r="A2412" s="139" t="s">
        <v>4825</v>
      </c>
      <c r="B2412" s="140" t="s">
        <v>17709</v>
      </c>
      <c r="C2412" s="141">
        <v>1499</v>
      </c>
      <c r="D2412" s="141">
        <v>16</v>
      </c>
      <c r="E2412" s="142">
        <v>3543.95</v>
      </c>
      <c r="F2412" s="142">
        <v>358.62</v>
      </c>
      <c r="G2412" s="142">
        <v>211.51</v>
      </c>
      <c r="H2412" s="142">
        <v>59.62</v>
      </c>
      <c r="I2412" s="142">
        <v>629.75</v>
      </c>
      <c r="Q2412" s="30">
        <f t="shared" si="37"/>
        <v>629.75</v>
      </c>
    </row>
    <row r="2413" spans="1:17" x14ac:dyDescent="0.2">
      <c r="A2413" s="139" t="s">
        <v>4827</v>
      </c>
      <c r="B2413" s="140" t="s">
        <v>17710</v>
      </c>
      <c r="C2413" s="141">
        <v>546</v>
      </c>
      <c r="D2413" s="141">
        <v>4</v>
      </c>
      <c r="E2413" s="142">
        <v>870.86</v>
      </c>
      <c r="F2413" s="142">
        <v>130.62</v>
      </c>
      <c r="G2413" s="142">
        <v>52.88</v>
      </c>
      <c r="H2413" s="142">
        <v>14.65</v>
      </c>
      <c r="I2413" s="142">
        <v>198.15</v>
      </c>
      <c r="Q2413" s="30">
        <f t="shared" si="37"/>
        <v>198.15</v>
      </c>
    </row>
    <row r="2414" spans="1:17" x14ac:dyDescent="0.2">
      <c r="A2414" s="139" t="s">
        <v>4829</v>
      </c>
      <c r="B2414" s="140" t="s">
        <v>17711</v>
      </c>
      <c r="C2414" s="141">
        <v>1994</v>
      </c>
      <c r="D2414" s="141">
        <v>23</v>
      </c>
      <c r="E2414" s="142">
        <v>5844.64</v>
      </c>
      <c r="F2414" s="142">
        <v>477.05</v>
      </c>
      <c r="G2414" s="142">
        <v>304.05</v>
      </c>
      <c r="H2414" s="142">
        <v>98.33</v>
      </c>
      <c r="I2414" s="142">
        <v>879.43</v>
      </c>
      <c r="Q2414" s="30">
        <f t="shared" si="37"/>
        <v>879.43</v>
      </c>
    </row>
    <row r="2415" spans="1:17" x14ac:dyDescent="0.2">
      <c r="A2415" s="139" t="s">
        <v>4831</v>
      </c>
      <c r="B2415" s="140" t="s">
        <v>17712</v>
      </c>
      <c r="C2415" s="141">
        <v>74</v>
      </c>
      <c r="D2415" s="141">
        <v>0</v>
      </c>
      <c r="E2415" s="142">
        <v>0</v>
      </c>
      <c r="F2415" s="142">
        <v>17.7</v>
      </c>
      <c r="G2415" s="142">
        <v>0</v>
      </c>
      <c r="H2415" s="142">
        <v>0</v>
      </c>
      <c r="I2415" s="142">
        <v>17.7</v>
      </c>
      <c r="Q2415" s="30">
        <f t="shared" si="37"/>
        <v>17.7</v>
      </c>
    </row>
    <row r="2416" spans="1:17" x14ac:dyDescent="0.2">
      <c r="A2416" s="139" t="s">
        <v>4833</v>
      </c>
      <c r="B2416" s="140" t="s">
        <v>17713</v>
      </c>
      <c r="C2416" s="141">
        <v>173</v>
      </c>
      <c r="D2416" s="141">
        <v>19</v>
      </c>
      <c r="E2416" s="142">
        <v>6114.98</v>
      </c>
      <c r="F2416" s="142">
        <v>41.39</v>
      </c>
      <c r="G2416" s="142">
        <v>251.17</v>
      </c>
      <c r="H2416" s="142">
        <v>102.88</v>
      </c>
      <c r="I2416" s="142">
        <v>395.44</v>
      </c>
      <c r="Q2416" s="30">
        <f t="shared" si="37"/>
        <v>395.44</v>
      </c>
    </row>
    <row r="2417" spans="1:17" x14ac:dyDescent="0.2">
      <c r="A2417" s="139" t="s">
        <v>4835</v>
      </c>
      <c r="B2417" s="140" t="s">
        <v>17714</v>
      </c>
      <c r="C2417" s="141">
        <v>696</v>
      </c>
      <c r="D2417" s="141">
        <v>5</v>
      </c>
      <c r="E2417" s="142">
        <v>794.78</v>
      </c>
      <c r="F2417" s="142">
        <v>166.51</v>
      </c>
      <c r="G2417" s="142">
        <v>66.099999999999994</v>
      </c>
      <c r="H2417" s="142">
        <v>13.37</v>
      </c>
      <c r="I2417" s="142">
        <v>245.98</v>
      </c>
      <c r="Q2417" s="30">
        <f t="shared" si="37"/>
        <v>245.98</v>
      </c>
    </row>
    <row r="2418" spans="1:17" x14ac:dyDescent="0.2">
      <c r="A2418" s="139" t="s">
        <v>4837</v>
      </c>
      <c r="B2418" s="140" t="s">
        <v>17715</v>
      </c>
      <c r="C2418" s="141">
        <v>79</v>
      </c>
      <c r="D2418" s="141">
        <v>0</v>
      </c>
      <c r="E2418" s="142">
        <v>0</v>
      </c>
      <c r="F2418" s="142">
        <v>18.899999999999999</v>
      </c>
      <c r="G2418" s="142">
        <v>0</v>
      </c>
      <c r="H2418" s="142">
        <v>0</v>
      </c>
      <c r="I2418" s="142">
        <v>18.899999999999999</v>
      </c>
      <c r="Q2418" s="30">
        <f t="shared" si="37"/>
        <v>18.899999999999999</v>
      </c>
    </row>
    <row r="2419" spans="1:17" x14ac:dyDescent="0.2">
      <c r="A2419" s="139" t="s">
        <v>4839</v>
      </c>
      <c r="B2419" s="140" t="s">
        <v>17716</v>
      </c>
      <c r="C2419" s="141">
        <v>903</v>
      </c>
      <c r="D2419" s="141">
        <v>19</v>
      </c>
      <c r="E2419" s="142">
        <v>2595.4899999999998</v>
      </c>
      <c r="F2419" s="142">
        <v>203.46</v>
      </c>
      <c r="G2419" s="142">
        <v>241.59</v>
      </c>
      <c r="H2419" s="142">
        <v>53.57</v>
      </c>
      <c r="I2419" s="142">
        <v>498.62</v>
      </c>
      <c r="Q2419" s="30">
        <f t="shared" si="37"/>
        <v>498.62</v>
      </c>
    </row>
    <row r="2420" spans="1:17" x14ac:dyDescent="0.2">
      <c r="A2420" s="139" t="s">
        <v>4841</v>
      </c>
      <c r="B2420" s="140" t="s">
        <v>17717</v>
      </c>
      <c r="C2420" s="141">
        <v>780</v>
      </c>
      <c r="D2420" s="141">
        <v>81</v>
      </c>
      <c r="E2420" s="142">
        <v>105732.22</v>
      </c>
      <c r="F2420" s="142">
        <v>175.74</v>
      </c>
      <c r="G2420" s="142">
        <v>1029.94</v>
      </c>
      <c r="H2420" s="142">
        <v>2182.17</v>
      </c>
      <c r="I2420" s="142">
        <v>3387.85</v>
      </c>
      <c r="Q2420" s="30">
        <f t="shared" si="37"/>
        <v>3387.85</v>
      </c>
    </row>
    <row r="2421" spans="1:17" x14ac:dyDescent="0.2">
      <c r="A2421" s="139" t="s">
        <v>4843</v>
      </c>
      <c r="B2421" s="140" t="s">
        <v>17718</v>
      </c>
      <c r="C2421" s="141">
        <v>180</v>
      </c>
      <c r="D2421" s="141">
        <v>2</v>
      </c>
      <c r="E2421" s="142">
        <v>335.9</v>
      </c>
      <c r="F2421" s="142">
        <v>40.549999999999997</v>
      </c>
      <c r="G2421" s="142">
        <v>25.43</v>
      </c>
      <c r="H2421" s="142">
        <v>6.94</v>
      </c>
      <c r="I2421" s="142">
        <v>72.92</v>
      </c>
      <c r="Q2421" s="30">
        <f t="shared" si="37"/>
        <v>72.92</v>
      </c>
    </row>
    <row r="2422" spans="1:17" x14ac:dyDescent="0.2">
      <c r="A2422" s="139" t="s">
        <v>4845</v>
      </c>
      <c r="B2422" s="140" t="s">
        <v>17719</v>
      </c>
      <c r="C2422" s="141">
        <v>797</v>
      </c>
      <c r="D2422" s="141">
        <v>13</v>
      </c>
      <c r="E2422" s="142">
        <v>2952.49</v>
      </c>
      <c r="F2422" s="142">
        <v>179.57</v>
      </c>
      <c r="G2422" s="142">
        <v>165.3</v>
      </c>
      <c r="H2422" s="142">
        <v>60.94</v>
      </c>
      <c r="I2422" s="142">
        <v>405.81</v>
      </c>
      <c r="Q2422" s="30">
        <f t="shared" si="37"/>
        <v>405.81</v>
      </c>
    </row>
    <row r="2423" spans="1:17" x14ac:dyDescent="0.2">
      <c r="A2423" s="139" t="s">
        <v>4847</v>
      </c>
      <c r="B2423" s="140" t="s">
        <v>17720</v>
      </c>
      <c r="C2423" s="141">
        <v>625</v>
      </c>
      <c r="D2423" s="141">
        <v>19</v>
      </c>
      <c r="E2423" s="142">
        <v>6749.97</v>
      </c>
      <c r="F2423" s="142">
        <v>140.82</v>
      </c>
      <c r="G2423" s="142">
        <v>241.59</v>
      </c>
      <c r="H2423" s="142">
        <v>139.31</v>
      </c>
      <c r="I2423" s="142">
        <v>521.72</v>
      </c>
      <c r="Q2423" s="30">
        <f t="shared" si="37"/>
        <v>521.72</v>
      </c>
    </row>
    <row r="2424" spans="1:17" x14ac:dyDescent="0.2">
      <c r="A2424" s="139" t="s">
        <v>4849</v>
      </c>
      <c r="B2424" s="140" t="s">
        <v>17721</v>
      </c>
      <c r="C2424" s="141">
        <v>1717</v>
      </c>
      <c r="D2424" s="141">
        <v>60</v>
      </c>
      <c r="E2424" s="142">
        <v>12228.99</v>
      </c>
      <c r="F2424" s="142">
        <v>386.86</v>
      </c>
      <c r="G2424" s="142">
        <v>762.91</v>
      </c>
      <c r="H2424" s="142">
        <v>252.39</v>
      </c>
      <c r="I2424" s="142">
        <v>1402.16</v>
      </c>
      <c r="Q2424" s="30">
        <f t="shared" si="37"/>
        <v>1402.16</v>
      </c>
    </row>
    <row r="2425" spans="1:17" x14ac:dyDescent="0.2">
      <c r="A2425" s="139" t="s">
        <v>4851</v>
      </c>
      <c r="B2425" s="140" t="s">
        <v>17722</v>
      </c>
      <c r="C2425" s="141">
        <v>2422</v>
      </c>
      <c r="D2425" s="141">
        <v>50</v>
      </c>
      <c r="E2425" s="142">
        <v>92956.41</v>
      </c>
      <c r="F2425" s="142">
        <v>545.70000000000005</v>
      </c>
      <c r="G2425" s="142">
        <v>635.76</v>
      </c>
      <c r="H2425" s="142">
        <v>1918.49</v>
      </c>
      <c r="I2425" s="142">
        <v>3099.95</v>
      </c>
      <c r="Q2425" s="30">
        <f t="shared" si="37"/>
        <v>3099.95</v>
      </c>
    </row>
    <row r="2426" spans="1:17" x14ac:dyDescent="0.2">
      <c r="A2426" s="139" t="s">
        <v>4853</v>
      </c>
      <c r="B2426" s="140" t="s">
        <v>17723</v>
      </c>
      <c r="C2426" s="141">
        <v>5682</v>
      </c>
      <c r="D2426" s="141">
        <v>66</v>
      </c>
      <c r="E2426" s="142">
        <v>115084.84</v>
      </c>
      <c r="F2426" s="142">
        <v>1280.19</v>
      </c>
      <c r="G2426" s="142">
        <v>839.21</v>
      </c>
      <c r="H2426" s="142">
        <v>2375.19</v>
      </c>
      <c r="I2426" s="142">
        <v>4494.59</v>
      </c>
      <c r="Q2426" s="30">
        <f t="shared" si="37"/>
        <v>4494.59</v>
      </c>
    </row>
    <row r="2427" spans="1:17" x14ac:dyDescent="0.2">
      <c r="A2427" s="139" t="s">
        <v>4855</v>
      </c>
      <c r="B2427" s="140" t="s">
        <v>17724</v>
      </c>
      <c r="C2427" s="141">
        <v>6474</v>
      </c>
      <c r="D2427" s="141">
        <v>103</v>
      </c>
      <c r="E2427" s="142">
        <v>161379.68</v>
      </c>
      <c r="F2427" s="142">
        <v>1458.64</v>
      </c>
      <c r="G2427" s="142">
        <v>1309.67</v>
      </c>
      <c r="H2427" s="142">
        <v>3330.65</v>
      </c>
      <c r="I2427" s="142">
        <v>6098.96</v>
      </c>
      <c r="Q2427" s="30">
        <f t="shared" si="37"/>
        <v>6098.96</v>
      </c>
    </row>
    <row r="2428" spans="1:17" x14ac:dyDescent="0.2">
      <c r="A2428" s="139" t="s">
        <v>4857</v>
      </c>
      <c r="B2428" s="140" t="s">
        <v>17725</v>
      </c>
      <c r="C2428" s="141">
        <v>439</v>
      </c>
      <c r="D2428" s="141">
        <v>29</v>
      </c>
      <c r="E2428" s="142">
        <v>45021.25</v>
      </c>
      <c r="F2428" s="142">
        <v>98.91</v>
      </c>
      <c r="G2428" s="142">
        <v>368.74</v>
      </c>
      <c r="H2428" s="142">
        <v>929.18</v>
      </c>
      <c r="I2428" s="142">
        <v>1396.83</v>
      </c>
      <c r="Q2428" s="30">
        <f t="shared" si="37"/>
        <v>1396.83</v>
      </c>
    </row>
    <row r="2429" spans="1:17" x14ac:dyDescent="0.2">
      <c r="A2429" s="139" t="s">
        <v>4859</v>
      </c>
      <c r="B2429" s="140" t="s">
        <v>17726</v>
      </c>
      <c r="C2429" s="141">
        <v>1043</v>
      </c>
      <c r="D2429" s="141">
        <v>12</v>
      </c>
      <c r="E2429" s="142">
        <v>2746.86</v>
      </c>
      <c r="F2429" s="142">
        <v>234.99</v>
      </c>
      <c r="G2429" s="142">
        <v>152.58000000000001</v>
      </c>
      <c r="H2429" s="142">
        <v>56.69</v>
      </c>
      <c r="I2429" s="142">
        <v>444.26</v>
      </c>
      <c r="Q2429" s="30">
        <f t="shared" si="37"/>
        <v>444.26</v>
      </c>
    </row>
    <row r="2430" spans="1:17" x14ac:dyDescent="0.2">
      <c r="A2430" s="139" t="s">
        <v>4861</v>
      </c>
      <c r="B2430" s="140" t="s">
        <v>17727</v>
      </c>
      <c r="C2430" s="141">
        <v>1676</v>
      </c>
      <c r="D2430" s="141">
        <v>30</v>
      </c>
      <c r="E2430" s="142">
        <v>5001.55</v>
      </c>
      <c r="F2430" s="142">
        <v>377.62</v>
      </c>
      <c r="G2430" s="142">
        <v>381.46</v>
      </c>
      <c r="H2430" s="142">
        <v>103.22</v>
      </c>
      <c r="I2430" s="142">
        <v>862.3</v>
      </c>
      <c r="Q2430" s="30">
        <f t="shared" si="37"/>
        <v>862.3</v>
      </c>
    </row>
    <row r="2431" spans="1:17" x14ac:dyDescent="0.2">
      <c r="A2431" s="139" t="s">
        <v>4863</v>
      </c>
      <c r="B2431" s="140" t="s">
        <v>17728</v>
      </c>
      <c r="C2431" s="141">
        <v>4177</v>
      </c>
      <c r="D2431" s="141">
        <v>126</v>
      </c>
      <c r="E2431" s="142">
        <v>43090.37</v>
      </c>
      <c r="F2431" s="142">
        <v>941.1</v>
      </c>
      <c r="G2431" s="142">
        <v>1602.12</v>
      </c>
      <c r="H2431" s="142">
        <v>889.33</v>
      </c>
      <c r="I2431" s="142">
        <v>3432.55</v>
      </c>
      <c r="Q2431" s="30">
        <f t="shared" si="37"/>
        <v>3432.55</v>
      </c>
    </row>
    <row r="2432" spans="1:17" x14ac:dyDescent="0.2">
      <c r="A2432" s="139" t="s">
        <v>4865</v>
      </c>
      <c r="B2432" s="140" t="s">
        <v>17729</v>
      </c>
      <c r="C2432" s="141">
        <v>87</v>
      </c>
      <c r="D2432" s="141">
        <v>1</v>
      </c>
      <c r="E2432" s="142">
        <v>149.29</v>
      </c>
      <c r="F2432" s="142">
        <v>19.600000000000001</v>
      </c>
      <c r="G2432" s="142">
        <v>12.71</v>
      </c>
      <c r="H2432" s="142">
        <v>3.08</v>
      </c>
      <c r="I2432" s="142">
        <v>35.39</v>
      </c>
      <c r="Q2432" s="30">
        <f t="shared" si="37"/>
        <v>35.39</v>
      </c>
    </row>
    <row r="2433" spans="1:17" x14ac:dyDescent="0.2">
      <c r="A2433" s="139" t="s">
        <v>4867</v>
      </c>
      <c r="B2433" s="140" t="s">
        <v>17730</v>
      </c>
      <c r="C2433" s="141">
        <v>20187</v>
      </c>
      <c r="D2433" s="141">
        <v>285</v>
      </c>
      <c r="E2433" s="142">
        <v>138415.15</v>
      </c>
      <c r="F2433" s="142">
        <v>4548.2700000000004</v>
      </c>
      <c r="G2433" s="142">
        <v>3623.84</v>
      </c>
      <c r="H2433" s="142">
        <v>2856.7</v>
      </c>
      <c r="I2433" s="142">
        <v>11028.81</v>
      </c>
      <c r="Q2433" s="30">
        <f t="shared" si="37"/>
        <v>11028.81</v>
      </c>
    </row>
    <row r="2434" spans="1:17" x14ac:dyDescent="0.2">
      <c r="A2434" s="139" t="s">
        <v>4869</v>
      </c>
      <c r="B2434" s="140" t="s">
        <v>17731</v>
      </c>
      <c r="C2434" s="141">
        <v>1034</v>
      </c>
      <c r="D2434" s="141">
        <v>19</v>
      </c>
      <c r="E2434" s="142">
        <v>5244.7</v>
      </c>
      <c r="F2434" s="142">
        <v>232.97</v>
      </c>
      <c r="G2434" s="142">
        <v>241.59</v>
      </c>
      <c r="H2434" s="142">
        <v>108.24</v>
      </c>
      <c r="I2434" s="142">
        <v>582.79999999999995</v>
      </c>
      <c r="Q2434" s="30">
        <f t="shared" si="37"/>
        <v>582.79999999999995</v>
      </c>
    </row>
    <row r="2435" spans="1:17" x14ac:dyDescent="0.2">
      <c r="A2435" s="139" t="s">
        <v>4871</v>
      </c>
      <c r="B2435" s="140" t="s">
        <v>17732</v>
      </c>
      <c r="C2435" s="141">
        <v>713</v>
      </c>
      <c r="D2435" s="141">
        <v>16</v>
      </c>
      <c r="E2435" s="142">
        <v>3800.28</v>
      </c>
      <c r="F2435" s="142">
        <v>160.63999999999999</v>
      </c>
      <c r="G2435" s="142">
        <v>203.44</v>
      </c>
      <c r="H2435" s="142">
        <v>78.430000000000007</v>
      </c>
      <c r="I2435" s="142">
        <v>442.51</v>
      </c>
      <c r="Q2435" s="30">
        <f t="shared" si="37"/>
        <v>442.51</v>
      </c>
    </row>
    <row r="2436" spans="1:17" x14ac:dyDescent="0.2">
      <c r="A2436" s="139" t="s">
        <v>4873</v>
      </c>
      <c r="B2436" s="140" t="s">
        <v>17733</v>
      </c>
      <c r="C2436" s="141">
        <v>2480</v>
      </c>
      <c r="D2436" s="141">
        <v>46</v>
      </c>
      <c r="E2436" s="142">
        <v>15186.86</v>
      </c>
      <c r="F2436" s="142">
        <v>558.76</v>
      </c>
      <c r="G2436" s="142">
        <v>584.9</v>
      </c>
      <c r="H2436" s="142">
        <v>313.43</v>
      </c>
      <c r="I2436" s="142">
        <v>1457.09</v>
      </c>
      <c r="Q2436" s="30">
        <f t="shared" si="37"/>
        <v>1457.09</v>
      </c>
    </row>
    <row r="2437" spans="1:17" x14ac:dyDescent="0.2">
      <c r="A2437" s="139" t="s">
        <v>4875</v>
      </c>
      <c r="B2437" s="140" t="s">
        <v>17734</v>
      </c>
      <c r="C2437" s="141">
        <v>5156</v>
      </c>
      <c r="D2437" s="141">
        <v>83</v>
      </c>
      <c r="E2437" s="142">
        <v>26030.06</v>
      </c>
      <c r="F2437" s="142">
        <v>1161.68</v>
      </c>
      <c r="G2437" s="142">
        <v>1055.3699999999999</v>
      </c>
      <c r="H2437" s="142">
        <v>537.22</v>
      </c>
      <c r="I2437" s="142">
        <v>2754.27</v>
      </c>
      <c r="Q2437" s="30">
        <f t="shared" si="37"/>
        <v>2754.27</v>
      </c>
    </row>
    <row r="2438" spans="1:17" x14ac:dyDescent="0.2">
      <c r="A2438" s="139" t="s">
        <v>4877</v>
      </c>
      <c r="B2438" s="140" t="s">
        <v>17735</v>
      </c>
      <c r="C2438" s="141">
        <v>202</v>
      </c>
      <c r="D2438" s="141">
        <v>12</v>
      </c>
      <c r="E2438" s="142">
        <v>52670.01</v>
      </c>
      <c r="F2438" s="142">
        <v>45.51</v>
      </c>
      <c r="G2438" s="142">
        <v>152.58000000000001</v>
      </c>
      <c r="H2438" s="142">
        <v>1087.03</v>
      </c>
      <c r="I2438" s="142">
        <v>1285.1199999999999</v>
      </c>
      <c r="Q2438" s="30">
        <f t="shared" si="37"/>
        <v>1285.1199999999999</v>
      </c>
    </row>
    <row r="2439" spans="1:17" x14ac:dyDescent="0.2">
      <c r="A2439" s="139" t="s">
        <v>4879</v>
      </c>
      <c r="B2439" s="140" t="s">
        <v>17736</v>
      </c>
      <c r="C2439" s="141">
        <v>11163</v>
      </c>
      <c r="D2439" s="141">
        <v>133</v>
      </c>
      <c r="E2439" s="142">
        <v>43588.84</v>
      </c>
      <c r="F2439" s="142">
        <v>2515.1</v>
      </c>
      <c r="G2439" s="142">
        <v>1691.13</v>
      </c>
      <c r="H2439" s="142">
        <v>899.62</v>
      </c>
      <c r="I2439" s="142">
        <v>5105.8500000000004</v>
      </c>
      <c r="Q2439" s="30">
        <f t="shared" si="37"/>
        <v>5105.8500000000004</v>
      </c>
    </row>
    <row r="2440" spans="1:17" x14ac:dyDescent="0.2">
      <c r="A2440" s="139" t="s">
        <v>4881</v>
      </c>
      <c r="B2440" s="140" t="s">
        <v>17737</v>
      </c>
      <c r="C2440" s="141">
        <v>40579</v>
      </c>
      <c r="D2440" s="141">
        <v>479</v>
      </c>
      <c r="E2440" s="142">
        <v>234114.15</v>
      </c>
      <c r="F2440" s="142">
        <v>9142.74</v>
      </c>
      <c r="G2440" s="142">
        <v>6090.6</v>
      </c>
      <c r="H2440" s="142">
        <v>4831.79</v>
      </c>
      <c r="I2440" s="142">
        <v>20065.13</v>
      </c>
      <c r="Q2440" s="30">
        <f t="shared" si="37"/>
        <v>20065.13</v>
      </c>
    </row>
    <row r="2441" spans="1:17" x14ac:dyDescent="0.2">
      <c r="A2441" s="139" t="s">
        <v>4883</v>
      </c>
      <c r="B2441" s="140" t="s">
        <v>17738</v>
      </c>
      <c r="C2441" s="141">
        <v>518</v>
      </c>
      <c r="D2441" s="141">
        <v>12</v>
      </c>
      <c r="E2441" s="142">
        <v>2234.58</v>
      </c>
      <c r="F2441" s="142">
        <v>116.71</v>
      </c>
      <c r="G2441" s="142">
        <v>152.58000000000001</v>
      </c>
      <c r="H2441" s="142">
        <v>46.12</v>
      </c>
      <c r="I2441" s="142">
        <v>315.41000000000003</v>
      </c>
      <c r="Q2441" s="30">
        <f t="shared" si="37"/>
        <v>315.41000000000003</v>
      </c>
    </row>
    <row r="2442" spans="1:17" x14ac:dyDescent="0.2">
      <c r="A2442" s="139" t="s">
        <v>4885</v>
      </c>
      <c r="B2442" s="140" t="s">
        <v>17739</v>
      </c>
      <c r="C2442" s="141">
        <v>1815</v>
      </c>
      <c r="D2442" s="141">
        <v>22</v>
      </c>
      <c r="E2442" s="142">
        <v>5438.23</v>
      </c>
      <c r="F2442" s="142">
        <v>408.94</v>
      </c>
      <c r="G2442" s="142">
        <v>279.74</v>
      </c>
      <c r="H2442" s="142">
        <v>112.24</v>
      </c>
      <c r="I2442" s="142">
        <v>800.92</v>
      </c>
      <c r="Q2442" s="30">
        <f t="shared" si="37"/>
        <v>800.92</v>
      </c>
    </row>
    <row r="2443" spans="1:17" x14ac:dyDescent="0.2">
      <c r="A2443" s="139" t="s">
        <v>4887</v>
      </c>
      <c r="B2443" s="140" t="s">
        <v>17740</v>
      </c>
      <c r="C2443" s="141">
        <v>776</v>
      </c>
      <c r="D2443" s="141">
        <v>10</v>
      </c>
      <c r="E2443" s="142">
        <v>5566.24</v>
      </c>
      <c r="F2443" s="142">
        <v>174.84</v>
      </c>
      <c r="G2443" s="142">
        <v>127.15</v>
      </c>
      <c r="H2443" s="142">
        <v>114.88</v>
      </c>
      <c r="I2443" s="142">
        <v>416.87</v>
      </c>
      <c r="Q2443" s="30">
        <f t="shared" si="37"/>
        <v>416.87</v>
      </c>
    </row>
    <row r="2444" spans="1:17" x14ac:dyDescent="0.2">
      <c r="A2444" s="139" t="s">
        <v>4889</v>
      </c>
      <c r="B2444" s="140" t="s">
        <v>17741</v>
      </c>
      <c r="C2444" s="141">
        <v>3842</v>
      </c>
      <c r="D2444" s="141">
        <v>48</v>
      </c>
      <c r="E2444" s="142">
        <v>16181.84</v>
      </c>
      <c r="F2444" s="142">
        <v>865.63</v>
      </c>
      <c r="G2444" s="142">
        <v>610.33000000000004</v>
      </c>
      <c r="H2444" s="142">
        <v>333.97</v>
      </c>
      <c r="I2444" s="142">
        <v>1809.93</v>
      </c>
      <c r="Q2444" s="30">
        <f t="shared" si="37"/>
        <v>1809.93</v>
      </c>
    </row>
    <row r="2445" spans="1:17" x14ac:dyDescent="0.2">
      <c r="A2445" s="139" t="s">
        <v>4891</v>
      </c>
      <c r="B2445" s="140" t="s">
        <v>17742</v>
      </c>
      <c r="C2445" s="141">
        <v>388</v>
      </c>
      <c r="D2445" s="141">
        <v>7</v>
      </c>
      <c r="E2445" s="142">
        <v>1672.72</v>
      </c>
      <c r="F2445" s="142">
        <v>87.42</v>
      </c>
      <c r="G2445" s="142">
        <v>89.01</v>
      </c>
      <c r="H2445" s="142">
        <v>34.520000000000003</v>
      </c>
      <c r="I2445" s="142">
        <v>210.95</v>
      </c>
      <c r="Q2445" s="30">
        <f t="shared" si="37"/>
        <v>210.95</v>
      </c>
    </row>
    <row r="2446" spans="1:17" x14ac:dyDescent="0.2">
      <c r="A2446" s="139" t="s">
        <v>4893</v>
      </c>
      <c r="B2446" s="140" t="s">
        <v>17743</v>
      </c>
      <c r="C2446" s="141">
        <v>258</v>
      </c>
      <c r="D2446" s="141">
        <v>3</v>
      </c>
      <c r="E2446" s="142">
        <v>983.16</v>
      </c>
      <c r="F2446" s="142">
        <v>58.13</v>
      </c>
      <c r="G2446" s="142">
        <v>38.14</v>
      </c>
      <c r="H2446" s="142">
        <v>20.29</v>
      </c>
      <c r="I2446" s="142">
        <v>116.56</v>
      </c>
      <c r="Q2446" s="30">
        <f t="shared" si="37"/>
        <v>116.56</v>
      </c>
    </row>
    <row r="2447" spans="1:17" x14ac:dyDescent="0.2">
      <c r="A2447" s="139" t="s">
        <v>4895</v>
      </c>
      <c r="B2447" s="140" t="s">
        <v>17100</v>
      </c>
      <c r="C2447" s="141">
        <v>949</v>
      </c>
      <c r="D2447" s="141">
        <v>25</v>
      </c>
      <c r="E2447" s="142">
        <v>9408.8799999999992</v>
      </c>
      <c r="F2447" s="142">
        <v>213.82</v>
      </c>
      <c r="G2447" s="142">
        <v>317.88</v>
      </c>
      <c r="H2447" s="142">
        <v>194.18</v>
      </c>
      <c r="I2447" s="142">
        <v>725.88</v>
      </c>
      <c r="Q2447" s="30">
        <f t="shared" ref="Q2447:Q2510" si="38">I2447+P2447</f>
        <v>725.88</v>
      </c>
    </row>
    <row r="2448" spans="1:17" x14ac:dyDescent="0.2">
      <c r="A2448" s="139" t="s">
        <v>4896</v>
      </c>
      <c r="B2448" s="140" t="s">
        <v>17744</v>
      </c>
      <c r="C2448" s="141">
        <v>279</v>
      </c>
      <c r="D2448" s="141">
        <v>15</v>
      </c>
      <c r="E2448" s="142">
        <v>4224.09</v>
      </c>
      <c r="F2448" s="142">
        <v>62.86</v>
      </c>
      <c r="G2448" s="142">
        <v>190.73</v>
      </c>
      <c r="H2448" s="142">
        <v>87.18</v>
      </c>
      <c r="I2448" s="142">
        <v>340.77</v>
      </c>
      <c r="Q2448" s="30">
        <f t="shared" si="38"/>
        <v>340.77</v>
      </c>
    </row>
    <row r="2449" spans="1:17" x14ac:dyDescent="0.2">
      <c r="A2449" s="139" t="s">
        <v>4898</v>
      </c>
      <c r="B2449" s="140" t="s">
        <v>17745</v>
      </c>
      <c r="C2449" s="141">
        <v>2889</v>
      </c>
      <c r="D2449" s="141">
        <v>44</v>
      </c>
      <c r="E2449" s="142">
        <v>9794.2000000000007</v>
      </c>
      <c r="F2449" s="142">
        <v>650.91</v>
      </c>
      <c r="G2449" s="142">
        <v>559.47</v>
      </c>
      <c r="H2449" s="142">
        <v>202.14</v>
      </c>
      <c r="I2449" s="142">
        <v>1412.52</v>
      </c>
      <c r="Q2449" s="30">
        <f t="shared" si="38"/>
        <v>1412.52</v>
      </c>
    </row>
    <row r="2450" spans="1:17" x14ac:dyDescent="0.2">
      <c r="A2450" s="139" t="s">
        <v>4900</v>
      </c>
      <c r="B2450" s="140" t="s">
        <v>17746</v>
      </c>
      <c r="C2450" s="141">
        <v>8196</v>
      </c>
      <c r="D2450" s="141">
        <v>109</v>
      </c>
      <c r="E2450" s="142">
        <v>47622.97</v>
      </c>
      <c r="F2450" s="142">
        <v>1846.62</v>
      </c>
      <c r="G2450" s="142">
        <v>1385.96</v>
      </c>
      <c r="H2450" s="142">
        <v>982.87</v>
      </c>
      <c r="I2450" s="142">
        <v>4215.45</v>
      </c>
      <c r="Q2450" s="30">
        <f t="shared" si="38"/>
        <v>4215.45</v>
      </c>
    </row>
    <row r="2451" spans="1:17" x14ac:dyDescent="0.2">
      <c r="A2451" s="139" t="s">
        <v>4902</v>
      </c>
      <c r="B2451" s="140" t="s">
        <v>17747</v>
      </c>
      <c r="C2451" s="141">
        <v>11712</v>
      </c>
      <c r="D2451" s="141">
        <v>165</v>
      </c>
      <c r="E2451" s="142">
        <v>47385.29</v>
      </c>
      <c r="F2451" s="142">
        <v>2638.8</v>
      </c>
      <c r="G2451" s="142">
        <v>2098.02</v>
      </c>
      <c r="H2451" s="142">
        <v>977.97</v>
      </c>
      <c r="I2451" s="142">
        <v>5714.79</v>
      </c>
      <c r="Q2451" s="30">
        <f t="shared" si="38"/>
        <v>5714.79</v>
      </c>
    </row>
    <row r="2452" spans="1:17" x14ac:dyDescent="0.2">
      <c r="A2452" s="139" t="s">
        <v>4904</v>
      </c>
      <c r="B2452" s="140" t="s">
        <v>17748</v>
      </c>
      <c r="C2452" s="141">
        <v>715</v>
      </c>
      <c r="D2452" s="141">
        <v>15</v>
      </c>
      <c r="E2452" s="142">
        <v>5708.94</v>
      </c>
      <c r="F2452" s="142">
        <v>161.1</v>
      </c>
      <c r="G2452" s="142">
        <v>190.73</v>
      </c>
      <c r="H2452" s="142">
        <v>117.82</v>
      </c>
      <c r="I2452" s="142">
        <v>469.65</v>
      </c>
      <c r="Q2452" s="30">
        <f t="shared" si="38"/>
        <v>469.65</v>
      </c>
    </row>
    <row r="2453" spans="1:17" x14ac:dyDescent="0.2">
      <c r="A2453" s="139" t="s">
        <v>4906</v>
      </c>
      <c r="B2453" s="140" t="s">
        <v>17749</v>
      </c>
      <c r="C2453" s="141">
        <v>3217</v>
      </c>
      <c r="D2453" s="141">
        <v>42</v>
      </c>
      <c r="E2453" s="142">
        <v>44549.03</v>
      </c>
      <c r="F2453" s="142">
        <v>724.82</v>
      </c>
      <c r="G2453" s="142">
        <v>534.04</v>
      </c>
      <c r="H2453" s="142">
        <v>919.43</v>
      </c>
      <c r="I2453" s="142">
        <v>2178.29</v>
      </c>
      <c r="Q2453" s="30">
        <f t="shared" si="38"/>
        <v>2178.29</v>
      </c>
    </row>
    <row r="2454" spans="1:17" x14ac:dyDescent="0.2">
      <c r="A2454" s="139" t="s">
        <v>4908</v>
      </c>
      <c r="B2454" s="140" t="s">
        <v>17750</v>
      </c>
      <c r="C2454" s="141">
        <v>162</v>
      </c>
      <c r="D2454" s="141">
        <v>8</v>
      </c>
      <c r="E2454" s="142">
        <v>5950.78</v>
      </c>
      <c r="F2454" s="142">
        <v>36.5</v>
      </c>
      <c r="G2454" s="142">
        <v>101.72</v>
      </c>
      <c r="H2454" s="142">
        <v>122.82</v>
      </c>
      <c r="I2454" s="142">
        <v>261.04000000000002</v>
      </c>
      <c r="Q2454" s="30">
        <f t="shared" si="38"/>
        <v>261.04000000000002</v>
      </c>
    </row>
    <row r="2455" spans="1:17" x14ac:dyDescent="0.2">
      <c r="A2455" s="139" t="s">
        <v>4910</v>
      </c>
      <c r="B2455" s="140" t="s">
        <v>17751</v>
      </c>
      <c r="C2455" s="141">
        <v>535</v>
      </c>
      <c r="D2455" s="141">
        <v>54</v>
      </c>
      <c r="E2455" s="142">
        <v>90565.54</v>
      </c>
      <c r="F2455" s="142">
        <v>120.54</v>
      </c>
      <c r="G2455" s="142">
        <v>686.62</v>
      </c>
      <c r="H2455" s="142">
        <v>1869.14</v>
      </c>
      <c r="I2455" s="142">
        <v>2676.3</v>
      </c>
      <c r="Q2455" s="30">
        <f t="shared" si="38"/>
        <v>2676.3</v>
      </c>
    </row>
    <row r="2456" spans="1:17" x14ac:dyDescent="0.2">
      <c r="A2456" s="139" t="s">
        <v>4912</v>
      </c>
      <c r="B2456" s="140" t="s">
        <v>17752</v>
      </c>
      <c r="C2456" s="141">
        <v>2469</v>
      </c>
      <c r="D2456" s="141">
        <v>40</v>
      </c>
      <c r="E2456" s="142">
        <v>24947.73</v>
      </c>
      <c r="F2456" s="142">
        <v>556.28</v>
      </c>
      <c r="G2456" s="142">
        <v>508.61</v>
      </c>
      <c r="H2456" s="142">
        <v>514.89</v>
      </c>
      <c r="I2456" s="142">
        <v>1579.78</v>
      </c>
      <c r="Q2456" s="30">
        <f t="shared" si="38"/>
        <v>1579.78</v>
      </c>
    </row>
    <row r="2457" spans="1:17" x14ac:dyDescent="0.2">
      <c r="A2457" s="139" t="s">
        <v>4914</v>
      </c>
      <c r="B2457" s="140" t="s">
        <v>17753</v>
      </c>
      <c r="C2457" s="141">
        <v>750</v>
      </c>
      <c r="D2457" s="141">
        <v>5</v>
      </c>
      <c r="E2457" s="142">
        <v>681.19</v>
      </c>
      <c r="F2457" s="142">
        <v>168.98</v>
      </c>
      <c r="G2457" s="142">
        <v>63.58</v>
      </c>
      <c r="H2457" s="142">
        <v>14.06</v>
      </c>
      <c r="I2457" s="142">
        <v>246.62</v>
      </c>
      <c r="Q2457" s="30">
        <f t="shared" si="38"/>
        <v>246.62</v>
      </c>
    </row>
    <row r="2458" spans="1:17" x14ac:dyDescent="0.2">
      <c r="A2458" s="139" t="s">
        <v>4916</v>
      </c>
      <c r="B2458" s="140" t="s">
        <v>17754</v>
      </c>
      <c r="C2458" s="141">
        <v>330</v>
      </c>
      <c r="D2458" s="141">
        <v>6</v>
      </c>
      <c r="E2458" s="142">
        <v>821.15</v>
      </c>
      <c r="F2458" s="142">
        <v>74.349999999999994</v>
      </c>
      <c r="G2458" s="142">
        <v>76.290000000000006</v>
      </c>
      <c r="H2458" s="142">
        <v>16.940000000000001</v>
      </c>
      <c r="I2458" s="142">
        <v>167.58</v>
      </c>
      <c r="Q2458" s="30">
        <f t="shared" si="38"/>
        <v>167.58</v>
      </c>
    </row>
    <row r="2459" spans="1:17" x14ac:dyDescent="0.2">
      <c r="A2459" s="139" t="s">
        <v>4918</v>
      </c>
      <c r="B2459" s="140" t="s">
        <v>17755</v>
      </c>
      <c r="C2459" s="141">
        <v>672</v>
      </c>
      <c r="D2459" s="141">
        <v>22</v>
      </c>
      <c r="E2459" s="142">
        <v>4147.92</v>
      </c>
      <c r="F2459" s="142">
        <v>151.41</v>
      </c>
      <c r="G2459" s="142">
        <v>279.74</v>
      </c>
      <c r="H2459" s="142">
        <v>85.61</v>
      </c>
      <c r="I2459" s="142">
        <v>516.76</v>
      </c>
      <c r="Q2459" s="30">
        <f t="shared" si="38"/>
        <v>516.76</v>
      </c>
    </row>
    <row r="2460" spans="1:17" x14ac:dyDescent="0.2">
      <c r="A2460" s="139" t="s">
        <v>4920</v>
      </c>
      <c r="B2460" s="140" t="s">
        <v>17756</v>
      </c>
      <c r="C2460" s="141">
        <v>191</v>
      </c>
      <c r="D2460" s="141">
        <v>18</v>
      </c>
      <c r="E2460" s="142">
        <v>6212.29</v>
      </c>
      <c r="F2460" s="142">
        <v>43.03</v>
      </c>
      <c r="G2460" s="142">
        <v>228.87</v>
      </c>
      <c r="H2460" s="142">
        <v>128.22</v>
      </c>
      <c r="I2460" s="142">
        <v>400.12</v>
      </c>
      <c r="Q2460" s="30">
        <f t="shared" si="38"/>
        <v>400.12</v>
      </c>
    </row>
    <row r="2461" spans="1:17" x14ac:dyDescent="0.2">
      <c r="A2461" s="139" t="s">
        <v>4922</v>
      </c>
      <c r="B2461" s="140" t="s">
        <v>17757</v>
      </c>
      <c r="C2461" s="141">
        <v>10680</v>
      </c>
      <c r="D2461" s="141">
        <v>184</v>
      </c>
      <c r="E2461" s="142">
        <v>113237.21</v>
      </c>
      <c r="F2461" s="142">
        <v>2406.2800000000002</v>
      </c>
      <c r="G2461" s="142">
        <v>2339.6</v>
      </c>
      <c r="H2461" s="142">
        <v>2337.06</v>
      </c>
      <c r="I2461" s="142">
        <v>7082.94</v>
      </c>
      <c r="Q2461" s="30">
        <f t="shared" si="38"/>
        <v>7082.94</v>
      </c>
    </row>
    <row r="2462" spans="1:17" x14ac:dyDescent="0.2">
      <c r="A2462" s="139" t="s">
        <v>4924</v>
      </c>
      <c r="B2462" s="140" t="s">
        <v>17758</v>
      </c>
      <c r="C2462" s="141">
        <v>926</v>
      </c>
      <c r="D2462" s="141">
        <v>14</v>
      </c>
      <c r="E2462" s="142">
        <v>3552.61</v>
      </c>
      <c r="F2462" s="142">
        <v>208.63</v>
      </c>
      <c r="G2462" s="142">
        <v>178.02</v>
      </c>
      <c r="H2462" s="142">
        <v>73.319999999999993</v>
      </c>
      <c r="I2462" s="142">
        <v>459.97</v>
      </c>
      <c r="Q2462" s="30">
        <f t="shared" si="38"/>
        <v>459.97</v>
      </c>
    </row>
    <row r="2463" spans="1:17" x14ac:dyDescent="0.2">
      <c r="A2463" s="139" t="s">
        <v>4926</v>
      </c>
      <c r="B2463" s="140" t="s">
        <v>17759</v>
      </c>
      <c r="C2463" s="141">
        <v>11611</v>
      </c>
      <c r="D2463" s="141">
        <v>234</v>
      </c>
      <c r="E2463" s="142">
        <v>65420.6</v>
      </c>
      <c r="F2463" s="142">
        <v>2616.04</v>
      </c>
      <c r="G2463" s="142">
        <v>2975.37</v>
      </c>
      <c r="H2463" s="142">
        <v>1350.19</v>
      </c>
      <c r="I2463" s="142">
        <v>6941.6</v>
      </c>
      <c r="Q2463" s="30">
        <f t="shared" si="38"/>
        <v>6941.6</v>
      </c>
    </row>
    <row r="2464" spans="1:17" ht="25.5" x14ac:dyDescent="0.2">
      <c r="A2464" s="139" t="s">
        <v>4928</v>
      </c>
      <c r="B2464" s="140" t="s">
        <v>17760</v>
      </c>
      <c r="C2464" s="141">
        <v>11757</v>
      </c>
      <c r="D2464" s="141">
        <v>337</v>
      </c>
      <c r="E2464" s="142">
        <v>102217.17</v>
      </c>
      <c r="F2464" s="142">
        <v>2648.94</v>
      </c>
      <c r="G2464" s="142">
        <v>4285.03</v>
      </c>
      <c r="H2464" s="142">
        <v>2109.62</v>
      </c>
      <c r="I2464" s="142">
        <v>9043.59</v>
      </c>
      <c r="Q2464" s="30">
        <f t="shared" si="38"/>
        <v>9043.59</v>
      </c>
    </row>
    <row r="2465" spans="1:17" x14ac:dyDescent="0.2">
      <c r="A2465" s="139" t="s">
        <v>4929</v>
      </c>
      <c r="B2465" s="140" t="s">
        <v>17761</v>
      </c>
      <c r="C2465" s="141">
        <v>5503</v>
      </c>
      <c r="D2465" s="141">
        <v>158</v>
      </c>
      <c r="E2465" s="142">
        <v>237034.12</v>
      </c>
      <c r="F2465" s="142">
        <v>1239.8599999999999</v>
      </c>
      <c r="G2465" s="142">
        <v>2009.01</v>
      </c>
      <c r="H2465" s="142">
        <v>4892.0600000000004</v>
      </c>
      <c r="I2465" s="142">
        <v>8140.93</v>
      </c>
      <c r="Q2465" s="30">
        <f t="shared" si="38"/>
        <v>8140.93</v>
      </c>
    </row>
    <row r="2466" spans="1:17" x14ac:dyDescent="0.2">
      <c r="A2466" s="139" t="s">
        <v>4931</v>
      </c>
      <c r="B2466" s="140" t="s">
        <v>17762</v>
      </c>
      <c r="C2466" s="141">
        <v>999</v>
      </c>
      <c r="D2466" s="141">
        <v>14</v>
      </c>
      <c r="E2466" s="142">
        <v>47288.41</v>
      </c>
      <c r="F2466" s="142">
        <v>225.08</v>
      </c>
      <c r="G2466" s="142">
        <v>178.02</v>
      </c>
      <c r="H2466" s="142">
        <v>975.97</v>
      </c>
      <c r="I2466" s="142">
        <v>1379.07</v>
      </c>
      <c r="Q2466" s="30">
        <f t="shared" si="38"/>
        <v>1379.07</v>
      </c>
    </row>
    <row r="2467" spans="1:17" x14ac:dyDescent="0.2">
      <c r="A2467" s="139" t="s">
        <v>4933</v>
      </c>
      <c r="B2467" s="140" t="s">
        <v>17763</v>
      </c>
      <c r="C2467" s="141">
        <v>307</v>
      </c>
      <c r="D2467" s="141">
        <v>3</v>
      </c>
      <c r="E2467" s="142">
        <v>1173.18</v>
      </c>
      <c r="F2467" s="142">
        <v>69.17</v>
      </c>
      <c r="G2467" s="142">
        <v>38.14</v>
      </c>
      <c r="H2467" s="142">
        <v>24.22</v>
      </c>
      <c r="I2467" s="142">
        <v>131.53</v>
      </c>
      <c r="Q2467" s="30">
        <f t="shared" si="38"/>
        <v>131.53</v>
      </c>
    </row>
    <row r="2468" spans="1:17" x14ac:dyDescent="0.2">
      <c r="A2468" s="139" t="s">
        <v>4935</v>
      </c>
      <c r="B2468" s="140" t="s">
        <v>17764</v>
      </c>
      <c r="C2468" s="141">
        <v>178</v>
      </c>
      <c r="D2468" s="141">
        <v>11</v>
      </c>
      <c r="E2468" s="142">
        <v>2592</v>
      </c>
      <c r="F2468" s="142">
        <v>40.1</v>
      </c>
      <c r="G2468" s="142">
        <v>139.86000000000001</v>
      </c>
      <c r="H2468" s="142">
        <v>53.5</v>
      </c>
      <c r="I2468" s="142">
        <v>233.46</v>
      </c>
      <c r="Q2468" s="30">
        <f t="shared" si="38"/>
        <v>233.46</v>
      </c>
    </row>
    <row r="2469" spans="1:17" x14ac:dyDescent="0.2">
      <c r="A2469" s="139" t="s">
        <v>4937</v>
      </c>
      <c r="B2469" s="140" t="s">
        <v>17765</v>
      </c>
      <c r="C2469" s="141">
        <v>468</v>
      </c>
      <c r="D2469" s="141">
        <v>18</v>
      </c>
      <c r="E2469" s="142">
        <v>3213.5</v>
      </c>
      <c r="F2469" s="142">
        <v>105.44</v>
      </c>
      <c r="G2469" s="142">
        <v>228.87</v>
      </c>
      <c r="H2469" s="142">
        <v>66.319999999999993</v>
      </c>
      <c r="I2469" s="142">
        <v>400.63</v>
      </c>
      <c r="Q2469" s="30">
        <f t="shared" si="38"/>
        <v>400.63</v>
      </c>
    </row>
    <row r="2470" spans="1:17" x14ac:dyDescent="0.2">
      <c r="A2470" s="139" t="s">
        <v>4939</v>
      </c>
      <c r="B2470" s="140" t="s">
        <v>17766</v>
      </c>
      <c r="C2470" s="141">
        <v>204</v>
      </c>
      <c r="D2470" s="141">
        <v>1</v>
      </c>
      <c r="E2470" s="142">
        <v>149.29</v>
      </c>
      <c r="F2470" s="142">
        <v>45.96</v>
      </c>
      <c r="G2470" s="142">
        <v>12.71</v>
      </c>
      <c r="H2470" s="142">
        <v>3.08</v>
      </c>
      <c r="I2470" s="142">
        <v>61.75</v>
      </c>
      <c r="Q2470" s="30">
        <f t="shared" si="38"/>
        <v>61.75</v>
      </c>
    </row>
    <row r="2471" spans="1:17" x14ac:dyDescent="0.2">
      <c r="A2471" s="139" t="s">
        <v>4941</v>
      </c>
      <c r="B2471" s="140" t="s">
        <v>17767</v>
      </c>
      <c r="C2471" s="141">
        <v>2407</v>
      </c>
      <c r="D2471" s="141">
        <v>114</v>
      </c>
      <c r="E2471" s="142">
        <v>82602.13</v>
      </c>
      <c r="F2471" s="142">
        <v>542.30999999999995</v>
      </c>
      <c r="G2471" s="142">
        <v>1449.54</v>
      </c>
      <c r="H2471" s="142">
        <v>1704.79</v>
      </c>
      <c r="I2471" s="142">
        <v>3696.64</v>
      </c>
      <c r="Q2471" s="30">
        <f t="shared" si="38"/>
        <v>3696.64</v>
      </c>
    </row>
    <row r="2472" spans="1:17" x14ac:dyDescent="0.2">
      <c r="A2472" s="139" t="s">
        <v>4943</v>
      </c>
      <c r="B2472" s="140" t="s">
        <v>17768</v>
      </c>
      <c r="C2472" s="141">
        <v>1268</v>
      </c>
      <c r="D2472" s="141">
        <v>23</v>
      </c>
      <c r="E2472" s="142">
        <v>11026.62</v>
      </c>
      <c r="F2472" s="142">
        <v>285.69</v>
      </c>
      <c r="G2472" s="142">
        <v>292.45</v>
      </c>
      <c r="H2472" s="142">
        <v>227.58</v>
      </c>
      <c r="I2472" s="142">
        <v>805.72</v>
      </c>
      <c r="Q2472" s="30">
        <f t="shared" si="38"/>
        <v>805.72</v>
      </c>
    </row>
    <row r="2473" spans="1:17" x14ac:dyDescent="0.2">
      <c r="A2473" s="139" t="s">
        <v>4945</v>
      </c>
      <c r="B2473" s="140" t="s">
        <v>17769</v>
      </c>
      <c r="C2473" s="141">
        <v>276</v>
      </c>
      <c r="D2473" s="141">
        <v>6</v>
      </c>
      <c r="E2473" s="142">
        <v>2216.8200000000002</v>
      </c>
      <c r="F2473" s="142">
        <v>62.18</v>
      </c>
      <c r="G2473" s="142">
        <v>76.290000000000006</v>
      </c>
      <c r="H2473" s="142">
        <v>45.75</v>
      </c>
      <c r="I2473" s="142">
        <v>184.22</v>
      </c>
      <c r="Q2473" s="30">
        <f t="shared" si="38"/>
        <v>184.22</v>
      </c>
    </row>
    <row r="2474" spans="1:17" x14ac:dyDescent="0.2">
      <c r="A2474" s="139" t="s">
        <v>4947</v>
      </c>
      <c r="B2474" s="140" t="s">
        <v>17770</v>
      </c>
      <c r="C2474" s="141">
        <v>535</v>
      </c>
      <c r="D2474" s="141">
        <v>9</v>
      </c>
      <c r="E2474" s="142">
        <v>5044.58</v>
      </c>
      <c r="F2474" s="142">
        <v>120.54</v>
      </c>
      <c r="G2474" s="142">
        <v>114.44</v>
      </c>
      <c r="H2474" s="142">
        <v>104.11</v>
      </c>
      <c r="I2474" s="142">
        <v>339.09</v>
      </c>
      <c r="Q2474" s="30">
        <f t="shared" si="38"/>
        <v>339.09</v>
      </c>
    </row>
    <row r="2475" spans="1:17" x14ac:dyDescent="0.2">
      <c r="A2475" s="139" t="s">
        <v>4949</v>
      </c>
      <c r="B2475" s="140" t="s">
        <v>17771</v>
      </c>
      <c r="C2475" s="141">
        <v>267</v>
      </c>
      <c r="D2475" s="141">
        <v>3</v>
      </c>
      <c r="E2475" s="142">
        <v>712.86</v>
      </c>
      <c r="F2475" s="142">
        <v>60.16</v>
      </c>
      <c r="G2475" s="142">
        <v>38.14</v>
      </c>
      <c r="H2475" s="142">
        <v>14.71</v>
      </c>
      <c r="I2475" s="142">
        <v>113.01</v>
      </c>
      <c r="Q2475" s="30">
        <f t="shared" si="38"/>
        <v>113.01</v>
      </c>
    </row>
    <row r="2476" spans="1:17" x14ac:dyDescent="0.2">
      <c r="A2476" s="139" t="s">
        <v>4951</v>
      </c>
      <c r="B2476" s="140" t="s">
        <v>17772</v>
      </c>
      <c r="C2476" s="141">
        <v>10520</v>
      </c>
      <c r="D2476" s="141">
        <v>137</v>
      </c>
      <c r="E2476" s="142">
        <v>38539.85</v>
      </c>
      <c r="F2476" s="142">
        <v>2370.23</v>
      </c>
      <c r="G2476" s="142">
        <v>1741.98</v>
      </c>
      <c r="H2476" s="142">
        <v>795.41</v>
      </c>
      <c r="I2476" s="142">
        <v>4907.62</v>
      </c>
      <c r="Q2476" s="30">
        <f t="shared" si="38"/>
        <v>4907.62</v>
      </c>
    </row>
    <row r="2477" spans="1:17" x14ac:dyDescent="0.2">
      <c r="A2477" s="139" t="s">
        <v>4953</v>
      </c>
      <c r="B2477" s="140" t="s">
        <v>17773</v>
      </c>
      <c r="C2477" s="141">
        <v>248</v>
      </c>
      <c r="D2477" s="141">
        <v>5</v>
      </c>
      <c r="E2477" s="142">
        <v>922.48</v>
      </c>
      <c r="F2477" s="142">
        <v>55.88</v>
      </c>
      <c r="G2477" s="142">
        <v>63.58</v>
      </c>
      <c r="H2477" s="142">
        <v>19.04</v>
      </c>
      <c r="I2477" s="142">
        <v>138.5</v>
      </c>
      <c r="Q2477" s="30">
        <f t="shared" si="38"/>
        <v>138.5</v>
      </c>
    </row>
    <row r="2478" spans="1:17" x14ac:dyDescent="0.2">
      <c r="A2478" s="139" t="s">
        <v>4955</v>
      </c>
      <c r="B2478" s="140" t="s">
        <v>17774</v>
      </c>
      <c r="C2478" s="141">
        <v>408</v>
      </c>
      <c r="D2478" s="141">
        <v>7</v>
      </c>
      <c r="E2478" s="142">
        <v>2190.36</v>
      </c>
      <c r="F2478" s="142">
        <v>91.93</v>
      </c>
      <c r="G2478" s="142">
        <v>89.01</v>
      </c>
      <c r="H2478" s="142">
        <v>45.21</v>
      </c>
      <c r="I2478" s="142">
        <v>226.15</v>
      </c>
      <c r="Q2478" s="30">
        <f t="shared" si="38"/>
        <v>226.15</v>
      </c>
    </row>
    <row r="2479" spans="1:17" x14ac:dyDescent="0.2">
      <c r="A2479" s="139" t="s">
        <v>4957</v>
      </c>
      <c r="B2479" s="140" t="s">
        <v>17775</v>
      </c>
      <c r="C2479" s="141">
        <v>489</v>
      </c>
      <c r="D2479" s="141">
        <v>11</v>
      </c>
      <c r="E2479" s="142">
        <v>2789.7</v>
      </c>
      <c r="F2479" s="142">
        <v>110.18</v>
      </c>
      <c r="G2479" s="142">
        <v>139.86000000000001</v>
      </c>
      <c r="H2479" s="142">
        <v>57.58</v>
      </c>
      <c r="I2479" s="142">
        <v>307.62</v>
      </c>
      <c r="Q2479" s="30">
        <f t="shared" si="38"/>
        <v>307.62</v>
      </c>
    </row>
    <row r="2480" spans="1:17" x14ac:dyDescent="0.2">
      <c r="A2480" s="139" t="s">
        <v>4959</v>
      </c>
      <c r="B2480" s="140" t="s">
        <v>17776</v>
      </c>
      <c r="C2480" s="141">
        <v>47088</v>
      </c>
      <c r="D2480" s="141">
        <v>726</v>
      </c>
      <c r="E2480" s="142">
        <v>274209.75</v>
      </c>
      <c r="F2480" s="142">
        <v>10609.26</v>
      </c>
      <c r="G2480" s="142">
        <v>9231.26</v>
      </c>
      <c r="H2480" s="142">
        <v>5659.3</v>
      </c>
      <c r="I2480" s="142">
        <v>25499.82</v>
      </c>
      <c r="Q2480" s="30">
        <f t="shared" si="38"/>
        <v>25499.82</v>
      </c>
    </row>
    <row r="2481" spans="1:17" x14ac:dyDescent="0.2">
      <c r="A2481" s="139" t="s">
        <v>4961</v>
      </c>
      <c r="B2481" s="140" t="s">
        <v>17777</v>
      </c>
      <c r="C2481" s="141">
        <v>1130</v>
      </c>
      <c r="D2481" s="141">
        <v>15</v>
      </c>
      <c r="E2481" s="142">
        <v>14985.12</v>
      </c>
      <c r="F2481" s="142">
        <v>254.6</v>
      </c>
      <c r="G2481" s="142">
        <v>190.73</v>
      </c>
      <c r="H2481" s="142">
        <v>309.27</v>
      </c>
      <c r="I2481" s="142">
        <v>754.6</v>
      </c>
      <c r="Q2481" s="30">
        <f t="shared" si="38"/>
        <v>754.6</v>
      </c>
    </row>
    <row r="2482" spans="1:17" x14ac:dyDescent="0.2">
      <c r="A2482" s="139" t="s">
        <v>4963</v>
      </c>
      <c r="B2482" s="140" t="s">
        <v>17778</v>
      </c>
      <c r="C2482" s="141">
        <v>288</v>
      </c>
      <c r="D2482" s="141">
        <v>6</v>
      </c>
      <c r="E2482" s="142">
        <v>2742.44</v>
      </c>
      <c r="F2482" s="142">
        <v>64.89</v>
      </c>
      <c r="G2482" s="142">
        <v>76.290000000000006</v>
      </c>
      <c r="H2482" s="142">
        <v>56.6</v>
      </c>
      <c r="I2482" s="142">
        <v>197.78</v>
      </c>
      <c r="Q2482" s="30">
        <f t="shared" si="38"/>
        <v>197.78</v>
      </c>
    </row>
    <row r="2483" spans="1:17" x14ac:dyDescent="0.2">
      <c r="A2483" s="139" t="s">
        <v>4965</v>
      </c>
      <c r="B2483" s="140" t="s">
        <v>17779</v>
      </c>
      <c r="C2483" s="141">
        <v>533</v>
      </c>
      <c r="D2483" s="141">
        <v>14</v>
      </c>
      <c r="E2483" s="142">
        <v>4650</v>
      </c>
      <c r="F2483" s="142">
        <v>120.09</v>
      </c>
      <c r="G2483" s="142">
        <v>178.02</v>
      </c>
      <c r="H2483" s="142">
        <v>95.97</v>
      </c>
      <c r="I2483" s="142">
        <v>394.08</v>
      </c>
      <c r="Q2483" s="30">
        <f t="shared" si="38"/>
        <v>394.08</v>
      </c>
    </row>
    <row r="2484" spans="1:17" x14ac:dyDescent="0.2">
      <c r="A2484" s="139" t="s">
        <v>4967</v>
      </c>
      <c r="B2484" s="140" t="s">
        <v>17780</v>
      </c>
      <c r="C2484" s="141">
        <v>163</v>
      </c>
      <c r="D2484" s="141">
        <v>6</v>
      </c>
      <c r="E2484" s="142">
        <v>903.95</v>
      </c>
      <c r="F2484" s="142">
        <v>36.729999999999997</v>
      </c>
      <c r="G2484" s="142">
        <v>76.290000000000006</v>
      </c>
      <c r="H2484" s="142">
        <v>18.66</v>
      </c>
      <c r="I2484" s="142">
        <v>131.68</v>
      </c>
      <c r="Q2484" s="30">
        <f t="shared" si="38"/>
        <v>131.68</v>
      </c>
    </row>
    <row r="2485" spans="1:17" x14ac:dyDescent="0.2">
      <c r="A2485" s="139" t="s">
        <v>4969</v>
      </c>
      <c r="B2485" s="140" t="s">
        <v>17781</v>
      </c>
      <c r="C2485" s="141">
        <v>1466</v>
      </c>
      <c r="D2485" s="141">
        <v>21</v>
      </c>
      <c r="E2485" s="142">
        <v>5015.79</v>
      </c>
      <c r="F2485" s="142">
        <v>330.3</v>
      </c>
      <c r="G2485" s="142">
        <v>267.02</v>
      </c>
      <c r="H2485" s="142">
        <v>103.52</v>
      </c>
      <c r="I2485" s="142">
        <v>700.84</v>
      </c>
      <c r="Q2485" s="30">
        <f t="shared" si="38"/>
        <v>700.84</v>
      </c>
    </row>
    <row r="2486" spans="1:17" x14ac:dyDescent="0.2">
      <c r="A2486" s="139" t="s">
        <v>4971</v>
      </c>
      <c r="B2486" s="140" t="s">
        <v>17782</v>
      </c>
      <c r="C2486" s="141">
        <v>2693</v>
      </c>
      <c r="D2486" s="141">
        <v>168</v>
      </c>
      <c r="E2486" s="142">
        <v>54714.7</v>
      </c>
      <c r="F2486" s="142">
        <v>606.75</v>
      </c>
      <c r="G2486" s="142">
        <v>2136.16</v>
      </c>
      <c r="H2486" s="142">
        <v>1129.23</v>
      </c>
      <c r="I2486" s="142">
        <v>3872.14</v>
      </c>
      <c r="Q2486" s="30">
        <f t="shared" si="38"/>
        <v>3872.14</v>
      </c>
    </row>
    <row r="2487" spans="1:17" x14ac:dyDescent="0.2">
      <c r="A2487" s="139" t="s">
        <v>4973</v>
      </c>
      <c r="B2487" s="140" t="s">
        <v>17783</v>
      </c>
      <c r="C2487" s="141">
        <v>778</v>
      </c>
      <c r="D2487" s="141">
        <v>28</v>
      </c>
      <c r="E2487" s="142">
        <v>8224.5300000000007</v>
      </c>
      <c r="F2487" s="142">
        <v>175.29</v>
      </c>
      <c r="G2487" s="142">
        <v>356.02</v>
      </c>
      <c r="H2487" s="142">
        <v>169.74</v>
      </c>
      <c r="I2487" s="142">
        <v>701.05</v>
      </c>
      <c r="Q2487" s="30">
        <f t="shared" si="38"/>
        <v>701.05</v>
      </c>
    </row>
    <row r="2488" spans="1:17" x14ac:dyDescent="0.2">
      <c r="A2488" s="139" t="s">
        <v>4975</v>
      </c>
      <c r="B2488" s="140" t="s">
        <v>17784</v>
      </c>
      <c r="C2488" s="141">
        <v>458</v>
      </c>
      <c r="D2488" s="141">
        <v>31</v>
      </c>
      <c r="E2488" s="142">
        <v>5256.39</v>
      </c>
      <c r="F2488" s="142">
        <v>103.19</v>
      </c>
      <c r="G2488" s="142">
        <v>394.18</v>
      </c>
      <c r="H2488" s="142">
        <v>108.49</v>
      </c>
      <c r="I2488" s="142">
        <v>605.86</v>
      </c>
      <c r="Q2488" s="30">
        <f t="shared" si="38"/>
        <v>605.86</v>
      </c>
    </row>
    <row r="2489" spans="1:17" x14ac:dyDescent="0.2">
      <c r="A2489" s="139" t="s">
        <v>4977</v>
      </c>
      <c r="B2489" s="140" t="s">
        <v>17785</v>
      </c>
      <c r="C2489" s="141">
        <v>177</v>
      </c>
      <c r="D2489" s="141">
        <v>3</v>
      </c>
      <c r="E2489" s="142">
        <v>1457.78</v>
      </c>
      <c r="F2489" s="142">
        <v>39.880000000000003</v>
      </c>
      <c r="G2489" s="142">
        <v>38.14</v>
      </c>
      <c r="H2489" s="142">
        <v>30.09</v>
      </c>
      <c r="I2489" s="142">
        <v>108.11</v>
      </c>
      <c r="Q2489" s="30">
        <f t="shared" si="38"/>
        <v>108.11</v>
      </c>
    </row>
    <row r="2490" spans="1:17" x14ac:dyDescent="0.2">
      <c r="A2490" s="139" t="s">
        <v>4979</v>
      </c>
      <c r="B2490" s="140" t="s">
        <v>17786</v>
      </c>
      <c r="C2490" s="141">
        <v>922</v>
      </c>
      <c r="D2490" s="141">
        <v>30</v>
      </c>
      <c r="E2490" s="142">
        <v>7657.03</v>
      </c>
      <c r="F2490" s="142">
        <v>207.74</v>
      </c>
      <c r="G2490" s="142">
        <v>381.46</v>
      </c>
      <c r="H2490" s="142">
        <v>158.03</v>
      </c>
      <c r="I2490" s="142">
        <v>747.23</v>
      </c>
      <c r="Q2490" s="30">
        <f t="shared" si="38"/>
        <v>747.23</v>
      </c>
    </row>
    <row r="2491" spans="1:17" x14ac:dyDescent="0.2">
      <c r="A2491" s="139" t="s">
        <v>4981</v>
      </c>
      <c r="B2491" s="140" t="s">
        <v>17787</v>
      </c>
      <c r="C2491" s="141">
        <v>512</v>
      </c>
      <c r="D2491" s="141">
        <v>4</v>
      </c>
      <c r="E2491" s="142">
        <v>1007.71</v>
      </c>
      <c r="F2491" s="142">
        <v>115.36</v>
      </c>
      <c r="G2491" s="142">
        <v>50.86</v>
      </c>
      <c r="H2491" s="142">
        <v>20.8</v>
      </c>
      <c r="I2491" s="142">
        <v>187.02</v>
      </c>
      <c r="Q2491" s="30">
        <f t="shared" si="38"/>
        <v>187.02</v>
      </c>
    </row>
    <row r="2492" spans="1:17" x14ac:dyDescent="0.2">
      <c r="A2492" s="139" t="s">
        <v>4983</v>
      </c>
      <c r="B2492" s="140" t="s">
        <v>17788</v>
      </c>
      <c r="C2492" s="141">
        <v>102666</v>
      </c>
      <c r="D2492" s="141">
        <v>1718</v>
      </c>
      <c r="E2492" s="142">
        <v>1444017.11</v>
      </c>
      <c r="F2492" s="142">
        <v>23131.38</v>
      </c>
      <c r="G2492" s="142">
        <v>21844.78</v>
      </c>
      <c r="H2492" s="142">
        <v>29802.5</v>
      </c>
      <c r="I2492" s="142">
        <v>74778.66</v>
      </c>
      <c r="Q2492" s="30">
        <f t="shared" si="38"/>
        <v>74778.66</v>
      </c>
    </row>
    <row r="2493" spans="1:17" x14ac:dyDescent="0.2">
      <c r="A2493" s="139" t="s">
        <v>4985</v>
      </c>
      <c r="B2493" s="140" t="s">
        <v>17789</v>
      </c>
      <c r="C2493" s="141">
        <v>200</v>
      </c>
      <c r="D2493" s="141">
        <v>4</v>
      </c>
      <c r="E2493" s="142">
        <v>5645.78</v>
      </c>
      <c r="F2493" s="142">
        <v>45.06</v>
      </c>
      <c r="G2493" s="142">
        <v>50.86</v>
      </c>
      <c r="H2493" s="142">
        <v>116.52</v>
      </c>
      <c r="I2493" s="142">
        <v>212.44</v>
      </c>
      <c r="Q2493" s="30">
        <f t="shared" si="38"/>
        <v>212.44</v>
      </c>
    </row>
    <row r="2494" spans="1:17" x14ac:dyDescent="0.2">
      <c r="A2494" s="139" t="s">
        <v>4987</v>
      </c>
      <c r="B2494" s="140" t="s">
        <v>17790</v>
      </c>
      <c r="C2494" s="141">
        <v>439</v>
      </c>
      <c r="D2494" s="141">
        <v>26</v>
      </c>
      <c r="E2494" s="142">
        <v>8923.74</v>
      </c>
      <c r="F2494" s="142">
        <v>98.91</v>
      </c>
      <c r="G2494" s="142">
        <v>330.6</v>
      </c>
      <c r="H2494" s="142">
        <v>184.18</v>
      </c>
      <c r="I2494" s="142">
        <v>613.69000000000005</v>
      </c>
      <c r="Q2494" s="30">
        <f t="shared" si="38"/>
        <v>613.69000000000005</v>
      </c>
    </row>
    <row r="2495" spans="1:17" x14ac:dyDescent="0.2">
      <c r="A2495" s="139" t="s">
        <v>4989</v>
      </c>
      <c r="B2495" s="140" t="s">
        <v>17791</v>
      </c>
      <c r="C2495" s="141">
        <v>573</v>
      </c>
      <c r="D2495" s="141">
        <v>5</v>
      </c>
      <c r="E2495" s="142">
        <v>1302.93</v>
      </c>
      <c r="F2495" s="142">
        <v>129.1</v>
      </c>
      <c r="G2495" s="142">
        <v>63.58</v>
      </c>
      <c r="H2495" s="142">
        <v>26.89</v>
      </c>
      <c r="I2495" s="142">
        <v>219.57</v>
      </c>
      <c r="Q2495" s="30">
        <f t="shared" si="38"/>
        <v>219.57</v>
      </c>
    </row>
    <row r="2496" spans="1:17" x14ac:dyDescent="0.2">
      <c r="A2496" s="139" t="s">
        <v>4991</v>
      </c>
      <c r="B2496" s="140" t="s">
        <v>17792</v>
      </c>
      <c r="C2496" s="141">
        <v>4370</v>
      </c>
      <c r="D2496" s="141">
        <v>68</v>
      </c>
      <c r="E2496" s="142">
        <v>43277.3</v>
      </c>
      <c r="F2496" s="142">
        <v>984.59</v>
      </c>
      <c r="G2496" s="142">
        <v>864.63</v>
      </c>
      <c r="H2496" s="142">
        <v>893.18</v>
      </c>
      <c r="I2496" s="142">
        <v>2742.4</v>
      </c>
      <c r="Q2496" s="30">
        <f t="shared" si="38"/>
        <v>2742.4</v>
      </c>
    </row>
    <row r="2497" spans="1:17" x14ac:dyDescent="0.2">
      <c r="A2497" s="139" t="s">
        <v>4993</v>
      </c>
      <c r="B2497" s="140" t="s">
        <v>17793</v>
      </c>
      <c r="C2497" s="141">
        <v>318</v>
      </c>
      <c r="D2497" s="141">
        <v>9</v>
      </c>
      <c r="E2497" s="142">
        <v>3006.68</v>
      </c>
      <c r="F2497" s="142">
        <v>71.650000000000006</v>
      </c>
      <c r="G2497" s="142">
        <v>114.44</v>
      </c>
      <c r="H2497" s="142">
        <v>62.06</v>
      </c>
      <c r="I2497" s="142">
        <v>248.15</v>
      </c>
      <c r="Q2497" s="30">
        <f t="shared" si="38"/>
        <v>248.15</v>
      </c>
    </row>
    <row r="2498" spans="1:17" x14ac:dyDescent="0.2">
      <c r="A2498" s="139" t="s">
        <v>4995</v>
      </c>
      <c r="B2498" s="140" t="s">
        <v>17794</v>
      </c>
      <c r="C2498" s="141">
        <v>386</v>
      </c>
      <c r="D2498" s="141">
        <v>10</v>
      </c>
      <c r="E2498" s="142">
        <v>1793.64</v>
      </c>
      <c r="F2498" s="142">
        <v>86.97</v>
      </c>
      <c r="G2498" s="142">
        <v>127.15</v>
      </c>
      <c r="H2498" s="142">
        <v>37.020000000000003</v>
      </c>
      <c r="I2498" s="142">
        <v>251.14</v>
      </c>
      <c r="Q2498" s="30">
        <f t="shared" si="38"/>
        <v>251.14</v>
      </c>
    </row>
    <row r="2499" spans="1:17" x14ac:dyDescent="0.2">
      <c r="A2499" s="139" t="s">
        <v>4997</v>
      </c>
      <c r="B2499" s="140" t="s">
        <v>17795</v>
      </c>
      <c r="C2499" s="141">
        <v>3317</v>
      </c>
      <c r="D2499" s="141">
        <v>327</v>
      </c>
      <c r="E2499" s="142">
        <v>75587.42</v>
      </c>
      <c r="F2499" s="142">
        <v>747.34</v>
      </c>
      <c r="G2499" s="142">
        <v>4157.88</v>
      </c>
      <c r="H2499" s="142">
        <v>1560.02</v>
      </c>
      <c r="I2499" s="142">
        <v>6465.24</v>
      </c>
      <c r="Q2499" s="30">
        <f t="shared" si="38"/>
        <v>6465.24</v>
      </c>
    </row>
    <row r="2500" spans="1:17" x14ac:dyDescent="0.2">
      <c r="A2500" s="139" t="s">
        <v>4999</v>
      </c>
      <c r="B2500" s="140" t="s">
        <v>17796</v>
      </c>
      <c r="C2500" s="141">
        <v>334</v>
      </c>
      <c r="D2500" s="141">
        <v>11</v>
      </c>
      <c r="E2500" s="142">
        <v>20251.45</v>
      </c>
      <c r="F2500" s="142">
        <v>75.260000000000005</v>
      </c>
      <c r="G2500" s="142">
        <v>139.86000000000001</v>
      </c>
      <c r="H2500" s="142">
        <v>417.96</v>
      </c>
      <c r="I2500" s="142">
        <v>633.08000000000004</v>
      </c>
      <c r="Q2500" s="30">
        <f t="shared" si="38"/>
        <v>633.08000000000004</v>
      </c>
    </row>
    <row r="2501" spans="1:17" x14ac:dyDescent="0.2">
      <c r="A2501" s="139" t="s">
        <v>5001</v>
      </c>
      <c r="B2501" s="140" t="s">
        <v>17797</v>
      </c>
      <c r="C2501" s="141">
        <v>827</v>
      </c>
      <c r="D2501" s="141">
        <v>9</v>
      </c>
      <c r="E2501" s="142">
        <v>3536.36</v>
      </c>
      <c r="F2501" s="142">
        <v>186.33</v>
      </c>
      <c r="G2501" s="142">
        <v>114.44</v>
      </c>
      <c r="H2501" s="142">
        <v>72.98</v>
      </c>
      <c r="I2501" s="142">
        <v>373.75</v>
      </c>
      <c r="Q2501" s="30">
        <f t="shared" si="38"/>
        <v>373.75</v>
      </c>
    </row>
    <row r="2502" spans="1:17" x14ac:dyDescent="0.2">
      <c r="A2502" s="139" t="s">
        <v>5003</v>
      </c>
      <c r="B2502" s="140" t="s">
        <v>17798</v>
      </c>
      <c r="C2502" s="141">
        <v>9024</v>
      </c>
      <c r="D2502" s="141">
        <v>119</v>
      </c>
      <c r="E2502" s="142">
        <v>39372.44</v>
      </c>
      <c r="F2502" s="142">
        <v>2033.17</v>
      </c>
      <c r="G2502" s="142">
        <v>1513.11</v>
      </c>
      <c r="H2502" s="142">
        <v>812.59</v>
      </c>
      <c r="I2502" s="142">
        <v>4358.87</v>
      </c>
      <c r="Q2502" s="30">
        <f t="shared" si="38"/>
        <v>4358.87</v>
      </c>
    </row>
    <row r="2503" spans="1:17" x14ac:dyDescent="0.2">
      <c r="A2503" s="139" t="s">
        <v>5005</v>
      </c>
      <c r="B2503" s="140" t="s">
        <v>17799</v>
      </c>
      <c r="C2503" s="141">
        <v>731</v>
      </c>
      <c r="D2503" s="141">
        <v>14</v>
      </c>
      <c r="E2503" s="142">
        <v>2589.1</v>
      </c>
      <c r="F2503" s="142">
        <v>164.7</v>
      </c>
      <c r="G2503" s="142">
        <v>178.02</v>
      </c>
      <c r="H2503" s="142">
        <v>53.43</v>
      </c>
      <c r="I2503" s="142">
        <v>396.15</v>
      </c>
      <c r="Q2503" s="30">
        <f t="shared" si="38"/>
        <v>396.15</v>
      </c>
    </row>
    <row r="2504" spans="1:17" x14ac:dyDescent="0.2">
      <c r="A2504" s="139" t="s">
        <v>5007</v>
      </c>
      <c r="B2504" s="140" t="s">
        <v>17800</v>
      </c>
      <c r="C2504" s="141">
        <v>533</v>
      </c>
      <c r="D2504" s="141">
        <v>13</v>
      </c>
      <c r="E2504" s="142">
        <v>3354.28</v>
      </c>
      <c r="F2504" s="142">
        <v>120.09</v>
      </c>
      <c r="G2504" s="142">
        <v>165.3</v>
      </c>
      <c r="H2504" s="142">
        <v>69.22</v>
      </c>
      <c r="I2504" s="142">
        <v>354.61</v>
      </c>
      <c r="Q2504" s="30">
        <f t="shared" si="38"/>
        <v>354.61</v>
      </c>
    </row>
    <row r="2505" spans="1:17" x14ac:dyDescent="0.2">
      <c r="A2505" s="139" t="s">
        <v>5009</v>
      </c>
      <c r="B2505" s="140" t="s">
        <v>17801</v>
      </c>
      <c r="C2505" s="141">
        <v>4905</v>
      </c>
      <c r="D2505" s="141">
        <v>61</v>
      </c>
      <c r="E2505" s="142">
        <v>19490.43</v>
      </c>
      <c r="F2505" s="142">
        <v>1105.1300000000001</v>
      </c>
      <c r="G2505" s="142">
        <v>775.63</v>
      </c>
      <c r="H2505" s="142">
        <v>402.26</v>
      </c>
      <c r="I2505" s="142">
        <v>2283.02</v>
      </c>
      <c r="Q2505" s="30">
        <f t="shared" si="38"/>
        <v>2283.02</v>
      </c>
    </row>
    <row r="2506" spans="1:17" x14ac:dyDescent="0.2">
      <c r="A2506" s="139" t="s">
        <v>5011</v>
      </c>
      <c r="B2506" s="140" t="s">
        <v>17802</v>
      </c>
      <c r="C2506" s="141">
        <v>1245</v>
      </c>
      <c r="D2506" s="141">
        <v>55</v>
      </c>
      <c r="E2506" s="142">
        <v>17419.48</v>
      </c>
      <c r="F2506" s="142">
        <v>280.5</v>
      </c>
      <c r="G2506" s="142">
        <v>699.34</v>
      </c>
      <c r="H2506" s="142">
        <v>359.51</v>
      </c>
      <c r="I2506" s="142">
        <v>1339.35</v>
      </c>
      <c r="Q2506" s="30">
        <f t="shared" si="38"/>
        <v>1339.35</v>
      </c>
    </row>
    <row r="2507" spans="1:17" x14ac:dyDescent="0.2">
      <c r="A2507" s="139" t="s">
        <v>5013</v>
      </c>
      <c r="B2507" s="140" t="s">
        <v>17803</v>
      </c>
      <c r="C2507" s="141">
        <v>1495</v>
      </c>
      <c r="D2507" s="141">
        <v>21</v>
      </c>
      <c r="E2507" s="142">
        <v>4030.14</v>
      </c>
      <c r="F2507" s="142">
        <v>336.83</v>
      </c>
      <c r="G2507" s="142">
        <v>267.02</v>
      </c>
      <c r="H2507" s="142">
        <v>83.18</v>
      </c>
      <c r="I2507" s="142">
        <v>687.03</v>
      </c>
      <c r="Q2507" s="30">
        <f t="shared" si="38"/>
        <v>687.03</v>
      </c>
    </row>
    <row r="2508" spans="1:17" x14ac:dyDescent="0.2">
      <c r="A2508" s="139" t="s">
        <v>5015</v>
      </c>
      <c r="B2508" s="140" t="s">
        <v>17804</v>
      </c>
      <c r="C2508" s="141">
        <v>38941</v>
      </c>
      <c r="D2508" s="141">
        <v>423</v>
      </c>
      <c r="E2508" s="142">
        <v>267130.34999999998</v>
      </c>
      <c r="F2508" s="142">
        <v>8773.68</v>
      </c>
      <c r="G2508" s="142">
        <v>5378.54</v>
      </c>
      <c r="H2508" s="142">
        <v>5513.2</v>
      </c>
      <c r="I2508" s="142">
        <v>19665.419999999998</v>
      </c>
      <c r="Q2508" s="30">
        <f t="shared" si="38"/>
        <v>19665.419999999998</v>
      </c>
    </row>
    <row r="2509" spans="1:17" x14ac:dyDescent="0.2">
      <c r="A2509" s="139" t="s">
        <v>5017</v>
      </c>
      <c r="B2509" s="140" t="s">
        <v>17805</v>
      </c>
      <c r="C2509" s="141">
        <v>205</v>
      </c>
      <c r="D2509" s="141">
        <v>3</v>
      </c>
      <c r="E2509" s="142">
        <v>793.24</v>
      </c>
      <c r="F2509" s="142">
        <v>46.18</v>
      </c>
      <c r="G2509" s="142">
        <v>38.14</v>
      </c>
      <c r="H2509" s="142">
        <v>16.37</v>
      </c>
      <c r="I2509" s="142">
        <v>100.69</v>
      </c>
      <c r="Q2509" s="30">
        <f t="shared" si="38"/>
        <v>100.69</v>
      </c>
    </row>
    <row r="2510" spans="1:17" x14ac:dyDescent="0.2">
      <c r="A2510" s="139" t="s">
        <v>5019</v>
      </c>
      <c r="B2510" s="140" t="s">
        <v>17806</v>
      </c>
      <c r="C2510" s="141">
        <v>302</v>
      </c>
      <c r="D2510" s="141">
        <v>1</v>
      </c>
      <c r="E2510" s="142">
        <v>149.29</v>
      </c>
      <c r="F2510" s="142">
        <v>68.040000000000006</v>
      </c>
      <c r="G2510" s="142">
        <v>12.71</v>
      </c>
      <c r="H2510" s="142">
        <v>3.08</v>
      </c>
      <c r="I2510" s="142">
        <v>83.83</v>
      </c>
      <c r="Q2510" s="30">
        <f t="shared" si="38"/>
        <v>83.83</v>
      </c>
    </row>
    <row r="2511" spans="1:17" x14ac:dyDescent="0.2">
      <c r="A2511" s="139" t="s">
        <v>5021</v>
      </c>
      <c r="B2511" s="140" t="s">
        <v>17807</v>
      </c>
      <c r="C2511" s="141">
        <v>462</v>
      </c>
      <c r="D2511" s="141">
        <v>10</v>
      </c>
      <c r="E2511" s="142">
        <v>3307.55</v>
      </c>
      <c r="F2511" s="142">
        <v>104.09</v>
      </c>
      <c r="G2511" s="142">
        <v>127.15</v>
      </c>
      <c r="H2511" s="142">
        <v>68.260000000000005</v>
      </c>
      <c r="I2511" s="142">
        <v>299.5</v>
      </c>
      <c r="Q2511" s="30">
        <f t="shared" ref="Q2511:Q2574" si="39">I2511+P2511</f>
        <v>299.5</v>
      </c>
    </row>
    <row r="2512" spans="1:17" x14ac:dyDescent="0.2">
      <c r="A2512" s="139" t="s">
        <v>5023</v>
      </c>
      <c r="B2512" s="140" t="s">
        <v>17808</v>
      </c>
      <c r="C2512" s="141">
        <v>111</v>
      </c>
      <c r="D2512" s="141">
        <v>1</v>
      </c>
      <c r="E2512" s="142">
        <v>149.29</v>
      </c>
      <c r="F2512" s="142">
        <v>25.01</v>
      </c>
      <c r="G2512" s="142">
        <v>12.71</v>
      </c>
      <c r="H2512" s="142">
        <v>3.08</v>
      </c>
      <c r="I2512" s="142">
        <v>40.799999999999997</v>
      </c>
      <c r="Q2512" s="30">
        <f t="shared" si="39"/>
        <v>40.799999999999997</v>
      </c>
    </row>
    <row r="2513" spans="1:17" x14ac:dyDescent="0.2">
      <c r="A2513" s="139" t="s">
        <v>5025</v>
      </c>
      <c r="B2513" s="140" t="s">
        <v>17809</v>
      </c>
      <c r="C2513" s="141">
        <v>294</v>
      </c>
      <c r="D2513" s="141">
        <v>6</v>
      </c>
      <c r="E2513" s="142">
        <v>4949.1899999999996</v>
      </c>
      <c r="F2513" s="142">
        <v>66.239999999999995</v>
      </c>
      <c r="G2513" s="142">
        <v>76.290000000000006</v>
      </c>
      <c r="H2513" s="142">
        <v>102.14</v>
      </c>
      <c r="I2513" s="142">
        <v>244.67</v>
      </c>
      <c r="Q2513" s="30">
        <f t="shared" si="39"/>
        <v>244.67</v>
      </c>
    </row>
    <row r="2514" spans="1:17" x14ac:dyDescent="0.2">
      <c r="A2514" s="139" t="s">
        <v>5027</v>
      </c>
      <c r="B2514" s="140" t="s">
        <v>17810</v>
      </c>
      <c r="C2514" s="141">
        <v>825</v>
      </c>
      <c r="D2514" s="141">
        <v>38</v>
      </c>
      <c r="E2514" s="142">
        <v>39813.760000000002</v>
      </c>
      <c r="F2514" s="142">
        <v>185.88</v>
      </c>
      <c r="G2514" s="142">
        <v>483.18</v>
      </c>
      <c r="H2514" s="142">
        <v>821.7</v>
      </c>
      <c r="I2514" s="142">
        <v>1490.76</v>
      </c>
      <c r="Q2514" s="30">
        <f t="shared" si="39"/>
        <v>1490.76</v>
      </c>
    </row>
    <row r="2515" spans="1:17" x14ac:dyDescent="0.2">
      <c r="A2515" s="139" t="s">
        <v>5029</v>
      </c>
      <c r="B2515" s="140" t="s">
        <v>17811</v>
      </c>
      <c r="C2515" s="141">
        <v>724</v>
      </c>
      <c r="D2515" s="141">
        <v>15</v>
      </c>
      <c r="E2515" s="142">
        <v>7868.34</v>
      </c>
      <c r="F2515" s="142">
        <v>163.12</v>
      </c>
      <c r="G2515" s="142">
        <v>190.73</v>
      </c>
      <c r="H2515" s="142">
        <v>162.38999999999999</v>
      </c>
      <c r="I2515" s="142">
        <v>516.24</v>
      </c>
      <c r="Q2515" s="30">
        <f t="shared" si="39"/>
        <v>516.24</v>
      </c>
    </row>
    <row r="2516" spans="1:17" x14ac:dyDescent="0.2">
      <c r="A2516" s="139" t="s">
        <v>5031</v>
      </c>
      <c r="B2516" s="140" t="s">
        <v>17812</v>
      </c>
      <c r="C2516" s="141">
        <v>7572</v>
      </c>
      <c r="D2516" s="141">
        <v>138</v>
      </c>
      <c r="E2516" s="142">
        <v>118460.83</v>
      </c>
      <c r="F2516" s="142">
        <v>1706.02</v>
      </c>
      <c r="G2516" s="142">
        <v>1754.7</v>
      </c>
      <c r="H2516" s="142">
        <v>2444.86</v>
      </c>
      <c r="I2516" s="142">
        <v>5905.58</v>
      </c>
      <c r="Q2516" s="30">
        <f t="shared" si="39"/>
        <v>5905.58</v>
      </c>
    </row>
    <row r="2517" spans="1:17" x14ac:dyDescent="0.2">
      <c r="A2517" s="139" t="s">
        <v>5033</v>
      </c>
      <c r="B2517" s="140" t="s">
        <v>17813</v>
      </c>
      <c r="C2517" s="141">
        <v>341</v>
      </c>
      <c r="D2517" s="141">
        <v>14</v>
      </c>
      <c r="E2517" s="142">
        <v>3183.62</v>
      </c>
      <c r="F2517" s="142">
        <v>76.83</v>
      </c>
      <c r="G2517" s="142">
        <v>178.02</v>
      </c>
      <c r="H2517" s="142">
        <v>65.7</v>
      </c>
      <c r="I2517" s="142">
        <v>320.55</v>
      </c>
      <c r="Q2517" s="30">
        <f t="shared" si="39"/>
        <v>320.55</v>
      </c>
    </row>
    <row r="2518" spans="1:17" x14ac:dyDescent="0.2">
      <c r="A2518" s="139" t="s">
        <v>5035</v>
      </c>
      <c r="B2518" s="140" t="s">
        <v>17814</v>
      </c>
      <c r="C2518" s="141">
        <v>202</v>
      </c>
      <c r="D2518" s="141">
        <v>5</v>
      </c>
      <c r="E2518" s="142">
        <v>712.56</v>
      </c>
      <c r="F2518" s="142">
        <v>45.51</v>
      </c>
      <c r="G2518" s="142">
        <v>63.58</v>
      </c>
      <c r="H2518" s="142">
        <v>14.7</v>
      </c>
      <c r="I2518" s="142">
        <v>123.79</v>
      </c>
      <c r="Q2518" s="30">
        <f t="shared" si="39"/>
        <v>123.79</v>
      </c>
    </row>
    <row r="2519" spans="1:17" x14ac:dyDescent="0.2">
      <c r="A2519" s="139" t="s">
        <v>5037</v>
      </c>
      <c r="B2519" s="140" t="s">
        <v>17815</v>
      </c>
      <c r="C2519" s="141">
        <v>365</v>
      </c>
      <c r="D2519" s="141">
        <v>3</v>
      </c>
      <c r="E2519" s="142">
        <v>646.92999999999995</v>
      </c>
      <c r="F2519" s="142">
        <v>82.24</v>
      </c>
      <c r="G2519" s="142">
        <v>38.14</v>
      </c>
      <c r="H2519" s="142">
        <v>13.35</v>
      </c>
      <c r="I2519" s="142">
        <v>133.72999999999999</v>
      </c>
      <c r="Q2519" s="30">
        <f t="shared" si="39"/>
        <v>133.72999999999999</v>
      </c>
    </row>
    <row r="2520" spans="1:17" x14ac:dyDescent="0.2">
      <c r="A2520" s="139" t="s">
        <v>5039</v>
      </c>
      <c r="B2520" s="140" t="s">
        <v>17816</v>
      </c>
      <c r="C2520" s="141">
        <v>958</v>
      </c>
      <c r="D2520" s="141">
        <v>16</v>
      </c>
      <c r="E2520" s="142">
        <v>6239.78</v>
      </c>
      <c r="F2520" s="142">
        <v>215.85</v>
      </c>
      <c r="G2520" s="142">
        <v>203.44</v>
      </c>
      <c r="H2520" s="142">
        <v>128.78</v>
      </c>
      <c r="I2520" s="142">
        <v>548.07000000000005</v>
      </c>
      <c r="Q2520" s="30">
        <f t="shared" si="39"/>
        <v>548.07000000000005</v>
      </c>
    </row>
    <row r="2521" spans="1:17" x14ac:dyDescent="0.2">
      <c r="A2521" s="139" t="s">
        <v>5041</v>
      </c>
      <c r="B2521" s="140" t="s">
        <v>17817</v>
      </c>
      <c r="C2521" s="141">
        <v>1676</v>
      </c>
      <c r="D2521" s="141">
        <v>60</v>
      </c>
      <c r="E2521" s="142">
        <v>27167.09</v>
      </c>
      <c r="F2521" s="142">
        <v>377.62</v>
      </c>
      <c r="G2521" s="142">
        <v>762.91</v>
      </c>
      <c r="H2521" s="142">
        <v>560.69000000000005</v>
      </c>
      <c r="I2521" s="142">
        <v>1701.22</v>
      </c>
      <c r="Q2521" s="30">
        <f t="shared" si="39"/>
        <v>1701.22</v>
      </c>
    </row>
    <row r="2522" spans="1:17" x14ac:dyDescent="0.2">
      <c r="A2522" s="139" t="s">
        <v>5043</v>
      </c>
      <c r="B2522" s="140" t="s">
        <v>17818</v>
      </c>
      <c r="C2522" s="141">
        <v>1465</v>
      </c>
      <c r="D2522" s="141">
        <v>14</v>
      </c>
      <c r="E2522" s="142">
        <v>3203.65</v>
      </c>
      <c r="F2522" s="142">
        <v>330.07</v>
      </c>
      <c r="G2522" s="142">
        <v>178.02</v>
      </c>
      <c r="H2522" s="142">
        <v>66.12</v>
      </c>
      <c r="I2522" s="142">
        <v>574.21</v>
      </c>
      <c r="Q2522" s="30">
        <f t="shared" si="39"/>
        <v>574.21</v>
      </c>
    </row>
    <row r="2523" spans="1:17" x14ac:dyDescent="0.2">
      <c r="A2523" s="139" t="s">
        <v>5045</v>
      </c>
      <c r="B2523" s="140" t="s">
        <v>17819</v>
      </c>
      <c r="C2523" s="141">
        <v>222</v>
      </c>
      <c r="D2523" s="141">
        <v>1</v>
      </c>
      <c r="E2523" s="142">
        <v>149.29</v>
      </c>
      <c r="F2523" s="142">
        <v>50.02</v>
      </c>
      <c r="G2523" s="142">
        <v>12.71</v>
      </c>
      <c r="H2523" s="142">
        <v>3.08</v>
      </c>
      <c r="I2523" s="142">
        <v>65.81</v>
      </c>
      <c r="Q2523" s="30">
        <f t="shared" si="39"/>
        <v>65.81</v>
      </c>
    </row>
    <row r="2524" spans="1:17" x14ac:dyDescent="0.2">
      <c r="A2524" s="139" t="s">
        <v>5047</v>
      </c>
      <c r="B2524" s="140" t="s">
        <v>17820</v>
      </c>
      <c r="C2524" s="141">
        <v>36716</v>
      </c>
      <c r="D2524" s="141">
        <v>533</v>
      </c>
      <c r="E2524" s="142">
        <v>369015.64</v>
      </c>
      <c r="F2524" s="142">
        <v>8272.3799999999992</v>
      </c>
      <c r="G2524" s="142">
        <v>6777.22</v>
      </c>
      <c r="H2524" s="142">
        <v>7615.97</v>
      </c>
      <c r="I2524" s="142">
        <v>22665.57</v>
      </c>
      <c r="Q2524" s="30">
        <f t="shared" si="39"/>
        <v>22665.57</v>
      </c>
    </row>
    <row r="2525" spans="1:17" x14ac:dyDescent="0.2">
      <c r="A2525" s="139" t="s">
        <v>5049</v>
      </c>
      <c r="B2525" s="140" t="s">
        <v>17821</v>
      </c>
      <c r="C2525" s="141">
        <v>373</v>
      </c>
      <c r="D2525" s="141">
        <v>13</v>
      </c>
      <c r="E2525" s="142">
        <v>18165.68</v>
      </c>
      <c r="F2525" s="142">
        <v>84.04</v>
      </c>
      <c r="G2525" s="142">
        <v>165.3</v>
      </c>
      <c r="H2525" s="142">
        <v>374.91</v>
      </c>
      <c r="I2525" s="142">
        <v>624.25</v>
      </c>
      <c r="Q2525" s="30">
        <f t="shared" si="39"/>
        <v>624.25</v>
      </c>
    </row>
    <row r="2526" spans="1:17" x14ac:dyDescent="0.2">
      <c r="A2526" s="139" t="s">
        <v>5051</v>
      </c>
      <c r="B2526" s="140" t="s">
        <v>17822</v>
      </c>
      <c r="C2526" s="141">
        <v>423</v>
      </c>
      <c r="D2526" s="141">
        <v>6</v>
      </c>
      <c r="E2526" s="142">
        <v>64295.21</v>
      </c>
      <c r="F2526" s="142">
        <v>95.3</v>
      </c>
      <c r="G2526" s="142">
        <v>76.290000000000006</v>
      </c>
      <c r="H2526" s="142">
        <v>1326.96</v>
      </c>
      <c r="I2526" s="142">
        <v>1498.55</v>
      </c>
      <c r="Q2526" s="30">
        <f t="shared" si="39"/>
        <v>1498.55</v>
      </c>
    </row>
    <row r="2527" spans="1:17" x14ac:dyDescent="0.2">
      <c r="A2527" s="139" t="s">
        <v>5053</v>
      </c>
      <c r="B2527" s="140" t="s">
        <v>17823</v>
      </c>
      <c r="C2527" s="141">
        <v>23396</v>
      </c>
      <c r="D2527" s="141">
        <v>319</v>
      </c>
      <c r="E2527" s="142">
        <v>111019.94</v>
      </c>
      <c r="F2527" s="142">
        <v>5271.29</v>
      </c>
      <c r="G2527" s="142">
        <v>4056.16</v>
      </c>
      <c r="H2527" s="142">
        <v>2291.3000000000002</v>
      </c>
      <c r="I2527" s="142">
        <v>11618.75</v>
      </c>
      <c r="Q2527" s="30">
        <f t="shared" si="39"/>
        <v>11618.75</v>
      </c>
    </row>
    <row r="2528" spans="1:17" x14ac:dyDescent="0.2">
      <c r="A2528" s="139" t="s">
        <v>5055</v>
      </c>
      <c r="B2528" s="140" t="s">
        <v>17824</v>
      </c>
      <c r="C2528" s="141">
        <v>18145</v>
      </c>
      <c r="D2528" s="141">
        <v>288</v>
      </c>
      <c r="E2528" s="142">
        <v>78001.64</v>
      </c>
      <c r="F2528" s="142">
        <v>4088.2</v>
      </c>
      <c r="G2528" s="142">
        <v>3661.98</v>
      </c>
      <c r="H2528" s="142">
        <v>1609.85</v>
      </c>
      <c r="I2528" s="142">
        <v>9360.0300000000007</v>
      </c>
      <c r="Q2528" s="30">
        <f t="shared" si="39"/>
        <v>9360.0300000000007</v>
      </c>
    </row>
    <row r="2529" spans="1:17" x14ac:dyDescent="0.2">
      <c r="A2529" s="139" t="s">
        <v>5057</v>
      </c>
      <c r="B2529" s="140" t="s">
        <v>17825</v>
      </c>
      <c r="C2529" s="141">
        <v>115</v>
      </c>
      <c r="D2529" s="141">
        <v>4</v>
      </c>
      <c r="E2529" s="142">
        <v>1650.6</v>
      </c>
      <c r="F2529" s="142">
        <v>25.91</v>
      </c>
      <c r="G2529" s="142">
        <v>50.86</v>
      </c>
      <c r="H2529" s="142">
        <v>34.06</v>
      </c>
      <c r="I2529" s="142">
        <v>110.83</v>
      </c>
      <c r="Q2529" s="30">
        <f t="shared" si="39"/>
        <v>110.83</v>
      </c>
    </row>
    <row r="2530" spans="1:17" x14ac:dyDescent="0.2">
      <c r="A2530" s="139" t="s">
        <v>5059</v>
      </c>
      <c r="B2530" s="140" t="s">
        <v>17826</v>
      </c>
      <c r="C2530" s="141">
        <v>1472</v>
      </c>
      <c r="D2530" s="141">
        <v>31</v>
      </c>
      <c r="E2530" s="142">
        <v>5932.52</v>
      </c>
      <c r="F2530" s="142">
        <v>331.66</v>
      </c>
      <c r="G2530" s="142">
        <v>394.18</v>
      </c>
      <c r="H2530" s="142">
        <v>122.44</v>
      </c>
      <c r="I2530" s="142">
        <v>848.28</v>
      </c>
      <c r="Q2530" s="30">
        <f t="shared" si="39"/>
        <v>848.28</v>
      </c>
    </row>
    <row r="2531" spans="1:17" x14ac:dyDescent="0.2">
      <c r="A2531" s="139" t="s">
        <v>5061</v>
      </c>
      <c r="B2531" s="140" t="s">
        <v>17827</v>
      </c>
      <c r="C2531" s="141">
        <v>327</v>
      </c>
      <c r="D2531" s="141">
        <v>11</v>
      </c>
      <c r="E2531" s="142">
        <v>2203.44</v>
      </c>
      <c r="F2531" s="142">
        <v>73.67</v>
      </c>
      <c r="G2531" s="142">
        <v>139.86000000000001</v>
      </c>
      <c r="H2531" s="142">
        <v>45.47</v>
      </c>
      <c r="I2531" s="142">
        <v>259</v>
      </c>
      <c r="Q2531" s="30">
        <f t="shared" si="39"/>
        <v>259</v>
      </c>
    </row>
    <row r="2532" spans="1:17" x14ac:dyDescent="0.2">
      <c r="A2532" s="139" t="s">
        <v>5063</v>
      </c>
      <c r="B2532" s="140" t="s">
        <v>17828</v>
      </c>
      <c r="C2532" s="141">
        <v>457</v>
      </c>
      <c r="D2532" s="141">
        <v>56</v>
      </c>
      <c r="E2532" s="142">
        <v>28148.16</v>
      </c>
      <c r="F2532" s="142">
        <v>102.97</v>
      </c>
      <c r="G2532" s="142">
        <v>712.06</v>
      </c>
      <c r="H2532" s="142">
        <v>580.94000000000005</v>
      </c>
      <c r="I2532" s="142">
        <v>1395.97</v>
      </c>
      <c r="Q2532" s="30">
        <f t="shared" si="39"/>
        <v>1395.97</v>
      </c>
    </row>
    <row r="2533" spans="1:17" x14ac:dyDescent="0.2">
      <c r="A2533" s="139" t="s">
        <v>5065</v>
      </c>
      <c r="B2533" s="140" t="s">
        <v>17829</v>
      </c>
      <c r="C2533" s="141">
        <v>2548</v>
      </c>
      <c r="D2533" s="141">
        <v>69</v>
      </c>
      <c r="E2533" s="142">
        <v>20864.150000000001</v>
      </c>
      <c r="F2533" s="142">
        <v>574.08000000000004</v>
      </c>
      <c r="G2533" s="142">
        <v>877.35</v>
      </c>
      <c r="H2533" s="142">
        <v>430.61</v>
      </c>
      <c r="I2533" s="142">
        <v>1882.04</v>
      </c>
      <c r="Q2533" s="30">
        <f t="shared" si="39"/>
        <v>1882.04</v>
      </c>
    </row>
    <row r="2534" spans="1:17" x14ac:dyDescent="0.2">
      <c r="A2534" s="139" t="s">
        <v>5067</v>
      </c>
      <c r="B2534" s="140" t="s">
        <v>17830</v>
      </c>
      <c r="C2534" s="141">
        <v>165</v>
      </c>
      <c r="D2534" s="141">
        <v>1</v>
      </c>
      <c r="E2534" s="142">
        <v>894.31</v>
      </c>
      <c r="F2534" s="142">
        <v>37.18</v>
      </c>
      <c r="G2534" s="142">
        <v>12.71</v>
      </c>
      <c r="H2534" s="142">
        <v>18.46</v>
      </c>
      <c r="I2534" s="142">
        <v>68.349999999999994</v>
      </c>
      <c r="Q2534" s="30">
        <f t="shared" si="39"/>
        <v>68.349999999999994</v>
      </c>
    </row>
    <row r="2535" spans="1:17" x14ac:dyDescent="0.2">
      <c r="A2535" s="139" t="s">
        <v>5069</v>
      </c>
      <c r="B2535" s="140" t="s">
        <v>17831</v>
      </c>
      <c r="C2535" s="141">
        <v>415</v>
      </c>
      <c r="D2535" s="141">
        <v>12</v>
      </c>
      <c r="E2535" s="142">
        <v>1725.02</v>
      </c>
      <c r="F2535" s="142">
        <v>93.5</v>
      </c>
      <c r="G2535" s="142">
        <v>152.58000000000001</v>
      </c>
      <c r="H2535" s="142">
        <v>35.6</v>
      </c>
      <c r="I2535" s="142">
        <v>281.68</v>
      </c>
      <c r="Q2535" s="30">
        <f t="shared" si="39"/>
        <v>281.68</v>
      </c>
    </row>
    <row r="2536" spans="1:17" x14ac:dyDescent="0.2">
      <c r="A2536" s="139" t="s">
        <v>5071</v>
      </c>
      <c r="B2536" s="140" t="s">
        <v>17832</v>
      </c>
      <c r="C2536" s="141">
        <v>579</v>
      </c>
      <c r="D2536" s="141">
        <v>10</v>
      </c>
      <c r="E2536" s="142">
        <v>1334.45</v>
      </c>
      <c r="F2536" s="142">
        <v>130.46</v>
      </c>
      <c r="G2536" s="142">
        <v>127.15</v>
      </c>
      <c r="H2536" s="142">
        <v>27.54</v>
      </c>
      <c r="I2536" s="142">
        <v>285.14999999999998</v>
      </c>
      <c r="Q2536" s="30">
        <f t="shared" si="39"/>
        <v>285.14999999999998</v>
      </c>
    </row>
    <row r="2537" spans="1:17" x14ac:dyDescent="0.2">
      <c r="A2537" s="139" t="s">
        <v>5073</v>
      </c>
      <c r="B2537" s="140" t="s">
        <v>17833</v>
      </c>
      <c r="C2537" s="141">
        <v>181</v>
      </c>
      <c r="D2537" s="141">
        <v>12</v>
      </c>
      <c r="E2537" s="142">
        <v>2520.8000000000002</v>
      </c>
      <c r="F2537" s="142">
        <v>40.78</v>
      </c>
      <c r="G2537" s="142">
        <v>152.58000000000001</v>
      </c>
      <c r="H2537" s="142">
        <v>52.02</v>
      </c>
      <c r="I2537" s="142">
        <v>245.38</v>
      </c>
      <c r="Q2537" s="30">
        <f t="shared" si="39"/>
        <v>245.38</v>
      </c>
    </row>
    <row r="2538" spans="1:17" x14ac:dyDescent="0.2">
      <c r="A2538" s="139" t="s">
        <v>5075</v>
      </c>
      <c r="B2538" s="140" t="s">
        <v>17834</v>
      </c>
      <c r="C2538" s="141">
        <v>438</v>
      </c>
      <c r="D2538" s="141">
        <v>14</v>
      </c>
      <c r="E2538" s="142">
        <v>10686.43</v>
      </c>
      <c r="F2538" s="142">
        <v>98.69</v>
      </c>
      <c r="G2538" s="142">
        <v>178.02</v>
      </c>
      <c r="H2538" s="142">
        <v>220.55</v>
      </c>
      <c r="I2538" s="142">
        <v>497.26</v>
      </c>
      <c r="Q2538" s="30">
        <f t="shared" si="39"/>
        <v>497.26</v>
      </c>
    </row>
    <row r="2539" spans="1:17" x14ac:dyDescent="0.2">
      <c r="A2539" s="139" t="s">
        <v>5077</v>
      </c>
      <c r="B2539" s="140" t="s">
        <v>17835</v>
      </c>
      <c r="C2539" s="141">
        <v>1974</v>
      </c>
      <c r="D2539" s="141">
        <v>65</v>
      </c>
      <c r="E2539" s="142">
        <v>120921</v>
      </c>
      <c r="F2539" s="142">
        <v>444.76</v>
      </c>
      <c r="G2539" s="142">
        <v>826.49</v>
      </c>
      <c r="H2539" s="142">
        <v>2495.64</v>
      </c>
      <c r="I2539" s="142">
        <v>3766.89</v>
      </c>
      <c r="Q2539" s="30">
        <f t="shared" si="39"/>
        <v>3766.89</v>
      </c>
    </row>
    <row r="2540" spans="1:17" x14ac:dyDescent="0.2">
      <c r="A2540" s="139" t="s">
        <v>5079</v>
      </c>
      <c r="B2540" s="140" t="s">
        <v>17836</v>
      </c>
      <c r="C2540" s="141">
        <v>1745</v>
      </c>
      <c r="D2540" s="141">
        <v>32</v>
      </c>
      <c r="E2540" s="142">
        <v>29586.86</v>
      </c>
      <c r="F2540" s="142">
        <v>393.16</v>
      </c>
      <c r="G2540" s="142">
        <v>406.89</v>
      </c>
      <c r="H2540" s="142">
        <v>610.63</v>
      </c>
      <c r="I2540" s="142">
        <v>1410.68</v>
      </c>
      <c r="Q2540" s="30">
        <f t="shared" si="39"/>
        <v>1410.68</v>
      </c>
    </row>
    <row r="2541" spans="1:17" x14ac:dyDescent="0.2">
      <c r="A2541" s="139" t="s">
        <v>5081</v>
      </c>
      <c r="B2541" s="140" t="s">
        <v>17837</v>
      </c>
      <c r="C2541" s="141">
        <v>307</v>
      </c>
      <c r="D2541" s="141">
        <v>6</v>
      </c>
      <c r="E2541" s="142">
        <v>1143.6400000000001</v>
      </c>
      <c r="F2541" s="142">
        <v>69.17</v>
      </c>
      <c r="G2541" s="142">
        <v>76.290000000000006</v>
      </c>
      <c r="H2541" s="142">
        <v>23.6</v>
      </c>
      <c r="I2541" s="142">
        <v>169.06</v>
      </c>
      <c r="Q2541" s="30">
        <f t="shared" si="39"/>
        <v>169.06</v>
      </c>
    </row>
    <row r="2542" spans="1:17" x14ac:dyDescent="0.2">
      <c r="A2542" s="139" t="s">
        <v>5083</v>
      </c>
      <c r="B2542" s="140" t="s">
        <v>17838</v>
      </c>
      <c r="C2542" s="141">
        <v>542</v>
      </c>
      <c r="D2542" s="141">
        <v>13</v>
      </c>
      <c r="E2542" s="142">
        <v>3233.04</v>
      </c>
      <c r="F2542" s="142">
        <v>122.12</v>
      </c>
      <c r="G2542" s="142">
        <v>165.3</v>
      </c>
      <c r="H2542" s="142">
        <v>66.73</v>
      </c>
      <c r="I2542" s="142">
        <v>354.15</v>
      </c>
      <c r="Q2542" s="30">
        <f t="shared" si="39"/>
        <v>354.15</v>
      </c>
    </row>
    <row r="2543" spans="1:17" x14ac:dyDescent="0.2">
      <c r="A2543" s="139" t="s">
        <v>5085</v>
      </c>
      <c r="B2543" s="140" t="s">
        <v>17839</v>
      </c>
      <c r="C2543" s="141">
        <v>274</v>
      </c>
      <c r="D2543" s="141">
        <v>2</v>
      </c>
      <c r="E2543" s="142">
        <v>356.64</v>
      </c>
      <c r="F2543" s="142">
        <v>61.74</v>
      </c>
      <c r="G2543" s="142">
        <v>25.43</v>
      </c>
      <c r="H2543" s="142">
        <v>7.36</v>
      </c>
      <c r="I2543" s="142">
        <v>94.53</v>
      </c>
      <c r="Q2543" s="30">
        <f t="shared" si="39"/>
        <v>94.53</v>
      </c>
    </row>
    <row r="2544" spans="1:17" x14ac:dyDescent="0.2">
      <c r="A2544" s="139" t="s">
        <v>5087</v>
      </c>
      <c r="B2544" s="140" t="s">
        <v>17840</v>
      </c>
      <c r="C2544" s="141">
        <v>4712</v>
      </c>
      <c r="D2544" s="141">
        <v>72</v>
      </c>
      <c r="E2544" s="142">
        <v>25127.78</v>
      </c>
      <c r="F2544" s="142">
        <v>1061.6500000000001</v>
      </c>
      <c r="G2544" s="142">
        <v>915.5</v>
      </c>
      <c r="H2544" s="142">
        <v>518.6</v>
      </c>
      <c r="I2544" s="142">
        <v>2495.75</v>
      </c>
      <c r="Q2544" s="30">
        <f t="shared" si="39"/>
        <v>2495.75</v>
      </c>
    </row>
    <row r="2545" spans="1:17" x14ac:dyDescent="0.2">
      <c r="A2545" s="139" t="s">
        <v>5089</v>
      </c>
      <c r="B2545" s="140" t="s">
        <v>17841</v>
      </c>
      <c r="C2545" s="141">
        <v>1090</v>
      </c>
      <c r="D2545" s="141">
        <v>24</v>
      </c>
      <c r="E2545" s="142">
        <v>4375.05</v>
      </c>
      <c r="F2545" s="142">
        <v>245.58</v>
      </c>
      <c r="G2545" s="142">
        <v>305.17</v>
      </c>
      <c r="H2545" s="142">
        <v>90.3</v>
      </c>
      <c r="I2545" s="142">
        <v>641.04999999999995</v>
      </c>
      <c r="Q2545" s="30">
        <f t="shared" si="39"/>
        <v>641.04999999999995</v>
      </c>
    </row>
    <row r="2546" spans="1:17" x14ac:dyDescent="0.2">
      <c r="A2546" s="139" t="s">
        <v>5091</v>
      </c>
      <c r="B2546" s="140" t="s">
        <v>17842</v>
      </c>
      <c r="C2546" s="141">
        <v>1875</v>
      </c>
      <c r="D2546" s="141">
        <v>77</v>
      </c>
      <c r="E2546" s="142">
        <v>90468.24</v>
      </c>
      <c r="F2546" s="142">
        <v>422.45</v>
      </c>
      <c r="G2546" s="142">
        <v>979.07</v>
      </c>
      <c r="H2546" s="142">
        <v>1867.14</v>
      </c>
      <c r="I2546" s="142">
        <v>3268.66</v>
      </c>
      <c r="Q2546" s="30">
        <f t="shared" si="39"/>
        <v>3268.66</v>
      </c>
    </row>
    <row r="2547" spans="1:17" x14ac:dyDescent="0.2">
      <c r="A2547" s="139" t="s">
        <v>5093</v>
      </c>
      <c r="B2547" s="140" t="s">
        <v>17843</v>
      </c>
      <c r="C2547" s="141">
        <v>1015</v>
      </c>
      <c r="D2547" s="141">
        <v>25</v>
      </c>
      <c r="E2547" s="142">
        <v>5293.84</v>
      </c>
      <c r="F2547" s="142">
        <v>228.69</v>
      </c>
      <c r="G2547" s="142">
        <v>317.88</v>
      </c>
      <c r="H2547" s="142">
        <v>109.26</v>
      </c>
      <c r="I2547" s="142">
        <v>655.83</v>
      </c>
      <c r="Q2547" s="30">
        <f t="shared" si="39"/>
        <v>655.83</v>
      </c>
    </row>
    <row r="2548" spans="1:17" x14ac:dyDescent="0.2">
      <c r="A2548" s="139" t="s">
        <v>5095</v>
      </c>
      <c r="B2548" s="140" t="s">
        <v>17844</v>
      </c>
      <c r="C2548" s="141">
        <v>9484</v>
      </c>
      <c r="D2548" s="141">
        <v>179</v>
      </c>
      <c r="E2548" s="142">
        <v>55397.93</v>
      </c>
      <c r="F2548" s="142">
        <v>2136.8200000000002</v>
      </c>
      <c r="G2548" s="142">
        <v>2276.02</v>
      </c>
      <c r="H2548" s="142">
        <v>1143.3399999999999</v>
      </c>
      <c r="I2548" s="142">
        <v>5556.18</v>
      </c>
      <c r="Q2548" s="30">
        <f t="shared" si="39"/>
        <v>5556.18</v>
      </c>
    </row>
    <row r="2549" spans="1:17" x14ac:dyDescent="0.2">
      <c r="A2549" s="139" t="s">
        <v>5097</v>
      </c>
      <c r="B2549" s="140" t="s">
        <v>17845</v>
      </c>
      <c r="C2549" s="141">
        <v>3906</v>
      </c>
      <c r="D2549" s="141">
        <v>56</v>
      </c>
      <c r="E2549" s="142">
        <v>64073.9</v>
      </c>
      <c r="F2549" s="142">
        <v>880.05</v>
      </c>
      <c r="G2549" s="142">
        <v>712.06</v>
      </c>
      <c r="H2549" s="142">
        <v>1322.39</v>
      </c>
      <c r="I2549" s="142">
        <v>2914.5</v>
      </c>
      <c r="Q2549" s="30">
        <f t="shared" si="39"/>
        <v>2914.5</v>
      </c>
    </row>
    <row r="2550" spans="1:17" x14ac:dyDescent="0.2">
      <c r="A2550" s="139" t="s">
        <v>5099</v>
      </c>
      <c r="B2550" s="140" t="s">
        <v>17846</v>
      </c>
      <c r="C2550" s="141">
        <v>210</v>
      </c>
      <c r="D2550" s="141">
        <v>6</v>
      </c>
      <c r="E2550" s="142">
        <v>1922.47</v>
      </c>
      <c r="F2550" s="142">
        <v>47.31</v>
      </c>
      <c r="G2550" s="142">
        <v>76.290000000000006</v>
      </c>
      <c r="H2550" s="142">
        <v>39.68</v>
      </c>
      <c r="I2550" s="142">
        <v>163.28</v>
      </c>
      <c r="Q2550" s="30">
        <f t="shared" si="39"/>
        <v>163.28</v>
      </c>
    </row>
    <row r="2551" spans="1:17" x14ac:dyDescent="0.2">
      <c r="A2551" s="139" t="s">
        <v>5101</v>
      </c>
      <c r="B2551" s="140" t="s">
        <v>17847</v>
      </c>
      <c r="C2551" s="141">
        <v>271</v>
      </c>
      <c r="D2551" s="141">
        <v>14</v>
      </c>
      <c r="E2551" s="142">
        <v>17685.29</v>
      </c>
      <c r="F2551" s="142">
        <v>61.06</v>
      </c>
      <c r="G2551" s="142">
        <v>178.02</v>
      </c>
      <c r="H2551" s="142">
        <v>365</v>
      </c>
      <c r="I2551" s="142">
        <v>604.08000000000004</v>
      </c>
      <c r="Q2551" s="30">
        <f t="shared" si="39"/>
        <v>604.08000000000004</v>
      </c>
    </row>
    <row r="2552" spans="1:17" x14ac:dyDescent="0.2">
      <c r="A2552" s="139" t="s">
        <v>5103</v>
      </c>
      <c r="B2552" s="140" t="s">
        <v>17848</v>
      </c>
      <c r="C2552" s="141">
        <v>1810</v>
      </c>
      <c r="D2552" s="141">
        <v>52</v>
      </c>
      <c r="E2552" s="142">
        <v>40299.769999999997</v>
      </c>
      <c r="F2552" s="142">
        <v>407.81</v>
      </c>
      <c r="G2552" s="142">
        <v>661.19</v>
      </c>
      <c r="H2552" s="142">
        <v>831.73</v>
      </c>
      <c r="I2552" s="142">
        <v>1900.73</v>
      </c>
      <c r="Q2552" s="30">
        <f t="shared" si="39"/>
        <v>1900.73</v>
      </c>
    </row>
    <row r="2553" spans="1:17" x14ac:dyDescent="0.2">
      <c r="A2553" s="139" t="s">
        <v>5105</v>
      </c>
      <c r="B2553" s="140" t="s">
        <v>17849</v>
      </c>
      <c r="C2553" s="141">
        <v>4279</v>
      </c>
      <c r="D2553" s="141">
        <v>74</v>
      </c>
      <c r="E2553" s="142">
        <v>50161.06</v>
      </c>
      <c r="F2553" s="142">
        <v>964.09</v>
      </c>
      <c r="G2553" s="142">
        <v>940.93</v>
      </c>
      <c r="H2553" s="142">
        <v>1035.26</v>
      </c>
      <c r="I2553" s="142">
        <v>2940.28</v>
      </c>
      <c r="Q2553" s="30">
        <f t="shared" si="39"/>
        <v>2940.28</v>
      </c>
    </row>
    <row r="2554" spans="1:17" x14ac:dyDescent="0.2">
      <c r="A2554" s="139" t="s">
        <v>5107</v>
      </c>
      <c r="B2554" s="140" t="s">
        <v>17850</v>
      </c>
      <c r="C2554" s="141">
        <v>10641</v>
      </c>
      <c r="D2554" s="141">
        <v>179</v>
      </c>
      <c r="E2554" s="142">
        <v>129968.64</v>
      </c>
      <c r="F2554" s="142">
        <v>2397.5</v>
      </c>
      <c r="G2554" s="142">
        <v>2276.02</v>
      </c>
      <c r="H2554" s="142">
        <v>2682.37</v>
      </c>
      <c r="I2554" s="142">
        <v>7355.89</v>
      </c>
      <c r="Q2554" s="30">
        <f t="shared" si="39"/>
        <v>7355.89</v>
      </c>
    </row>
    <row r="2555" spans="1:17" x14ac:dyDescent="0.2">
      <c r="A2555" s="139" t="s">
        <v>5109</v>
      </c>
      <c r="B2555" s="140" t="s">
        <v>17851</v>
      </c>
      <c r="C2555" s="141">
        <v>2337</v>
      </c>
      <c r="D2555" s="141">
        <v>75</v>
      </c>
      <c r="E2555" s="142">
        <v>76638.16</v>
      </c>
      <c r="F2555" s="142">
        <v>526.54</v>
      </c>
      <c r="G2555" s="142">
        <v>953.64</v>
      </c>
      <c r="H2555" s="142">
        <v>1581.7</v>
      </c>
      <c r="I2555" s="142">
        <v>3061.88</v>
      </c>
      <c r="Q2555" s="30">
        <f t="shared" si="39"/>
        <v>3061.88</v>
      </c>
    </row>
    <row r="2556" spans="1:17" x14ac:dyDescent="0.2">
      <c r="A2556" s="139" t="s">
        <v>5111</v>
      </c>
      <c r="B2556" s="140" t="s">
        <v>17852</v>
      </c>
      <c r="C2556" s="141">
        <v>511</v>
      </c>
      <c r="D2556" s="141">
        <v>9</v>
      </c>
      <c r="E2556" s="142">
        <v>1944.07</v>
      </c>
      <c r="F2556" s="142">
        <v>115.13</v>
      </c>
      <c r="G2556" s="142">
        <v>114.44</v>
      </c>
      <c r="H2556" s="142">
        <v>40.119999999999997</v>
      </c>
      <c r="I2556" s="142">
        <v>269.69</v>
      </c>
      <c r="Q2556" s="30">
        <f t="shared" si="39"/>
        <v>269.69</v>
      </c>
    </row>
    <row r="2557" spans="1:17" x14ac:dyDescent="0.2">
      <c r="A2557" s="139" t="s">
        <v>5113</v>
      </c>
      <c r="B2557" s="140" t="s">
        <v>17853</v>
      </c>
      <c r="C2557" s="141">
        <v>2072</v>
      </c>
      <c r="D2557" s="141">
        <v>237</v>
      </c>
      <c r="E2557" s="142">
        <v>214862.98</v>
      </c>
      <c r="F2557" s="142">
        <v>466.84</v>
      </c>
      <c r="G2557" s="142">
        <v>3013.51</v>
      </c>
      <c r="H2557" s="142">
        <v>4434.47</v>
      </c>
      <c r="I2557" s="142">
        <v>7914.82</v>
      </c>
      <c r="Q2557" s="30">
        <f t="shared" si="39"/>
        <v>7914.82</v>
      </c>
    </row>
    <row r="2558" spans="1:17" x14ac:dyDescent="0.2">
      <c r="A2558" s="139" t="s">
        <v>5115</v>
      </c>
      <c r="B2558" s="140" t="s">
        <v>17854</v>
      </c>
      <c r="C2558" s="141">
        <v>244</v>
      </c>
      <c r="D2558" s="141">
        <v>9</v>
      </c>
      <c r="E2558" s="142">
        <v>3448.71</v>
      </c>
      <c r="F2558" s="142">
        <v>54.98</v>
      </c>
      <c r="G2558" s="142">
        <v>114.44</v>
      </c>
      <c r="H2558" s="142">
        <v>71.180000000000007</v>
      </c>
      <c r="I2558" s="142">
        <v>240.6</v>
      </c>
      <c r="Q2558" s="30">
        <f t="shared" si="39"/>
        <v>240.6</v>
      </c>
    </row>
    <row r="2559" spans="1:17" x14ac:dyDescent="0.2">
      <c r="A2559" s="139" t="s">
        <v>5117</v>
      </c>
      <c r="B2559" s="140" t="s">
        <v>17855</v>
      </c>
      <c r="C2559" s="141">
        <v>19907</v>
      </c>
      <c r="D2559" s="141">
        <v>289</v>
      </c>
      <c r="E2559" s="142">
        <v>84897.8</v>
      </c>
      <c r="F2559" s="142">
        <v>4485.18</v>
      </c>
      <c r="G2559" s="142">
        <v>3674.7</v>
      </c>
      <c r="H2559" s="142">
        <v>1752.17</v>
      </c>
      <c r="I2559" s="142">
        <v>9912.0499999999993</v>
      </c>
      <c r="Q2559" s="30">
        <f t="shared" si="39"/>
        <v>9912.0499999999993</v>
      </c>
    </row>
    <row r="2560" spans="1:17" x14ac:dyDescent="0.2">
      <c r="A2560" s="139" t="s">
        <v>5119</v>
      </c>
      <c r="B2560" s="140" t="s">
        <v>17856</v>
      </c>
      <c r="C2560" s="141">
        <v>300</v>
      </c>
      <c r="D2560" s="141">
        <v>1</v>
      </c>
      <c r="E2560" s="142">
        <v>149.29</v>
      </c>
      <c r="F2560" s="142">
        <v>67.59</v>
      </c>
      <c r="G2560" s="142">
        <v>12.71</v>
      </c>
      <c r="H2560" s="142">
        <v>3.08</v>
      </c>
      <c r="I2560" s="142">
        <v>83.38</v>
      </c>
      <c r="Q2560" s="30">
        <f t="shared" si="39"/>
        <v>83.38</v>
      </c>
    </row>
    <row r="2561" spans="1:17" x14ac:dyDescent="0.2">
      <c r="A2561" s="139" t="s">
        <v>5121</v>
      </c>
      <c r="B2561" s="140" t="s">
        <v>17857</v>
      </c>
      <c r="C2561" s="141">
        <v>169</v>
      </c>
      <c r="D2561" s="141">
        <v>1</v>
      </c>
      <c r="E2561" s="142">
        <v>67.430000000000007</v>
      </c>
      <c r="F2561" s="142">
        <v>38.08</v>
      </c>
      <c r="G2561" s="142">
        <v>12.71</v>
      </c>
      <c r="H2561" s="142">
        <v>1.39</v>
      </c>
      <c r="I2561" s="142">
        <v>52.18</v>
      </c>
      <c r="Q2561" s="30">
        <f t="shared" si="39"/>
        <v>52.18</v>
      </c>
    </row>
    <row r="2562" spans="1:17" x14ac:dyDescent="0.2">
      <c r="A2562" s="139" t="s">
        <v>5123</v>
      </c>
      <c r="B2562" s="140" t="s">
        <v>17858</v>
      </c>
      <c r="C2562" s="141">
        <v>32517</v>
      </c>
      <c r="D2562" s="141">
        <v>360</v>
      </c>
      <c r="E2562" s="142">
        <v>108904.28</v>
      </c>
      <c r="F2562" s="142">
        <v>7326.31</v>
      </c>
      <c r="G2562" s="142">
        <v>4577.49</v>
      </c>
      <c r="H2562" s="142">
        <v>2247.63</v>
      </c>
      <c r="I2562" s="142">
        <v>14151.43</v>
      </c>
      <c r="Q2562" s="30">
        <f t="shared" si="39"/>
        <v>14151.43</v>
      </c>
    </row>
    <row r="2563" spans="1:17" x14ac:dyDescent="0.2">
      <c r="A2563" s="139" t="s">
        <v>5125</v>
      </c>
      <c r="B2563" s="140" t="s">
        <v>17859</v>
      </c>
      <c r="C2563" s="141">
        <v>162</v>
      </c>
      <c r="D2563" s="141">
        <v>7</v>
      </c>
      <c r="E2563" s="142">
        <v>1377.13</v>
      </c>
      <c r="F2563" s="142">
        <v>36.5</v>
      </c>
      <c r="G2563" s="142">
        <v>89.01</v>
      </c>
      <c r="H2563" s="142">
        <v>28.42</v>
      </c>
      <c r="I2563" s="142">
        <v>153.93</v>
      </c>
      <c r="Q2563" s="30">
        <f t="shared" si="39"/>
        <v>153.93</v>
      </c>
    </row>
    <row r="2564" spans="1:17" x14ac:dyDescent="0.2">
      <c r="A2564" s="139" t="s">
        <v>5127</v>
      </c>
      <c r="B2564" s="140" t="s">
        <v>17860</v>
      </c>
      <c r="C2564" s="141">
        <v>696</v>
      </c>
      <c r="D2564" s="141">
        <v>7</v>
      </c>
      <c r="E2564" s="142">
        <v>1655.95</v>
      </c>
      <c r="F2564" s="142">
        <v>156.82</v>
      </c>
      <c r="G2564" s="142">
        <v>89.01</v>
      </c>
      <c r="H2564" s="142">
        <v>34.18</v>
      </c>
      <c r="I2564" s="142">
        <v>280.01</v>
      </c>
      <c r="Q2564" s="30">
        <f t="shared" si="39"/>
        <v>280.01</v>
      </c>
    </row>
    <row r="2565" spans="1:17" x14ac:dyDescent="0.2">
      <c r="A2565" s="139" t="s">
        <v>5129</v>
      </c>
      <c r="B2565" s="140" t="s">
        <v>17861</v>
      </c>
      <c r="C2565" s="141">
        <v>839</v>
      </c>
      <c r="D2565" s="141">
        <v>63</v>
      </c>
      <c r="E2565" s="142">
        <v>81782.64</v>
      </c>
      <c r="F2565" s="142">
        <v>189.03</v>
      </c>
      <c r="G2565" s="142">
        <v>801.06</v>
      </c>
      <c r="H2565" s="142">
        <v>1687.88</v>
      </c>
      <c r="I2565" s="142">
        <v>2677.97</v>
      </c>
      <c r="Q2565" s="30">
        <f t="shared" si="39"/>
        <v>2677.97</v>
      </c>
    </row>
    <row r="2566" spans="1:17" x14ac:dyDescent="0.2">
      <c r="A2566" s="139" t="s">
        <v>5131</v>
      </c>
      <c r="B2566" s="140" t="s">
        <v>17862</v>
      </c>
      <c r="C2566" s="141">
        <v>22149</v>
      </c>
      <c r="D2566" s="141">
        <v>250</v>
      </c>
      <c r="E2566" s="142">
        <v>83503.88</v>
      </c>
      <c r="F2566" s="142">
        <v>4990.33</v>
      </c>
      <c r="G2566" s="142">
        <v>3178.81</v>
      </c>
      <c r="H2566" s="142">
        <v>1723.4</v>
      </c>
      <c r="I2566" s="142">
        <v>9892.5400000000009</v>
      </c>
      <c r="Q2566" s="30">
        <f t="shared" si="39"/>
        <v>9892.5400000000009</v>
      </c>
    </row>
    <row r="2567" spans="1:17" x14ac:dyDescent="0.2">
      <c r="A2567" s="139" t="s">
        <v>5133</v>
      </c>
      <c r="B2567" s="140" t="s">
        <v>17863</v>
      </c>
      <c r="C2567" s="141">
        <v>1495</v>
      </c>
      <c r="D2567" s="141">
        <v>20</v>
      </c>
      <c r="E2567" s="142">
        <v>10985.04</v>
      </c>
      <c r="F2567" s="142">
        <v>336.83</v>
      </c>
      <c r="G2567" s="142">
        <v>254.3</v>
      </c>
      <c r="H2567" s="142">
        <v>226.71</v>
      </c>
      <c r="I2567" s="142">
        <v>817.84</v>
      </c>
      <c r="Q2567" s="30">
        <f t="shared" si="39"/>
        <v>817.84</v>
      </c>
    </row>
    <row r="2568" spans="1:17" x14ac:dyDescent="0.2">
      <c r="A2568" s="139" t="s">
        <v>5135</v>
      </c>
      <c r="B2568" s="140" t="s">
        <v>17864</v>
      </c>
      <c r="C2568" s="141">
        <v>256</v>
      </c>
      <c r="D2568" s="141">
        <v>10</v>
      </c>
      <c r="E2568" s="142">
        <v>2980.28</v>
      </c>
      <c r="F2568" s="142">
        <v>57.68</v>
      </c>
      <c r="G2568" s="142">
        <v>127.15</v>
      </c>
      <c r="H2568" s="142">
        <v>61.51</v>
      </c>
      <c r="I2568" s="142">
        <v>246.34</v>
      </c>
      <c r="Q2568" s="30">
        <f t="shared" si="39"/>
        <v>246.34</v>
      </c>
    </row>
    <row r="2569" spans="1:17" x14ac:dyDescent="0.2">
      <c r="A2569" s="139" t="s">
        <v>5137</v>
      </c>
      <c r="B2569" s="140" t="s">
        <v>17865</v>
      </c>
      <c r="C2569" s="141">
        <v>4085</v>
      </c>
      <c r="D2569" s="141">
        <v>56</v>
      </c>
      <c r="E2569" s="142">
        <v>186719.98</v>
      </c>
      <c r="F2569" s="142">
        <v>920.38</v>
      </c>
      <c r="G2569" s="142">
        <v>712.06</v>
      </c>
      <c r="H2569" s="142">
        <v>3853.64</v>
      </c>
      <c r="I2569" s="142">
        <v>5486.08</v>
      </c>
      <c r="Q2569" s="30">
        <f t="shared" si="39"/>
        <v>5486.08</v>
      </c>
    </row>
    <row r="2570" spans="1:17" x14ac:dyDescent="0.2">
      <c r="A2570" s="139" t="s">
        <v>5139</v>
      </c>
      <c r="B2570" s="140" t="s">
        <v>17866</v>
      </c>
      <c r="C2570" s="141">
        <v>5836</v>
      </c>
      <c r="D2570" s="141">
        <v>63</v>
      </c>
      <c r="E2570" s="142">
        <v>90143.87</v>
      </c>
      <c r="F2570" s="142">
        <v>1314.9</v>
      </c>
      <c r="G2570" s="142">
        <v>801.06</v>
      </c>
      <c r="H2570" s="142">
        <v>1860.44</v>
      </c>
      <c r="I2570" s="142">
        <v>3976.4</v>
      </c>
      <c r="Q2570" s="30">
        <f t="shared" si="39"/>
        <v>3976.4</v>
      </c>
    </row>
    <row r="2571" spans="1:17" x14ac:dyDescent="0.2">
      <c r="A2571" s="139" t="s">
        <v>5141</v>
      </c>
      <c r="B2571" s="140" t="s">
        <v>17867</v>
      </c>
      <c r="C2571" s="141">
        <v>842</v>
      </c>
      <c r="D2571" s="141">
        <v>60</v>
      </c>
      <c r="E2571" s="142">
        <v>118609.84</v>
      </c>
      <c r="F2571" s="142">
        <v>189.71</v>
      </c>
      <c r="G2571" s="142">
        <v>762.91</v>
      </c>
      <c r="H2571" s="142">
        <v>2447.94</v>
      </c>
      <c r="I2571" s="142">
        <v>3400.56</v>
      </c>
      <c r="Q2571" s="30">
        <f t="shared" si="39"/>
        <v>3400.56</v>
      </c>
    </row>
    <row r="2572" spans="1:17" x14ac:dyDescent="0.2">
      <c r="A2572" s="139" t="s">
        <v>5143</v>
      </c>
      <c r="B2572" s="140" t="s">
        <v>17868</v>
      </c>
      <c r="C2572" s="141">
        <v>830</v>
      </c>
      <c r="D2572" s="141">
        <v>19</v>
      </c>
      <c r="E2572" s="142">
        <v>7223.92</v>
      </c>
      <c r="F2572" s="142">
        <v>187.01</v>
      </c>
      <c r="G2572" s="142">
        <v>241.59</v>
      </c>
      <c r="H2572" s="142">
        <v>149.09</v>
      </c>
      <c r="I2572" s="142">
        <v>577.69000000000005</v>
      </c>
      <c r="Q2572" s="30">
        <f t="shared" si="39"/>
        <v>577.69000000000005</v>
      </c>
    </row>
    <row r="2573" spans="1:17" x14ac:dyDescent="0.2">
      <c r="A2573" s="139" t="s">
        <v>5145</v>
      </c>
      <c r="B2573" s="140" t="s">
        <v>17869</v>
      </c>
      <c r="C2573" s="141">
        <v>3274</v>
      </c>
      <c r="D2573" s="141">
        <v>48</v>
      </c>
      <c r="E2573" s="142">
        <v>92228.12</v>
      </c>
      <c r="F2573" s="142">
        <v>737.66</v>
      </c>
      <c r="G2573" s="142">
        <v>610.33000000000004</v>
      </c>
      <c r="H2573" s="142">
        <v>1903.46</v>
      </c>
      <c r="I2573" s="142">
        <v>3251.45</v>
      </c>
      <c r="Q2573" s="30">
        <f t="shared" si="39"/>
        <v>3251.45</v>
      </c>
    </row>
    <row r="2574" spans="1:17" x14ac:dyDescent="0.2">
      <c r="A2574" s="139" t="s">
        <v>5147</v>
      </c>
      <c r="B2574" s="140" t="s">
        <v>17870</v>
      </c>
      <c r="C2574" s="141">
        <v>515</v>
      </c>
      <c r="D2574" s="141">
        <v>7</v>
      </c>
      <c r="E2574" s="142">
        <v>1825.56</v>
      </c>
      <c r="F2574" s="142">
        <v>116.03</v>
      </c>
      <c r="G2574" s="142">
        <v>89.01</v>
      </c>
      <c r="H2574" s="142">
        <v>37.68</v>
      </c>
      <c r="I2574" s="142">
        <v>242.72</v>
      </c>
      <c r="Q2574" s="30">
        <f t="shared" si="39"/>
        <v>242.72</v>
      </c>
    </row>
    <row r="2575" spans="1:17" x14ac:dyDescent="0.2">
      <c r="A2575" s="139" t="s">
        <v>5149</v>
      </c>
      <c r="B2575" s="140" t="s">
        <v>17871</v>
      </c>
      <c r="C2575" s="141">
        <v>3623</v>
      </c>
      <c r="D2575" s="141">
        <v>63</v>
      </c>
      <c r="E2575" s="142">
        <v>20139.34</v>
      </c>
      <c r="F2575" s="142">
        <v>816.29</v>
      </c>
      <c r="G2575" s="142">
        <v>801.06</v>
      </c>
      <c r="H2575" s="142">
        <v>415.65</v>
      </c>
      <c r="I2575" s="142">
        <v>2033</v>
      </c>
      <c r="Q2575" s="30">
        <f t="shared" ref="Q2575:Q2638" si="40">I2575+P2575</f>
        <v>2033</v>
      </c>
    </row>
    <row r="2576" spans="1:17" x14ac:dyDescent="0.2">
      <c r="A2576" s="139" t="s">
        <v>5151</v>
      </c>
      <c r="B2576" s="140" t="s">
        <v>17872</v>
      </c>
      <c r="C2576" s="141">
        <v>222</v>
      </c>
      <c r="D2576" s="141">
        <v>3</v>
      </c>
      <c r="E2576" s="142">
        <v>751.6</v>
      </c>
      <c r="F2576" s="142">
        <v>50.02</v>
      </c>
      <c r="G2576" s="142">
        <v>38.14</v>
      </c>
      <c r="H2576" s="142">
        <v>15.51</v>
      </c>
      <c r="I2576" s="142">
        <v>103.67</v>
      </c>
      <c r="Q2576" s="30">
        <f t="shared" si="40"/>
        <v>103.67</v>
      </c>
    </row>
    <row r="2577" spans="1:17" x14ac:dyDescent="0.2">
      <c r="A2577" s="139" t="s">
        <v>5153</v>
      </c>
      <c r="B2577" s="140" t="s">
        <v>17873</v>
      </c>
      <c r="C2577" s="141">
        <v>267</v>
      </c>
      <c r="D2577" s="141">
        <v>3</v>
      </c>
      <c r="E2577" s="142">
        <v>522.51</v>
      </c>
      <c r="F2577" s="142">
        <v>60.16</v>
      </c>
      <c r="G2577" s="142">
        <v>38.14</v>
      </c>
      <c r="H2577" s="142">
        <v>10.78</v>
      </c>
      <c r="I2577" s="142">
        <v>109.08</v>
      </c>
      <c r="Q2577" s="30">
        <f t="shared" si="40"/>
        <v>109.08</v>
      </c>
    </row>
    <row r="2578" spans="1:17" x14ac:dyDescent="0.2">
      <c r="A2578" s="139" t="s">
        <v>5155</v>
      </c>
      <c r="B2578" s="140" t="s">
        <v>17874</v>
      </c>
      <c r="C2578" s="141">
        <v>679</v>
      </c>
      <c r="D2578" s="141">
        <v>7</v>
      </c>
      <c r="E2578" s="142">
        <v>1232.05</v>
      </c>
      <c r="F2578" s="142">
        <v>152.97999999999999</v>
      </c>
      <c r="G2578" s="142">
        <v>89.01</v>
      </c>
      <c r="H2578" s="142">
        <v>25.42</v>
      </c>
      <c r="I2578" s="142">
        <v>267.41000000000003</v>
      </c>
      <c r="Q2578" s="30">
        <f t="shared" si="40"/>
        <v>267.41000000000003</v>
      </c>
    </row>
    <row r="2579" spans="1:17" x14ac:dyDescent="0.2">
      <c r="A2579" s="139" t="s">
        <v>5157</v>
      </c>
      <c r="B2579" s="140" t="s">
        <v>17875</v>
      </c>
      <c r="C2579" s="141">
        <v>261</v>
      </c>
      <c r="D2579" s="141">
        <v>5</v>
      </c>
      <c r="E2579" s="142">
        <v>809.9</v>
      </c>
      <c r="F2579" s="142">
        <v>58.81</v>
      </c>
      <c r="G2579" s="142">
        <v>63.58</v>
      </c>
      <c r="H2579" s="142">
        <v>16.71</v>
      </c>
      <c r="I2579" s="142">
        <v>139.1</v>
      </c>
      <c r="Q2579" s="30">
        <f t="shared" si="40"/>
        <v>139.1</v>
      </c>
    </row>
    <row r="2580" spans="1:17" x14ac:dyDescent="0.2">
      <c r="A2580" s="139" t="s">
        <v>5159</v>
      </c>
      <c r="B2580" s="140" t="s">
        <v>17876</v>
      </c>
      <c r="C2580" s="141">
        <v>239</v>
      </c>
      <c r="D2580" s="141">
        <v>8</v>
      </c>
      <c r="E2580" s="142">
        <v>2209.0500000000002</v>
      </c>
      <c r="F2580" s="142">
        <v>53.85</v>
      </c>
      <c r="G2580" s="142">
        <v>101.72</v>
      </c>
      <c r="H2580" s="142">
        <v>45.59</v>
      </c>
      <c r="I2580" s="142">
        <v>201.16</v>
      </c>
      <c r="Q2580" s="30">
        <f t="shared" si="40"/>
        <v>201.16</v>
      </c>
    </row>
    <row r="2581" spans="1:17" x14ac:dyDescent="0.2">
      <c r="A2581" s="139" t="s">
        <v>5161</v>
      </c>
      <c r="B2581" s="140" t="s">
        <v>17877</v>
      </c>
      <c r="C2581" s="141">
        <v>808</v>
      </c>
      <c r="D2581" s="141">
        <v>8</v>
      </c>
      <c r="E2581" s="142">
        <v>7198.02</v>
      </c>
      <c r="F2581" s="142">
        <v>182.05</v>
      </c>
      <c r="G2581" s="142">
        <v>101.72</v>
      </c>
      <c r="H2581" s="142">
        <v>148.56</v>
      </c>
      <c r="I2581" s="142">
        <v>432.33</v>
      </c>
      <c r="Q2581" s="30">
        <f t="shared" si="40"/>
        <v>432.33</v>
      </c>
    </row>
    <row r="2582" spans="1:17" x14ac:dyDescent="0.2">
      <c r="A2582" s="139" t="s">
        <v>5163</v>
      </c>
      <c r="B2582" s="140" t="s">
        <v>17878</v>
      </c>
      <c r="C2582" s="141">
        <v>159</v>
      </c>
      <c r="D2582" s="141">
        <v>7</v>
      </c>
      <c r="E2582" s="142">
        <v>3496.86</v>
      </c>
      <c r="F2582" s="142">
        <v>35.82</v>
      </c>
      <c r="G2582" s="142">
        <v>89.01</v>
      </c>
      <c r="H2582" s="142">
        <v>72.17</v>
      </c>
      <c r="I2582" s="142">
        <v>197</v>
      </c>
      <c r="Q2582" s="30">
        <f t="shared" si="40"/>
        <v>197</v>
      </c>
    </row>
    <row r="2583" spans="1:17" x14ac:dyDescent="0.2">
      <c r="A2583" s="139" t="s">
        <v>5165</v>
      </c>
      <c r="B2583" s="140" t="s">
        <v>17879</v>
      </c>
      <c r="C2583" s="141">
        <v>732</v>
      </c>
      <c r="D2583" s="141">
        <v>13</v>
      </c>
      <c r="E2583" s="142">
        <v>5347.01</v>
      </c>
      <c r="F2583" s="142">
        <v>164.93</v>
      </c>
      <c r="G2583" s="142">
        <v>165.3</v>
      </c>
      <c r="H2583" s="142">
        <v>110.35</v>
      </c>
      <c r="I2583" s="142">
        <v>440.58</v>
      </c>
      <c r="Q2583" s="30">
        <f t="shared" si="40"/>
        <v>440.58</v>
      </c>
    </row>
    <row r="2584" spans="1:17" x14ac:dyDescent="0.2">
      <c r="A2584" s="139" t="s">
        <v>5167</v>
      </c>
      <c r="B2584" s="140" t="s">
        <v>17880</v>
      </c>
      <c r="C2584" s="141">
        <v>2079</v>
      </c>
      <c r="D2584" s="141">
        <v>49</v>
      </c>
      <c r="E2584" s="142">
        <v>16166.39</v>
      </c>
      <c r="F2584" s="142">
        <v>468.42</v>
      </c>
      <c r="G2584" s="142">
        <v>623.04999999999995</v>
      </c>
      <c r="H2584" s="142">
        <v>333.65</v>
      </c>
      <c r="I2584" s="142">
        <v>1425.12</v>
      </c>
      <c r="Q2584" s="30">
        <f t="shared" si="40"/>
        <v>1425.12</v>
      </c>
    </row>
    <row r="2585" spans="1:17" x14ac:dyDescent="0.2">
      <c r="A2585" s="139" t="s">
        <v>5169</v>
      </c>
      <c r="B2585" s="140" t="s">
        <v>17881</v>
      </c>
      <c r="C2585" s="141">
        <v>13557</v>
      </c>
      <c r="D2585" s="141">
        <v>143</v>
      </c>
      <c r="E2585" s="142">
        <v>71458.14</v>
      </c>
      <c r="F2585" s="142">
        <v>3054.49</v>
      </c>
      <c r="G2585" s="142">
        <v>1818.28</v>
      </c>
      <c r="H2585" s="142">
        <v>1474.8</v>
      </c>
      <c r="I2585" s="142">
        <v>6347.57</v>
      </c>
      <c r="Q2585" s="30">
        <f t="shared" si="40"/>
        <v>6347.57</v>
      </c>
    </row>
    <row r="2586" spans="1:17" x14ac:dyDescent="0.2">
      <c r="A2586" s="139" t="s">
        <v>5171</v>
      </c>
      <c r="B2586" s="140" t="s">
        <v>17882</v>
      </c>
      <c r="C2586" s="141">
        <v>5585</v>
      </c>
      <c r="D2586" s="141">
        <v>72</v>
      </c>
      <c r="E2586" s="142">
        <v>22257.86</v>
      </c>
      <c r="F2586" s="142">
        <v>1258.3399999999999</v>
      </c>
      <c r="G2586" s="142">
        <v>915.5</v>
      </c>
      <c r="H2586" s="142">
        <v>459.37</v>
      </c>
      <c r="I2586" s="142">
        <v>2633.21</v>
      </c>
      <c r="Q2586" s="30">
        <f t="shared" si="40"/>
        <v>2633.21</v>
      </c>
    </row>
    <row r="2587" spans="1:17" x14ac:dyDescent="0.2">
      <c r="A2587" s="139" t="s">
        <v>5173</v>
      </c>
      <c r="B2587" s="140" t="s">
        <v>17883</v>
      </c>
      <c r="C2587" s="141">
        <v>379</v>
      </c>
      <c r="D2587" s="141">
        <v>51</v>
      </c>
      <c r="E2587" s="142">
        <v>15675.94</v>
      </c>
      <c r="F2587" s="142">
        <v>85.39</v>
      </c>
      <c r="G2587" s="142">
        <v>648.48</v>
      </c>
      <c r="H2587" s="142">
        <v>323.52999999999997</v>
      </c>
      <c r="I2587" s="142">
        <v>1057.4000000000001</v>
      </c>
      <c r="Q2587" s="30">
        <f t="shared" si="40"/>
        <v>1057.4000000000001</v>
      </c>
    </row>
    <row r="2588" spans="1:17" x14ac:dyDescent="0.2">
      <c r="A2588" s="139" t="s">
        <v>5175</v>
      </c>
      <c r="B2588" s="140" t="s">
        <v>17884</v>
      </c>
      <c r="C2588" s="141">
        <v>363</v>
      </c>
      <c r="D2588" s="141">
        <v>10</v>
      </c>
      <c r="E2588" s="142">
        <v>38677.11</v>
      </c>
      <c r="F2588" s="142">
        <v>81.78</v>
      </c>
      <c r="G2588" s="142">
        <v>127.15</v>
      </c>
      <c r="H2588" s="142">
        <v>798.24</v>
      </c>
      <c r="I2588" s="142">
        <v>1007.17</v>
      </c>
      <c r="Q2588" s="30">
        <f t="shared" si="40"/>
        <v>1007.17</v>
      </c>
    </row>
    <row r="2589" spans="1:17" x14ac:dyDescent="0.2">
      <c r="A2589" s="139" t="s">
        <v>5177</v>
      </c>
      <c r="B2589" s="140" t="s">
        <v>17885</v>
      </c>
      <c r="C2589" s="141">
        <v>1605</v>
      </c>
      <c r="D2589" s="141">
        <v>15</v>
      </c>
      <c r="E2589" s="142">
        <v>7877.69</v>
      </c>
      <c r="F2589" s="142">
        <v>361.62</v>
      </c>
      <c r="G2589" s="142">
        <v>190.73</v>
      </c>
      <c r="H2589" s="142">
        <v>162.58000000000001</v>
      </c>
      <c r="I2589" s="142">
        <v>714.93</v>
      </c>
      <c r="Q2589" s="30">
        <f t="shared" si="40"/>
        <v>714.93</v>
      </c>
    </row>
    <row r="2590" spans="1:17" x14ac:dyDescent="0.2">
      <c r="A2590" s="139" t="s">
        <v>5179</v>
      </c>
      <c r="B2590" s="140" t="s">
        <v>17886</v>
      </c>
      <c r="C2590" s="141">
        <v>3054</v>
      </c>
      <c r="D2590" s="141">
        <v>112</v>
      </c>
      <c r="E2590" s="142">
        <v>223906.71</v>
      </c>
      <c r="F2590" s="142">
        <v>688.09</v>
      </c>
      <c r="G2590" s="142">
        <v>1424.1</v>
      </c>
      <c r="H2590" s="142">
        <v>4621.12</v>
      </c>
      <c r="I2590" s="142">
        <v>6733.31</v>
      </c>
      <c r="Q2590" s="30">
        <f t="shared" si="40"/>
        <v>6733.31</v>
      </c>
    </row>
    <row r="2591" spans="1:17" x14ac:dyDescent="0.2">
      <c r="A2591" s="139" t="s">
        <v>5181</v>
      </c>
      <c r="B2591" s="140" t="s">
        <v>17887</v>
      </c>
      <c r="C2591" s="141">
        <v>5294</v>
      </c>
      <c r="D2591" s="141">
        <v>89</v>
      </c>
      <c r="E2591" s="142">
        <v>32917.79</v>
      </c>
      <c r="F2591" s="142">
        <v>1192.78</v>
      </c>
      <c r="G2591" s="142">
        <v>1131.6600000000001</v>
      </c>
      <c r="H2591" s="142">
        <v>679.38</v>
      </c>
      <c r="I2591" s="142">
        <v>3003.82</v>
      </c>
      <c r="Q2591" s="30">
        <f t="shared" si="40"/>
        <v>3003.82</v>
      </c>
    </row>
    <row r="2592" spans="1:17" x14ac:dyDescent="0.2">
      <c r="A2592" s="139" t="s">
        <v>5183</v>
      </c>
      <c r="B2592" s="140" t="s">
        <v>17888</v>
      </c>
      <c r="C2592" s="141">
        <v>865</v>
      </c>
      <c r="D2592" s="141">
        <v>18</v>
      </c>
      <c r="E2592" s="142">
        <v>4350.53</v>
      </c>
      <c r="F2592" s="142">
        <v>194.89</v>
      </c>
      <c r="G2592" s="142">
        <v>228.87</v>
      </c>
      <c r="H2592" s="142">
        <v>89.79</v>
      </c>
      <c r="I2592" s="142">
        <v>513.54999999999995</v>
      </c>
      <c r="Q2592" s="30">
        <f t="shared" si="40"/>
        <v>513.54999999999995</v>
      </c>
    </row>
    <row r="2593" spans="1:17" x14ac:dyDescent="0.2">
      <c r="A2593" s="139" t="s">
        <v>5185</v>
      </c>
      <c r="B2593" s="140" t="s">
        <v>17889</v>
      </c>
      <c r="C2593" s="141">
        <v>220</v>
      </c>
      <c r="D2593" s="141">
        <v>3</v>
      </c>
      <c r="E2593" s="142">
        <v>542.35</v>
      </c>
      <c r="F2593" s="142">
        <v>49.57</v>
      </c>
      <c r="G2593" s="142">
        <v>38.14</v>
      </c>
      <c r="H2593" s="142">
        <v>11.19</v>
      </c>
      <c r="I2593" s="142">
        <v>98.9</v>
      </c>
      <c r="Q2593" s="30">
        <f t="shared" si="40"/>
        <v>98.9</v>
      </c>
    </row>
    <row r="2594" spans="1:17" x14ac:dyDescent="0.2">
      <c r="A2594" s="139" t="s">
        <v>5187</v>
      </c>
      <c r="B2594" s="140" t="s">
        <v>17890</v>
      </c>
      <c r="C2594" s="141">
        <v>1967</v>
      </c>
      <c r="D2594" s="141">
        <v>32</v>
      </c>
      <c r="E2594" s="142">
        <v>8923.44</v>
      </c>
      <c r="F2594" s="142">
        <v>443.18</v>
      </c>
      <c r="G2594" s="142">
        <v>406.89</v>
      </c>
      <c r="H2594" s="142">
        <v>184.17</v>
      </c>
      <c r="I2594" s="142">
        <v>1034.24</v>
      </c>
      <c r="Q2594" s="30">
        <f t="shared" si="40"/>
        <v>1034.24</v>
      </c>
    </row>
    <row r="2595" spans="1:17" x14ac:dyDescent="0.2">
      <c r="A2595" s="139" t="s">
        <v>5189</v>
      </c>
      <c r="B2595" s="140" t="s">
        <v>17891</v>
      </c>
      <c r="C2595" s="141">
        <v>1153</v>
      </c>
      <c r="D2595" s="141">
        <v>27</v>
      </c>
      <c r="E2595" s="142">
        <v>31327.68</v>
      </c>
      <c r="F2595" s="142">
        <v>259.77999999999997</v>
      </c>
      <c r="G2595" s="142">
        <v>343.31</v>
      </c>
      <c r="H2595" s="142">
        <v>646.55999999999995</v>
      </c>
      <c r="I2595" s="142">
        <v>1249.6500000000001</v>
      </c>
      <c r="Q2595" s="30">
        <f t="shared" si="40"/>
        <v>1249.6500000000001</v>
      </c>
    </row>
    <row r="2596" spans="1:17" x14ac:dyDescent="0.2">
      <c r="A2596" s="139" t="s">
        <v>5191</v>
      </c>
      <c r="B2596" s="140" t="s">
        <v>17892</v>
      </c>
      <c r="C2596" s="141">
        <v>233</v>
      </c>
      <c r="D2596" s="141">
        <v>22</v>
      </c>
      <c r="E2596" s="142">
        <v>6535.79</v>
      </c>
      <c r="F2596" s="142">
        <v>52.5</v>
      </c>
      <c r="G2596" s="142">
        <v>279.74</v>
      </c>
      <c r="H2596" s="142">
        <v>134.88999999999999</v>
      </c>
      <c r="I2596" s="142">
        <v>467.13</v>
      </c>
      <c r="Q2596" s="30">
        <f t="shared" si="40"/>
        <v>467.13</v>
      </c>
    </row>
    <row r="2597" spans="1:17" x14ac:dyDescent="0.2">
      <c r="A2597" s="139" t="s">
        <v>5193</v>
      </c>
      <c r="B2597" s="140" t="s">
        <v>17893</v>
      </c>
      <c r="C2597" s="141">
        <v>200</v>
      </c>
      <c r="D2597" s="141">
        <v>1</v>
      </c>
      <c r="E2597" s="142">
        <v>149.29</v>
      </c>
      <c r="F2597" s="142">
        <v>45.06</v>
      </c>
      <c r="G2597" s="142">
        <v>12.71</v>
      </c>
      <c r="H2597" s="142">
        <v>3.08</v>
      </c>
      <c r="I2597" s="142">
        <v>60.85</v>
      </c>
      <c r="Q2597" s="30">
        <f t="shared" si="40"/>
        <v>60.85</v>
      </c>
    </row>
    <row r="2598" spans="1:17" x14ac:dyDescent="0.2">
      <c r="A2598" s="139" t="s">
        <v>5195</v>
      </c>
      <c r="B2598" s="140" t="s">
        <v>17894</v>
      </c>
      <c r="C2598" s="141">
        <v>6507</v>
      </c>
      <c r="D2598" s="141">
        <v>94</v>
      </c>
      <c r="E2598" s="142">
        <v>91110.16</v>
      </c>
      <c r="F2598" s="142">
        <v>1466.07</v>
      </c>
      <c r="G2598" s="142">
        <v>1195.23</v>
      </c>
      <c r="H2598" s="142">
        <v>1880.38</v>
      </c>
      <c r="I2598" s="142">
        <v>4541.68</v>
      </c>
      <c r="Q2598" s="30">
        <f t="shared" si="40"/>
        <v>4541.68</v>
      </c>
    </row>
    <row r="2599" spans="1:17" x14ac:dyDescent="0.2">
      <c r="A2599" s="139" t="s">
        <v>5197</v>
      </c>
      <c r="B2599" s="140" t="s">
        <v>17895</v>
      </c>
      <c r="C2599" s="141">
        <v>96</v>
      </c>
      <c r="D2599" s="141">
        <v>1</v>
      </c>
      <c r="E2599" s="142">
        <v>211.56</v>
      </c>
      <c r="F2599" s="142">
        <v>21.63</v>
      </c>
      <c r="G2599" s="142">
        <v>12.71</v>
      </c>
      <c r="H2599" s="142">
        <v>4.37</v>
      </c>
      <c r="I2599" s="142">
        <v>38.71</v>
      </c>
      <c r="Q2599" s="30">
        <f t="shared" si="40"/>
        <v>38.71</v>
      </c>
    </row>
    <row r="2600" spans="1:17" x14ac:dyDescent="0.2">
      <c r="A2600" s="139" t="s">
        <v>5199</v>
      </c>
      <c r="B2600" s="140" t="s">
        <v>17896</v>
      </c>
      <c r="C2600" s="141">
        <v>480</v>
      </c>
      <c r="D2600" s="141">
        <v>11</v>
      </c>
      <c r="E2600" s="142">
        <v>8799.4500000000007</v>
      </c>
      <c r="F2600" s="142">
        <v>108.14</v>
      </c>
      <c r="G2600" s="142">
        <v>139.86000000000001</v>
      </c>
      <c r="H2600" s="142">
        <v>181.61</v>
      </c>
      <c r="I2600" s="142">
        <v>429.61</v>
      </c>
      <c r="Q2600" s="30">
        <f t="shared" si="40"/>
        <v>429.61</v>
      </c>
    </row>
    <row r="2601" spans="1:17" x14ac:dyDescent="0.2">
      <c r="A2601" s="139" t="s">
        <v>5201</v>
      </c>
      <c r="B2601" s="140" t="s">
        <v>17897</v>
      </c>
      <c r="C2601" s="141">
        <v>345</v>
      </c>
      <c r="D2601" s="141">
        <v>5</v>
      </c>
      <c r="E2601" s="142">
        <v>648.17999999999995</v>
      </c>
      <c r="F2601" s="142">
        <v>77.73</v>
      </c>
      <c r="G2601" s="142">
        <v>63.58</v>
      </c>
      <c r="H2601" s="142">
        <v>13.38</v>
      </c>
      <c r="I2601" s="142">
        <v>154.69</v>
      </c>
      <c r="Q2601" s="30">
        <f t="shared" si="40"/>
        <v>154.69</v>
      </c>
    </row>
    <row r="2602" spans="1:17" x14ac:dyDescent="0.2">
      <c r="A2602" s="139" t="s">
        <v>5203</v>
      </c>
      <c r="B2602" s="140" t="s">
        <v>17898</v>
      </c>
      <c r="C2602" s="141">
        <v>166</v>
      </c>
      <c r="D2602" s="141">
        <v>10</v>
      </c>
      <c r="E2602" s="142">
        <v>3416.18</v>
      </c>
      <c r="F2602" s="142">
        <v>37.4</v>
      </c>
      <c r="G2602" s="142">
        <v>127.15</v>
      </c>
      <c r="H2602" s="142">
        <v>70.5</v>
      </c>
      <c r="I2602" s="142">
        <v>235.05</v>
      </c>
      <c r="Q2602" s="30">
        <f t="shared" si="40"/>
        <v>235.05</v>
      </c>
    </row>
    <row r="2603" spans="1:17" x14ac:dyDescent="0.2">
      <c r="A2603" s="139" t="s">
        <v>5205</v>
      </c>
      <c r="B2603" s="140" t="s">
        <v>17899</v>
      </c>
      <c r="C2603" s="141">
        <v>741</v>
      </c>
      <c r="D2603" s="141">
        <v>14</v>
      </c>
      <c r="E2603" s="142">
        <v>6329.37</v>
      </c>
      <c r="F2603" s="142">
        <v>166.95</v>
      </c>
      <c r="G2603" s="142">
        <v>178.02</v>
      </c>
      <c r="H2603" s="142">
        <v>130.63</v>
      </c>
      <c r="I2603" s="142">
        <v>475.6</v>
      </c>
      <c r="Q2603" s="30">
        <f t="shared" si="40"/>
        <v>475.6</v>
      </c>
    </row>
    <row r="2604" spans="1:17" x14ac:dyDescent="0.2">
      <c r="A2604" s="139" t="s">
        <v>5207</v>
      </c>
      <c r="B2604" s="140" t="s">
        <v>17900</v>
      </c>
      <c r="C2604" s="141">
        <v>12061</v>
      </c>
      <c r="D2604" s="141">
        <v>196</v>
      </c>
      <c r="E2604" s="142">
        <v>114093.45</v>
      </c>
      <c r="F2604" s="142">
        <v>2717.43</v>
      </c>
      <c r="G2604" s="142">
        <v>2492.1799999999998</v>
      </c>
      <c r="H2604" s="142">
        <v>2354.73</v>
      </c>
      <c r="I2604" s="142">
        <v>7564.34</v>
      </c>
      <c r="Q2604" s="30">
        <f t="shared" si="40"/>
        <v>7564.34</v>
      </c>
    </row>
    <row r="2605" spans="1:17" x14ac:dyDescent="0.2">
      <c r="A2605" s="139" t="s">
        <v>5209</v>
      </c>
      <c r="B2605" s="140" t="s">
        <v>17901</v>
      </c>
      <c r="C2605" s="141">
        <v>823</v>
      </c>
      <c r="D2605" s="141">
        <v>14</v>
      </c>
      <c r="E2605" s="142">
        <v>10449.25</v>
      </c>
      <c r="F2605" s="142">
        <v>185.42</v>
      </c>
      <c r="G2605" s="142">
        <v>178.02</v>
      </c>
      <c r="H2605" s="142">
        <v>215.66</v>
      </c>
      <c r="I2605" s="142">
        <v>579.1</v>
      </c>
      <c r="Q2605" s="30">
        <f t="shared" si="40"/>
        <v>579.1</v>
      </c>
    </row>
    <row r="2606" spans="1:17" x14ac:dyDescent="0.2">
      <c r="A2606" s="139" t="s">
        <v>5211</v>
      </c>
      <c r="B2606" s="140" t="s">
        <v>17902</v>
      </c>
      <c r="C2606" s="141">
        <v>185</v>
      </c>
      <c r="D2606" s="141">
        <v>4</v>
      </c>
      <c r="E2606" s="142">
        <v>892.39</v>
      </c>
      <c r="F2606" s="142">
        <v>41.68</v>
      </c>
      <c r="G2606" s="142">
        <v>50.86</v>
      </c>
      <c r="H2606" s="142">
        <v>18.420000000000002</v>
      </c>
      <c r="I2606" s="142">
        <v>110.96</v>
      </c>
      <c r="Q2606" s="30">
        <f t="shared" si="40"/>
        <v>110.96</v>
      </c>
    </row>
    <row r="2607" spans="1:17" x14ac:dyDescent="0.2">
      <c r="A2607" s="139" t="s">
        <v>5213</v>
      </c>
      <c r="B2607" s="140" t="s">
        <v>17903</v>
      </c>
      <c r="C2607" s="141">
        <v>5956</v>
      </c>
      <c r="D2607" s="141">
        <v>102</v>
      </c>
      <c r="E2607" s="142">
        <v>40012.639999999999</v>
      </c>
      <c r="F2607" s="142">
        <v>1341.93</v>
      </c>
      <c r="G2607" s="142">
        <v>1296.95</v>
      </c>
      <c r="H2607" s="142">
        <v>825.81</v>
      </c>
      <c r="I2607" s="142">
        <v>3464.69</v>
      </c>
      <c r="Q2607" s="30">
        <f t="shared" si="40"/>
        <v>3464.69</v>
      </c>
    </row>
    <row r="2608" spans="1:17" x14ac:dyDescent="0.2">
      <c r="A2608" s="139" t="s">
        <v>5215</v>
      </c>
      <c r="B2608" s="140" t="s">
        <v>17904</v>
      </c>
      <c r="C2608" s="141">
        <v>224</v>
      </c>
      <c r="D2608" s="141">
        <v>0</v>
      </c>
      <c r="E2608" s="142">
        <v>0</v>
      </c>
      <c r="F2608" s="142">
        <v>50.47</v>
      </c>
      <c r="G2608" s="142">
        <v>0</v>
      </c>
      <c r="H2608" s="142">
        <v>0</v>
      </c>
      <c r="I2608" s="142">
        <v>50.47</v>
      </c>
      <c r="Q2608" s="30">
        <f t="shared" si="40"/>
        <v>50.47</v>
      </c>
    </row>
    <row r="2609" spans="1:17" x14ac:dyDescent="0.2">
      <c r="A2609" s="139" t="s">
        <v>5217</v>
      </c>
      <c r="B2609" s="140" t="s">
        <v>17905</v>
      </c>
      <c r="C2609" s="141">
        <v>1195</v>
      </c>
      <c r="D2609" s="141">
        <v>31</v>
      </c>
      <c r="E2609" s="142">
        <v>24567.19</v>
      </c>
      <c r="F2609" s="142">
        <v>269.24</v>
      </c>
      <c r="G2609" s="142">
        <v>394.18</v>
      </c>
      <c r="H2609" s="142">
        <v>507.03</v>
      </c>
      <c r="I2609" s="142">
        <v>1170.45</v>
      </c>
      <c r="Q2609" s="30">
        <f t="shared" si="40"/>
        <v>1170.45</v>
      </c>
    </row>
    <row r="2610" spans="1:17" x14ac:dyDescent="0.2">
      <c r="A2610" s="139" t="s">
        <v>5219</v>
      </c>
      <c r="B2610" s="140" t="s">
        <v>17906</v>
      </c>
      <c r="C2610" s="141">
        <v>250</v>
      </c>
      <c r="D2610" s="141">
        <v>4</v>
      </c>
      <c r="E2610" s="142">
        <v>559.83000000000004</v>
      </c>
      <c r="F2610" s="142">
        <v>56.33</v>
      </c>
      <c r="G2610" s="142">
        <v>50.86</v>
      </c>
      <c r="H2610" s="142">
        <v>11.55</v>
      </c>
      <c r="I2610" s="142">
        <v>118.74</v>
      </c>
      <c r="Q2610" s="30">
        <f t="shared" si="40"/>
        <v>118.74</v>
      </c>
    </row>
    <row r="2611" spans="1:17" x14ac:dyDescent="0.2">
      <c r="A2611" s="139" t="s">
        <v>5221</v>
      </c>
      <c r="B2611" s="140" t="s">
        <v>17907</v>
      </c>
      <c r="C2611" s="141">
        <v>214</v>
      </c>
      <c r="D2611" s="141">
        <v>4</v>
      </c>
      <c r="E2611" s="142">
        <v>1110.29</v>
      </c>
      <c r="F2611" s="142">
        <v>48.22</v>
      </c>
      <c r="G2611" s="142">
        <v>50.86</v>
      </c>
      <c r="H2611" s="142">
        <v>22.91</v>
      </c>
      <c r="I2611" s="142">
        <v>121.99</v>
      </c>
      <c r="Q2611" s="30">
        <f t="shared" si="40"/>
        <v>121.99</v>
      </c>
    </row>
    <row r="2612" spans="1:17" x14ac:dyDescent="0.2">
      <c r="A2612" s="139" t="s">
        <v>5223</v>
      </c>
      <c r="B2612" s="140" t="s">
        <v>17908</v>
      </c>
      <c r="C2612" s="141">
        <v>3143</v>
      </c>
      <c r="D2612" s="141">
        <v>76</v>
      </c>
      <c r="E2612" s="142">
        <v>87237.78</v>
      </c>
      <c r="F2612" s="142">
        <v>708.14</v>
      </c>
      <c r="G2612" s="142">
        <v>966.36</v>
      </c>
      <c r="H2612" s="142">
        <v>1800.46</v>
      </c>
      <c r="I2612" s="142">
        <v>3474.96</v>
      </c>
      <c r="Q2612" s="30">
        <f t="shared" si="40"/>
        <v>3474.96</v>
      </c>
    </row>
    <row r="2613" spans="1:17" x14ac:dyDescent="0.2">
      <c r="A2613" s="139" t="s">
        <v>5225</v>
      </c>
      <c r="B2613" s="140" t="s">
        <v>17909</v>
      </c>
      <c r="C2613" s="141">
        <v>1345</v>
      </c>
      <c r="D2613" s="141">
        <v>32</v>
      </c>
      <c r="E2613" s="142">
        <v>87385.69</v>
      </c>
      <c r="F2613" s="142">
        <v>303.04000000000002</v>
      </c>
      <c r="G2613" s="142">
        <v>406.89</v>
      </c>
      <c r="H2613" s="142">
        <v>1803.52</v>
      </c>
      <c r="I2613" s="142">
        <v>2513.4499999999998</v>
      </c>
      <c r="Q2613" s="30">
        <f t="shared" si="40"/>
        <v>2513.4499999999998</v>
      </c>
    </row>
    <row r="2614" spans="1:17" x14ac:dyDescent="0.2">
      <c r="A2614" s="139" t="s">
        <v>5227</v>
      </c>
      <c r="B2614" s="140" t="s">
        <v>17910</v>
      </c>
      <c r="C2614" s="141">
        <v>926</v>
      </c>
      <c r="D2614" s="141">
        <v>22</v>
      </c>
      <c r="E2614" s="142">
        <v>4382.8599999999997</v>
      </c>
      <c r="F2614" s="142">
        <v>208.63</v>
      </c>
      <c r="G2614" s="142">
        <v>279.74</v>
      </c>
      <c r="H2614" s="142">
        <v>90.46</v>
      </c>
      <c r="I2614" s="142">
        <v>578.83000000000004</v>
      </c>
      <c r="Q2614" s="30">
        <f t="shared" si="40"/>
        <v>578.83000000000004</v>
      </c>
    </row>
    <row r="2615" spans="1:17" x14ac:dyDescent="0.2">
      <c r="A2615" s="139" t="s">
        <v>5229</v>
      </c>
      <c r="B2615" s="140" t="s">
        <v>17911</v>
      </c>
      <c r="C2615" s="141">
        <v>911</v>
      </c>
      <c r="D2615" s="141">
        <v>13</v>
      </c>
      <c r="E2615" s="142">
        <v>3462.66</v>
      </c>
      <c r="F2615" s="142">
        <v>205.26</v>
      </c>
      <c r="G2615" s="142">
        <v>165.3</v>
      </c>
      <c r="H2615" s="142">
        <v>71.459999999999994</v>
      </c>
      <c r="I2615" s="142">
        <v>442.02</v>
      </c>
      <c r="Q2615" s="30">
        <f t="shared" si="40"/>
        <v>442.02</v>
      </c>
    </row>
    <row r="2616" spans="1:17" x14ac:dyDescent="0.2">
      <c r="A2616" s="139" t="s">
        <v>5231</v>
      </c>
      <c r="B2616" s="140" t="s">
        <v>17912</v>
      </c>
      <c r="C2616" s="141">
        <v>1162</v>
      </c>
      <c r="D2616" s="141">
        <v>21</v>
      </c>
      <c r="E2616" s="142">
        <v>3529.45</v>
      </c>
      <c r="F2616" s="142">
        <v>261.81</v>
      </c>
      <c r="G2616" s="142">
        <v>267.02</v>
      </c>
      <c r="H2616" s="142">
        <v>72.84</v>
      </c>
      <c r="I2616" s="142">
        <v>601.66999999999996</v>
      </c>
      <c r="Q2616" s="30">
        <f t="shared" si="40"/>
        <v>601.66999999999996</v>
      </c>
    </row>
    <row r="2617" spans="1:17" x14ac:dyDescent="0.2">
      <c r="A2617" s="139" t="s">
        <v>5233</v>
      </c>
      <c r="B2617" s="140" t="s">
        <v>17913</v>
      </c>
      <c r="C2617" s="141">
        <v>181</v>
      </c>
      <c r="D2617" s="141">
        <v>3</v>
      </c>
      <c r="E2617" s="142">
        <v>598.33000000000004</v>
      </c>
      <c r="F2617" s="142">
        <v>40.78</v>
      </c>
      <c r="G2617" s="142">
        <v>38.14</v>
      </c>
      <c r="H2617" s="142">
        <v>12.35</v>
      </c>
      <c r="I2617" s="142">
        <v>91.27</v>
      </c>
      <c r="Q2617" s="30">
        <f t="shared" si="40"/>
        <v>91.27</v>
      </c>
    </row>
    <row r="2618" spans="1:17" x14ac:dyDescent="0.2">
      <c r="A2618" s="139" t="s">
        <v>5235</v>
      </c>
      <c r="B2618" s="140" t="s">
        <v>17914</v>
      </c>
      <c r="C2618" s="141">
        <v>8167</v>
      </c>
      <c r="D2618" s="141">
        <v>97</v>
      </c>
      <c r="E2618" s="142">
        <v>56968.92</v>
      </c>
      <c r="F2618" s="142">
        <v>1840.08</v>
      </c>
      <c r="G2618" s="142">
        <v>1233.3800000000001</v>
      </c>
      <c r="H2618" s="142">
        <v>1175.76</v>
      </c>
      <c r="I2618" s="142">
        <v>4249.22</v>
      </c>
      <c r="Q2618" s="30">
        <f t="shared" si="40"/>
        <v>4249.22</v>
      </c>
    </row>
    <row r="2619" spans="1:17" x14ac:dyDescent="0.2">
      <c r="A2619" s="139" t="s">
        <v>5237</v>
      </c>
      <c r="B2619" s="140" t="s">
        <v>17915</v>
      </c>
      <c r="C2619" s="141">
        <v>991</v>
      </c>
      <c r="D2619" s="141">
        <v>8</v>
      </c>
      <c r="E2619" s="142">
        <v>1531.27</v>
      </c>
      <c r="F2619" s="142">
        <v>223.28</v>
      </c>
      <c r="G2619" s="142">
        <v>101.72</v>
      </c>
      <c r="H2619" s="142">
        <v>31.6</v>
      </c>
      <c r="I2619" s="142">
        <v>356.6</v>
      </c>
      <c r="Q2619" s="30">
        <f t="shared" si="40"/>
        <v>356.6</v>
      </c>
    </row>
    <row r="2620" spans="1:17" x14ac:dyDescent="0.2">
      <c r="A2620" s="139" t="s">
        <v>5239</v>
      </c>
      <c r="B2620" s="140" t="s">
        <v>17916</v>
      </c>
      <c r="C2620" s="141">
        <v>3396</v>
      </c>
      <c r="D2620" s="141">
        <v>136</v>
      </c>
      <c r="E2620" s="142">
        <v>43783.76</v>
      </c>
      <c r="F2620" s="142">
        <v>765.14</v>
      </c>
      <c r="G2620" s="142">
        <v>1729.27</v>
      </c>
      <c r="H2620" s="142">
        <v>903.63</v>
      </c>
      <c r="I2620" s="142">
        <v>3398.04</v>
      </c>
      <c r="Q2620" s="30">
        <f t="shared" si="40"/>
        <v>3398.04</v>
      </c>
    </row>
    <row r="2621" spans="1:17" x14ac:dyDescent="0.2">
      <c r="A2621" s="139" t="s">
        <v>5241</v>
      </c>
      <c r="B2621" s="140" t="s">
        <v>17917</v>
      </c>
      <c r="C2621" s="141">
        <v>216</v>
      </c>
      <c r="D2621" s="141">
        <v>9</v>
      </c>
      <c r="E2621" s="142">
        <v>3077.9</v>
      </c>
      <c r="F2621" s="142">
        <v>48.66</v>
      </c>
      <c r="G2621" s="142">
        <v>114.44</v>
      </c>
      <c r="H2621" s="142">
        <v>63.52</v>
      </c>
      <c r="I2621" s="142">
        <v>226.62</v>
      </c>
      <c r="Q2621" s="30">
        <f t="shared" si="40"/>
        <v>226.62</v>
      </c>
    </row>
    <row r="2622" spans="1:17" x14ac:dyDescent="0.2">
      <c r="A2622" s="139" t="s">
        <v>5243</v>
      </c>
      <c r="B2622" s="140" t="s">
        <v>17918</v>
      </c>
      <c r="C2622" s="141">
        <v>479</v>
      </c>
      <c r="D2622" s="141">
        <v>16</v>
      </c>
      <c r="E2622" s="142">
        <v>2336.5300000000002</v>
      </c>
      <c r="F2622" s="142">
        <v>107.92</v>
      </c>
      <c r="G2622" s="142">
        <v>203.44</v>
      </c>
      <c r="H2622" s="142">
        <v>48.22</v>
      </c>
      <c r="I2622" s="142">
        <v>359.58</v>
      </c>
      <c r="Q2622" s="30">
        <f t="shared" si="40"/>
        <v>359.58</v>
      </c>
    </row>
    <row r="2623" spans="1:17" x14ac:dyDescent="0.2">
      <c r="A2623" s="139" t="s">
        <v>5245</v>
      </c>
      <c r="B2623" s="140" t="s">
        <v>17919</v>
      </c>
      <c r="C2623" s="141">
        <v>840</v>
      </c>
      <c r="D2623" s="141">
        <v>26</v>
      </c>
      <c r="E2623" s="142">
        <v>10178.030000000001</v>
      </c>
      <c r="F2623" s="142">
        <v>189.26</v>
      </c>
      <c r="G2623" s="142">
        <v>330.6</v>
      </c>
      <c r="H2623" s="142">
        <v>210.06</v>
      </c>
      <c r="I2623" s="142">
        <v>729.92</v>
      </c>
      <c r="Q2623" s="30">
        <f t="shared" si="40"/>
        <v>729.92</v>
      </c>
    </row>
    <row r="2624" spans="1:17" x14ac:dyDescent="0.2">
      <c r="A2624" s="139" t="s">
        <v>5247</v>
      </c>
      <c r="B2624" s="140" t="s">
        <v>17920</v>
      </c>
      <c r="C2624" s="141">
        <v>1103</v>
      </c>
      <c r="D2624" s="141">
        <v>36</v>
      </c>
      <c r="E2624" s="142">
        <v>19590.330000000002</v>
      </c>
      <c r="F2624" s="142">
        <v>248.51</v>
      </c>
      <c r="G2624" s="142">
        <v>457.75</v>
      </c>
      <c r="H2624" s="142">
        <v>404.32</v>
      </c>
      <c r="I2624" s="142">
        <v>1110.58</v>
      </c>
      <c r="Q2624" s="30">
        <f t="shared" si="40"/>
        <v>1110.58</v>
      </c>
    </row>
    <row r="2625" spans="1:17" x14ac:dyDescent="0.2">
      <c r="A2625" s="139" t="s">
        <v>5249</v>
      </c>
      <c r="B2625" s="140" t="s">
        <v>17921</v>
      </c>
      <c r="C2625" s="141">
        <v>5562</v>
      </c>
      <c r="D2625" s="141">
        <v>54</v>
      </c>
      <c r="E2625" s="142">
        <v>26063.17</v>
      </c>
      <c r="F2625" s="142">
        <v>1253.1600000000001</v>
      </c>
      <c r="G2625" s="142">
        <v>686.62</v>
      </c>
      <c r="H2625" s="142">
        <v>537.9</v>
      </c>
      <c r="I2625" s="142">
        <v>2477.6799999999998</v>
      </c>
      <c r="Q2625" s="30">
        <f t="shared" si="40"/>
        <v>2477.6799999999998</v>
      </c>
    </row>
    <row r="2626" spans="1:17" x14ac:dyDescent="0.2">
      <c r="A2626" s="139" t="s">
        <v>5251</v>
      </c>
      <c r="B2626" s="140" t="s">
        <v>17922</v>
      </c>
      <c r="C2626" s="141">
        <v>162</v>
      </c>
      <c r="D2626" s="141">
        <v>8</v>
      </c>
      <c r="E2626" s="142">
        <v>2512.4</v>
      </c>
      <c r="F2626" s="142">
        <v>36.5</v>
      </c>
      <c r="G2626" s="142">
        <v>101.72</v>
      </c>
      <c r="H2626" s="142">
        <v>51.86</v>
      </c>
      <c r="I2626" s="142">
        <v>190.08</v>
      </c>
      <c r="Q2626" s="30">
        <f t="shared" si="40"/>
        <v>190.08</v>
      </c>
    </row>
    <row r="2627" spans="1:17" x14ac:dyDescent="0.2">
      <c r="A2627" s="139" t="s">
        <v>5253</v>
      </c>
      <c r="B2627" s="140" t="s">
        <v>17923</v>
      </c>
      <c r="C2627" s="141">
        <v>1142</v>
      </c>
      <c r="D2627" s="141">
        <v>21</v>
      </c>
      <c r="E2627" s="142">
        <v>7515.92</v>
      </c>
      <c r="F2627" s="142">
        <v>257.3</v>
      </c>
      <c r="G2627" s="142">
        <v>267.02</v>
      </c>
      <c r="H2627" s="142">
        <v>155.12</v>
      </c>
      <c r="I2627" s="142">
        <v>679.44</v>
      </c>
      <c r="Q2627" s="30">
        <f t="shared" si="40"/>
        <v>679.44</v>
      </c>
    </row>
    <row r="2628" spans="1:17" x14ac:dyDescent="0.2">
      <c r="A2628" s="139" t="s">
        <v>5255</v>
      </c>
      <c r="B2628" s="140" t="s">
        <v>17924</v>
      </c>
      <c r="C2628" s="141">
        <v>410</v>
      </c>
      <c r="D2628" s="141">
        <v>8</v>
      </c>
      <c r="E2628" s="142">
        <v>6467.84</v>
      </c>
      <c r="F2628" s="142">
        <v>92.38</v>
      </c>
      <c r="G2628" s="142">
        <v>101.72</v>
      </c>
      <c r="H2628" s="142">
        <v>133.49</v>
      </c>
      <c r="I2628" s="142">
        <v>327.58999999999997</v>
      </c>
      <c r="Q2628" s="30">
        <f t="shared" si="40"/>
        <v>327.58999999999997</v>
      </c>
    </row>
    <row r="2629" spans="1:17" x14ac:dyDescent="0.2">
      <c r="A2629" s="139" t="s">
        <v>5257</v>
      </c>
      <c r="B2629" s="140" t="s">
        <v>17925</v>
      </c>
      <c r="C2629" s="141">
        <v>386</v>
      </c>
      <c r="D2629" s="141">
        <v>12</v>
      </c>
      <c r="E2629" s="142">
        <v>3241.64</v>
      </c>
      <c r="F2629" s="142">
        <v>86.97</v>
      </c>
      <c r="G2629" s="142">
        <v>152.58000000000001</v>
      </c>
      <c r="H2629" s="142">
        <v>66.900000000000006</v>
      </c>
      <c r="I2629" s="142">
        <v>306.45</v>
      </c>
      <c r="Q2629" s="30">
        <f t="shared" si="40"/>
        <v>306.45</v>
      </c>
    </row>
    <row r="2630" spans="1:17" x14ac:dyDescent="0.2">
      <c r="A2630" s="139" t="s">
        <v>5259</v>
      </c>
      <c r="B2630" s="140" t="s">
        <v>17926</v>
      </c>
      <c r="C2630" s="141">
        <v>1166</v>
      </c>
      <c r="D2630" s="141">
        <v>169</v>
      </c>
      <c r="E2630" s="142">
        <v>106226.31</v>
      </c>
      <c r="F2630" s="142">
        <v>262.70999999999998</v>
      </c>
      <c r="G2630" s="142">
        <v>2148.87</v>
      </c>
      <c r="H2630" s="142">
        <v>2192.36</v>
      </c>
      <c r="I2630" s="142">
        <v>4603.9399999999996</v>
      </c>
      <c r="Q2630" s="30">
        <f t="shared" si="40"/>
        <v>4603.9399999999996</v>
      </c>
    </row>
    <row r="2631" spans="1:17" x14ac:dyDescent="0.2">
      <c r="A2631" s="139" t="s">
        <v>5261</v>
      </c>
      <c r="B2631" s="140" t="s">
        <v>17927</v>
      </c>
      <c r="C2631" s="141">
        <v>204</v>
      </c>
      <c r="D2631" s="141">
        <v>1</v>
      </c>
      <c r="E2631" s="142">
        <v>149.29</v>
      </c>
      <c r="F2631" s="142">
        <v>45.96</v>
      </c>
      <c r="G2631" s="142">
        <v>12.71</v>
      </c>
      <c r="H2631" s="142">
        <v>3.08</v>
      </c>
      <c r="I2631" s="142">
        <v>61.75</v>
      </c>
      <c r="Q2631" s="30">
        <f t="shared" si="40"/>
        <v>61.75</v>
      </c>
    </row>
    <row r="2632" spans="1:17" x14ac:dyDescent="0.2">
      <c r="A2632" s="139" t="s">
        <v>5263</v>
      </c>
      <c r="B2632" s="140" t="s">
        <v>17928</v>
      </c>
      <c r="C2632" s="141">
        <v>401</v>
      </c>
      <c r="D2632" s="141">
        <v>6</v>
      </c>
      <c r="E2632" s="142">
        <v>2723.78</v>
      </c>
      <c r="F2632" s="142">
        <v>90.35</v>
      </c>
      <c r="G2632" s="142">
        <v>76.290000000000006</v>
      </c>
      <c r="H2632" s="142">
        <v>56.22</v>
      </c>
      <c r="I2632" s="142">
        <v>222.86</v>
      </c>
      <c r="Q2632" s="30">
        <f t="shared" si="40"/>
        <v>222.86</v>
      </c>
    </row>
    <row r="2633" spans="1:17" x14ac:dyDescent="0.2">
      <c r="A2633" s="139" t="s">
        <v>5265</v>
      </c>
      <c r="B2633" s="140" t="s">
        <v>17929</v>
      </c>
      <c r="C2633" s="141">
        <v>785</v>
      </c>
      <c r="D2633" s="141">
        <v>34</v>
      </c>
      <c r="E2633" s="142">
        <v>6357.41</v>
      </c>
      <c r="F2633" s="142">
        <v>176.86</v>
      </c>
      <c r="G2633" s="142">
        <v>432.32</v>
      </c>
      <c r="H2633" s="142">
        <v>131.21</v>
      </c>
      <c r="I2633" s="142">
        <v>740.39</v>
      </c>
      <c r="Q2633" s="30">
        <f t="shared" si="40"/>
        <v>740.39</v>
      </c>
    </row>
    <row r="2634" spans="1:17" x14ac:dyDescent="0.2">
      <c r="A2634" s="139" t="s">
        <v>5267</v>
      </c>
      <c r="B2634" s="140" t="s">
        <v>17930</v>
      </c>
      <c r="C2634" s="141">
        <v>223</v>
      </c>
      <c r="D2634" s="141">
        <v>6</v>
      </c>
      <c r="E2634" s="142">
        <v>1364.77</v>
      </c>
      <c r="F2634" s="142">
        <v>50.24</v>
      </c>
      <c r="G2634" s="142">
        <v>76.290000000000006</v>
      </c>
      <c r="H2634" s="142">
        <v>28.17</v>
      </c>
      <c r="I2634" s="142">
        <v>154.69999999999999</v>
      </c>
      <c r="Q2634" s="30">
        <f t="shared" si="40"/>
        <v>154.69999999999999</v>
      </c>
    </row>
    <row r="2635" spans="1:17" x14ac:dyDescent="0.2">
      <c r="A2635" s="139" t="s">
        <v>5269</v>
      </c>
      <c r="B2635" s="140" t="s">
        <v>17931</v>
      </c>
      <c r="C2635" s="141">
        <v>3304</v>
      </c>
      <c r="D2635" s="141">
        <v>129</v>
      </c>
      <c r="E2635" s="142">
        <v>60724</v>
      </c>
      <c r="F2635" s="142">
        <v>744.42</v>
      </c>
      <c r="G2635" s="142">
        <v>1640.26</v>
      </c>
      <c r="H2635" s="142">
        <v>1253.26</v>
      </c>
      <c r="I2635" s="142">
        <v>3637.94</v>
      </c>
      <c r="Q2635" s="30">
        <f t="shared" si="40"/>
        <v>3637.94</v>
      </c>
    </row>
    <row r="2636" spans="1:17" x14ac:dyDescent="0.2">
      <c r="A2636" s="139" t="s">
        <v>5271</v>
      </c>
      <c r="B2636" s="140" t="s">
        <v>17932</v>
      </c>
      <c r="C2636" s="141">
        <v>249</v>
      </c>
      <c r="D2636" s="141">
        <v>15</v>
      </c>
      <c r="E2636" s="142">
        <v>2418.83</v>
      </c>
      <c r="F2636" s="142">
        <v>56.1</v>
      </c>
      <c r="G2636" s="142">
        <v>190.73</v>
      </c>
      <c r="H2636" s="142">
        <v>49.92</v>
      </c>
      <c r="I2636" s="142">
        <v>296.75</v>
      </c>
      <c r="Q2636" s="30">
        <f t="shared" si="40"/>
        <v>296.75</v>
      </c>
    </row>
    <row r="2637" spans="1:17" ht="25.5" x14ac:dyDescent="0.2">
      <c r="A2637" s="139" t="s">
        <v>5273</v>
      </c>
      <c r="B2637" s="140" t="s">
        <v>17933</v>
      </c>
      <c r="C2637" s="141">
        <v>1338</v>
      </c>
      <c r="D2637" s="141">
        <v>18</v>
      </c>
      <c r="E2637" s="142">
        <v>6134.99</v>
      </c>
      <c r="F2637" s="142">
        <v>301.45999999999998</v>
      </c>
      <c r="G2637" s="142">
        <v>228.87</v>
      </c>
      <c r="H2637" s="142">
        <v>126.62</v>
      </c>
      <c r="I2637" s="142">
        <v>656.95</v>
      </c>
      <c r="Q2637" s="30">
        <f t="shared" si="40"/>
        <v>656.95</v>
      </c>
    </row>
    <row r="2638" spans="1:17" x14ac:dyDescent="0.2">
      <c r="A2638" s="139" t="s">
        <v>5275</v>
      </c>
      <c r="B2638" s="140" t="s">
        <v>17934</v>
      </c>
      <c r="C2638" s="141">
        <v>1765</v>
      </c>
      <c r="D2638" s="141">
        <v>48</v>
      </c>
      <c r="E2638" s="142">
        <v>15182.5</v>
      </c>
      <c r="F2638" s="142">
        <v>397.66</v>
      </c>
      <c r="G2638" s="142">
        <v>610.33000000000004</v>
      </c>
      <c r="H2638" s="142">
        <v>313.33999999999997</v>
      </c>
      <c r="I2638" s="142">
        <v>1321.33</v>
      </c>
      <c r="Q2638" s="30">
        <f t="shared" si="40"/>
        <v>1321.33</v>
      </c>
    </row>
    <row r="2639" spans="1:17" x14ac:dyDescent="0.2">
      <c r="A2639" s="139" t="s">
        <v>5277</v>
      </c>
      <c r="B2639" s="140" t="s">
        <v>17935</v>
      </c>
      <c r="C2639" s="141">
        <v>1347</v>
      </c>
      <c r="D2639" s="141">
        <v>26</v>
      </c>
      <c r="E2639" s="142">
        <v>10538.66</v>
      </c>
      <c r="F2639" s="142">
        <v>303.49</v>
      </c>
      <c r="G2639" s="142">
        <v>330.6</v>
      </c>
      <c r="H2639" s="142">
        <v>217.5</v>
      </c>
      <c r="I2639" s="142">
        <v>851.59</v>
      </c>
      <c r="Q2639" s="30">
        <f t="shared" ref="Q2639:Q2702" si="41">I2639+P2639</f>
        <v>851.59</v>
      </c>
    </row>
    <row r="2640" spans="1:17" x14ac:dyDescent="0.2">
      <c r="A2640" s="139" t="s">
        <v>5279</v>
      </c>
      <c r="B2640" s="140" t="s">
        <v>17936</v>
      </c>
      <c r="C2640" s="141">
        <v>247</v>
      </c>
      <c r="D2640" s="141">
        <v>5</v>
      </c>
      <c r="E2640" s="142">
        <v>578.5</v>
      </c>
      <c r="F2640" s="142">
        <v>30.62</v>
      </c>
      <c r="G2640" s="142">
        <v>55.77</v>
      </c>
      <c r="H2640" s="142">
        <v>12.28</v>
      </c>
      <c r="I2640" s="142">
        <v>98.67</v>
      </c>
      <c r="Q2640" s="30">
        <f t="shared" si="41"/>
        <v>98.67</v>
      </c>
    </row>
    <row r="2641" spans="1:17" x14ac:dyDescent="0.2">
      <c r="A2641" s="139" t="s">
        <v>5281</v>
      </c>
      <c r="B2641" s="140" t="s">
        <v>17937</v>
      </c>
      <c r="C2641" s="141">
        <v>567</v>
      </c>
      <c r="D2641" s="141">
        <v>3</v>
      </c>
      <c r="E2641" s="142">
        <v>746.45</v>
      </c>
      <c r="F2641" s="142">
        <v>70.28</v>
      </c>
      <c r="G2641" s="142">
        <v>33.46</v>
      </c>
      <c r="H2641" s="142">
        <v>15.85</v>
      </c>
      <c r="I2641" s="142">
        <v>119.59</v>
      </c>
      <c r="Q2641" s="30">
        <f t="shared" si="41"/>
        <v>119.59</v>
      </c>
    </row>
    <row r="2642" spans="1:17" x14ac:dyDescent="0.2">
      <c r="A2642" s="139" t="s">
        <v>5283</v>
      </c>
      <c r="B2642" s="140" t="s">
        <v>17938</v>
      </c>
      <c r="C2642" s="141">
        <v>19199</v>
      </c>
      <c r="D2642" s="141">
        <v>391</v>
      </c>
      <c r="E2642" s="142">
        <v>132137.75</v>
      </c>
      <c r="F2642" s="142">
        <v>2379.62</v>
      </c>
      <c r="G2642" s="142">
        <v>4361.34</v>
      </c>
      <c r="H2642" s="142">
        <v>2805.1</v>
      </c>
      <c r="I2642" s="142">
        <v>9546.06</v>
      </c>
      <c r="Q2642" s="30">
        <f t="shared" si="41"/>
        <v>9546.06</v>
      </c>
    </row>
    <row r="2643" spans="1:17" x14ac:dyDescent="0.2">
      <c r="A2643" s="139" t="s">
        <v>5285</v>
      </c>
      <c r="B2643" s="140" t="s">
        <v>17939</v>
      </c>
      <c r="C2643" s="141">
        <v>724</v>
      </c>
      <c r="D2643" s="141">
        <v>15</v>
      </c>
      <c r="E2643" s="142">
        <v>2659.03</v>
      </c>
      <c r="F2643" s="142">
        <v>89.74</v>
      </c>
      <c r="G2643" s="142">
        <v>167.31</v>
      </c>
      <c r="H2643" s="142">
        <v>56.45</v>
      </c>
      <c r="I2643" s="142">
        <v>313.5</v>
      </c>
      <c r="Q2643" s="30">
        <f t="shared" si="41"/>
        <v>313.5</v>
      </c>
    </row>
    <row r="2644" spans="1:17" x14ac:dyDescent="0.2">
      <c r="A2644" s="139" t="s">
        <v>5287</v>
      </c>
      <c r="B2644" s="140" t="s">
        <v>17940</v>
      </c>
      <c r="C2644" s="141">
        <v>407</v>
      </c>
      <c r="D2644" s="141">
        <v>8</v>
      </c>
      <c r="E2644" s="142">
        <v>4920.97</v>
      </c>
      <c r="F2644" s="142">
        <v>50.45</v>
      </c>
      <c r="G2644" s="142">
        <v>89.23</v>
      </c>
      <c r="H2644" s="142">
        <v>104.46</v>
      </c>
      <c r="I2644" s="142">
        <v>244.14</v>
      </c>
      <c r="Q2644" s="30">
        <f t="shared" si="41"/>
        <v>244.14</v>
      </c>
    </row>
    <row r="2645" spans="1:17" x14ac:dyDescent="0.2">
      <c r="A2645" s="139" t="s">
        <v>5289</v>
      </c>
      <c r="B2645" s="140" t="s">
        <v>17941</v>
      </c>
      <c r="C2645" s="141">
        <v>7420</v>
      </c>
      <c r="D2645" s="141">
        <v>56</v>
      </c>
      <c r="E2645" s="142">
        <v>13019.37</v>
      </c>
      <c r="F2645" s="142">
        <v>919.67</v>
      </c>
      <c r="G2645" s="142">
        <v>624.64</v>
      </c>
      <c r="H2645" s="142">
        <v>276.38</v>
      </c>
      <c r="I2645" s="142">
        <v>1820.69</v>
      </c>
      <c r="Q2645" s="30">
        <f t="shared" si="41"/>
        <v>1820.69</v>
      </c>
    </row>
    <row r="2646" spans="1:17" x14ac:dyDescent="0.2">
      <c r="A2646" s="139" t="s">
        <v>5291</v>
      </c>
      <c r="B2646" s="140" t="s">
        <v>17942</v>
      </c>
      <c r="C2646" s="141">
        <v>787</v>
      </c>
      <c r="D2646" s="141">
        <v>4</v>
      </c>
      <c r="E2646" s="142">
        <v>26252.04</v>
      </c>
      <c r="F2646" s="142">
        <v>97.54</v>
      </c>
      <c r="G2646" s="142">
        <v>44.62</v>
      </c>
      <c r="H2646" s="142">
        <v>557.29999999999995</v>
      </c>
      <c r="I2646" s="142">
        <v>699.46</v>
      </c>
      <c r="Q2646" s="30">
        <f t="shared" si="41"/>
        <v>699.46</v>
      </c>
    </row>
    <row r="2647" spans="1:17" x14ac:dyDescent="0.2">
      <c r="A2647" s="139" t="s">
        <v>5293</v>
      </c>
      <c r="B2647" s="140" t="s">
        <v>17943</v>
      </c>
      <c r="C2647" s="141">
        <v>603</v>
      </c>
      <c r="D2647" s="141">
        <v>16</v>
      </c>
      <c r="E2647" s="142">
        <v>109634.28</v>
      </c>
      <c r="F2647" s="142">
        <v>74.739999999999995</v>
      </c>
      <c r="G2647" s="142">
        <v>178.47</v>
      </c>
      <c r="H2647" s="142">
        <v>2327.38</v>
      </c>
      <c r="I2647" s="142">
        <v>2580.59</v>
      </c>
      <c r="Q2647" s="30">
        <f t="shared" si="41"/>
        <v>2580.59</v>
      </c>
    </row>
    <row r="2648" spans="1:17" x14ac:dyDescent="0.2">
      <c r="A2648" s="139" t="s">
        <v>5295</v>
      </c>
      <c r="B2648" s="140" t="s">
        <v>17944</v>
      </c>
      <c r="C2648" s="141">
        <v>5585</v>
      </c>
      <c r="D2648" s="141">
        <v>39</v>
      </c>
      <c r="E2648" s="142">
        <v>9361.26</v>
      </c>
      <c r="F2648" s="142">
        <v>692.23</v>
      </c>
      <c r="G2648" s="142">
        <v>435.02</v>
      </c>
      <c r="H2648" s="142">
        <v>198.73</v>
      </c>
      <c r="I2648" s="142">
        <v>1325.98</v>
      </c>
      <c r="Q2648" s="30">
        <f t="shared" si="41"/>
        <v>1325.98</v>
      </c>
    </row>
    <row r="2649" spans="1:17" x14ac:dyDescent="0.2">
      <c r="A2649" s="139" t="s">
        <v>5297</v>
      </c>
      <c r="B2649" s="140" t="s">
        <v>17945</v>
      </c>
      <c r="C2649" s="141">
        <v>2436</v>
      </c>
      <c r="D2649" s="141">
        <v>26</v>
      </c>
      <c r="E2649" s="142">
        <v>5025.8900000000003</v>
      </c>
      <c r="F2649" s="142">
        <v>301.93</v>
      </c>
      <c r="G2649" s="142">
        <v>290.01</v>
      </c>
      <c r="H2649" s="142">
        <v>106.7</v>
      </c>
      <c r="I2649" s="142">
        <v>698.64</v>
      </c>
      <c r="Q2649" s="30">
        <f t="shared" si="41"/>
        <v>698.64</v>
      </c>
    </row>
    <row r="2650" spans="1:17" x14ac:dyDescent="0.2">
      <c r="A2650" s="139" t="s">
        <v>5299</v>
      </c>
      <c r="B2650" s="140" t="s">
        <v>17946</v>
      </c>
      <c r="C2650" s="141">
        <v>5703</v>
      </c>
      <c r="D2650" s="141">
        <v>75</v>
      </c>
      <c r="E2650" s="142">
        <v>17413.009999999998</v>
      </c>
      <c r="F2650" s="142">
        <v>706.86</v>
      </c>
      <c r="G2650" s="142">
        <v>836.58</v>
      </c>
      <c r="H2650" s="142">
        <v>369.66</v>
      </c>
      <c r="I2650" s="142">
        <v>1913.1</v>
      </c>
      <c r="Q2650" s="30">
        <f t="shared" si="41"/>
        <v>1913.1</v>
      </c>
    </row>
    <row r="2651" spans="1:17" x14ac:dyDescent="0.2">
      <c r="A2651" s="139" t="s">
        <v>5301</v>
      </c>
      <c r="B2651" s="140" t="s">
        <v>17947</v>
      </c>
      <c r="C2651" s="141">
        <v>9941</v>
      </c>
      <c r="D2651" s="141">
        <v>79</v>
      </c>
      <c r="E2651" s="142">
        <v>19965.48</v>
      </c>
      <c r="F2651" s="142">
        <v>1232.1400000000001</v>
      </c>
      <c r="G2651" s="142">
        <v>881.19</v>
      </c>
      <c r="H2651" s="142">
        <v>423.84</v>
      </c>
      <c r="I2651" s="142">
        <v>2537.17</v>
      </c>
      <c r="Q2651" s="30">
        <f t="shared" si="41"/>
        <v>2537.17</v>
      </c>
    </row>
    <row r="2652" spans="1:17" x14ac:dyDescent="0.2">
      <c r="A2652" s="139" t="s">
        <v>5303</v>
      </c>
      <c r="B2652" s="140" t="s">
        <v>17948</v>
      </c>
      <c r="C2652" s="141">
        <v>458</v>
      </c>
      <c r="D2652" s="141">
        <v>2</v>
      </c>
      <c r="E2652" s="142">
        <v>223.93</v>
      </c>
      <c r="F2652" s="142">
        <v>56.77</v>
      </c>
      <c r="G2652" s="142">
        <v>22.31</v>
      </c>
      <c r="H2652" s="142">
        <v>4.75</v>
      </c>
      <c r="I2652" s="142">
        <v>83.83</v>
      </c>
      <c r="Q2652" s="30">
        <f t="shared" si="41"/>
        <v>83.83</v>
      </c>
    </row>
    <row r="2653" spans="1:17" x14ac:dyDescent="0.2">
      <c r="A2653" s="139" t="s">
        <v>5305</v>
      </c>
      <c r="B2653" s="140" t="s">
        <v>17949</v>
      </c>
      <c r="C2653" s="141">
        <v>328</v>
      </c>
      <c r="D2653" s="141">
        <v>3</v>
      </c>
      <c r="E2653" s="142">
        <v>386.63</v>
      </c>
      <c r="F2653" s="142">
        <v>40.659999999999997</v>
      </c>
      <c r="G2653" s="142">
        <v>33.46</v>
      </c>
      <c r="H2653" s="142">
        <v>8.2100000000000009</v>
      </c>
      <c r="I2653" s="142">
        <v>82.33</v>
      </c>
      <c r="Q2653" s="30">
        <f t="shared" si="41"/>
        <v>82.33</v>
      </c>
    </row>
    <row r="2654" spans="1:17" x14ac:dyDescent="0.2">
      <c r="A2654" s="139" t="s">
        <v>5307</v>
      </c>
      <c r="B2654" s="140" t="s">
        <v>17950</v>
      </c>
      <c r="C2654" s="141">
        <v>26748</v>
      </c>
      <c r="D2654" s="141">
        <v>215</v>
      </c>
      <c r="E2654" s="142">
        <v>89346.46</v>
      </c>
      <c r="F2654" s="142">
        <v>3315.29</v>
      </c>
      <c r="G2654" s="142">
        <v>2398.1799999999998</v>
      </c>
      <c r="H2654" s="142">
        <v>1896.7</v>
      </c>
      <c r="I2654" s="142">
        <v>7610.17</v>
      </c>
      <c r="Q2654" s="30">
        <f t="shared" si="41"/>
        <v>7610.17</v>
      </c>
    </row>
    <row r="2655" spans="1:17" x14ac:dyDescent="0.2">
      <c r="A2655" s="139" t="s">
        <v>5309</v>
      </c>
      <c r="B2655" s="140" t="s">
        <v>17951</v>
      </c>
      <c r="C2655" s="141">
        <v>586</v>
      </c>
      <c r="D2655" s="141">
        <v>3</v>
      </c>
      <c r="E2655" s="142">
        <v>752.54</v>
      </c>
      <c r="F2655" s="142">
        <v>72.63</v>
      </c>
      <c r="G2655" s="142">
        <v>33.46</v>
      </c>
      <c r="H2655" s="142">
        <v>15.98</v>
      </c>
      <c r="I2655" s="142">
        <v>122.07</v>
      </c>
      <c r="Q2655" s="30">
        <f t="shared" si="41"/>
        <v>122.07</v>
      </c>
    </row>
    <row r="2656" spans="1:17" x14ac:dyDescent="0.2">
      <c r="A2656" s="139" t="s">
        <v>5311</v>
      </c>
      <c r="B2656" s="140" t="s">
        <v>17952</v>
      </c>
      <c r="C2656" s="141">
        <v>623</v>
      </c>
      <c r="D2656" s="141">
        <v>13</v>
      </c>
      <c r="E2656" s="142">
        <v>3136.43</v>
      </c>
      <c r="F2656" s="142">
        <v>77.22</v>
      </c>
      <c r="G2656" s="142">
        <v>145.01</v>
      </c>
      <c r="H2656" s="142">
        <v>66.58</v>
      </c>
      <c r="I2656" s="142">
        <v>288.81</v>
      </c>
      <c r="Q2656" s="30">
        <f t="shared" si="41"/>
        <v>288.81</v>
      </c>
    </row>
    <row r="2657" spans="1:17" x14ac:dyDescent="0.2">
      <c r="A2657" s="139" t="s">
        <v>5313</v>
      </c>
      <c r="B2657" s="140" t="s">
        <v>17953</v>
      </c>
      <c r="C2657" s="141">
        <v>24629</v>
      </c>
      <c r="D2657" s="141">
        <v>494</v>
      </c>
      <c r="E2657" s="142">
        <v>207086.06</v>
      </c>
      <c r="F2657" s="142">
        <v>3052.65</v>
      </c>
      <c r="G2657" s="142">
        <v>5510.22</v>
      </c>
      <c r="H2657" s="142">
        <v>4396.16</v>
      </c>
      <c r="I2657" s="142">
        <v>12959.03</v>
      </c>
      <c r="Q2657" s="30">
        <f t="shared" si="41"/>
        <v>12959.03</v>
      </c>
    </row>
    <row r="2658" spans="1:17" x14ac:dyDescent="0.2">
      <c r="A2658" s="139" t="s">
        <v>5315</v>
      </c>
      <c r="B2658" s="140" t="s">
        <v>17954</v>
      </c>
      <c r="C2658" s="141">
        <v>19452</v>
      </c>
      <c r="D2658" s="141">
        <v>330</v>
      </c>
      <c r="E2658" s="142">
        <v>136263.76999999999</v>
      </c>
      <c r="F2658" s="142">
        <v>2410.98</v>
      </c>
      <c r="G2658" s="142">
        <v>3680.92</v>
      </c>
      <c r="H2658" s="142">
        <v>2892.7</v>
      </c>
      <c r="I2658" s="142">
        <v>8984.6</v>
      </c>
      <c r="Q2658" s="30">
        <f t="shared" si="41"/>
        <v>8984.6</v>
      </c>
    </row>
    <row r="2659" spans="1:17" x14ac:dyDescent="0.2">
      <c r="A2659" s="139" t="s">
        <v>5317</v>
      </c>
      <c r="B2659" s="140" t="s">
        <v>17955</v>
      </c>
      <c r="C2659" s="141">
        <v>20376</v>
      </c>
      <c r="D2659" s="141">
        <v>254</v>
      </c>
      <c r="E2659" s="142">
        <v>88125.66</v>
      </c>
      <c r="F2659" s="142">
        <v>2525.5</v>
      </c>
      <c r="G2659" s="142">
        <v>2833.19</v>
      </c>
      <c r="H2659" s="142">
        <v>1870.79</v>
      </c>
      <c r="I2659" s="142">
        <v>7229.48</v>
      </c>
      <c r="Q2659" s="30">
        <f t="shared" si="41"/>
        <v>7229.48</v>
      </c>
    </row>
    <row r="2660" spans="1:17" x14ac:dyDescent="0.2">
      <c r="A2660" s="139" t="s">
        <v>5319</v>
      </c>
      <c r="B2660" s="140" t="s">
        <v>17956</v>
      </c>
      <c r="C2660" s="141">
        <v>986</v>
      </c>
      <c r="D2660" s="141">
        <v>5</v>
      </c>
      <c r="E2660" s="142">
        <v>881.06</v>
      </c>
      <c r="F2660" s="142">
        <v>122.21</v>
      </c>
      <c r="G2660" s="142">
        <v>55.77</v>
      </c>
      <c r="H2660" s="142">
        <v>18.7</v>
      </c>
      <c r="I2660" s="142">
        <v>196.68</v>
      </c>
      <c r="Q2660" s="30">
        <f t="shared" si="41"/>
        <v>196.68</v>
      </c>
    </row>
    <row r="2661" spans="1:17" x14ac:dyDescent="0.2">
      <c r="A2661" s="139" t="s">
        <v>5321</v>
      </c>
      <c r="B2661" s="140" t="s">
        <v>17957</v>
      </c>
      <c r="C2661" s="141">
        <v>319</v>
      </c>
      <c r="D2661" s="141">
        <v>2</v>
      </c>
      <c r="E2661" s="142">
        <v>286.14</v>
      </c>
      <c r="F2661" s="142">
        <v>39.54</v>
      </c>
      <c r="G2661" s="142">
        <v>22.31</v>
      </c>
      <c r="H2661" s="142">
        <v>6.07</v>
      </c>
      <c r="I2661" s="142">
        <v>67.92</v>
      </c>
      <c r="Q2661" s="30">
        <f t="shared" si="41"/>
        <v>67.92</v>
      </c>
    </row>
    <row r="2662" spans="1:17" x14ac:dyDescent="0.2">
      <c r="A2662" s="139" t="s">
        <v>5323</v>
      </c>
      <c r="B2662" s="140" t="s">
        <v>17958</v>
      </c>
      <c r="C2662" s="141">
        <v>3260</v>
      </c>
      <c r="D2662" s="141">
        <v>23</v>
      </c>
      <c r="E2662" s="142">
        <v>4290.8</v>
      </c>
      <c r="F2662" s="142">
        <v>404.06</v>
      </c>
      <c r="G2662" s="142">
        <v>256.55</v>
      </c>
      <c r="H2662" s="142">
        <v>91.09</v>
      </c>
      <c r="I2662" s="142">
        <v>751.7</v>
      </c>
      <c r="Q2662" s="30">
        <f t="shared" si="41"/>
        <v>751.7</v>
      </c>
    </row>
    <row r="2663" spans="1:17" x14ac:dyDescent="0.2">
      <c r="A2663" s="139" t="s">
        <v>5325</v>
      </c>
      <c r="B2663" s="140" t="s">
        <v>17959</v>
      </c>
      <c r="C2663" s="141">
        <v>1058</v>
      </c>
      <c r="D2663" s="141">
        <v>14</v>
      </c>
      <c r="E2663" s="142">
        <v>19921.330000000002</v>
      </c>
      <c r="F2663" s="142">
        <v>131.13999999999999</v>
      </c>
      <c r="G2663" s="142">
        <v>156.16</v>
      </c>
      <c r="H2663" s="142">
        <v>422.9</v>
      </c>
      <c r="I2663" s="142">
        <v>710.2</v>
      </c>
      <c r="Q2663" s="30">
        <f t="shared" si="41"/>
        <v>710.2</v>
      </c>
    </row>
    <row r="2664" spans="1:17" x14ac:dyDescent="0.2">
      <c r="A2664" s="139" t="s">
        <v>5327</v>
      </c>
      <c r="B2664" s="140" t="s">
        <v>17960</v>
      </c>
      <c r="C2664" s="141">
        <v>2275</v>
      </c>
      <c r="D2664" s="141">
        <v>19</v>
      </c>
      <c r="E2664" s="142">
        <v>4224.9799999999996</v>
      </c>
      <c r="F2664" s="142">
        <v>281.98</v>
      </c>
      <c r="G2664" s="142">
        <v>211.93</v>
      </c>
      <c r="H2664" s="142">
        <v>89.69</v>
      </c>
      <c r="I2664" s="142">
        <v>583.6</v>
      </c>
      <c r="Q2664" s="30">
        <f t="shared" si="41"/>
        <v>583.6</v>
      </c>
    </row>
    <row r="2665" spans="1:17" x14ac:dyDescent="0.2">
      <c r="A2665" s="139" t="s">
        <v>5329</v>
      </c>
      <c r="B2665" s="140" t="s">
        <v>17961</v>
      </c>
      <c r="C2665" s="141">
        <v>694</v>
      </c>
      <c r="D2665" s="141">
        <v>5</v>
      </c>
      <c r="E2665" s="142">
        <v>991.45</v>
      </c>
      <c r="F2665" s="142">
        <v>86.02</v>
      </c>
      <c r="G2665" s="142">
        <v>55.77</v>
      </c>
      <c r="H2665" s="142">
        <v>21.05</v>
      </c>
      <c r="I2665" s="142">
        <v>162.84</v>
      </c>
      <c r="Q2665" s="30">
        <f t="shared" si="41"/>
        <v>162.84</v>
      </c>
    </row>
    <row r="2666" spans="1:17" x14ac:dyDescent="0.2">
      <c r="A2666" s="139" t="s">
        <v>5331</v>
      </c>
      <c r="B2666" s="140" t="s">
        <v>17962</v>
      </c>
      <c r="C2666" s="141">
        <v>323</v>
      </c>
      <c r="D2666" s="141">
        <v>6</v>
      </c>
      <c r="E2666" s="142">
        <v>996.03</v>
      </c>
      <c r="F2666" s="142">
        <v>40.03</v>
      </c>
      <c r="G2666" s="142">
        <v>66.930000000000007</v>
      </c>
      <c r="H2666" s="142">
        <v>21.14</v>
      </c>
      <c r="I2666" s="142">
        <v>128.1</v>
      </c>
      <c r="Q2666" s="30">
        <f t="shared" si="41"/>
        <v>128.1</v>
      </c>
    </row>
    <row r="2667" spans="1:17" x14ac:dyDescent="0.2">
      <c r="A2667" s="139" t="s">
        <v>5333</v>
      </c>
      <c r="B2667" s="140" t="s">
        <v>17963</v>
      </c>
      <c r="C2667" s="141">
        <v>302</v>
      </c>
      <c r="D2667" s="141">
        <v>3</v>
      </c>
      <c r="E2667" s="142">
        <v>472.75</v>
      </c>
      <c r="F2667" s="142">
        <v>37.43</v>
      </c>
      <c r="G2667" s="142">
        <v>33.46</v>
      </c>
      <c r="H2667" s="142">
        <v>10.029999999999999</v>
      </c>
      <c r="I2667" s="142">
        <v>80.92</v>
      </c>
      <c r="Q2667" s="30">
        <f t="shared" si="41"/>
        <v>80.92</v>
      </c>
    </row>
    <row r="2668" spans="1:17" x14ac:dyDescent="0.2">
      <c r="A2668" s="139" t="s">
        <v>5335</v>
      </c>
      <c r="B2668" s="140" t="s">
        <v>17964</v>
      </c>
      <c r="C2668" s="141">
        <v>547</v>
      </c>
      <c r="D2668" s="141">
        <v>7</v>
      </c>
      <c r="E2668" s="142">
        <v>1447.03</v>
      </c>
      <c r="F2668" s="142">
        <v>67.8</v>
      </c>
      <c r="G2668" s="142">
        <v>78.08</v>
      </c>
      <c r="H2668" s="142">
        <v>30.72</v>
      </c>
      <c r="I2668" s="142">
        <v>176.6</v>
      </c>
      <c r="Q2668" s="30">
        <f t="shared" si="41"/>
        <v>176.6</v>
      </c>
    </row>
    <row r="2669" spans="1:17" x14ac:dyDescent="0.2">
      <c r="A2669" s="139" t="s">
        <v>5337</v>
      </c>
      <c r="B2669" s="140" t="s">
        <v>17965</v>
      </c>
      <c r="C2669" s="141">
        <v>1542</v>
      </c>
      <c r="D2669" s="141">
        <v>7</v>
      </c>
      <c r="E2669" s="142">
        <v>1428.45</v>
      </c>
      <c r="F2669" s="142">
        <v>191.12</v>
      </c>
      <c r="G2669" s="142">
        <v>78.08</v>
      </c>
      <c r="H2669" s="142">
        <v>30.33</v>
      </c>
      <c r="I2669" s="142">
        <v>299.52999999999997</v>
      </c>
      <c r="Q2669" s="30">
        <f t="shared" si="41"/>
        <v>299.52999999999997</v>
      </c>
    </row>
    <row r="2670" spans="1:17" x14ac:dyDescent="0.2">
      <c r="A2670" s="139" t="s">
        <v>5339</v>
      </c>
      <c r="B2670" s="140" t="s">
        <v>17966</v>
      </c>
      <c r="C2670" s="141">
        <v>5389</v>
      </c>
      <c r="D2670" s="141">
        <v>26</v>
      </c>
      <c r="E2670" s="142">
        <v>5671.51</v>
      </c>
      <c r="F2670" s="142">
        <v>667.94</v>
      </c>
      <c r="G2670" s="142">
        <v>290.01</v>
      </c>
      <c r="H2670" s="142">
        <v>120.4</v>
      </c>
      <c r="I2670" s="142">
        <v>1078.3499999999999</v>
      </c>
      <c r="Q2670" s="30">
        <f t="shared" si="41"/>
        <v>1078.3499999999999</v>
      </c>
    </row>
    <row r="2671" spans="1:17" x14ac:dyDescent="0.2">
      <c r="A2671" s="139" t="s">
        <v>5341</v>
      </c>
      <c r="B2671" s="140" t="s">
        <v>17967</v>
      </c>
      <c r="C2671" s="141">
        <v>658</v>
      </c>
      <c r="D2671" s="141">
        <v>16</v>
      </c>
      <c r="E2671" s="142">
        <v>3656.36</v>
      </c>
      <c r="F2671" s="142">
        <v>81.55</v>
      </c>
      <c r="G2671" s="142">
        <v>178.47</v>
      </c>
      <c r="H2671" s="142">
        <v>77.62</v>
      </c>
      <c r="I2671" s="142">
        <v>337.64</v>
      </c>
      <c r="Q2671" s="30">
        <f t="shared" si="41"/>
        <v>337.64</v>
      </c>
    </row>
    <row r="2672" spans="1:17" x14ac:dyDescent="0.2">
      <c r="A2672" s="139" t="s">
        <v>5343</v>
      </c>
      <c r="B2672" s="140" t="s">
        <v>17968</v>
      </c>
      <c r="C2672" s="141">
        <v>1231</v>
      </c>
      <c r="D2672" s="141">
        <v>16</v>
      </c>
      <c r="E2672" s="142">
        <v>4355.76</v>
      </c>
      <c r="F2672" s="142">
        <v>152.58000000000001</v>
      </c>
      <c r="G2672" s="142">
        <v>178.47</v>
      </c>
      <c r="H2672" s="142">
        <v>92.46</v>
      </c>
      <c r="I2672" s="142">
        <v>423.51</v>
      </c>
      <c r="Q2672" s="30">
        <f t="shared" si="41"/>
        <v>423.51</v>
      </c>
    </row>
    <row r="2673" spans="1:17" x14ac:dyDescent="0.2">
      <c r="A2673" s="139" t="s">
        <v>5345</v>
      </c>
      <c r="B2673" s="140" t="s">
        <v>17969</v>
      </c>
      <c r="C2673" s="141">
        <v>4018</v>
      </c>
      <c r="D2673" s="141">
        <v>38</v>
      </c>
      <c r="E2673" s="142">
        <v>11644.24</v>
      </c>
      <c r="F2673" s="142">
        <v>498.01</v>
      </c>
      <c r="G2673" s="142">
        <v>423.86</v>
      </c>
      <c r="H2673" s="142">
        <v>247.19</v>
      </c>
      <c r="I2673" s="142">
        <v>1169.06</v>
      </c>
      <c r="Q2673" s="30">
        <f t="shared" si="41"/>
        <v>1169.06</v>
      </c>
    </row>
    <row r="2674" spans="1:17" x14ac:dyDescent="0.2">
      <c r="A2674" s="139" t="s">
        <v>5347</v>
      </c>
      <c r="B2674" s="140" t="s">
        <v>17970</v>
      </c>
      <c r="C2674" s="141">
        <v>400</v>
      </c>
      <c r="D2674" s="141">
        <v>3</v>
      </c>
      <c r="E2674" s="142">
        <v>410.54</v>
      </c>
      <c r="F2674" s="142">
        <v>49.58</v>
      </c>
      <c r="G2674" s="142">
        <v>33.46</v>
      </c>
      <c r="H2674" s="142">
        <v>8.7100000000000009</v>
      </c>
      <c r="I2674" s="142">
        <v>91.75</v>
      </c>
      <c r="Q2674" s="30">
        <f t="shared" si="41"/>
        <v>91.75</v>
      </c>
    </row>
    <row r="2675" spans="1:17" x14ac:dyDescent="0.2">
      <c r="A2675" s="139" t="s">
        <v>5349</v>
      </c>
      <c r="B2675" s="140" t="s">
        <v>17971</v>
      </c>
      <c r="C2675" s="141">
        <v>578</v>
      </c>
      <c r="D2675" s="141">
        <v>2</v>
      </c>
      <c r="E2675" s="142">
        <v>6990.17</v>
      </c>
      <c r="F2675" s="142">
        <v>71.64</v>
      </c>
      <c r="G2675" s="142">
        <v>22.31</v>
      </c>
      <c r="H2675" s="142">
        <v>148.38999999999999</v>
      </c>
      <c r="I2675" s="142">
        <v>242.34</v>
      </c>
      <c r="Q2675" s="30">
        <f t="shared" si="41"/>
        <v>242.34</v>
      </c>
    </row>
    <row r="2676" spans="1:17" x14ac:dyDescent="0.2">
      <c r="A2676" s="139" t="s">
        <v>5351</v>
      </c>
      <c r="B2676" s="140" t="s">
        <v>17972</v>
      </c>
      <c r="C2676" s="141">
        <v>201</v>
      </c>
      <c r="D2676" s="141">
        <v>3</v>
      </c>
      <c r="E2676" s="142">
        <v>622.04</v>
      </c>
      <c r="F2676" s="142">
        <v>24.91</v>
      </c>
      <c r="G2676" s="142">
        <v>33.46</v>
      </c>
      <c r="H2676" s="142">
        <v>13.21</v>
      </c>
      <c r="I2676" s="142">
        <v>71.58</v>
      </c>
      <c r="Q2676" s="30">
        <f t="shared" si="41"/>
        <v>71.58</v>
      </c>
    </row>
    <row r="2677" spans="1:17" x14ac:dyDescent="0.2">
      <c r="A2677" s="139" t="s">
        <v>5353</v>
      </c>
      <c r="B2677" s="140" t="s">
        <v>17973</v>
      </c>
      <c r="C2677" s="141">
        <v>233</v>
      </c>
      <c r="D2677" s="141">
        <v>2</v>
      </c>
      <c r="E2677" s="142">
        <v>223.93</v>
      </c>
      <c r="F2677" s="142">
        <v>28.88</v>
      </c>
      <c r="G2677" s="142">
        <v>22.31</v>
      </c>
      <c r="H2677" s="142">
        <v>4.75</v>
      </c>
      <c r="I2677" s="142">
        <v>55.94</v>
      </c>
      <c r="Q2677" s="30">
        <f t="shared" si="41"/>
        <v>55.94</v>
      </c>
    </row>
    <row r="2678" spans="1:17" x14ac:dyDescent="0.2">
      <c r="A2678" s="139" t="s">
        <v>5355</v>
      </c>
      <c r="B2678" s="140" t="s">
        <v>17974</v>
      </c>
      <c r="C2678" s="141">
        <v>1312</v>
      </c>
      <c r="D2678" s="141">
        <v>13</v>
      </c>
      <c r="E2678" s="142">
        <v>20609.560000000001</v>
      </c>
      <c r="F2678" s="142">
        <v>162.62</v>
      </c>
      <c r="G2678" s="142">
        <v>145.01</v>
      </c>
      <c r="H2678" s="142">
        <v>437.51</v>
      </c>
      <c r="I2678" s="142">
        <v>745.14</v>
      </c>
      <c r="Q2678" s="30">
        <f t="shared" si="41"/>
        <v>745.14</v>
      </c>
    </row>
    <row r="2679" spans="1:17" x14ac:dyDescent="0.2">
      <c r="A2679" s="139" t="s">
        <v>5357</v>
      </c>
      <c r="B2679" s="140" t="s">
        <v>17975</v>
      </c>
      <c r="C2679" s="141">
        <v>2019</v>
      </c>
      <c r="D2679" s="141">
        <v>13</v>
      </c>
      <c r="E2679" s="142">
        <v>4193.71</v>
      </c>
      <c r="F2679" s="142">
        <v>250.25</v>
      </c>
      <c r="G2679" s="142">
        <v>145.01</v>
      </c>
      <c r="H2679" s="142">
        <v>89.02</v>
      </c>
      <c r="I2679" s="142">
        <v>484.28</v>
      </c>
      <c r="Q2679" s="30">
        <f t="shared" si="41"/>
        <v>484.28</v>
      </c>
    </row>
    <row r="2680" spans="1:17" x14ac:dyDescent="0.2">
      <c r="A2680" s="139" t="s">
        <v>5359</v>
      </c>
      <c r="B2680" s="140" t="s">
        <v>17976</v>
      </c>
      <c r="C2680" s="141">
        <v>8121</v>
      </c>
      <c r="D2680" s="141">
        <v>56</v>
      </c>
      <c r="E2680" s="142">
        <v>14091.02</v>
      </c>
      <c r="F2680" s="142">
        <v>1006.56</v>
      </c>
      <c r="G2680" s="142">
        <v>624.64</v>
      </c>
      <c r="H2680" s="142">
        <v>299.14</v>
      </c>
      <c r="I2680" s="142">
        <v>1930.34</v>
      </c>
      <c r="Q2680" s="30">
        <f t="shared" si="41"/>
        <v>1930.34</v>
      </c>
    </row>
    <row r="2681" spans="1:17" x14ac:dyDescent="0.2">
      <c r="A2681" s="139" t="s">
        <v>5361</v>
      </c>
      <c r="B2681" s="140" t="s">
        <v>17977</v>
      </c>
      <c r="C2681" s="141">
        <v>3537</v>
      </c>
      <c r="D2681" s="141">
        <v>51</v>
      </c>
      <c r="E2681" s="142">
        <v>16219.17</v>
      </c>
      <c r="F2681" s="142">
        <v>438.39</v>
      </c>
      <c r="G2681" s="142">
        <v>568.87</v>
      </c>
      <c r="H2681" s="142">
        <v>344.31</v>
      </c>
      <c r="I2681" s="142">
        <v>1351.57</v>
      </c>
      <c r="Q2681" s="30">
        <f t="shared" si="41"/>
        <v>1351.57</v>
      </c>
    </row>
    <row r="2682" spans="1:17" x14ac:dyDescent="0.2">
      <c r="A2682" s="139" t="s">
        <v>5363</v>
      </c>
      <c r="B2682" s="140" t="s">
        <v>17978</v>
      </c>
      <c r="C2682" s="141">
        <v>636</v>
      </c>
      <c r="D2682" s="141">
        <v>9</v>
      </c>
      <c r="E2682" s="142">
        <v>20048.87</v>
      </c>
      <c r="F2682" s="142">
        <v>78.83</v>
      </c>
      <c r="G2682" s="142">
        <v>100.39</v>
      </c>
      <c r="H2682" s="142">
        <v>425.61</v>
      </c>
      <c r="I2682" s="142">
        <v>604.83000000000004</v>
      </c>
      <c r="Q2682" s="30">
        <f t="shared" si="41"/>
        <v>604.83000000000004</v>
      </c>
    </row>
    <row r="2683" spans="1:17" x14ac:dyDescent="0.2">
      <c r="A2683" s="139" t="s">
        <v>5365</v>
      </c>
      <c r="B2683" s="140" t="s">
        <v>17979</v>
      </c>
      <c r="C2683" s="141">
        <v>2042</v>
      </c>
      <c r="D2683" s="141">
        <v>17</v>
      </c>
      <c r="E2683" s="142">
        <v>3483.74</v>
      </c>
      <c r="F2683" s="142">
        <v>253.1</v>
      </c>
      <c r="G2683" s="142">
        <v>189.62</v>
      </c>
      <c r="H2683" s="142">
        <v>73.95</v>
      </c>
      <c r="I2683" s="142">
        <v>516.66999999999996</v>
      </c>
      <c r="Q2683" s="30">
        <f t="shared" si="41"/>
        <v>516.66999999999996</v>
      </c>
    </row>
    <row r="2684" spans="1:17" x14ac:dyDescent="0.2">
      <c r="A2684" s="139" t="s">
        <v>5367</v>
      </c>
      <c r="B2684" s="140" t="s">
        <v>17980</v>
      </c>
      <c r="C2684" s="141">
        <v>1291</v>
      </c>
      <c r="D2684" s="141">
        <v>18</v>
      </c>
      <c r="E2684" s="142">
        <v>4743.3900000000003</v>
      </c>
      <c r="F2684" s="142">
        <v>160.02000000000001</v>
      </c>
      <c r="G2684" s="142">
        <v>200.78</v>
      </c>
      <c r="H2684" s="142">
        <v>100.7</v>
      </c>
      <c r="I2684" s="142">
        <v>461.5</v>
      </c>
      <c r="Q2684" s="30">
        <f t="shared" si="41"/>
        <v>461.5</v>
      </c>
    </row>
    <row r="2685" spans="1:17" x14ac:dyDescent="0.2">
      <c r="A2685" s="139" t="s">
        <v>5369</v>
      </c>
      <c r="B2685" s="140" t="s">
        <v>17981</v>
      </c>
      <c r="C2685" s="141">
        <v>1824</v>
      </c>
      <c r="D2685" s="141">
        <v>11</v>
      </c>
      <c r="E2685" s="142">
        <v>2732.18</v>
      </c>
      <c r="F2685" s="142">
        <v>226.07</v>
      </c>
      <c r="G2685" s="142">
        <v>122.7</v>
      </c>
      <c r="H2685" s="142">
        <v>58</v>
      </c>
      <c r="I2685" s="142">
        <v>406.77</v>
      </c>
      <c r="Q2685" s="30">
        <f t="shared" si="41"/>
        <v>406.77</v>
      </c>
    </row>
    <row r="2686" spans="1:17" x14ac:dyDescent="0.2">
      <c r="A2686" s="139" t="s">
        <v>5371</v>
      </c>
      <c r="B2686" s="140" t="s">
        <v>17982</v>
      </c>
      <c r="C2686" s="141">
        <v>994</v>
      </c>
      <c r="D2686" s="141">
        <v>7</v>
      </c>
      <c r="E2686" s="142">
        <v>1734.43</v>
      </c>
      <c r="F2686" s="142">
        <v>123.2</v>
      </c>
      <c r="G2686" s="142">
        <v>78.08</v>
      </c>
      <c r="H2686" s="142">
        <v>36.82</v>
      </c>
      <c r="I2686" s="142">
        <v>238.1</v>
      </c>
      <c r="Q2686" s="30">
        <f t="shared" si="41"/>
        <v>238.1</v>
      </c>
    </row>
    <row r="2687" spans="1:17" x14ac:dyDescent="0.2">
      <c r="A2687" s="139" t="s">
        <v>5373</v>
      </c>
      <c r="B2687" s="140" t="s">
        <v>17983</v>
      </c>
      <c r="C2687" s="141">
        <v>4017</v>
      </c>
      <c r="D2687" s="141">
        <v>53</v>
      </c>
      <c r="E2687" s="142">
        <v>13176.03</v>
      </c>
      <c r="F2687" s="142">
        <v>497.89</v>
      </c>
      <c r="G2687" s="142">
        <v>591.17999999999995</v>
      </c>
      <c r="H2687" s="142">
        <v>279.70999999999998</v>
      </c>
      <c r="I2687" s="142">
        <v>1368.78</v>
      </c>
      <c r="Q2687" s="30">
        <f t="shared" si="41"/>
        <v>1368.78</v>
      </c>
    </row>
    <row r="2688" spans="1:17" x14ac:dyDescent="0.2">
      <c r="A2688" s="139" t="s">
        <v>5375</v>
      </c>
      <c r="B2688" s="140" t="s">
        <v>17984</v>
      </c>
      <c r="C2688" s="141">
        <v>7681</v>
      </c>
      <c r="D2688" s="141">
        <v>58</v>
      </c>
      <c r="E2688" s="142">
        <v>13962.84</v>
      </c>
      <c r="F2688" s="142">
        <v>952.02</v>
      </c>
      <c r="G2688" s="142">
        <v>646.95000000000005</v>
      </c>
      <c r="H2688" s="142">
        <v>296.42</v>
      </c>
      <c r="I2688" s="142">
        <v>1895.39</v>
      </c>
      <c r="Q2688" s="30">
        <f t="shared" si="41"/>
        <v>1895.39</v>
      </c>
    </row>
    <row r="2689" spans="1:17" x14ac:dyDescent="0.2">
      <c r="A2689" s="139" t="s">
        <v>5377</v>
      </c>
      <c r="B2689" s="140" t="s">
        <v>17985</v>
      </c>
      <c r="C2689" s="141">
        <v>5667</v>
      </c>
      <c r="D2689" s="141">
        <v>108</v>
      </c>
      <c r="E2689" s="142">
        <v>38862.06</v>
      </c>
      <c r="F2689" s="142">
        <v>702.4</v>
      </c>
      <c r="G2689" s="142">
        <v>1204.6600000000001</v>
      </c>
      <c r="H2689" s="142">
        <v>824.99</v>
      </c>
      <c r="I2689" s="142">
        <v>2732.05</v>
      </c>
      <c r="Q2689" s="30">
        <f t="shared" si="41"/>
        <v>2732.05</v>
      </c>
    </row>
    <row r="2690" spans="1:17" x14ac:dyDescent="0.2">
      <c r="A2690" s="139" t="s">
        <v>5379</v>
      </c>
      <c r="B2690" s="140" t="s">
        <v>17986</v>
      </c>
      <c r="C2690" s="141">
        <v>1254</v>
      </c>
      <c r="D2690" s="141">
        <v>34</v>
      </c>
      <c r="E2690" s="142">
        <v>4608.4799999999996</v>
      </c>
      <c r="F2690" s="142">
        <v>155.41999999999999</v>
      </c>
      <c r="G2690" s="142">
        <v>379.25</v>
      </c>
      <c r="H2690" s="142">
        <v>97.83</v>
      </c>
      <c r="I2690" s="142">
        <v>632.5</v>
      </c>
      <c r="Q2690" s="30">
        <f t="shared" si="41"/>
        <v>632.5</v>
      </c>
    </row>
    <row r="2691" spans="1:17" x14ac:dyDescent="0.2">
      <c r="A2691" s="139" t="s">
        <v>5381</v>
      </c>
      <c r="B2691" s="140" t="s">
        <v>17987</v>
      </c>
      <c r="C2691" s="141">
        <v>16026</v>
      </c>
      <c r="D2691" s="141">
        <v>174</v>
      </c>
      <c r="E2691" s="142">
        <v>112143.44</v>
      </c>
      <c r="F2691" s="142">
        <v>1986.34</v>
      </c>
      <c r="G2691" s="142">
        <v>1940.85</v>
      </c>
      <c r="H2691" s="142">
        <v>2380.66</v>
      </c>
      <c r="I2691" s="142">
        <v>6307.85</v>
      </c>
      <c r="Q2691" s="30">
        <f t="shared" si="41"/>
        <v>6307.85</v>
      </c>
    </row>
    <row r="2692" spans="1:17" x14ac:dyDescent="0.2">
      <c r="A2692" s="139" t="s">
        <v>5383</v>
      </c>
      <c r="B2692" s="140" t="s">
        <v>17988</v>
      </c>
      <c r="C2692" s="141">
        <v>1652</v>
      </c>
      <c r="D2692" s="141">
        <v>41</v>
      </c>
      <c r="E2692" s="142">
        <v>15899.47</v>
      </c>
      <c r="F2692" s="142">
        <v>204.76</v>
      </c>
      <c r="G2692" s="142">
        <v>457.33</v>
      </c>
      <c r="H2692" s="142">
        <v>337.53</v>
      </c>
      <c r="I2692" s="142">
        <v>999.62</v>
      </c>
      <c r="Q2692" s="30">
        <f t="shared" si="41"/>
        <v>999.62</v>
      </c>
    </row>
    <row r="2693" spans="1:17" x14ac:dyDescent="0.2">
      <c r="A2693" s="139" t="s">
        <v>5385</v>
      </c>
      <c r="B2693" s="140" t="s">
        <v>17989</v>
      </c>
      <c r="C2693" s="141">
        <v>404</v>
      </c>
      <c r="D2693" s="141">
        <v>2</v>
      </c>
      <c r="E2693" s="142">
        <v>502.56</v>
      </c>
      <c r="F2693" s="142">
        <v>50.07</v>
      </c>
      <c r="G2693" s="142">
        <v>22.31</v>
      </c>
      <c r="H2693" s="142">
        <v>10.67</v>
      </c>
      <c r="I2693" s="142">
        <v>83.05</v>
      </c>
      <c r="Q2693" s="30">
        <f t="shared" si="41"/>
        <v>83.05</v>
      </c>
    </row>
    <row r="2694" spans="1:17" x14ac:dyDescent="0.2">
      <c r="A2694" s="139" t="s">
        <v>5387</v>
      </c>
      <c r="B2694" s="140" t="s">
        <v>17990</v>
      </c>
      <c r="C2694" s="141">
        <v>666</v>
      </c>
      <c r="D2694" s="141">
        <v>1</v>
      </c>
      <c r="E2694" s="142">
        <v>235.13</v>
      </c>
      <c r="F2694" s="142">
        <v>82.54</v>
      </c>
      <c r="G2694" s="142">
        <v>11.15</v>
      </c>
      <c r="H2694" s="142">
        <v>4.99</v>
      </c>
      <c r="I2694" s="142">
        <v>98.68</v>
      </c>
      <c r="Q2694" s="30">
        <f t="shared" si="41"/>
        <v>98.68</v>
      </c>
    </row>
    <row r="2695" spans="1:17" x14ac:dyDescent="0.2">
      <c r="A2695" s="139" t="s">
        <v>5389</v>
      </c>
      <c r="B2695" s="140" t="s">
        <v>17991</v>
      </c>
      <c r="C2695" s="141">
        <v>2615</v>
      </c>
      <c r="D2695" s="141">
        <v>15</v>
      </c>
      <c r="E2695" s="142">
        <v>5832.88</v>
      </c>
      <c r="F2695" s="142">
        <v>324.12</v>
      </c>
      <c r="G2695" s="142">
        <v>167.31</v>
      </c>
      <c r="H2695" s="142">
        <v>123.82</v>
      </c>
      <c r="I2695" s="142">
        <v>615.25</v>
      </c>
      <c r="Q2695" s="30">
        <f t="shared" si="41"/>
        <v>615.25</v>
      </c>
    </row>
    <row r="2696" spans="1:17" x14ac:dyDescent="0.2">
      <c r="A2696" s="139" t="s">
        <v>5391</v>
      </c>
      <c r="B2696" s="140" t="s">
        <v>17992</v>
      </c>
      <c r="C2696" s="141">
        <v>763</v>
      </c>
      <c r="D2696" s="141">
        <v>12</v>
      </c>
      <c r="E2696" s="142">
        <v>3709.93</v>
      </c>
      <c r="F2696" s="142">
        <v>94.57</v>
      </c>
      <c r="G2696" s="142">
        <v>133.85</v>
      </c>
      <c r="H2696" s="142">
        <v>78.760000000000005</v>
      </c>
      <c r="I2696" s="142">
        <v>307.18</v>
      </c>
      <c r="Q2696" s="30">
        <f t="shared" si="41"/>
        <v>307.18</v>
      </c>
    </row>
    <row r="2697" spans="1:17" x14ac:dyDescent="0.2">
      <c r="A2697" s="139" t="s">
        <v>5393</v>
      </c>
      <c r="B2697" s="140" t="s">
        <v>17993</v>
      </c>
      <c r="C2697" s="141">
        <v>2188</v>
      </c>
      <c r="D2697" s="141">
        <v>26</v>
      </c>
      <c r="E2697" s="142">
        <v>7739.28</v>
      </c>
      <c r="F2697" s="142">
        <v>271.19</v>
      </c>
      <c r="G2697" s="142">
        <v>290.01</v>
      </c>
      <c r="H2697" s="142">
        <v>164.3</v>
      </c>
      <c r="I2697" s="142">
        <v>725.5</v>
      </c>
      <c r="Q2697" s="30">
        <f t="shared" si="41"/>
        <v>725.5</v>
      </c>
    </row>
    <row r="2698" spans="1:17" x14ac:dyDescent="0.2">
      <c r="A2698" s="139" t="s">
        <v>5395</v>
      </c>
      <c r="B2698" s="140" t="s">
        <v>17994</v>
      </c>
      <c r="C2698" s="141">
        <v>614</v>
      </c>
      <c r="D2698" s="141">
        <v>20</v>
      </c>
      <c r="E2698" s="142">
        <v>60960.21</v>
      </c>
      <c r="F2698" s="142">
        <v>76.099999999999994</v>
      </c>
      <c r="G2698" s="142">
        <v>223.09</v>
      </c>
      <c r="H2698" s="142">
        <v>1294.0999999999999</v>
      </c>
      <c r="I2698" s="142">
        <v>1593.29</v>
      </c>
      <c r="Q2698" s="30">
        <f t="shared" si="41"/>
        <v>1593.29</v>
      </c>
    </row>
    <row r="2699" spans="1:17" x14ac:dyDescent="0.2">
      <c r="A2699" s="139" t="s">
        <v>5397</v>
      </c>
      <c r="B2699" s="140" t="s">
        <v>17995</v>
      </c>
      <c r="C2699" s="141">
        <v>355</v>
      </c>
      <c r="D2699" s="141">
        <v>4</v>
      </c>
      <c r="E2699" s="142">
        <v>721.57</v>
      </c>
      <c r="F2699" s="142">
        <v>44</v>
      </c>
      <c r="G2699" s="142">
        <v>44.62</v>
      </c>
      <c r="H2699" s="142">
        <v>15.32</v>
      </c>
      <c r="I2699" s="142">
        <v>103.94</v>
      </c>
      <c r="Q2699" s="30">
        <f t="shared" si="41"/>
        <v>103.94</v>
      </c>
    </row>
    <row r="2700" spans="1:17" x14ac:dyDescent="0.2">
      <c r="A2700" s="139" t="s">
        <v>5399</v>
      </c>
      <c r="B2700" s="140" t="s">
        <v>17996</v>
      </c>
      <c r="C2700" s="141">
        <v>7216</v>
      </c>
      <c r="D2700" s="141">
        <v>67</v>
      </c>
      <c r="E2700" s="142">
        <v>34643.43</v>
      </c>
      <c r="F2700" s="142">
        <v>894.39</v>
      </c>
      <c r="G2700" s="142">
        <v>747.34</v>
      </c>
      <c r="H2700" s="142">
        <v>735.43</v>
      </c>
      <c r="I2700" s="142">
        <v>2377.16</v>
      </c>
      <c r="Q2700" s="30">
        <f t="shared" si="41"/>
        <v>2377.16</v>
      </c>
    </row>
    <row r="2701" spans="1:17" x14ac:dyDescent="0.2">
      <c r="A2701" s="139" t="s">
        <v>5401</v>
      </c>
      <c r="B2701" s="140" t="s">
        <v>17997</v>
      </c>
      <c r="C2701" s="141">
        <v>835</v>
      </c>
      <c r="D2701" s="141">
        <v>70</v>
      </c>
      <c r="E2701" s="142">
        <v>80580.95</v>
      </c>
      <c r="F2701" s="142">
        <v>103.5</v>
      </c>
      <c r="G2701" s="142">
        <v>780.8</v>
      </c>
      <c r="H2701" s="142">
        <v>1710.62</v>
      </c>
      <c r="I2701" s="142">
        <v>2594.92</v>
      </c>
      <c r="Q2701" s="30">
        <f t="shared" si="41"/>
        <v>2594.92</v>
      </c>
    </row>
    <row r="2702" spans="1:17" x14ac:dyDescent="0.2">
      <c r="A2702" s="139" t="s">
        <v>5403</v>
      </c>
      <c r="B2702" s="140" t="s">
        <v>17998</v>
      </c>
      <c r="C2702" s="141">
        <v>305</v>
      </c>
      <c r="D2702" s="141">
        <v>5</v>
      </c>
      <c r="E2702" s="142">
        <v>26065.81</v>
      </c>
      <c r="F2702" s="142">
        <v>37.799999999999997</v>
      </c>
      <c r="G2702" s="142">
        <v>55.77</v>
      </c>
      <c r="H2702" s="142">
        <v>553.34</v>
      </c>
      <c r="I2702" s="142">
        <v>646.91</v>
      </c>
      <c r="Q2702" s="30">
        <f t="shared" si="41"/>
        <v>646.91</v>
      </c>
    </row>
    <row r="2703" spans="1:17" x14ac:dyDescent="0.2">
      <c r="A2703" s="139" t="s">
        <v>5405</v>
      </c>
      <c r="B2703" s="140" t="s">
        <v>17999</v>
      </c>
      <c r="C2703" s="141">
        <v>981</v>
      </c>
      <c r="D2703" s="141">
        <v>3</v>
      </c>
      <c r="E2703" s="142">
        <v>2089.15</v>
      </c>
      <c r="F2703" s="142">
        <v>121.59</v>
      </c>
      <c r="G2703" s="142">
        <v>33.46</v>
      </c>
      <c r="H2703" s="142">
        <v>44.35</v>
      </c>
      <c r="I2703" s="142">
        <v>199.4</v>
      </c>
      <c r="Q2703" s="30">
        <f t="shared" ref="Q2703:Q2766" si="42">I2703+P2703</f>
        <v>199.4</v>
      </c>
    </row>
    <row r="2704" spans="1:17" x14ac:dyDescent="0.2">
      <c r="A2704" s="139" t="s">
        <v>5407</v>
      </c>
      <c r="B2704" s="140" t="s">
        <v>18000</v>
      </c>
      <c r="C2704" s="141">
        <v>519</v>
      </c>
      <c r="D2704" s="141">
        <v>2</v>
      </c>
      <c r="E2704" s="142">
        <v>373.22</v>
      </c>
      <c r="F2704" s="142">
        <v>64.33</v>
      </c>
      <c r="G2704" s="142">
        <v>22.31</v>
      </c>
      <c r="H2704" s="142">
        <v>7.92</v>
      </c>
      <c r="I2704" s="142">
        <v>94.56</v>
      </c>
      <c r="Q2704" s="30">
        <f t="shared" si="42"/>
        <v>94.56</v>
      </c>
    </row>
    <row r="2705" spans="1:17" x14ac:dyDescent="0.2">
      <c r="A2705" s="139" t="s">
        <v>5409</v>
      </c>
      <c r="B2705" s="140" t="s">
        <v>18001</v>
      </c>
      <c r="C2705" s="141">
        <v>906</v>
      </c>
      <c r="D2705" s="141">
        <v>22</v>
      </c>
      <c r="E2705" s="142">
        <v>8228.7199999999993</v>
      </c>
      <c r="F2705" s="142">
        <v>112.3</v>
      </c>
      <c r="G2705" s="142">
        <v>245.39</v>
      </c>
      <c r="H2705" s="142">
        <v>174.69</v>
      </c>
      <c r="I2705" s="142">
        <v>532.38</v>
      </c>
      <c r="Q2705" s="30">
        <f t="shared" si="42"/>
        <v>532.38</v>
      </c>
    </row>
    <row r="2706" spans="1:17" x14ac:dyDescent="0.2">
      <c r="A2706" s="139" t="s">
        <v>5411</v>
      </c>
      <c r="B2706" s="140" t="s">
        <v>18002</v>
      </c>
      <c r="C2706" s="141">
        <v>4451</v>
      </c>
      <c r="D2706" s="141">
        <v>84</v>
      </c>
      <c r="E2706" s="142">
        <v>25003.759999999998</v>
      </c>
      <c r="F2706" s="142">
        <v>551.67999999999995</v>
      </c>
      <c r="G2706" s="142">
        <v>936.96</v>
      </c>
      <c r="H2706" s="142">
        <v>530.79999999999995</v>
      </c>
      <c r="I2706" s="142">
        <v>2019.44</v>
      </c>
      <c r="Q2706" s="30">
        <f t="shared" si="42"/>
        <v>2019.44</v>
      </c>
    </row>
    <row r="2707" spans="1:17" x14ac:dyDescent="0.2">
      <c r="A2707" s="139" t="s">
        <v>5413</v>
      </c>
      <c r="B2707" s="140" t="s">
        <v>18003</v>
      </c>
      <c r="C2707" s="141">
        <v>1116</v>
      </c>
      <c r="D2707" s="141">
        <v>7</v>
      </c>
      <c r="E2707" s="142">
        <v>1389.41</v>
      </c>
      <c r="F2707" s="142">
        <v>138.32</v>
      </c>
      <c r="G2707" s="142">
        <v>78.08</v>
      </c>
      <c r="H2707" s="142">
        <v>29.5</v>
      </c>
      <c r="I2707" s="142">
        <v>245.9</v>
      </c>
      <c r="Q2707" s="30">
        <f t="shared" si="42"/>
        <v>245.9</v>
      </c>
    </row>
    <row r="2708" spans="1:17" x14ac:dyDescent="0.2">
      <c r="A2708" s="139" t="s">
        <v>5415</v>
      </c>
      <c r="B2708" s="140" t="s">
        <v>18004</v>
      </c>
      <c r="C2708" s="141">
        <v>210</v>
      </c>
      <c r="D2708" s="141">
        <v>1</v>
      </c>
      <c r="E2708" s="142">
        <v>37.32</v>
      </c>
      <c r="F2708" s="142">
        <v>26.03</v>
      </c>
      <c r="G2708" s="142">
        <v>11.15</v>
      </c>
      <c r="H2708" s="142">
        <v>0.79</v>
      </c>
      <c r="I2708" s="142">
        <v>37.97</v>
      </c>
      <c r="Q2708" s="30">
        <f t="shared" si="42"/>
        <v>37.97</v>
      </c>
    </row>
    <row r="2709" spans="1:17" x14ac:dyDescent="0.2">
      <c r="A2709" s="139" t="s">
        <v>5417</v>
      </c>
      <c r="B2709" s="140" t="s">
        <v>18005</v>
      </c>
      <c r="C2709" s="141">
        <v>6096</v>
      </c>
      <c r="D2709" s="141">
        <v>34</v>
      </c>
      <c r="E2709" s="142">
        <v>6489.02</v>
      </c>
      <c r="F2709" s="142">
        <v>755.57</v>
      </c>
      <c r="G2709" s="142">
        <v>379.25</v>
      </c>
      <c r="H2709" s="142">
        <v>137.75</v>
      </c>
      <c r="I2709" s="142">
        <v>1272.57</v>
      </c>
      <c r="Q2709" s="30">
        <f t="shared" si="42"/>
        <v>1272.57</v>
      </c>
    </row>
    <row r="2710" spans="1:17" x14ac:dyDescent="0.2">
      <c r="A2710" s="139" t="s">
        <v>5419</v>
      </c>
      <c r="B2710" s="140" t="s">
        <v>18006</v>
      </c>
      <c r="C2710" s="141">
        <v>735</v>
      </c>
      <c r="D2710" s="141">
        <v>8</v>
      </c>
      <c r="E2710" s="142">
        <v>1418.37</v>
      </c>
      <c r="F2710" s="142">
        <v>91.1</v>
      </c>
      <c r="G2710" s="142">
        <v>89.23</v>
      </c>
      <c r="H2710" s="142">
        <v>30.11</v>
      </c>
      <c r="I2710" s="142">
        <v>210.44</v>
      </c>
      <c r="Q2710" s="30">
        <f t="shared" si="42"/>
        <v>210.44</v>
      </c>
    </row>
    <row r="2711" spans="1:17" x14ac:dyDescent="0.2">
      <c r="A2711" s="139" t="s">
        <v>5421</v>
      </c>
      <c r="B2711" s="140" t="s">
        <v>18007</v>
      </c>
      <c r="C2711" s="141">
        <v>377</v>
      </c>
      <c r="D2711" s="141">
        <v>4</v>
      </c>
      <c r="E2711" s="142">
        <v>721.57</v>
      </c>
      <c r="F2711" s="142">
        <v>46.73</v>
      </c>
      <c r="G2711" s="142">
        <v>44.62</v>
      </c>
      <c r="H2711" s="142">
        <v>15.32</v>
      </c>
      <c r="I2711" s="142">
        <v>106.67</v>
      </c>
      <c r="Q2711" s="30">
        <f t="shared" si="42"/>
        <v>106.67</v>
      </c>
    </row>
    <row r="2712" spans="1:17" x14ac:dyDescent="0.2">
      <c r="A2712" s="139" t="s">
        <v>5423</v>
      </c>
      <c r="B2712" s="140" t="s">
        <v>18008</v>
      </c>
      <c r="C2712" s="141">
        <v>228682</v>
      </c>
      <c r="D2712" s="141">
        <v>2559</v>
      </c>
      <c r="E2712" s="142">
        <v>1969225.91</v>
      </c>
      <c r="F2712" s="142">
        <v>28344.02</v>
      </c>
      <c r="G2712" s="142">
        <v>28543.86</v>
      </c>
      <c r="H2712" s="142">
        <v>41804.01</v>
      </c>
      <c r="I2712" s="142">
        <v>98691.89</v>
      </c>
      <c r="Q2712" s="30">
        <f t="shared" si="42"/>
        <v>98691.89</v>
      </c>
    </row>
    <row r="2713" spans="1:17" x14ac:dyDescent="0.2">
      <c r="A2713" s="139" t="s">
        <v>5425</v>
      </c>
      <c r="B2713" s="140" t="s">
        <v>18009</v>
      </c>
      <c r="C2713" s="141">
        <v>1836</v>
      </c>
      <c r="D2713" s="141">
        <v>10</v>
      </c>
      <c r="E2713" s="142">
        <v>2061.88</v>
      </c>
      <c r="F2713" s="142">
        <v>227.56</v>
      </c>
      <c r="G2713" s="142">
        <v>111.54</v>
      </c>
      <c r="H2713" s="142">
        <v>43.77</v>
      </c>
      <c r="I2713" s="142">
        <v>382.87</v>
      </c>
      <c r="Q2713" s="30">
        <f t="shared" si="42"/>
        <v>382.87</v>
      </c>
    </row>
    <row r="2714" spans="1:17" x14ac:dyDescent="0.2">
      <c r="A2714" s="139" t="s">
        <v>5427</v>
      </c>
      <c r="B2714" s="140" t="s">
        <v>18010</v>
      </c>
      <c r="C2714" s="141">
        <v>18493</v>
      </c>
      <c r="D2714" s="141">
        <v>231</v>
      </c>
      <c r="E2714" s="142">
        <v>76930.75</v>
      </c>
      <c r="F2714" s="142">
        <v>2292.12</v>
      </c>
      <c r="G2714" s="142">
        <v>2576.64</v>
      </c>
      <c r="H2714" s="142">
        <v>1633.14</v>
      </c>
      <c r="I2714" s="142">
        <v>6501.9</v>
      </c>
      <c r="Q2714" s="30">
        <f t="shared" si="42"/>
        <v>6501.9</v>
      </c>
    </row>
    <row r="2715" spans="1:17" x14ac:dyDescent="0.2">
      <c r="A2715" s="139" t="s">
        <v>5429</v>
      </c>
      <c r="B2715" s="140" t="s">
        <v>18011</v>
      </c>
      <c r="C2715" s="141">
        <v>5292</v>
      </c>
      <c r="D2715" s="141">
        <v>57</v>
      </c>
      <c r="E2715" s="142">
        <v>12067.27</v>
      </c>
      <c r="F2715" s="142">
        <v>655.92</v>
      </c>
      <c r="G2715" s="142">
        <v>635.79</v>
      </c>
      <c r="H2715" s="142">
        <v>256.17</v>
      </c>
      <c r="I2715" s="142">
        <v>1547.88</v>
      </c>
      <c r="Q2715" s="30">
        <f t="shared" si="42"/>
        <v>1547.88</v>
      </c>
    </row>
    <row r="2716" spans="1:17" x14ac:dyDescent="0.2">
      <c r="A2716" s="139" t="s">
        <v>5431</v>
      </c>
      <c r="B2716" s="140" t="s">
        <v>18012</v>
      </c>
      <c r="C2716" s="141">
        <v>2880</v>
      </c>
      <c r="D2716" s="141">
        <v>21</v>
      </c>
      <c r="E2716" s="142">
        <v>6945.45</v>
      </c>
      <c r="F2716" s="142">
        <v>356.96</v>
      </c>
      <c r="G2716" s="142">
        <v>234.24</v>
      </c>
      <c r="H2716" s="142">
        <v>147.44</v>
      </c>
      <c r="I2716" s="142">
        <v>738.64</v>
      </c>
      <c r="Q2716" s="30">
        <f t="shared" si="42"/>
        <v>738.64</v>
      </c>
    </row>
    <row r="2717" spans="1:17" x14ac:dyDescent="0.2">
      <c r="A2717" s="139" t="s">
        <v>5433</v>
      </c>
      <c r="B2717" s="140" t="s">
        <v>18013</v>
      </c>
      <c r="C2717" s="141">
        <v>2664</v>
      </c>
      <c r="D2717" s="141">
        <v>15</v>
      </c>
      <c r="E2717" s="142">
        <v>2945.44</v>
      </c>
      <c r="F2717" s="142">
        <v>330.19</v>
      </c>
      <c r="G2717" s="142">
        <v>167.31</v>
      </c>
      <c r="H2717" s="142">
        <v>62.53</v>
      </c>
      <c r="I2717" s="142">
        <v>560.03</v>
      </c>
      <c r="Q2717" s="30">
        <f t="shared" si="42"/>
        <v>560.03</v>
      </c>
    </row>
    <row r="2718" spans="1:17" x14ac:dyDescent="0.2">
      <c r="A2718" s="139" t="s">
        <v>5435</v>
      </c>
      <c r="B2718" s="140" t="s">
        <v>18014</v>
      </c>
      <c r="C2718" s="141">
        <v>373</v>
      </c>
      <c r="D2718" s="141">
        <v>2</v>
      </c>
      <c r="E2718" s="142">
        <v>223.93</v>
      </c>
      <c r="F2718" s="142">
        <v>46.23</v>
      </c>
      <c r="G2718" s="142">
        <v>22.31</v>
      </c>
      <c r="H2718" s="142">
        <v>4.75</v>
      </c>
      <c r="I2718" s="142">
        <v>73.290000000000006</v>
      </c>
      <c r="Q2718" s="30">
        <f t="shared" si="42"/>
        <v>73.290000000000006</v>
      </c>
    </row>
    <row r="2719" spans="1:17" x14ac:dyDescent="0.2">
      <c r="A2719" s="139" t="s">
        <v>5437</v>
      </c>
      <c r="B2719" s="140" t="s">
        <v>18015</v>
      </c>
      <c r="C2719" s="141">
        <v>1207</v>
      </c>
      <c r="D2719" s="141">
        <v>8</v>
      </c>
      <c r="E2719" s="142">
        <v>44315.79</v>
      </c>
      <c r="F2719" s="142">
        <v>149.6</v>
      </c>
      <c r="G2719" s="142">
        <v>89.23</v>
      </c>
      <c r="H2719" s="142">
        <v>940.77</v>
      </c>
      <c r="I2719" s="142">
        <v>1179.5999999999999</v>
      </c>
      <c r="Q2719" s="30">
        <f t="shared" si="42"/>
        <v>1179.5999999999999</v>
      </c>
    </row>
    <row r="2720" spans="1:17" x14ac:dyDescent="0.2">
      <c r="A2720" s="139" t="s">
        <v>5439</v>
      </c>
      <c r="B2720" s="140" t="s">
        <v>18016</v>
      </c>
      <c r="C2720" s="141">
        <v>7246</v>
      </c>
      <c r="D2720" s="141">
        <v>105</v>
      </c>
      <c r="E2720" s="142">
        <v>25213.279999999999</v>
      </c>
      <c r="F2720" s="142">
        <v>898.1</v>
      </c>
      <c r="G2720" s="142">
        <v>1171.2</v>
      </c>
      <c r="H2720" s="142">
        <v>535.24</v>
      </c>
      <c r="I2720" s="142">
        <v>2604.54</v>
      </c>
      <c r="Q2720" s="30">
        <f t="shared" si="42"/>
        <v>2604.54</v>
      </c>
    </row>
    <row r="2721" spans="1:17" x14ac:dyDescent="0.2">
      <c r="A2721" s="139" t="s">
        <v>5441</v>
      </c>
      <c r="B2721" s="140" t="s">
        <v>18017</v>
      </c>
      <c r="C2721" s="141">
        <v>1923</v>
      </c>
      <c r="D2721" s="141">
        <v>6</v>
      </c>
      <c r="E2721" s="142">
        <v>2953.83</v>
      </c>
      <c r="F2721" s="142">
        <v>238.34</v>
      </c>
      <c r="G2721" s="142">
        <v>66.930000000000007</v>
      </c>
      <c r="H2721" s="142">
        <v>62.7</v>
      </c>
      <c r="I2721" s="142">
        <v>367.97</v>
      </c>
      <c r="Q2721" s="30">
        <f t="shared" si="42"/>
        <v>367.97</v>
      </c>
    </row>
    <row r="2722" spans="1:17" x14ac:dyDescent="0.2">
      <c r="A2722" s="139" t="s">
        <v>5443</v>
      </c>
      <c r="B2722" s="140" t="s">
        <v>18018</v>
      </c>
      <c r="C2722" s="141">
        <v>10543</v>
      </c>
      <c r="D2722" s="141">
        <v>111</v>
      </c>
      <c r="E2722" s="142">
        <v>35519.89</v>
      </c>
      <c r="F2722" s="142">
        <v>1306.75</v>
      </c>
      <c r="G2722" s="142">
        <v>1238.1300000000001</v>
      </c>
      <c r="H2722" s="142">
        <v>754.04</v>
      </c>
      <c r="I2722" s="142">
        <v>3298.92</v>
      </c>
      <c r="Q2722" s="30">
        <f t="shared" si="42"/>
        <v>3298.92</v>
      </c>
    </row>
    <row r="2723" spans="1:17" x14ac:dyDescent="0.2">
      <c r="A2723" s="139" t="s">
        <v>5445</v>
      </c>
      <c r="B2723" s="140" t="s">
        <v>18019</v>
      </c>
      <c r="C2723" s="141">
        <v>12089</v>
      </c>
      <c r="D2723" s="141">
        <v>55</v>
      </c>
      <c r="E2723" s="142">
        <v>15097.33</v>
      </c>
      <c r="F2723" s="142">
        <v>1498.38</v>
      </c>
      <c r="G2723" s="142">
        <v>613.49</v>
      </c>
      <c r="H2723" s="142">
        <v>320.5</v>
      </c>
      <c r="I2723" s="142">
        <v>2432.37</v>
      </c>
      <c r="Q2723" s="30">
        <f t="shared" si="42"/>
        <v>2432.37</v>
      </c>
    </row>
    <row r="2724" spans="1:17" x14ac:dyDescent="0.2">
      <c r="A2724" s="139" t="s">
        <v>5447</v>
      </c>
      <c r="B2724" s="140" t="s">
        <v>18020</v>
      </c>
      <c r="C2724" s="141">
        <v>10020</v>
      </c>
      <c r="D2724" s="141">
        <v>39</v>
      </c>
      <c r="E2724" s="142">
        <v>11676.83</v>
      </c>
      <c r="F2724" s="142">
        <v>1241.93</v>
      </c>
      <c r="G2724" s="142">
        <v>435.02</v>
      </c>
      <c r="H2724" s="142">
        <v>247.88</v>
      </c>
      <c r="I2724" s="142">
        <v>1924.83</v>
      </c>
      <c r="Q2724" s="30">
        <f t="shared" si="42"/>
        <v>1924.83</v>
      </c>
    </row>
    <row r="2725" spans="1:17" x14ac:dyDescent="0.2">
      <c r="A2725" s="139" t="s">
        <v>5449</v>
      </c>
      <c r="B2725" s="140" t="s">
        <v>18021</v>
      </c>
      <c r="C2725" s="141">
        <v>937</v>
      </c>
      <c r="D2725" s="141">
        <v>8</v>
      </c>
      <c r="E2725" s="142">
        <v>1714.68</v>
      </c>
      <c r="F2725" s="142">
        <v>116.14</v>
      </c>
      <c r="G2725" s="142">
        <v>89.23</v>
      </c>
      <c r="H2725" s="142">
        <v>36.4</v>
      </c>
      <c r="I2725" s="142">
        <v>241.77</v>
      </c>
      <c r="Q2725" s="30">
        <f t="shared" si="42"/>
        <v>241.77</v>
      </c>
    </row>
    <row r="2726" spans="1:17" x14ac:dyDescent="0.2">
      <c r="A2726" s="139" t="s">
        <v>5451</v>
      </c>
      <c r="B2726" s="140" t="s">
        <v>18022</v>
      </c>
      <c r="C2726" s="141">
        <v>5142</v>
      </c>
      <c r="D2726" s="141">
        <v>67</v>
      </c>
      <c r="E2726" s="142">
        <v>21424.43</v>
      </c>
      <c r="F2726" s="142">
        <v>637.33000000000004</v>
      </c>
      <c r="G2726" s="142">
        <v>747.34</v>
      </c>
      <c r="H2726" s="142">
        <v>454.81</v>
      </c>
      <c r="I2726" s="142">
        <v>1839.48</v>
      </c>
      <c r="Q2726" s="30">
        <f t="shared" si="42"/>
        <v>1839.48</v>
      </c>
    </row>
    <row r="2727" spans="1:17" x14ac:dyDescent="0.2">
      <c r="A2727" s="139" t="s">
        <v>5453</v>
      </c>
      <c r="B2727" s="140" t="s">
        <v>18023</v>
      </c>
      <c r="C2727" s="141">
        <v>579</v>
      </c>
      <c r="D2727" s="141">
        <v>3</v>
      </c>
      <c r="E2727" s="142">
        <v>466.53</v>
      </c>
      <c r="F2727" s="142">
        <v>71.77</v>
      </c>
      <c r="G2727" s="142">
        <v>33.46</v>
      </c>
      <c r="H2727" s="142">
        <v>9.9</v>
      </c>
      <c r="I2727" s="142">
        <v>115.13</v>
      </c>
      <c r="Q2727" s="30">
        <f t="shared" si="42"/>
        <v>115.13</v>
      </c>
    </row>
    <row r="2728" spans="1:17" x14ac:dyDescent="0.2">
      <c r="A2728" s="139" t="s">
        <v>5455</v>
      </c>
      <c r="B2728" s="140" t="s">
        <v>18024</v>
      </c>
      <c r="C2728" s="141">
        <v>1008</v>
      </c>
      <c r="D2728" s="141">
        <v>11</v>
      </c>
      <c r="E2728" s="142">
        <v>4290.13</v>
      </c>
      <c r="F2728" s="142">
        <v>124.94</v>
      </c>
      <c r="G2728" s="142">
        <v>122.7</v>
      </c>
      <c r="H2728" s="142">
        <v>91.07</v>
      </c>
      <c r="I2728" s="142">
        <v>338.71</v>
      </c>
      <c r="Q2728" s="30">
        <f t="shared" si="42"/>
        <v>338.71</v>
      </c>
    </row>
    <row r="2729" spans="1:17" x14ac:dyDescent="0.2">
      <c r="A2729" s="139" t="s">
        <v>5457</v>
      </c>
      <c r="B2729" s="140" t="s">
        <v>18025</v>
      </c>
      <c r="C2729" s="141">
        <v>956</v>
      </c>
      <c r="D2729" s="141">
        <v>5</v>
      </c>
      <c r="E2729" s="142">
        <v>1072.51</v>
      </c>
      <c r="F2729" s="142">
        <v>118.49</v>
      </c>
      <c r="G2729" s="142">
        <v>55.77</v>
      </c>
      <c r="H2729" s="142">
        <v>22.77</v>
      </c>
      <c r="I2729" s="142">
        <v>197.03</v>
      </c>
      <c r="Q2729" s="30">
        <f t="shared" si="42"/>
        <v>197.03</v>
      </c>
    </row>
    <row r="2730" spans="1:17" x14ac:dyDescent="0.2">
      <c r="A2730" s="139" t="s">
        <v>5459</v>
      </c>
      <c r="B2730" s="140" t="s">
        <v>18026</v>
      </c>
      <c r="C2730" s="141">
        <v>1008</v>
      </c>
      <c r="D2730" s="141">
        <v>14</v>
      </c>
      <c r="E2730" s="142">
        <v>2930.5</v>
      </c>
      <c r="F2730" s="142">
        <v>124.94</v>
      </c>
      <c r="G2730" s="142">
        <v>156.16</v>
      </c>
      <c r="H2730" s="142">
        <v>62.21</v>
      </c>
      <c r="I2730" s="142">
        <v>343.31</v>
      </c>
      <c r="Q2730" s="30">
        <f t="shared" si="42"/>
        <v>343.31</v>
      </c>
    </row>
    <row r="2731" spans="1:17" x14ac:dyDescent="0.2">
      <c r="A2731" s="139" t="s">
        <v>5461</v>
      </c>
      <c r="B2731" s="140" t="s">
        <v>18027</v>
      </c>
      <c r="C2731" s="141">
        <v>3991</v>
      </c>
      <c r="D2731" s="141">
        <v>35</v>
      </c>
      <c r="E2731" s="142">
        <v>8816.2199999999993</v>
      </c>
      <c r="F2731" s="142">
        <v>494.66</v>
      </c>
      <c r="G2731" s="142">
        <v>390.4</v>
      </c>
      <c r="H2731" s="142">
        <v>187.16</v>
      </c>
      <c r="I2731" s="142">
        <v>1072.22</v>
      </c>
      <c r="Q2731" s="30">
        <f t="shared" si="42"/>
        <v>1072.22</v>
      </c>
    </row>
    <row r="2732" spans="1:17" x14ac:dyDescent="0.2">
      <c r="A2732" s="139" t="s">
        <v>5463</v>
      </c>
      <c r="B2732" s="140" t="s">
        <v>18028</v>
      </c>
      <c r="C2732" s="141">
        <v>134</v>
      </c>
      <c r="D2732" s="141">
        <v>4</v>
      </c>
      <c r="E2732" s="142">
        <v>3484.59</v>
      </c>
      <c r="F2732" s="142">
        <v>16.61</v>
      </c>
      <c r="G2732" s="142">
        <v>44.62</v>
      </c>
      <c r="H2732" s="142">
        <v>73.98</v>
      </c>
      <c r="I2732" s="142">
        <v>135.21</v>
      </c>
      <c r="Q2732" s="30">
        <f t="shared" si="42"/>
        <v>135.21</v>
      </c>
    </row>
    <row r="2733" spans="1:17" x14ac:dyDescent="0.2">
      <c r="A2733" s="139" t="s">
        <v>5465</v>
      </c>
      <c r="B2733" s="140" t="s">
        <v>18029</v>
      </c>
      <c r="C2733" s="141">
        <v>664</v>
      </c>
      <c r="D2733" s="141">
        <v>14</v>
      </c>
      <c r="E2733" s="142">
        <v>35923.83</v>
      </c>
      <c r="F2733" s="142">
        <v>82.3</v>
      </c>
      <c r="G2733" s="142">
        <v>156.16</v>
      </c>
      <c r="H2733" s="142">
        <v>762.62</v>
      </c>
      <c r="I2733" s="142">
        <v>1001.08</v>
      </c>
      <c r="Q2733" s="30">
        <f t="shared" si="42"/>
        <v>1001.08</v>
      </c>
    </row>
    <row r="2734" spans="1:17" x14ac:dyDescent="0.2">
      <c r="A2734" s="139" t="s">
        <v>5467</v>
      </c>
      <c r="B2734" s="140" t="s">
        <v>18030</v>
      </c>
      <c r="C2734" s="141">
        <v>3657</v>
      </c>
      <c r="D2734" s="141">
        <v>59</v>
      </c>
      <c r="E2734" s="142">
        <v>12787.52</v>
      </c>
      <c r="F2734" s="142">
        <v>453.26</v>
      </c>
      <c r="G2734" s="142">
        <v>658.1</v>
      </c>
      <c r="H2734" s="142">
        <v>271.45999999999998</v>
      </c>
      <c r="I2734" s="142">
        <v>1382.82</v>
      </c>
      <c r="Q2734" s="30">
        <f t="shared" si="42"/>
        <v>1382.82</v>
      </c>
    </row>
    <row r="2735" spans="1:17" x14ac:dyDescent="0.2">
      <c r="A2735" s="139" t="s">
        <v>5469</v>
      </c>
      <c r="B2735" s="140" t="s">
        <v>18031</v>
      </c>
      <c r="C2735" s="141">
        <v>3615</v>
      </c>
      <c r="D2735" s="141">
        <v>28</v>
      </c>
      <c r="E2735" s="142">
        <v>64510.03</v>
      </c>
      <c r="F2735" s="142">
        <v>448.06</v>
      </c>
      <c r="G2735" s="142">
        <v>312.32</v>
      </c>
      <c r="H2735" s="142">
        <v>1369.46</v>
      </c>
      <c r="I2735" s="142">
        <v>2129.84</v>
      </c>
      <c r="Q2735" s="30">
        <f t="shared" si="42"/>
        <v>2129.84</v>
      </c>
    </row>
    <row r="2736" spans="1:17" x14ac:dyDescent="0.2">
      <c r="A2736" s="139" t="s">
        <v>5471</v>
      </c>
      <c r="B2736" s="140" t="s">
        <v>18032</v>
      </c>
      <c r="C2736" s="141">
        <v>566</v>
      </c>
      <c r="D2736" s="141">
        <v>2</v>
      </c>
      <c r="E2736" s="142">
        <v>352.5</v>
      </c>
      <c r="F2736" s="142">
        <v>70.150000000000006</v>
      </c>
      <c r="G2736" s="142">
        <v>22.31</v>
      </c>
      <c r="H2736" s="142">
        <v>7.48</v>
      </c>
      <c r="I2736" s="142">
        <v>99.94</v>
      </c>
      <c r="Q2736" s="30">
        <f t="shared" si="42"/>
        <v>99.94</v>
      </c>
    </row>
    <row r="2737" spans="1:17" x14ac:dyDescent="0.2">
      <c r="A2737" s="139" t="s">
        <v>5473</v>
      </c>
      <c r="B2737" s="140" t="s">
        <v>18033</v>
      </c>
      <c r="C2737" s="141">
        <v>2225</v>
      </c>
      <c r="D2737" s="141">
        <v>12</v>
      </c>
      <c r="E2737" s="142">
        <v>14756.81</v>
      </c>
      <c r="F2737" s="142">
        <v>275.77999999999997</v>
      </c>
      <c r="G2737" s="142">
        <v>133.85</v>
      </c>
      <c r="H2737" s="142">
        <v>313.26</v>
      </c>
      <c r="I2737" s="142">
        <v>722.89</v>
      </c>
      <c r="Q2737" s="30">
        <f t="shared" si="42"/>
        <v>722.89</v>
      </c>
    </row>
    <row r="2738" spans="1:17" x14ac:dyDescent="0.2">
      <c r="A2738" s="139" t="s">
        <v>5475</v>
      </c>
      <c r="B2738" s="140" t="s">
        <v>18034</v>
      </c>
      <c r="C2738" s="141">
        <v>335</v>
      </c>
      <c r="D2738" s="141">
        <v>9</v>
      </c>
      <c r="E2738" s="142">
        <v>1514.55</v>
      </c>
      <c r="F2738" s="142">
        <v>41.52</v>
      </c>
      <c r="G2738" s="142">
        <v>100.39</v>
      </c>
      <c r="H2738" s="142">
        <v>32.15</v>
      </c>
      <c r="I2738" s="142">
        <v>174.06</v>
      </c>
      <c r="Q2738" s="30">
        <f t="shared" si="42"/>
        <v>174.06</v>
      </c>
    </row>
    <row r="2739" spans="1:17" x14ac:dyDescent="0.2">
      <c r="A2739" s="139" t="s">
        <v>5477</v>
      </c>
      <c r="B2739" s="140" t="s">
        <v>18035</v>
      </c>
      <c r="C2739" s="141">
        <v>135</v>
      </c>
      <c r="D2739" s="141">
        <v>1</v>
      </c>
      <c r="E2739" s="142">
        <v>37.32</v>
      </c>
      <c r="F2739" s="142">
        <v>16.739999999999998</v>
      </c>
      <c r="G2739" s="142">
        <v>11.15</v>
      </c>
      <c r="H2739" s="142">
        <v>0.79</v>
      </c>
      <c r="I2739" s="142">
        <v>28.68</v>
      </c>
      <c r="Q2739" s="30">
        <f t="shared" si="42"/>
        <v>28.68</v>
      </c>
    </row>
    <row r="2740" spans="1:17" x14ac:dyDescent="0.2">
      <c r="A2740" s="139" t="s">
        <v>5479</v>
      </c>
      <c r="B2740" s="140" t="s">
        <v>18036</v>
      </c>
      <c r="C2740" s="141">
        <v>20555</v>
      </c>
      <c r="D2740" s="141">
        <v>208</v>
      </c>
      <c r="E2740" s="142">
        <v>139642.38</v>
      </c>
      <c r="F2740" s="142">
        <v>2547.6999999999998</v>
      </c>
      <c r="G2740" s="142">
        <v>2320.1</v>
      </c>
      <c r="H2740" s="142">
        <v>2964.42</v>
      </c>
      <c r="I2740" s="142">
        <v>7832.22</v>
      </c>
      <c r="Q2740" s="30">
        <f t="shared" si="42"/>
        <v>7832.22</v>
      </c>
    </row>
    <row r="2741" spans="1:17" x14ac:dyDescent="0.2">
      <c r="A2741" s="139" t="s">
        <v>5481</v>
      </c>
      <c r="B2741" s="140" t="s">
        <v>18037</v>
      </c>
      <c r="C2741" s="141">
        <v>304</v>
      </c>
      <c r="D2741" s="141">
        <v>1</v>
      </c>
      <c r="E2741" s="142">
        <v>37.32</v>
      </c>
      <c r="F2741" s="142">
        <v>37.68</v>
      </c>
      <c r="G2741" s="142">
        <v>11.15</v>
      </c>
      <c r="H2741" s="142">
        <v>0.79</v>
      </c>
      <c r="I2741" s="142">
        <v>49.62</v>
      </c>
      <c r="Q2741" s="30">
        <f t="shared" si="42"/>
        <v>49.62</v>
      </c>
    </row>
    <row r="2742" spans="1:17" x14ac:dyDescent="0.2">
      <c r="A2742" s="139" t="s">
        <v>5483</v>
      </c>
      <c r="B2742" s="140" t="s">
        <v>18038</v>
      </c>
      <c r="C2742" s="141">
        <v>483</v>
      </c>
      <c r="D2742" s="141">
        <v>7</v>
      </c>
      <c r="E2742" s="142">
        <v>6987.76</v>
      </c>
      <c r="F2742" s="142">
        <v>59.86</v>
      </c>
      <c r="G2742" s="142">
        <v>78.08</v>
      </c>
      <c r="H2742" s="142">
        <v>148.34</v>
      </c>
      <c r="I2742" s="142">
        <v>286.27999999999997</v>
      </c>
      <c r="Q2742" s="30">
        <f t="shared" si="42"/>
        <v>286.27999999999997</v>
      </c>
    </row>
    <row r="2743" spans="1:17" x14ac:dyDescent="0.2">
      <c r="A2743" s="139" t="s">
        <v>5485</v>
      </c>
      <c r="B2743" s="140" t="s">
        <v>18039</v>
      </c>
      <c r="C2743" s="141">
        <v>1810</v>
      </c>
      <c r="D2743" s="141">
        <v>32</v>
      </c>
      <c r="E2743" s="142">
        <v>3848.89</v>
      </c>
      <c r="F2743" s="142">
        <v>224.34</v>
      </c>
      <c r="G2743" s="142">
        <v>356.94</v>
      </c>
      <c r="H2743" s="142">
        <v>81.7</v>
      </c>
      <c r="I2743" s="142">
        <v>662.98</v>
      </c>
      <c r="Q2743" s="30">
        <f t="shared" si="42"/>
        <v>662.98</v>
      </c>
    </row>
    <row r="2744" spans="1:17" x14ac:dyDescent="0.2">
      <c r="A2744" s="139" t="s">
        <v>5487</v>
      </c>
      <c r="B2744" s="140" t="s">
        <v>18040</v>
      </c>
      <c r="C2744" s="141">
        <v>22293</v>
      </c>
      <c r="D2744" s="141">
        <v>136</v>
      </c>
      <c r="E2744" s="142">
        <v>40691.82</v>
      </c>
      <c r="F2744" s="142">
        <v>2763.11</v>
      </c>
      <c r="G2744" s="142">
        <v>1516.98</v>
      </c>
      <c r="H2744" s="142">
        <v>863.83</v>
      </c>
      <c r="I2744" s="142">
        <v>5143.92</v>
      </c>
      <c r="Q2744" s="30">
        <f t="shared" si="42"/>
        <v>5143.92</v>
      </c>
    </row>
    <row r="2745" spans="1:17" x14ac:dyDescent="0.2">
      <c r="A2745" s="139" t="s">
        <v>5489</v>
      </c>
      <c r="B2745" s="140" t="s">
        <v>18041</v>
      </c>
      <c r="C2745" s="141">
        <v>414</v>
      </c>
      <c r="D2745" s="141">
        <v>5</v>
      </c>
      <c r="E2745" s="142">
        <v>1449.26</v>
      </c>
      <c r="F2745" s="142">
        <v>51.31</v>
      </c>
      <c r="G2745" s="142">
        <v>55.77</v>
      </c>
      <c r="H2745" s="142">
        <v>30.77</v>
      </c>
      <c r="I2745" s="142">
        <v>137.85</v>
      </c>
      <c r="Q2745" s="30">
        <f t="shared" si="42"/>
        <v>137.85</v>
      </c>
    </row>
    <row r="2746" spans="1:17" x14ac:dyDescent="0.2">
      <c r="A2746" s="139" t="s">
        <v>5491</v>
      </c>
      <c r="B2746" s="140" t="s">
        <v>18042</v>
      </c>
      <c r="C2746" s="141">
        <v>3607</v>
      </c>
      <c r="D2746" s="141">
        <v>25</v>
      </c>
      <c r="E2746" s="142">
        <v>6005.06</v>
      </c>
      <c r="F2746" s="142">
        <v>447.07</v>
      </c>
      <c r="G2746" s="142">
        <v>278.86</v>
      </c>
      <c r="H2746" s="142">
        <v>127.48</v>
      </c>
      <c r="I2746" s="142">
        <v>853.41</v>
      </c>
      <c r="Q2746" s="30">
        <f t="shared" si="42"/>
        <v>853.41</v>
      </c>
    </row>
    <row r="2747" spans="1:17" x14ac:dyDescent="0.2">
      <c r="A2747" s="139" t="s">
        <v>5493</v>
      </c>
      <c r="B2747" s="140" t="s">
        <v>18043</v>
      </c>
      <c r="C2747" s="141">
        <v>2731</v>
      </c>
      <c r="D2747" s="141">
        <v>22</v>
      </c>
      <c r="E2747" s="142">
        <v>5701.95</v>
      </c>
      <c r="F2747" s="142">
        <v>338.5</v>
      </c>
      <c r="G2747" s="142">
        <v>245.39</v>
      </c>
      <c r="H2747" s="142">
        <v>121.05</v>
      </c>
      <c r="I2747" s="142">
        <v>704.94</v>
      </c>
      <c r="Q2747" s="30">
        <f t="shared" si="42"/>
        <v>704.94</v>
      </c>
    </row>
    <row r="2748" spans="1:17" x14ac:dyDescent="0.2">
      <c r="A2748" s="139" t="s">
        <v>5495</v>
      </c>
      <c r="B2748" s="140" t="s">
        <v>18044</v>
      </c>
      <c r="C2748" s="141">
        <v>8182</v>
      </c>
      <c r="D2748" s="141">
        <v>134</v>
      </c>
      <c r="E2748" s="142">
        <v>122772.77</v>
      </c>
      <c r="F2748" s="142">
        <v>1014.12</v>
      </c>
      <c r="G2748" s="142">
        <v>1494.68</v>
      </c>
      <c r="H2748" s="142">
        <v>2606.3000000000002</v>
      </c>
      <c r="I2748" s="142">
        <v>5115.1000000000004</v>
      </c>
      <c r="Q2748" s="30">
        <f t="shared" si="42"/>
        <v>5115.1000000000004</v>
      </c>
    </row>
    <row r="2749" spans="1:17" x14ac:dyDescent="0.2">
      <c r="A2749" s="139" t="s">
        <v>5497</v>
      </c>
      <c r="B2749" s="140" t="s">
        <v>18045</v>
      </c>
      <c r="C2749" s="141">
        <v>5406</v>
      </c>
      <c r="D2749" s="141">
        <v>33</v>
      </c>
      <c r="E2749" s="142">
        <v>9455.02</v>
      </c>
      <c r="F2749" s="142">
        <v>670.05</v>
      </c>
      <c r="G2749" s="142">
        <v>368.09</v>
      </c>
      <c r="H2749" s="142">
        <v>200.72</v>
      </c>
      <c r="I2749" s="142">
        <v>1238.8599999999999</v>
      </c>
      <c r="Q2749" s="30">
        <f t="shared" si="42"/>
        <v>1238.8599999999999</v>
      </c>
    </row>
    <row r="2750" spans="1:17" x14ac:dyDescent="0.2">
      <c r="A2750" s="139" t="s">
        <v>5499</v>
      </c>
      <c r="B2750" s="140" t="s">
        <v>18046</v>
      </c>
      <c r="C2750" s="141">
        <v>2058</v>
      </c>
      <c r="D2750" s="141">
        <v>13</v>
      </c>
      <c r="E2750" s="142">
        <v>5471.19</v>
      </c>
      <c r="F2750" s="142">
        <v>255.08</v>
      </c>
      <c r="G2750" s="142">
        <v>145.01</v>
      </c>
      <c r="H2750" s="142">
        <v>116.14</v>
      </c>
      <c r="I2750" s="142">
        <v>516.23</v>
      </c>
      <c r="Q2750" s="30">
        <f t="shared" si="42"/>
        <v>516.23</v>
      </c>
    </row>
    <row r="2751" spans="1:17" x14ac:dyDescent="0.2">
      <c r="A2751" s="139" t="s">
        <v>5501</v>
      </c>
      <c r="B2751" s="140" t="s">
        <v>18047</v>
      </c>
      <c r="C2751" s="141">
        <v>1083</v>
      </c>
      <c r="D2751" s="141">
        <v>14</v>
      </c>
      <c r="E2751" s="142">
        <v>3218.84</v>
      </c>
      <c r="F2751" s="142">
        <v>134.22999999999999</v>
      </c>
      <c r="G2751" s="142">
        <v>156.16</v>
      </c>
      <c r="H2751" s="142">
        <v>68.33</v>
      </c>
      <c r="I2751" s="142">
        <v>358.72</v>
      </c>
      <c r="Q2751" s="30">
        <f t="shared" si="42"/>
        <v>358.72</v>
      </c>
    </row>
    <row r="2752" spans="1:17" x14ac:dyDescent="0.2">
      <c r="A2752" s="139" t="s">
        <v>5503</v>
      </c>
      <c r="B2752" s="140" t="s">
        <v>18048</v>
      </c>
      <c r="C2752" s="141">
        <v>3123</v>
      </c>
      <c r="D2752" s="141">
        <v>43</v>
      </c>
      <c r="E2752" s="142">
        <v>16473.95</v>
      </c>
      <c r="F2752" s="142">
        <v>387.08</v>
      </c>
      <c r="G2752" s="142">
        <v>479.63</v>
      </c>
      <c r="H2752" s="142">
        <v>349.72</v>
      </c>
      <c r="I2752" s="142">
        <v>1216.43</v>
      </c>
      <c r="Q2752" s="30">
        <f t="shared" si="42"/>
        <v>1216.43</v>
      </c>
    </row>
    <row r="2753" spans="1:17" x14ac:dyDescent="0.2">
      <c r="A2753" s="139" t="s">
        <v>5505</v>
      </c>
      <c r="B2753" s="140" t="s">
        <v>18049</v>
      </c>
      <c r="C2753" s="141">
        <v>58798</v>
      </c>
      <c r="D2753" s="141">
        <v>646</v>
      </c>
      <c r="E2753" s="142">
        <v>383458.36</v>
      </c>
      <c r="F2753" s="142">
        <v>7287.73</v>
      </c>
      <c r="G2753" s="142">
        <v>7205.68</v>
      </c>
      <c r="H2753" s="142">
        <v>8140.3</v>
      </c>
      <c r="I2753" s="142">
        <v>22633.71</v>
      </c>
      <c r="Q2753" s="30">
        <f t="shared" si="42"/>
        <v>22633.71</v>
      </c>
    </row>
    <row r="2754" spans="1:17" x14ac:dyDescent="0.2">
      <c r="A2754" s="139" t="s">
        <v>5507</v>
      </c>
      <c r="B2754" s="140" t="s">
        <v>18050</v>
      </c>
      <c r="C2754" s="141">
        <v>463</v>
      </c>
      <c r="D2754" s="141">
        <v>3</v>
      </c>
      <c r="E2754" s="142">
        <v>622.04</v>
      </c>
      <c r="F2754" s="142">
        <v>57.38</v>
      </c>
      <c r="G2754" s="142">
        <v>33.46</v>
      </c>
      <c r="H2754" s="142">
        <v>13.21</v>
      </c>
      <c r="I2754" s="142">
        <v>104.05</v>
      </c>
      <c r="Q2754" s="30">
        <f t="shared" si="42"/>
        <v>104.05</v>
      </c>
    </row>
    <row r="2755" spans="1:17" x14ac:dyDescent="0.2">
      <c r="A2755" s="139" t="s">
        <v>5509</v>
      </c>
      <c r="B2755" s="140" t="s">
        <v>18051</v>
      </c>
      <c r="C2755" s="141">
        <v>1225</v>
      </c>
      <c r="D2755" s="141">
        <v>16</v>
      </c>
      <c r="E2755" s="142">
        <v>3835.18</v>
      </c>
      <c r="F2755" s="142">
        <v>151.83000000000001</v>
      </c>
      <c r="G2755" s="142">
        <v>178.47</v>
      </c>
      <c r="H2755" s="142">
        <v>81.42</v>
      </c>
      <c r="I2755" s="142">
        <v>411.72</v>
      </c>
      <c r="Q2755" s="30">
        <f t="shared" si="42"/>
        <v>411.72</v>
      </c>
    </row>
    <row r="2756" spans="1:17" x14ac:dyDescent="0.2">
      <c r="A2756" s="139" t="s">
        <v>5511</v>
      </c>
      <c r="B2756" s="140" t="s">
        <v>18052</v>
      </c>
      <c r="C2756" s="141">
        <v>1099</v>
      </c>
      <c r="D2756" s="141">
        <v>8</v>
      </c>
      <c r="E2756" s="142">
        <v>1561.33</v>
      </c>
      <c r="F2756" s="142">
        <v>136.22</v>
      </c>
      <c r="G2756" s="142">
        <v>89.23</v>
      </c>
      <c r="H2756" s="142">
        <v>33.14</v>
      </c>
      <c r="I2756" s="142">
        <v>258.58999999999997</v>
      </c>
      <c r="Q2756" s="30">
        <f t="shared" si="42"/>
        <v>258.58999999999997</v>
      </c>
    </row>
    <row r="2757" spans="1:17" x14ac:dyDescent="0.2">
      <c r="A2757" s="139" t="s">
        <v>5513</v>
      </c>
      <c r="B2757" s="140" t="s">
        <v>18053</v>
      </c>
      <c r="C2757" s="141">
        <v>14627</v>
      </c>
      <c r="D2757" s="141">
        <v>151</v>
      </c>
      <c r="E2757" s="142">
        <v>41865.9</v>
      </c>
      <c r="F2757" s="142">
        <v>1812.94</v>
      </c>
      <c r="G2757" s="142">
        <v>1684.3</v>
      </c>
      <c r="H2757" s="142">
        <v>888.76</v>
      </c>
      <c r="I2757" s="142">
        <v>4386</v>
      </c>
      <c r="Q2757" s="30">
        <f t="shared" si="42"/>
        <v>4386</v>
      </c>
    </row>
    <row r="2758" spans="1:17" x14ac:dyDescent="0.2">
      <c r="A2758" s="139" t="s">
        <v>5515</v>
      </c>
      <c r="B2758" s="140" t="s">
        <v>18054</v>
      </c>
      <c r="C2758" s="141">
        <v>1148</v>
      </c>
      <c r="D2758" s="141">
        <v>7</v>
      </c>
      <c r="E2758" s="142">
        <v>1551.34</v>
      </c>
      <c r="F2758" s="142">
        <v>142.29</v>
      </c>
      <c r="G2758" s="142">
        <v>78.08</v>
      </c>
      <c r="H2758" s="142">
        <v>32.94</v>
      </c>
      <c r="I2758" s="142">
        <v>253.31</v>
      </c>
      <c r="Q2758" s="30">
        <f t="shared" si="42"/>
        <v>253.31</v>
      </c>
    </row>
    <row r="2759" spans="1:17" x14ac:dyDescent="0.2">
      <c r="A2759" s="139" t="s">
        <v>5517</v>
      </c>
      <c r="B2759" s="140" t="s">
        <v>18055</v>
      </c>
      <c r="C2759" s="141">
        <v>5791</v>
      </c>
      <c r="D2759" s="141">
        <v>37</v>
      </c>
      <c r="E2759" s="142">
        <v>11219.63</v>
      </c>
      <c r="F2759" s="142">
        <v>717.77</v>
      </c>
      <c r="G2759" s="142">
        <v>412.71</v>
      </c>
      <c r="H2759" s="142">
        <v>238.18</v>
      </c>
      <c r="I2759" s="142">
        <v>1368.66</v>
      </c>
      <c r="Q2759" s="30">
        <f t="shared" si="42"/>
        <v>1368.66</v>
      </c>
    </row>
    <row r="2760" spans="1:17" x14ac:dyDescent="0.2">
      <c r="A2760" s="139" t="s">
        <v>5519</v>
      </c>
      <c r="B2760" s="140" t="s">
        <v>18056</v>
      </c>
      <c r="C2760" s="141">
        <v>1004</v>
      </c>
      <c r="D2760" s="141">
        <v>10</v>
      </c>
      <c r="E2760" s="142">
        <v>3281.92</v>
      </c>
      <c r="F2760" s="142">
        <v>124.44</v>
      </c>
      <c r="G2760" s="142">
        <v>111.54</v>
      </c>
      <c r="H2760" s="142">
        <v>69.67</v>
      </c>
      <c r="I2760" s="142">
        <v>305.64999999999998</v>
      </c>
      <c r="Q2760" s="30">
        <f t="shared" si="42"/>
        <v>305.64999999999998</v>
      </c>
    </row>
    <row r="2761" spans="1:17" x14ac:dyDescent="0.2">
      <c r="A2761" s="139" t="s">
        <v>5521</v>
      </c>
      <c r="B2761" s="140" t="s">
        <v>18057</v>
      </c>
      <c r="C2761" s="141">
        <v>7362</v>
      </c>
      <c r="D2761" s="141">
        <v>68</v>
      </c>
      <c r="E2761" s="142">
        <v>18426.18</v>
      </c>
      <c r="F2761" s="142">
        <v>912.49</v>
      </c>
      <c r="G2761" s="142">
        <v>758.5</v>
      </c>
      <c r="H2761" s="142">
        <v>391.16</v>
      </c>
      <c r="I2761" s="142">
        <v>2062.15</v>
      </c>
      <c r="Q2761" s="30">
        <f t="shared" si="42"/>
        <v>2062.15</v>
      </c>
    </row>
    <row r="2762" spans="1:17" x14ac:dyDescent="0.2">
      <c r="A2762" s="139" t="s">
        <v>5523</v>
      </c>
      <c r="B2762" s="140" t="s">
        <v>18058</v>
      </c>
      <c r="C2762" s="141">
        <v>9158</v>
      </c>
      <c r="D2762" s="141">
        <v>76</v>
      </c>
      <c r="E2762" s="142">
        <v>49490.16</v>
      </c>
      <c r="F2762" s="142">
        <v>1135.0899999999999</v>
      </c>
      <c r="G2762" s="142">
        <v>847.73</v>
      </c>
      <c r="H2762" s="142">
        <v>1050.6099999999999</v>
      </c>
      <c r="I2762" s="142">
        <v>3033.43</v>
      </c>
      <c r="Q2762" s="30">
        <f t="shared" si="42"/>
        <v>3033.43</v>
      </c>
    </row>
    <row r="2763" spans="1:17" x14ac:dyDescent="0.2">
      <c r="A2763" s="139" t="s">
        <v>5525</v>
      </c>
      <c r="B2763" s="140" t="s">
        <v>18059</v>
      </c>
      <c r="C2763" s="141">
        <v>319</v>
      </c>
      <c r="D2763" s="141">
        <v>2</v>
      </c>
      <c r="E2763" s="142">
        <v>18199.86</v>
      </c>
      <c r="F2763" s="142">
        <v>39.54</v>
      </c>
      <c r="G2763" s="142">
        <v>22.31</v>
      </c>
      <c r="H2763" s="142">
        <v>386.36</v>
      </c>
      <c r="I2763" s="142">
        <v>448.21</v>
      </c>
      <c r="Q2763" s="30">
        <f t="shared" si="42"/>
        <v>448.21</v>
      </c>
    </row>
    <row r="2764" spans="1:17" x14ac:dyDescent="0.2">
      <c r="A2764" s="139" t="s">
        <v>5527</v>
      </c>
      <c r="B2764" s="140" t="s">
        <v>18060</v>
      </c>
      <c r="C2764" s="141">
        <v>1120</v>
      </c>
      <c r="D2764" s="141">
        <v>10</v>
      </c>
      <c r="E2764" s="142">
        <v>5368.2</v>
      </c>
      <c r="F2764" s="142">
        <v>138.82</v>
      </c>
      <c r="G2764" s="142">
        <v>111.54</v>
      </c>
      <c r="H2764" s="142">
        <v>113.96</v>
      </c>
      <c r="I2764" s="142">
        <v>364.32</v>
      </c>
      <c r="Q2764" s="30">
        <f t="shared" si="42"/>
        <v>364.32</v>
      </c>
    </row>
    <row r="2765" spans="1:17" x14ac:dyDescent="0.2">
      <c r="A2765" s="139" t="s">
        <v>5529</v>
      </c>
      <c r="B2765" s="140" t="s">
        <v>18061</v>
      </c>
      <c r="C2765" s="141">
        <v>11624</v>
      </c>
      <c r="D2765" s="141">
        <v>393</v>
      </c>
      <c r="E2765" s="142">
        <v>135822.46</v>
      </c>
      <c r="F2765" s="142">
        <v>1440.74</v>
      </c>
      <c r="G2765" s="142">
        <v>4383.6400000000003</v>
      </c>
      <c r="H2765" s="142">
        <v>2883.33</v>
      </c>
      <c r="I2765" s="142">
        <v>8707.7099999999991</v>
      </c>
      <c r="Q2765" s="30">
        <f t="shared" si="42"/>
        <v>8707.7099999999991</v>
      </c>
    </row>
    <row r="2766" spans="1:17" x14ac:dyDescent="0.2">
      <c r="A2766" s="139" t="s">
        <v>5531</v>
      </c>
      <c r="B2766" s="140" t="s">
        <v>18062</v>
      </c>
      <c r="C2766" s="141">
        <v>1149</v>
      </c>
      <c r="D2766" s="141">
        <v>3</v>
      </c>
      <c r="E2766" s="142">
        <v>676.4</v>
      </c>
      <c r="F2766" s="142">
        <v>142.41999999999999</v>
      </c>
      <c r="G2766" s="142">
        <v>33.46</v>
      </c>
      <c r="H2766" s="142">
        <v>14.36</v>
      </c>
      <c r="I2766" s="142">
        <v>190.24</v>
      </c>
      <c r="Q2766" s="30">
        <f t="shared" si="42"/>
        <v>190.24</v>
      </c>
    </row>
    <row r="2767" spans="1:17" x14ac:dyDescent="0.2">
      <c r="A2767" s="139" t="s">
        <v>5533</v>
      </c>
      <c r="B2767" s="140" t="s">
        <v>18063</v>
      </c>
      <c r="C2767" s="141">
        <v>1530</v>
      </c>
      <c r="D2767" s="141">
        <v>14</v>
      </c>
      <c r="E2767" s="142">
        <v>8789.08</v>
      </c>
      <c r="F2767" s="142">
        <v>189.64</v>
      </c>
      <c r="G2767" s="142">
        <v>156.16</v>
      </c>
      <c r="H2767" s="142">
        <v>186.58</v>
      </c>
      <c r="I2767" s="142">
        <v>532.38</v>
      </c>
      <c r="Q2767" s="30">
        <f t="shared" ref="Q2767:Q2830" si="43">I2767+P2767</f>
        <v>532.38</v>
      </c>
    </row>
    <row r="2768" spans="1:17" x14ac:dyDescent="0.2">
      <c r="A2768" s="139" t="s">
        <v>5535</v>
      </c>
      <c r="B2768" s="140" t="s">
        <v>18064</v>
      </c>
      <c r="C2768" s="141">
        <v>9804</v>
      </c>
      <c r="D2768" s="141">
        <v>88</v>
      </c>
      <c r="E2768" s="142">
        <v>35069.35</v>
      </c>
      <c r="F2768" s="142">
        <v>1215.1600000000001</v>
      </c>
      <c r="G2768" s="142">
        <v>981.58</v>
      </c>
      <c r="H2768" s="142">
        <v>744.47</v>
      </c>
      <c r="I2768" s="142">
        <v>2941.21</v>
      </c>
      <c r="Q2768" s="30">
        <f t="shared" si="43"/>
        <v>2941.21</v>
      </c>
    </row>
    <row r="2769" spans="1:17" x14ac:dyDescent="0.2">
      <c r="A2769" s="139" t="s">
        <v>5537</v>
      </c>
      <c r="B2769" s="140" t="s">
        <v>18065</v>
      </c>
      <c r="C2769" s="141">
        <v>1106</v>
      </c>
      <c r="D2769" s="141">
        <v>13</v>
      </c>
      <c r="E2769" s="142">
        <v>9474.48</v>
      </c>
      <c r="F2769" s="142">
        <v>137.08000000000001</v>
      </c>
      <c r="G2769" s="142">
        <v>145.01</v>
      </c>
      <c r="H2769" s="142">
        <v>201.13</v>
      </c>
      <c r="I2769" s="142">
        <v>483.22</v>
      </c>
      <c r="Q2769" s="30">
        <f t="shared" si="43"/>
        <v>483.22</v>
      </c>
    </row>
    <row r="2770" spans="1:17" x14ac:dyDescent="0.2">
      <c r="A2770" s="139" t="s">
        <v>5539</v>
      </c>
      <c r="B2770" s="140" t="s">
        <v>18066</v>
      </c>
      <c r="C2770" s="141">
        <v>262</v>
      </c>
      <c r="D2770" s="141">
        <v>1</v>
      </c>
      <c r="E2770" s="142">
        <v>37.32</v>
      </c>
      <c r="F2770" s="142">
        <v>32.47</v>
      </c>
      <c r="G2770" s="142">
        <v>11.15</v>
      </c>
      <c r="H2770" s="142">
        <v>0.79</v>
      </c>
      <c r="I2770" s="142">
        <v>44.41</v>
      </c>
      <c r="Q2770" s="30">
        <f t="shared" si="43"/>
        <v>44.41</v>
      </c>
    </row>
    <row r="2771" spans="1:17" x14ac:dyDescent="0.2">
      <c r="A2771" s="139" t="s">
        <v>5541</v>
      </c>
      <c r="B2771" s="140" t="s">
        <v>18067</v>
      </c>
      <c r="C2771" s="141">
        <v>1630</v>
      </c>
      <c r="D2771" s="141">
        <v>23</v>
      </c>
      <c r="E2771" s="142">
        <v>4581.9399999999996</v>
      </c>
      <c r="F2771" s="142">
        <v>202.03</v>
      </c>
      <c r="G2771" s="142">
        <v>256.55</v>
      </c>
      <c r="H2771" s="142">
        <v>97.27</v>
      </c>
      <c r="I2771" s="142">
        <v>555.85</v>
      </c>
      <c r="Q2771" s="30">
        <f t="shared" si="43"/>
        <v>555.85</v>
      </c>
    </row>
    <row r="2772" spans="1:17" x14ac:dyDescent="0.2">
      <c r="A2772" s="139" t="s">
        <v>5543</v>
      </c>
      <c r="B2772" s="140" t="s">
        <v>18068</v>
      </c>
      <c r="C2772" s="141">
        <v>397</v>
      </c>
      <c r="D2772" s="141">
        <v>2</v>
      </c>
      <c r="E2772" s="142">
        <v>116.41</v>
      </c>
      <c r="F2772" s="142">
        <v>49.21</v>
      </c>
      <c r="G2772" s="142">
        <v>22.31</v>
      </c>
      <c r="H2772" s="142">
        <v>2.4700000000000002</v>
      </c>
      <c r="I2772" s="142">
        <v>73.989999999999995</v>
      </c>
      <c r="Q2772" s="30">
        <f t="shared" si="43"/>
        <v>73.989999999999995</v>
      </c>
    </row>
    <row r="2773" spans="1:17" x14ac:dyDescent="0.2">
      <c r="A2773" s="139" t="s">
        <v>5545</v>
      </c>
      <c r="B2773" s="140" t="s">
        <v>18069</v>
      </c>
      <c r="C2773" s="141">
        <v>2197</v>
      </c>
      <c r="D2773" s="141">
        <v>31</v>
      </c>
      <c r="E2773" s="142">
        <v>10964.86</v>
      </c>
      <c r="F2773" s="142">
        <v>272.3</v>
      </c>
      <c r="G2773" s="142">
        <v>345.78</v>
      </c>
      <c r="H2773" s="142">
        <v>232.77</v>
      </c>
      <c r="I2773" s="142">
        <v>850.85</v>
      </c>
      <c r="Q2773" s="30">
        <f t="shared" si="43"/>
        <v>850.85</v>
      </c>
    </row>
    <row r="2774" spans="1:17" x14ac:dyDescent="0.2">
      <c r="A2774" s="139" t="s">
        <v>5547</v>
      </c>
      <c r="B2774" s="140" t="s">
        <v>18070</v>
      </c>
      <c r="C2774" s="141">
        <v>5495</v>
      </c>
      <c r="D2774" s="141">
        <v>152</v>
      </c>
      <c r="E2774" s="142">
        <v>107771.71</v>
      </c>
      <c r="F2774" s="142">
        <v>681.08</v>
      </c>
      <c r="G2774" s="142">
        <v>1695.46</v>
      </c>
      <c r="H2774" s="142">
        <v>2287.85</v>
      </c>
      <c r="I2774" s="142">
        <v>4664.3900000000003</v>
      </c>
      <c r="Q2774" s="30">
        <f t="shared" si="43"/>
        <v>4664.3900000000003</v>
      </c>
    </row>
    <row r="2775" spans="1:17" x14ac:dyDescent="0.2">
      <c r="A2775" s="139" t="s">
        <v>5549</v>
      </c>
      <c r="B2775" s="140" t="s">
        <v>18071</v>
      </c>
      <c r="C2775" s="141">
        <v>2329</v>
      </c>
      <c r="D2775" s="141">
        <v>16</v>
      </c>
      <c r="E2775" s="142">
        <v>10755.09</v>
      </c>
      <c r="F2775" s="142">
        <v>288.67</v>
      </c>
      <c r="G2775" s="142">
        <v>178.47</v>
      </c>
      <c r="H2775" s="142">
        <v>228.32</v>
      </c>
      <c r="I2775" s="142">
        <v>695.46</v>
      </c>
      <c r="Q2775" s="30">
        <f t="shared" si="43"/>
        <v>695.46</v>
      </c>
    </row>
    <row r="2776" spans="1:17" x14ac:dyDescent="0.2">
      <c r="A2776" s="139" t="s">
        <v>5551</v>
      </c>
      <c r="B2776" s="140" t="s">
        <v>18072</v>
      </c>
      <c r="C2776" s="141">
        <v>972</v>
      </c>
      <c r="D2776" s="141">
        <v>3</v>
      </c>
      <c r="E2776" s="142">
        <v>622.04</v>
      </c>
      <c r="F2776" s="142">
        <v>120.47</v>
      </c>
      <c r="G2776" s="142">
        <v>33.46</v>
      </c>
      <c r="H2776" s="142">
        <v>13.21</v>
      </c>
      <c r="I2776" s="142">
        <v>167.14</v>
      </c>
      <c r="Q2776" s="30">
        <f t="shared" si="43"/>
        <v>167.14</v>
      </c>
    </row>
    <row r="2777" spans="1:17" x14ac:dyDescent="0.2">
      <c r="A2777" s="139" t="s">
        <v>5553</v>
      </c>
      <c r="B2777" s="140" t="s">
        <v>18073</v>
      </c>
      <c r="C2777" s="141">
        <v>403</v>
      </c>
      <c r="D2777" s="141">
        <v>9</v>
      </c>
      <c r="E2777" s="142">
        <v>1986.85</v>
      </c>
      <c r="F2777" s="142">
        <v>49.95</v>
      </c>
      <c r="G2777" s="142">
        <v>100.39</v>
      </c>
      <c r="H2777" s="142">
        <v>42.18</v>
      </c>
      <c r="I2777" s="142">
        <v>192.52</v>
      </c>
      <c r="Q2777" s="30">
        <f t="shared" si="43"/>
        <v>192.52</v>
      </c>
    </row>
    <row r="2778" spans="1:17" x14ac:dyDescent="0.2">
      <c r="A2778" s="139" t="s">
        <v>5555</v>
      </c>
      <c r="B2778" s="140" t="s">
        <v>18074</v>
      </c>
      <c r="C2778" s="141">
        <v>2612</v>
      </c>
      <c r="D2778" s="141">
        <v>30</v>
      </c>
      <c r="E2778" s="142">
        <v>5181.17</v>
      </c>
      <c r="F2778" s="142">
        <v>323.74</v>
      </c>
      <c r="G2778" s="142">
        <v>334.63</v>
      </c>
      <c r="H2778" s="142">
        <v>109.99</v>
      </c>
      <c r="I2778" s="142">
        <v>768.36</v>
      </c>
      <c r="Q2778" s="30">
        <f t="shared" si="43"/>
        <v>768.36</v>
      </c>
    </row>
    <row r="2779" spans="1:17" x14ac:dyDescent="0.2">
      <c r="A2779" s="139" t="s">
        <v>5557</v>
      </c>
      <c r="B2779" s="140" t="s">
        <v>18075</v>
      </c>
      <c r="C2779" s="141">
        <v>12477</v>
      </c>
      <c r="D2779" s="141">
        <v>119</v>
      </c>
      <c r="E2779" s="142">
        <v>33458.94</v>
      </c>
      <c r="F2779" s="142">
        <v>1546.46</v>
      </c>
      <c r="G2779" s="142">
        <v>1327.36</v>
      </c>
      <c r="H2779" s="142">
        <v>710.29</v>
      </c>
      <c r="I2779" s="142">
        <v>3584.11</v>
      </c>
      <c r="Q2779" s="30">
        <f t="shared" si="43"/>
        <v>3584.11</v>
      </c>
    </row>
    <row r="2780" spans="1:17" x14ac:dyDescent="0.2">
      <c r="A2780" s="139" t="s">
        <v>5559</v>
      </c>
      <c r="B2780" s="140" t="s">
        <v>18076</v>
      </c>
      <c r="C2780" s="141">
        <v>539</v>
      </c>
      <c r="D2780" s="141">
        <v>2</v>
      </c>
      <c r="E2780" s="142">
        <v>373.22</v>
      </c>
      <c r="F2780" s="142">
        <v>66.81</v>
      </c>
      <c r="G2780" s="142">
        <v>22.31</v>
      </c>
      <c r="H2780" s="142">
        <v>7.92</v>
      </c>
      <c r="I2780" s="142">
        <v>97.04</v>
      </c>
      <c r="Q2780" s="30">
        <f t="shared" si="43"/>
        <v>97.04</v>
      </c>
    </row>
    <row r="2781" spans="1:17" x14ac:dyDescent="0.2">
      <c r="A2781" s="139" t="s">
        <v>5561</v>
      </c>
      <c r="B2781" s="140" t="s">
        <v>18077</v>
      </c>
      <c r="C2781" s="141">
        <v>15042</v>
      </c>
      <c r="D2781" s="141">
        <v>203</v>
      </c>
      <c r="E2781" s="142">
        <v>71517.55</v>
      </c>
      <c r="F2781" s="142">
        <v>1864.38</v>
      </c>
      <c r="G2781" s="142">
        <v>2264.3200000000002</v>
      </c>
      <c r="H2781" s="142">
        <v>1518.22</v>
      </c>
      <c r="I2781" s="142">
        <v>5646.92</v>
      </c>
      <c r="Q2781" s="30">
        <f t="shared" si="43"/>
        <v>5646.92</v>
      </c>
    </row>
    <row r="2782" spans="1:17" x14ac:dyDescent="0.2">
      <c r="A2782" s="139" t="s">
        <v>5563</v>
      </c>
      <c r="B2782" s="140" t="s">
        <v>18078</v>
      </c>
      <c r="C2782" s="141">
        <v>265</v>
      </c>
      <c r="D2782" s="141">
        <v>1</v>
      </c>
      <c r="E2782" s="142">
        <v>37.32</v>
      </c>
      <c r="F2782" s="142">
        <v>32.85</v>
      </c>
      <c r="G2782" s="142">
        <v>11.15</v>
      </c>
      <c r="H2782" s="142">
        <v>0.79</v>
      </c>
      <c r="I2782" s="142">
        <v>44.79</v>
      </c>
      <c r="Q2782" s="30">
        <f t="shared" si="43"/>
        <v>44.79</v>
      </c>
    </row>
    <row r="2783" spans="1:17" x14ac:dyDescent="0.2">
      <c r="A2783" s="139" t="s">
        <v>5565</v>
      </c>
      <c r="B2783" s="140" t="s">
        <v>18079</v>
      </c>
      <c r="C2783" s="141">
        <v>535</v>
      </c>
      <c r="D2783" s="141">
        <v>8</v>
      </c>
      <c r="E2783" s="142">
        <v>1082.3599999999999</v>
      </c>
      <c r="F2783" s="142">
        <v>66.31</v>
      </c>
      <c r="G2783" s="142">
        <v>89.23</v>
      </c>
      <c r="H2783" s="142">
        <v>22.98</v>
      </c>
      <c r="I2783" s="142">
        <v>178.52</v>
      </c>
      <c r="Q2783" s="30">
        <f t="shared" si="43"/>
        <v>178.52</v>
      </c>
    </row>
    <row r="2784" spans="1:17" x14ac:dyDescent="0.2">
      <c r="A2784" s="139" t="s">
        <v>5567</v>
      </c>
      <c r="B2784" s="140" t="s">
        <v>18080</v>
      </c>
      <c r="C2784" s="141">
        <v>709</v>
      </c>
      <c r="D2784" s="141">
        <v>9</v>
      </c>
      <c r="E2784" s="142">
        <v>2212.15</v>
      </c>
      <c r="F2784" s="142">
        <v>87.88</v>
      </c>
      <c r="G2784" s="142">
        <v>100.39</v>
      </c>
      <c r="H2784" s="142">
        <v>46.96</v>
      </c>
      <c r="I2784" s="142">
        <v>235.23</v>
      </c>
      <c r="Q2784" s="30">
        <f t="shared" si="43"/>
        <v>235.23</v>
      </c>
    </row>
    <row r="2785" spans="1:17" x14ac:dyDescent="0.2">
      <c r="A2785" s="139" t="s">
        <v>5569</v>
      </c>
      <c r="B2785" s="140" t="s">
        <v>18081</v>
      </c>
      <c r="C2785" s="141">
        <v>650</v>
      </c>
      <c r="D2785" s="141">
        <v>4</v>
      </c>
      <c r="E2785" s="142">
        <v>645.44000000000005</v>
      </c>
      <c r="F2785" s="142">
        <v>80.569999999999993</v>
      </c>
      <c r="G2785" s="142">
        <v>44.62</v>
      </c>
      <c r="H2785" s="142">
        <v>13.7</v>
      </c>
      <c r="I2785" s="142">
        <v>138.88999999999999</v>
      </c>
      <c r="Q2785" s="30">
        <f t="shared" si="43"/>
        <v>138.88999999999999</v>
      </c>
    </row>
    <row r="2786" spans="1:17" x14ac:dyDescent="0.2">
      <c r="A2786" s="139" t="s">
        <v>5571</v>
      </c>
      <c r="B2786" s="140" t="s">
        <v>18082</v>
      </c>
      <c r="C2786" s="141">
        <v>712</v>
      </c>
      <c r="D2786" s="141">
        <v>16</v>
      </c>
      <c r="E2786" s="142">
        <v>2698.66</v>
      </c>
      <c r="F2786" s="142">
        <v>88.25</v>
      </c>
      <c r="G2786" s="142">
        <v>178.47</v>
      </c>
      <c r="H2786" s="142">
        <v>57.29</v>
      </c>
      <c r="I2786" s="142">
        <v>324.01</v>
      </c>
      <c r="Q2786" s="30">
        <f t="shared" si="43"/>
        <v>324.01</v>
      </c>
    </row>
    <row r="2787" spans="1:17" x14ac:dyDescent="0.2">
      <c r="A2787" s="139" t="s">
        <v>5573</v>
      </c>
      <c r="B2787" s="140" t="s">
        <v>18083</v>
      </c>
      <c r="C2787" s="141">
        <v>235</v>
      </c>
      <c r="D2787" s="141">
        <v>1</v>
      </c>
      <c r="E2787" s="142">
        <v>186.61</v>
      </c>
      <c r="F2787" s="142">
        <v>29.13</v>
      </c>
      <c r="G2787" s="142">
        <v>11.15</v>
      </c>
      <c r="H2787" s="142">
        <v>3.96</v>
      </c>
      <c r="I2787" s="142">
        <v>44.24</v>
      </c>
      <c r="Q2787" s="30">
        <f t="shared" si="43"/>
        <v>44.24</v>
      </c>
    </row>
    <row r="2788" spans="1:17" x14ac:dyDescent="0.2">
      <c r="A2788" s="139" t="s">
        <v>5575</v>
      </c>
      <c r="B2788" s="140" t="s">
        <v>18084</v>
      </c>
      <c r="C2788" s="141">
        <v>2555</v>
      </c>
      <c r="D2788" s="141">
        <v>29</v>
      </c>
      <c r="E2788" s="142">
        <v>7410.36</v>
      </c>
      <c r="F2788" s="142">
        <v>316.68</v>
      </c>
      <c r="G2788" s="142">
        <v>323.47000000000003</v>
      </c>
      <c r="H2788" s="142">
        <v>157.31</v>
      </c>
      <c r="I2788" s="142">
        <v>797.46</v>
      </c>
      <c r="Q2788" s="30">
        <f t="shared" si="43"/>
        <v>797.46</v>
      </c>
    </row>
    <row r="2789" spans="1:17" x14ac:dyDescent="0.2">
      <c r="A2789" s="139" t="s">
        <v>5577</v>
      </c>
      <c r="B2789" s="140" t="s">
        <v>18085</v>
      </c>
      <c r="C2789" s="141">
        <v>678</v>
      </c>
      <c r="D2789" s="141">
        <v>10</v>
      </c>
      <c r="E2789" s="142">
        <v>1842.83</v>
      </c>
      <c r="F2789" s="142">
        <v>84.03</v>
      </c>
      <c r="G2789" s="142">
        <v>111.54</v>
      </c>
      <c r="H2789" s="142">
        <v>39.119999999999997</v>
      </c>
      <c r="I2789" s="142">
        <v>234.69</v>
      </c>
      <c r="Q2789" s="30">
        <f t="shared" si="43"/>
        <v>234.69</v>
      </c>
    </row>
    <row r="2790" spans="1:17" x14ac:dyDescent="0.2">
      <c r="A2790" s="139" t="s">
        <v>5579</v>
      </c>
      <c r="B2790" s="140" t="s">
        <v>18086</v>
      </c>
      <c r="C2790" s="141">
        <v>2960</v>
      </c>
      <c r="D2790" s="141">
        <v>38</v>
      </c>
      <c r="E2790" s="142">
        <v>16485.22</v>
      </c>
      <c r="F2790" s="142">
        <v>366.88</v>
      </c>
      <c r="G2790" s="142">
        <v>423.86</v>
      </c>
      <c r="H2790" s="142">
        <v>349.96</v>
      </c>
      <c r="I2790" s="142">
        <v>1140.7</v>
      </c>
      <c r="Q2790" s="30">
        <f t="shared" si="43"/>
        <v>1140.7</v>
      </c>
    </row>
    <row r="2791" spans="1:17" x14ac:dyDescent="0.2">
      <c r="A2791" s="139" t="s">
        <v>5581</v>
      </c>
      <c r="B2791" s="140" t="s">
        <v>18087</v>
      </c>
      <c r="C2791" s="141">
        <v>641</v>
      </c>
      <c r="D2791" s="141">
        <v>15</v>
      </c>
      <c r="E2791" s="142">
        <v>7346.71</v>
      </c>
      <c r="F2791" s="142">
        <v>79.45</v>
      </c>
      <c r="G2791" s="142">
        <v>167.31</v>
      </c>
      <c r="H2791" s="142">
        <v>155.96</v>
      </c>
      <c r="I2791" s="142">
        <v>402.72</v>
      </c>
      <c r="Q2791" s="30">
        <f t="shared" si="43"/>
        <v>402.72</v>
      </c>
    </row>
    <row r="2792" spans="1:17" x14ac:dyDescent="0.2">
      <c r="A2792" s="139" t="s">
        <v>5583</v>
      </c>
      <c r="B2792" s="140" t="s">
        <v>18088</v>
      </c>
      <c r="C2792" s="141">
        <v>536</v>
      </c>
      <c r="D2792" s="141">
        <v>3</v>
      </c>
      <c r="E2792" s="142">
        <v>689.22</v>
      </c>
      <c r="F2792" s="142">
        <v>66.430000000000007</v>
      </c>
      <c r="G2792" s="142">
        <v>33.46</v>
      </c>
      <c r="H2792" s="142">
        <v>14.63</v>
      </c>
      <c r="I2792" s="142">
        <v>114.52</v>
      </c>
      <c r="Q2792" s="30">
        <f t="shared" si="43"/>
        <v>114.52</v>
      </c>
    </row>
    <row r="2793" spans="1:17" x14ac:dyDescent="0.2">
      <c r="A2793" s="139" t="s">
        <v>5585</v>
      </c>
      <c r="B2793" s="140" t="s">
        <v>18089</v>
      </c>
      <c r="C2793" s="141">
        <v>2031</v>
      </c>
      <c r="D2793" s="141">
        <v>21</v>
      </c>
      <c r="E2793" s="142">
        <v>3895.42</v>
      </c>
      <c r="F2793" s="142">
        <v>251.74</v>
      </c>
      <c r="G2793" s="142">
        <v>234.24</v>
      </c>
      <c r="H2793" s="142">
        <v>82.7</v>
      </c>
      <c r="I2793" s="142">
        <v>568.67999999999995</v>
      </c>
      <c r="Q2793" s="30">
        <f t="shared" si="43"/>
        <v>568.67999999999995</v>
      </c>
    </row>
    <row r="2794" spans="1:17" x14ac:dyDescent="0.2">
      <c r="A2794" s="139" t="s">
        <v>5587</v>
      </c>
      <c r="B2794" s="140" t="s">
        <v>18090</v>
      </c>
      <c r="C2794" s="141">
        <v>987</v>
      </c>
      <c r="D2794" s="141">
        <v>8</v>
      </c>
      <c r="E2794" s="142">
        <v>1643.71</v>
      </c>
      <c r="F2794" s="142">
        <v>122.34</v>
      </c>
      <c r="G2794" s="142">
        <v>89.23</v>
      </c>
      <c r="H2794" s="142">
        <v>34.9</v>
      </c>
      <c r="I2794" s="142">
        <v>246.47</v>
      </c>
      <c r="Q2794" s="30">
        <f t="shared" si="43"/>
        <v>246.47</v>
      </c>
    </row>
    <row r="2795" spans="1:17" x14ac:dyDescent="0.2">
      <c r="A2795" s="139" t="s">
        <v>5589</v>
      </c>
      <c r="B2795" s="140" t="s">
        <v>18091</v>
      </c>
      <c r="C2795" s="141">
        <v>2123</v>
      </c>
      <c r="D2795" s="141">
        <v>17</v>
      </c>
      <c r="E2795" s="142">
        <v>2805.71</v>
      </c>
      <c r="F2795" s="142">
        <v>263.14</v>
      </c>
      <c r="G2795" s="142">
        <v>189.62</v>
      </c>
      <c r="H2795" s="142">
        <v>59.56</v>
      </c>
      <c r="I2795" s="142">
        <v>512.32000000000005</v>
      </c>
      <c r="Q2795" s="30">
        <f t="shared" si="43"/>
        <v>512.32000000000005</v>
      </c>
    </row>
    <row r="2796" spans="1:17" x14ac:dyDescent="0.2">
      <c r="A2796" s="139" t="s">
        <v>5591</v>
      </c>
      <c r="B2796" s="140" t="s">
        <v>18092</v>
      </c>
      <c r="C2796" s="141">
        <v>19593</v>
      </c>
      <c r="D2796" s="141">
        <v>114</v>
      </c>
      <c r="E2796" s="142">
        <v>30064.3</v>
      </c>
      <c r="F2796" s="142">
        <v>2428.46</v>
      </c>
      <c r="G2796" s="142">
        <v>1271.5899999999999</v>
      </c>
      <c r="H2796" s="142">
        <v>638.22</v>
      </c>
      <c r="I2796" s="142">
        <v>4338.2700000000004</v>
      </c>
      <c r="Q2796" s="30">
        <f t="shared" si="43"/>
        <v>4338.2700000000004</v>
      </c>
    </row>
    <row r="2797" spans="1:17" x14ac:dyDescent="0.2">
      <c r="A2797" s="139" t="s">
        <v>5593</v>
      </c>
      <c r="B2797" s="140" t="s">
        <v>18093</v>
      </c>
      <c r="C2797" s="141">
        <v>2501</v>
      </c>
      <c r="D2797" s="141">
        <v>19</v>
      </c>
      <c r="E2797" s="142">
        <v>24017.58</v>
      </c>
      <c r="F2797" s="142">
        <v>309.98</v>
      </c>
      <c r="G2797" s="142">
        <v>211.93</v>
      </c>
      <c r="H2797" s="142">
        <v>509.86</v>
      </c>
      <c r="I2797" s="142">
        <v>1031.77</v>
      </c>
      <c r="Q2797" s="30">
        <f t="shared" si="43"/>
        <v>1031.77</v>
      </c>
    </row>
    <row r="2798" spans="1:17" x14ac:dyDescent="0.2">
      <c r="A2798" s="139" t="s">
        <v>5595</v>
      </c>
      <c r="B2798" s="140" t="s">
        <v>18094</v>
      </c>
      <c r="C2798" s="141">
        <v>727</v>
      </c>
      <c r="D2798" s="141">
        <v>1</v>
      </c>
      <c r="E2798" s="142">
        <v>47.15</v>
      </c>
      <c r="F2798" s="142">
        <v>90.11</v>
      </c>
      <c r="G2798" s="142">
        <v>11.15</v>
      </c>
      <c r="H2798" s="142">
        <v>1</v>
      </c>
      <c r="I2798" s="142">
        <v>102.26</v>
      </c>
      <c r="Q2798" s="30">
        <f t="shared" si="43"/>
        <v>102.26</v>
      </c>
    </row>
    <row r="2799" spans="1:17" x14ac:dyDescent="0.2">
      <c r="A2799" s="139" t="s">
        <v>5597</v>
      </c>
      <c r="B2799" s="140" t="s">
        <v>18095</v>
      </c>
      <c r="C2799" s="141">
        <v>917</v>
      </c>
      <c r="D2799" s="141">
        <v>5</v>
      </c>
      <c r="E2799" s="142">
        <v>853.43</v>
      </c>
      <c r="F2799" s="142">
        <v>113.66</v>
      </c>
      <c r="G2799" s="142">
        <v>55.77</v>
      </c>
      <c r="H2799" s="142">
        <v>18.12</v>
      </c>
      <c r="I2799" s="142">
        <v>187.55</v>
      </c>
      <c r="Q2799" s="30">
        <f t="shared" si="43"/>
        <v>187.55</v>
      </c>
    </row>
    <row r="2800" spans="1:17" x14ac:dyDescent="0.2">
      <c r="A2800" s="139" t="s">
        <v>5599</v>
      </c>
      <c r="B2800" s="140" t="s">
        <v>18096</v>
      </c>
      <c r="C2800" s="141">
        <v>1086</v>
      </c>
      <c r="D2800" s="141">
        <v>14</v>
      </c>
      <c r="E2800" s="142">
        <v>2647.52</v>
      </c>
      <c r="F2800" s="142">
        <v>134.61000000000001</v>
      </c>
      <c r="G2800" s="142">
        <v>156.16</v>
      </c>
      <c r="H2800" s="142">
        <v>56.2</v>
      </c>
      <c r="I2800" s="142">
        <v>346.97</v>
      </c>
      <c r="Q2800" s="30">
        <f t="shared" si="43"/>
        <v>346.97</v>
      </c>
    </row>
    <row r="2801" spans="1:17" x14ac:dyDescent="0.2">
      <c r="A2801" s="139" t="s">
        <v>5601</v>
      </c>
      <c r="B2801" s="140" t="s">
        <v>18097</v>
      </c>
      <c r="C2801" s="141">
        <v>922</v>
      </c>
      <c r="D2801" s="141">
        <v>5</v>
      </c>
      <c r="E2801" s="142">
        <v>845.97</v>
      </c>
      <c r="F2801" s="142">
        <v>114.28</v>
      </c>
      <c r="G2801" s="142">
        <v>55.77</v>
      </c>
      <c r="H2801" s="142">
        <v>17.96</v>
      </c>
      <c r="I2801" s="142">
        <v>188.01</v>
      </c>
      <c r="Q2801" s="30">
        <f t="shared" si="43"/>
        <v>188.01</v>
      </c>
    </row>
    <row r="2802" spans="1:17" x14ac:dyDescent="0.2">
      <c r="A2802" s="139" t="s">
        <v>5603</v>
      </c>
      <c r="B2802" s="140" t="s">
        <v>18098</v>
      </c>
      <c r="C2802" s="141">
        <v>22312</v>
      </c>
      <c r="D2802" s="141">
        <v>191</v>
      </c>
      <c r="E2802" s="142">
        <v>31874.34</v>
      </c>
      <c r="F2802" s="142">
        <v>2765.46</v>
      </c>
      <c r="G2802" s="142">
        <v>2130.4699999999998</v>
      </c>
      <c r="H2802" s="142">
        <v>676.65</v>
      </c>
      <c r="I2802" s="142">
        <v>5572.58</v>
      </c>
      <c r="Q2802" s="30">
        <f t="shared" si="43"/>
        <v>5572.58</v>
      </c>
    </row>
    <row r="2803" spans="1:17" x14ac:dyDescent="0.2">
      <c r="A2803" s="139" t="s">
        <v>5605</v>
      </c>
      <c r="B2803" s="140" t="s">
        <v>18099</v>
      </c>
      <c r="C2803" s="141">
        <v>1100</v>
      </c>
      <c r="D2803" s="141">
        <v>5</v>
      </c>
      <c r="E2803" s="142">
        <v>944.41</v>
      </c>
      <c r="F2803" s="142">
        <v>136.34</v>
      </c>
      <c r="G2803" s="142">
        <v>55.77</v>
      </c>
      <c r="H2803" s="142">
        <v>20.05</v>
      </c>
      <c r="I2803" s="142">
        <v>212.16</v>
      </c>
      <c r="Q2803" s="30">
        <f t="shared" si="43"/>
        <v>212.16</v>
      </c>
    </row>
    <row r="2804" spans="1:17" x14ac:dyDescent="0.2">
      <c r="A2804" s="139" t="s">
        <v>5607</v>
      </c>
      <c r="B2804" s="140" t="s">
        <v>18100</v>
      </c>
      <c r="C2804" s="141">
        <v>2087</v>
      </c>
      <c r="D2804" s="141">
        <v>20</v>
      </c>
      <c r="E2804" s="142">
        <v>4261.47</v>
      </c>
      <c r="F2804" s="142">
        <v>258.67</v>
      </c>
      <c r="G2804" s="142">
        <v>223.09</v>
      </c>
      <c r="H2804" s="142">
        <v>90.46</v>
      </c>
      <c r="I2804" s="142">
        <v>572.22</v>
      </c>
      <c r="Q2804" s="30">
        <f t="shared" si="43"/>
        <v>572.22</v>
      </c>
    </row>
    <row r="2805" spans="1:17" x14ac:dyDescent="0.2">
      <c r="A2805" s="139" t="s">
        <v>5609</v>
      </c>
      <c r="B2805" s="140" t="s">
        <v>18101</v>
      </c>
      <c r="C2805" s="141">
        <v>954</v>
      </c>
      <c r="D2805" s="141">
        <v>11</v>
      </c>
      <c r="E2805" s="142">
        <v>1408.51</v>
      </c>
      <c r="F2805" s="142">
        <v>118.24</v>
      </c>
      <c r="G2805" s="142">
        <v>122.7</v>
      </c>
      <c r="H2805" s="142">
        <v>29.9</v>
      </c>
      <c r="I2805" s="142">
        <v>270.83999999999997</v>
      </c>
      <c r="Q2805" s="30">
        <f t="shared" si="43"/>
        <v>270.83999999999997</v>
      </c>
    </row>
    <row r="2806" spans="1:17" x14ac:dyDescent="0.2">
      <c r="A2806" s="139" t="s">
        <v>5611</v>
      </c>
      <c r="B2806" s="140" t="s">
        <v>18102</v>
      </c>
      <c r="C2806" s="141">
        <v>582</v>
      </c>
      <c r="D2806" s="141">
        <v>6</v>
      </c>
      <c r="E2806" s="142">
        <v>1092.5</v>
      </c>
      <c r="F2806" s="142">
        <v>72.14</v>
      </c>
      <c r="G2806" s="142">
        <v>66.930000000000007</v>
      </c>
      <c r="H2806" s="142">
        <v>23.19</v>
      </c>
      <c r="I2806" s="142">
        <v>162.26</v>
      </c>
      <c r="Q2806" s="30">
        <f t="shared" si="43"/>
        <v>162.26</v>
      </c>
    </row>
    <row r="2807" spans="1:17" x14ac:dyDescent="0.2">
      <c r="A2807" s="139" t="s">
        <v>5613</v>
      </c>
      <c r="B2807" s="140" t="s">
        <v>18103</v>
      </c>
      <c r="C2807" s="141">
        <v>896</v>
      </c>
      <c r="D2807" s="141">
        <v>4</v>
      </c>
      <c r="E2807" s="142">
        <v>5960.99</v>
      </c>
      <c r="F2807" s="142">
        <v>111.06</v>
      </c>
      <c r="G2807" s="142">
        <v>44.62</v>
      </c>
      <c r="H2807" s="142">
        <v>126.54</v>
      </c>
      <c r="I2807" s="142">
        <v>282.22000000000003</v>
      </c>
      <c r="Q2807" s="30">
        <f t="shared" si="43"/>
        <v>282.22000000000003</v>
      </c>
    </row>
    <row r="2808" spans="1:17" x14ac:dyDescent="0.2">
      <c r="A2808" s="139" t="s">
        <v>5615</v>
      </c>
      <c r="B2808" s="140" t="s">
        <v>18104</v>
      </c>
      <c r="C2808" s="141">
        <v>11874</v>
      </c>
      <c r="D2808" s="141">
        <v>35</v>
      </c>
      <c r="E2808" s="142">
        <v>8227.5300000000007</v>
      </c>
      <c r="F2808" s="142">
        <v>1471.73</v>
      </c>
      <c r="G2808" s="142">
        <v>390.4</v>
      </c>
      <c r="H2808" s="142">
        <v>174.66</v>
      </c>
      <c r="I2808" s="142">
        <v>2036.79</v>
      </c>
      <c r="Q2808" s="30">
        <f t="shared" si="43"/>
        <v>2036.79</v>
      </c>
    </row>
    <row r="2809" spans="1:17" x14ac:dyDescent="0.2">
      <c r="A2809" s="139" t="s">
        <v>5617</v>
      </c>
      <c r="B2809" s="140" t="s">
        <v>18105</v>
      </c>
      <c r="C2809" s="141">
        <v>1767</v>
      </c>
      <c r="D2809" s="141">
        <v>18</v>
      </c>
      <c r="E2809" s="142">
        <v>4112.1899999999996</v>
      </c>
      <c r="F2809" s="142">
        <v>219.01</v>
      </c>
      <c r="G2809" s="142">
        <v>200.78</v>
      </c>
      <c r="H2809" s="142">
        <v>87.3</v>
      </c>
      <c r="I2809" s="142">
        <v>507.09</v>
      </c>
      <c r="Q2809" s="30">
        <f t="shared" si="43"/>
        <v>507.09</v>
      </c>
    </row>
    <row r="2810" spans="1:17" x14ac:dyDescent="0.2">
      <c r="A2810" s="139" t="s">
        <v>5619</v>
      </c>
      <c r="B2810" s="140" t="s">
        <v>18106</v>
      </c>
      <c r="C2810" s="141">
        <v>931</v>
      </c>
      <c r="D2810" s="141">
        <v>9</v>
      </c>
      <c r="E2810" s="142">
        <v>2965.16</v>
      </c>
      <c r="F2810" s="142">
        <v>115.39</v>
      </c>
      <c r="G2810" s="142">
        <v>100.39</v>
      </c>
      <c r="H2810" s="142">
        <v>62.94</v>
      </c>
      <c r="I2810" s="142">
        <v>278.72000000000003</v>
      </c>
      <c r="Q2810" s="30">
        <f t="shared" si="43"/>
        <v>278.72000000000003</v>
      </c>
    </row>
    <row r="2811" spans="1:17" x14ac:dyDescent="0.2">
      <c r="A2811" s="139" t="s">
        <v>5621</v>
      </c>
      <c r="B2811" s="140" t="s">
        <v>18107</v>
      </c>
      <c r="C2811" s="141">
        <v>2045</v>
      </c>
      <c r="D2811" s="141">
        <v>18</v>
      </c>
      <c r="E2811" s="142">
        <v>6301.86</v>
      </c>
      <c r="F2811" s="142">
        <v>253.46</v>
      </c>
      <c r="G2811" s="142">
        <v>200.78</v>
      </c>
      <c r="H2811" s="142">
        <v>133.78</v>
      </c>
      <c r="I2811" s="142">
        <v>588.02</v>
      </c>
      <c r="Q2811" s="30">
        <f t="shared" si="43"/>
        <v>588.02</v>
      </c>
    </row>
    <row r="2812" spans="1:17" x14ac:dyDescent="0.2">
      <c r="A2812" s="139" t="s">
        <v>5623</v>
      </c>
      <c r="B2812" s="140" t="s">
        <v>18108</v>
      </c>
      <c r="C2812" s="141">
        <v>849</v>
      </c>
      <c r="D2812" s="141">
        <v>3</v>
      </c>
      <c r="E2812" s="142">
        <v>537.44000000000005</v>
      </c>
      <c r="F2812" s="142">
        <v>105.23</v>
      </c>
      <c r="G2812" s="142">
        <v>33.46</v>
      </c>
      <c r="H2812" s="142">
        <v>11.41</v>
      </c>
      <c r="I2812" s="142">
        <v>150.1</v>
      </c>
      <c r="Q2812" s="30">
        <f t="shared" si="43"/>
        <v>150.1</v>
      </c>
    </row>
    <row r="2813" spans="1:17" x14ac:dyDescent="0.2">
      <c r="A2813" s="139" t="s">
        <v>5625</v>
      </c>
      <c r="B2813" s="140" t="s">
        <v>18109</v>
      </c>
      <c r="C2813" s="141">
        <v>3038</v>
      </c>
      <c r="D2813" s="141">
        <v>9</v>
      </c>
      <c r="E2813" s="142">
        <v>2054.6</v>
      </c>
      <c r="F2813" s="142">
        <v>376.54</v>
      </c>
      <c r="G2813" s="142">
        <v>100.39</v>
      </c>
      <c r="H2813" s="142">
        <v>43.62</v>
      </c>
      <c r="I2813" s="142">
        <v>520.54999999999995</v>
      </c>
      <c r="Q2813" s="30">
        <f t="shared" si="43"/>
        <v>520.54999999999995</v>
      </c>
    </row>
    <row r="2814" spans="1:17" x14ac:dyDescent="0.2">
      <c r="A2814" s="139" t="s">
        <v>5627</v>
      </c>
      <c r="B2814" s="140" t="s">
        <v>18110</v>
      </c>
      <c r="C2814" s="141">
        <v>61</v>
      </c>
      <c r="D2814" s="141">
        <v>0</v>
      </c>
      <c r="E2814" s="142">
        <v>0</v>
      </c>
      <c r="F2814" s="142">
        <v>9.1</v>
      </c>
      <c r="G2814" s="142">
        <v>0</v>
      </c>
      <c r="H2814" s="142">
        <v>0</v>
      </c>
      <c r="I2814" s="142">
        <v>9.1</v>
      </c>
      <c r="Q2814" s="30">
        <f t="shared" si="43"/>
        <v>9.1</v>
      </c>
    </row>
    <row r="2815" spans="1:17" x14ac:dyDescent="0.2">
      <c r="A2815" s="139" t="s">
        <v>5629</v>
      </c>
      <c r="B2815" s="140" t="s">
        <v>18111</v>
      </c>
      <c r="C2815" s="141">
        <v>63</v>
      </c>
      <c r="D2815" s="141">
        <v>1</v>
      </c>
      <c r="E2815" s="142">
        <v>188.48</v>
      </c>
      <c r="F2815" s="142">
        <v>9.39</v>
      </c>
      <c r="G2815" s="142">
        <v>10.26</v>
      </c>
      <c r="H2815" s="142">
        <v>1.79</v>
      </c>
      <c r="I2815" s="142">
        <v>21.44</v>
      </c>
      <c r="Q2815" s="30">
        <f t="shared" si="43"/>
        <v>21.44</v>
      </c>
    </row>
    <row r="2816" spans="1:17" x14ac:dyDescent="0.2">
      <c r="A2816" s="139" t="s">
        <v>5631</v>
      </c>
      <c r="B2816" s="140" t="s">
        <v>18112</v>
      </c>
      <c r="C2816" s="141">
        <v>28</v>
      </c>
      <c r="D2816" s="141">
        <v>0</v>
      </c>
      <c r="E2816" s="142">
        <v>0</v>
      </c>
      <c r="F2816" s="142">
        <v>4.18</v>
      </c>
      <c r="G2816" s="142">
        <v>0</v>
      </c>
      <c r="H2816" s="142">
        <v>0</v>
      </c>
      <c r="I2816" s="142">
        <v>4.18</v>
      </c>
      <c r="Q2816" s="30">
        <f t="shared" si="43"/>
        <v>4.18</v>
      </c>
    </row>
    <row r="2817" spans="1:17" x14ac:dyDescent="0.2">
      <c r="A2817" s="139" t="s">
        <v>5633</v>
      </c>
      <c r="B2817" s="140" t="s">
        <v>18113</v>
      </c>
      <c r="C2817" s="141">
        <v>56</v>
      </c>
      <c r="D2817" s="141">
        <v>0</v>
      </c>
      <c r="E2817" s="142">
        <v>0</v>
      </c>
      <c r="F2817" s="142">
        <v>8.34</v>
      </c>
      <c r="G2817" s="142">
        <v>0</v>
      </c>
      <c r="H2817" s="142">
        <v>0</v>
      </c>
      <c r="I2817" s="142">
        <v>8.34</v>
      </c>
      <c r="Q2817" s="30">
        <f t="shared" si="43"/>
        <v>8.34</v>
      </c>
    </row>
    <row r="2818" spans="1:17" x14ac:dyDescent="0.2">
      <c r="A2818" s="139" t="s">
        <v>5635</v>
      </c>
      <c r="B2818" s="140" t="s">
        <v>18114</v>
      </c>
      <c r="C2818" s="141">
        <v>136</v>
      </c>
      <c r="D2818" s="141">
        <v>1</v>
      </c>
      <c r="E2818" s="142">
        <v>760.29</v>
      </c>
      <c r="F2818" s="142">
        <v>20.27</v>
      </c>
      <c r="G2818" s="142">
        <v>10.26</v>
      </c>
      <c r="H2818" s="142">
        <v>7.24</v>
      </c>
      <c r="I2818" s="142">
        <v>37.770000000000003</v>
      </c>
      <c r="Q2818" s="30">
        <f t="shared" si="43"/>
        <v>37.770000000000003</v>
      </c>
    </row>
    <row r="2819" spans="1:17" x14ac:dyDescent="0.2">
      <c r="A2819" s="139" t="s">
        <v>5637</v>
      </c>
      <c r="B2819" s="140" t="s">
        <v>18115</v>
      </c>
      <c r="C2819" s="141">
        <v>1056</v>
      </c>
      <c r="D2819" s="141">
        <v>22</v>
      </c>
      <c r="E2819" s="142">
        <v>5583.33</v>
      </c>
      <c r="F2819" s="142">
        <v>157.41999999999999</v>
      </c>
      <c r="G2819" s="142">
        <v>225.63</v>
      </c>
      <c r="H2819" s="142">
        <v>53.15</v>
      </c>
      <c r="I2819" s="142">
        <v>436.2</v>
      </c>
      <c r="Q2819" s="30">
        <f t="shared" si="43"/>
        <v>436.2</v>
      </c>
    </row>
    <row r="2820" spans="1:17" x14ac:dyDescent="0.2">
      <c r="A2820" s="139" t="s">
        <v>5639</v>
      </c>
      <c r="B2820" s="140" t="s">
        <v>18116</v>
      </c>
      <c r="C2820" s="141">
        <v>518</v>
      </c>
      <c r="D2820" s="141">
        <v>8</v>
      </c>
      <c r="E2820" s="142">
        <v>1380.62</v>
      </c>
      <c r="F2820" s="142">
        <v>77.22</v>
      </c>
      <c r="G2820" s="142">
        <v>82.05</v>
      </c>
      <c r="H2820" s="142">
        <v>13.14</v>
      </c>
      <c r="I2820" s="142">
        <v>172.41</v>
      </c>
      <c r="Q2820" s="30">
        <f t="shared" si="43"/>
        <v>172.41</v>
      </c>
    </row>
    <row r="2821" spans="1:17" x14ac:dyDescent="0.2">
      <c r="A2821" s="139" t="s">
        <v>5641</v>
      </c>
      <c r="B2821" s="140" t="s">
        <v>18117</v>
      </c>
      <c r="C2821" s="141">
        <v>46</v>
      </c>
      <c r="D2821" s="141">
        <v>0</v>
      </c>
      <c r="E2821" s="142">
        <v>0</v>
      </c>
      <c r="F2821" s="142">
        <v>6.86</v>
      </c>
      <c r="G2821" s="142">
        <v>0</v>
      </c>
      <c r="H2821" s="142">
        <v>0</v>
      </c>
      <c r="I2821" s="142">
        <v>6.86</v>
      </c>
      <c r="Q2821" s="30">
        <f t="shared" si="43"/>
        <v>6.86</v>
      </c>
    </row>
    <row r="2822" spans="1:17" x14ac:dyDescent="0.2">
      <c r="A2822" s="139" t="s">
        <v>5643</v>
      </c>
      <c r="B2822" s="140" t="s">
        <v>18118</v>
      </c>
      <c r="C2822" s="141">
        <v>315</v>
      </c>
      <c r="D2822" s="141">
        <v>5</v>
      </c>
      <c r="E2822" s="142">
        <v>887.31</v>
      </c>
      <c r="F2822" s="142">
        <v>46.95</v>
      </c>
      <c r="G2822" s="142">
        <v>51.28</v>
      </c>
      <c r="H2822" s="142">
        <v>8.4499999999999993</v>
      </c>
      <c r="I2822" s="142">
        <v>106.68</v>
      </c>
      <c r="Q2822" s="30">
        <f t="shared" si="43"/>
        <v>106.68</v>
      </c>
    </row>
    <row r="2823" spans="1:17" x14ac:dyDescent="0.2">
      <c r="A2823" s="139" t="s">
        <v>5645</v>
      </c>
      <c r="B2823" s="140" t="s">
        <v>18119</v>
      </c>
      <c r="C2823" s="141">
        <v>12</v>
      </c>
      <c r="D2823" s="141">
        <v>0</v>
      </c>
      <c r="E2823" s="142">
        <v>0</v>
      </c>
      <c r="F2823" s="142">
        <v>1.79</v>
      </c>
      <c r="G2823" s="142">
        <v>0</v>
      </c>
      <c r="H2823" s="142">
        <v>0</v>
      </c>
      <c r="I2823" s="142">
        <v>1.79</v>
      </c>
      <c r="Q2823" s="30">
        <f t="shared" si="43"/>
        <v>1.79</v>
      </c>
    </row>
    <row r="2824" spans="1:17" x14ac:dyDescent="0.2">
      <c r="A2824" s="139" t="s">
        <v>5647</v>
      </c>
      <c r="B2824" s="140" t="s">
        <v>18120</v>
      </c>
      <c r="C2824" s="141">
        <v>326</v>
      </c>
      <c r="D2824" s="141">
        <v>12</v>
      </c>
      <c r="E2824" s="142">
        <v>13367.51</v>
      </c>
      <c r="F2824" s="142">
        <v>48.59</v>
      </c>
      <c r="G2824" s="142">
        <v>123.07</v>
      </c>
      <c r="H2824" s="142">
        <v>127.25</v>
      </c>
      <c r="I2824" s="142">
        <v>298.91000000000003</v>
      </c>
      <c r="Q2824" s="30">
        <f t="shared" si="43"/>
        <v>298.91000000000003</v>
      </c>
    </row>
    <row r="2825" spans="1:17" x14ac:dyDescent="0.2">
      <c r="A2825" s="139" t="s">
        <v>5649</v>
      </c>
      <c r="B2825" s="140" t="s">
        <v>18121</v>
      </c>
      <c r="C2825" s="141">
        <v>122</v>
      </c>
      <c r="D2825" s="141">
        <v>4</v>
      </c>
      <c r="E2825" s="142">
        <v>584.22</v>
      </c>
      <c r="F2825" s="142">
        <v>18.18</v>
      </c>
      <c r="G2825" s="142">
        <v>41.02</v>
      </c>
      <c r="H2825" s="142">
        <v>5.56</v>
      </c>
      <c r="I2825" s="142">
        <v>64.760000000000005</v>
      </c>
      <c r="Q2825" s="30">
        <f t="shared" si="43"/>
        <v>64.760000000000005</v>
      </c>
    </row>
    <row r="2826" spans="1:17" x14ac:dyDescent="0.2">
      <c r="A2826" s="139" t="s">
        <v>5651</v>
      </c>
      <c r="B2826" s="140" t="s">
        <v>18122</v>
      </c>
      <c r="C2826" s="141">
        <v>106</v>
      </c>
      <c r="D2826" s="141">
        <v>0</v>
      </c>
      <c r="E2826" s="142">
        <v>0</v>
      </c>
      <c r="F2826" s="142">
        <v>15.8</v>
      </c>
      <c r="G2826" s="142">
        <v>0</v>
      </c>
      <c r="H2826" s="142">
        <v>0</v>
      </c>
      <c r="I2826" s="142">
        <v>15.8</v>
      </c>
      <c r="Q2826" s="30">
        <f t="shared" si="43"/>
        <v>15.8</v>
      </c>
    </row>
    <row r="2827" spans="1:17" x14ac:dyDescent="0.2">
      <c r="A2827" s="139" t="s">
        <v>5653</v>
      </c>
      <c r="B2827" s="140" t="s">
        <v>18123</v>
      </c>
      <c r="C2827" s="141">
        <v>48</v>
      </c>
      <c r="D2827" s="141">
        <v>0</v>
      </c>
      <c r="E2827" s="142">
        <v>0</v>
      </c>
      <c r="F2827" s="142">
        <v>7.15</v>
      </c>
      <c r="G2827" s="142">
        <v>0</v>
      </c>
      <c r="H2827" s="142">
        <v>0</v>
      </c>
      <c r="I2827" s="142">
        <v>7.15</v>
      </c>
      <c r="Q2827" s="30">
        <f t="shared" si="43"/>
        <v>7.15</v>
      </c>
    </row>
    <row r="2828" spans="1:17" x14ac:dyDescent="0.2">
      <c r="A2828" s="139" t="s">
        <v>5655</v>
      </c>
      <c r="B2828" s="140" t="s">
        <v>18124</v>
      </c>
      <c r="C2828" s="141">
        <v>80</v>
      </c>
      <c r="D2828" s="141">
        <v>3</v>
      </c>
      <c r="E2828" s="142">
        <v>391.64</v>
      </c>
      <c r="F2828" s="142">
        <v>11.93</v>
      </c>
      <c r="G2828" s="142">
        <v>30.77</v>
      </c>
      <c r="H2828" s="142">
        <v>3.73</v>
      </c>
      <c r="I2828" s="142">
        <v>46.43</v>
      </c>
      <c r="Q2828" s="30">
        <f t="shared" si="43"/>
        <v>46.43</v>
      </c>
    </row>
    <row r="2829" spans="1:17" x14ac:dyDescent="0.2">
      <c r="A2829" s="139" t="s">
        <v>5657</v>
      </c>
      <c r="B2829" s="140" t="s">
        <v>18125</v>
      </c>
      <c r="C2829" s="141">
        <v>158</v>
      </c>
      <c r="D2829" s="141">
        <v>0</v>
      </c>
      <c r="E2829" s="142">
        <v>0</v>
      </c>
      <c r="F2829" s="142">
        <v>23.55</v>
      </c>
      <c r="G2829" s="142">
        <v>0</v>
      </c>
      <c r="H2829" s="142">
        <v>0</v>
      </c>
      <c r="I2829" s="142">
        <v>23.55</v>
      </c>
      <c r="Q2829" s="30">
        <f t="shared" si="43"/>
        <v>23.55</v>
      </c>
    </row>
    <row r="2830" spans="1:17" x14ac:dyDescent="0.2">
      <c r="A2830" s="139" t="s">
        <v>5659</v>
      </c>
      <c r="B2830" s="140" t="s">
        <v>18126</v>
      </c>
      <c r="C2830" s="141">
        <v>13</v>
      </c>
      <c r="D2830" s="141">
        <v>2</v>
      </c>
      <c r="E2830" s="142">
        <v>435.43</v>
      </c>
      <c r="F2830" s="142">
        <v>1.94</v>
      </c>
      <c r="G2830" s="142">
        <v>20.51</v>
      </c>
      <c r="H2830" s="142">
        <v>4.1399999999999997</v>
      </c>
      <c r="I2830" s="142">
        <v>26.59</v>
      </c>
      <c r="Q2830" s="30">
        <f t="shared" si="43"/>
        <v>26.59</v>
      </c>
    </row>
    <row r="2831" spans="1:17" x14ac:dyDescent="0.2">
      <c r="A2831" s="139" t="s">
        <v>5661</v>
      </c>
      <c r="B2831" s="140" t="s">
        <v>18127</v>
      </c>
      <c r="C2831" s="141">
        <v>54</v>
      </c>
      <c r="D2831" s="141">
        <v>13</v>
      </c>
      <c r="E2831" s="142">
        <v>3554.65</v>
      </c>
      <c r="F2831" s="142">
        <v>8.0500000000000007</v>
      </c>
      <c r="G2831" s="142">
        <v>133.33000000000001</v>
      </c>
      <c r="H2831" s="142">
        <v>33.840000000000003</v>
      </c>
      <c r="I2831" s="142">
        <v>175.22</v>
      </c>
      <c r="Q2831" s="30">
        <f t="shared" ref="Q2831:Q2894" si="44">I2831+P2831</f>
        <v>175.22</v>
      </c>
    </row>
    <row r="2832" spans="1:17" x14ac:dyDescent="0.2">
      <c r="A2832" s="139" t="s">
        <v>5663</v>
      </c>
      <c r="B2832" s="140" t="s">
        <v>18128</v>
      </c>
      <c r="C2832" s="141">
        <v>1284</v>
      </c>
      <c r="D2832" s="141">
        <v>31</v>
      </c>
      <c r="E2832" s="142">
        <v>27593.57</v>
      </c>
      <c r="F2832" s="142">
        <v>191.4</v>
      </c>
      <c r="G2832" s="142">
        <v>317.94</v>
      </c>
      <c r="H2832" s="142">
        <v>262.67</v>
      </c>
      <c r="I2832" s="142">
        <v>772.01</v>
      </c>
      <c r="Q2832" s="30">
        <f t="shared" si="44"/>
        <v>772.01</v>
      </c>
    </row>
    <row r="2833" spans="1:17" x14ac:dyDescent="0.2">
      <c r="A2833" s="139" t="s">
        <v>5665</v>
      </c>
      <c r="B2833" s="140" t="s">
        <v>18129</v>
      </c>
      <c r="C2833" s="141">
        <v>659</v>
      </c>
      <c r="D2833" s="141">
        <v>29</v>
      </c>
      <c r="E2833" s="142">
        <v>147024.15</v>
      </c>
      <c r="F2833" s="142">
        <v>98.23</v>
      </c>
      <c r="G2833" s="142">
        <v>297.43</v>
      </c>
      <c r="H2833" s="142">
        <v>1399.55</v>
      </c>
      <c r="I2833" s="142">
        <v>1795.21</v>
      </c>
      <c r="Q2833" s="30">
        <f t="shared" si="44"/>
        <v>1795.21</v>
      </c>
    </row>
    <row r="2834" spans="1:17" x14ac:dyDescent="0.2">
      <c r="A2834" s="139" t="s">
        <v>5667</v>
      </c>
      <c r="B2834" s="140" t="s">
        <v>18130</v>
      </c>
      <c r="C2834" s="141">
        <v>159</v>
      </c>
      <c r="D2834" s="141">
        <v>2</v>
      </c>
      <c r="E2834" s="142">
        <v>273.7</v>
      </c>
      <c r="F2834" s="142">
        <v>23.7</v>
      </c>
      <c r="G2834" s="142">
        <v>20.51</v>
      </c>
      <c r="H2834" s="142">
        <v>2.61</v>
      </c>
      <c r="I2834" s="142">
        <v>46.82</v>
      </c>
      <c r="Q2834" s="30">
        <f t="shared" si="44"/>
        <v>46.82</v>
      </c>
    </row>
    <row r="2835" spans="1:17" x14ac:dyDescent="0.2">
      <c r="A2835" s="139" t="s">
        <v>5669</v>
      </c>
      <c r="B2835" s="140" t="s">
        <v>18131</v>
      </c>
      <c r="C2835" s="141">
        <v>13142</v>
      </c>
      <c r="D2835" s="141">
        <v>169</v>
      </c>
      <c r="E2835" s="142">
        <v>187717.43</v>
      </c>
      <c r="F2835" s="142">
        <v>1959.01</v>
      </c>
      <c r="G2835" s="142">
        <v>1733.29</v>
      </c>
      <c r="H2835" s="142">
        <v>1786.92</v>
      </c>
      <c r="I2835" s="142">
        <v>5479.22</v>
      </c>
      <c r="Q2835" s="30">
        <f t="shared" si="44"/>
        <v>5479.22</v>
      </c>
    </row>
    <row r="2836" spans="1:17" x14ac:dyDescent="0.2">
      <c r="A2836" s="139" t="s">
        <v>5671</v>
      </c>
      <c r="B2836" s="140" t="s">
        <v>18132</v>
      </c>
      <c r="C2836" s="141">
        <v>145</v>
      </c>
      <c r="D2836" s="141">
        <v>3</v>
      </c>
      <c r="E2836" s="142">
        <v>497.13</v>
      </c>
      <c r="F2836" s="142">
        <v>21.62</v>
      </c>
      <c r="G2836" s="142">
        <v>30.77</v>
      </c>
      <c r="H2836" s="142">
        <v>4.74</v>
      </c>
      <c r="I2836" s="142">
        <v>57.13</v>
      </c>
      <c r="Q2836" s="30">
        <f t="shared" si="44"/>
        <v>57.13</v>
      </c>
    </row>
    <row r="2837" spans="1:17" x14ac:dyDescent="0.2">
      <c r="A2837" s="139" t="s">
        <v>5673</v>
      </c>
      <c r="B2837" s="140" t="s">
        <v>18133</v>
      </c>
      <c r="C2837" s="141">
        <v>10</v>
      </c>
      <c r="D2837" s="141">
        <v>2</v>
      </c>
      <c r="E2837" s="142">
        <v>74.64</v>
      </c>
      <c r="F2837" s="142">
        <v>1.49</v>
      </c>
      <c r="G2837" s="142">
        <v>20.51</v>
      </c>
      <c r="H2837" s="142">
        <v>0.71</v>
      </c>
      <c r="I2837" s="142">
        <v>22.71</v>
      </c>
      <c r="Q2837" s="30">
        <f t="shared" si="44"/>
        <v>22.71</v>
      </c>
    </row>
    <row r="2838" spans="1:17" x14ac:dyDescent="0.2">
      <c r="A2838" s="139" t="s">
        <v>5675</v>
      </c>
      <c r="B2838" s="140" t="s">
        <v>18134</v>
      </c>
      <c r="C2838" s="141">
        <v>155</v>
      </c>
      <c r="D2838" s="141">
        <v>2</v>
      </c>
      <c r="E2838" s="142">
        <v>406.2</v>
      </c>
      <c r="F2838" s="142">
        <v>23.1</v>
      </c>
      <c r="G2838" s="142">
        <v>20.51</v>
      </c>
      <c r="H2838" s="142">
        <v>3.86</v>
      </c>
      <c r="I2838" s="142">
        <v>47.47</v>
      </c>
      <c r="Q2838" s="30">
        <f t="shared" si="44"/>
        <v>47.47</v>
      </c>
    </row>
    <row r="2839" spans="1:17" x14ac:dyDescent="0.2">
      <c r="A2839" s="139" t="s">
        <v>5677</v>
      </c>
      <c r="B2839" s="140" t="s">
        <v>18135</v>
      </c>
      <c r="C2839" s="141">
        <v>54</v>
      </c>
      <c r="D2839" s="141">
        <v>1</v>
      </c>
      <c r="E2839" s="142">
        <v>28848.6</v>
      </c>
      <c r="F2839" s="142">
        <v>8.0500000000000007</v>
      </c>
      <c r="G2839" s="142">
        <v>10.26</v>
      </c>
      <c r="H2839" s="142">
        <v>274.62</v>
      </c>
      <c r="I2839" s="142">
        <v>292.93</v>
      </c>
      <c r="Q2839" s="30">
        <f t="shared" si="44"/>
        <v>292.93</v>
      </c>
    </row>
    <row r="2840" spans="1:17" x14ac:dyDescent="0.2">
      <c r="A2840" s="139" t="s">
        <v>5679</v>
      </c>
      <c r="B2840" s="140" t="s">
        <v>18136</v>
      </c>
      <c r="C2840" s="141">
        <v>26</v>
      </c>
      <c r="D2840" s="141">
        <v>0</v>
      </c>
      <c r="E2840" s="142">
        <v>0</v>
      </c>
      <c r="F2840" s="142">
        <v>3.87</v>
      </c>
      <c r="G2840" s="142">
        <v>0</v>
      </c>
      <c r="H2840" s="142">
        <v>0</v>
      </c>
      <c r="I2840" s="142">
        <v>3.87</v>
      </c>
      <c r="Q2840" s="30">
        <f t="shared" si="44"/>
        <v>3.87</v>
      </c>
    </row>
    <row r="2841" spans="1:17" x14ac:dyDescent="0.2">
      <c r="A2841" s="139" t="s">
        <v>5681</v>
      </c>
      <c r="B2841" s="140" t="s">
        <v>18137</v>
      </c>
      <c r="C2841" s="141">
        <v>358</v>
      </c>
      <c r="D2841" s="141">
        <v>3</v>
      </c>
      <c r="E2841" s="142">
        <v>261.25</v>
      </c>
      <c r="F2841" s="142">
        <v>53.37</v>
      </c>
      <c r="G2841" s="142">
        <v>30.77</v>
      </c>
      <c r="H2841" s="142">
        <v>2.4900000000000002</v>
      </c>
      <c r="I2841" s="142">
        <v>86.63</v>
      </c>
      <c r="Q2841" s="30">
        <f t="shared" si="44"/>
        <v>86.63</v>
      </c>
    </row>
    <row r="2842" spans="1:17" x14ac:dyDescent="0.2">
      <c r="A2842" s="139" t="s">
        <v>5683</v>
      </c>
      <c r="B2842" s="140" t="s">
        <v>18138</v>
      </c>
      <c r="C2842" s="141">
        <v>145</v>
      </c>
      <c r="D2842" s="141">
        <v>2</v>
      </c>
      <c r="E2842" s="142">
        <v>74.64</v>
      </c>
      <c r="F2842" s="142">
        <v>21.62</v>
      </c>
      <c r="G2842" s="142">
        <v>20.51</v>
      </c>
      <c r="H2842" s="142">
        <v>0.71</v>
      </c>
      <c r="I2842" s="142">
        <v>42.84</v>
      </c>
      <c r="Q2842" s="30">
        <f t="shared" si="44"/>
        <v>42.84</v>
      </c>
    </row>
    <row r="2843" spans="1:17" x14ac:dyDescent="0.2">
      <c r="A2843" s="139" t="s">
        <v>5685</v>
      </c>
      <c r="B2843" s="140" t="s">
        <v>18139</v>
      </c>
      <c r="C2843" s="141">
        <v>19</v>
      </c>
      <c r="D2843" s="141">
        <v>0</v>
      </c>
      <c r="E2843" s="142">
        <v>0</v>
      </c>
      <c r="F2843" s="142">
        <v>2.83</v>
      </c>
      <c r="G2843" s="142">
        <v>0</v>
      </c>
      <c r="H2843" s="142">
        <v>0</v>
      </c>
      <c r="I2843" s="142">
        <v>2.83</v>
      </c>
      <c r="Q2843" s="30">
        <f t="shared" si="44"/>
        <v>2.83</v>
      </c>
    </row>
    <row r="2844" spans="1:17" x14ac:dyDescent="0.2">
      <c r="A2844" s="139" t="s">
        <v>5687</v>
      </c>
      <c r="B2844" s="140" t="s">
        <v>18140</v>
      </c>
      <c r="C2844" s="141">
        <v>70</v>
      </c>
      <c r="D2844" s="141">
        <v>1</v>
      </c>
      <c r="E2844" s="142">
        <v>385.67</v>
      </c>
      <c r="F2844" s="142">
        <v>10.43</v>
      </c>
      <c r="G2844" s="142">
        <v>10.26</v>
      </c>
      <c r="H2844" s="142">
        <v>3.67</v>
      </c>
      <c r="I2844" s="142">
        <v>24.36</v>
      </c>
      <c r="Q2844" s="30">
        <f t="shared" si="44"/>
        <v>24.36</v>
      </c>
    </row>
    <row r="2845" spans="1:17" x14ac:dyDescent="0.2">
      <c r="A2845" s="139" t="s">
        <v>5689</v>
      </c>
      <c r="B2845" s="140" t="s">
        <v>18141</v>
      </c>
      <c r="C2845" s="141">
        <v>50</v>
      </c>
      <c r="D2845" s="141">
        <v>0</v>
      </c>
      <c r="E2845" s="142">
        <v>0</v>
      </c>
      <c r="F2845" s="142">
        <v>7.46</v>
      </c>
      <c r="G2845" s="142">
        <v>0</v>
      </c>
      <c r="H2845" s="142">
        <v>0</v>
      </c>
      <c r="I2845" s="142">
        <v>7.46</v>
      </c>
      <c r="Q2845" s="30">
        <f t="shared" si="44"/>
        <v>7.46</v>
      </c>
    </row>
    <row r="2846" spans="1:17" x14ac:dyDescent="0.2">
      <c r="A2846" s="139" t="s">
        <v>5691</v>
      </c>
      <c r="B2846" s="140" t="s">
        <v>18142</v>
      </c>
      <c r="C2846" s="141">
        <v>254</v>
      </c>
      <c r="D2846" s="141">
        <v>9</v>
      </c>
      <c r="E2846" s="142">
        <v>1231.6199999999999</v>
      </c>
      <c r="F2846" s="142">
        <v>37.86</v>
      </c>
      <c r="G2846" s="142">
        <v>92.3</v>
      </c>
      <c r="H2846" s="142">
        <v>11.73</v>
      </c>
      <c r="I2846" s="142">
        <v>141.88999999999999</v>
      </c>
      <c r="Q2846" s="30">
        <f t="shared" si="44"/>
        <v>141.88999999999999</v>
      </c>
    </row>
    <row r="2847" spans="1:17" x14ac:dyDescent="0.2">
      <c r="A2847" s="139" t="s">
        <v>5693</v>
      </c>
      <c r="B2847" s="140" t="s">
        <v>18143</v>
      </c>
      <c r="C2847" s="141">
        <v>23</v>
      </c>
      <c r="D2847" s="141">
        <v>0</v>
      </c>
      <c r="E2847" s="142">
        <v>0</v>
      </c>
      <c r="F2847" s="142">
        <v>3.43</v>
      </c>
      <c r="G2847" s="142">
        <v>0</v>
      </c>
      <c r="H2847" s="142">
        <v>0</v>
      </c>
      <c r="I2847" s="142">
        <v>3.43</v>
      </c>
      <c r="Q2847" s="30">
        <f t="shared" si="44"/>
        <v>3.43</v>
      </c>
    </row>
    <row r="2848" spans="1:17" x14ac:dyDescent="0.2">
      <c r="A2848" s="139" t="s">
        <v>5695</v>
      </c>
      <c r="B2848" s="140" t="s">
        <v>18144</v>
      </c>
      <c r="C2848" s="141">
        <v>97</v>
      </c>
      <c r="D2848" s="141">
        <v>3</v>
      </c>
      <c r="E2848" s="142">
        <v>309.77</v>
      </c>
      <c r="F2848" s="142">
        <v>14.46</v>
      </c>
      <c r="G2848" s="142">
        <v>30.77</v>
      </c>
      <c r="H2848" s="142">
        <v>2.95</v>
      </c>
      <c r="I2848" s="142">
        <v>48.18</v>
      </c>
      <c r="Q2848" s="30">
        <f t="shared" si="44"/>
        <v>48.18</v>
      </c>
    </row>
    <row r="2849" spans="1:17" x14ac:dyDescent="0.2">
      <c r="A2849" s="139" t="s">
        <v>5697</v>
      </c>
      <c r="B2849" s="140" t="s">
        <v>18145</v>
      </c>
      <c r="C2849" s="141">
        <v>398</v>
      </c>
      <c r="D2849" s="141">
        <v>17</v>
      </c>
      <c r="E2849" s="142">
        <v>5043.55</v>
      </c>
      <c r="F2849" s="142">
        <v>59.33</v>
      </c>
      <c r="G2849" s="142">
        <v>174.35</v>
      </c>
      <c r="H2849" s="142">
        <v>48.01</v>
      </c>
      <c r="I2849" s="142">
        <v>281.69</v>
      </c>
      <c r="Q2849" s="30">
        <f t="shared" si="44"/>
        <v>281.69</v>
      </c>
    </row>
    <row r="2850" spans="1:17" x14ac:dyDescent="0.2">
      <c r="A2850" s="139" t="s">
        <v>5699</v>
      </c>
      <c r="B2850" s="140" t="s">
        <v>18146</v>
      </c>
      <c r="C2850" s="141">
        <v>151</v>
      </c>
      <c r="D2850" s="141">
        <v>3</v>
      </c>
      <c r="E2850" s="142">
        <v>22307.97</v>
      </c>
      <c r="F2850" s="142">
        <v>22.51</v>
      </c>
      <c r="G2850" s="142">
        <v>30.77</v>
      </c>
      <c r="H2850" s="142">
        <v>212.35</v>
      </c>
      <c r="I2850" s="142">
        <v>265.63</v>
      </c>
      <c r="Q2850" s="30">
        <f t="shared" si="44"/>
        <v>265.63</v>
      </c>
    </row>
    <row r="2851" spans="1:17" x14ac:dyDescent="0.2">
      <c r="A2851" s="139" t="s">
        <v>5701</v>
      </c>
      <c r="B2851" s="140" t="s">
        <v>18147</v>
      </c>
      <c r="C2851" s="141">
        <v>35182</v>
      </c>
      <c r="D2851" s="141">
        <v>414</v>
      </c>
      <c r="E2851" s="142">
        <v>773364.21</v>
      </c>
      <c r="F2851" s="142">
        <v>5244.39</v>
      </c>
      <c r="G2851" s="142">
        <v>4246.05</v>
      </c>
      <c r="H2851" s="142">
        <v>7361.81</v>
      </c>
      <c r="I2851" s="142">
        <v>16852.25</v>
      </c>
      <c r="Q2851" s="30">
        <f t="shared" si="44"/>
        <v>16852.25</v>
      </c>
    </row>
    <row r="2852" spans="1:17" x14ac:dyDescent="0.2">
      <c r="A2852" s="139" t="s">
        <v>5703</v>
      </c>
      <c r="B2852" s="140" t="s">
        <v>18148</v>
      </c>
      <c r="C2852" s="141">
        <v>60</v>
      </c>
      <c r="D2852" s="141">
        <v>0</v>
      </c>
      <c r="E2852" s="142">
        <v>0</v>
      </c>
      <c r="F2852" s="142">
        <v>8.94</v>
      </c>
      <c r="G2852" s="142">
        <v>0</v>
      </c>
      <c r="H2852" s="142">
        <v>0</v>
      </c>
      <c r="I2852" s="142">
        <v>8.94</v>
      </c>
      <c r="Q2852" s="30">
        <f t="shared" si="44"/>
        <v>8.94</v>
      </c>
    </row>
    <row r="2853" spans="1:17" x14ac:dyDescent="0.2">
      <c r="A2853" s="139" t="s">
        <v>5705</v>
      </c>
      <c r="B2853" s="140" t="s">
        <v>18149</v>
      </c>
      <c r="C2853" s="141">
        <v>17</v>
      </c>
      <c r="D2853" s="141">
        <v>0</v>
      </c>
      <c r="E2853" s="142">
        <v>0</v>
      </c>
      <c r="F2853" s="142">
        <v>2.54</v>
      </c>
      <c r="G2853" s="142">
        <v>0</v>
      </c>
      <c r="H2853" s="142">
        <v>0</v>
      </c>
      <c r="I2853" s="142">
        <v>2.54</v>
      </c>
      <c r="Q2853" s="30">
        <f t="shared" si="44"/>
        <v>2.54</v>
      </c>
    </row>
    <row r="2854" spans="1:17" x14ac:dyDescent="0.2">
      <c r="A2854" s="139" t="s">
        <v>5707</v>
      </c>
      <c r="B2854" s="140" t="s">
        <v>18150</v>
      </c>
      <c r="C2854" s="141">
        <v>14</v>
      </c>
      <c r="D2854" s="141">
        <v>1</v>
      </c>
      <c r="E2854" s="142">
        <v>7212.15</v>
      </c>
      <c r="F2854" s="142">
        <v>2.09</v>
      </c>
      <c r="G2854" s="142">
        <v>10.26</v>
      </c>
      <c r="H2854" s="142">
        <v>68.66</v>
      </c>
      <c r="I2854" s="142">
        <v>81.010000000000005</v>
      </c>
      <c r="Q2854" s="30">
        <f t="shared" si="44"/>
        <v>81.010000000000005</v>
      </c>
    </row>
    <row r="2855" spans="1:17" x14ac:dyDescent="0.2">
      <c r="A2855" s="139" t="s">
        <v>5709</v>
      </c>
      <c r="B2855" s="140" t="s">
        <v>18151</v>
      </c>
      <c r="C2855" s="141">
        <v>19</v>
      </c>
      <c r="D2855" s="141">
        <v>0</v>
      </c>
      <c r="E2855" s="142">
        <v>0</v>
      </c>
      <c r="F2855" s="142">
        <v>2.83</v>
      </c>
      <c r="G2855" s="142">
        <v>0</v>
      </c>
      <c r="H2855" s="142">
        <v>0</v>
      </c>
      <c r="I2855" s="142">
        <v>2.83</v>
      </c>
      <c r="Q2855" s="30">
        <f t="shared" si="44"/>
        <v>2.83</v>
      </c>
    </row>
    <row r="2856" spans="1:17" x14ac:dyDescent="0.2">
      <c r="A2856" s="139" t="s">
        <v>5711</v>
      </c>
      <c r="B2856" s="140" t="s">
        <v>18152</v>
      </c>
      <c r="C2856" s="141">
        <v>52</v>
      </c>
      <c r="D2856" s="141">
        <v>0</v>
      </c>
      <c r="E2856" s="142">
        <v>0</v>
      </c>
      <c r="F2856" s="142">
        <v>7.75</v>
      </c>
      <c r="G2856" s="142">
        <v>0</v>
      </c>
      <c r="H2856" s="142">
        <v>0</v>
      </c>
      <c r="I2856" s="142">
        <v>7.75</v>
      </c>
      <c r="Q2856" s="30">
        <f t="shared" si="44"/>
        <v>7.75</v>
      </c>
    </row>
    <row r="2857" spans="1:17" x14ac:dyDescent="0.2">
      <c r="A2857" s="139" t="s">
        <v>5713</v>
      </c>
      <c r="B2857" s="140" t="s">
        <v>18153</v>
      </c>
      <c r="C2857" s="141">
        <v>22</v>
      </c>
      <c r="D2857" s="141">
        <v>0</v>
      </c>
      <c r="E2857" s="142">
        <v>0</v>
      </c>
      <c r="F2857" s="142">
        <v>3.28</v>
      </c>
      <c r="G2857" s="142">
        <v>0</v>
      </c>
      <c r="H2857" s="142">
        <v>0</v>
      </c>
      <c r="I2857" s="142">
        <v>3.28</v>
      </c>
      <c r="Q2857" s="30">
        <f t="shared" si="44"/>
        <v>3.28</v>
      </c>
    </row>
    <row r="2858" spans="1:17" x14ac:dyDescent="0.2">
      <c r="A2858" s="139" t="s">
        <v>5715</v>
      </c>
      <c r="B2858" s="140" t="s">
        <v>18154</v>
      </c>
      <c r="C2858" s="141">
        <v>2511</v>
      </c>
      <c r="D2858" s="141">
        <v>32</v>
      </c>
      <c r="E2858" s="142">
        <v>399574.18</v>
      </c>
      <c r="F2858" s="142">
        <v>374.3</v>
      </c>
      <c r="G2858" s="142">
        <v>328.2</v>
      </c>
      <c r="H2858" s="142">
        <v>3803.63</v>
      </c>
      <c r="I2858" s="142">
        <v>4506.13</v>
      </c>
      <c r="Q2858" s="30">
        <f t="shared" si="44"/>
        <v>4506.13</v>
      </c>
    </row>
    <row r="2859" spans="1:17" x14ac:dyDescent="0.2">
      <c r="A2859" s="139" t="s">
        <v>5717</v>
      </c>
      <c r="B2859" s="140" t="s">
        <v>18155</v>
      </c>
      <c r="C2859" s="141">
        <v>197</v>
      </c>
      <c r="D2859" s="141">
        <v>8</v>
      </c>
      <c r="E2859" s="142">
        <v>2354.92</v>
      </c>
      <c r="F2859" s="142">
        <v>29.37</v>
      </c>
      <c r="G2859" s="142">
        <v>82.05</v>
      </c>
      <c r="H2859" s="142">
        <v>22.42</v>
      </c>
      <c r="I2859" s="142">
        <v>133.84</v>
      </c>
      <c r="Q2859" s="30">
        <f t="shared" si="44"/>
        <v>133.84</v>
      </c>
    </row>
    <row r="2860" spans="1:17" x14ac:dyDescent="0.2">
      <c r="A2860" s="139" t="s">
        <v>5719</v>
      </c>
      <c r="B2860" s="140" t="s">
        <v>18156</v>
      </c>
      <c r="C2860" s="141">
        <v>44</v>
      </c>
      <c r="D2860" s="141">
        <v>4</v>
      </c>
      <c r="E2860" s="142">
        <v>210.94</v>
      </c>
      <c r="F2860" s="142">
        <v>6.56</v>
      </c>
      <c r="G2860" s="142">
        <v>41.02</v>
      </c>
      <c r="H2860" s="142">
        <v>2.0099999999999998</v>
      </c>
      <c r="I2860" s="142">
        <v>49.59</v>
      </c>
      <c r="Q2860" s="30">
        <f t="shared" si="44"/>
        <v>49.59</v>
      </c>
    </row>
    <row r="2861" spans="1:17" x14ac:dyDescent="0.2">
      <c r="A2861" s="139" t="s">
        <v>5721</v>
      </c>
      <c r="B2861" s="140" t="s">
        <v>18157</v>
      </c>
      <c r="C2861" s="141">
        <v>71</v>
      </c>
      <c r="D2861" s="141">
        <v>0</v>
      </c>
      <c r="E2861" s="142">
        <v>0</v>
      </c>
      <c r="F2861" s="142">
        <v>10.58</v>
      </c>
      <c r="G2861" s="142">
        <v>0</v>
      </c>
      <c r="H2861" s="142">
        <v>0</v>
      </c>
      <c r="I2861" s="142">
        <v>10.58</v>
      </c>
      <c r="Q2861" s="30">
        <f t="shared" si="44"/>
        <v>10.58</v>
      </c>
    </row>
    <row r="2862" spans="1:17" x14ac:dyDescent="0.2">
      <c r="A2862" s="139" t="s">
        <v>5723</v>
      </c>
      <c r="B2862" s="140" t="s">
        <v>18158</v>
      </c>
      <c r="C2862" s="141">
        <v>10968</v>
      </c>
      <c r="D2862" s="141">
        <v>364</v>
      </c>
      <c r="E2862" s="142">
        <v>206993.87</v>
      </c>
      <c r="F2862" s="142">
        <v>1634.94</v>
      </c>
      <c r="G2862" s="142">
        <v>3733.24</v>
      </c>
      <c r="H2862" s="142">
        <v>1970.42</v>
      </c>
      <c r="I2862" s="142">
        <v>7338.6</v>
      </c>
      <c r="Q2862" s="30">
        <f t="shared" si="44"/>
        <v>7338.6</v>
      </c>
    </row>
    <row r="2863" spans="1:17" x14ac:dyDescent="0.2">
      <c r="A2863" s="139" t="s">
        <v>5725</v>
      </c>
      <c r="B2863" s="140" t="s">
        <v>18159</v>
      </c>
      <c r="C2863" s="141">
        <v>80</v>
      </c>
      <c r="D2863" s="141">
        <v>0</v>
      </c>
      <c r="E2863" s="142">
        <v>0</v>
      </c>
      <c r="F2863" s="142">
        <v>11.93</v>
      </c>
      <c r="G2863" s="142">
        <v>0</v>
      </c>
      <c r="H2863" s="142">
        <v>0</v>
      </c>
      <c r="I2863" s="142">
        <v>11.93</v>
      </c>
      <c r="Q2863" s="30">
        <f t="shared" si="44"/>
        <v>11.93</v>
      </c>
    </row>
    <row r="2864" spans="1:17" x14ac:dyDescent="0.2">
      <c r="A2864" s="139" t="s">
        <v>5727</v>
      </c>
      <c r="B2864" s="140" t="s">
        <v>18160</v>
      </c>
      <c r="C2864" s="141">
        <v>109</v>
      </c>
      <c r="D2864" s="141">
        <v>1</v>
      </c>
      <c r="E2864" s="142">
        <v>248.82</v>
      </c>
      <c r="F2864" s="142">
        <v>16.25</v>
      </c>
      <c r="G2864" s="142">
        <v>10.26</v>
      </c>
      <c r="H2864" s="142">
        <v>2.37</v>
      </c>
      <c r="I2864" s="142">
        <v>28.88</v>
      </c>
      <c r="Q2864" s="30">
        <f t="shared" si="44"/>
        <v>28.88</v>
      </c>
    </row>
    <row r="2865" spans="1:17" x14ac:dyDescent="0.2">
      <c r="A2865" s="139" t="s">
        <v>5729</v>
      </c>
      <c r="B2865" s="140" t="s">
        <v>18161</v>
      </c>
      <c r="C2865" s="141">
        <v>67</v>
      </c>
      <c r="D2865" s="141">
        <v>1</v>
      </c>
      <c r="E2865" s="142">
        <v>17612.07</v>
      </c>
      <c r="F2865" s="142">
        <v>9.98</v>
      </c>
      <c r="G2865" s="142">
        <v>10.26</v>
      </c>
      <c r="H2865" s="142">
        <v>167.66</v>
      </c>
      <c r="I2865" s="142">
        <v>187.9</v>
      </c>
      <c r="Q2865" s="30">
        <f t="shared" si="44"/>
        <v>187.9</v>
      </c>
    </row>
    <row r="2866" spans="1:17" x14ac:dyDescent="0.2">
      <c r="A2866" s="139" t="s">
        <v>5731</v>
      </c>
      <c r="B2866" s="140" t="s">
        <v>18162</v>
      </c>
      <c r="C2866" s="141">
        <v>76</v>
      </c>
      <c r="D2866" s="141">
        <v>4</v>
      </c>
      <c r="E2866" s="142">
        <v>16550.990000000002</v>
      </c>
      <c r="F2866" s="142">
        <v>11.33</v>
      </c>
      <c r="G2866" s="142">
        <v>41.02</v>
      </c>
      <c r="H2866" s="142">
        <v>157.55000000000001</v>
      </c>
      <c r="I2866" s="142">
        <v>209.9</v>
      </c>
      <c r="Q2866" s="30">
        <f t="shared" si="44"/>
        <v>209.9</v>
      </c>
    </row>
    <row r="2867" spans="1:17" x14ac:dyDescent="0.2">
      <c r="A2867" s="139" t="s">
        <v>5733</v>
      </c>
      <c r="B2867" s="140" t="s">
        <v>18163</v>
      </c>
      <c r="C2867" s="141">
        <v>135</v>
      </c>
      <c r="D2867" s="141">
        <v>2</v>
      </c>
      <c r="E2867" s="142">
        <v>38945.61</v>
      </c>
      <c r="F2867" s="142">
        <v>20.12</v>
      </c>
      <c r="G2867" s="142">
        <v>20.51</v>
      </c>
      <c r="H2867" s="142">
        <v>370.73</v>
      </c>
      <c r="I2867" s="142">
        <v>411.36</v>
      </c>
      <c r="Q2867" s="30">
        <f t="shared" si="44"/>
        <v>411.36</v>
      </c>
    </row>
    <row r="2868" spans="1:17" x14ac:dyDescent="0.2">
      <c r="A2868" s="139" t="s">
        <v>5735</v>
      </c>
      <c r="B2868" s="140" t="s">
        <v>18164</v>
      </c>
      <c r="C2868" s="141">
        <v>57</v>
      </c>
      <c r="D2868" s="141">
        <v>4</v>
      </c>
      <c r="E2868" s="142">
        <v>945.52</v>
      </c>
      <c r="F2868" s="142">
        <v>8.5</v>
      </c>
      <c r="G2868" s="142">
        <v>41.02</v>
      </c>
      <c r="H2868" s="142">
        <v>9</v>
      </c>
      <c r="I2868" s="142">
        <v>58.52</v>
      </c>
      <c r="Q2868" s="30">
        <f t="shared" si="44"/>
        <v>58.52</v>
      </c>
    </row>
    <row r="2869" spans="1:17" x14ac:dyDescent="0.2">
      <c r="A2869" s="139" t="s">
        <v>5737</v>
      </c>
      <c r="B2869" s="140" t="s">
        <v>18165</v>
      </c>
      <c r="C2869" s="141">
        <v>49</v>
      </c>
      <c r="D2869" s="141">
        <v>1</v>
      </c>
      <c r="E2869" s="142">
        <v>186.61</v>
      </c>
      <c r="F2869" s="142">
        <v>7.3</v>
      </c>
      <c r="G2869" s="142">
        <v>10.26</v>
      </c>
      <c r="H2869" s="142">
        <v>1.78</v>
      </c>
      <c r="I2869" s="142">
        <v>19.34</v>
      </c>
      <c r="Q2869" s="30">
        <f t="shared" si="44"/>
        <v>19.34</v>
      </c>
    </row>
    <row r="2870" spans="1:17" x14ac:dyDescent="0.2">
      <c r="A2870" s="139" t="s">
        <v>5739</v>
      </c>
      <c r="B2870" s="140" t="s">
        <v>18166</v>
      </c>
      <c r="C2870" s="141">
        <v>92</v>
      </c>
      <c r="D2870" s="141">
        <v>5</v>
      </c>
      <c r="E2870" s="142">
        <v>933.05</v>
      </c>
      <c r="F2870" s="142">
        <v>13.71</v>
      </c>
      <c r="G2870" s="142">
        <v>51.28</v>
      </c>
      <c r="H2870" s="142">
        <v>8.8800000000000008</v>
      </c>
      <c r="I2870" s="142">
        <v>73.87</v>
      </c>
      <c r="Q2870" s="30">
        <f t="shared" si="44"/>
        <v>73.87</v>
      </c>
    </row>
    <row r="2871" spans="1:17" x14ac:dyDescent="0.2">
      <c r="A2871" s="139" t="s">
        <v>5741</v>
      </c>
      <c r="B2871" s="140" t="s">
        <v>18167</v>
      </c>
      <c r="C2871" s="141">
        <v>12919</v>
      </c>
      <c r="D2871" s="141">
        <v>95</v>
      </c>
      <c r="E2871" s="142">
        <v>27050.86</v>
      </c>
      <c r="F2871" s="142">
        <v>1925.77</v>
      </c>
      <c r="G2871" s="142">
        <v>974.34</v>
      </c>
      <c r="H2871" s="142">
        <v>257.5</v>
      </c>
      <c r="I2871" s="142">
        <v>3157.61</v>
      </c>
      <c r="Q2871" s="30">
        <f t="shared" si="44"/>
        <v>3157.61</v>
      </c>
    </row>
    <row r="2872" spans="1:17" x14ac:dyDescent="0.2">
      <c r="A2872" s="139" t="s">
        <v>5743</v>
      </c>
      <c r="B2872" s="140" t="s">
        <v>18168</v>
      </c>
      <c r="C2872" s="141">
        <v>21</v>
      </c>
      <c r="D2872" s="141">
        <v>2</v>
      </c>
      <c r="E2872" s="142">
        <v>74.64</v>
      </c>
      <c r="F2872" s="142">
        <v>3.13</v>
      </c>
      <c r="G2872" s="142">
        <v>20.51</v>
      </c>
      <c r="H2872" s="142">
        <v>0.71</v>
      </c>
      <c r="I2872" s="142">
        <v>24.35</v>
      </c>
      <c r="Q2872" s="30">
        <f t="shared" si="44"/>
        <v>24.35</v>
      </c>
    </row>
    <row r="2873" spans="1:17" x14ac:dyDescent="0.2">
      <c r="A2873" s="139" t="s">
        <v>5745</v>
      </c>
      <c r="B2873" s="140" t="s">
        <v>18169</v>
      </c>
      <c r="C2873" s="141">
        <v>119</v>
      </c>
      <c r="D2873" s="141">
        <v>0</v>
      </c>
      <c r="E2873" s="142">
        <v>0</v>
      </c>
      <c r="F2873" s="142">
        <v>17.739999999999998</v>
      </c>
      <c r="G2873" s="142">
        <v>0</v>
      </c>
      <c r="H2873" s="142">
        <v>0</v>
      </c>
      <c r="I2873" s="142">
        <v>17.739999999999998</v>
      </c>
      <c r="Q2873" s="30">
        <f t="shared" si="44"/>
        <v>17.739999999999998</v>
      </c>
    </row>
    <row r="2874" spans="1:17" x14ac:dyDescent="0.2">
      <c r="A2874" s="139" t="s">
        <v>5747</v>
      </c>
      <c r="B2874" s="140" t="s">
        <v>18170</v>
      </c>
      <c r="C2874" s="141">
        <v>61</v>
      </c>
      <c r="D2874" s="141">
        <v>1</v>
      </c>
      <c r="E2874" s="142">
        <v>186.61</v>
      </c>
      <c r="F2874" s="142">
        <v>9.1</v>
      </c>
      <c r="G2874" s="142">
        <v>10.26</v>
      </c>
      <c r="H2874" s="142">
        <v>1.78</v>
      </c>
      <c r="I2874" s="142">
        <v>21.14</v>
      </c>
      <c r="Q2874" s="30">
        <f t="shared" si="44"/>
        <v>21.14</v>
      </c>
    </row>
    <row r="2875" spans="1:17" x14ac:dyDescent="0.2">
      <c r="A2875" s="139" t="s">
        <v>5749</v>
      </c>
      <c r="B2875" s="140" t="s">
        <v>18171</v>
      </c>
      <c r="C2875" s="141">
        <v>27</v>
      </c>
      <c r="D2875" s="141">
        <v>1</v>
      </c>
      <c r="E2875" s="142">
        <v>37.32</v>
      </c>
      <c r="F2875" s="142">
        <v>4.0199999999999996</v>
      </c>
      <c r="G2875" s="142">
        <v>10.26</v>
      </c>
      <c r="H2875" s="142">
        <v>0.35</v>
      </c>
      <c r="I2875" s="142">
        <v>14.63</v>
      </c>
      <c r="Q2875" s="30">
        <f t="shared" si="44"/>
        <v>14.63</v>
      </c>
    </row>
    <row r="2876" spans="1:17" x14ac:dyDescent="0.2">
      <c r="A2876" s="139" t="s">
        <v>5751</v>
      </c>
      <c r="B2876" s="140" t="s">
        <v>18172</v>
      </c>
      <c r="C2876" s="141">
        <v>56</v>
      </c>
      <c r="D2876" s="141">
        <v>0</v>
      </c>
      <c r="E2876" s="142">
        <v>0</v>
      </c>
      <c r="F2876" s="142">
        <v>8.34</v>
      </c>
      <c r="G2876" s="142">
        <v>0</v>
      </c>
      <c r="H2876" s="142">
        <v>0</v>
      </c>
      <c r="I2876" s="142">
        <v>8.34</v>
      </c>
      <c r="Q2876" s="30">
        <f t="shared" si="44"/>
        <v>8.34</v>
      </c>
    </row>
    <row r="2877" spans="1:17" x14ac:dyDescent="0.2">
      <c r="A2877" s="139" t="s">
        <v>5753</v>
      </c>
      <c r="B2877" s="140" t="s">
        <v>18173</v>
      </c>
      <c r="C2877" s="141">
        <v>6</v>
      </c>
      <c r="D2877" s="141">
        <v>0</v>
      </c>
      <c r="E2877" s="142">
        <v>0</v>
      </c>
      <c r="F2877" s="142">
        <v>0.9</v>
      </c>
      <c r="G2877" s="142">
        <v>0</v>
      </c>
      <c r="H2877" s="142">
        <v>0</v>
      </c>
      <c r="I2877" s="142">
        <v>0.9</v>
      </c>
      <c r="Q2877" s="30">
        <f t="shared" si="44"/>
        <v>0.9</v>
      </c>
    </row>
    <row r="2878" spans="1:17" x14ac:dyDescent="0.2">
      <c r="A2878" s="139" t="s">
        <v>5755</v>
      </c>
      <c r="B2878" s="140" t="s">
        <v>18174</v>
      </c>
      <c r="C2878" s="141">
        <v>67</v>
      </c>
      <c r="D2878" s="141">
        <v>4</v>
      </c>
      <c r="E2878" s="142">
        <v>149.28</v>
      </c>
      <c r="F2878" s="142">
        <v>9.98</v>
      </c>
      <c r="G2878" s="142">
        <v>41.02</v>
      </c>
      <c r="H2878" s="142">
        <v>1.42</v>
      </c>
      <c r="I2878" s="142">
        <v>52.42</v>
      </c>
      <c r="Q2878" s="30">
        <f t="shared" si="44"/>
        <v>52.42</v>
      </c>
    </row>
    <row r="2879" spans="1:17" x14ac:dyDescent="0.2">
      <c r="A2879" s="139" t="s">
        <v>5757</v>
      </c>
      <c r="B2879" s="140" t="s">
        <v>18175</v>
      </c>
      <c r="C2879" s="141">
        <v>24</v>
      </c>
      <c r="D2879" s="141">
        <v>2</v>
      </c>
      <c r="E2879" s="142">
        <v>74.64</v>
      </c>
      <c r="F2879" s="142">
        <v>3.58</v>
      </c>
      <c r="G2879" s="142">
        <v>20.51</v>
      </c>
      <c r="H2879" s="142">
        <v>0.71</v>
      </c>
      <c r="I2879" s="142">
        <v>24.8</v>
      </c>
      <c r="Q2879" s="30">
        <f t="shared" si="44"/>
        <v>24.8</v>
      </c>
    </row>
    <row r="2880" spans="1:17" x14ac:dyDescent="0.2">
      <c r="A2880" s="139" t="s">
        <v>5759</v>
      </c>
      <c r="B2880" s="140" t="s">
        <v>18176</v>
      </c>
      <c r="C2880" s="141">
        <v>144</v>
      </c>
      <c r="D2880" s="141">
        <v>4</v>
      </c>
      <c r="E2880" s="142">
        <v>746.44</v>
      </c>
      <c r="F2880" s="142">
        <v>21.46</v>
      </c>
      <c r="G2880" s="142">
        <v>41.02</v>
      </c>
      <c r="H2880" s="142">
        <v>7.1</v>
      </c>
      <c r="I2880" s="142">
        <v>69.58</v>
      </c>
      <c r="Q2880" s="30">
        <f t="shared" si="44"/>
        <v>69.58</v>
      </c>
    </row>
    <row r="2881" spans="1:17" x14ac:dyDescent="0.2">
      <c r="A2881" s="139" t="s">
        <v>5761</v>
      </c>
      <c r="B2881" s="140" t="s">
        <v>18177</v>
      </c>
      <c r="C2881" s="141">
        <v>1625</v>
      </c>
      <c r="D2881" s="141">
        <v>14</v>
      </c>
      <c r="E2881" s="142">
        <v>2853.88</v>
      </c>
      <c r="F2881" s="142">
        <v>242.23</v>
      </c>
      <c r="G2881" s="142">
        <v>143.58000000000001</v>
      </c>
      <c r="H2881" s="142">
        <v>27.17</v>
      </c>
      <c r="I2881" s="142">
        <v>412.98</v>
      </c>
      <c r="Q2881" s="30">
        <f t="shared" si="44"/>
        <v>412.98</v>
      </c>
    </row>
    <row r="2882" spans="1:17" x14ac:dyDescent="0.2">
      <c r="A2882" s="139" t="s">
        <v>5763</v>
      </c>
      <c r="B2882" s="140" t="s">
        <v>18178</v>
      </c>
      <c r="C2882" s="141">
        <v>27</v>
      </c>
      <c r="D2882" s="141">
        <v>1</v>
      </c>
      <c r="E2882" s="142">
        <v>269.25</v>
      </c>
      <c r="F2882" s="142">
        <v>4.0199999999999996</v>
      </c>
      <c r="G2882" s="142">
        <v>10.26</v>
      </c>
      <c r="H2882" s="142">
        <v>2.56</v>
      </c>
      <c r="I2882" s="142">
        <v>16.84</v>
      </c>
      <c r="Q2882" s="30">
        <f t="shared" si="44"/>
        <v>16.84</v>
      </c>
    </row>
    <row r="2883" spans="1:17" x14ac:dyDescent="0.2">
      <c r="A2883" s="139" t="s">
        <v>5765</v>
      </c>
      <c r="B2883" s="140" t="s">
        <v>18179</v>
      </c>
      <c r="C2883" s="141">
        <v>120</v>
      </c>
      <c r="D2883" s="141">
        <v>0</v>
      </c>
      <c r="E2883" s="142">
        <v>0</v>
      </c>
      <c r="F2883" s="142">
        <v>17.89</v>
      </c>
      <c r="G2883" s="142">
        <v>0</v>
      </c>
      <c r="H2883" s="142">
        <v>0</v>
      </c>
      <c r="I2883" s="142">
        <v>17.89</v>
      </c>
      <c r="Q2883" s="30">
        <f t="shared" si="44"/>
        <v>17.89</v>
      </c>
    </row>
    <row r="2884" spans="1:17" x14ac:dyDescent="0.2">
      <c r="A2884" s="139" t="s">
        <v>5767</v>
      </c>
      <c r="B2884" s="140" t="s">
        <v>18180</v>
      </c>
      <c r="C2884" s="141">
        <v>24</v>
      </c>
      <c r="D2884" s="141">
        <v>1</v>
      </c>
      <c r="E2884" s="142">
        <v>188.48</v>
      </c>
      <c r="F2884" s="142">
        <v>3.58</v>
      </c>
      <c r="G2884" s="142">
        <v>10.26</v>
      </c>
      <c r="H2884" s="142">
        <v>1.79</v>
      </c>
      <c r="I2884" s="142">
        <v>15.63</v>
      </c>
      <c r="Q2884" s="30">
        <f t="shared" si="44"/>
        <v>15.63</v>
      </c>
    </row>
    <row r="2885" spans="1:17" x14ac:dyDescent="0.2">
      <c r="A2885" s="139" t="s">
        <v>5769</v>
      </c>
      <c r="B2885" s="140" t="s">
        <v>18181</v>
      </c>
      <c r="C2885" s="141">
        <v>108</v>
      </c>
      <c r="D2885" s="141">
        <v>0</v>
      </c>
      <c r="E2885" s="142">
        <v>0</v>
      </c>
      <c r="F2885" s="142">
        <v>16.100000000000001</v>
      </c>
      <c r="G2885" s="142">
        <v>0</v>
      </c>
      <c r="H2885" s="142">
        <v>0</v>
      </c>
      <c r="I2885" s="142">
        <v>16.100000000000001</v>
      </c>
      <c r="Q2885" s="30">
        <f t="shared" si="44"/>
        <v>16.100000000000001</v>
      </c>
    </row>
    <row r="2886" spans="1:17" x14ac:dyDescent="0.2">
      <c r="A2886" s="139" t="s">
        <v>5771</v>
      </c>
      <c r="B2886" s="140" t="s">
        <v>18182</v>
      </c>
      <c r="C2886" s="141">
        <v>20</v>
      </c>
      <c r="D2886" s="141">
        <v>0</v>
      </c>
      <c r="E2886" s="142">
        <v>0</v>
      </c>
      <c r="F2886" s="142">
        <v>2.98</v>
      </c>
      <c r="G2886" s="142">
        <v>0</v>
      </c>
      <c r="H2886" s="142">
        <v>0</v>
      </c>
      <c r="I2886" s="142">
        <v>2.98</v>
      </c>
      <c r="Q2886" s="30">
        <f t="shared" si="44"/>
        <v>2.98</v>
      </c>
    </row>
    <row r="2887" spans="1:17" x14ac:dyDescent="0.2">
      <c r="A2887" s="139" t="s">
        <v>5773</v>
      </c>
      <c r="B2887" s="140" t="s">
        <v>18183</v>
      </c>
      <c r="C2887" s="141">
        <v>563</v>
      </c>
      <c r="D2887" s="141">
        <v>19</v>
      </c>
      <c r="E2887" s="142">
        <v>3913.81</v>
      </c>
      <c r="F2887" s="142">
        <v>83.92</v>
      </c>
      <c r="G2887" s="142">
        <v>194.86</v>
      </c>
      <c r="H2887" s="142">
        <v>37.26</v>
      </c>
      <c r="I2887" s="142">
        <v>316.04000000000002</v>
      </c>
      <c r="Q2887" s="30">
        <f t="shared" si="44"/>
        <v>316.04000000000002</v>
      </c>
    </row>
    <row r="2888" spans="1:17" x14ac:dyDescent="0.2">
      <c r="A2888" s="139" t="s">
        <v>5775</v>
      </c>
      <c r="B2888" s="140" t="s">
        <v>18184</v>
      </c>
      <c r="C2888" s="141">
        <v>11</v>
      </c>
      <c r="D2888" s="141">
        <v>0</v>
      </c>
      <c r="E2888" s="142">
        <v>0</v>
      </c>
      <c r="F2888" s="142">
        <v>1.64</v>
      </c>
      <c r="G2888" s="142">
        <v>0</v>
      </c>
      <c r="H2888" s="142">
        <v>0</v>
      </c>
      <c r="I2888" s="142">
        <v>1.64</v>
      </c>
      <c r="Q2888" s="30">
        <f t="shared" si="44"/>
        <v>1.64</v>
      </c>
    </row>
    <row r="2889" spans="1:17" x14ac:dyDescent="0.2">
      <c r="A2889" s="139" t="s">
        <v>5777</v>
      </c>
      <c r="B2889" s="140" t="s">
        <v>18185</v>
      </c>
      <c r="C2889" s="141">
        <v>106</v>
      </c>
      <c r="D2889" s="141">
        <v>0</v>
      </c>
      <c r="E2889" s="142">
        <v>0</v>
      </c>
      <c r="F2889" s="142">
        <v>15.8</v>
      </c>
      <c r="G2889" s="142">
        <v>0</v>
      </c>
      <c r="H2889" s="142">
        <v>0</v>
      </c>
      <c r="I2889" s="142">
        <v>15.8</v>
      </c>
      <c r="Q2889" s="30">
        <f t="shared" si="44"/>
        <v>15.8</v>
      </c>
    </row>
    <row r="2890" spans="1:17" x14ac:dyDescent="0.2">
      <c r="A2890" s="139" t="s">
        <v>5779</v>
      </c>
      <c r="B2890" s="140" t="s">
        <v>18186</v>
      </c>
      <c r="C2890" s="141">
        <v>13</v>
      </c>
      <c r="D2890" s="141">
        <v>0</v>
      </c>
      <c r="E2890" s="142">
        <v>0</v>
      </c>
      <c r="F2890" s="142">
        <v>1.94</v>
      </c>
      <c r="G2890" s="142">
        <v>0</v>
      </c>
      <c r="H2890" s="142">
        <v>0</v>
      </c>
      <c r="I2890" s="142">
        <v>1.94</v>
      </c>
      <c r="Q2890" s="30">
        <f t="shared" si="44"/>
        <v>1.94</v>
      </c>
    </row>
    <row r="2891" spans="1:17" x14ac:dyDescent="0.2">
      <c r="A2891" s="139" t="s">
        <v>5781</v>
      </c>
      <c r="B2891" s="140" t="s">
        <v>18187</v>
      </c>
      <c r="C2891" s="141">
        <v>34</v>
      </c>
      <c r="D2891" s="141">
        <v>0</v>
      </c>
      <c r="E2891" s="142">
        <v>0</v>
      </c>
      <c r="F2891" s="142">
        <v>5.07</v>
      </c>
      <c r="G2891" s="142">
        <v>0</v>
      </c>
      <c r="H2891" s="142">
        <v>0</v>
      </c>
      <c r="I2891" s="142">
        <v>5.07</v>
      </c>
      <c r="Q2891" s="30">
        <f t="shared" si="44"/>
        <v>5.07</v>
      </c>
    </row>
    <row r="2892" spans="1:17" x14ac:dyDescent="0.2">
      <c r="A2892" s="139" t="s">
        <v>5783</v>
      </c>
      <c r="B2892" s="140" t="s">
        <v>18188</v>
      </c>
      <c r="C2892" s="141">
        <v>324</v>
      </c>
      <c r="D2892" s="141">
        <v>1</v>
      </c>
      <c r="E2892" s="142">
        <v>248.82</v>
      </c>
      <c r="F2892" s="142">
        <v>48.3</v>
      </c>
      <c r="G2892" s="142">
        <v>10.26</v>
      </c>
      <c r="H2892" s="142">
        <v>2.37</v>
      </c>
      <c r="I2892" s="142">
        <v>60.93</v>
      </c>
      <c r="Q2892" s="30">
        <f t="shared" si="44"/>
        <v>60.93</v>
      </c>
    </row>
    <row r="2893" spans="1:17" x14ac:dyDescent="0.2">
      <c r="A2893" s="139" t="s">
        <v>5785</v>
      </c>
      <c r="B2893" s="140" t="s">
        <v>18189</v>
      </c>
      <c r="C2893" s="141">
        <v>121</v>
      </c>
      <c r="D2893" s="141">
        <v>2</v>
      </c>
      <c r="E2893" s="142">
        <v>373.22</v>
      </c>
      <c r="F2893" s="142">
        <v>18.04</v>
      </c>
      <c r="G2893" s="142">
        <v>20.51</v>
      </c>
      <c r="H2893" s="142">
        <v>3.55</v>
      </c>
      <c r="I2893" s="142">
        <v>42.1</v>
      </c>
      <c r="Q2893" s="30">
        <f t="shared" si="44"/>
        <v>42.1</v>
      </c>
    </row>
    <row r="2894" spans="1:17" x14ac:dyDescent="0.2">
      <c r="A2894" s="139" t="s">
        <v>5787</v>
      </c>
      <c r="B2894" s="140" t="s">
        <v>18190</v>
      </c>
      <c r="C2894" s="141">
        <v>286</v>
      </c>
      <c r="D2894" s="141">
        <v>2</v>
      </c>
      <c r="E2894" s="142">
        <v>489.07</v>
      </c>
      <c r="F2894" s="142">
        <v>42.63</v>
      </c>
      <c r="G2894" s="142">
        <v>20.51</v>
      </c>
      <c r="H2894" s="142">
        <v>4.66</v>
      </c>
      <c r="I2894" s="142">
        <v>67.8</v>
      </c>
      <c r="Q2894" s="30">
        <f t="shared" si="44"/>
        <v>67.8</v>
      </c>
    </row>
    <row r="2895" spans="1:17" x14ac:dyDescent="0.2">
      <c r="A2895" s="139" t="s">
        <v>5789</v>
      </c>
      <c r="B2895" s="140" t="s">
        <v>18191</v>
      </c>
      <c r="C2895" s="141">
        <v>16</v>
      </c>
      <c r="D2895" s="141">
        <v>0</v>
      </c>
      <c r="E2895" s="142">
        <v>0</v>
      </c>
      <c r="F2895" s="142">
        <v>2.38</v>
      </c>
      <c r="G2895" s="142">
        <v>0</v>
      </c>
      <c r="H2895" s="142">
        <v>0</v>
      </c>
      <c r="I2895" s="142">
        <v>2.38</v>
      </c>
      <c r="Q2895" s="30">
        <f t="shared" ref="Q2895:Q2958" si="45">I2895+P2895</f>
        <v>2.38</v>
      </c>
    </row>
    <row r="2896" spans="1:17" x14ac:dyDescent="0.2">
      <c r="A2896" s="139" t="s">
        <v>5791</v>
      </c>
      <c r="B2896" s="140" t="s">
        <v>18192</v>
      </c>
      <c r="C2896" s="141">
        <v>3858</v>
      </c>
      <c r="D2896" s="141">
        <v>92</v>
      </c>
      <c r="E2896" s="142">
        <v>45139.67</v>
      </c>
      <c r="F2896" s="142">
        <v>575.09</v>
      </c>
      <c r="G2896" s="142">
        <v>943.57</v>
      </c>
      <c r="H2896" s="142">
        <v>429.7</v>
      </c>
      <c r="I2896" s="142">
        <v>1948.36</v>
      </c>
      <c r="Q2896" s="30">
        <f t="shared" si="45"/>
        <v>1948.36</v>
      </c>
    </row>
    <row r="2897" spans="1:17" x14ac:dyDescent="0.2">
      <c r="A2897" s="139" t="s">
        <v>5793</v>
      </c>
      <c r="B2897" s="140" t="s">
        <v>18193</v>
      </c>
      <c r="C2897" s="141">
        <v>85</v>
      </c>
      <c r="D2897" s="141">
        <v>0</v>
      </c>
      <c r="E2897" s="142">
        <v>0</v>
      </c>
      <c r="F2897" s="142">
        <v>12.67</v>
      </c>
      <c r="G2897" s="142">
        <v>0</v>
      </c>
      <c r="H2897" s="142">
        <v>0</v>
      </c>
      <c r="I2897" s="142">
        <v>12.67</v>
      </c>
      <c r="Q2897" s="30">
        <f t="shared" si="45"/>
        <v>12.67</v>
      </c>
    </row>
    <row r="2898" spans="1:17" x14ac:dyDescent="0.2">
      <c r="A2898" s="139" t="s">
        <v>5795</v>
      </c>
      <c r="B2898" s="140" t="s">
        <v>18194</v>
      </c>
      <c r="C2898" s="141">
        <v>355</v>
      </c>
      <c r="D2898" s="141">
        <v>6</v>
      </c>
      <c r="E2898" s="142">
        <v>914.4</v>
      </c>
      <c r="F2898" s="142">
        <v>52.92</v>
      </c>
      <c r="G2898" s="142">
        <v>61.54</v>
      </c>
      <c r="H2898" s="142">
        <v>8.6999999999999993</v>
      </c>
      <c r="I2898" s="142">
        <v>123.16</v>
      </c>
      <c r="Q2898" s="30">
        <f t="shared" si="45"/>
        <v>123.16</v>
      </c>
    </row>
    <row r="2899" spans="1:17" x14ac:dyDescent="0.2">
      <c r="A2899" s="139" t="s">
        <v>5797</v>
      </c>
      <c r="B2899" s="140" t="s">
        <v>18195</v>
      </c>
      <c r="C2899" s="141">
        <v>109</v>
      </c>
      <c r="D2899" s="141">
        <v>0</v>
      </c>
      <c r="E2899" s="142">
        <v>0</v>
      </c>
      <c r="F2899" s="142">
        <v>16.25</v>
      </c>
      <c r="G2899" s="142">
        <v>0</v>
      </c>
      <c r="H2899" s="142">
        <v>0</v>
      </c>
      <c r="I2899" s="142">
        <v>16.25</v>
      </c>
      <c r="Q2899" s="30">
        <f t="shared" si="45"/>
        <v>16.25</v>
      </c>
    </row>
    <row r="2900" spans="1:17" x14ac:dyDescent="0.2">
      <c r="A2900" s="139" t="s">
        <v>5799</v>
      </c>
      <c r="B2900" s="140" t="s">
        <v>18196</v>
      </c>
      <c r="C2900" s="141">
        <v>28</v>
      </c>
      <c r="D2900" s="141">
        <v>0</v>
      </c>
      <c r="E2900" s="142">
        <v>0</v>
      </c>
      <c r="F2900" s="142">
        <v>4.18</v>
      </c>
      <c r="G2900" s="142">
        <v>0</v>
      </c>
      <c r="H2900" s="142">
        <v>0</v>
      </c>
      <c r="I2900" s="142">
        <v>4.18</v>
      </c>
      <c r="Q2900" s="30">
        <f t="shared" si="45"/>
        <v>4.18</v>
      </c>
    </row>
    <row r="2901" spans="1:17" x14ac:dyDescent="0.2">
      <c r="A2901" s="139" t="s">
        <v>5801</v>
      </c>
      <c r="B2901" s="140" t="s">
        <v>18197</v>
      </c>
      <c r="C2901" s="141">
        <v>63</v>
      </c>
      <c r="D2901" s="141">
        <v>0</v>
      </c>
      <c r="E2901" s="142">
        <v>0</v>
      </c>
      <c r="F2901" s="142">
        <v>9.39</v>
      </c>
      <c r="G2901" s="142">
        <v>0</v>
      </c>
      <c r="H2901" s="142">
        <v>0</v>
      </c>
      <c r="I2901" s="142">
        <v>9.39</v>
      </c>
      <c r="Q2901" s="30">
        <f t="shared" si="45"/>
        <v>9.39</v>
      </c>
    </row>
    <row r="2902" spans="1:17" x14ac:dyDescent="0.2">
      <c r="A2902" s="139" t="s">
        <v>5803</v>
      </c>
      <c r="B2902" s="140" t="s">
        <v>18198</v>
      </c>
      <c r="C2902" s="141">
        <v>186</v>
      </c>
      <c r="D2902" s="141">
        <v>6</v>
      </c>
      <c r="E2902" s="142">
        <v>1007.71</v>
      </c>
      <c r="F2902" s="142">
        <v>27.73</v>
      </c>
      <c r="G2902" s="142">
        <v>61.54</v>
      </c>
      <c r="H2902" s="142">
        <v>9.59</v>
      </c>
      <c r="I2902" s="142">
        <v>98.86</v>
      </c>
      <c r="Q2902" s="30">
        <f t="shared" si="45"/>
        <v>98.86</v>
      </c>
    </row>
    <row r="2903" spans="1:17" x14ac:dyDescent="0.2">
      <c r="A2903" s="139" t="s">
        <v>5805</v>
      </c>
      <c r="B2903" s="140" t="s">
        <v>18199</v>
      </c>
      <c r="C2903" s="141">
        <v>68</v>
      </c>
      <c r="D2903" s="141">
        <v>5</v>
      </c>
      <c r="E2903" s="142">
        <v>634.47</v>
      </c>
      <c r="F2903" s="142">
        <v>10.14</v>
      </c>
      <c r="G2903" s="142">
        <v>51.28</v>
      </c>
      <c r="H2903" s="142">
        <v>6.04</v>
      </c>
      <c r="I2903" s="142">
        <v>67.459999999999994</v>
      </c>
      <c r="Q2903" s="30">
        <f t="shared" si="45"/>
        <v>67.459999999999994</v>
      </c>
    </row>
    <row r="2904" spans="1:17" x14ac:dyDescent="0.2">
      <c r="A2904" s="139" t="s">
        <v>5807</v>
      </c>
      <c r="B2904" s="140" t="s">
        <v>18200</v>
      </c>
      <c r="C2904" s="141">
        <v>625</v>
      </c>
      <c r="D2904" s="141">
        <v>13</v>
      </c>
      <c r="E2904" s="142">
        <v>2161.79</v>
      </c>
      <c r="F2904" s="142">
        <v>93.17</v>
      </c>
      <c r="G2904" s="142">
        <v>133.33000000000001</v>
      </c>
      <c r="H2904" s="142">
        <v>20.58</v>
      </c>
      <c r="I2904" s="142">
        <v>247.08</v>
      </c>
      <c r="Q2904" s="30">
        <f t="shared" si="45"/>
        <v>247.08</v>
      </c>
    </row>
    <row r="2905" spans="1:17" x14ac:dyDescent="0.2">
      <c r="A2905" s="139" t="s">
        <v>5809</v>
      </c>
      <c r="B2905" s="140" t="s">
        <v>18201</v>
      </c>
      <c r="C2905" s="141">
        <v>33</v>
      </c>
      <c r="D2905" s="141">
        <v>0</v>
      </c>
      <c r="E2905" s="142">
        <v>0</v>
      </c>
      <c r="F2905" s="142">
        <v>4.92</v>
      </c>
      <c r="G2905" s="142">
        <v>0</v>
      </c>
      <c r="H2905" s="142">
        <v>0</v>
      </c>
      <c r="I2905" s="142">
        <v>4.92</v>
      </c>
      <c r="Q2905" s="30">
        <f t="shared" si="45"/>
        <v>4.92</v>
      </c>
    </row>
    <row r="2906" spans="1:17" x14ac:dyDescent="0.2">
      <c r="A2906" s="139" t="s">
        <v>5811</v>
      </c>
      <c r="B2906" s="140" t="s">
        <v>18202</v>
      </c>
      <c r="C2906" s="141">
        <v>29</v>
      </c>
      <c r="D2906" s="141">
        <v>0</v>
      </c>
      <c r="E2906" s="142">
        <v>0</v>
      </c>
      <c r="F2906" s="142">
        <v>4.32</v>
      </c>
      <c r="G2906" s="142">
        <v>0</v>
      </c>
      <c r="H2906" s="142">
        <v>0</v>
      </c>
      <c r="I2906" s="142">
        <v>4.32</v>
      </c>
      <c r="Q2906" s="30">
        <f t="shared" si="45"/>
        <v>4.32</v>
      </c>
    </row>
    <row r="2907" spans="1:17" x14ac:dyDescent="0.2">
      <c r="A2907" s="139" t="s">
        <v>5813</v>
      </c>
      <c r="B2907" s="140" t="s">
        <v>18203</v>
      </c>
      <c r="C2907" s="141">
        <v>12</v>
      </c>
      <c r="D2907" s="141">
        <v>1</v>
      </c>
      <c r="E2907" s="142">
        <v>188.48</v>
      </c>
      <c r="F2907" s="142">
        <v>1.79</v>
      </c>
      <c r="G2907" s="142">
        <v>10.26</v>
      </c>
      <c r="H2907" s="142">
        <v>1.79</v>
      </c>
      <c r="I2907" s="142">
        <v>13.84</v>
      </c>
      <c r="Q2907" s="30">
        <f t="shared" si="45"/>
        <v>13.84</v>
      </c>
    </row>
    <row r="2908" spans="1:17" x14ac:dyDescent="0.2">
      <c r="A2908" s="139" t="s">
        <v>5815</v>
      </c>
      <c r="B2908" s="140" t="s">
        <v>18204</v>
      </c>
      <c r="C2908" s="141">
        <v>2567</v>
      </c>
      <c r="D2908" s="141">
        <v>55</v>
      </c>
      <c r="E2908" s="142">
        <v>38614.61</v>
      </c>
      <c r="F2908" s="142">
        <v>382.65</v>
      </c>
      <c r="G2908" s="142">
        <v>564.09</v>
      </c>
      <c r="H2908" s="142">
        <v>367.58</v>
      </c>
      <c r="I2908" s="142">
        <v>1314.32</v>
      </c>
      <c r="Q2908" s="30">
        <f t="shared" si="45"/>
        <v>1314.32</v>
      </c>
    </row>
    <row r="2909" spans="1:17" x14ac:dyDescent="0.2">
      <c r="A2909" s="139" t="s">
        <v>5817</v>
      </c>
      <c r="B2909" s="140" t="s">
        <v>18205</v>
      </c>
      <c r="C2909" s="141">
        <v>12</v>
      </c>
      <c r="D2909" s="141">
        <v>0</v>
      </c>
      <c r="E2909" s="142">
        <v>0</v>
      </c>
      <c r="F2909" s="142">
        <v>1.79</v>
      </c>
      <c r="G2909" s="142">
        <v>0</v>
      </c>
      <c r="H2909" s="142">
        <v>0</v>
      </c>
      <c r="I2909" s="142">
        <v>1.79</v>
      </c>
      <c r="Q2909" s="30">
        <f t="shared" si="45"/>
        <v>1.79</v>
      </c>
    </row>
    <row r="2910" spans="1:17" x14ac:dyDescent="0.2">
      <c r="A2910" s="139" t="s">
        <v>5819</v>
      </c>
      <c r="B2910" s="140" t="s">
        <v>18206</v>
      </c>
      <c r="C2910" s="141">
        <v>79</v>
      </c>
      <c r="D2910" s="141">
        <v>3</v>
      </c>
      <c r="E2910" s="142">
        <v>146.76</v>
      </c>
      <c r="F2910" s="142">
        <v>11.78</v>
      </c>
      <c r="G2910" s="142">
        <v>30.77</v>
      </c>
      <c r="H2910" s="142">
        <v>1.4</v>
      </c>
      <c r="I2910" s="142">
        <v>43.95</v>
      </c>
      <c r="Q2910" s="30">
        <f t="shared" si="45"/>
        <v>43.95</v>
      </c>
    </row>
    <row r="2911" spans="1:17" x14ac:dyDescent="0.2">
      <c r="A2911" s="139" t="s">
        <v>5821</v>
      </c>
      <c r="B2911" s="140" t="s">
        <v>18207</v>
      </c>
      <c r="C2911" s="141">
        <v>130</v>
      </c>
      <c r="D2911" s="141">
        <v>6</v>
      </c>
      <c r="E2911" s="142">
        <v>22898.16</v>
      </c>
      <c r="F2911" s="142">
        <v>19.38</v>
      </c>
      <c r="G2911" s="142">
        <v>61.54</v>
      </c>
      <c r="H2911" s="142">
        <v>217.98</v>
      </c>
      <c r="I2911" s="142">
        <v>298.89999999999998</v>
      </c>
      <c r="Q2911" s="30">
        <f t="shared" si="45"/>
        <v>298.89999999999998</v>
      </c>
    </row>
    <row r="2912" spans="1:17" x14ac:dyDescent="0.2">
      <c r="A2912" s="139" t="s">
        <v>5823</v>
      </c>
      <c r="B2912" s="140" t="s">
        <v>18208</v>
      </c>
      <c r="C2912" s="141">
        <v>314</v>
      </c>
      <c r="D2912" s="141">
        <v>6</v>
      </c>
      <c r="E2912" s="142">
        <v>870.31</v>
      </c>
      <c r="F2912" s="142">
        <v>46.81</v>
      </c>
      <c r="G2912" s="142">
        <v>61.54</v>
      </c>
      <c r="H2912" s="142">
        <v>8.2899999999999991</v>
      </c>
      <c r="I2912" s="142">
        <v>116.64</v>
      </c>
      <c r="Q2912" s="30">
        <f t="shared" si="45"/>
        <v>116.64</v>
      </c>
    </row>
    <row r="2913" spans="1:17" x14ac:dyDescent="0.2">
      <c r="A2913" s="139" t="s">
        <v>5825</v>
      </c>
      <c r="B2913" s="140" t="s">
        <v>18209</v>
      </c>
      <c r="C2913" s="141">
        <v>88</v>
      </c>
      <c r="D2913" s="141">
        <v>3</v>
      </c>
      <c r="E2913" s="142">
        <v>14610.91</v>
      </c>
      <c r="F2913" s="142">
        <v>13.12</v>
      </c>
      <c r="G2913" s="142">
        <v>30.77</v>
      </c>
      <c r="H2913" s="142">
        <v>139.09</v>
      </c>
      <c r="I2913" s="142">
        <v>182.98</v>
      </c>
      <c r="Q2913" s="30">
        <f t="shared" si="45"/>
        <v>182.98</v>
      </c>
    </row>
    <row r="2914" spans="1:17" x14ac:dyDescent="0.2">
      <c r="A2914" s="139" t="s">
        <v>5827</v>
      </c>
      <c r="B2914" s="140" t="s">
        <v>18210</v>
      </c>
      <c r="C2914" s="141">
        <v>52</v>
      </c>
      <c r="D2914" s="141">
        <v>6</v>
      </c>
      <c r="E2914" s="142">
        <v>735.77</v>
      </c>
      <c r="F2914" s="142">
        <v>7.75</v>
      </c>
      <c r="G2914" s="142">
        <v>61.54</v>
      </c>
      <c r="H2914" s="142">
        <v>7</v>
      </c>
      <c r="I2914" s="142">
        <v>76.290000000000006</v>
      </c>
      <c r="Q2914" s="30">
        <f t="shared" si="45"/>
        <v>76.290000000000006</v>
      </c>
    </row>
    <row r="2915" spans="1:17" x14ac:dyDescent="0.2">
      <c r="A2915" s="139" t="s">
        <v>5829</v>
      </c>
      <c r="B2915" s="140" t="s">
        <v>18211</v>
      </c>
      <c r="C2915" s="141">
        <v>568</v>
      </c>
      <c r="D2915" s="141">
        <v>20</v>
      </c>
      <c r="E2915" s="142">
        <v>3546.78</v>
      </c>
      <c r="F2915" s="142">
        <v>84.67</v>
      </c>
      <c r="G2915" s="142">
        <v>205.12</v>
      </c>
      <c r="H2915" s="142">
        <v>33.76</v>
      </c>
      <c r="I2915" s="142">
        <v>323.55</v>
      </c>
      <c r="Q2915" s="30">
        <f t="shared" si="45"/>
        <v>323.55</v>
      </c>
    </row>
    <row r="2916" spans="1:17" x14ac:dyDescent="0.2">
      <c r="A2916" s="139" t="s">
        <v>5831</v>
      </c>
      <c r="B2916" s="140" t="s">
        <v>18212</v>
      </c>
      <c r="C2916" s="141">
        <v>61</v>
      </c>
      <c r="D2916" s="141">
        <v>1</v>
      </c>
      <c r="E2916" s="142">
        <v>186.61</v>
      </c>
      <c r="F2916" s="142">
        <v>9.1</v>
      </c>
      <c r="G2916" s="142">
        <v>10.26</v>
      </c>
      <c r="H2916" s="142">
        <v>1.78</v>
      </c>
      <c r="I2916" s="142">
        <v>21.14</v>
      </c>
      <c r="Q2916" s="30">
        <f t="shared" si="45"/>
        <v>21.14</v>
      </c>
    </row>
    <row r="2917" spans="1:17" x14ac:dyDescent="0.2">
      <c r="A2917" s="139" t="s">
        <v>5833</v>
      </c>
      <c r="B2917" s="140" t="s">
        <v>18213</v>
      </c>
      <c r="C2917" s="141">
        <v>2600</v>
      </c>
      <c r="D2917" s="141">
        <v>23</v>
      </c>
      <c r="E2917" s="142">
        <v>4604.26</v>
      </c>
      <c r="F2917" s="142">
        <v>387.57</v>
      </c>
      <c r="G2917" s="142">
        <v>235.89</v>
      </c>
      <c r="H2917" s="142">
        <v>43.83</v>
      </c>
      <c r="I2917" s="142">
        <v>667.29</v>
      </c>
      <c r="Q2917" s="30">
        <f t="shared" si="45"/>
        <v>667.29</v>
      </c>
    </row>
    <row r="2918" spans="1:17" x14ac:dyDescent="0.2">
      <c r="A2918" s="139" t="s">
        <v>5835</v>
      </c>
      <c r="B2918" s="140" t="s">
        <v>18214</v>
      </c>
      <c r="C2918" s="141">
        <v>96</v>
      </c>
      <c r="D2918" s="141">
        <v>0</v>
      </c>
      <c r="E2918" s="142">
        <v>0</v>
      </c>
      <c r="F2918" s="142">
        <v>14.31</v>
      </c>
      <c r="G2918" s="142">
        <v>0</v>
      </c>
      <c r="H2918" s="142">
        <v>0</v>
      </c>
      <c r="I2918" s="142">
        <v>14.31</v>
      </c>
      <c r="Q2918" s="30">
        <f t="shared" si="45"/>
        <v>14.31</v>
      </c>
    </row>
    <row r="2919" spans="1:17" x14ac:dyDescent="0.2">
      <c r="A2919" s="139" t="s">
        <v>5837</v>
      </c>
      <c r="B2919" s="140" t="s">
        <v>18215</v>
      </c>
      <c r="C2919" s="141">
        <v>30</v>
      </c>
      <c r="D2919" s="141">
        <v>0</v>
      </c>
      <c r="E2919" s="142">
        <v>0</v>
      </c>
      <c r="F2919" s="142">
        <v>4.47</v>
      </c>
      <c r="G2919" s="142">
        <v>0</v>
      </c>
      <c r="H2919" s="142">
        <v>0</v>
      </c>
      <c r="I2919" s="142">
        <v>4.47</v>
      </c>
      <c r="Q2919" s="30">
        <f t="shared" si="45"/>
        <v>4.47</v>
      </c>
    </row>
    <row r="2920" spans="1:17" x14ac:dyDescent="0.2">
      <c r="A2920" s="139" t="s">
        <v>5839</v>
      </c>
      <c r="B2920" s="140" t="s">
        <v>18216</v>
      </c>
      <c r="C2920" s="141">
        <v>87452</v>
      </c>
      <c r="D2920" s="141">
        <v>1015</v>
      </c>
      <c r="E2920" s="142">
        <v>607986.07999999996</v>
      </c>
      <c r="F2920" s="142">
        <v>13035.99</v>
      </c>
      <c r="G2920" s="142">
        <v>10409.99</v>
      </c>
      <c r="H2920" s="142">
        <v>5787.54</v>
      </c>
      <c r="I2920" s="142">
        <v>29233.52</v>
      </c>
      <c r="Q2920" s="30">
        <f t="shared" si="45"/>
        <v>29233.52</v>
      </c>
    </row>
    <row r="2921" spans="1:17" x14ac:dyDescent="0.2">
      <c r="A2921" s="139" t="s">
        <v>5841</v>
      </c>
      <c r="B2921" s="140" t="s">
        <v>18217</v>
      </c>
      <c r="C2921" s="141">
        <v>82</v>
      </c>
      <c r="D2921" s="141">
        <v>0</v>
      </c>
      <c r="E2921" s="142">
        <v>0</v>
      </c>
      <c r="F2921" s="142">
        <v>12.22</v>
      </c>
      <c r="G2921" s="142">
        <v>0</v>
      </c>
      <c r="H2921" s="142">
        <v>0</v>
      </c>
      <c r="I2921" s="142">
        <v>12.22</v>
      </c>
      <c r="Q2921" s="30">
        <f t="shared" si="45"/>
        <v>12.22</v>
      </c>
    </row>
    <row r="2922" spans="1:17" x14ac:dyDescent="0.2">
      <c r="A2922" s="139" t="s">
        <v>5843</v>
      </c>
      <c r="B2922" s="140" t="s">
        <v>18218</v>
      </c>
      <c r="C2922" s="141">
        <v>231</v>
      </c>
      <c r="D2922" s="141">
        <v>2</v>
      </c>
      <c r="E2922" s="142">
        <v>435.43</v>
      </c>
      <c r="F2922" s="142">
        <v>34.43</v>
      </c>
      <c r="G2922" s="142">
        <v>20.51</v>
      </c>
      <c r="H2922" s="142">
        <v>4.1399999999999997</v>
      </c>
      <c r="I2922" s="142">
        <v>59.08</v>
      </c>
      <c r="Q2922" s="30">
        <f t="shared" si="45"/>
        <v>59.08</v>
      </c>
    </row>
    <row r="2923" spans="1:17" x14ac:dyDescent="0.2">
      <c r="A2923" s="139" t="s">
        <v>5845</v>
      </c>
      <c r="B2923" s="140" t="s">
        <v>18219</v>
      </c>
      <c r="C2923" s="141">
        <v>24</v>
      </c>
      <c r="D2923" s="141">
        <v>1</v>
      </c>
      <c r="E2923" s="142">
        <v>186.61</v>
      </c>
      <c r="F2923" s="142">
        <v>3.58</v>
      </c>
      <c r="G2923" s="142">
        <v>10.26</v>
      </c>
      <c r="H2923" s="142">
        <v>1.78</v>
      </c>
      <c r="I2923" s="142">
        <v>15.62</v>
      </c>
      <c r="Q2923" s="30">
        <f t="shared" si="45"/>
        <v>15.62</v>
      </c>
    </row>
    <row r="2924" spans="1:17" x14ac:dyDescent="0.2">
      <c r="A2924" s="139" t="s">
        <v>5847</v>
      </c>
      <c r="B2924" s="140" t="s">
        <v>18220</v>
      </c>
      <c r="C2924" s="141">
        <v>115</v>
      </c>
      <c r="D2924" s="141">
        <v>0</v>
      </c>
      <c r="E2924" s="142">
        <v>0</v>
      </c>
      <c r="F2924" s="142">
        <v>17.14</v>
      </c>
      <c r="G2924" s="142">
        <v>0</v>
      </c>
      <c r="H2924" s="142">
        <v>0</v>
      </c>
      <c r="I2924" s="142">
        <v>17.14</v>
      </c>
      <c r="Q2924" s="30">
        <f t="shared" si="45"/>
        <v>17.14</v>
      </c>
    </row>
    <row r="2925" spans="1:17" x14ac:dyDescent="0.2">
      <c r="A2925" s="139" t="s">
        <v>5849</v>
      </c>
      <c r="B2925" s="140" t="s">
        <v>18221</v>
      </c>
      <c r="C2925" s="141">
        <v>19</v>
      </c>
      <c r="D2925" s="141">
        <v>1</v>
      </c>
      <c r="E2925" s="142">
        <v>9520.0400000000009</v>
      </c>
      <c r="F2925" s="142">
        <v>2.83</v>
      </c>
      <c r="G2925" s="142">
        <v>10.26</v>
      </c>
      <c r="H2925" s="142">
        <v>90.62</v>
      </c>
      <c r="I2925" s="142">
        <v>103.71</v>
      </c>
      <c r="Q2925" s="30">
        <f t="shared" si="45"/>
        <v>103.71</v>
      </c>
    </row>
    <row r="2926" spans="1:17" x14ac:dyDescent="0.2">
      <c r="A2926" s="139" t="s">
        <v>5851</v>
      </c>
      <c r="B2926" s="140" t="s">
        <v>18222</v>
      </c>
      <c r="C2926" s="141">
        <v>325</v>
      </c>
      <c r="D2926" s="141">
        <v>6</v>
      </c>
      <c r="E2926" s="142">
        <v>806.53</v>
      </c>
      <c r="F2926" s="142">
        <v>48.45</v>
      </c>
      <c r="G2926" s="142">
        <v>61.54</v>
      </c>
      <c r="H2926" s="142">
        <v>7.68</v>
      </c>
      <c r="I2926" s="142">
        <v>117.67</v>
      </c>
      <c r="Q2926" s="30">
        <f t="shared" si="45"/>
        <v>117.67</v>
      </c>
    </row>
    <row r="2927" spans="1:17" x14ac:dyDescent="0.2">
      <c r="A2927" s="139" t="s">
        <v>5853</v>
      </c>
      <c r="B2927" s="140" t="s">
        <v>18223</v>
      </c>
      <c r="C2927" s="141">
        <v>45</v>
      </c>
      <c r="D2927" s="141">
        <v>1</v>
      </c>
      <c r="E2927" s="142">
        <v>6490.94</v>
      </c>
      <c r="F2927" s="142">
        <v>6.7</v>
      </c>
      <c r="G2927" s="142">
        <v>10.26</v>
      </c>
      <c r="H2927" s="142">
        <v>61.79</v>
      </c>
      <c r="I2927" s="142">
        <v>78.75</v>
      </c>
      <c r="Q2927" s="30">
        <f t="shared" si="45"/>
        <v>78.75</v>
      </c>
    </row>
    <row r="2928" spans="1:17" x14ac:dyDescent="0.2">
      <c r="A2928" s="139" t="s">
        <v>5855</v>
      </c>
      <c r="B2928" s="140" t="s">
        <v>18224</v>
      </c>
      <c r="C2928" s="141">
        <v>390</v>
      </c>
      <c r="D2928" s="141">
        <v>19</v>
      </c>
      <c r="E2928" s="142">
        <v>2760.23</v>
      </c>
      <c r="F2928" s="142">
        <v>58.14</v>
      </c>
      <c r="G2928" s="142">
        <v>194.86</v>
      </c>
      <c r="H2928" s="142">
        <v>26.27</v>
      </c>
      <c r="I2928" s="142">
        <v>279.27</v>
      </c>
      <c r="Q2928" s="30">
        <f t="shared" si="45"/>
        <v>279.27</v>
      </c>
    </row>
    <row r="2929" spans="1:17" x14ac:dyDescent="0.2">
      <c r="A2929" s="139" t="s">
        <v>5857</v>
      </c>
      <c r="B2929" s="140" t="s">
        <v>18225</v>
      </c>
      <c r="C2929" s="141">
        <v>2751</v>
      </c>
      <c r="D2929" s="141">
        <v>34</v>
      </c>
      <c r="E2929" s="142">
        <v>9285.43</v>
      </c>
      <c r="F2929" s="142">
        <v>410.08</v>
      </c>
      <c r="G2929" s="142">
        <v>348.71</v>
      </c>
      <c r="H2929" s="142">
        <v>88.39</v>
      </c>
      <c r="I2929" s="142">
        <v>847.18</v>
      </c>
      <c r="Q2929" s="30">
        <f t="shared" si="45"/>
        <v>847.18</v>
      </c>
    </row>
    <row r="2930" spans="1:17" x14ac:dyDescent="0.2">
      <c r="A2930" s="139" t="s">
        <v>5859</v>
      </c>
      <c r="B2930" s="140" t="s">
        <v>18226</v>
      </c>
      <c r="C2930" s="141">
        <v>38</v>
      </c>
      <c r="D2930" s="141">
        <v>0</v>
      </c>
      <c r="E2930" s="142">
        <v>0</v>
      </c>
      <c r="F2930" s="142">
        <v>5.66</v>
      </c>
      <c r="G2930" s="142">
        <v>0</v>
      </c>
      <c r="H2930" s="142">
        <v>0</v>
      </c>
      <c r="I2930" s="142">
        <v>5.66</v>
      </c>
      <c r="Q2930" s="30">
        <f t="shared" si="45"/>
        <v>5.66</v>
      </c>
    </row>
    <row r="2931" spans="1:17" x14ac:dyDescent="0.2">
      <c r="A2931" s="139" t="s">
        <v>5861</v>
      </c>
      <c r="B2931" s="140" t="s">
        <v>18227</v>
      </c>
      <c r="C2931" s="141">
        <v>54</v>
      </c>
      <c r="D2931" s="141">
        <v>0</v>
      </c>
      <c r="E2931" s="142">
        <v>0</v>
      </c>
      <c r="F2931" s="142">
        <v>8.0500000000000007</v>
      </c>
      <c r="G2931" s="142">
        <v>0</v>
      </c>
      <c r="H2931" s="142">
        <v>0</v>
      </c>
      <c r="I2931" s="142">
        <v>8.0500000000000007</v>
      </c>
      <c r="Q2931" s="30">
        <f t="shared" si="45"/>
        <v>8.0500000000000007</v>
      </c>
    </row>
    <row r="2932" spans="1:17" x14ac:dyDescent="0.2">
      <c r="A2932" s="139" t="s">
        <v>5863</v>
      </c>
      <c r="B2932" s="140" t="s">
        <v>18228</v>
      </c>
      <c r="C2932" s="141">
        <v>42</v>
      </c>
      <c r="D2932" s="141">
        <v>0</v>
      </c>
      <c r="E2932" s="142">
        <v>0</v>
      </c>
      <c r="F2932" s="142">
        <v>6.26</v>
      </c>
      <c r="G2932" s="142">
        <v>0</v>
      </c>
      <c r="H2932" s="142">
        <v>0</v>
      </c>
      <c r="I2932" s="142">
        <v>6.26</v>
      </c>
      <c r="Q2932" s="30">
        <f t="shared" si="45"/>
        <v>6.26</v>
      </c>
    </row>
    <row r="2933" spans="1:17" x14ac:dyDescent="0.2">
      <c r="A2933" s="139" t="s">
        <v>5865</v>
      </c>
      <c r="B2933" s="140" t="s">
        <v>18229</v>
      </c>
      <c r="C2933" s="141">
        <v>57</v>
      </c>
      <c r="D2933" s="141">
        <v>0</v>
      </c>
      <c r="E2933" s="142">
        <v>0</v>
      </c>
      <c r="F2933" s="142">
        <v>8.5</v>
      </c>
      <c r="G2933" s="142">
        <v>0</v>
      </c>
      <c r="H2933" s="142">
        <v>0</v>
      </c>
      <c r="I2933" s="142">
        <v>8.5</v>
      </c>
      <c r="Q2933" s="30">
        <f t="shared" si="45"/>
        <v>8.5</v>
      </c>
    </row>
    <row r="2934" spans="1:17" x14ac:dyDescent="0.2">
      <c r="A2934" s="139" t="s">
        <v>5867</v>
      </c>
      <c r="B2934" s="140" t="s">
        <v>18230</v>
      </c>
      <c r="C2934" s="141">
        <v>97</v>
      </c>
      <c r="D2934" s="141">
        <v>2</v>
      </c>
      <c r="E2934" s="142">
        <v>74.64</v>
      </c>
      <c r="F2934" s="142">
        <v>14.46</v>
      </c>
      <c r="G2934" s="142">
        <v>20.51</v>
      </c>
      <c r="H2934" s="142">
        <v>0.71</v>
      </c>
      <c r="I2934" s="142">
        <v>35.68</v>
      </c>
      <c r="Q2934" s="30">
        <f t="shared" si="45"/>
        <v>35.68</v>
      </c>
    </row>
    <row r="2935" spans="1:17" x14ac:dyDescent="0.2">
      <c r="A2935" s="139" t="s">
        <v>5869</v>
      </c>
      <c r="B2935" s="140" t="s">
        <v>18231</v>
      </c>
      <c r="C2935" s="141">
        <v>1644</v>
      </c>
      <c r="D2935" s="141">
        <v>23</v>
      </c>
      <c r="E2935" s="142">
        <v>5138.55</v>
      </c>
      <c r="F2935" s="142">
        <v>245.06</v>
      </c>
      <c r="G2935" s="142">
        <v>235.89</v>
      </c>
      <c r="H2935" s="142">
        <v>48.91</v>
      </c>
      <c r="I2935" s="142">
        <v>529.86</v>
      </c>
      <c r="Q2935" s="30">
        <f t="shared" si="45"/>
        <v>529.86</v>
      </c>
    </row>
    <row r="2936" spans="1:17" x14ac:dyDescent="0.2">
      <c r="A2936" s="139" t="s">
        <v>5871</v>
      </c>
      <c r="B2936" s="140" t="s">
        <v>18232</v>
      </c>
      <c r="C2936" s="141">
        <v>799</v>
      </c>
      <c r="D2936" s="141">
        <v>24</v>
      </c>
      <c r="E2936" s="142">
        <v>5073.6499999999996</v>
      </c>
      <c r="F2936" s="142">
        <v>119.1</v>
      </c>
      <c r="G2936" s="142">
        <v>246.14</v>
      </c>
      <c r="H2936" s="142">
        <v>48.3</v>
      </c>
      <c r="I2936" s="142">
        <v>413.54</v>
      </c>
      <c r="Q2936" s="30">
        <f t="shared" si="45"/>
        <v>413.54</v>
      </c>
    </row>
    <row r="2937" spans="1:17" x14ac:dyDescent="0.2">
      <c r="A2937" s="139" t="s">
        <v>5873</v>
      </c>
      <c r="B2937" s="140" t="s">
        <v>18233</v>
      </c>
      <c r="C2937" s="141">
        <v>22</v>
      </c>
      <c r="D2937" s="141">
        <v>1</v>
      </c>
      <c r="E2937" s="142">
        <v>188.48</v>
      </c>
      <c r="F2937" s="142">
        <v>3.28</v>
      </c>
      <c r="G2937" s="142">
        <v>10.26</v>
      </c>
      <c r="H2937" s="142">
        <v>1.79</v>
      </c>
      <c r="I2937" s="142">
        <v>15.33</v>
      </c>
      <c r="Q2937" s="30">
        <f t="shared" si="45"/>
        <v>15.33</v>
      </c>
    </row>
    <row r="2938" spans="1:17" x14ac:dyDescent="0.2">
      <c r="A2938" s="139" t="s">
        <v>5875</v>
      </c>
      <c r="B2938" s="140" t="s">
        <v>18234</v>
      </c>
      <c r="C2938" s="141">
        <v>61</v>
      </c>
      <c r="D2938" s="141">
        <v>0</v>
      </c>
      <c r="E2938" s="142">
        <v>0</v>
      </c>
      <c r="F2938" s="142">
        <v>9.1</v>
      </c>
      <c r="G2938" s="142">
        <v>0</v>
      </c>
      <c r="H2938" s="142">
        <v>0</v>
      </c>
      <c r="I2938" s="142">
        <v>9.1</v>
      </c>
      <c r="Q2938" s="30">
        <f t="shared" si="45"/>
        <v>9.1</v>
      </c>
    </row>
    <row r="2939" spans="1:17" x14ac:dyDescent="0.2">
      <c r="A2939" s="139" t="s">
        <v>5877</v>
      </c>
      <c r="B2939" s="140" t="s">
        <v>18235</v>
      </c>
      <c r="C2939" s="141">
        <v>81</v>
      </c>
      <c r="D2939" s="141">
        <v>0</v>
      </c>
      <c r="E2939" s="142">
        <v>0</v>
      </c>
      <c r="F2939" s="142">
        <v>12.07</v>
      </c>
      <c r="G2939" s="142">
        <v>0</v>
      </c>
      <c r="H2939" s="142">
        <v>0</v>
      </c>
      <c r="I2939" s="142">
        <v>12.07</v>
      </c>
      <c r="Q2939" s="30">
        <f t="shared" si="45"/>
        <v>12.07</v>
      </c>
    </row>
    <row r="2940" spans="1:17" x14ac:dyDescent="0.2">
      <c r="A2940" s="139" t="s">
        <v>5879</v>
      </c>
      <c r="B2940" s="140" t="s">
        <v>18236</v>
      </c>
      <c r="C2940" s="141">
        <v>1393</v>
      </c>
      <c r="D2940" s="141">
        <v>27</v>
      </c>
      <c r="E2940" s="142">
        <v>6669.82</v>
      </c>
      <c r="F2940" s="142">
        <v>207.65</v>
      </c>
      <c r="G2940" s="142">
        <v>276.92</v>
      </c>
      <c r="H2940" s="142">
        <v>63.49</v>
      </c>
      <c r="I2940" s="142">
        <v>548.05999999999995</v>
      </c>
      <c r="Q2940" s="30">
        <f t="shared" si="45"/>
        <v>548.05999999999995</v>
      </c>
    </row>
    <row r="2941" spans="1:17" x14ac:dyDescent="0.2">
      <c r="A2941" s="139" t="s">
        <v>5881</v>
      </c>
      <c r="B2941" s="140" t="s">
        <v>18237</v>
      </c>
      <c r="C2941" s="141">
        <v>49</v>
      </c>
      <c r="D2941" s="141">
        <v>2</v>
      </c>
      <c r="E2941" s="142">
        <v>74.64</v>
      </c>
      <c r="F2941" s="142">
        <v>7.3</v>
      </c>
      <c r="G2941" s="142">
        <v>20.51</v>
      </c>
      <c r="H2941" s="142">
        <v>0.71</v>
      </c>
      <c r="I2941" s="142">
        <v>28.52</v>
      </c>
      <c r="Q2941" s="30">
        <f t="shared" si="45"/>
        <v>28.52</v>
      </c>
    </row>
    <row r="2942" spans="1:17" x14ac:dyDescent="0.2">
      <c r="A2942" s="139" t="s">
        <v>5883</v>
      </c>
      <c r="B2942" s="140" t="s">
        <v>18238</v>
      </c>
      <c r="C2942" s="141">
        <v>107</v>
      </c>
      <c r="D2942" s="141">
        <v>0</v>
      </c>
      <c r="E2942" s="142">
        <v>0</v>
      </c>
      <c r="F2942" s="142">
        <v>15.95</v>
      </c>
      <c r="G2942" s="142">
        <v>0</v>
      </c>
      <c r="H2942" s="142">
        <v>0</v>
      </c>
      <c r="I2942" s="142">
        <v>15.95</v>
      </c>
      <c r="Q2942" s="30">
        <f t="shared" si="45"/>
        <v>15.95</v>
      </c>
    </row>
    <row r="2943" spans="1:17" x14ac:dyDescent="0.2">
      <c r="A2943" s="139" t="s">
        <v>5885</v>
      </c>
      <c r="B2943" s="140" t="s">
        <v>18239</v>
      </c>
      <c r="C2943" s="141">
        <v>1318</v>
      </c>
      <c r="D2943" s="141">
        <v>21</v>
      </c>
      <c r="E2943" s="142">
        <v>5603.13</v>
      </c>
      <c r="F2943" s="142">
        <v>196.46</v>
      </c>
      <c r="G2943" s="142">
        <v>215.38</v>
      </c>
      <c r="H2943" s="142">
        <v>53.34</v>
      </c>
      <c r="I2943" s="142">
        <v>465.18</v>
      </c>
      <c r="Q2943" s="30">
        <f t="shared" si="45"/>
        <v>465.18</v>
      </c>
    </row>
    <row r="2944" spans="1:17" x14ac:dyDescent="0.2">
      <c r="A2944" s="139" t="s">
        <v>5887</v>
      </c>
      <c r="B2944" s="140" t="s">
        <v>18240</v>
      </c>
      <c r="C2944" s="141">
        <v>286</v>
      </c>
      <c r="D2944" s="141">
        <v>4</v>
      </c>
      <c r="E2944" s="142">
        <v>5502.31</v>
      </c>
      <c r="F2944" s="142">
        <v>42.63</v>
      </c>
      <c r="G2944" s="142">
        <v>41.02</v>
      </c>
      <c r="H2944" s="142">
        <v>52.38</v>
      </c>
      <c r="I2944" s="142">
        <v>136.03</v>
      </c>
      <c r="Q2944" s="30">
        <f t="shared" si="45"/>
        <v>136.03</v>
      </c>
    </row>
    <row r="2945" spans="1:17" x14ac:dyDescent="0.2">
      <c r="A2945" s="139" t="s">
        <v>5889</v>
      </c>
      <c r="B2945" s="140" t="s">
        <v>18241</v>
      </c>
      <c r="C2945" s="141">
        <v>65</v>
      </c>
      <c r="D2945" s="141">
        <v>1</v>
      </c>
      <c r="E2945" s="142">
        <v>188.48</v>
      </c>
      <c r="F2945" s="142">
        <v>9.69</v>
      </c>
      <c r="G2945" s="142">
        <v>10.26</v>
      </c>
      <c r="H2945" s="142">
        <v>1.79</v>
      </c>
      <c r="I2945" s="142">
        <v>21.74</v>
      </c>
      <c r="Q2945" s="30">
        <f t="shared" si="45"/>
        <v>21.74</v>
      </c>
    </row>
    <row r="2946" spans="1:17" x14ac:dyDescent="0.2">
      <c r="A2946" s="139" t="s">
        <v>5891</v>
      </c>
      <c r="B2946" s="140" t="s">
        <v>18242</v>
      </c>
      <c r="C2946" s="141">
        <v>65</v>
      </c>
      <c r="D2946" s="141">
        <v>3</v>
      </c>
      <c r="E2946" s="142">
        <v>26152.22</v>
      </c>
      <c r="F2946" s="142">
        <v>9.69</v>
      </c>
      <c r="G2946" s="142">
        <v>30.77</v>
      </c>
      <c r="H2946" s="142">
        <v>248.95</v>
      </c>
      <c r="I2946" s="142">
        <v>289.41000000000003</v>
      </c>
      <c r="Q2946" s="30">
        <f t="shared" si="45"/>
        <v>289.41000000000003</v>
      </c>
    </row>
    <row r="2947" spans="1:17" x14ac:dyDescent="0.2">
      <c r="A2947" s="139" t="s">
        <v>5893</v>
      </c>
      <c r="B2947" s="140" t="s">
        <v>18243</v>
      </c>
      <c r="C2947" s="141">
        <v>54</v>
      </c>
      <c r="D2947" s="141">
        <v>0</v>
      </c>
      <c r="E2947" s="142">
        <v>0</v>
      </c>
      <c r="F2947" s="142">
        <v>8.0500000000000007</v>
      </c>
      <c r="G2947" s="142">
        <v>0</v>
      </c>
      <c r="H2947" s="142">
        <v>0</v>
      </c>
      <c r="I2947" s="142">
        <v>8.0500000000000007</v>
      </c>
      <c r="Q2947" s="30">
        <f t="shared" si="45"/>
        <v>8.0500000000000007</v>
      </c>
    </row>
    <row r="2948" spans="1:17" x14ac:dyDescent="0.2">
      <c r="A2948" s="139" t="s">
        <v>5895</v>
      </c>
      <c r="B2948" s="140" t="s">
        <v>18244</v>
      </c>
      <c r="C2948" s="141">
        <v>174</v>
      </c>
      <c r="D2948" s="141">
        <v>0</v>
      </c>
      <c r="E2948" s="142">
        <v>0</v>
      </c>
      <c r="F2948" s="142">
        <v>25.94</v>
      </c>
      <c r="G2948" s="142">
        <v>0</v>
      </c>
      <c r="H2948" s="142">
        <v>0</v>
      </c>
      <c r="I2948" s="142">
        <v>25.94</v>
      </c>
      <c r="Q2948" s="30">
        <f t="shared" si="45"/>
        <v>25.94</v>
      </c>
    </row>
    <row r="2949" spans="1:17" x14ac:dyDescent="0.2">
      <c r="A2949" s="139" t="s">
        <v>5897</v>
      </c>
      <c r="B2949" s="140" t="s">
        <v>18245</v>
      </c>
      <c r="C2949" s="141">
        <v>172</v>
      </c>
      <c r="D2949" s="141">
        <v>6</v>
      </c>
      <c r="E2949" s="142">
        <v>596.6</v>
      </c>
      <c r="F2949" s="142">
        <v>25.64</v>
      </c>
      <c r="G2949" s="142">
        <v>61.54</v>
      </c>
      <c r="H2949" s="142">
        <v>5.68</v>
      </c>
      <c r="I2949" s="142">
        <v>92.86</v>
      </c>
      <c r="Q2949" s="30">
        <f t="shared" si="45"/>
        <v>92.86</v>
      </c>
    </row>
    <row r="2950" spans="1:17" x14ac:dyDescent="0.2">
      <c r="A2950" s="139" t="s">
        <v>5899</v>
      </c>
      <c r="B2950" s="140" t="s">
        <v>18246</v>
      </c>
      <c r="C2950" s="141">
        <v>298</v>
      </c>
      <c r="D2950" s="141">
        <v>3</v>
      </c>
      <c r="E2950" s="142">
        <v>459.07</v>
      </c>
      <c r="F2950" s="142">
        <v>44.42</v>
      </c>
      <c r="G2950" s="142">
        <v>30.77</v>
      </c>
      <c r="H2950" s="142">
        <v>4.37</v>
      </c>
      <c r="I2950" s="142">
        <v>79.56</v>
      </c>
      <c r="Q2950" s="30">
        <f t="shared" si="45"/>
        <v>79.56</v>
      </c>
    </row>
    <row r="2951" spans="1:17" x14ac:dyDescent="0.2">
      <c r="A2951" s="139" t="s">
        <v>5901</v>
      </c>
      <c r="B2951" s="140" t="s">
        <v>18247</v>
      </c>
      <c r="C2951" s="141">
        <v>31</v>
      </c>
      <c r="D2951" s="141">
        <v>0</v>
      </c>
      <c r="E2951" s="142">
        <v>0</v>
      </c>
      <c r="F2951" s="142">
        <v>4.62</v>
      </c>
      <c r="G2951" s="142">
        <v>0</v>
      </c>
      <c r="H2951" s="142">
        <v>0</v>
      </c>
      <c r="I2951" s="142">
        <v>4.62</v>
      </c>
      <c r="Q2951" s="30">
        <f t="shared" si="45"/>
        <v>4.62</v>
      </c>
    </row>
    <row r="2952" spans="1:17" x14ac:dyDescent="0.2">
      <c r="A2952" s="139" t="s">
        <v>5903</v>
      </c>
      <c r="B2952" s="140" t="s">
        <v>18248</v>
      </c>
      <c r="C2952" s="141">
        <v>225</v>
      </c>
      <c r="D2952" s="141">
        <v>12</v>
      </c>
      <c r="E2952" s="142">
        <v>125025</v>
      </c>
      <c r="F2952" s="142">
        <v>33.54</v>
      </c>
      <c r="G2952" s="142">
        <v>123.07</v>
      </c>
      <c r="H2952" s="142">
        <v>1190.1400000000001</v>
      </c>
      <c r="I2952" s="142">
        <v>1346.75</v>
      </c>
      <c r="Q2952" s="30">
        <f t="shared" si="45"/>
        <v>1346.75</v>
      </c>
    </row>
    <row r="2953" spans="1:17" x14ac:dyDescent="0.2">
      <c r="A2953" s="139" t="s">
        <v>5905</v>
      </c>
      <c r="B2953" s="140" t="s">
        <v>18249</v>
      </c>
      <c r="C2953" s="141">
        <v>8030</v>
      </c>
      <c r="D2953" s="141">
        <v>130</v>
      </c>
      <c r="E2953" s="142">
        <v>277744.98</v>
      </c>
      <c r="F2953" s="142">
        <v>1196.99</v>
      </c>
      <c r="G2953" s="142">
        <v>1333.3</v>
      </c>
      <c r="H2953" s="142">
        <v>2643.91</v>
      </c>
      <c r="I2953" s="142">
        <v>5174.2</v>
      </c>
      <c r="Q2953" s="30">
        <f t="shared" si="45"/>
        <v>5174.2</v>
      </c>
    </row>
    <row r="2954" spans="1:17" x14ac:dyDescent="0.2">
      <c r="A2954" s="139" t="s">
        <v>5907</v>
      </c>
      <c r="B2954" s="140" t="s">
        <v>18250</v>
      </c>
      <c r="C2954" s="141">
        <v>57</v>
      </c>
      <c r="D2954" s="141">
        <v>1</v>
      </c>
      <c r="E2954" s="142">
        <v>238.37</v>
      </c>
      <c r="F2954" s="142">
        <v>8.5</v>
      </c>
      <c r="G2954" s="142">
        <v>10.26</v>
      </c>
      <c r="H2954" s="142">
        <v>2.27</v>
      </c>
      <c r="I2954" s="142">
        <v>21.03</v>
      </c>
      <c r="Q2954" s="30">
        <f t="shared" si="45"/>
        <v>21.03</v>
      </c>
    </row>
    <row r="2955" spans="1:17" x14ac:dyDescent="0.2">
      <c r="A2955" s="139" t="s">
        <v>5909</v>
      </c>
      <c r="B2955" s="140" t="s">
        <v>18251</v>
      </c>
      <c r="C2955" s="141">
        <v>64</v>
      </c>
      <c r="D2955" s="141">
        <v>1</v>
      </c>
      <c r="E2955" s="142">
        <v>186.61</v>
      </c>
      <c r="F2955" s="142">
        <v>9.5399999999999991</v>
      </c>
      <c r="G2955" s="142">
        <v>10.26</v>
      </c>
      <c r="H2955" s="142">
        <v>1.78</v>
      </c>
      <c r="I2955" s="142">
        <v>21.58</v>
      </c>
      <c r="Q2955" s="30">
        <f t="shared" si="45"/>
        <v>21.58</v>
      </c>
    </row>
    <row r="2956" spans="1:17" x14ac:dyDescent="0.2">
      <c r="A2956" s="139" t="s">
        <v>5911</v>
      </c>
      <c r="B2956" s="140" t="s">
        <v>18252</v>
      </c>
      <c r="C2956" s="141">
        <v>103</v>
      </c>
      <c r="D2956" s="141">
        <v>13</v>
      </c>
      <c r="E2956" s="142">
        <v>1197.54</v>
      </c>
      <c r="F2956" s="142">
        <v>15.35</v>
      </c>
      <c r="G2956" s="142">
        <v>133.33000000000001</v>
      </c>
      <c r="H2956" s="142">
        <v>11.4</v>
      </c>
      <c r="I2956" s="142">
        <v>160.08000000000001</v>
      </c>
      <c r="Q2956" s="30">
        <f t="shared" si="45"/>
        <v>160.08000000000001</v>
      </c>
    </row>
    <row r="2957" spans="1:17" x14ac:dyDescent="0.2">
      <c r="A2957" s="139" t="s">
        <v>5913</v>
      </c>
      <c r="B2957" s="140" t="s">
        <v>18253</v>
      </c>
      <c r="C2957" s="141">
        <v>24</v>
      </c>
      <c r="D2957" s="141">
        <v>3</v>
      </c>
      <c r="E2957" s="142">
        <v>13419.17</v>
      </c>
      <c r="F2957" s="142">
        <v>3.58</v>
      </c>
      <c r="G2957" s="142">
        <v>30.77</v>
      </c>
      <c r="H2957" s="142">
        <v>127.74</v>
      </c>
      <c r="I2957" s="142">
        <v>162.09</v>
      </c>
      <c r="Q2957" s="30">
        <f t="shared" si="45"/>
        <v>162.09</v>
      </c>
    </row>
    <row r="2958" spans="1:17" x14ac:dyDescent="0.2">
      <c r="A2958" s="139" t="s">
        <v>5915</v>
      </c>
      <c r="B2958" s="140" t="s">
        <v>18254</v>
      </c>
      <c r="C2958" s="141">
        <v>260</v>
      </c>
      <c r="D2958" s="141">
        <v>5</v>
      </c>
      <c r="E2958" s="142">
        <v>665.58</v>
      </c>
      <c r="F2958" s="142">
        <v>38.76</v>
      </c>
      <c r="G2958" s="142">
        <v>51.28</v>
      </c>
      <c r="H2958" s="142">
        <v>6.34</v>
      </c>
      <c r="I2958" s="142">
        <v>96.38</v>
      </c>
      <c r="Q2958" s="30">
        <f t="shared" si="45"/>
        <v>96.38</v>
      </c>
    </row>
    <row r="2959" spans="1:17" x14ac:dyDescent="0.2">
      <c r="A2959" s="139" t="s">
        <v>5917</v>
      </c>
      <c r="B2959" s="140" t="s">
        <v>18255</v>
      </c>
      <c r="C2959" s="141">
        <v>68</v>
      </c>
      <c r="D2959" s="141">
        <v>2</v>
      </c>
      <c r="E2959" s="142">
        <v>74.64</v>
      </c>
      <c r="F2959" s="142">
        <v>10.14</v>
      </c>
      <c r="G2959" s="142">
        <v>20.51</v>
      </c>
      <c r="H2959" s="142">
        <v>0.71</v>
      </c>
      <c r="I2959" s="142">
        <v>31.36</v>
      </c>
      <c r="Q2959" s="30">
        <f t="shared" ref="Q2959:Q3022" si="46">I2959+P2959</f>
        <v>31.36</v>
      </c>
    </row>
    <row r="2960" spans="1:17" x14ac:dyDescent="0.2">
      <c r="A2960" s="139" t="s">
        <v>5919</v>
      </c>
      <c r="B2960" s="140" t="s">
        <v>18256</v>
      </c>
      <c r="C2960" s="141">
        <v>36</v>
      </c>
      <c r="D2960" s="141">
        <v>0</v>
      </c>
      <c r="E2960" s="142">
        <v>0</v>
      </c>
      <c r="F2960" s="142">
        <v>5.37</v>
      </c>
      <c r="G2960" s="142">
        <v>0</v>
      </c>
      <c r="H2960" s="142">
        <v>0</v>
      </c>
      <c r="I2960" s="142">
        <v>5.37</v>
      </c>
      <c r="Q2960" s="30">
        <f t="shared" si="46"/>
        <v>5.37</v>
      </c>
    </row>
    <row r="2961" spans="1:17" x14ac:dyDescent="0.2">
      <c r="A2961" s="139" t="s">
        <v>5921</v>
      </c>
      <c r="B2961" s="140" t="s">
        <v>18257</v>
      </c>
      <c r="C2961" s="141">
        <v>117</v>
      </c>
      <c r="D2961" s="141">
        <v>3</v>
      </c>
      <c r="E2961" s="142">
        <v>323.45999999999998</v>
      </c>
      <c r="F2961" s="142">
        <v>17.440000000000001</v>
      </c>
      <c r="G2961" s="142">
        <v>30.77</v>
      </c>
      <c r="H2961" s="142">
        <v>3.08</v>
      </c>
      <c r="I2961" s="142">
        <v>51.29</v>
      </c>
      <c r="Q2961" s="30">
        <f t="shared" si="46"/>
        <v>51.29</v>
      </c>
    </row>
    <row r="2962" spans="1:17" x14ac:dyDescent="0.2">
      <c r="A2962" s="139" t="s">
        <v>5923</v>
      </c>
      <c r="B2962" s="140" t="s">
        <v>18258</v>
      </c>
      <c r="C2962" s="141">
        <v>54</v>
      </c>
      <c r="D2962" s="141">
        <v>1</v>
      </c>
      <c r="E2962" s="142">
        <v>7212.15</v>
      </c>
      <c r="F2962" s="142">
        <v>8.0500000000000007</v>
      </c>
      <c r="G2962" s="142">
        <v>10.26</v>
      </c>
      <c r="H2962" s="142">
        <v>68.66</v>
      </c>
      <c r="I2962" s="142">
        <v>86.97</v>
      </c>
      <c r="Q2962" s="30">
        <f t="shared" si="46"/>
        <v>86.97</v>
      </c>
    </row>
    <row r="2963" spans="1:17" x14ac:dyDescent="0.2">
      <c r="A2963" s="139" t="s">
        <v>5925</v>
      </c>
      <c r="B2963" s="140" t="s">
        <v>18259</v>
      </c>
      <c r="C2963" s="141">
        <v>38</v>
      </c>
      <c r="D2963" s="141">
        <v>0</v>
      </c>
      <c r="E2963" s="142">
        <v>0</v>
      </c>
      <c r="F2963" s="142">
        <v>5.66</v>
      </c>
      <c r="G2963" s="142">
        <v>0</v>
      </c>
      <c r="H2963" s="142">
        <v>0</v>
      </c>
      <c r="I2963" s="142">
        <v>5.66</v>
      </c>
      <c r="Q2963" s="30">
        <f t="shared" si="46"/>
        <v>5.66</v>
      </c>
    </row>
    <row r="2964" spans="1:17" x14ac:dyDescent="0.2">
      <c r="A2964" s="139" t="s">
        <v>5927</v>
      </c>
      <c r="B2964" s="140" t="s">
        <v>18260</v>
      </c>
      <c r="C2964" s="141">
        <v>70</v>
      </c>
      <c r="D2964" s="141">
        <v>1</v>
      </c>
      <c r="E2964" s="142">
        <v>7212.15</v>
      </c>
      <c r="F2964" s="142">
        <v>10.43</v>
      </c>
      <c r="G2964" s="142">
        <v>10.26</v>
      </c>
      <c r="H2964" s="142">
        <v>68.66</v>
      </c>
      <c r="I2964" s="142">
        <v>89.35</v>
      </c>
      <c r="Q2964" s="30">
        <f t="shared" si="46"/>
        <v>89.35</v>
      </c>
    </row>
    <row r="2965" spans="1:17" x14ac:dyDescent="0.2">
      <c r="A2965" s="139" t="s">
        <v>5929</v>
      </c>
      <c r="B2965" s="140" t="s">
        <v>18261</v>
      </c>
      <c r="C2965" s="141">
        <v>110</v>
      </c>
      <c r="D2965" s="141">
        <v>0</v>
      </c>
      <c r="E2965" s="142">
        <v>0</v>
      </c>
      <c r="F2965" s="142">
        <v>16.399999999999999</v>
      </c>
      <c r="G2965" s="142">
        <v>0</v>
      </c>
      <c r="H2965" s="142">
        <v>0</v>
      </c>
      <c r="I2965" s="142">
        <v>16.399999999999999</v>
      </c>
      <c r="Q2965" s="30">
        <f t="shared" si="46"/>
        <v>16.399999999999999</v>
      </c>
    </row>
    <row r="2966" spans="1:17" x14ac:dyDescent="0.2">
      <c r="A2966" s="139" t="s">
        <v>5931</v>
      </c>
      <c r="B2966" s="140" t="s">
        <v>18262</v>
      </c>
      <c r="C2966" s="141">
        <v>29</v>
      </c>
      <c r="D2966" s="141">
        <v>0</v>
      </c>
      <c r="E2966" s="142">
        <v>0</v>
      </c>
      <c r="F2966" s="142">
        <v>4.32</v>
      </c>
      <c r="G2966" s="142">
        <v>0</v>
      </c>
      <c r="H2966" s="142">
        <v>0</v>
      </c>
      <c r="I2966" s="142">
        <v>4.32</v>
      </c>
      <c r="Q2966" s="30">
        <f t="shared" si="46"/>
        <v>4.32</v>
      </c>
    </row>
    <row r="2967" spans="1:17" x14ac:dyDescent="0.2">
      <c r="A2967" s="139" t="s">
        <v>5933</v>
      </c>
      <c r="B2967" s="140" t="s">
        <v>18263</v>
      </c>
      <c r="C2967" s="141">
        <v>83</v>
      </c>
      <c r="D2967" s="141">
        <v>7</v>
      </c>
      <c r="E2967" s="142">
        <v>985.96</v>
      </c>
      <c r="F2967" s="142">
        <v>12.38</v>
      </c>
      <c r="G2967" s="142">
        <v>71.790000000000006</v>
      </c>
      <c r="H2967" s="142">
        <v>9.3800000000000008</v>
      </c>
      <c r="I2967" s="142">
        <v>93.55</v>
      </c>
      <c r="Q2967" s="30">
        <f t="shared" si="46"/>
        <v>93.55</v>
      </c>
    </row>
    <row r="2968" spans="1:17" x14ac:dyDescent="0.2">
      <c r="A2968" s="139" t="s">
        <v>5935</v>
      </c>
      <c r="B2968" s="140" t="s">
        <v>18264</v>
      </c>
      <c r="C2968" s="141">
        <v>64</v>
      </c>
      <c r="D2968" s="141">
        <v>3</v>
      </c>
      <c r="E2968" s="142">
        <v>261.25</v>
      </c>
      <c r="F2968" s="142">
        <v>9.5399999999999991</v>
      </c>
      <c r="G2968" s="142">
        <v>30.77</v>
      </c>
      <c r="H2968" s="142">
        <v>2.4900000000000002</v>
      </c>
      <c r="I2968" s="142">
        <v>42.8</v>
      </c>
      <c r="Q2968" s="30">
        <f t="shared" si="46"/>
        <v>42.8</v>
      </c>
    </row>
    <row r="2969" spans="1:17" x14ac:dyDescent="0.2">
      <c r="A2969" s="139" t="s">
        <v>5937</v>
      </c>
      <c r="B2969" s="140" t="s">
        <v>18265</v>
      </c>
      <c r="C2969" s="141">
        <v>38</v>
      </c>
      <c r="D2969" s="141">
        <v>0</v>
      </c>
      <c r="E2969" s="142">
        <v>0</v>
      </c>
      <c r="F2969" s="142">
        <v>5.66</v>
      </c>
      <c r="G2969" s="142">
        <v>0</v>
      </c>
      <c r="H2969" s="142">
        <v>0</v>
      </c>
      <c r="I2969" s="142">
        <v>5.66</v>
      </c>
      <c r="Q2969" s="30">
        <f t="shared" si="46"/>
        <v>5.66</v>
      </c>
    </row>
    <row r="2970" spans="1:17" x14ac:dyDescent="0.2">
      <c r="A2970" s="139" t="s">
        <v>5939</v>
      </c>
      <c r="B2970" s="140" t="s">
        <v>18266</v>
      </c>
      <c r="C2970" s="141">
        <v>167</v>
      </c>
      <c r="D2970" s="141">
        <v>3</v>
      </c>
      <c r="E2970" s="142">
        <v>1010.99</v>
      </c>
      <c r="F2970" s="142">
        <v>24.9</v>
      </c>
      <c r="G2970" s="142">
        <v>30.77</v>
      </c>
      <c r="H2970" s="142">
        <v>9.6199999999999992</v>
      </c>
      <c r="I2970" s="142">
        <v>65.290000000000006</v>
      </c>
      <c r="Q2970" s="30">
        <f t="shared" si="46"/>
        <v>65.290000000000006</v>
      </c>
    </row>
    <row r="2971" spans="1:17" x14ac:dyDescent="0.2">
      <c r="A2971" s="139" t="s">
        <v>5941</v>
      </c>
      <c r="B2971" s="140" t="s">
        <v>18267</v>
      </c>
      <c r="C2971" s="141">
        <v>3234</v>
      </c>
      <c r="D2971" s="141">
        <v>59</v>
      </c>
      <c r="E2971" s="142">
        <v>15846.95</v>
      </c>
      <c r="F2971" s="142">
        <v>482.07</v>
      </c>
      <c r="G2971" s="142">
        <v>605.11</v>
      </c>
      <c r="H2971" s="142">
        <v>150.85</v>
      </c>
      <c r="I2971" s="142">
        <v>1238.03</v>
      </c>
      <c r="Q2971" s="30">
        <f t="shared" si="46"/>
        <v>1238.03</v>
      </c>
    </row>
    <row r="2972" spans="1:17" x14ac:dyDescent="0.2">
      <c r="A2972" s="139" t="s">
        <v>5943</v>
      </c>
      <c r="B2972" s="140" t="s">
        <v>18268</v>
      </c>
      <c r="C2972" s="141">
        <v>15</v>
      </c>
      <c r="D2972" s="141">
        <v>0</v>
      </c>
      <c r="E2972" s="142">
        <v>0</v>
      </c>
      <c r="F2972" s="142">
        <v>2.23</v>
      </c>
      <c r="G2972" s="142">
        <v>0</v>
      </c>
      <c r="H2972" s="142">
        <v>0</v>
      </c>
      <c r="I2972" s="142">
        <v>2.23</v>
      </c>
      <c r="Q2972" s="30">
        <f t="shared" si="46"/>
        <v>2.23</v>
      </c>
    </row>
    <row r="2973" spans="1:17" x14ac:dyDescent="0.2">
      <c r="A2973" s="139" t="s">
        <v>5945</v>
      </c>
      <c r="B2973" s="140" t="s">
        <v>18269</v>
      </c>
      <c r="C2973" s="141">
        <v>2757</v>
      </c>
      <c r="D2973" s="141">
        <v>58</v>
      </c>
      <c r="E2973" s="142">
        <v>28790.67</v>
      </c>
      <c r="F2973" s="142">
        <v>410.97</v>
      </c>
      <c r="G2973" s="142">
        <v>594.86</v>
      </c>
      <c r="H2973" s="142">
        <v>274.06</v>
      </c>
      <c r="I2973" s="142">
        <v>1279.8900000000001</v>
      </c>
      <c r="Q2973" s="30">
        <f t="shared" si="46"/>
        <v>1279.8900000000001</v>
      </c>
    </row>
    <row r="2974" spans="1:17" x14ac:dyDescent="0.2">
      <c r="A2974" s="139" t="s">
        <v>5947</v>
      </c>
      <c r="B2974" s="140" t="s">
        <v>18270</v>
      </c>
      <c r="C2974" s="141">
        <v>26</v>
      </c>
      <c r="D2974" s="141">
        <v>0</v>
      </c>
      <c r="E2974" s="142">
        <v>0</v>
      </c>
      <c r="F2974" s="142">
        <v>3.87</v>
      </c>
      <c r="G2974" s="142">
        <v>0</v>
      </c>
      <c r="H2974" s="142">
        <v>0</v>
      </c>
      <c r="I2974" s="142">
        <v>3.87</v>
      </c>
      <c r="Q2974" s="30">
        <f t="shared" si="46"/>
        <v>3.87</v>
      </c>
    </row>
    <row r="2975" spans="1:17" x14ac:dyDescent="0.2">
      <c r="A2975" s="139" t="s">
        <v>5949</v>
      </c>
      <c r="B2975" s="140" t="s">
        <v>18271</v>
      </c>
      <c r="C2975" s="141">
        <v>107</v>
      </c>
      <c r="D2975" s="141">
        <v>3</v>
      </c>
      <c r="E2975" s="142">
        <v>261.25</v>
      </c>
      <c r="F2975" s="142">
        <v>15.95</v>
      </c>
      <c r="G2975" s="142">
        <v>30.77</v>
      </c>
      <c r="H2975" s="142">
        <v>2.4900000000000002</v>
      </c>
      <c r="I2975" s="142">
        <v>49.21</v>
      </c>
      <c r="Q2975" s="30">
        <f t="shared" si="46"/>
        <v>49.21</v>
      </c>
    </row>
    <row r="2976" spans="1:17" x14ac:dyDescent="0.2">
      <c r="A2976" s="139" t="s">
        <v>5951</v>
      </c>
      <c r="B2976" s="140" t="s">
        <v>18272</v>
      </c>
      <c r="C2976" s="141">
        <v>52</v>
      </c>
      <c r="D2976" s="141">
        <v>0</v>
      </c>
      <c r="E2976" s="142">
        <v>0</v>
      </c>
      <c r="F2976" s="142">
        <v>7.75</v>
      </c>
      <c r="G2976" s="142">
        <v>0</v>
      </c>
      <c r="H2976" s="142">
        <v>0</v>
      </c>
      <c r="I2976" s="142">
        <v>7.75</v>
      </c>
      <c r="Q2976" s="30">
        <f t="shared" si="46"/>
        <v>7.75</v>
      </c>
    </row>
    <row r="2977" spans="1:17" x14ac:dyDescent="0.2">
      <c r="A2977" s="139" t="s">
        <v>5953</v>
      </c>
      <c r="B2977" s="140" t="s">
        <v>18273</v>
      </c>
      <c r="C2977" s="141">
        <v>103</v>
      </c>
      <c r="D2977" s="141">
        <v>0</v>
      </c>
      <c r="E2977" s="142">
        <v>0</v>
      </c>
      <c r="F2977" s="142">
        <v>15.35</v>
      </c>
      <c r="G2977" s="142">
        <v>0</v>
      </c>
      <c r="H2977" s="142">
        <v>0</v>
      </c>
      <c r="I2977" s="142">
        <v>15.35</v>
      </c>
      <c r="Q2977" s="30">
        <f t="shared" si="46"/>
        <v>15.35</v>
      </c>
    </row>
    <row r="2978" spans="1:17" x14ac:dyDescent="0.2">
      <c r="A2978" s="139" t="s">
        <v>5955</v>
      </c>
      <c r="B2978" s="140" t="s">
        <v>18274</v>
      </c>
      <c r="C2978" s="141">
        <v>33</v>
      </c>
      <c r="D2978" s="141">
        <v>0</v>
      </c>
      <c r="E2978" s="142">
        <v>0</v>
      </c>
      <c r="F2978" s="142">
        <v>4.92</v>
      </c>
      <c r="G2978" s="142">
        <v>0</v>
      </c>
      <c r="H2978" s="142">
        <v>0</v>
      </c>
      <c r="I2978" s="142">
        <v>4.92</v>
      </c>
      <c r="Q2978" s="30">
        <f t="shared" si="46"/>
        <v>4.92</v>
      </c>
    </row>
    <row r="2979" spans="1:17" x14ac:dyDescent="0.2">
      <c r="A2979" s="139" t="s">
        <v>5957</v>
      </c>
      <c r="B2979" s="140" t="s">
        <v>18275</v>
      </c>
      <c r="C2979" s="141">
        <v>16</v>
      </c>
      <c r="D2979" s="141">
        <v>2</v>
      </c>
      <c r="E2979" s="142">
        <v>74.64</v>
      </c>
      <c r="F2979" s="142">
        <v>2.38</v>
      </c>
      <c r="G2979" s="142">
        <v>20.51</v>
      </c>
      <c r="H2979" s="142">
        <v>0.71</v>
      </c>
      <c r="I2979" s="142">
        <v>23.6</v>
      </c>
      <c r="Q2979" s="30">
        <f t="shared" si="46"/>
        <v>23.6</v>
      </c>
    </row>
    <row r="2980" spans="1:17" x14ac:dyDescent="0.2">
      <c r="A2980" s="139" t="s">
        <v>5959</v>
      </c>
      <c r="B2980" s="140" t="s">
        <v>18276</v>
      </c>
      <c r="C2980" s="141">
        <v>16</v>
      </c>
      <c r="D2980" s="141">
        <v>0</v>
      </c>
      <c r="E2980" s="142">
        <v>0</v>
      </c>
      <c r="F2980" s="142">
        <v>2.38</v>
      </c>
      <c r="G2980" s="142">
        <v>0</v>
      </c>
      <c r="H2980" s="142">
        <v>0</v>
      </c>
      <c r="I2980" s="142">
        <v>2.38</v>
      </c>
      <c r="Q2980" s="30">
        <f t="shared" si="46"/>
        <v>2.38</v>
      </c>
    </row>
    <row r="2981" spans="1:17" x14ac:dyDescent="0.2">
      <c r="A2981" s="139" t="s">
        <v>5961</v>
      </c>
      <c r="B2981" s="140" t="s">
        <v>18277</v>
      </c>
      <c r="C2981" s="141">
        <v>61</v>
      </c>
      <c r="D2981" s="141">
        <v>2</v>
      </c>
      <c r="E2981" s="142">
        <v>373.22</v>
      </c>
      <c r="F2981" s="142">
        <v>9.1</v>
      </c>
      <c r="G2981" s="142">
        <v>20.51</v>
      </c>
      <c r="H2981" s="142">
        <v>3.55</v>
      </c>
      <c r="I2981" s="142">
        <v>33.159999999999997</v>
      </c>
      <c r="Q2981" s="30">
        <f t="shared" si="46"/>
        <v>33.159999999999997</v>
      </c>
    </row>
    <row r="2982" spans="1:17" x14ac:dyDescent="0.2">
      <c r="A2982" s="139" t="s">
        <v>5963</v>
      </c>
      <c r="B2982" s="140" t="s">
        <v>18278</v>
      </c>
      <c r="C2982" s="141">
        <v>59</v>
      </c>
      <c r="D2982" s="141">
        <v>0</v>
      </c>
      <c r="E2982" s="142">
        <v>0</v>
      </c>
      <c r="F2982" s="142">
        <v>8.7899999999999991</v>
      </c>
      <c r="G2982" s="142">
        <v>0</v>
      </c>
      <c r="H2982" s="142">
        <v>0</v>
      </c>
      <c r="I2982" s="142">
        <v>8.7899999999999991</v>
      </c>
      <c r="Q2982" s="30">
        <f t="shared" si="46"/>
        <v>8.7899999999999991</v>
      </c>
    </row>
    <row r="2983" spans="1:17" x14ac:dyDescent="0.2">
      <c r="A2983" s="139" t="s">
        <v>18279</v>
      </c>
      <c r="B2983" s="140" t="s">
        <v>18280</v>
      </c>
      <c r="C2983" s="141">
        <v>14</v>
      </c>
      <c r="D2983" s="141">
        <v>0</v>
      </c>
      <c r="E2983" s="142">
        <v>0</v>
      </c>
      <c r="F2983" s="142">
        <v>2.09</v>
      </c>
      <c r="G2983" s="142">
        <v>0</v>
      </c>
      <c r="H2983" s="142">
        <v>0</v>
      </c>
      <c r="I2983" s="142">
        <v>2.09</v>
      </c>
      <c r="Q2983" s="30">
        <f t="shared" si="46"/>
        <v>2.09</v>
      </c>
    </row>
    <row r="2984" spans="1:17" x14ac:dyDescent="0.2">
      <c r="A2984" s="139" t="s">
        <v>5965</v>
      </c>
      <c r="B2984" s="140" t="s">
        <v>18281</v>
      </c>
      <c r="C2984" s="141">
        <v>39</v>
      </c>
      <c r="D2984" s="141">
        <v>0</v>
      </c>
      <c r="E2984" s="142">
        <v>0</v>
      </c>
      <c r="F2984" s="142">
        <v>5.82</v>
      </c>
      <c r="G2984" s="142">
        <v>0</v>
      </c>
      <c r="H2984" s="142">
        <v>0</v>
      </c>
      <c r="I2984" s="142">
        <v>5.82</v>
      </c>
      <c r="Q2984" s="30">
        <f t="shared" si="46"/>
        <v>5.82</v>
      </c>
    </row>
    <row r="2985" spans="1:17" x14ac:dyDescent="0.2">
      <c r="A2985" s="139" t="s">
        <v>5967</v>
      </c>
      <c r="B2985" s="140" t="s">
        <v>18282</v>
      </c>
      <c r="C2985" s="141">
        <v>189</v>
      </c>
      <c r="D2985" s="141">
        <v>1</v>
      </c>
      <c r="E2985" s="142">
        <v>248.82</v>
      </c>
      <c r="F2985" s="142">
        <v>28.18</v>
      </c>
      <c r="G2985" s="142">
        <v>10.26</v>
      </c>
      <c r="H2985" s="142">
        <v>2.37</v>
      </c>
      <c r="I2985" s="142">
        <v>40.81</v>
      </c>
      <c r="Q2985" s="30">
        <f t="shared" si="46"/>
        <v>40.81</v>
      </c>
    </row>
    <row r="2986" spans="1:17" x14ac:dyDescent="0.2">
      <c r="A2986" s="139" t="s">
        <v>5969</v>
      </c>
      <c r="B2986" s="140" t="s">
        <v>18283</v>
      </c>
      <c r="C2986" s="141">
        <v>42</v>
      </c>
      <c r="D2986" s="141">
        <v>0</v>
      </c>
      <c r="E2986" s="142">
        <v>0</v>
      </c>
      <c r="F2986" s="142">
        <v>6.26</v>
      </c>
      <c r="G2986" s="142">
        <v>0</v>
      </c>
      <c r="H2986" s="142">
        <v>0</v>
      </c>
      <c r="I2986" s="142">
        <v>6.26</v>
      </c>
      <c r="Q2986" s="30">
        <f t="shared" si="46"/>
        <v>6.26</v>
      </c>
    </row>
    <row r="2987" spans="1:17" x14ac:dyDescent="0.2">
      <c r="A2987" s="139" t="s">
        <v>5971</v>
      </c>
      <c r="B2987" s="140" t="s">
        <v>18284</v>
      </c>
      <c r="C2987" s="141">
        <v>39</v>
      </c>
      <c r="D2987" s="141">
        <v>0</v>
      </c>
      <c r="E2987" s="142">
        <v>0</v>
      </c>
      <c r="F2987" s="142">
        <v>5.82</v>
      </c>
      <c r="G2987" s="142">
        <v>0</v>
      </c>
      <c r="H2987" s="142">
        <v>0</v>
      </c>
      <c r="I2987" s="142">
        <v>5.82</v>
      </c>
      <c r="Q2987" s="30">
        <f t="shared" si="46"/>
        <v>5.82</v>
      </c>
    </row>
    <row r="2988" spans="1:17" x14ac:dyDescent="0.2">
      <c r="A2988" s="139" t="s">
        <v>5973</v>
      </c>
      <c r="B2988" s="140" t="s">
        <v>18285</v>
      </c>
      <c r="C2988" s="141">
        <v>23</v>
      </c>
      <c r="D2988" s="141">
        <v>0</v>
      </c>
      <c r="E2988" s="142">
        <v>0</v>
      </c>
      <c r="F2988" s="142">
        <v>3.43</v>
      </c>
      <c r="G2988" s="142">
        <v>0</v>
      </c>
      <c r="H2988" s="142">
        <v>0</v>
      </c>
      <c r="I2988" s="142">
        <v>3.43</v>
      </c>
      <c r="Q2988" s="30">
        <f t="shared" si="46"/>
        <v>3.43</v>
      </c>
    </row>
    <row r="2989" spans="1:17" x14ac:dyDescent="0.2">
      <c r="A2989" s="139" t="s">
        <v>5975</v>
      </c>
      <c r="B2989" s="140" t="s">
        <v>18286</v>
      </c>
      <c r="C2989" s="141">
        <v>463</v>
      </c>
      <c r="D2989" s="141">
        <v>6</v>
      </c>
      <c r="E2989" s="142">
        <v>1244.08</v>
      </c>
      <c r="F2989" s="142">
        <v>69.02</v>
      </c>
      <c r="G2989" s="142">
        <v>61.54</v>
      </c>
      <c r="H2989" s="142">
        <v>11.84</v>
      </c>
      <c r="I2989" s="142">
        <v>142.4</v>
      </c>
      <c r="Q2989" s="30">
        <f t="shared" si="46"/>
        <v>142.4</v>
      </c>
    </row>
    <row r="2990" spans="1:17" x14ac:dyDescent="0.2">
      <c r="A2990" s="139" t="s">
        <v>5977</v>
      </c>
      <c r="B2990" s="140" t="s">
        <v>18287</v>
      </c>
      <c r="C2990" s="141">
        <v>850</v>
      </c>
      <c r="D2990" s="141">
        <v>26</v>
      </c>
      <c r="E2990" s="142">
        <v>24637.41</v>
      </c>
      <c r="F2990" s="142">
        <v>126.7</v>
      </c>
      <c r="G2990" s="142">
        <v>266.66000000000003</v>
      </c>
      <c r="H2990" s="142">
        <v>234.53</v>
      </c>
      <c r="I2990" s="142">
        <v>627.89</v>
      </c>
      <c r="Q2990" s="30">
        <f t="shared" si="46"/>
        <v>627.89</v>
      </c>
    </row>
    <row r="2991" spans="1:17" x14ac:dyDescent="0.2">
      <c r="A2991" s="139" t="s">
        <v>5979</v>
      </c>
      <c r="B2991" s="140" t="s">
        <v>18288</v>
      </c>
      <c r="C2991" s="141">
        <v>63</v>
      </c>
      <c r="D2991" s="141">
        <v>0</v>
      </c>
      <c r="E2991" s="142">
        <v>0</v>
      </c>
      <c r="F2991" s="142">
        <v>9.39</v>
      </c>
      <c r="G2991" s="142">
        <v>0</v>
      </c>
      <c r="H2991" s="142">
        <v>0</v>
      </c>
      <c r="I2991" s="142">
        <v>9.39</v>
      </c>
      <c r="Q2991" s="30">
        <f t="shared" si="46"/>
        <v>9.39</v>
      </c>
    </row>
    <row r="2992" spans="1:17" x14ac:dyDescent="0.2">
      <c r="A2992" s="139" t="s">
        <v>5981</v>
      </c>
      <c r="B2992" s="140" t="s">
        <v>18289</v>
      </c>
      <c r="C2992" s="141">
        <v>78</v>
      </c>
      <c r="D2992" s="141">
        <v>0</v>
      </c>
      <c r="E2992" s="142">
        <v>0</v>
      </c>
      <c r="F2992" s="142">
        <v>11.62</v>
      </c>
      <c r="G2992" s="142">
        <v>0</v>
      </c>
      <c r="H2992" s="142">
        <v>0</v>
      </c>
      <c r="I2992" s="142">
        <v>11.62</v>
      </c>
      <c r="Q2992" s="30">
        <f t="shared" si="46"/>
        <v>11.62</v>
      </c>
    </row>
    <row r="2993" spans="1:17" x14ac:dyDescent="0.2">
      <c r="A2993" s="139" t="s">
        <v>5983</v>
      </c>
      <c r="B2993" s="140" t="s">
        <v>18290</v>
      </c>
      <c r="C2993" s="141">
        <v>154</v>
      </c>
      <c r="D2993" s="141">
        <v>0</v>
      </c>
      <c r="E2993" s="142">
        <v>0</v>
      </c>
      <c r="F2993" s="142">
        <v>22.95</v>
      </c>
      <c r="G2993" s="142">
        <v>0</v>
      </c>
      <c r="H2993" s="142">
        <v>0</v>
      </c>
      <c r="I2993" s="142">
        <v>22.95</v>
      </c>
      <c r="Q2993" s="30">
        <f t="shared" si="46"/>
        <v>22.95</v>
      </c>
    </row>
    <row r="2994" spans="1:17" x14ac:dyDescent="0.2">
      <c r="A2994" s="139" t="s">
        <v>5985</v>
      </c>
      <c r="B2994" s="140" t="s">
        <v>18291</v>
      </c>
      <c r="C2994" s="141">
        <v>149</v>
      </c>
      <c r="D2994" s="141">
        <v>0</v>
      </c>
      <c r="E2994" s="142">
        <v>0</v>
      </c>
      <c r="F2994" s="142">
        <v>22.21</v>
      </c>
      <c r="G2994" s="142">
        <v>0</v>
      </c>
      <c r="H2994" s="142">
        <v>0</v>
      </c>
      <c r="I2994" s="142">
        <v>22.21</v>
      </c>
      <c r="Q2994" s="30">
        <f t="shared" si="46"/>
        <v>22.21</v>
      </c>
    </row>
    <row r="2995" spans="1:17" x14ac:dyDescent="0.2">
      <c r="A2995" s="139" t="s">
        <v>5987</v>
      </c>
      <c r="B2995" s="140" t="s">
        <v>18292</v>
      </c>
      <c r="C2995" s="141">
        <v>47</v>
      </c>
      <c r="D2995" s="141">
        <v>0</v>
      </c>
      <c r="E2995" s="142">
        <v>0</v>
      </c>
      <c r="F2995" s="142">
        <v>7.01</v>
      </c>
      <c r="G2995" s="142">
        <v>0</v>
      </c>
      <c r="H2995" s="142">
        <v>0</v>
      </c>
      <c r="I2995" s="142">
        <v>7.01</v>
      </c>
      <c r="Q2995" s="30">
        <f t="shared" si="46"/>
        <v>7.01</v>
      </c>
    </row>
    <row r="2996" spans="1:17" x14ac:dyDescent="0.2">
      <c r="A2996" s="139" t="s">
        <v>5989</v>
      </c>
      <c r="B2996" s="140" t="s">
        <v>18293</v>
      </c>
      <c r="C2996" s="141">
        <v>52</v>
      </c>
      <c r="D2996" s="141">
        <v>2</v>
      </c>
      <c r="E2996" s="142">
        <v>74.64</v>
      </c>
      <c r="F2996" s="142">
        <v>7.75</v>
      </c>
      <c r="G2996" s="142">
        <v>20.51</v>
      </c>
      <c r="H2996" s="142">
        <v>0.71</v>
      </c>
      <c r="I2996" s="142">
        <v>28.97</v>
      </c>
      <c r="Q2996" s="30">
        <f t="shared" si="46"/>
        <v>28.97</v>
      </c>
    </row>
    <row r="2997" spans="1:17" x14ac:dyDescent="0.2">
      <c r="A2997" s="139" t="s">
        <v>5991</v>
      </c>
      <c r="B2997" s="140" t="s">
        <v>18294</v>
      </c>
      <c r="C2997" s="141">
        <v>12</v>
      </c>
      <c r="D2997" s="141">
        <v>0</v>
      </c>
      <c r="E2997" s="142">
        <v>0</v>
      </c>
      <c r="F2997" s="142">
        <v>1.79</v>
      </c>
      <c r="G2997" s="142">
        <v>0</v>
      </c>
      <c r="H2997" s="142">
        <v>0</v>
      </c>
      <c r="I2997" s="142">
        <v>1.79</v>
      </c>
      <c r="Q2997" s="30">
        <f t="shared" si="46"/>
        <v>1.79</v>
      </c>
    </row>
    <row r="2998" spans="1:17" x14ac:dyDescent="0.2">
      <c r="A2998" s="139" t="s">
        <v>5993</v>
      </c>
      <c r="B2998" s="140" t="s">
        <v>18295</v>
      </c>
      <c r="C2998" s="141">
        <v>5013</v>
      </c>
      <c r="D2998" s="141">
        <v>39</v>
      </c>
      <c r="E2998" s="142">
        <v>9119.7099999999991</v>
      </c>
      <c r="F2998" s="142">
        <v>747.26</v>
      </c>
      <c r="G2998" s="142">
        <v>399.99</v>
      </c>
      <c r="H2998" s="142">
        <v>86.82</v>
      </c>
      <c r="I2998" s="142">
        <v>1234.07</v>
      </c>
      <c r="Q2998" s="30">
        <f t="shared" si="46"/>
        <v>1234.07</v>
      </c>
    </row>
    <row r="2999" spans="1:17" x14ac:dyDescent="0.2">
      <c r="A2999" s="139" t="s">
        <v>5995</v>
      </c>
      <c r="B2999" s="140" t="s">
        <v>18296</v>
      </c>
      <c r="C2999" s="141">
        <v>42</v>
      </c>
      <c r="D2999" s="141">
        <v>0</v>
      </c>
      <c r="E2999" s="142">
        <v>0</v>
      </c>
      <c r="F2999" s="142">
        <v>6.26</v>
      </c>
      <c r="G2999" s="142">
        <v>0</v>
      </c>
      <c r="H2999" s="142">
        <v>0</v>
      </c>
      <c r="I2999" s="142">
        <v>6.26</v>
      </c>
      <c r="Q2999" s="30">
        <f t="shared" si="46"/>
        <v>6.26</v>
      </c>
    </row>
    <row r="3000" spans="1:17" x14ac:dyDescent="0.2">
      <c r="A3000" s="139" t="s">
        <v>5997</v>
      </c>
      <c r="B3000" s="140" t="s">
        <v>18297</v>
      </c>
      <c r="C3000" s="141">
        <v>101</v>
      </c>
      <c r="D3000" s="141">
        <v>3</v>
      </c>
      <c r="E3000" s="142">
        <v>21801.919999999998</v>
      </c>
      <c r="F3000" s="142">
        <v>15.06</v>
      </c>
      <c r="G3000" s="142">
        <v>30.77</v>
      </c>
      <c r="H3000" s="142">
        <v>207.54</v>
      </c>
      <c r="I3000" s="142">
        <v>253.37</v>
      </c>
      <c r="Q3000" s="30">
        <f t="shared" si="46"/>
        <v>253.37</v>
      </c>
    </row>
    <row r="3001" spans="1:17" x14ac:dyDescent="0.2">
      <c r="A3001" s="139" t="s">
        <v>5999</v>
      </c>
      <c r="B3001" s="140" t="s">
        <v>18298</v>
      </c>
      <c r="C3001" s="141">
        <v>116</v>
      </c>
      <c r="D3001" s="141">
        <v>4</v>
      </c>
      <c r="E3001" s="142">
        <v>641.51</v>
      </c>
      <c r="F3001" s="142">
        <v>17.29</v>
      </c>
      <c r="G3001" s="142">
        <v>41.02</v>
      </c>
      <c r="H3001" s="142">
        <v>6.1</v>
      </c>
      <c r="I3001" s="142">
        <v>64.41</v>
      </c>
      <c r="Q3001" s="30">
        <f t="shared" si="46"/>
        <v>64.41</v>
      </c>
    </row>
    <row r="3002" spans="1:17" x14ac:dyDescent="0.2">
      <c r="A3002" s="139" t="s">
        <v>6001</v>
      </c>
      <c r="B3002" s="140" t="s">
        <v>18299</v>
      </c>
      <c r="C3002" s="141">
        <v>110</v>
      </c>
      <c r="D3002" s="141">
        <v>2</v>
      </c>
      <c r="E3002" s="142">
        <v>74.64</v>
      </c>
      <c r="F3002" s="142">
        <v>16.399999999999999</v>
      </c>
      <c r="G3002" s="142">
        <v>20.51</v>
      </c>
      <c r="H3002" s="142">
        <v>0.71</v>
      </c>
      <c r="I3002" s="142">
        <v>37.619999999999997</v>
      </c>
      <c r="Q3002" s="30">
        <f t="shared" si="46"/>
        <v>37.619999999999997</v>
      </c>
    </row>
    <row r="3003" spans="1:17" x14ac:dyDescent="0.2">
      <c r="A3003" s="139" t="s">
        <v>6003</v>
      </c>
      <c r="B3003" s="140" t="s">
        <v>18300</v>
      </c>
      <c r="C3003" s="141">
        <v>1555</v>
      </c>
      <c r="D3003" s="141">
        <v>35</v>
      </c>
      <c r="E3003" s="142">
        <v>7888.94</v>
      </c>
      <c r="F3003" s="142">
        <v>231.79</v>
      </c>
      <c r="G3003" s="142">
        <v>358.97</v>
      </c>
      <c r="H3003" s="142">
        <v>75.099999999999994</v>
      </c>
      <c r="I3003" s="142">
        <v>665.86</v>
      </c>
      <c r="Q3003" s="30">
        <f t="shared" si="46"/>
        <v>665.86</v>
      </c>
    </row>
    <row r="3004" spans="1:17" x14ac:dyDescent="0.2">
      <c r="A3004" s="139" t="s">
        <v>6005</v>
      </c>
      <c r="B3004" s="140" t="s">
        <v>18301</v>
      </c>
      <c r="C3004" s="141">
        <v>41</v>
      </c>
      <c r="D3004" s="141">
        <v>0</v>
      </c>
      <c r="E3004" s="142">
        <v>0</v>
      </c>
      <c r="F3004" s="142">
        <v>6.11</v>
      </c>
      <c r="G3004" s="142">
        <v>0</v>
      </c>
      <c r="H3004" s="142">
        <v>0</v>
      </c>
      <c r="I3004" s="142">
        <v>6.11</v>
      </c>
      <c r="Q3004" s="30">
        <f t="shared" si="46"/>
        <v>6.11</v>
      </c>
    </row>
    <row r="3005" spans="1:17" x14ac:dyDescent="0.2">
      <c r="A3005" s="139" t="s">
        <v>6007</v>
      </c>
      <c r="B3005" s="140" t="s">
        <v>18302</v>
      </c>
      <c r="C3005" s="141">
        <v>54</v>
      </c>
      <c r="D3005" s="141">
        <v>0</v>
      </c>
      <c r="E3005" s="142">
        <v>0</v>
      </c>
      <c r="F3005" s="142">
        <v>8.0500000000000007</v>
      </c>
      <c r="G3005" s="142">
        <v>0</v>
      </c>
      <c r="H3005" s="142">
        <v>0</v>
      </c>
      <c r="I3005" s="142">
        <v>8.0500000000000007</v>
      </c>
      <c r="Q3005" s="30">
        <f t="shared" si="46"/>
        <v>8.0500000000000007</v>
      </c>
    </row>
    <row r="3006" spans="1:17" x14ac:dyDescent="0.2">
      <c r="A3006" s="139" t="s">
        <v>6009</v>
      </c>
      <c r="B3006" s="140" t="s">
        <v>18303</v>
      </c>
      <c r="C3006" s="141">
        <v>49</v>
      </c>
      <c r="D3006" s="141">
        <v>1</v>
      </c>
      <c r="E3006" s="142">
        <v>186.61</v>
      </c>
      <c r="F3006" s="142">
        <v>7.3</v>
      </c>
      <c r="G3006" s="142">
        <v>10.26</v>
      </c>
      <c r="H3006" s="142">
        <v>1.78</v>
      </c>
      <c r="I3006" s="142">
        <v>19.34</v>
      </c>
      <c r="Q3006" s="30">
        <f t="shared" si="46"/>
        <v>19.34</v>
      </c>
    </row>
    <row r="3007" spans="1:17" x14ac:dyDescent="0.2">
      <c r="A3007" s="139" t="s">
        <v>6011</v>
      </c>
      <c r="B3007" s="140" t="s">
        <v>18304</v>
      </c>
      <c r="C3007" s="141">
        <v>58</v>
      </c>
      <c r="D3007" s="141">
        <v>0</v>
      </c>
      <c r="E3007" s="142">
        <v>0</v>
      </c>
      <c r="F3007" s="142">
        <v>8.65</v>
      </c>
      <c r="G3007" s="142">
        <v>0</v>
      </c>
      <c r="H3007" s="142">
        <v>0</v>
      </c>
      <c r="I3007" s="142">
        <v>8.65</v>
      </c>
      <c r="Q3007" s="30">
        <f t="shared" si="46"/>
        <v>8.65</v>
      </c>
    </row>
    <row r="3008" spans="1:17" x14ac:dyDescent="0.2">
      <c r="A3008" s="139" t="s">
        <v>6013</v>
      </c>
      <c r="B3008" s="140" t="s">
        <v>18305</v>
      </c>
      <c r="C3008" s="141">
        <v>945</v>
      </c>
      <c r="D3008" s="141">
        <v>54</v>
      </c>
      <c r="E3008" s="142">
        <v>52841.72</v>
      </c>
      <c r="F3008" s="142">
        <v>140.86000000000001</v>
      </c>
      <c r="G3008" s="142">
        <v>553.83000000000004</v>
      </c>
      <c r="H3008" s="142">
        <v>503.01</v>
      </c>
      <c r="I3008" s="142">
        <v>1197.7</v>
      </c>
      <c r="Q3008" s="30">
        <f t="shared" si="46"/>
        <v>1197.7</v>
      </c>
    </row>
    <row r="3009" spans="1:17" x14ac:dyDescent="0.2">
      <c r="A3009" s="139" t="s">
        <v>6015</v>
      </c>
      <c r="B3009" s="140" t="s">
        <v>18306</v>
      </c>
      <c r="C3009" s="141">
        <v>11</v>
      </c>
      <c r="D3009" s="141">
        <v>2</v>
      </c>
      <c r="E3009" s="142">
        <v>74.64</v>
      </c>
      <c r="F3009" s="142">
        <v>1.64</v>
      </c>
      <c r="G3009" s="142">
        <v>20.51</v>
      </c>
      <c r="H3009" s="142">
        <v>0.71</v>
      </c>
      <c r="I3009" s="142">
        <v>22.86</v>
      </c>
      <c r="Q3009" s="30">
        <f t="shared" si="46"/>
        <v>22.86</v>
      </c>
    </row>
    <row r="3010" spans="1:17" x14ac:dyDescent="0.2">
      <c r="A3010" s="139" t="s">
        <v>6017</v>
      </c>
      <c r="B3010" s="140" t="s">
        <v>18307</v>
      </c>
      <c r="C3010" s="141">
        <v>61</v>
      </c>
      <c r="D3010" s="141">
        <v>0</v>
      </c>
      <c r="E3010" s="142">
        <v>0</v>
      </c>
      <c r="F3010" s="142">
        <v>9.1</v>
      </c>
      <c r="G3010" s="142">
        <v>0</v>
      </c>
      <c r="H3010" s="142">
        <v>0</v>
      </c>
      <c r="I3010" s="142">
        <v>9.1</v>
      </c>
      <c r="Q3010" s="30">
        <f t="shared" si="46"/>
        <v>9.1</v>
      </c>
    </row>
    <row r="3011" spans="1:17" x14ac:dyDescent="0.2">
      <c r="A3011" s="139" t="s">
        <v>6019</v>
      </c>
      <c r="B3011" s="140" t="s">
        <v>18308</v>
      </c>
      <c r="C3011" s="141">
        <v>104</v>
      </c>
      <c r="D3011" s="141">
        <v>5</v>
      </c>
      <c r="E3011" s="142">
        <v>758.89</v>
      </c>
      <c r="F3011" s="142">
        <v>15.5</v>
      </c>
      <c r="G3011" s="142">
        <v>51.28</v>
      </c>
      <c r="H3011" s="142">
        <v>7.22</v>
      </c>
      <c r="I3011" s="142">
        <v>74</v>
      </c>
      <c r="Q3011" s="30">
        <f t="shared" si="46"/>
        <v>74</v>
      </c>
    </row>
    <row r="3012" spans="1:17" x14ac:dyDescent="0.2">
      <c r="A3012" s="139" t="s">
        <v>6021</v>
      </c>
      <c r="B3012" s="140" t="s">
        <v>18309</v>
      </c>
      <c r="C3012" s="141">
        <v>50</v>
      </c>
      <c r="D3012" s="141">
        <v>0</v>
      </c>
      <c r="E3012" s="142">
        <v>0</v>
      </c>
      <c r="F3012" s="142">
        <v>7.46</v>
      </c>
      <c r="G3012" s="142">
        <v>0</v>
      </c>
      <c r="H3012" s="142">
        <v>0</v>
      </c>
      <c r="I3012" s="142">
        <v>7.46</v>
      </c>
      <c r="Q3012" s="30">
        <f t="shared" si="46"/>
        <v>7.46</v>
      </c>
    </row>
    <row r="3013" spans="1:17" x14ac:dyDescent="0.2">
      <c r="A3013" s="139" t="s">
        <v>6023</v>
      </c>
      <c r="B3013" s="140" t="s">
        <v>18310</v>
      </c>
      <c r="C3013" s="141">
        <v>115</v>
      </c>
      <c r="D3013" s="141">
        <v>1</v>
      </c>
      <c r="E3013" s="142">
        <v>188.48</v>
      </c>
      <c r="F3013" s="142">
        <v>17.14</v>
      </c>
      <c r="G3013" s="142">
        <v>10.26</v>
      </c>
      <c r="H3013" s="142">
        <v>1.79</v>
      </c>
      <c r="I3013" s="142">
        <v>29.19</v>
      </c>
      <c r="Q3013" s="30">
        <f t="shared" si="46"/>
        <v>29.19</v>
      </c>
    </row>
    <row r="3014" spans="1:17" x14ac:dyDescent="0.2">
      <c r="A3014" s="139" t="s">
        <v>6025</v>
      </c>
      <c r="B3014" s="140" t="s">
        <v>18311</v>
      </c>
      <c r="C3014" s="141">
        <v>47</v>
      </c>
      <c r="D3014" s="141">
        <v>0</v>
      </c>
      <c r="E3014" s="142">
        <v>0</v>
      </c>
      <c r="F3014" s="142">
        <v>7.01</v>
      </c>
      <c r="G3014" s="142">
        <v>0</v>
      </c>
      <c r="H3014" s="142">
        <v>0</v>
      </c>
      <c r="I3014" s="142">
        <v>7.01</v>
      </c>
      <c r="Q3014" s="30">
        <f t="shared" si="46"/>
        <v>7.01</v>
      </c>
    </row>
    <row r="3015" spans="1:17" x14ac:dyDescent="0.2">
      <c r="A3015" s="139" t="s">
        <v>6027</v>
      </c>
      <c r="B3015" s="140" t="s">
        <v>18312</v>
      </c>
      <c r="C3015" s="141">
        <v>58</v>
      </c>
      <c r="D3015" s="141">
        <v>0</v>
      </c>
      <c r="E3015" s="142">
        <v>0</v>
      </c>
      <c r="F3015" s="142">
        <v>8.65</v>
      </c>
      <c r="G3015" s="142">
        <v>0</v>
      </c>
      <c r="H3015" s="142">
        <v>0</v>
      </c>
      <c r="I3015" s="142">
        <v>8.65</v>
      </c>
      <c r="Q3015" s="30">
        <f t="shared" si="46"/>
        <v>8.65</v>
      </c>
    </row>
    <row r="3016" spans="1:17" x14ac:dyDescent="0.2">
      <c r="A3016" s="139" t="s">
        <v>6029</v>
      </c>
      <c r="B3016" s="140" t="s">
        <v>18313</v>
      </c>
      <c r="C3016" s="141">
        <v>148</v>
      </c>
      <c r="D3016" s="141">
        <v>0</v>
      </c>
      <c r="E3016" s="142">
        <v>0</v>
      </c>
      <c r="F3016" s="142">
        <v>22.06</v>
      </c>
      <c r="G3016" s="142">
        <v>0</v>
      </c>
      <c r="H3016" s="142">
        <v>0</v>
      </c>
      <c r="I3016" s="142">
        <v>22.06</v>
      </c>
      <c r="Q3016" s="30">
        <f t="shared" si="46"/>
        <v>22.06</v>
      </c>
    </row>
    <row r="3017" spans="1:17" x14ac:dyDescent="0.2">
      <c r="A3017" s="139" t="s">
        <v>6031</v>
      </c>
      <c r="B3017" s="140" t="s">
        <v>18314</v>
      </c>
      <c r="C3017" s="141">
        <v>42</v>
      </c>
      <c r="D3017" s="141">
        <v>1</v>
      </c>
      <c r="E3017" s="142">
        <v>385.67</v>
      </c>
      <c r="F3017" s="142">
        <v>6.26</v>
      </c>
      <c r="G3017" s="142">
        <v>10.26</v>
      </c>
      <c r="H3017" s="142">
        <v>3.67</v>
      </c>
      <c r="I3017" s="142">
        <v>20.190000000000001</v>
      </c>
      <c r="Q3017" s="30">
        <f t="shared" si="46"/>
        <v>20.190000000000001</v>
      </c>
    </row>
    <row r="3018" spans="1:17" x14ac:dyDescent="0.2">
      <c r="A3018" s="139" t="s">
        <v>6033</v>
      </c>
      <c r="B3018" s="140" t="s">
        <v>18315</v>
      </c>
      <c r="C3018" s="141">
        <v>32</v>
      </c>
      <c r="D3018" s="141">
        <v>0</v>
      </c>
      <c r="E3018" s="142">
        <v>0</v>
      </c>
      <c r="F3018" s="142">
        <v>4.7699999999999996</v>
      </c>
      <c r="G3018" s="142">
        <v>0</v>
      </c>
      <c r="H3018" s="142">
        <v>0</v>
      </c>
      <c r="I3018" s="142">
        <v>4.7699999999999996</v>
      </c>
      <c r="Q3018" s="30">
        <f t="shared" si="46"/>
        <v>4.7699999999999996</v>
      </c>
    </row>
    <row r="3019" spans="1:17" x14ac:dyDescent="0.2">
      <c r="A3019" s="139" t="s">
        <v>6035</v>
      </c>
      <c r="B3019" s="140" t="s">
        <v>18316</v>
      </c>
      <c r="C3019" s="141">
        <v>112</v>
      </c>
      <c r="D3019" s="141">
        <v>4</v>
      </c>
      <c r="E3019" s="142">
        <v>400.57</v>
      </c>
      <c r="F3019" s="142">
        <v>16.7</v>
      </c>
      <c r="G3019" s="142">
        <v>41.02</v>
      </c>
      <c r="H3019" s="142">
        <v>3.82</v>
      </c>
      <c r="I3019" s="142">
        <v>61.54</v>
      </c>
      <c r="Q3019" s="30">
        <f t="shared" si="46"/>
        <v>61.54</v>
      </c>
    </row>
    <row r="3020" spans="1:17" x14ac:dyDescent="0.2">
      <c r="A3020" s="139" t="s">
        <v>6037</v>
      </c>
      <c r="B3020" s="140" t="s">
        <v>18317</v>
      </c>
      <c r="C3020" s="141">
        <v>41</v>
      </c>
      <c r="D3020" s="141">
        <v>5</v>
      </c>
      <c r="E3020" s="142">
        <v>799.69</v>
      </c>
      <c r="F3020" s="142">
        <v>6.11</v>
      </c>
      <c r="G3020" s="142">
        <v>51.28</v>
      </c>
      <c r="H3020" s="142">
        <v>7.62</v>
      </c>
      <c r="I3020" s="142">
        <v>65.010000000000005</v>
      </c>
      <c r="Q3020" s="30">
        <f t="shared" si="46"/>
        <v>65.010000000000005</v>
      </c>
    </row>
    <row r="3021" spans="1:17" x14ac:dyDescent="0.2">
      <c r="A3021" s="139" t="s">
        <v>6039</v>
      </c>
      <c r="B3021" s="140" t="s">
        <v>18318</v>
      </c>
      <c r="C3021" s="141">
        <v>99</v>
      </c>
      <c r="D3021" s="141">
        <v>2</v>
      </c>
      <c r="E3021" s="142">
        <v>663.8</v>
      </c>
      <c r="F3021" s="142">
        <v>14.76</v>
      </c>
      <c r="G3021" s="142">
        <v>20.51</v>
      </c>
      <c r="H3021" s="142">
        <v>6.32</v>
      </c>
      <c r="I3021" s="142">
        <v>41.59</v>
      </c>
      <c r="Q3021" s="30">
        <f t="shared" si="46"/>
        <v>41.59</v>
      </c>
    </row>
    <row r="3022" spans="1:17" x14ac:dyDescent="0.2">
      <c r="A3022" s="139" t="s">
        <v>6041</v>
      </c>
      <c r="B3022" s="140" t="s">
        <v>18319</v>
      </c>
      <c r="C3022" s="141">
        <v>1547</v>
      </c>
      <c r="D3022" s="141">
        <v>26</v>
      </c>
      <c r="E3022" s="142">
        <v>6987.38</v>
      </c>
      <c r="F3022" s="142">
        <v>230.6</v>
      </c>
      <c r="G3022" s="142">
        <v>266.66000000000003</v>
      </c>
      <c r="H3022" s="142">
        <v>66.510000000000005</v>
      </c>
      <c r="I3022" s="142">
        <v>563.77</v>
      </c>
      <c r="Q3022" s="30">
        <f t="shared" si="46"/>
        <v>563.77</v>
      </c>
    </row>
    <row r="3023" spans="1:17" x14ac:dyDescent="0.2">
      <c r="A3023" s="139" t="s">
        <v>6043</v>
      </c>
      <c r="B3023" s="140" t="s">
        <v>18320</v>
      </c>
      <c r="C3023" s="141">
        <v>48</v>
      </c>
      <c r="D3023" s="141">
        <v>1</v>
      </c>
      <c r="E3023" s="142">
        <v>188.48</v>
      </c>
      <c r="F3023" s="142">
        <v>7.15</v>
      </c>
      <c r="G3023" s="142">
        <v>10.26</v>
      </c>
      <c r="H3023" s="142">
        <v>1.79</v>
      </c>
      <c r="I3023" s="142">
        <v>19.2</v>
      </c>
      <c r="Q3023" s="30">
        <f t="shared" ref="Q3023:Q3086" si="47">I3023+P3023</f>
        <v>19.2</v>
      </c>
    </row>
    <row r="3024" spans="1:17" x14ac:dyDescent="0.2">
      <c r="A3024" s="139" t="s">
        <v>6045</v>
      </c>
      <c r="B3024" s="140" t="s">
        <v>18321</v>
      </c>
      <c r="C3024" s="141">
        <v>128</v>
      </c>
      <c r="D3024" s="141">
        <v>0</v>
      </c>
      <c r="E3024" s="142">
        <v>0</v>
      </c>
      <c r="F3024" s="142">
        <v>19.079999999999998</v>
      </c>
      <c r="G3024" s="142">
        <v>0</v>
      </c>
      <c r="H3024" s="142">
        <v>0</v>
      </c>
      <c r="I3024" s="142">
        <v>19.079999999999998</v>
      </c>
      <c r="Q3024" s="30">
        <f t="shared" si="47"/>
        <v>19.079999999999998</v>
      </c>
    </row>
    <row r="3025" spans="1:17" x14ac:dyDescent="0.2">
      <c r="A3025" s="139" t="s">
        <v>6047</v>
      </c>
      <c r="B3025" s="140" t="s">
        <v>18322</v>
      </c>
      <c r="C3025" s="141">
        <v>73</v>
      </c>
      <c r="D3025" s="141">
        <v>4</v>
      </c>
      <c r="E3025" s="142">
        <v>442.3</v>
      </c>
      <c r="F3025" s="142">
        <v>10.88</v>
      </c>
      <c r="G3025" s="142">
        <v>41.02</v>
      </c>
      <c r="H3025" s="142">
        <v>4.21</v>
      </c>
      <c r="I3025" s="142">
        <v>56.11</v>
      </c>
      <c r="Q3025" s="30">
        <f t="shared" si="47"/>
        <v>56.11</v>
      </c>
    </row>
    <row r="3026" spans="1:17" x14ac:dyDescent="0.2">
      <c r="A3026" s="139" t="s">
        <v>6049</v>
      </c>
      <c r="B3026" s="140" t="s">
        <v>18323</v>
      </c>
      <c r="C3026" s="141">
        <v>36</v>
      </c>
      <c r="D3026" s="141">
        <v>0</v>
      </c>
      <c r="E3026" s="142">
        <v>0</v>
      </c>
      <c r="F3026" s="142">
        <v>5.37</v>
      </c>
      <c r="G3026" s="142">
        <v>0</v>
      </c>
      <c r="H3026" s="142">
        <v>0</v>
      </c>
      <c r="I3026" s="142">
        <v>5.37</v>
      </c>
      <c r="Q3026" s="30">
        <f t="shared" si="47"/>
        <v>5.37</v>
      </c>
    </row>
    <row r="3027" spans="1:17" x14ac:dyDescent="0.2">
      <c r="A3027" s="139" t="s">
        <v>6051</v>
      </c>
      <c r="B3027" s="140" t="s">
        <v>18324</v>
      </c>
      <c r="C3027" s="141">
        <v>14</v>
      </c>
      <c r="D3027" s="141">
        <v>0</v>
      </c>
      <c r="E3027" s="142">
        <v>0</v>
      </c>
      <c r="F3027" s="142">
        <v>2.09</v>
      </c>
      <c r="G3027" s="142">
        <v>0</v>
      </c>
      <c r="H3027" s="142">
        <v>0</v>
      </c>
      <c r="I3027" s="142">
        <v>2.09</v>
      </c>
      <c r="Q3027" s="30">
        <f t="shared" si="47"/>
        <v>2.09</v>
      </c>
    </row>
    <row r="3028" spans="1:17" x14ac:dyDescent="0.2">
      <c r="A3028" s="139" t="s">
        <v>6053</v>
      </c>
      <c r="B3028" s="140" t="s">
        <v>18325</v>
      </c>
      <c r="C3028" s="141">
        <v>52</v>
      </c>
      <c r="D3028" s="141">
        <v>2</v>
      </c>
      <c r="E3028" s="142">
        <v>1929.34</v>
      </c>
      <c r="F3028" s="142">
        <v>7.75</v>
      </c>
      <c r="G3028" s="142">
        <v>20.51</v>
      </c>
      <c r="H3028" s="142">
        <v>18.37</v>
      </c>
      <c r="I3028" s="142">
        <v>46.63</v>
      </c>
      <c r="Q3028" s="30">
        <f t="shared" si="47"/>
        <v>46.63</v>
      </c>
    </row>
    <row r="3029" spans="1:17" x14ac:dyDescent="0.2">
      <c r="A3029" s="139" t="s">
        <v>6055</v>
      </c>
      <c r="B3029" s="140" t="s">
        <v>18326</v>
      </c>
      <c r="C3029" s="141">
        <v>63</v>
      </c>
      <c r="D3029" s="141">
        <v>1</v>
      </c>
      <c r="E3029" s="142">
        <v>186.61</v>
      </c>
      <c r="F3029" s="142">
        <v>9.39</v>
      </c>
      <c r="G3029" s="142">
        <v>10.26</v>
      </c>
      <c r="H3029" s="142">
        <v>1.78</v>
      </c>
      <c r="I3029" s="142">
        <v>21.43</v>
      </c>
      <c r="Q3029" s="30">
        <f t="shared" si="47"/>
        <v>21.43</v>
      </c>
    </row>
    <row r="3030" spans="1:17" x14ac:dyDescent="0.2">
      <c r="A3030" s="139" t="s">
        <v>6057</v>
      </c>
      <c r="B3030" s="140" t="s">
        <v>18327</v>
      </c>
      <c r="C3030" s="141">
        <v>40</v>
      </c>
      <c r="D3030" s="141">
        <v>1</v>
      </c>
      <c r="E3030" s="142">
        <v>4327.29</v>
      </c>
      <c r="F3030" s="142">
        <v>5.96</v>
      </c>
      <c r="G3030" s="142">
        <v>10.26</v>
      </c>
      <c r="H3030" s="142">
        <v>41.19</v>
      </c>
      <c r="I3030" s="142">
        <v>57.41</v>
      </c>
      <c r="Q3030" s="30">
        <f t="shared" si="47"/>
        <v>57.41</v>
      </c>
    </row>
    <row r="3031" spans="1:17" x14ac:dyDescent="0.2">
      <c r="A3031" s="139" t="s">
        <v>6059</v>
      </c>
      <c r="B3031" s="140" t="s">
        <v>18328</v>
      </c>
      <c r="C3031" s="141">
        <v>86</v>
      </c>
      <c r="D3031" s="141">
        <v>4</v>
      </c>
      <c r="E3031" s="142">
        <v>16604.259999999998</v>
      </c>
      <c r="F3031" s="142">
        <v>12.82</v>
      </c>
      <c r="G3031" s="142">
        <v>41.02</v>
      </c>
      <c r="H3031" s="142">
        <v>158.06</v>
      </c>
      <c r="I3031" s="142">
        <v>211.9</v>
      </c>
      <c r="Q3031" s="30">
        <f t="shared" si="47"/>
        <v>211.9</v>
      </c>
    </row>
    <row r="3032" spans="1:17" x14ac:dyDescent="0.2">
      <c r="A3032" s="139" t="s">
        <v>6061</v>
      </c>
      <c r="B3032" s="140" t="s">
        <v>18329</v>
      </c>
      <c r="C3032" s="141">
        <v>48</v>
      </c>
      <c r="D3032" s="141">
        <v>0</v>
      </c>
      <c r="E3032" s="142">
        <v>0</v>
      </c>
      <c r="F3032" s="142">
        <v>7.15</v>
      </c>
      <c r="G3032" s="142">
        <v>0</v>
      </c>
      <c r="H3032" s="142">
        <v>0</v>
      </c>
      <c r="I3032" s="142">
        <v>7.15</v>
      </c>
      <c r="Q3032" s="30">
        <f t="shared" si="47"/>
        <v>7.15</v>
      </c>
    </row>
    <row r="3033" spans="1:17" x14ac:dyDescent="0.2">
      <c r="A3033" s="139" t="s">
        <v>6063</v>
      </c>
      <c r="B3033" s="140" t="s">
        <v>18330</v>
      </c>
      <c r="C3033" s="141">
        <v>4359</v>
      </c>
      <c r="D3033" s="141">
        <v>83</v>
      </c>
      <c r="E3033" s="142">
        <v>60391.47</v>
      </c>
      <c r="F3033" s="142">
        <v>649.78</v>
      </c>
      <c r="G3033" s="142">
        <v>851.26</v>
      </c>
      <c r="H3033" s="142">
        <v>574.88</v>
      </c>
      <c r="I3033" s="142">
        <v>2075.92</v>
      </c>
      <c r="Q3033" s="30">
        <f t="shared" si="47"/>
        <v>2075.92</v>
      </c>
    </row>
    <row r="3034" spans="1:17" x14ac:dyDescent="0.2">
      <c r="A3034" s="139" t="s">
        <v>6065</v>
      </c>
      <c r="B3034" s="140" t="s">
        <v>18331</v>
      </c>
      <c r="C3034" s="141">
        <v>87</v>
      </c>
      <c r="D3034" s="141">
        <v>0</v>
      </c>
      <c r="E3034" s="142">
        <v>0</v>
      </c>
      <c r="F3034" s="142">
        <v>12.97</v>
      </c>
      <c r="G3034" s="142">
        <v>0</v>
      </c>
      <c r="H3034" s="142">
        <v>0</v>
      </c>
      <c r="I3034" s="142">
        <v>12.97</v>
      </c>
      <c r="Q3034" s="30">
        <f t="shared" si="47"/>
        <v>12.97</v>
      </c>
    </row>
    <row r="3035" spans="1:17" x14ac:dyDescent="0.2">
      <c r="A3035" s="139" t="s">
        <v>6067</v>
      </c>
      <c r="B3035" s="140" t="s">
        <v>18332</v>
      </c>
      <c r="C3035" s="141">
        <v>31</v>
      </c>
      <c r="D3035" s="141">
        <v>1</v>
      </c>
      <c r="E3035" s="142">
        <v>7616.03</v>
      </c>
      <c r="F3035" s="142">
        <v>4.62</v>
      </c>
      <c r="G3035" s="142">
        <v>10.26</v>
      </c>
      <c r="H3035" s="142">
        <v>72.5</v>
      </c>
      <c r="I3035" s="142">
        <v>87.38</v>
      </c>
      <c r="Q3035" s="30">
        <f t="shared" si="47"/>
        <v>87.38</v>
      </c>
    </row>
    <row r="3036" spans="1:17" x14ac:dyDescent="0.2">
      <c r="A3036" s="139" t="s">
        <v>6069</v>
      </c>
      <c r="B3036" s="140" t="s">
        <v>18333</v>
      </c>
      <c r="C3036" s="141">
        <v>35</v>
      </c>
      <c r="D3036" s="141">
        <v>0</v>
      </c>
      <c r="E3036" s="142">
        <v>0</v>
      </c>
      <c r="F3036" s="142">
        <v>5.22</v>
      </c>
      <c r="G3036" s="142">
        <v>0</v>
      </c>
      <c r="H3036" s="142">
        <v>0</v>
      </c>
      <c r="I3036" s="142">
        <v>5.22</v>
      </c>
      <c r="Q3036" s="30">
        <f t="shared" si="47"/>
        <v>5.22</v>
      </c>
    </row>
    <row r="3037" spans="1:17" x14ac:dyDescent="0.2">
      <c r="A3037" s="139" t="s">
        <v>6071</v>
      </c>
      <c r="B3037" s="140" t="s">
        <v>18334</v>
      </c>
      <c r="C3037" s="141">
        <v>31</v>
      </c>
      <c r="D3037" s="141">
        <v>0</v>
      </c>
      <c r="E3037" s="142">
        <v>0</v>
      </c>
      <c r="F3037" s="142">
        <v>4.62</v>
      </c>
      <c r="G3037" s="142">
        <v>0</v>
      </c>
      <c r="H3037" s="142">
        <v>0</v>
      </c>
      <c r="I3037" s="142">
        <v>4.62</v>
      </c>
      <c r="Q3037" s="30">
        <f t="shared" si="47"/>
        <v>4.62</v>
      </c>
    </row>
    <row r="3038" spans="1:17" x14ac:dyDescent="0.2">
      <c r="A3038" s="139" t="s">
        <v>6073</v>
      </c>
      <c r="B3038" s="140" t="s">
        <v>18335</v>
      </c>
      <c r="C3038" s="141">
        <v>147</v>
      </c>
      <c r="D3038" s="141">
        <v>7</v>
      </c>
      <c r="E3038" s="142">
        <v>12883.9</v>
      </c>
      <c r="F3038" s="142">
        <v>21.91</v>
      </c>
      <c r="G3038" s="142">
        <v>71.790000000000006</v>
      </c>
      <c r="H3038" s="142">
        <v>122.65</v>
      </c>
      <c r="I3038" s="142">
        <v>216.35</v>
      </c>
      <c r="Q3038" s="30">
        <f t="shared" si="47"/>
        <v>216.35</v>
      </c>
    </row>
    <row r="3039" spans="1:17" x14ac:dyDescent="0.2">
      <c r="A3039" s="139" t="s">
        <v>6075</v>
      </c>
      <c r="B3039" s="140" t="s">
        <v>18336</v>
      </c>
      <c r="C3039" s="141">
        <v>43</v>
      </c>
      <c r="D3039" s="141">
        <v>0</v>
      </c>
      <c r="E3039" s="142">
        <v>0</v>
      </c>
      <c r="F3039" s="142">
        <v>6.41</v>
      </c>
      <c r="G3039" s="142">
        <v>0</v>
      </c>
      <c r="H3039" s="142">
        <v>0</v>
      </c>
      <c r="I3039" s="142">
        <v>6.41</v>
      </c>
      <c r="Q3039" s="30">
        <f t="shared" si="47"/>
        <v>6.41</v>
      </c>
    </row>
    <row r="3040" spans="1:17" x14ac:dyDescent="0.2">
      <c r="A3040" s="139" t="s">
        <v>6077</v>
      </c>
      <c r="B3040" s="140" t="s">
        <v>18337</v>
      </c>
      <c r="C3040" s="141">
        <v>33</v>
      </c>
      <c r="D3040" s="141">
        <v>0</v>
      </c>
      <c r="E3040" s="142">
        <v>0</v>
      </c>
      <c r="F3040" s="142">
        <v>4.92</v>
      </c>
      <c r="G3040" s="142">
        <v>0</v>
      </c>
      <c r="H3040" s="142">
        <v>0</v>
      </c>
      <c r="I3040" s="142">
        <v>4.92</v>
      </c>
      <c r="Q3040" s="30">
        <f t="shared" si="47"/>
        <v>4.92</v>
      </c>
    </row>
    <row r="3041" spans="1:17" x14ac:dyDescent="0.2">
      <c r="A3041" s="139" t="s">
        <v>6079</v>
      </c>
      <c r="B3041" s="140" t="s">
        <v>18338</v>
      </c>
      <c r="C3041" s="141">
        <v>147</v>
      </c>
      <c r="D3041" s="141">
        <v>4</v>
      </c>
      <c r="E3041" s="142">
        <v>63530.33</v>
      </c>
      <c r="F3041" s="142">
        <v>21.91</v>
      </c>
      <c r="G3041" s="142">
        <v>41.02</v>
      </c>
      <c r="H3041" s="142">
        <v>604.76</v>
      </c>
      <c r="I3041" s="142">
        <v>667.69</v>
      </c>
      <c r="Q3041" s="30">
        <f t="shared" si="47"/>
        <v>667.69</v>
      </c>
    </row>
    <row r="3042" spans="1:17" x14ac:dyDescent="0.2">
      <c r="A3042" s="139" t="s">
        <v>6081</v>
      </c>
      <c r="B3042" s="140" t="s">
        <v>18339</v>
      </c>
      <c r="C3042" s="141">
        <v>315</v>
      </c>
      <c r="D3042" s="141">
        <v>10</v>
      </c>
      <c r="E3042" s="142">
        <v>1702.44</v>
      </c>
      <c r="F3042" s="142">
        <v>46.95</v>
      </c>
      <c r="G3042" s="142">
        <v>102.56</v>
      </c>
      <c r="H3042" s="142">
        <v>16.21</v>
      </c>
      <c r="I3042" s="142">
        <v>165.72</v>
      </c>
      <c r="Q3042" s="30">
        <f t="shared" si="47"/>
        <v>165.72</v>
      </c>
    </row>
    <row r="3043" spans="1:17" x14ac:dyDescent="0.2">
      <c r="A3043" s="139" t="s">
        <v>6083</v>
      </c>
      <c r="B3043" s="140" t="s">
        <v>18340</v>
      </c>
      <c r="C3043" s="141">
        <v>20</v>
      </c>
      <c r="D3043" s="141">
        <v>0</v>
      </c>
      <c r="E3043" s="142">
        <v>0</v>
      </c>
      <c r="F3043" s="142">
        <v>2.98</v>
      </c>
      <c r="G3043" s="142">
        <v>0</v>
      </c>
      <c r="H3043" s="142">
        <v>0</v>
      </c>
      <c r="I3043" s="142">
        <v>2.98</v>
      </c>
      <c r="Q3043" s="30">
        <f t="shared" si="47"/>
        <v>2.98</v>
      </c>
    </row>
    <row r="3044" spans="1:17" x14ac:dyDescent="0.2">
      <c r="A3044" s="139" t="s">
        <v>6085</v>
      </c>
      <c r="B3044" s="140" t="s">
        <v>18341</v>
      </c>
      <c r="C3044" s="141">
        <v>36</v>
      </c>
      <c r="D3044" s="141">
        <v>1</v>
      </c>
      <c r="E3044" s="142">
        <v>235.13</v>
      </c>
      <c r="F3044" s="142">
        <v>5.37</v>
      </c>
      <c r="G3044" s="142">
        <v>10.26</v>
      </c>
      <c r="H3044" s="142">
        <v>2.2400000000000002</v>
      </c>
      <c r="I3044" s="142">
        <v>17.87</v>
      </c>
      <c r="Q3044" s="30">
        <f t="shared" si="47"/>
        <v>17.87</v>
      </c>
    </row>
    <row r="3045" spans="1:17" x14ac:dyDescent="0.2">
      <c r="A3045" s="139" t="s">
        <v>6087</v>
      </c>
      <c r="B3045" s="140" t="s">
        <v>18342</v>
      </c>
      <c r="C3045" s="141">
        <v>76</v>
      </c>
      <c r="D3045" s="141">
        <v>2</v>
      </c>
      <c r="E3045" s="142">
        <v>74.64</v>
      </c>
      <c r="F3045" s="142">
        <v>11.33</v>
      </c>
      <c r="G3045" s="142">
        <v>20.51</v>
      </c>
      <c r="H3045" s="142">
        <v>0.71</v>
      </c>
      <c r="I3045" s="142">
        <v>32.549999999999997</v>
      </c>
      <c r="Q3045" s="30">
        <f t="shared" si="47"/>
        <v>32.549999999999997</v>
      </c>
    </row>
    <row r="3046" spans="1:17" x14ac:dyDescent="0.2">
      <c r="A3046" s="139" t="s">
        <v>6089</v>
      </c>
      <c r="B3046" s="140" t="s">
        <v>18343</v>
      </c>
      <c r="C3046" s="141">
        <v>12</v>
      </c>
      <c r="D3046" s="141">
        <v>0</v>
      </c>
      <c r="E3046" s="142">
        <v>0</v>
      </c>
      <c r="F3046" s="142">
        <v>1.79</v>
      </c>
      <c r="G3046" s="142">
        <v>0</v>
      </c>
      <c r="H3046" s="142">
        <v>0</v>
      </c>
      <c r="I3046" s="142">
        <v>1.79</v>
      </c>
      <c r="Q3046" s="30">
        <f t="shared" si="47"/>
        <v>1.79</v>
      </c>
    </row>
    <row r="3047" spans="1:17" x14ac:dyDescent="0.2">
      <c r="A3047" s="139" t="s">
        <v>6091</v>
      </c>
      <c r="B3047" s="140" t="s">
        <v>18344</v>
      </c>
      <c r="C3047" s="141">
        <v>49</v>
      </c>
      <c r="D3047" s="141">
        <v>1</v>
      </c>
      <c r="E3047" s="142">
        <v>248.82</v>
      </c>
      <c r="F3047" s="142">
        <v>7.3</v>
      </c>
      <c r="G3047" s="142">
        <v>10.26</v>
      </c>
      <c r="H3047" s="142">
        <v>2.37</v>
      </c>
      <c r="I3047" s="142">
        <v>19.93</v>
      </c>
      <c r="Q3047" s="30">
        <f t="shared" si="47"/>
        <v>19.93</v>
      </c>
    </row>
    <row r="3048" spans="1:17" x14ac:dyDescent="0.2">
      <c r="A3048" s="139" t="s">
        <v>6093</v>
      </c>
      <c r="B3048" s="140" t="s">
        <v>18345</v>
      </c>
      <c r="C3048" s="141">
        <v>93</v>
      </c>
      <c r="D3048" s="141">
        <v>2</v>
      </c>
      <c r="E3048" s="142">
        <v>13351.13</v>
      </c>
      <c r="F3048" s="142">
        <v>13.86</v>
      </c>
      <c r="G3048" s="142">
        <v>20.51</v>
      </c>
      <c r="H3048" s="142">
        <v>127.1</v>
      </c>
      <c r="I3048" s="142">
        <v>161.47</v>
      </c>
      <c r="Q3048" s="30">
        <f t="shared" si="47"/>
        <v>161.47</v>
      </c>
    </row>
    <row r="3049" spans="1:17" x14ac:dyDescent="0.2">
      <c r="A3049" s="139" t="s">
        <v>6095</v>
      </c>
      <c r="B3049" s="140" t="s">
        <v>18346</v>
      </c>
      <c r="C3049" s="141">
        <v>1663</v>
      </c>
      <c r="D3049" s="141">
        <v>59</v>
      </c>
      <c r="E3049" s="142">
        <v>55317.94</v>
      </c>
      <c r="F3049" s="142">
        <v>247.9</v>
      </c>
      <c r="G3049" s="142">
        <v>605.11</v>
      </c>
      <c r="H3049" s="142">
        <v>526.58000000000004</v>
      </c>
      <c r="I3049" s="142">
        <v>1379.59</v>
      </c>
      <c r="Q3049" s="30">
        <f t="shared" si="47"/>
        <v>1379.59</v>
      </c>
    </row>
    <row r="3050" spans="1:17" x14ac:dyDescent="0.2">
      <c r="A3050" s="139" t="s">
        <v>6097</v>
      </c>
      <c r="B3050" s="140" t="s">
        <v>18347</v>
      </c>
      <c r="C3050" s="141">
        <v>21</v>
      </c>
      <c r="D3050" s="141">
        <v>0</v>
      </c>
      <c r="E3050" s="142">
        <v>0</v>
      </c>
      <c r="F3050" s="142">
        <v>3.13</v>
      </c>
      <c r="G3050" s="142">
        <v>0</v>
      </c>
      <c r="H3050" s="142">
        <v>0</v>
      </c>
      <c r="I3050" s="142">
        <v>3.13</v>
      </c>
      <c r="Q3050" s="30">
        <f t="shared" si="47"/>
        <v>3.13</v>
      </c>
    </row>
    <row r="3051" spans="1:17" x14ac:dyDescent="0.2">
      <c r="A3051" s="139" t="s">
        <v>6099</v>
      </c>
      <c r="B3051" s="140" t="s">
        <v>18348</v>
      </c>
      <c r="C3051" s="141">
        <v>28</v>
      </c>
      <c r="D3051" s="141">
        <v>1</v>
      </c>
      <c r="E3051" s="142">
        <v>4327.29</v>
      </c>
      <c r="F3051" s="142">
        <v>4.18</v>
      </c>
      <c r="G3051" s="142">
        <v>10.26</v>
      </c>
      <c r="H3051" s="142">
        <v>41.19</v>
      </c>
      <c r="I3051" s="142">
        <v>55.63</v>
      </c>
      <c r="Q3051" s="30">
        <f t="shared" si="47"/>
        <v>55.63</v>
      </c>
    </row>
    <row r="3052" spans="1:17" x14ac:dyDescent="0.2">
      <c r="A3052" s="139" t="s">
        <v>6101</v>
      </c>
      <c r="B3052" s="140" t="s">
        <v>18349</v>
      </c>
      <c r="C3052" s="141">
        <v>474</v>
      </c>
      <c r="D3052" s="141">
        <v>7</v>
      </c>
      <c r="E3052" s="142">
        <v>1430.44</v>
      </c>
      <c r="F3052" s="142">
        <v>70.66</v>
      </c>
      <c r="G3052" s="142">
        <v>71.790000000000006</v>
      </c>
      <c r="H3052" s="142">
        <v>13.62</v>
      </c>
      <c r="I3052" s="142">
        <v>156.07</v>
      </c>
      <c r="Q3052" s="30">
        <f t="shared" si="47"/>
        <v>156.07</v>
      </c>
    </row>
    <row r="3053" spans="1:17" x14ac:dyDescent="0.2">
      <c r="A3053" s="139" t="s">
        <v>6103</v>
      </c>
      <c r="B3053" s="140" t="s">
        <v>18350</v>
      </c>
      <c r="C3053" s="141">
        <v>6002</v>
      </c>
      <c r="D3053" s="141">
        <v>51</v>
      </c>
      <c r="E3053" s="142">
        <v>14105.84</v>
      </c>
      <c r="F3053" s="142">
        <v>894.69</v>
      </c>
      <c r="G3053" s="142">
        <v>523.05999999999995</v>
      </c>
      <c r="H3053" s="142">
        <v>134.28</v>
      </c>
      <c r="I3053" s="142">
        <v>1552.03</v>
      </c>
      <c r="Q3053" s="30">
        <f t="shared" si="47"/>
        <v>1552.03</v>
      </c>
    </row>
    <row r="3054" spans="1:17" x14ac:dyDescent="0.2">
      <c r="A3054" s="139" t="s">
        <v>6105</v>
      </c>
      <c r="B3054" s="140" t="s">
        <v>18351</v>
      </c>
      <c r="C3054" s="141">
        <v>18</v>
      </c>
      <c r="D3054" s="141">
        <v>2</v>
      </c>
      <c r="E3054" s="142">
        <v>74.64</v>
      </c>
      <c r="F3054" s="142">
        <v>2.68</v>
      </c>
      <c r="G3054" s="142">
        <v>20.51</v>
      </c>
      <c r="H3054" s="142">
        <v>0.71</v>
      </c>
      <c r="I3054" s="142">
        <v>23.9</v>
      </c>
      <c r="Q3054" s="30">
        <f t="shared" si="47"/>
        <v>23.9</v>
      </c>
    </row>
    <row r="3055" spans="1:17" x14ac:dyDescent="0.2">
      <c r="A3055" s="139" t="s">
        <v>6107</v>
      </c>
      <c r="B3055" s="140" t="s">
        <v>18352</v>
      </c>
      <c r="C3055" s="141">
        <v>183</v>
      </c>
      <c r="D3055" s="141">
        <v>6</v>
      </c>
      <c r="E3055" s="142">
        <v>1542.06</v>
      </c>
      <c r="F3055" s="142">
        <v>27.28</v>
      </c>
      <c r="G3055" s="142">
        <v>61.54</v>
      </c>
      <c r="H3055" s="142">
        <v>14.68</v>
      </c>
      <c r="I3055" s="142">
        <v>103.5</v>
      </c>
      <c r="Q3055" s="30">
        <f t="shared" si="47"/>
        <v>103.5</v>
      </c>
    </row>
    <row r="3056" spans="1:17" x14ac:dyDescent="0.2">
      <c r="A3056" s="139" t="s">
        <v>6109</v>
      </c>
      <c r="B3056" s="140" t="s">
        <v>18353</v>
      </c>
      <c r="C3056" s="141">
        <v>40</v>
      </c>
      <c r="D3056" s="141">
        <v>0</v>
      </c>
      <c r="E3056" s="142">
        <v>0</v>
      </c>
      <c r="F3056" s="142">
        <v>5.96</v>
      </c>
      <c r="G3056" s="142">
        <v>0</v>
      </c>
      <c r="H3056" s="142">
        <v>0</v>
      </c>
      <c r="I3056" s="142">
        <v>5.96</v>
      </c>
      <c r="Q3056" s="30">
        <f t="shared" si="47"/>
        <v>5.96</v>
      </c>
    </row>
    <row r="3057" spans="1:17" x14ac:dyDescent="0.2">
      <c r="A3057" s="139" t="s">
        <v>6111</v>
      </c>
      <c r="B3057" s="140" t="s">
        <v>18354</v>
      </c>
      <c r="C3057" s="141">
        <v>8</v>
      </c>
      <c r="D3057" s="141">
        <v>2</v>
      </c>
      <c r="E3057" s="142">
        <v>497.64</v>
      </c>
      <c r="F3057" s="142">
        <v>1.19</v>
      </c>
      <c r="G3057" s="142">
        <v>20.51</v>
      </c>
      <c r="H3057" s="142">
        <v>4.74</v>
      </c>
      <c r="I3057" s="142">
        <v>26.44</v>
      </c>
      <c r="Q3057" s="30">
        <f t="shared" si="47"/>
        <v>26.44</v>
      </c>
    </row>
    <row r="3058" spans="1:17" x14ac:dyDescent="0.2">
      <c r="A3058" s="139" t="s">
        <v>6113</v>
      </c>
      <c r="B3058" s="140" t="s">
        <v>18355</v>
      </c>
      <c r="C3058" s="141">
        <v>23</v>
      </c>
      <c r="D3058" s="141">
        <v>0</v>
      </c>
      <c r="E3058" s="142">
        <v>0</v>
      </c>
      <c r="F3058" s="142">
        <v>3.43</v>
      </c>
      <c r="G3058" s="142">
        <v>0</v>
      </c>
      <c r="H3058" s="142">
        <v>0</v>
      </c>
      <c r="I3058" s="142">
        <v>3.43</v>
      </c>
      <c r="Q3058" s="30">
        <f t="shared" si="47"/>
        <v>3.43</v>
      </c>
    </row>
    <row r="3059" spans="1:17" x14ac:dyDescent="0.2">
      <c r="A3059" s="139" t="s">
        <v>6115</v>
      </c>
      <c r="B3059" s="140" t="s">
        <v>18356</v>
      </c>
      <c r="C3059" s="141">
        <v>1331</v>
      </c>
      <c r="D3059" s="141">
        <v>19</v>
      </c>
      <c r="E3059" s="142">
        <v>4330.05</v>
      </c>
      <c r="F3059" s="142">
        <v>198.41</v>
      </c>
      <c r="G3059" s="142">
        <v>194.86</v>
      </c>
      <c r="H3059" s="142">
        <v>41.22</v>
      </c>
      <c r="I3059" s="142">
        <v>434.49</v>
      </c>
      <c r="Q3059" s="30">
        <f t="shared" si="47"/>
        <v>434.49</v>
      </c>
    </row>
    <row r="3060" spans="1:17" x14ac:dyDescent="0.2">
      <c r="A3060" s="139" t="s">
        <v>6117</v>
      </c>
      <c r="B3060" s="140" t="s">
        <v>18357</v>
      </c>
      <c r="C3060" s="141">
        <v>181</v>
      </c>
      <c r="D3060" s="141">
        <v>3</v>
      </c>
      <c r="E3060" s="142">
        <v>689.47</v>
      </c>
      <c r="F3060" s="142">
        <v>26.98</v>
      </c>
      <c r="G3060" s="142">
        <v>30.77</v>
      </c>
      <c r="H3060" s="142">
        <v>6.56</v>
      </c>
      <c r="I3060" s="142">
        <v>64.31</v>
      </c>
      <c r="Q3060" s="30">
        <f t="shared" si="47"/>
        <v>64.31</v>
      </c>
    </row>
    <row r="3061" spans="1:17" x14ac:dyDescent="0.2">
      <c r="A3061" s="139" t="s">
        <v>6119</v>
      </c>
      <c r="B3061" s="140" t="s">
        <v>18358</v>
      </c>
      <c r="C3061" s="141">
        <v>18</v>
      </c>
      <c r="D3061" s="141">
        <v>0</v>
      </c>
      <c r="E3061" s="142">
        <v>0</v>
      </c>
      <c r="F3061" s="142">
        <v>2.68</v>
      </c>
      <c r="G3061" s="142">
        <v>0</v>
      </c>
      <c r="H3061" s="142">
        <v>0</v>
      </c>
      <c r="I3061" s="142">
        <v>2.68</v>
      </c>
      <c r="Q3061" s="30">
        <f t="shared" si="47"/>
        <v>2.68</v>
      </c>
    </row>
    <row r="3062" spans="1:17" x14ac:dyDescent="0.2">
      <c r="A3062" s="139" t="s">
        <v>6121</v>
      </c>
      <c r="B3062" s="140" t="s">
        <v>18359</v>
      </c>
      <c r="C3062" s="141">
        <v>24</v>
      </c>
      <c r="D3062" s="141">
        <v>0</v>
      </c>
      <c r="E3062" s="142">
        <v>0</v>
      </c>
      <c r="F3062" s="142">
        <v>3.58</v>
      </c>
      <c r="G3062" s="142">
        <v>0</v>
      </c>
      <c r="H3062" s="142">
        <v>0</v>
      </c>
      <c r="I3062" s="142">
        <v>3.58</v>
      </c>
      <c r="Q3062" s="30">
        <f t="shared" si="47"/>
        <v>3.58</v>
      </c>
    </row>
    <row r="3063" spans="1:17" x14ac:dyDescent="0.2">
      <c r="A3063" s="139" t="s">
        <v>6123</v>
      </c>
      <c r="B3063" s="140" t="s">
        <v>18360</v>
      </c>
      <c r="C3063" s="141">
        <v>1478</v>
      </c>
      <c r="D3063" s="141">
        <v>40</v>
      </c>
      <c r="E3063" s="142">
        <v>7657.9</v>
      </c>
      <c r="F3063" s="142">
        <v>220.32</v>
      </c>
      <c r="G3063" s="142">
        <v>410.25</v>
      </c>
      <c r="H3063" s="142">
        <v>72.900000000000006</v>
      </c>
      <c r="I3063" s="142">
        <v>703.47</v>
      </c>
      <c r="Q3063" s="30">
        <f t="shared" si="47"/>
        <v>703.47</v>
      </c>
    </row>
    <row r="3064" spans="1:17" x14ac:dyDescent="0.2">
      <c r="A3064" s="139" t="s">
        <v>6125</v>
      </c>
      <c r="B3064" s="140" t="s">
        <v>18361</v>
      </c>
      <c r="C3064" s="141">
        <v>1401</v>
      </c>
      <c r="D3064" s="141">
        <v>22</v>
      </c>
      <c r="E3064" s="142">
        <v>447140.82</v>
      </c>
      <c r="F3064" s="142">
        <v>208.84</v>
      </c>
      <c r="G3064" s="142">
        <v>225.63</v>
      </c>
      <c r="H3064" s="142">
        <v>4256.42</v>
      </c>
      <c r="I3064" s="142">
        <v>4690.8900000000003</v>
      </c>
      <c r="Q3064" s="30">
        <f t="shared" si="47"/>
        <v>4690.8900000000003</v>
      </c>
    </row>
    <row r="3065" spans="1:17" x14ac:dyDescent="0.2">
      <c r="A3065" s="139" t="s">
        <v>6127</v>
      </c>
      <c r="B3065" s="140" t="s">
        <v>18362</v>
      </c>
      <c r="C3065" s="141">
        <v>3048</v>
      </c>
      <c r="D3065" s="141">
        <v>24</v>
      </c>
      <c r="E3065" s="142">
        <v>4803.59</v>
      </c>
      <c r="F3065" s="142">
        <v>454.35</v>
      </c>
      <c r="G3065" s="142">
        <v>246.14</v>
      </c>
      <c r="H3065" s="142">
        <v>45.73</v>
      </c>
      <c r="I3065" s="142">
        <v>746.22</v>
      </c>
      <c r="Q3065" s="30">
        <f t="shared" si="47"/>
        <v>746.22</v>
      </c>
    </row>
    <row r="3066" spans="1:17" x14ac:dyDescent="0.2">
      <c r="A3066" s="139" t="s">
        <v>6129</v>
      </c>
      <c r="B3066" s="140" t="s">
        <v>18363</v>
      </c>
      <c r="C3066" s="141">
        <v>28</v>
      </c>
      <c r="D3066" s="141">
        <v>0</v>
      </c>
      <c r="E3066" s="142">
        <v>0</v>
      </c>
      <c r="F3066" s="142">
        <v>4.18</v>
      </c>
      <c r="G3066" s="142">
        <v>0</v>
      </c>
      <c r="H3066" s="142">
        <v>0</v>
      </c>
      <c r="I3066" s="142">
        <v>4.18</v>
      </c>
      <c r="Q3066" s="30">
        <f t="shared" si="47"/>
        <v>4.18</v>
      </c>
    </row>
    <row r="3067" spans="1:17" x14ac:dyDescent="0.2">
      <c r="A3067" s="139" t="s">
        <v>6131</v>
      </c>
      <c r="B3067" s="140" t="s">
        <v>18364</v>
      </c>
      <c r="C3067" s="141">
        <v>34</v>
      </c>
      <c r="D3067" s="141">
        <v>0</v>
      </c>
      <c r="E3067" s="142">
        <v>0</v>
      </c>
      <c r="F3067" s="142">
        <v>5.07</v>
      </c>
      <c r="G3067" s="142">
        <v>0</v>
      </c>
      <c r="H3067" s="142">
        <v>0</v>
      </c>
      <c r="I3067" s="142">
        <v>5.07</v>
      </c>
      <c r="Q3067" s="30">
        <f t="shared" si="47"/>
        <v>5.07</v>
      </c>
    </row>
    <row r="3068" spans="1:17" x14ac:dyDescent="0.2">
      <c r="A3068" s="139" t="s">
        <v>6133</v>
      </c>
      <c r="B3068" s="140" t="s">
        <v>18365</v>
      </c>
      <c r="C3068" s="141">
        <v>47</v>
      </c>
      <c r="D3068" s="141">
        <v>3</v>
      </c>
      <c r="E3068" s="142">
        <v>261.25</v>
      </c>
      <c r="F3068" s="142">
        <v>7.01</v>
      </c>
      <c r="G3068" s="142">
        <v>30.77</v>
      </c>
      <c r="H3068" s="142">
        <v>2.4900000000000002</v>
      </c>
      <c r="I3068" s="142">
        <v>40.270000000000003</v>
      </c>
      <c r="Q3068" s="30">
        <f t="shared" si="47"/>
        <v>40.270000000000003</v>
      </c>
    </row>
    <row r="3069" spans="1:17" x14ac:dyDescent="0.2">
      <c r="A3069" s="139" t="s">
        <v>6135</v>
      </c>
      <c r="B3069" s="140" t="s">
        <v>18366</v>
      </c>
      <c r="C3069" s="141">
        <v>76</v>
      </c>
      <c r="D3069" s="141">
        <v>3</v>
      </c>
      <c r="E3069" s="142">
        <v>622.04</v>
      </c>
      <c r="F3069" s="142">
        <v>11.33</v>
      </c>
      <c r="G3069" s="142">
        <v>30.77</v>
      </c>
      <c r="H3069" s="142">
        <v>5.92</v>
      </c>
      <c r="I3069" s="142">
        <v>48.02</v>
      </c>
      <c r="Q3069" s="30">
        <f t="shared" si="47"/>
        <v>48.02</v>
      </c>
    </row>
    <row r="3070" spans="1:17" x14ac:dyDescent="0.2">
      <c r="A3070" s="139" t="s">
        <v>6137</v>
      </c>
      <c r="B3070" s="140" t="s">
        <v>18367</v>
      </c>
      <c r="C3070" s="141">
        <v>108</v>
      </c>
      <c r="D3070" s="141">
        <v>2</v>
      </c>
      <c r="E3070" s="142">
        <v>74.64</v>
      </c>
      <c r="F3070" s="142">
        <v>16.100000000000001</v>
      </c>
      <c r="G3070" s="142">
        <v>20.51</v>
      </c>
      <c r="H3070" s="142">
        <v>0.71</v>
      </c>
      <c r="I3070" s="142">
        <v>37.32</v>
      </c>
      <c r="Q3070" s="30">
        <f t="shared" si="47"/>
        <v>37.32</v>
      </c>
    </row>
    <row r="3071" spans="1:17" x14ac:dyDescent="0.2">
      <c r="A3071" s="139" t="s">
        <v>6139</v>
      </c>
      <c r="B3071" s="140" t="s">
        <v>18368</v>
      </c>
      <c r="C3071" s="141">
        <v>1177</v>
      </c>
      <c r="D3071" s="141">
        <v>19</v>
      </c>
      <c r="E3071" s="142">
        <v>3775.8</v>
      </c>
      <c r="F3071" s="142">
        <v>175.45</v>
      </c>
      <c r="G3071" s="142">
        <v>194.86</v>
      </c>
      <c r="H3071" s="142">
        <v>35.94</v>
      </c>
      <c r="I3071" s="142">
        <v>406.25</v>
      </c>
      <c r="Q3071" s="30">
        <f t="shared" si="47"/>
        <v>406.25</v>
      </c>
    </row>
    <row r="3072" spans="1:17" x14ac:dyDescent="0.2">
      <c r="A3072" s="139" t="s">
        <v>6141</v>
      </c>
      <c r="B3072" s="140" t="s">
        <v>18369</v>
      </c>
      <c r="C3072" s="141">
        <v>39</v>
      </c>
      <c r="D3072" s="141">
        <v>2</v>
      </c>
      <c r="E3072" s="142">
        <v>74.64</v>
      </c>
      <c r="F3072" s="142">
        <v>5.82</v>
      </c>
      <c r="G3072" s="142">
        <v>20.51</v>
      </c>
      <c r="H3072" s="142">
        <v>0.71</v>
      </c>
      <c r="I3072" s="142">
        <v>27.04</v>
      </c>
      <c r="Q3072" s="30">
        <f t="shared" si="47"/>
        <v>27.04</v>
      </c>
    </row>
    <row r="3073" spans="1:17" x14ac:dyDescent="0.2">
      <c r="A3073" s="139" t="s">
        <v>6143</v>
      </c>
      <c r="B3073" s="140" t="s">
        <v>18370</v>
      </c>
      <c r="C3073" s="141">
        <v>53</v>
      </c>
      <c r="D3073" s="141">
        <v>0</v>
      </c>
      <c r="E3073" s="142">
        <v>0</v>
      </c>
      <c r="F3073" s="142">
        <v>7.9</v>
      </c>
      <c r="G3073" s="142">
        <v>0</v>
      </c>
      <c r="H3073" s="142">
        <v>0</v>
      </c>
      <c r="I3073" s="142">
        <v>7.9</v>
      </c>
      <c r="Q3073" s="30">
        <f t="shared" si="47"/>
        <v>7.9</v>
      </c>
    </row>
    <row r="3074" spans="1:17" x14ac:dyDescent="0.2">
      <c r="A3074" s="139" t="s">
        <v>6145</v>
      </c>
      <c r="B3074" s="140" t="s">
        <v>18371</v>
      </c>
      <c r="C3074" s="141">
        <v>38</v>
      </c>
      <c r="D3074" s="141">
        <v>1</v>
      </c>
      <c r="E3074" s="142">
        <v>414.7</v>
      </c>
      <c r="F3074" s="142">
        <v>5.66</v>
      </c>
      <c r="G3074" s="142">
        <v>10.26</v>
      </c>
      <c r="H3074" s="142">
        <v>3.94</v>
      </c>
      <c r="I3074" s="142">
        <v>19.86</v>
      </c>
      <c r="Q3074" s="30">
        <f t="shared" si="47"/>
        <v>19.86</v>
      </c>
    </row>
    <row r="3075" spans="1:17" x14ac:dyDescent="0.2">
      <c r="A3075" s="139" t="s">
        <v>6147</v>
      </c>
      <c r="B3075" s="140" t="s">
        <v>18372</v>
      </c>
      <c r="C3075" s="141">
        <v>308</v>
      </c>
      <c r="D3075" s="141">
        <v>6</v>
      </c>
      <c r="E3075" s="142">
        <v>852.19</v>
      </c>
      <c r="F3075" s="142">
        <v>45.91</v>
      </c>
      <c r="G3075" s="142">
        <v>61.54</v>
      </c>
      <c r="H3075" s="142">
        <v>8.11</v>
      </c>
      <c r="I3075" s="142">
        <v>115.56</v>
      </c>
      <c r="Q3075" s="30">
        <f t="shared" si="47"/>
        <v>115.56</v>
      </c>
    </row>
    <row r="3076" spans="1:17" x14ac:dyDescent="0.2">
      <c r="A3076" s="139" t="s">
        <v>6149</v>
      </c>
      <c r="B3076" s="140" t="s">
        <v>18373</v>
      </c>
      <c r="C3076" s="141">
        <v>147</v>
      </c>
      <c r="D3076" s="141">
        <v>0</v>
      </c>
      <c r="E3076" s="142">
        <v>0</v>
      </c>
      <c r="F3076" s="142">
        <v>21.91</v>
      </c>
      <c r="G3076" s="142">
        <v>0</v>
      </c>
      <c r="H3076" s="142">
        <v>0</v>
      </c>
      <c r="I3076" s="142">
        <v>21.91</v>
      </c>
      <c r="Q3076" s="30">
        <f t="shared" si="47"/>
        <v>21.91</v>
      </c>
    </row>
    <row r="3077" spans="1:17" x14ac:dyDescent="0.2">
      <c r="A3077" s="139" t="s">
        <v>6151</v>
      </c>
      <c r="B3077" s="140" t="s">
        <v>18374</v>
      </c>
      <c r="C3077" s="141">
        <v>23</v>
      </c>
      <c r="D3077" s="141">
        <v>1</v>
      </c>
      <c r="E3077" s="142">
        <v>186.61</v>
      </c>
      <c r="F3077" s="142">
        <v>3.43</v>
      </c>
      <c r="G3077" s="142">
        <v>10.26</v>
      </c>
      <c r="H3077" s="142">
        <v>1.78</v>
      </c>
      <c r="I3077" s="142">
        <v>15.47</v>
      </c>
      <c r="Q3077" s="30">
        <f t="shared" si="47"/>
        <v>15.47</v>
      </c>
    </row>
    <row r="3078" spans="1:17" x14ac:dyDescent="0.2">
      <c r="A3078" s="139" t="s">
        <v>6153</v>
      </c>
      <c r="B3078" s="140" t="s">
        <v>18375</v>
      </c>
      <c r="C3078" s="141">
        <v>27</v>
      </c>
      <c r="D3078" s="141">
        <v>0</v>
      </c>
      <c r="E3078" s="142">
        <v>0</v>
      </c>
      <c r="F3078" s="142">
        <v>4.0199999999999996</v>
      </c>
      <c r="G3078" s="142">
        <v>0</v>
      </c>
      <c r="H3078" s="142">
        <v>0</v>
      </c>
      <c r="I3078" s="142">
        <v>4.0199999999999996</v>
      </c>
      <c r="Q3078" s="30">
        <f t="shared" si="47"/>
        <v>4.0199999999999996</v>
      </c>
    </row>
    <row r="3079" spans="1:17" x14ac:dyDescent="0.2">
      <c r="A3079" s="139" t="s">
        <v>6155</v>
      </c>
      <c r="B3079" s="140" t="s">
        <v>18376</v>
      </c>
      <c r="C3079" s="141">
        <v>74</v>
      </c>
      <c r="D3079" s="141">
        <v>3</v>
      </c>
      <c r="E3079" s="142">
        <v>323.45999999999998</v>
      </c>
      <c r="F3079" s="142">
        <v>11.03</v>
      </c>
      <c r="G3079" s="142">
        <v>30.77</v>
      </c>
      <c r="H3079" s="142">
        <v>3.08</v>
      </c>
      <c r="I3079" s="142">
        <v>44.88</v>
      </c>
      <c r="Q3079" s="30">
        <f t="shared" si="47"/>
        <v>44.88</v>
      </c>
    </row>
    <row r="3080" spans="1:17" x14ac:dyDescent="0.2">
      <c r="A3080" s="139" t="s">
        <v>6157</v>
      </c>
      <c r="B3080" s="140" t="s">
        <v>18377</v>
      </c>
      <c r="C3080" s="141">
        <v>26</v>
      </c>
      <c r="D3080" s="141">
        <v>0</v>
      </c>
      <c r="E3080" s="142">
        <v>0</v>
      </c>
      <c r="F3080" s="142">
        <v>3.87</v>
      </c>
      <c r="G3080" s="142">
        <v>0</v>
      </c>
      <c r="H3080" s="142">
        <v>0</v>
      </c>
      <c r="I3080" s="142">
        <v>3.87</v>
      </c>
      <c r="Q3080" s="30">
        <f t="shared" si="47"/>
        <v>3.87</v>
      </c>
    </row>
    <row r="3081" spans="1:17" x14ac:dyDescent="0.2">
      <c r="A3081" s="139" t="s">
        <v>6159</v>
      </c>
      <c r="B3081" s="140" t="s">
        <v>18378</v>
      </c>
      <c r="C3081" s="141">
        <v>8</v>
      </c>
      <c r="D3081" s="141">
        <v>0</v>
      </c>
      <c r="E3081" s="142">
        <v>0</v>
      </c>
      <c r="F3081" s="142">
        <v>1.19</v>
      </c>
      <c r="G3081" s="142">
        <v>0</v>
      </c>
      <c r="H3081" s="142">
        <v>0</v>
      </c>
      <c r="I3081" s="142">
        <v>1.19</v>
      </c>
      <c r="Q3081" s="30">
        <f t="shared" si="47"/>
        <v>1.19</v>
      </c>
    </row>
    <row r="3082" spans="1:17" x14ac:dyDescent="0.2">
      <c r="A3082" s="139" t="s">
        <v>6161</v>
      </c>
      <c r="B3082" s="140" t="s">
        <v>18379</v>
      </c>
      <c r="C3082" s="141">
        <v>88</v>
      </c>
      <c r="D3082" s="141">
        <v>0</v>
      </c>
      <c r="E3082" s="142">
        <v>0</v>
      </c>
      <c r="F3082" s="142">
        <v>13.12</v>
      </c>
      <c r="G3082" s="142">
        <v>0</v>
      </c>
      <c r="H3082" s="142">
        <v>0</v>
      </c>
      <c r="I3082" s="142">
        <v>13.12</v>
      </c>
      <c r="Q3082" s="30">
        <f t="shared" si="47"/>
        <v>13.12</v>
      </c>
    </row>
    <row r="3083" spans="1:17" x14ac:dyDescent="0.2">
      <c r="A3083" s="139" t="s">
        <v>6163</v>
      </c>
      <c r="B3083" s="140" t="s">
        <v>18380</v>
      </c>
      <c r="C3083" s="141">
        <v>41</v>
      </c>
      <c r="D3083" s="141">
        <v>1</v>
      </c>
      <c r="E3083" s="142">
        <v>248.82</v>
      </c>
      <c r="F3083" s="142">
        <v>6.11</v>
      </c>
      <c r="G3083" s="142">
        <v>10.26</v>
      </c>
      <c r="H3083" s="142">
        <v>2.37</v>
      </c>
      <c r="I3083" s="142">
        <v>18.739999999999998</v>
      </c>
      <c r="Q3083" s="30">
        <f t="shared" si="47"/>
        <v>18.739999999999998</v>
      </c>
    </row>
    <row r="3084" spans="1:17" x14ac:dyDescent="0.2">
      <c r="A3084" s="139" t="s">
        <v>6165</v>
      </c>
      <c r="B3084" s="140" t="s">
        <v>18381</v>
      </c>
      <c r="C3084" s="141">
        <v>135</v>
      </c>
      <c r="D3084" s="141">
        <v>1</v>
      </c>
      <c r="E3084" s="142">
        <v>314.17</v>
      </c>
      <c r="F3084" s="142">
        <v>20.12</v>
      </c>
      <c r="G3084" s="142">
        <v>10.26</v>
      </c>
      <c r="H3084" s="142">
        <v>2.99</v>
      </c>
      <c r="I3084" s="142">
        <v>33.369999999999997</v>
      </c>
      <c r="Q3084" s="30">
        <f t="shared" si="47"/>
        <v>33.369999999999997</v>
      </c>
    </row>
    <row r="3085" spans="1:17" x14ac:dyDescent="0.2">
      <c r="A3085" s="139" t="s">
        <v>6167</v>
      </c>
      <c r="B3085" s="140" t="s">
        <v>18382</v>
      </c>
      <c r="C3085" s="141">
        <v>39</v>
      </c>
      <c r="D3085" s="141">
        <v>2</v>
      </c>
      <c r="E3085" s="142">
        <v>74.64</v>
      </c>
      <c r="F3085" s="142">
        <v>5.82</v>
      </c>
      <c r="G3085" s="142">
        <v>20.51</v>
      </c>
      <c r="H3085" s="142">
        <v>0.71</v>
      </c>
      <c r="I3085" s="142">
        <v>27.04</v>
      </c>
      <c r="Q3085" s="30">
        <f t="shared" si="47"/>
        <v>27.04</v>
      </c>
    </row>
    <row r="3086" spans="1:17" x14ac:dyDescent="0.2">
      <c r="A3086" s="139" t="s">
        <v>6169</v>
      </c>
      <c r="B3086" s="140" t="s">
        <v>18383</v>
      </c>
      <c r="C3086" s="141">
        <v>6559</v>
      </c>
      <c r="D3086" s="141">
        <v>48</v>
      </c>
      <c r="E3086" s="142">
        <v>10270.74</v>
      </c>
      <c r="F3086" s="142">
        <v>977.71</v>
      </c>
      <c r="G3086" s="142">
        <v>492.3</v>
      </c>
      <c r="H3086" s="142">
        <v>97.77</v>
      </c>
      <c r="I3086" s="142">
        <v>1567.78</v>
      </c>
      <c r="Q3086" s="30">
        <f t="shared" si="47"/>
        <v>1567.78</v>
      </c>
    </row>
    <row r="3087" spans="1:17" x14ac:dyDescent="0.2">
      <c r="A3087" s="139" t="s">
        <v>6171</v>
      </c>
      <c r="B3087" s="140" t="s">
        <v>18384</v>
      </c>
      <c r="C3087" s="141">
        <v>49</v>
      </c>
      <c r="D3087" s="141">
        <v>0</v>
      </c>
      <c r="E3087" s="142">
        <v>0</v>
      </c>
      <c r="F3087" s="142">
        <v>7.3</v>
      </c>
      <c r="G3087" s="142">
        <v>0</v>
      </c>
      <c r="H3087" s="142">
        <v>0</v>
      </c>
      <c r="I3087" s="142">
        <v>7.3</v>
      </c>
      <c r="Q3087" s="30">
        <f t="shared" ref="Q3087:Q3150" si="48">I3087+P3087</f>
        <v>7.3</v>
      </c>
    </row>
    <row r="3088" spans="1:17" x14ac:dyDescent="0.2">
      <c r="A3088" s="139" t="s">
        <v>6173</v>
      </c>
      <c r="B3088" s="140" t="s">
        <v>18385</v>
      </c>
      <c r="C3088" s="141">
        <v>26</v>
      </c>
      <c r="D3088" s="141">
        <v>0</v>
      </c>
      <c r="E3088" s="142">
        <v>0</v>
      </c>
      <c r="F3088" s="142">
        <v>3.87</v>
      </c>
      <c r="G3088" s="142">
        <v>0</v>
      </c>
      <c r="H3088" s="142">
        <v>0</v>
      </c>
      <c r="I3088" s="142">
        <v>3.87</v>
      </c>
      <c r="Q3088" s="30">
        <f t="shared" si="48"/>
        <v>3.87</v>
      </c>
    </row>
    <row r="3089" spans="1:17" x14ac:dyDescent="0.2">
      <c r="A3089" s="139" t="s">
        <v>6175</v>
      </c>
      <c r="B3089" s="140" t="s">
        <v>18386</v>
      </c>
      <c r="C3089" s="141">
        <v>45</v>
      </c>
      <c r="D3089" s="141">
        <v>0</v>
      </c>
      <c r="E3089" s="142">
        <v>0</v>
      </c>
      <c r="F3089" s="142">
        <v>6.7</v>
      </c>
      <c r="G3089" s="142">
        <v>0</v>
      </c>
      <c r="H3089" s="142">
        <v>0</v>
      </c>
      <c r="I3089" s="142">
        <v>6.7</v>
      </c>
      <c r="Q3089" s="30">
        <f t="shared" si="48"/>
        <v>6.7</v>
      </c>
    </row>
    <row r="3090" spans="1:17" x14ac:dyDescent="0.2">
      <c r="A3090" s="139" t="s">
        <v>6177</v>
      </c>
      <c r="B3090" s="140" t="s">
        <v>18387</v>
      </c>
      <c r="C3090" s="141">
        <v>173</v>
      </c>
      <c r="D3090" s="141">
        <v>0</v>
      </c>
      <c r="E3090" s="142">
        <v>0</v>
      </c>
      <c r="F3090" s="142">
        <v>25.79</v>
      </c>
      <c r="G3090" s="142">
        <v>0</v>
      </c>
      <c r="H3090" s="142">
        <v>0</v>
      </c>
      <c r="I3090" s="142">
        <v>25.79</v>
      </c>
      <c r="Q3090" s="30">
        <f t="shared" si="48"/>
        <v>25.79</v>
      </c>
    </row>
    <row r="3091" spans="1:17" x14ac:dyDescent="0.2">
      <c r="A3091" s="139" t="s">
        <v>6179</v>
      </c>
      <c r="B3091" s="140" t="s">
        <v>18388</v>
      </c>
      <c r="C3091" s="141">
        <v>182</v>
      </c>
      <c r="D3091" s="141">
        <v>1</v>
      </c>
      <c r="E3091" s="142">
        <v>240.6</v>
      </c>
      <c r="F3091" s="142">
        <v>27.13</v>
      </c>
      <c r="G3091" s="142">
        <v>10.26</v>
      </c>
      <c r="H3091" s="142">
        <v>2.29</v>
      </c>
      <c r="I3091" s="142">
        <v>39.68</v>
      </c>
      <c r="Q3091" s="30">
        <f t="shared" si="48"/>
        <v>39.68</v>
      </c>
    </row>
    <row r="3092" spans="1:17" x14ac:dyDescent="0.2">
      <c r="A3092" s="139" t="s">
        <v>6181</v>
      </c>
      <c r="B3092" s="140" t="s">
        <v>18389</v>
      </c>
      <c r="C3092" s="141">
        <v>4936</v>
      </c>
      <c r="D3092" s="141">
        <v>47</v>
      </c>
      <c r="E3092" s="142">
        <v>10398.39</v>
      </c>
      <c r="F3092" s="142">
        <v>735.78</v>
      </c>
      <c r="G3092" s="142">
        <v>482.04</v>
      </c>
      <c r="H3092" s="142">
        <v>98.98</v>
      </c>
      <c r="I3092" s="142">
        <v>1316.8</v>
      </c>
      <c r="Q3092" s="30">
        <f t="shared" si="48"/>
        <v>1316.8</v>
      </c>
    </row>
    <row r="3093" spans="1:17" x14ac:dyDescent="0.2">
      <c r="A3093" s="139" t="s">
        <v>6183</v>
      </c>
      <c r="B3093" s="140" t="s">
        <v>18390</v>
      </c>
      <c r="C3093" s="141">
        <v>451</v>
      </c>
      <c r="D3093" s="141">
        <v>24</v>
      </c>
      <c r="E3093" s="142">
        <v>5392.66</v>
      </c>
      <c r="F3093" s="142">
        <v>67.23</v>
      </c>
      <c r="G3093" s="142">
        <v>246.14</v>
      </c>
      <c r="H3093" s="142">
        <v>51.34</v>
      </c>
      <c r="I3093" s="142">
        <v>364.71</v>
      </c>
      <c r="Q3093" s="30">
        <f t="shared" si="48"/>
        <v>364.71</v>
      </c>
    </row>
    <row r="3094" spans="1:17" x14ac:dyDescent="0.2">
      <c r="A3094" s="139" t="s">
        <v>6185</v>
      </c>
      <c r="B3094" s="140" t="s">
        <v>18391</v>
      </c>
      <c r="C3094" s="141">
        <v>65</v>
      </c>
      <c r="D3094" s="141">
        <v>0</v>
      </c>
      <c r="E3094" s="142">
        <v>0</v>
      </c>
      <c r="F3094" s="142">
        <v>9.69</v>
      </c>
      <c r="G3094" s="142">
        <v>0</v>
      </c>
      <c r="H3094" s="142">
        <v>0</v>
      </c>
      <c r="I3094" s="142">
        <v>9.69</v>
      </c>
      <c r="Q3094" s="30">
        <f t="shared" si="48"/>
        <v>9.69</v>
      </c>
    </row>
    <row r="3095" spans="1:17" x14ac:dyDescent="0.2">
      <c r="A3095" s="139" t="s">
        <v>6187</v>
      </c>
      <c r="B3095" s="140" t="s">
        <v>18392</v>
      </c>
      <c r="C3095" s="141">
        <v>82</v>
      </c>
      <c r="D3095" s="141">
        <v>0</v>
      </c>
      <c r="E3095" s="142">
        <v>0</v>
      </c>
      <c r="F3095" s="142">
        <v>12.22</v>
      </c>
      <c r="G3095" s="142">
        <v>0</v>
      </c>
      <c r="H3095" s="142">
        <v>0</v>
      </c>
      <c r="I3095" s="142">
        <v>12.22</v>
      </c>
      <c r="Q3095" s="30">
        <f t="shared" si="48"/>
        <v>12.22</v>
      </c>
    </row>
    <row r="3096" spans="1:17" x14ac:dyDescent="0.2">
      <c r="A3096" s="139" t="s">
        <v>6189</v>
      </c>
      <c r="B3096" s="140" t="s">
        <v>18393</v>
      </c>
      <c r="C3096" s="141">
        <v>4329</v>
      </c>
      <c r="D3096" s="141">
        <v>61</v>
      </c>
      <c r="E3096" s="142">
        <v>40175.08</v>
      </c>
      <c r="F3096" s="142">
        <v>645.29999999999995</v>
      </c>
      <c r="G3096" s="142">
        <v>625.62</v>
      </c>
      <c r="H3096" s="142">
        <v>382.43</v>
      </c>
      <c r="I3096" s="142">
        <v>1653.35</v>
      </c>
      <c r="Q3096" s="30">
        <f t="shared" si="48"/>
        <v>1653.35</v>
      </c>
    </row>
    <row r="3097" spans="1:17" x14ac:dyDescent="0.2">
      <c r="A3097" s="139" t="s">
        <v>6191</v>
      </c>
      <c r="B3097" s="140" t="s">
        <v>18394</v>
      </c>
      <c r="C3097" s="141">
        <v>90</v>
      </c>
      <c r="D3097" s="141">
        <v>0</v>
      </c>
      <c r="E3097" s="142">
        <v>0</v>
      </c>
      <c r="F3097" s="142">
        <v>13.42</v>
      </c>
      <c r="G3097" s="142">
        <v>0</v>
      </c>
      <c r="H3097" s="142">
        <v>0</v>
      </c>
      <c r="I3097" s="142">
        <v>13.42</v>
      </c>
      <c r="Q3097" s="30">
        <f t="shared" si="48"/>
        <v>13.42</v>
      </c>
    </row>
    <row r="3098" spans="1:17" x14ac:dyDescent="0.2">
      <c r="A3098" s="139" t="s">
        <v>6193</v>
      </c>
      <c r="B3098" s="140" t="s">
        <v>18395</v>
      </c>
      <c r="C3098" s="141">
        <v>101</v>
      </c>
      <c r="D3098" s="141">
        <v>0</v>
      </c>
      <c r="E3098" s="142">
        <v>0</v>
      </c>
      <c r="F3098" s="142">
        <v>15.06</v>
      </c>
      <c r="G3098" s="142">
        <v>0</v>
      </c>
      <c r="H3098" s="142">
        <v>0</v>
      </c>
      <c r="I3098" s="142">
        <v>15.06</v>
      </c>
      <c r="Q3098" s="30">
        <f t="shared" si="48"/>
        <v>15.06</v>
      </c>
    </row>
    <row r="3099" spans="1:17" x14ac:dyDescent="0.2">
      <c r="A3099" s="139" t="s">
        <v>6195</v>
      </c>
      <c r="B3099" s="140" t="s">
        <v>18396</v>
      </c>
      <c r="C3099" s="141">
        <v>54</v>
      </c>
      <c r="D3099" s="141">
        <v>0</v>
      </c>
      <c r="E3099" s="142">
        <v>0</v>
      </c>
      <c r="F3099" s="142">
        <v>8.0500000000000007</v>
      </c>
      <c r="G3099" s="142">
        <v>0</v>
      </c>
      <c r="H3099" s="142">
        <v>0</v>
      </c>
      <c r="I3099" s="142">
        <v>8.0500000000000007</v>
      </c>
      <c r="Q3099" s="30">
        <f t="shared" si="48"/>
        <v>8.0500000000000007</v>
      </c>
    </row>
    <row r="3100" spans="1:17" x14ac:dyDescent="0.2">
      <c r="A3100" s="139" t="s">
        <v>6197</v>
      </c>
      <c r="B3100" s="140" t="s">
        <v>18397</v>
      </c>
      <c r="C3100" s="141">
        <v>60</v>
      </c>
      <c r="D3100" s="141">
        <v>4</v>
      </c>
      <c r="E3100" s="142">
        <v>9014.1200000000008</v>
      </c>
      <c r="F3100" s="142">
        <v>8.94</v>
      </c>
      <c r="G3100" s="142">
        <v>41.02</v>
      </c>
      <c r="H3100" s="142">
        <v>85.81</v>
      </c>
      <c r="I3100" s="142">
        <v>135.77000000000001</v>
      </c>
      <c r="Q3100" s="30">
        <f t="shared" si="48"/>
        <v>135.77000000000001</v>
      </c>
    </row>
    <row r="3101" spans="1:17" x14ac:dyDescent="0.2">
      <c r="A3101" s="139" t="s">
        <v>6199</v>
      </c>
      <c r="B3101" s="140" t="s">
        <v>18398</v>
      </c>
      <c r="C3101" s="141">
        <v>35</v>
      </c>
      <c r="D3101" s="141">
        <v>0</v>
      </c>
      <c r="E3101" s="142">
        <v>0</v>
      </c>
      <c r="F3101" s="142">
        <v>5.22</v>
      </c>
      <c r="G3101" s="142">
        <v>0</v>
      </c>
      <c r="H3101" s="142">
        <v>0</v>
      </c>
      <c r="I3101" s="142">
        <v>5.22</v>
      </c>
      <c r="Q3101" s="30">
        <f t="shared" si="48"/>
        <v>5.22</v>
      </c>
    </row>
    <row r="3102" spans="1:17" x14ac:dyDescent="0.2">
      <c r="A3102" s="139" t="s">
        <v>6201</v>
      </c>
      <c r="B3102" s="140" t="s">
        <v>18399</v>
      </c>
      <c r="C3102" s="141">
        <v>802</v>
      </c>
      <c r="D3102" s="141">
        <v>1</v>
      </c>
      <c r="E3102" s="142">
        <v>316.87</v>
      </c>
      <c r="F3102" s="142">
        <v>105.58</v>
      </c>
      <c r="G3102" s="142">
        <v>11.15</v>
      </c>
      <c r="H3102" s="142">
        <v>3.38</v>
      </c>
      <c r="I3102" s="142">
        <v>120.11</v>
      </c>
      <c r="Q3102" s="30">
        <f t="shared" si="48"/>
        <v>120.11</v>
      </c>
    </row>
    <row r="3103" spans="1:17" x14ac:dyDescent="0.2">
      <c r="A3103" s="139" t="s">
        <v>6203</v>
      </c>
      <c r="B3103" s="140" t="s">
        <v>18400</v>
      </c>
      <c r="C3103" s="141">
        <v>22078</v>
      </c>
      <c r="D3103" s="141">
        <v>109</v>
      </c>
      <c r="E3103" s="142">
        <v>32577.81</v>
      </c>
      <c r="F3103" s="142">
        <v>2906.58</v>
      </c>
      <c r="G3103" s="142">
        <v>1215.58</v>
      </c>
      <c r="H3103" s="142">
        <v>347.1</v>
      </c>
      <c r="I3103" s="142">
        <v>4469.26</v>
      </c>
      <c r="Q3103" s="30">
        <f t="shared" si="48"/>
        <v>4469.26</v>
      </c>
    </row>
    <row r="3104" spans="1:17" x14ac:dyDescent="0.2">
      <c r="A3104" s="139" t="s">
        <v>6205</v>
      </c>
      <c r="B3104" s="140" t="s">
        <v>18401</v>
      </c>
      <c r="C3104" s="141">
        <v>848</v>
      </c>
      <c r="D3104" s="141">
        <v>17</v>
      </c>
      <c r="E3104" s="142">
        <v>153820.34</v>
      </c>
      <c r="F3104" s="142">
        <v>111.64</v>
      </c>
      <c r="G3104" s="142">
        <v>189.58</v>
      </c>
      <c r="H3104" s="142">
        <v>1638.9</v>
      </c>
      <c r="I3104" s="142">
        <v>1940.12</v>
      </c>
      <c r="Q3104" s="30">
        <f t="shared" si="48"/>
        <v>1940.12</v>
      </c>
    </row>
    <row r="3105" spans="1:17" x14ac:dyDescent="0.2">
      <c r="A3105" s="139" t="s">
        <v>6207</v>
      </c>
      <c r="B3105" s="140" t="s">
        <v>18402</v>
      </c>
      <c r="C3105" s="141">
        <v>1785</v>
      </c>
      <c r="D3105" s="141">
        <v>21</v>
      </c>
      <c r="E3105" s="142">
        <v>270511.69</v>
      </c>
      <c r="F3105" s="142">
        <v>234.99</v>
      </c>
      <c r="G3105" s="142">
        <v>234.19</v>
      </c>
      <c r="H3105" s="142">
        <v>2882.19</v>
      </c>
      <c r="I3105" s="142">
        <v>3351.37</v>
      </c>
      <c r="Q3105" s="30">
        <f t="shared" si="48"/>
        <v>3351.37</v>
      </c>
    </row>
    <row r="3106" spans="1:17" x14ac:dyDescent="0.2">
      <c r="A3106" s="139" t="s">
        <v>6209</v>
      </c>
      <c r="B3106" s="140" t="s">
        <v>18403</v>
      </c>
      <c r="C3106" s="141">
        <v>25448</v>
      </c>
      <c r="D3106" s="141">
        <v>262</v>
      </c>
      <c r="E3106" s="142">
        <v>135731.16</v>
      </c>
      <c r="F3106" s="142">
        <v>3350.23</v>
      </c>
      <c r="G3106" s="142">
        <v>2921.86</v>
      </c>
      <c r="H3106" s="142">
        <v>1446.16</v>
      </c>
      <c r="I3106" s="142">
        <v>7718.25</v>
      </c>
      <c r="Q3106" s="30">
        <f t="shared" si="48"/>
        <v>7718.25</v>
      </c>
    </row>
    <row r="3107" spans="1:17" x14ac:dyDescent="0.2">
      <c r="A3107" s="139" t="s">
        <v>6211</v>
      </c>
      <c r="B3107" s="140" t="s">
        <v>18404</v>
      </c>
      <c r="C3107" s="141">
        <v>3940</v>
      </c>
      <c r="D3107" s="141">
        <v>42</v>
      </c>
      <c r="E3107" s="142">
        <v>34635.69</v>
      </c>
      <c r="F3107" s="142">
        <v>518.70000000000005</v>
      </c>
      <c r="G3107" s="142">
        <v>468.39</v>
      </c>
      <c r="H3107" s="142">
        <v>369.03</v>
      </c>
      <c r="I3107" s="142">
        <v>1356.12</v>
      </c>
      <c r="Q3107" s="30">
        <f t="shared" si="48"/>
        <v>1356.12</v>
      </c>
    </row>
    <row r="3108" spans="1:17" x14ac:dyDescent="0.2">
      <c r="A3108" s="139" t="s">
        <v>6213</v>
      </c>
      <c r="B3108" s="140" t="s">
        <v>18405</v>
      </c>
      <c r="C3108" s="141">
        <v>8240</v>
      </c>
      <c r="D3108" s="141">
        <v>116</v>
      </c>
      <c r="E3108" s="142">
        <v>29365.52</v>
      </c>
      <c r="F3108" s="142">
        <v>1084.8</v>
      </c>
      <c r="G3108" s="142">
        <v>1293.6500000000001</v>
      </c>
      <c r="H3108" s="142">
        <v>312.88</v>
      </c>
      <c r="I3108" s="142">
        <v>2691.33</v>
      </c>
      <c r="Q3108" s="30">
        <f t="shared" si="48"/>
        <v>2691.33</v>
      </c>
    </row>
    <row r="3109" spans="1:17" x14ac:dyDescent="0.2">
      <c r="A3109" s="139" t="s">
        <v>6215</v>
      </c>
      <c r="B3109" s="140" t="s">
        <v>18406</v>
      </c>
      <c r="C3109" s="141">
        <v>3024</v>
      </c>
      <c r="D3109" s="141">
        <v>23</v>
      </c>
      <c r="E3109" s="142">
        <v>6223.5</v>
      </c>
      <c r="F3109" s="142">
        <v>398.11</v>
      </c>
      <c r="G3109" s="142">
        <v>256.5</v>
      </c>
      <c r="H3109" s="142">
        <v>66.31</v>
      </c>
      <c r="I3109" s="142">
        <v>720.92</v>
      </c>
      <c r="Q3109" s="30">
        <f t="shared" si="48"/>
        <v>720.92</v>
      </c>
    </row>
    <row r="3110" spans="1:17" x14ac:dyDescent="0.2">
      <c r="A3110" s="139" t="s">
        <v>6217</v>
      </c>
      <c r="B3110" s="140" t="s">
        <v>18407</v>
      </c>
      <c r="C3110" s="141">
        <v>951</v>
      </c>
      <c r="D3110" s="141">
        <v>11</v>
      </c>
      <c r="E3110" s="142">
        <v>1631.98</v>
      </c>
      <c r="F3110" s="142">
        <v>125.2</v>
      </c>
      <c r="G3110" s="142">
        <v>122.67</v>
      </c>
      <c r="H3110" s="142">
        <v>17.39</v>
      </c>
      <c r="I3110" s="142">
        <v>265.26</v>
      </c>
      <c r="Q3110" s="30">
        <f t="shared" si="48"/>
        <v>265.26</v>
      </c>
    </row>
    <row r="3111" spans="1:17" x14ac:dyDescent="0.2">
      <c r="A3111" s="139" t="s">
        <v>6219</v>
      </c>
      <c r="B3111" s="140" t="s">
        <v>18408</v>
      </c>
      <c r="C3111" s="141">
        <v>21725</v>
      </c>
      <c r="D3111" s="141">
        <v>327</v>
      </c>
      <c r="E3111" s="142">
        <v>157629.98000000001</v>
      </c>
      <c r="F3111" s="142">
        <v>2860.1</v>
      </c>
      <c r="G3111" s="142">
        <v>3646.76</v>
      </c>
      <c r="H3111" s="142">
        <v>1679.49</v>
      </c>
      <c r="I3111" s="142">
        <v>8186.35</v>
      </c>
      <c r="Q3111" s="30">
        <f t="shared" si="48"/>
        <v>8186.35</v>
      </c>
    </row>
    <row r="3112" spans="1:17" x14ac:dyDescent="0.2">
      <c r="A3112" s="139" t="s">
        <v>6221</v>
      </c>
      <c r="B3112" s="140" t="s">
        <v>18409</v>
      </c>
      <c r="C3112" s="141">
        <v>4465</v>
      </c>
      <c r="D3112" s="141">
        <v>28</v>
      </c>
      <c r="E3112" s="142">
        <v>9858.09</v>
      </c>
      <c r="F3112" s="142">
        <v>587.82000000000005</v>
      </c>
      <c r="G3112" s="142">
        <v>312.26</v>
      </c>
      <c r="H3112" s="142">
        <v>105.03</v>
      </c>
      <c r="I3112" s="142">
        <v>1005.11</v>
      </c>
      <c r="Q3112" s="30">
        <f t="shared" si="48"/>
        <v>1005.11</v>
      </c>
    </row>
    <row r="3113" spans="1:17" x14ac:dyDescent="0.2">
      <c r="A3113" s="139" t="s">
        <v>6223</v>
      </c>
      <c r="B3113" s="140" t="s">
        <v>18410</v>
      </c>
      <c r="C3113" s="141">
        <v>302</v>
      </c>
      <c r="D3113" s="141">
        <v>3</v>
      </c>
      <c r="E3113" s="142">
        <v>443.52</v>
      </c>
      <c r="F3113" s="142">
        <v>39.76</v>
      </c>
      <c r="G3113" s="142">
        <v>33.46</v>
      </c>
      <c r="H3113" s="142">
        <v>4.7300000000000004</v>
      </c>
      <c r="I3113" s="142">
        <v>77.95</v>
      </c>
      <c r="Q3113" s="30">
        <f t="shared" si="48"/>
        <v>77.95</v>
      </c>
    </row>
    <row r="3114" spans="1:17" x14ac:dyDescent="0.2">
      <c r="A3114" s="139" t="s">
        <v>6225</v>
      </c>
      <c r="B3114" s="140" t="s">
        <v>18411</v>
      </c>
      <c r="C3114" s="141">
        <v>14293</v>
      </c>
      <c r="D3114" s="141">
        <v>142</v>
      </c>
      <c r="E3114" s="142">
        <v>54624.93</v>
      </c>
      <c r="F3114" s="142">
        <v>1881.68</v>
      </c>
      <c r="G3114" s="142">
        <v>1583.61</v>
      </c>
      <c r="H3114" s="142">
        <v>582.01</v>
      </c>
      <c r="I3114" s="142">
        <v>4047.3</v>
      </c>
      <c r="Q3114" s="30">
        <f t="shared" si="48"/>
        <v>4047.3</v>
      </c>
    </row>
    <row r="3115" spans="1:17" x14ac:dyDescent="0.2">
      <c r="A3115" s="139" t="s">
        <v>6227</v>
      </c>
      <c r="B3115" s="140" t="s">
        <v>18412</v>
      </c>
      <c r="C3115" s="141">
        <v>6093</v>
      </c>
      <c r="D3115" s="141">
        <v>60</v>
      </c>
      <c r="E3115" s="142">
        <v>18876.490000000002</v>
      </c>
      <c r="F3115" s="142">
        <v>802.14</v>
      </c>
      <c r="G3115" s="142">
        <v>669.13</v>
      </c>
      <c r="H3115" s="142">
        <v>201.12</v>
      </c>
      <c r="I3115" s="142">
        <v>1672.39</v>
      </c>
      <c r="Q3115" s="30">
        <f t="shared" si="48"/>
        <v>1672.39</v>
      </c>
    </row>
    <row r="3116" spans="1:17" x14ac:dyDescent="0.2">
      <c r="A3116" s="139" t="s">
        <v>6229</v>
      </c>
      <c r="B3116" s="140" t="s">
        <v>18413</v>
      </c>
      <c r="C3116" s="141">
        <v>705</v>
      </c>
      <c r="D3116" s="141">
        <v>5</v>
      </c>
      <c r="E3116" s="142">
        <v>965.98</v>
      </c>
      <c r="F3116" s="142">
        <v>92.82</v>
      </c>
      <c r="G3116" s="142">
        <v>55.76</v>
      </c>
      <c r="H3116" s="142">
        <v>10.3</v>
      </c>
      <c r="I3116" s="142">
        <v>158.88</v>
      </c>
      <c r="Q3116" s="30">
        <f t="shared" si="48"/>
        <v>158.88</v>
      </c>
    </row>
    <row r="3117" spans="1:17" x14ac:dyDescent="0.2">
      <c r="A3117" s="139" t="s">
        <v>6231</v>
      </c>
      <c r="B3117" s="140" t="s">
        <v>18414</v>
      </c>
      <c r="C3117" s="141">
        <v>1155</v>
      </c>
      <c r="D3117" s="141">
        <v>12</v>
      </c>
      <c r="E3117" s="142">
        <v>2394.29</v>
      </c>
      <c r="F3117" s="142">
        <v>152.06</v>
      </c>
      <c r="G3117" s="142">
        <v>133.82</v>
      </c>
      <c r="H3117" s="142">
        <v>25.51</v>
      </c>
      <c r="I3117" s="142">
        <v>311.39</v>
      </c>
      <c r="Q3117" s="30">
        <f t="shared" si="48"/>
        <v>311.39</v>
      </c>
    </row>
    <row r="3118" spans="1:17" x14ac:dyDescent="0.2">
      <c r="A3118" s="139" t="s">
        <v>6233</v>
      </c>
      <c r="B3118" s="140" t="s">
        <v>18415</v>
      </c>
      <c r="C3118" s="141">
        <v>2734</v>
      </c>
      <c r="D3118" s="141">
        <v>39</v>
      </c>
      <c r="E3118" s="142">
        <v>39755.42</v>
      </c>
      <c r="F3118" s="142">
        <v>359.93</v>
      </c>
      <c r="G3118" s="142">
        <v>434.94</v>
      </c>
      <c r="H3118" s="142">
        <v>423.58</v>
      </c>
      <c r="I3118" s="142">
        <v>1218.45</v>
      </c>
      <c r="Q3118" s="30">
        <f t="shared" si="48"/>
        <v>1218.45</v>
      </c>
    </row>
    <row r="3119" spans="1:17" x14ac:dyDescent="0.2">
      <c r="A3119" s="139" t="s">
        <v>6235</v>
      </c>
      <c r="B3119" s="140" t="s">
        <v>18416</v>
      </c>
      <c r="C3119" s="141">
        <v>2018</v>
      </c>
      <c r="D3119" s="141">
        <v>20</v>
      </c>
      <c r="E3119" s="142">
        <v>14667.71</v>
      </c>
      <c r="F3119" s="142">
        <v>265.67</v>
      </c>
      <c r="G3119" s="142">
        <v>223.04</v>
      </c>
      <c r="H3119" s="142">
        <v>156.28</v>
      </c>
      <c r="I3119" s="142">
        <v>644.99</v>
      </c>
      <c r="Q3119" s="30">
        <f t="shared" si="48"/>
        <v>644.99</v>
      </c>
    </row>
    <row r="3120" spans="1:17" x14ac:dyDescent="0.2">
      <c r="A3120" s="139" t="s">
        <v>6237</v>
      </c>
      <c r="B3120" s="140" t="s">
        <v>18417</v>
      </c>
      <c r="C3120" s="141">
        <v>742</v>
      </c>
      <c r="D3120" s="141">
        <v>13</v>
      </c>
      <c r="E3120" s="142">
        <v>1845.49</v>
      </c>
      <c r="F3120" s="142">
        <v>97.69</v>
      </c>
      <c r="G3120" s="142">
        <v>144.97999999999999</v>
      </c>
      <c r="H3120" s="142">
        <v>19.66</v>
      </c>
      <c r="I3120" s="142">
        <v>262.33</v>
      </c>
      <c r="Q3120" s="30">
        <f t="shared" si="48"/>
        <v>262.33</v>
      </c>
    </row>
    <row r="3121" spans="1:17" x14ac:dyDescent="0.2">
      <c r="A3121" s="139" t="s">
        <v>6239</v>
      </c>
      <c r="B3121" s="140" t="s">
        <v>18418</v>
      </c>
      <c r="C3121" s="141">
        <v>393</v>
      </c>
      <c r="D3121" s="141">
        <v>5</v>
      </c>
      <c r="E3121" s="142">
        <v>995.26</v>
      </c>
      <c r="F3121" s="142">
        <v>51.74</v>
      </c>
      <c r="G3121" s="142">
        <v>55.76</v>
      </c>
      <c r="H3121" s="142">
        <v>10.61</v>
      </c>
      <c r="I3121" s="142">
        <v>118.11</v>
      </c>
      <c r="Q3121" s="30">
        <f t="shared" si="48"/>
        <v>118.11</v>
      </c>
    </row>
    <row r="3122" spans="1:17" x14ac:dyDescent="0.2">
      <c r="A3122" s="139" t="s">
        <v>6241</v>
      </c>
      <c r="B3122" s="140" t="s">
        <v>18419</v>
      </c>
      <c r="C3122" s="141">
        <v>20717</v>
      </c>
      <c r="D3122" s="141">
        <v>309</v>
      </c>
      <c r="E3122" s="142">
        <v>151805.35</v>
      </c>
      <c r="F3122" s="142">
        <v>2727.4</v>
      </c>
      <c r="G3122" s="142">
        <v>3446.02</v>
      </c>
      <c r="H3122" s="142">
        <v>1617.42</v>
      </c>
      <c r="I3122" s="142">
        <v>7790.84</v>
      </c>
      <c r="Q3122" s="30">
        <f t="shared" si="48"/>
        <v>7790.84</v>
      </c>
    </row>
    <row r="3123" spans="1:17" x14ac:dyDescent="0.2">
      <c r="A3123" s="139" t="s">
        <v>6243</v>
      </c>
      <c r="B3123" s="140" t="s">
        <v>18420</v>
      </c>
      <c r="C3123" s="141">
        <v>227</v>
      </c>
      <c r="D3123" s="141">
        <v>3</v>
      </c>
      <c r="E3123" s="142">
        <v>690.35</v>
      </c>
      <c r="F3123" s="142">
        <v>29.89</v>
      </c>
      <c r="G3123" s="142">
        <v>33.46</v>
      </c>
      <c r="H3123" s="142">
        <v>7.35</v>
      </c>
      <c r="I3123" s="142">
        <v>70.7</v>
      </c>
      <c r="Q3123" s="30">
        <f t="shared" si="48"/>
        <v>70.7</v>
      </c>
    </row>
    <row r="3124" spans="1:17" x14ac:dyDescent="0.2">
      <c r="A3124" s="139" t="s">
        <v>6245</v>
      </c>
      <c r="B3124" s="140" t="s">
        <v>18421</v>
      </c>
      <c r="C3124" s="141">
        <v>2286</v>
      </c>
      <c r="D3124" s="141">
        <v>16</v>
      </c>
      <c r="E3124" s="142">
        <v>3689.49</v>
      </c>
      <c r="F3124" s="142">
        <v>300.95</v>
      </c>
      <c r="G3124" s="142">
        <v>178.43</v>
      </c>
      <c r="H3124" s="142">
        <v>39.31</v>
      </c>
      <c r="I3124" s="142">
        <v>518.69000000000005</v>
      </c>
      <c r="Q3124" s="30">
        <f t="shared" si="48"/>
        <v>518.69000000000005</v>
      </c>
    </row>
    <row r="3125" spans="1:17" x14ac:dyDescent="0.2">
      <c r="A3125" s="139" t="s">
        <v>6247</v>
      </c>
      <c r="B3125" s="140" t="s">
        <v>18422</v>
      </c>
      <c r="C3125" s="141">
        <v>561</v>
      </c>
      <c r="D3125" s="141">
        <v>9</v>
      </c>
      <c r="E3125" s="142">
        <v>1881.3</v>
      </c>
      <c r="F3125" s="142">
        <v>73.86</v>
      </c>
      <c r="G3125" s="142">
        <v>100.37</v>
      </c>
      <c r="H3125" s="142">
        <v>20.05</v>
      </c>
      <c r="I3125" s="142">
        <v>194.28</v>
      </c>
      <c r="Q3125" s="30">
        <f t="shared" si="48"/>
        <v>194.28</v>
      </c>
    </row>
    <row r="3126" spans="1:17" x14ac:dyDescent="0.2">
      <c r="A3126" s="139" t="s">
        <v>6249</v>
      </c>
      <c r="B3126" s="140" t="s">
        <v>18423</v>
      </c>
      <c r="C3126" s="141">
        <v>4636</v>
      </c>
      <c r="D3126" s="141">
        <v>67</v>
      </c>
      <c r="E3126" s="142">
        <v>21092.63</v>
      </c>
      <c r="F3126" s="142">
        <v>610.33000000000004</v>
      </c>
      <c r="G3126" s="142">
        <v>747.19</v>
      </c>
      <c r="H3126" s="142">
        <v>224.74</v>
      </c>
      <c r="I3126" s="142">
        <v>1582.26</v>
      </c>
      <c r="Q3126" s="30">
        <f t="shared" si="48"/>
        <v>1582.26</v>
      </c>
    </row>
    <row r="3127" spans="1:17" x14ac:dyDescent="0.2">
      <c r="A3127" s="139" t="s">
        <v>6251</v>
      </c>
      <c r="B3127" s="140" t="s">
        <v>18424</v>
      </c>
      <c r="C3127" s="141">
        <v>302</v>
      </c>
      <c r="D3127" s="141">
        <v>2</v>
      </c>
      <c r="E3127" s="142">
        <v>435.43</v>
      </c>
      <c r="F3127" s="142">
        <v>39.76</v>
      </c>
      <c r="G3127" s="142">
        <v>22.3</v>
      </c>
      <c r="H3127" s="142">
        <v>4.6399999999999997</v>
      </c>
      <c r="I3127" s="142">
        <v>66.7</v>
      </c>
      <c r="Q3127" s="30">
        <f t="shared" si="48"/>
        <v>66.7</v>
      </c>
    </row>
    <row r="3128" spans="1:17" x14ac:dyDescent="0.2">
      <c r="A3128" s="139" t="s">
        <v>6253</v>
      </c>
      <c r="B3128" s="140" t="s">
        <v>18425</v>
      </c>
      <c r="C3128" s="141">
        <v>59</v>
      </c>
      <c r="D3128" s="141">
        <v>0</v>
      </c>
      <c r="E3128" s="142">
        <v>0</v>
      </c>
      <c r="F3128" s="142">
        <v>7.77</v>
      </c>
      <c r="G3128" s="142">
        <v>0</v>
      </c>
      <c r="H3128" s="142">
        <v>0</v>
      </c>
      <c r="I3128" s="142">
        <v>7.77</v>
      </c>
      <c r="Q3128" s="30">
        <f t="shared" si="48"/>
        <v>7.77</v>
      </c>
    </row>
    <row r="3129" spans="1:17" x14ac:dyDescent="0.2">
      <c r="A3129" s="139" t="s">
        <v>6255</v>
      </c>
      <c r="B3129" s="140" t="s">
        <v>18426</v>
      </c>
      <c r="C3129" s="141">
        <v>377</v>
      </c>
      <c r="D3129" s="141">
        <v>1</v>
      </c>
      <c r="E3129" s="142">
        <v>316.14999999999998</v>
      </c>
      <c r="F3129" s="142">
        <v>49.63</v>
      </c>
      <c r="G3129" s="142">
        <v>11.15</v>
      </c>
      <c r="H3129" s="142">
        <v>3.37</v>
      </c>
      <c r="I3129" s="142">
        <v>64.150000000000006</v>
      </c>
      <c r="Q3129" s="30">
        <f t="shared" si="48"/>
        <v>64.150000000000006</v>
      </c>
    </row>
    <row r="3130" spans="1:17" x14ac:dyDescent="0.2">
      <c r="A3130" s="139" t="s">
        <v>6257</v>
      </c>
      <c r="B3130" s="140" t="s">
        <v>18427</v>
      </c>
      <c r="C3130" s="141">
        <v>1737</v>
      </c>
      <c r="D3130" s="141">
        <v>26</v>
      </c>
      <c r="E3130" s="142">
        <v>12099.44</v>
      </c>
      <c r="F3130" s="142">
        <v>228.68</v>
      </c>
      <c r="G3130" s="142">
        <v>289.95999999999998</v>
      </c>
      <c r="H3130" s="142">
        <v>128.91</v>
      </c>
      <c r="I3130" s="142">
        <v>647.54999999999995</v>
      </c>
      <c r="Q3130" s="30">
        <f t="shared" si="48"/>
        <v>647.54999999999995</v>
      </c>
    </row>
    <row r="3131" spans="1:17" x14ac:dyDescent="0.2">
      <c r="A3131" s="139" t="s">
        <v>6259</v>
      </c>
      <c r="B3131" s="140" t="s">
        <v>18428</v>
      </c>
      <c r="C3131" s="141">
        <v>2229</v>
      </c>
      <c r="D3131" s="141">
        <v>39</v>
      </c>
      <c r="E3131" s="142">
        <v>7214.69</v>
      </c>
      <c r="F3131" s="142">
        <v>293.45</v>
      </c>
      <c r="G3131" s="142">
        <v>434.94</v>
      </c>
      <c r="H3131" s="142">
        <v>76.87</v>
      </c>
      <c r="I3131" s="142">
        <v>805.26</v>
      </c>
      <c r="Q3131" s="30">
        <f t="shared" si="48"/>
        <v>805.26</v>
      </c>
    </row>
    <row r="3132" spans="1:17" x14ac:dyDescent="0.2">
      <c r="A3132" s="139" t="s">
        <v>6261</v>
      </c>
      <c r="B3132" s="140" t="s">
        <v>18429</v>
      </c>
      <c r="C3132" s="141">
        <v>1275</v>
      </c>
      <c r="D3132" s="141">
        <v>18</v>
      </c>
      <c r="E3132" s="142">
        <v>5042.99</v>
      </c>
      <c r="F3132" s="142">
        <v>167.86</v>
      </c>
      <c r="G3132" s="142">
        <v>200.74</v>
      </c>
      <c r="H3132" s="142">
        <v>53.73</v>
      </c>
      <c r="I3132" s="142">
        <v>422.33</v>
      </c>
      <c r="Q3132" s="30">
        <f t="shared" si="48"/>
        <v>422.33</v>
      </c>
    </row>
    <row r="3133" spans="1:17" x14ac:dyDescent="0.2">
      <c r="A3133" s="139" t="s">
        <v>6263</v>
      </c>
      <c r="B3133" s="140" t="s">
        <v>18430</v>
      </c>
      <c r="C3133" s="141">
        <v>2288</v>
      </c>
      <c r="D3133" s="141">
        <v>33</v>
      </c>
      <c r="E3133" s="142">
        <v>8730.49</v>
      </c>
      <c r="F3133" s="142">
        <v>301.22000000000003</v>
      </c>
      <c r="G3133" s="142">
        <v>368.02</v>
      </c>
      <c r="H3133" s="142">
        <v>93.02</v>
      </c>
      <c r="I3133" s="142">
        <v>762.26</v>
      </c>
      <c r="Q3133" s="30">
        <f t="shared" si="48"/>
        <v>762.26</v>
      </c>
    </row>
    <row r="3134" spans="1:17" x14ac:dyDescent="0.2">
      <c r="A3134" s="139" t="s">
        <v>6265</v>
      </c>
      <c r="B3134" s="140" t="s">
        <v>18431</v>
      </c>
      <c r="C3134" s="141">
        <v>778</v>
      </c>
      <c r="D3134" s="141">
        <v>4</v>
      </c>
      <c r="E3134" s="142">
        <v>729.03</v>
      </c>
      <c r="F3134" s="142">
        <v>102.42</v>
      </c>
      <c r="G3134" s="142">
        <v>44.61</v>
      </c>
      <c r="H3134" s="142">
        <v>7.77</v>
      </c>
      <c r="I3134" s="142">
        <v>154.80000000000001</v>
      </c>
      <c r="Q3134" s="30">
        <f t="shared" si="48"/>
        <v>154.80000000000001</v>
      </c>
    </row>
    <row r="3135" spans="1:17" x14ac:dyDescent="0.2">
      <c r="A3135" s="139" t="s">
        <v>6267</v>
      </c>
      <c r="B3135" s="140" t="s">
        <v>18432</v>
      </c>
      <c r="C3135" s="141">
        <v>1373</v>
      </c>
      <c r="D3135" s="141">
        <v>14</v>
      </c>
      <c r="E3135" s="142">
        <v>10421.65</v>
      </c>
      <c r="F3135" s="142">
        <v>180.75</v>
      </c>
      <c r="G3135" s="142">
        <v>156.13</v>
      </c>
      <c r="H3135" s="142">
        <v>111.04</v>
      </c>
      <c r="I3135" s="142">
        <v>447.92</v>
      </c>
      <c r="Q3135" s="30">
        <f t="shared" si="48"/>
        <v>447.92</v>
      </c>
    </row>
    <row r="3136" spans="1:17" x14ac:dyDescent="0.2">
      <c r="A3136" s="139" t="s">
        <v>6269</v>
      </c>
      <c r="B3136" s="140" t="s">
        <v>18433</v>
      </c>
      <c r="C3136" s="141">
        <v>12930</v>
      </c>
      <c r="D3136" s="141">
        <v>115</v>
      </c>
      <c r="E3136" s="142">
        <v>77255.210000000006</v>
      </c>
      <c r="F3136" s="142">
        <v>1702.24</v>
      </c>
      <c r="G3136" s="142">
        <v>1282.5</v>
      </c>
      <c r="H3136" s="142">
        <v>823.12</v>
      </c>
      <c r="I3136" s="142">
        <v>3807.86</v>
      </c>
      <c r="Q3136" s="30">
        <f t="shared" si="48"/>
        <v>3807.86</v>
      </c>
    </row>
    <row r="3137" spans="1:17" x14ac:dyDescent="0.2">
      <c r="A3137" s="139" t="s">
        <v>6271</v>
      </c>
      <c r="B3137" s="140" t="s">
        <v>18434</v>
      </c>
      <c r="C3137" s="141">
        <v>254</v>
      </c>
      <c r="D3137" s="141">
        <v>4</v>
      </c>
      <c r="E3137" s="142">
        <v>630.13</v>
      </c>
      <c r="F3137" s="142">
        <v>33.44</v>
      </c>
      <c r="G3137" s="142">
        <v>44.61</v>
      </c>
      <c r="H3137" s="142">
        <v>6.71</v>
      </c>
      <c r="I3137" s="142">
        <v>84.76</v>
      </c>
      <c r="Q3137" s="30">
        <f t="shared" si="48"/>
        <v>84.76</v>
      </c>
    </row>
    <row r="3138" spans="1:17" x14ac:dyDescent="0.2">
      <c r="A3138" s="139" t="s">
        <v>6273</v>
      </c>
      <c r="B3138" s="140" t="s">
        <v>18435</v>
      </c>
      <c r="C3138" s="141">
        <v>507</v>
      </c>
      <c r="D3138" s="141">
        <v>6</v>
      </c>
      <c r="E3138" s="142">
        <v>29686.3</v>
      </c>
      <c r="F3138" s="142">
        <v>66.739999999999995</v>
      </c>
      <c r="G3138" s="142">
        <v>66.91</v>
      </c>
      <c r="H3138" s="142">
        <v>316.3</v>
      </c>
      <c r="I3138" s="142">
        <v>449.95</v>
      </c>
      <c r="Q3138" s="30">
        <f t="shared" si="48"/>
        <v>449.95</v>
      </c>
    </row>
    <row r="3139" spans="1:17" x14ac:dyDescent="0.2">
      <c r="A3139" s="139" t="s">
        <v>6275</v>
      </c>
      <c r="B3139" s="140" t="s">
        <v>18436</v>
      </c>
      <c r="C3139" s="141">
        <v>1320</v>
      </c>
      <c r="D3139" s="141">
        <v>15</v>
      </c>
      <c r="E3139" s="142">
        <v>3350.79</v>
      </c>
      <c r="F3139" s="142">
        <v>173.78</v>
      </c>
      <c r="G3139" s="142">
        <v>167.28</v>
      </c>
      <c r="H3139" s="142">
        <v>35.700000000000003</v>
      </c>
      <c r="I3139" s="142">
        <v>376.76</v>
      </c>
      <c r="Q3139" s="30">
        <f t="shared" si="48"/>
        <v>376.76</v>
      </c>
    </row>
    <row r="3140" spans="1:17" x14ac:dyDescent="0.2">
      <c r="A3140" s="139" t="s">
        <v>6277</v>
      </c>
      <c r="B3140" s="140" t="s">
        <v>18437</v>
      </c>
      <c r="C3140" s="141">
        <v>335</v>
      </c>
      <c r="D3140" s="141">
        <v>1</v>
      </c>
      <c r="E3140" s="142">
        <v>186.61</v>
      </c>
      <c r="F3140" s="142">
        <v>44.1</v>
      </c>
      <c r="G3140" s="142">
        <v>11.15</v>
      </c>
      <c r="H3140" s="142">
        <v>1.99</v>
      </c>
      <c r="I3140" s="142">
        <v>57.24</v>
      </c>
      <c r="Q3140" s="30">
        <f t="shared" si="48"/>
        <v>57.24</v>
      </c>
    </row>
    <row r="3141" spans="1:17" x14ac:dyDescent="0.2">
      <c r="A3141" s="139" t="s">
        <v>6279</v>
      </c>
      <c r="B3141" s="140" t="s">
        <v>18438</v>
      </c>
      <c r="C3141" s="141">
        <v>3951</v>
      </c>
      <c r="D3141" s="141">
        <v>53</v>
      </c>
      <c r="E3141" s="142">
        <v>18072.34</v>
      </c>
      <c r="F3141" s="142">
        <v>520.15</v>
      </c>
      <c r="G3141" s="142">
        <v>591.05999999999995</v>
      </c>
      <c r="H3141" s="142">
        <v>192.55</v>
      </c>
      <c r="I3141" s="142">
        <v>1303.76</v>
      </c>
      <c r="Q3141" s="30">
        <f t="shared" si="48"/>
        <v>1303.76</v>
      </c>
    </row>
    <row r="3142" spans="1:17" x14ac:dyDescent="0.2">
      <c r="A3142" s="139" t="s">
        <v>6281</v>
      </c>
      <c r="B3142" s="140" t="s">
        <v>18439</v>
      </c>
      <c r="C3142" s="141">
        <v>141854</v>
      </c>
      <c r="D3142" s="141">
        <v>1772</v>
      </c>
      <c r="E3142" s="142">
        <v>1577865.16</v>
      </c>
      <c r="F3142" s="142">
        <v>18675.11</v>
      </c>
      <c r="G3142" s="142">
        <v>19761.62</v>
      </c>
      <c r="H3142" s="142">
        <v>16811.53</v>
      </c>
      <c r="I3142" s="142">
        <v>55248.26</v>
      </c>
      <c r="Q3142" s="30">
        <f t="shared" si="48"/>
        <v>55248.26</v>
      </c>
    </row>
    <row r="3143" spans="1:17" x14ac:dyDescent="0.2">
      <c r="A3143" s="139" t="s">
        <v>6283</v>
      </c>
      <c r="B3143" s="140" t="s">
        <v>18440</v>
      </c>
      <c r="C3143" s="141">
        <v>21523</v>
      </c>
      <c r="D3143" s="141">
        <v>226</v>
      </c>
      <c r="E3143" s="142">
        <v>95307.62</v>
      </c>
      <c r="F3143" s="142">
        <v>2833.51</v>
      </c>
      <c r="G3143" s="142">
        <v>2520.39</v>
      </c>
      <c r="H3143" s="142">
        <v>1015.46</v>
      </c>
      <c r="I3143" s="142">
        <v>6369.36</v>
      </c>
      <c r="Q3143" s="30">
        <f t="shared" si="48"/>
        <v>6369.36</v>
      </c>
    </row>
    <row r="3144" spans="1:17" x14ac:dyDescent="0.2">
      <c r="A3144" s="139" t="s">
        <v>6285</v>
      </c>
      <c r="B3144" s="140" t="s">
        <v>18441</v>
      </c>
      <c r="C3144" s="141">
        <v>2243</v>
      </c>
      <c r="D3144" s="141">
        <v>66</v>
      </c>
      <c r="E3144" s="142">
        <v>139827.32</v>
      </c>
      <c r="F3144" s="142">
        <v>295.29000000000002</v>
      </c>
      <c r="G3144" s="142">
        <v>736.04</v>
      </c>
      <c r="H3144" s="142">
        <v>1489.81</v>
      </c>
      <c r="I3144" s="142">
        <v>2521.14</v>
      </c>
      <c r="Q3144" s="30">
        <f t="shared" si="48"/>
        <v>2521.14</v>
      </c>
    </row>
    <row r="3145" spans="1:17" x14ac:dyDescent="0.2">
      <c r="A3145" s="139" t="s">
        <v>6287</v>
      </c>
      <c r="B3145" s="140" t="s">
        <v>18442</v>
      </c>
      <c r="C3145" s="141">
        <v>28617</v>
      </c>
      <c r="D3145" s="141">
        <v>394</v>
      </c>
      <c r="E3145" s="142">
        <v>170521.87</v>
      </c>
      <c r="F3145" s="142">
        <v>3767.43</v>
      </c>
      <c r="G3145" s="142">
        <v>4393.95</v>
      </c>
      <c r="H3145" s="142">
        <v>1816.84</v>
      </c>
      <c r="I3145" s="142">
        <v>9978.2199999999993</v>
      </c>
      <c r="Q3145" s="30">
        <f t="shared" si="48"/>
        <v>9978.2199999999993</v>
      </c>
    </row>
    <row r="3146" spans="1:17" x14ac:dyDescent="0.2">
      <c r="A3146" s="139" t="s">
        <v>6289</v>
      </c>
      <c r="B3146" s="140" t="s">
        <v>18443</v>
      </c>
      <c r="C3146" s="141">
        <v>276</v>
      </c>
      <c r="D3146" s="141">
        <v>2</v>
      </c>
      <c r="E3146" s="142">
        <v>326.52</v>
      </c>
      <c r="F3146" s="142">
        <v>36.340000000000003</v>
      </c>
      <c r="G3146" s="142">
        <v>22.3</v>
      </c>
      <c r="H3146" s="142">
        <v>3.48</v>
      </c>
      <c r="I3146" s="142">
        <v>62.12</v>
      </c>
      <c r="Q3146" s="30">
        <f t="shared" si="48"/>
        <v>62.12</v>
      </c>
    </row>
    <row r="3147" spans="1:17" x14ac:dyDescent="0.2">
      <c r="A3147" s="139" t="s">
        <v>6291</v>
      </c>
      <c r="B3147" s="140" t="s">
        <v>18444</v>
      </c>
      <c r="C3147" s="141">
        <v>3213</v>
      </c>
      <c r="D3147" s="141">
        <v>30</v>
      </c>
      <c r="E3147" s="142">
        <v>8034.39</v>
      </c>
      <c r="F3147" s="142">
        <v>422.99</v>
      </c>
      <c r="G3147" s="142">
        <v>334.57</v>
      </c>
      <c r="H3147" s="142">
        <v>85.6</v>
      </c>
      <c r="I3147" s="142">
        <v>843.16</v>
      </c>
      <c r="Q3147" s="30">
        <f t="shared" si="48"/>
        <v>843.16</v>
      </c>
    </row>
    <row r="3148" spans="1:17" x14ac:dyDescent="0.2">
      <c r="A3148" s="139" t="s">
        <v>6293</v>
      </c>
      <c r="B3148" s="140" t="s">
        <v>18445</v>
      </c>
      <c r="C3148" s="141">
        <v>2119</v>
      </c>
      <c r="D3148" s="141">
        <v>19</v>
      </c>
      <c r="E3148" s="142">
        <v>5473.26</v>
      </c>
      <c r="F3148" s="142">
        <v>278.97000000000003</v>
      </c>
      <c r="G3148" s="142">
        <v>211.89</v>
      </c>
      <c r="H3148" s="142">
        <v>58.31</v>
      </c>
      <c r="I3148" s="142">
        <v>549.16999999999996</v>
      </c>
      <c r="Q3148" s="30">
        <f t="shared" si="48"/>
        <v>549.16999999999996</v>
      </c>
    </row>
    <row r="3149" spans="1:17" x14ac:dyDescent="0.2">
      <c r="A3149" s="139" t="s">
        <v>6295</v>
      </c>
      <c r="B3149" s="140" t="s">
        <v>18446</v>
      </c>
      <c r="C3149" s="141">
        <v>410</v>
      </c>
      <c r="D3149" s="141">
        <v>8</v>
      </c>
      <c r="E3149" s="142">
        <v>2274.64</v>
      </c>
      <c r="F3149" s="142">
        <v>53.98</v>
      </c>
      <c r="G3149" s="142">
        <v>89.22</v>
      </c>
      <c r="H3149" s="142">
        <v>24.23</v>
      </c>
      <c r="I3149" s="142">
        <v>167.43</v>
      </c>
      <c r="Q3149" s="30">
        <f t="shared" si="48"/>
        <v>167.43</v>
      </c>
    </row>
    <row r="3150" spans="1:17" x14ac:dyDescent="0.2">
      <c r="A3150" s="139" t="s">
        <v>6297</v>
      </c>
      <c r="B3150" s="140" t="s">
        <v>18447</v>
      </c>
      <c r="C3150" s="141">
        <v>3738</v>
      </c>
      <c r="D3150" s="141">
        <v>63</v>
      </c>
      <c r="E3150" s="142">
        <v>202713.53</v>
      </c>
      <c r="F3150" s="142">
        <v>492.11</v>
      </c>
      <c r="G3150" s="142">
        <v>702.58</v>
      </c>
      <c r="H3150" s="142">
        <v>2159.83</v>
      </c>
      <c r="I3150" s="142">
        <v>3354.52</v>
      </c>
      <c r="Q3150" s="30">
        <f t="shared" si="48"/>
        <v>3354.52</v>
      </c>
    </row>
    <row r="3151" spans="1:17" x14ac:dyDescent="0.2">
      <c r="A3151" s="139" t="s">
        <v>6299</v>
      </c>
      <c r="B3151" s="140" t="s">
        <v>18448</v>
      </c>
      <c r="C3151" s="141">
        <v>22643</v>
      </c>
      <c r="D3151" s="141">
        <v>241</v>
      </c>
      <c r="E3151" s="142">
        <v>110990.01</v>
      </c>
      <c r="F3151" s="142">
        <v>2980.96</v>
      </c>
      <c r="G3151" s="142">
        <v>2687.67</v>
      </c>
      <c r="H3151" s="142">
        <v>1182.55</v>
      </c>
      <c r="I3151" s="142">
        <v>6851.18</v>
      </c>
      <c r="Q3151" s="30">
        <f t="shared" ref="Q3151:Q3214" si="49">I3151+P3151</f>
        <v>6851.18</v>
      </c>
    </row>
    <row r="3152" spans="1:17" x14ac:dyDescent="0.2">
      <c r="A3152" s="139" t="s">
        <v>6301</v>
      </c>
      <c r="B3152" s="140" t="s">
        <v>18449</v>
      </c>
      <c r="C3152" s="141">
        <v>247</v>
      </c>
      <c r="D3152" s="141">
        <v>6</v>
      </c>
      <c r="E3152" s="142">
        <v>838.86</v>
      </c>
      <c r="F3152" s="142">
        <v>32.520000000000003</v>
      </c>
      <c r="G3152" s="142">
        <v>66.91</v>
      </c>
      <c r="H3152" s="142">
        <v>8.94</v>
      </c>
      <c r="I3152" s="142">
        <v>108.37</v>
      </c>
      <c r="Q3152" s="30">
        <f t="shared" si="49"/>
        <v>108.37</v>
      </c>
    </row>
    <row r="3153" spans="1:17" x14ac:dyDescent="0.2">
      <c r="A3153" s="139" t="s">
        <v>6303</v>
      </c>
      <c r="B3153" s="140" t="s">
        <v>18450</v>
      </c>
      <c r="C3153" s="141">
        <v>5100</v>
      </c>
      <c r="D3153" s="141">
        <v>55</v>
      </c>
      <c r="E3153" s="142">
        <v>15028.15</v>
      </c>
      <c r="F3153" s="142">
        <v>671.42</v>
      </c>
      <c r="G3153" s="142">
        <v>613.37</v>
      </c>
      <c r="H3153" s="142">
        <v>160.12</v>
      </c>
      <c r="I3153" s="142">
        <v>1444.91</v>
      </c>
      <c r="Q3153" s="30">
        <f t="shared" si="49"/>
        <v>1444.91</v>
      </c>
    </row>
    <row r="3154" spans="1:17" x14ac:dyDescent="0.2">
      <c r="A3154" s="139" t="s">
        <v>6305</v>
      </c>
      <c r="B3154" s="140" t="s">
        <v>18451</v>
      </c>
      <c r="C3154" s="141">
        <v>4196</v>
      </c>
      <c r="D3154" s="141">
        <v>63</v>
      </c>
      <c r="E3154" s="142">
        <v>113533.31</v>
      </c>
      <c r="F3154" s="142">
        <v>552.41</v>
      </c>
      <c r="G3154" s="142">
        <v>702.58</v>
      </c>
      <c r="H3154" s="142">
        <v>1209.6600000000001</v>
      </c>
      <c r="I3154" s="142">
        <v>2464.65</v>
      </c>
      <c r="Q3154" s="30">
        <f t="shared" si="49"/>
        <v>2464.65</v>
      </c>
    </row>
    <row r="3155" spans="1:17" x14ac:dyDescent="0.2">
      <c r="A3155" s="139" t="s">
        <v>6307</v>
      </c>
      <c r="B3155" s="140" t="s">
        <v>18452</v>
      </c>
      <c r="C3155" s="141">
        <v>10770</v>
      </c>
      <c r="D3155" s="141">
        <v>141</v>
      </c>
      <c r="E3155" s="142">
        <v>80704.539999999994</v>
      </c>
      <c r="F3155" s="142">
        <v>1417.87</v>
      </c>
      <c r="G3155" s="142">
        <v>1572.46</v>
      </c>
      <c r="H3155" s="142">
        <v>859.87</v>
      </c>
      <c r="I3155" s="142">
        <v>3850.2</v>
      </c>
      <c r="Q3155" s="30">
        <f t="shared" si="49"/>
        <v>3850.2</v>
      </c>
    </row>
    <row r="3156" spans="1:17" x14ac:dyDescent="0.2">
      <c r="A3156" s="139" t="s">
        <v>6309</v>
      </c>
      <c r="B3156" s="140" t="s">
        <v>18453</v>
      </c>
      <c r="C3156" s="141">
        <v>12483</v>
      </c>
      <c r="D3156" s="141">
        <v>302</v>
      </c>
      <c r="E3156" s="142">
        <v>2234858.65</v>
      </c>
      <c r="F3156" s="142">
        <v>1643.39</v>
      </c>
      <c r="G3156" s="142">
        <v>3367.95</v>
      </c>
      <c r="H3156" s="142">
        <v>23811.54</v>
      </c>
      <c r="I3156" s="142">
        <v>28822.880000000001</v>
      </c>
      <c r="Q3156" s="30">
        <f t="shared" si="49"/>
        <v>28822.880000000001</v>
      </c>
    </row>
    <row r="3157" spans="1:17" x14ac:dyDescent="0.2">
      <c r="A3157" s="139" t="s">
        <v>6311</v>
      </c>
      <c r="B3157" s="140" t="s">
        <v>18454</v>
      </c>
      <c r="C3157" s="141">
        <v>3478</v>
      </c>
      <c r="D3157" s="141">
        <v>25</v>
      </c>
      <c r="E3157" s="142">
        <v>6022.84</v>
      </c>
      <c r="F3157" s="142">
        <v>457.88</v>
      </c>
      <c r="G3157" s="142">
        <v>278.8</v>
      </c>
      <c r="H3157" s="142">
        <v>64.17</v>
      </c>
      <c r="I3157" s="142">
        <v>800.85</v>
      </c>
      <c r="Q3157" s="30">
        <f t="shared" si="49"/>
        <v>800.85</v>
      </c>
    </row>
    <row r="3158" spans="1:17" x14ac:dyDescent="0.2">
      <c r="A3158" s="139" t="s">
        <v>6313</v>
      </c>
      <c r="B3158" s="140" t="s">
        <v>18455</v>
      </c>
      <c r="C3158" s="141">
        <v>1124</v>
      </c>
      <c r="D3158" s="141">
        <v>11</v>
      </c>
      <c r="E3158" s="142">
        <v>1935.66</v>
      </c>
      <c r="F3158" s="142">
        <v>147.97999999999999</v>
      </c>
      <c r="G3158" s="142">
        <v>122.67</v>
      </c>
      <c r="H3158" s="142">
        <v>20.62</v>
      </c>
      <c r="I3158" s="142">
        <v>291.27</v>
      </c>
      <c r="Q3158" s="30">
        <f t="shared" si="49"/>
        <v>291.27</v>
      </c>
    </row>
    <row r="3159" spans="1:17" x14ac:dyDescent="0.2">
      <c r="A3159" s="139" t="s">
        <v>6315</v>
      </c>
      <c r="B3159" s="140" t="s">
        <v>18456</v>
      </c>
      <c r="C3159" s="141">
        <v>3092</v>
      </c>
      <c r="D3159" s="141">
        <v>37</v>
      </c>
      <c r="E3159" s="142">
        <v>147481.89000000001</v>
      </c>
      <c r="F3159" s="142">
        <v>407.06</v>
      </c>
      <c r="G3159" s="142">
        <v>412.63</v>
      </c>
      <c r="H3159" s="142">
        <v>1571.36</v>
      </c>
      <c r="I3159" s="142">
        <v>2391.0500000000002</v>
      </c>
      <c r="Q3159" s="30">
        <f t="shared" si="49"/>
        <v>2391.0500000000002</v>
      </c>
    </row>
    <row r="3160" spans="1:17" x14ac:dyDescent="0.2">
      <c r="A3160" s="139" t="s">
        <v>6317</v>
      </c>
      <c r="B3160" s="140" t="s">
        <v>18457</v>
      </c>
      <c r="C3160" s="141">
        <v>281</v>
      </c>
      <c r="D3160" s="141">
        <v>4</v>
      </c>
      <c r="E3160" s="142">
        <v>9815.5400000000009</v>
      </c>
      <c r="F3160" s="142">
        <v>36.99</v>
      </c>
      <c r="G3160" s="142">
        <v>44.61</v>
      </c>
      <c r="H3160" s="142">
        <v>104.58</v>
      </c>
      <c r="I3160" s="142">
        <v>186.18</v>
      </c>
      <c r="Q3160" s="30">
        <f t="shared" si="49"/>
        <v>186.18</v>
      </c>
    </row>
    <row r="3161" spans="1:17" x14ac:dyDescent="0.2">
      <c r="A3161" s="139" t="s">
        <v>6319</v>
      </c>
      <c r="B3161" s="140" t="s">
        <v>18458</v>
      </c>
      <c r="C3161" s="141">
        <v>16167</v>
      </c>
      <c r="D3161" s="141">
        <v>132</v>
      </c>
      <c r="E3161" s="142">
        <v>62142.37</v>
      </c>
      <c r="F3161" s="142">
        <v>2128.39</v>
      </c>
      <c r="G3161" s="142">
        <v>1472.09</v>
      </c>
      <c r="H3161" s="142">
        <v>662.1</v>
      </c>
      <c r="I3161" s="142">
        <v>4262.58</v>
      </c>
      <c r="Q3161" s="30">
        <f t="shared" si="49"/>
        <v>4262.58</v>
      </c>
    </row>
    <row r="3162" spans="1:17" x14ac:dyDescent="0.2">
      <c r="A3162" s="139" t="s">
        <v>6321</v>
      </c>
      <c r="B3162" s="140" t="s">
        <v>18459</v>
      </c>
      <c r="C3162" s="141">
        <v>7866</v>
      </c>
      <c r="D3162" s="141">
        <v>56</v>
      </c>
      <c r="E3162" s="142">
        <v>17248.54</v>
      </c>
      <c r="F3162" s="142">
        <v>1035.56</v>
      </c>
      <c r="G3162" s="142">
        <v>624.52</v>
      </c>
      <c r="H3162" s="142">
        <v>183.78</v>
      </c>
      <c r="I3162" s="142">
        <v>1843.86</v>
      </c>
      <c r="Q3162" s="30">
        <f t="shared" si="49"/>
        <v>1843.86</v>
      </c>
    </row>
    <row r="3163" spans="1:17" x14ac:dyDescent="0.2">
      <c r="A3163" s="139" t="s">
        <v>6323</v>
      </c>
      <c r="B3163" s="140" t="s">
        <v>18460</v>
      </c>
      <c r="C3163" s="141">
        <v>1698</v>
      </c>
      <c r="D3163" s="141">
        <v>19</v>
      </c>
      <c r="E3163" s="142">
        <v>3991.01</v>
      </c>
      <c r="F3163" s="142">
        <v>223.54</v>
      </c>
      <c r="G3163" s="142">
        <v>211.89</v>
      </c>
      <c r="H3163" s="142">
        <v>42.52</v>
      </c>
      <c r="I3163" s="142">
        <v>477.95</v>
      </c>
      <c r="Q3163" s="30">
        <f t="shared" si="49"/>
        <v>477.95</v>
      </c>
    </row>
    <row r="3164" spans="1:17" x14ac:dyDescent="0.2">
      <c r="A3164" s="139" t="s">
        <v>6325</v>
      </c>
      <c r="B3164" s="140" t="s">
        <v>18461</v>
      </c>
      <c r="C3164" s="141">
        <v>3906</v>
      </c>
      <c r="D3164" s="141">
        <v>49</v>
      </c>
      <c r="E3164" s="142">
        <v>12469.91</v>
      </c>
      <c r="F3164" s="142">
        <v>514.22</v>
      </c>
      <c r="G3164" s="142">
        <v>546.46</v>
      </c>
      <c r="H3164" s="142">
        <v>132.86000000000001</v>
      </c>
      <c r="I3164" s="142">
        <v>1193.54</v>
      </c>
      <c r="Q3164" s="30">
        <f t="shared" si="49"/>
        <v>1193.54</v>
      </c>
    </row>
    <row r="3165" spans="1:17" x14ac:dyDescent="0.2">
      <c r="A3165" s="139" t="s">
        <v>6327</v>
      </c>
      <c r="B3165" s="140" t="s">
        <v>18462</v>
      </c>
      <c r="C3165" s="141">
        <v>9532</v>
      </c>
      <c r="D3165" s="141">
        <v>120</v>
      </c>
      <c r="E3165" s="142">
        <v>32149.23</v>
      </c>
      <c r="F3165" s="142">
        <v>1254.8900000000001</v>
      </c>
      <c r="G3165" s="142">
        <v>1338.26</v>
      </c>
      <c r="H3165" s="142">
        <v>342.54</v>
      </c>
      <c r="I3165" s="142">
        <v>2935.69</v>
      </c>
      <c r="Q3165" s="30">
        <f t="shared" si="49"/>
        <v>2935.69</v>
      </c>
    </row>
    <row r="3166" spans="1:17" x14ac:dyDescent="0.2">
      <c r="A3166" s="139" t="s">
        <v>6329</v>
      </c>
      <c r="B3166" s="140" t="s">
        <v>18463</v>
      </c>
      <c r="C3166" s="141">
        <v>402</v>
      </c>
      <c r="D3166" s="141">
        <v>4</v>
      </c>
      <c r="E3166" s="142">
        <v>936.5</v>
      </c>
      <c r="F3166" s="142">
        <v>52.92</v>
      </c>
      <c r="G3166" s="142">
        <v>44.61</v>
      </c>
      <c r="H3166" s="142">
        <v>9.98</v>
      </c>
      <c r="I3166" s="142">
        <v>107.51</v>
      </c>
      <c r="Q3166" s="30">
        <f t="shared" si="49"/>
        <v>107.51</v>
      </c>
    </row>
    <row r="3167" spans="1:17" x14ac:dyDescent="0.2">
      <c r="A3167" s="139" t="s">
        <v>6331</v>
      </c>
      <c r="B3167" s="140" t="s">
        <v>18464</v>
      </c>
      <c r="C3167" s="141">
        <v>659</v>
      </c>
      <c r="D3167" s="141">
        <v>10</v>
      </c>
      <c r="E3167" s="142">
        <v>36149.72</v>
      </c>
      <c r="F3167" s="142">
        <v>86.76</v>
      </c>
      <c r="G3167" s="142">
        <v>111.52</v>
      </c>
      <c r="H3167" s="142">
        <v>385.16</v>
      </c>
      <c r="I3167" s="142">
        <v>583.44000000000005</v>
      </c>
      <c r="Q3167" s="30">
        <f t="shared" si="49"/>
        <v>583.44000000000005</v>
      </c>
    </row>
    <row r="3168" spans="1:17" x14ac:dyDescent="0.2">
      <c r="A3168" s="139" t="s">
        <v>6333</v>
      </c>
      <c r="B3168" s="140" t="s">
        <v>18465</v>
      </c>
      <c r="C3168" s="141">
        <v>473</v>
      </c>
      <c r="D3168" s="141">
        <v>3</v>
      </c>
      <c r="E3168" s="142">
        <v>684.25</v>
      </c>
      <c r="F3168" s="142">
        <v>62.27</v>
      </c>
      <c r="G3168" s="142">
        <v>33.46</v>
      </c>
      <c r="H3168" s="142">
        <v>7.29</v>
      </c>
      <c r="I3168" s="142">
        <v>103.02</v>
      </c>
      <c r="Q3168" s="30">
        <f t="shared" si="49"/>
        <v>103.02</v>
      </c>
    </row>
    <row r="3169" spans="1:17" x14ac:dyDescent="0.2">
      <c r="A3169" s="139" t="s">
        <v>6335</v>
      </c>
      <c r="B3169" s="140" t="s">
        <v>18466</v>
      </c>
      <c r="C3169" s="141">
        <v>1075</v>
      </c>
      <c r="D3169" s="141">
        <v>18</v>
      </c>
      <c r="E3169" s="142">
        <v>6065.61</v>
      </c>
      <c r="F3169" s="142">
        <v>141.53</v>
      </c>
      <c r="G3169" s="142">
        <v>200.74</v>
      </c>
      <c r="H3169" s="142">
        <v>64.62</v>
      </c>
      <c r="I3169" s="142">
        <v>406.89</v>
      </c>
      <c r="Q3169" s="30">
        <f t="shared" si="49"/>
        <v>406.89</v>
      </c>
    </row>
    <row r="3170" spans="1:17" x14ac:dyDescent="0.2">
      <c r="A3170" s="139" t="s">
        <v>6337</v>
      </c>
      <c r="B3170" s="140" t="s">
        <v>18467</v>
      </c>
      <c r="C3170" s="141">
        <v>2028</v>
      </c>
      <c r="D3170" s="141">
        <v>20</v>
      </c>
      <c r="E3170" s="142">
        <v>5932.41</v>
      </c>
      <c r="F3170" s="142">
        <v>266.98</v>
      </c>
      <c r="G3170" s="142">
        <v>223.04</v>
      </c>
      <c r="H3170" s="142">
        <v>63.21</v>
      </c>
      <c r="I3170" s="142">
        <v>553.23</v>
      </c>
      <c r="Q3170" s="30">
        <f t="shared" si="49"/>
        <v>553.23</v>
      </c>
    </row>
    <row r="3171" spans="1:17" x14ac:dyDescent="0.2">
      <c r="A3171" s="139" t="s">
        <v>6339</v>
      </c>
      <c r="B3171" s="140" t="s">
        <v>18468</v>
      </c>
      <c r="C3171" s="141">
        <v>7926</v>
      </c>
      <c r="D3171" s="141">
        <v>66</v>
      </c>
      <c r="E3171" s="142">
        <v>16412.21</v>
      </c>
      <c r="F3171" s="142">
        <v>1043.46</v>
      </c>
      <c r="G3171" s="142">
        <v>736.04</v>
      </c>
      <c r="H3171" s="142">
        <v>174.86</v>
      </c>
      <c r="I3171" s="142">
        <v>1954.36</v>
      </c>
      <c r="Q3171" s="30">
        <f t="shared" si="49"/>
        <v>1954.36</v>
      </c>
    </row>
    <row r="3172" spans="1:17" x14ac:dyDescent="0.2">
      <c r="A3172" s="139" t="s">
        <v>6341</v>
      </c>
      <c r="B3172" s="140" t="s">
        <v>18469</v>
      </c>
      <c r="C3172" s="141">
        <v>239</v>
      </c>
      <c r="D3172" s="141">
        <v>1</v>
      </c>
      <c r="E3172" s="142">
        <v>248.82</v>
      </c>
      <c r="F3172" s="142">
        <v>31.46</v>
      </c>
      <c r="G3172" s="142">
        <v>11.15</v>
      </c>
      <c r="H3172" s="142">
        <v>2.65</v>
      </c>
      <c r="I3172" s="142">
        <v>45.26</v>
      </c>
      <c r="Q3172" s="30">
        <f t="shared" si="49"/>
        <v>45.26</v>
      </c>
    </row>
    <row r="3173" spans="1:17" x14ac:dyDescent="0.2">
      <c r="A3173" s="139" t="s">
        <v>6343</v>
      </c>
      <c r="B3173" s="140" t="s">
        <v>18470</v>
      </c>
      <c r="C3173" s="141">
        <v>12721</v>
      </c>
      <c r="D3173" s="141">
        <v>112</v>
      </c>
      <c r="E3173" s="142">
        <v>35416.5</v>
      </c>
      <c r="F3173" s="142">
        <v>1674.72</v>
      </c>
      <c r="G3173" s="142">
        <v>1249.04</v>
      </c>
      <c r="H3173" s="142">
        <v>377.35</v>
      </c>
      <c r="I3173" s="142">
        <v>3301.11</v>
      </c>
      <c r="Q3173" s="30">
        <f t="shared" si="49"/>
        <v>3301.11</v>
      </c>
    </row>
    <row r="3174" spans="1:17" x14ac:dyDescent="0.2">
      <c r="A3174" s="139" t="s">
        <v>6345</v>
      </c>
      <c r="B3174" s="140" t="s">
        <v>18471</v>
      </c>
      <c r="C3174" s="141">
        <v>2945</v>
      </c>
      <c r="D3174" s="141">
        <v>30</v>
      </c>
      <c r="E3174" s="142">
        <v>7279.69</v>
      </c>
      <c r="F3174" s="142">
        <v>387.71</v>
      </c>
      <c r="G3174" s="142">
        <v>334.57</v>
      </c>
      <c r="H3174" s="142">
        <v>77.56</v>
      </c>
      <c r="I3174" s="142">
        <v>799.84</v>
      </c>
      <c r="Q3174" s="30">
        <f t="shared" si="49"/>
        <v>799.84</v>
      </c>
    </row>
    <row r="3175" spans="1:17" x14ac:dyDescent="0.2">
      <c r="A3175" s="139" t="s">
        <v>6347</v>
      </c>
      <c r="B3175" s="140" t="s">
        <v>18472</v>
      </c>
      <c r="C3175" s="141">
        <v>3316</v>
      </c>
      <c r="D3175" s="141">
        <v>29</v>
      </c>
      <c r="E3175" s="142">
        <v>8610.77</v>
      </c>
      <c r="F3175" s="142">
        <v>436.55</v>
      </c>
      <c r="G3175" s="142">
        <v>323.42</v>
      </c>
      <c r="H3175" s="142">
        <v>91.74</v>
      </c>
      <c r="I3175" s="142">
        <v>851.71</v>
      </c>
      <c r="Q3175" s="30">
        <f t="shared" si="49"/>
        <v>851.71</v>
      </c>
    </row>
    <row r="3176" spans="1:17" x14ac:dyDescent="0.2">
      <c r="A3176" s="139" t="s">
        <v>6349</v>
      </c>
      <c r="B3176" s="140" t="s">
        <v>18473</v>
      </c>
      <c r="C3176" s="141">
        <v>377</v>
      </c>
      <c r="D3176" s="141">
        <v>7</v>
      </c>
      <c r="E3176" s="142">
        <v>1244.04</v>
      </c>
      <c r="F3176" s="142">
        <v>49.63</v>
      </c>
      <c r="G3176" s="142">
        <v>78.06</v>
      </c>
      <c r="H3176" s="142">
        <v>13.26</v>
      </c>
      <c r="I3176" s="142">
        <v>140.94999999999999</v>
      </c>
      <c r="Q3176" s="30">
        <f t="shared" si="49"/>
        <v>140.94999999999999</v>
      </c>
    </row>
    <row r="3177" spans="1:17" x14ac:dyDescent="0.2">
      <c r="A3177" s="139" t="s">
        <v>6351</v>
      </c>
      <c r="B3177" s="140" t="s">
        <v>18474</v>
      </c>
      <c r="C3177" s="141">
        <v>2923</v>
      </c>
      <c r="D3177" s="141">
        <v>40</v>
      </c>
      <c r="E3177" s="142">
        <v>15763.39</v>
      </c>
      <c r="F3177" s="142">
        <v>384.82</v>
      </c>
      <c r="G3177" s="142">
        <v>446.09</v>
      </c>
      <c r="H3177" s="142">
        <v>167.95</v>
      </c>
      <c r="I3177" s="142">
        <v>998.86</v>
      </c>
      <c r="Q3177" s="30">
        <f t="shared" si="49"/>
        <v>998.86</v>
      </c>
    </row>
    <row r="3178" spans="1:17" x14ac:dyDescent="0.2">
      <c r="A3178" s="139" t="s">
        <v>6353</v>
      </c>
      <c r="B3178" s="140" t="s">
        <v>18475</v>
      </c>
      <c r="C3178" s="141">
        <v>2190</v>
      </c>
      <c r="D3178" s="141">
        <v>24</v>
      </c>
      <c r="E3178" s="142">
        <v>5526.93</v>
      </c>
      <c r="F3178" s="142">
        <v>288.31</v>
      </c>
      <c r="G3178" s="142">
        <v>267.64999999999998</v>
      </c>
      <c r="H3178" s="142">
        <v>58.89</v>
      </c>
      <c r="I3178" s="142">
        <v>614.85</v>
      </c>
      <c r="Q3178" s="30">
        <f t="shared" si="49"/>
        <v>614.85</v>
      </c>
    </row>
    <row r="3179" spans="1:17" x14ac:dyDescent="0.2">
      <c r="A3179" s="139" t="s">
        <v>6355</v>
      </c>
      <c r="B3179" s="140" t="s">
        <v>18476</v>
      </c>
      <c r="C3179" s="141">
        <v>3026</v>
      </c>
      <c r="D3179" s="141">
        <v>27</v>
      </c>
      <c r="E3179" s="142">
        <v>7398.44</v>
      </c>
      <c r="F3179" s="142">
        <v>398.38</v>
      </c>
      <c r="G3179" s="142">
        <v>301.11</v>
      </c>
      <c r="H3179" s="142">
        <v>78.819999999999993</v>
      </c>
      <c r="I3179" s="142">
        <v>778.31</v>
      </c>
      <c r="Q3179" s="30">
        <f t="shared" si="49"/>
        <v>778.31</v>
      </c>
    </row>
    <row r="3180" spans="1:17" x14ac:dyDescent="0.2">
      <c r="A3180" s="139" t="s">
        <v>6357</v>
      </c>
      <c r="B3180" s="140" t="s">
        <v>18477</v>
      </c>
      <c r="C3180" s="141">
        <v>774</v>
      </c>
      <c r="D3180" s="141">
        <v>16</v>
      </c>
      <c r="E3180" s="142">
        <v>13102.24</v>
      </c>
      <c r="F3180" s="142">
        <v>101.9</v>
      </c>
      <c r="G3180" s="142">
        <v>178.43</v>
      </c>
      <c r="H3180" s="142">
        <v>139.6</v>
      </c>
      <c r="I3180" s="142">
        <v>419.93</v>
      </c>
      <c r="Q3180" s="30">
        <f t="shared" si="49"/>
        <v>419.93</v>
      </c>
    </row>
    <row r="3181" spans="1:17" x14ac:dyDescent="0.2">
      <c r="A3181" s="139" t="s">
        <v>6359</v>
      </c>
      <c r="B3181" s="140" t="s">
        <v>18478</v>
      </c>
      <c r="C3181" s="141">
        <v>1230</v>
      </c>
      <c r="D3181" s="141">
        <v>3</v>
      </c>
      <c r="E3181" s="142">
        <v>964.17</v>
      </c>
      <c r="F3181" s="142">
        <v>161.93</v>
      </c>
      <c r="G3181" s="142">
        <v>33.46</v>
      </c>
      <c r="H3181" s="142">
        <v>10.27</v>
      </c>
      <c r="I3181" s="142">
        <v>205.66</v>
      </c>
      <c r="Q3181" s="30">
        <f t="shared" si="49"/>
        <v>205.66</v>
      </c>
    </row>
    <row r="3182" spans="1:17" x14ac:dyDescent="0.2">
      <c r="A3182" s="139" t="s">
        <v>6361</v>
      </c>
      <c r="B3182" s="140" t="s">
        <v>18479</v>
      </c>
      <c r="C3182" s="141">
        <v>278</v>
      </c>
      <c r="D3182" s="141">
        <v>9</v>
      </c>
      <c r="E3182" s="142">
        <v>4487.2299999999996</v>
      </c>
      <c r="F3182" s="142">
        <v>83.86</v>
      </c>
      <c r="G3182" s="142">
        <v>106.69</v>
      </c>
      <c r="H3182" s="142">
        <v>58.12</v>
      </c>
      <c r="I3182" s="142">
        <v>248.67</v>
      </c>
      <c r="Q3182" s="30">
        <f t="shared" si="49"/>
        <v>248.67</v>
      </c>
    </row>
    <row r="3183" spans="1:17" x14ac:dyDescent="0.2">
      <c r="A3183" s="139" t="s">
        <v>6363</v>
      </c>
      <c r="B3183" s="140" t="s">
        <v>18480</v>
      </c>
      <c r="C3183" s="141">
        <v>151</v>
      </c>
      <c r="D3183" s="141">
        <v>3</v>
      </c>
      <c r="E3183" s="142">
        <v>911.66</v>
      </c>
      <c r="F3183" s="142">
        <v>45.55</v>
      </c>
      <c r="G3183" s="142">
        <v>35.56</v>
      </c>
      <c r="H3183" s="142">
        <v>11.81</v>
      </c>
      <c r="I3183" s="142">
        <v>92.92</v>
      </c>
      <c r="Q3183" s="30">
        <f t="shared" si="49"/>
        <v>92.92</v>
      </c>
    </row>
    <row r="3184" spans="1:17" x14ac:dyDescent="0.2">
      <c r="A3184" s="139" t="s">
        <v>6365</v>
      </c>
      <c r="B3184" s="140" t="s">
        <v>18481</v>
      </c>
      <c r="C3184" s="141">
        <v>204</v>
      </c>
      <c r="D3184" s="141">
        <v>3</v>
      </c>
      <c r="E3184" s="142">
        <v>1169.8900000000001</v>
      </c>
      <c r="F3184" s="142">
        <v>61.54</v>
      </c>
      <c r="G3184" s="142">
        <v>35.56</v>
      </c>
      <c r="H3184" s="142">
        <v>15.15</v>
      </c>
      <c r="I3184" s="142">
        <v>112.25</v>
      </c>
      <c r="Q3184" s="30">
        <f t="shared" si="49"/>
        <v>112.25</v>
      </c>
    </row>
    <row r="3185" spans="1:17" x14ac:dyDescent="0.2">
      <c r="A3185" s="139" t="s">
        <v>6367</v>
      </c>
      <c r="B3185" s="140" t="s">
        <v>18482</v>
      </c>
      <c r="C3185" s="141">
        <v>145</v>
      </c>
      <c r="D3185" s="141">
        <v>1</v>
      </c>
      <c r="E3185" s="142">
        <v>186.61</v>
      </c>
      <c r="F3185" s="142">
        <v>43.74</v>
      </c>
      <c r="G3185" s="142">
        <v>11.86</v>
      </c>
      <c r="H3185" s="142">
        <v>2.42</v>
      </c>
      <c r="I3185" s="142">
        <v>58.02</v>
      </c>
      <c r="Q3185" s="30">
        <f t="shared" si="49"/>
        <v>58.02</v>
      </c>
    </row>
    <row r="3186" spans="1:17" x14ac:dyDescent="0.2">
      <c r="A3186" s="139" t="s">
        <v>6369</v>
      </c>
      <c r="B3186" s="140" t="s">
        <v>18483</v>
      </c>
      <c r="C3186" s="141">
        <v>339</v>
      </c>
      <c r="D3186" s="141">
        <v>13</v>
      </c>
      <c r="E3186" s="142">
        <v>2093.0300000000002</v>
      </c>
      <c r="F3186" s="142">
        <v>102.26</v>
      </c>
      <c r="G3186" s="142">
        <v>154.1</v>
      </c>
      <c r="H3186" s="142">
        <v>27.1</v>
      </c>
      <c r="I3186" s="142">
        <v>283.45999999999998</v>
      </c>
      <c r="Q3186" s="30">
        <f t="shared" si="49"/>
        <v>283.45999999999998</v>
      </c>
    </row>
    <row r="3187" spans="1:17" x14ac:dyDescent="0.2">
      <c r="A3187" s="139" t="s">
        <v>6371</v>
      </c>
      <c r="B3187" s="140" t="s">
        <v>18484</v>
      </c>
      <c r="C3187" s="141">
        <v>1125</v>
      </c>
      <c r="D3187" s="141">
        <v>31</v>
      </c>
      <c r="E3187" s="142">
        <v>14652.94</v>
      </c>
      <c r="F3187" s="142">
        <v>339.34</v>
      </c>
      <c r="G3187" s="142">
        <v>367.48</v>
      </c>
      <c r="H3187" s="142">
        <v>189.78</v>
      </c>
      <c r="I3187" s="142">
        <v>896.6</v>
      </c>
      <c r="Q3187" s="30">
        <f t="shared" si="49"/>
        <v>896.6</v>
      </c>
    </row>
    <row r="3188" spans="1:17" x14ac:dyDescent="0.2">
      <c r="A3188" s="139" t="s">
        <v>6373</v>
      </c>
      <c r="B3188" s="140" t="s">
        <v>18485</v>
      </c>
      <c r="C3188" s="141">
        <v>204</v>
      </c>
      <c r="D3188" s="141">
        <v>7</v>
      </c>
      <c r="E3188" s="142">
        <v>7943.63</v>
      </c>
      <c r="F3188" s="142">
        <v>61.54</v>
      </c>
      <c r="G3188" s="142">
        <v>82.98</v>
      </c>
      <c r="H3188" s="142">
        <v>102.88</v>
      </c>
      <c r="I3188" s="142">
        <v>247.4</v>
      </c>
      <c r="Q3188" s="30">
        <f t="shared" si="49"/>
        <v>247.4</v>
      </c>
    </row>
    <row r="3189" spans="1:17" x14ac:dyDescent="0.2">
      <c r="A3189" s="139" t="s">
        <v>6375</v>
      </c>
      <c r="B3189" s="140" t="s">
        <v>18486</v>
      </c>
      <c r="C3189" s="141">
        <v>694</v>
      </c>
      <c r="D3189" s="141">
        <v>53</v>
      </c>
      <c r="E3189" s="142">
        <v>21451.5</v>
      </c>
      <c r="F3189" s="142">
        <v>209.34</v>
      </c>
      <c r="G3189" s="142">
        <v>628.27</v>
      </c>
      <c r="H3189" s="142">
        <v>277.83</v>
      </c>
      <c r="I3189" s="142">
        <v>1115.44</v>
      </c>
      <c r="Q3189" s="30">
        <f t="shared" si="49"/>
        <v>1115.44</v>
      </c>
    </row>
    <row r="3190" spans="1:17" x14ac:dyDescent="0.2">
      <c r="A3190" s="139" t="s">
        <v>6377</v>
      </c>
      <c r="B3190" s="140" t="s">
        <v>18487</v>
      </c>
      <c r="C3190" s="141">
        <v>117</v>
      </c>
      <c r="D3190" s="141">
        <v>4</v>
      </c>
      <c r="E3190" s="142">
        <v>2777.28</v>
      </c>
      <c r="F3190" s="142">
        <v>35.299999999999997</v>
      </c>
      <c r="G3190" s="142">
        <v>47.42</v>
      </c>
      <c r="H3190" s="142">
        <v>35.97</v>
      </c>
      <c r="I3190" s="142">
        <v>118.69</v>
      </c>
      <c r="Q3190" s="30">
        <f t="shared" si="49"/>
        <v>118.69</v>
      </c>
    </row>
    <row r="3191" spans="1:17" x14ac:dyDescent="0.2">
      <c r="A3191" s="139" t="s">
        <v>6379</v>
      </c>
      <c r="B3191" s="140" t="s">
        <v>18488</v>
      </c>
      <c r="C3191" s="141">
        <v>134</v>
      </c>
      <c r="D3191" s="141">
        <v>6</v>
      </c>
      <c r="E3191" s="142">
        <v>1688.29</v>
      </c>
      <c r="F3191" s="142">
        <v>40.42</v>
      </c>
      <c r="G3191" s="142">
        <v>71.13</v>
      </c>
      <c r="H3191" s="142">
        <v>21.86</v>
      </c>
      <c r="I3191" s="142">
        <v>133.41</v>
      </c>
      <c r="Q3191" s="30">
        <f t="shared" si="49"/>
        <v>133.41</v>
      </c>
    </row>
    <row r="3192" spans="1:17" x14ac:dyDescent="0.2">
      <c r="A3192" s="139" t="s">
        <v>6381</v>
      </c>
      <c r="B3192" s="140" t="s">
        <v>18489</v>
      </c>
      <c r="C3192" s="141">
        <v>305</v>
      </c>
      <c r="D3192" s="141">
        <v>10</v>
      </c>
      <c r="E3192" s="142">
        <v>5289.58</v>
      </c>
      <c r="F3192" s="142">
        <v>92</v>
      </c>
      <c r="G3192" s="142">
        <v>118.54</v>
      </c>
      <c r="H3192" s="142">
        <v>68.5</v>
      </c>
      <c r="I3192" s="142">
        <v>279.04000000000002</v>
      </c>
      <c r="Q3192" s="30">
        <f t="shared" si="49"/>
        <v>279.04000000000002</v>
      </c>
    </row>
    <row r="3193" spans="1:17" x14ac:dyDescent="0.2">
      <c r="A3193" s="139" t="s">
        <v>6383</v>
      </c>
      <c r="B3193" s="140" t="s">
        <v>18490</v>
      </c>
      <c r="C3193" s="141">
        <v>230</v>
      </c>
      <c r="D3193" s="141">
        <v>14</v>
      </c>
      <c r="E3193" s="142">
        <v>22207.25</v>
      </c>
      <c r="F3193" s="142">
        <v>69.38</v>
      </c>
      <c r="G3193" s="142">
        <v>165.96</v>
      </c>
      <c r="H3193" s="142">
        <v>287.62</v>
      </c>
      <c r="I3193" s="142">
        <v>522.96</v>
      </c>
      <c r="Q3193" s="30">
        <f t="shared" si="49"/>
        <v>522.96</v>
      </c>
    </row>
    <row r="3194" spans="1:17" x14ac:dyDescent="0.2">
      <c r="A3194" s="139" t="s">
        <v>6385</v>
      </c>
      <c r="B3194" s="140" t="s">
        <v>18491</v>
      </c>
      <c r="C3194" s="141">
        <v>374</v>
      </c>
      <c r="D3194" s="141">
        <v>23</v>
      </c>
      <c r="E3194" s="142">
        <v>11124.41</v>
      </c>
      <c r="F3194" s="142">
        <v>112.82</v>
      </c>
      <c r="G3194" s="142">
        <v>272.64999999999998</v>
      </c>
      <c r="H3194" s="142">
        <v>144.08000000000001</v>
      </c>
      <c r="I3194" s="142">
        <v>529.54999999999995</v>
      </c>
      <c r="Q3194" s="30">
        <f t="shared" si="49"/>
        <v>529.54999999999995</v>
      </c>
    </row>
    <row r="3195" spans="1:17" x14ac:dyDescent="0.2">
      <c r="A3195" s="139" t="s">
        <v>6387</v>
      </c>
      <c r="B3195" s="140" t="s">
        <v>18492</v>
      </c>
      <c r="C3195" s="141">
        <v>623</v>
      </c>
      <c r="D3195" s="141">
        <v>38</v>
      </c>
      <c r="E3195" s="142">
        <v>22316.48</v>
      </c>
      <c r="F3195" s="142">
        <v>187.92</v>
      </c>
      <c r="G3195" s="142">
        <v>450.46</v>
      </c>
      <c r="H3195" s="142">
        <v>289.02999999999997</v>
      </c>
      <c r="I3195" s="142">
        <v>927.41</v>
      </c>
      <c r="Q3195" s="30">
        <f t="shared" si="49"/>
        <v>927.41</v>
      </c>
    </row>
    <row r="3196" spans="1:17" x14ac:dyDescent="0.2">
      <c r="A3196" s="139" t="s">
        <v>6389</v>
      </c>
      <c r="B3196" s="140" t="s">
        <v>18493</v>
      </c>
      <c r="C3196" s="141">
        <v>1160</v>
      </c>
      <c r="D3196" s="141">
        <v>34</v>
      </c>
      <c r="E3196" s="142">
        <v>45584.84</v>
      </c>
      <c r="F3196" s="142">
        <v>349.9</v>
      </c>
      <c r="G3196" s="142">
        <v>403.04</v>
      </c>
      <c r="H3196" s="142">
        <v>590.39</v>
      </c>
      <c r="I3196" s="142">
        <v>1343.33</v>
      </c>
      <c r="Q3196" s="30">
        <f t="shared" si="49"/>
        <v>1343.33</v>
      </c>
    </row>
    <row r="3197" spans="1:17" x14ac:dyDescent="0.2">
      <c r="A3197" s="139" t="s">
        <v>6391</v>
      </c>
      <c r="B3197" s="140" t="s">
        <v>18494</v>
      </c>
      <c r="C3197" s="141">
        <v>399</v>
      </c>
      <c r="D3197" s="141">
        <v>16</v>
      </c>
      <c r="E3197" s="142">
        <v>20768.09</v>
      </c>
      <c r="F3197" s="142">
        <v>120.35</v>
      </c>
      <c r="G3197" s="142">
        <v>189.66</v>
      </c>
      <c r="H3197" s="142">
        <v>268.98</v>
      </c>
      <c r="I3197" s="142">
        <v>578.99</v>
      </c>
      <c r="Q3197" s="30">
        <f t="shared" si="49"/>
        <v>578.99</v>
      </c>
    </row>
    <row r="3198" spans="1:17" x14ac:dyDescent="0.2">
      <c r="A3198" s="139" t="s">
        <v>6393</v>
      </c>
      <c r="B3198" s="140" t="s">
        <v>18495</v>
      </c>
      <c r="C3198" s="141">
        <v>213</v>
      </c>
      <c r="D3198" s="141">
        <v>1</v>
      </c>
      <c r="E3198" s="142">
        <v>230.79</v>
      </c>
      <c r="F3198" s="142">
        <v>64.25</v>
      </c>
      <c r="G3198" s="142">
        <v>11.86</v>
      </c>
      <c r="H3198" s="142">
        <v>2.99</v>
      </c>
      <c r="I3198" s="142">
        <v>79.099999999999994</v>
      </c>
      <c r="Q3198" s="30">
        <f t="shared" si="49"/>
        <v>79.099999999999994</v>
      </c>
    </row>
    <row r="3199" spans="1:17" x14ac:dyDescent="0.2">
      <c r="A3199" s="139" t="s">
        <v>6395</v>
      </c>
      <c r="B3199" s="140" t="s">
        <v>18496</v>
      </c>
      <c r="C3199" s="141">
        <v>124</v>
      </c>
      <c r="D3199" s="141">
        <v>5</v>
      </c>
      <c r="E3199" s="142">
        <v>3026.22</v>
      </c>
      <c r="F3199" s="142">
        <v>37.4</v>
      </c>
      <c r="G3199" s="142">
        <v>59.27</v>
      </c>
      <c r="H3199" s="142">
        <v>39.19</v>
      </c>
      <c r="I3199" s="142">
        <v>135.86000000000001</v>
      </c>
      <c r="Q3199" s="30">
        <f t="shared" si="49"/>
        <v>135.86000000000001</v>
      </c>
    </row>
    <row r="3200" spans="1:17" x14ac:dyDescent="0.2">
      <c r="A3200" s="139" t="s">
        <v>6397</v>
      </c>
      <c r="B3200" s="140" t="s">
        <v>18497</v>
      </c>
      <c r="C3200" s="141">
        <v>2394</v>
      </c>
      <c r="D3200" s="141">
        <v>67</v>
      </c>
      <c r="E3200" s="142">
        <v>80966.11</v>
      </c>
      <c r="F3200" s="142">
        <v>722.14</v>
      </c>
      <c r="G3200" s="142">
        <v>794.22</v>
      </c>
      <c r="H3200" s="142">
        <v>1048.6300000000001</v>
      </c>
      <c r="I3200" s="142">
        <v>2564.9899999999998</v>
      </c>
      <c r="Q3200" s="30">
        <f t="shared" si="49"/>
        <v>2564.9899999999998</v>
      </c>
    </row>
    <row r="3201" spans="1:17" x14ac:dyDescent="0.2">
      <c r="A3201" s="139" t="s">
        <v>6399</v>
      </c>
      <c r="B3201" s="140" t="s">
        <v>18498</v>
      </c>
      <c r="C3201" s="141">
        <v>707</v>
      </c>
      <c r="D3201" s="141">
        <v>21</v>
      </c>
      <c r="E3201" s="142">
        <v>22625.48</v>
      </c>
      <c r="F3201" s="142">
        <v>213.26</v>
      </c>
      <c r="G3201" s="142">
        <v>248.94</v>
      </c>
      <c r="H3201" s="142">
        <v>293.02999999999997</v>
      </c>
      <c r="I3201" s="142">
        <v>755.23</v>
      </c>
      <c r="Q3201" s="30">
        <f t="shared" si="49"/>
        <v>755.23</v>
      </c>
    </row>
    <row r="3202" spans="1:17" x14ac:dyDescent="0.2">
      <c r="A3202" s="139" t="s">
        <v>6401</v>
      </c>
      <c r="B3202" s="140" t="s">
        <v>18499</v>
      </c>
      <c r="C3202" s="141">
        <v>453</v>
      </c>
      <c r="D3202" s="141">
        <v>20</v>
      </c>
      <c r="E3202" s="142">
        <v>13875.02</v>
      </c>
      <c r="F3202" s="142">
        <v>136.65</v>
      </c>
      <c r="G3202" s="142">
        <v>237.08</v>
      </c>
      <c r="H3202" s="142">
        <v>179.7</v>
      </c>
      <c r="I3202" s="142">
        <v>553.42999999999995</v>
      </c>
      <c r="Q3202" s="30">
        <f t="shared" si="49"/>
        <v>553.42999999999995</v>
      </c>
    </row>
    <row r="3203" spans="1:17" x14ac:dyDescent="0.2">
      <c r="A3203" s="139" t="s">
        <v>6403</v>
      </c>
      <c r="B3203" s="140" t="s">
        <v>18500</v>
      </c>
      <c r="C3203" s="141">
        <v>354</v>
      </c>
      <c r="D3203" s="141">
        <v>3</v>
      </c>
      <c r="E3203" s="142">
        <v>327.25</v>
      </c>
      <c r="F3203" s="142">
        <v>106.78</v>
      </c>
      <c r="G3203" s="142">
        <v>35.56</v>
      </c>
      <c r="H3203" s="142">
        <v>4.24</v>
      </c>
      <c r="I3203" s="142">
        <v>146.58000000000001</v>
      </c>
      <c r="Q3203" s="30">
        <f t="shared" si="49"/>
        <v>146.58000000000001</v>
      </c>
    </row>
    <row r="3204" spans="1:17" x14ac:dyDescent="0.2">
      <c r="A3204" s="139" t="s">
        <v>6405</v>
      </c>
      <c r="B3204" s="140" t="s">
        <v>18501</v>
      </c>
      <c r="C3204" s="141">
        <v>1416</v>
      </c>
      <c r="D3204" s="141">
        <v>81</v>
      </c>
      <c r="E3204" s="142">
        <v>63653.02</v>
      </c>
      <c r="F3204" s="142">
        <v>427.13</v>
      </c>
      <c r="G3204" s="142">
        <v>960.18</v>
      </c>
      <c r="H3204" s="142">
        <v>824.4</v>
      </c>
      <c r="I3204" s="142">
        <v>2211.71</v>
      </c>
      <c r="Q3204" s="30">
        <f t="shared" si="49"/>
        <v>2211.71</v>
      </c>
    </row>
    <row r="3205" spans="1:17" x14ac:dyDescent="0.2">
      <c r="A3205" s="139" t="s">
        <v>6407</v>
      </c>
      <c r="B3205" s="140" t="s">
        <v>18502</v>
      </c>
      <c r="C3205" s="141">
        <v>368</v>
      </c>
      <c r="D3205" s="141">
        <v>13</v>
      </c>
      <c r="E3205" s="142">
        <v>10053.26</v>
      </c>
      <c r="F3205" s="142">
        <v>111.01</v>
      </c>
      <c r="G3205" s="142">
        <v>154.1</v>
      </c>
      <c r="H3205" s="142">
        <v>130.21</v>
      </c>
      <c r="I3205" s="142">
        <v>395.32</v>
      </c>
      <c r="Q3205" s="30">
        <f t="shared" si="49"/>
        <v>395.32</v>
      </c>
    </row>
    <row r="3206" spans="1:17" x14ac:dyDescent="0.2">
      <c r="A3206" s="139" t="s">
        <v>6409</v>
      </c>
      <c r="B3206" s="140" t="s">
        <v>18503</v>
      </c>
      <c r="C3206" s="141">
        <v>406</v>
      </c>
      <c r="D3206" s="141">
        <v>5</v>
      </c>
      <c r="E3206" s="142">
        <v>842.67</v>
      </c>
      <c r="F3206" s="142">
        <v>122.46</v>
      </c>
      <c r="G3206" s="142">
        <v>59.27</v>
      </c>
      <c r="H3206" s="142">
        <v>10.91</v>
      </c>
      <c r="I3206" s="142">
        <v>192.64</v>
      </c>
      <c r="Q3206" s="30">
        <f t="shared" si="49"/>
        <v>192.64</v>
      </c>
    </row>
    <row r="3207" spans="1:17" x14ac:dyDescent="0.2">
      <c r="A3207" s="139" t="s">
        <v>6411</v>
      </c>
      <c r="B3207" s="140" t="s">
        <v>18504</v>
      </c>
      <c r="C3207" s="141">
        <v>136</v>
      </c>
      <c r="D3207" s="141">
        <v>5</v>
      </c>
      <c r="E3207" s="142">
        <v>4738.99</v>
      </c>
      <c r="F3207" s="142">
        <v>41.02</v>
      </c>
      <c r="G3207" s="142">
        <v>59.27</v>
      </c>
      <c r="H3207" s="142">
        <v>61.38</v>
      </c>
      <c r="I3207" s="142">
        <v>161.66999999999999</v>
      </c>
      <c r="Q3207" s="30">
        <f t="shared" si="49"/>
        <v>161.66999999999999</v>
      </c>
    </row>
    <row r="3208" spans="1:17" x14ac:dyDescent="0.2">
      <c r="A3208" s="139" t="s">
        <v>6413</v>
      </c>
      <c r="B3208" s="140" t="s">
        <v>18505</v>
      </c>
      <c r="C3208" s="141">
        <v>117</v>
      </c>
      <c r="D3208" s="141">
        <v>0</v>
      </c>
      <c r="E3208" s="142">
        <v>0</v>
      </c>
      <c r="F3208" s="142">
        <v>35.299999999999997</v>
      </c>
      <c r="G3208" s="142">
        <v>0</v>
      </c>
      <c r="H3208" s="142">
        <v>0</v>
      </c>
      <c r="I3208" s="142">
        <v>35.299999999999997</v>
      </c>
      <c r="Q3208" s="30">
        <f t="shared" si="49"/>
        <v>35.299999999999997</v>
      </c>
    </row>
    <row r="3209" spans="1:17" x14ac:dyDescent="0.2">
      <c r="A3209" s="139" t="s">
        <v>6415</v>
      </c>
      <c r="B3209" s="140" t="s">
        <v>18506</v>
      </c>
      <c r="C3209" s="141">
        <v>318</v>
      </c>
      <c r="D3209" s="141">
        <v>7</v>
      </c>
      <c r="E3209" s="142">
        <v>2012.8</v>
      </c>
      <c r="F3209" s="142">
        <v>95.92</v>
      </c>
      <c r="G3209" s="142">
        <v>82.98</v>
      </c>
      <c r="H3209" s="142">
        <v>26.07</v>
      </c>
      <c r="I3209" s="142">
        <v>204.97</v>
      </c>
      <c r="Q3209" s="30">
        <f t="shared" si="49"/>
        <v>204.97</v>
      </c>
    </row>
    <row r="3210" spans="1:17" x14ac:dyDescent="0.2">
      <c r="A3210" s="139" t="s">
        <v>6417</v>
      </c>
      <c r="B3210" s="140" t="s">
        <v>18507</v>
      </c>
      <c r="C3210" s="141">
        <v>126</v>
      </c>
      <c r="D3210" s="141">
        <v>3</v>
      </c>
      <c r="E3210" s="142">
        <v>2414.69</v>
      </c>
      <c r="F3210" s="142">
        <v>38.01</v>
      </c>
      <c r="G3210" s="142">
        <v>35.56</v>
      </c>
      <c r="H3210" s="142">
        <v>31.27</v>
      </c>
      <c r="I3210" s="142">
        <v>104.84</v>
      </c>
      <c r="Q3210" s="30">
        <f t="shared" si="49"/>
        <v>104.84</v>
      </c>
    </row>
    <row r="3211" spans="1:17" x14ac:dyDescent="0.2">
      <c r="A3211" s="139" t="s">
        <v>6419</v>
      </c>
      <c r="B3211" s="140" t="s">
        <v>18508</v>
      </c>
      <c r="C3211" s="141">
        <v>153</v>
      </c>
      <c r="D3211" s="141">
        <v>1</v>
      </c>
      <c r="E3211" s="142">
        <v>385.67</v>
      </c>
      <c r="F3211" s="142">
        <v>46.15</v>
      </c>
      <c r="G3211" s="142">
        <v>11.86</v>
      </c>
      <c r="H3211" s="142">
        <v>4.99</v>
      </c>
      <c r="I3211" s="142">
        <v>63</v>
      </c>
      <c r="Q3211" s="30">
        <f t="shared" si="49"/>
        <v>63</v>
      </c>
    </row>
    <row r="3212" spans="1:17" x14ac:dyDescent="0.2">
      <c r="A3212" s="139" t="s">
        <v>6421</v>
      </c>
      <c r="B3212" s="140" t="s">
        <v>18509</v>
      </c>
      <c r="C3212" s="141">
        <v>1059</v>
      </c>
      <c r="D3212" s="141">
        <v>27</v>
      </c>
      <c r="E3212" s="142">
        <v>8393.98</v>
      </c>
      <c r="F3212" s="142">
        <v>319.44</v>
      </c>
      <c r="G3212" s="142">
        <v>320.06</v>
      </c>
      <c r="H3212" s="142">
        <v>108.71</v>
      </c>
      <c r="I3212" s="142">
        <v>748.21</v>
      </c>
      <c r="Q3212" s="30">
        <f t="shared" si="49"/>
        <v>748.21</v>
      </c>
    </row>
    <row r="3213" spans="1:17" x14ac:dyDescent="0.2">
      <c r="A3213" s="139" t="s">
        <v>6423</v>
      </c>
      <c r="B3213" s="140" t="s">
        <v>18510</v>
      </c>
      <c r="C3213" s="141">
        <v>174</v>
      </c>
      <c r="D3213" s="141">
        <v>6</v>
      </c>
      <c r="E3213" s="142">
        <v>3415.92</v>
      </c>
      <c r="F3213" s="142">
        <v>52.49</v>
      </c>
      <c r="G3213" s="142">
        <v>71.13</v>
      </c>
      <c r="H3213" s="142">
        <v>44.24</v>
      </c>
      <c r="I3213" s="142">
        <v>167.86</v>
      </c>
      <c r="Q3213" s="30">
        <f t="shared" si="49"/>
        <v>167.86</v>
      </c>
    </row>
    <row r="3214" spans="1:17" x14ac:dyDescent="0.2">
      <c r="A3214" s="139" t="s">
        <v>6425</v>
      </c>
      <c r="B3214" s="140" t="s">
        <v>18511</v>
      </c>
      <c r="C3214" s="141">
        <v>160</v>
      </c>
      <c r="D3214" s="141">
        <v>8</v>
      </c>
      <c r="E3214" s="142">
        <v>2300.23</v>
      </c>
      <c r="F3214" s="142">
        <v>48.26</v>
      </c>
      <c r="G3214" s="142">
        <v>94.83</v>
      </c>
      <c r="H3214" s="142">
        <v>29.79</v>
      </c>
      <c r="I3214" s="142">
        <v>172.88</v>
      </c>
      <c r="Q3214" s="30">
        <f t="shared" si="49"/>
        <v>172.88</v>
      </c>
    </row>
    <row r="3215" spans="1:17" x14ac:dyDescent="0.2">
      <c r="A3215" s="139" t="s">
        <v>6427</v>
      </c>
      <c r="B3215" s="140" t="s">
        <v>18512</v>
      </c>
      <c r="C3215" s="141">
        <v>148</v>
      </c>
      <c r="D3215" s="141">
        <v>2</v>
      </c>
      <c r="E3215" s="142">
        <v>1099.06</v>
      </c>
      <c r="F3215" s="142">
        <v>44.64</v>
      </c>
      <c r="G3215" s="142">
        <v>23.71</v>
      </c>
      <c r="H3215" s="142">
        <v>14.23</v>
      </c>
      <c r="I3215" s="142">
        <v>82.58</v>
      </c>
      <c r="Q3215" s="30">
        <f t="shared" ref="Q3215:Q3278" si="50">I3215+P3215</f>
        <v>82.58</v>
      </c>
    </row>
    <row r="3216" spans="1:17" x14ac:dyDescent="0.2">
      <c r="A3216" s="139" t="s">
        <v>6429</v>
      </c>
      <c r="B3216" s="140" t="s">
        <v>18513</v>
      </c>
      <c r="C3216" s="141">
        <v>90</v>
      </c>
      <c r="D3216" s="141">
        <v>4</v>
      </c>
      <c r="E3216" s="142">
        <v>5293.14</v>
      </c>
      <c r="F3216" s="142">
        <v>27.14</v>
      </c>
      <c r="G3216" s="142">
        <v>47.42</v>
      </c>
      <c r="H3216" s="142">
        <v>68.55</v>
      </c>
      <c r="I3216" s="142">
        <v>143.11000000000001</v>
      </c>
      <c r="Q3216" s="30">
        <f t="shared" si="50"/>
        <v>143.11000000000001</v>
      </c>
    </row>
    <row r="3217" spans="1:17" x14ac:dyDescent="0.2">
      <c r="A3217" s="139" t="s">
        <v>6431</v>
      </c>
      <c r="B3217" s="140" t="s">
        <v>18514</v>
      </c>
      <c r="C3217" s="141">
        <v>273</v>
      </c>
      <c r="D3217" s="141">
        <v>4</v>
      </c>
      <c r="E3217" s="142">
        <v>1023.61</v>
      </c>
      <c r="F3217" s="142">
        <v>82.35</v>
      </c>
      <c r="G3217" s="142">
        <v>47.42</v>
      </c>
      <c r="H3217" s="142">
        <v>13.26</v>
      </c>
      <c r="I3217" s="142">
        <v>143.03</v>
      </c>
      <c r="Q3217" s="30">
        <f t="shared" si="50"/>
        <v>143.03</v>
      </c>
    </row>
    <row r="3218" spans="1:17" x14ac:dyDescent="0.2">
      <c r="A3218" s="139" t="s">
        <v>6433</v>
      </c>
      <c r="B3218" s="140" t="s">
        <v>18515</v>
      </c>
      <c r="C3218" s="141">
        <v>79</v>
      </c>
      <c r="D3218" s="141">
        <v>6</v>
      </c>
      <c r="E3218" s="142">
        <v>1843.35</v>
      </c>
      <c r="F3218" s="142">
        <v>23.83</v>
      </c>
      <c r="G3218" s="142">
        <v>71.13</v>
      </c>
      <c r="H3218" s="142">
        <v>23.87</v>
      </c>
      <c r="I3218" s="142">
        <v>118.83</v>
      </c>
      <c r="Q3218" s="30">
        <f t="shared" si="50"/>
        <v>118.83</v>
      </c>
    </row>
    <row r="3219" spans="1:17" x14ac:dyDescent="0.2">
      <c r="A3219" s="139" t="s">
        <v>6435</v>
      </c>
      <c r="B3219" s="140" t="s">
        <v>18516</v>
      </c>
      <c r="C3219" s="141">
        <v>864</v>
      </c>
      <c r="D3219" s="141">
        <v>19</v>
      </c>
      <c r="E3219" s="142">
        <v>41300.28</v>
      </c>
      <c r="F3219" s="142">
        <v>260.62</v>
      </c>
      <c r="G3219" s="142">
        <v>225.23</v>
      </c>
      <c r="H3219" s="142">
        <v>534.9</v>
      </c>
      <c r="I3219" s="142">
        <v>1020.75</v>
      </c>
      <c r="Q3219" s="30">
        <f t="shared" si="50"/>
        <v>1020.75</v>
      </c>
    </row>
    <row r="3220" spans="1:17" x14ac:dyDescent="0.2">
      <c r="A3220" s="139" t="s">
        <v>6437</v>
      </c>
      <c r="B3220" s="140" t="s">
        <v>18517</v>
      </c>
      <c r="C3220" s="141">
        <v>333</v>
      </c>
      <c r="D3220" s="141">
        <v>4</v>
      </c>
      <c r="E3220" s="142">
        <v>1758.12</v>
      </c>
      <c r="F3220" s="142">
        <v>100.45</v>
      </c>
      <c r="G3220" s="142">
        <v>47.42</v>
      </c>
      <c r="H3220" s="142">
        <v>22.77</v>
      </c>
      <c r="I3220" s="142">
        <v>170.64</v>
      </c>
      <c r="Q3220" s="30">
        <f t="shared" si="50"/>
        <v>170.64</v>
      </c>
    </row>
    <row r="3221" spans="1:17" x14ac:dyDescent="0.2">
      <c r="A3221" s="139" t="s">
        <v>6439</v>
      </c>
      <c r="B3221" s="140" t="s">
        <v>18518</v>
      </c>
      <c r="C3221" s="141">
        <v>17214</v>
      </c>
      <c r="D3221" s="141">
        <v>327</v>
      </c>
      <c r="E3221" s="142">
        <v>375265.25</v>
      </c>
      <c r="F3221" s="142">
        <v>5192.4799999999996</v>
      </c>
      <c r="G3221" s="142">
        <v>3876.3</v>
      </c>
      <c r="H3221" s="142">
        <v>4860.25</v>
      </c>
      <c r="I3221" s="142">
        <v>13929.03</v>
      </c>
      <c r="Q3221" s="30">
        <f t="shared" si="50"/>
        <v>13929.03</v>
      </c>
    </row>
    <row r="3222" spans="1:17" x14ac:dyDescent="0.2">
      <c r="A3222" s="139" t="s">
        <v>6441</v>
      </c>
      <c r="B3222" s="140" t="s">
        <v>18519</v>
      </c>
      <c r="C3222" s="141">
        <v>90</v>
      </c>
      <c r="D3222" s="141">
        <v>5</v>
      </c>
      <c r="E3222" s="142">
        <v>5116.03</v>
      </c>
      <c r="F3222" s="142">
        <v>27.14</v>
      </c>
      <c r="G3222" s="142">
        <v>59.27</v>
      </c>
      <c r="H3222" s="142">
        <v>66.260000000000005</v>
      </c>
      <c r="I3222" s="142">
        <v>152.66999999999999</v>
      </c>
      <c r="Q3222" s="30">
        <f t="shared" si="50"/>
        <v>152.66999999999999</v>
      </c>
    </row>
    <row r="3223" spans="1:17" x14ac:dyDescent="0.2">
      <c r="A3223" s="139" t="s">
        <v>6443</v>
      </c>
      <c r="B3223" s="140" t="s">
        <v>18520</v>
      </c>
      <c r="C3223" s="141">
        <v>98</v>
      </c>
      <c r="D3223" s="141">
        <v>1</v>
      </c>
      <c r="E3223" s="142">
        <v>768.91</v>
      </c>
      <c r="F3223" s="142">
        <v>29.56</v>
      </c>
      <c r="G3223" s="142">
        <v>11.86</v>
      </c>
      <c r="H3223" s="142">
        <v>9.9600000000000009</v>
      </c>
      <c r="I3223" s="142">
        <v>51.38</v>
      </c>
      <c r="Q3223" s="30">
        <f t="shared" si="50"/>
        <v>51.38</v>
      </c>
    </row>
    <row r="3224" spans="1:17" x14ac:dyDescent="0.2">
      <c r="A3224" s="139" t="s">
        <v>6445</v>
      </c>
      <c r="B3224" s="140" t="s">
        <v>18521</v>
      </c>
      <c r="C3224" s="141">
        <v>108</v>
      </c>
      <c r="D3224" s="141">
        <v>0</v>
      </c>
      <c r="E3224" s="142">
        <v>0</v>
      </c>
      <c r="F3224" s="142">
        <v>32.58</v>
      </c>
      <c r="G3224" s="142">
        <v>0</v>
      </c>
      <c r="H3224" s="142">
        <v>0</v>
      </c>
      <c r="I3224" s="142">
        <v>32.58</v>
      </c>
      <c r="Q3224" s="30">
        <f t="shared" si="50"/>
        <v>32.58</v>
      </c>
    </row>
    <row r="3225" spans="1:17" x14ac:dyDescent="0.2">
      <c r="A3225" s="139" t="s">
        <v>6447</v>
      </c>
      <c r="B3225" s="140" t="s">
        <v>18522</v>
      </c>
      <c r="C3225" s="141">
        <v>1330</v>
      </c>
      <c r="D3225" s="141">
        <v>28</v>
      </c>
      <c r="E3225" s="142">
        <v>17553.560000000001</v>
      </c>
      <c r="F3225" s="142">
        <v>401.18</v>
      </c>
      <c r="G3225" s="142">
        <v>331.91</v>
      </c>
      <c r="H3225" s="142">
        <v>227.34</v>
      </c>
      <c r="I3225" s="142">
        <v>960.43</v>
      </c>
      <c r="Q3225" s="30">
        <f t="shared" si="50"/>
        <v>960.43</v>
      </c>
    </row>
    <row r="3226" spans="1:17" x14ac:dyDescent="0.2">
      <c r="A3226" s="139" t="s">
        <v>6449</v>
      </c>
      <c r="B3226" s="140" t="s">
        <v>18523</v>
      </c>
      <c r="C3226" s="141">
        <v>1175</v>
      </c>
      <c r="D3226" s="141">
        <v>33</v>
      </c>
      <c r="E3226" s="142">
        <v>16075.65</v>
      </c>
      <c r="F3226" s="142">
        <v>354.43</v>
      </c>
      <c r="G3226" s="142">
        <v>391.18</v>
      </c>
      <c r="H3226" s="142">
        <v>208.2</v>
      </c>
      <c r="I3226" s="142">
        <v>953.81</v>
      </c>
      <c r="Q3226" s="30">
        <f t="shared" si="50"/>
        <v>953.81</v>
      </c>
    </row>
    <row r="3227" spans="1:17" x14ac:dyDescent="0.2">
      <c r="A3227" s="139" t="s">
        <v>6451</v>
      </c>
      <c r="B3227" s="140" t="s">
        <v>18524</v>
      </c>
      <c r="C3227" s="141">
        <v>2282</v>
      </c>
      <c r="D3227" s="141">
        <v>82</v>
      </c>
      <c r="E3227" s="142">
        <v>15012.32</v>
      </c>
      <c r="F3227" s="142">
        <v>688.35</v>
      </c>
      <c r="G3227" s="142">
        <v>972.04</v>
      </c>
      <c r="H3227" s="142">
        <v>194.43</v>
      </c>
      <c r="I3227" s="142">
        <v>1854.82</v>
      </c>
      <c r="Q3227" s="30">
        <f t="shared" si="50"/>
        <v>1854.82</v>
      </c>
    </row>
    <row r="3228" spans="1:17" x14ac:dyDescent="0.2">
      <c r="A3228" s="139" t="s">
        <v>6453</v>
      </c>
      <c r="B3228" s="140" t="s">
        <v>18525</v>
      </c>
      <c r="C3228" s="141">
        <v>335</v>
      </c>
      <c r="D3228" s="141">
        <v>13</v>
      </c>
      <c r="E3228" s="142">
        <v>9664.82</v>
      </c>
      <c r="F3228" s="142">
        <v>101.05</v>
      </c>
      <c r="G3228" s="142">
        <v>154.1</v>
      </c>
      <c r="H3228" s="142">
        <v>125.18</v>
      </c>
      <c r="I3228" s="142">
        <v>380.33</v>
      </c>
      <c r="Q3228" s="30">
        <f t="shared" si="50"/>
        <v>380.33</v>
      </c>
    </row>
    <row r="3229" spans="1:17" x14ac:dyDescent="0.2">
      <c r="A3229" s="139" t="s">
        <v>6455</v>
      </c>
      <c r="B3229" s="140" t="s">
        <v>18526</v>
      </c>
      <c r="C3229" s="141">
        <v>480</v>
      </c>
      <c r="D3229" s="141">
        <v>21</v>
      </c>
      <c r="E3229" s="142">
        <v>11094.07</v>
      </c>
      <c r="F3229" s="142">
        <v>144.79</v>
      </c>
      <c r="G3229" s="142">
        <v>248.94</v>
      </c>
      <c r="H3229" s="142">
        <v>143.69</v>
      </c>
      <c r="I3229" s="142">
        <v>537.41999999999996</v>
      </c>
      <c r="Q3229" s="30">
        <f t="shared" si="50"/>
        <v>537.41999999999996</v>
      </c>
    </row>
    <row r="3230" spans="1:17" x14ac:dyDescent="0.2">
      <c r="A3230" s="139" t="s">
        <v>6457</v>
      </c>
      <c r="B3230" s="140" t="s">
        <v>18527</v>
      </c>
      <c r="C3230" s="141">
        <v>251</v>
      </c>
      <c r="D3230" s="141">
        <v>0</v>
      </c>
      <c r="E3230" s="142">
        <v>0</v>
      </c>
      <c r="F3230" s="142">
        <v>75.709999999999994</v>
      </c>
      <c r="G3230" s="142">
        <v>0</v>
      </c>
      <c r="H3230" s="142">
        <v>0</v>
      </c>
      <c r="I3230" s="142">
        <v>75.709999999999994</v>
      </c>
      <c r="Q3230" s="30">
        <f t="shared" si="50"/>
        <v>75.709999999999994</v>
      </c>
    </row>
    <row r="3231" spans="1:17" x14ac:dyDescent="0.2">
      <c r="A3231" s="139" t="s">
        <v>6459</v>
      </c>
      <c r="B3231" s="140" t="s">
        <v>18528</v>
      </c>
      <c r="C3231" s="141">
        <v>1584</v>
      </c>
      <c r="D3231" s="141">
        <v>27</v>
      </c>
      <c r="E3231" s="142">
        <v>52283</v>
      </c>
      <c r="F3231" s="142">
        <v>477.8</v>
      </c>
      <c r="G3231" s="142">
        <v>320.06</v>
      </c>
      <c r="H3231" s="142">
        <v>677.14</v>
      </c>
      <c r="I3231" s="142">
        <v>1475</v>
      </c>
      <c r="Q3231" s="30">
        <f t="shared" si="50"/>
        <v>1475</v>
      </c>
    </row>
    <row r="3232" spans="1:17" x14ac:dyDescent="0.2">
      <c r="A3232" s="139" t="s">
        <v>6461</v>
      </c>
      <c r="B3232" s="140" t="s">
        <v>18529</v>
      </c>
      <c r="C3232" s="141">
        <v>1621</v>
      </c>
      <c r="D3232" s="141">
        <v>48</v>
      </c>
      <c r="E3232" s="142">
        <v>35182.71</v>
      </c>
      <c r="F3232" s="142">
        <v>488.96</v>
      </c>
      <c r="G3232" s="142">
        <v>569</v>
      </c>
      <c r="H3232" s="142">
        <v>455.67</v>
      </c>
      <c r="I3232" s="142">
        <v>1513.63</v>
      </c>
      <c r="Q3232" s="30">
        <f t="shared" si="50"/>
        <v>1513.63</v>
      </c>
    </row>
    <row r="3233" spans="1:17" x14ac:dyDescent="0.2">
      <c r="A3233" s="139" t="s">
        <v>6463</v>
      </c>
      <c r="B3233" s="140" t="s">
        <v>18530</v>
      </c>
      <c r="C3233" s="141">
        <v>9927</v>
      </c>
      <c r="D3233" s="141">
        <v>265</v>
      </c>
      <c r="E3233" s="142">
        <v>244497.64</v>
      </c>
      <c r="F3233" s="142">
        <v>2994.41</v>
      </c>
      <c r="G3233" s="142">
        <v>3141.34</v>
      </c>
      <c r="H3233" s="142">
        <v>3166.61</v>
      </c>
      <c r="I3233" s="142">
        <v>9302.36</v>
      </c>
      <c r="Q3233" s="30">
        <f t="shared" si="50"/>
        <v>9302.36</v>
      </c>
    </row>
    <row r="3234" spans="1:17" x14ac:dyDescent="0.2">
      <c r="A3234" s="139" t="s">
        <v>6465</v>
      </c>
      <c r="B3234" s="140" t="s">
        <v>18531</v>
      </c>
      <c r="C3234" s="141">
        <v>173</v>
      </c>
      <c r="D3234" s="141">
        <v>2</v>
      </c>
      <c r="E3234" s="142">
        <v>25087.73</v>
      </c>
      <c r="F3234" s="142">
        <v>52.18</v>
      </c>
      <c r="G3234" s="142">
        <v>23.71</v>
      </c>
      <c r="H3234" s="142">
        <v>324.92</v>
      </c>
      <c r="I3234" s="142">
        <v>400.81</v>
      </c>
      <c r="Q3234" s="30">
        <f t="shared" si="50"/>
        <v>400.81</v>
      </c>
    </row>
    <row r="3235" spans="1:17" x14ac:dyDescent="0.2">
      <c r="A3235" s="139" t="s">
        <v>6467</v>
      </c>
      <c r="B3235" s="140" t="s">
        <v>18532</v>
      </c>
      <c r="C3235" s="141">
        <v>193</v>
      </c>
      <c r="D3235" s="141">
        <v>5</v>
      </c>
      <c r="E3235" s="142">
        <v>9150.92</v>
      </c>
      <c r="F3235" s="142">
        <v>58.22</v>
      </c>
      <c r="G3235" s="142">
        <v>59.27</v>
      </c>
      <c r="H3235" s="142">
        <v>118.52</v>
      </c>
      <c r="I3235" s="142">
        <v>236.01</v>
      </c>
      <c r="Q3235" s="30">
        <f t="shared" si="50"/>
        <v>236.01</v>
      </c>
    </row>
    <row r="3236" spans="1:17" x14ac:dyDescent="0.2">
      <c r="A3236" s="139" t="s">
        <v>6469</v>
      </c>
      <c r="B3236" s="140" t="s">
        <v>18533</v>
      </c>
      <c r="C3236" s="141">
        <v>188</v>
      </c>
      <c r="D3236" s="141">
        <v>10</v>
      </c>
      <c r="E3236" s="142">
        <v>8260.41</v>
      </c>
      <c r="F3236" s="142">
        <v>56.71</v>
      </c>
      <c r="G3236" s="142">
        <v>118.54</v>
      </c>
      <c r="H3236" s="142">
        <v>106.98</v>
      </c>
      <c r="I3236" s="142">
        <v>282.23</v>
      </c>
      <c r="Q3236" s="30">
        <f t="shared" si="50"/>
        <v>282.23</v>
      </c>
    </row>
    <row r="3237" spans="1:17" x14ac:dyDescent="0.2">
      <c r="A3237" s="139" t="s">
        <v>6471</v>
      </c>
      <c r="B3237" s="140" t="s">
        <v>18534</v>
      </c>
      <c r="C3237" s="141">
        <v>1097</v>
      </c>
      <c r="D3237" s="141">
        <v>15</v>
      </c>
      <c r="E3237" s="142">
        <v>5584.3</v>
      </c>
      <c r="F3237" s="142">
        <v>330.9</v>
      </c>
      <c r="G3237" s="142">
        <v>177.81</v>
      </c>
      <c r="H3237" s="142">
        <v>72.33</v>
      </c>
      <c r="I3237" s="142">
        <v>581.04</v>
      </c>
      <c r="Q3237" s="30">
        <f t="shared" si="50"/>
        <v>581.04</v>
      </c>
    </row>
    <row r="3238" spans="1:17" x14ac:dyDescent="0.2">
      <c r="A3238" s="139" t="s">
        <v>6473</v>
      </c>
      <c r="B3238" s="140" t="s">
        <v>18535</v>
      </c>
      <c r="C3238" s="141">
        <v>91</v>
      </c>
      <c r="D3238" s="141">
        <v>1</v>
      </c>
      <c r="E3238" s="142">
        <v>186.61</v>
      </c>
      <c r="F3238" s="142">
        <v>27.45</v>
      </c>
      <c r="G3238" s="142">
        <v>11.86</v>
      </c>
      <c r="H3238" s="142">
        <v>2.42</v>
      </c>
      <c r="I3238" s="142">
        <v>41.73</v>
      </c>
      <c r="Q3238" s="30">
        <f t="shared" si="50"/>
        <v>41.73</v>
      </c>
    </row>
    <row r="3239" spans="1:17" x14ac:dyDescent="0.2">
      <c r="A3239" s="139" t="s">
        <v>6475</v>
      </c>
      <c r="B3239" s="140" t="s">
        <v>18536</v>
      </c>
      <c r="C3239" s="141">
        <v>90</v>
      </c>
      <c r="D3239" s="141">
        <v>1</v>
      </c>
      <c r="E3239" s="142">
        <v>186.61</v>
      </c>
      <c r="F3239" s="142">
        <v>27.14</v>
      </c>
      <c r="G3239" s="142">
        <v>11.86</v>
      </c>
      <c r="H3239" s="142">
        <v>2.42</v>
      </c>
      <c r="I3239" s="142">
        <v>41.42</v>
      </c>
      <c r="Q3239" s="30">
        <f t="shared" si="50"/>
        <v>41.42</v>
      </c>
    </row>
    <row r="3240" spans="1:17" x14ac:dyDescent="0.2">
      <c r="A3240" s="139" t="s">
        <v>6477</v>
      </c>
      <c r="B3240" s="140" t="s">
        <v>18537</v>
      </c>
      <c r="C3240" s="141">
        <v>577</v>
      </c>
      <c r="D3240" s="141">
        <v>4</v>
      </c>
      <c r="E3240" s="142">
        <v>854.93</v>
      </c>
      <c r="F3240" s="142">
        <v>174.05</v>
      </c>
      <c r="G3240" s="142">
        <v>47.42</v>
      </c>
      <c r="H3240" s="142">
        <v>11.07</v>
      </c>
      <c r="I3240" s="142">
        <v>232.54</v>
      </c>
      <c r="Q3240" s="30">
        <f t="shared" si="50"/>
        <v>232.54</v>
      </c>
    </row>
    <row r="3241" spans="1:17" x14ac:dyDescent="0.2">
      <c r="A3241" s="139" t="s">
        <v>6479</v>
      </c>
      <c r="B3241" s="140" t="s">
        <v>18538</v>
      </c>
      <c r="C3241" s="141">
        <v>241</v>
      </c>
      <c r="D3241" s="141">
        <v>4</v>
      </c>
      <c r="E3241" s="142">
        <v>25974.560000000001</v>
      </c>
      <c r="F3241" s="142">
        <v>72.7</v>
      </c>
      <c r="G3241" s="142">
        <v>47.42</v>
      </c>
      <c r="H3241" s="142">
        <v>336.41</v>
      </c>
      <c r="I3241" s="142">
        <v>456.53</v>
      </c>
      <c r="Q3241" s="30">
        <f t="shared" si="50"/>
        <v>456.53</v>
      </c>
    </row>
    <row r="3242" spans="1:17" x14ac:dyDescent="0.2">
      <c r="A3242" s="139" t="s">
        <v>6481</v>
      </c>
      <c r="B3242" s="140" t="s">
        <v>18539</v>
      </c>
      <c r="C3242" s="141">
        <v>460</v>
      </c>
      <c r="D3242" s="141">
        <v>14</v>
      </c>
      <c r="E3242" s="142">
        <v>5412</v>
      </c>
      <c r="F3242" s="142">
        <v>138.75</v>
      </c>
      <c r="G3242" s="142">
        <v>165.96</v>
      </c>
      <c r="H3242" s="142">
        <v>70.099999999999994</v>
      </c>
      <c r="I3242" s="142">
        <v>374.81</v>
      </c>
      <c r="Q3242" s="30">
        <f t="shared" si="50"/>
        <v>374.81</v>
      </c>
    </row>
    <row r="3243" spans="1:17" x14ac:dyDescent="0.2">
      <c r="A3243" s="139" t="s">
        <v>6483</v>
      </c>
      <c r="B3243" s="140" t="s">
        <v>18540</v>
      </c>
      <c r="C3243" s="141">
        <v>136</v>
      </c>
      <c r="D3243" s="141">
        <v>6</v>
      </c>
      <c r="E3243" s="142">
        <v>2780.82</v>
      </c>
      <c r="F3243" s="142">
        <v>41.02</v>
      </c>
      <c r="G3243" s="142">
        <v>71.13</v>
      </c>
      <c r="H3243" s="142">
        <v>36.020000000000003</v>
      </c>
      <c r="I3243" s="142">
        <v>148.16999999999999</v>
      </c>
      <c r="Q3243" s="30">
        <f t="shared" si="50"/>
        <v>148.16999999999999</v>
      </c>
    </row>
    <row r="3244" spans="1:17" x14ac:dyDescent="0.2">
      <c r="A3244" s="139" t="s">
        <v>6485</v>
      </c>
      <c r="B3244" s="140" t="s">
        <v>18541</v>
      </c>
      <c r="C3244" s="141">
        <v>346</v>
      </c>
      <c r="D3244" s="141">
        <v>17</v>
      </c>
      <c r="E3244" s="142">
        <v>2772.41</v>
      </c>
      <c r="F3244" s="142">
        <v>104.37</v>
      </c>
      <c r="G3244" s="142">
        <v>201.52</v>
      </c>
      <c r="H3244" s="142">
        <v>35.9</v>
      </c>
      <c r="I3244" s="142">
        <v>341.79</v>
      </c>
      <c r="Q3244" s="30">
        <f t="shared" si="50"/>
        <v>341.79</v>
      </c>
    </row>
    <row r="3245" spans="1:17" x14ac:dyDescent="0.2">
      <c r="A3245" s="139" t="s">
        <v>6487</v>
      </c>
      <c r="B3245" s="140" t="s">
        <v>18542</v>
      </c>
      <c r="C3245" s="141">
        <v>396</v>
      </c>
      <c r="D3245" s="141">
        <v>36</v>
      </c>
      <c r="E3245" s="142">
        <v>12619.72</v>
      </c>
      <c r="F3245" s="142">
        <v>119.45</v>
      </c>
      <c r="G3245" s="142">
        <v>426.75</v>
      </c>
      <c r="H3245" s="142">
        <v>163.44999999999999</v>
      </c>
      <c r="I3245" s="142">
        <v>709.65</v>
      </c>
      <c r="Q3245" s="30">
        <f t="shared" si="50"/>
        <v>709.65</v>
      </c>
    </row>
    <row r="3246" spans="1:17" x14ac:dyDescent="0.2">
      <c r="A3246" s="139" t="s">
        <v>6489</v>
      </c>
      <c r="B3246" s="140" t="s">
        <v>18543</v>
      </c>
      <c r="C3246" s="141">
        <v>612</v>
      </c>
      <c r="D3246" s="141">
        <v>21</v>
      </c>
      <c r="E3246" s="142">
        <v>66072.59</v>
      </c>
      <c r="F3246" s="142">
        <v>184.61</v>
      </c>
      <c r="G3246" s="142">
        <v>248.94</v>
      </c>
      <c r="H3246" s="142">
        <v>855.74</v>
      </c>
      <c r="I3246" s="142">
        <v>1289.29</v>
      </c>
      <c r="Q3246" s="30">
        <f t="shared" si="50"/>
        <v>1289.29</v>
      </c>
    </row>
    <row r="3247" spans="1:17" x14ac:dyDescent="0.2">
      <c r="A3247" s="139" t="s">
        <v>6491</v>
      </c>
      <c r="B3247" s="140" t="s">
        <v>18544</v>
      </c>
      <c r="C3247" s="141">
        <v>204</v>
      </c>
      <c r="D3247" s="141">
        <v>4</v>
      </c>
      <c r="E3247" s="142">
        <v>2811.36</v>
      </c>
      <c r="F3247" s="142">
        <v>61.54</v>
      </c>
      <c r="G3247" s="142">
        <v>47.42</v>
      </c>
      <c r="H3247" s="142">
        <v>36.409999999999997</v>
      </c>
      <c r="I3247" s="142">
        <v>145.37</v>
      </c>
      <c r="Q3247" s="30">
        <f t="shared" si="50"/>
        <v>145.37</v>
      </c>
    </row>
    <row r="3248" spans="1:17" x14ac:dyDescent="0.2">
      <c r="A3248" s="139" t="s">
        <v>6493</v>
      </c>
      <c r="B3248" s="140" t="s">
        <v>18545</v>
      </c>
      <c r="C3248" s="141">
        <v>352</v>
      </c>
      <c r="D3248" s="141">
        <v>9</v>
      </c>
      <c r="E3248" s="142">
        <v>17156.79</v>
      </c>
      <c r="F3248" s="142">
        <v>106.18</v>
      </c>
      <c r="G3248" s="142">
        <v>106.69</v>
      </c>
      <c r="H3248" s="142">
        <v>222.21</v>
      </c>
      <c r="I3248" s="142">
        <v>435.08</v>
      </c>
      <c r="Q3248" s="30">
        <f t="shared" si="50"/>
        <v>435.08</v>
      </c>
    </row>
    <row r="3249" spans="1:17" x14ac:dyDescent="0.2">
      <c r="A3249" s="139" t="s">
        <v>6495</v>
      </c>
      <c r="B3249" s="140" t="s">
        <v>18546</v>
      </c>
      <c r="C3249" s="141">
        <v>301</v>
      </c>
      <c r="D3249" s="141">
        <v>11</v>
      </c>
      <c r="E3249" s="142">
        <v>3798.43</v>
      </c>
      <c r="F3249" s="142">
        <v>90.79</v>
      </c>
      <c r="G3249" s="142">
        <v>130.38999999999999</v>
      </c>
      <c r="H3249" s="142">
        <v>49.19</v>
      </c>
      <c r="I3249" s="142">
        <v>270.37</v>
      </c>
      <c r="Q3249" s="30">
        <f t="shared" si="50"/>
        <v>270.37</v>
      </c>
    </row>
    <row r="3250" spans="1:17" x14ac:dyDescent="0.2">
      <c r="A3250" s="139" t="s">
        <v>6497</v>
      </c>
      <c r="B3250" s="140" t="s">
        <v>18547</v>
      </c>
      <c r="C3250" s="141">
        <v>333</v>
      </c>
      <c r="D3250" s="141">
        <v>21</v>
      </c>
      <c r="E3250" s="142">
        <v>24540.77</v>
      </c>
      <c r="F3250" s="142">
        <v>100.45</v>
      </c>
      <c r="G3250" s="142">
        <v>248.94</v>
      </c>
      <c r="H3250" s="142">
        <v>317.83999999999997</v>
      </c>
      <c r="I3250" s="142">
        <v>667.23</v>
      </c>
      <c r="Q3250" s="30">
        <f t="shared" si="50"/>
        <v>667.23</v>
      </c>
    </row>
    <row r="3251" spans="1:17" x14ac:dyDescent="0.2">
      <c r="A3251" s="139" t="s">
        <v>6499</v>
      </c>
      <c r="B3251" s="140" t="s">
        <v>18548</v>
      </c>
      <c r="C3251" s="141">
        <v>512</v>
      </c>
      <c r="D3251" s="141">
        <v>15</v>
      </c>
      <c r="E3251" s="142">
        <v>14604.67</v>
      </c>
      <c r="F3251" s="142">
        <v>154.44</v>
      </c>
      <c r="G3251" s="142">
        <v>177.81</v>
      </c>
      <c r="H3251" s="142">
        <v>189.15</v>
      </c>
      <c r="I3251" s="142">
        <v>521.4</v>
      </c>
      <c r="Q3251" s="30">
        <f t="shared" si="50"/>
        <v>521.4</v>
      </c>
    </row>
    <row r="3252" spans="1:17" x14ac:dyDescent="0.2">
      <c r="A3252" s="139" t="s">
        <v>6501</v>
      </c>
      <c r="B3252" s="140" t="s">
        <v>18549</v>
      </c>
      <c r="C3252" s="141">
        <v>805</v>
      </c>
      <c r="D3252" s="141">
        <v>21</v>
      </c>
      <c r="E3252" s="142">
        <v>15603.61</v>
      </c>
      <c r="F3252" s="142">
        <v>242.82</v>
      </c>
      <c r="G3252" s="142">
        <v>248.94</v>
      </c>
      <c r="H3252" s="142">
        <v>202.09</v>
      </c>
      <c r="I3252" s="142">
        <v>693.85</v>
      </c>
      <c r="Q3252" s="30">
        <f t="shared" si="50"/>
        <v>693.85</v>
      </c>
    </row>
    <row r="3253" spans="1:17" x14ac:dyDescent="0.2">
      <c r="A3253" s="139" t="s">
        <v>6503</v>
      </c>
      <c r="B3253" s="140" t="s">
        <v>18550</v>
      </c>
      <c r="C3253" s="141">
        <v>100</v>
      </c>
      <c r="D3253" s="141">
        <v>5</v>
      </c>
      <c r="E3253" s="142">
        <v>3222.6</v>
      </c>
      <c r="F3253" s="142">
        <v>30.17</v>
      </c>
      <c r="G3253" s="142">
        <v>59.27</v>
      </c>
      <c r="H3253" s="142">
        <v>41.74</v>
      </c>
      <c r="I3253" s="142">
        <v>131.18</v>
      </c>
      <c r="Q3253" s="30">
        <f t="shared" si="50"/>
        <v>131.18</v>
      </c>
    </row>
    <row r="3254" spans="1:17" x14ac:dyDescent="0.2">
      <c r="A3254" s="139" t="s">
        <v>6505</v>
      </c>
      <c r="B3254" s="140" t="s">
        <v>18551</v>
      </c>
      <c r="C3254" s="141">
        <v>249</v>
      </c>
      <c r="D3254" s="141">
        <v>10</v>
      </c>
      <c r="E3254" s="142">
        <v>2690.46</v>
      </c>
      <c r="F3254" s="142">
        <v>75.11</v>
      </c>
      <c r="G3254" s="142">
        <v>118.54</v>
      </c>
      <c r="H3254" s="142">
        <v>34.85</v>
      </c>
      <c r="I3254" s="142">
        <v>228.5</v>
      </c>
      <c r="Q3254" s="30">
        <f t="shared" si="50"/>
        <v>228.5</v>
      </c>
    </row>
    <row r="3255" spans="1:17" x14ac:dyDescent="0.2">
      <c r="A3255" s="139" t="s">
        <v>6507</v>
      </c>
      <c r="B3255" s="140" t="s">
        <v>18552</v>
      </c>
      <c r="C3255" s="141">
        <v>88</v>
      </c>
      <c r="D3255" s="141">
        <v>10</v>
      </c>
      <c r="E3255" s="142">
        <v>4029.01</v>
      </c>
      <c r="F3255" s="142">
        <v>26.54</v>
      </c>
      <c r="G3255" s="142">
        <v>118.54</v>
      </c>
      <c r="H3255" s="142">
        <v>52.18</v>
      </c>
      <c r="I3255" s="142">
        <v>197.26</v>
      </c>
      <c r="Q3255" s="30">
        <f t="shared" si="50"/>
        <v>197.26</v>
      </c>
    </row>
    <row r="3256" spans="1:17" x14ac:dyDescent="0.2">
      <c r="A3256" s="139" t="s">
        <v>6509</v>
      </c>
      <c r="B3256" s="140" t="s">
        <v>18553</v>
      </c>
      <c r="C3256" s="141">
        <v>164</v>
      </c>
      <c r="D3256" s="141">
        <v>5</v>
      </c>
      <c r="E3256" s="142">
        <v>2136.66</v>
      </c>
      <c r="F3256" s="142">
        <v>49.47</v>
      </c>
      <c r="G3256" s="142">
        <v>59.27</v>
      </c>
      <c r="H3256" s="142">
        <v>27.67</v>
      </c>
      <c r="I3256" s="142">
        <v>136.41</v>
      </c>
      <c r="Q3256" s="30">
        <f t="shared" si="50"/>
        <v>136.41</v>
      </c>
    </row>
    <row r="3257" spans="1:17" x14ac:dyDescent="0.2">
      <c r="A3257" s="139" t="s">
        <v>6511</v>
      </c>
      <c r="B3257" s="140" t="s">
        <v>18554</v>
      </c>
      <c r="C3257" s="141">
        <v>328</v>
      </c>
      <c r="D3257" s="141">
        <v>20</v>
      </c>
      <c r="E3257" s="142">
        <v>33332.93</v>
      </c>
      <c r="F3257" s="142">
        <v>98.94</v>
      </c>
      <c r="G3257" s="142">
        <v>237.08</v>
      </c>
      <c r="H3257" s="142">
        <v>431.71</v>
      </c>
      <c r="I3257" s="142">
        <v>767.73</v>
      </c>
      <c r="Q3257" s="30">
        <f t="shared" si="50"/>
        <v>767.73</v>
      </c>
    </row>
    <row r="3258" spans="1:17" x14ac:dyDescent="0.2">
      <c r="A3258" s="139" t="s">
        <v>6513</v>
      </c>
      <c r="B3258" s="140" t="s">
        <v>18555</v>
      </c>
      <c r="C3258" s="141">
        <v>123</v>
      </c>
      <c r="D3258" s="141">
        <v>1</v>
      </c>
      <c r="E3258" s="142">
        <v>141</v>
      </c>
      <c r="F3258" s="142">
        <v>37.1</v>
      </c>
      <c r="G3258" s="142">
        <v>11.86</v>
      </c>
      <c r="H3258" s="142">
        <v>1.82</v>
      </c>
      <c r="I3258" s="142">
        <v>50.78</v>
      </c>
      <c r="Q3258" s="30">
        <f t="shared" si="50"/>
        <v>50.78</v>
      </c>
    </row>
    <row r="3259" spans="1:17" x14ac:dyDescent="0.2">
      <c r="A3259" s="139" t="s">
        <v>6515</v>
      </c>
      <c r="B3259" s="140" t="s">
        <v>18556</v>
      </c>
      <c r="C3259" s="141">
        <v>117</v>
      </c>
      <c r="D3259" s="141">
        <v>6</v>
      </c>
      <c r="E3259" s="142">
        <v>3765.07</v>
      </c>
      <c r="F3259" s="142">
        <v>35.299999999999997</v>
      </c>
      <c r="G3259" s="142">
        <v>71.13</v>
      </c>
      <c r="H3259" s="142">
        <v>48.76</v>
      </c>
      <c r="I3259" s="142">
        <v>155.19</v>
      </c>
      <c r="Q3259" s="30">
        <f t="shared" si="50"/>
        <v>155.19</v>
      </c>
    </row>
    <row r="3260" spans="1:17" x14ac:dyDescent="0.2">
      <c r="A3260" s="139" t="s">
        <v>6517</v>
      </c>
      <c r="B3260" s="140" t="s">
        <v>18557</v>
      </c>
      <c r="C3260" s="141">
        <v>87</v>
      </c>
      <c r="D3260" s="141">
        <v>0</v>
      </c>
      <c r="E3260" s="142">
        <v>0</v>
      </c>
      <c r="F3260" s="142">
        <v>26.24</v>
      </c>
      <c r="G3260" s="142">
        <v>0</v>
      </c>
      <c r="H3260" s="142">
        <v>0</v>
      </c>
      <c r="I3260" s="142">
        <v>26.24</v>
      </c>
      <c r="Q3260" s="30">
        <f t="shared" si="50"/>
        <v>26.24</v>
      </c>
    </row>
    <row r="3261" spans="1:17" x14ac:dyDescent="0.2">
      <c r="A3261" s="139" t="s">
        <v>6519</v>
      </c>
      <c r="B3261" s="140" t="s">
        <v>18558</v>
      </c>
      <c r="C3261" s="141">
        <v>402</v>
      </c>
      <c r="D3261" s="141">
        <v>6</v>
      </c>
      <c r="E3261" s="142">
        <v>2511.9499999999998</v>
      </c>
      <c r="F3261" s="142">
        <v>121.26</v>
      </c>
      <c r="G3261" s="142">
        <v>71.13</v>
      </c>
      <c r="H3261" s="142">
        <v>32.54</v>
      </c>
      <c r="I3261" s="142">
        <v>224.93</v>
      </c>
      <c r="Q3261" s="30">
        <f t="shared" si="50"/>
        <v>224.93</v>
      </c>
    </row>
    <row r="3262" spans="1:17" x14ac:dyDescent="0.2">
      <c r="A3262" s="139" t="s">
        <v>6521</v>
      </c>
      <c r="B3262" s="140" t="s">
        <v>18559</v>
      </c>
      <c r="C3262" s="141">
        <v>656</v>
      </c>
      <c r="D3262" s="141">
        <v>56</v>
      </c>
      <c r="E3262" s="142">
        <v>32756.36</v>
      </c>
      <c r="F3262" s="142">
        <v>197.88</v>
      </c>
      <c r="G3262" s="142">
        <v>663.83</v>
      </c>
      <c r="H3262" s="142">
        <v>424.24</v>
      </c>
      <c r="I3262" s="142">
        <v>1285.95</v>
      </c>
      <c r="Q3262" s="30">
        <f t="shared" si="50"/>
        <v>1285.95</v>
      </c>
    </row>
    <row r="3263" spans="1:17" x14ac:dyDescent="0.2">
      <c r="A3263" s="139" t="s">
        <v>6523</v>
      </c>
      <c r="B3263" s="140" t="s">
        <v>18560</v>
      </c>
      <c r="C3263" s="141">
        <v>206</v>
      </c>
      <c r="D3263" s="141">
        <v>6</v>
      </c>
      <c r="E3263" s="142">
        <v>5990.95</v>
      </c>
      <c r="F3263" s="142">
        <v>62.14</v>
      </c>
      <c r="G3263" s="142">
        <v>71.13</v>
      </c>
      <c r="H3263" s="142">
        <v>77.59</v>
      </c>
      <c r="I3263" s="142">
        <v>210.86</v>
      </c>
      <c r="Q3263" s="30">
        <f t="shared" si="50"/>
        <v>210.86</v>
      </c>
    </row>
    <row r="3264" spans="1:17" x14ac:dyDescent="0.2">
      <c r="A3264" s="139" t="s">
        <v>6525</v>
      </c>
      <c r="B3264" s="140" t="s">
        <v>18561</v>
      </c>
      <c r="C3264" s="141">
        <v>812</v>
      </c>
      <c r="D3264" s="141">
        <v>35</v>
      </c>
      <c r="E3264" s="142">
        <v>19741.84</v>
      </c>
      <c r="F3264" s="142">
        <v>244.94</v>
      </c>
      <c r="G3264" s="142">
        <v>414.9</v>
      </c>
      <c r="H3264" s="142">
        <v>255.69</v>
      </c>
      <c r="I3264" s="142">
        <v>915.53</v>
      </c>
      <c r="Q3264" s="30">
        <f t="shared" si="50"/>
        <v>915.53</v>
      </c>
    </row>
    <row r="3265" spans="1:17" x14ac:dyDescent="0.2">
      <c r="A3265" s="139" t="s">
        <v>6527</v>
      </c>
      <c r="B3265" s="140" t="s">
        <v>18562</v>
      </c>
      <c r="C3265" s="141">
        <v>117</v>
      </c>
      <c r="D3265" s="141">
        <v>12</v>
      </c>
      <c r="E3265" s="142">
        <v>22233.97</v>
      </c>
      <c r="F3265" s="142">
        <v>35.299999999999997</v>
      </c>
      <c r="G3265" s="142">
        <v>142.25</v>
      </c>
      <c r="H3265" s="142">
        <v>287.95999999999998</v>
      </c>
      <c r="I3265" s="142">
        <v>465.51</v>
      </c>
      <c r="Q3265" s="30">
        <f t="shared" si="50"/>
        <v>465.51</v>
      </c>
    </row>
    <row r="3266" spans="1:17" x14ac:dyDescent="0.2">
      <c r="A3266" s="139" t="s">
        <v>6529</v>
      </c>
      <c r="B3266" s="140" t="s">
        <v>18563</v>
      </c>
      <c r="C3266" s="141">
        <v>25</v>
      </c>
      <c r="D3266" s="141">
        <v>0</v>
      </c>
      <c r="E3266" s="142">
        <v>0</v>
      </c>
      <c r="F3266" s="142">
        <v>7.54</v>
      </c>
      <c r="G3266" s="142">
        <v>0</v>
      </c>
      <c r="H3266" s="142">
        <v>0</v>
      </c>
      <c r="I3266" s="142">
        <v>7.54</v>
      </c>
      <c r="Q3266" s="30">
        <f t="shared" si="50"/>
        <v>7.54</v>
      </c>
    </row>
    <row r="3267" spans="1:17" x14ac:dyDescent="0.2">
      <c r="A3267" s="139" t="s">
        <v>6531</v>
      </c>
      <c r="B3267" s="140" t="s">
        <v>18564</v>
      </c>
      <c r="C3267" s="141">
        <v>106</v>
      </c>
      <c r="D3267" s="141">
        <v>2</v>
      </c>
      <c r="E3267" s="142">
        <v>435.43</v>
      </c>
      <c r="F3267" s="142">
        <v>31.98</v>
      </c>
      <c r="G3267" s="142">
        <v>23.71</v>
      </c>
      <c r="H3267" s="142">
        <v>5.64</v>
      </c>
      <c r="I3267" s="142">
        <v>61.33</v>
      </c>
      <c r="Q3267" s="30">
        <f t="shared" si="50"/>
        <v>61.33</v>
      </c>
    </row>
    <row r="3268" spans="1:17" x14ac:dyDescent="0.2">
      <c r="A3268" s="139" t="s">
        <v>6533</v>
      </c>
      <c r="B3268" s="140" t="s">
        <v>18565</v>
      </c>
      <c r="C3268" s="141">
        <v>361</v>
      </c>
      <c r="D3268" s="141">
        <v>3</v>
      </c>
      <c r="E3268" s="142">
        <v>5863.99</v>
      </c>
      <c r="F3268" s="142">
        <v>108.9</v>
      </c>
      <c r="G3268" s="142">
        <v>35.56</v>
      </c>
      <c r="H3268" s="142">
        <v>75.94</v>
      </c>
      <c r="I3268" s="142">
        <v>220.4</v>
      </c>
      <c r="Q3268" s="30">
        <f t="shared" si="50"/>
        <v>220.4</v>
      </c>
    </row>
    <row r="3269" spans="1:17" x14ac:dyDescent="0.2">
      <c r="A3269" s="139" t="s">
        <v>6535</v>
      </c>
      <c r="B3269" s="140" t="s">
        <v>18566</v>
      </c>
      <c r="C3269" s="141">
        <v>857</v>
      </c>
      <c r="D3269" s="141">
        <v>39</v>
      </c>
      <c r="E3269" s="142">
        <v>29608.67</v>
      </c>
      <c r="F3269" s="142">
        <v>258.5</v>
      </c>
      <c r="G3269" s="142">
        <v>462.31</v>
      </c>
      <c r="H3269" s="142">
        <v>383.48</v>
      </c>
      <c r="I3269" s="142">
        <v>1104.29</v>
      </c>
      <c r="Q3269" s="30">
        <f t="shared" si="50"/>
        <v>1104.29</v>
      </c>
    </row>
    <row r="3270" spans="1:17" x14ac:dyDescent="0.2">
      <c r="A3270" s="139" t="s">
        <v>6537</v>
      </c>
      <c r="B3270" s="140" t="s">
        <v>18567</v>
      </c>
      <c r="C3270" s="141">
        <v>168</v>
      </c>
      <c r="D3270" s="141">
        <v>3</v>
      </c>
      <c r="E3270" s="142">
        <v>10988.05</v>
      </c>
      <c r="F3270" s="142">
        <v>50.67</v>
      </c>
      <c r="G3270" s="142">
        <v>35.56</v>
      </c>
      <c r="H3270" s="142">
        <v>142.31</v>
      </c>
      <c r="I3270" s="142">
        <v>228.54</v>
      </c>
      <c r="Q3270" s="30">
        <f t="shared" si="50"/>
        <v>228.54</v>
      </c>
    </row>
    <row r="3271" spans="1:17" x14ac:dyDescent="0.2">
      <c r="A3271" s="139" t="s">
        <v>6539</v>
      </c>
      <c r="B3271" s="140" t="s">
        <v>18568</v>
      </c>
      <c r="C3271" s="141">
        <v>15294</v>
      </c>
      <c r="D3271" s="141">
        <v>458</v>
      </c>
      <c r="E3271" s="142">
        <v>408563.19</v>
      </c>
      <c r="F3271" s="142">
        <v>4613.32</v>
      </c>
      <c r="G3271" s="142">
        <v>5429.19</v>
      </c>
      <c r="H3271" s="142">
        <v>5291.5</v>
      </c>
      <c r="I3271" s="142">
        <v>15334.01</v>
      </c>
      <c r="Q3271" s="30">
        <f t="shared" si="50"/>
        <v>15334.01</v>
      </c>
    </row>
    <row r="3272" spans="1:17" x14ac:dyDescent="0.2">
      <c r="A3272" s="139" t="s">
        <v>6541</v>
      </c>
      <c r="B3272" s="140" t="s">
        <v>18569</v>
      </c>
      <c r="C3272" s="141">
        <v>609</v>
      </c>
      <c r="D3272" s="141">
        <v>17</v>
      </c>
      <c r="E3272" s="142">
        <v>9500.6</v>
      </c>
      <c r="F3272" s="142">
        <v>183.7</v>
      </c>
      <c r="G3272" s="142">
        <v>201.52</v>
      </c>
      <c r="H3272" s="142">
        <v>123.05</v>
      </c>
      <c r="I3272" s="142">
        <v>508.27</v>
      </c>
      <c r="Q3272" s="30">
        <f t="shared" si="50"/>
        <v>508.27</v>
      </c>
    </row>
    <row r="3273" spans="1:17" x14ac:dyDescent="0.2">
      <c r="A3273" s="139" t="s">
        <v>6543</v>
      </c>
      <c r="B3273" s="140" t="s">
        <v>18570</v>
      </c>
      <c r="C3273" s="141">
        <v>129</v>
      </c>
      <c r="D3273" s="141">
        <v>0</v>
      </c>
      <c r="E3273" s="142">
        <v>0</v>
      </c>
      <c r="F3273" s="142">
        <v>38.909999999999997</v>
      </c>
      <c r="G3273" s="142">
        <v>0</v>
      </c>
      <c r="H3273" s="142">
        <v>0</v>
      </c>
      <c r="I3273" s="142">
        <v>38.909999999999997</v>
      </c>
      <c r="Q3273" s="30">
        <f t="shared" si="50"/>
        <v>38.909999999999997</v>
      </c>
    </row>
    <row r="3274" spans="1:17" x14ac:dyDescent="0.2">
      <c r="A3274" s="139" t="s">
        <v>6545</v>
      </c>
      <c r="B3274" s="140" t="s">
        <v>18571</v>
      </c>
      <c r="C3274" s="141">
        <v>405</v>
      </c>
      <c r="D3274" s="141">
        <v>29</v>
      </c>
      <c r="E3274" s="142">
        <v>72156.55</v>
      </c>
      <c r="F3274" s="142">
        <v>122.17</v>
      </c>
      <c r="G3274" s="142">
        <v>343.77</v>
      </c>
      <c r="H3274" s="142">
        <v>934.54</v>
      </c>
      <c r="I3274" s="142">
        <v>1400.48</v>
      </c>
      <c r="Q3274" s="30">
        <f t="shared" si="50"/>
        <v>1400.48</v>
      </c>
    </row>
    <row r="3275" spans="1:17" x14ac:dyDescent="0.2">
      <c r="A3275" s="139" t="s">
        <v>6547</v>
      </c>
      <c r="B3275" s="140" t="s">
        <v>18572</v>
      </c>
      <c r="C3275" s="141">
        <v>1727</v>
      </c>
      <c r="D3275" s="141">
        <v>62</v>
      </c>
      <c r="E3275" s="142">
        <v>43386.16</v>
      </c>
      <c r="F3275" s="142">
        <v>520.94000000000005</v>
      </c>
      <c r="G3275" s="142">
        <v>734.96</v>
      </c>
      <c r="H3275" s="142">
        <v>561.91</v>
      </c>
      <c r="I3275" s="142">
        <v>1817.81</v>
      </c>
      <c r="Q3275" s="30">
        <f t="shared" si="50"/>
        <v>1817.81</v>
      </c>
    </row>
    <row r="3276" spans="1:17" x14ac:dyDescent="0.2">
      <c r="A3276" s="139" t="s">
        <v>6549</v>
      </c>
      <c r="B3276" s="140" t="s">
        <v>18573</v>
      </c>
      <c r="C3276" s="141">
        <v>3420</v>
      </c>
      <c r="D3276" s="141">
        <v>78</v>
      </c>
      <c r="E3276" s="142">
        <v>96722.39</v>
      </c>
      <c r="F3276" s="142">
        <v>1031.6199999999999</v>
      </c>
      <c r="G3276" s="142">
        <v>924.62</v>
      </c>
      <c r="H3276" s="142">
        <v>1252.7</v>
      </c>
      <c r="I3276" s="142">
        <v>3208.94</v>
      </c>
      <c r="Q3276" s="30">
        <f t="shared" si="50"/>
        <v>3208.94</v>
      </c>
    </row>
    <row r="3277" spans="1:17" x14ac:dyDescent="0.2">
      <c r="A3277" s="139" t="s">
        <v>6551</v>
      </c>
      <c r="B3277" s="140" t="s">
        <v>18574</v>
      </c>
      <c r="C3277" s="141">
        <v>1460</v>
      </c>
      <c r="D3277" s="141">
        <v>40</v>
      </c>
      <c r="E3277" s="142">
        <v>102186.48</v>
      </c>
      <c r="F3277" s="142">
        <v>440.4</v>
      </c>
      <c r="G3277" s="142">
        <v>474.17</v>
      </c>
      <c r="H3277" s="142">
        <v>1323.46</v>
      </c>
      <c r="I3277" s="142">
        <v>2238.0300000000002</v>
      </c>
      <c r="Q3277" s="30">
        <f t="shared" si="50"/>
        <v>2238.0300000000002</v>
      </c>
    </row>
    <row r="3278" spans="1:17" x14ac:dyDescent="0.2">
      <c r="A3278" s="139" t="s">
        <v>6553</v>
      </c>
      <c r="B3278" s="140" t="s">
        <v>18575</v>
      </c>
      <c r="C3278" s="141">
        <v>77</v>
      </c>
      <c r="D3278" s="141">
        <v>1</v>
      </c>
      <c r="E3278" s="142">
        <v>217.72</v>
      </c>
      <c r="F3278" s="142">
        <v>23.22</v>
      </c>
      <c r="G3278" s="142">
        <v>11.86</v>
      </c>
      <c r="H3278" s="142">
        <v>2.82</v>
      </c>
      <c r="I3278" s="142">
        <v>37.9</v>
      </c>
      <c r="Q3278" s="30">
        <f t="shared" si="50"/>
        <v>37.9</v>
      </c>
    </row>
    <row r="3279" spans="1:17" x14ac:dyDescent="0.2">
      <c r="A3279" s="139" t="s">
        <v>6555</v>
      </c>
      <c r="B3279" s="140" t="s">
        <v>18576</v>
      </c>
      <c r="C3279" s="141">
        <v>230</v>
      </c>
      <c r="D3279" s="141">
        <v>17</v>
      </c>
      <c r="E3279" s="142">
        <v>21481.31</v>
      </c>
      <c r="F3279" s="142">
        <v>69.38</v>
      </c>
      <c r="G3279" s="142">
        <v>201.52</v>
      </c>
      <c r="H3279" s="142">
        <v>278.22000000000003</v>
      </c>
      <c r="I3279" s="142">
        <v>549.12</v>
      </c>
      <c r="Q3279" s="30">
        <f t="shared" ref="Q3279:Q3342" si="51">I3279+P3279</f>
        <v>549.12</v>
      </c>
    </row>
    <row r="3280" spans="1:17" x14ac:dyDescent="0.2">
      <c r="A3280" s="139" t="s">
        <v>6557</v>
      </c>
      <c r="B3280" s="140" t="s">
        <v>18577</v>
      </c>
      <c r="C3280" s="141">
        <v>53305</v>
      </c>
      <c r="D3280" s="141">
        <v>1015</v>
      </c>
      <c r="E3280" s="142">
        <v>414549.97</v>
      </c>
      <c r="F3280" s="142">
        <v>16079.06</v>
      </c>
      <c r="G3280" s="142">
        <v>12031.94</v>
      </c>
      <c r="H3280" s="142">
        <v>5369.04</v>
      </c>
      <c r="I3280" s="142">
        <v>33480.04</v>
      </c>
      <c r="Q3280" s="30">
        <f t="shared" si="51"/>
        <v>33480.04</v>
      </c>
    </row>
    <row r="3281" spans="1:17" x14ac:dyDescent="0.2">
      <c r="A3281" s="139" t="s">
        <v>6559</v>
      </c>
      <c r="B3281" s="140" t="s">
        <v>18578</v>
      </c>
      <c r="C3281" s="141">
        <v>110</v>
      </c>
      <c r="D3281" s="141">
        <v>1</v>
      </c>
      <c r="E3281" s="142">
        <v>1794.38</v>
      </c>
      <c r="F3281" s="142">
        <v>33.18</v>
      </c>
      <c r="G3281" s="142">
        <v>11.86</v>
      </c>
      <c r="H3281" s="142">
        <v>23.24</v>
      </c>
      <c r="I3281" s="142">
        <v>68.28</v>
      </c>
      <c r="Q3281" s="30">
        <f t="shared" si="51"/>
        <v>68.28</v>
      </c>
    </row>
    <row r="3282" spans="1:17" x14ac:dyDescent="0.2">
      <c r="A3282" s="139" t="s">
        <v>6561</v>
      </c>
      <c r="B3282" s="140" t="s">
        <v>18579</v>
      </c>
      <c r="C3282" s="141">
        <v>703</v>
      </c>
      <c r="D3282" s="141">
        <v>12</v>
      </c>
      <c r="E3282" s="142">
        <v>2988.84</v>
      </c>
      <c r="F3282" s="142">
        <v>212.06</v>
      </c>
      <c r="G3282" s="142">
        <v>142.25</v>
      </c>
      <c r="H3282" s="142">
        <v>38.71</v>
      </c>
      <c r="I3282" s="142">
        <v>393.02</v>
      </c>
      <c r="Q3282" s="30">
        <f t="shared" si="51"/>
        <v>393.02</v>
      </c>
    </row>
    <row r="3283" spans="1:17" x14ac:dyDescent="0.2">
      <c r="A3283" s="139" t="s">
        <v>6563</v>
      </c>
      <c r="B3283" s="140" t="s">
        <v>18580</v>
      </c>
      <c r="C3283" s="141">
        <v>188</v>
      </c>
      <c r="D3283" s="141">
        <v>19</v>
      </c>
      <c r="E3283" s="142">
        <v>7775.77</v>
      </c>
      <c r="F3283" s="142">
        <v>56.71</v>
      </c>
      <c r="G3283" s="142">
        <v>225.23</v>
      </c>
      <c r="H3283" s="142">
        <v>100.7</v>
      </c>
      <c r="I3283" s="142">
        <v>382.64</v>
      </c>
      <c r="Q3283" s="30">
        <f t="shared" si="51"/>
        <v>382.64</v>
      </c>
    </row>
    <row r="3284" spans="1:17" x14ac:dyDescent="0.2">
      <c r="A3284" s="139" t="s">
        <v>6565</v>
      </c>
      <c r="B3284" s="140" t="s">
        <v>18581</v>
      </c>
      <c r="C3284" s="141">
        <v>239</v>
      </c>
      <c r="D3284" s="141">
        <v>4</v>
      </c>
      <c r="E3284" s="142">
        <v>1042.81</v>
      </c>
      <c r="F3284" s="142">
        <v>72.099999999999994</v>
      </c>
      <c r="G3284" s="142">
        <v>47.42</v>
      </c>
      <c r="H3284" s="142">
        <v>13.5</v>
      </c>
      <c r="I3284" s="142">
        <v>133.02000000000001</v>
      </c>
      <c r="Q3284" s="30">
        <f t="shared" si="51"/>
        <v>133.02000000000001</v>
      </c>
    </row>
    <row r="3285" spans="1:17" x14ac:dyDescent="0.2">
      <c r="A3285" s="139" t="s">
        <v>6567</v>
      </c>
      <c r="B3285" s="140" t="s">
        <v>18582</v>
      </c>
      <c r="C3285" s="141">
        <v>13437</v>
      </c>
      <c r="D3285" s="141">
        <v>216</v>
      </c>
      <c r="E3285" s="142">
        <v>265170.57</v>
      </c>
      <c r="F3285" s="142">
        <v>4053.18</v>
      </c>
      <c r="G3285" s="142">
        <v>2560.5</v>
      </c>
      <c r="H3285" s="142">
        <v>3434.35</v>
      </c>
      <c r="I3285" s="142">
        <v>10048.030000000001</v>
      </c>
      <c r="Q3285" s="30">
        <f t="shared" si="51"/>
        <v>10048.030000000001</v>
      </c>
    </row>
    <row r="3286" spans="1:17" x14ac:dyDescent="0.2">
      <c r="A3286" s="139" t="s">
        <v>6569</v>
      </c>
      <c r="B3286" s="140" t="s">
        <v>18583</v>
      </c>
      <c r="C3286" s="141">
        <v>105</v>
      </c>
      <c r="D3286" s="141">
        <v>1</v>
      </c>
      <c r="E3286" s="142">
        <v>248.82</v>
      </c>
      <c r="F3286" s="142">
        <v>31.67</v>
      </c>
      <c r="G3286" s="142">
        <v>11.86</v>
      </c>
      <c r="H3286" s="142">
        <v>3.22</v>
      </c>
      <c r="I3286" s="142">
        <v>46.75</v>
      </c>
      <c r="Q3286" s="30">
        <f t="shared" si="51"/>
        <v>46.75</v>
      </c>
    </row>
    <row r="3287" spans="1:17" x14ac:dyDescent="0.2">
      <c r="A3287" s="139" t="s">
        <v>6571</v>
      </c>
      <c r="B3287" s="140" t="s">
        <v>18584</v>
      </c>
      <c r="C3287" s="141">
        <v>146</v>
      </c>
      <c r="D3287" s="141">
        <v>1</v>
      </c>
      <c r="E3287" s="142">
        <v>186.61</v>
      </c>
      <c r="F3287" s="142">
        <v>44.04</v>
      </c>
      <c r="G3287" s="142">
        <v>11.86</v>
      </c>
      <c r="H3287" s="142">
        <v>2.42</v>
      </c>
      <c r="I3287" s="142">
        <v>58.32</v>
      </c>
      <c r="Q3287" s="30">
        <f t="shared" si="51"/>
        <v>58.32</v>
      </c>
    </row>
    <row r="3288" spans="1:17" x14ac:dyDescent="0.2">
      <c r="A3288" s="139" t="s">
        <v>6573</v>
      </c>
      <c r="B3288" s="140" t="s">
        <v>18585</v>
      </c>
      <c r="C3288" s="141">
        <v>202</v>
      </c>
      <c r="D3288" s="141">
        <v>10</v>
      </c>
      <c r="E3288" s="142">
        <v>7911.71</v>
      </c>
      <c r="F3288" s="142">
        <v>60.93</v>
      </c>
      <c r="G3288" s="142">
        <v>118.54</v>
      </c>
      <c r="H3288" s="142">
        <v>102.47</v>
      </c>
      <c r="I3288" s="142">
        <v>281.94</v>
      </c>
      <c r="Q3288" s="30">
        <f t="shared" si="51"/>
        <v>281.94</v>
      </c>
    </row>
    <row r="3289" spans="1:17" x14ac:dyDescent="0.2">
      <c r="A3289" s="139" t="s">
        <v>6575</v>
      </c>
      <c r="B3289" s="140" t="s">
        <v>18586</v>
      </c>
      <c r="C3289" s="141">
        <v>888</v>
      </c>
      <c r="D3289" s="141">
        <v>37</v>
      </c>
      <c r="E3289" s="142">
        <v>27135.18</v>
      </c>
      <c r="F3289" s="142">
        <v>267.86</v>
      </c>
      <c r="G3289" s="142">
        <v>438.6</v>
      </c>
      <c r="H3289" s="142">
        <v>351.44</v>
      </c>
      <c r="I3289" s="142">
        <v>1057.9000000000001</v>
      </c>
      <c r="Q3289" s="30">
        <f t="shared" si="51"/>
        <v>1057.9000000000001</v>
      </c>
    </row>
    <row r="3290" spans="1:17" x14ac:dyDescent="0.2">
      <c r="A3290" s="139" t="s">
        <v>6577</v>
      </c>
      <c r="B3290" s="140" t="s">
        <v>18587</v>
      </c>
      <c r="C3290" s="141">
        <v>1189</v>
      </c>
      <c r="D3290" s="141">
        <v>31</v>
      </c>
      <c r="E3290" s="142">
        <v>35188.29</v>
      </c>
      <c r="F3290" s="142">
        <v>358.66</v>
      </c>
      <c r="G3290" s="142">
        <v>367.48</v>
      </c>
      <c r="H3290" s="142">
        <v>455.74</v>
      </c>
      <c r="I3290" s="142">
        <v>1181.8800000000001</v>
      </c>
      <c r="Q3290" s="30">
        <f t="shared" si="51"/>
        <v>1181.8800000000001</v>
      </c>
    </row>
    <row r="3291" spans="1:17" x14ac:dyDescent="0.2">
      <c r="A3291" s="139" t="s">
        <v>6579</v>
      </c>
      <c r="B3291" s="140" t="s">
        <v>18588</v>
      </c>
      <c r="C3291" s="141">
        <v>95</v>
      </c>
      <c r="D3291" s="141">
        <v>6</v>
      </c>
      <c r="E3291" s="142">
        <v>3885.24</v>
      </c>
      <c r="F3291" s="142">
        <v>28.66</v>
      </c>
      <c r="G3291" s="142">
        <v>71.13</v>
      </c>
      <c r="H3291" s="142">
        <v>50.32</v>
      </c>
      <c r="I3291" s="142">
        <v>150.11000000000001</v>
      </c>
      <c r="Q3291" s="30">
        <f t="shared" si="51"/>
        <v>150.11000000000001</v>
      </c>
    </row>
    <row r="3292" spans="1:17" x14ac:dyDescent="0.2">
      <c r="A3292" s="139" t="s">
        <v>6581</v>
      </c>
      <c r="B3292" s="140" t="s">
        <v>18589</v>
      </c>
      <c r="C3292" s="141">
        <v>135</v>
      </c>
      <c r="D3292" s="141">
        <v>8</v>
      </c>
      <c r="E3292" s="142">
        <v>5046.75</v>
      </c>
      <c r="F3292" s="142">
        <v>40.72</v>
      </c>
      <c r="G3292" s="142">
        <v>94.83</v>
      </c>
      <c r="H3292" s="142">
        <v>65.36</v>
      </c>
      <c r="I3292" s="142">
        <v>200.91</v>
      </c>
      <c r="Q3292" s="30">
        <f t="shared" si="51"/>
        <v>200.91</v>
      </c>
    </row>
    <row r="3293" spans="1:17" x14ac:dyDescent="0.2">
      <c r="A3293" s="139" t="s">
        <v>6583</v>
      </c>
      <c r="B3293" s="140" t="s">
        <v>18590</v>
      </c>
      <c r="C3293" s="141">
        <v>141</v>
      </c>
      <c r="D3293" s="141">
        <v>2</v>
      </c>
      <c r="E3293" s="142">
        <v>878.19</v>
      </c>
      <c r="F3293" s="142">
        <v>42.53</v>
      </c>
      <c r="G3293" s="142">
        <v>23.71</v>
      </c>
      <c r="H3293" s="142">
        <v>11.38</v>
      </c>
      <c r="I3293" s="142">
        <v>77.62</v>
      </c>
      <c r="Q3293" s="30">
        <f t="shared" si="51"/>
        <v>77.62</v>
      </c>
    </row>
    <row r="3294" spans="1:17" x14ac:dyDescent="0.2">
      <c r="A3294" s="139" t="s">
        <v>6585</v>
      </c>
      <c r="B3294" s="140" t="s">
        <v>18591</v>
      </c>
      <c r="C3294" s="141">
        <v>228</v>
      </c>
      <c r="D3294" s="141">
        <v>3</v>
      </c>
      <c r="E3294" s="142">
        <v>814.43</v>
      </c>
      <c r="F3294" s="142">
        <v>68.78</v>
      </c>
      <c r="G3294" s="142">
        <v>35.56</v>
      </c>
      <c r="H3294" s="142">
        <v>10.55</v>
      </c>
      <c r="I3294" s="142">
        <v>114.89</v>
      </c>
      <c r="Q3294" s="30">
        <f t="shared" si="51"/>
        <v>114.89</v>
      </c>
    </row>
    <row r="3295" spans="1:17" x14ac:dyDescent="0.2">
      <c r="A3295" s="139" t="s">
        <v>6587</v>
      </c>
      <c r="B3295" s="140" t="s">
        <v>18592</v>
      </c>
      <c r="C3295" s="141">
        <v>286</v>
      </c>
      <c r="D3295" s="141">
        <v>2</v>
      </c>
      <c r="E3295" s="142">
        <v>9706.65</v>
      </c>
      <c r="F3295" s="142">
        <v>86.27</v>
      </c>
      <c r="G3295" s="142">
        <v>23.71</v>
      </c>
      <c r="H3295" s="142">
        <v>125.71</v>
      </c>
      <c r="I3295" s="142">
        <v>235.69</v>
      </c>
      <c r="Q3295" s="30">
        <f t="shared" si="51"/>
        <v>235.69</v>
      </c>
    </row>
    <row r="3296" spans="1:17" x14ac:dyDescent="0.2">
      <c r="A3296" s="139" t="s">
        <v>6589</v>
      </c>
      <c r="B3296" s="140" t="s">
        <v>18593</v>
      </c>
      <c r="C3296" s="141">
        <v>353</v>
      </c>
      <c r="D3296" s="141">
        <v>9</v>
      </c>
      <c r="E3296" s="142">
        <v>3057.23</v>
      </c>
      <c r="F3296" s="142">
        <v>106.48</v>
      </c>
      <c r="G3296" s="142">
        <v>106.69</v>
      </c>
      <c r="H3296" s="142">
        <v>39.590000000000003</v>
      </c>
      <c r="I3296" s="142">
        <v>252.76</v>
      </c>
      <c r="Q3296" s="30">
        <f t="shared" si="51"/>
        <v>252.76</v>
      </c>
    </row>
    <row r="3297" spans="1:17" x14ac:dyDescent="0.2">
      <c r="A3297" s="139" t="s">
        <v>6591</v>
      </c>
      <c r="B3297" s="140" t="s">
        <v>18594</v>
      </c>
      <c r="C3297" s="141">
        <v>574</v>
      </c>
      <c r="D3297" s="141">
        <v>11</v>
      </c>
      <c r="E3297" s="142">
        <v>5672.02</v>
      </c>
      <c r="F3297" s="142">
        <v>173.14</v>
      </c>
      <c r="G3297" s="142">
        <v>130.38999999999999</v>
      </c>
      <c r="H3297" s="142">
        <v>73.459999999999994</v>
      </c>
      <c r="I3297" s="142">
        <v>376.99</v>
      </c>
      <c r="Q3297" s="30">
        <f t="shared" si="51"/>
        <v>376.99</v>
      </c>
    </row>
    <row r="3298" spans="1:17" x14ac:dyDescent="0.2">
      <c r="A3298" s="139" t="s">
        <v>6593</v>
      </c>
      <c r="B3298" s="140" t="s">
        <v>18595</v>
      </c>
      <c r="C3298" s="141">
        <v>98</v>
      </c>
      <c r="D3298" s="141">
        <v>3</v>
      </c>
      <c r="E3298" s="142">
        <v>3114.16</v>
      </c>
      <c r="F3298" s="142">
        <v>29.56</v>
      </c>
      <c r="G3298" s="142">
        <v>35.56</v>
      </c>
      <c r="H3298" s="142">
        <v>40.340000000000003</v>
      </c>
      <c r="I3298" s="142">
        <v>105.46</v>
      </c>
      <c r="Q3298" s="30">
        <f t="shared" si="51"/>
        <v>105.46</v>
      </c>
    </row>
    <row r="3299" spans="1:17" x14ac:dyDescent="0.2">
      <c r="A3299" s="139" t="s">
        <v>6595</v>
      </c>
      <c r="B3299" s="140" t="s">
        <v>18596</v>
      </c>
      <c r="C3299" s="141">
        <v>66</v>
      </c>
      <c r="D3299" s="141">
        <v>3</v>
      </c>
      <c r="E3299" s="142">
        <v>1082.55</v>
      </c>
      <c r="F3299" s="142">
        <v>19.91</v>
      </c>
      <c r="G3299" s="142">
        <v>35.56</v>
      </c>
      <c r="H3299" s="142">
        <v>14.02</v>
      </c>
      <c r="I3299" s="142">
        <v>69.489999999999995</v>
      </c>
      <c r="Q3299" s="30">
        <f t="shared" si="51"/>
        <v>69.489999999999995</v>
      </c>
    </row>
    <row r="3300" spans="1:17" x14ac:dyDescent="0.2">
      <c r="A3300" s="139" t="s">
        <v>6597</v>
      </c>
      <c r="B3300" s="140" t="s">
        <v>18597</v>
      </c>
      <c r="C3300" s="141">
        <v>442</v>
      </c>
      <c r="D3300" s="141">
        <v>13</v>
      </c>
      <c r="E3300" s="142">
        <v>8813.15</v>
      </c>
      <c r="F3300" s="142">
        <v>133.33000000000001</v>
      </c>
      <c r="G3300" s="142">
        <v>154.1</v>
      </c>
      <c r="H3300" s="142">
        <v>114.14</v>
      </c>
      <c r="I3300" s="142">
        <v>401.57</v>
      </c>
      <c r="Q3300" s="30">
        <f t="shared" si="51"/>
        <v>401.57</v>
      </c>
    </row>
    <row r="3301" spans="1:17" x14ac:dyDescent="0.2">
      <c r="A3301" s="139" t="s">
        <v>6599</v>
      </c>
      <c r="B3301" s="140" t="s">
        <v>18598</v>
      </c>
      <c r="C3301" s="141">
        <v>224</v>
      </c>
      <c r="D3301" s="141">
        <v>11</v>
      </c>
      <c r="E3301" s="142">
        <v>79854.559999999998</v>
      </c>
      <c r="F3301" s="142">
        <v>67.569999999999993</v>
      </c>
      <c r="G3301" s="142">
        <v>130.38999999999999</v>
      </c>
      <c r="H3301" s="142">
        <v>1034.23</v>
      </c>
      <c r="I3301" s="142">
        <v>1232.19</v>
      </c>
      <c r="Q3301" s="30">
        <f t="shared" si="51"/>
        <v>1232.19</v>
      </c>
    </row>
    <row r="3302" spans="1:17" x14ac:dyDescent="0.2">
      <c r="A3302" s="139" t="s">
        <v>6601</v>
      </c>
      <c r="B3302" s="140" t="s">
        <v>18599</v>
      </c>
      <c r="C3302" s="141">
        <v>17650</v>
      </c>
      <c r="D3302" s="141">
        <v>365</v>
      </c>
      <c r="E3302" s="142">
        <v>308104.59999999998</v>
      </c>
      <c r="F3302" s="142">
        <v>5323.99</v>
      </c>
      <c r="G3302" s="142">
        <v>4326.76</v>
      </c>
      <c r="H3302" s="142">
        <v>3990.42</v>
      </c>
      <c r="I3302" s="142">
        <v>13641.17</v>
      </c>
      <c r="Q3302" s="30">
        <f t="shared" si="51"/>
        <v>13641.17</v>
      </c>
    </row>
    <row r="3303" spans="1:17" x14ac:dyDescent="0.2">
      <c r="A3303" s="139" t="s">
        <v>6603</v>
      </c>
      <c r="B3303" s="140" t="s">
        <v>18600</v>
      </c>
      <c r="C3303" s="141">
        <v>263</v>
      </c>
      <c r="D3303" s="141">
        <v>2</v>
      </c>
      <c r="E3303" s="142">
        <v>477.9</v>
      </c>
      <c r="F3303" s="142">
        <v>79.34</v>
      </c>
      <c r="G3303" s="142">
        <v>23.71</v>
      </c>
      <c r="H3303" s="142">
        <v>6.19</v>
      </c>
      <c r="I3303" s="142">
        <v>109.24</v>
      </c>
      <c r="Q3303" s="30">
        <f t="shared" si="51"/>
        <v>109.24</v>
      </c>
    </row>
    <row r="3304" spans="1:17" x14ac:dyDescent="0.2">
      <c r="A3304" s="139" t="s">
        <v>6605</v>
      </c>
      <c r="B3304" s="140" t="s">
        <v>18601</v>
      </c>
      <c r="C3304" s="141">
        <v>155</v>
      </c>
      <c r="D3304" s="141">
        <v>7</v>
      </c>
      <c r="E3304" s="142">
        <v>4164.79</v>
      </c>
      <c r="F3304" s="142">
        <v>46.75</v>
      </c>
      <c r="G3304" s="142">
        <v>82.98</v>
      </c>
      <c r="H3304" s="142">
        <v>53.94</v>
      </c>
      <c r="I3304" s="142">
        <v>183.67</v>
      </c>
      <c r="Q3304" s="30">
        <f t="shared" si="51"/>
        <v>183.67</v>
      </c>
    </row>
    <row r="3305" spans="1:17" x14ac:dyDescent="0.2">
      <c r="A3305" s="139" t="s">
        <v>6607</v>
      </c>
      <c r="B3305" s="140" t="s">
        <v>18602</v>
      </c>
      <c r="C3305" s="141">
        <v>584</v>
      </c>
      <c r="D3305" s="141">
        <v>9</v>
      </c>
      <c r="E3305" s="142">
        <v>3509.54</v>
      </c>
      <c r="F3305" s="142">
        <v>176.16</v>
      </c>
      <c r="G3305" s="142">
        <v>106.69</v>
      </c>
      <c r="H3305" s="142">
        <v>45.46</v>
      </c>
      <c r="I3305" s="142">
        <v>328.31</v>
      </c>
      <c r="Q3305" s="30">
        <f t="shared" si="51"/>
        <v>328.31</v>
      </c>
    </row>
    <row r="3306" spans="1:17" x14ac:dyDescent="0.2">
      <c r="A3306" s="139" t="s">
        <v>6609</v>
      </c>
      <c r="B3306" s="140" t="s">
        <v>18603</v>
      </c>
      <c r="C3306" s="141">
        <v>67</v>
      </c>
      <c r="D3306" s="141">
        <v>1</v>
      </c>
      <c r="E3306" s="142">
        <v>384.26</v>
      </c>
      <c r="F3306" s="142">
        <v>20.21</v>
      </c>
      <c r="G3306" s="142">
        <v>11.86</v>
      </c>
      <c r="H3306" s="142">
        <v>4.9800000000000004</v>
      </c>
      <c r="I3306" s="142">
        <v>37.049999999999997</v>
      </c>
      <c r="Q3306" s="30">
        <f t="shared" si="51"/>
        <v>37.049999999999997</v>
      </c>
    </row>
    <row r="3307" spans="1:17" x14ac:dyDescent="0.2">
      <c r="A3307" s="139" t="s">
        <v>6611</v>
      </c>
      <c r="B3307" s="140" t="s">
        <v>18604</v>
      </c>
      <c r="C3307" s="141">
        <v>514</v>
      </c>
      <c r="D3307" s="141">
        <v>28</v>
      </c>
      <c r="E3307" s="142">
        <v>13736.77</v>
      </c>
      <c r="F3307" s="142">
        <v>155.05000000000001</v>
      </c>
      <c r="G3307" s="142">
        <v>331.91</v>
      </c>
      <c r="H3307" s="142">
        <v>177.91</v>
      </c>
      <c r="I3307" s="142">
        <v>664.87</v>
      </c>
      <c r="Q3307" s="30">
        <f t="shared" si="51"/>
        <v>664.87</v>
      </c>
    </row>
    <row r="3308" spans="1:17" x14ac:dyDescent="0.2">
      <c r="A3308" s="139" t="s">
        <v>6613</v>
      </c>
      <c r="B3308" s="140" t="s">
        <v>18605</v>
      </c>
      <c r="C3308" s="141">
        <v>650</v>
      </c>
      <c r="D3308" s="141">
        <v>28</v>
      </c>
      <c r="E3308" s="142">
        <v>12318.68</v>
      </c>
      <c r="F3308" s="142">
        <v>196.06</v>
      </c>
      <c r="G3308" s="142">
        <v>331.91</v>
      </c>
      <c r="H3308" s="142">
        <v>159.54</v>
      </c>
      <c r="I3308" s="142">
        <v>687.51</v>
      </c>
      <c r="Q3308" s="30">
        <f t="shared" si="51"/>
        <v>687.51</v>
      </c>
    </row>
    <row r="3309" spans="1:17" x14ac:dyDescent="0.2">
      <c r="A3309" s="139" t="s">
        <v>6615</v>
      </c>
      <c r="B3309" s="140" t="s">
        <v>18606</v>
      </c>
      <c r="C3309" s="141">
        <v>30</v>
      </c>
      <c r="D3309" s="141">
        <v>3</v>
      </c>
      <c r="E3309" s="142">
        <v>48156.72</v>
      </c>
      <c r="F3309" s="142">
        <v>9.0500000000000007</v>
      </c>
      <c r="G3309" s="142">
        <v>35.56</v>
      </c>
      <c r="H3309" s="142">
        <v>623.70000000000005</v>
      </c>
      <c r="I3309" s="142">
        <v>668.31</v>
      </c>
      <c r="Q3309" s="30">
        <f t="shared" si="51"/>
        <v>668.31</v>
      </c>
    </row>
    <row r="3310" spans="1:17" x14ac:dyDescent="0.2">
      <c r="A3310" s="139" t="s">
        <v>6617</v>
      </c>
      <c r="B3310" s="140" t="s">
        <v>18607</v>
      </c>
      <c r="C3310" s="141">
        <v>887</v>
      </c>
      <c r="D3310" s="141">
        <v>39</v>
      </c>
      <c r="E3310" s="142">
        <v>45929.41</v>
      </c>
      <c r="F3310" s="142">
        <v>267.56</v>
      </c>
      <c r="G3310" s="142">
        <v>462.31</v>
      </c>
      <c r="H3310" s="142">
        <v>594.86</v>
      </c>
      <c r="I3310" s="142">
        <v>1324.73</v>
      </c>
      <c r="Q3310" s="30">
        <f t="shared" si="51"/>
        <v>1324.73</v>
      </c>
    </row>
    <row r="3311" spans="1:17" x14ac:dyDescent="0.2">
      <c r="A3311" s="139" t="s">
        <v>6619</v>
      </c>
      <c r="B3311" s="140" t="s">
        <v>18608</v>
      </c>
      <c r="C3311" s="141">
        <v>757</v>
      </c>
      <c r="D3311" s="141">
        <v>32</v>
      </c>
      <c r="E3311" s="142">
        <v>17507.96</v>
      </c>
      <c r="F3311" s="142">
        <v>228.34</v>
      </c>
      <c r="G3311" s="142">
        <v>379.34</v>
      </c>
      <c r="H3311" s="142">
        <v>226.75</v>
      </c>
      <c r="I3311" s="142">
        <v>834.43</v>
      </c>
      <c r="Q3311" s="30">
        <f t="shared" si="51"/>
        <v>834.43</v>
      </c>
    </row>
    <row r="3312" spans="1:17" x14ac:dyDescent="0.2">
      <c r="A3312" s="139" t="s">
        <v>6621</v>
      </c>
      <c r="B3312" s="140" t="s">
        <v>18609</v>
      </c>
      <c r="C3312" s="141">
        <v>260</v>
      </c>
      <c r="D3312" s="141">
        <v>9</v>
      </c>
      <c r="E3312" s="142">
        <v>10232.73</v>
      </c>
      <c r="F3312" s="142">
        <v>78.42</v>
      </c>
      <c r="G3312" s="142">
        <v>106.69</v>
      </c>
      <c r="H3312" s="142">
        <v>132.53</v>
      </c>
      <c r="I3312" s="142">
        <v>317.64</v>
      </c>
      <c r="Q3312" s="30">
        <f t="shared" si="51"/>
        <v>317.64</v>
      </c>
    </row>
    <row r="3313" spans="1:17" x14ac:dyDescent="0.2">
      <c r="A3313" s="139" t="s">
        <v>6623</v>
      </c>
      <c r="B3313" s="140" t="s">
        <v>18610</v>
      </c>
      <c r="C3313" s="141">
        <v>596</v>
      </c>
      <c r="D3313" s="141">
        <v>24</v>
      </c>
      <c r="E3313" s="142">
        <v>30415.02</v>
      </c>
      <c r="F3313" s="142">
        <v>179.78</v>
      </c>
      <c r="G3313" s="142">
        <v>284.5</v>
      </c>
      <c r="H3313" s="142">
        <v>393.92</v>
      </c>
      <c r="I3313" s="142">
        <v>858.2</v>
      </c>
      <c r="Q3313" s="30">
        <f t="shared" si="51"/>
        <v>858.2</v>
      </c>
    </row>
    <row r="3314" spans="1:17" x14ac:dyDescent="0.2">
      <c r="A3314" s="139" t="s">
        <v>6625</v>
      </c>
      <c r="B3314" s="140" t="s">
        <v>18611</v>
      </c>
      <c r="C3314" s="141">
        <v>221</v>
      </c>
      <c r="D3314" s="141">
        <v>11</v>
      </c>
      <c r="E3314" s="142">
        <v>4605.41</v>
      </c>
      <c r="F3314" s="142">
        <v>66.66</v>
      </c>
      <c r="G3314" s="142">
        <v>130.38999999999999</v>
      </c>
      <c r="H3314" s="142">
        <v>59.65</v>
      </c>
      <c r="I3314" s="142">
        <v>256.7</v>
      </c>
      <c r="Q3314" s="30">
        <f t="shared" si="51"/>
        <v>256.7</v>
      </c>
    </row>
    <row r="3315" spans="1:17" x14ac:dyDescent="0.2">
      <c r="A3315" s="139" t="s">
        <v>6627</v>
      </c>
      <c r="B3315" s="140" t="s">
        <v>18612</v>
      </c>
      <c r="C3315" s="141">
        <v>223</v>
      </c>
      <c r="D3315" s="141">
        <v>6</v>
      </c>
      <c r="E3315" s="142">
        <v>3357.1</v>
      </c>
      <c r="F3315" s="142">
        <v>67.260000000000005</v>
      </c>
      <c r="G3315" s="142">
        <v>71.13</v>
      </c>
      <c r="H3315" s="142">
        <v>43.48</v>
      </c>
      <c r="I3315" s="142">
        <v>181.87</v>
      </c>
      <c r="Q3315" s="30">
        <f t="shared" si="51"/>
        <v>181.87</v>
      </c>
    </row>
    <row r="3316" spans="1:17" x14ac:dyDescent="0.2">
      <c r="A3316" s="139" t="s">
        <v>6629</v>
      </c>
      <c r="B3316" s="140" t="s">
        <v>18613</v>
      </c>
      <c r="C3316" s="141">
        <v>108</v>
      </c>
      <c r="D3316" s="141">
        <v>2</v>
      </c>
      <c r="E3316" s="142">
        <v>1057.72</v>
      </c>
      <c r="F3316" s="142">
        <v>32.58</v>
      </c>
      <c r="G3316" s="142">
        <v>23.71</v>
      </c>
      <c r="H3316" s="142">
        <v>13.7</v>
      </c>
      <c r="I3316" s="142">
        <v>69.989999999999995</v>
      </c>
      <c r="Q3316" s="30">
        <f t="shared" si="51"/>
        <v>69.989999999999995</v>
      </c>
    </row>
    <row r="3317" spans="1:17" x14ac:dyDescent="0.2">
      <c r="A3317" s="139" t="s">
        <v>6631</v>
      </c>
      <c r="B3317" s="140" t="s">
        <v>18614</v>
      </c>
      <c r="C3317" s="141">
        <v>125</v>
      </c>
      <c r="D3317" s="141">
        <v>11</v>
      </c>
      <c r="E3317" s="142">
        <v>7808.45</v>
      </c>
      <c r="F3317" s="142">
        <v>37.700000000000003</v>
      </c>
      <c r="G3317" s="142">
        <v>130.38999999999999</v>
      </c>
      <c r="H3317" s="142">
        <v>101.13</v>
      </c>
      <c r="I3317" s="142">
        <v>269.22000000000003</v>
      </c>
      <c r="Q3317" s="30">
        <f t="shared" si="51"/>
        <v>269.22000000000003</v>
      </c>
    </row>
    <row r="3318" spans="1:17" x14ac:dyDescent="0.2">
      <c r="A3318" s="139" t="s">
        <v>6633</v>
      </c>
      <c r="B3318" s="140" t="s">
        <v>18615</v>
      </c>
      <c r="C3318" s="141">
        <v>95</v>
      </c>
      <c r="D3318" s="141">
        <v>4</v>
      </c>
      <c r="E3318" s="142">
        <v>4336.13</v>
      </c>
      <c r="F3318" s="142">
        <v>28.66</v>
      </c>
      <c r="G3318" s="142">
        <v>47.42</v>
      </c>
      <c r="H3318" s="142">
        <v>56.16</v>
      </c>
      <c r="I3318" s="142">
        <v>132.24</v>
      </c>
      <c r="Q3318" s="30">
        <f t="shared" si="51"/>
        <v>132.24</v>
      </c>
    </row>
    <row r="3319" spans="1:17" x14ac:dyDescent="0.2">
      <c r="A3319" s="139" t="s">
        <v>6635</v>
      </c>
      <c r="B3319" s="140" t="s">
        <v>18616</v>
      </c>
      <c r="C3319" s="141">
        <v>283</v>
      </c>
      <c r="D3319" s="141">
        <v>2</v>
      </c>
      <c r="E3319" s="142">
        <v>562.99</v>
      </c>
      <c r="F3319" s="142">
        <v>85.37</v>
      </c>
      <c r="G3319" s="142">
        <v>23.71</v>
      </c>
      <c r="H3319" s="142">
        <v>7.29</v>
      </c>
      <c r="I3319" s="142">
        <v>116.37</v>
      </c>
      <c r="Q3319" s="30">
        <f t="shared" si="51"/>
        <v>116.37</v>
      </c>
    </row>
    <row r="3320" spans="1:17" x14ac:dyDescent="0.2">
      <c r="A3320" s="139" t="s">
        <v>6637</v>
      </c>
      <c r="B3320" s="140" t="s">
        <v>18617</v>
      </c>
      <c r="C3320" s="141">
        <v>193</v>
      </c>
      <c r="D3320" s="141">
        <v>12</v>
      </c>
      <c r="E3320" s="142">
        <v>25665.95</v>
      </c>
      <c r="F3320" s="142">
        <v>58.22</v>
      </c>
      <c r="G3320" s="142">
        <v>142.25</v>
      </c>
      <c r="H3320" s="142">
        <v>332.42</v>
      </c>
      <c r="I3320" s="142">
        <v>532.89</v>
      </c>
      <c r="Q3320" s="30">
        <f t="shared" si="51"/>
        <v>532.89</v>
      </c>
    </row>
    <row r="3321" spans="1:17" x14ac:dyDescent="0.2">
      <c r="A3321" s="139" t="s">
        <v>6639</v>
      </c>
      <c r="B3321" s="140" t="s">
        <v>18618</v>
      </c>
      <c r="C3321" s="141">
        <v>241</v>
      </c>
      <c r="D3321" s="141">
        <v>1</v>
      </c>
      <c r="E3321" s="142">
        <v>401.57</v>
      </c>
      <c r="F3321" s="142">
        <v>72.7</v>
      </c>
      <c r="G3321" s="142">
        <v>11.86</v>
      </c>
      <c r="H3321" s="142">
        <v>5.2</v>
      </c>
      <c r="I3321" s="142">
        <v>89.76</v>
      </c>
      <c r="Q3321" s="30">
        <f t="shared" si="51"/>
        <v>89.76</v>
      </c>
    </row>
    <row r="3322" spans="1:17" x14ac:dyDescent="0.2">
      <c r="A3322" s="139" t="s">
        <v>6641</v>
      </c>
      <c r="B3322" s="140" t="s">
        <v>18619</v>
      </c>
      <c r="C3322" s="141">
        <v>415</v>
      </c>
      <c r="D3322" s="141">
        <v>10</v>
      </c>
      <c r="E3322" s="142">
        <v>2934.16</v>
      </c>
      <c r="F3322" s="142">
        <v>125.18</v>
      </c>
      <c r="G3322" s="142">
        <v>118.54</v>
      </c>
      <c r="H3322" s="142">
        <v>38</v>
      </c>
      <c r="I3322" s="142">
        <v>281.72000000000003</v>
      </c>
      <c r="Q3322" s="30">
        <f t="shared" si="51"/>
        <v>281.72000000000003</v>
      </c>
    </row>
    <row r="3323" spans="1:17" x14ac:dyDescent="0.2">
      <c r="A3323" s="139" t="s">
        <v>6643</v>
      </c>
      <c r="B3323" s="140" t="s">
        <v>18620</v>
      </c>
      <c r="C3323" s="141">
        <v>94</v>
      </c>
      <c r="D3323" s="141">
        <v>3</v>
      </c>
      <c r="E3323" s="142">
        <v>1422.79</v>
      </c>
      <c r="F3323" s="142">
        <v>28.35</v>
      </c>
      <c r="G3323" s="142">
        <v>35.56</v>
      </c>
      <c r="H3323" s="142">
        <v>18.420000000000002</v>
      </c>
      <c r="I3323" s="142">
        <v>82.33</v>
      </c>
      <c r="Q3323" s="30">
        <f t="shared" si="51"/>
        <v>82.33</v>
      </c>
    </row>
    <row r="3324" spans="1:17" x14ac:dyDescent="0.2">
      <c r="A3324" s="139" t="s">
        <v>6645</v>
      </c>
      <c r="B3324" s="140" t="s">
        <v>18621</v>
      </c>
      <c r="C3324" s="141">
        <v>216</v>
      </c>
      <c r="D3324" s="141">
        <v>5</v>
      </c>
      <c r="E3324" s="142">
        <v>903.57</v>
      </c>
      <c r="F3324" s="142">
        <v>65.150000000000006</v>
      </c>
      <c r="G3324" s="142">
        <v>59.27</v>
      </c>
      <c r="H3324" s="142">
        <v>11.7</v>
      </c>
      <c r="I3324" s="142">
        <v>136.12</v>
      </c>
      <c r="Q3324" s="30">
        <f t="shared" si="51"/>
        <v>136.12</v>
      </c>
    </row>
    <row r="3325" spans="1:17" x14ac:dyDescent="0.2">
      <c r="A3325" s="139" t="s">
        <v>6647</v>
      </c>
      <c r="B3325" s="140" t="s">
        <v>18622</v>
      </c>
      <c r="C3325" s="141">
        <v>168</v>
      </c>
      <c r="D3325" s="141">
        <v>7</v>
      </c>
      <c r="E3325" s="142">
        <v>6933.17</v>
      </c>
      <c r="F3325" s="142">
        <v>50.67</v>
      </c>
      <c r="G3325" s="142">
        <v>82.98</v>
      </c>
      <c r="H3325" s="142">
        <v>89.79</v>
      </c>
      <c r="I3325" s="142">
        <v>223.44</v>
      </c>
      <c r="Q3325" s="30">
        <f t="shared" si="51"/>
        <v>223.44</v>
      </c>
    </row>
    <row r="3326" spans="1:17" x14ac:dyDescent="0.2">
      <c r="A3326" s="139" t="s">
        <v>6649</v>
      </c>
      <c r="B3326" s="140" t="s">
        <v>18623</v>
      </c>
      <c r="C3326" s="141">
        <v>318</v>
      </c>
      <c r="D3326" s="141">
        <v>4</v>
      </c>
      <c r="E3326" s="142">
        <v>1968.7</v>
      </c>
      <c r="F3326" s="142">
        <v>95.92</v>
      </c>
      <c r="G3326" s="142">
        <v>47.42</v>
      </c>
      <c r="H3326" s="142">
        <v>25.5</v>
      </c>
      <c r="I3326" s="142">
        <v>168.84</v>
      </c>
      <c r="Q3326" s="30">
        <f t="shared" si="51"/>
        <v>168.84</v>
      </c>
    </row>
    <row r="3327" spans="1:17" x14ac:dyDescent="0.2">
      <c r="A3327" s="139" t="s">
        <v>6651</v>
      </c>
      <c r="B3327" s="140" t="s">
        <v>18624</v>
      </c>
      <c r="C3327" s="141">
        <v>295</v>
      </c>
      <c r="D3327" s="141">
        <v>3</v>
      </c>
      <c r="E3327" s="142">
        <v>2762.32</v>
      </c>
      <c r="F3327" s="142">
        <v>88.98</v>
      </c>
      <c r="G3327" s="142">
        <v>35.56</v>
      </c>
      <c r="H3327" s="142">
        <v>35.78</v>
      </c>
      <c r="I3327" s="142">
        <v>160.32</v>
      </c>
      <c r="Q3327" s="30">
        <f t="shared" si="51"/>
        <v>160.32</v>
      </c>
    </row>
    <row r="3328" spans="1:17" x14ac:dyDescent="0.2">
      <c r="A3328" s="139" t="s">
        <v>6653</v>
      </c>
      <c r="B3328" s="140" t="s">
        <v>18625</v>
      </c>
      <c r="C3328" s="141">
        <v>537</v>
      </c>
      <c r="D3328" s="141">
        <v>18</v>
      </c>
      <c r="E3328" s="142">
        <v>37211.33</v>
      </c>
      <c r="F3328" s="142">
        <v>161.97999999999999</v>
      </c>
      <c r="G3328" s="142">
        <v>213.38</v>
      </c>
      <c r="H3328" s="142">
        <v>481.94</v>
      </c>
      <c r="I3328" s="142">
        <v>857.3</v>
      </c>
      <c r="Q3328" s="30">
        <f t="shared" si="51"/>
        <v>857.3</v>
      </c>
    </row>
    <row r="3329" spans="1:17" x14ac:dyDescent="0.2">
      <c r="A3329" s="139" t="s">
        <v>6655</v>
      </c>
      <c r="B3329" s="140" t="s">
        <v>18626</v>
      </c>
      <c r="C3329" s="141">
        <v>9371</v>
      </c>
      <c r="D3329" s="141">
        <v>212</v>
      </c>
      <c r="E3329" s="142">
        <v>378619.32</v>
      </c>
      <c r="F3329" s="142">
        <v>2826.7</v>
      </c>
      <c r="G3329" s="142">
        <v>2513.0700000000002</v>
      </c>
      <c r="H3329" s="142">
        <v>4903.6899999999996</v>
      </c>
      <c r="I3329" s="142">
        <v>10243.459999999999</v>
      </c>
      <c r="Q3329" s="30">
        <f t="shared" si="51"/>
        <v>10243.459999999999</v>
      </c>
    </row>
    <row r="3330" spans="1:17" x14ac:dyDescent="0.2">
      <c r="A3330" s="139" t="s">
        <v>6657</v>
      </c>
      <c r="B3330" s="140" t="s">
        <v>18627</v>
      </c>
      <c r="C3330" s="141">
        <v>308</v>
      </c>
      <c r="D3330" s="141">
        <v>5</v>
      </c>
      <c r="E3330" s="142">
        <v>58420.21</v>
      </c>
      <c r="F3330" s="142">
        <v>92.9</v>
      </c>
      <c r="G3330" s="142">
        <v>59.27</v>
      </c>
      <c r="H3330" s="142">
        <v>756.63</v>
      </c>
      <c r="I3330" s="142">
        <v>908.8</v>
      </c>
      <c r="Q3330" s="30">
        <f t="shared" si="51"/>
        <v>908.8</v>
      </c>
    </row>
    <row r="3331" spans="1:17" x14ac:dyDescent="0.2">
      <c r="A3331" s="139" t="s">
        <v>6659</v>
      </c>
      <c r="B3331" s="140" t="s">
        <v>18628</v>
      </c>
      <c r="C3331" s="141">
        <v>316</v>
      </c>
      <c r="D3331" s="141">
        <v>6</v>
      </c>
      <c r="E3331" s="142">
        <v>1693.01</v>
      </c>
      <c r="F3331" s="142">
        <v>95.32</v>
      </c>
      <c r="G3331" s="142">
        <v>71.13</v>
      </c>
      <c r="H3331" s="142">
        <v>21.93</v>
      </c>
      <c r="I3331" s="142">
        <v>188.38</v>
      </c>
      <c r="Q3331" s="30">
        <f t="shared" si="51"/>
        <v>188.38</v>
      </c>
    </row>
    <row r="3332" spans="1:17" x14ac:dyDescent="0.2">
      <c r="A3332" s="139" t="s">
        <v>6661</v>
      </c>
      <c r="B3332" s="140" t="s">
        <v>18629</v>
      </c>
      <c r="C3332" s="141">
        <v>190</v>
      </c>
      <c r="D3332" s="141">
        <v>6</v>
      </c>
      <c r="E3332" s="142">
        <v>12383.05</v>
      </c>
      <c r="F3332" s="142">
        <v>57.31</v>
      </c>
      <c r="G3332" s="142">
        <v>71.13</v>
      </c>
      <c r="H3332" s="142">
        <v>160.38</v>
      </c>
      <c r="I3332" s="142">
        <v>288.82</v>
      </c>
      <c r="Q3332" s="30">
        <f t="shared" si="51"/>
        <v>288.82</v>
      </c>
    </row>
    <row r="3333" spans="1:17" x14ac:dyDescent="0.2">
      <c r="A3333" s="139" t="s">
        <v>6663</v>
      </c>
      <c r="B3333" s="140" t="s">
        <v>18630</v>
      </c>
      <c r="C3333" s="141">
        <v>102</v>
      </c>
      <c r="D3333" s="141">
        <v>11</v>
      </c>
      <c r="E3333" s="142">
        <v>6491.22</v>
      </c>
      <c r="F3333" s="142">
        <v>30.77</v>
      </c>
      <c r="G3333" s="142">
        <v>130.38999999999999</v>
      </c>
      <c r="H3333" s="142">
        <v>84.07</v>
      </c>
      <c r="I3333" s="142">
        <v>245.23</v>
      </c>
      <c r="Q3333" s="30">
        <f t="shared" si="51"/>
        <v>245.23</v>
      </c>
    </row>
    <row r="3334" spans="1:17" x14ac:dyDescent="0.2">
      <c r="A3334" s="139" t="s">
        <v>6665</v>
      </c>
      <c r="B3334" s="140" t="s">
        <v>18631</v>
      </c>
      <c r="C3334" s="141">
        <v>1557</v>
      </c>
      <c r="D3334" s="141">
        <v>78</v>
      </c>
      <c r="E3334" s="142">
        <v>48822.97</v>
      </c>
      <c r="F3334" s="142">
        <v>469.66</v>
      </c>
      <c r="G3334" s="142">
        <v>924.62</v>
      </c>
      <c r="H3334" s="142">
        <v>632.33000000000004</v>
      </c>
      <c r="I3334" s="142">
        <v>2026.61</v>
      </c>
      <c r="Q3334" s="30">
        <f t="shared" si="51"/>
        <v>2026.61</v>
      </c>
    </row>
    <row r="3335" spans="1:17" x14ac:dyDescent="0.2">
      <c r="A3335" s="139" t="s">
        <v>6667</v>
      </c>
      <c r="B3335" s="140" t="s">
        <v>18632</v>
      </c>
      <c r="C3335" s="141">
        <v>586</v>
      </c>
      <c r="D3335" s="141">
        <v>33</v>
      </c>
      <c r="E3335" s="142">
        <v>102668.62</v>
      </c>
      <c r="F3335" s="142">
        <v>176.76</v>
      </c>
      <c r="G3335" s="142">
        <v>391.18</v>
      </c>
      <c r="H3335" s="142">
        <v>1329.71</v>
      </c>
      <c r="I3335" s="142">
        <v>1897.65</v>
      </c>
      <c r="Q3335" s="30">
        <f t="shared" si="51"/>
        <v>1897.65</v>
      </c>
    </row>
    <row r="3336" spans="1:17" x14ac:dyDescent="0.2">
      <c r="A3336" s="139" t="s">
        <v>6669</v>
      </c>
      <c r="B3336" s="140" t="s">
        <v>18633</v>
      </c>
      <c r="C3336" s="141">
        <v>219</v>
      </c>
      <c r="D3336" s="141">
        <v>16</v>
      </c>
      <c r="E3336" s="142">
        <v>10523.22</v>
      </c>
      <c r="F3336" s="142">
        <v>66.06</v>
      </c>
      <c r="G3336" s="142">
        <v>189.66</v>
      </c>
      <c r="H3336" s="142">
        <v>136.29</v>
      </c>
      <c r="I3336" s="142">
        <v>392.01</v>
      </c>
      <c r="Q3336" s="30">
        <f t="shared" si="51"/>
        <v>392.01</v>
      </c>
    </row>
    <row r="3337" spans="1:17" x14ac:dyDescent="0.2">
      <c r="A3337" s="139" t="s">
        <v>6671</v>
      </c>
      <c r="B3337" s="140" t="s">
        <v>18634</v>
      </c>
      <c r="C3337" s="141">
        <v>158</v>
      </c>
      <c r="D3337" s="141">
        <v>1</v>
      </c>
      <c r="E3337" s="142">
        <v>314.17</v>
      </c>
      <c r="F3337" s="142">
        <v>47.66</v>
      </c>
      <c r="G3337" s="142">
        <v>11.86</v>
      </c>
      <c r="H3337" s="142">
        <v>4.07</v>
      </c>
      <c r="I3337" s="142">
        <v>63.59</v>
      </c>
      <c r="Q3337" s="30">
        <f t="shared" si="51"/>
        <v>63.59</v>
      </c>
    </row>
    <row r="3338" spans="1:17" x14ac:dyDescent="0.2">
      <c r="A3338" s="139" t="s">
        <v>6673</v>
      </c>
      <c r="B3338" s="140" t="s">
        <v>18635</v>
      </c>
      <c r="C3338" s="141">
        <v>254</v>
      </c>
      <c r="D3338" s="141">
        <v>3</v>
      </c>
      <c r="E3338" s="142">
        <v>536.71</v>
      </c>
      <c r="F3338" s="142">
        <v>76.62</v>
      </c>
      <c r="G3338" s="142">
        <v>35.56</v>
      </c>
      <c r="H3338" s="142">
        <v>6.95</v>
      </c>
      <c r="I3338" s="142">
        <v>119.13</v>
      </c>
      <c r="Q3338" s="30">
        <f t="shared" si="51"/>
        <v>119.13</v>
      </c>
    </row>
    <row r="3339" spans="1:17" x14ac:dyDescent="0.2">
      <c r="A3339" s="139" t="s">
        <v>6675</v>
      </c>
      <c r="B3339" s="140" t="s">
        <v>18636</v>
      </c>
      <c r="C3339" s="141">
        <v>194</v>
      </c>
      <c r="D3339" s="141">
        <v>1</v>
      </c>
      <c r="E3339" s="142">
        <v>186.61</v>
      </c>
      <c r="F3339" s="142">
        <v>58.52</v>
      </c>
      <c r="G3339" s="142">
        <v>11.86</v>
      </c>
      <c r="H3339" s="142">
        <v>2.42</v>
      </c>
      <c r="I3339" s="142">
        <v>72.8</v>
      </c>
      <c r="Q3339" s="30">
        <f t="shared" si="51"/>
        <v>72.8</v>
      </c>
    </row>
    <row r="3340" spans="1:17" x14ac:dyDescent="0.2">
      <c r="A3340" s="139" t="s">
        <v>6677</v>
      </c>
      <c r="B3340" s="140" t="s">
        <v>18637</v>
      </c>
      <c r="C3340" s="141">
        <v>79</v>
      </c>
      <c r="D3340" s="141">
        <v>0</v>
      </c>
      <c r="E3340" s="142">
        <v>0</v>
      </c>
      <c r="F3340" s="142">
        <v>23.83</v>
      </c>
      <c r="G3340" s="142">
        <v>0</v>
      </c>
      <c r="H3340" s="142">
        <v>0</v>
      </c>
      <c r="I3340" s="142">
        <v>23.83</v>
      </c>
      <c r="Q3340" s="30">
        <f t="shared" si="51"/>
        <v>23.83</v>
      </c>
    </row>
    <row r="3341" spans="1:17" x14ac:dyDescent="0.2">
      <c r="A3341" s="139" t="s">
        <v>6679</v>
      </c>
      <c r="B3341" s="140" t="s">
        <v>18638</v>
      </c>
      <c r="C3341" s="141">
        <v>4164</v>
      </c>
      <c r="D3341" s="141">
        <v>151</v>
      </c>
      <c r="E3341" s="142">
        <v>88256.97</v>
      </c>
      <c r="F3341" s="142">
        <v>1256.04</v>
      </c>
      <c r="G3341" s="142">
        <v>1789.98</v>
      </c>
      <c r="H3341" s="142">
        <v>1143.06</v>
      </c>
      <c r="I3341" s="142">
        <v>4189.08</v>
      </c>
      <c r="Q3341" s="30">
        <f t="shared" si="51"/>
        <v>4189.08</v>
      </c>
    </row>
    <row r="3342" spans="1:17" x14ac:dyDescent="0.2">
      <c r="A3342" s="139" t="s">
        <v>6681</v>
      </c>
      <c r="B3342" s="140" t="s">
        <v>18639</v>
      </c>
      <c r="C3342" s="141">
        <v>151</v>
      </c>
      <c r="D3342" s="141">
        <v>2</v>
      </c>
      <c r="E3342" s="142">
        <v>1106.1500000000001</v>
      </c>
      <c r="F3342" s="142">
        <v>45.55</v>
      </c>
      <c r="G3342" s="142">
        <v>23.71</v>
      </c>
      <c r="H3342" s="142">
        <v>14.33</v>
      </c>
      <c r="I3342" s="142">
        <v>83.59</v>
      </c>
      <c r="Q3342" s="30">
        <f t="shared" si="51"/>
        <v>83.59</v>
      </c>
    </row>
    <row r="3343" spans="1:17" x14ac:dyDescent="0.2">
      <c r="A3343" s="139" t="s">
        <v>6683</v>
      </c>
      <c r="B3343" s="140" t="s">
        <v>18640</v>
      </c>
      <c r="C3343" s="141">
        <v>159</v>
      </c>
      <c r="D3343" s="141">
        <v>4</v>
      </c>
      <c r="E3343" s="142">
        <v>24324.240000000002</v>
      </c>
      <c r="F3343" s="142">
        <v>47.96</v>
      </c>
      <c r="G3343" s="142">
        <v>47.42</v>
      </c>
      <c r="H3343" s="142">
        <v>315.02999999999997</v>
      </c>
      <c r="I3343" s="142">
        <v>410.41</v>
      </c>
      <c r="Q3343" s="30">
        <f t="shared" ref="Q3343:Q3406" si="52">I3343+P3343</f>
        <v>410.41</v>
      </c>
    </row>
    <row r="3344" spans="1:17" x14ac:dyDescent="0.2">
      <c r="A3344" s="139" t="s">
        <v>6685</v>
      </c>
      <c r="B3344" s="140" t="s">
        <v>18641</v>
      </c>
      <c r="C3344" s="141">
        <v>496</v>
      </c>
      <c r="D3344" s="141">
        <v>17</v>
      </c>
      <c r="E3344" s="142">
        <v>30304.39</v>
      </c>
      <c r="F3344" s="142">
        <v>149.62</v>
      </c>
      <c r="G3344" s="142">
        <v>201.52</v>
      </c>
      <c r="H3344" s="142">
        <v>392.49</v>
      </c>
      <c r="I3344" s="142">
        <v>743.63</v>
      </c>
      <c r="Q3344" s="30">
        <f t="shared" si="52"/>
        <v>743.63</v>
      </c>
    </row>
    <row r="3345" spans="1:17" x14ac:dyDescent="0.2">
      <c r="A3345" s="139" t="s">
        <v>6687</v>
      </c>
      <c r="B3345" s="140" t="s">
        <v>18642</v>
      </c>
      <c r="C3345" s="141">
        <v>46</v>
      </c>
      <c r="D3345" s="141">
        <v>5</v>
      </c>
      <c r="E3345" s="142">
        <v>2931.43</v>
      </c>
      <c r="F3345" s="142">
        <v>13.87</v>
      </c>
      <c r="G3345" s="142">
        <v>59.27</v>
      </c>
      <c r="H3345" s="142">
        <v>37.97</v>
      </c>
      <c r="I3345" s="142">
        <v>111.11</v>
      </c>
      <c r="Q3345" s="30">
        <f t="shared" si="52"/>
        <v>111.11</v>
      </c>
    </row>
    <row r="3346" spans="1:17" x14ac:dyDescent="0.2">
      <c r="A3346" s="139" t="s">
        <v>6689</v>
      </c>
      <c r="B3346" s="140" t="s">
        <v>18643</v>
      </c>
      <c r="C3346" s="141">
        <v>160</v>
      </c>
      <c r="D3346" s="141">
        <v>10</v>
      </c>
      <c r="E3346" s="142">
        <v>6674.12</v>
      </c>
      <c r="F3346" s="142">
        <v>48.26</v>
      </c>
      <c r="G3346" s="142">
        <v>118.54</v>
      </c>
      <c r="H3346" s="142">
        <v>86.44</v>
      </c>
      <c r="I3346" s="142">
        <v>253.24</v>
      </c>
      <c r="Q3346" s="30">
        <f t="shared" si="52"/>
        <v>253.24</v>
      </c>
    </row>
    <row r="3347" spans="1:17" x14ac:dyDescent="0.2">
      <c r="A3347" s="139" t="s">
        <v>6691</v>
      </c>
      <c r="B3347" s="140" t="s">
        <v>18644</v>
      </c>
      <c r="C3347" s="141">
        <v>128</v>
      </c>
      <c r="D3347" s="141">
        <v>3</v>
      </c>
      <c r="E3347" s="142">
        <v>26461.38</v>
      </c>
      <c r="F3347" s="142">
        <v>38.61</v>
      </c>
      <c r="G3347" s="142">
        <v>35.56</v>
      </c>
      <c r="H3347" s="142">
        <v>342.71</v>
      </c>
      <c r="I3347" s="142">
        <v>416.88</v>
      </c>
      <c r="Q3347" s="30">
        <f t="shared" si="52"/>
        <v>416.88</v>
      </c>
    </row>
    <row r="3348" spans="1:17" x14ac:dyDescent="0.2">
      <c r="A3348" s="139" t="s">
        <v>6693</v>
      </c>
      <c r="B3348" s="140" t="s">
        <v>18645</v>
      </c>
      <c r="C3348" s="141">
        <v>697</v>
      </c>
      <c r="D3348" s="141">
        <v>13</v>
      </c>
      <c r="E3348" s="142">
        <v>5771.79</v>
      </c>
      <c r="F3348" s="142">
        <v>210.25</v>
      </c>
      <c r="G3348" s="142">
        <v>154.1</v>
      </c>
      <c r="H3348" s="142">
        <v>74.75</v>
      </c>
      <c r="I3348" s="142">
        <v>439.1</v>
      </c>
      <c r="Q3348" s="30">
        <f t="shared" si="52"/>
        <v>439.1</v>
      </c>
    </row>
    <row r="3349" spans="1:17" x14ac:dyDescent="0.2">
      <c r="A3349" s="139" t="s">
        <v>6695</v>
      </c>
      <c r="B3349" s="140" t="s">
        <v>18646</v>
      </c>
      <c r="C3349" s="141">
        <v>93</v>
      </c>
      <c r="D3349" s="141">
        <v>4</v>
      </c>
      <c r="E3349" s="142">
        <v>26454.080000000002</v>
      </c>
      <c r="F3349" s="142">
        <v>28.06</v>
      </c>
      <c r="G3349" s="142">
        <v>47.42</v>
      </c>
      <c r="H3349" s="142">
        <v>342.62</v>
      </c>
      <c r="I3349" s="142">
        <v>418.1</v>
      </c>
      <c r="Q3349" s="30">
        <f t="shared" si="52"/>
        <v>418.1</v>
      </c>
    </row>
    <row r="3350" spans="1:17" x14ac:dyDescent="0.2">
      <c r="A3350" s="139" t="s">
        <v>6697</v>
      </c>
      <c r="B3350" s="140" t="s">
        <v>18647</v>
      </c>
      <c r="C3350" s="141">
        <v>3445</v>
      </c>
      <c r="D3350" s="141">
        <v>112</v>
      </c>
      <c r="E3350" s="142">
        <v>84139.5</v>
      </c>
      <c r="F3350" s="142">
        <v>1039.1600000000001</v>
      </c>
      <c r="G3350" s="142">
        <v>1327.66</v>
      </c>
      <c r="H3350" s="142">
        <v>1089.74</v>
      </c>
      <c r="I3350" s="142">
        <v>3456.56</v>
      </c>
      <c r="Q3350" s="30">
        <f t="shared" si="52"/>
        <v>3456.56</v>
      </c>
    </row>
    <row r="3351" spans="1:17" x14ac:dyDescent="0.2">
      <c r="A3351" s="139" t="s">
        <v>6699</v>
      </c>
      <c r="B3351" s="140" t="s">
        <v>18648</v>
      </c>
      <c r="C3351" s="141">
        <v>937</v>
      </c>
      <c r="D3351" s="141">
        <v>37</v>
      </c>
      <c r="E3351" s="142">
        <v>120736.91</v>
      </c>
      <c r="F3351" s="142">
        <v>282.64</v>
      </c>
      <c r="G3351" s="142">
        <v>438.6</v>
      </c>
      <c r="H3351" s="142">
        <v>1563.72</v>
      </c>
      <c r="I3351" s="142">
        <v>2284.96</v>
      </c>
      <c r="Q3351" s="30">
        <f t="shared" si="52"/>
        <v>2284.96</v>
      </c>
    </row>
    <row r="3352" spans="1:17" x14ac:dyDescent="0.2">
      <c r="A3352" s="139" t="s">
        <v>6701</v>
      </c>
      <c r="B3352" s="140" t="s">
        <v>18649</v>
      </c>
      <c r="C3352" s="141">
        <v>228</v>
      </c>
      <c r="D3352" s="141">
        <v>4</v>
      </c>
      <c r="E3352" s="142">
        <v>61624.86</v>
      </c>
      <c r="F3352" s="142">
        <v>68.78</v>
      </c>
      <c r="G3352" s="142">
        <v>47.42</v>
      </c>
      <c r="H3352" s="142">
        <v>798.14</v>
      </c>
      <c r="I3352" s="142">
        <v>914.34</v>
      </c>
      <c r="Q3352" s="30">
        <f t="shared" si="52"/>
        <v>914.34</v>
      </c>
    </row>
    <row r="3353" spans="1:17" x14ac:dyDescent="0.2">
      <c r="A3353" s="139" t="s">
        <v>6703</v>
      </c>
      <c r="B3353" s="140" t="s">
        <v>18650</v>
      </c>
      <c r="C3353" s="141">
        <v>822</v>
      </c>
      <c r="D3353" s="141">
        <v>12</v>
      </c>
      <c r="E3353" s="142">
        <v>4201.7700000000004</v>
      </c>
      <c r="F3353" s="142">
        <v>247.95</v>
      </c>
      <c r="G3353" s="142">
        <v>142.25</v>
      </c>
      <c r="H3353" s="142">
        <v>54.42</v>
      </c>
      <c r="I3353" s="142">
        <v>444.62</v>
      </c>
      <c r="Q3353" s="30">
        <f t="shared" si="52"/>
        <v>444.62</v>
      </c>
    </row>
    <row r="3354" spans="1:17" x14ac:dyDescent="0.2">
      <c r="A3354" s="139" t="s">
        <v>6705</v>
      </c>
      <c r="B3354" s="140" t="s">
        <v>18651</v>
      </c>
      <c r="C3354" s="141">
        <v>132</v>
      </c>
      <c r="D3354" s="141">
        <v>3</v>
      </c>
      <c r="E3354" s="142">
        <v>3104.03</v>
      </c>
      <c r="F3354" s="142">
        <v>39.82</v>
      </c>
      <c r="G3354" s="142">
        <v>35.56</v>
      </c>
      <c r="H3354" s="142">
        <v>40.200000000000003</v>
      </c>
      <c r="I3354" s="142">
        <v>115.58</v>
      </c>
      <c r="Q3354" s="30">
        <f t="shared" si="52"/>
        <v>115.58</v>
      </c>
    </row>
    <row r="3355" spans="1:17" x14ac:dyDescent="0.2">
      <c r="A3355" s="139" t="s">
        <v>6707</v>
      </c>
      <c r="B3355" s="140" t="s">
        <v>18652</v>
      </c>
      <c r="C3355" s="141">
        <v>307</v>
      </c>
      <c r="D3355" s="141">
        <v>2</v>
      </c>
      <c r="E3355" s="142">
        <v>627.73</v>
      </c>
      <c r="F3355" s="142">
        <v>92.61</v>
      </c>
      <c r="G3355" s="142">
        <v>23.71</v>
      </c>
      <c r="H3355" s="142">
        <v>8.1300000000000008</v>
      </c>
      <c r="I3355" s="142">
        <v>124.45</v>
      </c>
      <c r="Q3355" s="30">
        <f t="shared" si="52"/>
        <v>124.45</v>
      </c>
    </row>
    <row r="3356" spans="1:17" x14ac:dyDescent="0.2">
      <c r="A3356" s="139" t="s">
        <v>6709</v>
      </c>
      <c r="B3356" s="140" t="s">
        <v>18653</v>
      </c>
      <c r="C3356" s="141">
        <v>105</v>
      </c>
      <c r="D3356" s="141">
        <v>9</v>
      </c>
      <c r="E3356" s="142">
        <v>21349.3</v>
      </c>
      <c r="F3356" s="142">
        <v>31.67</v>
      </c>
      <c r="G3356" s="142">
        <v>106.69</v>
      </c>
      <c r="H3356" s="142">
        <v>276.5</v>
      </c>
      <c r="I3356" s="142">
        <v>414.86</v>
      </c>
      <c r="Q3356" s="30">
        <f t="shared" si="52"/>
        <v>414.86</v>
      </c>
    </row>
    <row r="3357" spans="1:17" x14ac:dyDescent="0.2">
      <c r="A3357" s="139" t="s">
        <v>6711</v>
      </c>
      <c r="B3357" s="140" t="s">
        <v>18654</v>
      </c>
      <c r="C3357" s="141">
        <v>101</v>
      </c>
      <c r="D3357" s="141">
        <v>2</v>
      </c>
      <c r="E3357" s="142">
        <v>2891.66</v>
      </c>
      <c r="F3357" s="142">
        <v>30.46</v>
      </c>
      <c r="G3357" s="142">
        <v>23.71</v>
      </c>
      <c r="H3357" s="142">
        <v>37.450000000000003</v>
      </c>
      <c r="I3357" s="142">
        <v>91.62</v>
      </c>
      <c r="Q3357" s="30">
        <f t="shared" si="52"/>
        <v>91.62</v>
      </c>
    </row>
    <row r="3358" spans="1:17" x14ac:dyDescent="0.2">
      <c r="A3358" s="139" t="s">
        <v>6713</v>
      </c>
      <c r="B3358" s="140" t="s">
        <v>18655</v>
      </c>
      <c r="C3358" s="141">
        <v>1151</v>
      </c>
      <c r="D3358" s="141">
        <v>19</v>
      </c>
      <c r="E3358" s="142">
        <v>6294.65</v>
      </c>
      <c r="F3358" s="142">
        <v>347.19</v>
      </c>
      <c r="G3358" s="142">
        <v>225.23</v>
      </c>
      <c r="H3358" s="142">
        <v>81.53</v>
      </c>
      <c r="I3358" s="142">
        <v>653.95000000000005</v>
      </c>
      <c r="Q3358" s="30">
        <f t="shared" si="52"/>
        <v>653.95000000000005</v>
      </c>
    </row>
    <row r="3359" spans="1:17" x14ac:dyDescent="0.2">
      <c r="A3359" s="139" t="s">
        <v>6715</v>
      </c>
      <c r="B3359" s="140" t="s">
        <v>18656</v>
      </c>
      <c r="C3359" s="141">
        <v>85</v>
      </c>
      <c r="D3359" s="141">
        <v>7</v>
      </c>
      <c r="E3359" s="142">
        <v>2845.55</v>
      </c>
      <c r="F3359" s="142">
        <v>25.64</v>
      </c>
      <c r="G3359" s="142">
        <v>82.98</v>
      </c>
      <c r="H3359" s="142">
        <v>36.86</v>
      </c>
      <c r="I3359" s="142">
        <v>145.47999999999999</v>
      </c>
      <c r="Q3359" s="30">
        <f t="shared" si="52"/>
        <v>145.47999999999999</v>
      </c>
    </row>
    <row r="3360" spans="1:17" x14ac:dyDescent="0.2">
      <c r="A3360" s="139" t="s">
        <v>6717</v>
      </c>
      <c r="B3360" s="140" t="s">
        <v>18657</v>
      </c>
      <c r="C3360" s="141">
        <v>256</v>
      </c>
      <c r="D3360" s="141">
        <v>10</v>
      </c>
      <c r="E3360" s="142">
        <v>7050</v>
      </c>
      <c r="F3360" s="142">
        <v>77.22</v>
      </c>
      <c r="G3360" s="142">
        <v>118.54</v>
      </c>
      <c r="H3360" s="142">
        <v>91.31</v>
      </c>
      <c r="I3360" s="142">
        <v>287.07</v>
      </c>
      <c r="Q3360" s="30">
        <f t="shared" si="52"/>
        <v>287.07</v>
      </c>
    </row>
    <row r="3361" spans="1:17" x14ac:dyDescent="0.2">
      <c r="A3361" s="139" t="s">
        <v>6719</v>
      </c>
      <c r="B3361" s="140" t="s">
        <v>18658</v>
      </c>
      <c r="C3361" s="141">
        <v>110</v>
      </c>
      <c r="D3361" s="141">
        <v>5</v>
      </c>
      <c r="E3361" s="142">
        <v>3255.19</v>
      </c>
      <c r="F3361" s="142">
        <v>33.18</v>
      </c>
      <c r="G3361" s="142">
        <v>59.27</v>
      </c>
      <c r="H3361" s="142">
        <v>42.16</v>
      </c>
      <c r="I3361" s="142">
        <v>134.61000000000001</v>
      </c>
      <c r="Q3361" s="30">
        <f t="shared" si="52"/>
        <v>134.61000000000001</v>
      </c>
    </row>
    <row r="3362" spans="1:17" x14ac:dyDescent="0.2">
      <c r="A3362" s="139" t="s">
        <v>6721</v>
      </c>
      <c r="B3362" s="140" t="s">
        <v>18659</v>
      </c>
      <c r="C3362" s="141">
        <v>58</v>
      </c>
      <c r="D3362" s="141">
        <v>6</v>
      </c>
      <c r="E3362" s="142">
        <v>5590.21</v>
      </c>
      <c r="F3362" s="142">
        <v>17.5</v>
      </c>
      <c r="G3362" s="142">
        <v>71.13</v>
      </c>
      <c r="H3362" s="142">
        <v>72.400000000000006</v>
      </c>
      <c r="I3362" s="142">
        <v>161.03</v>
      </c>
      <c r="Q3362" s="30">
        <f t="shared" si="52"/>
        <v>161.03</v>
      </c>
    </row>
    <row r="3363" spans="1:17" x14ac:dyDescent="0.2">
      <c r="A3363" s="139" t="s">
        <v>6723</v>
      </c>
      <c r="B3363" s="140" t="s">
        <v>18660</v>
      </c>
      <c r="C3363" s="141">
        <v>58</v>
      </c>
      <c r="D3363" s="141">
        <v>0</v>
      </c>
      <c r="E3363" s="142">
        <v>0</v>
      </c>
      <c r="F3363" s="142">
        <v>17.5</v>
      </c>
      <c r="G3363" s="142">
        <v>0</v>
      </c>
      <c r="H3363" s="142">
        <v>0</v>
      </c>
      <c r="I3363" s="142">
        <v>17.5</v>
      </c>
      <c r="Q3363" s="30">
        <f t="shared" si="52"/>
        <v>17.5</v>
      </c>
    </row>
    <row r="3364" spans="1:17" x14ac:dyDescent="0.2">
      <c r="A3364" s="139" t="s">
        <v>6725</v>
      </c>
      <c r="B3364" s="140" t="s">
        <v>18661</v>
      </c>
      <c r="C3364" s="141">
        <v>53</v>
      </c>
      <c r="D3364" s="141">
        <v>0</v>
      </c>
      <c r="E3364" s="142">
        <v>0</v>
      </c>
      <c r="F3364" s="142">
        <v>15.98</v>
      </c>
      <c r="G3364" s="142">
        <v>0</v>
      </c>
      <c r="H3364" s="142">
        <v>0</v>
      </c>
      <c r="I3364" s="142">
        <v>15.98</v>
      </c>
      <c r="Q3364" s="30">
        <f t="shared" si="52"/>
        <v>15.98</v>
      </c>
    </row>
    <row r="3365" spans="1:17" x14ac:dyDescent="0.2">
      <c r="A3365" s="139" t="s">
        <v>6727</v>
      </c>
      <c r="B3365" s="140" t="s">
        <v>18662</v>
      </c>
      <c r="C3365" s="141">
        <v>476</v>
      </c>
      <c r="D3365" s="141">
        <v>7</v>
      </c>
      <c r="E3365" s="142">
        <v>1779.71</v>
      </c>
      <c r="F3365" s="142">
        <v>143.58000000000001</v>
      </c>
      <c r="G3365" s="142">
        <v>82.98</v>
      </c>
      <c r="H3365" s="142">
        <v>23.05</v>
      </c>
      <c r="I3365" s="142">
        <v>249.61</v>
      </c>
      <c r="Q3365" s="30">
        <f t="shared" si="52"/>
        <v>249.61</v>
      </c>
    </row>
    <row r="3366" spans="1:17" x14ac:dyDescent="0.2">
      <c r="A3366" s="139" t="s">
        <v>6729</v>
      </c>
      <c r="B3366" s="140" t="s">
        <v>18663</v>
      </c>
      <c r="C3366" s="141">
        <v>72</v>
      </c>
      <c r="D3366" s="141">
        <v>1</v>
      </c>
      <c r="E3366" s="142">
        <v>248.82</v>
      </c>
      <c r="F3366" s="142">
        <v>21.72</v>
      </c>
      <c r="G3366" s="142">
        <v>11.86</v>
      </c>
      <c r="H3366" s="142">
        <v>3.22</v>
      </c>
      <c r="I3366" s="142">
        <v>36.799999999999997</v>
      </c>
      <c r="Q3366" s="30">
        <f t="shared" si="52"/>
        <v>36.799999999999997</v>
      </c>
    </row>
    <row r="3367" spans="1:17" x14ac:dyDescent="0.2">
      <c r="A3367" s="139" t="s">
        <v>6731</v>
      </c>
      <c r="B3367" s="140" t="s">
        <v>18664</v>
      </c>
      <c r="C3367" s="141">
        <v>39</v>
      </c>
      <c r="D3367" s="141">
        <v>0</v>
      </c>
      <c r="E3367" s="142">
        <v>0</v>
      </c>
      <c r="F3367" s="142">
        <v>11.77</v>
      </c>
      <c r="G3367" s="142">
        <v>0</v>
      </c>
      <c r="H3367" s="142">
        <v>0</v>
      </c>
      <c r="I3367" s="142">
        <v>11.77</v>
      </c>
      <c r="Q3367" s="30">
        <f t="shared" si="52"/>
        <v>11.77</v>
      </c>
    </row>
    <row r="3368" spans="1:17" x14ac:dyDescent="0.2">
      <c r="A3368" s="139" t="s">
        <v>6733</v>
      </c>
      <c r="B3368" s="140" t="s">
        <v>18665</v>
      </c>
      <c r="C3368" s="141">
        <v>128</v>
      </c>
      <c r="D3368" s="141">
        <v>2</v>
      </c>
      <c r="E3368" s="142">
        <v>1533.59</v>
      </c>
      <c r="F3368" s="142">
        <v>38.61</v>
      </c>
      <c r="G3368" s="142">
        <v>23.71</v>
      </c>
      <c r="H3368" s="142">
        <v>19.86</v>
      </c>
      <c r="I3368" s="142">
        <v>82.18</v>
      </c>
      <c r="Q3368" s="30">
        <f t="shared" si="52"/>
        <v>82.18</v>
      </c>
    </row>
    <row r="3369" spans="1:17" x14ac:dyDescent="0.2">
      <c r="A3369" s="139" t="s">
        <v>6735</v>
      </c>
      <c r="B3369" s="140" t="s">
        <v>18666</v>
      </c>
      <c r="C3369" s="141">
        <v>170</v>
      </c>
      <c r="D3369" s="141">
        <v>6</v>
      </c>
      <c r="E3369" s="142">
        <v>2904.94</v>
      </c>
      <c r="F3369" s="142">
        <v>51.28</v>
      </c>
      <c r="G3369" s="142">
        <v>71.13</v>
      </c>
      <c r="H3369" s="142">
        <v>37.619999999999997</v>
      </c>
      <c r="I3369" s="142">
        <v>160.03</v>
      </c>
      <c r="Q3369" s="30">
        <f t="shared" si="52"/>
        <v>160.03</v>
      </c>
    </row>
    <row r="3370" spans="1:17" x14ac:dyDescent="0.2">
      <c r="A3370" s="139" t="s">
        <v>6737</v>
      </c>
      <c r="B3370" s="140" t="s">
        <v>18667</v>
      </c>
      <c r="C3370" s="141">
        <v>560</v>
      </c>
      <c r="D3370" s="141">
        <v>8</v>
      </c>
      <c r="E3370" s="142">
        <v>10911.6</v>
      </c>
      <c r="F3370" s="142">
        <v>168.92</v>
      </c>
      <c r="G3370" s="142">
        <v>94.83</v>
      </c>
      <c r="H3370" s="142">
        <v>141.32</v>
      </c>
      <c r="I3370" s="142">
        <v>405.07</v>
      </c>
      <c r="Q3370" s="30">
        <f t="shared" si="52"/>
        <v>405.07</v>
      </c>
    </row>
    <row r="3371" spans="1:17" x14ac:dyDescent="0.2">
      <c r="A3371" s="139" t="s">
        <v>6739</v>
      </c>
      <c r="B3371" s="140" t="s">
        <v>18668</v>
      </c>
      <c r="C3371" s="141">
        <v>370</v>
      </c>
      <c r="D3371" s="141">
        <v>20</v>
      </c>
      <c r="E3371" s="142">
        <v>21299.279999999999</v>
      </c>
      <c r="F3371" s="142">
        <v>111.61</v>
      </c>
      <c r="G3371" s="142">
        <v>237.08</v>
      </c>
      <c r="H3371" s="142">
        <v>275.86</v>
      </c>
      <c r="I3371" s="142">
        <v>624.54999999999995</v>
      </c>
      <c r="Q3371" s="30">
        <f t="shared" si="52"/>
        <v>624.54999999999995</v>
      </c>
    </row>
    <row r="3372" spans="1:17" x14ac:dyDescent="0.2">
      <c r="A3372" s="139" t="s">
        <v>6741</v>
      </c>
      <c r="B3372" s="140" t="s">
        <v>18669</v>
      </c>
      <c r="C3372" s="141">
        <v>154</v>
      </c>
      <c r="D3372" s="141">
        <v>2</v>
      </c>
      <c r="E3372" s="142">
        <v>466.54</v>
      </c>
      <c r="F3372" s="142">
        <v>46.46</v>
      </c>
      <c r="G3372" s="142">
        <v>23.71</v>
      </c>
      <c r="H3372" s="142">
        <v>6.04</v>
      </c>
      <c r="I3372" s="142">
        <v>76.209999999999994</v>
      </c>
      <c r="Q3372" s="30">
        <f t="shared" si="52"/>
        <v>76.209999999999994</v>
      </c>
    </row>
    <row r="3373" spans="1:17" x14ac:dyDescent="0.2">
      <c r="A3373" s="139" t="s">
        <v>6743</v>
      </c>
      <c r="B3373" s="140" t="s">
        <v>18670</v>
      </c>
      <c r="C3373" s="141">
        <v>58</v>
      </c>
      <c r="D3373" s="141">
        <v>1</v>
      </c>
      <c r="E3373" s="142">
        <v>217.72</v>
      </c>
      <c r="F3373" s="142">
        <v>17.5</v>
      </c>
      <c r="G3373" s="142">
        <v>11.86</v>
      </c>
      <c r="H3373" s="142">
        <v>2.82</v>
      </c>
      <c r="I3373" s="142">
        <v>32.18</v>
      </c>
      <c r="Q3373" s="30">
        <f t="shared" si="52"/>
        <v>32.18</v>
      </c>
    </row>
    <row r="3374" spans="1:17" x14ac:dyDescent="0.2">
      <c r="A3374" s="139" t="s">
        <v>6745</v>
      </c>
      <c r="B3374" s="140" t="s">
        <v>18671</v>
      </c>
      <c r="C3374" s="141">
        <v>1872</v>
      </c>
      <c r="D3374" s="141">
        <v>72</v>
      </c>
      <c r="E3374" s="142">
        <v>44343.59</v>
      </c>
      <c r="F3374" s="142">
        <v>564.66999999999996</v>
      </c>
      <c r="G3374" s="142">
        <v>853.5</v>
      </c>
      <c r="H3374" s="142">
        <v>574.30999999999995</v>
      </c>
      <c r="I3374" s="142">
        <v>1992.48</v>
      </c>
      <c r="Q3374" s="30">
        <f t="shared" si="52"/>
        <v>1992.48</v>
      </c>
    </row>
    <row r="3375" spans="1:17" x14ac:dyDescent="0.2">
      <c r="A3375" s="139" t="s">
        <v>6747</v>
      </c>
      <c r="B3375" s="140" t="s">
        <v>18672</v>
      </c>
      <c r="C3375" s="141">
        <v>810</v>
      </c>
      <c r="D3375" s="141">
        <v>6</v>
      </c>
      <c r="E3375" s="142">
        <v>3123.99</v>
      </c>
      <c r="F3375" s="142">
        <v>244.33</v>
      </c>
      <c r="G3375" s="142">
        <v>71.13</v>
      </c>
      <c r="H3375" s="142">
        <v>40.46</v>
      </c>
      <c r="I3375" s="142">
        <v>355.92</v>
      </c>
      <c r="Q3375" s="30">
        <f t="shared" si="52"/>
        <v>355.92</v>
      </c>
    </row>
    <row r="3376" spans="1:17" x14ac:dyDescent="0.2">
      <c r="A3376" s="139" t="s">
        <v>6749</v>
      </c>
      <c r="B3376" s="140" t="s">
        <v>18673</v>
      </c>
      <c r="C3376" s="141">
        <v>261</v>
      </c>
      <c r="D3376" s="141">
        <v>14</v>
      </c>
      <c r="E3376" s="142">
        <v>7286.58</v>
      </c>
      <c r="F3376" s="142">
        <v>78.73</v>
      </c>
      <c r="G3376" s="142">
        <v>165.96</v>
      </c>
      <c r="H3376" s="142">
        <v>94.38</v>
      </c>
      <c r="I3376" s="142">
        <v>339.07</v>
      </c>
      <c r="Q3376" s="30">
        <f t="shared" si="52"/>
        <v>339.07</v>
      </c>
    </row>
    <row r="3377" spans="1:17" x14ac:dyDescent="0.2">
      <c r="A3377" s="139" t="s">
        <v>6751</v>
      </c>
      <c r="B3377" s="140" t="s">
        <v>18674</v>
      </c>
      <c r="C3377" s="141">
        <v>801</v>
      </c>
      <c r="D3377" s="141">
        <v>37</v>
      </c>
      <c r="E3377" s="142">
        <v>23366.78</v>
      </c>
      <c r="F3377" s="142">
        <v>241.62</v>
      </c>
      <c r="G3377" s="142">
        <v>438.6</v>
      </c>
      <c r="H3377" s="142">
        <v>302.63</v>
      </c>
      <c r="I3377" s="142">
        <v>982.85</v>
      </c>
      <c r="Q3377" s="30">
        <f t="shared" si="52"/>
        <v>982.85</v>
      </c>
    </row>
    <row r="3378" spans="1:17" x14ac:dyDescent="0.2">
      <c r="A3378" s="139" t="s">
        <v>6753</v>
      </c>
      <c r="B3378" s="140" t="s">
        <v>18675</v>
      </c>
      <c r="C3378" s="141">
        <v>919</v>
      </c>
      <c r="D3378" s="141">
        <v>26</v>
      </c>
      <c r="E3378" s="142">
        <v>48502.23</v>
      </c>
      <c r="F3378" s="142">
        <v>277.20999999999998</v>
      </c>
      <c r="G3378" s="142">
        <v>308.20999999999998</v>
      </c>
      <c r="H3378" s="142">
        <v>628.17999999999995</v>
      </c>
      <c r="I3378" s="142">
        <v>1213.5999999999999</v>
      </c>
      <c r="Q3378" s="30">
        <f t="shared" si="52"/>
        <v>1213.5999999999999</v>
      </c>
    </row>
    <row r="3379" spans="1:17" x14ac:dyDescent="0.2">
      <c r="A3379" s="139" t="s">
        <v>6755</v>
      </c>
      <c r="B3379" s="140" t="s">
        <v>18676</v>
      </c>
      <c r="C3379" s="141">
        <v>354</v>
      </c>
      <c r="D3379" s="141">
        <v>14</v>
      </c>
      <c r="E3379" s="142">
        <v>5822.42</v>
      </c>
      <c r="F3379" s="142">
        <v>106.78</v>
      </c>
      <c r="G3379" s="142">
        <v>165.96</v>
      </c>
      <c r="H3379" s="142">
        <v>75.41</v>
      </c>
      <c r="I3379" s="142">
        <v>348.15</v>
      </c>
      <c r="Q3379" s="30">
        <f t="shared" si="52"/>
        <v>348.15</v>
      </c>
    </row>
    <row r="3380" spans="1:17" x14ac:dyDescent="0.2">
      <c r="A3380" s="139" t="s">
        <v>6757</v>
      </c>
      <c r="B3380" s="140" t="s">
        <v>18677</v>
      </c>
      <c r="C3380" s="141">
        <v>201</v>
      </c>
      <c r="D3380" s="141">
        <v>1</v>
      </c>
      <c r="E3380" s="142">
        <v>186.61</v>
      </c>
      <c r="F3380" s="142">
        <v>60.63</v>
      </c>
      <c r="G3380" s="142">
        <v>11.86</v>
      </c>
      <c r="H3380" s="142">
        <v>2.42</v>
      </c>
      <c r="I3380" s="142">
        <v>74.91</v>
      </c>
      <c r="Q3380" s="30">
        <f t="shared" si="52"/>
        <v>74.91</v>
      </c>
    </row>
    <row r="3381" spans="1:17" x14ac:dyDescent="0.2">
      <c r="A3381" s="139" t="s">
        <v>6759</v>
      </c>
      <c r="B3381" s="140" t="s">
        <v>18678</v>
      </c>
      <c r="C3381" s="141">
        <v>2315</v>
      </c>
      <c r="D3381" s="141">
        <v>59</v>
      </c>
      <c r="E3381" s="142">
        <v>13585.34</v>
      </c>
      <c r="F3381" s="142">
        <v>698.3</v>
      </c>
      <c r="G3381" s="142">
        <v>699.39</v>
      </c>
      <c r="H3381" s="142">
        <v>175.95</v>
      </c>
      <c r="I3381" s="142">
        <v>1573.64</v>
      </c>
      <c r="Q3381" s="30">
        <f t="shared" si="52"/>
        <v>1573.64</v>
      </c>
    </row>
    <row r="3382" spans="1:17" x14ac:dyDescent="0.2">
      <c r="A3382" s="139" t="s">
        <v>6761</v>
      </c>
      <c r="B3382" s="140" t="s">
        <v>18679</v>
      </c>
      <c r="C3382" s="141">
        <v>240</v>
      </c>
      <c r="D3382" s="141">
        <v>5</v>
      </c>
      <c r="E3382" s="142">
        <v>2969.5</v>
      </c>
      <c r="F3382" s="142">
        <v>72.39</v>
      </c>
      <c r="G3382" s="142">
        <v>59.27</v>
      </c>
      <c r="H3382" s="142">
        <v>38.46</v>
      </c>
      <c r="I3382" s="142">
        <v>170.12</v>
      </c>
      <c r="Q3382" s="30">
        <f t="shared" si="52"/>
        <v>170.12</v>
      </c>
    </row>
    <row r="3383" spans="1:17" x14ac:dyDescent="0.2">
      <c r="A3383" s="139" t="s">
        <v>6763</v>
      </c>
      <c r="B3383" s="140" t="s">
        <v>18680</v>
      </c>
      <c r="C3383" s="141">
        <v>415</v>
      </c>
      <c r="D3383" s="141">
        <v>18</v>
      </c>
      <c r="E3383" s="142">
        <v>7049.91</v>
      </c>
      <c r="F3383" s="142">
        <v>125.18</v>
      </c>
      <c r="G3383" s="142">
        <v>213.38</v>
      </c>
      <c r="H3383" s="142">
        <v>91.3</v>
      </c>
      <c r="I3383" s="142">
        <v>429.86</v>
      </c>
      <c r="Q3383" s="30">
        <f t="shared" si="52"/>
        <v>429.86</v>
      </c>
    </row>
    <row r="3384" spans="1:17" x14ac:dyDescent="0.2">
      <c r="A3384" s="139" t="s">
        <v>6765</v>
      </c>
      <c r="B3384" s="140" t="s">
        <v>18681</v>
      </c>
      <c r="C3384" s="141">
        <v>993</v>
      </c>
      <c r="D3384" s="141">
        <v>7</v>
      </c>
      <c r="E3384" s="142">
        <v>9361.52</v>
      </c>
      <c r="F3384" s="142">
        <v>76.36</v>
      </c>
      <c r="G3384" s="142">
        <v>48.94</v>
      </c>
      <c r="H3384" s="142">
        <v>78.22</v>
      </c>
      <c r="I3384" s="142">
        <v>203.52</v>
      </c>
      <c r="Q3384" s="30">
        <f t="shared" si="52"/>
        <v>203.52</v>
      </c>
    </row>
    <row r="3385" spans="1:17" x14ac:dyDescent="0.2">
      <c r="A3385" s="139" t="s">
        <v>6767</v>
      </c>
      <c r="B3385" s="140" t="s">
        <v>18682</v>
      </c>
      <c r="C3385" s="141">
        <v>21556</v>
      </c>
      <c r="D3385" s="141">
        <v>248</v>
      </c>
      <c r="E3385" s="142">
        <v>346580.16</v>
      </c>
      <c r="F3385" s="142">
        <v>1657.54</v>
      </c>
      <c r="G3385" s="142">
        <v>1733.97</v>
      </c>
      <c r="H3385" s="142">
        <v>2895.94</v>
      </c>
      <c r="I3385" s="142">
        <v>6287.45</v>
      </c>
      <c r="Q3385" s="30">
        <f t="shared" si="52"/>
        <v>6287.45</v>
      </c>
    </row>
    <row r="3386" spans="1:17" x14ac:dyDescent="0.2">
      <c r="A3386" s="139" t="s">
        <v>6769</v>
      </c>
      <c r="B3386" s="140" t="s">
        <v>18683</v>
      </c>
      <c r="C3386" s="141">
        <v>10347</v>
      </c>
      <c r="D3386" s="141">
        <v>116</v>
      </c>
      <c r="E3386" s="142">
        <v>122382.23</v>
      </c>
      <c r="F3386" s="142">
        <v>795.62</v>
      </c>
      <c r="G3386" s="142">
        <v>811.05</v>
      </c>
      <c r="H3386" s="142">
        <v>1022.59</v>
      </c>
      <c r="I3386" s="142">
        <v>2629.26</v>
      </c>
      <c r="Q3386" s="30">
        <f t="shared" si="52"/>
        <v>2629.26</v>
      </c>
    </row>
    <row r="3387" spans="1:17" x14ac:dyDescent="0.2">
      <c r="A3387" s="139" t="s">
        <v>6771</v>
      </c>
      <c r="B3387" s="140" t="s">
        <v>18684</v>
      </c>
      <c r="C3387" s="141">
        <v>463</v>
      </c>
      <c r="D3387" s="141">
        <v>6</v>
      </c>
      <c r="E3387" s="142">
        <v>1468.27</v>
      </c>
      <c r="F3387" s="142">
        <v>35.6</v>
      </c>
      <c r="G3387" s="142">
        <v>41.95</v>
      </c>
      <c r="H3387" s="142">
        <v>12.27</v>
      </c>
      <c r="I3387" s="142">
        <v>89.82</v>
      </c>
      <c r="Q3387" s="30">
        <f t="shared" si="52"/>
        <v>89.82</v>
      </c>
    </row>
    <row r="3388" spans="1:17" x14ac:dyDescent="0.2">
      <c r="A3388" s="139" t="s">
        <v>6773</v>
      </c>
      <c r="B3388" s="140" t="s">
        <v>18685</v>
      </c>
      <c r="C3388" s="141">
        <v>36030</v>
      </c>
      <c r="D3388" s="141">
        <v>345</v>
      </c>
      <c r="E3388" s="142">
        <v>266932.71000000002</v>
      </c>
      <c r="F3388" s="142">
        <v>2770.5</v>
      </c>
      <c r="G3388" s="142">
        <v>2412.17</v>
      </c>
      <c r="H3388" s="142">
        <v>2230.42</v>
      </c>
      <c r="I3388" s="142">
        <v>7413.09</v>
      </c>
      <c r="Q3388" s="30">
        <f t="shared" si="52"/>
        <v>7413.09</v>
      </c>
    </row>
    <row r="3389" spans="1:17" x14ac:dyDescent="0.2">
      <c r="A3389" s="139" t="s">
        <v>6775</v>
      </c>
      <c r="B3389" s="140" t="s">
        <v>18686</v>
      </c>
      <c r="C3389" s="141">
        <v>5397</v>
      </c>
      <c r="D3389" s="141">
        <v>65</v>
      </c>
      <c r="E3389" s="142">
        <v>53565.15</v>
      </c>
      <c r="F3389" s="142">
        <v>415</v>
      </c>
      <c r="G3389" s="142">
        <v>454.46</v>
      </c>
      <c r="H3389" s="142">
        <v>447.58</v>
      </c>
      <c r="I3389" s="142">
        <v>1317.04</v>
      </c>
      <c r="Q3389" s="30">
        <f t="shared" si="52"/>
        <v>1317.04</v>
      </c>
    </row>
    <row r="3390" spans="1:17" x14ac:dyDescent="0.2">
      <c r="A3390" s="139" t="s">
        <v>6777</v>
      </c>
      <c r="B3390" s="140" t="s">
        <v>18687</v>
      </c>
      <c r="C3390" s="141">
        <v>3535</v>
      </c>
      <c r="D3390" s="141">
        <v>31</v>
      </c>
      <c r="E3390" s="142">
        <v>27818.09</v>
      </c>
      <c r="F3390" s="142">
        <v>271.82</v>
      </c>
      <c r="G3390" s="142">
        <v>216.74</v>
      </c>
      <c r="H3390" s="142">
        <v>232.44</v>
      </c>
      <c r="I3390" s="142">
        <v>721</v>
      </c>
      <c r="Q3390" s="30">
        <f t="shared" si="52"/>
        <v>721</v>
      </c>
    </row>
    <row r="3391" spans="1:17" x14ac:dyDescent="0.2">
      <c r="A3391" s="139" t="s">
        <v>6779</v>
      </c>
      <c r="B3391" s="140" t="s">
        <v>18688</v>
      </c>
      <c r="C3391" s="141">
        <v>1698</v>
      </c>
      <c r="D3391" s="141">
        <v>10</v>
      </c>
      <c r="E3391" s="142">
        <v>9905.73</v>
      </c>
      <c r="F3391" s="142">
        <v>130.57</v>
      </c>
      <c r="G3391" s="142">
        <v>69.92</v>
      </c>
      <c r="H3391" s="142">
        <v>82.77</v>
      </c>
      <c r="I3391" s="142">
        <v>283.26</v>
      </c>
      <c r="Q3391" s="30">
        <f t="shared" si="52"/>
        <v>283.26</v>
      </c>
    </row>
    <row r="3392" spans="1:17" x14ac:dyDescent="0.2">
      <c r="A3392" s="139" t="s">
        <v>6781</v>
      </c>
      <c r="B3392" s="140" t="s">
        <v>18689</v>
      </c>
      <c r="C3392" s="141">
        <v>15773</v>
      </c>
      <c r="D3392" s="141">
        <v>184</v>
      </c>
      <c r="E3392" s="142">
        <v>170283.13</v>
      </c>
      <c r="F3392" s="142">
        <v>1212.8599999999999</v>
      </c>
      <c r="G3392" s="142">
        <v>1286.49</v>
      </c>
      <c r="H3392" s="142">
        <v>1422.84</v>
      </c>
      <c r="I3392" s="142">
        <v>3922.19</v>
      </c>
      <c r="Q3392" s="30">
        <f t="shared" si="52"/>
        <v>3922.19</v>
      </c>
    </row>
    <row r="3393" spans="1:17" x14ac:dyDescent="0.2">
      <c r="A3393" s="139" t="s">
        <v>6783</v>
      </c>
      <c r="B3393" s="140" t="s">
        <v>18690</v>
      </c>
      <c r="C3393" s="141">
        <v>17377</v>
      </c>
      <c r="D3393" s="141">
        <v>191</v>
      </c>
      <c r="E3393" s="142">
        <v>116627.92</v>
      </c>
      <c r="F3393" s="142">
        <v>1336.19</v>
      </c>
      <c r="G3393" s="142">
        <v>1335.43</v>
      </c>
      <c r="H3393" s="142">
        <v>974.51</v>
      </c>
      <c r="I3393" s="142">
        <v>3646.13</v>
      </c>
      <c r="Q3393" s="30">
        <f t="shared" si="52"/>
        <v>3646.13</v>
      </c>
    </row>
    <row r="3394" spans="1:17" x14ac:dyDescent="0.2">
      <c r="A3394" s="139" t="s">
        <v>6785</v>
      </c>
      <c r="B3394" s="140" t="s">
        <v>18691</v>
      </c>
      <c r="C3394" s="141">
        <v>2594</v>
      </c>
      <c r="D3394" s="141">
        <v>16</v>
      </c>
      <c r="E3394" s="142">
        <v>19834.41</v>
      </c>
      <c r="F3394" s="142">
        <v>199.46</v>
      </c>
      <c r="G3394" s="142">
        <v>111.87</v>
      </c>
      <c r="H3394" s="142">
        <v>165.73</v>
      </c>
      <c r="I3394" s="142">
        <v>477.06</v>
      </c>
      <c r="Q3394" s="30">
        <f t="shared" si="52"/>
        <v>477.06</v>
      </c>
    </row>
    <row r="3395" spans="1:17" x14ac:dyDescent="0.2">
      <c r="A3395" s="139" t="s">
        <v>6787</v>
      </c>
      <c r="B3395" s="140" t="s">
        <v>18692</v>
      </c>
      <c r="C3395" s="141">
        <v>5112</v>
      </c>
      <c r="D3395" s="141">
        <v>54</v>
      </c>
      <c r="E3395" s="142">
        <v>41233.519999999997</v>
      </c>
      <c r="F3395" s="142">
        <v>393.08</v>
      </c>
      <c r="G3395" s="142">
        <v>377.56</v>
      </c>
      <c r="H3395" s="142">
        <v>344.54</v>
      </c>
      <c r="I3395" s="142">
        <v>1115.18</v>
      </c>
      <c r="Q3395" s="30">
        <f t="shared" si="52"/>
        <v>1115.18</v>
      </c>
    </row>
    <row r="3396" spans="1:17" x14ac:dyDescent="0.2">
      <c r="A3396" s="139" t="s">
        <v>6789</v>
      </c>
      <c r="B3396" s="140" t="s">
        <v>18693</v>
      </c>
      <c r="C3396" s="141">
        <v>3008</v>
      </c>
      <c r="D3396" s="141">
        <v>28</v>
      </c>
      <c r="E3396" s="142">
        <v>19732.96</v>
      </c>
      <c r="F3396" s="142">
        <v>231.3</v>
      </c>
      <c r="G3396" s="142">
        <v>195.77</v>
      </c>
      <c r="H3396" s="142">
        <v>164.88</v>
      </c>
      <c r="I3396" s="142">
        <v>591.95000000000005</v>
      </c>
      <c r="Q3396" s="30">
        <f t="shared" si="52"/>
        <v>591.95000000000005</v>
      </c>
    </row>
    <row r="3397" spans="1:17" x14ac:dyDescent="0.2">
      <c r="A3397" s="139" t="s">
        <v>6791</v>
      </c>
      <c r="B3397" s="140" t="s">
        <v>18694</v>
      </c>
      <c r="C3397" s="141">
        <v>1519</v>
      </c>
      <c r="D3397" s="141">
        <v>9</v>
      </c>
      <c r="E3397" s="142">
        <v>6799.49</v>
      </c>
      <c r="F3397" s="142">
        <v>116.8</v>
      </c>
      <c r="G3397" s="142">
        <v>62.93</v>
      </c>
      <c r="H3397" s="142">
        <v>56.82</v>
      </c>
      <c r="I3397" s="142">
        <v>236.55</v>
      </c>
      <c r="Q3397" s="30">
        <f t="shared" si="52"/>
        <v>236.55</v>
      </c>
    </row>
    <row r="3398" spans="1:17" x14ac:dyDescent="0.2">
      <c r="A3398" s="139" t="s">
        <v>6793</v>
      </c>
      <c r="B3398" s="140" t="s">
        <v>18695</v>
      </c>
      <c r="C3398" s="141">
        <v>448</v>
      </c>
      <c r="D3398" s="141">
        <v>7</v>
      </c>
      <c r="E3398" s="142">
        <v>2320.27</v>
      </c>
      <c r="F3398" s="142">
        <v>34.450000000000003</v>
      </c>
      <c r="G3398" s="142">
        <v>48.94</v>
      </c>
      <c r="H3398" s="142">
        <v>19.38</v>
      </c>
      <c r="I3398" s="142">
        <v>102.77</v>
      </c>
      <c r="Q3398" s="30">
        <f t="shared" si="52"/>
        <v>102.77</v>
      </c>
    </row>
    <row r="3399" spans="1:17" x14ac:dyDescent="0.2">
      <c r="A3399" s="139" t="s">
        <v>6795</v>
      </c>
      <c r="B3399" s="140" t="s">
        <v>18696</v>
      </c>
      <c r="C3399" s="141">
        <v>1745</v>
      </c>
      <c r="D3399" s="141">
        <v>15</v>
      </c>
      <c r="E3399" s="142">
        <v>11851.76</v>
      </c>
      <c r="F3399" s="142">
        <v>134.18</v>
      </c>
      <c r="G3399" s="142">
        <v>104.88</v>
      </c>
      <c r="H3399" s="142">
        <v>99.03</v>
      </c>
      <c r="I3399" s="142">
        <v>338.09</v>
      </c>
      <c r="Q3399" s="30">
        <f t="shared" si="52"/>
        <v>338.09</v>
      </c>
    </row>
    <row r="3400" spans="1:17" x14ac:dyDescent="0.2">
      <c r="A3400" s="139" t="s">
        <v>6797</v>
      </c>
      <c r="B3400" s="140" t="s">
        <v>18697</v>
      </c>
      <c r="C3400" s="141">
        <v>2642</v>
      </c>
      <c r="D3400" s="141">
        <v>24</v>
      </c>
      <c r="E3400" s="142">
        <v>19208.87</v>
      </c>
      <c r="F3400" s="142">
        <v>203.15</v>
      </c>
      <c r="G3400" s="142">
        <v>167.8</v>
      </c>
      <c r="H3400" s="142">
        <v>160.5</v>
      </c>
      <c r="I3400" s="142">
        <v>531.45000000000005</v>
      </c>
      <c r="Q3400" s="30">
        <f t="shared" si="52"/>
        <v>531.45000000000005</v>
      </c>
    </row>
    <row r="3401" spans="1:17" x14ac:dyDescent="0.2">
      <c r="A3401" s="139" t="s">
        <v>6799</v>
      </c>
      <c r="B3401" s="140" t="s">
        <v>18698</v>
      </c>
      <c r="C3401" s="141">
        <v>1705</v>
      </c>
      <c r="D3401" s="141">
        <v>20</v>
      </c>
      <c r="E3401" s="142">
        <v>30509.86</v>
      </c>
      <c r="F3401" s="142">
        <v>131.1</v>
      </c>
      <c r="G3401" s="142">
        <v>139.83000000000001</v>
      </c>
      <c r="H3401" s="142">
        <v>254.94</v>
      </c>
      <c r="I3401" s="142">
        <v>525.87</v>
      </c>
      <c r="Q3401" s="30">
        <f t="shared" si="52"/>
        <v>525.87</v>
      </c>
    </row>
    <row r="3402" spans="1:17" x14ac:dyDescent="0.2">
      <c r="A3402" s="139" t="s">
        <v>6801</v>
      </c>
      <c r="B3402" s="140" t="s">
        <v>18699</v>
      </c>
      <c r="C3402" s="141">
        <v>1802</v>
      </c>
      <c r="D3402" s="141">
        <v>12</v>
      </c>
      <c r="E3402" s="142">
        <v>15599.03</v>
      </c>
      <c r="F3402" s="142">
        <v>138.56</v>
      </c>
      <c r="G3402" s="142">
        <v>83.9</v>
      </c>
      <c r="H3402" s="142">
        <v>130.34</v>
      </c>
      <c r="I3402" s="142">
        <v>352.8</v>
      </c>
      <c r="Q3402" s="30">
        <f t="shared" si="52"/>
        <v>352.8</v>
      </c>
    </row>
    <row r="3403" spans="1:17" x14ac:dyDescent="0.2">
      <c r="A3403" s="139" t="s">
        <v>6803</v>
      </c>
      <c r="B3403" s="140" t="s">
        <v>18700</v>
      </c>
      <c r="C3403" s="141">
        <v>593</v>
      </c>
      <c r="D3403" s="141">
        <v>11</v>
      </c>
      <c r="E3403" s="142">
        <v>4565.38</v>
      </c>
      <c r="F3403" s="142">
        <v>45.6</v>
      </c>
      <c r="G3403" s="142">
        <v>76.91</v>
      </c>
      <c r="H3403" s="142">
        <v>38.14</v>
      </c>
      <c r="I3403" s="142">
        <v>160.65</v>
      </c>
      <c r="Q3403" s="30">
        <f t="shared" si="52"/>
        <v>160.65</v>
      </c>
    </row>
    <row r="3404" spans="1:17" x14ac:dyDescent="0.2">
      <c r="A3404" s="139" t="s">
        <v>6805</v>
      </c>
      <c r="B3404" s="140" t="s">
        <v>18701</v>
      </c>
      <c r="C3404" s="141">
        <v>14960</v>
      </c>
      <c r="D3404" s="141">
        <v>153</v>
      </c>
      <c r="E3404" s="142">
        <v>156647.93</v>
      </c>
      <c r="F3404" s="142">
        <v>1150.3399999999999</v>
      </c>
      <c r="G3404" s="142">
        <v>1069.74</v>
      </c>
      <c r="H3404" s="142">
        <v>1308.9100000000001</v>
      </c>
      <c r="I3404" s="142">
        <v>3528.99</v>
      </c>
      <c r="Q3404" s="30">
        <f t="shared" si="52"/>
        <v>3528.99</v>
      </c>
    </row>
    <row r="3405" spans="1:17" x14ac:dyDescent="0.2">
      <c r="A3405" s="139" t="s">
        <v>6807</v>
      </c>
      <c r="B3405" s="140" t="s">
        <v>18702</v>
      </c>
      <c r="C3405" s="141">
        <v>3209</v>
      </c>
      <c r="D3405" s="141">
        <v>38</v>
      </c>
      <c r="E3405" s="142">
        <v>43168.5</v>
      </c>
      <c r="F3405" s="142">
        <v>246.75</v>
      </c>
      <c r="G3405" s="142">
        <v>265.69</v>
      </c>
      <c r="H3405" s="142">
        <v>360.7</v>
      </c>
      <c r="I3405" s="142">
        <v>873.14</v>
      </c>
      <c r="Q3405" s="30">
        <f t="shared" si="52"/>
        <v>873.14</v>
      </c>
    </row>
    <row r="3406" spans="1:17" x14ac:dyDescent="0.2">
      <c r="A3406" s="139" t="s">
        <v>6809</v>
      </c>
      <c r="B3406" s="140" t="s">
        <v>18703</v>
      </c>
      <c r="C3406" s="141">
        <v>3960</v>
      </c>
      <c r="D3406" s="141">
        <v>51</v>
      </c>
      <c r="E3406" s="142">
        <v>33718.25</v>
      </c>
      <c r="F3406" s="142">
        <v>304.5</v>
      </c>
      <c r="G3406" s="142">
        <v>356.58</v>
      </c>
      <c r="H3406" s="142">
        <v>281.74</v>
      </c>
      <c r="I3406" s="142">
        <v>942.82</v>
      </c>
      <c r="Q3406" s="30">
        <f t="shared" si="52"/>
        <v>942.82</v>
      </c>
    </row>
    <row r="3407" spans="1:17" x14ac:dyDescent="0.2">
      <c r="A3407" s="139" t="s">
        <v>6811</v>
      </c>
      <c r="B3407" s="140" t="s">
        <v>18704</v>
      </c>
      <c r="C3407" s="141">
        <v>745</v>
      </c>
      <c r="D3407" s="141">
        <v>10</v>
      </c>
      <c r="E3407" s="142">
        <v>7492.83</v>
      </c>
      <c r="F3407" s="142">
        <v>57.29</v>
      </c>
      <c r="G3407" s="142">
        <v>69.92</v>
      </c>
      <c r="H3407" s="142">
        <v>62.61</v>
      </c>
      <c r="I3407" s="142">
        <v>189.82</v>
      </c>
      <c r="Q3407" s="30">
        <f t="shared" ref="Q3407:Q3470" si="53">I3407+P3407</f>
        <v>189.82</v>
      </c>
    </row>
    <row r="3408" spans="1:17" x14ac:dyDescent="0.2">
      <c r="A3408" s="139" t="s">
        <v>6813</v>
      </c>
      <c r="B3408" s="140" t="s">
        <v>18705</v>
      </c>
      <c r="C3408" s="141">
        <v>7183</v>
      </c>
      <c r="D3408" s="141">
        <v>62</v>
      </c>
      <c r="E3408" s="142">
        <v>46063.65</v>
      </c>
      <c r="F3408" s="142">
        <v>552.34</v>
      </c>
      <c r="G3408" s="142">
        <v>433.49</v>
      </c>
      <c r="H3408" s="142">
        <v>384.9</v>
      </c>
      <c r="I3408" s="142">
        <v>1370.73</v>
      </c>
      <c r="Q3408" s="30">
        <f t="shared" si="53"/>
        <v>1370.73</v>
      </c>
    </row>
    <row r="3409" spans="1:17" x14ac:dyDescent="0.2">
      <c r="A3409" s="139" t="s">
        <v>6815</v>
      </c>
      <c r="B3409" s="140" t="s">
        <v>18706</v>
      </c>
      <c r="C3409" s="141">
        <v>902</v>
      </c>
      <c r="D3409" s="141">
        <v>13</v>
      </c>
      <c r="E3409" s="142">
        <v>19609.240000000002</v>
      </c>
      <c r="F3409" s="142">
        <v>69.36</v>
      </c>
      <c r="G3409" s="142">
        <v>90.9</v>
      </c>
      <c r="H3409" s="142">
        <v>163.85</v>
      </c>
      <c r="I3409" s="142">
        <v>324.11</v>
      </c>
      <c r="Q3409" s="30">
        <f t="shared" si="53"/>
        <v>324.11</v>
      </c>
    </row>
    <row r="3410" spans="1:17" x14ac:dyDescent="0.2">
      <c r="A3410" s="139" t="s">
        <v>6817</v>
      </c>
      <c r="B3410" s="140" t="s">
        <v>18707</v>
      </c>
      <c r="C3410" s="141">
        <v>1397</v>
      </c>
      <c r="D3410" s="141">
        <v>8</v>
      </c>
      <c r="E3410" s="142">
        <v>17958.57</v>
      </c>
      <c r="F3410" s="142">
        <v>107.42</v>
      </c>
      <c r="G3410" s="142">
        <v>55.94</v>
      </c>
      <c r="H3410" s="142">
        <v>150.06</v>
      </c>
      <c r="I3410" s="142">
        <v>313.42</v>
      </c>
      <c r="Q3410" s="30">
        <f t="shared" si="53"/>
        <v>313.42</v>
      </c>
    </row>
    <row r="3411" spans="1:17" x14ac:dyDescent="0.2">
      <c r="A3411" s="139" t="s">
        <v>6819</v>
      </c>
      <c r="B3411" s="140" t="s">
        <v>18708</v>
      </c>
      <c r="C3411" s="141">
        <v>932</v>
      </c>
      <c r="D3411" s="141">
        <v>8</v>
      </c>
      <c r="E3411" s="142">
        <v>3998.61</v>
      </c>
      <c r="F3411" s="142">
        <v>71.66</v>
      </c>
      <c r="G3411" s="142">
        <v>55.94</v>
      </c>
      <c r="H3411" s="142">
        <v>33.409999999999997</v>
      </c>
      <c r="I3411" s="142">
        <v>161.01</v>
      </c>
      <c r="Q3411" s="30">
        <f t="shared" si="53"/>
        <v>161.01</v>
      </c>
    </row>
    <row r="3412" spans="1:17" x14ac:dyDescent="0.2">
      <c r="A3412" s="139" t="s">
        <v>6821</v>
      </c>
      <c r="B3412" s="140" t="s">
        <v>18709</v>
      </c>
      <c r="C3412" s="141">
        <v>606</v>
      </c>
      <c r="D3412" s="141">
        <v>9</v>
      </c>
      <c r="E3412" s="142">
        <v>8260.81</v>
      </c>
      <c r="F3412" s="142">
        <v>46.6</v>
      </c>
      <c r="G3412" s="142">
        <v>62.93</v>
      </c>
      <c r="H3412" s="142">
        <v>69.02</v>
      </c>
      <c r="I3412" s="142">
        <v>178.55</v>
      </c>
      <c r="Q3412" s="30">
        <f t="shared" si="53"/>
        <v>178.55</v>
      </c>
    </row>
    <row r="3413" spans="1:17" x14ac:dyDescent="0.2">
      <c r="A3413" s="139" t="s">
        <v>6823</v>
      </c>
      <c r="B3413" s="140" t="s">
        <v>18710</v>
      </c>
      <c r="C3413" s="141">
        <v>1565</v>
      </c>
      <c r="D3413" s="141">
        <v>11</v>
      </c>
      <c r="E3413" s="142">
        <v>8835.6299999999992</v>
      </c>
      <c r="F3413" s="142">
        <v>120.34</v>
      </c>
      <c r="G3413" s="142">
        <v>76.91</v>
      </c>
      <c r="H3413" s="142">
        <v>73.83</v>
      </c>
      <c r="I3413" s="142">
        <v>271.08</v>
      </c>
      <c r="Q3413" s="30">
        <f t="shared" si="53"/>
        <v>271.08</v>
      </c>
    </row>
    <row r="3414" spans="1:17" x14ac:dyDescent="0.2">
      <c r="A3414" s="139" t="s">
        <v>6825</v>
      </c>
      <c r="B3414" s="140" t="s">
        <v>18711</v>
      </c>
      <c r="C3414" s="141">
        <v>3023</v>
      </c>
      <c r="D3414" s="141">
        <v>29</v>
      </c>
      <c r="E3414" s="142">
        <v>21265.31</v>
      </c>
      <c r="F3414" s="142">
        <v>232.45</v>
      </c>
      <c r="G3414" s="142">
        <v>202.76</v>
      </c>
      <c r="H3414" s="142">
        <v>177.69</v>
      </c>
      <c r="I3414" s="142">
        <v>612.9</v>
      </c>
      <c r="Q3414" s="30">
        <f t="shared" si="53"/>
        <v>612.9</v>
      </c>
    </row>
    <row r="3415" spans="1:17" x14ac:dyDescent="0.2">
      <c r="A3415" s="139" t="s">
        <v>6827</v>
      </c>
      <c r="B3415" s="140" t="s">
        <v>18712</v>
      </c>
      <c r="C3415" s="141">
        <v>1309</v>
      </c>
      <c r="D3415" s="141">
        <v>14</v>
      </c>
      <c r="E3415" s="142">
        <v>13047.15</v>
      </c>
      <c r="F3415" s="142">
        <v>100.66</v>
      </c>
      <c r="G3415" s="142">
        <v>97.89</v>
      </c>
      <c r="H3415" s="142">
        <v>109.02</v>
      </c>
      <c r="I3415" s="142">
        <v>307.57</v>
      </c>
      <c r="Q3415" s="30">
        <f t="shared" si="53"/>
        <v>307.57</v>
      </c>
    </row>
    <row r="3416" spans="1:17" x14ac:dyDescent="0.2">
      <c r="A3416" s="139" t="s">
        <v>6829</v>
      </c>
      <c r="B3416" s="140" t="s">
        <v>18713</v>
      </c>
      <c r="C3416" s="141">
        <v>573</v>
      </c>
      <c r="D3416" s="141">
        <v>8</v>
      </c>
      <c r="E3416" s="142">
        <v>8724.5499999999993</v>
      </c>
      <c r="F3416" s="142">
        <v>44.06</v>
      </c>
      <c r="G3416" s="142">
        <v>55.94</v>
      </c>
      <c r="H3416" s="142">
        <v>72.900000000000006</v>
      </c>
      <c r="I3416" s="142">
        <v>172.9</v>
      </c>
      <c r="Q3416" s="30">
        <f t="shared" si="53"/>
        <v>172.9</v>
      </c>
    </row>
    <row r="3417" spans="1:17" x14ac:dyDescent="0.2">
      <c r="A3417" s="139" t="s">
        <v>6831</v>
      </c>
      <c r="B3417" s="140" t="s">
        <v>18714</v>
      </c>
      <c r="C3417" s="141">
        <v>5151</v>
      </c>
      <c r="D3417" s="141">
        <v>50</v>
      </c>
      <c r="E3417" s="142">
        <v>22132.76</v>
      </c>
      <c r="F3417" s="142">
        <v>396.08</v>
      </c>
      <c r="G3417" s="142">
        <v>349.59</v>
      </c>
      <c r="H3417" s="142">
        <v>184.94</v>
      </c>
      <c r="I3417" s="142">
        <v>930.61</v>
      </c>
      <c r="Q3417" s="30">
        <f t="shared" si="53"/>
        <v>930.61</v>
      </c>
    </row>
    <row r="3418" spans="1:17" x14ac:dyDescent="0.2">
      <c r="A3418" s="139" t="s">
        <v>6833</v>
      </c>
      <c r="B3418" s="140" t="s">
        <v>18715</v>
      </c>
      <c r="C3418" s="141">
        <v>2748</v>
      </c>
      <c r="D3418" s="141">
        <v>109</v>
      </c>
      <c r="E3418" s="142">
        <v>43613.52</v>
      </c>
      <c r="F3418" s="142">
        <v>211.3</v>
      </c>
      <c r="G3418" s="142">
        <v>762.1</v>
      </c>
      <c r="H3418" s="142">
        <v>364.42</v>
      </c>
      <c r="I3418" s="142">
        <v>1337.82</v>
      </c>
      <c r="Q3418" s="30">
        <f t="shared" si="53"/>
        <v>1337.82</v>
      </c>
    </row>
    <row r="3419" spans="1:17" x14ac:dyDescent="0.2">
      <c r="A3419" s="139" t="s">
        <v>6835</v>
      </c>
      <c r="B3419" s="140" t="s">
        <v>18716</v>
      </c>
      <c r="C3419" s="141">
        <v>1638</v>
      </c>
      <c r="D3419" s="141">
        <v>13</v>
      </c>
      <c r="E3419" s="142">
        <v>14246.57</v>
      </c>
      <c r="F3419" s="142">
        <v>125.95</v>
      </c>
      <c r="G3419" s="142">
        <v>90.9</v>
      </c>
      <c r="H3419" s="142">
        <v>119.04</v>
      </c>
      <c r="I3419" s="142">
        <v>335.89</v>
      </c>
      <c r="Q3419" s="30">
        <f t="shared" si="53"/>
        <v>335.89</v>
      </c>
    </row>
    <row r="3420" spans="1:17" x14ac:dyDescent="0.2">
      <c r="A3420" s="139" t="s">
        <v>6837</v>
      </c>
      <c r="B3420" s="140" t="s">
        <v>18717</v>
      </c>
      <c r="C3420" s="141">
        <v>609</v>
      </c>
      <c r="D3420" s="141">
        <v>7</v>
      </c>
      <c r="E3420" s="142">
        <v>6490.8</v>
      </c>
      <c r="F3420" s="142">
        <v>46.83</v>
      </c>
      <c r="G3420" s="142">
        <v>48.94</v>
      </c>
      <c r="H3420" s="142">
        <v>54.23</v>
      </c>
      <c r="I3420" s="142">
        <v>150</v>
      </c>
      <c r="Q3420" s="30">
        <f t="shared" si="53"/>
        <v>150</v>
      </c>
    </row>
    <row r="3421" spans="1:17" x14ac:dyDescent="0.2">
      <c r="A3421" s="139" t="s">
        <v>6839</v>
      </c>
      <c r="B3421" s="140" t="s">
        <v>18718</v>
      </c>
      <c r="C3421" s="141">
        <v>335</v>
      </c>
      <c r="D3421" s="141">
        <v>3</v>
      </c>
      <c r="E3421" s="142">
        <v>751</v>
      </c>
      <c r="F3421" s="142">
        <v>25.76</v>
      </c>
      <c r="G3421" s="142">
        <v>20.98</v>
      </c>
      <c r="H3421" s="142">
        <v>6.27</v>
      </c>
      <c r="I3421" s="142">
        <v>53.01</v>
      </c>
      <c r="Q3421" s="30">
        <f t="shared" si="53"/>
        <v>53.01</v>
      </c>
    </row>
    <row r="3422" spans="1:17" x14ac:dyDescent="0.2">
      <c r="A3422" s="139" t="s">
        <v>6841</v>
      </c>
      <c r="B3422" s="140" t="s">
        <v>18719</v>
      </c>
      <c r="C3422" s="141">
        <v>589</v>
      </c>
      <c r="D3422" s="141">
        <v>6</v>
      </c>
      <c r="E3422" s="142">
        <v>2179.41</v>
      </c>
      <c r="F3422" s="142">
        <v>45.29</v>
      </c>
      <c r="G3422" s="142">
        <v>41.95</v>
      </c>
      <c r="H3422" s="142">
        <v>18.21</v>
      </c>
      <c r="I3422" s="142">
        <v>105.45</v>
      </c>
      <c r="Q3422" s="30">
        <f t="shared" si="53"/>
        <v>105.45</v>
      </c>
    </row>
    <row r="3423" spans="1:17" x14ac:dyDescent="0.2">
      <c r="A3423" s="139" t="s">
        <v>6843</v>
      </c>
      <c r="B3423" s="140" t="s">
        <v>18720</v>
      </c>
      <c r="C3423" s="141">
        <v>5615</v>
      </c>
      <c r="D3423" s="141">
        <v>40</v>
      </c>
      <c r="E3423" s="142">
        <v>31352.42</v>
      </c>
      <c r="F3423" s="142">
        <v>431.76</v>
      </c>
      <c r="G3423" s="142">
        <v>279.67</v>
      </c>
      <c r="H3423" s="142">
        <v>261.98</v>
      </c>
      <c r="I3423" s="142">
        <v>973.41</v>
      </c>
      <c r="Q3423" s="30">
        <f t="shared" si="53"/>
        <v>973.41</v>
      </c>
    </row>
    <row r="3424" spans="1:17" x14ac:dyDescent="0.2">
      <c r="A3424" s="139" t="s">
        <v>6845</v>
      </c>
      <c r="B3424" s="140" t="s">
        <v>18721</v>
      </c>
      <c r="C3424" s="141">
        <v>2445</v>
      </c>
      <c r="D3424" s="141">
        <v>9</v>
      </c>
      <c r="E3424" s="142">
        <v>9840.19</v>
      </c>
      <c r="F3424" s="142">
        <v>188.01</v>
      </c>
      <c r="G3424" s="142">
        <v>62.93</v>
      </c>
      <c r="H3424" s="142">
        <v>82.22</v>
      </c>
      <c r="I3424" s="142">
        <v>333.16</v>
      </c>
      <c r="Q3424" s="30">
        <f t="shared" si="53"/>
        <v>333.16</v>
      </c>
    </row>
    <row r="3425" spans="1:17" x14ac:dyDescent="0.2">
      <c r="A3425" s="139" t="s">
        <v>6847</v>
      </c>
      <c r="B3425" s="140" t="s">
        <v>18722</v>
      </c>
      <c r="C3425" s="141">
        <v>2787</v>
      </c>
      <c r="D3425" s="141">
        <v>24</v>
      </c>
      <c r="E3425" s="142">
        <v>48666.74</v>
      </c>
      <c r="F3425" s="142">
        <v>214.3</v>
      </c>
      <c r="G3425" s="142">
        <v>167.8</v>
      </c>
      <c r="H3425" s="142">
        <v>406.65</v>
      </c>
      <c r="I3425" s="142">
        <v>788.75</v>
      </c>
      <c r="Q3425" s="30">
        <f t="shared" si="53"/>
        <v>788.75</v>
      </c>
    </row>
    <row r="3426" spans="1:17" x14ac:dyDescent="0.2">
      <c r="A3426" s="139" t="s">
        <v>6849</v>
      </c>
      <c r="B3426" s="140" t="s">
        <v>18723</v>
      </c>
      <c r="C3426" s="141">
        <v>1910</v>
      </c>
      <c r="D3426" s="141">
        <v>28</v>
      </c>
      <c r="E3426" s="142">
        <v>7328.64</v>
      </c>
      <c r="F3426" s="142">
        <v>146.87</v>
      </c>
      <c r="G3426" s="142">
        <v>195.77</v>
      </c>
      <c r="H3426" s="142">
        <v>61.24</v>
      </c>
      <c r="I3426" s="142">
        <v>403.88</v>
      </c>
      <c r="Q3426" s="30">
        <f t="shared" si="53"/>
        <v>403.88</v>
      </c>
    </row>
    <row r="3427" spans="1:17" x14ac:dyDescent="0.2">
      <c r="A3427" s="139" t="s">
        <v>6851</v>
      </c>
      <c r="B3427" s="140" t="s">
        <v>18724</v>
      </c>
      <c r="C3427" s="141">
        <v>905</v>
      </c>
      <c r="D3427" s="141">
        <v>11</v>
      </c>
      <c r="E3427" s="142">
        <v>10058.719999999999</v>
      </c>
      <c r="F3427" s="142">
        <v>69.59</v>
      </c>
      <c r="G3427" s="142">
        <v>76.91</v>
      </c>
      <c r="H3427" s="142">
        <v>84.05</v>
      </c>
      <c r="I3427" s="142">
        <v>230.55</v>
      </c>
      <c r="Q3427" s="30">
        <f t="shared" si="53"/>
        <v>230.55</v>
      </c>
    </row>
    <row r="3428" spans="1:17" x14ac:dyDescent="0.2">
      <c r="A3428" s="139" t="s">
        <v>6853</v>
      </c>
      <c r="B3428" s="140" t="s">
        <v>18725</v>
      </c>
      <c r="C3428" s="141">
        <v>1968</v>
      </c>
      <c r="D3428" s="141">
        <v>25</v>
      </c>
      <c r="E3428" s="142">
        <v>59067.93</v>
      </c>
      <c r="F3428" s="142">
        <v>151.33000000000001</v>
      </c>
      <c r="G3428" s="142">
        <v>174.79</v>
      </c>
      <c r="H3428" s="142">
        <v>493.56</v>
      </c>
      <c r="I3428" s="142">
        <v>819.68</v>
      </c>
      <c r="Q3428" s="30">
        <f t="shared" si="53"/>
        <v>819.68</v>
      </c>
    </row>
    <row r="3429" spans="1:17" x14ac:dyDescent="0.2">
      <c r="A3429" s="139" t="s">
        <v>6855</v>
      </c>
      <c r="B3429" s="140" t="s">
        <v>18726</v>
      </c>
      <c r="C3429" s="141">
        <v>111669</v>
      </c>
      <c r="D3429" s="141">
        <v>1485</v>
      </c>
      <c r="E3429" s="142">
        <v>1021448.78</v>
      </c>
      <c r="F3429" s="142">
        <v>8586.7099999999991</v>
      </c>
      <c r="G3429" s="142">
        <v>10382.81</v>
      </c>
      <c r="H3429" s="142">
        <v>8534.9599999999991</v>
      </c>
      <c r="I3429" s="142">
        <v>27504.48</v>
      </c>
      <c r="Q3429" s="30">
        <f t="shared" si="53"/>
        <v>27504.48</v>
      </c>
    </row>
    <row r="3430" spans="1:17" x14ac:dyDescent="0.2">
      <c r="A3430" s="139" t="s">
        <v>6857</v>
      </c>
      <c r="B3430" s="140" t="s">
        <v>18727</v>
      </c>
      <c r="C3430" s="141">
        <v>3314</v>
      </c>
      <c r="D3430" s="141">
        <v>33</v>
      </c>
      <c r="E3430" s="142">
        <v>11751.48</v>
      </c>
      <c r="F3430" s="142">
        <v>254.82</v>
      </c>
      <c r="G3430" s="142">
        <v>230.73</v>
      </c>
      <c r="H3430" s="142">
        <v>98.19</v>
      </c>
      <c r="I3430" s="142">
        <v>583.74</v>
      </c>
      <c r="Q3430" s="30">
        <f t="shared" si="53"/>
        <v>583.74</v>
      </c>
    </row>
    <row r="3431" spans="1:17" x14ac:dyDescent="0.2">
      <c r="A3431" s="139" t="s">
        <v>6859</v>
      </c>
      <c r="B3431" s="140" t="s">
        <v>18728</v>
      </c>
      <c r="C3431" s="141">
        <v>1253</v>
      </c>
      <c r="D3431" s="141">
        <v>15</v>
      </c>
      <c r="E3431" s="142">
        <v>12194.95</v>
      </c>
      <c r="F3431" s="142">
        <v>96.35</v>
      </c>
      <c r="G3431" s="142">
        <v>104.88</v>
      </c>
      <c r="H3431" s="142">
        <v>101.9</v>
      </c>
      <c r="I3431" s="142">
        <v>303.13</v>
      </c>
      <c r="Q3431" s="30">
        <f t="shared" si="53"/>
        <v>303.13</v>
      </c>
    </row>
    <row r="3432" spans="1:17" x14ac:dyDescent="0.2">
      <c r="A3432" s="139" t="s">
        <v>6861</v>
      </c>
      <c r="B3432" s="140" t="s">
        <v>18729</v>
      </c>
      <c r="C3432" s="141">
        <v>11533</v>
      </c>
      <c r="D3432" s="141">
        <v>75</v>
      </c>
      <c r="E3432" s="142">
        <v>49372.98</v>
      </c>
      <c r="F3432" s="142">
        <v>886.82</v>
      </c>
      <c r="G3432" s="142">
        <v>524.38</v>
      </c>
      <c r="H3432" s="142">
        <v>412.54</v>
      </c>
      <c r="I3432" s="142">
        <v>1823.74</v>
      </c>
      <c r="Q3432" s="30">
        <f t="shared" si="53"/>
        <v>1823.74</v>
      </c>
    </row>
    <row r="3433" spans="1:17" x14ac:dyDescent="0.2">
      <c r="A3433" s="139" t="s">
        <v>6863</v>
      </c>
      <c r="B3433" s="140" t="s">
        <v>18730</v>
      </c>
      <c r="C3433" s="141">
        <v>459</v>
      </c>
      <c r="D3433" s="141">
        <v>4</v>
      </c>
      <c r="E3433" s="142">
        <v>3487.55</v>
      </c>
      <c r="F3433" s="142">
        <v>35.299999999999997</v>
      </c>
      <c r="G3433" s="142">
        <v>27.97</v>
      </c>
      <c r="H3433" s="142">
        <v>29.14</v>
      </c>
      <c r="I3433" s="142">
        <v>92.41</v>
      </c>
      <c r="Q3433" s="30">
        <f t="shared" si="53"/>
        <v>92.41</v>
      </c>
    </row>
    <row r="3434" spans="1:17" x14ac:dyDescent="0.2">
      <c r="A3434" s="139" t="s">
        <v>6865</v>
      </c>
      <c r="B3434" s="140" t="s">
        <v>18731</v>
      </c>
      <c r="C3434" s="141">
        <v>55729</v>
      </c>
      <c r="D3434" s="141">
        <v>494</v>
      </c>
      <c r="E3434" s="142">
        <v>495083.41</v>
      </c>
      <c r="F3434" s="142">
        <v>4285.25</v>
      </c>
      <c r="G3434" s="142">
        <v>3453.94</v>
      </c>
      <c r="H3434" s="142">
        <v>4136.78</v>
      </c>
      <c r="I3434" s="142">
        <v>11875.97</v>
      </c>
      <c r="Q3434" s="30">
        <f t="shared" si="53"/>
        <v>11875.97</v>
      </c>
    </row>
    <row r="3435" spans="1:17" x14ac:dyDescent="0.2">
      <c r="A3435" s="139" t="s">
        <v>6867</v>
      </c>
      <c r="B3435" s="140" t="s">
        <v>18732</v>
      </c>
      <c r="C3435" s="141">
        <v>3616</v>
      </c>
      <c r="D3435" s="141">
        <v>41</v>
      </c>
      <c r="E3435" s="142">
        <v>23128.18</v>
      </c>
      <c r="F3435" s="142">
        <v>278.05</v>
      </c>
      <c r="G3435" s="142">
        <v>286.66000000000003</v>
      </c>
      <c r="H3435" s="142">
        <v>193.26</v>
      </c>
      <c r="I3435" s="142">
        <v>757.97</v>
      </c>
      <c r="Q3435" s="30">
        <f t="shared" si="53"/>
        <v>757.97</v>
      </c>
    </row>
    <row r="3436" spans="1:17" x14ac:dyDescent="0.2">
      <c r="A3436" s="139" t="s">
        <v>6869</v>
      </c>
      <c r="B3436" s="140" t="s">
        <v>18733</v>
      </c>
      <c r="C3436" s="141">
        <v>830</v>
      </c>
      <c r="D3436" s="141">
        <v>7</v>
      </c>
      <c r="E3436" s="142">
        <v>7670.41</v>
      </c>
      <c r="F3436" s="142">
        <v>63.82</v>
      </c>
      <c r="G3436" s="142">
        <v>48.94</v>
      </c>
      <c r="H3436" s="142">
        <v>64.09</v>
      </c>
      <c r="I3436" s="142">
        <v>176.85</v>
      </c>
      <c r="Q3436" s="30">
        <f t="shared" si="53"/>
        <v>176.85</v>
      </c>
    </row>
    <row r="3437" spans="1:17" x14ac:dyDescent="0.2">
      <c r="A3437" s="139" t="s">
        <v>6871</v>
      </c>
      <c r="B3437" s="140" t="s">
        <v>18734</v>
      </c>
      <c r="C3437" s="141">
        <v>11350</v>
      </c>
      <c r="D3437" s="141">
        <v>173</v>
      </c>
      <c r="E3437" s="142">
        <v>168016.22</v>
      </c>
      <c r="F3437" s="142">
        <v>872.75</v>
      </c>
      <c r="G3437" s="142">
        <v>1209.58</v>
      </c>
      <c r="H3437" s="142">
        <v>1403.9</v>
      </c>
      <c r="I3437" s="142">
        <v>3486.23</v>
      </c>
      <c r="Q3437" s="30">
        <f t="shared" si="53"/>
        <v>3486.23</v>
      </c>
    </row>
    <row r="3438" spans="1:17" x14ac:dyDescent="0.2">
      <c r="A3438" s="139" t="s">
        <v>6873</v>
      </c>
      <c r="B3438" s="140" t="s">
        <v>18735</v>
      </c>
      <c r="C3438" s="141">
        <v>6660</v>
      </c>
      <c r="D3438" s="141">
        <v>49</v>
      </c>
      <c r="E3438" s="142">
        <v>30262.61</v>
      </c>
      <c r="F3438" s="142">
        <v>512.12</v>
      </c>
      <c r="G3438" s="142">
        <v>342.6</v>
      </c>
      <c r="H3438" s="142">
        <v>252.86</v>
      </c>
      <c r="I3438" s="142">
        <v>1107.58</v>
      </c>
      <c r="Q3438" s="30">
        <f t="shared" si="53"/>
        <v>1107.58</v>
      </c>
    </row>
    <row r="3439" spans="1:17" x14ac:dyDescent="0.2">
      <c r="A3439" s="139" t="s">
        <v>6875</v>
      </c>
      <c r="B3439" s="140" t="s">
        <v>18736</v>
      </c>
      <c r="C3439" s="141">
        <v>24329</v>
      </c>
      <c r="D3439" s="141">
        <v>318</v>
      </c>
      <c r="E3439" s="142">
        <v>272733.59999999998</v>
      </c>
      <c r="F3439" s="142">
        <v>1870.76</v>
      </c>
      <c r="G3439" s="142">
        <v>2223.39</v>
      </c>
      <c r="H3439" s="142">
        <v>2278.89</v>
      </c>
      <c r="I3439" s="142">
        <v>6373.04</v>
      </c>
      <c r="Q3439" s="30">
        <f t="shared" si="53"/>
        <v>6373.04</v>
      </c>
    </row>
    <row r="3440" spans="1:17" x14ac:dyDescent="0.2">
      <c r="A3440" s="139" t="s">
        <v>6877</v>
      </c>
      <c r="B3440" s="140" t="s">
        <v>18737</v>
      </c>
      <c r="C3440" s="141">
        <v>9965</v>
      </c>
      <c r="D3440" s="141">
        <v>157</v>
      </c>
      <c r="E3440" s="142">
        <v>136231.04000000001</v>
      </c>
      <c r="F3440" s="142">
        <v>766.26</v>
      </c>
      <c r="G3440" s="142">
        <v>1097.71</v>
      </c>
      <c r="H3440" s="142">
        <v>1138.31</v>
      </c>
      <c r="I3440" s="142">
        <v>3002.28</v>
      </c>
      <c r="Q3440" s="30">
        <f t="shared" si="53"/>
        <v>3002.28</v>
      </c>
    </row>
    <row r="3441" spans="1:17" x14ac:dyDescent="0.2">
      <c r="A3441" s="139" t="s">
        <v>6879</v>
      </c>
      <c r="B3441" s="140" t="s">
        <v>18738</v>
      </c>
      <c r="C3441" s="141">
        <v>1606</v>
      </c>
      <c r="D3441" s="141">
        <v>19</v>
      </c>
      <c r="E3441" s="142">
        <v>17290.07</v>
      </c>
      <c r="F3441" s="142">
        <v>123.5</v>
      </c>
      <c r="G3441" s="142">
        <v>132.85</v>
      </c>
      <c r="H3441" s="142">
        <v>144.47</v>
      </c>
      <c r="I3441" s="142">
        <v>400.82</v>
      </c>
      <c r="Q3441" s="30">
        <f t="shared" si="53"/>
        <v>400.82</v>
      </c>
    </row>
    <row r="3442" spans="1:17" x14ac:dyDescent="0.2">
      <c r="A3442" s="139" t="s">
        <v>6881</v>
      </c>
      <c r="B3442" s="140" t="s">
        <v>18739</v>
      </c>
      <c r="C3442" s="141">
        <v>4465</v>
      </c>
      <c r="D3442" s="141">
        <v>57</v>
      </c>
      <c r="E3442" s="142">
        <v>49600.6</v>
      </c>
      <c r="F3442" s="142">
        <v>343.34</v>
      </c>
      <c r="G3442" s="142">
        <v>398.54</v>
      </c>
      <c r="H3442" s="142">
        <v>414.45</v>
      </c>
      <c r="I3442" s="142">
        <v>1156.33</v>
      </c>
      <c r="Q3442" s="30">
        <f t="shared" si="53"/>
        <v>1156.33</v>
      </c>
    </row>
    <row r="3443" spans="1:17" x14ac:dyDescent="0.2">
      <c r="A3443" s="139" t="s">
        <v>6883</v>
      </c>
      <c r="B3443" s="140" t="s">
        <v>18740</v>
      </c>
      <c r="C3443" s="141">
        <v>1856</v>
      </c>
      <c r="D3443" s="141">
        <v>15</v>
      </c>
      <c r="E3443" s="142">
        <v>15385.3</v>
      </c>
      <c r="F3443" s="142">
        <v>142.71</v>
      </c>
      <c r="G3443" s="142">
        <v>104.88</v>
      </c>
      <c r="H3443" s="142">
        <v>128.55000000000001</v>
      </c>
      <c r="I3443" s="142">
        <v>376.14</v>
      </c>
      <c r="Q3443" s="30">
        <f t="shared" si="53"/>
        <v>376.14</v>
      </c>
    </row>
    <row r="3444" spans="1:17" x14ac:dyDescent="0.2">
      <c r="A3444" s="139" t="s">
        <v>6885</v>
      </c>
      <c r="B3444" s="140" t="s">
        <v>18741</v>
      </c>
      <c r="C3444" s="141">
        <v>1752</v>
      </c>
      <c r="D3444" s="141">
        <v>11</v>
      </c>
      <c r="E3444" s="142">
        <v>14427.26</v>
      </c>
      <c r="F3444" s="142">
        <v>134.72</v>
      </c>
      <c r="G3444" s="142">
        <v>76.91</v>
      </c>
      <c r="H3444" s="142">
        <v>120.55</v>
      </c>
      <c r="I3444" s="142">
        <v>332.18</v>
      </c>
      <c r="Q3444" s="30">
        <f t="shared" si="53"/>
        <v>332.18</v>
      </c>
    </row>
    <row r="3445" spans="1:17" x14ac:dyDescent="0.2">
      <c r="A3445" s="139" t="s">
        <v>6887</v>
      </c>
      <c r="B3445" s="140" t="s">
        <v>18742</v>
      </c>
      <c r="C3445" s="141">
        <v>5345</v>
      </c>
      <c r="D3445" s="141">
        <v>42</v>
      </c>
      <c r="E3445" s="142">
        <v>44772.82</v>
      </c>
      <c r="F3445" s="142">
        <v>411</v>
      </c>
      <c r="G3445" s="142">
        <v>293.66000000000003</v>
      </c>
      <c r="H3445" s="142">
        <v>374.11</v>
      </c>
      <c r="I3445" s="142">
        <v>1078.77</v>
      </c>
      <c r="Q3445" s="30">
        <f t="shared" si="53"/>
        <v>1078.77</v>
      </c>
    </row>
    <row r="3446" spans="1:17" x14ac:dyDescent="0.2">
      <c r="A3446" s="139" t="s">
        <v>6889</v>
      </c>
      <c r="B3446" s="140" t="s">
        <v>18743</v>
      </c>
      <c r="C3446" s="141">
        <v>2823</v>
      </c>
      <c r="D3446" s="141">
        <v>22</v>
      </c>
      <c r="E3446" s="142">
        <v>20280.64</v>
      </c>
      <c r="F3446" s="142">
        <v>217.07</v>
      </c>
      <c r="G3446" s="142">
        <v>153.82</v>
      </c>
      <c r="H3446" s="142">
        <v>169.46</v>
      </c>
      <c r="I3446" s="142">
        <v>540.35</v>
      </c>
      <c r="Q3446" s="30">
        <f t="shared" si="53"/>
        <v>540.35</v>
      </c>
    </row>
    <row r="3447" spans="1:17" x14ac:dyDescent="0.2">
      <c r="A3447" s="139" t="s">
        <v>6891</v>
      </c>
      <c r="B3447" s="140" t="s">
        <v>18744</v>
      </c>
      <c r="C3447" s="141">
        <v>6080</v>
      </c>
      <c r="D3447" s="141">
        <v>45</v>
      </c>
      <c r="E3447" s="142">
        <v>44375.79</v>
      </c>
      <c r="F3447" s="142">
        <v>467.52</v>
      </c>
      <c r="G3447" s="142">
        <v>314.63</v>
      </c>
      <c r="H3447" s="142">
        <v>370.79</v>
      </c>
      <c r="I3447" s="142">
        <v>1152.94</v>
      </c>
      <c r="Q3447" s="30">
        <f t="shared" si="53"/>
        <v>1152.94</v>
      </c>
    </row>
    <row r="3448" spans="1:17" x14ac:dyDescent="0.2">
      <c r="A3448" s="139" t="s">
        <v>6893</v>
      </c>
      <c r="B3448" s="140" t="s">
        <v>18745</v>
      </c>
      <c r="C3448" s="141">
        <v>4633</v>
      </c>
      <c r="D3448" s="141">
        <v>48</v>
      </c>
      <c r="E3448" s="142">
        <v>34505.26</v>
      </c>
      <c r="F3448" s="142">
        <v>356.25</v>
      </c>
      <c r="G3448" s="142">
        <v>335.61</v>
      </c>
      <c r="H3448" s="142">
        <v>288.32</v>
      </c>
      <c r="I3448" s="142">
        <v>980.18</v>
      </c>
      <c r="Q3448" s="30">
        <f t="shared" si="53"/>
        <v>980.18</v>
      </c>
    </row>
    <row r="3449" spans="1:17" x14ac:dyDescent="0.2">
      <c r="A3449" s="139" t="s">
        <v>6895</v>
      </c>
      <c r="B3449" s="140" t="s">
        <v>18746</v>
      </c>
      <c r="C3449" s="141">
        <v>2175</v>
      </c>
      <c r="D3449" s="141">
        <v>27</v>
      </c>
      <c r="E3449" s="142">
        <v>35702.69</v>
      </c>
      <c r="F3449" s="142">
        <v>167.25</v>
      </c>
      <c r="G3449" s="142">
        <v>188.78</v>
      </c>
      <c r="H3449" s="142">
        <v>298.32</v>
      </c>
      <c r="I3449" s="142">
        <v>654.35</v>
      </c>
      <c r="Q3449" s="30">
        <f t="shared" si="53"/>
        <v>654.35</v>
      </c>
    </row>
    <row r="3450" spans="1:17" x14ac:dyDescent="0.2">
      <c r="A3450" s="139" t="s">
        <v>6897</v>
      </c>
      <c r="B3450" s="140" t="s">
        <v>18747</v>
      </c>
      <c r="C3450" s="141">
        <v>2245</v>
      </c>
      <c r="D3450" s="141">
        <v>27</v>
      </c>
      <c r="E3450" s="142">
        <v>14298.36</v>
      </c>
      <c r="F3450" s="142">
        <v>172.62</v>
      </c>
      <c r="G3450" s="142">
        <v>188.78</v>
      </c>
      <c r="H3450" s="142">
        <v>119.47</v>
      </c>
      <c r="I3450" s="142">
        <v>480.87</v>
      </c>
      <c r="Q3450" s="30">
        <f t="shared" si="53"/>
        <v>480.87</v>
      </c>
    </row>
    <row r="3451" spans="1:17" x14ac:dyDescent="0.2">
      <c r="A3451" s="139" t="s">
        <v>6899</v>
      </c>
      <c r="B3451" s="140" t="s">
        <v>18748</v>
      </c>
      <c r="C3451" s="141">
        <v>5106</v>
      </c>
      <c r="D3451" s="141">
        <v>46</v>
      </c>
      <c r="E3451" s="142">
        <v>66801.259999999995</v>
      </c>
      <c r="F3451" s="142">
        <v>392.62</v>
      </c>
      <c r="G3451" s="142">
        <v>321.62</v>
      </c>
      <c r="H3451" s="142">
        <v>558.17999999999995</v>
      </c>
      <c r="I3451" s="142">
        <v>1272.42</v>
      </c>
      <c r="Q3451" s="30">
        <f t="shared" si="53"/>
        <v>1272.42</v>
      </c>
    </row>
    <row r="3452" spans="1:17" x14ac:dyDescent="0.2">
      <c r="A3452" s="139" t="s">
        <v>6901</v>
      </c>
      <c r="B3452" s="140" t="s">
        <v>18749</v>
      </c>
      <c r="C3452" s="141">
        <v>3465</v>
      </c>
      <c r="D3452" s="141">
        <v>27</v>
      </c>
      <c r="E3452" s="142">
        <v>15489.48</v>
      </c>
      <c r="F3452" s="142">
        <v>266.44</v>
      </c>
      <c r="G3452" s="142">
        <v>188.78</v>
      </c>
      <c r="H3452" s="142">
        <v>129.41999999999999</v>
      </c>
      <c r="I3452" s="142">
        <v>584.64</v>
      </c>
      <c r="Q3452" s="30">
        <f t="shared" si="53"/>
        <v>584.64</v>
      </c>
    </row>
    <row r="3453" spans="1:17" x14ac:dyDescent="0.2">
      <c r="A3453" s="139" t="s">
        <v>6903</v>
      </c>
      <c r="B3453" s="140" t="s">
        <v>18750</v>
      </c>
      <c r="C3453" s="141">
        <v>3863</v>
      </c>
      <c r="D3453" s="141">
        <v>23</v>
      </c>
      <c r="E3453" s="142">
        <v>18515.14</v>
      </c>
      <c r="F3453" s="142">
        <v>297.04000000000002</v>
      </c>
      <c r="G3453" s="142">
        <v>160.81</v>
      </c>
      <c r="H3453" s="142">
        <v>154.69999999999999</v>
      </c>
      <c r="I3453" s="142">
        <v>612.54999999999995</v>
      </c>
      <c r="Q3453" s="30">
        <f t="shared" si="53"/>
        <v>612.54999999999995</v>
      </c>
    </row>
    <row r="3454" spans="1:17" x14ac:dyDescent="0.2">
      <c r="A3454" s="139" t="s">
        <v>6905</v>
      </c>
      <c r="B3454" s="140" t="s">
        <v>18751</v>
      </c>
      <c r="C3454" s="141">
        <v>883</v>
      </c>
      <c r="D3454" s="141">
        <v>29</v>
      </c>
      <c r="E3454" s="142">
        <v>4500.88</v>
      </c>
      <c r="F3454" s="142">
        <v>67.900000000000006</v>
      </c>
      <c r="G3454" s="142">
        <v>202.76</v>
      </c>
      <c r="H3454" s="142">
        <v>37.61</v>
      </c>
      <c r="I3454" s="142">
        <v>308.27</v>
      </c>
      <c r="Q3454" s="30">
        <f t="shared" si="53"/>
        <v>308.27</v>
      </c>
    </row>
    <row r="3455" spans="1:17" x14ac:dyDescent="0.2">
      <c r="A3455" s="139" t="s">
        <v>6907</v>
      </c>
      <c r="B3455" s="140" t="s">
        <v>18752</v>
      </c>
      <c r="C3455" s="141">
        <v>655</v>
      </c>
      <c r="D3455" s="141">
        <v>8</v>
      </c>
      <c r="E3455" s="142">
        <v>9737.6200000000008</v>
      </c>
      <c r="F3455" s="142">
        <v>50.37</v>
      </c>
      <c r="G3455" s="142">
        <v>55.94</v>
      </c>
      <c r="H3455" s="142">
        <v>81.37</v>
      </c>
      <c r="I3455" s="142">
        <v>187.68</v>
      </c>
      <c r="Q3455" s="30">
        <f t="shared" si="53"/>
        <v>187.68</v>
      </c>
    </row>
    <row r="3456" spans="1:17" x14ac:dyDescent="0.2">
      <c r="A3456" s="139" t="s">
        <v>6909</v>
      </c>
      <c r="B3456" s="140" t="s">
        <v>18753</v>
      </c>
      <c r="C3456" s="141">
        <v>4434</v>
      </c>
      <c r="D3456" s="141">
        <v>52</v>
      </c>
      <c r="E3456" s="142">
        <v>29671.74</v>
      </c>
      <c r="F3456" s="142">
        <v>340.95</v>
      </c>
      <c r="G3456" s="142">
        <v>363.58</v>
      </c>
      <c r="H3456" s="142">
        <v>247.93</v>
      </c>
      <c r="I3456" s="142">
        <v>952.46</v>
      </c>
      <c r="Q3456" s="30">
        <f t="shared" si="53"/>
        <v>952.46</v>
      </c>
    </row>
    <row r="3457" spans="1:17" x14ac:dyDescent="0.2">
      <c r="A3457" s="139" t="s">
        <v>6911</v>
      </c>
      <c r="B3457" s="140" t="s">
        <v>18754</v>
      </c>
      <c r="C3457" s="141">
        <v>2105</v>
      </c>
      <c r="D3457" s="141">
        <v>21</v>
      </c>
      <c r="E3457" s="142">
        <v>19027.560000000001</v>
      </c>
      <c r="F3457" s="142">
        <v>161.86000000000001</v>
      </c>
      <c r="G3457" s="142">
        <v>146.82</v>
      </c>
      <c r="H3457" s="142">
        <v>158.99</v>
      </c>
      <c r="I3457" s="142">
        <v>467.67</v>
      </c>
      <c r="Q3457" s="30">
        <f t="shared" si="53"/>
        <v>467.67</v>
      </c>
    </row>
    <row r="3458" spans="1:17" x14ac:dyDescent="0.2">
      <c r="A3458" s="139" t="s">
        <v>6913</v>
      </c>
      <c r="B3458" s="140" t="s">
        <v>18755</v>
      </c>
      <c r="C3458" s="141">
        <v>1729</v>
      </c>
      <c r="D3458" s="141">
        <v>15</v>
      </c>
      <c r="E3458" s="142">
        <v>11938.45</v>
      </c>
      <c r="F3458" s="142">
        <v>132.94999999999999</v>
      </c>
      <c r="G3458" s="142">
        <v>104.88</v>
      </c>
      <c r="H3458" s="142">
        <v>99.75</v>
      </c>
      <c r="I3458" s="142">
        <v>337.58</v>
      </c>
      <c r="Q3458" s="30">
        <f t="shared" si="53"/>
        <v>337.58</v>
      </c>
    </row>
    <row r="3459" spans="1:17" x14ac:dyDescent="0.2">
      <c r="A3459" s="139" t="s">
        <v>6915</v>
      </c>
      <c r="B3459" s="140" t="s">
        <v>18756</v>
      </c>
      <c r="C3459" s="141">
        <v>2168</v>
      </c>
      <c r="D3459" s="141">
        <v>20</v>
      </c>
      <c r="E3459" s="142">
        <v>7555.22</v>
      </c>
      <c r="F3459" s="142">
        <v>166.7</v>
      </c>
      <c r="G3459" s="142">
        <v>139.83000000000001</v>
      </c>
      <c r="H3459" s="142">
        <v>63.13</v>
      </c>
      <c r="I3459" s="142">
        <v>369.66</v>
      </c>
      <c r="Q3459" s="30">
        <f t="shared" si="53"/>
        <v>369.66</v>
      </c>
    </row>
    <row r="3460" spans="1:17" x14ac:dyDescent="0.2">
      <c r="A3460" s="139" t="s">
        <v>6917</v>
      </c>
      <c r="B3460" s="140" t="s">
        <v>18757</v>
      </c>
      <c r="C3460" s="141">
        <v>1053</v>
      </c>
      <c r="D3460" s="141">
        <v>21</v>
      </c>
      <c r="E3460" s="142">
        <v>22037.66</v>
      </c>
      <c r="F3460" s="142">
        <v>80.97</v>
      </c>
      <c r="G3460" s="142">
        <v>146.82</v>
      </c>
      <c r="H3460" s="142">
        <v>184.14</v>
      </c>
      <c r="I3460" s="142">
        <v>411.93</v>
      </c>
      <c r="Q3460" s="30">
        <f t="shared" si="53"/>
        <v>411.93</v>
      </c>
    </row>
    <row r="3461" spans="1:17" x14ac:dyDescent="0.2">
      <c r="A3461" s="139" t="s">
        <v>6919</v>
      </c>
      <c r="B3461" s="140" t="s">
        <v>18758</v>
      </c>
      <c r="C3461" s="141">
        <v>2460</v>
      </c>
      <c r="D3461" s="141">
        <v>13</v>
      </c>
      <c r="E3461" s="142">
        <v>8934.59</v>
      </c>
      <c r="F3461" s="142">
        <v>189.16</v>
      </c>
      <c r="G3461" s="142">
        <v>90.9</v>
      </c>
      <c r="H3461" s="142">
        <v>74.66</v>
      </c>
      <c r="I3461" s="142">
        <v>354.72</v>
      </c>
      <c r="Q3461" s="30">
        <f t="shared" si="53"/>
        <v>354.72</v>
      </c>
    </row>
    <row r="3462" spans="1:17" x14ac:dyDescent="0.2">
      <c r="A3462" s="139" t="s">
        <v>6921</v>
      </c>
      <c r="B3462" s="140" t="s">
        <v>18759</v>
      </c>
      <c r="C3462" s="141">
        <v>13922</v>
      </c>
      <c r="D3462" s="141">
        <v>134</v>
      </c>
      <c r="E3462" s="142">
        <v>80887.199999999997</v>
      </c>
      <c r="F3462" s="142">
        <v>1070.52</v>
      </c>
      <c r="G3462" s="142">
        <v>936.9</v>
      </c>
      <c r="H3462" s="142">
        <v>675.87</v>
      </c>
      <c r="I3462" s="142">
        <v>2683.29</v>
      </c>
      <c r="Q3462" s="30">
        <f t="shared" si="53"/>
        <v>2683.29</v>
      </c>
    </row>
    <row r="3463" spans="1:17" x14ac:dyDescent="0.2">
      <c r="A3463" s="139" t="s">
        <v>6923</v>
      </c>
      <c r="B3463" s="140" t="s">
        <v>18760</v>
      </c>
      <c r="C3463" s="141">
        <v>13467</v>
      </c>
      <c r="D3463" s="141">
        <v>134</v>
      </c>
      <c r="E3463" s="142">
        <v>100373.08</v>
      </c>
      <c r="F3463" s="142">
        <v>1035.54</v>
      </c>
      <c r="G3463" s="142">
        <v>936.9</v>
      </c>
      <c r="H3463" s="142">
        <v>838.69</v>
      </c>
      <c r="I3463" s="142">
        <v>2811.13</v>
      </c>
      <c r="Q3463" s="30">
        <f t="shared" si="53"/>
        <v>2811.13</v>
      </c>
    </row>
    <row r="3464" spans="1:17" x14ac:dyDescent="0.2">
      <c r="A3464" s="139" t="s">
        <v>6925</v>
      </c>
      <c r="B3464" s="140" t="s">
        <v>18761</v>
      </c>
      <c r="C3464" s="141">
        <v>7130</v>
      </c>
      <c r="D3464" s="141">
        <v>68</v>
      </c>
      <c r="E3464" s="142">
        <v>45457.83</v>
      </c>
      <c r="F3464" s="142">
        <v>548.26</v>
      </c>
      <c r="G3464" s="142">
        <v>475.44</v>
      </c>
      <c r="H3464" s="142">
        <v>379.83</v>
      </c>
      <c r="I3464" s="142">
        <v>1403.53</v>
      </c>
      <c r="Q3464" s="30">
        <f t="shared" si="53"/>
        <v>1403.53</v>
      </c>
    </row>
    <row r="3465" spans="1:17" x14ac:dyDescent="0.2">
      <c r="A3465" s="139" t="s">
        <v>6927</v>
      </c>
      <c r="B3465" s="140" t="s">
        <v>18762</v>
      </c>
      <c r="C3465" s="141">
        <v>1360</v>
      </c>
      <c r="D3465" s="141">
        <v>17</v>
      </c>
      <c r="E3465" s="142">
        <v>24441.07</v>
      </c>
      <c r="F3465" s="142">
        <v>104.58</v>
      </c>
      <c r="G3465" s="142">
        <v>118.86</v>
      </c>
      <c r="H3465" s="142">
        <v>204.22</v>
      </c>
      <c r="I3465" s="142">
        <v>427.66</v>
      </c>
      <c r="Q3465" s="30">
        <f t="shared" si="53"/>
        <v>427.66</v>
      </c>
    </row>
    <row r="3466" spans="1:17" x14ac:dyDescent="0.2">
      <c r="A3466" s="139" t="s">
        <v>6929</v>
      </c>
      <c r="B3466" s="140" t="s">
        <v>18763</v>
      </c>
      <c r="C3466" s="141">
        <v>758</v>
      </c>
      <c r="D3466" s="141">
        <v>5</v>
      </c>
      <c r="E3466" s="142">
        <v>12929.04</v>
      </c>
      <c r="F3466" s="142">
        <v>58.29</v>
      </c>
      <c r="G3466" s="142">
        <v>34.96</v>
      </c>
      <c r="H3466" s="142">
        <v>108.03</v>
      </c>
      <c r="I3466" s="142">
        <v>201.28</v>
      </c>
      <c r="Q3466" s="30">
        <f t="shared" si="53"/>
        <v>201.28</v>
      </c>
    </row>
    <row r="3467" spans="1:17" x14ac:dyDescent="0.2">
      <c r="A3467" s="139" t="s">
        <v>6931</v>
      </c>
      <c r="B3467" s="140" t="s">
        <v>18764</v>
      </c>
      <c r="C3467" s="141">
        <v>34062</v>
      </c>
      <c r="D3467" s="141">
        <v>461</v>
      </c>
      <c r="E3467" s="142">
        <v>240318.51</v>
      </c>
      <c r="F3467" s="142">
        <v>2619.1799999999998</v>
      </c>
      <c r="G3467" s="142">
        <v>3223.22</v>
      </c>
      <c r="H3467" s="142">
        <v>2008.04</v>
      </c>
      <c r="I3467" s="142">
        <v>7850.44</v>
      </c>
      <c r="Q3467" s="30">
        <f t="shared" si="53"/>
        <v>7850.44</v>
      </c>
    </row>
    <row r="3468" spans="1:17" x14ac:dyDescent="0.2">
      <c r="A3468" s="139" t="s">
        <v>6933</v>
      </c>
      <c r="B3468" s="140" t="s">
        <v>18765</v>
      </c>
      <c r="C3468" s="141">
        <v>3597</v>
      </c>
      <c r="D3468" s="141">
        <v>24</v>
      </c>
      <c r="E3468" s="142">
        <v>17681.68</v>
      </c>
      <c r="F3468" s="142">
        <v>276.58999999999997</v>
      </c>
      <c r="G3468" s="142">
        <v>167.8</v>
      </c>
      <c r="H3468" s="142">
        <v>147.74</v>
      </c>
      <c r="I3468" s="142">
        <v>592.13</v>
      </c>
      <c r="Q3468" s="30">
        <f t="shared" si="53"/>
        <v>592.13</v>
      </c>
    </row>
    <row r="3469" spans="1:17" x14ac:dyDescent="0.2">
      <c r="A3469" s="139" t="s">
        <v>6935</v>
      </c>
      <c r="B3469" s="140" t="s">
        <v>18766</v>
      </c>
      <c r="C3469" s="141">
        <v>4317</v>
      </c>
      <c r="D3469" s="141">
        <v>47</v>
      </c>
      <c r="E3469" s="142">
        <v>69551.77</v>
      </c>
      <c r="F3469" s="142">
        <v>331.95</v>
      </c>
      <c r="G3469" s="142">
        <v>328.62</v>
      </c>
      <c r="H3469" s="142">
        <v>581.16</v>
      </c>
      <c r="I3469" s="142">
        <v>1241.73</v>
      </c>
      <c r="Q3469" s="30">
        <f t="shared" si="53"/>
        <v>1241.73</v>
      </c>
    </row>
    <row r="3470" spans="1:17" x14ac:dyDescent="0.2">
      <c r="A3470" s="139" t="s">
        <v>6937</v>
      </c>
      <c r="B3470" s="140" t="s">
        <v>18767</v>
      </c>
      <c r="C3470" s="141">
        <v>10484</v>
      </c>
      <c r="D3470" s="141">
        <v>93</v>
      </c>
      <c r="E3470" s="142">
        <v>103262.19</v>
      </c>
      <c r="F3470" s="142">
        <v>806.16</v>
      </c>
      <c r="G3470" s="142">
        <v>650.24</v>
      </c>
      <c r="H3470" s="142">
        <v>862.83</v>
      </c>
      <c r="I3470" s="142">
        <v>2319.23</v>
      </c>
      <c r="Q3470" s="30">
        <f t="shared" si="53"/>
        <v>2319.23</v>
      </c>
    </row>
    <row r="3471" spans="1:17" x14ac:dyDescent="0.2">
      <c r="A3471" s="139" t="s">
        <v>6939</v>
      </c>
      <c r="B3471" s="140" t="s">
        <v>18768</v>
      </c>
      <c r="C3471" s="141">
        <v>3013</v>
      </c>
      <c r="D3471" s="141">
        <v>33</v>
      </c>
      <c r="E3471" s="142">
        <v>47780.08</v>
      </c>
      <c r="F3471" s="142">
        <v>231.68</v>
      </c>
      <c r="G3471" s="142">
        <v>230.73</v>
      </c>
      <c r="H3471" s="142">
        <v>399.24</v>
      </c>
      <c r="I3471" s="142">
        <v>861.65</v>
      </c>
      <c r="Q3471" s="30">
        <f t="shared" ref="Q3471:Q3534" si="54">I3471+P3471</f>
        <v>861.65</v>
      </c>
    </row>
    <row r="3472" spans="1:17" x14ac:dyDescent="0.2">
      <c r="A3472" s="139" t="s">
        <v>6941</v>
      </c>
      <c r="B3472" s="140" t="s">
        <v>18769</v>
      </c>
      <c r="C3472" s="141">
        <v>7968</v>
      </c>
      <c r="D3472" s="141">
        <v>80</v>
      </c>
      <c r="E3472" s="142">
        <v>137593.15</v>
      </c>
      <c r="F3472" s="142">
        <v>612.70000000000005</v>
      </c>
      <c r="G3472" s="142">
        <v>559.34</v>
      </c>
      <c r="H3472" s="142">
        <v>1149.7</v>
      </c>
      <c r="I3472" s="142">
        <v>2321.7399999999998</v>
      </c>
      <c r="Q3472" s="30">
        <f t="shared" si="54"/>
        <v>2321.7399999999998</v>
      </c>
    </row>
    <row r="3473" spans="1:17" x14ac:dyDescent="0.2">
      <c r="A3473" s="139" t="s">
        <v>6943</v>
      </c>
      <c r="B3473" s="140" t="s">
        <v>18770</v>
      </c>
      <c r="C3473" s="141">
        <v>935</v>
      </c>
      <c r="D3473" s="141">
        <v>12</v>
      </c>
      <c r="E3473" s="142">
        <v>1905.21</v>
      </c>
      <c r="F3473" s="142">
        <v>71.900000000000006</v>
      </c>
      <c r="G3473" s="142">
        <v>83.9</v>
      </c>
      <c r="H3473" s="142">
        <v>15.92</v>
      </c>
      <c r="I3473" s="142">
        <v>171.72</v>
      </c>
      <c r="Q3473" s="30">
        <f t="shared" si="54"/>
        <v>171.72</v>
      </c>
    </row>
    <row r="3474" spans="1:17" x14ac:dyDescent="0.2">
      <c r="A3474" s="139" t="s">
        <v>6945</v>
      </c>
      <c r="B3474" s="140" t="s">
        <v>18771</v>
      </c>
      <c r="C3474" s="141">
        <v>6120</v>
      </c>
      <c r="D3474" s="141">
        <v>57</v>
      </c>
      <c r="E3474" s="142">
        <v>56138.02</v>
      </c>
      <c r="F3474" s="142">
        <v>470.59</v>
      </c>
      <c r="G3474" s="142">
        <v>398.54</v>
      </c>
      <c r="H3474" s="142">
        <v>469.07</v>
      </c>
      <c r="I3474" s="142">
        <v>1338.2</v>
      </c>
      <c r="Q3474" s="30">
        <f t="shared" si="54"/>
        <v>1338.2</v>
      </c>
    </row>
    <row r="3475" spans="1:17" x14ac:dyDescent="0.2">
      <c r="A3475" s="139" t="s">
        <v>6947</v>
      </c>
      <c r="B3475" s="140" t="s">
        <v>18772</v>
      </c>
      <c r="C3475" s="141">
        <v>375</v>
      </c>
      <c r="D3475" s="141">
        <v>1</v>
      </c>
      <c r="E3475" s="142">
        <v>313.41000000000003</v>
      </c>
      <c r="F3475" s="142">
        <v>28.83</v>
      </c>
      <c r="G3475" s="142">
        <v>6.99</v>
      </c>
      <c r="H3475" s="142">
        <v>2.62</v>
      </c>
      <c r="I3475" s="142">
        <v>38.44</v>
      </c>
      <c r="Q3475" s="30">
        <f t="shared" si="54"/>
        <v>38.44</v>
      </c>
    </row>
    <row r="3476" spans="1:17" x14ac:dyDescent="0.2">
      <c r="A3476" s="139" t="s">
        <v>6949</v>
      </c>
      <c r="B3476" s="140" t="s">
        <v>18773</v>
      </c>
      <c r="C3476" s="141">
        <v>1310</v>
      </c>
      <c r="D3476" s="141">
        <v>26</v>
      </c>
      <c r="E3476" s="142">
        <v>19662.77</v>
      </c>
      <c r="F3476" s="142">
        <v>100.73</v>
      </c>
      <c r="G3476" s="142">
        <v>181.78</v>
      </c>
      <c r="H3476" s="142">
        <v>164.3</v>
      </c>
      <c r="I3476" s="142">
        <v>446.81</v>
      </c>
      <c r="Q3476" s="30">
        <f t="shared" si="54"/>
        <v>446.81</v>
      </c>
    </row>
    <row r="3477" spans="1:17" x14ac:dyDescent="0.2">
      <c r="A3477" s="139" t="s">
        <v>6951</v>
      </c>
      <c r="B3477" s="140" t="s">
        <v>18774</v>
      </c>
      <c r="C3477" s="141">
        <v>2637</v>
      </c>
      <c r="D3477" s="141">
        <v>27</v>
      </c>
      <c r="E3477" s="142">
        <v>21994.95</v>
      </c>
      <c r="F3477" s="142">
        <v>202.77</v>
      </c>
      <c r="G3477" s="142">
        <v>188.78</v>
      </c>
      <c r="H3477" s="142">
        <v>183.78</v>
      </c>
      <c r="I3477" s="142">
        <v>575.33000000000004</v>
      </c>
      <c r="Q3477" s="30">
        <f t="shared" si="54"/>
        <v>575.33000000000004</v>
      </c>
    </row>
    <row r="3478" spans="1:17" x14ac:dyDescent="0.2">
      <c r="A3478" s="139" t="s">
        <v>6953</v>
      </c>
      <c r="B3478" s="140" t="s">
        <v>18775</v>
      </c>
      <c r="C3478" s="141">
        <v>4293</v>
      </c>
      <c r="D3478" s="141">
        <v>33</v>
      </c>
      <c r="E3478" s="142">
        <v>40501.760000000002</v>
      </c>
      <c r="F3478" s="142">
        <v>330.1</v>
      </c>
      <c r="G3478" s="142">
        <v>230.73</v>
      </c>
      <c r="H3478" s="142">
        <v>338.42</v>
      </c>
      <c r="I3478" s="142">
        <v>899.25</v>
      </c>
      <c r="Q3478" s="30">
        <f t="shared" si="54"/>
        <v>899.25</v>
      </c>
    </row>
    <row r="3479" spans="1:17" x14ac:dyDescent="0.2">
      <c r="A3479" s="139" t="s">
        <v>6955</v>
      </c>
      <c r="B3479" s="140" t="s">
        <v>18776</v>
      </c>
      <c r="C3479" s="141">
        <v>2777</v>
      </c>
      <c r="D3479" s="141">
        <v>15</v>
      </c>
      <c r="E3479" s="142">
        <v>23278.31</v>
      </c>
      <c r="F3479" s="142">
        <v>213.54</v>
      </c>
      <c r="G3479" s="142">
        <v>104.88</v>
      </c>
      <c r="H3479" s="142">
        <v>194.5</v>
      </c>
      <c r="I3479" s="142">
        <v>512.91999999999996</v>
      </c>
      <c r="Q3479" s="30">
        <f t="shared" si="54"/>
        <v>512.91999999999996</v>
      </c>
    </row>
    <row r="3480" spans="1:17" x14ac:dyDescent="0.2">
      <c r="A3480" s="139" t="s">
        <v>6957</v>
      </c>
      <c r="B3480" s="140" t="s">
        <v>18777</v>
      </c>
      <c r="C3480" s="141">
        <v>2227</v>
      </c>
      <c r="D3480" s="141">
        <v>16</v>
      </c>
      <c r="E3480" s="142">
        <v>18810.78</v>
      </c>
      <c r="F3480" s="142">
        <v>171.24</v>
      </c>
      <c r="G3480" s="142">
        <v>111.87</v>
      </c>
      <c r="H3480" s="142">
        <v>157.18</v>
      </c>
      <c r="I3480" s="142">
        <v>440.29</v>
      </c>
      <c r="Q3480" s="30">
        <f t="shared" si="54"/>
        <v>440.29</v>
      </c>
    </row>
    <row r="3481" spans="1:17" x14ac:dyDescent="0.2">
      <c r="A3481" s="139" t="s">
        <v>6959</v>
      </c>
      <c r="B3481" s="140" t="s">
        <v>18778</v>
      </c>
      <c r="C3481" s="141">
        <v>185</v>
      </c>
      <c r="D3481" s="141">
        <v>1</v>
      </c>
      <c r="E3481" s="142">
        <v>248.82</v>
      </c>
      <c r="F3481" s="142">
        <v>41.87</v>
      </c>
      <c r="G3481" s="142">
        <v>17.09</v>
      </c>
      <c r="H3481" s="142">
        <v>5.73</v>
      </c>
      <c r="I3481" s="142">
        <v>64.69</v>
      </c>
      <c r="Q3481" s="30">
        <f t="shared" si="54"/>
        <v>64.69</v>
      </c>
    </row>
    <row r="3482" spans="1:17" x14ac:dyDescent="0.2">
      <c r="A3482" s="139" t="s">
        <v>6961</v>
      </c>
      <c r="B3482" s="140" t="s">
        <v>18779</v>
      </c>
      <c r="C3482" s="141">
        <v>285</v>
      </c>
      <c r="D3482" s="141">
        <v>3</v>
      </c>
      <c r="E3482" s="142">
        <v>874.72</v>
      </c>
      <c r="F3482" s="142">
        <v>64.5</v>
      </c>
      <c r="G3482" s="142">
        <v>51.26</v>
      </c>
      <c r="H3482" s="142">
        <v>20.13</v>
      </c>
      <c r="I3482" s="142">
        <v>135.88999999999999</v>
      </c>
      <c r="Q3482" s="30">
        <f t="shared" si="54"/>
        <v>135.88999999999999</v>
      </c>
    </row>
    <row r="3483" spans="1:17" x14ac:dyDescent="0.2">
      <c r="A3483" s="139" t="s">
        <v>6963</v>
      </c>
      <c r="B3483" s="140" t="s">
        <v>18780</v>
      </c>
      <c r="C3483" s="141">
        <v>569</v>
      </c>
      <c r="D3483" s="141">
        <v>7</v>
      </c>
      <c r="E3483" s="142">
        <v>1373.03</v>
      </c>
      <c r="F3483" s="142">
        <v>128.78</v>
      </c>
      <c r="G3483" s="142">
        <v>119.62</v>
      </c>
      <c r="H3483" s="142">
        <v>31.6</v>
      </c>
      <c r="I3483" s="142">
        <v>280</v>
      </c>
      <c r="Q3483" s="30">
        <f t="shared" si="54"/>
        <v>280</v>
      </c>
    </row>
    <row r="3484" spans="1:17" x14ac:dyDescent="0.2">
      <c r="A3484" s="139" t="s">
        <v>6965</v>
      </c>
      <c r="B3484" s="140" t="s">
        <v>18781</v>
      </c>
      <c r="C3484" s="141">
        <v>603</v>
      </c>
      <c r="D3484" s="141">
        <v>7</v>
      </c>
      <c r="E3484" s="142">
        <v>2624.33</v>
      </c>
      <c r="F3484" s="142">
        <v>136.47</v>
      </c>
      <c r="G3484" s="142">
        <v>119.62</v>
      </c>
      <c r="H3484" s="142">
        <v>60.39</v>
      </c>
      <c r="I3484" s="142">
        <v>316.48</v>
      </c>
      <c r="Q3484" s="30">
        <f t="shared" si="54"/>
        <v>316.48</v>
      </c>
    </row>
    <row r="3485" spans="1:17" x14ac:dyDescent="0.2">
      <c r="A3485" s="139" t="s">
        <v>6967</v>
      </c>
      <c r="B3485" s="140" t="s">
        <v>18782</v>
      </c>
      <c r="C3485" s="141">
        <v>333</v>
      </c>
      <c r="D3485" s="141">
        <v>11</v>
      </c>
      <c r="E3485" s="142">
        <v>2936.87</v>
      </c>
      <c r="F3485" s="142">
        <v>75.37</v>
      </c>
      <c r="G3485" s="142">
        <v>187.97</v>
      </c>
      <c r="H3485" s="142">
        <v>67.58</v>
      </c>
      <c r="I3485" s="142">
        <v>330.92</v>
      </c>
      <c r="Q3485" s="30">
        <f t="shared" si="54"/>
        <v>330.92</v>
      </c>
    </row>
    <row r="3486" spans="1:17" x14ac:dyDescent="0.2">
      <c r="A3486" s="139" t="s">
        <v>6969</v>
      </c>
      <c r="B3486" s="140" t="s">
        <v>18783</v>
      </c>
      <c r="C3486" s="141">
        <v>569</v>
      </c>
      <c r="D3486" s="141">
        <v>8</v>
      </c>
      <c r="E3486" s="142">
        <v>1484.86</v>
      </c>
      <c r="F3486" s="142">
        <v>128.78</v>
      </c>
      <c r="G3486" s="142">
        <v>136.69999999999999</v>
      </c>
      <c r="H3486" s="142">
        <v>34.17</v>
      </c>
      <c r="I3486" s="142">
        <v>299.64999999999998</v>
      </c>
      <c r="Q3486" s="30">
        <f t="shared" si="54"/>
        <v>299.64999999999998</v>
      </c>
    </row>
    <row r="3487" spans="1:17" x14ac:dyDescent="0.2">
      <c r="A3487" s="139" t="s">
        <v>6971</v>
      </c>
      <c r="B3487" s="140" t="s">
        <v>18784</v>
      </c>
      <c r="C3487" s="141">
        <v>778</v>
      </c>
      <c r="D3487" s="141">
        <v>9</v>
      </c>
      <c r="E3487" s="142">
        <v>1981.3</v>
      </c>
      <c r="F3487" s="142">
        <v>176.08</v>
      </c>
      <c r="G3487" s="142">
        <v>153.79</v>
      </c>
      <c r="H3487" s="142">
        <v>45.59</v>
      </c>
      <c r="I3487" s="142">
        <v>375.46</v>
      </c>
      <c r="Q3487" s="30">
        <f t="shared" si="54"/>
        <v>375.46</v>
      </c>
    </row>
    <row r="3488" spans="1:17" x14ac:dyDescent="0.2">
      <c r="A3488" s="139" t="s">
        <v>6973</v>
      </c>
      <c r="B3488" s="140" t="s">
        <v>18785</v>
      </c>
      <c r="C3488" s="141">
        <v>10392</v>
      </c>
      <c r="D3488" s="141">
        <v>141</v>
      </c>
      <c r="E3488" s="142">
        <v>37642.120000000003</v>
      </c>
      <c r="F3488" s="142">
        <v>2351.98</v>
      </c>
      <c r="G3488" s="142">
        <v>2409.41</v>
      </c>
      <c r="H3488" s="142">
        <v>866.26</v>
      </c>
      <c r="I3488" s="142">
        <v>5627.65</v>
      </c>
      <c r="Q3488" s="30">
        <f t="shared" si="54"/>
        <v>5627.65</v>
      </c>
    </row>
    <row r="3489" spans="1:17" x14ac:dyDescent="0.2">
      <c r="A3489" s="139" t="s">
        <v>6975</v>
      </c>
      <c r="B3489" s="140" t="s">
        <v>18786</v>
      </c>
      <c r="C3489" s="141">
        <v>271</v>
      </c>
      <c r="D3489" s="141">
        <v>3</v>
      </c>
      <c r="E3489" s="142">
        <v>456.02</v>
      </c>
      <c r="F3489" s="142">
        <v>61.34</v>
      </c>
      <c r="G3489" s="142">
        <v>51.26</v>
      </c>
      <c r="H3489" s="142">
        <v>10.5</v>
      </c>
      <c r="I3489" s="142">
        <v>123.1</v>
      </c>
      <c r="Q3489" s="30">
        <f t="shared" si="54"/>
        <v>123.1</v>
      </c>
    </row>
    <row r="3490" spans="1:17" x14ac:dyDescent="0.2">
      <c r="A3490" s="139" t="s">
        <v>6977</v>
      </c>
      <c r="B3490" s="140" t="s">
        <v>18787</v>
      </c>
      <c r="C3490" s="141">
        <v>10024</v>
      </c>
      <c r="D3490" s="141">
        <v>142</v>
      </c>
      <c r="E3490" s="142">
        <v>98310.44</v>
      </c>
      <c r="F3490" s="142">
        <v>2268.69</v>
      </c>
      <c r="G3490" s="142">
        <v>2426.5</v>
      </c>
      <c r="H3490" s="142">
        <v>2262.42</v>
      </c>
      <c r="I3490" s="142">
        <v>6957.61</v>
      </c>
      <c r="Q3490" s="30">
        <f t="shared" si="54"/>
        <v>6957.61</v>
      </c>
    </row>
    <row r="3491" spans="1:17" x14ac:dyDescent="0.2">
      <c r="A3491" s="139" t="s">
        <v>6979</v>
      </c>
      <c r="B3491" s="140" t="s">
        <v>18788</v>
      </c>
      <c r="C3491" s="141">
        <v>157</v>
      </c>
      <c r="D3491" s="141">
        <v>1</v>
      </c>
      <c r="E3491" s="142">
        <v>186.61</v>
      </c>
      <c r="F3491" s="142">
        <v>35.54</v>
      </c>
      <c r="G3491" s="142">
        <v>17.09</v>
      </c>
      <c r="H3491" s="142">
        <v>4.3</v>
      </c>
      <c r="I3491" s="142">
        <v>56.93</v>
      </c>
      <c r="Q3491" s="30">
        <f t="shared" si="54"/>
        <v>56.93</v>
      </c>
    </row>
    <row r="3492" spans="1:17" x14ac:dyDescent="0.2">
      <c r="A3492" s="139" t="s">
        <v>6981</v>
      </c>
      <c r="B3492" s="140" t="s">
        <v>18789</v>
      </c>
      <c r="C3492" s="141">
        <v>299</v>
      </c>
      <c r="D3492" s="141">
        <v>4</v>
      </c>
      <c r="E3492" s="142">
        <v>28358.27</v>
      </c>
      <c r="F3492" s="142">
        <v>67.67</v>
      </c>
      <c r="G3492" s="142">
        <v>68.349999999999994</v>
      </c>
      <c r="H3492" s="142">
        <v>652.61</v>
      </c>
      <c r="I3492" s="142">
        <v>788.63</v>
      </c>
      <c r="Q3492" s="30">
        <f t="shared" si="54"/>
        <v>788.63</v>
      </c>
    </row>
    <row r="3493" spans="1:17" x14ac:dyDescent="0.2">
      <c r="A3493" s="139" t="s">
        <v>6983</v>
      </c>
      <c r="B3493" s="140" t="s">
        <v>18790</v>
      </c>
      <c r="C3493" s="141">
        <v>8279</v>
      </c>
      <c r="D3493" s="141">
        <v>107</v>
      </c>
      <c r="E3493" s="142">
        <v>30262.62</v>
      </c>
      <c r="F3493" s="142">
        <v>1873.74</v>
      </c>
      <c r="G3493" s="142">
        <v>1828.42</v>
      </c>
      <c r="H3493" s="142">
        <v>696.43</v>
      </c>
      <c r="I3493" s="142">
        <v>4398.59</v>
      </c>
      <c r="Q3493" s="30">
        <f t="shared" si="54"/>
        <v>4398.59</v>
      </c>
    </row>
    <row r="3494" spans="1:17" x14ac:dyDescent="0.2">
      <c r="A3494" s="139" t="s">
        <v>6985</v>
      </c>
      <c r="B3494" s="140" t="s">
        <v>18791</v>
      </c>
      <c r="C3494" s="141">
        <v>2390</v>
      </c>
      <c r="D3494" s="141">
        <v>18</v>
      </c>
      <c r="E3494" s="142">
        <v>5033.78</v>
      </c>
      <c r="F3494" s="142">
        <v>540.91999999999996</v>
      </c>
      <c r="G3494" s="142">
        <v>307.58</v>
      </c>
      <c r="H3494" s="142">
        <v>115.84</v>
      </c>
      <c r="I3494" s="142">
        <v>964.34</v>
      </c>
      <c r="Q3494" s="30">
        <f t="shared" si="54"/>
        <v>964.34</v>
      </c>
    </row>
    <row r="3495" spans="1:17" x14ac:dyDescent="0.2">
      <c r="A3495" s="139" t="s">
        <v>6987</v>
      </c>
      <c r="B3495" s="140" t="s">
        <v>18792</v>
      </c>
      <c r="C3495" s="141">
        <v>464</v>
      </c>
      <c r="D3495" s="141">
        <v>10</v>
      </c>
      <c r="E3495" s="142">
        <v>8146.67</v>
      </c>
      <c r="F3495" s="142">
        <v>105.02</v>
      </c>
      <c r="G3495" s="142">
        <v>170.88</v>
      </c>
      <c r="H3495" s="142">
        <v>187.48</v>
      </c>
      <c r="I3495" s="142">
        <v>463.38</v>
      </c>
      <c r="Q3495" s="30">
        <f t="shared" si="54"/>
        <v>463.38</v>
      </c>
    </row>
    <row r="3496" spans="1:17" x14ac:dyDescent="0.2">
      <c r="A3496" s="139" t="s">
        <v>6989</v>
      </c>
      <c r="B3496" s="140" t="s">
        <v>18793</v>
      </c>
      <c r="C3496" s="141">
        <v>528</v>
      </c>
      <c r="D3496" s="141">
        <v>9</v>
      </c>
      <c r="E3496" s="142">
        <v>2768.33</v>
      </c>
      <c r="F3496" s="142">
        <v>119.5</v>
      </c>
      <c r="G3496" s="142">
        <v>153.79</v>
      </c>
      <c r="H3496" s="142">
        <v>63.7</v>
      </c>
      <c r="I3496" s="142">
        <v>336.99</v>
      </c>
      <c r="Q3496" s="30">
        <f t="shared" si="54"/>
        <v>336.99</v>
      </c>
    </row>
    <row r="3497" spans="1:17" x14ac:dyDescent="0.2">
      <c r="A3497" s="139" t="s">
        <v>6991</v>
      </c>
      <c r="B3497" s="140" t="s">
        <v>18794</v>
      </c>
      <c r="C3497" s="141">
        <v>187</v>
      </c>
      <c r="D3497" s="141">
        <v>0</v>
      </c>
      <c r="E3497" s="142">
        <v>0</v>
      </c>
      <c r="F3497" s="142">
        <v>42.32</v>
      </c>
      <c r="G3497" s="142">
        <v>0</v>
      </c>
      <c r="H3497" s="142">
        <v>0</v>
      </c>
      <c r="I3497" s="142">
        <v>42.32</v>
      </c>
      <c r="Q3497" s="30">
        <f t="shared" si="54"/>
        <v>42.32</v>
      </c>
    </row>
    <row r="3498" spans="1:17" x14ac:dyDescent="0.2">
      <c r="A3498" s="139" t="s">
        <v>6993</v>
      </c>
      <c r="B3498" s="140" t="s">
        <v>18795</v>
      </c>
      <c r="C3498" s="141">
        <v>350</v>
      </c>
      <c r="D3498" s="141">
        <v>0</v>
      </c>
      <c r="E3498" s="142">
        <v>0</v>
      </c>
      <c r="F3498" s="142">
        <v>79.22</v>
      </c>
      <c r="G3498" s="142">
        <v>0</v>
      </c>
      <c r="H3498" s="142">
        <v>0</v>
      </c>
      <c r="I3498" s="142">
        <v>79.22</v>
      </c>
      <c r="Q3498" s="30">
        <f t="shared" si="54"/>
        <v>79.22</v>
      </c>
    </row>
    <row r="3499" spans="1:17" x14ac:dyDescent="0.2">
      <c r="A3499" s="139" t="s">
        <v>6995</v>
      </c>
      <c r="B3499" s="140" t="s">
        <v>18796</v>
      </c>
      <c r="C3499" s="141">
        <v>438</v>
      </c>
      <c r="D3499" s="141">
        <v>2</v>
      </c>
      <c r="E3499" s="142">
        <v>346.29</v>
      </c>
      <c r="F3499" s="142">
        <v>99.13</v>
      </c>
      <c r="G3499" s="142">
        <v>34.18</v>
      </c>
      <c r="H3499" s="142">
        <v>7.97</v>
      </c>
      <c r="I3499" s="142">
        <v>141.28</v>
      </c>
      <c r="Q3499" s="30">
        <f t="shared" si="54"/>
        <v>141.28</v>
      </c>
    </row>
    <row r="3500" spans="1:17" x14ac:dyDescent="0.2">
      <c r="A3500" s="139" t="s">
        <v>6997</v>
      </c>
      <c r="B3500" s="140" t="s">
        <v>18797</v>
      </c>
      <c r="C3500" s="141">
        <v>1823</v>
      </c>
      <c r="D3500" s="141">
        <v>30</v>
      </c>
      <c r="E3500" s="142">
        <v>27698.54</v>
      </c>
      <c r="F3500" s="142">
        <v>412.59</v>
      </c>
      <c r="G3500" s="142">
        <v>512.64</v>
      </c>
      <c r="H3500" s="142">
        <v>637.41999999999996</v>
      </c>
      <c r="I3500" s="142">
        <v>1562.65</v>
      </c>
      <c r="Q3500" s="30">
        <f t="shared" si="54"/>
        <v>1562.65</v>
      </c>
    </row>
    <row r="3501" spans="1:17" x14ac:dyDescent="0.2">
      <c r="A3501" s="139" t="s">
        <v>6999</v>
      </c>
      <c r="B3501" s="140" t="s">
        <v>18798</v>
      </c>
      <c r="C3501" s="141">
        <v>306</v>
      </c>
      <c r="D3501" s="141">
        <v>2</v>
      </c>
      <c r="E3501" s="142">
        <v>1163.22</v>
      </c>
      <c r="F3501" s="142">
        <v>69.260000000000005</v>
      </c>
      <c r="G3501" s="142">
        <v>34.18</v>
      </c>
      <c r="H3501" s="142">
        <v>26.77</v>
      </c>
      <c r="I3501" s="142">
        <v>130.21</v>
      </c>
      <c r="Q3501" s="30">
        <f t="shared" si="54"/>
        <v>130.21</v>
      </c>
    </row>
    <row r="3502" spans="1:17" x14ac:dyDescent="0.2">
      <c r="A3502" s="139" t="s">
        <v>7001</v>
      </c>
      <c r="B3502" s="140" t="s">
        <v>18799</v>
      </c>
      <c r="C3502" s="141">
        <v>340</v>
      </c>
      <c r="D3502" s="141">
        <v>10</v>
      </c>
      <c r="E3502" s="142">
        <v>3257.12</v>
      </c>
      <c r="F3502" s="142">
        <v>76.95</v>
      </c>
      <c r="G3502" s="142">
        <v>170.88</v>
      </c>
      <c r="H3502" s="142">
        <v>74.959999999999994</v>
      </c>
      <c r="I3502" s="142">
        <v>322.79000000000002</v>
      </c>
      <c r="Q3502" s="30">
        <f t="shared" si="54"/>
        <v>322.79000000000002</v>
      </c>
    </row>
    <row r="3503" spans="1:17" x14ac:dyDescent="0.2">
      <c r="A3503" s="139" t="s">
        <v>7003</v>
      </c>
      <c r="B3503" s="140" t="s">
        <v>18800</v>
      </c>
      <c r="C3503" s="141">
        <v>697</v>
      </c>
      <c r="D3503" s="141">
        <v>8</v>
      </c>
      <c r="E3503" s="142">
        <v>947.56</v>
      </c>
      <c r="F3503" s="142">
        <v>157.75</v>
      </c>
      <c r="G3503" s="142">
        <v>136.69999999999999</v>
      </c>
      <c r="H3503" s="142">
        <v>21.81</v>
      </c>
      <c r="I3503" s="142">
        <v>316.26</v>
      </c>
      <c r="Q3503" s="30">
        <f t="shared" si="54"/>
        <v>316.26</v>
      </c>
    </row>
    <row r="3504" spans="1:17" x14ac:dyDescent="0.2">
      <c r="A3504" s="139" t="s">
        <v>7005</v>
      </c>
      <c r="B3504" s="140" t="s">
        <v>18801</v>
      </c>
      <c r="C3504" s="141">
        <v>290</v>
      </c>
      <c r="D3504" s="141">
        <v>1</v>
      </c>
      <c r="E3504" s="142">
        <v>186.61</v>
      </c>
      <c r="F3504" s="142">
        <v>65.63</v>
      </c>
      <c r="G3504" s="142">
        <v>17.09</v>
      </c>
      <c r="H3504" s="142">
        <v>4.3</v>
      </c>
      <c r="I3504" s="142">
        <v>87.02</v>
      </c>
      <c r="Q3504" s="30">
        <f t="shared" si="54"/>
        <v>87.02</v>
      </c>
    </row>
    <row r="3505" spans="1:17" x14ac:dyDescent="0.2">
      <c r="A3505" s="139" t="s">
        <v>7007</v>
      </c>
      <c r="B3505" s="140" t="s">
        <v>18802</v>
      </c>
      <c r="C3505" s="141">
        <v>1094</v>
      </c>
      <c r="D3505" s="141">
        <v>6</v>
      </c>
      <c r="E3505" s="142">
        <v>1180.1600000000001</v>
      </c>
      <c r="F3505" s="142">
        <v>247.6</v>
      </c>
      <c r="G3505" s="142">
        <v>102.53</v>
      </c>
      <c r="H3505" s="142">
        <v>27.16</v>
      </c>
      <c r="I3505" s="142">
        <v>377.29</v>
      </c>
      <c r="Q3505" s="30">
        <f t="shared" si="54"/>
        <v>377.29</v>
      </c>
    </row>
    <row r="3506" spans="1:17" x14ac:dyDescent="0.2">
      <c r="A3506" s="139" t="s">
        <v>7009</v>
      </c>
      <c r="B3506" s="140" t="s">
        <v>18803</v>
      </c>
      <c r="C3506" s="141">
        <v>1339</v>
      </c>
      <c r="D3506" s="141">
        <v>31</v>
      </c>
      <c r="E3506" s="142">
        <v>14880.36</v>
      </c>
      <c r="F3506" s="142">
        <v>303.05</v>
      </c>
      <c r="G3506" s="142">
        <v>529.73</v>
      </c>
      <c r="H3506" s="142">
        <v>342.44</v>
      </c>
      <c r="I3506" s="142">
        <v>1175.22</v>
      </c>
      <c r="Q3506" s="30">
        <f t="shared" si="54"/>
        <v>1175.22</v>
      </c>
    </row>
    <row r="3507" spans="1:17" x14ac:dyDescent="0.2">
      <c r="A3507" s="139" t="s">
        <v>7011</v>
      </c>
      <c r="B3507" s="140" t="s">
        <v>18804</v>
      </c>
      <c r="C3507" s="141">
        <v>403</v>
      </c>
      <c r="D3507" s="141">
        <v>9</v>
      </c>
      <c r="E3507" s="142">
        <v>1850.54</v>
      </c>
      <c r="F3507" s="142">
        <v>91.21</v>
      </c>
      <c r="G3507" s="142">
        <v>153.79</v>
      </c>
      <c r="H3507" s="142">
        <v>42.58</v>
      </c>
      <c r="I3507" s="142">
        <v>287.58</v>
      </c>
      <c r="Q3507" s="30">
        <f t="shared" si="54"/>
        <v>287.58</v>
      </c>
    </row>
    <row r="3508" spans="1:17" x14ac:dyDescent="0.2">
      <c r="A3508" s="139" t="s">
        <v>7013</v>
      </c>
      <c r="B3508" s="140" t="s">
        <v>18805</v>
      </c>
      <c r="C3508" s="141">
        <v>713</v>
      </c>
      <c r="D3508" s="141">
        <v>3</v>
      </c>
      <c r="E3508" s="142">
        <v>336.6</v>
      </c>
      <c r="F3508" s="142">
        <v>161.37</v>
      </c>
      <c r="G3508" s="142">
        <v>51.26</v>
      </c>
      <c r="H3508" s="142">
        <v>7.74</v>
      </c>
      <c r="I3508" s="142">
        <v>220.37</v>
      </c>
      <c r="Q3508" s="30">
        <f t="shared" si="54"/>
        <v>220.37</v>
      </c>
    </row>
    <row r="3509" spans="1:17" x14ac:dyDescent="0.2">
      <c r="A3509" s="139" t="s">
        <v>7015</v>
      </c>
      <c r="B3509" s="140" t="s">
        <v>18806</v>
      </c>
      <c r="C3509" s="141">
        <v>4874</v>
      </c>
      <c r="D3509" s="141">
        <v>56</v>
      </c>
      <c r="E3509" s="142">
        <v>24956.53</v>
      </c>
      <c r="F3509" s="142">
        <v>1103.1099999999999</v>
      </c>
      <c r="G3509" s="142">
        <v>956.93</v>
      </c>
      <c r="H3509" s="142">
        <v>574.33000000000004</v>
      </c>
      <c r="I3509" s="142">
        <v>2634.37</v>
      </c>
      <c r="Q3509" s="30">
        <f t="shared" si="54"/>
        <v>2634.37</v>
      </c>
    </row>
    <row r="3510" spans="1:17" x14ac:dyDescent="0.2">
      <c r="A3510" s="139" t="s">
        <v>7017</v>
      </c>
      <c r="B3510" s="140" t="s">
        <v>18807</v>
      </c>
      <c r="C3510" s="141">
        <v>224</v>
      </c>
      <c r="D3510" s="141">
        <v>2</v>
      </c>
      <c r="E3510" s="142">
        <v>254.62</v>
      </c>
      <c r="F3510" s="142">
        <v>50.7</v>
      </c>
      <c r="G3510" s="142">
        <v>34.18</v>
      </c>
      <c r="H3510" s="142">
        <v>5.86</v>
      </c>
      <c r="I3510" s="142">
        <v>90.74</v>
      </c>
      <c r="Q3510" s="30">
        <f t="shared" si="54"/>
        <v>90.74</v>
      </c>
    </row>
    <row r="3511" spans="1:17" x14ac:dyDescent="0.2">
      <c r="A3511" s="139" t="s">
        <v>7019</v>
      </c>
      <c r="B3511" s="140" t="s">
        <v>18808</v>
      </c>
      <c r="C3511" s="141">
        <v>106</v>
      </c>
      <c r="D3511" s="141">
        <v>1</v>
      </c>
      <c r="E3511" s="142">
        <v>622.04999999999995</v>
      </c>
      <c r="F3511" s="142">
        <v>23.99</v>
      </c>
      <c r="G3511" s="142">
        <v>17.09</v>
      </c>
      <c r="H3511" s="142">
        <v>14.31</v>
      </c>
      <c r="I3511" s="142">
        <v>55.39</v>
      </c>
      <c r="Q3511" s="30">
        <f t="shared" si="54"/>
        <v>55.39</v>
      </c>
    </row>
    <row r="3512" spans="1:17" x14ac:dyDescent="0.2">
      <c r="A3512" s="139" t="s">
        <v>7021</v>
      </c>
      <c r="B3512" s="140" t="s">
        <v>18809</v>
      </c>
      <c r="C3512" s="141">
        <v>201</v>
      </c>
      <c r="D3512" s="141">
        <v>9</v>
      </c>
      <c r="E3512" s="142">
        <v>892.65</v>
      </c>
      <c r="F3512" s="142">
        <v>45.49</v>
      </c>
      <c r="G3512" s="142">
        <v>153.79</v>
      </c>
      <c r="H3512" s="142">
        <v>20.54</v>
      </c>
      <c r="I3512" s="142">
        <v>219.82</v>
      </c>
      <c r="Q3512" s="30">
        <f t="shared" si="54"/>
        <v>219.82</v>
      </c>
    </row>
    <row r="3513" spans="1:17" x14ac:dyDescent="0.2">
      <c r="A3513" s="139" t="s">
        <v>7023</v>
      </c>
      <c r="B3513" s="140" t="s">
        <v>18810</v>
      </c>
      <c r="C3513" s="141">
        <v>4109</v>
      </c>
      <c r="D3513" s="141">
        <v>89</v>
      </c>
      <c r="E3513" s="142">
        <v>29212.11</v>
      </c>
      <c r="F3513" s="142">
        <v>929.97</v>
      </c>
      <c r="G3513" s="142">
        <v>1520.83</v>
      </c>
      <c r="H3513" s="142">
        <v>672.26</v>
      </c>
      <c r="I3513" s="142">
        <v>3123.06</v>
      </c>
      <c r="Q3513" s="30">
        <f t="shared" si="54"/>
        <v>3123.06</v>
      </c>
    </row>
    <row r="3514" spans="1:17" x14ac:dyDescent="0.2">
      <c r="A3514" s="139" t="s">
        <v>7025</v>
      </c>
      <c r="B3514" s="140" t="s">
        <v>18811</v>
      </c>
      <c r="C3514" s="141">
        <v>248</v>
      </c>
      <c r="D3514" s="141">
        <v>0</v>
      </c>
      <c r="E3514" s="142">
        <v>0</v>
      </c>
      <c r="F3514" s="142">
        <v>56.13</v>
      </c>
      <c r="G3514" s="142">
        <v>0</v>
      </c>
      <c r="H3514" s="142">
        <v>0</v>
      </c>
      <c r="I3514" s="142">
        <v>56.13</v>
      </c>
      <c r="Q3514" s="30">
        <f t="shared" si="54"/>
        <v>56.13</v>
      </c>
    </row>
    <row r="3515" spans="1:17" x14ac:dyDescent="0.2">
      <c r="A3515" s="139" t="s">
        <v>7027</v>
      </c>
      <c r="B3515" s="140" t="s">
        <v>18812</v>
      </c>
      <c r="C3515" s="141">
        <v>329</v>
      </c>
      <c r="D3515" s="141">
        <v>1</v>
      </c>
      <c r="E3515" s="142">
        <v>186.61</v>
      </c>
      <c r="F3515" s="142">
        <v>74.459999999999994</v>
      </c>
      <c r="G3515" s="142">
        <v>17.09</v>
      </c>
      <c r="H3515" s="142">
        <v>4.3</v>
      </c>
      <c r="I3515" s="142">
        <v>95.85</v>
      </c>
      <c r="Q3515" s="30">
        <f t="shared" si="54"/>
        <v>95.85</v>
      </c>
    </row>
    <row r="3516" spans="1:17" x14ac:dyDescent="0.2">
      <c r="A3516" s="139" t="s">
        <v>7029</v>
      </c>
      <c r="B3516" s="140" t="s">
        <v>18813</v>
      </c>
      <c r="C3516" s="141">
        <v>3434</v>
      </c>
      <c r="D3516" s="141">
        <v>39</v>
      </c>
      <c r="E3516" s="142">
        <v>11164.45</v>
      </c>
      <c r="F3516" s="142">
        <v>777.2</v>
      </c>
      <c r="G3516" s="142">
        <v>666.43</v>
      </c>
      <c r="H3516" s="142">
        <v>256.93</v>
      </c>
      <c r="I3516" s="142">
        <v>1700.56</v>
      </c>
      <c r="Q3516" s="30">
        <f t="shared" si="54"/>
        <v>1700.56</v>
      </c>
    </row>
    <row r="3517" spans="1:17" x14ac:dyDescent="0.2">
      <c r="A3517" s="139" t="s">
        <v>7031</v>
      </c>
      <c r="B3517" s="140" t="s">
        <v>18814</v>
      </c>
      <c r="C3517" s="141">
        <v>2234</v>
      </c>
      <c r="D3517" s="141">
        <v>24</v>
      </c>
      <c r="E3517" s="142">
        <v>6890.28</v>
      </c>
      <c r="F3517" s="142">
        <v>505.61</v>
      </c>
      <c r="G3517" s="142">
        <v>410.11</v>
      </c>
      <c r="H3517" s="142">
        <v>158.57</v>
      </c>
      <c r="I3517" s="142">
        <v>1074.29</v>
      </c>
      <c r="Q3517" s="30">
        <f t="shared" si="54"/>
        <v>1074.29</v>
      </c>
    </row>
    <row r="3518" spans="1:17" x14ac:dyDescent="0.2">
      <c r="A3518" s="139" t="s">
        <v>7033</v>
      </c>
      <c r="B3518" s="140" t="s">
        <v>18815</v>
      </c>
      <c r="C3518" s="141">
        <v>458</v>
      </c>
      <c r="D3518" s="141">
        <v>9</v>
      </c>
      <c r="E3518" s="142">
        <v>3065.52</v>
      </c>
      <c r="F3518" s="142">
        <v>103.66</v>
      </c>
      <c r="G3518" s="142">
        <v>153.79</v>
      </c>
      <c r="H3518" s="142">
        <v>70.540000000000006</v>
      </c>
      <c r="I3518" s="142">
        <v>327.99</v>
      </c>
      <c r="Q3518" s="30">
        <f t="shared" si="54"/>
        <v>327.99</v>
      </c>
    </row>
    <row r="3519" spans="1:17" x14ac:dyDescent="0.2">
      <c r="A3519" s="139" t="s">
        <v>7035</v>
      </c>
      <c r="B3519" s="140" t="s">
        <v>18816</v>
      </c>
      <c r="C3519" s="141">
        <v>501</v>
      </c>
      <c r="D3519" s="141">
        <v>7</v>
      </c>
      <c r="E3519" s="142">
        <v>904.23</v>
      </c>
      <c r="F3519" s="142">
        <v>113.39</v>
      </c>
      <c r="G3519" s="142">
        <v>119.62</v>
      </c>
      <c r="H3519" s="142">
        <v>20.81</v>
      </c>
      <c r="I3519" s="142">
        <v>253.82</v>
      </c>
      <c r="Q3519" s="30">
        <f t="shared" si="54"/>
        <v>253.82</v>
      </c>
    </row>
    <row r="3520" spans="1:17" x14ac:dyDescent="0.2">
      <c r="A3520" s="139" t="s">
        <v>7037</v>
      </c>
      <c r="B3520" s="140" t="s">
        <v>18817</v>
      </c>
      <c r="C3520" s="141">
        <v>63</v>
      </c>
      <c r="D3520" s="141">
        <v>0</v>
      </c>
      <c r="E3520" s="142">
        <v>0</v>
      </c>
      <c r="F3520" s="142">
        <v>14.26</v>
      </c>
      <c r="G3520" s="142">
        <v>0</v>
      </c>
      <c r="H3520" s="142">
        <v>0</v>
      </c>
      <c r="I3520" s="142">
        <v>14.26</v>
      </c>
      <c r="Q3520" s="30">
        <f t="shared" si="54"/>
        <v>14.26</v>
      </c>
    </row>
    <row r="3521" spans="1:17" x14ac:dyDescent="0.2">
      <c r="A3521" s="139" t="s">
        <v>7039</v>
      </c>
      <c r="B3521" s="140" t="s">
        <v>18818</v>
      </c>
      <c r="C3521" s="141">
        <v>106</v>
      </c>
      <c r="D3521" s="141">
        <v>0</v>
      </c>
      <c r="E3521" s="142">
        <v>0</v>
      </c>
      <c r="F3521" s="142">
        <v>23.99</v>
      </c>
      <c r="G3521" s="142">
        <v>0</v>
      </c>
      <c r="H3521" s="142">
        <v>0</v>
      </c>
      <c r="I3521" s="142">
        <v>23.99</v>
      </c>
      <c r="Q3521" s="30">
        <f t="shared" si="54"/>
        <v>23.99</v>
      </c>
    </row>
    <row r="3522" spans="1:17" x14ac:dyDescent="0.2">
      <c r="A3522" s="139" t="s">
        <v>7041</v>
      </c>
      <c r="B3522" s="140" t="s">
        <v>18819</v>
      </c>
      <c r="C3522" s="141">
        <v>144</v>
      </c>
      <c r="D3522" s="141">
        <v>0</v>
      </c>
      <c r="E3522" s="142">
        <v>0</v>
      </c>
      <c r="F3522" s="142">
        <v>32.590000000000003</v>
      </c>
      <c r="G3522" s="142">
        <v>0</v>
      </c>
      <c r="H3522" s="142">
        <v>0</v>
      </c>
      <c r="I3522" s="142">
        <v>32.590000000000003</v>
      </c>
      <c r="Q3522" s="30">
        <f t="shared" si="54"/>
        <v>32.590000000000003</v>
      </c>
    </row>
    <row r="3523" spans="1:17" x14ac:dyDescent="0.2">
      <c r="A3523" s="139" t="s">
        <v>7043</v>
      </c>
      <c r="B3523" s="140" t="s">
        <v>18820</v>
      </c>
      <c r="C3523" s="141">
        <v>931</v>
      </c>
      <c r="D3523" s="141">
        <v>3</v>
      </c>
      <c r="E3523" s="142">
        <v>517.94000000000005</v>
      </c>
      <c r="F3523" s="142">
        <v>210.71</v>
      </c>
      <c r="G3523" s="142">
        <v>51.26</v>
      </c>
      <c r="H3523" s="142">
        <v>11.92</v>
      </c>
      <c r="I3523" s="142">
        <v>273.89</v>
      </c>
      <c r="Q3523" s="30">
        <f t="shared" si="54"/>
        <v>273.89</v>
      </c>
    </row>
    <row r="3524" spans="1:17" x14ac:dyDescent="0.2">
      <c r="A3524" s="139" t="s">
        <v>7045</v>
      </c>
      <c r="B3524" s="140" t="s">
        <v>18821</v>
      </c>
      <c r="C3524" s="141">
        <v>701</v>
      </c>
      <c r="D3524" s="141">
        <v>7</v>
      </c>
      <c r="E3524" s="142">
        <v>1625.5</v>
      </c>
      <c r="F3524" s="142">
        <v>158.66</v>
      </c>
      <c r="G3524" s="142">
        <v>119.62</v>
      </c>
      <c r="H3524" s="142">
        <v>37.409999999999997</v>
      </c>
      <c r="I3524" s="142">
        <v>315.69</v>
      </c>
      <c r="Q3524" s="30">
        <f t="shared" si="54"/>
        <v>315.69</v>
      </c>
    </row>
    <row r="3525" spans="1:17" x14ac:dyDescent="0.2">
      <c r="A3525" s="139" t="s">
        <v>7047</v>
      </c>
      <c r="B3525" s="140" t="s">
        <v>18822</v>
      </c>
      <c r="C3525" s="141">
        <v>1577</v>
      </c>
      <c r="D3525" s="141">
        <v>6</v>
      </c>
      <c r="E3525" s="142">
        <v>26510.06</v>
      </c>
      <c r="F3525" s="142">
        <v>356.91</v>
      </c>
      <c r="G3525" s="142">
        <v>102.53</v>
      </c>
      <c r="H3525" s="142">
        <v>610.08000000000004</v>
      </c>
      <c r="I3525" s="142">
        <v>1069.52</v>
      </c>
      <c r="Q3525" s="30">
        <f t="shared" si="54"/>
        <v>1069.52</v>
      </c>
    </row>
    <row r="3526" spans="1:17" x14ac:dyDescent="0.2">
      <c r="A3526" s="139" t="s">
        <v>7049</v>
      </c>
      <c r="B3526" s="140" t="s">
        <v>18823</v>
      </c>
      <c r="C3526" s="141">
        <v>109</v>
      </c>
      <c r="D3526" s="141">
        <v>0</v>
      </c>
      <c r="E3526" s="142">
        <v>0</v>
      </c>
      <c r="F3526" s="142">
        <v>24.67</v>
      </c>
      <c r="G3526" s="142">
        <v>0</v>
      </c>
      <c r="H3526" s="142">
        <v>0</v>
      </c>
      <c r="I3526" s="142">
        <v>24.67</v>
      </c>
      <c r="Q3526" s="30">
        <f t="shared" si="54"/>
        <v>24.67</v>
      </c>
    </row>
    <row r="3527" spans="1:17" x14ac:dyDescent="0.2">
      <c r="A3527" s="139" t="s">
        <v>7051</v>
      </c>
      <c r="B3527" s="140" t="s">
        <v>18824</v>
      </c>
      <c r="C3527" s="141">
        <v>389</v>
      </c>
      <c r="D3527" s="141">
        <v>6</v>
      </c>
      <c r="E3527" s="142">
        <v>32728.720000000001</v>
      </c>
      <c r="F3527" s="142">
        <v>88.04</v>
      </c>
      <c r="G3527" s="142">
        <v>102.53</v>
      </c>
      <c r="H3527" s="142">
        <v>753.18</v>
      </c>
      <c r="I3527" s="142">
        <v>943.75</v>
      </c>
      <c r="Q3527" s="30">
        <f t="shared" si="54"/>
        <v>943.75</v>
      </c>
    </row>
    <row r="3528" spans="1:17" x14ac:dyDescent="0.2">
      <c r="A3528" s="139" t="s">
        <v>7053</v>
      </c>
      <c r="B3528" s="140" t="s">
        <v>18825</v>
      </c>
      <c r="C3528" s="141">
        <v>142</v>
      </c>
      <c r="D3528" s="141">
        <v>0</v>
      </c>
      <c r="E3528" s="142">
        <v>0</v>
      </c>
      <c r="F3528" s="142">
        <v>32.14</v>
      </c>
      <c r="G3528" s="142">
        <v>0</v>
      </c>
      <c r="H3528" s="142">
        <v>0</v>
      </c>
      <c r="I3528" s="142">
        <v>32.14</v>
      </c>
      <c r="Q3528" s="30">
        <f t="shared" si="54"/>
        <v>32.14</v>
      </c>
    </row>
    <row r="3529" spans="1:17" x14ac:dyDescent="0.2">
      <c r="A3529" s="139" t="s">
        <v>7055</v>
      </c>
      <c r="B3529" s="140" t="s">
        <v>18826</v>
      </c>
      <c r="C3529" s="141">
        <v>437</v>
      </c>
      <c r="D3529" s="141">
        <v>6</v>
      </c>
      <c r="E3529" s="142">
        <v>2625.18</v>
      </c>
      <c r="F3529" s="142">
        <v>98.9</v>
      </c>
      <c r="G3529" s="142">
        <v>102.53</v>
      </c>
      <c r="H3529" s="142">
        <v>60.42</v>
      </c>
      <c r="I3529" s="142">
        <v>261.85000000000002</v>
      </c>
      <c r="Q3529" s="30">
        <f t="shared" si="54"/>
        <v>261.85000000000002</v>
      </c>
    </row>
    <row r="3530" spans="1:17" x14ac:dyDescent="0.2">
      <c r="A3530" s="139" t="s">
        <v>7057</v>
      </c>
      <c r="B3530" s="140" t="s">
        <v>18827</v>
      </c>
      <c r="C3530" s="141">
        <v>453</v>
      </c>
      <c r="D3530" s="141">
        <v>6</v>
      </c>
      <c r="E3530" s="142">
        <v>765.69</v>
      </c>
      <c r="F3530" s="142">
        <v>102.53</v>
      </c>
      <c r="G3530" s="142">
        <v>102.53</v>
      </c>
      <c r="H3530" s="142">
        <v>17.62</v>
      </c>
      <c r="I3530" s="142">
        <v>222.68</v>
      </c>
      <c r="Q3530" s="30">
        <f t="shared" si="54"/>
        <v>222.68</v>
      </c>
    </row>
    <row r="3531" spans="1:17" x14ac:dyDescent="0.2">
      <c r="A3531" s="139" t="s">
        <v>7059</v>
      </c>
      <c r="B3531" s="140" t="s">
        <v>18828</v>
      </c>
      <c r="C3531" s="141">
        <v>744</v>
      </c>
      <c r="D3531" s="141">
        <v>9</v>
      </c>
      <c r="E3531" s="142">
        <v>14758.02</v>
      </c>
      <c r="F3531" s="142">
        <v>168.38</v>
      </c>
      <c r="G3531" s="142">
        <v>153.79</v>
      </c>
      <c r="H3531" s="142">
        <v>339.62</v>
      </c>
      <c r="I3531" s="142">
        <v>661.79</v>
      </c>
      <c r="Q3531" s="30">
        <f t="shared" si="54"/>
        <v>661.79</v>
      </c>
    </row>
    <row r="3532" spans="1:17" x14ac:dyDescent="0.2">
      <c r="A3532" s="139" t="s">
        <v>7061</v>
      </c>
      <c r="B3532" s="140" t="s">
        <v>18829</v>
      </c>
      <c r="C3532" s="141">
        <v>2986</v>
      </c>
      <c r="D3532" s="141">
        <v>53</v>
      </c>
      <c r="E3532" s="142">
        <v>32773.019999999997</v>
      </c>
      <c r="F3532" s="142">
        <v>675.81</v>
      </c>
      <c r="G3532" s="142">
        <v>905.66</v>
      </c>
      <c r="H3532" s="142">
        <v>754.21</v>
      </c>
      <c r="I3532" s="142">
        <v>2335.6799999999998</v>
      </c>
      <c r="Q3532" s="30">
        <f t="shared" si="54"/>
        <v>2335.6799999999998</v>
      </c>
    </row>
    <row r="3533" spans="1:17" x14ac:dyDescent="0.2">
      <c r="A3533" s="139" t="s">
        <v>7063</v>
      </c>
      <c r="B3533" s="140" t="s">
        <v>18830</v>
      </c>
      <c r="C3533" s="141">
        <v>1447</v>
      </c>
      <c r="D3533" s="141">
        <v>23</v>
      </c>
      <c r="E3533" s="142">
        <v>5262.16</v>
      </c>
      <c r="F3533" s="142">
        <v>327.5</v>
      </c>
      <c r="G3533" s="142">
        <v>393.02</v>
      </c>
      <c r="H3533" s="142">
        <v>121.1</v>
      </c>
      <c r="I3533" s="142">
        <v>841.62</v>
      </c>
      <c r="Q3533" s="30">
        <f t="shared" si="54"/>
        <v>841.62</v>
      </c>
    </row>
    <row r="3534" spans="1:17" x14ac:dyDescent="0.2">
      <c r="A3534" s="139" t="s">
        <v>7065</v>
      </c>
      <c r="B3534" s="140" t="s">
        <v>18831</v>
      </c>
      <c r="C3534" s="141">
        <v>187</v>
      </c>
      <c r="D3534" s="141">
        <v>2</v>
      </c>
      <c r="E3534" s="142">
        <v>223.93</v>
      </c>
      <c r="F3534" s="142">
        <v>42.32</v>
      </c>
      <c r="G3534" s="142">
        <v>34.18</v>
      </c>
      <c r="H3534" s="142">
        <v>5.15</v>
      </c>
      <c r="I3534" s="142">
        <v>81.650000000000006</v>
      </c>
      <c r="Q3534" s="30">
        <f t="shared" si="54"/>
        <v>81.650000000000006</v>
      </c>
    </row>
    <row r="3535" spans="1:17" x14ac:dyDescent="0.2">
      <c r="A3535" s="139" t="s">
        <v>7067</v>
      </c>
      <c r="B3535" s="140" t="s">
        <v>18832</v>
      </c>
      <c r="C3535" s="141">
        <v>858</v>
      </c>
      <c r="D3535" s="141">
        <v>5</v>
      </c>
      <c r="E3535" s="142">
        <v>7820.76</v>
      </c>
      <c r="F3535" s="142">
        <v>194.18</v>
      </c>
      <c r="G3535" s="142">
        <v>85.44</v>
      </c>
      <c r="H3535" s="142">
        <v>179.98</v>
      </c>
      <c r="I3535" s="142">
        <v>459.6</v>
      </c>
      <c r="Q3535" s="30">
        <f t="shared" ref="Q3535:Q3598" si="55">I3535+P3535</f>
        <v>459.6</v>
      </c>
    </row>
    <row r="3536" spans="1:17" x14ac:dyDescent="0.2">
      <c r="A3536" s="139" t="s">
        <v>7069</v>
      </c>
      <c r="B3536" s="140" t="s">
        <v>18833</v>
      </c>
      <c r="C3536" s="141">
        <v>522</v>
      </c>
      <c r="D3536" s="141">
        <v>2</v>
      </c>
      <c r="E3536" s="142">
        <v>57439</v>
      </c>
      <c r="F3536" s="142">
        <v>118.14</v>
      </c>
      <c r="G3536" s="142">
        <v>34.18</v>
      </c>
      <c r="H3536" s="142">
        <v>1321.85</v>
      </c>
      <c r="I3536" s="142">
        <v>1474.17</v>
      </c>
      <c r="Q3536" s="30">
        <f t="shared" si="55"/>
        <v>1474.17</v>
      </c>
    </row>
    <row r="3537" spans="1:17" x14ac:dyDescent="0.2">
      <c r="A3537" s="139" t="s">
        <v>7071</v>
      </c>
      <c r="B3537" s="140" t="s">
        <v>18834</v>
      </c>
      <c r="C3537" s="141">
        <v>2049</v>
      </c>
      <c r="D3537" s="141">
        <v>10</v>
      </c>
      <c r="E3537" s="142">
        <v>6548.78</v>
      </c>
      <c r="F3537" s="142">
        <v>463.74</v>
      </c>
      <c r="G3537" s="142">
        <v>170.88</v>
      </c>
      <c r="H3537" s="142">
        <v>150.69999999999999</v>
      </c>
      <c r="I3537" s="142">
        <v>785.32</v>
      </c>
      <c r="Q3537" s="30">
        <f t="shared" si="55"/>
        <v>785.32</v>
      </c>
    </row>
    <row r="3538" spans="1:17" x14ac:dyDescent="0.2">
      <c r="A3538" s="139" t="s">
        <v>7073</v>
      </c>
      <c r="B3538" s="140" t="s">
        <v>18835</v>
      </c>
      <c r="C3538" s="141">
        <v>137</v>
      </c>
      <c r="D3538" s="141">
        <v>1</v>
      </c>
      <c r="E3538" s="142">
        <v>37.32</v>
      </c>
      <c r="F3538" s="142">
        <v>31.01</v>
      </c>
      <c r="G3538" s="142">
        <v>17.09</v>
      </c>
      <c r="H3538" s="142">
        <v>0.86</v>
      </c>
      <c r="I3538" s="142">
        <v>48.96</v>
      </c>
      <c r="Q3538" s="30">
        <f t="shared" si="55"/>
        <v>48.96</v>
      </c>
    </row>
    <row r="3539" spans="1:17" x14ac:dyDescent="0.2">
      <c r="A3539" s="139" t="s">
        <v>7075</v>
      </c>
      <c r="B3539" s="140" t="s">
        <v>18836</v>
      </c>
      <c r="C3539" s="141">
        <v>388</v>
      </c>
      <c r="D3539" s="141">
        <v>3</v>
      </c>
      <c r="E3539" s="142">
        <v>622.04</v>
      </c>
      <c r="F3539" s="142">
        <v>87.82</v>
      </c>
      <c r="G3539" s="142">
        <v>51.26</v>
      </c>
      <c r="H3539" s="142">
        <v>14.31</v>
      </c>
      <c r="I3539" s="142">
        <v>153.38999999999999</v>
      </c>
      <c r="Q3539" s="30">
        <f t="shared" si="55"/>
        <v>153.38999999999999</v>
      </c>
    </row>
    <row r="3540" spans="1:17" x14ac:dyDescent="0.2">
      <c r="A3540" s="139" t="s">
        <v>7077</v>
      </c>
      <c r="B3540" s="140" t="s">
        <v>18837</v>
      </c>
      <c r="C3540" s="141">
        <v>1789</v>
      </c>
      <c r="D3540" s="141">
        <v>46</v>
      </c>
      <c r="E3540" s="142">
        <v>96318.5</v>
      </c>
      <c r="F3540" s="142">
        <v>404.9</v>
      </c>
      <c r="G3540" s="142">
        <v>786.05</v>
      </c>
      <c r="H3540" s="142">
        <v>2216.58</v>
      </c>
      <c r="I3540" s="142">
        <v>3407.53</v>
      </c>
      <c r="Q3540" s="30">
        <f t="shared" si="55"/>
        <v>3407.53</v>
      </c>
    </row>
    <row r="3541" spans="1:17" x14ac:dyDescent="0.2">
      <c r="A3541" s="139" t="s">
        <v>7079</v>
      </c>
      <c r="B3541" s="140" t="s">
        <v>18838</v>
      </c>
      <c r="C3541" s="141">
        <v>2625</v>
      </c>
      <c r="D3541" s="141">
        <v>23</v>
      </c>
      <c r="E3541" s="142">
        <v>5501.04</v>
      </c>
      <c r="F3541" s="142">
        <v>594.1</v>
      </c>
      <c r="G3541" s="142">
        <v>393.02</v>
      </c>
      <c r="H3541" s="142">
        <v>126.59</v>
      </c>
      <c r="I3541" s="142">
        <v>1113.71</v>
      </c>
      <c r="Q3541" s="30">
        <f t="shared" si="55"/>
        <v>1113.71</v>
      </c>
    </row>
    <row r="3542" spans="1:17" x14ac:dyDescent="0.2">
      <c r="A3542" s="139" t="s">
        <v>7081</v>
      </c>
      <c r="B3542" s="140" t="s">
        <v>18839</v>
      </c>
      <c r="C3542" s="141">
        <v>438</v>
      </c>
      <c r="D3542" s="141">
        <v>0</v>
      </c>
      <c r="E3542" s="142">
        <v>0</v>
      </c>
      <c r="F3542" s="142">
        <v>99.13</v>
      </c>
      <c r="G3542" s="142">
        <v>0</v>
      </c>
      <c r="H3542" s="142">
        <v>0</v>
      </c>
      <c r="I3542" s="142">
        <v>99.13</v>
      </c>
      <c r="Q3542" s="30">
        <f t="shared" si="55"/>
        <v>99.13</v>
      </c>
    </row>
    <row r="3543" spans="1:17" x14ac:dyDescent="0.2">
      <c r="A3543" s="139" t="s">
        <v>7083</v>
      </c>
      <c r="B3543" s="140" t="s">
        <v>18840</v>
      </c>
      <c r="C3543" s="141">
        <v>603</v>
      </c>
      <c r="D3543" s="141">
        <v>21</v>
      </c>
      <c r="E3543" s="142">
        <v>20180.099999999999</v>
      </c>
      <c r="F3543" s="142">
        <v>136.47</v>
      </c>
      <c r="G3543" s="142">
        <v>358.85</v>
      </c>
      <c r="H3543" s="142">
        <v>464.41</v>
      </c>
      <c r="I3543" s="142">
        <v>959.73</v>
      </c>
      <c r="Q3543" s="30">
        <f t="shared" si="55"/>
        <v>959.73</v>
      </c>
    </row>
    <row r="3544" spans="1:17" x14ac:dyDescent="0.2">
      <c r="A3544" s="139" t="s">
        <v>7085</v>
      </c>
      <c r="B3544" s="140" t="s">
        <v>18841</v>
      </c>
      <c r="C3544" s="141">
        <v>440</v>
      </c>
      <c r="D3544" s="141">
        <v>0</v>
      </c>
      <c r="E3544" s="142">
        <v>0</v>
      </c>
      <c r="F3544" s="142">
        <v>99.58</v>
      </c>
      <c r="G3544" s="142">
        <v>0</v>
      </c>
      <c r="H3544" s="142">
        <v>0</v>
      </c>
      <c r="I3544" s="142">
        <v>99.58</v>
      </c>
      <c r="Q3544" s="30">
        <f t="shared" si="55"/>
        <v>99.58</v>
      </c>
    </row>
    <row r="3545" spans="1:17" x14ac:dyDescent="0.2">
      <c r="A3545" s="139" t="s">
        <v>7087</v>
      </c>
      <c r="B3545" s="140" t="s">
        <v>18842</v>
      </c>
      <c r="C3545" s="141">
        <v>31</v>
      </c>
      <c r="D3545" s="141">
        <v>0</v>
      </c>
      <c r="E3545" s="142">
        <v>0</v>
      </c>
      <c r="F3545" s="142">
        <v>7.02</v>
      </c>
      <c r="G3545" s="142">
        <v>0</v>
      </c>
      <c r="H3545" s="142">
        <v>0</v>
      </c>
      <c r="I3545" s="142">
        <v>7.02</v>
      </c>
      <c r="Q3545" s="30">
        <f t="shared" si="55"/>
        <v>7.02</v>
      </c>
    </row>
    <row r="3546" spans="1:17" x14ac:dyDescent="0.2">
      <c r="A3546" s="139" t="s">
        <v>7089</v>
      </c>
      <c r="B3546" s="140" t="s">
        <v>18843</v>
      </c>
      <c r="C3546" s="141">
        <v>4239</v>
      </c>
      <c r="D3546" s="141">
        <v>40</v>
      </c>
      <c r="E3546" s="142">
        <v>14312.43</v>
      </c>
      <c r="F3546" s="142">
        <v>959.39</v>
      </c>
      <c r="G3546" s="142">
        <v>683.52</v>
      </c>
      <c r="H3546" s="142">
        <v>329.38</v>
      </c>
      <c r="I3546" s="142">
        <v>1972.29</v>
      </c>
      <c r="Q3546" s="30">
        <f t="shared" si="55"/>
        <v>1972.29</v>
      </c>
    </row>
    <row r="3547" spans="1:17" x14ac:dyDescent="0.2">
      <c r="A3547" s="139" t="s">
        <v>7091</v>
      </c>
      <c r="B3547" s="140" t="s">
        <v>18844</v>
      </c>
      <c r="C3547" s="141">
        <v>1026</v>
      </c>
      <c r="D3547" s="141">
        <v>5</v>
      </c>
      <c r="E3547" s="142">
        <v>825.44</v>
      </c>
      <c r="F3547" s="142">
        <v>232.21</v>
      </c>
      <c r="G3547" s="142">
        <v>85.44</v>
      </c>
      <c r="H3547" s="142">
        <v>18.989999999999998</v>
      </c>
      <c r="I3547" s="142">
        <v>336.64</v>
      </c>
      <c r="Q3547" s="30">
        <f t="shared" si="55"/>
        <v>336.64</v>
      </c>
    </row>
    <row r="3548" spans="1:17" x14ac:dyDescent="0.2">
      <c r="A3548" s="139" t="s">
        <v>7093</v>
      </c>
      <c r="B3548" s="140" t="s">
        <v>18845</v>
      </c>
      <c r="C3548" s="141">
        <v>472</v>
      </c>
      <c r="D3548" s="141">
        <v>13</v>
      </c>
      <c r="E3548" s="142">
        <v>1812.32</v>
      </c>
      <c r="F3548" s="142">
        <v>106.82</v>
      </c>
      <c r="G3548" s="142">
        <v>222.14</v>
      </c>
      <c r="H3548" s="142">
        <v>41.7</v>
      </c>
      <c r="I3548" s="142">
        <v>370.66</v>
      </c>
      <c r="Q3548" s="30">
        <f t="shared" si="55"/>
        <v>370.66</v>
      </c>
    </row>
    <row r="3549" spans="1:17" x14ac:dyDescent="0.2">
      <c r="A3549" s="139" t="s">
        <v>7095</v>
      </c>
      <c r="B3549" s="140" t="s">
        <v>18846</v>
      </c>
      <c r="C3549" s="141">
        <v>79</v>
      </c>
      <c r="D3549" s="141">
        <v>0</v>
      </c>
      <c r="E3549" s="142">
        <v>0</v>
      </c>
      <c r="F3549" s="142">
        <v>17.88</v>
      </c>
      <c r="G3549" s="142">
        <v>0</v>
      </c>
      <c r="H3549" s="142">
        <v>0</v>
      </c>
      <c r="I3549" s="142">
        <v>17.88</v>
      </c>
      <c r="Q3549" s="30">
        <f t="shared" si="55"/>
        <v>17.88</v>
      </c>
    </row>
    <row r="3550" spans="1:17" x14ac:dyDescent="0.2">
      <c r="A3550" s="139" t="s">
        <v>7097</v>
      </c>
      <c r="B3550" s="140" t="s">
        <v>18847</v>
      </c>
      <c r="C3550" s="141">
        <v>1580</v>
      </c>
      <c r="D3550" s="141">
        <v>14</v>
      </c>
      <c r="E3550" s="142">
        <v>19377.669999999998</v>
      </c>
      <c r="F3550" s="142">
        <v>357.59</v>
      </c>
      <c r="G3550" s="142">
        <v>239.23</v>
      </c>
      <c r="H3550" s="142">
        <v>445.94</v>
      </c>
      <c r="I3550" s="142">
        <v>1042.76</v>
      </c>
      <c r="Q3550" s="30">
        <f t="shared" si="55"/>
        <v>1042.76</v>
      </c>
    </row>
    <row r="3551" spans="1:17" x14ac:dyDescent="0.2">
      <c r="A3551" s="139" t="s">
        <v>7099</v>
      </c>
      <c r="B3551" s="140" t="s">
        <v>18848</v>
      </c>
      <c r="C3551" s="141">
        <v>244</v>
      </c>
      <c r="D3551" s="141">
        <v>2</v>
      </c>
      <c r="E3551" s="142">
        <v>290.67</v>
      </c>
      <c r="F3551" s="142">
        <v>55.22</v>
      </c>
      <c r="G3551" s="142">
        <v>34.18</v>
      </c>
      <c r="H3551" s="142">
        <v>6.69</v>
      </c>
      <c r="I3551" s="142">
        <v>96.09</v>
      </c>
      <c r="Q3551" s="30">
        <f t="shared" si="55"/>
        <v>96.09</v>
      </c>
    </row>
    <row r="3552" spans="1:17" x14ac:dyDescent="0.2">
      <c r="A3552" s="139" t="s">
        <v>7101</v>
      </c>
      <c r="B3552" s="140" t="s">
        <v>18849</v>
      </c>
      <c r="C3552" s="141">
        <v>330</v>
      </c>
      <c r="D3552" s="141">
        <v>6</v>
      </c>
      <c r="E3552" s="142">
        <v>1525.83</v>
      </c>
      <c r="F3552" s="142">
        <v>74.69</v>
      </c>
      <c r="G3552" s="142">
        <v>102.53</v>
      </c>
      <c r="H3552" s="142">
        <v>35.11</v>
      </c>
      <c r="I3552" s="142">
        <v>212.33</v>
      </c>
      <c r="Q3552" s="30">
        <f t="shared" si="55"/>
        <v>212.33</v>
      </c>
    </row>
    <row r="3553" spans="1:17" x14ac:dyDescent="0.2">
      <c r="A3553" s="139" t="s">
        <v>7103</v>
      </c>
      <c r="B3553" s="140" t="s">
        <v>18850</v>
      </c>
      <c r="C3553" s="141">
        <v>941</v>
      </c>
      <c r="D3553" s="141">
        <v>1</v>
      </c>
      <c r="E3553" s="142">
        <v>248.82</v>
      </c>
      <c r="F3553" s="142">
        <v>212.98</v>
      </c>
      <c r="G3553" s="142">
        <v>17.09</v>
      </c>
      <c r="H3553" s="142">
        <v>5.73</v>
      </c>
      <c r="I3553" s="142">
        <v>235.8</v>
      </c>
      <c r="Q3553" s="30">
        <f t="shared" si="55"/>
        <v>235.8</v>
      </c>
    </row>
    <row r="3554" spans="1:17" x14ac:dyDescent="0.2">
      <c r="A3554" s="139" t="s">
        <v>7105</v>
      </c>
      <c r="B3554" s="140" t="s">
        <v>18851</v>
      </c>
      <c r="C3554" s="141">
        <v>214</v>
      </c>
      <c r="D3554" s="141">
        <v>2</v>
      </c>
      <c r="E3554" s="142">
        <v>289.2</v>
      </c>
      <c r="F3554" s="142">
        <v>48.43</v>
      </c>
      <c r="G3554" s="142">
        <v>34.18</v>
      </c>
      <c r="H3554" s="142">
        <v>6.66</v>
      </c>
      <c r="I3554" s="142">
        <v>89.27</v>
      </c>
      <c r="Q3554" s="30">
        <f t="shared" si="55"/>
        <v>89.27</v>
      </c>
    </row>
    <row r="3555" spans="1:17" x14ac:dyDescent="0.2">
      <c r="A3555" s="139" t="s">
        <v>7107</v>
      </c>
      <c r="B3555" s="140" t="s">
        <v>18852</v>
      </c>
      <c r="C3555" s="141">
        <v>126</v>
      </c>
      <c r="D3555" s="141">
        <v>3</v>
      </c>
      <c r="E3555" s="142">
        <v>364.33</v>
      </c>
      <c r="F3555" s="142">
        <v>28.52</v>
      </c>
      <c r="G3555" s="142">
        <v>51.26</v>
      </c>
      <c r="H3555" s="142">
        <v>8.3800000000000008</v>
      </c>
      <c r="I3555" s="142">
        <v>88.16</v>
      </c>
      <c r="Q3555" s="30">
        <f t="shared" si="55"/>
        <v>88.16</v>
      </c>
    </row>
    <row r="3556" spans="1:17" x14ac:dyDescent="0.2">
      <c r="A3556" s="139" t="s">
        <v>7109</v>
      </c>
      <c r="B3556" s="140" t="s">
        <v>18853</v>
      </c>
      <c r="C3556" s="141">
        <v>981</v>
      </c>
      <c r="D3556" s="141">
        <v>21</v>
      </c>
      <c r="E3556" s="142">
        <v>28039.78</v>
      </c>
      <c r="F3556" s="142">
        <v>222.02</v>
      </c>
      <c r="G3556" s="142">
        <v>358.85</v>
      </c>
      <c r="H3556" s="142">
        <v>645.28</v>
      </c>
      <c r="I3556" s="142">
        <v>1226.1500000000001</v>
      </c>
      <c r="Q3556" s="30">
        <f t="shared" si="55"/>
        <v>1226.1500000000001</v>
      </c>
    </row>
    <row r="3557" spans="1:17" x14ac:dyDescent="0.2">
      <c r="A3557" s="139" t="s">
        <v>7111</v>
      </c>
      <c r="B3557" s="140" t="s">
        <v>18854</v>
      </c>
      <c r="C3557" s="141">
        <v>1108</v>
      </c>
      <c r="D3557" s="141">
        <v>4</v>
      </c>
      <c r="E3557" s="142">
        <v>20741.41</v>
      </c>
      <c r="F3557" s="142">
        <v>250.77</v>
      </c>
      <c r="G3557" s="142">
        <v>68.349999999999994</v>
      </c>
      <c r="H3557" s="142">
        <v>477.32</v>
      </c>
      <c r="I3557" s="142">
        <v>796.44</v>
      </c>
      <c r="Q3557" s="30">
        <f t="shared" si="55"/>
        <v>796.44</v>
      </c>
    </row>
    <row r="3558" spans="1:17" x14ac:dyDescent="0.2">
      <c r="A3558" s="139" t="s">
        <v>7113</v>
      </c>
      <c r="B3558" s="140" t="s">
        <v>18855</v>
      </c>
      <c r="C3558" s="141">
        <v>146</v>
      </c>
      <c r="D3558" s="141">
        <v>7</v>
      </c>
      <c r="E3558" s="142">
        <v>1307.1600000000001</v>
      </c>
      <c r="F3558" s="142">
        <v>33.04</v>
      </c>
      <c r="G3558" s="142">
        <v>119.62</v>
      </c>
      <c r="H3558" s="142">
        <v>30.08</v>
      </c>
      <c r="I3558" s="142">
        <v>182.74</v>
      </c>
      <c r="Q3558" s="30">
        <f t="shared" si="55"/>
        <v>182.74</v>
      </c>
    </row>
    <row r="3559" spans="1:17" x14ac:dyDescent="0.2">
      <c r="A3559" s="139" t="s">
        <v>7115</v>
      </c>
      <c r="B3559" s="140" t="s">
        <v>18856</v>
      </c>
      <c r="C3559" s="141">
        <v>259</v>
      </c>
      <c r="D3559" s="141">
        <v>2</v>
      </c>
      <c r="E3559" s="142">
        <v>466.7</v>
      </c>
      <c r="F3559" s="142">
        <v>58.62</v>
      </c>
      <c r="G3559" s="142">
        <v>34.18</v>
      </c>
      <c r="H3559" s="142">
        <v>10.74</v>
      </c>
      <c r="I3559" s="142">
        <v>103.54</v>
      </c>
      <c r="Q3559" s="30">
        <f t="shared" si="55"/>
        <v>103.54</v>
      </c>
    </row>
    <row r="3560" spans="1:17" x14ac:dyDescent="0.2">
      <c r="A3560" s="139" t="s">
        <v>7117</v>
      </c>
      <c r="B3560" s="140" t="s">
        <v>18857</v>
      </c>
      <c r="C3560" s="141">
        <v>633</v>
      </c>
      <c r="D3560" s="141">
        <v>9</v>
      </c>
      <c r="E3560" s="142">
        <v>1879.97</v>
      </c>
      <c r="F3560" s="142">
        <v>143.26</v>
      </c>
      <c r="G3560" s="142">
        <v>153.79</v>
      </c>
      <c r="H3560" s="142">
        <v>43.26</v>
      </c>
      <c r="I3560" s="142">
        <v>340.31</v>
      </c>
      <c r="Q3560" s="30">
        <f t="shared" si="55"/>
        <v>340.31</v>
      </c>
    </row>
    <row r="3561" spans="1:17" x14ac:dyDescent="0.2">
      <c r="A3561" s="139" t="s">
        <v>7119</v>
      </c>
      <c r="B3561" s="140" t="s">
        <v>18858</v>
      </c>
      <c r="C3561" s="141">
        <v>1043</v>
      </c>
      <c r="D3561" s="141">
        <v>6</v>
      </c>
      <c r="E3561" s="142">
        <v>1836.13</v>
      </c>
      <c r="F3561" s="142">
        <v>236.06</v>
      </c>
      <c r="G3561" s="142">
        <v>102.53</v>
      </c>
      <c r="H3561" s="142">
        <v>42.26</v>
      </c>
      <c r="I3561" s="142">
        <v>380.85</v>
      </c>
      <c r="Q3561" s="30">
        <f t="shared" si="55"/>
        <v>380.85</v>
      </c>
    </row>
    <row r="3562" spans="1:17" x14ac:dyDescent="0.2">
      <c r="A3562" s="139" t="s">
        <v>7121</v>
      </c>
      <c r="B3562" s="140" t="s">
        <v>18859</v>
      </c>
      <c r="C3562" s="141">
        <v>120951</v>
      </c>
      <c r="D3562" s="141">
        <v>1663</v>
      </c>
      <c r="E3562" s="142">
        <v>1574512.07</v>
      </c>
      <c r="F3562" s="142">
        <v>27374.27</v>
      </c>
      <c r="G3562" s="142">
        <v>28417.31</v>
      </c>
      <c r="H3562" s="142">
        <v>36234.29</v>
      </c>
      <c r="I3562" s="142">
        <v>92025.87</v>
      </c>
      <c r="Q3562" s="30">
        <f t="shared" si="55"/>
        <v>92025.87</v>
      </c>
    </row>
    <row r="3563" spans="1:17" x14ac:dyDescent="0.2">
      <c r="A3563" s="139" t="s">
        <v>7123</v>
      </c>
      <c r="B3563" s="140" t="s">
        <v>18860</v>
      </c>
      <c r="C3563" s="141">
        <v>376</v>
      </c>
      <c r="D3563" s="141">
        <v>4</v>
      </c>
      <c r="E3563" s="142">
        <v>65616.899999999994</v>
      </c>
      <c r="F3563" s="142">
        <v>85.1</v>
      </c>
      <c r="G3563" s="142">
        <v>68.349999999999994</v>
      </c>
      <c r="H3563" s="142">
        <v>1510.04</v>
      </c>
      <c r="I3563" s="142">
        <v>1663.49</v>
      </c>
      <c r="Q3563" s="30">
        <f t="shared" si="55"/>
        <v>1663.49</v>
      </c>
    </row>
    <row r="3564" spans="1:17" x14ac:dyDescent="0.2">
      <c r="A3564" s="139" t="s">
        <v>7125</v>
      </c>
      <c r="B3564" s="140" t="s">
        <v>18861</v>
      </c>
      <c r="C3564" s="141">
        <v>562</v>
      </c>
      <c r="D3564" s="141">
        <v>2</v>
      </c>
      <c r="E3564" s="142">
        <v>255.04</v>
      </c>
      <c r="F3564" s="142">
        <v>127.19</v>
      </c>
      <c r="G3564" s="142">
        <v>34.18</v>
      </c>
      <c r="H3564" s="142">
        <v>5.87</v>
      </c>
      <c r="I3564" s="142">
        <v>167.24</v>
      </c>
      <c r="Q3564" s="30">
        <f t="shared" si="55"/>
        <v>167.24</v>
      </c>
    </row>
    <row r="3565" spans="1:17" x14ac:dyDescent="0.2">
      <c r="A3565" s="139" t="s">
        <v>7127</v>
      </c>
      <c r="B3565" s="140" t="s">
        <v>18862</v>
      </c>
      <c r="C3565" s="141">
        <v>810</v>
      </c>
      <c r="D3565" s="141">
        <v>2</v>
      </c>
      <c r="E3565" s="142">
        <v>373.22</v>
      </c>
      <c r="F3565" s="142">
        <v>183.32</v>
      </c>
      <c r="G3565" s="142">
        <v>34.18</v>
      </c>
      <c r="H3565" s="142">
        <v>8.59</v>
      </c>
      <c r="I3565" s="142">
        <v>226.09</v>
      </c>
      <c r="Q3565" s="30">
        <f t="shared" si="55"/>
        <v>226.09</v>
      </c>
    </row>
    <row r="3566" spans="1:17" x14ac:dyDescent="0.2">
      <c r="A3566" s="139" t="s">
        <v>7129</v>
      </c>
      <c r="B3566" s="140" t="s">
        <v>18863</v>
      </c>
      <c r="C3566" s="141">
        <v>357</v>
      </c>
      <c r="D3566" s="141">
        <v>2</v>
      </c>
      <c r="E3566" s="142">
        <v>435.43</v>
      </c>
      <c r="F3566" s="142">
        <v>80.8</v>
      </c>
      <c r="G3566" s="142">
        <v>34.18</v>
      </c>
      <c r="H3566" s="142">
        <v>10.02</v>
      </c>
      <c r="I3566" s="142">
        <v>125</v>
      </c>
      <c r="Q3566" s="30">
        <f t="shared" si="55"/>
        <v>125</v>
      </c>
    </row>
    <row r="3567" spans="1:17" x14ac:dyDescent="0.2">
      <c r="A3567" s="139" t="s">
        <v>7131</v>
      </c>
      <c r="B3567" s="140" t="s">
        <v>18864</v>
      </c>
      <c r="C3567" s="141">
        <v>1679</v>
      </c>
      <c r="D3567" s="141">
        <v>50</v>
      </c>
      <c r="E3567" s="142">
        <v>21955.86</v>
      </c>
      <c r="F3567" s="142">
        <v>380</v>
      </c>
      <c r="G3567" s="142">
        <v>854.4</v>
      </c>
      <c r="H3567" s="142">
        <v>505.27</v>
      </c>
      <c r="I3567" s="142">
        <v>1739.67</v>
      </c>
      <c r="Q3567" s="30">
        <f t="shared" si="55"/>
        <v>1739.67</v>
      </c>
    </row>
    <row r="3568" spans="1:17" x14ac:dyDescent="0.2">
      <c r="A3568" s="139" t="s">
        <v>7133</v>
      </c>
      <c r="B3568" s="140" t="s">
        <v>18865</v>
      </c>
      <c r="C3568" s="141">
        <v>327</v>
      </c>
      <c r="D3568" s="141">
        <v>6</v>
      </c>
      <c r="E3568" s="142">
        <v>1444.65</v>
      </c>
      <c r="F3568" s="142">
        <v>74.010000000000005</v>
      </c>
      <c r="G3568" s="142">
        <v>102.53</v>
      </c>
      <c r="H3568" s="142">
        <v>33.25</v>
      </c>
      <c r="I3568" s="142">
        <v>209.79</v>
      </c>
      <c r="Q3568" s="30">
        <f t="shared" si="55"/>
        <v>209.79</v>
      </c>
    </row>
    <row r="3569" spans="1:17" x14ac:dyDescent="0.2">
      <c r="A3569" s="139" t="s">
        <v>7135</v>
      </c>
      <c r="B3569" s="140" t="s">
        <v>18866</v>
      </c>
      <c r="C3569" s="141">
        <v>112</v>
      </c>
      <c r="D3569" s="141">
        <v>0</v>
      </c>
      <c r="E3569" s="142">
        <v>0</v>
      </c>
      <c r="F3569" s="142">
        <v>25.35</v>
      </c>
      <c r="G3569" s="142">
        <v>0</v>
      </c>
      <c r="H3569" s="142">
        <v>0</v>
      </c>
      <c r="I3569" s="142">
        <v>25.35</v>
      </c>
      <c r="Q3569" s="30">
        <f t="shared" si="55"/>
        <v>25.35</v>
      </c>
    </row>
    <row r="3570" spans="1:17" x14ac:dyDescent="0.2">
      <c r="A3570" s="139" t="s">
        <v>7137</v>
      </c>
      <c r="B3570" s="140" t="s">
        <v>18867</v>
      </c>
      <c r="C3570" s="141">
        <v>230</v>
      </c>
      <c r="D3570" s="141">
        <v>4</v>
      </c>
      <c r="E3570" s="142">
        <v>1338.07</v>
      </c>
      <c r="F3570" s="142">
        <v>52.06</v>
      </c>
      <c r="G3570" s="142">
        <v>68.349999999999994</v>
      </c>
      <c r="H3570" s="142">
        <v>30.79</v>
      </c>
      <c r="I3570" s="142">
        <v>151.19999999999999</v>
      </c>
      <c r="Q3570" s="30">
        <f t="shared" si="55"/>
        <v>151.19999999999999</v>
      </c>
    </row>
    <row r="3571" spans="1:17" x14ac:dyDescent="0.2">
      <c r="A3571" s="139" t="s">
        <v>7139</v>
      </c>
      <c r="B3571" s="140" t="s">
        <v>18868</v>
      </c>
      <c r="C3571" s="141">
        <v>1269</v>
      </c>
      <c r="D3571" s="141">
        <v>9</v>
      </c>
      <c r="E3571" s="142">
        <v>2198.36</v>
      </c>
      <c r="F3571" s="142">
        <v>287.20999999999998</v>
      </c>
      <c r="G3571" s="142">
        <v>153.79</v>
      </c>
      <c r="H3571" s="142">
        <v>50.59</v>
      </c>
      <c r="I3571" s="142">
        <v>491.59</v>
      </c>
      <c r="Q3571" s="30">
        <f t="shared" si="55"/>
        <v>491.59</v>
      </c>
    </row>
    <row r="3572" spans="1:17" x14ac:dyDescent="0.2">
      <c r="A3572" s="139" t="s">
        <v>7141</v>
      </c>
      <c r="B3572" s="140" t="s">
        <v>18869</v>
      </c>
      <c r="C3572" s="141">
        <v>175</v>
      </c>
      <c r="D3572" s="141">
        <v>0</v>
      </c>
      <c r="E3572" s="142">
        <v>0</v>
      </c>
      <c r="F3572" s="142">
        <v>39.61</v>
      </c>
      <c r="G3572" s="142">
        <v>0</v>
      </c>
      <c r="H3572" s="142">
        <v>0</v>
      </c>
      <c r="I3572" s="142">
        <v>39.61</v>
      </c>
      <c r="Q3572" s="30">
        <f t="shared" si="55"/>
        <v>39.61</v>
      </c>
    </row>
    <row r="3573" spans="1:17" x14ac:dyDescent="0.2">
      <c r="A3573" s="139" t="s">
        <v>7143</v>
      </c>
      <c r="B3573" s="140" t="s">
        <v>18870</v>
      </c>
      <c r="C3573" s="141">
        <v>851</v>
      </c>
      <c r="D3573" s="141">
        <v>10</v>
      </c>
      <c r="E3573" s="142">
        <v>11060.9</v>
      </c>
      <c r="F3573" s="142">
        <v>192.6</v>
      </c>
      <c r="G3573" s="142">
        <v>170.88</v>
      </c>
      <c r="H3573" s="142">
        <v>254.54</v>
      </c>
      <c r="I3573" s="142">
        <v>618.02</v>
      </c>
      <c r="Q3573" s="30">
        <f t="shared" si="55"/>
        <v>618.02</v>
      </c>
    </row>
    <row r="3574" spans="1:17" x14ac:dyDescent="0.2">
      <c r="A3574" s="139" t="s">
        <v>7145</v>
      </c>
      <c r="B3574" s="140" t="s">
        <v>18871</v>
      </c>
      <c r="C3574" s="141">
        <v>346</v>
      </c>
      <c r="D3574" s="141">
        <v>1</v>
      </c>
      <c r="E3574" s="142">
        <v>62.9</v>
      </c>
      <c r="F3574" s="142">
        <v>78.31</v>
      </c>
      <c r="G3574" s="142">
        <v>17.09</v>
      </c>
      <c r="H3574" s="142">
        <v>1.45</v>
      </c>
      <c r="I3574" s="142">
        <v>96.85</v>
      </c>
      <c r="Q3574" s="30">
        <f t="shared" si="55"/>
        <v>96.85</v>
      </c>
    </row>
    <row r="3575" spans="1:17" x14ac:dyDescent="0.2">
      <c r="A3575" s="139" t="s">
        <v>7147</v>
      </c>
      <c r="B3575" s="140" t="s">
        <v>18872</v>
      </c>
      <c r="C3575" s="141">
        <v>612</v>
      </c>
      <c r="D3575" s="141">
        <v>1</v>
      </c>
      <c r="E3575" s="142">
        <v>91.44</v>
      </c>
      <c r="F3575" s="142">
        <v>138.51</v>
      </c>
      <c r="G3575" s="142">
        <v>17.09</v>
      </c>
      <c r="H3575" s="142">
        <v>2.1</v>
      </c>
      <c r="I3575" s="142">
        <v>157.69999999999999</v>
      </c>
      <c r="Q3575" s="30">
        <f t="shared" si="55"/>
        <v>157.69999999999999</v>
      </c>
    </row>
    <row r="3576" spans="1:17" x14ac:dyDescent="0.2">
      <c r="A3576" s="139" t="s">
        <v>7149</v>
      </c>
      <c r="B3576" s="140" t="s">
        <v>18873</v>
      </c>
      <c r="C3576" s="141">
        <v>267</v>
      </c>
      <c r="D3576" s="141">
        <v>1</v>
      </c>
      <c r="E3576" s="142">
        <v>610.03</v>
      </c>
      <c r="F3576" s="142">
        <v>60.43</v>
      </c>
      <c r="G3576" s="142">
        <v>17.09</v>
      </c>
      <c r="H3576" s="142">
        <v>14.04</v>
      </c>
      <c r="I3576" s="142">
        <v>91.56</v>
      </c>
      <c r="Q3576" s="30">
        <f t="shared" si="55"/>
        <v>91.56</v>
      </c>
    </row>
    <row r="3577" spans="1:17" x14ac:dyDescent="0.2">
      <c r="A3577" s="139" t="s">
        <v>7151</v>
      </c>
      <c r="B3577" s="140" t="s">
        <v>18874</v>
      </c>
      <c r="C3577" s="141">
        <v>248</v>
      </c>
      <c r="D3577" s="141">
        <v>2</v>
      </c>
      <c r="E3577" s="142">
        <v>495.94</v>
      </c>
      <c r="F3577" s="142">
        <v>56.13</v>
      </c>
      <c r="G3577" s="142">
        <v>34.18</v>
      </c>
      <c r="H3577" s="142">
        <v>11.42</v>
      </c>
      <c r="I3577" s="142">
        <v>101.73</v>
      </c>
      <c r="Q3577" s="30">
        <f t="shared" si="55"/>
        <v>101.73</v>
      </c>
    </row>
    <row r="3578" spans="1:17" x14ac:dyDescent="0.2">
      <c r="A3578" s="139" t="s">
        <v>7153</v>
      </c>
      <c r="B3578" s="140" t="s">
        <v>18875</v>
      </c>
      <c r="C3578" s="141">
        <v>1845</v>
      </c>
      <c r="D3578" s="141">
        <v>138</v>
      </c>
      <c r="E3578" s="142">
        <v>68746.62</v>
      </c>
      <c r="F3578" s="142">
        <v>417.57</v>
      </c>
      <c r="G3578" s="142">
        <v>2358.14</v>
      </c>
      <c r="H3578" s="142">
        <v>1582.06</v>
      </c>
      <c r="I3578" s="142">
        <v>4357.7700000000004</v>
      </c>
      <c r="Q3578" s="30">
        <f t="shared" si="55"/>
        <v>4357.7700000000004</v>
      </c>
    </row>
    <row r="3579" spans="1:17" x14ac:dyDescent="0.2">
      <c r="A3579" s="139" t="s">
        <v>7155</v>
      </c>
      <c r="B3579" s="140" t="s">
        <v>18876</v>
      </c>
      <c r="C3579" s="141">
        <v>236</v>
      </c>
      <c r="D3579" s="141">
        <v>2</v>
      </c>
      <c r="E3579" s="142">
        <v>3533.95</v>
      </c>
      <c r="F3579" s="142">
        <v>53.42</v>
      </c>
      <c r="G3579" s="142">
        <v>34.18</v>
      </c>
      <c r="H3579" s="142">
        <v>81.33</v>
      </c>
      <c r="I3579" s="142">
        <v>168.93</v>
      </c>
      <c r="Q3579" s="30">
        <f t="shared" si="55"/>
        <v>168.93</v>
      </c>
    </row>
    <row r="3580" spans="1:17" x14ac:dyDescent="0.2">
      <c r="A3580" s="139" t="s">
        <v>7157</v>
      </c>
      <c r="B3580" s="140" t="s">
        <v>18877</v>
      </c>
      <c r="C3580" s="141">
        <v>235</v>
      </c>
      <c r="D3580" s="141">
        <v>1</v>
      </c>
      <c r="E3580" s="142">
        <v>37.32</v>
      </c>
      <c r="F3580" s="142">
        <v>53.18</v>
      </c>
      <c r="G3580" s="142">
        <v>17.09</v>
      </c>
      <c r="H3580" s="142">
        <v>0.86</v>
      </c>
      <c r="I3580" s="142">
        <v>71.13</v>
      </c>
      <c r="Q3580" s="30">
        <f t="shared" si="55"/>
        <v>71.13</v>
      </c>
    </row>
    <row r="3581" spans="1:17" x14ac:dyDescent="0.2">
      <c r="A3581" s="139" t="s">
        <v>7159</v>
      </c>
      <c r="B3581" s="140" t="s">
        <v>18878</v>
      </c>
      <c r="C3581" s="141">
        <v>366</v>
      </c>
      <c r="D3581" s="141">
        <v>5</v>
      </c>
      <c r="E3581" s="142">
        <v>1258.97</v>
      </c>
      <c r="F3581" s="142">
        <v>82.83</v>
      </c>
      <c r="G3581" s="142">
        <v>85.44</v>
      </c>
      <c r="H3581" s="142">
        <v>28.98</v>
      </c>
      <c r="I3581" s="142">
        <v>197.25</v>
      </c>
      <c r="Q3581" s="30">
        <f t="shared" si="55"/>
        <v>197.25</v>
      </c>
    </row>
    <row r="3582" spans="1:17" x14ac:dyDescent="0.2">
      <c r="A3582" s="139" t="s">
        <v>7161</v>
      </c>
      <c r="B3582" s="140" t="s">
        <v>18879</v>
      </c>
      <c r="C3582" s="141">
        <v>886</v>
      </c>
      <c r="D3582" s="141">
        <v>6</v>
      </c>
      <c r="E3582" s="142">
        <v>57799.77</v>
      </c>
      <c r="F3582" s="142">
        <v>200.53</v>
      </c>
      <c r="G3582" s="142">
        <v>102.53</v>
      </c>
      <c r="H3582" s="142">
        <v>1330.14</v>
      </c>
      <c r="I3582" s="142">
        <v>1633.2</v>
      </c>
      <c r="Q3582" s="30">
        <f t="shared" si="55"/>
        <v>1633.2</v>
      </c>
    </row>
    <row r="3583" spans="1:17" x14ac:dyDescent="0.2">
      <c r="A3583" s="139" t="s">
        <v>7163</v>
      </c>
      <c r="B3583" s="140" t="s">
        <v>18880</v>
      </c>
      <c r="C3583" s="141">
        <v>1217</v>
      </c>
      <c r="D3583" s="141">
        <v>8</v>
      </c>
      <c r="E3583" s="142">
        <v>1330.08</v>
      </c>
      <c r="F3583" s="142">
        <v>275.44</v>
      </c>
      <c r="G3583" s="142">
        <v>136.69999999999999</v>
      </c>
      <c r="H3583" s="142">
        <v>30.61</v>
      </c>
      <c r="I3583" s="142">
        <v>442.75</v>
      </c>
      <c r="Q3583" s="30">
        <f t="shared" si="55"/>
        <v>442.75</v>
      </c>
    </row>
    <row r="3584" spans="1:17" x14ac:dyDescent="0.2">
      <c r="A3584" s="139" t="s">
        <v>7165</v>
      </c>
      <c r="B3584" s="140" t="s">
        <v>18881</v>
      </c>
      <c r="C3584" s="141">
        <v>264</v>
      </c>
      <c r="D3584" s="141">
        <v>0</v>
      </c>
      <c r="E3584" s="142">
        <v>0</v>
      </c>
      <c r="F3584" s="142">
        <v>59.75</v>
      </c>
      <c r="G3584" s="142">
        <v>0</v>
      </c>
      <c r="H3584" s="142">
        <v>0</v>
      </c>
      <c r="I3584" s="142">
        <v>59.75</v>
      </c>
      <c r="Q3584" s="30">
        <f t="shared" si="55"/>
        <v>59.75</v>
      </c>
    </row>
    <row r="3585" spans="1:17" x14ac:dyDescent="0.2">
      <c r="A3585" s="139" t="s">
        <v>7167</v>
      </c>
      <c r="B3585" s="140" t="s">
        <v>18882</v>
      </c>
      <c r="C3585" s="141">
        <v>372</v>
      </c>
      <c r="D3585" s="141">
        <v>7</v>
      </c>
      <c r="E3585" s="142">
        <v>1141.83</v>
      </c>
      <c r="F3585" s="142">
        <v>84.19</v>
      </c>
      <c r="G3585" s="142">
        <v>119.62</v>
      </c>
      <c r="H3585" s="142">
        <v>26.28</v>
      </c>
      <c r="I3585" s="142">
        <v>230.09</v>
      </c>
      <c r="Q3585" s="30">
        <f t="shared" si="55"/>
        <v>230.09</v>
      </c>
    </row>
    <row r="3586" spans="1:17" x14ac:dyDescent="0.2">
      <c r="A3586" s="139" t="s">
        <v>7169</v>
      </c>
      <c r="B3586" s="140" t="s">
        <v>18883</v>
      </c>
      <c r="C3586" s="141">
        <v>2929</v>
      </c>
      <c r="D3586" s="141">
        <v>34</v>
      </c>
      <c r="E3586" s="142">
        <v>8181.18</v>
      </c>
      <c r="F3586" s="142">
        <v>662.9</v>
      </c>
      <c r="G3586" s="142">
        <v>580.99</v>
      </c>
      <c r="H3586" s="142">
        <v>188.27</v>
      </c>
      <c r="I3586" s="142">
        <v>1432.16</v>
      </c>
      <c r="Q3586" s="30">
        <f t="shared" si="55"/>
        <v>1432.16</v>
      </c>
    </row>
    <row r="3587" spans="1:17" x14ac:dyDescent="0.2">
      <c r="A3587" s="139" t="s">
        <v>7171</v>
      </c>
      <c r="B3587" s="140" t="s">
        <v>18884</v>
      </c>
      <c r="C3587" s="141">
        <v>63052</v>
      </c>
      <c r="D3587" s="141">
        <v>821</v>
      </c>
      <c r="E3587" s="142">
        <v>430511.68</v>
      </c>
      <c r="F3587" s="142">
        <v>14270.26</v>
      </c>
      <c r="G3587" s="142">
        <v>14029.23</v>
      </c>
      <c r="H3587" s="142">
        <v>9907.3799999999992</v>
      </c>
      <c r="I3587" s="142">
        <v>38206.870000000003</v>
      </c>
      <c r="Q3587" s="30">
        <f t="shared" si="55"/>
        <v>38206.870000000003</v>
      </c>
    </row>
    <row r="3588" spans="1:17" x14ac:dyDescent="0.2">
      <c r="A3588" s="139" t="s">
        <v>7173</v>
      </c>
      <c r="B3588" s="140" t="s">
        <v>18885</v>
      </c>
      <c r="C3588" s="141">
        <v>420</v>
      </c>
      <c r="D3588" s="141">
        <v>2</v>
      </c>
      <c r="E3588" s="142">
        <v>7433.98</v>
      </c>
      <c r="F3588" s="142">
        <v>95.06</v>
      </c>
      <c r="G3588" s="142">
        <v>34.18</v>
      </c>
      <c r="H3588" s="142">
        <v>171.08</v>
      </c>
      <c r="I3588" s="142">
        <v>300.32</v>
      </c>
      <c r="Q3588" s="30">
        <f t="shared" si="55"/>
        <v>300.32</v>
      </c>
    </row>
    <row r="3589" spans="1:17" x14ac:dyDescent="0.2">
      <c r="A3589" s="139" t="s">
        <v>7175</v>
      </c>
      <c r="B3589" s="140" t="s">
        <v>18886</v>
      </c>
      <c r="C3589" s="141">
        <v>408</v>
      </c>
      <c r="D3589" s="141">
        <v>4</v>
      </c>
      <c r="E3589" s="142">
        <v>1559.48</v>
      </c>
      <c r="F3589" s="142">
        <v>92.34</v>
      </c>
      <c r="G3589" s="142">
        <v>68.349999999999994</v>
      </c>
      <c r="H3589" s="142">
        <v>35.89</v>
      </c>
      <c r="I3589" s="142">
        <v>196.58</v>
      </c>
      <c r="Q3589" s="30">
        <f t="shared" si="55"/>
        <v>196.58</v>
      </c>
    </row>
    <row r="3590" spans="1:17" x14ac:dyDescent="0.2">
      <c r="A3590" s="139" t="s">
        <v>7177</v>
      </c>
      <c r="B3590" s="140" t="s">
        <v>18887</v>
      </c>
      <c r="C3590" s="141">
        <v>103</v>
      </c>
      <c r="D3590" s="141">
        <v>0</v>
      </c>
      <c r="E3590" s="142">
        <v>0</v>
      </c>
      <c r="F3590" s="142">
        <v>23.31</v>
      </c>
      <c r="G3590" s="142">
        <v>0</v>
      </c>
      <c r="H3590" s="142">
        <v>0</v>
      </c>
      <c r="I3590" s="142">
        <v>23.31</v>
      </c>
      <c r="Q3590" s="30">
        <f t="shared" si="55"/>
        <v>23.31</v>
      </c>
    </row>
    <row r="3591" spans="1:17" x14ac:dyDescent="0.2">
      <c r="A3591" s="139" t="s">
        <v>7179</v>
      </c>
      <c r="B3591" s="140" t="s">
        <v>18888</v>
      </c>
      <c r="C3591" s="141">
        <v>742</v>
      </c>
      <c r="D3591" s="141">
        <v>1</v>
      </c>
      <c r="E3591" s="142">
        <v>316.29000000000002</v>
      </c>
      <c r="F3591" s="142">
        <v>167.94</v>
      </c>
      <c r="G3591" s="142">
        <v>17.09</v>
      </c>
      <c r="H3591" s="142">
        <v>7.28</v>
      </c>
      <c r="I3591" s="142">
        <v>192.31</v>
      </c>
      <c r="Q3591" s="30">
        <f t="shared" si="55"/>
        <v>192.31</v>
      </c>
    </row>
    <row r="3592" spans="1:17" x14ac:dyDescent="0.2">
      <c r="A3592" s="139" t="s">
        <v>7181</v>
      </c>
      <c r="B3592" s="140" t="s">
        <v>18889</v>
      </c>
      <c r="C3592" s="141">
        <v>335</v>
      </c>
      <c r="D3592" s="141">
        <v>0</v>
      </c>
      <c r="E3592" s="142">
        <v>0</v>
      </c>
      <c r="F3592" s="142">
        <v>75.819999999999993</v>
      </c>
      <c r="G3592" s="142">
        <v>0</v>
      </c>
      <c r="H3592" s="142">
        <v>0</v>
      </c>
      <c r="I3592" s="142">
        <v>75.819999999999993</v>
      </c>
      <c r="Q3592" s="30">
        <f t="shared" si="55"/>
        <v>75.819999999999993</v>
      </c>
    </row>
    <row r="3593" spans="1:17" x14ac:dyDescent="0.2">
      <c r="A3593" s="139" t="s">
        <v>7183</v>
      </c>
      <c r="B3593" s="140" t="s">
        <v>18890</v>
      </c>
      <c r="C3593" s="141">
        <v>666</v>
      </c>
      <c r="D3593" s="141">
        <v>12</v>
      </c>
      <c r="E3593" s="142">
        <v>2500.79</v>
      </c>
      <c r="F3593" s="142">
        <v>150.74</v>
      </c>
      <c r="G3593" s="142">
        <v>205.06</v>
      </c>
      <c r="H3593" s="142">
        <v>57.55</v>
      </c>
      <c r="I3593" s="142">
        <v>413.35</v>
      </c>
      <c r="Q3593" s="30">
        <f t="shared" si="55"/>
        <v>413.35</v>
      </c>
    </row>
    <row r="3594" spans="1:17" x14ac:dyDescent="0.2">
      <c r="A3594" s="139" t="s">
        <v>7185</v>
      </c>
      <c r="B3594" s="140" t="s">
        <v>18891</v>
      </c>
      <c r="C3594" s="141">
        <v>1421</v>
      </c>
      <c r="D3594" s="141">
        <v>28</v>
      </c>
      <c r="E3594" s="142">
        <v>27535.35</v>
      </c>
      <c r="F3594" s="142">
        <v>321.61</v>
      </c>
      <c r="G3594" s="142">
        <v>478.46</v>
      </c>
      <c r="H3594" s="142">
        <v>633.66999999999996</v>
      </c>
      <c r="I3594" s="142">
        <v>1433.74</v>
      </c>
      <c r="Q3594" s="30">
        <f t="shared" si="55"/>
        <v>1433.74</v>
      </c>
    </row>
    <row r="3595" spans="1:17" x14ac:dyDescent="0.2">
      <c r="A3595" s="139" t="s">
        <v>7187</v>
      </c>
      <c r="B3595" s="140" t="s">
        <v>18892</v>
      </c>
      <c r="C3595" s="141">
        <v>709</v>
      </c>
      <c r="D3595" s="141">
        <v>6</v>
      </c>
      <c r="E3595" s="142">
        <v>1261.01</v>
      </c>
      <c r="F3595" s="142">
        <v>160.46</v>
      </c>
      <c r="G3595" s="142">
        <v>102.53</v>
      </c>
      <c r="H3595" s="142">
        <v>29.02</v>
      </c>
      <c r="I3595" s="142">
        <v>292.01</v>
      </c>
      <c r="Q3595" s="30">
        <f t="shared" si="55"/>
        <v>292.01</v>
      </c>
    </row>
    <row r="3596" spans="1:17" x14ac:dyDescent="0.2">
      <c r="A3596" s="139" t="s">
        <v>7189</v>
      </c>
      <c r="B3596" s="140" t="s">
        <v>18893</v>
      </c>
      <c r="C3596" s="141">
        <v>353</v>
      </c>
      <c r="D3596" s="141">
        <v>1</v>
      </c>
      <c r="E3596" s="142">
        <v>186.61</v>
      </c>
      <c r="F3596" s="142">
        <v>79.900000000000006</v>
      </c>
      <c r="G3596" s="142">
        <v>17.09</v>
      </c>
      <c r="H3596" s="142">
        <v>4.3</v>
      </c>
      <c r="I3596" s="142">
        <v>101.29</v>
      </c>
      <c r="Q3596" s="30">
        <f t="shared" si="55"/>
        <v>101.29</v>
      </c>
    </row>
    <row r="3597" spans="1:17" x14ac:dyDescent="0.2">
      <c r="A3597" s="139" t="s">
        <v>7191</v>
      </c>
      <c r="B3597" s="140" t="s">
        <v>18894</v>
      </c>
      <c r="C3597" s="141">
        <v>398</v>
      </c>
      <c r="D3597" s="141">
        <v>2</v>
      </c>
      <c r="E3597" s="142">
        <v>521.20000000000005</v>
      </c>
      <c r="F3597" s="142">
        <v>90.08</v>
      </c>
      <c r="G3597" s="142">
        <v>34.18</v>
      </c>
      <c r="H3597" s="142">
        <v>11.99</v>
      </c>
      <c r="I3597" s="142">
        <v>136.25</v>
      </c>
      <c r="Q3597" s="30">
        <f t="shared" si="55"/>
        <v>136.25</v>
      </c>
    </row>
    <row r="3598" spans="1:17" x14ac:dyDescent="0.2">
      <c r="A3598" s="139" t="s">
        <v>7193</v>
      </c>
      <c r="B3598" s="140" t="s">
        <v>18895</v>
      </c>
      <c r="C3598" s="141">
        <v>264</v>
      </c>
      <c r="D3598" s="141">
        <v>0</v>
      </c>
      <c r="E3598" s="142">
        <v>0</v>
      </c>
      <c r="F3598" s="142">
        <v>59.75</v>
      </c>
      <c r="G3598" s="142">
        <v>0</v>
      </c>
      <c r="H3598" s="142">
        <v>0</v>
      </c>
      <c r="I3598" s="142">
        <v>59.75</v>
      </c>
      <c r="Q3598" s="30">
        <f t="shared" si="55"/>
        <v>59.75</v>
      </c>
    </row>
    <row r="3599" spans="1:17" x14ac:dyDescent="0.2">
      <c r="A3599" s="139" t="s">
        <v>7195</v>
      </c>
      <c r="B3599" s="140" t="s">
        <v>18896</v>
      </c>
      <c r="C3599" s="141">
        <v>125</v>
      </c>
      <c r="D3599" s="141">
        <v>1</v>
      </c>
      <c r="E3599" s="142">
        <v>77.41</v>
      </c>
      <c r="F3599" s="142">
        <v>28.29</v>
      </c>
      <c r="G3599" s="142">
        <v>17.09</v>
      </c>
      <c r="H3599" s="142">
        <v>1.78</v>
      </c>
      <c r="I3599" s="142">
        <v>47.16</v>
      </c>
      <c r="Q3599" s="30">
        <f t="shared" ref="Q3599:Q3662" si="56">I3599+P3599</f>
        <v>47.16</v>
      </c>
    </row>
    <row r="3600" spans="1:17" x14ac:dyDescent="0.2">
      <c r="A3600" s="139" t="s">
        <v>7197</v>
      </c>
      <c r="B3600" s="140" t="s">
        <v>18897</v>
      </c>
      <c r="C3600" s="141">
        <v>475</v>
      </c>
      <c r="D3600" s="141">
        <v>4</v>
      </c>
      <c r="E3600" s="142">
        <v>919.97</v>
      </c>
      <c r="F3600" s="142">
        <v>107.5</v>
      </c>
      <c r="G3600" s="142">
        <v>68.349999999999994</v>
      </c>
      <c r="H3600" s="142">
        <v>21.17</v>
      </c>
      <c r="I3600" s="142">
        <v>197.02</v>
      </c>
      <c r="Q3600" s="30">
        <f t="shared" si="56"/>
        <v>197.02</v>
      </c>
    </row>
    <row r="3601" spans="1:17" x14ac:dyDescent="0.2">
      <c r="A3601" s="139" t="s">
        <v>7199</v>
      </c>
      <c r="B3601" s="140" t="s">
        <v>18898</v>
      </c>
      <c r="C3601" s="141">
        <v>731</v>
      </c>
      <c r="D3601" s="141">
        <v>25</v>
      </c>
      <c r="E3601" s="142">
        <v>16207.85</v>
      </c>
      <c r="F3601" s="142">
        <v>165.44</v>
      </c>
      <c r="G3601" s="142">
        <v>427.2</v>
      </c>
      <c r="H3601" s="142">
        <v>372.99</v>
      </c>
      <c r="I3601" s="142">
        <v>965.63</v>
      </c>
      <c r="Q3601" s="30">
        <f t="shared" si="56"/>
        <v>965.63</v>
      </c>
    </row>
    <row r="3602" spans="1:17" x14ac:dyDescent="0.2">
      <c r="A3602" s="139" t="s">
        <v>7201</v>
      </c>
      <c r="B3602" s="140" t="s">
        <v>18899</v>
      </c>
      <c r="C3602" s="141">
        <v>614</v>
      </c>
      <c r="D3602" s="141">
        <v>10</v>
      </c>
      <c r="E3602" s="142">
        <v>8656.85</v>
      </c>
      <c r="F3602" s="142">
        <v>138.96</v>
      </c>
      <c r="G3602" s="142">
        <v>170.88</v>
      </c>
      <c r="H3602" s="142">
        <v>199.22</v>
      </c>
      <c r="I3602" s="142">
        <v>509.06</v>
      </c>
      <c r="Q3602" s="30">
        <f t="shared" si="56"/>
        <v>509.06</v>
      </c>
    </row>
    <row r="3603" spans="1:17" x14ac:dyDescent="0.2">
      <c r="A3603" s="139" t="s">
        <v>7203</v>
      </c>
      <c r="B3603" s="140" t="s">
        <v>18900</v>
      </c>
      <c r="C3603" s="141">
        <v>386</v>
      </c>
      <c r="D3603" s="141">
        <v>21</v>
      </c>
      <c r="E3603" s="142">
        <v>9363.8799999999992</v>
      </c>
      <c r="F3603" s="142">
        <v>87.36</v>
      </c>
      <c r="G3603" s="142">
        <v>358.85</v>
      </c>
      <c r="H3603" s="142">
        <v>215.49</v>
      </c>
      <c r="I3603" s="142">
        <v>661.7</v>
      </c>
      <c r="Q3603" s="30">
        <f t="shared" si="56"/>
        <v>661.7</v>
      </c>
    </row>
    <row r="3604" spans="1:17" x14ac:dyDescent="0.2">
      <c r="A3604" s="139" t="s">
        <v>7205</v>
      </c>
      <c r="B3604" s="140" t="s">
        <v>18901</v>
      </c>
      <c r="C3604" s="141">
        <v>3654</v>
      </c>
      <c r="D3604" s="141">
        <v>46</v>
      </c>
      <c r="E3604" s="142">
        <v>252103.62</v>
      </c>
      <c r="F3604" s="142">
        <v>826.99</v>
      </c>
      <c r="G3604" s="142">
        <v>786.05</v>
      </c>
      <c r="H3604" s="142">
        <v>5801.66</v>
      </c>
      <c r="I3604" s="142">
        <v>7414.7</v>
      </c>
      <c r="Q3604" s="30">
        <f t="shared" si="56"/>
        <v>7414.7</v>
      </c>
    </row>
    <row r="3605" spans="1:17" x14ac:dyDescent="0.2">
      <c r="A3605" s="139" t="s">
        <v>7207</v>
      </c>
      <c r="B3605" s="140" t="s">
        <v>18902</v>
      </c>
      <c r="C3605" s="141">
        <v>511</v>
      </c>
      <c r="D3605" s="141">
        <v>13</v>
      </c>
      <c r="E3605" s="142">
        <v>3315.55</v>
      </c>
      <c r="F3605" s="142">
        <v>115.66</v>
      </c>
      <c r="G3605" s="142">
        <v>222.14</v>
      </c>
      <c r="H3605" s="142">
        <v>76.3</v>
      </c>
      <c r="I3605" s="142">
        <v>414.1</v>
      </c>
      <c r="Q3605" s="30">
        <f t="shared" si="56"/>
        <v>414.1</v>
      </c>
    </row>
    <row r="3606" spans="1:17" x14ac:dyDescent="0.2">
      <c r="A3606" s="139" t="s">
        <v>7209</v>
      </c>
      <c r="B3606" s="140" t="s">
        <v>18903</v>
      </c>
      <c r="C3606" s="141">
        <v>1088</v>
      </c>
      <c r="D3606" s="141">
        <v>12</v>
      </c>
      <c r="E3606" s="142">
        <v>4801.49</v>
      </c>
      <c r="F3606" s="142">
        <v>246.24</v>
      </c>
      <c r="G3606" s="142">
        <v>205.06</v>
      </c>
      <c r="H3606" s="142">
        <v>110.5</v>
      </c>
      <c r="I3606" s="142">
        <v>561.79999999999995</v>
      </c>
      <c r="Q3606" s="30">
        <f t="shared" si="56"/>
        <v>561.79999999999995</v>
      </c>
    </row>
    <row r="3607" spans="1:17" x14ac:dyDescent="0.2">
      <c r="A3607" s="139" t="s">
        <v>7211</v>
      </c>
      <c r="B3607" s="140" t="s">
        <v>18904</v>
      </c>
      <c r="C3607" s="141">
        <v>2434</v>
      </c>
      <c r="D3607" s="141">
        <v>72</v>
      </c>
      <c r="E3607" s="142">
        <v>50497.24</v>
      </c>
      <c r="F3607" s="142">
        <v>550.87</v>
      </c>
      <c r="G3607" s="142">
        <v>1230.3399999999999</v>
      </c>
      <c r="H3607" s="142">
        <v>1162.0999999999999</v>
      </c>
      <c r="I3607" s="142">
        <v>2943.31</v>
      </c>
      <c r="Q3607" s="30">
        <f t="shared" si="56"/>
        <v>2943.31</v>
      </c>
    </row>
    <row r="3608" spans="1:17" x14ac:dyDescent="0.2">
      <c r="A3608" s="139" t="s">
        <v>7213</v>
      </c>
      <c r="B3608" s="140" t="s">
        <v>18905</v>
      </c>
      <c r="C3608" s="141">
        <v>100</v>
      </c>
      <c r="D3608" s="141">
        <v>3</v>
      </c>
      <c r="E3608" s="142">
        <v>1347.29</v>
      </c>
      <c r="F3608" s="142">
        <v>22.63</v>
      </c>
      <c r="G3608" s="142">
        <v>51.26</v>
      </c>
      <c r="H3608" s="142">
        <v>31.01</v>
      </c>
      <c r="I3608" s="142">
        <v>104.9</v>
      </c>
      <c r="Q3608" s="30">
        <f t="shared" si="56"/>
        <v>104.9</v>
      </c>
    </row>
    <row r="3609" spans="1:17" x14ac:dyDescent="0.2">
      <c r="A3609" s="139" t="s">
        <v>7215</v>
      </c>
      <c r="B3609" s="140" t="s">
        <v>18906</v>
      </c>
      <c r="C3609" s="141">
        <v>29888</v>
      </c>
      <c r="D3609" s="141">
        <v>242</v>
      </c>
      <c r="E3609" s="142">
        <v>143738.9</v>
      </c>
      <c r="F3609" s="142">
        <v>6764.41</v>
      </c>
      <c r="G3609" s="142">
        <v>4135.29</v>
      </c>
      <c r="H3609" s="142">
        <v>3307.86</v>
      </c>
      <c r="I3609" s="142">
        <v>14207.56</v>
      </c>
      <c r="Q3609" s="30">
        <f t="shared" si="56"/>
        <v>14207.56</v>
      </c>
    </row>
    <row r="3610" spans="1:17" x14ac:dyDescent="0.2">
      <c r="A3610" s="139" t="s">
        <v>7217</v>
      </c>
      <c r="B3610" s="140" t="s">
        <v>18907</v>
      </c>
      <c r="C3610" s="141">
        <v>536</v>
      </c>
      <c r="D3610" s="141">
        <v>3</v>
      </c>
      <c r="E3610" s="142">
        <v>634.49</v>
      </c>
      <c r="F3610" s="142">
        <v>121.31</v>
      </c>
      <c r="G3610" s="142">
        <v>51.26</v>
      </c>
      <c r="H3610" s="142">
        <v>14.6</v>
      </c>
      <c r="I3610" s="142">
        <v>187.17</v>
      </c>
      <c r="Q3610" s="30">
        <f t="shared" si="56"/>
        <v>187.17</v>
      </c>
    </row>
    <row r="3611" spans="1:17" x14ac:dyDescent="0.2">
      <c r="A3611" s="139" t="s">
        <v>7219</v>
      </c>
      <c r="B3611" s="140" t="s">
        <v>18908</v>
      </c>
      <c r="C3611" s="141">
        <v>653</v>
      </c>
      <c r="D3611" s="141">
        <v>4</v>
      </c>
      <c r="E3611" s="142">
        <v>981.03</v>
      </c>
      <c r="F3611" s="142">
        <v>147.79</v>
      </c>
      <c r="G3611" s="142">
        <v>68.349999999999994</v>
      </c>
      <c r="H3611" s="142">
        <v>22.58</v>
      </c>
      <c r="I3611" s="142">
        <v>238.72</v>
      </c>
      <c r="Q3611" s="30">
        <f t="shared" si="56"/>
        <v>238.72</v>
      </c>
    </row>
    <row r="3612" spans="1:17" x14ac:dyDescent="0.2">
      <c r="A3612" s="139" t="s">
        <v>7221</v>
      </c>
      <c r="B3612" s="140" t="s">
        <v>18909</v>
      </c>
      <c r="C3612" s="141">
        <v>626</v>
      </c>
      <c r="D3612" s="141">
        <v>4</v>
      </c>
      <c r="E3612" s="142">
        <v>895.74</v>
      </c>
      <c r="F3612" s="142">
        <v>141.68</v>
      </c>
      <c r="G3612" s="142">
        <v>68.349999999999994</v>
      </c>
      <c r="H3612" s="142">
        <v>20.62</v>
      </c>
      <c r="I3612" s="142">
        <v>230.65</v>
      </c>
      <c r="Q3612" s="30">
        <f t="shared" si="56"/>
        <v>230.65</v>
      </c>
    </row>
    <row r="3613" spans="1:17" x14ac:dyDescent="0.2">
      <c r="A3613" s="139" t="s">
        <v>7223</v>
      </c>
      <c r="B3613" s="140" t="s">
        <v>18910</v>
      </c>
      <c r="C3613" s="141">
        <v>251</v>
      </c>
      <c r="D3613" s="141">
        <v>1</v>
      </c>
      <c r="E3613" s="142">
        <v>37.32</v>
      </c>
      <c r="F3613" s="142">
        <v>56.81</v>
      </c>
      <c r="G3613" s="142">
        <v>17.09</v>
      </c>
      <c r="H3613" s="142">
        <v>0.86</v>
      </c>
      <c r="I3613" s="142">
        <v>74.760000000000005</v>
      </c>
      <c r="Q3613" s="30">
        <f t="shared" si="56"/>
        <v>74.760000000000005</v>
      </c>
    </row>
    <row r="3614" spans="1:17" x14ac:dyDescent="0.2">
      <c r="A3614" s="139" t="s">
        <v>7225</v>
      </c>
      <c r="B3614" s="140" t="s">
        <v>18911</v>
      </c>
      <c r="C3614" s="141">
        <v>1765</v>
      </c>
      <c r="D3614" s="141">
        <v>12</v>
      </c>
      <c r="E3614" s="142">
        <v>2819.47</v>
      </c>
      <c r="F3614" s="142">
        <v>399.46</v>
      </c>
      <c r="G3614" s="142">
        <v>205.06</v>
      </c>
      <c r="H3614" s="142">
        <v>64.89</v>
      </c>
      <c r="I3614" s="142">
        <v>669.41</v>
      </c>
      <c r="Q3614" s="30">
        <f t="shared" si="56"/>
        <v>669.41</v>
      </c>
    </row>
    <row r="3615" spans="1:17" x14ac:dyDescent="0.2">
      <c r="A3615" s="139" t="s">
        <v>7227</v>
      </c>
      <c r="B3615" s="140" t="s">
        <v>18912</v>
      </c>
      <c r="C3615" s="141">
        <v>176</v>
      </c>
      <c r="D3615" s="141">
        <v>11</v>
      </c>
      <c r="E3615" s="142">
        <v>9989.14</v>
      </c>
      <c r="F3615" s="142">
        <v>39.83</v>
      </c>
      <c r="G3615" s="142">
        <v>187.97</v>
      </c>
      <c r="H3615" s="142">
        <v>229.88</v>
      </c>
      <c r="I3615" s="142">
        <v>457.68</v>
      </c>
      <c r="Q3615" s="30">
        <f t="shared" si="56"/>
        <v>457.68</v>
      </c>
    </row>
    <row r="3616" spans="1:17" x14ac:dyDescent="0.2">
      <c r="A3616" s="139" t="s">
        <v>7229</v>
      </c>
      <c r="B3616" s="140" t="s">
        <v>18913</v>
      </c>
      <c r="C3616" s="141">
        <v>231</v>
      </c>
      <c r="D3616" s="141">
        <v>2</v>
      </c>
      <c r="E3616" s="142">
        <v>625.51</v>
      </c>
      <c r="F3616" s="142">
        <v>52.28</v>
      </c>
      <c r="G3616" s="142">
        <v>34.18</v>
      </c>
      <c r="H3616" s="142">
        <v>14.39</v>
      </c>
      <c r="I3616" s="142">
        <v>100.85</v>
      </c>
      <c r="Q3616" s="30">
        <f t="shared" si="56"/>
        <v>100.85</v>
      </c>
    </row>
    <row r="3617" spans="1:17" x14ac:dyDescent="0.2">
      <c r="A3617" s="139" t="s">
        <v>7231</v>
      </c>
      <c r="B3617" s="140" t="s">
        <v>18914</v>
      </c>
      <c r="C3617" s="141">
        <v>495</v>
      </c>
      <c r="D3617" s="141">
        <v>10</v>
      </c>
      <c r="E3617" s="142">
        <v>3555.98</v>
      </c>
      <c r="F3617" s="142">
        <v>112.03</v>
      </c>
      <c r="G3617" s="142">
        <v>170.88</v>
      </c>
      <c r="H3617" s="142">
        <v>81.83</v>
      </c>
      <c r="I3617" s="142">
        <v>364.74</v>
      </c>
      <c r="Q3617" s="30">
        <f t="shared" si="56"/>
        <v>364.74</v>
      </c>
    </row>
    <row r="3618" spans="1:17" x14ac:dyDescent="0.2">
      <c r="A3618" s="139" t="s">
        <v>7233</v>
      </c>
      <c r="B3618" s="140" t="s">
        <v>18915</v>
      </c>
      <c r="C3618" s="141">
        <v>529</v>
      </c>
      <c r="D3618" s="141">
        <v>8</v>
      </c>
      <c r="E3618" s="142">
        <v>42241.18</v>
      </c>
      <c r="F3618" s="142">
        <v>119.73</v>
      </c>
      <c r="G3618" s="142">
        <v>136.69999999999999</v>
      </c>
      <c r="H3618" s="142">
        <v>972.1</v>
      </c>
      <c r="I3618" s="142">
        <v>1228.53</v>
      </c>
      <c r="Q3618" s="30">
        <f t="shared" si="56"/>
        <v>1228.53</v>
      </c>
    </row>
    <row r="3619" spans="1:17" x14ac:dyDescent="0.2">
      <c r="A3619" s="139" t="s">
        <v>7235</v>
      </c>
      <c r="B3619" s="140" t="s">
        <v>18916</v>
      </c>
      <c r="C3619" s="141">
        <v>273</v>
      </c>
      <c r="D3619" s="141">
        <v>3</v>
      </c>
      <c r="E3619" s="142">
        <v>622.04</v>
      </c>
      <c r="F3619" s="142">
        <v>61.78</v>
      </c>
      <c r="G3619" s="142">
        <v>51.26</v>
      </c>
      <c r="H3619" s="142">
        <v>14.31</v>
      </c>
      <c r="I3619" s="142">
        <v>127.35</v>
      </c>
      <c r="Q3619" s="30">
        <f t="shared" si="56"/>
        <v>127.35</v>
      </c>
    </row>
    <row r="3620" spans="1:17" x14ac:dyDescent="0.2">
      <c r="A3620" s="139" t="s">
        <v>7237</v>
      </c>
      <c r="B3620" s="140" t="s">
        <v>18917</v>
      </c>
      <c r="C3620" s="141">
        <v>1046</v>
      </c>
      <c r="D3620" s="141">
        <v>4</v>
      </c>
      <c r="E3620" s="142">
        <v>1498.35</v>
      </c>
      <c r="F3620" s="142">
        <v>236.74</v>
      </c>
      <c r="G3620" s="142">
        <v>68.349999999999994</v>
      </c>
      <c r="H3620" s="142">
        <v>34.479999999999997</v>
      </c>
      <c r="I3620" s="142">
        <v>339.57</v>
      </c>
      <c r="Q3620" s="30">
        <f t="shared" si="56"/>
        <v>339.57</v>
      </c>
    </row>
    <row r="3621" spans="1:17" x14ac:dyDescent="0.2">
      <c r="A3621" s="139" t="s">
        <v>7239</v>
      </c>
      <c r="B3621" s="140" t="s">
        <v>18918</v>
      </c>
      <c r="C3621" s="141">
        <v>462</v>
      </c>
      <c r="D3621" s="141">
        <v>2</v>
      </c>
      <c r="E3621" s="142">
        <v>373.22</v>
      </c>
      <c r="F3621" s="142">
        <v>104.56</v>
      </c>
      <c r="G3621" s="142">
        <v>34.18</v>
      </c>
      <c r="H3621" s="142">
        <v>8.59</v>
      </c>
      <c r="I3621" s="142">
        <v>147.33000000000001</v>
      </c>
      <c r="Q3621" s="30">
        <f t="shared" si="56"/>
        <v>147.33000000000001</v>
      </c>
    </row>
    <row r="3622" spans="1:17" x14ac:dyDescent="0.2">
      <c r="A3622" s="139" t="s">
        <v>7241</v>
      </c>
      <c r="B3622" s="140" t="s">
        <v>18919</v>
      </c>
      <c r="C3622" s="141">
        <v>215</v>
      </c>
      <c r="D3622" s="141">
        <v>0</v>
      </c>
      <c r="E3622" s="142">
        <v>0</v>
      </c>
      <c r="F3622" s="142">
        <v>48.66</v>
      </c>
      <c r="G3622" s="142">
        <v>0</v>
      </c>
      <c r="H3622" s="142">
        <v>0</v>
      </c>
      <c r="I3622" s="142">
        <v>48.66</v>
      </c>
      <c r="Q3622" s="30">
        <f t="shared" si="56"/>
        <v>48.66</v>
      </c>
    </row>
    <row r="3623" spans="1:17" x14ac:dyDescent="0.2">
      <c r="A3623" s="139" t="s">
        <v>7243</v>
      </c>
      <c r="B3623" s="140" t="s">
        <v>18920</v>
      </c>
      <c r="C3623" s="141">
        <v>3065</v>
      </c>
      <c r="D3623" s="141">
        <v>82</v>
      </c>
      <c r="E3623" s="142">
        <v>20455.72</v>
      </c>
      <c r="F3623" s="142">
        <v>693.69</v>
      </c>
      <c r="G3623" s="142">
        <v>1401.22</v>
      </c>
      <c r="H3623" s="142">
        <v>470.75</v>
      </c>
      <c r="I3623" s="142">
        <v>2565.66</v>
      </c>
      <c r="Q3623" s="30">
        <f t="shared" si="56"/>
        <v>2565.66</v>
      </c>
    </row>
    <row r="3624" spans="1:17" x14ac:dyDescent="0.2">
      <c r="A3624" s="139" t="s">
        <v>7245</v>
      </c>
      <c r="B3624" s="140" t="s">
        <v>18921</v>
      </c>
      <c r="C3624" s="141">
        <v>333</v>
      </c>
      <c r="D3624" s="141">
        <v>2</v>
      </c>
      <c r="E3624" s="142">
        <v>392.28</v>
      </c>
      <c r="F3624" s="142">
        <v>75.37</v>
      </c>
      <c r="G3624" s="142">
        <v>34.18</v>
      </c>
      <c r="H3624" s="142">
        <v>9.02</v>
      </c>
      <c r="I3624" s="142">
        <v>118.57</v>
      </c>
      <c r="Q3624" s="30">
        <f t="shared" si="56"/>
        <v>118.57</v>
      </c>
    </row>
    <row r="3625" spans="1:17" x14ac:dyDescent="0.2">
      <c r="A3625" s="139" t="s">
        <v>7247</v>
      </c>
      <c r="B3625" s="140" t="s">
        <v>18922</v>
      </c>
      <c r="C3625" s="141">
        <v>1801</v>
      </c>
      <c r="D3625" s="141">
        <v>17</v>
      </c>
      <c r="E3625" s="142">
        <v>3617.63</v>
      </c>
      <c r="F3625" s="142">
        <v>407.61</v>
      </c>
      <c r="G3625" s="142">
        <v>290.5</v>
      </c>
      <c r="H3625" s="142">
        <v>83.26</v>
      </c>
      <c r="I3625" s="142">
        <v>781.37</v>
      </c>
      <c r="Q3625" s="30">
        <f t="shared" si="56"/>
        <v>781.37</v>
      </c>
    </row>
    <row r="3626" spans="1:17" x14ac:dyDescent="0.2">
      <c r="A3626" s="139" t="s">
        <v>7249</v>
      </c>
      <c r="B3626" s="140" t="s">
        <v>18923</v>
      </c>
      <c r="C3626" s="141">
        <v>753</v>
      </c>
      <c r="D3626" s="141">
        <v>29</v>
      </c>
      <c r="E3626" s="142">
        <v>7913.79</v>
      </c>
      <c r="F3626" s="142">
        <v>170.42</v>
      </c>
      <c r="G3626" s="142">
        <v>495.55</v>
      </c>
      <c r="H3626" s="142">
        <v>182.12</v>
      </c>
      <c r="I3626" s="142">
        <v>848.09</v>
      </c>
      <c r="Q3626" s="30">
        <f t="shared" si="56"/>
        <v>848.09</v>
      </c>
    </row>
    <row r="3627" spans="1:17" x14ac:dyDescent="0.2">
      <c r="A3627" s="139" t="s">
        <v>7251</v>
      </c>
      <c r="B3627" s="140" t="s">
        <v>18924</v>
      </c>
      <c r="C3627" s="141">
        <v>352</v>
      </c>
      <c r="D3627" s="141">
        <v>4</v>
      </c>
      <c r="E3627" s="142">
        <v>572.88</v>
      </c>
      <c r="F3627" s="142">
        <v>79.66</v>
      </c>
      <c r="G3627" s="142">
        <v>68.349999999999994</v>
      </c>
      <c r="H3627" s="142">
        <v>13.18</v>
      </c>
      <c r="I3627" s="142">
        <v>161.19</v>
      </c>
      <c r="Q3627" s="30">
        <f t="shared" si="56"/>
        <v>161.19</v>
      </c>
    </row>
    <row r="3628" spans="1:17" x14ac:dyDescent="0.2">
      <c r="A3628" s="139" t="s">
        <v>7253</v>
      </c>
      <c r="B3628" s="140" t="s">
        <v>18925</v>
      </c>
      <c r="C3628" s="141">
        <v>2084</v>
      </c>
      <c r="D3628" s="141">
        <v>93</v>
      </c>
      <c r="E3628" s="142">
        <v>36016.57</v>
      </c>
      <c r="F3628" s="142">
        <v>471.66</v>
      </c>
      <c r="G3628" s="142">
        <v>1589.18</v>
      </c>
      <c r="H3628" s="142">
        <v>828.85</v>
      </c>
      <c r="I3628" s="142">
        <v>2889.69</v>
      </c>
      <c r="Q3628" s="30">
        <f t="shared" si="56"/>
        <v>2889.69</v>
      </c>
    </row>
    <row r="3629" spans="1:17" x14ac:dyDescent="0.2">
      <c r="A3629" s="139" t="s">
        <v>7255</v>
      </c>
      <c r="B3629" s="140" t="s">
        <v>18926</v>
      </c>
      <c r="C3629" s="141">
        <v>5306</v>
      </c>
      <c r="D3629" s="141">
        <v>27</v>
      </c>
      <c r="E3629" s="142">
        <v>9863.1</v>
      </c>
      <c r="F3629" s="142">
        <v>1200.8800000000001</v>
      </c>
      <c r="G3629" s="142">
        <v>461.38</v>
      </c>
      <c r="H3629" s="142">
        <v>226.98</v>
      </c>
      <c r="I3629" s="142">
        <v>1889.24</v>
      </c>
      <c r="Q3629" s="30">
        <f t="shared" si="56"/>
        <v>1889.24</v>
      </c>
    </row>
    <row r="3630" spans="1:17" x14ac:dyDescent="0.2">
      <c r="A3630" s="139" t="s">
        <v>7257</v>
      </c>
      <c r="B3630" s="140" t="s">
        <v>18927</v>
      </c>
      <c r="C3630" s="141">
        <v>375</v>
      </c>
      <c r="D3630" s="141">
        <v>11</v>
      </c>
      <c r="E3630" s="142">
        <v>1174.17</v>
      </c>
      <c r="F3630" s="142">
        <v>84.87</v>
      </c>
      <c r="G3630" s="142">
        <v>187.97</v>
      </c>
      <c r="H3630" s="142">
        <v>27.02</v>
      </c>
      <c r="I3630" s="142">
        <v>299.86</v>
      </c>
      <c r="Q3630" s="30">
        <f t="shared" si="56"/>
        <v>299.86</v>
      </c>
    </row>
    <row r="3631" spans="1:17" x14ac:dyDescent="0.2">
      <c r="A3631" s="139" t="s">
        <v>7259</v>
      </c>
      <c r="B3631" s="140" t="s">
        <v>17462</v>
      </c>
      <c r="C3631" s="141">
        <v>294</v>
      </c>
      <c r="D3631" s="141">
        <v>3</v>
      </c>
      <c r="E3631" s="142">
        <v>669.19</v>
      </c>
      <c r="F3631" s="142">
        <v>66.540000000000006</v>
      </c>
      <c r="G3631" s="142">
        <v>51.26</v>
      </c>
      <c r="H3631" s="142">
        <v>15.4</v>
      </c>
      <c r="I3631" s="142">
        <v>133.19999999999999</v>
      </c>
      <c r="Q3631" s="30">
        <f t="shared" si="56"/>
        <v>133.19999999999999</v>
      </c>
    </row>
    <row r="3632" spans="1:17" x14ac:dyDescent="0.2">
      <c r="A3632" s="139" t="s">
        <v>7260</v>
      </c>
      <c r="B3632" s="140" t="s">
        <v>18928</v>
      </c>
      <c r="C3632" s="141">
        <v>1490</v>
      </c>
      <c r="D3632" s="141">
        <v>20</v>
      </c>
      <c r="E3632" s="142">
        <v>13206.54</v>
      </c>
      <c r="F3632" s="142">
        <v>337.22</v>
      </c>
      <c r="G3632" s="142">
        <v>341.76</v>
      </c>
      <c r="H3632" s="142">
        <v>303.92</v>
      </c>
      <c r="I3632" s="142">
        <v>982.9</v>
      </c>
      <c r="Q3632" s="30">
        <f t="shared" si="56"/>
        <v>982.9</v>
      </c>
    </row>
    <row r="3633" spans="1:17" x14ac:dyDescent="0.2">
      <c r="A3633" s="139" t="s">
        <v>7262</v>
      </c>
      <c r="B3633" s="140" t="s">
        <v>18929</v>
      </c>
      <c r="C3633" s="141">
        <v>753</v>
      </c>
      <c r="D3633" s="141">
        <v>5</v>
      </c>
      <c r="E3633" s="142">
        <v>926.18</v>
      </c>
      <c r="F3633" s="142">
        <v>170.42</v>
      </c>
      <c r="G3633" s="142">
        <v>85.44</v>
      </c>
      <c r="H3633" s="142">
        <v>21.31</v>
      </c>
      <c r="I3633" s="142">
        <v>277.17</v>
      </c>
      <c r="Q3633" s="30">
        <f t="shared" si="56"/>
        <v>277.17</v>
      </c>
    </row>
    <row r="3634" spans="1:17" x14ac:dyDescent="0.2">
      <c r="A3634" s="139" t="s">
        <v>7264</v>
      </c>
      <c r="B3634" s="140" t="s">
        <v>18930</v>
      </c>
      <c r="C3634" s="141">
        <v>513</v>
      </c>
      <c r="D3634" s="141">
        <v>15</v>
      </c>
      <c r="E3634" s="142">
        <v>6105.84</v>
      </c>
      <c r="F3634" s="142">
        <v>116.1</v>
      </c>
      <c r="G3634" s="142">
        <v>256.32</v>
      </c>
      <c r="H3634" s="142">
        <v>140.51</v>
      </c>
      <c r="I3634" s="142">
        <v>512.92999999999995</v>
      </c>
      <c r="Q3634" s="30">
        <f t="shared" si="56"/>
        <v>512.92999999999995</v>
      </c>
    </row>
    <row r="3635" spans="1:17" x14ac:dyDescent="0.2">
      <c r="A3635" s="139" t="s">
        <v>7266</v>
      </c>
      <c r="B3635" s="140" t="s">
        <v>18931</v>
      </c>
      <c r="C3635" s="141">
        <v>2980</v>
      </c>
      <c r="D3635" s="141">
        <v>25</v>
      </c>
      <c r="E3635" s="142">
        <v>52363.08</v>
      </c>
      <c r="F3635" s="142">
        <v>674.45</v>
      </c>
      <c r="G3635" s="142">
        <v>427.2</v>
      </c>
      <c r="H3635" s="142">
        <v>1205.03</v>
      </c>
      <c r="I3635" s="142">
        <v>2306.6799999999998</v>
      </c>
      <c r="Q3635" s="30">
        <f t="shared" si="56"/>
        <v>2306.6799999999998</v>
      </c>
    </row>
    <row r="3636" spans="1:17" x14ac:dyDescent="0.2">
      <c r="A3636" s="139" t="s">
        <v>7268</v>
      </c>
      <c r="B3636" s="140" t="s">
        <v>18932</v>
      </c>
      <c r="C3636" s="141">
        <v>2068</v>
      </c>
      <c r="D3636" s="141">
        <v>23</v>
      </c>
      <c r="E3636" s="142">
        <v>20674.71</v>
      </c>
      <c r="F3636" s="142">
        <v>468.04</v>
      </c>
      <c r="G3636" s="142">
        <v>393.02</v>
      </c>
      <c r="H3636" s="142">
        <v>475.78</v>
      </c>
      <c r="I3636" s="142">
        <v>1336.84</v>
      </c>
      <c r="Q3636" s="30">
        <f t="shared" si="56"/>
        <v>1336.84</v>
      </c>
    </row>
    <row r="3637" spans="1:17" x14ac:dyDescent="0.2">
      <c r="A3637" s="139" t="s">
        <v>7270</v>
      </c>
      <c r="B3637" s="140" t="s">
        <v>18933</v>
      </c>
      <c r="C3637" s="141">
        <v>338</v>
      </c>
      <c r="D3637" s="141">
        <v>11</v>
      </c>
      <c r="E3637" s="142">
        <v>2437.7800000000002</v>
      </c>
      <c r="F3637" s="142">
        <v>76.5</v>
      </c>
      <c r="G3637" s="142">
        <v>187.97</v>
      </c>
      <c r="H3637" s="142">
        <v>56.1</v>
      </c>
      <c r="I3637" s="142">
        <v>320.57</v>
      </c>
      <c r="Q3637" s="30">
        <f t="shared" si="56"/>
        <v>320.57</v>
      </c>
    </row>
    <row r="3638" spans="1:17" x14ac:dyDescent="0.2">
      <c r="A3638" s="139" t="s">
        <v>7272</v>
      </c>
      <c r="B3638" s="140" t="s">
        <v>18934</v>
      </c>
      <c r="C3638" s="141">
        <v>418</v>
      </c>
      <c r="D3638" s="141">
        <v>1</v>
      </c>
      <c r="E3638" s="142">
        <v>494.93</v>
      </c>
      <c r="F3638" s="142">
        <v>94.6</v>
      </c>
      <c r="G3638" s="142">
        <v>17.09</v>
      </c>
      <c r="H3638" s="142">
        <v>11.39</v>
      </c>
      <c r="I3638" s="142">
        <v>123.08</v>
      </c>
      <c r="Q3638" s="30">
        <f t="shared" si="56"/>
        <v>123.08</v>
      </c>
    </row>
    <row r="3639" spans="1:17" x14ac:dyDescent="0.2">
      <c r="A3639" s="139" t="s">
        <v>7274</v>
      </c>
      <c r="B3639" s="140" t="s">
        <v>18935</v>
      </c>
      <c r="C3639" s="141">
        <v>993</v>
      </c>
      <c r="D3639" s="141">
        <v>11</v>
      </c>
      <c r="E3639" s="142">
        <v>2267.17</v>
      </c>
      <c r="F3639" s="142">
        <v>224.74</v>
      </c>
      <c r="G3639" s="142">
        <v>187.97</v>
      </c>
      <c r="H3639" s="142">
        <v>52.18</v>
      </c>
      <c r="I3639" s="142">
        <v>464.89</v>
      </c>
      <c r="Q3639" s="30">
        <f t="shared" si="56"/>
        <v>464.89</v>
      </c>
    </row>
    <row r="3640" spans="1:17" x14ac:dyDescent="0.2">
      <c r="A3640" s="139" t="s">
        <v>7276</v>
      </c>
      <c r="B3640" s="140" t="s">
        <v>18936</v>
      </c>
      <c r="C3640" s="141">
        <v>466</v>
      </c>
      <c r="D3640" s="141">
        <v>11</v>
      </c>
      <c r="E3640" s="142">
        <v>2774.91</v>
      </c>
      <c r="F3640" s="142">
        <v>105.46</v>
      </c>
      <c r="G3640" s="142">
        <v>187.97</v>
      </c>
      <c r="H3640" s="142">
        <v>63.86</v>
      </c>
      <c r="I3640" s="142">
        <v>357.29</v>
      </c>
      <c r="Q3640" s="30">
        <f t="shared" si="56"/>
        <v>357.29</v>
      </c>
    </row>
    <row r="3641" spans="1:17" x14ac:dyDescent="0.2">
      <c r="A3641" s="139" t="s">
        <v>7278</v>
      </c>
      <c r="B3641" s="140" t="s">
        <v>18937</v>
      </c>
      <c r="C3641" s="141">
        <v>2280</v>
      </c>
      <c r="D3641" s="141">
        <v>83</v>
      </c>
      <c r="E3641" s="142">
        <v>37485.46</v>
      </c>
      <c r="F3641" s="142">
        <v>516.02</v>
      </c>
      <c r="G3641" s="142">
        <v>1418.3</v>
      </c>
      <c r="H3641" s="142">
        <v>862.66</v>
      </c>
      <c r="I3641" s="142">
        <v>2796.98</v>
      </c>
      <c r="Q3641" s="30">
        <f t="shared" si="56"/>
        <v>2796.98</v>
      </c>
    </row>
    <row r="3642" spans="1:17" x14ac:dyDescent="0.2">
      <c r="A3642" s="139" t="s">
        <v>7280</v>
      </c>
      <c r="B3642" s="140" t="s">
        <v>18938</v>
      </c>
      <c r="C3642" s="141">
        <v>315</v>
      </c>
      <c r="D3642" s="141">
        <v>5</v>
      </c>
      <c r="E3642" s="142">
        <v>703.1</v>
      </c>
      <c r="F3642" s="142">
        <v>71.3</v>
      </c>
      <c r="G3642" s="142">
        <v>85.44</v>
      </c>
      <c r="H3642" s="142">
        <v>16.18</v>
      </c>
      <c r="I3642" s="142">
        <v>172.92</v>
      </c>
      <c r="Q3642" s="30">
        <f t="shared" si="56"/>
        <v>172.92</v>
      </c>
    </row>
    <row r="3643" spans="1:17" x14ac:dyDescent="0.2">
      <c r="A3643" s="139" t="s">
        <v>7282</v>
      </c>
      <c r="B3643" s="140" t="s">
        <v>18939</v>
      </c>
      <c r="C3643" s="141">
        <v>501</v>
      </c>
      <c r="D3643" s="141">
        <v>1</v>
      </c>
      <c r="E3643" s="142">
        <v>104.54</v>
      </c>
      <c r="F3643" s="142">
        <v>113.39</v>
      </c>
      <c r="G3643" s="142">
        <v>17.09</v>
      </c>
      <c r="H3643" s="142">
        <v>2.41</v>
      </c>
      <c r="I3643" s="142">
        <v>132.88999999999999</v>
      </c>
      <c r="Q3643" s="30">
        <f t="shared" si="56"/>
        <v>132.88999999999999</v>
      </c>
    </row>
    <row r="3644" spans="1:17" x14ac:dyDescent="0.2">
      <c r="A3644" s="139" t="s">
        <v>7284</v>
      </c>
      <c r="B3644" s="140" t="s">
        <v>18940</v>
      </c>
      <c r="C3644" s="141">
        <v>64</v>
      </c>
      <c r="D3644" s="141">
        <v>1</v>
      </c>
      <c r="E3644" s="142">
        <v>174.17</v>
      </c>
      <c r="F3644" s="142">
        <v>14.49</v>
      </c>
      <c r="G3644" s="142">
        <v>17.09</v>
      </c>
      <c r="H3644" s="142">
        <v>4.01</v>
      </c>
      <c r="I3644" s="142">
        <v>35.590000000000003</v>
      </c>
      <c r="Q3644" s="30">
        <f t="shared" si="56"/>
        <v>35.590000000000003</v>
      </c>
    </row>
    <row r="3645" spans="1:17" x14ac:dyDescent="0.2">
      <c r="A3645" s="139" t="s">
        <v>7286</v>
      </c>
      <c r="B3645" s="140" t="s">
        <v>18941</v>
      </c>
      <c r="C3645" s="141">
        <v>293</v>
      </c>
      <c r="D3645" s="141">
        <v>1</v>
      </c>
      <c r="E3645" s="142">
        <v>248.82</v>
      </c>
      <c r="F3645" s="142">
        <v>66.31</v>
      </c>
      <c r="G3645" s="142">
        <v>17.09</v>
      </c>
      <c r="H3645" s="142">
        <v>5.73</v>
      </c>
      <c r="I3645" s="142">
        <v>89.13</v>
      </c>
      <c r="Q3645" s="30">
        <f t="shared" si="56"/>
        <v>89.13</v>
      </c>
    </row>
    <row r="3646" spans="1:17" x14ac:dyDescent="0.2">
      <c r="A3646" s="139" t="s">
        <v>7288</v>
      </c>
      <c r="B3646" s="140" t="s">
        <v>18942</v>
      </c>
      <c r="C3646" s="141">
        <v>1190</v>
      </c>
      <c r="D3646" s="141">
        <v>8</v>
      </c>
      <c r="E3646" s="142">
        <v>936.89</v>
      </c>
      <c r="F3646" s="142">
        <v>269.33</v>
      </c>
      <c r="G3646" s="142">
        <v>136.69999999999999</v>
      </c>
      <c r="H3646" s="142">
        <v>21.56</v>
      </c>
      <c r="I3646" s="142">
        <v>427.59</v>
      </c>
      <c r="Q3646" s="30">
        <f t="shared" si="56"/>
        <v>427.59</v>
      </c>
    </row>
    <row r="3647" spans="1:17" x14ac:dyDescent="0.2">
      <c r="A3647" s="139" t="s">
        <v>7290</v>
      </c>
      <c r="B3647" s="140" t="s">
        <v>18943</v>
      </c>
      <c r="C3647" s="141">
        <v>1566</v>
      </c>
      <c r="D3647" s="141">
        <v>16</v>
      </c>
      <c r="E3647" s="142">
        <v>18651.21</v>
      </c>
      <c r="F3647" s="142">
        <v>354.42</v>
      </c>
      <c r="G3647" s="142">
        <v>273.41000000000003</v>
      </c>
      <c r="H3647" s="142">
        <v>429.22</v>
      </c>
      <c r="I3647" s="142">
        <v>1057.05</v>
      </c>
      <c r="Q3647" s="30">
        <f t="shared" si="56"/>
        <v>1057.05</v>
      </c>
    </row>
    <row r="3648" spans="1:17" x14ac:dyDescent="0.2">
      <c r="A3648" s="139" t="s">
        <v>7292</v>
      </c>
      <c r="B3648" s="140" t="s">
        <v>18944</v>
      </c>
      <c r="C3648" s="141">
        <v>422</v>
      </c>
      <c r="D3648" s="141">
        <v>8</v>
      </c>
      <c r="E3648" s="142">
        <v>4036.94</v>
      </c>
      <c r="F3648" s="142">
        <v>95.51</v>
      </c>
      <c r="G3648" s="142">
        <v>136.69999999999999</v>
      </c>
      <c r="H3648" s="142">
        <v>92.9</v>
      </c>
      <c r="I3648" s="142">
        <v>325.11</v>
      </c>
      <c r="Q3648" s="30">
        <f t="shared" si="56"/>
        <v>325.11</v>
      </c>
    </row>
    <row r="3649" spans="1:17" x14ac:dyDescent="0.2">
      <c r="A3649" s="139" t="s">
        <v>7294</v>
      </c>
      <c r="B3649" s="140" t="s">
        <v>18945</v>
      </c>
      <c r="C3649" s="141">
        <v>820</v>
      </c>
      <c r="D3649" s="141">
        <v>0</v>
      </c>
      <c r="E3649" s="142">
        <v>0</v>
      </c>
      <c r="F3649" s="142">
        <v>185.58</v>
      </c>
      <c r="G3649" s="142">
        <v>0</v>
      </c>
      <c r="H3649" s="142">
        <v>0</v>
      </c>
      <c r="I3649" s="142">
        <v>185.58</v>
      </c>
      <c r="Q3649" s="30">
        <f t="shared" si="56"/>
        <v>185.58</v>
      </c>
    </row>
    <row r="3650" spans="1:17" x14ac:dyDescent="0.2">
      <c r="A3650" s="139" t="s">
        <v>7296</v>
      </c>
      <c r="B3650" s="140" t="s">
        <v>18946</v>
      </c>
      <c r="C3650" s="141">
        <v>186</v>
      </c>
      <c r="D3650" s="141">
        <v>2</v>
      </c>
      <c r="E3650" s="142">
        <v>10551.1</v>
      </c>
      <c r="F3650" s="142">
        <v>42.1</v>
      </c>
      <c r="G3650" s="142">
        <v>34.18</v>
      </c>
      <c r="H3650" s="142">
        <v>242.82</v>
      </c>
      <c r="I3650" s="142">
        <v>319.10000000000002</v>
      </c>
      <c r="Q3650" s="30">
        <f t="shared" si="56"/>
        <v>319.10000000000002</v>
      </c>
    </row>
    <row r="3651" spans="1:17" x14ac:dyDescent="0.2">
      <c r="A3651" s="139" t="s">
        <v>7298</v>
      </c>
      <c r="B3651" s="140" t="s">
        <v>18947</v>
      </c>
      <c r="C3651" s="141">
        <v>493</v>
      </c>
      <c r="D3651" s="141">
        <v>1</v>
      </c>
      <c r="E3651" s="142">
        <v>217.72</v>
      </c>
      <c r="F3651" s="142">
        <v>111.58</v>
      </c>
      <c r="G3651" s="142">
        <v>17.09</v>
      </c>
      <c r="H3651" s="142">
        <v>5.01</v>
      </c>
      <c r="I3651" s="142">
        <v>133.68</v>
      </c>
      <c r="Q3651" s="30">
        <f t="shared" si="56"/>
        <v>133.68</v>
      </c>
    </row>
    <row r="3652" spans="1:17" x14ac:dyDescent="0.2">
      <c r="A3652" s="139" t="s">
        <v>7300</v>
      </c>
      <c r="B3652" s="140" t="s">
        <v>18948</v>
      </c>
      <c r="C3652" s="141">
        <v>928</v>
      </c>
      <c r="D3652" s="141">
        <v>14</v>
      </c>
      <c r="E3652" s="142">
        <v>2630.12</v>
      </c>
      <c r="F3652" s="142">
        <v>210.03</v>
      </c>
      <c r="G3652" s="142">
        <v>239.23</v>
      </c>
      <c r="H3652" s="142">
        <v>60.53</v>
      </c>
      <c r="I3652" s="142">
        <v>509.79</v>
      </c>
      <c r="Q3652" s="30">
        <f t="shared" si="56"/>
        <v>509.79</v>
      </c>
    </row>
    <row r="3653" spans="1:17" x14ac:dyDescent="0.2">
      <c r="A3653" s="139" t="s">
        <v>7302</v>
      </c>
      <c r="B3653" s="140" t="s">
        <v>18949</v>
      </c>
      <c r="C3653" s="141">
        <v>5176</v>
      </c>
      <c r="D3653" s="141">
        <v>90</v>
      </c>
      <c r="E3653" s="142">
        <v>60381.86</v>
      </c>
      <c r="F3653" s="142">
        <v>1171.46</v>
      </c>
      <c r="G3653" s="142">
        <v>1537.92</v>
      </c>
      <c r="H3653" s="142">
        <v>1389.57</v>
      </c>
      <c r="I3653" s="142">
        <v>4098.95</v>
      </c>
      <c r="Q3653" s="30">
        <f t="shared" si="56"/>
        <v>4098.95</v>
      </c>
    </row>
    <row r="3654" spans="1:17" x14ac:dyDescent="0.2">
      <c r="A3654" s="139" t="s">
        <v>7304</v>
      </c>
      <c r="B3654" s="140" t="s">
        <v>18950</v>
      </c>
      <c r="C3654" s="141">
        <v>7559</v>
      </c>
      <c r="D3654" s="141">
        <v>78</v>
      </c>
      <c r="E3654" s="142">
        <v>35735.07</v>
      </c>
      <c r="F3654" s="142">
        <v>1710.79</v>
      </c>
      <c r="G3654" s="142">
        <v>1332.86</v>
      </c>
      <c r="H3654" s="142">
        <v>822.38</v>
      </c>
      <c r="I3654" s="142">
        <v>3866.03</v>
      </c>
      <c r="Q3654" s="30">
        <f t="shared" si="56"/>
        <v>3866.03</v>
      </c>
    </row>
    <row r="3655" spans="1:17" x14ac:dyDescent="0.2">
      <c r="A3655" s="139" t="s">
        <v>7306</v>
      </c>
      <c r="B3655" s="140" t="s">
        <v>18951</v>
      </c>
      <c r="C3655" s="141">
        <v>152</v>
      </c>
      <c r="D3655" s="141">
        <v>0</v>
      </c>
      <c r="E3655" s="142">
        <v>0</v>
      </c>
      <c r="F3655" s="142">
        <v>34.4</v>
      </c>
      <c r="G3655" s="142">
        <v>0</v>
      </c>
      <c r="H3655" s="142">
        <v>0</v>
      </c>
      <c r="I3655" s="142">
        <v>34.4</v>
      </c>
      <c r="Q3655" s="30">
        <f t="shared" si="56"/>
        <v>34.4</v>
      </c>
    </row>
    <row r="3656" spans="1:17" x14ac:dyDescent="0.2">
      <c r="A3656" s="139" t="s">
        <v>7308</v>
      </c>
      <c r="B3656" s="140" t="s">
        <v>18952</v>
      </c>
      <c r="C3656" s="141">
        <v>114</v>
      </c>
      <c r="D3656" s="141">
        <v>2</v>
      </c>
      <c r="E3656" s="142">
        <v>1825.81</v>
      </c>
      <c r="F3656" s="142">
        <v>25.8</v>
      </c>
      <c r="G3656" s="142">
        <v>34.18</v>
      </c>
      <c r="H3656" s="142">
        <v>42.02</v>
      </c>
      <c r="I3656" s="142">
        <v>102</v>
      </c>
      <c r="Q3656" s="30">
        <f t="shared" si="56"/>
        <v>102</v>
      </c>
    </row>
    <row r="3657" spans="1:17" x14ac:dyDescent="0.2">
      <c r="A3657" s="139" t="s">
        <v>7310</v>
      </c>
      <c r="B3657" s="140" t="s">
        <v>18953</v>
      </c>
      <c r="C3657" s="141">
        <v>411</v>
      </c>
      <c r="D3657" s="141">
        <v>3</v>
      </c>
      <c r="E3657" s="142">
        <v>622.04</v>
      </c>
      <c r="F3657" s="142">
        <v>93.02</v>
      </c>
      <c r="G3657" s="142">
        <v>51.26</v>
      </c>
      <c r="H3657" s="142">
        <v>14.31</v>
      </c>
      <c r="I3657" s="142">
        <v>158.59</v>
      </c>
      <c r="Q3657" s="30">
        <f t="shared" si="56"/>
        <v>158.59</v>
      </c>
    </row>
    <row r="3658" spans="1:17" x14ac:dyDescent="0.2">
      <c r="A3658" s="139" t="s">
        <v>7312</v>
      </c>
      <c r="B3658" s="140" t="s">
        <v>18954</v>
      </c>
      <c r="C3658" s="141">
        <v>266</v>
      </c>
      <c r="D3658" s="141">
        <v>2</v>
      </c>
      <c r="E3658" s="142">
        <v>317.52</v>
      </c>
      <c r="F3658" s="142">
        <v>60.2</v>
      </c>
      <c r="G3658" s="142">
        <v>34.18</v>
      </c>
      <c r="H3658" s="142">
        <v>7.3</v>
      </c>
      <c r="I3658" s="142">
        <v>101.68</v>
      </c>
      <c r="Q3658" s="30">
        <f t="shared" si="56"/>
        <v>101.68</v>
      </c>
    </row>
    <row r="3659" spans="1:17" x14ac:dyDescent="0.2">
      <c r="A3659" s="139" t="s">
        <v>7314</v>
      </c>
      <c r="B3659" s="140" t="s">
        <v>18955</v>
      </c>
      <c r="C3659" s="141">
        <v>2018</v>
      </c>
      <c r="D3659" s="141">
        <v>17</v>
      </c>
      <c r="E3659" s="142">
        <v>3070.14</v>
      </c>
      <c r="F3659" s="142">
        <v>456.73</v>
      </c>
      <c r="G3659" s="142">
        <v>290.5</v>
      </c>
      <c r="H3659" s="142">
        <v>70.66</v>
      </c>
      <c r="I3659" s="142">
        <v>817.89</v>
      </c>
      <c r="Q3659" s="30">
        <f t="shared" si="56"/>
        <v>817.89</v>
      </c>
    </row>
    <row r="3660" spans="1:17" x14ac:dyDescent="0.2">
      <c r="A3660" s="139" t="s">
        <v>7316</v>
      </c>
      <c r="B3660" s="140" t="s">
        <v>18956</v>
      </c>
      <c r="C3660" s="141">
        <v>835</v>
      </c>
      <c r="D3660" s="141">
        <v>7</v>
      </c>
      <c r="E3660" s="142">
        <v>1806.6</v>
      </c>
      <c r="F3660" s="142">
        <v>188.98</v>
      </c>
      <c r="G3660" s="142">
        <v>119.62</v>
      </c>
      <c r="H3660" s="142">
        <v>41.58</v>
      </c>
      <c r="I3660" s="142">
        <v>350.18</v>
      </c>
      <c r="Q3660" s="30">
        <f t="shared" si="56"/>
        <v>350.18</v>
      </c>
    </row>
    <row r="3661" spans="1:17" x14ac:dyDescent="0.2">
      <c r="A3661" s="139" t="s">
        <v>7318</v>
      </c>
      <c r="B3661" s="140" t="s">
        <v>18957</v>
      </c>
      <c r="C3661" s="141">
        <v>579</v>
      </c>
      <c r="D3661" s="141">
        <v>35</v>
      </c>
      <c r="E3661" s="142">
        <v>7433.84</v>
      </c>
      <c r="F3661" s="142">
        <v>131.04</v>
      </c>
      <c r="G3661" s="142">
        <v>598.08000000000004</v>
      </c>
      <c r="H3661" s="142">
        <v>171.07</v>
      </c>
      <c r="I3661" s="142">
        <v>900.19</v>
      </c>
      <c r="Q3661" s="30">
        <f t="shared" si="56"/>
        <v>900.19</v>
      </c>
    </row>
    <row r="3662" spans="1:17" x14ac:dyDescent="0.2">
      <c r="A3662" s="139" t="s">
        <v>7320</v>
      </c>
      <c r="B3662" s="140" t="s">
        <v>18958</v>
      </c>
      <c r="C3662" s="141">
        <v>428</v>
      </c>
      <c r="D3662" s="141">
        <v>12</v>
      </c>
      <c r="E3662" s="142">
        <v>7917.14</v>
      </c>
      <c r="F3662" s="142">
        <v>96.86</v>
      </c>
      <c r="G3662" s="142">
        <v>205.06</v>
      </c>
      <c r="H3662" s="142">
        <v>182.2</v>
      </c>
      <c r="I3662" s="142">
        <v>484.12</v>
      </c>
      <c r="Q3662" s="30">
        <f t="shared" si="56"/>
        <v>484.12</v>
      </c>
    </row>
    <row r="3663" spans="1:17" x14ac:dyDescent="0.2">
      <c r="A3663" s="139" t="s">
        <v>7322</v>
      </c>
      <c r="B3663" s="140" t="s">
        <v>18959</v>
      </c>
      <c r="C3663" s="141">
        <v>1154</v>
      </c>
      <c r="D3663" s="141">
        <v>15</v>
      </c>
      <c r="E3663" s="142">
        <v>4106.66</v>
      </c>
      <c r="F3663" s="142">
        <v>261.18</v>
      </c>
      <c r="G3663" s="142">
        <v>256.32</v>
      </c>
      <c r="H3663" s="142">
        <v>94.5</v>
      </c>
      <c r="I3663" s="142">
        <v>612</v>
      </c>
      <c r="Q3663" s="30">
        <f t="shared" ref="Q3663:Q3726" si="57">I3663+P3663</f>
        <v>612</v>
      </c>
    </row>
    <row r="3664" spans="1:17" x14ac:dyDescent="0.2">
      <c r="A3664" s="139" t="s">
        <v>7324</v>
      </c>
      <c r="B3664" s="140" t="s">
        <v>18960</v>
      </c>
      <c r="C3664" s="141">
        <v>8086</v>
      </c>
      <c r="D3664" s="141">
        <v>59</v>
      </c>
      <c r="E3664" s="142">
        <v>26782.89</v>
      </c>
      <c r="F3664" s="142">
        <v>1830.06</v>
      </c>
      <c r="G3664" s="142">
        <v>1008.19</v>
      </c>
      <c r="H3664" s="142">
        <v>616.35</v>
      </c>
      <c r="I3664" s="142">
        <v>3454.6</v>
      </c>
      <c r="Q3664" s="30">
        <f t="shared" si="57"/>
        <v>3454.6</v>
      </c>
    </row>
    <row r="3665" spans="1:17" x14ac:dyDescent="0.2">
      <c r="A3665" s="139" t="s">
        <v>7326</v>
      </c>
      <c r="B3665" s="140" t="s">
        <v>18961</v>
      </c>
      <c r="C3665" s="141">
        <v>99</v>
      </c>
      <c r="D3665" s="141">
        <v>1</v>
      </c>
      <c r="E3665" s="142">
        <v>1876.91</v>
      </c>
      <c r="F3665" s="142">
        <v>22.41</v>
      </c>
      <c r="G3665" s="142">
        <v>17.09</v>
      </c>
      <c r="H3665" s="142">
        <v>43.19</v>
      </c>
      <c r="I3665" s="142">
        <v>82.69</v>
      </c>
      <c r="Q3665" s="30">
        <f t="shared" si="57"/>
        <v>82.69</v>
      </c>
    </row>
    <row r="3666" spans="1:17" x14ac:dyDescent="0.2">
      <c r="A3666" s="139" t="s">
        <v>7328</v>
      </c>
      <c r="B3666" s="140" t="s">
        <v>18962</v>
      </c>
      <c r="C3666" s="141">
        <v>1221</v>
      </c>
      <c r="D3666" s="141">
        <v>82</v>
      </c>
      <c r="E3666" s="142">
        <v>73522</v>
      </c>
      <c r="F3666" s="142">
        <v>276.33999999999997</v>
      </c>
      <c r="G3666" s="142">
        <v>1401.22</v>
      </c>
      <c r="H3666" s="142">
        <v>1691.96</v>
      </c>
      <c r="I3666" s="142">
        <v>3369.52</v>
      </c>
      <c r="Q3666" s="30">
        <f t="shared" si="57"/>
        <v>3369.52</v>
      </c>
    </row>
    <row r="3667" spans="1:17" x14ac:dyDescent="0.2">
      <c r="A3667" s="139" t="s">
        <v>7330</v>
      </c>
      <c r="B3667" s="140" t="s">
        <v>18963</v>
      </c>
      <c r="C3667" s="141">
        <v>1792</v>
      </c>
      <c r="D3667" s="141">
        <v>49</v>
      </c>
      <c r="E3667" s="142">
        <v>120529.02</v>
      </c>
      <c r="F3667" s="142">
        <v>405.58</v>
      </c>
      <c r="G3667" s="142">
        <v>837.31</v>
      </c>
      <c r="H3667" s="142">
        <v>2773.74</v>
      </c>
      <c r="I3667" s="142">
        <v>4016.63</v>
      </c>
      <c r="Q3667" s="30">
        <f t="shared" si="57"/>
        <v>4016.63</v>
      </c>
    </row>
    <row r="3668" spans="1:17" x14ac:dyDescent="0.2">
      <c r="A3668" s="139" t="s">
        <v>7332</v>
      </c>
      <c r="B3668" s="140" t="s">
        <v>18964</v>
      </c>
      <c r="C3668" s="141">
        <v>290</v>
      </c>
      <c r="D3668" s="141">
        <v>4</v>
      </c>
      <c r="E3668" s="142">
        <v>739.23</v>
      </c>
      <c r="F3668" s="142">
        <v>65.63</v>
      </c>
      <c r="G3668" s="142">
        <v>68.349999999999994</v>
      </c>
      <c r="H3668" s="142">
        <v>17.010000000000002</v>
      </c>
      <c r="I3668" s="142">
        <v>150.99</v>
      </c>
      <c r="Q3668" s="30">
        <f t="shared" si="57"/>
        <v>150.99</v>
      </c>
    </row>
    <row r="3669" spans="1:17" x14ac:dyDescent="0.2">
      <c r="A3669" s="139" t="s">
        <v>7334</v>
      </c>
      <c r="B3669" s="140" t="s">
        <v>18965</v>
      </c>
      <c r="C3669" s="141">
        <v>2756</v>
      </c>
      <c r="D3669" s="141">
        <v>39</v>
      </c>
      <c r="E3669" s="142">
        <v>15671.26</v>
      </c>
      <c r="F3669" s="142">
        <v>623.75</v>
      </c>
      <c r="G3669" s="142">
        <v>666.43</v>
      </c>
      <c r="H3669" s="142">
        <v>360.64</v>
      </c>
      <c r="I3669" s="142">
        <v>1650.82</v>
      </c>
      <c r="Q3669" s="30">
        <f t="shared" si="57"/>
        <v>1650.82</v>
      </c>
    </row>
    <row r="3670" spans="1:17" x14ac:dyDescent="0.2">
      <c r="A3670" s="139" t="s">
        <v>7336</v>
      </c>
      <c r="B3670" s="140" t="s">
        <v>18966</v>
      </c>
      <c r="C3670" s="141">
        <v>650</v>
      </c>
      <c r="D3670" s="141">
        <v>6</v>
      </c>
      <c r="E3670" s="142">
        <v>18820.599999999999</v>
      </c>
      <c r="F3670" s="142">
        <v>147.11000000000001</v>
      </c>
      <c r="G3670" s="142">
        <v>102.53</v>
      </c>
      <c r="H3670" s="142">
        <v>433.12</v>
      </c>
      <c r="I3670" s="142">
        <v>682.76</v>
      </c>
      <c r="Q3670" s="30">
        <f t="shared" si="57"/>
        <v>682.76</v>
      </c>
    </row>
    <row r="3671" spans="1:17" x14ac:dyDescent="0.2">
      <c r="A3671" s="139" t="s">
        <v>7338</v>
      </c>
      <c r="B3671" s="140" t="s">
        <v>18967</v>
      </c>
      <c r="C3671" s="141">
        <v>288</v>
      </c>
      <c r="D3671" s="141">
        <v>5</v>
      </c>
      <c r="E3671" s="142">
        <v>1171.3800000000001</v>
      </c>
      <c r="F3671" s="142">
        <v>65.180000000000007</v>
      </c>
      <c r="G3671" s="142">
        <v>85.44</v>
      </c>
      <c r="H3671" s="142">
        <v>26.96</v>
      </c>
      <c r="I3671" s="142">
        <v>177.58</v>
      </c>
      <c r="Q3671" s="30">
        <f t="shared" si="57"/>
        <v>177.58</v>
      </c>
    </row>
    <row r="3672" spans="1:17" x14ac:dyDescent="0.2">
      <c r="A3672" s="139" t="s">
        <v>7340</v>
      </c>
      <c r="B3672" s="140" t="s">
        <v>18968</v>
      </c>
      <c r="C3672" s="141">
        <v>1076</v>
      </c>
      <c r="D3672" s="141">
        <v>32</v>
      </c>
      <c r="E3672" s="142">
        <v>10771.82</v>
      </c>
      <c r="F3672" s="142">
        <v>243.53</v>
      </c>
      <c r="G3672" s="142">
        <v>546.82000000000005</v>
      </c>
      <c r="H3672" s="142">
        <v>247.9</v>
      </c>
      <c r="I3672" s="142">
        <v>1038.25</v>
      </c>
      <c r="Q3672" s="30">
        <f t="shared" si="57"/>
        <v>1038.25</v>
      </c>
    </row>
    <row r="3673" spans="1:17" x14ac:dyDescent="0.2">
      <c r="A3673" s="139" t="s">
        <v>7342</v>
      </c>
      <c r="B3673" s="140" t="s">
        <v>18969</v>
      </c>
      <c r="C3673" s="141">
        <v>156</v>
      </c>
      <c r="D3673" s="141">
        <v>0</v>
      </c>
      <c r="E3673" s="142">
        <v>0</v>
      </c>
      <c r="F3673" s="142">
        <v>35.299999999999997</v>
      </c>
      <c r="G3673" s="142">
        <v>0</v>
      </c>
      <c r="H3673" s="142">
        <v>0</v>
      </c>
      <c r="I3673" s="142">
        <v>35.299999999999997</v>
      </c>
      <c r="Q3673" s="30">
        <f t="shared" si="57"/>
        <v>35.299999999999997</v>
      </c>
    </row>
    <row r="3674" spans="1:17" x14ac:dyDescent="0.2">
      <c r="A3674" s="139" t="s">
        <v>7344</v>
      </c>
      <c r="B3674" s="140" t="s">
        <v>18970</v>
      </c>
      <c r="C3674" s="141">
        <v>677</v>
      </c>
      <c r="D3674" s="141">
        <v>1</v>
      </c>
      <c r="E3674" s="142">
        <v>186.61</v>
      </c>
      <c r="F3674" s="142">
        <v>153.22</v>
      </c>
      <c r="G3674" s="142">
        <v>17.09</v>
      </c>
      <c r="H3674" s="142">
        <v>4.3</v>
      </c>
      <c r="I3674" s="142">
        <v>174.61</v>
      </c>
      <c r="Q3674" s="30">
        <f t="shared" si="57"/>
        <v>174.61</v>
      </c>
    </row>
    <row r="3675" spans="1:17" x14ac:dyDescent="0.2">
      <c r="A3675" s="139" t="s">
        <v>7346</v>
      </c>
      <c r="B3675" s="140" t="s">
        <v>18971</v>
      </c>
      <c r="C3675" s="141">
        <v>144</v>
      </c>
      <c r="D3675" s="141">
        <v>0</v>
      </c>
      <c r="E3675" s="142">
        <v>0</v>
      </c>
      <c r="F3675" s="142">
        <v>32.590000000000003</v>
      </c>
      <c r="G3675" s="142">
        <v>0</v>
      </c>
      <c r="H3675" s="142">
        <v>0</v>
      </c>
      <c r="I3675" s="142">
        <v>32.590000000000003</v>
      </c>
      <c r="Q3675" s="30">
        <f t="shared" si="57"/>
        <v>32.590000000000003</v>
      </c>
    </row>
    <row r="3676" spans="1:17" x14ac:dyDescent="0.2">
      <c r="A3676" s="139" t="s">
        <v>7348</v>
      </c>
      <c r="B3676" s="140" t="s">
        <v>18972</v>
      </c>
      <c r="C3676" s="141">
        <v>701</v>
      </c>
      <c r="D3676" s="141">
        <v>9</v>
      </c>
      <c r="E3676" s="142">
        <v>2488.84</v>
      </c>
      <c r="F3676" s="142">
        <v>158.66</v>
      </c>
      <c r="G3676" s="142">
        <v>153.79</v>
      </c>
      <c r="H3676" s="142">
        <v>57.27</v>
      </c>
      <c r="I3676" s="142">
        <v>369.72</v>
      </c>
      <c r="Q3676" s="30">
        <f t="shared" si="57"/>
        <v>369.72</v>
      </c>
    </row>
    <row r="3677" spans="1:17" x14ac:dyDescent="0.2">
      <c r="A3677" s="139" t="s">
        <v>7350</v>
      </c>
      <c r="B3677" s="140" t="s">
        <v>18973</v>
      </c>
      <c r="C3677" s="141">
        <v>131</v>
      </c>
      <c r="D3677" s="141">
        <v>3</v>
      </c>
      <c r="E3677" s="142">
        <v>600.89</v>
      </c>
      <c r="F3677" s="142">
        <v>29.65</v>
      </c>
      <c r="G3677" s="142">
        <v>51.26</v>
      </c>
      <c r="H3677" s="142">
        <v>13.83</v>
      </c>
      <c r="I3677" s="142">
        <v>94.74</v>
      </c>
      <c r="Q3677" s="30">
        <f t="shared" si="57"/>
        <v>94.74</v>
      </c>
    </row>
    <row r="3678" spans="1:17" x14ac:dyDescent="0.2">
      <c r="A3678" s="139" t="s">
        <v>7352</v>
      </c>
      <c r="B3678" s="140" t="s">
        <v>18974</v>
      </c>
      <c r="C3678" s="141">
        <v>499</v>
      </c>
      <c r="D3678" s="141">
        <v>17</v>
      </c>
      <c r="E3678" s="142">
        <v>2137.14</v>
      </c>
      <c r="F3678" s="142">
        <v>112.94</v>
      </c>
      <c r="G3678" s="142">
        <v>290.5</v>
      </c>
      <c r="H3678" s="142">
        <v>49.18</v>
      </c>
      <c r="I3678" s="142">
        <v>452.62</v>
      </c>
      <c r="Q3678" s="30">
        <f t="shared" si="57"/>
        <v>452.62</v>
      </c>
    </row>
    <row r="3679" spans="1:17" x14ac:dyDescent="0.2">
      <c r="A3679" s="139" t="s">
        <v>7354</v>
      </c>
      <c r="B3679" s="140" t="s">
        <v>18975</v>
      </c>
      <c r="C3679" s="141">
        <v>537</v>
      </c>
      <c r="D3679" s="141">
        <v>4</v>
      </c>
      <c r="E3679" s="142">
        <v>870.86</v>
      </c>
      <c r="F3679" s="142">
        <v>121.54</v>
      </c>
      <c r="G3679" s="142">
        <v>68.349999999999994</v>
      </c>
      <c r="H3679" s="142">
        <v>20.04</v>
      </c>
      <c r="I3679" s="142">
        <v>209.93</v>
      </c>
      <c r="Q3679" s="30">
        <f t="shared" si="57"/>
        <v>209.93</v>
      </c>
    </row>
    <row r="3680" spans="1:17" x14ac:dyDescent="0.2">
      <c r="A3680" s="139" t="s">
        <v>7356</v>
      </c>
      <c r="B3680" s="140" t="s">
        <v>18976</v>
      </c>
      <c r="C3680" s="141">
        <v>808</v>
      </c>
      <c r="D3680" s="141">
        <v>12</v>
      </c>
      <c r="E3680" s="142">
        <v>3601.09</v>
      </c>
      <c r="F3680" s="142">
        <v>182.87</v>
      </c>
      <c r="G3680" s="142">
        <v>205.06</v>
      </c>
      <c r="H3680" s="142">
        <v>82.87</v>
      </c>
      <c r="I3680" s="142">
        <v>470.8</v>
      </c>
      <c r="Q3680" s="30">
        <f t="shared" si="57"/>
        <v>470.8</v>
      </c>
    </row>
    <row r="3681" spans="1:17" x14ac:dyDescent="0.2">
      <c r="A3681" s="139" t="s">
        <v>7358</v>
      </c>
      <c r="B3681" s="140" t="s">
        <v>18977</v>
      </c>
      <c r="C3681" s="141">
        <v>18589</v>
      </c>
      <c r="D3681" s="141">
        <v>133</v>
      </c>
      <c r="E3681" s="142">
        <v>96381.2</v>
      </c>
      <c r="F3681" s="142">
        <v>4207.16</v>
      </c>
      <c r="G3681" s="142">
        <v>2272.6999999999998</v>
      </c>
      <c r="H3681" s="142">
        <v>2218.02</v>
      </c>
      <c r="I3681" s="142">
        <v>8697.8799999999992</v>
      </c>
      <c r="Q3681" s="30">
        <f t="shared" si="57"/>
        <v>8697.8799999999992</v>
      </c>
    </row>
    <row r="3682" spans="1:17" x14ac:dyDescent="0.2">
      <c r="A3682" s="139" t="s">
        <v>7360</v>
      </c>
      <c r="B3682" s="140" t="s">
        <v>18978</v>
      </c>
      <c r="C3682" s="141">
        <v>2930</v>
      </c>
      <c r="D3682" s="141">
        <v>49</v>
      </c>
      <c r="E3682" s="142">
        <v>12653.44</v>
      </c>
      <c r="F3682" s="142">
        <v>663.14</v>
      </c>
      <c r="G3682" s="142">
        <v>837.31</v>
      </c>
      <c r="H3682" s="142">
        <v>291.19</v>
      </c>
      <c r="I3682" s="142">
        <v>1791.64</v>
      </c>
      <c r="Q3682" s="30">
        <f t="shared" si="57"/>
        <v>1791.64</v>
      </c>
    </row>
    <row r="3683" spans="1:17" x14ac:dyDescent="0.2">
      <c r="A3683" s="139" t="s">
        <v>7362</v>
      </c>
      <c r="B3683" s="140" t="s">
        <v>18979</v>
      </c>
      <c r="C3683" s="141">
        <v>575</v>
      </c>
      <c r="D3683" s="141">
        <v>6</v>
      </c>
      <c r="E3683" s="142">
        <v>1069.04</v>
      </c>
      <c r="F3683" s="142">
        <v>130.13999999999999</v>
      </c>
      <c r="G3683" s="142">
        <v>102.53</v>
      </c>
      <c r="H3683" s="142">
        <v>24.6</v>
      </c>
      <c r="I3683" s="142">
        <v>257.27</v>
      </c>
      <c r="Q3683" s="30">
        <f t="shared" si="57"/>
        <v>257.27</v>
      </c>
    </row>
    <row r="3684" spans="1:17" x14ac:dyDescent="0.2">
      <c r="A3684" s="139" t="s">
        <v>7364</v>
      </c>
      <c r="B3684" s="140" t="s">
        <v>18980</v>
      </c>
      <c r="C3684" s="141">
        <v>1127</v>
      </c>
      <c r="D3684" s="141">
        <v>5</v>
      </c>
      <c r="E3684" s="142">
        <v>1059.3399999999999</v>
      </c>
      <c r="F3684" s="142">
        <v>255.07</v>
      </c>
      <c r="G3684" s="142">
        <v>85.44</v>
      </c>
      <c r="H3684" s="142">
        <v>24.38</v>
      </c>
      <c r="I3684" s="142">
        <v>364.89</v>
      </c>
      <c r="Q3684" s="30">
        <f t="shared" si="57"/>
        <v>364.89</v>
      </c>
    </row>
    <row r="3685" spans="1:17" x14ac:dyDescent="0.2">
      <c r="A3685" s="139" t="s">
        <v>7366</v>
      </c>
      <c r="B3685" s="140" t="s">
        <v>18981</v>
      </c>
      <c r="C3685" s="141">
        <v>185</v>
      </c>
      <c r="D3685" s="141">
        <v>0</v>
      </c>
      <c r="E3685" s="142">
        <v>0</v>
      </c>
      <c r="F3685" s="142">
        <v>41.87</v>
      </c>
      <c r="G3685" s="142">
        <v>0</v>
      </c>
      <c r="H3685" s="142">
        <v>0</v>
      </c>
      <c r="I3685" s="142">
        <v>41.87</v>
      </c>
      <c r="Q3685" s="30">
        <f t="shared" si="57"/>
        <v>41.87</v>
      </c>
    </row>
    <row r="3686" spans="1:17" x14ac:dyDescent="0.2">
      <c r="A3686" s="139" t="s">
        <v>7368</v>
      </c>
      <c r="B3686" s="140" t="s">
        <v>18982</v>
      </c>
      <c r="C3686" s="141">
        <v>1878</v>
      </c>
      <c r="D3686" s="141">
        <v>68</v>
      </c>
      <c r="E3686" s="142">
        <v>20149.02</v>
      </c>
      <c r="F3686" s="142">
        <v>425.04</v>
      </c>
      <c r="G3686" s="142">
        <v>1161.98</v>
      </c>
      <c r="H3686" s="142">
        <v>463.69</v>
      </c>
      <c r="I3686" s="142">
        <v>2050.71</v>
      </c>
      <c r="Q3686" s="30">
        <f t="shared" si="57"/>
        <v>2050.71</v>
      </c>
    </row>
    <row r="3687" spans="1:17" x14ac:dyDescent="0.2">
      <c r="A3687" s="139" t="s">
        <v>7370</v>
      </c>
      <c r="B3687" s="140" t="s">
        <v>18983</v>
      </c>
      <c r="C3687" s="141">
        <v>619</v>
      </c>
      <c r="D3687" s="141">
        <v>7</v>
      </c>
      <c r="E3687" s="142">
        <v>2520.41</v>
      </c>
      <c r="F3687" s="142">
        <v>140.1</v>
      </c>
      <c r="G3687" s="142">
        <v>119.62</v>
      </c>
      <c r="H3687" s="142">
        <v>58</v>
      </c>
      <c r="I3687" s="142">
        <v>317.72000000000003</v>
      </c>
      <c r="Q3687" s="30">
        <f t="shared" si="57"/>
        <v>317.72000000000003</v>
      </c>
    </row>
    <row r="3688" spans="1:17" x14ac:dyDescent="0.2">
      <c r="A3688" s="139" t="s">
        <v>7372</v>
      </c>
      <c r="B3688" s="140" t="s">
        <v>18984</v>
      </c>
      <c r="C3688" s="141">
        <v>385</v>
      </c>
      <c r="D3688" s="141">
        <v>0</v>
      </c>
      <c r="E3688" s="142">
        <v>0</v>
      </c>
      <c r="F3688" s="142">
        <v>87.14</v>
      </c>
      <c r="G3688" s="142">
        <v>0</v>
      </c>
      <c r="H3688" s="142">
        <v>0</v>
      </c>
      <c r="I3688" s="142">
        <v>87.14</v>
      </c>
      <c r="Q3688" s="30">
        <f t="shared" si="57"/>
        <v>87.14</v>
      </c>
    </row>
    <row r="3689" spans="1:17" x14ac:dyDescent="0.2">
      <c r="A3689" s="139" t="s">
        <v>7374</v>
      </c>
      <c r="B3689" s="140" t="s">
        <v>18985</v>
      </c>
      <c r="C3689" s="141">
        <v>412</v>
      </c>
      <c r="D3689" s="141">
        <v>5</v>
      </c>
      <c r="E3689" s="142">
        <v>1249.5999999999999</v>
      </c>
      <c r="F3689" s="142">
        <v>93.25</v>
      </c>
      <c r="G3689" s="142">
        <v>85.44</v>
      </c>
      <c r="H3689" s="142">
        <v>28.76</v>
      </c>
      <c r="I3689" s="142">
        <v>207.45</v>
      </c>
      <c r="Q3689" s="30">
        <f t="shared" si="57"/>
        <v>207.45</v>
      </c>
    </row>
    <row r="3690" spans="1:17" x14ac:dyDescent="0.2">
      <c r="A3690" s="139" t="s">
        <v>7376</v>
      </c>
      <c r="B3690" s="140" t="s">
        <v>18986</v>
      </c>
      <c r="C3690" s="141">
        <v>905</v>
      </c>
      <c r="D3690" s="141">
        <v>10</v>
      </c>
      <c r="E3690" s="142">
        <v>2771.74</v>
      </c>
      <c r="F3690" s="142">
        <v>204.82</v>
      </c>
      <c r="G3690" s="142">
        <v>170.88</v>
      </c>
      <c r="H3690" s="142">
        <v>63.78</v>
      </c>
      <c r="I3690" s="142">
        <v>439.48</v>
      </c>
      <c r="Q3690" s="30">
        <f t="shared" si="57"/>
        <v>439.48</v>
      </c>
    </row>
    <row r="3691" spans="1:17" x14ac:dyDescent="0.2">
      <c r="A3691" s="139" t="s">
        <v>7378</v>
      </c>
      <c r="B3691" s="140" t="s">
        <v>18987</v>
      </c>
      <c r="C3691" s="141">
        <v>333</v>
      </c>
      <c r="D3691" s="141">
        <v>4</v>
      </c>
      <c r="E3691" s="142">
        <v>1309.71</v>
      </c>
      <c r="F3691" s="142">
        <v>75.37</v>
      </c>
      <c r="G3691" s="142">
        <v>68.349999999999994</v>
      </c>
      <c r="H3691" s="142">
        <v>30.14</v>
      </c>
      <c r="I3691" s="142">
        <v>173.86</v>
      </c>
      <c r="Q3691" s="30">
        <f t="shared" si="57"/>
        <v>173.86</v>
      </c>
    </row>
    <row r="3692" spans="1:17" x14ac:dyDescent="0.2">
      <c r="A3692" s="139" t="s">
        <v>7380</v>
      </c>
      <c r="B3692" s="140" t="s">
        <v>18988</v>
      </c>
      <c r="C3692" s="141">
        <v>167</v>
      </c>
      <c r="D3692" s="141">
        <v>13</v>
      </c>
      <c r="E3692" s="142">
        <v>2028.24</v>
      </c>
      <c r="F3692" s="142">
        <v>46.32</v>
      </c>
      <c r="G3692" s="142">
        <v>171.88</v>
      </c>
      <c r="H3692" s="142">
        <v>39.130000000000003</v>
      </c>
      <c r="I3692" s="142">
        <v>257.33</v>
      </c>
      <c r="Q3692" s="30">
        <f t="shared" si="57"/>
        <v>257.33</v>
      </c>
    </row>
    <row r="3693" spans="1:17" x14ac:dyDescent="0.2">
      <c r="A3693" s="139" t="s">
        <v>7382</v>
      </c>
      <c r="B3693" s="140" t="s">
        <v>18989</v>
      </c>
      <c r="C3693" s="141">
        <v>580</v>
      </c>
      <c r="D3693" s="141">
        <v>19</v>
      </c>
      <c r="E3693" s="142">
        <v>5374.42</v>
      </c>
      <c r="F3693" s="142">
        <v>160.88</v>
      </c>
      <c r="G3693" s="142">
        <v>251.21</v>
      </c>
      <c r="H3693" s="142">
        <v>103.68</v>
      </c>
      <c r="I3693" s="142">
        <v>515.77</v>
      </c>
      <c r="Q3693" s="30">
        <f t="shared" si="57"/>
        <v>515.77</v>
      </c>
    </row>
    <row r="3694" spans="1:17" x14ac:dyDescent="0.2">
      <c r="A3694" s="139" t="s">
        <v>7384</v>
      </c>
      <c r="B3694" s="140" t="s">
        <v>18990</v>
      </c>
      <c r="C3694" s="141">
        <v>5479</v>
      </c>
      <c r="D3694" s="141">
        <v>147</v>
      </c>
      <c r="E3694" s="142">
        <v>118086.43</v>
      </c>
      <c r="F3694" s="142">
        <v>1519.73</v>
      </c>
      <c r="G3694" s="142">
        <v>1943.57</v>
      </c>
      <c r="H3694" s="142">
        <v>2278.02</v>
      </c>
      <c r="I3694" s="142">
        <v>5741.32</v>
      </c>
      <c r="Q3694" s="30">
        <f t="shared" si="57"/>
        <v>5741.32</v>
      </c>
    </row>
    <row r="3695" spans="1:17" x14ac:dyDescent="0.2">
      <c r="A3695" s="139" t="s">
        <v>7386</v>
      </c>
      <c r="B3695" s="140" t="s">
        <v>18991</v>
      </c>
      <c r="C3695" s="141">
        <v>781</v>
      </c>
      <c r="D3695" s="141">
        <v>35</v>
      </c>
      <c r="E3695" s="142">
        <v>11098.91</v>
      </c>
      <c r="F3695" s="142">
        <v>216.63</v>
      </c>
      <c r="G3695" s="142">
        <v>462.75</v>
      </c>
      <c r="H3695" s="142">
        <v>214.11</v>
      </c>
      <c r="I3695" s="142">
        <v>893.49</v>
      </c>
      <c r="Q3695" s="30">
        <f t="shared" si="57"/>
        <v>893.49</v>
      </c>
    </row>
    <row r="3696" spans="1:17" x14ac:dyDescent="0.2">
      <c r="A3696" s="139" t="s">
        <v>7388</v>
      </c>
      <c r="B3696" s="140" t="s">
        <v>18992</v>
      </c>
      <c r="C3696" s="141">
        <v>329</v>
      </c>
      <c r="D3696" s="141">
        <v>3</v>
      </c>
      <c r="E3696" s="142">
        <v>553.02</v>
      </c>
      <c r="F3696" s="142">
        <v>91.26</v>
      </c>
      <c r="G3696" s="142">
        <v>39.659999999999997</v>
      </c>
      <c r="H3696" s="142">
        <v>10.67</v>
      </c>
      <c r="I3696" s="142">
        <v>141.59</v>
      </c>
      <c r="Q3696" s="30">
        <f t="shared" si="57"/>
        <v>141.59</v>
      </c>
    </row>
    <row r="3697" spans="1:17" x14ac:dyDescent="0.2">
      <c r="A3697" s="139" t="s">
        <v>7390</v>
      </c>
      <c r="B3697" s="140" t="s">
        <v>18993</v>
      </c>
      <c r="C3697" s="141">
        <v>348</v>
      </c>
      <c r="D3697" s="141">
        <v>5</v>
      </c>
      <c r="E3697" s="142">
        <v>1104.5899999999999</v>
      </c>
      <c r="F3697" s="142">
        <v>96.53</v>
      </c>
      <c r="G3697" s="142">
        <v>66.099999999999994</v>
      </c>
      <c r="H3697" s="142">
        <v>21.31</v>
      </c>
      <c r="I3697" s="142">
        <v>183.94</v>
      </c>
      <c r="Q3697" s="30">
        <f t="shared" si="57"/>
        <v>183.94</v>
      </c>
    </row>
    <row r="3698" spans="1:17" x14ac:dyDescent="0.2">
      <c r="A3698" s="139" t="s">
        <v>7392</v>
      </c>
      <c r="B3698" s="140" t="s">
        <v>18994</v>
      </c>
      <c r="C3698" s="141">
        <v>2217</v>
      </c>
      <c r="D3698" s="141">
        <v>49</v>
      </c>
      <c r="E3698" s="142">
        <v>15048.41</v>
      </c>
      <c r="F3698" s="142">
        <v>614.94000000000005</v>
      </c>
      <c r="G3698" s="142">
        <v>647.86</v>
      </c>
      <c r="H3698" s="142">
        <v>290.3</v>
      </c>
      <c r="I3698" s="142">
        <v>1553.1</v>
      </c>
      <c r="Q3698" s="30">
        <f t="shared" si="57"/>
        <v>1553.1</v>
      </c>
    </row>
    <row r="3699" spans="1:17" x14ac:dyDescent="0.2">
      <c r="A3699" s="139" t="s">
        <v>7394</v>
      </c>
      <c r="B3699" s="140" t="s">
        <v>18995</v>
      </c>
      <c r="C3699" s="141">
        <v>1579</v>
      </c>
      <c r="D3699" s="141">
        <v>28</v>
      </c>
      <c r="E3699" s="142">
        <v>15202.21</v>
      </c>
      <c r="F3699" s="142">
        <v>437.98</v>
      </c>
      <c r="G3699" s="142">
        <v>370.2</v>
      </c>
      <c r="H3699" s="142">
        <v>293.27</v>
      </c>
      <c r="I3699" s="142">
        <v>1101.45</v>
      </c>
      <c r="Q3699" s="30">
        <f t="shared" si="57"/>
        <v>1101.45</v>
      </c>
    </row>
    <row r="3700" spans="1:17" x14ac:dyDescent="0.2">
      <c r="A3700" s="139" t="s">
        <v>7396</v>
      </c>
      <c r="B3700" s="140" t="s">
        <v>18996</v>
      </c>
      <c r="C3700" s="141">
        <v>755</v>
      </c>
      <c r="D3700" s="141">
        <v>19</v>
      </c>
      <c r="E3700" s="142">
        <v>5256.7</v>
      </c>
      <c r="F3700" s="142">
        <v>209.42</v>
      </c>
      <c r="G3700" s="142">
        <v>251.21</v>
      </c>
      <c r="H3700" s="142">
        <v>101.41</v>
      </c>
      <c r="I3700" s="142">
        <v>562.04</v>
      </c>
      <c r="Q3700" s="30">
        <f t="shared" si="57"/>
        <v>562.04</v>
      </c>
    </row>
    <row r="3701" spans="1:17" x14ac:dyDescent="0.2">
      <c r="A3701" s="139" t="s">
        <v>7398</v>
      </c>
      <c r="B3701" s="140" t="s">
        <v>18997</v>
      </c>
      <c r="C3701" s="141">
        <v>240</v>
      </c>
      <c r="D3701" s="141">
        <v>6</v>
      </c>
      <c r="E3701" s="142">
        <v>1911.53</v>
      </c>
      <c r="F3701" s="142">
        <v>66.569999999999993</v>
      </c>
      <c r="G3701" s="142">
        <v>79.33</v>
      </c>
      <c r="H3701" s="142">
        <v>36.869999999999997</v>
      </c>
      <c r="I3701" s="142">
        <v>182.77</v>
      </c>
      <c r="Q3701" s="30">
        <f t="shared" si="57"/>
        <v>182.77</v>
      </c>
    </row>
    <row r="3702" spans="1:17" x14ac:dyDescent="0.2">
      <c r="A3702" s="139" t="s">
        <v>7400</v>
      </c>
      <c r="B3702" s="140" t="s">
        <v>18998</v>
      </c>
      <c r="C3702" s="141">
        <v>9637</v>
      </c>
      <c r="D3702" s="141">
        <v>245</v>
      </c>
      <c r="E3702" s="142">
        <v>121188.46</v>
      </c>
      <c r="F3702" s="142">
        <v>2673.05</v>
      </c>
      <c r="G3702" s="142">
        <v>3239.27</v>
      </c>
      <c r="H3702" s="142">
        <v>2337.87</v>
      </c>
      <c r="I3702" s="142">
        <v>8250.19</v>
      </c>
      <c r="Q3702" s="30">
        <f t="shared" si="57"/>
        <v>8250.19</v>
      </c>
    </row>
    <row r="3703" spans="1:17" x14ac:dyDescent="0.2">
      <c r="A3703" s="139" t="s">
        <v>7402</v>
      </c>
      <c r="B3703" s="140" t="s">
        <v>18999</v>
      </c>
      <c r="C3703" s="141">
        <v>3470</v>
      </c>
      <c r="D3703" s="141">
        <v>111</v>
      </c>
      <c r="E3703" s="142">
        <v>55232.37</v>
      </c>
      <c r="F3703" s="142">
        <v>962.49</v>
      </c>
      <c r="G3703" s="142">
        <v>1467.59</v>
      </c>
      <c r="H3703" s="142">
        <v>1065.5</v>
      </c>
      <c r="I3703" s="142">
        <v>3495.58</v>
      </c>
      <c r="Q3703" s="30">
        <f t="shared" si="57"/>
        <v>3495.58</v>
      </c>
    </row>
    <row r="3704" spans="1:17" x14ac:dyDescent="0.2">
      <c r="A3704" s="139" t="s">
        <v>7404</v>
      </c>
      <c r="B3704" s="140" t="s">
        <v>19000</v>
      </c>
      <c r="C3704" s="141">
        <v>2795</v>
      </c>
      <c r="D3704" s="141">
        <v>45</v>
      </c>
      <c r="E3704" s="142">
        <v>10281.09</v>
      </c>
      <c r="F3704" s="142">
        <v>775.26</v>
      </c>
      <c r="G3704" s="142">
        <v>594.97</v>
      </c>
      <c r="H3704" s="142">
        <v>198.34</v>
      </c>
      <c r="I3704" s="142">
        <v>1568.57</v>
      </c>
      <c r="Q3704" s="30">
        <f t="shared" si="57"/>
        <v>1568.57</v>
      </c>
    </row>
    <row r="3705" spans="1:17" x14ac:dyDescent="0.2">
      <c r="A3705" s="139" t="s">
        <v>7406</v>
      </c>
      <c r="B3705" s="140" t="s">
        <v>19001</v>
      </c>
      <c r="C3705" s="141">
        <v>300</v>
      </c>
      <c r="D3705" s="141">
        <v>18</v>
      </c>
      <c r="E3705" s="142">
        <v>5227.18</v>
      </c>
      <c r="F3705" s="142">
        <v>83.22</v>
      </c>
      <c r="G3705" s="142">
        <v>237.98</v>
      </c>
      <c r="H3705" s="142">
        <v>100.84</v>
      </c>
      <c r="I3705" s="142">
        <v>422.04</v>
      </c>
      <c r="Q3705" s="30">
        <f t="shared" si="57"/>
        <v>422.04</v>
      </c>
    </row>
    <row r="3706" spans="1:17" x14ac:dyDescent="0.2">
      <c r="A3706" s="139" t="s">
        <v>7408</v>
      </c>
      <c r="B3706" s="140" t="s">
        <v>19002</v>
      </c>
      <c r="C3706" s="141">
        <v>422</v>
      </c>
      <c r="D3706" s="141">
        <v>28</v>
      </c>
      <c r="E3706" s="142">
        <v>10096.129999999999</v>
      </c>
      <c r="F3706" s="142">
        <v>117.05</v>
      </c>
      <c r="G3706" s="142">
        <v>370.2</v>
      </c>
      <c r="H3706" s="142">
        <v>194.77</v>
      </c>
      <c r="I3706" s="142">
        <v>682.02</v>
      </c>
      <c r="Q3706" s="30">
        <f t="shared" si="57"/>
        <v>682.02</v>
      </c>
    </row>
    <row r="3707" spans="1:17" x14ac:dyDescent="0.2">
      <c r="A3707" s="139" t="s">
        <v>7410</v>
      </c>
      <c r="B3707" s="140" t="s">
        <v>19003</v>
      </c>
      <c r="C3707" s="141">
        <v>3040</v>
      </c>
      <c r="D3707" s="141">
        <v>84</v>
      </c>
      <c r="E3707" s="142">
        <v>45782.89</v>
      </c>
      <c r="F3707" s="142">
        <v>843.22</v>
      </c>
      <c r="G3707" s="142">
        <v>1110.6099999999999</v>
      </c>
      <c r="H3707" s="142">
        <v>883.21</v>
      </c>
      <c r="I3707" s="142">
        <v>2837.04</v>
      </c>
      <c r="Q3707" s="30">
        <f t="shared" si="57"/>
        <v>2837.04</v>
      </c>
    </row>
    <row r="3708" spans="1:17" x14ac:dyDescent="0.2">
      <c r="A3708" s="139" t="s">
        <v>7412</v>
      </c>
      <c r="B3708" s="140" t="s">
        <v>19004</v>
      </c>
      <c r="C3708" s="141">
        <v>285</v>
      </c>
      <c r="D3708" s="141">
        <v>2</v>
      </c>
      <c r="E3708" s="142">
        <v>373.22</v>
      </c>
      <c r="F3708" s="142">
        <v>79.05</v>
      </c>
      <c r="G3708" s="142">
        <v>26.44</v>
      </c>
      <c r="H3708" s="142">
        <v>7.2</v>
      </c>
      <c r="I3708" s="142">
        <v>112.69</v>
      </c>
      <c r="Q3708" s="30">
        <f t="shared" si="57"/>
        <v>112.69</v>
      </c>
    </row>
    <row r="3709" spans="1:17" x14ac:dyDescent="0.2">
      <c r="A3709" s="139" t="s">
        <v>7414</v>
      </c>
      <c r="B3709" s="140" t="s">
        <v>19005</v>
      </c>
      <c r="C3709" s="141">
        <v>6922</v>
      </c>
      <c r="D3709" s="141">
        <v>120</v>
      </c>
      <c r="E3709" s="142">
        <v>45046.73</v>
      </c>
      <c r="F3709" s="142">
        <v>1919.98</v>
      </c>
      <c r="G3709" s="142">
        <v>1586.58</v>
      </c>
      <c r="H3709" s="142">
        <v>869.01</v>
      </c>
      <c r="I3709" s="142">
        <v>4375.57</v>
      </c>
      <c r="Q3709" s="30">
        <f t="shared" si="57"/>
        <v>4375.57</v>
      </c>
    </row>
    <row r="3710" spans="1:17" x14ac:dyDescent="0.2">
      <c r="A3710" s="139" t="s">
        <v>7416</v>
      </c>
      <c r="B3710" s="140" t="s">
        <v>19006</v>
      </c>
      <c r="C3710" s="141">
        <v>302</v>
      </c>
      <c r="D3710" s="141">
        <v>18</v>
      </c>
      <c r="E3710" s="142">
        <v>83952.07</v>
      </c>
      <c r="F3710" s="142">
        <v>83.77</v>
      </c>
      <c r="G3710" s="142">
        <v>237.98</v>
      </c>
      <c r="H3710" s="142">
        <v>1619.54</v>
      </c>
      <c r="I3710" s="142">
        <v>1941.29</v>
      </c>
      <c r="Q3710" s="30">
        <f t="shared" si="57"/>
        <v>1941.29</v>
      </c>
    </row>
    <row r="3711" spans="1:17" x14ac:dyDescent="0.2">
      <c r="A3711" s="139" t="s">
        <v>7418</v>
      </c>
      <c r="B3711" s="140" t="s">
        <v>19007</v>
      </c>
      <c r="C3711" s="141">
        <v>3401</v>
      </c>
      <c r="D3711" s="141">
        <v>70</v>
      </c>
      <c r="E3711" s="142">
        <v>39498.660000000003</v>
      </c>
      <c r="F3711" s="142">
        <v>943.34</v>
      </c>
      <c r="G3711" s="142">
        <v>925.5</v>
      </c>
      <c r="H3711" s="142">
        <v>761.98</v>
      </c>
      <c r="I3711" s="142">
        <v>2630.82</v>
      </c>
      <c r="Q3711" s="30">
        <f t="shared" si="57"/>
        <v>2630.82</v>
      </c>
    </row>
    <row r="3712" spans="1:17" x14ac:dyDescent="0.2">
      <c r="A3712" s="139" t="s">
        <v>7420</v>
      </c>
      <c r="B3712" s="140" t="s">
        <v>19008</v>
      </c>
      <c r="C3712" s="141">
        <v>121</v>
      </c>
      <c r="D3712" s="141">
        <v>2</v>
      </c>
      <c r="E3712" s="142">
        <v>121.69</v>
      </c>
      <c r="F3712" s="142">
        <v>33.56</v>
      </c>
      <c r="G3712" s="142">
        <v>26.44</v>
      </c>
      <c r="H3712" s="142">
        <v>2.34</v>
      </c>
      <c r="I3712" s="142">
        <v>62.34</v>
      </c>
      <c r="Q3712" s="30">
        <f t="shared" si="57"/>
        <v>62.34</v>
      </c>
    </row>
    <row r="3713" spans="1:17" x14ac:dyDescent="0.2">
      <c r="A3713" s="139" t="s">
        <v>7422</v>
      </c>
      <c r="B3713" s="140" t="s">
        <v>19009</v>
      </c>
      <c r="C3713" s="141">
        <v>6333</v>
      </c>
      <c r="D3713" s="141">
        <v>78</v>
      </c>
      <c r="E3713" s="142">
        <v>25075.31</v>
      </c>
      <c r="F3713" s="142">
        <v>1756.61</v>
      </c>
      <c r="G3713" s="142">
        <v>1031.28</v>
      </c>
      <c r="H3713" s="142">
        <v>483.74</v>
      </c>
      <c r="I3713" s="142">
        <v>3271.63</v>
      </c>
      <c r="Q3713" s="30">
        <f t="shared" si="57"/>
        <v>3271.63</v>
      </c>
    </row>
    <row r="3714" spans="1:17" x14ac:dyDescent="0.2">
      <c r="A3714" s="139" t="s">
        <v>7424</v>
      </c>
      <c r="B3714" s="140" t="s">
        <v>19010</v>
      </c>
      <c r="C3714" s="141">
        <v>441</v>
      </c>
      <c r="D3714" s="141">
        <v>12</v>
      </c>
      <c r="E3714" s="142">
        <v>2042.52</v>
      </c>
      <c r="F3714" s="142">
        <v>122.32</v>
      </c>
      <c r="G3714" s="142">
        <v>158.66</v>
      </c>
      <c r="H3714" s="142">
        <v>39.4</v>
      </c>
      <c r="I3714" s="142">
        <v>320.38</v>
      </c>
      <c r="Q3714" s="30">
        <f t="shared" si="57"/>
        <v>320.38</v>
      </c>
    </row>
    <row r="3715" spans="1:17" x14ac:dyDescent="0.2">
      <c r="A3715" s="139" t="s">
        <v>7426</v>
      </c>
      <c r="B3715" s="140" t="s">
        <v>19011</v>
      </c>
      <c r="C3715" s="141">
        <v>1923</v>
      </c>
      <c r="D3715" s="141">
        <v>125</v>
      </c>
      <c r="E3715" s="142">
        <v>138080.5</v>
      </c>
      <c r="F3715" s="142">
        <v>533.39</v>
      </c>
      <c r="G3715" s="142">
        <v>1652.69</v>
      </c>
      <c r="H3715" s="142">
        <v>2663.74</v>
      </c>
      <c r="I3715" s="142">
        <v>4849.82</v>
      </c>
      <c r="Q3715" s="30">
        <f t="shared" si="57"/>
        <v>4849.82</v>
      </c>
    </row>
    <row r="3716" spans="1:17" x14ac:dyDescent="0.2">
      <c r="A3716" s="139" t="s">
        <v>7428</v>
      </c>
      <c r="B3716" s="140" t="s">
        <v>19012</v>
      </c>
      <c r="C3716" s="141">
        <v>1350</v>
      </c>
      <c r="D3716" s="141">
        <v>45</v>
      </c>
      <c r="E3716" s="142">
        <v>30472.17</v>
      </c>
      <c r="F3716" s="142">
        <v>374.46</v>
      </c>
      <c r="G3716" s="142">
        <v>594.97</v>
      </c>
      <c r="H3716" s="142">
        <v>587.85</v>
      </c>
      <c r="I3716" s="142">
        <v>1557.28</v>
      </c>
      <c r="Q3716" s="30">
        <f t="shared" si="57"/>
        <v>1557.28</v>
      </c>
    </row>
    <row r="3717" spans="1:17" x14ac:dyDescent="0.2">
      <c r="A3717" s="139" t="s">
        <v>7430</v>
      </c>
      <c r="B3717" s="140" t="s">
        <v>19013</v>
      </c>
      <c r="C3717" s="141">
        <v>2100</v>
      </c>
      <c r="D3717" s="141">
        <v>51</v>
      </c>
      <c r="E3717" s="142">
        <v>21129.71</v>
      </c>
      <c r="F3717" s="142">
        <v>582.49</v>
      </c>
      <c r="G3717" s="142">
        <v>674.3</v>
      </c>
      <c r="H3717" s="142">
        <v>407.62</v>
      </c>
      <c r="I3717" s="142">
        <v>1664.41</v>
      </c>
      <c r="Q3717" s="30">
        <f t="shared" si="57"/>
        <v>1664.41</v>
      </c>
    </row>
    <row r="3718" spans="1:17" x14ac:dyDescent="0.2">
      <c r="A3718" s="139" t="s">
        <v>7432</v>
      </c>
      <c r="B3718" s="140" t="s">
        <v>19014</v>
      </c>
      <c r="C3718" s="141">
        <v>163</v>
      </c>
      <c r="D3718" s="141">
        <v>2</v>
      </c>
      <c r="E3718" s="142">
        <v>373.22</v>
      </c>
      <c r="F3718" s="142">
        <v>45.21</v>
      </c>
      <c r="G3718" s="142">
        <v>26.44</v>
      </c>
      <c r="H3718" s="142">
        <v>7.2</v>
      </c>
      <c r="I3718" s="142">
        <v>78.849999999999994</v>
      </c>
      <c r="Q3718" s="30">
        <f t="shared" si="57"/>
        <v>78.849999999999994</v>
      </c>
    </row>
    <row r="3719" spans="1:17" x14ac:dyDescent="0.2">
      <c r="A3719" s="139" t="s">
        <v>7434</v>
      </c>
      <c r="B3719" s="140" t="s">
        <v>19015</v>
      </c>
      <c r="C3719" s="141">
        <v>61</v>
      </c>
      <c r="D3719" s="141">
        <v>3</v>
      </c>
      <c r="E3719" s="142">
        <v>559.83000000000004</v>
      </c>
      <c r="F3719" s="142">
        <v>16.920000000000002</v>
      </c>
      <c r="G3719" s="142">
        <v>39.659999999999997</v>
      </c>
      <c r="H3719" s="142">
        <v>10.8</v>
      </c>
      <c r="I3719" s="142">
        <v>67.38</v>
      </c>
      <c r="Q3719" s="30">
        <f t="shared" si="57"/>
        <v>67.38</v>
      </c>
    </row>
    <row r="3720" spans="1:17" x14ac:dyDescent="0.2">
      <c r="A3720" s="139" t="s">
        <v>7436</v>
      </c>
      <c r="B3720" s="140" t="s">
        <v>19016</v>
      </c>
      <c r="C3720" s="141">
        <v>80</v>
      </c>
      <c r="D3720" s="141">
        <v>1</v>
      </c>
      <c r="E3720" s="142">
        <v>248.82</v>
      </c>
      <c r="F3720" s="142">
        <v>22.19</v>
      </c>
      <c r="G3720" s="142">
        <v>13.22</v>
      </c>
      <c r="H3720" s="142">
        <v>4.8</v>
      </c>
      <c r="I3720" s="142">
        <v>40.21</v>
      </c>
      <c r="Q3720" s="30">
        <f t="shared" si="57"/>
        <v>40.21</v>
      </c>
    </row>
    <row r="3721" spans="1:17" x14ac:dyDescent="0.2">
      <c r="A3721" s="139" t="s">
        <v>7438</v>
      </c>
      <c r="B3721" s="140" t="s">
        <v>19017</v>
      </c>
      <c r="C3721" s="141">
        <v>1505</v>
      </c>
      <c r="D3721" s="141">
        <v>31</v>
      </c>
      <c r="E3721" s="142">
        <v>9694.42</v>
      </c>
      <c r="F3721" s="142">
        <v>417.45</v>
      </c>
      <c r="G3721" s="142">
        <v>409.86</v>
      </c>
      <c r="H3721" s="142">
        <v>187.02</v>
      </c>
      <c r="I3721" s="142">
        <v>1014.33</v>
      </c>
      <c r="Q3721" s="30">
        <f t="shared" si="57"/>
        <v>1014.33</v>
      </c>
    </row>
    <row r="3722" spans="1:17" x14ac:dyDescent="0.2">
      <c r="A3722" s="139" t="s">
        <v>7440</v>
      </c>
      <c r="B3722" s="140" t="s">
        <v>19018</v>
      </c>
      <c r="C3722" s="141">
        <v>3470</v>
      </c>
      <c r="D3722" s="141">
        <v>108</v>
      </c>
      <c r="E3722" s="142">
        <v>38912.32</v>
      </c>
      <c r="F3722" s="142">
        <v>962.49</v>
      </c>
      <c r="G3722" s="142">
        <v>1427.93</v>
      </c>
      <c r="H3722" s="142">
        <v>750.66</v>
      </c>
      <c r="I3722" s="142">
        <v>3141.08</v>
      </c>
      <c r="Q3722" s="30">
        <f t="shared" si="57"/>
        <v>3141.08</v>
      </c>
    </row>
    <row r="3723" spans="1:17" x14ac:dyDescent="0.2">
      <c r="A3723" s="139" t="s">
        <v>7442</v>
      </c>
      <c r="B3723" s="140" t="s">
        <v>19019</v>
      </c>
      <c r="C3723" s="141">
        <v>417</v>
      </c>
      <c r="D3723" s="141">
        <v>14</v>
      </c>
      <c r="E3723" s="142">
        <v>22939.77</v>
      </c>
      <c r="F3723" s="142">
        <v>115.66</v>
      </c>
      <c r="G3723" s="142">
        <v>185.1</v>
      </c>
      <c r="H3723" s="142">
        <v>442.54</v>
      </c>
      <c r="I3723" s="142">
        <v>743.3</v>
      </c>
      <c r="Q3723" s="30">
        <f t="shared" si="57"/>
        <v>743.3</v>
      </c>
    </row>
    <row r="3724" spans="1:17" x14ac:dyDescent="0.2">
      <c r="A3724" s="139" t="s">
        <v>7444</v>
      </c>
      <c r="B3724" s="140" t="s">
        <v>19020</v>
      </c>
      <c r="C3724" s="141">
        <v>221</v>
      </c>
      <c r="D3724" s="141">
        <v>6</v>
      </c>
      <c r="E3724" s="142">
        <v>1304.19</v>
      </c>
      <c r="F3724" s="142">
        <v>61.3</v>
      </c>
      <c r="G3724" s="142">
        <v>79.33</v>
      </c>
      <c r="H3724" s="142">
        <v>25.16</v>
      </c>
      <c r="I3724" s="142">
        <v>165.79</v>
      </c>
      <c r="Q3724" s="30">
        <f t="shared" si="57"/>
        <v>165.79</v>
      </c>
    </row>
    <row r="3725" spans="1:17" x14ac:dyDescent="0.2">
      <c r="A3725" s="139" t="s">
        <v>7446</v>
      </c>
      <c r="B3725" s="140" t="s">
        <v>19021</v>
      </c>
      <c r="C3725" s="141">
        <v>459</v>
      </c>
      <c r="D3725" s="141">
        <v>11</v>
      </c>
      <c r="E3725" s="142">
        <v>4700.41</v>
      </c>
      <c r="F3725" s="142">
        <v>127.31</v>
      </c>
      <c r="G3725" s="142">
        <v>145.44</v>
      </c>
      <c r="H3725" s="142">
        <v>90.68</v>
      </c>
      <c r="I3725" s="142">
        <v>363.43</v>
      </c>
      <c r="Q3725" s="30">
        <f t="shared" si="57"/>
        <v>363.43</v>
      </c>
    </row>
    <row r="3726" spans="1:17" x14ac:dyDescent="0.2">
      <c r="A3726" s="139" t="s">
        <v>7448</v>
      </c>
      <c r="B3726" s="140" t="s">
        <v>19022</v>
      </c>
      <c r="C3726" s="141">
        <v>2521</v>
      </c>
      <c r="D3726" s="141">
        <v>43</v>
      </c>
      <c r="E3726" s="142">
        <v>56198.17</v>
      </c>
      <c r="F3726" s="142">
        <v>699.26</v>
      </c>
      <c r="G3726" s="142">
        <v>568.53</v>
      </c>
      <c r="H3726" s="142">
        <v>1084.1300000000001</v>
      </c>
      <c r="I3726" s="142">
        <v>2351.92</v>
      </c>
      <c r="Q3726" s="30">
        <f t="shared" si="57"/>
        <v>2351.92</v>
      </c>
    </row>
    <row r="3727" spans="1:17" x14ac:dyDescent="0.2">
      <c r="A3727" s="139" t="s">
        <v>7450</v>
      </c>
      <c r="B3727" s="140" t="s">
        <v>19023</v>
      </c>
      <c r="C3727" s="141">
        <v>345</v>
      </c>
      <c r="D3727" s="141">
        <v>5</v>
      </c>
      <c r="E3727" s="142">
        <v>1781.04</v>
      </c>
      <c r="F3727" s="142">
        <v>95.7</v>
      </c>
      <c r="G3727" s="142">
        <v>66.099999999999994</v>
      </c>
      <c r="H3727" s="142">
        <v>34.36</v>
      </c>
      <c r="I3727" s="142">
        <v>196.16</v>
      </c>
      <c r="Q3727" s="30">
        <f t="shared" ref="Q3727:Q3790" si="58">I3727+P3727</f>
        <v>196.16</v>
      </c>
    </row>
    <row r="3728" spans="1:17" x14ac:dyDescent="0.2">
      <c r="A3728" s="139" t="s">
        <v>7452</v>
      </c>
      <c r="B3728" s="140" t="s">
        <v>19024</v>
      </c>
      <c r="C3728" s="141">
        <v>17460</v>
      </c>
      <c r="D3728" s="141">
        <v>264</v>
      </c>
      <c r="E3728" s="142">
        <v>128518.11</v>
      </c>
      <c r="F3728" s="142">
        <v>4842.9399999999996</v>
      </c>
      <c r="G3728" s="142">
        <v>3490.48</v>
      </c>
      <c r="H3728" s="142">
        <v>2479.2600000000002</v>
      </c>
      <c r="I3728" s="142">
        <v>10812.68</v>
      </c>
      <c r="Q3728" s="30">
        <f t="shared" si="58"/>
        <v>10812.68</v>
      </c>
    </row>
    <row r="3729" spans="1:17" x14ac:dyDescent="0.2">
      <c r="A3729" s="139" t="s">
        <v>7454</v>
      </c>
      <c r="B3729" s="140" t="s">
        <v>19025</v>
      </c>
      <c r="C3729" s="141">
        <v>979</v>
      </c>
      <c r="D3729" s="141">
        <v>10</v>
      </c>
      <c r="E3729" s="142">
        <v>1962.74</v>
      </c>
      <c r="F3729" s="142">
        <v>271.55</v>
      </c>
      <c r="G3729" s="142">
        <v>132.22</v>
      </c>
      <c r="H3729" s="142">
        <v>37.86</v>
      </c>
      <c r="I3729" s="142">
        <v>441.63</v>
      </c>
      <c r="Q3729" s="30">
        <f t="shared" si="58"/>
        <v>441.63</v>
      </c>
    </row>
    <row r="3730" spans="1:17" x14ac:dyDescent="0.2">
      <c r="A3730" s="139" t="s">
        <v>7456</v>
      </c>
      <c r="B3730" s="140" t="s">
        <v>19026</v>
      </c>
      <c r="C3730" s="141">
        <v>229</v>
      </c>
      <c r="D3730" s="141">
        <v>3</v>
      </c>
      <c r="E3730" s="142">
        <v>294.76</v>
      </c>
      <c r="F3730" s="142">
        <v>63.52</v>
      </c>
      <c r="G3730" s="142">
        <v>39.659999999999997</v>
      </c>
      <c r="H3730" s="142">
        <v>5.69</v>
      </c>
      <c r="I3730" s="142">
        <v>108.87</v>
      </c>
      <c r="Q3730" s="30">
        <f t="shared" si="58"/>
        <v>108.87</v>
      </c>
    </row>
    <row r="3731" spans="1:17" x14ac:dyDescent="0.2">
      <c r="A3731" s="139" t="s">
        <v>7458</v>
      </c>
      <c r="B3731" s="140" t="s">
        <v>19027</v>
      </c>
      <c r="C3731" s="141">
        <v>1090</v>
      </c>
      <c r="D3731" s="141">
        <v>37</v>
      </c>
      <c r="E3731" s="142">
        <v>44477.91</v>
      </c>
      <c r="F3731" s="142">
        <v>302.33999999999997</v>
      </c>
      <c r="G3731" s="142">
        <v>489.2</v>
      </c>
      <c r="H3731" s="142">
        <v>858.03</v>
      </c>
      <c r="I3731" s="142">
        <v>1649.57</v>
      </c>
      <c r="Q3731" s="30">
        <f t="shared" si="58"/>
        <v>1649.57</v>
      </c>
    </row>
    <row r="3732" spans="1:17" x14ac:dyDescent="0.2">
      <c r="A3732" s="139" t="s">
        <v>7460</v>
      </c>
      <c r="B3732" s="140" t="s">
        <v>19028</v>
      </c>
      <c r="C3732" s="141">
        <v>223</v>
      </c>
      <c r="D3732" s="141">
        <v>16</v>
      </c>
      <c r="E3732" s="142">
        <v>4021.01</v>
      </c>
      <c r="F3732" s="142">
        <v>61.86</v>
      </c>
      <c r="G3732" s="142">
        <v>211.54</v>
      </c>
      <c r="H3732" s="142">
        <v>77.569999999999993</v>
      </c>
      <c r="I3732" s="142">
        <v>350.97</v>
      </c>
      <c r="Q3732" s="30">
        <f t="shared" si="58"/>
        <v>350.97</v>
      </c>
    </row>
    <row r="3733" spans="1:17" x14ac:dyDescent="0.2">
      <c r="A3733" s="139" t="s">
        <v>7462</v>
      </c>
      <c r="B3733" s="140" t="s">
        <v>19029</v>
      </c>
      <c r="C3733" s="141">
        <v>66</v>
      </c>
      <c r="D3733" s="141">
        <v>2</v>
      </c>
      <c r="E3733" s="142">
        <v>2628.83</v>
      </c>
      <c r="F3733" s="142">
        <v>18.3</v>
      </c>
      <c r="G3733" s="142">
        <v>26.44</v>
      </c>
      <c r="H3733" s="142">
        <v>50.71</v>
      </c>
      <c r="I3733" s="142">
        <v>95.45</v>
      </c>
      <c r="Q3733" s="30">
        <f t="shared" si="58"/>
        <v>95.45</v>
      </c>
    </row>
    <row r="3734" spans="1:17" x14ac:dyDescent="0.2">
      <c r="A3734" s="139" t="s">
        <v>7464</v>
      </c>
      <c r="B3734" s="140" t="s">
        <v>19030</v>
      </c>
      <c r="C3734" s="141">
        <v>508</v>
      </c>
      <c r="D3734" s="141">
        <v>13</v>
      </c>
      <c r="E3734" s="142">
        <v>6670.33</v>
      </c>
      <c r="F3734" s="142">
        <v>140.9</v>
      </c>
      <c r="G3734" s="142">
        <v>171.88</v>
      </c>
      <c r="H3734" s="142">
        <v>128.68</v>
      </c>
      <c r="I3734" s="142">
        <v>441.46</v>
      </c>
      <c r="Q3734" s="30">
        <f t="shared" si="58"/>
        <v>441.46</v>
      </c>
    </row>
    <row r="3735" spans="1:17" x14ac:dyDescent="0.2">
      <c r="A3735" s="139" t="s">
        <v>7466</v>
      </c>
      <c r="B3735" s="140" t="s">
        <v>19031</v>
      </c>
      <c r="C3735" s="141">
        <v>1229</v>
      </c>
      <c r="D3735" s="141">
        <v>45</v>
      </c>
      <c r="E3735" s="142">
        <v>21749.24</v>
      </c>
      <c r="F3735" s="142">
        <v>340.9</v>
      </c>
      <c r="G3735" s="142">
        <v>594.97</v>
      </c>
      <c r="H3735" s="142">
        <v>419.57</v>
      </c>
      <c r="I3735" s="142">
        <v>1355.44</v>
      </c>
      <c r="Q3735" s="30">
        <f t="shared" si="58"/>
        <v>1355.44</v>
      </c>
    </row>
    <row r="3736" spans="1:17" x14ac:dyDescent="0.2">
      <c r="A3736" s="139" t="s">
        <v>7468</v>
      </c>
      <c r="B3736" s="140" t="s">
        <v>19032</v>
      </c>
      <c r="C3736" s="141">
        <v>2342</v>
      </c>
      <c r="D3736" s="141">
        <v>78</v>
      </c>
      <c r="E3736" s="142">
        <v>66330.559999999998</v>
      </c>
      <c r="F3736" s="142">
        <v>649.61</v>
      </c>
      <c r="G3736" s="142">
        <v>1031.28</v>
      </c>
      <c r="H3736" s="142">
        <v>1279.5899999999999</v>
      </c>
      <c r="I3736" s="142">
        <v>2960.48</v>
      </c>
      <c r="Q3736" s="30">
        <f t="shared" si="58"/>
        <v>2960.48</v>
      </c>
    </row>
    <row r="3737" spans="1:17" x14ac:dyDescent="0.2">
      <c r="A3737" s="139" t="s">
        <v>7470</v>
      </c>
      <c r="B3737" s="140" t="s">
        <v>19033</v>
      </c>
      <c r="C3737" s="141">
        <v>178</v>
      </c>
      <c r="D3737" s="141">
        <v>4</v>
      </c>
      <c r="E3737" s="142">
        <v>872.83</v>
      </c>
      <c r="F3737" s="142">
        <v>49.38</v>
      </c>
      <c r="G3737" s="142">
        <v>52.89</v>
      </c>
      <c r="H3737" s="142">
        <v>16.84</v>
      </c>
      <c r="I3737" s="142">
        <v>119.11</v>
      </c>
      <c r="Q3737" s="30">
        <f t="shared" si="58"/>
        <v>119.11</v>
      </c>
    </row>
    <row r="3738" spans="1:17" x14ac:dyDescent="0.2">
      <c r="A3738" s="139" t="s">
        <v>7472</v>
      </c>
      <c r="B3738" s="140" t="s">
        <v>19034</v>
      </c>
      <c r="C3738" s="141">
        <v>5168</v>
      </c>
      <c r="D3738" s="141">
        <v>127</v>
      </c>
      <c r="E3738" s="142">
        <v>83458.64</v>
      </c>
      <c r="F3738" s="142">
        <v>1433.46</v>
      </c>
      <c r="G3738" s="142">
        <v>1679.14</v>
      </c>
      <c r="H3738" s="142">
        <v>1610.02</v>
      </c>
      <c r="I3738" s="142">
        <v>4722.62</v>
      </c>
      <c r="Q3738" s="30">
        <f t="shared" si="58"/>
        <v>4722.62</v>
      </c>
    </row>
    <row r="3739" spans="1:17" x14ac:dyDescent="0.2">
      <c r="A3739" s="139" t="s">
        <v>7474</v>
      </c>
      <c r="B3739" s="140" t="s">
        <v>19035</v>
      </c>
      <c r="C3739" s="141">
        <v>2176</v>
      </c>
      <c r="D3739" s="141">
        <v>45</v>
      </c>
      <c r="E3739" s="142">
        <v>7229.16</v>
      </c>
      <c r="F3739" s="142">
        <v>603.57000000000005</v>
      </c>
      <c r="G3739" s="142">
        <v>594.97</v>
      </c>
      <c r="H3739" s="142">
        <v>139.46</v>
      </c>
      <c r="I3739" s="142">
        <v>1338</v>
      </c>
      <c r="Q3739" s="30">
        <f t="shared" si="58"/>
        <v>1338</v>
      </c>
    </row>
    <row r="3740" spans="1:17" x14ac:dyDescent="0.2">
      <c r="A3740" s="139" t="s">
        <v>7476</v>
      </c>
      <c r="B3740" s="140" t="s">
        <v>19036</v>
      </c>
      <c r="C3740" s="141">
        <v>2243</v>
      </c>
      <c r="D3740" s="141">
        <v>59</v>
      </c>
      <c r="E3740" s="142">
        <v>17516.22</v>
      </c>
      <c r="F3740" s="142">
        <v>622.15</v>
      </c>
      <c r="G3740" s="142">
        <v>780.07</v>
      </c>
      <c r="H3740" s="142">
        <v>337.91</v>
      </c>
      <c r="I3740" s="142">
        <v>1740.13</v>
      </c>
      <c r="Q3740" s="30">
        <f t="shared" si="58"/>
        <v>1740.13</v>
      </c>
    </row>
    <row r="3741" spans="1:17" x14ac:dyDescent="0.2">
      <c r="A3741" s="139" t="s">
        <v>7478</v>
      </c>
      <c r="B3741" s="140" t="s">
        <v>19037</v>
      </c>
      <c r="C3741" s="141">
        <v>1563</v>
      </c>
      <c r="D3741" s="141">
        <v>27</v>
      </c>
      <c r="E3741" s="142">
        <v>12028.22</v>
      </c>
      <c r="F3741" s="142">
        <v>433.54</v>
      </c>
      <c r="G3741" s="142">
        <v>356.98</v>
      </c>
      <c r="H3741" s="142">
        <v>232.04</v>
      </c>
      <c r="I3741" s="142">
        <v>1022.56</v>
      </c>
      <c r="Q3741" s="30">
        <f t="shared" si="58"/>
        <v>1022.56</v>
      </c>
    </row>
    <row r="3742" spans="1:17" x14ac:dyDescent="0.2">
      <c r="A3742" s="139" t="s">
        <v>7480</v>
      </c>
      <c r="B3742" s="140" t="s">
        <v>19038</v>
      </c>
      <c r="C3742" s="141">
        <v>182</v>
      </c>
      <c r="D3742" s="141">
        <v>10</v>
      </c>
      <c r="E3742" s="142">
        <v>2062</v>
      </c>
      <c r="F3742" s="142">
        <v>50.48</v>
      </c>
      <c r="G3742" s="142">
        <v>132.22</v>
      </c>
      <c r="H3742" s="142">
        <v>39.78</v>
      </c>
      <c r="I3742" s="142">
        <v>222.48</v>
      </c>
      <c r="Q3742" s="30">
        <f t="shared" si="58"/>
        <v>222.48</v>
      </c>
    </row>
    <row r="3743" spans="1:17" x14ac:dyDescent="0.2">
      <c r="A3743" s="139" t="s">
        <v>7482</v>
      </c>
      <c r="B3743" s="140" t="s">
        <v>19039</v>
      </c>
      <c r="C3743" s="141">
        <v>263</v>
      </c>
      <c r="D3743" s="141">
        <v>6</v>
      </c>
      <c r="E3743" s="142">
        <v>3416.69</v>
      </c>
      <c r="F3743" s="142">
        <v>72.95</v>
      </c>
      <c r="G3743" s="142">
        <v>79.33</v>
      </c>
      <c r="H3743" s="142">
        <v>65.91</v>
      </c>
      <c r="I3743" s="142">
        <v>218.19</v>
      </c>
      <c r="Q3743" s="30">
        <f t="shared" si="58"/>
        <v>218.19</v>
      </c>
    </row>
    <row r="3744" spans="1:17" x14ac:dyDescent="0.2">
      <c r="A3744" s="139" t="s">
        <v>7484</v>
      </c>
      <c r="B3744" s="140" t="s">
        <v>19040</v>
      </c>
      <c r="C3744" s="141">
        <v>282</v>
      </c>
      <c r="D3744" s="141">
        <v>10</v>
      </c>
      <c r="E3744" s="142">
        <v>38976.6</v>
      </c>
      <c r="F3744" s="142">
        <v>78.22</v>
      </c>
      <c r="G3744" s="142">
        <v>132.22</v>
      </c>
      <c r="H3744" s="142">
        <v>751.9</v>
      </c>
      <c r="I3744" s="142">
        <v>962.34</v>
      </c>
      <c r="Q3744" s="30">
        <f t="shared" si="58"/>
        <v>962.34</v>
      </c>
    </row>
    <row r="3745" spans="1:17" x14ac:dyDescent="0.2">
      <c r="A3745" s="139" t="s">
        <v>7486</v>
      </c>
      <c r="B3745" s="140" t="s">
        <v>19041</v>
      </c>
      <c r="C3745" s="141">
        <v>6248</v>
      </c>
      <c r="D3745" s="141">
        <v>133</v>
      </c>
      <c r="E3745" s="142">
        <v>139583.54</v>
      </c>
      <c r="F3745" s="142">
        <v>1733.03</v>
      </c>
      <c r="G3745" s="142">
        <v>1758.46</v>
      </c>
      <c r="H3745" s="142">
        <v>2692.73</v>
      </c>
      <c r="I3745" s="142">
        <v>6184.22</v>
      </c>
      <c r="Q3745" s="30">
        <f t="shared" si="58"/>
        <v>6184.22</v>
      </c>
    </row>
    <row r="3746" spans="1:17" x14ac:dyDescent="0.2">
      <c r="A3746" s="139" t="s">
        <v>7488</v>
      </c>
      <c r="B3746" s="140" t="s">
        <v>19042</v>
      </c>
      <c r="C3746" s="141">
        <v>1121</v>
      </c>
      <c r="D3746" s="141">
        <v>15</v>
      </c>
      <c r="E3746" s="142">
        <v>18275.71</v>
      </c>
      <c r="F3746" s="142">
        <v>310.94</v>
      </c>
      <c r="G3746" s="142">
        <v>198.32</v>
      </c>
      <c r="H3746" s="142">
        <v>352.56</v>
      </c>
      <c r="I3746" s="142">
        <v>861.82</v>
      </c>
      <c r="Q3746" s="30">
        <f t="shared" si="58"/>
        <v>861.82</v>
      </c>
    </row>
    <row r="3747" spans="1:17" x14ac:dyDescent="0.2">
      <c r="A3747" s="139" t="s">
        <v>7490</v>
      </c>
      <c r="B3747" s="140" t="s">
        <v>19043</v>
      </c>
      <c r="C3747" s="141">
        <v>62</v>
      </c>
      <c r="D3747" s="141">
        <v>5</v>
      </c>
      <c r="E3747" s="142">
        <v>1262.05</v>
      </c>
      <c r="F3747" s="142">
        <v>17.2</v>
      </c>
      <c r="G3747" s="142">
        <v>66.099999999999994</v>
      </c>
      <c r="H3747" s="142">
        <v>24.34</v>
      </c>
      <c r="I3747" s="142">
        <v>107.64</v>
      </c>
      <c r="Q3747" s="30">
        <f t="shared" si="58"/>
        <v>107.64</v>
      </c>
    </row>
    <row r="3748" spans="1:17" x14ac:dyDescent="0.2">
      <c r="A3748" s="139" t="s">
        <v>7492</v>
      </c>
      <c r="B3748" s="140" t="s">
        <v>19044</v>
      </c>
      <c r="C3748" s="141">
        <v>98</v>
      </c>
      <c r="D3748" s="141">
        <v>0</v>
      </c>
      <c r="E3748" s="142">
        <v>0</v>
      </c>
      <c r="F3748" s="142">
        <v>27.18</v>
      </c>
      <c r="G3748" s="142">
        <v>0</v>
      </c>
      <c r="H3748" s="142">
        <v>0</v>
      </c>
      <c r="I3748" s="142">
        <v>27.18</v>
      </c>
      <c r="Q3748" s="30">
        <f t="shared" si="58"/>
        <v>27.18</v>
      </c>
    </row>
    <row r="3749" spans="1:17" x14ac:dyDescent="0.2">
      <c r="A3749" s="139" t="s">
        <v>7494</v>
      </c>
      <c r="B3749" s="140" t="s">
        <v>19045</v>
      </c>
      <c r="C3749" s="141">
        <v>786</v>
      </c>
      <c r="D3749" s="141">
        <v>27</v>
      </c>
      <c r="E3749" s="142">
        <v>63105.99</v>
      </c>
      <c r="F3749" s="142">
        <v>218.02</v>
      </c>
      <c r="G3749" s="142">
        <v>356.98</v>
      </c>
      <c r="H3749" s="142">
        <v>1217.3900000000001</v>
      </c>
      <c r="I3749" s="142">
        <v>1792.39</v>
      </c>
      <c r="Q3749" s="30">
        <f t="shared" si="58"/>
        <v>1792.39</v>
      </c>
    </row>
    <row r="3750" spans="1:17" x14ac:dyDescent="0.2">
      <c r="A3750" s="139" t="s">
        <v>7496</v>
      </c>
      <c r="B3750" s="140" t="s">
        <v>19046</v>
      </c>
      <c r="C3750" s="141">
        <v>92</v>
      </c>
      <c r="D3750" s="141">
        <v>4</v>
      </c>
      <c r="E3750" s="142">
        <v>43015.96</v>
      </c>
      <c r="F3750" s="142">
        <v>25.52</v>
      </c>
      <c r="G3750" s="142">
        <v>52.89</v>
      </c>
      <c r="H3750" s="142">
        <v>829.83</v>
      </c>
      <c r="I3750" s="142">
        <v>908.24</v>
      </c>
      <c r="Q3750" s="30">
        <f t="shared" si="58"/>
        <v>908.24</v>
      </c>
    </row>
    <row r="3751" spans="1:17" x14ac:dyDescent="0.2">
      <c r="A3751" s="139" t="s">
        <v>7498</v>
      </c>
      <c r="B3751" s="140" t="s">
        <v>19047</v>
      </c>
      <c r="C3751" s="141">
        <v>135</v>
      </c>
      <c r="D3751" s="141">
        <v>6</v>
      </c>
      <c r="E3751" s="142">
        <v>2649.75</v>
      </c>
      <c r="F3751" s="142">
        <v>37.450000000000003</v>
      </c>
      <c r="G3751" s="142">
        <v>79.33</v>
      </c>
      <c r="H3751" s="142">
        <v>51.12</v>
      </c>
      <c r="I3751" s="142">
        <v>167.9</v>
      </c>
      <c r="Q3751" s="30">
        <f t="shared" si="58"/>
        <v>167.9</v>
      </c>
    </row>
    <row r="3752" spans="1:17" x14ac:dyDescent="0.2">
      <c r="A3752" s="139" t="s">
        <v>7500</v>
      </c>
      <c r="B3752" s="140" t="s">
        <v>19048</v>
      </c>
      <c r="C3752" s="141">
        <v>895</v>
      </c>
      <c r="D3752" s="141">
        <v>29</v>
      </c>
      <c r="E3752" s="142">
        <v>12956.89</v>
      </c>
      <c r="F3752" s="142">
        <v>248.25</v>
      </c>
      <c r="G3752" s="142">
        <v>383.42</v>
      </c>
      <c r="H3752" s="142">
        <v>249.95</v>
      </c>
      <c r="I3752" s="142">
        <v>881.62</v>
      </c>
      <c r="Q3752" s="30">
        <f t="shared" si="58"/>
        <v>881.62</v>
      </c>
    </row>
    <row r="3753" spans="1:17" x14ac:dyDescent="0.2">
      <c r="A3753" s="139" t="s">
        <v>7502</v>
      </c>
      <c r="B3753" s="140" t="s">
        <v>19049</v>
      </c>
      <c r="C3753" s="141">
        <v>715</v>
      </c>
      <c r="D3753" s="141">
        <v>18</v>
      </c>
      <c r="E3753" s="142">
        <v>5437.92</v>
      </c>
      <c r="F3753" s="142">
        <v>198.32</v>
      </c>
      <c r="G3753" s="142">
        <v>237.98</v>
      </c>
      <c r="H3753" s="142">
        <v>104.9</v>
      </c>
      <c r="I3753" s="142">
        <v>541.20000000000005</v>
      </c>
      <c r="Q3753" s="30">
        <f t="shared" si="58"/>
        <v>541.20000000000005</v>
      </c>
    </row>
    <row r="3754" spans="1:17" x14ac:dyDescent="0.2">
      <c r="A3754" s="139" t="s">
        <v>7504</v>
      </c>
      <c r="B3754" s="140" t="s">
        <v>19050</v>
      </c>
      <c r="C3754" s="141">
        <v>508</v>
      </c>
      <c r="D3754" s="141">
        <v>22</v>
      </c>
      <c r="E3754" s="142">
        <v>10237.01</v>
      </c>
      <c r="F3754" s="142">
        <v>140.9</v>
      </c>
      <c r="G3754" s="142">
        <v>290.87</v>
      </c>
      <c r="H3754" s="142">
        <v>197.49</v>
      </c>
      <c r="I3754" s="142">
        <v>629.26</v>
      </c>
      <c r="Q3754" s="30">
        <f t="shared" si="58"/>
        <v>629.26</v>
      </c>
    </row>
    <row r="3755" spans="1:17" x14ac:dyDescent="0.2">
      <c r="A3755" s="139" t="s">
        <v>7506</v>
      </c>
      <c r="B3755" s="140" t="s">
        <v>19051</v>
      </c>
      <c r="C3755" s="141">
        <v>961</v>
      </c>
      <c r="D3755" s="141">
        <v>32</v>
      </c>
      <c r="E3755" s="142">
        <v>6314.03</v>
      </c>
      <c r="F3755" s="142">
        <v>266.55</v>
      </c>
      <c r="G3755" s="142">
        <v>423.09</v>
      </c>
      <c r="H3755" s="142">
        <v>121.81</v>
      </c>
      <c r="I3755" s="142">
        <v>811.45</v>
      </c>
      <c r="Q3755" s="30">
        <f t="shared" si="58"/>
        <v>811.45</v>
      </c>
    </row>
    <row r="3756" spans="1:17" x14ac:dyDescent="0.2">
      <c r="A3756" s="139" t="s">
        <v>7508</v>
      </c>
      <c r="B3756" s="140" t="s">
        <v>19052</v>
      </c>
      <c r="C3756" s="141">
        <v>51</v>
      </c>
      <c r="D3756" s="141">
        <v>2</v>
      </c>
      <c r="E3756" s="142">
        <v>223.93</v>
      </c>
      <c r="F3756" s="142">
        <v>14.14</v>
      </c>
      <c r="G3756" s="142">
        <v>26.44</v>
      </c>
      <c r="H3756" s="142">
        <v>4.32</v>
      </c>
      <c r="I3756" s="142">
        <v>44.9</v>
      </c>
      <c r="Q3756" s="30">
        <f t="shared" si="58"/>
        <v>44.9</v>
      </c>
    </row>
    <row r="3757" spans="1:17" x14ac:dyDescent="0.2">
      <c r="A3757" s="139" t="s">
        <v>7510</v>
      </c>
      <c r="B3757" s="140" t="s">
        <v>19053</v>
      </c>
      <c r="C3757" s="141">
        <v>9393</v>
      </c>
      <c r="D3757" s="141">
        <v>134</v>
      </c>
      <c r="E3757" s="142">
        <v>58032.78</v>
      </c>
      <c r="F3757" s="142">
        <v>2605.37</v>
      </c>
      <c r="G3757" s="142">
        <v>1771.69</v>
      </c>
      <c r="H3757" s="142">
        <v>1119.52</v>
      </c>
      <c r="I3757" s="142">
        <v>5496.58</v>
      </c>
      <c r="Q3757" s="30">
        <f t="shared" si="58"/>
        <v>5496.58</v>
      </c>
    </row>
    <row r="3758" spans="1:17" x14ac:dyDescent="0.2">
      <c r="A3758" s="139" t="s">
        <v>7512</v>
      </c>
      <c r="B3758" s="140" t="s">
        <v>19054</v>
      </c>
      <c r="C3758" s="141">
        <v>642</v>
      </c>
      <c r="D3758" s="141">
        <v>16</v>
      </c>
      <c r="E3758" s="142">
        <v>4272.51</v>
      </c>
      <c r="F3758" s="142">
        <v>178.07</v>
      </c>
      <c r="G3758" s="142">
        <v>211.54</v>
      </c>
      <c r="H3758" s="142">
        <v>82.42</v>
      </c>
      <c r="I3758" s="142">
        <v>472.03</v>
      </c>
      <c r="Q3758" s="30">
        <f t="shared" si="58"/>
        <v>472.03</v>
      </c>
    </row>
    <row r="3759" spans="1:17" x14ac:dyDescent="0.2">
      <c r="A3759" s="139" t="s">
        <v>7514</v>
      </c>
      <c r="B3759" s="140" t="s">
        <v>19055</v>
      </c>
      <c r="C3759" s="141">
        <v>190</v>
      </c>
      <c r="D3759" s="141">
        <v>6</v>
      </c>
      <c r="E3759" s="142">
        <v>1118.71</v>
      </c>
      <c r="F3759" s="142">
        <v>52.7</v>
      </c>
      <c r="G3759" s="142">
        <v>79.33</v>
      </c>
      <c r="H3759" s="142">
        <v>21.58</v>
      </c>
      <c r="I3759" s="142">
        <v>153.61000000000001</v>
      </c>
      <c r="Q3759" s="30">
        <f t="shared" si="58"/>
        <v>153.61000000000001</v>
      </c>
    </row>
    <row r="3760" spans="1:17" x14ac:dyDescent="0.2">
      <c r="A3760" s="139" t="s">
        <v>7516</v>
      </c>
      <c r="B3760" s="140" t="s">
        <v>19056</v>
      </c>
      <c r="C3760" s="141">
        <v>162</v>
      </c>
      <c r="D3760" s="141">
        <v>8</v>
      </c>
      <c r="E3760" s="142">
        <v>3076.19</v>
      </c>
      <c r="F3760" s="142">
        <v>44.94</v>
      </c>
      <c r="G3760" s="142">
        <v>105.78</v>
      </c>
      <c r="H3760" s="142">
        <v>59.34</v>
      </c>
      <c r="I3760" s="142">
        <v>210.06</v>
      </c>
      <c r="Q3760" s="30">
        <f t="shared" si="58"/>
        <v>210.06</v>
      </c>
    </row>
    <row r="3761" spans="1:17" x14ac:dyDescent="0.2">
      <c r="A3761" s="139" t="s">
        <v>7518</v>
      </c>
      <c r="B3761" s="140" t="s">
        <v>19057</v>
      </c>
      <c r="C3761" s="141">
        <v>151</v>
      </c>
      <c r="D3761" s="141">
        <v>6</v>
      </c>
      <c r="E3761" s="142">
        <v>2129.02</v>
      </c>
      <c r="F3761" s="142">
        <v>41.88</v>
      </c>
      <c r="G3761" s="142">
        <v>79.33</v>
      </c>
      <c r="H3761" s="142">
        <v>41.07</v>
      </c>
      <c r="I3761" s="142">
        <v>162.28</v>
      </c>
      <c r="Q3761" s="30">
        <f t="shared" si="58"/>
        <v>162.28</v>
      </c>
    </row>
    <row r="3762" spans="1:17" x14ac:dyDescent="0.2">
      <c r="A3762" s="139" t="s">
        <v>7520</v>
      </c>
      <c r="B3762" s="140" t="s">
        <v>19058</v>
      </c>
      <c r="C3762" s="141">
        <v>548</v>
      </c>
      <c r="D3762" s="141">
        <v>12</v>
      </c>
      <c r="E3762" s="142">
        <v>4028.6</v>
      </c>
      <c r="F3762" s="142">
        <v>152</v>
      </c>
      <c r="G3762" s="142">
        <v>158.66</v>
      </c>
      <c r="H3762" s="142">
        <v>77.72</v>
      </c>
      <c r="I3762" s="142">
        <v>388.38</v>
      </c>
      <c r="Q3762" s="30">
        <f t="shared" si="58"/>
        <v>388.38</v>
      </c>
    </row>
    <row r="3763" spans="1:17" x14ac:dyDescent="0.2">
      <c r="A3763" s="139" t="s">
        <v>7522</v>
      </c>
      <c r="B3763" s="140" t="s">
        <v>19059</v>
      </c>
      <c r="C3763" s="141">
        <v>1462</v>
      </c>
      <c r="D3763" s="141">
        <v>34</v>
      </c>
      <c r="E3763" s="142">
        <v>9944.6</v>
      </c>
      <c r="F3763" s="142">
        <v>405.52</v>
      </c>
      <c r="G3763" s="142">
        <v>449.54</v>
      </c>
      <c r="H3763" s="142">
        <v>191.84</v>
      </c>
      <c r="I3763" s="142">
        <v>1046.9000000000001</v>
      </c>
      <c r="Q3763" s="30">
        <f t="shared" si="58"/>
        <v>1046.9000000000001</v>
      </c>
    </row>
    <row r="3764" spans="1:17" x14ac:dyDescent="0.2">
      <c r="A3764" s="139" t="s">
        <v>7524</v>
      </c>
      <c r="B3764" s="140" t="s">
        <v>19060</v>
      </c>
      <c r="C3764" s="141">
        <v>356</v>
      </c>
      <c r="D3764" s="141">
        <v>17</v>
      </c>
      <c r="E3764" s="142">
        <v>6129.13</v>
      </c>
      <c r="F3764" s="142">
        <v>98.74</v>
      </c>
      <c r="G3764" s="142">
        <v>224.77</v>
      </c>
      <c r="H3764" s="142">
        <v>118.24</v>
      </c>
      <c r="I3764" s="142">
        <v>441.75</v>
      </c>
      <c r="Q3764" s="30">
        <f t="shared" si="58"/>
        <v>441.75</v>
      </c>
    </row>
    <row r="3765" spans="1:17" x14ac:dyDescent="0.2">
      <c r="A3765" s="139" t="s">
        <v>7526</v>
      </c>
      <c r="B3765" s="140" t="s">
        <v>19061</v>
      </c>
      <c r="C3765" s="141">
        <v>331</v>
      </c>
      <c r="D3765" s="141">
        <v>7</v>
      </c>
      <c r="E3765" s="142">
        <v>2663.27</v>
      </c>
      <c r="F3765" s="142">
        <v>91.81</v>
      </c>
      <c r="G3765" s="142">
        <v>92.55</v>
      </c>
      <c r="H3765" s="142">
        <v>51.38</v>
      </c>
      <c r="I3765" s="142">
        <v>235.74</v>
      </c>
      <c r="Q3765" s="30">
        <f t="shared" si="58"/>
        <v>235.74</v>
      </c>
    </row>
    <row r="3766" spans="1:17" x14ac:dyDescent="0.2">
      <c r="A3766" s="139" t="s">
        <v>7528</v>
      </c>
      <c r="B3766" s="140" t="s">
        <v>19062</v>
      </c>
      <c r="C3766" s="141">
        <v>377</v>
      </c>
      <c r="D3766" s="141">
        <v>16</v>
      </c>
      <c r="E3766" s="142">
        <v>23678.07</v>
      </c>
      <c r="F3766" s="142">
        <v>104.57</v>
      </c>
      <c r="G3766" s="142">
        <v>211.54</v>
      </c>
      <c r="H3766" s="142">
        <v>456.78</v>
      </c>
      <c r="I3766" s="142">
        <v>772.89</v>
      </c>
      <c r="Q3766" s="30">
        <f t="shared" si="58"/>
        <v>772.89</v>
      </c>
    </row>
    <row r="3767" spans="1:17" x14ac:dyDescent="0.2">
      <c r="A3767" s="139" t="s">
        <v>7530</v>
      </c>
      <c r="B3767" s="140" t="s">
        <v>19063</v>
      </c>
      <c r="C3767" s="141">
        <v>169</v>
      </c>
      <c r="D3767" s="141">
        <v>7</v>
      </c>
      <c r="E3767" s="142">
        <v>2752.96</v>
      </c>
      <c r="F3767" s="142">
        <v>46.88</v>
      </c>
      <c r="G3767" s="142">
        <v>92.55</v>
      </c>
      <c r="H3767" s="142">
        <v>53.1</v>
      </c>
      <c r="I3767" s="142">
        <v>192.53</v>
      </c>
      <c r="Q3767" s="30">
        <f t="shared" si="58"/>
        <v>192.53</v>
      </c>
    </row>
    <row r="3768" spans="1:17" x14ac:dyDescent="0.2">
      <c r="A3768" s="139" t="s">
        <v>7532</v>
      </c>
      <c r="B3768" s="140" t="s">
        <v>19064</v>
      </c>
      <c r="C3768" s="141">
        <v>841</v>
      </c>
      <c r="D3768" s="141">
        <v>20</v>
      </c>
      <c r="E3768" s="142">
        <v>28517.01</v>
      </c>
      <c r="F3768" s="142">
        <v>233.27</v>
      </c>
      <c r="G3768" s="142">
        <v>264.43</v>
      </c>
      <c r="H3768" s="142">
        <v>550.13</v>
      </c>
      <c r="I3768" s="142">
        <v>1047.83</v>
      </c>
      <c r="Q3768" s="30">
        <f t="shared" si="58"/>
        <v>1047.83</v>
      </c>
    </row>
    <row r="3769" spans="1:17" x14ac:dyDescent="0.2">
      <c r="A3769" s="139" t="s">
        <v>7534</v>
      </c>
      <c r="B3769" s="140" t="s">
        <v>19065</v>
      </c>
      <c r="C3769" s="141">
        <v>62</v>
      </c>
      <c r="D3769" s="141">
        <v>1</v>
      </c>
      <c r="E3769" s="142">
        <v>186.61</v>
      </c>
      <c r="F3769" s="142">
        <v>17.2</v>
      </c>
      <c r="G3769" s="142">
        <v>13.22</v>
      </c>
      <c r="H3769" s="142">
        <v>3.6</v>
      </c>
      <c r="I3769" s="142">
        <v>34.020000000000003</v>
      </c>
      <c r="Q3769" s="30">
        <f t="shared" si="58"/>
        <v>34.020000000000003</v>
      </c>
    </row>
    <row r="3770" spans="1:17" x14ac:dyDescent="0.2">
      <c r="A3770" s="139" t="s">
        <v>7536</v>
      </c>
      <c r="B3770" s="140" t="s">
        <v>19066</v>
      </c>
      <c r="C3770" s="141">
        <v>128</v>
      </c>
      <c r="D3770" s="141">
        <v>1</v>
      </c>
      <c r="E3770" s="142">
        <v>91.92</v>
      </c>
      <c r="F3770" s="142">
        <v>35.5</v>
      </c>
      <c r="G3770" s="142">
        <v>13.22</v>
      </c>
      <c r="H3770" s="142">
        <v>1.78</v>
      </c>
      <c r="I3770" s="142">
        <v>50.5</v>
      </c>
      <c r="Q3770" s="30">
        <f t="shared" si="58"/>
        <v>50.5</v>
      </c>
    </row>
    <row r="3771" spans="1:17" x14ac:dyDescent="0.2">
      <c r="A3771" s="139" t="s">
        <v>7538</v>
      </c>
      <c r="B3771" s="140" t="s">
        <v>19067</v>
      </c>
      <c r="C3771" s="141">
        <v>121</v>
      </c>
      <c r="D3771" s="141">
        <v>0</v>
      </c>
      <c r="E3771" s="142">
        <v>0</v>
      </c>
      <c r="F3771" s="142">
        <v>33.56</v>
      </c>
      <c r="G3771" s="142">
        <v>0</v>
      </c>
      <c r="H3771" s="142">
        <v>0</v>
      </c>
      <c r="I3771" s="142">
        <v>33.56</v>
      </c>
      <c r="Q3771" s="30">
        <f t="shared" si="58"/>
        <v>33.56</v>
      </c>
    </row>
    <row r="3772" spans="1:17" x14ac:dyDescent="0.2">
      <c r="A3772" s="139" t="s">
        <v>7540</v>
      </c>
      <c r="B3772" s="140" t="s">
        <v>19068</v>
      </c>
      <c r="C3772" s="141">
        <v>154</v>
      </c>
      <c r="D3772" s="141">
        <v>5</v>
      </c>
      <c r="E3772" s="142">
        <v>2677.29</v>
      </c>
      <c r="F3772" s="142">
        <v>42.71</v>
      </c>
      <c r="G3772" s="142">
        <v>66.099999999999994</v>
      </c>
      <c r="H3772" s="142">
        <v>51.65</v>
      </c>
      <c r="I3772" s="142">
        <v>160.46</v>
      </c>
      <c r="Q3772" s="30">
        <f t="shared" si="58"/>
        <v>160.46</v>
      </c>
    </row>
    <row r="3773" spans="1:17" x14ac:dyDescent="0.2">
      <c r="A3773" s="139" t="s">
        <v>7542</v>
      </c>
      <c r="B3773" s="140" t="s">
        <v>19069</v>
      </c>
      <c r="C3773" s="141">
        <v>778</v>
      </c>
      <c r="D3773" s="141">
        <v>41</v>
      </c>
      <c r="E3773" s="142">
        <v>11387.66</v>
      </c>
      <c r="F3773" s="142">
        <v>215.8</v>
      </c>
      <c r="G3773" s="142">
        <v>542.08000000000004</v>
      </c>
      <c r="H3773" s="142">
        <v>219.68</v>
      </c>
      <c r="I3773" s="142">
        <v>977.56</v>
      </c>
      <c r="Q3773" s="30">
        <f t="shared" si="58"/>
        <v>977.56</v>
      </c>
    </row>
    <row r="3774" spans="1:17" x14ac:dyDescent="0.2">
      <c r="A3774" s="139" t="s">
        <v>7544</v>
      </c>
      <c r="B3774" s="140" t="s">
        <v>19070</v>
      </c>
      <c r="C3774" s="141">
        <v>191</v>
      </c>
      <c r="D3774" s="141">
        <v>7</v>
      </c>
      <c r="E3774" s="142">
        <v>3500.64</v>
      </c>
      <c r="F3774" s="142">
        <v>52.98</v>
      </c>
      <c r="G3774" s="142">
        <v>92.55</v>
      </c>
      <c r="H3774" s="142">
        <v>67.53</v>
      </c>
      <c r="I3774" s="142">
        <v>213.06</v>
      </c>
      <c r="Q3774" s="30">
        <f t="shared" si="58"/>
        <v>213.06</v>
      </c>
    </row>
    <row r="3775" spans="1:17" x14ac:dyDescent="0.2">
      <c r="A3775" s="139" t="s">
        <v>7546</v>
      </c>
      <c r="B3775" s="140" t="s">
        <v>19071</v>
      </c>
      <c r="C3775" s="141">
        <v>1238</v>
      </c>
      <c r="D3775" s="141">
        <v>40</v>
      </c>
      <c r="E3775" s="142">
        <v>10454.11</v>
      </c>
      <c r="F3775" s="142">
        <v>343.39</v>
      </c>
      <c r="G3775" s="142">
        <v>528.86</v>
      </c>
      <c r="H3775" s="142">
        <v>201.67</v>
      </c>
      <c r="I3775" s="142">
        <v>1073.92</v>
      </c>
      <c r="Q3775" s="30">
        <f t="shared" si="58"/>
        <v>1073.92</v>
      </c>
    </row>
    <row r="3776" spans="1:17" x14ac:dyDescent="0.2">
      <c r="A3776" s="139" t="s">
        <v>7548</v>
      </c>
      <c r="B3776" s="140" t="s">
        <v>19072</v>
      </c>
      <c r="C3776" s="141">
        <v>98</v>
      </c>
      <c r="D3776" s="141">
        <v>3</v>
      </c>
      <c r="E3776" s="142">
        <v>20927.849999999999</v>
      </c>
      <c r="F3776" s="142">
        <v>27.18</v>
      </c>
      <c r="G3776" s="142">
        <v>39.659999999999997</v>
      </c>
      <c r="H3776" s="142">
        <v>403.72</v>
      </c>
      <c r="I3776" s="142">
        <v>470.56</v>
      </c>
      <c r="Q3776" s="30">
        <f t="shared" si="58"/>
        <v>470.56</v>
      </c>
    </row>
    <row r="3777" spans="1:17" x14ac:dyDescent="0.2">
      <c r="A3777" s="139" t="s">
        <v>7550</v>
      </c>
      <c r="B3777" s="140" t="s">
        <v>19073</v>
      </c>
      <c r="C3777" s="141">
        <v>261</v>
      </c>
      <c r="D3777" s="141">
        <v>5</v>
      </c>
      <c r="E3777" s="142">
        <v>17513.080000000002</v>
      </c>
      <c r="F3777" s="142">
        <v>72.39</v>
      </c>
      <c r="G3777" s="142">
        <v>66.099999999999994</v>
      </c>
      <c r="H3777" s="142">
        <v>337.85</v>
      </c>
      <c r="I3777" s="142">
        <v>476.34</v>
      </c>
      <c r="Q3777" s="30">
        <f t="shared" si="58"/>
        <v>476.34</v>
      </c>
    </row>
    <row r="3778" spans="1:17" x14ac:dyDescent="0.2">
      <c r="A3778" s="139" t="s">
        <v>7552</v>
      </c>
      <c r="B3778" s="140" t="s">
        <v>19074</v>
      </c>
      <c r="C3778" s="141">
        <v>1893</v>
      </c>
      <c r="D3778" s="141">
        <v>85</v>
      </c>
      <c r="E3778" s="142">
        <v>26849.71</v>
      </c>
      <c r="F3778" s="142">
        <v>525.07000000000005</v>
      </c>
      <c r="G3778" s="142">
        <v>1123.83</v>
      </c>
      <c r="H3778" s="142">
        <v>517.96</v>
      </c>
      <c r="I3778" s="142">
        <v>2166.86</v>
      </c>
      <c r="Q3778" s="30">
        <f t="shared" si="58"/>
        <v>2166.86</v>
      </c>
    </row>
    <row r="3779" spans="1:17" x14ac:dyDescent="0.2">
      <c r="A3779" s="139" t="s">
        <v>7554</v>
      </c>
      <c r="B3779" s="140" t="s">
        <v>19075</v>
      </c>
      <c r="C3779" s="141">
        <v>233</v>
      </c>
      <c r="D3779" s="141">
        <v>4</v>
      </c>
      <c r="E3779" s="142">
        <v>808.65</v>
      </c>
      <c r="F3779" s="142">
        <v>64.63</v>
      </c>
      <c r="G3779" s="142">
        <v>52.89</v>
      </c>
      <c r="H3779" s="142">
        <v>15.6</v>
      </c>
      <c r="I3779" s="142">
        <v>133.12</v>
      </c>
      <c r="Q3779" s="30">
        <f t="shared" si="58"/>
        <v>133.12</v>
      </c>
    </row>
    <row r="3780" spans="1:17" x14ac:dyDescent="0.2">
      <c r="A3780" s="139" t="s">
        <v>7556</v>
      </c>
      <c r="B3780" s="140" t="s">
        <v>19076</v>
      </c>
      <c r="C3780" s="141">
        <v>724</v>
      </c>
      <c r="D3780" s="141">
        <v>29</v>
      </c>
      <c r="E3780" s="142">
        <v>74744.87</v>
      </c>
      <c r="F3780" s="142">
        <v>200.82</v>
      </c>
      <c r="G3780" s="142">
        <v>383.42</v>
      </c>
      <c r="H3780" s="142">
        <v>1441.92</v>
      </c>
      <c r="I3780" s="142">
        <v>2026.16</v>
      </c>
      <c r="Q3780" s="30">
        <f t="shared" si="58"/>
        <v>2026.16</v>
      </c>
    </row>
    <row r="3781" spans="1:17" x14ac:dyDescent="0.2">
      <c r="A3781" s="139" t="s">
        <v>7558</v>
      </c>
      <c r="B3781" s="140" t="s">
        <v>19077</v>
      </c>
      <c r="C3781" s="141">
        <v>923</v>
      </c>
      <c r="D3781" s="141">
        <v>10</v>
      </c>
      <c r="E3781" s="142">
        <v>2807.46</v>
      </c>
      <c r="F3781" s="142">
        <v>256.02</v>
      </c>
      <c r="G3781" s="142">
        <v>132.22</v>
      </c>
      <c r="H3781" s="142">
        <v>54.16</v>
      </c>
      <c r="I3781" s="142">
        <v>442.4</v>
      </c>
      <c r="Q3781" s="30">
        <f t="shared" si="58"/>
        <v>442.4</v>
      </c>
    </row>
    <row r="3782" spans="1:17" x14ac:dyDescent="0.2">
      <c r="A3782" s="139" t="s">
        <v>7560</v>
      </c>
      <c r="B3782" s="140" t="s">
        <v>19078</v>
      </c>
      <c r="C3782" s="141">
        <v>136</v>
      </c>
      <c r="D3782" s="141">
        <v>39</v>
      </c>
      <c r="E3782" s="142">
        <v>12432.63</v>
      </c>
      <c r="F3782" s="142">
        <v>37.72</v>
      </c>
      <c r="G3782" s="142">
        <v>515.64</v>
      </c>
      <c r="H3782" s="142">
        <v>239.84</v>
      </c>
      <c r="I3782" s="142">
        <v>793.2</v>
      </c>
      <c r="Q3782" s="30">
        <f t="shared" si="58"/>
        <v>793.2</v>
      </c>
    </row>
    <row r="3783" spans="1:17" x14ac:dyDescent="0.2">
      <c r="A3783" s="139" t="s">
        <v>7562</v>
      </c>
      <c r="B3783" s="140" t="s">
        <v>19079</v>
      </c>
      <c r="C3783" s="141">
        <v>157</v>
      </c>
      <c r="D3783" s="141">
        <v>2</v>
      </c>
      <c r="E3783" s="142">
        <v>282.77</v>
      </c>
      <c r="F3783" s="142">
        <v>43.54</v>
      </c>
      <c r="G3783" s="142">
        <v>26.44</v>
      </c>
      <c r="H3783" s="142">
        <v>5.46</v>
      </c>
      <c r="I3783" s="142">
        <v>75.44</v>
      </c>
      <c r="Q3783" s="30">
        <f t="shared" si="58"/>
        <v>75.44</v>
      </c>
    </row>
    <row r="3784" spans="1:17" x14ac:dyDescent="0.2">
      <c r="A3784" s="139" t="s">
        <v>7564</v>
      </c>
      <c r="B3784" s="140" t="s">
        <v>19080</v>
      </c>
      <c r="C3784" s="141">
        <v>147</v>
      </c>
      <c r="D3784" s="141">
        <v>5</v>
      </c>
      <c r="E3784" s="142">
        <v>934.13</v>
      </c>
      <c r="F3784" s="142">
        <v>40.78</v>
      </c>
      <c r="G3784" s="142">
        <v>66.099999999999994</v>
      </c>
      <c r="H3784" s="142">
        <v>18.02</v>
      </c>
      <c r="I3784" s="142">
        <v>124.9</v>
      </c>
      <c r="Q3784" s="30">
        <f t="shared" si="58"/>
        <v>124.9</v>
      </c>
    </row>
    <row r="3785" spans="1:17" x14ac:dyDescent="0.2">
      <c r="A3785" s="139" t="s">
        <v>7566</v>
      </c>
      <c r="B3785" s="140" t="s">
        <v>19081</v>
      </c>
      <c r="C3785" s="141">
        <v>261</v>
      </c>
      <c r="D3785" s="141">
        <v>8</v>
      </c>
      <c r="E3785" s="142">
        <v>2942.46</v>
      </c>
      <c r="F3785" s="142">
        <v>72.39</v>
      </c>
      <c r="G3785" s="142">
        <v>105.78</v>
      </c>
      <c r="H3785" s="142">
        <v>56.76</v>
      </c>
      <c r="I3785" s="142">
        <v>234.93</v>
      </c>
      <c r="Q3785" s="30">
        <f t="shared" si="58"/>
        <v>234.93</v>
      </c>
    </row>
    <row r="3786" spans="1:17" x14ac:dyDescent="0.2">
      <c r="A3786" s="139" t="s">
        <v>7568</v>
      </c>
      <c r="B3786" s="140" t="s">
        <v>19082</v>
      </c>
      <c r="C3786" s="141">
        <v>7390</v>
      </c>
      <c r="D3786" s="141">
        <v>102</v>
      </c>
      <c r="E3786" s="142">
        <v>191067.8</v>
      </c>
      <c r="F3786" s="142">
        <v>2049.79</v>
      </c>
      <c r="G3786" s="142">
        <v>1348.6</v>
      </c>
      <c r="H3786" s="142">
        <v>3685.92</v>
      </c>
      <c r="I3786" s="142">
        <v>7084.31</v>
      </c>
      <c r="Q3786" s="30">
        <f t="shared" si="58"/>
        <v>7084.31</v>
      </c>
    </row>
    <row r="3787" spans="1:17" x14ac:dyDescent="0.2">
      <c r="A3787" s="139" t="s">
        <v>7570</v>
      </c>
      <c r="B3787" s="140" t="s">
        <v>19083</v>
      </c>
      <c r="C3787" s="141">
        <v>132</v>
      </c>
      <c r="D3787" s="141">
        <v>4</v>
      </c>
      <c r="E3787" s="142">
        <v>13008.1</v>
      </c>
      <c r="F3787" s="142">
        <v>36.619999999999997</v>
      </c>
      <c r="G3787" s="142">
        <v>52.89</v>
      </c>
      <c r="H3787" s="142">
        <v>250.94</v>
      </c>
      <c r="I3787" s="142">
        <v>340.45</v>
      </c>
      <c r="Q3787" s="30">
        <f t="shared" si="58"/>
        <v>340.45</v>
      </c>
    </row>
    <row r="3788" spans="1:17" x14ac:dyDescent="0.2">
      <c r="A3788" s="139" t="s">
        <v>7572</v>
      </c>
      <c r="B3788" s="140" t="s">
        <v>19084</v>
      </c>
      <c r="C3788" s="141">
        <v>327</v>
      </c>
      <c r="D3788" s="141">
        <v>6</v>
      </c>
      <c r="E3788" s="142">
        <v>2799.72</v>
      </c>
      <c r="F3788" s="142">
        <v>90.7</v>
      </c>
      <c r="G3788" s="142">
        <v>79.33</v>
      </c>
      <c r="H3788" s="142">
        <v>54.01</v>
      </c>
      <c r="I3788" s="142">
        <v>224.04</v>
      </c>
      <c r="Q3788" s="30">
        <f t="shared" si="58"/>
        <v>224.04</v>
      </c>
    </row>
    <row r="3789" spans="1:17" x14ac:dyDescent="0.2">
      <c r="A3789" s="139" t="s">
        <v>7574</v>
      </c>
      <c r="B3789" s="140" t="s">
        <v>19085</v>
      </c>
      <c r="C3789" s="141">
        <v>1560</v>
      </c>
      <c r="D3789" s="141">
        <v>45</v>
      </c>
      <c r="E3789" s="142">
        <v>25527.19</v>
      </c>
      <c r="F3789" s="142">
        <v>432.7</v>
      </c>
      <c r="G3789" s="142">
        <v>594.97</v>
      </c>
      <c r="H3789" s="142">
        <v>492.45</v>
      </c>
      <c r="I3789" s="142">
        <v>1520.12</v>
      </c>
      <c r="Q3789" s="30">
        <f t="shared" si="58"/>
        <v>1520.12</v>
      </c>
    </row>
    <row r="3790" spans="1:17" x14ac:dyDescent="0.2">
      <c r="A3790" s="139" t="s">
        <v>7576</v>
      </c>
      <c r="B3790" s="140" t="s">
        <v>19086</v>
      </c>
      <c r="C3790" s="141">
        <v>100</v>
      </c>
      <c r="D3790" s="141">
        <v>5</v>
      </c>
      <c r="E3790" s="142">
        <v>2377.92</v>
      </c>
      <c r="F3790" s="142">
        <v>27.74</v>
      </c>
      <c r="G3790" s="142">
        <v>66.099999999999994</v>
      </c>
      <c r="H3790" s="142">
        <v>45.87</v>
      </c>
      <c r="I3790" s="142">
        <v>139.71</v>
      </c>
      <c r="Q3790" s="30">
        <f t="shared" si="58"/>
        <v>139.71</v>
      </c>
    </row>
    <row r="3791" spans="1:17" x14ac:dyDescent="0.2">
      <c r="A3791" s="139" t="s">
        <v>7578</v>
      </c>
      <c r="B3791" s="140" t="s">
        <v>19087</v>
      </c>
      <c r="C3791" s="141">
        <v>1057</v>
      </c>
      <c r="D3791" s="141">
        <v>28</v>
      </c>
      <c r="E3791" s="142">
        <v>11596.44</v>
      </c>
      <c r="F3791" s="142">
        <v>293.18</v>
      </c>
      <c r="G3791" s="142">
        <v>370.2</v>
      </c>
      <c r="H3791" s="142">
        <v>223.71</v>
      </c>
      <c r="I3791" s="142">
        <v>887.09</v>
      </c>
      <c r="Q3791" s="30">
        <f t="shared" ref="Q3791:Q3854" si="59">I3791+P3791</f>
        <v>887.09</v>
      </c>
    </row>
    <row r="3792" spans="1:17" x14ac:dyDescent="0.2">
      <c r="A3792" s="139" t="s">
        <v>7580</v>
      </c>
      <c r="B3792" s="140" t="s">
        <v>19088</v>
      </c>
      <c r="C3792" s="141">
        <v>401</v>
      </c>
      <c r="D3792" s="141">
        <v>9</v>
      </c>
      <c r="E3792" s="142">
        <v>3710.38</v>
      </c>
      <c r="F3792" s="142">
        <v>111.22</v>
      </c>
      <c r="G3792" s="142">
        <v>118.99</v>
      </c>
      <c r="H3792" s="142">
        <v>71.58</v>
      </c>
      <c r="I3792" s="142">
        <v>301.79000000000002</v>
      </c>
      <c r="Q3792" s="30">
        <f t="shared" si="59"/>
        <v>301.79000000000002</v>
      </c>
    </row>
    <row r="3793" spans="1:17" x14ac:dyDescent="0.2">
      <c r="A3793" s="139" t="s">
        <v>7582</v>
      </c>
      <c r="B3793" s="140" t="s">
        <v>19089</v>
      </c>
      <c r="C3793" s="141">
        <v>3558</v>
      </c>
      <c r="D3793" s="141">
        <v>104</v>
      </c>
      <c r="E3793" s="142">
        <v>75688.05</v>
      </c>
      <c r="F3793" s="142">
        <v>986.9</v>
      </c>
      <c r="G3793" s="142">
        <v>1375.04</v>
      </c>
      <c r="H3793" s="142">
        <v>1460.11</v>
      </c>
      <c r="I3793" s="142">
        <v>3822.05</v>
      </c>
      <c r="Q3793" s="30">
        <f t="shared" si="59"/>
        <v>3822.05</v>
      </c>
    </row>
    <row r="3794" spans="1:17" x14ac:dyDescent="0.2">
      <c r="A3794" s="139" t="s">
        <v>7584</v>
      </c>
      <c r="B3794" s="140" t="s">
        <v>19090</v>
      </c>
      <c r="C3794" s="141">
        <v>140797</v>
      </c>
      <c r="D3794" s="141">
        <v>2174</v>
      </c>
      <c r="E3794" s="142">
        <v>1575178.53</v>
      </c>
      <c r="F3794" s="142">
        <v>39053.35</v>
      </c>
      <c r="G3794" s="142">
        <v>28743.61</v>
      </c>
      <c r="H3794" s="142">
        <v>30387.06</v>
      </c>
      <c r="I3794" s="142">
        <v>98184.02</v>
      </c>
      <c r="Q3794" s="30">
        <f t="shared" si="59"/>
        <v>98184.02</v>
      </c>
    </row>
    <row r="3795" spans="1:17" x14ac:dyDescent="0.2">
      <c r="A3795" s="139" t="s">
        <v>7586</v>
      </c>
      <c r="B3795" s="140" t="s">
        <v>19091</v>
      </c>
      <c r="C3795" s="141">
        <v>970</v>
      </c>
      <c r="D3795" s="141">
        <v>24</v>
      </c>
      <c r="E3795" s="142">
        <v>16159.19</v>
      </c>
      <c r="F3795" s="142">
        <v>269.06</v>
      </c>
      <c r="G3795" s="142">
        <v>317.32</v>
      </c>
      <c r="H3795" s="142">
        <v>311.73</v>
      </c>
      <c r="I3795" s="142">
        <v>898.11</v>
      </c>
      <c r="Q3795" s="30">
        <f t="shared" si="59"/>
        <v>898.11</v>
      </c>
    </row>
    <row r="3796" spans="1:17" x14ac:dyDescent="0.2">
      <c r="A3796" s="139" t="s">
        <v>7588</v>
      </c>
      <c r="B3796" s="140" t="s">
        <v>19092</v>
      </c>
      <c r="C3796" s="141">
        <v>2723</v>
      </c>
      <c r="D3796" s="141">
        <v>55</v>
      </c>
      <c r="E3796" s="142">
        <v>16217.19</v>
      </c>
      <c r="F3796" s="142">
        <v>755.29</v>
      </c>
      <c r="G3796" s="142">
        <v>727.18</v>
      </c>
      <c r="H3796" s="142">
        <v>312.85000000000002</v>
      </c>
      <c r="I3796" s="142">
        <v>1795.32</v>
      </c>
      <c r="Q3796" s="30">
        <f t="shared" si="59"/>
        <v>1795.32</v>
      </c>
    </row>
    <row r="3797" spans="1:17" x14ac:dyDescent="0.2">
      <c r="A3797" s="139" t="s">
        <v>7590</v>
      </c>
      <c r="B3797" s="140" t="s">
        <v>19093</v>
      </c>
      <c r="C3797" s="141">
        <v>254</v>
      </c>
      <c r="D3797" s="141">
        <v>4</v>
      </c>
      <c r="E3797" s="142">
        <v>141321.71</v>
      </c>
      <c r="F3797" s="142">
        <v>70.459999999999994</v>
      </c>
      <c r="G3797" s="142">
        <v>52.89</v>
      </c>
      <c r="H3797" s="142">
        <v>2726.26</v>
      </c>
      <c r="I3797" s="142">
        <v>2849.61</v>
      </c>
      <c r="Q3797" s="30">
        <f t="shared" si="59"/>
        <v>2849.61</v>
      </c>
    </row>
    <row r="3798" spans="1:17" x14ac:dyDescent="0.2">
      <c r="A3798" s="139" t="s">
        <v>7592</v>
      </c>
      <c r="B3798" s="140" t="s">
        <v>19094</v>
      </c>
      <c r="C3798" s="141">
        <v>190</v>
      </c>
      <c r="D3798" s="141">
        <v>6</v>
      </c>
      <c r="E3798" s="142">
        <v>1074.06</v>
      </c>
      <c r="F3798" s="142">
        <v>52.7</v>
      </c>
      <c r="G3798" s="142">
        <v>79.33</v>
      </c>
      <c r="H3798" s="142">
        <v>20.72</v>
      </c>
      <c r="I3798" s="142">
        <v>152.75</v>
      </c>
      <c r="Q3798" s="30">
        <f t="shared" si="59"/>
        <v>152.75</v>
      </c>
    </row>
    <row r="3799" spans="1:17" x14ac:dyDescent="0.2">
      <c r="A3799" s="139" t="s">
        <v>7594</v>
      </c>
      <c r="B3799" s="140" t="s">
        <v>19095</v>
      </c>
      <c r="C3799" s="141">
        <v>421</v>
      </c>
      <c r="D3799" s="141">
        <v>21</v>
      </c>
      <c r="E3799" s="142">
        <v>13841.42</v>
      </c>
      <c r="F3799" s="142">
        <v>116.78</v>
      </c>
      <c r="G3799" s="142">
        <v>277.66000000000003</v>
      </c>
      <c r="H3799" s="142">
        <v>267.02</v>
      </c>
      <c r="I3799" s="142">
        <v>661.46</v>
      </c>
      <c r="Q3799" s="30">
        <f t="shared" si="59"/>
        <v>661.46</v>
      </c>
    </row>
    <row r="3800" spans="1:17" x14ac:dyDescent="0.2">
      <c r="A3800" s="139" t="s">
        <v>7596</v>
      </c>
      <c r="B3800" s="140" t="s">
        <v>19096</v>
      </c>
      <c r="C3800" s="141">
        <v>343</v>
      </c>
      <c r="D3800" s="141">
        <v>11</v>
      </c>
      <c r="E3800" s="142">
        <v>44624.66</v>
      </c>
      <c r="F3800" s="142">
        <v>95.14</v>
      </c>
      <c r="G3800" s="142">
        <v>145.44</v>
      </c>
      <c r="H3800" s="142">
        <v>860.86</v>
      </c>
      <c r="I3800" s="142">
        <v>1101.44</v>
      </c>
      <c r="Q3800" s="30">
        <f t="shared" si="59"/>
        <v>1101.44</v>
      </c>
    </row>
    <row r="3801" spans="1:17" x14ac:dyDescent="0.2">
      <c r="A3801" s="139" t="s">
        <v>7598</v>
      </c>
      <c r="B3801" s="140" t="s">
        <v>19097</v>
      </c>
      <c r="C3801" s="141">
        <v>286</v>
      </c>
      <c r="D3801" s="141">
        <v>0</v>
      </c>
      <c r="E3801" s="142">
        <v>0</v>
      </c>
      <c r="F3801" s="142">
        <v>79.33</v>
      </c>
      <c r="G3801" s="142">
        <v>0</v>
      </c>
      <c r="H3801" s="142">
        <v>0</v>
      </c>
      <c r="I3801" s="142">
        <v>79.33</v>
      </c>
      <c r="Q3801" s="30">
        <f t="shared" si="59"/>
        <v>79.33</v>
      </c>
    </row>
    <row r="3802" spans="1:17" x14ac:dyDescent="0.2">
      <c r="A3802" s="139" t="s">
        <v>7600</v>
      </c>
      <c r="B3802" s="140" t="s">
        <v>19098</v>
      </c>
      <c r="C3802" s="141">
        <v>146</v>
      </c>
      <c r="D3802" s="141">
        <v>2</v>
      </c>
      <c r="E3802" s="142">
        <v>23627.84</v>
      </c>
      <c r="F3802" s="142">
        <v>40.5</v>
      </c>
      <c r="G3802" s="142">
        <v>26.44</v>
      </c>
      <c r="H3802" s="142">
        <v>455.81</v>
      </c>
      <c r="I3802" s="142">
        <v>522.75</v>
      </c>
      <c r="Q3802" s="30">
        <f t="shared" si="59"/>
        <v>522.75</v>
      </c>
    </row>
    <row r="3803" spans="1:17" x14ac:dyDescent="0.2">
      <c r="A3803" s="139" t="s">
        <v>7602</v>
      </c>
      <c r="B3803" s="140" t="s">
        <v>19099</v>
      </c>
      <c r="C3803" s="141">
        <v>202</v>
      </c>
      <c r="D3803" s="141">
        <v>5</v>
      </c>
      <c r="E3803" s="142">
        <v>2096.25</v>
      </c>
      <c r="F3803" s="142">
        <v>56.03</v>
      </c>
      <c r="G3803" s="142">
        <v>66.099999999999994</v>
      </c>
      <c r="H3803" s="142">
        <v>40.44</v>
      </c>
      <c r="I3803" s="142">
        <v>162.57</v>
      </c>
      <c r="Q3803" s="30">
        <f t="shared" si="59"/>
        <v>162.57</v>
      </c>
    </row>
    <row r="3804" spans="1:17" x14ac:dyDescent="0.2">
      <c r="A3804" s="139" t="s">
        <v>7604</v>
      </c>
      <c r="B3804" s="140" t="s">
        <v>19100</v>
      </c>
      <c r="C3804" s="141">
        <v>234</v>
      </c>
      <c r="D3804" s="141">
        <v>10</v>
      </c>
      <c r="E3804" s="142">
        <v>7243.64</v>
      </c>
      <c r="F3804" s="142">
        <v>64.900000000000006</v>
      </c>
      <c r="G3804" s="142">
        <v>132.22</v>
      </c>
      <c r="H3804" s="142">
        <v>139.74</v>
      </c>
      <c r="I3804" s="142">
        <v>336.86</v>
      </c>
      <c r="Q3804" s="30">
        <f t="shared" si="59"/>
        <v>336.86</v>
      </c>
    </row>
    <row r="3805" spans="1:17" x14ac:dyDescent="0.2">
      <c r="A3805" s="139" t="s">
        <v>7606</v>
      </c>
      <c r="B3805" s="140" t="s">
        <v>19101</v>
      </c>
      <c r="C3805" s="141">
        <v>589</v>
      </c>
      <c r="D3805" s="141">
        <v>18</v>
      </c>
      <c r="E3805" s="142">
        <v>5762.44</v>
      </c>
      <c r="F3805" s="142">
        <v>163.38</v>
      </c>
      <c r="G3805" s="142">
        <v>237.98</v>
      </c>
      <c r="H3805" s="142">
        <v>111.17</v>
      </c>
      <c r="I3805" s="142">
        <v>512.53</v>
      </c>
      <c r="Q3805" s="30">
        <f t="shared" si="59"/>
        <v>512.53</v>
      </c>
    </row>
    <row r="3806" spans="1:17" x14ac:dyDescent="0.2">
      <c r="A3806" s="139" t="s">
        <v>7608</v>
      </c>
      <c r="B3806" s="140" t="s">
        <v>19102</v>
      </c>
      <c r="C3806" s="141">
        <v>220</v>
      </c>
      <c r="D3806" s="141">
        <v>10</v>
      </c>
      <c r="E3806" s="142">
        <v>4533.13</v>
      </c>
      <c r="F3806" s="142">
        <v>61.02</v>
      </c>
      <c r="G3806" s="142">
        <v>132.22</v>
      </c>
      <c r="H3806" s="142">
        <v>87.45</v>
      </c>
      <c r="I3806" s="142">
        <v>280.69</v>
      </c>
      <c r="Q3806" s="30">
        <f t="shared" si="59"/>
        <v>280.69</v>
      </c>
    </row>
    <row r="3807" spans="1:17" x14ac:dyDescent="0.2">
      <c r="A3807" s="139" t="s">
        <v>7610</v>
      </c>
      <c r="B3807" s="140" t="s">
        <v>19103</v>
      </c>
      <c r="C3807" s="141">
        <v>911</v>
      </c>
      <c r="D3807" s="141">
        <v>34</v>
      </c>
      <c r="E3807" s="142">
        <v>11269.95</v>
      </c>
      <c r="F3807" s="142">
        <v>252.69</v>
      </c>
      <c r="G3807" s="142">
        <v>449.54</v>
      </c>
      <c r="H3807" s="142">
        <v>217.41</v>
      </c>
      <c r="I3807" s="142">
        <v>919.64</v>
      </c>
      <c r="Q3807" s="30">
        <f t="shared" si="59"/>
        <v>919.64</v>
      </c>
    </row>
    <row r="3808" spans="1:17" x14ac:dyDescent="0.2">
      <c r="A3808" s="139" t="s">
        <v>7612</v>
      </c>
      <c r="B3808" s="140" t="s">
        <v>19104</v>
      </c>
      <c r="C3808" s="141">
        <v>774</v>
      </c>
      <c r="D3808" s="141">
        <v>33</v>
      </c>
      <c r="E3808" s="142">
        <v>11289.53</v>
      </c>
      <c r="F3808" s="142">
        <v>214.69</v>
      </c>
      <c r="G3808" s="142">
        <v>436.31</v>
      </c>
      <c r="H3808" s="142">
        <v>217.79</v>
      </c>
      <c r="I3808" s="142">
        <v>868.79</v>
      </c>
      <c r="Q3808" s="30">
        <f t="shared" si="59"/>
        <v>868.79</v>
      </c>
    </row>
    <row r="3809" spans="1:17" x14ac:dyDescent="0.2">
      <c r="A3809" s="139" t="s">
        <v>7614</v>
      </c>
      <c r="B3809" s="140" t="s">
        <v>19105</v>
      </c>
      <c r="C3809" s="141">
        <v>1364</v>
      </c>
      <c r="D3809" s="141">
        <v>66</v>
      </c>
      <c r="E3809" s="142">
        <v>73465.919999999998</v>
      </c>
      <c r="F3809" s="142">
        <v>378.34</v>
      </c>
      <c r="G3809" s="142">
        <v>872.62</v>
      </c>
      <c r="H3809" s="142">
        <v>1417.25</v>
      </c>
      <c r="I3809" s="142">
        <v>2668.21</v>
      </c>
      <c r="Q3809" s="30">
        <f t="shared" si="59"/>
        <v>2668.21</v>
      </c>
    </row>
    <row r="3810" spans="1:17" x14ac:dyDescent="0.2">
      <c r="A3810" s="139" t="s">
        <v>7616</v>
      </c>
      <c r="B3810" s="140" t="s">
        <v>19106</v>
      </c>
      <c r="C3810" s="141">
        <v>99</v>
      </c>
      <c r="D3810" s="141">
        <v>5</v>
      </c>
      <c r="E3810" s="142">
        <v>4200.95</v>
      </c>
      <c r="F3810" s="142">
        <v>27.46</v>
      </c>
      <c r="G3810" s="142">
        <v>66.099999999999994</v>
      </c>
      <c r="H3810" s="142">
        <v>81.040000000000006</v>
      </c>
      <c r="I3810" s="142">
        <v>174.6</v>
      </c>
      <c r="Q3810" s="30">
        <f t="shared" si="59"/>
        <v>174.6</v>
      </c>
    </row>
    <row r="3811" spans="1:17" x14ac:dyDescent="0.2">
      <c r="A3811" s="139" t="s">
        <v>7618</v>
      </c>
      <c r="B3811" s="140" t="s">
        <v>19107</v>
      </c>
      <c r="C3811" s="141">
        <v>14730</v>
      </c>
      <c r="D3811" s="141">
        <v>209</v>
      </c>
      <c r="E3811" s="142">
        <v>259428.29</v>
      </c>
      <c r="F3811" s="142">
        <v>4085.71</v>
      </c>
      <c r="G3811" s="142">
        <v>2763.3</v>
      </c>
      <c r="H3811" s="142">
        <v>5004.68</v>
      </c>
      <c r="I3811" s="142">
        <v>11853.69</v>
      </c>
      <c r="Q3811" s="30">
        <f t="shared" si="59"/>
        <v>11853.69</v>
      </c>
    </row>
    <row r="3812" spans="1:17" x14ac:dyDescent="0.2">
      <c r="A3812" s="139" t="s">
        <v>7620</v>
      </c>
      <c r="B3812" s="140" t="s">
        <v>19108</v>
      </c>
      <c r="C3812" s="141">
        <v>647</v>
      </c>
      <c r="D3812" s="141">
        <v>27</v>
      </c>
      <c r="E3812" s="142">
        <v>13247.86</v>
      </c>
      <c r="F3812" s="142">
        <v>179.46</v>
      </c>
      <c r="G3812" s="142">
        <v>356.98</v>
      </c>
      <c r="H3812" s="142">
        <v>255.57</v>
      </c>
      <c r="I3812" s="142">
        <v>792.01</v>
      </c>
      <c r="Q3812" s="30">
        <f t="shared" si="59"/>
        <v>792.01</v>
      </c>
    </row>
    <row r="3813" spans="1:17" x14ac:dyDescent="0.2">
      <c r="A3813" s="139" t="s">
        <v>7622</v>
      </c>
      <c r="B3813" s="140" t="s">
        <v>19109</v>
      </c>
      <c r="C3813" s="141">
        <v>615</v>
      </c>
      <c r="D3813" s="141">
        <v>5</v>
      </c>
      <c r="E3813" s="142">
        <v>2704.87</v>
      </c>
      <c r="F3813" s="142">
        <v>170.58</v>
      </c>
      <c r="G3813" s="142">
        <v>66.099999999999994</v>
      </c>
      <c r="H3813" s="142">
        <v>52.18</v>
      </c>
      <c r="I3813" s="142">
        <v>288.86</v>
      </c>
      <c r="Q3813" s="30">
        <f t="shared" si="59"/>
        <v>288.86</v>
      </c>
    </row>
    <row r="3814" spans="1:17" x14ac:dyDescent="0.2">
      <c r="A3814" s="139" t="s">
        <v>7624</v>
      </c>
      <c r="B3814" s="140" t="s">
        <v>19110</v>
      </c>
      <c r="C3814" s="141">
        <v>1083</v>
      </c>
      <c r="D3814" s="141">
        <v>34</v>
      </c>
      <c r="E3814" s="142">
        <v>19812.259999999998</v>
      </c>
      <c r="F3814" s="142">
        <v>300.39</v>
      </c>
      <c r="G3814" s="142">
        <v>449.54</v>
      </c>
      <c r="H3814" s="142">
        <v>382.2</v>
      </c>
      <c r="I3814" s="142">
        <v>1132.1300000000001</v>
      </c>
      <c r="Q3814" s="30">
        <f t="shared" si="59"/>
        <v>1132.1300000000001</v>
      </c>
    </row>
    <row r="3815" spans="1:17" x14ac:dyDescent="0.2">
      <c r="A3815" s="139" t="s">
        <v>7626</v>
      </c>
      <c r="B3815" s="140" t="s">
        <v>19111</v>
      </c>
      <c r="C3815" s="141">
        <v>180</v>
      </c>
      <c r="D3815" s="141">
        <v>2</v>
      </c>
      <c r="E3815" s="142">
        <v>572.28</v>
      </c>
      <c r="F3815" s="142">
        <v>49.93</v>
      </c>
      <c r="G3815" s="142">
        <v>26.44</v>
      </c>
      <c r="H3815" s="142">
        <v>11.04</v>
      </c>
      <c r="I3815" s="142">
        <v>87.41</v>
      </c>
      <c r="Q3815" s="30">
        <f t="shared" si="59"/>
        <v>87.41</v>
      </c>
    </row>
    <row r="3816" spans="1:17" x14ac:dyDescent="0.2">
      <c r="A3816" s="139" t="s">
        <v>7628</v>
      </c>
      <c r="B3816" s="140" t="s">
        <v>19112</v>
      </c>
      <c r="C3816" s="141">
        <v>494</v>
      </c>
      <c r="D3816" s="141">
        <v>18</v>
      </c>
      <c r="E3816" s="142">
        <v>4005.31</v>
      </c>
      <c r="F3816" s="142">
        <v>137.02000000000001</v>
      </c>
      <c r="G3816" s="142">
        <v>237.98</v>
      </c>
      <c r="H3816" s="142">
        <v>77.260000000000005</v>
      </c>
      <c r="I3816" s="142">
        <v>452.26</v>
      </c>
      <c r="Q3816" s="30">
        <f t="shared" si="59"/>
        <v>452.26</v>
      </c>
    </row>
    <row r="3817" spans="1:17" x14ac:dyDescent="0.2">
      <c r="A3817" s="139" t="s">
        <v>7630</v>
      </c>
      <c r="B3817" s="140" t="s">
        <v>19113</v>
      </c>
      <c r="C3817" s="141">
        <v>92</v>
      </c>
      <c r="D3817" s="141">
        <v>3</v>
      </c>
      <c r="E3817" s="142">
        <v>354.11</v>
      </c>
      <c r="F3817" s="142">
        <v>25.52</v>
      </c>
      <c r="G3817" s="142">
        <v>39.659999999999997</v>
      </c>
      <c r="H3817" s="142">
        <v>6.83</v>
      </c>
      <c r="I3817" s="142">
        <v>72.010000000000005</v>
      </c>
      <c r="Q3817" s="30">
        <f t="shared" si="59"/>
        <v>72.010000000000005</v>
      </c>
    </row>
    <row r="3818" spans="1:17" x14ac:dyDescent="0.2">
      <c r="A3818" s="139" t="s">
        <v>7632</v>
      </c>
      <c r="B3818" s="140" t="s">
        <v>19114</v>
      </c>
      <c r="C3818" s="141">
        <v>95</v>
      </c>
      <c r="D3818" s="141">
        <v>0</v>
      </c>
      <c r="E3818" s="142">
        <v>0</v>
      </c>
      <c r="F3818" s="142">
        <v>26.35</v>
      </c>
      <c r="G3818" s="142">
        <v>0</v>
      </c>
      <c r="H3818" s="142">
        <v>0</v>
      </c>
      <c r="I3818" s="142">
        <v>26.35</v>
      </c>
      <c r="Q3818" s="30">
        <f t="shared" si="59"/>
        <v>26.35</v>
      </c>
    </row>
    <row r="3819" spans="1:17" x14ac:dyDescent="0.2">
      <c r="A3819" s="139" t="s">
        <v>7634</v>
      </c>
      <c r="B3819" s="140" t="s">
        <v>19115</v>
      </c>
      <c r="C3819" s="141">
        <v>305</v>
      </c>
      <c r="D3819" s="141">
        <v>11</v>
      </c>
      <c r="E3819" s="142">
        <v>4984.4799999999996</v>
      </c>
      <c r="F3819" s="142">
        <v>84.6</v>
      </c>
      <c r="G3819" s="142">
        <v>145.44</v>
      </c>
      <c r="H3819" s="142">
        <v>96.16</v>
      </c>
      <c r="I3819" s="142">
        <v>326.2</v>
      </c>
      <c r="Q3819" s="30">
        <f t="shared" si="59"/>
        <v>326.2</v>
      </c>
    </row>
    <row r="3820" spans="1:17" x14ac:dyDescent="0.2">
      <c r="A3820" s="139" t="s">
        <v>7636</v>
      </c>
      <c r="B3820" s="140" t="s">
        <v>19116</v>
      </c>
      <c r="C3820" s="141">
        <v>252</v>
      </c>
      <c r="D3820" s="141">
        <v>6</v>
      </c>
      <c r="E3820" s="142">
        <v>823.91</v>
      </c>
      <c r="F3820" s="142">
        <v>69.900000000000006</v>
      </c>
      <c r="G3820" s="142">
        <v>79.33</v>
      </c>
      <c r="H3820" s="142">
        <v>15.9</v>
      </c>
      <c r="I3820" s="142">
        <v>165.13</v>
      </c>
      <c r="Q3820" s="30">
        <f t="shared" si="59"/>
        <v>165.13</v>
      </c>
    </row>
    <row r="3821" spans="1:17" x14ac:dyDescent="0.2">
      <c r="A3821" s="139" t="s">
        <v>7638</v>
      </c>
      <c r="B3821" s="140" t="s">
        <v>19117</v>
      </c>
      <c r="C3821" s="141">
        <v>1849</v>
      </c>
      <c r="D3821" s="141">
        <v>38</v>
      </c>
      <c r="E3821" s="142">
        <v>44767.68</v>
      </c>
      <c r="F3821" s="142">
        <v>512.86</v>
      </c>
      <c r="G3821" s="142">
        <v>502.42</v>
      </c>
      <c r="H3821" s="142">
        <v>863.62</v>
      </c>
      <c r="I3821" s="142">
        <v>1878.9</v>
      </c>
      <c r="Q3821" s="30">
        <f t="shared" si="59"/>
        <v>1878.9</v>
      </c>
    </row>
    <row r="3822" spans="1:17" x14ac:dyDescent="0.2">
      <c r="A3822" s="139" t="s">
        <v>7640</v>
      </c>
      <c r="B3822" s="140" t="s">
        <v>19118</v>
      </c>
      <c r="C3822" s="141">
        <v>196</v>
      </c>
      <c r="D3822" s="141">
        <v>23</v>
      </c>
      <c r="E3822" s="142">
        <v>15671.35</v>
      </c>
      <c r="F3822" s="142">
        <v>54.37</v>
      </c>
      <c r="G3822" s="142">
        <v>304.10000000000002</v>
      </c>
      <c r="H3822" s="142">
        <v>302.32</v>
      </c>
      <c r="I3822" s="142">
        <v>660.79</v>
      </c>
      <c r="Q3822" s="30">
        <f t="shared" si="59"/>
        <v>660.79</v>
      </c>
    </row>
    <row r="3823" spans="1:17" x14ac:dyDescent="0.2">
      <c r="A3823" s="139" t="s">
        <v>7642</v>
      </c>
      <c r="B3823" s="140" t="s">
        <v>19119</v>
      </c>
      <c r="C3823" s="141">
        <v>985</v>
      </c>
      <c r="D3823" s="141">
        <v>36</v>
      </c>
      <c r="E3823" s="142">
        <v>22748.15</v>
      </c>
      <c r="F3823" s="142">
        <v>273.22000000000003</v>
      </c>
      <c r="G3823" s="142">
        <v>475.98</v>
      </c>
      <c r="H3823" s="142">
        <v>438.84</v>
      </c>
      <c r="I3823" s="142">
        <v>1188.04</v>
      </c>
      <c r="Q3823" s="30">
        <f t="shared" si="59"/>
        <v>1188.04</v>
      </c>
    </row>
    <row r="3824" spans="1:17" x14ac:dyDescent="0.2">
      <c r="A3824" s="139" t="s">
        <v>7644</v>
      </c>
      <c r="B3824" s="140" t="s">
        <v>19120</v>
      </c>
      <c r="C3824" s="141">
        <v>166</v>
      </c>
      <c r="D3824" s="141">
        <v>8</v>
      </c>
      <c r="E3824" s="142">
        <v>1755.94</v>
      </c>
      <c r="F3824" s="142">
        <v>46.04</v>
      </c>
      <c r="G3824" s="142">
        <v>105.78</v>
      </c>
      <c r="H3824" s="142">
        <v>33.869999999999997</v>
      </c>
      <c r="I3824" s="142">
        <v>185.69</v>
      </c>
      <c r="Q3824" s="30">
        <f t="shared" si="59"/>
        <v>185.69</v>
      </c>
    </row>
    <row r="3825" spans="1:17" x14ac:dyDescent="0.2">
      <c r="A3825" s="139" t="s">
        <v>7646</v>
      </c>
      <c r="B3825" s="140" t="s">
        <v>19121</v>
      </c>
      <c r="C3825" s="141">
        <v>198</v>
      </c>
      <c r="D3825" s="141">
        <v>5</v>
      </c>
      <c r="E3825" s="142">
        <v>2158.7600000000002</v>
      </c>
      <c r="F3825" s="142">
        <v>54.92</v>
      </c>
      <c r="G3825" s="142">
        <v>66.099999999999994</v>
      </c>
      <c r="H3825" s="142">
        <v>41.65</v>
      </c>
      <c r="I3825" s="142">
        <v>162.66999999999999</v>
      </c>
      <c r="Q3825" s="30">
        <f t="shared" si="59"/>
        <v>162.66999999999999</v>
      </c>
    </row>
    <row r="3826" spans="1:17" x14ac:dyDescent="0.2">
      <c r="A3826" s="139" t="s">
        <v>7648</v>
      </c>
      <c r="B3826" s="140" t="s">
        <v>19122</v>
      </c>
      <c r="C3826" s="141">
        <v>127</v>
      </c>
      <c r="D3826" s="141">
        <v>7</v>
      </c>
      <c r="E3826" s="142">
        <v>2015.63</v>
      </c>
      <c r="F3826" s="142">
        <v>35.22</v>
      </c>
      <c r="G3826" s="142">
        <v>92.55</v>
      </c>
      <c r="H3826" s="142">
        <v>38.880000000000003</v>
      </c>
      <c r="I3826" s="142">
        <v>166.65</v>
      </c>
      <c r="Q3826" s="30">
        <f t="shared" si="59"/>
        <v>166.65</v>
      </c>
    </row>
    <row r="3827" spans="1:17" x14ac:dyDescent="0.2">
      <c r="A3827" s="139" t="s">
        <v>7650</v>
      </c>
      <c r="B3827" s="140" t="s">
        <v>19123</v>
      </c>
      <c r="C3827" s="141">
        <v>796</v>
      </c>
      <c r="D3827" s="141">
        <v>15</v>
      </c>
      <c r="E3827" s="142">
        <v>5232.5600000000004</v>
      </c>
      <c r="F3827" s="142">
        <v>220.79</v>
      </c>
      <c r="G3827" s="142">
        <v>198.32</v>
      </c>
      <c r="H3827" s="142">
        <v>100.94</v>
      </c>
      <c r="I3827" s="142">
        <v>520.04999999999995</v>
      </c>
      <c r="Q3827" s="30">
        <f t="shared" si="59"/>
        <v>520.04999999999995</v>
      </c>
    </row>
    <row r="3828" spans="1:17" x14ac:dyDescent="0.2">
      <c r="A3828" s="139" t="s">
        <v>7652</v>
      </c>
      <c r="B3828" s="140" t="s">
        <v>19124</v>
      </c>
      <c r="C3828" s="141">
        <v>1046</v>
      </c>
      <c r="D3828" s="141">
        <v>25</v>
      </c>
      <c r="E3828" s="142">
        <v>76699.5</v>
      </c>
      <c r="F3828" s="142">
        <v>290.14</v>
      </c>
      <c r="G3828" s="142">
        <v>330.54</v>
      </c>
      <c r="H3828" s="142">
        <v>1479.62</v>
      </c>
      <c r="I3828" s="142">
        <v>2100.3000000000002</v>
      </c>
      <c r="Q3828" s="30">
        <f t="shared" si="59"/>
        <v>2100.3000000000002</v>
      </c>
    </row>
    <row r="3829" spans="1:17" x14ac:dyDescent="0.2">
      <c r="A3829" s="139" t="s">
        <v>7654</v>
      </c>
      <c r="B3829" s="140" t="s">
        <v>19125</v>
      </c>
      <c r="C3829" s="141">
        <v>193</v>
      </c>
      <c r="D3829" s="141">
        <v>7</v>
      </c>
      <c r="E3829" s="142">
        <v>4626.66</v>
      </c>
      <c r="F3829" s="142">
        <v>53.54</v>
      </c>
      <c r="G3829" s="142">
        <v>92.55</v>
      </c>
      <c r="H3829" s="142">
        <v>89.26</v>
      </c>
      <c r="I3829" s="142">
        <v>235.35</v>
      </c>
      <c r="Q3829" s="30">
        <f t="shared" si="59"/>
        <v>235.35</v>
      </c>
    </row>
    <row r="3830" spans="1:17" x14ac:dyDescent="0.2">
      <c r="A3830" s="139" t="s">
        <v>7656</v>
      </c>
      <c r="B3830" s="140" t="s">
        <v>19126</v>
      </c>
      <c r="C3830" s="141">
        <v>2191</v>
      </c>
      <c r="D3830" s="141">
        <v>72</v>
      </c>
      <c r="E3830" s="142">
        <v>22179.81</v>
      </c>
      <c r="F3830" s="142">
        <v>607.73</v>
      </c>
      <c r="G3830" s="142">
        <v>951.95</v>
      </c>
      <c r="H3830" s="142">
        <v>427.87</v>
      </c>
      <c r="I3830" s="142">
        <v>1987.55</v>
      </c>
      <c r="Q3830" s="30">
        <f t="shared" si="59"/>
        <v>1987.55</v>
      </c>
    </row>
    <row r="3831" spans="1:17" x14ac:dyDescent="0.2">
      <c r="A3831" s="139" t="s">
        <v>7658</v>
      </c>
      <c r="B3831" s="140" t="s">
        <v>19127</v>
      </c>
      <c r="C3831" s="141">
        <v>427</v>
      </c>
      <c r="D3831" s="141">
        <v>5</v>
      </c>
      <c r="E3831" s="142">
        <v>3398.37</v>
      </c>
      <c r="F3831" s="142">
        <v>118.44</v>
      </c>
      <c r="G3831" s="142">
        <v>66.099999999999994</v>
      </c>
      <c r="H3831" s="142">
        <v>65.56</v>
      </c>
      <c r="I3831" s="142">
        <v>250.1</v>
      </c>
      <c r="Q3831" s="30">
        <f t="shared" si="59"/>
        <v>250.1</v>
      </c>
    </row>
    <row r="3832" spans="1:17" x14ac:dyDescent="0.2">
      <c r="A3832" s="139" t="s">
        <v>7660</v>
      </c>
      <c r="B3832" s="140" t="s">
        <v>19128</v>
      </c>
      <c r="C3832" s="141">
        <v>278</v>
      </c>
      <c r="D3832" s="141">
        <v>8</v>
      </c>
      <c r="E3832" s="142">
        <v>1667.62</v>
      </c>
      <c r="F3832" s="142">
        <v>77.11</v>
      </c>
      <c r="G3832" s="142">
        <v>105.78</v>
      </c>
      <c r="H3832" s="142">
        <v>32.17</v>
      </c>
      <c r="I3832" s="142">
        <v>215.06</v>
      </c>
      <c r="Q3832" s="30">
        <f t="shared" si="59"/>
        <v>215.06</v>
      </c>
    </row>
    <row r="3833" spans="1:17" x14ac:dyDescent="0.2">
      <c r="A3833" s="139" t="s">
        <v>7662</v>
      </c>
      <c r="B3833" s="140" t="s">
        <v>19129</v>
      </c>
      <c r="C3833" s="141">
        <v>430</v>
      </c>
      <c r="D3833" s="141">
        <v>14</v>
      </c>
      <c r="E3833" s="142">
        <v>5398.99</v>
      </c>
      <c r="F3833" s="142">
        <v>119.27</v>
      </c>
      <c r="G3833" s="142">
        <v>185.1</v>
      </c>
      <c r="H3833" s="142">
        <v>104.15</v>
      </c>
      <c r="I3833" s="142">
        <v>408.52</v>
      </c>
      <c r="Q3833" s="30">
        <f t="shared" si="59"/>
        <v>408.52</v>
      </c>
    </row>
    <row r="3834" spans="1:17" x14ac:dyDescent="0.2">
      <c r="A3834" s="139" t="s">
        <v>7664</v>
      </c>
      <c r="B3834" s="140" t="s">
        <v>19130</v>
      </c>
      <c r="C3834" s="141">
        <v>348</v>
      </c>
      <c r="D3834" s="141">
        <v>9</v>
      </c>
      <c r="E3834" s="142">
        <v>2258.48</v>
      </c>
      <c r="F3834" s="142">
        <v>96.53</v>
      </c>
      <c r="G3834" s="142">
        <v>118.99</v>
      </c>
      <c r="H3834" s="142">
        <v>43.57</v>
      </c>
      <c r="I3834" s="142">
        <v>259.08999999999997</v>
      </c>
      <c r="Q3834" s="30">
        <f t="shared" si="59"/>
        <v>259.08999999999997</v>
      </c>
    </row>
    <row r="3835" spans="1:17" x14ac:dyDescent="0.2">
      <c r="A3835" s="139" t="s">
        <v>7666</v>
      </c>
      <c r="B3835" s="140" t="s">
        <v>19131</v>
      </c>
      <c r="C3835" s="141">
        <v>190</v>
      </c>
      <c r="D3835" s="141">
        <v>4</v>
      </c>
      <c r="E3835" s="142">
        <v>2537.35</v>
      </c>
      <c r="F3835" s="142">
        <v>52.7</v>
      </c>
      <c r="G3835" s="142">
        <v>52.89</v>
      </c>
      <c r="H3835" s="142">
        <v>48.95</v>
      </c>
      <c r="I3835" s="142">
        <v>154.54</v>
      </c>
      <c r="Q3835" s="30">
        <f t="shared" si="59"/>
        <v>154.54</v>
      </c>
    </row>
    <row r="3836" spans="1:17" x14ac:dyDescent="0.2">
      <c r="A3836" s="139" t="s">
        <v>7668</v>
      </c>
      <c r="B3836" s="140" t="s">
        <v>19132</v>
      </c>
      <c r="C3836" s="141">
        <v>291</v>
      </c>
      <c r="D3836" s="141">
        <v>13</v>
      </c>
      <c r="E3836" s="142">
        <v>7357.23</v>
      </c>
      <c r="F3836" s="142">
        <v>80.709999999999994</v>
      </c>
      <c r="G3836" s="142">
        <v>171.88</v>
      </c>
      <c r="H3836" s="142">
        <v>141.93</v>
      </c>
      <c r="I3836" s="142">
        <v>394.52</v>
      </c>
      <c r="Q3836" s="30">
        <f t="shared" si="59"/>
        <v>394.52</v>
      </c>
    </row>
    <row r="3837" spans="1:17" x14ac:dyDescent="0.2">
      <c r="A3837" s="139" t="s">
        <v>7670</v>
      </c>
      <c r="B3837" s="140" t="s">
        <v>19133</v>
      </c>
      <c r="C3837" s="141">
        <v>667</v>
      </c>
      <c r="D3837" s="141">
        <v>10</v>
      </c>
      <c r="E3837" s="142">
        <v>6156.18</v>
      </c>
      <c r="F3837" s="142">
        <v>185.01</v>
      </c>
      <c r="G3837" s="142">
        <v>132.22</v>
      </c>
      <c r="H3837" s="142">
        <v>118.76</v>
      </c>
      <c r="I3837" s="142">
        <v>435.99</v>
      </c>
      <c r="Q3837" s="30">
        <f t="shared" si="59"/>
        <v>435.99</v>
      </c>
    </row>
    <row r="3838" spans="1:17" x14ac:dyDescent="0.2">
      <c r="A3838" s="139" t="s">
        <v>7672</v>
      </c>
      <c r="B3838" s="140" t="s">
        <v>19134</v>
      </c>
      <c r="C3838" s="141">
        <v>209</v>
      </c>
      <c r="D3838" s="141">
        <v>6</v>
      </c>
      <c r="E3838" s="142">
        <v>1239.8900000000001</v>
      </c>
      <c r="F3838" s="142">
        <v>57.97</v>
      </c>
      <c r="G3838" s="142">
        <v>79.33</v>
      </c>
      <c r="H3838" s="142">
        <v>23.92</v>
      </c>
      <c r="I3838" s="142">
        <v>161.22</v>
      </c>
      <c r="Q3838" s="30">
        <f t="shared" si="59"/>
        <v>161.22</v>
      </c>
    </row>
    <row r="3839" spans="1:17" x14ac:dyDescent="0.2">
      <c r="A3839" s="139" t="s">
        <v>7674</v>
      </c>
      <c r="B3839" s="140" t="s">
        <v>19135</v>
      </c>
      <c r="C3839" s="141">
        <v>288</v>
      </c>
      <c r="D3839" s="141">
        <v>5</v>
      </c>
      <c r="E3839" s="142">
        <v>33396.9</v>
      </c>
      <c r="F3839" s="142">
        <v>79.88</v>
      </c>
      <c r="G3839" s="142">
        <v>66.099999999999994</v>
      </c>
      <c r="H3839" s="142">
        <v>644.26</v>
      </c>
      <c r="I3839" s="142">
        <v>790.24</v>
      </c>
      <c r="Q3839" s="30">
        <f t="shared" si="59"/>
        <v>790.24</v>
      </c>
    </row>
    <row r="3840" spans="1:17" x14ac:dyDescent="0.2">
      <c r="A3840" s="139" t="s">
        <v>7676</v>
      </c>
      <c r="B3840" s="140" t="s">
        <v>19136</v>
      </c>
      <c r="C3840" s="141">
        <v>3055</v>
      </c>
      <c r="D3840" s="141">
        <v>36</v>
      </c>
      <c r="E3840" s="142">
        <v>24124.27</v>
      </c>
      <c r="F3840" s="142">
        <v>847.38</v>
      </c>
      <c r="G3840" s="142">
        <v>475.98</v>
      </c>
      <c r="H3840" s="142">
        <v>465.38</v>
      </c>
      <c r="I3840" s="142">
        <v>1788.74</v>
      </c>
      <c r="Q3840" s="30">
        <f t="shared" si="59"/>
        <v>1788.74</v>
      </c>
    </row>
    <row r="3841" spans="1:17" x14ac:dyDescent="0.2">
      <c r="A3841" s="139" t="s">
        <v>7678</v>
      </c>
      <c r="B3841" s="140" t="s">
        <v>19137</v>
      </c>
      <c r="C3841" s="141">
        <v>2661</v>
      </c>
      <c r="D3841" s="141">
        <v>49</v>
      </c>
      <c r="E3841" s="142">
        <v>19720.54</v>
      </c>
      <c r="F3841" s="142">
        <v>738.09</v>
      </c>
      <c r="G3841" s="142">
        <v>647.86</v>
      </c>
      <c r="H3841" s="142">
        <v>380.43</v>
      </c>
      <c r="I3841" s="142">
        <v>1766.38</v>
      </c>
      <c r="Q3841" s="30">
        <f t="shared" si="59"/>
        <v>1766.38</v>
      </c>
    </row>
    <row r="3842" spans="1:17" x14ac:dyDescent="0.2">
      <c r="A3842" s="139" t="s">
        <v>7680</v>
      </c>
      <c r="B3842" s="140" t="s">
        <v>19138</v>
      </c>
      <c r="C3842" s="141">
        <v>2336</v>
      </c>
      <c r="D3842" s="141">
        <v>40</v>
      </c>
      <c r="E3842" s="142">
        <v>28758.9</v>
      </c>
      <c r="F3842" s="142">
        <v>647.94000000000005</v>
      </c>
      <c r="G3842" s="142">
        <v>528.86</v>
      </c>
      <c r="H3842" s="142">
        <v>554.79</v>
      </c>
      <c r="I3842" s="142">
        <v>1731.59</v>
      </c>
      <c r="Q3842" s="30">
        <f t="shared" si="59"/>
        <v>1731.59</v>
      </c>
    </row>
    <row r="3843" spans="1:17" x14ac:dyDescent="0.2">
      <c r="A3843" s="139" t="s">
        <v>7682</v>
      </c>
      <c r="B3843" s="140" t="s">
        <v>19139</v>
      </c>
      <c r="C3843" s="141">
        <v>718</v>
      </c>
      <c r="D3843" s="141">
        <v>19</v>
      </c>
      <c r="E3843" s="142">
        <v>6977.24</v>
      </c>
      <c r="F3843" s="142">
        <v>199.15</v>
      </c>
      <c r="G3843" s="142">
        <v>251.21</v>
      </c>
      <c r="H3843" s="142">
        <v>134.6</v>
      </c>
      <c r="I3843" s="142">
        <v>584.96</v>
      </c>
      <c r="Q3843" s="30">
        <f t="shared" si="59"/>
        <v>584.96</v>
      </c>
    </row>
    <row r="3844" spans="1:17" x14ac:dyDescent="0.2">
      <c r="A3844" s="139" t="s">
        <v>7684</v>
      </c>
      <c r="B3844" s="140" t="s">
        <v>19140</v>
      </c>
      <c r="C3844" s="141">
        <v>260</v>
      </c>
      <c r="D3844" s="141">
        <v>9</v>
      </c>
      <c r="E3844" s="142">
        <v>2163.2199999999998</v>
      </c>
      <c r="F3844" s="142">
        <v>72.12</v>
      </c>
      <c r="G3844" s="142">
        <v>118.99</v>
      </c>
      <c r="H3844" s="142">
        <v>41.73</v>
      </c>
      <c r="I3844" s="142">
        <v>232.84</v>
      </c>
      <c r="Q3844" s="30">
        <f t="shared" si="59"/>
        <v>232.84</v>
      </c>
    </row>
    <row r="3845" spans="1:17" x14ac:dyDescent="0.2">
      <c r="A3845" s="139" t="s">
        <v>7686</v>
      </c>
      <c r="B3845" s="140" t="s">
        <v>19141</v>
      </c>
      <c r="C3845" s="141">
        <v>404</v>
      </c>
      <c r="D3845" s="141">
        <v>6</v>
      </c>
      <c r="E3845" s="142">
        <v>1458.83</v>
      </c>
      <c r="F3845" s="142">
        <v>112.06</v>
      </c>
      <c r="G3845" s="142">
        <v>79.33</v>
      </c>
      <c r="H3845" s="142">
        <v>28.14</v>
      </c>
      <c r="I3845" s="142">
        <v>219.53</v>
      </c>
      <c r="Q3845" s="30">
        <f t="shared" si="59"/>
        <v>219.53</v>
      </c>
    </row>
    <row r="3846" spans="1:17" x14ac:dyDescent="0.2">
      <c r="A3846" s="139" t="s">
        <v>7688</v>
      </c>
      <c r="B3846" s="140" t="s">
        <v>19142</v>
      </c>
      <c r="C3846" s="141">
        <v>422</v>
      </c>
      <c r="D3846" s="141">
        <v>16</v>
      </c>
      <c r="E3846" s="142">
        <v>7118.85</v>
      </c>
      <c r="F3846" s="142">
        <v>117.05</v>
      </c>
      <c r="G3846" s="142">
        <v>211.54</v>
      </c>
      <c r="H3846" s="142">
        <v>137.33000000000001</v>
      </c>
      <c r="I3846" s="142">
        <v>465.92</v>
      </c>
      <c r="Q3846" s="30">
        <f t="shared" si="59"/>
        <v>465.92</v>
      </c>
    </row>
    <row r="3847" spans="1:17" x14ac:dyDescent="0.2">
      <c r="A3847" s="139" t="s">
        <v>7690</v>
      </c>
      <c r="B3847" s="140" t="s">
        <v>19143</v>
      </c>
      <c r="C3847" s="141">
        <v>264</v>
      </c>
      <c r="D3847" s="141">
        <v>8</v>
      </c>
      <c r="E3847" s="142">
        <v>1813.74</v>
      </c>
      <c r="F3847" s="142">
        <v>73.22</v>
      </c>
      <c r="G3847" s="142">
        <v>105.78</v>
      </c>
      <c r="H3847" s="142">
        <v>34.99</v>
      </c>
      <c r="I3847" s="142">
        <v>213.99</v>
      </c>
      <c r="Q3847" s="30">
        <f t="shared" si="59"/>
        <v>213.99</v>
      </c>
    </row>
    <row r="3848" spans="1:17" x14ac:dyDescent="0.2">
      <c r="A3848" s="139" t="s">
        <v>7692</v>
      </c>
      <c r="B3848" s="140" t="s">
        <v>19144</v>
      </c>
      <c r="C3848" s="141">
        <v>257</v>
      </c>
      <c r="D3848" s="141">
        <v>12</v>
      </c>
      <c r="E3848" s="142">
        <v>4386.3900000000003</v>
      </c>
      <c r="F3848" s="142">
        <v>71.290000000000006</v>
      </c>
      <c r="G3848" s="142">
        <v>158.66</v>
      </c>
      <c r="H3848" s="142">
        <v>84.62</v>
      </c>
      <c r="I3848" s="142">
        <v>314.57</v>
      </c>
      <c r="Q3848" s="30">
        <f t="shared" si="59"/>
        <v>314.57</v>
      </c>
    </row>
    <row r="3849" spans="1:17" x14ac:dyDescent="0.2">
      <c r="A3849" s="139" t="s">
        <v>7694</v>
      </c>
      <c r="B3849" s="140" t="s">
        <v>19145</v>
      </c>
      <c r="C3849" s="141">
        <v>253</v>
      </c>
      <c r="D3849" s="141">
        <v>9</v>
      </c>
      <c r="E3849" s="142">
        <v>7065.11</v>
      </c>
      <c r="F3849" s="142">
        <v>70.180000000000007</v>
      </c>
      <c r="G3849" s="142">
        <v>118.99</v>
      </c>
      <c r="H3849" s="142">
        <v>136.30000000000001</v>
      </c>
      <c r="I3849" s="142">
        <v>325.47000000000003</v>
      </c>
      <c r="Q3849" s="30">
        <f t="shared" si="59"/>
        <v>325.47000000000003</v>
      </c>
    </row>
    <row r="3850" spans="1:17" x14ac:dyDescent="0.2">
      <c r="A3850" s="139" t="s">
        <v>7696</v>
      </c>
      <c r="B3850" s="140" t="s">
        <v>19146</v>
      </c>
      <c r="C3850" s="141">
        <v>1398</v>
      </c>
      <c r="D3850" s="141">
        <v>25</v>
      </c>
      <c r="E3850" s="142">
        <v>8432.11</v>
      </c>
      <c r="F3850" s="142">
        <v>387.77</v>
      </c>
      <c r="G3850" s="142">
        <v>330.54</v>
      </c>
      <c r="H3850" s="142">
        <v>162.66</v>
      </c>
      <c r="I3850" s="142">
        <v>880.97</v>
      </c>
      <c r="Q3850" s="30">
        <f t="shared" si="59"/>
        <v>880.97</v>
      </c>
    </row>
    <row r="3851" spans="1:17" x14ac:dyDescent="0.2">
      <c r="A3851" s="139" t="s">
        <v>7698</v>
      </c>
      <c r="B3851" s="140" t="s">
        <v>19147</v>
      </c>
      <c r="C3851" s="141">
        <v>675</v>
      </c>
      <c r="D3851" s="141">
        <v>19</v>
      </c>
      <c r="E3851" s="142">
        <v>9168.68</v>
      </c>
      <c r="F3851" s="142">
        <v>187.22</v>
      </c>
      <c r="G3851" s="142">
        <v>251.21</v>
      </c>
      <c r="H3851" s="142">
        <v>176.87</v>
      </c>
      <c r="I3851" s="142">
        <v>615.29999999999995</v>
      </c>
      <c r="Q3851" s="30">
        <f t="shared" si="59"/>
        <v>615.29999999999995</v>
      </c>
    </row>
    <row r="3852" spans="1:17" x14ac:dyDescent="0.2">
      <c r="A3852" s="139" t="s">
        <v>7700</v>
      </c>
      <c r="B3852" s="140" t="s">
        <v>19148</v>
      </c>
      <c r="C3852" s="141">
        <v>920</v>
      </c>
      <c r="D3852" s="141">
        <v>19</v>
      </c>
      <c r="E3852" s="142">
        <v>7093.16</v>
      </c>
      <c r="F3852" s="142">
        <v>255.18</v>
      </c>
      <c r="G3852" s="142">
        <v>251.21</v>
      </c>
      <c r="H3852" s="142">
        <v>136.83000000000001</v>
      </c>
      <c r="I3852" s="142">
        <v>643.22</v>
      </c>
      <c r="Q3852" s="30">
        <f t="shared" si="59"/>
        <v>643.22</v>
      </c>
    </row>
    <row r="3853" spans="1:17" x14ac:dyDescent="0.2">
      <c r="A3853" s="139" t="s">
        <v>7702</v>
      </c>
      <c r="B3853" s="140" t="s">
        <v>19149</v>
      </c>
      <c r="C3853" s="141">
        <v>280</v>
      </c>
      <c r="D3853" s="141">
        <v>4</v>
      </c>
      <c r="E3853" s="142">
        <v>2036.41</v>
      </c>
      <c r="F3853" s="142">
        <v>77.66</v>
      </c>
      <c r="G3853" s="142">
        <v>52.89</v>
      </c>
      <c r="H3853" s="142">
        <v>39.29</v>
      </c>
      <c r="I3853" s="142">
        <v>169.84</v>
      </c>
      <c r="Q3853" s="30">
        <f t="shared" si="59"/>
        <v>169.84</v>
      </c>
    </row>
    <row r="3854" spans="1:17" x14ac:dyDescent="0.2">
      <c r="A3854" s="139" t="s">
        <v>7704</v>
      </c>
      <c r="B3854" s="140" t="s">
        <v>19150</v>
      </c>
      <c r="C3854" s="141">
        <v>3278</v>
      </c>
      <c r="D3854" s="141">
        <v>47</v>
      </c>
      <c r="E3854" s="142">
        <v>39391.26</v>
      </c>
      <c r="F3854" s="142">
        <v>909.23</v>
      </c>
      <c r="G3854" s="142">
        <v>621.41</v>
      </c>
      <c r="H3854" s="142">
        <v>759.9</v>
      </c>
      <c r="I3854" s="142">
        <v>2290.54</v>
      </c>
      <c r="Q3854" s="30">
        <f t="shared" si="59"/>
        <v>2290.54</v>
      </c>
    </row>
    <row r="3855" spans="1:17" x14ac:dyDescent="0.2">
      <c r="A3855" s="139" t="s">
        <v>7706</v>
      </c>
      <c r="B3855" s="140" t="s">
        <v>19151</v>
      </c>
      <c r="C3855" s="141">
        <v>345</v>
      </c>
      <c r="D3855" s="141">
        <v>6</v>
      </c>
      <c r="E3855" s="142">
        <v>4340.3599999999997</v>
      </c>
      <c r="F3855" s="142">
        <v>95.7</v>
      </c>
      <c r="G3855" s="142">
        <v>79.33</v>
      </c>
      <c r="H3855" s="142">
        <v>83.73</v>
      </c>
      <c r="I3855" s="142">
        <v>258.76</v>
      </c>
      <c r="Q3855" s="30">
        <f t="shared" ref="Q3855:Q3918" si="60">I3855+P3855</f>
        <v>258.76</v>
      </c>
    </row>
    <row r="3856" spans="1:17" x14ac:dyDescent="0.2">
      <c r="A3856" s="139" t="s">
        <v>7708</v>
      </c>
      <c r="B3856" s="140" t="s">
        <v>19152</v>
      </c>
      <c r="C3856" s="141">
        <v>392</v>
      </c>
      <c r="D3856" s="141">
        <v>20</v>
      </c>
      <c r="E3856" s="142">
        <v>3338.28</v>
      </c>
      <c r="F3856" s="142">
        <v>108.73</v>
      </c>
      <c r="G3856" s="142">
        <v>264.43</v>
      </c>
      <c r="H3856" s="142">
        <v>64.400000000000006</v>
      </c>
      <c r="I3856" s="142">
        <v>437.56</v>
      </c>
      <c r="Q3856" s="30">
        <f t="shared" si="60"/>
        <v>437.56</v>
      </c>
    </row>
    <row r="3857" spans="1:17" x14ac:dyDescent="0.2">
      <c r="A3857" s="139" t="s">
        <v>7710</v>
      </c>
      <c r="B3857" s="140" t="s">
        <v>19153</v>
      </c>
      <c r="C3857" s="141">
        <v>1120</v>
      </c>
      <c r="D3857" s="141">
        <v>30</v>
      </c>
      <c r="E3857" s="142">
        <v>37927.32</v>
      </c>
      <c r="F3857" s="142">
        <v>310.66000000000003</v>
      </c>
      <c r="G3857" s="142">
        <v>396.65</v>
      </c>
      <c r="H3857" s="142">
        <v>731.66</v>
      </c>
      <c r="I3857" s="142">
        <v>1438.97</v>
      </c>
      <c r="Q3857" s="30">
        <f t="shared" si="60"/>
        <v>1438.97</v>
      </c>
    </row>
    <row r="3858" spans="1:17" x14ac:dyDescent="0.2">
      <c r="A3858" s="139" t="s">
        <v>7712</v>
      </c>
      <c r="B3858" s="140" t="s">
        <v>19154</v>
      </c>
      <c r="C3858" s="141">
        <v>1000</v>
      </c>
      <c r="D3858" s="141">
        <v>12</v>
      </c>
      <c r="E3858" s="142">
        <v>2037.66</v>
      </c>
      <c r="F3858" s="142">
        <v>277.38</v>
      </c>
      <c r="G3858" s="142">
        <v>158.66</v>
      </c>
      <c r="H3858" s="142">
        <v>39.31</v>
      </c>
      <c r="I3858" s="142">
        <v>475.35</v>
      </c>
      <c r="Q3858" s="30">
        <f t="shared" si="60"/>
        <v>475.35</v>
      </c>
    </row>
    <row r="3859" spans="1:17" x14ac:dyDescent="0.2">
      <c r="A3859" s="139" t="s">
        <v>7714</v>
      </c>
      <c r="B3859" s="140" t="s">
        <v>19155</v>
      </c>
      <c r="C3859" s="141">
        <v>480</v>
      </c>
      <c r="D3859" s="141">
        <v>23</v>
      </c>
      <c r="E3859" s="142">
        <v>6006.38</v>
      </c>
      <c r="F3859" s="142">
        <v>133.13999999999999</v>
      </c>
      <c r="G3859" s="142">
        <v>304.10000000000002</v>
      </c>
      <c r="H3859" s="142">
        <v>115.87</v>
      </c>
      <c r="I3859" s="142">
        <v>553.11</v>
      </c>
      <c r="Q3859" s="30">
        <f t="shared" si="60"/>
        <v>553.11</v>
      </c>
    </row>
    <row r="3860" spans="1:17" x14ac:dyDescent="0.2">
      <c r="A3860" s="139" t="s">
        <v>7716</v>
      </c>
      <c r="B3860" s="140" t="s">
        <v>19156</v>
      </c>
      <c r="C3860" s="141">
        <v>123</v>
      </c>
      <c r="D3860" s="141">
        <v>1</v>
      </c>
      <c r="E3860" s="142">
        <v>32150.32</v>
      </c>
      <c r="F3860" s="142">
        <v>34.119999999999997</v>
      </c>
      <c r="G3860" s="142">
        <v>13.22</v>
      </c>
      <c r="H3860" s="142">
        <v>620.22</v>
      </c>
      <c r="I3860" s="142">
        <v>667.56</v>
      </c>
      <c r="Q3860" s="30">
        <f t="shared" si="60"/>
        <v>667.56</v>
      </c>
    </row>
    <row r="3861" spans="1:17" x14ac:dyDescent="0.2">
      <c r="A3861" s="139" t="s">
        <v>7718</v>
      </c>
      <c r="B3861" s="140" t="s">
        <v>19157</v>
      </c>
      <c r="C3861" s="141">
        <v>182</v>
      </c>
      <c r="D3861" s="141">
        <v>6</v>
      </c>
      <c r="E3861" s="142">
        <v>4892.67</v>
      </c>
      <c r="F3861" s="142">
        <v>50.48</v>
      </c>
      <c r="G3861" s="142">
        <v>79.33</v>
      </c>
      <c r="H3861" s="142">
        <v>94.38</v>
      </c>
      <c r="I3861" s="142">
        <v>224.19</v>
      </c>
      <c r="Q3861" s="30">
        <f t="shared" si="60"/>
        <v>224.19</v>
      </c>
    </row>
    <row r="3862" spans="1:17" x14ac:dyDescent="0.2">
      <c r="A3862" s="139" t="s">
        <v>7720</v>
      </c>
      <c r="B3862" s="140" t="s">
        <v>19158</v>
      </c>
      <c r="C3862" s="141">
        <v>365</v>
      </c>
      <c r="D3862" s="141">
        <v>19</v>
      </c>
      <c r="E3862" s="142">
        <v>6239.4</v>
      </c>
      <c r="F3862" s="142">
        <v>101.24</v>
      </c>
      <c r="G3862" s="142">
        <v>251.21</v>
      </c>
      <c r="H3862" s="142">
        <v>120.37</v>
      </c>
      <c r="I3862" s="142">
        <v>472.82</v>
      </c>
      <c r="Q3862" s="30">
        <f t="shared" si="60"/>
        <v>472.82</v>
      </c>
    </row>
    <row r="3863" spans="1:17" x14ac:dyDescent="0.2">
      <c r="A3863" s="139" t="s">
        <v>7722</v>
      </c>
      <c r="B3863" s="140" t="s">
        <v>19159</v>
      </c>
      <c r="C3863" s="141">
        <v>113</v>
      </c>
      <c r="D3863" s="141">
        <v>3</v>
      </c>
      <c r="E3863" s="142">
        <v>1909.41</v>
      </c>
      <c r="F3863" s="142">
        <v>31.34</v>
      </c>
      <c r="G3863" s="142">
        <v>39.659999999999997</v>
      </c>
      <c r="H3863" s="142">
        <v>36.83</v>
      </c>
      <c r="I3863" s="142">
        <v>107.83</v>
      </c>
      <c r="Q3863" s="30">
        <f t="shared" si="60"/>
        <v>107.83</v>
      </c>
    </row>
    <row r="3864" spans="1:17" x14ac:dyDescent="0.2">
      <c r="A3864" s="139" t="s">
        <v>7724</v>
      </c>
      <c r="B3864" s="140" t="s">
        <v>19160</v>
      </c>
      <c r="C3864" s="141">
        <v>161</v>
      </c>
      <c r="D3864" s="141">
        <v>3</v>
      </c>
      <c r="E3864" s="142">
        <v>559.83000000000004</v>
      </c>
      <c r="F3864" s="142">
        <v>44.66</v>
      </c>
      <c r="G3864" s="142">
        <v>39.659999999999997</v>
      </c>
      <c r="H3864" s="142">
        <v>10.8</v>
      </c>
      <c r="I3864" s="142">
        <v>95.12</v>
      </c>
      <c r="Q3864" s="30">
        <f t="shared" si="60"/>
        <v>95.12</v>
      </c>
    </row>
    <row r="3865" spans="1:17" x14ac:dyDescent="0.2">
      <c r="A3865" s="139" t="s">
        <v>7726</v>
      </c>
      <c r="B3865" s="140" t="s">
        <v>19161</v>
      </c>
      <c r="C3865" s="141">
        <v>12261</v>
      </c>
      <c r="D3865" s="141">
        <v>156</v>
      </c>
      <c r="E3865" s="142">
        <v>112502.84</v>
      </c>
      <c r="F3865" s="142">
        <v>3400.88</v>
      </c>
      <c r="G3865" s="142">
        <v>2062.56</v>
      </c>
      <c r="H3865" s="142">
        <v>2170.31</v>
      </c>
      <c r="I3865" s="142">
        <v>7633.75</v>
      </c>
      <c r="Q3865" s="30">
        <f t="shared" si="60"/>
        <v>7633.75</v>
      </c>
    </row>
    <row r="3866" spans="1:17" x14ac:dyDescent="0.2">
      <c r="A3866" s="139" t="s">
        <v>7728</v>
      </c>
      <c r="B3866" s="140" t="s">
        <v>19162</v>
      </c>
      <c r="C3866" s="141">
        <v>1890</v>
      </c>
      <c r="D3866" s="141">
        <v>47</v>
      </c>
      <c r="E3866" s="142">
        <v>23268.42</v>
      </c>
      <c r="F3866" s="142">
        <v>524.23</v>
      </c>
      <c r="G3866" s="142">
        <v>621.41</v>
      </c>
      <c r="H3866" s="142">
        <v>448.87</v>
      </c>
      <c r="I3866" s="142">
        <v>1594.51</v>
      </c>
      <c r="Q3866" s="30">
        <f t="shared" si="60"/>
        <v>1594.51</v>
      </c>
    </row>
    <row r="3867" spans="1:17" x14ac:dyDescent="0.2">
      <c r="A3867" s="139" t="s">
        <v>7730</v>
      </c>
      <c r="B3867" s="140" t="s">
        <v>19163</v>
      </c>
      <c r="C3867" s="141">
        <v>759</v>
      </c>
      <c r="D3867" s="141">
        <v>28</v>
      </c>
      <c r="E3867" s="142">
        <v>6807.75</v>
      </c>
      <c r="F3867" s="142">
        <v>210.53</v>
      </c>
      <c r="G3867" s="142">
        <v>370.2</v>
      </c>
      <c r="H3867" s="142">
        <v>131.33000000000001</v>
      </c>
      <c r="I3867" s="142">
        <v>712.06</v>
      </c>
      <c r="Q3867" s="30">
        <f t="shared" si="60"/>
        <v>712.06</v>
      </c>
    </row>
    <row r="3868" spans="1:17" x14ac:dyDescent="0.2">
      <c r="A3868" s="139" t="s">
        <v>7732</v>
      </c>
      <c r="B3868" s="140" t="s">
        <v>19164</v>
      </c>
      <c r="C3868" s="141">
        <v>330</v>
      </c>
      <c r="D3868" s="141">
        <v>7</v>
      </c>
      <c r="E3868" s="142">
        <v>2619.91</v>
      </c>
      <c r="F3868" s="142">
        <v>91.54</v>
      </c>
      <c r="G3868" s="142">
        <v>92.55</v>
      </c>
      <c r="H3868" s="142">
        <v>50.54</v>
      </c>
      <c r="I3868" s="142">
        <v>234.63</v>
      </c>
      <c r="Q3868" s="30">
        <f t="shared" si="60"/>
        <v>234.63</v>
      </c>
    </row>
    <row r="3869" spans="1:17" x14ac:dyDescent="0.2">
      <c r="A3869" s="139" t="s">
        <v>7734</v>
      </c>
      <c r="B3869" s="140" t="s">
        <v>19165</v>
      </c>
      <c r="C3869" s="141">
        <v>9131</v>
      </c>
      <c r="D3869" s="141">
        <v>147</v>
      </c>
      <c r="E3869" s="142">
        <v>63630.31</v>
      </c>
      <c r="F3869" s="142">
        <v>2532.6999999999998</v>
      </c>
      <c r="G3869" s="142">
        <v>1943.57</v>
      </c>
      <c r="H3869" s="142">
        <v>1227.5</v>
      </c>
      <c r="I3869" s="142">
        <v>5703.77</v>
      </c>
      <c r="Q3869" s="30">
        <f t="shared" si="60"/>
        <v>5703.77</v>
      </c>
    </row>
    <row r="3870" spans="1:17" x14ac:dyDescent="0.2">
      <c r="A3870" s="139" t="s">
        <v>7736</v>
      </c>
      <c r="B3870" s="140" t="s">
        <v>19166</v>
      </c>
      <c r="C3870" s="141">
        <v>429</v>
      </c>
      <c r="D3870" s="141">
        <v>9</v>
      </c>
      <c r="E3870" s="142">
        <v>1615.01</v>
      </c>
      <c r="F3870" s="142">
        <v>118.99</v>
      </c>
      <c r="G3870" s="142">
        <v>118.99</v>
      </c>
      <c r="H3870" s="142">
        <v>31.15</v>
      </c>
      <c r="I3870" s="142">
        <v>269.13</v>
      </c>
      <c r="Q3870" s="30">
        <f t="shared" si="60"/>
        <v>269.13</v>
      </c>
    </row>
    <row r="3871" spans="1:17" x14ac:dyDescent="0.2">
      <c r="A3871" s="139" t="s">
        <v>7738</v>
      </c>
      <c r="B3871" s="140" t="s">
        <v>19167</v>
      </c>
      <c r="C3871" s="141">
        <v>2192</v>
      </c>
      <c r="D3871" s="141">
        <v>46</v>
      </c>
      <c r="E3871" s="142">
        <v>9006.5300000000007</v>
      </c>
      <c r="F3871" s="142">
        <v>608</v>
      </c>
      <c r="G3871" s="142">
        <v>608.19000000000005</v>
      </c>
      <c r="H3871" s="142">
        <v>173.74</v>
      </c>
      <c r="I3871" s="142">
        <v>1389.93</v>
      </c>
      <c r="Q3871" s="30">
        <f t="shared" si="60"/>
        <v>1389.93</v>
      </c>
    </row>
    <row r="3872" spans="1:17" x14ac:dyDescent="0.2">
      <c r="A3872" s="139" t="s">
        <v>7740</v>
      </c>
      <c r="B3872" s="140" t="s">
        <v>19168</v>
      </c>
      <c r="C3872" s="141">
        <v>1784</v>
      </c>
      <c r="D3872" s="141">
        <v>68</v>
      </c>
      <c r="E3872" s="142">
        <v>43770.91</v>
      </c>
      <c r="F3872" s="142">
        <v>494.83</v>
      </c>
      <c r="G3872" s="142">
        <v>899.06</v>
      </c>
      <c r="H3872" s="142">
        <v>844.39</v>
      </c>
      <c r="I3872" s="142">
        <v>2238.2800000000002</v>
      </c>
      <c r="Q3872" s="30">
        <f t="shared" si="60"/>
        <v>2238.2800000000002</v>
      </c>
    </row>
    <row r="3873" spans="1:17" x14ac:dyDescent="0.2">
      <c r="A3873" s="139" t="s">
        <v>7742</v>
      </c>
      <c r="B3873" s="140" t="s">
        <v>19169</v>
      </c>
      <c r="C3873" s="141">
        <v>873</v>
      </c>
      <c r="D3873" s="141">
        <v>33</v>
      </c>
      <c r="E3873" s="142">
        <v>13808</v>
      </c>
      <c r="F3873" s="142">
        <v>242.14</v>
      </c>
      <c r="G3873" s="142">
        <v>436.31</v>
      </c>
      <c r="H3873" s="142">
        <v>266.38</v>
      </c>
      <c r="I3873" s="142">
        <v>944.83</v>
      </c>
      <c r="Q3873" s="30">
        <f t="shared" si="60"/>
        <v>944.83</v>
      </c>
    </row>
    <row r="3874" spans="1:17" x14ac:dyDescent="0.2">
      <c r="A3874" s="139" t="s">
        <v>7744</v>
      </c>
      <c r="B3874" s="140" t="s">
        <v>19170</v>
      </c>
      <c r="C3874" s="141">
        <v>332</v>
      </c>
      <c r="D3874" s="141">
        <v>8</v>
      </c>
      <c r="E3874" s="142">
        <v>2194.1999999999998</v>
      </c>
      <c r="F3874" s="142">
        <v>92.09</v>
      </c>
      <c r="G3874" s="142">
        <v>105.78</v>
      </c>
      <c r="H3874" s="142">
        <v>42.33</v>
      </c>
      <c r="I3874" s="142">
        <v>240.2</v>
      </c>
      <c r="Q3874" s="30">
        <f t="shared" si="60"/>
        <v>240.2</v>
      </c>
    </row>
    <row r="3875" spans="1:17" x14ac:dyDescent="0.2">
      <c r="A3875" s="139" t="s">
        <v>7746</v>
      </c>
      <c r="B3875" s="140" t="s">
        <v>19171</v>
      </c>
      <c r="C3875" s="141">
        <v>562</v>
      </c>
      <c r="D3875" s="141">
        <v>10</v>
      </c>
      <c r="E3875" s="142">
        <v>28251.34</v>
      </c>
      <c r="F3875" s="142">
        <v>155.88</v>
      </c>
      <c r="G3875" s="142">
        <v>132.22</v>
      </c>
      <c r="H3875" s="142">
        <v>545</v>
      </c>
      <c r="I3875" s="142">
        <v>833.1</v>
      </c>
      <c r="Q3875" s="30">
        <f t="shared" si="60"/>
        <v>833.1</v>
      </c>
    </row>
    <row r="3876" spans="1:17" x14ac:dyDescent="0.2">
      <c r="A3876" s="139" t="s">
        <v>7748</v>
      </c>
      <c r="B3876" s="140" t="s">
        <v>19172</v>
      </c>
      <c r="C3876" s="141">
        <v>291</v>
      </c>
      <c r="D3876" s="141">
        <v>8</v>
      </c>
      <c r="E3876" s="142">
        <v>18848.580000000002</v>
      </c>
      <c r="F3876" s="142">
        <v>80.709999999999994</v>
      </c>
      <c r="G3876" s="142">
        <v>105.78</v>
      </c>
      <c r="H3876" s="142">
        <v>363.61</v>
      </c>
      <c r="I3876" s="142">
        <v>550.1</v>
      </c>
      <c r="Q3876" s="30">
        <f t="shared" si="60"/>
        <v>550.1</v>
      </c>
    </row>
    <row r="3877" spans="1:17" x14ac:dyDescent="0.2">
      <c r="A3877" s="139" t="s">
        <v>7750</v>
      </c>
      <c r="B3877" s="140" t="s">
        <v>19173</v>
      </c>
      <c r="C3877" s="141">
        <v>17810</v>
      </c>
      <c r="D3877" s="141">
        <v>339</v>
      </c>
      <c r="E3877" s="142">
        <v>162080.92000000001</v>
      </c>
      <c r="F3877" s="142">
        <v>4940.0200000000004</v>
      </c>
      <c r="G3877" s="142">
        <v>4482.1000000000004</v>
      </c>
      <c r="H3877" s="142">
        <v>3126.74</v>
      </c>
      <c r="I3877" s="142">
        <v>12548.86</v>
      </c>
      <c r="Q3877" s="30">
        <f t="shared" si="60"/>
        <v>12548.86</v>
      </c>
    </row>
    <row r="3878" spans="1:17" x14ac:dyDescent="0.2">
      <c r="A3878" s="139" t="s">
        <v>7752</v>
      </c>
      <c r="B3878" s="140" t="s">
        <v>19174</v>
      </c>
      <c r="C3878" s="141">
        <v>105</v>
      </c>
      <c r="D3878" s="141">
        <v>4</v>
      </c>
      <c r="E3878" s="142">
        <v>16246.76</v>
      </c>
      <c r="F3878" s="142">
        <v>29.13</v>
      </c>
      <c r="G3878" s="142">
        <v>52.89</v>
      </c>
      <c r="H3878" s="142">
        <v>313.42</v>
      </c>
      <c r="I3878" s="142">
        <v>395.44</v>
      </c>
      <c r="Q3878" s="30">
        <f t="shared" si="60"/>
        <v>395.44</v>
      </c>
    </row>
    <row r="3879" spans="1:17" x14ac:dyDescent="0.2">
      <c r="A3879" s="139" t="s">
        <v>7754</v>
      </c>
      <c r="B3879" s="140" t="s">
        <v>19175</v>
      </c>
      <c r="C3879" s="141">
        <v>175</v>
      </c>
      <c r="D3879" s="141">
        <v>4</v>
      </c>
      <c r="E3879" s="142">
        <v>3695.46</v>
      </c>
      <c r="F3879" s="142">
        <v>48.54</v>
      </c>
      <c r="G3879" s="142">
        <v>52.89</v>
      </c>
      <c r="H3879" s="142">
        <v>71.290000000000006</v>
      </c>
      <c r="I3879" s="142">
        <v>172.72</v>
      </c>
      <c r="Q3879" s="30">
        <f t="shared" si="60"/>
        <v>172.72</v>
      </c>
    </row>
    <row r="3880" spans="1:17" x14ac:dyDescent="0.2">
      <c r="A3880" s="139" t="s">
        <v>7756</v>
      </c>
      <c r="B3880" s="140" t="s">
        <v>19176</v>
      </c>
      <c r="C3880" s="141">
        <v>1363</v>
      </c>
      <c r="D3880" s="141">
        <v>72</v>
      </c>
      <c r="E3880" s="142">
        <v>37083.07</v>
      </c>
      <c r="F3880" s="142">
        <v>378.06</v>
      </c>
      <c r="G3880" s="142">
        <v>951.95</v>
      </c>
      <c r="H3880" s="142">
        <v>715.38</v>
      </c>
      <c r="I3880" s="142">
        <v>2045.39</v>
      </c>
      <c r="Q3880" s="30">
        <f t="shared" si="60"/>
        <v>2045.39</v>
      </c>
    </row>
    <row r="3881" spans="1:17" x14ac:dyDescent="0.2">
      <c r="A3881" s="139" t="s">
        <v>7758</v>
      </c>
      <c r="B3881" s="140" t="s">
        <v>19177</v>
      </c>
      <c r="C3881" s="141">
        <v>132</v>
      </c>
      <c r="D3881" s="141">
        <v>0</v>
      </c>
      <c r="E3881" s="142">
        <v>0</v>
      </c>
      <c r="F3881" s="142">
        <v>36.619999999999997</v>
      </c>
      <c r="G3881" s="142">
        <v>0</v>
      </c>
      <c r="H3881" s="142">
        <v>0</v>
      </c>
      <c r="I3881" s="142">
        <v>36.619999999999997</v>
      </c>
      <c r="Q3881" s="30">
        <f t="shared" si="60"/>
        <v>36.619999999999997</v>
      </c>
    </row>
    <row r="3882" spans="1:17" x14ac:dyDescent="0.2">
      <c r="A3882" s="139" t="s">
        <v>7760</v>
      </c>
      <c r="B3882" s="140" t="s">
        <v>19178</v>
      </c>
      <c r="C3882" s="141">
        <v>71</v>
      </c>
      <c r="D3882" s="141">
        <v>3</v>
      </c>
      <c r="E3882" s="142">
        <v>22181.62</v>
      </c>
      <c r="F3882" s="142">
        <v>19.7</v>
      </c>
      <c r="G3882" s="142">
        <v>39.659999999999997</v>
      </c>
      <c r="H3882" s="142">
        <v>427.91</v>
      </c>
      <c r="I3882" s="142">
        <v>487.27</v>
      </c>
      <c r="Q3882" s="30">
        <f t="shared" si="60"/>
        <v>487.27</v>
      </c>
    </row>
    <row r="3883" spans="1:17" x14ac:dyDescent="0.2">
      <c r="A3883" s="139" t="s">
        <v>7762</v>
      </c>
      <c r="B3883" s="140" t="s">
        <v>19179</v>
      </c>
      <c r="C3883" s="141">
        <v>1224</v>
      </c>
      <c r="D3883" s="141">
        <v>19</v>
      </c>
      <c r="E3883" s="142">
        <v>7029.62</v>
      </c>
      <c r="F3883" s="142">
        <v>339.5</v>
      </c>
      <c r="G3883" s="142">
        <v>251.21</v>
      </c>
      <c r="H3883" s="142">
        <v>135.61000000000001</v>
      </c>
      <c r="I3883" s="142">
        <v>726.32</v>
      </c>
      <c r="Q3883" s="30">
        <f t="shared" si="60"/>
        <v>726.32</v>
      </c>
    </row>
    <row r="3884" spans="1:17" x14ac:dyDescent="0.2">
      <c r="A3884" s="139" t="s">
        <v>7764</v>
      </c>
      <c r="B3884" s="140" t="s">
        <v>19180</v>
      </c>
      <c r="C3884" s="141">
        <v>149</v>
      </c>
      <c r="D3884" s="141">
        <v>6</v>
      </c>
      <c r="E3884" s="142">
        <v>817.35</v>
      </c>
      <c r="F3884" s="142">
        <v>41.33</v>
      </c>
      <c r="G3884" s="142">
        <v>79.33</v>
      </c>
      <c r="H3884" s="142">
        <v>15.77</v>
      </c>
      <c r="I3884" s="142">
        <v>136.43</v>
      </c>
      <c r="Q3884" s="30">
        <f t="shared" si="60"/>
        <v>136.43</v>
      </c>
    </row>
    <row r="3885" spans="1:17" x14ac:dyDescent="0.2">
      <c r="A3885" s="139" t="s">
        <v>7766</v>
      </c>
      <c r="B3885" s="140" t="s">
        <v>19181</v>
      </c>
      <c r="C3885" s="141">
        <v>847</v>
      </c>
      <c r="D3885" s="141">
        <v>25</v>
      </c>
      <c r="E3885" s="142">
        <v>6716.84</v>
      </c>
      <c r="F3885" s="142">
        <v>234.94</v>
      </c>
      <c r="G3885" s="142">
        <v>330.54</v>
      </c>
      <c r="H3885" s="142">
        <v>129.58000000000001</v>
      </c>
      <c r="I3885" s="142">
        <v>695.06</v>
      </c>
      <c r="Q3885" s="30">
        <f t="shared" si="60"/>
        <v>695.06</v>
      </c>
    </row>
    <row r="3886" spans="1:17" x14ac:dyDescent="0.2">
      <c r="A3886" s="139" t="s">
        <v>7768</v>
      </c>
      <c r="B3886" s="140" t="s">
        <v>19182</v>
      </c>
      <c r="C3886" s="141">
        <v>300</v>
      </c>
      <c r="D3886" s="141">
        <v>21</v>
      </c>
      <c r="E3886" s="142">
        <v>7723.79</v>
      </c>
      <c r="F3886" s="142">
        <v>83.22</v>
      </c>
      <c r="G3886" s="142">
        <v>277.66000000000003</v>
      </c>
      <c r="H3886" s="142">
        <v>149</v>
      </c>
      <c r="I3886" s="142">
        <v>509.88</v>
      </c>
      <c r="Q3886" s="30">
        <f t="shared" si="60"/>
        <v>509.88</v>
      </c>
    </row>
    <row r="3887" spans="1:17" x14ac:dyDescent="0.2">
      <c r="A3887" s="139" t="s">
        <v>7770</v>
      </c>
      <c r="B3887" s="140" t="s">
        <v>19183</v>
      </c>
      <c r="C3887" s="141">
        <v>764</v>
      </c>
      <c r="D3887" s="141">
        <v>15</v>
      </c>
      <c r="E3887" s="142">
        <v>194751.18</v>
      </c>
      <c r="F3887" s="142">
        <v>211.91</v>
      </c>
      <c r="G3887" s="142">
        <v>198.32</v>
      </c>
      <c r="H3887" s="142">
        <v>3756.98</v>
      </c>
      <c r="I3887" s="142">
        <v>4167.21</v>
      </c>
      <c r="Q3887" s="30">
        <f t="shared" si="60"/>
        <v>4167.21</v>
      </c>
    </row>
    <row r="3888" spans="1:17" x14ac:dyDescent="0.2">
      <c r="A3888" s="139" t="s">
        <v>7772</v>
      </c>
      <c r="B3888" s="140" t="s">
        <v>19184</v>
      </c>
      <c r="C3888" s="141">
        <v>4730</v>
      </c>
      <c r="D3888" s="141">
        <v>166</v>
      </c>
      <c r="E3888" s="142">
        <v>43416.36</v>
      </c>
      <c r="F3888" s="142">
        <v>1311.98</v>
      </c>
      <c r="G3888" s="142">
        <v>2194.7800000000002</v>
      </c>
      <c r="H3888" s="142">
        <v>837.55</v>
      </c>
      <c r="I3888" s="142">
        <v>4344.3100000000004</v>
      </c>
      <c r="Q3888" s="30">
        <f t="shared" si="60"/>
        <v>4344.3100000000004</v>
      </c>
    </row>
    <row r="3889" spans="1:17" x14ac:dyDescent="0.2">
      <c r="A3889" s="139" t="s">
        <v>7774</v>
      </c>
      <c r="B3889" s="140" t="s">
        <v>19185</v>
      </c>
      <c r="C3889" s="141">
        <v>2155</v>
      </c>
      <c r="D3889" s="141">
        <v>74</v>
      </c>
      <c r="E3889" s="142">
        <v>40955.93</v>
      </c>
      <c r="F3889" s="142">
        <v>597.74</v>
      </c>
      <c r="G3889" s="142">
        <v>978.39</v>
      </c>
      <c r="H3889" s="142">
        <v>790.09</v>
      </c>
      <c r="I3889" s="142">
        <v>2366.2199999999998</v>
      </c>
      <c r="Q3889" s="30">
        <f t="shared" si="60"/>
        <v>2366.2199999999998</v>
      </c>
    </row>
    <row r="3890" spans="1:17" x14ac:dyDescent="0.2">
      <c r="A3890" s="139" t="s">
        <v>7776</v>
      </c>
      <c r="B3890" s="140" t="s">
        <v>19186</v>
      </c>
      <c r="C3890" s="141">
        <v>765</v>
      </c>
      <c r="D3890" s="141">
        <v>18</v>
      </c>
      <c r="E3890" s="142">
        <v>6275.11</v>
      </c>
      <c r="F3890" s="142">
        <v>212.19</v>
      </c>
      <c r="G3890" s="142">
        <v>237.98</v>
      </c>
      <c r="H3890" s="142">
        <v>121.06</v>
      </c>
      <c r="I3890" s="142">
        <v>571.23</v>
      </c>
      <c r="Q3890" s="30">
        <f t="shared" si="60"/>
        <v>571.23</v>
      </c>
    </row>
    <row r="3891" spans="1:17" x14ac:dyDescent="0.2">
      <c r="A3891" s="139" t="s">
        <v>7778</v>
      </c>
      <c r="B3891" s="140" t="s">
        <v>19187</v>
      </c>
      <c r="C3891" s="141">
        <v>2248</v>
      </c>
      <c r="D3891" s="141">
        <v>77</v>
      </c>
      <c r="E3891" s="142">
        <v>26588.69</v>
      </c>
      <c r="F3891" s="142">
        <v>623.54</v>
      </c>
      <c r="G3891" s="142">
        <v>1018.06</v>
      </c>
      <c r="H3891" s="142">
        <v>512.92999999999995</v>
      </c>
      <c r="I3891" s="142">
        <v>2154.5300000000002</v>
      </c>
      <c r="Q3891" s="30">
        <f t="shared" si="60"/>
        <v>2154.5300000000002</v>
      </c>
    </row>
    <row r="3892" spans="1:17" x14ac:dyDescent="0.2">
      <c r="A3892" s="139" t="s">
        <v>7780</v>
      </c>
      <c r="B3892" s="140" t="s">
        <v>19188</v>
      </c>
      <c r="C3892" s="141">
        <v>387</v>
      </c>
      <c r="D3892" s="141">
        <v>33</v>
      </c>
      <c r="E3892" s="142">
        <v>8618.48</v>
      </c>
      <c r="F3892" s="142">
        <v>107.34</v>
      </c>
      <c r="G3892" s="142">
        <v>436.31</v>
      </c>
      <c r="H3892" s="142">
        <v>166.26</v>
      </c>
      <c r="I3892" s="142">
        <v>709.91</v>
      </c>
      <c r="Q3892" s="30">
        <f t="shared" si="60"/>
        <v>709.91</v>
      </c>
    </row>
    <row r="3893" spans="1:17" x14ac:dyDescent="0.2">
      <c r="A3893" s="139" t="s">
        <v>7782</v>
      </c>
      <c r="B3893" s="140" t="s">
        <v>19189</v>
      </c>
      <c r="C3893" s="141">
        <v>5847</v>
      </c>
      <c r="D3893" s="141">
        <v>88</v>
      </c>
      <c r="E3893" s="142">
        <v>26021.71</v>
      </c>
      <c r="F3893" s="142">
        <v>1621.8</v>
      </c>
      <c r="G3893" s="142">
        <v>1163.5</v>
      </c>
      <c r="H3893" s="142">
        <v>501.99</v>
      </c>
      <c r="I3893" s="142">
        <v>3287.29</v>
      </c>
      <c r="Q3893" s="30">
        <f t="shared" si="60"/>
        <v>3287.29</v>
      </c>
    </row>
    <row r="3894" spans="1:17" x14ac:dyDescent="0.2">
      <c r="A3894" s="139" t="s">
        <v>7784</v>
      </c>
      <c r="B3894" s="140" t="s">
        <v>19190</v>
      </c>
      <c r="C3894" s="141">
        <v>227</v>
      </c>
      <c r="D3894" s="141">
        <v>8</v>
      </c>
      <c r="E3894" s="142">
        <v>30058.15</v>
      </c>
      <c r="F3894" s="142">
        <v>62.96</v>
      </c>
      <c r="G3894" s="142">
        <v>105.78</v>
      </c>
      <c r="H3894" s="142">
        <v>579.86</v>
      </c>
      <c r="I3894" s="142">
        <v>748.6</v>
      </c>
      <c r="Q3894" s="30">
        <f t="shared" si="60"/>
        <v>748.6</v>
      </c>
    </row>
    <row r="3895" spans="1:17" x14ac:dyDescent="0.2">
      <c r="A3895" s="139" t="s">
        <v>7786</v>
      </c>
      <c r="B3895" s="140" t="s">
        <v>19191</v>
      </c>
      <c r="C3895" s="141">
        <v>794</v>
      </c>
      <c r="D3895" s="141">
        <v>13</v>
      </c>
      <c r="E3895" s="142">
        <v>8200.76</v>
      </c>
      <c r="F3895" s="142">
        <v>220.23</v>
      </c>
      <c r="G3895" s="142">
        <v>171.88</v>
      </c>
      <c r="H3895" s="142">
        <v>158.19999999999999</v>
      </c>
      <c r="I3895" s="142">
        <v>550.30999999999995</v>
      </c>
      <c r="Q3895" s="30">
        <f t="shared" si="60"/>
        <v>550.30999999999995</v>
      </c>
    </row>
    <row r="3896" spans="1:17" x14ac:dyDescent="0.2">
      <c r="A3896" s="139" t="s">
        <v>7788</v>
      </c>
      <c r="B3896" s="140" t="s">
        <v>19192</v>
      </c>
      <c r="C3896" s="141">
        <v>1935</v>
      </c>
      <c r="D3896" s="141">
        <v>77</v>
      </c>
      <c r="E3896" s="142">
        <v>28901.040000000001</v>
      </c>
      <c r="F3896" s="142">
        <v>536.72</v>
      </c>
      <c r="G3896" s="142">
        <v>1018.06</v>
      </c>
      <c r="H3896" s="142">
        <v>557.54</v>
      </c>
      <c r="I3896" s="142">
        <v>2112.3200000000002</v>
      </c>
      <c r="Q3896" s="30">
        <f t="shared" si="60"/>
        <v>2112.3200000000002</v>
      </c>
    </row>
    <row r="3897" spans="1:17" x14ac:dyDescent="0.2">
      <c r="A3897" s="139" t="s">
        <v>7790</v>
      </c>
      <c r="B3897" s="140" t="s">
        <v>19193</v>
      </c>
      <c r="C3897" s="141">
        <v>851</v>
      </c>
      <c r="D3897" s="141">
        <v>22</v>
      </c>
      <c r="E3897" s="142">
        <v>6851.08</v>
      </c>
      <c r="F3897" s="142">
        <v>236.05</v>
      </c>
      <c r="G3897" s="142">
        <v>290.87</v>
      </c>
      <c r="H3897" s="142">
        <v>132.16999999999999</v>
      </c>
      <c r="I3897" s="142">
        <v>659.09</v>
      </c>
      <c r="Q3897" s="30">
        <f t="shared" si="60"/>
        <v>659.09</v>
      </c>
    </row>
    <row r="3898" spans="1:17" x14ac:dyDescent="0.2">
      <c r="A3898" s="139" t="s">
        <v>7792</v>
      </c>
      <c r="B3898" s="140" t="s">
        <v>19194</v>
      </c>
      <c r="C3898" s="141">
        <v>5581</v>
      </c>
      <c r="D3898" s="141">
        <v>136</v>
      </c>
      <c r="E3898" s="142">
        <v>49584.32</v>
      </c>
      <c r="F3898" s="142">
        <v>1548.02</v>
      </c>
      <c r="G3898" s="142">
        <v>1798.13</v>
      </c>
      <c r="H3898" s="142">
        <v>956.54</v>
      </c>
      <c r="I3898" s="142">
        <v>4302.6899999999996</v>
      </c>
      <c r="Q3898" s="30">
        <f t="shared" si="60"/>
        <v>4302.6899999999996</v>
      </c>
    </row>
    <row r="3899" spans="1:17" x14ac:dyDescent="0.2">
      <c r="A3899" s="139" t="s">
        <v>7794</v>
      </c>
      <c r="B3899" s="140" t="s">
        <v>19195</v>
      </c>
      <c r="C3899" s="141">
        <v>605</v>
      </c>
      <c r="D3899" s="141">
        <v>17</v>
      </c>
      <c r="E3899" s="142">
        <v>4424.93</v>
      </c>
      <c r="F3899" s="142">
        <v>167.81</v>
      </c>
      <c r="G3899" s="142">
        <v>224.77</v>
      </c>
      <c r="H3899" s="142">
        <v>85.36</v>
      </c>
      <c r="I3899" s="142">
        <v>477.94</v>
      </c>
      <c r="Q3899" s="30">
        <f t="shared" si="60"/>
        <v>477.94</v>
      </c>
    </row>
    <row r="3900" spans="1:17" x14ac:dyDescent="0.2">
      <c r="A3900" s="139" t="s">
        <v>7796</v>
      </c>
      <c r="B3900" s="140" t="s">
        <v>19196</v>
      </c>
      <c r="C3900" s="141">
        <v>532</v>
      </c>
      <c r="D3900" s="141">
        <v>11</v>
      </c>
      <c r="E3900" s="142">
        <v>12759.7</v>
      </c>
      <c r="F3900" s="142">
        <v>147.56</v>
      </c>
      <c r="G3900" s="142">
        <v>145.44</v>
      </c>
      <c r="H3900" s="142">
        <v>246.15</v>
      </c>
      <c r="I3900" s="142">
        <v>539.15</v>
      </c>
      <c r="Q3900" s="30">
        <f t="shared" si="60"/>
        <v>539.15</v>
      </c>
    </row>
    <row r="3901" spans="1:17" x14ac:dyDescent="0.2">
      <c r="A3901" s="139" t="s">
        <v>7798</v>
      </c>
      <c r="B3901" s="140" t="s">
        <v>19197</v>
      </c>
      <c r="C3901" s="141">
        <v>172</v>
      </c>
      <c r="D3901" s="141">
        <v>4</v>
      </c>
      <c r="E3901" s="142">
        <v>626.04</v>
      </c>
      <c r="F3901" s="142">
        <v>47.71</v>
      </c>
      <c r="G3901" s="142">
        <v>52.89</v>
      </c>
      <c r="H3901" s="142">
        <v>12.08</v>
      </c>
      <c r="I3901" s="142">
        <v>112.68</v>
      </c>
      <c r="Q3901" s="30">
        <f t="shared" si="60"/>
        <v>112.68</v>
      </c>
    </row>
    <row r="3902" spans="1:17" x14ac:dyDescent="0.2">
      <c r="A3902" s="139" t="s">
        <v>7800</v>
      </c>
      <c r="B3902" s="140" t="s">
        <v>19198</v>
      </c>
      <c r="C3902" s="141">
        <v>1179</v>
      </c>
      <c r="D3902" s="141">
        <v>15</v>
      </c>
      <c r="E3902" s="142">
        <v>4785.59</v>
      </c>
      <c r="F3902" s="142">
        <v>327.02</v>
      </c>
      <c r="G3902" s="142">
        <v>198.32</v>
      </c>
      <c r="H3902" s="142">
        <v>92.32</v>
      </c>
      <c r="I3902" s="142">
        <v>617.66</v>
      </c>
      <c r="Q3902" s="30">
        <f t="shared" si="60"/>
        <v>617.66</v>
      </c>
    </row>
    <row r="3903" spans="1:17" x14ac:dyDescent="0.2">
      <c r="A3903" s="139" t="s">
        <v>7802</v>
      </c>
      <c r="B3903" s="140" t="s">
        <v>19199</v>
      </c>
      <c r="C3903" s="141">
        <v>200</v>
      </c>
      <c r="D3903" s="141">
        <v>11</v>
      </c>
      <c r="E3903" s="142">
        <v>1904.73</v>
      </c>
      <c r="F3903" s="142">
        <v>55.47</v>
      </c>
      <c r="G3903" s="142">
        <v>145.44</v>
      </c>
      <c r="H3903" s="142">
        <v>36.74</v>
      </c>
      <c r="I3903" s="142">
        <v>237.65</v>
      </c>
      <c r="Q3903" s="30">
        <f t="shared" si="60"/>
        <v>237.65</v>
      </c>
    </row>
    <row r="3904" spans="1:17" x14ac:dyDescent="0.2">
      <c r="A3904" s="139" t="s">
        <v>7804</v>
      </c>
      <c r="B3904" s="140" t="s">
        <v>19200</v>
      </c>
      <c r="C3904" s="141">
        <v>413</v>
      </c>
      <c r="D3904" s="141">
        <v>22</v>
      </c>
      <c r="E3904" s="142">
        <v>5264.89</v>
      </c>
      <c r="F3904" s="142">
        <v>114.55</v>
      </c>
      <c r="G3904" s="142">
        <v>290.87</v>
      </c>
      <c r="H3904" s="142">
        <v>101.57</v>
      </c>
      <c r="I3904" s="142">
        <v>506.99</v>
      </c>
      <c r="Q3904" s="30">
        <f t="shared" si="60"/>
        <v>506.99</v>
      </c>
    </row>
    <row r="3905" spans="1:17" x14ac:dyDescent="0.2">
      <c r="A3905" s="139" t="s">
        <v>7806</v>
      </c>
      <c r="B3905" s="140" t="s">
        <v>19201</v>
      </c>
      <c r="C3905" s="141">
        <v>1021</v>
      </c>
      <c r="D3905" s="141">
        <v>24</v>
      </c>
      <c r="E3905" s="142">
        <v>5131.68</v>
      </c>
      <c r="F3905" s="142">
        <v>283.2</v>
      </c>
      <c r="G3905" s="142">
        <v>317.32</v>
      </c>
      <c r="H3905" s="142">
        <v>99</v>
      </c>
      <c r="I3905" s="142">
        <v>699.52</v>
      </c>
      <c r="Q3905" s="30">
        <f t="shared" si="60"/>
        <v>699.52</v>
      </c>
    </row>
    <row r="3906" spans="1:17" x14ac:dyDescent="0.2">
      <c r="A3906" s="139" t="s">
        <v>7808</v>
      </c>
      <c r="B3906" s="140" t="s">
        <v>19202</v>
      </c>
      <c r="C3906" s="141">
        <v>767</v>
      </c>
      <c r="D3906" s="141">
        <v>84</v>
      </c>
      <c r="E3906" s="142">
        <v>20872.95</v>
      </c>
      <c r="F3906" s="142">
        <v>212.74</v>
      </c>
      <c r="G3906" s="142">
        <v>1110.6099999999999</v>
      </c>
      <c r="H3906" s="142">
        <v>402.66</v>
      </c>
      <c r="I3906" s="142">
        <v>1726.01</v>
      </c>
      <c r="Q3906" s="30">
        <f t="shared" si="60"/>
        <v>1726.01</v>
      </c>
    </row>
    <row r="3907" spans="1:17" x14ac:dyDescent="0.2">
      <c r="A3907" s="139" t="s">
        <v>7810</v>
      </c>
      <c r="B3907" s="140" t="s">
        <v>19203</v>
      </c>
      <c r="C3907" s="141">
        <v>195</v>
      </c>
      <c r="D3907" s="141">
        <v>8</v>
      </c>
      <c r="E3907" s="142">
        <v>1385.23</v>
      </c>
      <c r="F3907" s="142">
        <v>54.09</v>
      </c>
      <c r="G3907" s="142">
        <v>105.78</v>
      </c>
      <c r="H3907" s="142">
        <v>26.72</v>
      </c>
      <c r="I3907" s="142">
        <v>186.59</v>
      </c>
      <c r="Q3907" s="30">
        <f t="shared" si="60"/>
        <v>186.59</v>
      </c>
    </row>
    <row r="3908" spans="1:17" x14ac:dyDescent="0.2">
      <c r="A3908" s="139" t="s">
        <v>7812</v>
      </c>
      <c r="B3908" s="140" t="s">
        <v>19204</v>
      </c>
      <c r="C3908" s="141">
        <v>1110</v>
      </c>
      <c r="D3908" s="141">
        <v>44</v>
      </c>
      <c r="E3908" s="142">
        <v>23084.98</v>
      </c>
      <c r="F3908" s="142">
        <v>307.89</v>
      </c>
      <c r="G3908" s="142">
        <v>581.74</v>
      </c>
      <c r="H3908" s="142">
        <v>445.34</v>
      </c>
      <c r="I3908" s="142">
        <v>1334.97</v>
      </c>
      <c r="Q3908" s="30">
        <f t="shared" si="60"/>
        <v>1334.97</v>
      </c>
    </row>
    <row r="3909" spans="1:17" x14ac:dyDescent="0.2">
      <c r="A3909" s="139" t="s">
        <v>7814</v>
      </c>
      <c r="B3909" s="140" t="s">
        <v>19205</v>
      </c>
      <c r="C3909" s="141">
        <v>465</v>
      </c>
      <c r="D3909" s="141">
        <v>5</v>
      </c>
      <c r="E3909" s="142">
        <v>1993.06</v>
      </c>
      <c r="F3909" s="142">
        <v>128.97999999999999</v>
      </c>
      <c r="G3909" s="142">
        <v>66.099999999999994</v>
      </c>
      <c r="H3909" s="142">
        <v>38.450000000000003</v>
      </c>
      <c r="I3909" s="142">
        <v>233.53</v>
      </c>
      <c r="Q3909" s="30">
        <f t="shared" si="60"/>
        <v>233.53</v>
      </c>
    </row>
    <row r="3910" spans="1:17" x14ac:dyDescent="0.2">
      <c r="A3910" s="139" t="s">
        <v>7816</v>
      </c>
      <c r="B3910" s="140" t="s">
        <v>19206</v>
      </c>
      <c r="C3910" s="141">
        <v>386</v>
      </c>
      <c r="D3910" s="141">
        <v>9</v>
      </c>
      <c r="E3910" s="142">
        <v>1604.41</v>
      </c>
      <c r="F3910" s="142">
        <v>107.06</v>
      </c>
      <c r="G3910" s="142">
        <v>118.99</v>
      </c>
      <c r="H3910" s="142">
        <v>30.95</v>
      </c>
      <c r="I3910" s="142">
        <v>257</v>
      </c>
      <c r="Q3910" s="30">
        <f t="shared" si="60"/>
        <v>257</v>
      </c>
    </row>
    <row r="3911" spans="1:17" x14ac:dyDescent="0.2">
      <c r="A3911" s="139" t="s">
        <v>7818</v>
      </c>
      <c r="B3911" s="140" t="s">
        <v>19207</v>
      </c>
      <c r="C3911" s="141">
        <v>646</v>
      </c>
      <c r="D3911" s="141">
        <v>12</v>
      </c>
      <c r="E3911" s="142">
        <v>7194.39</v>
      </c>
      <c r="F3911" s="142">
        <v>179.18</v>
      </c>
      <c r="G3911" s="142">
        <v>158.66</v>
      </c>
      <c r="H3911" s="142">
        <v>138.79</v>
      </c>
      <c r="I3911" s="142">
        <v>476.63</v>
      </c>
      <c r="Q3911" s="30">
        <f t="shared" si="60"/>
        <v>476.63</v>
      </c>
    </row>
    <row r="3912" spans="1:17" x14ac:dyDescent="0.2">
      <c r="A3912" s="139" t="s">
        <v>7820</v>
      </c>
      <c r="B3912" s="140" t="s">
        <v>19208</v>
      </c>
      <c r="C3912" s="141">
        <v>298</v>
      </c>
      <c r="D3912" s="141">
        <v>8</v>
      </c>
      <c r="E3912" s="142">
        <v>1429.45</v>
      </c>
      <c r="F3912" s="142">
        <v>82.66</v>
      </c>
      <c r="G3912" s="142">
        <v>105.78</v>
      </c>
      <c r="H3912" s="142">
        <v>27.58</v>
      </c>
      <c r="I3912" s="142">
        <v>216.02</v>
      </c>
      <c r="Q3912" s="30">
        <f t="shared" si="60"/>
        <v>216.02</v>
      </c>
    </row>
    <row r="3913" spans="1:17" x14ac:dyDescent="0.2">
      <c r="A3913" s="139" t="s">
        <v>7822</v>
      </c>
      <c r="B3913" s="140" t="s">
        <v>19209</v>
      </c>
      <c r="C3913" s="141">
        <v>171</v>
      </c>
      <c r="D3913" s="141">
        <v>10</v>
      </c>
      <c r="E3913" s="142">
        <v>1193.1199999999999</v>
      </c>
      <c r="F3913" s="142">
        <v>47.43</v>
      </c>
      <c r="G3913" s="142">
        <v>132.22</v>
      </c>
      <c r="H3913" s="142">
        <v>23.02</v>
      </c>
      <c r="I3913" s="142">
        <v>202.67</v>
      </c>
      <c r="Q3913" s="30">
        <f t="shared" si="60"/>
        <v>202.67</v>
      </c>
    </row>
    <row r="3914" spans="1:17" x14ac:dyDescent="0.2">
      <c r="A3914" s="139" t="s">
        <v>7824</v>
      </c>
      <c r="B3914" s="140" t="s">
        <v>19210</v>
      </c>
      <c r="C3914" s="141">
        <v>441</v>
      </c>
      <c r="D3914" s="141">
        <v>11</v>
      </c>
      <c r="E3914" s="142">
        <v>2624.01</v>
      </c>
      <c r="F3914" s="142">
        <v>122.32</v>
      </c>
      <c r="G3914" s="142">
        <v>145.44</v>
      </c>
      <c r="H3914" s="142">
        <v>50.62</v>
      </c>
      <c r="I3914" s="142">
        <v>318.38</v>
      </c>
      <c r="Q3914" s="30">
        <f t="shared" si="60"/>
        <v>318.38</v>
      </c>
    </row>
    <row r="3915" spans="1:17" x14ac:dyDescent="0.2">
      <c r="A3915" s="139" t="s">
        <v>7826</v>
      </c>
      <c r="B3915" s="140" t="s">
        <v>19211</v>
      </c>
      <c r="C3915" s="141">
        <v>274</v>
      </c>
      <c r="D3915" s="141">
        <v>6</v>
      </c>
      <c r="E3915" s="142">
        <v>3185.12</v>
      </c>
      <c r="F3915" s="142">
        <v>76</v>
      </c>
      <c r="G3915" s="142">
        <v>79.33</v>
      </c>
      <c r="H3915" s="142">
        <v>61.45</v>
      </c>
      <c r="I3915" s="142">
        <v>216.78</v>
      </c>
      <c r="Q3915" s="30">
        <f t="shared" si="60"/>
        <v>216.78</v>
      </c>
    </row>
    <row r="3916" spans="1:17" x14ac:dyDescent="0.2">
      <c r="A3916" s="139" t="s">
        <v>7828</v>
      </c>
      <c r="B3916" s="140" t="s">
        <v>19212</v>
      </c>
      <c r="C3916" s="141">
        <v>621</v>
      </c>
      <c r="D3916" s="141">
        <v>25</v>
      </c>
      <c r="E3916" s="142">
        <v>9508.17</v>
      </c>
      <c r="F3916" s="142">
        <v>172.25</v>
      </c>
      <c r="G3916" s="142">
        <v>330.54</v>
      </c>
      <c r="H3916" s="142">
        <v>183.42</v>
      </c>
      <c r="I3916" s="142">
        <v>686.21</v>
      </c>
      <c r="Q3916" s="30">
        <f t="shared" si="60"/>
        <v>686.21</v>
      </c>
    </row>
    <row r="3917" spans="1:17" x14ac:dyDescent="0.2">
      <c r="A3917" s="139" t="s">
        <v>7830</v>
      </c>
      <c r="B3917" s="140" t="s">
        <v>19213</v>
      </c>
      <c r="C3917" s="141">
        <v>266</v>
      </c>
      <c r="D3917" s="141">
        <v>3</v>
      </c>
      <c r="E3917" s="142">
        <v>440.17</v>
      </c>
      <c r="F3917" s="142">
        <v>73.78</v>
      </c>
      <c r="G3917" s="142">
        <v>39.659999999999997</v>
      </c>
      <c r="H3917" s="142">
        <v>8.49</v>
      </c>
      <c r="I3917" s="142">
        <v>121.93</v>
      </c>
      <c r="Q3917" s="30">
        <f t="shared" si="60"/>
        <v>121.93</v>
      </c>
    </row>
    <row r="3918" spans="1:17" x14ac:dyDescent="0.2">
      <c r="A3918" s="139" t="s">
        <v>7832</v>
      </c>
      <c r="B3918" s="140" t="s">
        <v>19214</v>
      </c>
      <c r="C3918" s="141">
        <v>166</v>
      </c>
      <c r="D3918" s="141">
        <v>2</v>
      </c>
      <c r="E3918" s="142">
        <v>435.43</v>
      </c>
      <c r="F3918" s="142">
        <v>46.04</v>
      </c>
      <c r="G3918" s="142">
        <v>26.44</v>
      </c>
      <c r="H3918" s="142">
        <v>8.4</v>
      </c>
      <c r="I3918" s="142">
        <v>80.88</v>
      </c>
      <c r="Q3918" s="30">
        <f t="shared" si="60"/>
        <v>80.88</v>
      </c>
    </row>
    <row r="3919" spans="1:17" x14ac:dyDescent="0.2">
      <c r="A3919" s="139" t="s">
        <v>7834</v>
      </c>
      <c r="B3919" s="140" t="s">
        <v>19215</v>
      </c>
      <c r="C3919" s="141">
        <v>105</v>
      </c>
      <c r="D3919" s="141">
        <v>1</v>
      </c>
      <c r="E3919" s="142">
        <v>186.61</v>
      </c>
      <c r="F3919" s="142">
        <v>29.13</v>
      </c>
      <c r="G3919" s="142">
        <v>13.22</v>
      </c>
      <c r="H3919" s="142">
        <v>3.6</v>
      </c>
      <c r="I3919" s="142">
        <v>45.95</v>
      </c>
      <c r="Q3919" s="30">
        <f t="shared" ref="Q3919:Q3982" si="61">I3919+P3919</f>
        <v>45.95</v>
      </c>
    </row>
    <row r="3920" spans="1:17" x14ac:dyDescent="0.2">
      <c r="A3920" s="139" t="s">
        <v>7836</v>
      </c>
      <c r="B3920" s="140" t="s">
        <v>19216</v>
      </c>
      <c r="C3920" s="141">
        <v>490</v>
      </c>
      <c r="D3920" s="141">
        <v>25</v>
      </c>
      <c r="E3920" s="142">
        <v>21957.7</v>
      </c>
      <c r="F3920" s="142">
        <v>135.91</v>
      </c>
      <c r="G3920" s="142">
        <v>330.54</v>
      </c>
      <c r="H3920" s="142">
        <v>423.59</v>
      </c>
      <c r="I3920" s="142">
        <v>890.04</v>
      </c>
      <c r="Q3920" s="30">
        <f t="shared" si="61"/>
        <v>890.04</v>
      </c>
    </row>
    <row r="3921" spans="1:17" x14ac:dyDescent="0.2">
      <c r="A3921" s="139" t="s">
        <v>7838</v>
      </c>
      <c r="B3921" s="140" t="s">
        <v>19217</v>
      </c>
      <c r="C3921" s="141">
        <v>1109</v>
      </c>
      <c r="D3921" s="141">
        <v>41</v>
      </c>
      <c r="E3921" s="142">
        <v>13979.14</v>
      </c>
      <c r="F3921" s="142">
        <v>307.61</v>
      </c>
      <c r="G3921" s="142">
        <v>542.08000000000004</v>
      </c>
      <c r="H3921" s="142">
        <v>269.67</v>
      </c>
      <c r="I3921" s="142">
        <v>1119.3599999999999</v>
      </c>
      <c r="Q3921" s="30">
        <f t="shared" si="61"/>
        <v>1119.3599999999999</v>
      </c>
    </row>
    <row r="3922" spans="1:17" x14ac:dyDescent="0.2">
      <c r="A3922" s="139" t="s">
        <v>7840</v>
      </c>
      <c r="B3922" s="140" t="s">
        <v>19218</v>
      </c>
      <c r="C3922" s="141">
        <v>100</v>
      </c>
      <c r="D3922" s="141">
        <v>10</v>
      </c>
      <c r="E3922" s="142">
        <v>954.24</v>
      </c>
      <c r="F3922" s="142">
        <v>27.74</v>
      </c>
      <c r="G3922" s="142">
        <v>132.22</v>
      </c>
      <c r="H3922" s="142">
        <v>18.41</v>
      </c>
      <c r="I3922" s="142">
        <v>178.37</v>
      </c>
      <c r="Q3922" s="30">
        <f t="shared" si="61"/>
        <v>178.37</v>
      </c>
    </row>
    <row r="3923" spans="1:17" x14ac:dyDescent="0.2">
      <c r="A3923" s="139" t="s">
        <v>7842</v>
      </c>
      <c r="B3923" s="140" t="s">
        <v>19219</v>
      </c>
      <c r="C3923" s="141">
        <v>260</v>
      </c>
      <c r="D3923" s="141">
        <v>4</v>
      </c>
      <c r="E3923" s="142">
        <v>2231.7399999999998</v>
      </c>
      <c r="F3923" s="142">
        <v>80.900000000000006</v>
      </c>
      <c r="G3923" s="142">
        <v>64.22</v>
      </c>
      <c r="H3923" s="142">
        <v>44.7</v>
      </c>
      <c r="I3923" s="142">
        <v>189.82</v>
      </c>
      <c r="Q3923" s="30">
        <f t="shared" si="61"/>
        <v>189.82</v>
      </c>
    </row>
    <row r="3924" spans="1:17" x14ac:dyDescent="0.2">
      <c r="A3924" s="139" t="s">
        <v>7844</v>
      </c>
      <c r="B3924" s="140" t="s">
        <v>19220</v>
      </c>
      <c r="C3924" s="141">
        <v>1175</v>
      </c>
      <c r="D3924" s="141">
        <v>103</v>
      </c>
      <c r="E3924" s="142">
        <v>172510.85</v>
      </c>
      <c r="F3924" s="142">
        <v>365.58</v>
      </c>
      <c r="G3924" s="142">
        <v>1653.71</v>
      </c>
      <c r="H3924" s="142">
        <v>3455.84</v>
      </c>
      <c r="I3924" s="142">
        <v>5475.13</v>
      </c>
      <c r="Q3924" s="30">
        <f t="shared" si="61"/>
        <v>5475.13</v>
      </c>
    </row>
    <row r="3925" spans="1:17" x14ac:dyDescent="0.2">
      <c r="A3925" s="139" t="s">
        <v>7846</v>
      </c>
      <c r="B3925" s="140" t="s">
        <v>19221</v>
      </c>
      <c r="C3925" s="141">
        <v>442</v>
      </c>
      <c r="D3925" s="141">
        <v>10</v>
      </c>
      <c r="E3925" s="142">
        <v>7241.96</v>
      </c>
      <c r="F3925" s="142">
        <v>137.52000000000001</v>
      </c>
      <c r="G3925" s="142">
        <v>160.55000000000001</v>
      </c>
      <c r="H3925" s="142">
        <v>145.07</v>
      </c>
      <c r="I3925" s="142">
        <v>443.14</v>
      </c>
      <c r="Q3925" s="30">
        <f t="shared" si="61"/>
        <v>443.14</v>
      </c>
    </row>
    <row r="3926" spans="1:17" x14ac:dyDescent="0.2">
      <c r="A3926" s="139" t="s">
        <v>7848</v>
      </c>
      <c r="B3926" s="140" t="s">
        <v>19222</v>
      </c>
      <c r="C3926" s="141">
        <v>68</v>
      </c>
      <c r="D3926" s="141">
        <v>2</v>
      </c>
      <c r="E3926" s="142">
        <v>13199.59</v>
      </c>
      <c r="F3926" s="142">
        <v>21.16</v>
      </c>
      <c r="G3926" s="142">
        <v>32.11</v>
      </c>
      <c r="H3926" s="142">
        <v>264.42</v>
      </c>
      <c r="I3926" s="142">
        <v>317.69</v>
      </c>
      <c r="Q3926" s="30">
        <f t="shared" si="61"/>
        <v>317.69</v>
      </c>
    </row>
    <row r="3927" spans="1:17" x14ac:dyDescent="0.2">
      <c r="A3927" s="139" t="s">
        <v>7850</v>
      </c>
      <c r="B3927" s="140" t="s">
        <v>19223</v>
      </c>
      <c r="C3927" s="141">
        <v>3591</v>
      </c>
      <c r="D3927" s="141">
        <v>91</v>
      </c>
      <c r="E3927" s="142">
        <v>68257.67</v>
      </c>
      <c r="F3927" s="142">
        <v>1117.26</v>
      </c>
      <c r="G3927" s="142">
        <v>1461.05</v>
      </c>
      <c r="H3927" s="142">
        <v>1367.38</v>
      </c>
      <c r="I3927" s="142">
        <v>3945.69</v>
      </c>
      <c r="Q3927" s="30">
        <f t="shared" si="61"/>
        <v>3945.69</v>
      </c>
    </row>
    <row r="3928" spans="1:17" x14ac:dyDescent="0.2">
      <c r="A3928" s="139" t="s">
        <v>7852</v>
      </c>
      <c r="B3928" s="140" t="s">
        <v>19224</v>
      </c>
      <c r="C3928" s="141">
        <v>2582</v>
      </c>
      <c r="D3928" s="141">
        <v>47</v>
      </c>
      <c r="E3928" s="142">
        <v>19145.61</v>
      </c>
      <c r="F3928" s="142">
        <v>803.34</v>
      </c>
      <c r="G3928" s="142">
        <v>754.61</v>
      </c>
      <c r="H3928" s="142">
        <v>383.54</v>
      </c>
      <c r="I3928" s="142">
        <v>1941.49</v>
      </c>
      <c r="Q3928" s="30">
        <f t="shared" si="61"/>
        <v>1941.49</v>
      </c>
    </row>
    <row r="3929" spans="1:17" x14ac:dyDescent="0.2">
      <c r="A3929" s="139" t="s">
        <v>7854</v>
      </c>
      <c r="B3929" s="140" t="s">
        <v>19225</v>
      </c>
      <c r="C3929" s="141">
        <v>647</v>
      </c>
      <c r="D3929" s="141">
        <v>23</v>
      </c>
      <c r="E3929" s="142">
        <v>20542.5</v>
      </c>
      <c r="F3929" s="142">
        <v>201.3</v>
      </c>
      <c r="G3929" s="142">
        <v>369.27</v>
      </c>
      <c r="H3929" s="142">
        <v>411.52</v>
      </c>
      <c r="I3929" s="142">
        <v>982.09</v>
      </c>
      <c r="Q3929" s="30">
        <f t="shared" si="61"/>
        <v>982.09</v>
      </c>
    </row>
    <row r="3930" spans="1:17" x14ac:dyDescent="0.2">
      <c r="A3930" s="139" t="s">
        <v>7856</v>
      </c>
      <c r="B3930" s="140" t="s">
        <v>19226</v>
      </c>
      <c r="C3930" s="141">
        <v>2786</v>
      </c>
      <c r="D3930" s="141">
        <v>65</v>
      </c>
      <c r="E3930" s="142">
        <v>45610.8</v>
      </c>
      <c r="F3930" s="142">
        <v>866.81</v>
      </c>
      <c r="G3930" s="142">
        <v>1043.5999999999999</v>
      </c>
      <c r="H3930" s="142">
        <v>913.7</v>
      </c>
      <c r="I3930" s="142">
        <v>2824.11</v>
      </c>
      <c r="Q3930" s="30">
        <f t="shared" si="61"/>
        <v>2824.11</v>
      </c>
    </row>
    <row r="3931" spans="1:17" x14ac:dyDescent="0.2">
      <c r="A3931" s="139" t="s">
        <v>7858</v>
      </c>
      <c r="B3931" s="140" t="s">
        <v>19227</v>
      </c>
      <c r="C3931" s="141">
        <v>481</v>
      </c>
      <c r="D3931" s="141">
        <v>17</v>
      </c>
      <c r="E3931" s="142">
        <v>13239.39</v>
      </c>
      <c r="F3931" s="142">
        <v>149.66</v>
      </c>
      <c r="G3931" s="142">
        <v>272.94</v>
      </c>
      <c r="H3931" s="142">
        <v>265.22000000000003</v>
      </c>
      <c r="I3931" s="142">
        <v>687.82</v>
      </c>
      <c r="Q3931" s="30">
        <f t="shared" si="61"/>
        <v>687.82</v>
      </c>
    </row>
    <row r="3932" spans="1:17" x14ac:dyDescent="0.2">
      <c r="A3932" s="139" t="s">
        <v>7860</v>
      </c>
      <c r="B3932" s="140" t="s">
        <v>19228</v>
      </c>
      <c r="C3932" s="141">
        <v>90</v>
      </c>
      <c r="D3932" s="141">
        <v>20</v>
      </c>
      <c r="E3932" s="142">
        <v>21981.24</v>
      </c>
      <c r="F3932" s="142">
        <v>28</v>
      </c>
      <c r="G3932" s="142">
        <v>321.11</v>
      </c>
      <c r="H3932" s="142">
        <v>440.34</v>
      </c>
      <c r="I3932" s="142">
        <v>789.45</v>
      </c>
      <c r="Q3932" s="30">
        <f t="shared" si="61"/>
        <v>789.45</v>
      </c>
    </row>
    <row r="3933" spans="1:17" x14ac:dyDescent="0.2">
      <c r="A3933" s="139" t="s">
        <v>7862</v>
      </c>
      <c r="B3933" s="140" t="s">
        <v>19229</v>
      </c>
      <c r="C3933" s="141">
        <v>9727</v>
      </c>
      <c r="D3933" s="141">
        <v>175</v>
      </c>
      <c r="E3933" s="142">
        <v>166622.01999999999</v>
      </c>
      <c r="F3933" s="142">
        <v>3026.35</v>
      </c>
      <c r="G3933" s="142">
        <v>2809.7</v>
      </c>
      <c r="H3933" s="142">
        <v>3337.87</v>
      </c>
      <c r="I3933" s="142">
        <v>9173.92</v>
      </c>
      <c r="Q3933" s="30">
        <f t="shared" si="61"/>
        <v>9173.92</v>
      </c>
    </row>
    <row r="3934" spans="1:17" x14ac:dyDescent="0.2">
      <c r="A3934" s="139" t="s">
        <v>7864</v>
      </c>
      <c r="B3934" s="140" t="s">
        <v>19230</v>
      </c>
      <c r="C3934" s="141">
        <v>37</v>
      </c>
      <c r="D3934" s="141">
        <v>0</v>
      </c>
      <c r="E3934" s="142">
        <v>0</v>
      </c>
      <c r="F3934" s="142">
        <v>11.51</v>
      </c>
      <c r="G3934" s="142">
        <v>0</v>
      </c>
      <c r="H3934" s="142">
        <v>0</v>
      </c>
      <c r="I3934" s="142">
        <v>11.51</v>
      </c>
      <c r="Q3934" s="30">
        <f t="shared" si="61"/>
        <v>11.51</v>
      </c>
    </row>
    <row r="3935" spans="1:17" x14ac:dyDescent="0.2">
      <c r="A3935" s="139" t="s">
        <v>7866</v>
      </c>
      <c r="B3935" s="140" t="s">
        <v>19231</v>
      </c>
      <c r="C3935" s="141">
        <v>446</v>
      </c>
      <c r="D3935" s="141">
        <v>8</v>
      </c>
      <c r="E3935" s="142">
        <v>3371.49</v>
      </c>
      <c r="F3935" s="142">
        <v>138.76</v>
      </c>
      <c r="G3935" s="142">
        <v>128.44</v>
      </c>
      <c r="H3935" s="142">
        <v>67.540000000000006</v>
      </c>
      <c r="I3935" s="142">
        <v>334.74</v>
      </c>
      <c r="Q3935" s="30">
        <f t="shared" si="61"/>
        <v>334.74</v>
      </c>
    </row>
    <row r="3936" spans="1:17" x14ac:dyDescent="0.2">
      <c r="A3936" s="139" t="s">
        <v>7868</v>
      </c>
      <c r="B3936" s="140" t="s">
        <v>19232</v>
      </c>
      <c r="C3936" s="141">
        <v>524</v>
      </c>
      <c r="D3936" s="141">
        <v>6</v>
      </c>
      <c r="E3936" s="142">
        <v>5576.67</v>
      </c>
      <c r="F3936" s="142">
        <v>163.03</v>
      </c>
      <c r="G3936" s="142">
        <v>96.34</v>
      </c>
      <c r="H3936" s="142">
        <v>111.71</v>
      </c>
      <c r="I3936" s="142">
        <v>371.08</v>
      </c>
      <c r="Q3936" s="30">
        <f t="shared" si="61"/>
        <v>371.08</v>
      </c>
    </row>
    <row r="3937" spans="1:17" x14ac:dyDescent="0.2">
      <c r="A3937" s="139" t="s">
        <v>7870</v>
      </c>
      <c r="B3937" s="140" t="s">
        <v>19233</v>
      </c>
      <c r="C3937" s="141">
        <v>267</v>
      </c>
      <c r="D3937" s="141">
        <v>7</v>
      </c>
      <c r="E3937" s="142">
        <v>14968.27</v>
      </c>
      <c r="F3937" s="142">
        <v>83.07</v>
      </c>
      <c r="G3937" s="142">
        <v>112.39</v>
      </c>
      <c r="H3937" s="142">
        <v>299.86</v>
      </c>
      <c r="I3937" s="142">
        <v>495.32</v>
      </c>
      <c r="Q3937" s="30">
        <f t="shared" si="61"/>
        <v>495.32</v>
      </c>
    </row>
    <row r="3938" spans="1:17" x14ac:dyDescent="0.2">
      <c r="A3938" s="139" t="s">
        <v>7872</v>
      </c>
      <c r="B3938" s="140" t="s">
        <v>19234</v>
      </c>
      <c r="C3938" s="141">
        <v>36</v>
      </c>
      <c r="D3938" s="141">
        <v>4</v>
      </c>
      <c r="E3938" s="142">
        <v>847.68</v>
      </c>
      <c r="F3938" s="142">
        <v>11.2</v>
      </c>
      <c r="G3938" s="142">
        <v>64.22</v>
      </c>
      <c r="H3938" s="142">
        <v>16.98</v>
      </c>
      <c r="I3938" s="142">
        <v>92.4</v>
      </c>
      <c r="Q3938" s="30">
        <f t="shared" si="61"/>
        <v>92.4</v>
      </c>
    </row>
    <row r="3939" spans="1:17" x14ac:dyDescent="0.2">
      <c r="A3939" s="139" t="s">
        <v>7874</v>
      </c>
      <c r="B3939" s="140" t="s">
        <v>19235</v>
      </c>
      <c r="C3939" s="141">
        <v>450</v>
      </c>
      <c r="D3939" s="141">
        <v>11</v>
      </c>
      <c r="E3939" s="142">
        <v>20282.810000000001</v>
      </c>
      <c r="F3939" s="142">
        <v>140.01</v>
      </c>
      <c r="G3939" s="142">
        <v>176.61</v>
      </c>
      <c r="H3939" s="142">
        <v>406.32</v>
      </c>
      <c r="I3939" s="142">
        <v>722.94</v>
      </c>
      <c r="Q3939" s="30">
        <f t="shared" si="61"/>
        <v>722.94</v>
      </c>
    </row>
    <row r="3940" spans="1:17" x14ac:dyDescent="0.2">
      <c r="A3940" s="139" t="s">
        <v>7876</v>
      </c>
      <c r="B3940" s="140" t="s">
        <v>19236</v>
      </c>
      <c r="C3940" s="141">
        <v>15017</v>
      </c>
      <c r="D3940" s="141">
        <v>275</v>
      </c>
      <c r="E3940" s="142">
        <v>229052.89</v>
      </c>
      <c r="F3940" s="142">
        <v>4672.22</v>
      </c>
      <c r="G3940" s="142">
        <v>4415.25</v>
      </c>
      <c r="H3940" s="142">
        <v>4588.53</v>
      </c>
      <c r="I3940" s="142">
        <v>13676</v>
      </c>
      <c r="Q3940" s="30">
        <f t="shared" si="61"/>
        <v>13676</v>
      </c>
    </row>
    <row r="3941" spans="1:17" x14ac:dyDescent="0.2">
      <c r="A3941" s="139" t="s">
        <v>7878</v>
      </c>
      <c r="B3941" s="140" t="s">
        <v>19237</v>
      </c>
      <c r="C3941" s="141">
        <v>568</v>
      </c>
      <c r="D3941" s="141">
        <v>72</v>
      </c>
      <c r="E3941" s="142">
        <v>361758.69</v>
      </c>
      <c r="F3941" s="142">
        <v>176.72</v>
      </c>
      <c r="G3941" s="142">
        <v>1155.99</v>
      </c>
      <c r="H3941" s="142">
        <v>7246.97</v>
      </c>
      <c r="I3941" s="142">
        <v>8579.68</v>
      </c>
      <c r="Q3941" s="30">
        <f t="shared" si="61"/>
        <v>8579.68</v>
      </c>
    </row>
    <row r="3942" spans="1:17" x14ac:dyDescent="0.2">
      <c r="A3942" s="139" t="s">
        <v>7880</v>
      </c>
      <c r="B3942" s="140" t="s">
        <v>19238</v>
      </c>
      <c r="C3942" s="141">
        <v>786</v>
      </c>
      <c r="D3942" s="141">
        <v>17</v>
      </c>
      <c r="E3942" s="142">
        <v>13051</v>
      </c>
      <c r="F3942" s="142">
        <v>244.54</v>
      </c>
      <c r="G3942" s="142">
        <v>272.94</v>
      </c>
      <c r="H3942" s="142">
        <v>261.45</v>
      </c>
      <c r="I3942" s="142">
        <v>778.93</v>
      </c>
      <c r="Q3942" s="30">
        <f t="shared" si="61"/>
        <v>778.93</v>
      </c>
    </row>
    <row r="3943" spans="1:17" x14ac:dyDescent="0.2">
      <c r="A3943" s="139" t="s">
        <v>7882</v>
      </c>
      <c r="B3943" s="140" t="s">
        <v>19239</v>
      </c>
      <c r="C3943" s="141">
        <v>4788</v>
      </c>
      <c r="D3943" s="141">
        <v>100</v>
      </c>
      <c r="E3943" s="142">
        <v>71770.87</v>
      </c>
      <c r="F3943" s="142">
        <v>1489.69</v>
      </c>
      <c r="G3943" s="142">
        <v>1605.54</v>
      </c>
      <c r="H3943" s="142">
        <v>1437.76</v>
      </c>
      <c r="I3943" s="142">
        <v>4532.99</v>
      </c>
      <c r="Q3943" s="30">
        <f t="shared" si="61"/>
        <v>4532.99</v>
      </c>
    </row>
    <row r="3944" spans="1:17" x14ac:dyDescent="0.2">
      <c r="A3944" s="139" t="s">
        <v>7884</v>
      </c>
      <c r="B3944" s="140" t="s">
        <v>19240</v>
      </c>
      <c r="C3944" s="141">
        <v>209</v>
      </c>
      <c r="D3944" s="141">
        <v>1</v>
      </c>
      <c r="E3944" s="142">
        <v>186.61</v>
      </c>
      <c r="F3944" s="142">
        <v>65.02</v>
      </c>
      <c r="G3944" s="142">
        <v>16.059999999999999</v>
      </c>
      <c r="H3944" s="142">
        <v>3.74</v>
      </c>
      <c r="I3944" s="142">
        <v>84.82</v>
      </c>
      <c r="Q3944" s="30">
        <f t="shared" si="61"/>
        <v>84.82</v>
      </c>
    </row>
    <row r="3945" spans="1:17" x14ac:dyDescent="0.2">
      <c r="A3945" s="139" t="s">
        <v>7886</v>
      </c>
      <c r="B3945" s="140" t="s">
        <v>19241</v>
      </c>
      <c r="C3945" s="141">
        <v>500</v>
      </c>
      <c r="D3945" s="141">
        <v>15</v>
      </c>
      <c r="E3945" s="142">
        <v>8491.43</v>
      </c>
      <c r="F3945" s="142">
        <v>155.57</v>
      </c>
      <c r="G3945" s="142">
        <v>240.83</v>
      </c>
      <c r="H3945" s="142">
        <v>170.1</v>
      </c>
      <c r="I3945" s="142">
        <v>566.5</v>
      </c>
      <c r="Q3945" s="30">
        <f t="shared" si="61"/>
        <v>566.5</v>
      </c>
    </row>
    <row r="3946" spans="1:17" x14ac:dyDescent="0.2">
      <c r="A3946" s="139" t="s">
        <v>7888</v>
      </c>
      <c r="B3946" s="140" t="s">
        <v>19242</v>
      </c>
      <c r="C3946" s="141">
        <v>206</v>
      </c>
      <c r="D3946" s="141">
        <v>21</v>
      </c>
      <c r="E3946" s="142">
        <v>5117.6499999999996</v>
      </c>
      <c r="F3946" s="142">
        <v>64.099999999999994</v>
      </c>
      <c r="G3946" s="142">
        <v>337.17</v>
      </c>
      <c r="H3946" s="142">
        <v>102.52</v>
      </c>
      <c r="I3946" s="142">
        <v>503.79</v>
      </c>
      <c r="Q3946" s="30">
        <f t="shared" si="61"/>
        <v>503.79</v>
      </c>
    </row>
    <row r="3947" spans="1:17" x14ac:dyDescent="0.2">
      <c r="A3947" s="139" t="s">
        <v>7890</v>
      </c>
      <c r="B3947" s="140" t="s">
        <v>19243</v>
      </c>
      <c r="C3947" s="141">
        <v>82</v>
      </c>
      <c r="D3947" s="141">
        <v>8</v>
      </c>
      <c r="E3947" s="142">
        <v>2666.96</v>
      </c>
      <c r="F3947" s="142">
        <v>25.51</v>
      </c>
      <c r="G3947" s="142">
        <v>128.44</v>
      </c>
      <c r="H3947" s="142">
        <v>53.42</v>
      </c>
      <c r="I3947" s="142">
        <v>207.37</v>
      </c>
      <c r="Q3947" s="30">
        <f t="shared" si="61"/>
        <v>207.37</v>
      </c>
    </row>
    <row r="3948" spans="1:17" x14ac:dyDescent="0.2">
      <c r="A3948" s="139" t="s">
        <v>7892</v>
      </c>
      <c r="B3948" s="140" t="s">
        <v>19244</v>
      </c>
      <c r="C3948" s="141">
        <v>1589</v>
      </c>
      <c r="D3948" s="141">
        <v>41</v>
      </c>
      <c r="E3948" s="142">
        <v>41829.9</v>
      </c>
      <c r="F3948" s="142">
        <v>494.38</v>
      </c>
      <c r="G3948" s="142">
        <v>658.27</v>
      </c>
      <c r="H3948" s="142">
        <v>837.96</v>
      </c>
      <c r="I3948" s="142">
        <v>1990.61</v>
      </c>
      <c r="Q3948" s="30">
        <f t="shared" si="61"/>
        <v>1990.61</v>
      </c>
    </row>
    <row r="3949" spans="1:17" x14ac:dyDescent="0.2">
      <c r="A3949" s="139" t="s">
        <v>7894</v>
      </c>
      <c r="B3949" s="140" t="s">
        <v>19245</v>
      </c>
      <c r="C3949" s="141">
        <v>143</v>
      </c>
      <c r="D3949" s="141">
        <v>5</v>
      </c>
      <c r="E3949" s="142">
        <v>1061.53</v>
      </c>
      <c r="F3949" s="142">
        <v>44.49</v>
      </c>
      <c r="G3949" s="142">
        <v>80.28</v>
      </c>
      <c r="H3949" s="142">
        <v>21.26</v>
      </c>
      <c r="I3949" s="142">
        <v>146.03</v>
      </c>
      <c r="Q3949" s="30">
        <f t="shared" si="61"/>
        <v>146.03</v>
      </c>
    </row>
    <row r="3950" spans="1:17" x14ac:dyDescent="0.2">
      <c r="A3950" s="139" t="s">
        <v>7896</v>
      </c>
      <c r="B3950" s="140" t="s">
        <v>19246</v>
      </c>
      <c r="C3950" s="141">
        <v>160</v>
      </c>
      <c r="D3950" s="141">
        <v>9</v>
      </c>
      <c r="E3950" s="142">
        <v>13953.86</v>
      </c>
      <c r="F3950" s="142">
        <v>49.78</v>
      </c>
      <c r="G3950" s="142">
        <v>144.5</v>
      </c>
      <c r="H3950" s="142">
        <v>279.54000000000002</v>
      </c>
      <c r="I3950" s="142">
        <v>473.82</v>
      </c>
      <c r="Q3950" s="30">
        <f t="shared" si="61"/>
        <v>473.82</v>
      </c>
    </row>
    <row r="3951" spans="1:17" x14ac:dyDescent="0.2">
      <c r="A3951" s="139" t="s">
        <v>7898</v>
      </c>
      <c r="B3951" s="140" t="s">
        <v>19247</v>
      </c>
      <c r="C3951" s="141">
        <v>33</v>
      </c>
      <c r="D3951" s="141">
        <v>1</v>
      </c>
      <c r="E3951" s="142">
        <v>14063.69</v>
      </c>
      <c r="F3951" s="142">
        <v>10.26</v>
      </c>
      <c r="G3951" s="142">
        <v>16.059999999999999</v>
      </c>
      <c r="H3951" s="142">
        <v>281.74</v>
      </c>
      <c r="I3951" s="142">
        <v>308.06</v>
      </c>
      <c r="Q3951" s="30">
        <f t="shared" si="61"/>
        <v>308.06</v>
      </c>
    </row>
    <row r="3952" spans="1:17" x14ac:dyDescent="0.2">
      <c r="A3952" s="139" t="s">
        <v>7900</v>
      </c>
      <c r="B3952" s="140" t="s">
        <v>19248</v>
      </c>
      <c r="C3952" s="141">
        <v>25</v>
      </c>
      <c r="D3952" s="141">
        <v>1</v>
      </c>
      <c r="E3952" s="142">
        <v>371.57</v>
      </c>
      <c r="F3952" s="142">
        <v>7.78</v>
      </c>
      <c r="G3952" s="142">
        <v>16.059999999999999</v>
      </c>
      <c r="H3952" s="142">
        <v>7.44</v>
      </c>
      <c r="I3952" s="142">
        <v>31.28</v>
      </c>
      <c r="Q3952" s="30">
        <f t="shared" si="61"/>
        <v>31.28</v>
      </c>
    </row>
    <row r="3953" spans="1:17" x14ac:dyDescent="0.2">
      <c r="A3953" s="139" t="s">
        <v>7902</v>
      </c>
      <c r="B3953" s="140" t="s">
        <v>19249</v>
      </c>
      <c r="C3953" s="141">
        <v>93</v>
      </c>
      <c r="D3953" s="141">
        <v>5</v>
      </c>
      <c r="E3953" s="142">
        <v>1078.8900000000001</v>
      </c>
      <c r="F3953" s="142">
        <v>28.94</v>
      </c>
      <c r="G3953" s="142">
        <v>80.28</v>
      </c>
      <c r="H3953" s="142">
        <v>21.62</v>
      </c>
      <c r="I3953" s="142">
        <v>130.84</v>
      </c>
      <c r="Q3953" s="30">
        <f t="shared" si="61"/>
        <v>130.84</v>
      </c>
    </row>
    <row r="3954" spans="1:17" x14ac:dyDescent="0.2">
      <c r="A3954" s="139" t="s">
        <v>7904</v>
      </c>
      <c r="B3954" s="140" t="s">
        <v>19250</v>
      </c>
      <c r="C3954" s="141">
        <v>46</v>
      </c>
      <c r="D3954" s="141">
        <v>0</v>
      </c>
      <c r="E3954" s="142">
        <v>0</v>
      </c>
      <c r="F3954" s="142">
        <v>14.31</v>
      </c>
      <c r="G3954" s="142">
        <v>0</v>
      </c>
      <c r="H3954" s="142">
        <v>0</v>
      </c>
      <c r="I3954" s="142">
        <v>14.31</v>
      </c>
      <c r="Q3954" s="30">
        <f t="shared" si="61"/>
        <v>14.31</v>
      </c>
    </row>
    <row r="3955" spans="1:17" x14ac:dyDescent="0.2">
      <c r="A3955" s="139" t="s">
        <v>7906</v>
      </c>
      <c r="B3955" s="140" t="s">
        <v>19251</v>
      </c>
      <c r="C3955" s="141">
        <v>190</v>
      </c>
      <c r="D3955" s="141">
        <v>2</v>
      </c>
      <c r="E3955" s="142">
        <v>415.58</v>
      </c>
      <c r="F3955" s="142">
        <v>59.11</v>
      </c>
      <c r="G3955" s="142">
        <v>32.11</v>
      </c>
      <c r="H3955" s="142">
        <v>8.33</v>
      </c>
      <c r="I3955" s="142">
        <v>99.55</v>
      </c>
      <c r="Q3955" s="30">
        <f t="shared" si="61"/>
        <v>99.55</v>
      </c>
    </row>
    <row r="3956" spans="1:17" x14ac:dyDescent="0.2">
      <c r="A3956" s="139" t="s">
        <v>7908</v>
      </c>
      <c r="B3956" s="140" t="s">
        <v>19252</v>
      </c>
      <c r="C3956" s="141">
        <v>722</v>
      </c>
      <c r="D3956" s="141">
        <v>28</v>
      </c>
      <c r="E3956" s="142">
        <v>11780.46</v>
      </c>
      <c r="F3956" s="142">
        <v>224.63</v>
      </c>
      <c r="G3956" s="142">
        <v>449.55</v>
      </c>
      <c r="H3956" s="142">
        <v>235.99</v>
      </c>
      <c r="I3956" s="142">
        <v>910.17</v>
      </c>
      <c r="Q3956" s="30">
        <f t="shared" si="61"/>
        <v>910.17</v>
      </c>
    </row>
    <row r="3957" spans="1:17" x14ac:dyDescent="0.2">
      <c r="A3957" s="139" t="s">
        <v>7910</v>
      </c>
      <c r="B3957" s="140" t="s">
        <v>19253</v>
      </c>
      <c r="C3957" s="141">
        <v>19</v>
      </c>
      <c r="D3957" s="141">
        <v>1</v>
      </c>
      <c r="E3957" s="142">
        <v>217.72</v>
      </c>
      <c r="F3957" s="142">
        <v>5.91</v>
      </c>
      <c r="G3957" s="142">
        <v>16.059999999999999</v>
      </c>
      <c r="H3957" s="142">
        <v>4.3600000000000003</v>
      </c>
      <c r="I3957" s="142">
        <v>26.33</v>
      </c>
      <c r="Q3957" s="30">
        <f t="shared" si="61"/>
        <v>26.33</v>
      </c>
    </row>
    <row r="3958" spans="1:17" x14ac:dyDescent="0.2">
      <c r="A3958" s="139" t="s">
        <v>7912</v>
      </c>
      <c r="B3958" s="140" t="s">
        <v>19254</v>
      </c>
      <c r="C3958" s="141">
        <v>24654</v>
      </c>
      <c r="D3958" s="141">
        <v>435</v>
      </c>
      <c r="E3958" s="142">
        <v>292382.46000000002</v>
      </c>
      <c r="F3958" s="142">
        <v>7670.58</v>
      </c>
      <c r="G3958" s="142">
        <v>6984.12</v>
      </c>
      <c r="H3958" s="142">
        <v>5857.18</v>
      </c>
      <c r="I3958" s="142">
        <v>20511.88</v>
      </c>
      <c r="Q3958" s="30">
        <f t="shared" si="61"/>
        <v>20511.88</v>
      </c>
    </row>
    <row r="3959" spans="1:17" x14ac:dyDescent="0.2">
      <c r="A3959" s="139" t="s">
        <v>7914</v>
      </c>
      <c r="B3959" s="140" t="s">
        <v>19255</v>
      </c>
      <c r="C3959" s="141">
        <v>171</v>
      </c>
      <c r="D3959" s="141">
        <v>1</v>
      </c>
      <c r="E3959" s="142">
        <v>5952.19</v>
      </c>
      <c r="F3959" s="142">
        <v>53.2</v>
      </c>
      <c r="G3959" s="142">
        <v>16.059999999999999</v>
      </c>
      <c r="H3959" s="142">
        <v>119.24</v>
      </c>
      <c r="I3959" s="142">
        <v>188.5</v>
      </c>
      <c r="Q3959" s="30">
        <f t="shared" si="61"/>
        <v>188.5</v>
      </c>
    </row>
    <row r="3960" spans="1:17" x14ac:dyDescent="0.2">
      <c r="A3960" s="139" t="s">
        <v>7916</v>
      </c>
      <c r="B3960" s="140" t="s">
        <v>19256</v>
      </c>
      <c r="C3960" s="141">
        <v>83</v>
      </c>
      <c r="D3960" s="141">
        <v>0</v>
      </c>
      <c r="E3960" s="142">
        <v>0</v>
      </c>
      <c r="F3960" s="142">
        <v>25.82</v>
      </c>
      <c r="G3960" s="142">
        <v>0</v>
      </c>
      <c r="H3960" s="142">
        <v>0</v>
      </c>
      <c r="I3960" s="142">
        <v>25.82</v>
      </c>
      <c r="Q3960" s="30">
        <f t="shared" si="61"/>
        <v>25.82</v>
      </c>
    </row>
    <row r="3961" spans="1:17" x14ac:dyDescent="0.2">
      <c r="A3961" s="139" t="s">
        <v>7918</v>
      </c>
      <c r="B3961" s="140" t="s">
        <v>19257</v>
      </c>
      <c r="C3961" s="141">
        <v>40</v>
      </c>
      <c r="D3961" s="141">
        <v>3</v>
      </c>
      <c r="E3961" s="142">
        <v>472.75</v>
      </c>
      <c r="F3961" s="142">
        <v>12.45</v>
      </c>
      <c r="G3961" s="142">
        <v>48.17</v>
      </c>
      <c r="H3961" s="142">
        <v>9.4700000000000006</v>
      </c>
      <c r="I3961" s="142">
        <v>70.09</v>
      </c>
      <c r="Q3961" s="30">
        <f t="shared" si="61"/>
        <v>70.09</v>
      </c>
    </row>
    <row r="3962" spans="1:17" x14ac:dyDescent="0.2">
      <c r="A3962" s="139" t="s">
        <v>7920</v>
      </c>
      <c r="B3962" s="140" t="s">
        <v>19258</v>
      </c>
      <c r="C3962" s="141">
        <v>89</v>
      </c>
      <c r="D3962" s="141">
        <v>4</v>
      </c>
      <c r="E3962" s="142">
        <v>775.57</v>
      </c>
      <c r="F3962" s="142">
        <v>27.69</v>
      </c>
      <c r="G3962" s="142">
        <v>64.22</v>
      </c>
      <c r="H3962" s="142">
        <v>15.54</v>
      </c>
      <c r="I3962" s="142">
        <v>107.45</v>
      </c>
      <c r="Q3962" s="30">
        <f t="shared" si="61"/>
        <v>107.45</v>
      </c>
    </row>
    <row r="3963" spans="1:17" x14ac:dyDescent="0.2">
      <c r="A3963" s="139" t="s">
        <v>7922</v>
      </c>
      <c r="B3963" s="140" t="s">
        <v>19259</v>
      </c>
      <c r="C3963" s="141">
        <v>128</v>
      </c>
      <c r="D3963" s="141">
        <v>0</v>
      </c>
      <c r="E3963" s="142">
        <v>0</v>
      </c>
      <c r="F3963" s="142">
        <v>39.82</v>
      </c>
      <c r="G3963" s="142">
        <v>0</v>
      </c>
      <c r="H3963" s="142">
        <v>0</v>
      </c>
      <c r="I3963" s="142">
        <v>39.82</v>
      </c>
      <c r="Q3963" s="30">
        <f t="shared" si="61"/>
        <v>39.82</v>
      </c>
    </row>
    <row r="3964" spans="1:17" x14ac:dyDescent="0.2">
      <c r="A3964" s="139" t="s">
        <v>7924</v>
      </c>
      <c r="B3964" s="140" t="s">
        <v>19260</v>
      </c>
      <c r="C3964" s="141">
        <v>1074</v>
      </c>
      <c r="D3964" s="141">
        <v>32</v>
      </c>
      <c r="E3964" s="142">
        <v>11770.22</v>
      </c>
      <c r="F3964" s="142">
        <v>334.15</v>
      </c>
      <c r="G3964" s="142">
        <v>513.78</v>
      </c>
      <c r="H3964" s="142">
        <v>235.79</v>
      </c>
      <c r="I3964" s="142">
        <v>1083.72</v>
      </c>
      <c r="Q3964" s="30">
        <f t="shared" si="61"/>
        <v>1083.72</v>
      </c>
    </row>
    <row r="3965" spans="1:17" x14ac:dyDescent="0.2">
      <c r="A3965" s="139" t="s">
        <v>7926</v>
      </c>
      <c r="B3965" s="140" t="s">
        <v>19261</v>
      </c>
      <c r="C3965" s="141">
        <v>395</v>
      </c>
      <c r="D3965" s="141">
        <v>10</v>
      </c>
      <c r="E3965" s="142">
        <v>2776.37</v>
      </c>
      <c r="F3965" s="142">
        <v>122.9</v>
      </c>
      <c r="G3965" s="142">
        <v>160.55000000000001</v>
      </c>
      <c r="H3965" s="142">
        <v>55.62</v>
      </c>
      <c r="I3965" s="142">
        <v>339.07</v>
      </c>
      <c r="Q3965" s="30">
        <f t="shared" si="61"/>
        <v>339.07</v>
      </c>
    </row>
    <row r="3966" spans="1:17" x14ac:dyDescent="0.2">
      <c r="A3966" s="139" t="s">
        <v>7928</v>
      </c>
      <c r="B3966" s="140" t="s">
        <v>19262</v>
      </c>
      <c r="C3966" s="141">
        <v>48</v>
      </c>
      <c r="D3966" s="141">
        <v>0</v>
      </c>
      <c r="E3966" s="142">
        <v>0</v>
      </c>
      <c r="F3966" s="142">
        <v>14.94</v>
      </c>
      <c r="G3966" s="142">
        <v>0</v>
      </c>
      <c r="H3966" s="142">
        <v>0</v>
      </c>
      <c r="I3966" s="142">
        <v>14.94</v>
      </c>
      <c r="Q3966" s="30">
        <f t="shared" si="61"/>
        <v>14.94</v>
      </c>
    </row>
    <row r="3967" spans="1:17" x14ac:dyDescent="0.2">
      <c r="A3967" s="139" t="s">
        <v>7930</v>
      </c>
      <c r="B3967" s="140" t="s">
        <v>19263</v>
      </c>
      <c r="C3967" s="141">
        <v>9</v>
      </c>
      <c r="D3967" s="141">
        <v>0</v>
      </c>
      <c r="E3967" s="142">
        <v>0</v>
      </c>
      <c r="F3967" s="142">
        <v>2.8</v>
      </c>
      <c r="G3967" s="142">
        <v>0</v>
      </c>
      <c r="H3967" s="142">
        <v>0</v>
      </c>
      <c r="I3967" s="142">
        <v>2.8</v>
      </c>
      <c r="Q3967" s="30">
        <f t="shared" si="61"/>
        <v>2.8</v>
      </c>
    </row>
    <row r="3968" spans="1:17" x14ac:dyDescent="0.2">
      <c r="A3968" s="139" t="s">
        <v>7932</v>
      </c>
      <c r="B3968" s="140" t="s">
        <v>19264</v>
      </c>
      <c r="C3968" s="141">
        <v>2073</v>
      </c>
      <c r="D3968" s="141">
        <v>61</v>
      </c>
      <c r="E3968" s="142">
        <v>76044.14</v>
      </c>
      <c r="F3968" s="142">
        <v>644.97</v>
      </c>
      <c r="G3968" s="142">
        <v>979.38</v>
      </c>
      <c r="H3968" s="142">
        <v>1523.36</v>
      </c>
      <c r="I3968" s="142">
        <v>3147.71</v>
      </c>
      <c r="Q3968" s="30">
        <f t="shared" si="61"/>
        <v>3147.71</v>
      </c>
    </row>
    <row r="3969" spans="1:17" x14ac:dyDescent="0.2">
      <c r="A3969" s="139" t="s">
        <v>7934</v>
      </c>
      <c r="B3969" s="140" t="s">
        <v>19265</v>
      </c>
      <c r="C3969" s="141">
        <v>2273</v>
      </c>
      <c r="D3969" s="141">
        <v>52</v>
      </c>
      <c r="E3969" s="142">
        <v>34344.71</v>
      </c>
      <c r="F3969" s="142">
        <v>707.2</v>
      </c>
      <c r="G3969" s="142">
        <v>834.88</v>
      </c>
      <c r="H3969" s="142">
        <v>688.02</v>
      </c>
      <c r="I3969" s="142">
        <v>2230.1</v>
      </c>
      <c r="Q3969" s="30">
        <f t="shared" si="61"/>
        <v>2230.1</v>
      </c>
    </row>
    <row r="3970" spans="1:17" x14ac:dyDescent="0.2">
      <c r="A3970" s="139" t="s">
        <v>7936</v>
      </c>
      <c r="B3970" s="140" t="s">
        <v>19266</v>
      </c>
      <c r="C3970" s="141">
        <v>23</v>
      </c>
      <c r="D3970" s="141">
        <v>2</v>
      </c>
      <c r="E3970" s="142">
        <v>1350.99</v>
      </c>
      <c r="F3970" s="142">
        <v>7.15</v>
      </c>
      <c r="G3970" s="142">
        <v>32.11</v>
      </c>
      <c r="H3970" s="142">
        <v>27.06</v>
      </c>
      <c r="I3970" s="142">
        <v>66.319999999999993</v>
      </c>
      <c r="Q3970" s="30">
        <f t="shared" si="61"/>
        <v>66.319999999999993</v>
      </c>
    </row>
    <row r="3971" spans="1:17" x14ac:dyDescent="0.2">
      <c r="A3971" s="139" t="s">
        <v>7938</v>
      </c>
      <c r="B3971" s="140" t="s">
        <v>19267</v>
      </c>
      <c r="C3971" s="141">
        <v>186</v>
      </c>
      <c r="D3971" s="141">
        <v>4</v>
      </c>
      <c r="E3971" s="142">
        <v>811.77</v>
      </c>
      <c r="F3971" s="142">
        <v>57.87</v>
      </c>
      <c r="G3971" s="142">
        <v>64.22</v>
      </c>
      <c r="H3971" s="142">
        <v>16.260000000000002</v>
      </c>
      <c r="I3971" s="142">
        <v>138.35</v>
      </c>
      <c r="Q3971" s="30">
        <f t="shared" si="61"/>
        <v>138.35</v>
      </c>
    </row>
    <row r="3972" spans="1:17" x14ac:dyDescent="0.2">
      <c r="A3972" s="139" t="s">
        <v>7940</v>
      </c>
      <c r="B3972" s="140" t="s">
        <v>19268</v>
      </c>
      <c r="C3972" s="141">
        <v>194</v>
      </c>
      <c r="D3972" s="141">
        <v>17</v>
      </c>
      <c r="E3972" s="142">
        <v>3717.98</v>
      </c>
      <c r="F3972" s="142">
        <v>60.36</v>
      </c>
      <c r="G3972" s="142">
        <v>272.94</v>
      </c>
      <c r="H3972" s="142">
        <v>74.48</v>
      </c>
      <c r="I3972" s="142">
        <v>407.78</v>
      </c>
      <c r="Q3972" s="30">
        <f t="shared" si="61"/>
        <v>407.78</v>
      </c>
    </row>
    <row r="3973" spans="1:17" x14ac:dyDescent="0.2">
      <c r="A3973" s="139" t="s">
        <v>7942</v>
      </c>
      <c r="B3973" s="140" t="s">
        <v>19269</v>
      </c>
      <c r="C3973" s="141">
        <v>300</v>
      </c>
      <c r="D3973" s="141">
        <v>2</v>
      </c>
      <c r="E3973" s="142">
        <v>300.2</v>
      </c>
      <c r="F3973" s="142">
        <v>93.34</v>
      </c>
      <c r="G3973" s="142">
        <v>32.11</v>
      </c>
      <c r="H3973" s="142">
        <v>6.02</v>
      </c>
      <c r="I3973" s="142">
        <v>131.47</v>
      </c>
      <c r="Q3973" s="30">
        <f t="shared" si="61"/>
        <v>131.47</v>
      </c>
    </row>
    <row r="3974" spans="1:17" x14ac:dyDescent="0.2">
      <c r="A3974" s="139" t="s">
        <v>7944</v>
      </c>
      <c r="B3974" s="140" t="s">
        <v>19270</v>
      </c>
      <c r="C3974" s="141">
        <v>153</v>
      </c>
      <c r="D3974" s="141">
        <v>1</v>
      </c>
      <c r="E3974" s="142">
        <v>37.32</v>
      </c>
      <c r="F3974" s="142">
        <v>47.6</v>
      </c>
      <c r="G3974" s="142">
        <v>16.059999999999999</v>
      </c>
      <c r="H3974" s="142">
        <v>0.74</v>
      </c>
      <c r="I3974" s="142">
        <v>64.400000000000006</v>
      </c>
      <c r="Q3974" s="30">
        <f t="shared" si="61"/>
        <v>64.400000000000006</v>
      </c>
    </row>
    <row r="3975" spans="1:17" x14ac:dyDescent="0.2">
      <c r="A3975" s="139" t="s">
        <v>7946</v>
      </c>
      <c r="B3975" s="140" t="s">
        <v>19271</v>
      </c>
      <c r="C3975" s="141">
        <v>286</v>
      </c>
      <c r="D3975" s="141">
        <v>1</v>
      </c>
      <c r="E3975" s="142">
        <v>711.6</v>
      </c>
      <c r="F3975" s="142">
        <v>88.98</v>
      </c>
      <c r="G3975" s="142">
        <v>16.059999999999999</v>
      </c>
      <c r="H3975" s="142">
        <v>14.26</v>
      </c>
      <c r="I3975" s="142">
        <v>119.3</v>
      </c>
      <c r="Q3975" s="30">
        <f t="shared" si="61"/>
        <v>119.3</v>
      </c>
    </row>
    <row r="3976" spans="1:17" x14ac:dyDescent="0.2">
      <c r="A3976" s="139" t="s">
        <v>7948</v>
      </c>
      <c r="B3976" s="140" t="s">
        <v>19272</v>
      </c>
      <c r="C3976" s="141">
        <v>310</v>
      </c>
      <c r="D3976" s="141">
        <v>9</v>
      </c>
      <c r="E3976" s="142">
        <v>7574.07</v>
      </c>
      <c r="F3976" s="142">
        <v>96.45</v>
      </c>
      <c r="G3976" s="142">
        <v>144.5</v>
      </c>
      <c r="H3976" s="142">
        <v>151.72999999999999</v>
      </c>
      <c r="I3976" s="142">
        <v>392.68</v>
      </c>
      <c r="Q3976" s="30">
        <f t="shared" si="61"/>
        <v>392.68</v>
      </c>
    </row>
    <row r="3977" spans="1:17" x14ac:dyDescent="0.2">
      <c r="A3977" s="139" t="s">
        <v>7950</v>
      </c>
      <c r="B3977" s="140" t="s">
        <v>19273</v>
      </c>
      <c r="C3977" s="141">
        <v>36</v>
      </c>
      <c r="D3977" s="141">
        <v>0</v>
      </c>
      <c r="E3977" s="142">
        <v>0</v>
      </c>
      <c r="F3977" s="142">
        <v>11.2</v>
      </c>
      <c r="G3977" s="142">
        <v>0</v>
      </c>
      <c r="H3977" s="142">
        <v>0</v>
      </c>
      <c r="I3977" s="142">
        <v>11.2</v>
      </c>
      <c r="Q3977" s="30">
        <f t="shared" si="61"/>
        <v>11.2</v>
      </c>
    </row>
    <row r="3978" spans="1:17" x14ac:dyDescent="0.2">
      <c r="A3978" s="139" t="s">
        <v>7952</v>
      </c>
      <c r="B3978" s="140" t="s">
        <v>19274</v>
      </c>
      <c r="C3978" s="141">
        <v>526</v>
      </c>
      <c r="D3978" s="141">
        <v>17</v>
      </c>
      <c r="E3978" s="142">
        <v>5662.01</v>
      </c>
      <c r="F3978" s="142">
        <v>163.66</v>
      </c>
      <c r="G3978" s="142">
        <v>272.94</v>
      </c>
      <c r="H3978" s="142">
        <v>113.42</v>
      </c>
      <c r="I3978" s="142">
        <v>550.02</v>
      </c>
      <c r="Q3978" s="30">
        <f t="shared" si="61"/>
        <v>550.02</v>
      </c>
    </row>
    <row r="3979" spans="1:17" x14ac:dyDescent="0.2">
      <c r="A3979" s="139" t="s">
        <v>7954</v>
      </c>
      <c r="B3979" s="140" t="s">
        <v>19275</v>
      </c>
      <c r="C3979" s="141">
        <v>56</v>
      </c>
      <c r="D3979" s="141">
        <v>1</v>
      </c>
      <c r="E3979" s="142">
        <v>313.26</v>
      </c>
      <c r="F3979" s="142">
        <v>17.420000000000002</v>
      </c>
      <c r="G3979" s="142">
        <v>16.059999999999999</v>
      </c>
      <c r="H3979" s="142">
        <v>6.27</v>
      </c>
      <c r="I3979" s="142">
        <v>39.75</v>
      </c>
      <c r="Q3979" s="30">
        <f t="shared" si="61"/>
        <v>39.75</v>
      </c>
    </row>
    <row r="3980" spans="1:17" x14ac:dyDescent="0.2">
      <c r="A3980" s="139" t="s">
        <v>7956</v>
      </c>
      <c r="B3980" s="140" t="s">
        <v>19276</v>
      </c>
      <c r="C3980" s="141">
        <v>172</v>
      </c>
      <c r="D3980" s="141">
        <v>3</v>
      </c>
      <c r="E3980" s="142">
        <v>1924.47</v>
      </c>
      <c r="F3980" s="142">
        <v>53.51</v>
      </c>
      <c r="G3980" s="142">
        <v>48.17</v>
      </c>
      <c r="H3980" s="142">
        <v>38.549999999999997</v>
      </c>
      <c r="I3980" s="142">
        <v>140.22999999999999</v>
      </c>
      <c r="Q3980" s="30">
        <f t="shared" si="61"/>
        <v>140.22999999999999</v>
      </c>
    </row>
    <row r="3981" spans="1:17" x14ac:dyDescent="0.2">
      <c r="A3981" s="139" t="s">
        <v>7958</v>
      </c>
      <c r="B3981" s="140" t="s">
        <v>19277</v>
      </c>
      <c r="C3981" s="141">
        <v>1632</v>
      </c>
      <c r="D3981" s="141">
        <v>38</v>
      </c>
      <c r="E3981" s="142">
        <v>16053.02</v>
      </c>
      <c r="F3981" s="142">
        <v>507.76</v>
      </c>
      <c r="G3981" s="142">
        <v>610.1</v>
      </c>
      <c r="H3981" s="142">
        <v>321.58</v>
      </c>
      <c r="I3981" s="142">
        <v>1439.44</v>
      </c>
      <c r="Q3981" s="30">
        <f t="shared" si="61"/>
        <v>1439.44</v>
      </c>
    </row>
    <row r="3982" spans="1:17" x14ac:dyDescent="0.2">
      <c r="A3982" s="139" t="s">
        <v>7960</v>
      </c>
      <c r="B3982" s="140" t="s">
        <v>19278</v>
      </c>
      <c r="C3982" s="141">
        <v>82</v>
      </c>
      <c r="D3982" s="141">
        <v>1</v>
      </c>
      <c r="E3982" s="142">
        <v>248.82</v>
      </c>
      <c r="F3982" s="142">
        <v>25.51</v>
      </c>
      <c r="G3982" s="142">
        <v>16.059999999999999</v>
      </c>
      <c r="H3982" s="142">
        <v>4.9800000000000004</v>
      </c>
      <c r="I3982" s="142">
        <v>46.55</v>
      </c>
      <c r="Q3982" s="30">
        <f t="shared" si="61"/>
        <v>46.55</v>
      </c>
    </row>
    <row r="3983" spans="1:17" x14ac:dyDescent="0.2">
      <c r="A3983" s="139" t="s">
        <v>7962</v>
      </c>
      <c r="B3983" s="140" t="s">
        <v>19279</v>
      </c>
      <c r="C3983" s="141">
        <v>2055</v>
      </c>
      <c r="D3983" s="141">
        <v>36</v>
      </c>
      <c r="E3983" s="142">
        <v>14259.99</v>
      </c>
      <c r="F3983" s="142">
        <v>639.37</v>
      </c>
      <c r="G3983" s="142">
        <v>578</v>
      </c>
      <c r="H3983" s="142">
        <v>285.66000000000003</v>
      </c>
      <c r="I3983" s="142">
        <v>1503.03</v>
      </c>
      <c r="Q3983" s="30">
        <f t="shared" ref="Q3983:Q4046" si="62">I3983+P3983</f>
        <v>1503.03</v>
      </c>
    </row>
    <row r="3984" spans="1:17" x14ac:dyDescent="0.2">
      <c r="A3984" s="139" t="s">
        <v>7964</v>
      </c>
      <c r="B3984" s="140" t="s">
        <v>19280</v>
      </c>
      <c r="C3984" s="141">
        <v>93</v>
      </c>
      <c r="D3984" s="141">
        <v>0</v>
      </c>
      <c r="E3984" s="142">
        <v>0</v>
      </c>
      <c r="F3984" s="142">
        <v>28.94</v>
      </c>
      <c r="G3984" s="142">
        <v>0</v>
      </c>
      <c r="H3984" s="142">
        <v>0</v>
      </c>
      <c r="I3984" s="142">
        <v>28.94</v>
      </c>
      <c r="Q3984" s="30">
        <f t="shared" si="62"/>
        <v>28.94</v>
      </c>
    </row>
    <row r="3985" spans="1:17" x14ac:dyDescent="0.2">
      <c r="A3985" s="139" t="s">
        <v>7966</v>
      </c>
      <c r="B3985" s="140" t="s">
        <v>19281</v>
      </c>
      <c r="C3985" s="141">
        <v>138</v>
      </c>
      <c r="D3985" s="141">
        <v>4</v>
      </c>
      <c r="E3985" s="142">
        <v>945.5</v>
      </c>
      <c r="F3985" s="142">
        <v>42.94</v>
      </c>
      <c r="G3985" s="142">
        <v>64.22</v>
      </c>
      <c r="H3985" s="142">
        <v>18.940000000000001</v>
      </c>
      <c r="I3985" s="142">
        <v>126.1</v>
      </c>
      <c r="Q3985" s="30">
        <f t="shared" si="62"/>
        <v>126.1</v>
      </c>
    </row>
    <row r="3986" spans="1:17" x14ac:dyDescent="0.2">
      <c r="A3986" s="139" t="s">
        <v>7968</v>
      </c>
      <c r="B3986" s="140" t="s">
        <v>19282</v>
      </c>
      <c r="C3986" s="141">
        <v>3227</v>
      </c>
      <c r="D3986" s="141">
        <v>74</v>
      </c>
      <c r="E3986" s="142">
        <v>111698.63</v>
      </c>
      <c r="F3986" s="142">
        <v>1004.02</v>
      </c>
      <c r="G3986" s="142">
        <v>1188.0999999999999</v>
      </c>
      <c r="H3986" s="142">
        <v>2237.62</v>
      </c>
      <c r="I3986" s="142">
        <v>4429.74</v>
      </c>
      <c r="Q3986" s="30">
        <f t="shared" si="62"/>
        <v>4429.74</v>
      </c>
    </row>
    <row r="3987" spans="1:17" x14ac:dyDescent="0.2">
      <c r="A3987" s="139" t="s">
        <v>7970</v>
      </c>
      <c r="B3987" s="140" t="s">
        <v>19283</v>
      </c>
      <c r="C3987" s="141">
        <v>75</v>
      </c>
      <c r="D3987" s="141">
        <v>0</v>
      </c>
      <c r="E3987" s="142">
        <v>0</v>
      </c>
      <c r="F3987" s="142">
        <v>23.34</v>
      </c>
      <c r="G3987" s="142">
        <v>0</v>
      </c>
      <c r="H3987" s="142">
        <v>0</v>
      </c>
      <c r="I3987" s="142">
        <v>23.34</v>
      </c>
      <c r="Q3987" s="30">
        <f t="shared" si="62"/>
        <v>23.34</v>
      </c>
    </row>
    <row r="3988" spans="1:17" x14ac:dyDescent="0.2">
      <c r="A3988" s="139" t="s">
        <v>7972</v>
      </c>
      <c r="B3988" s="140" t="s">
        <v>19284</v>
      </c>
      <c r="C3988" s="141">
        <v>387</v>
      </c>
      <c r="D3988" s="141">
        <v>11</v>
      </c>
      <c r="E3988" s="142">
        <v>2373.4699999999998</v>
      </c>
      <c r="F3988" s="142">
        <v>120.41</v>
      </c>
      <c r="G3988" s="142">
        <v>176.61</v>
      </c>
      <c r="H3988" s="142">
        <v>47.54</v>
      </c>
      <c r="I3988" s="142">
        <v>344.56</v>
      </c>
      <c r="Q3988" s="30">
        <f t="shared" si="62"/>
        <v>344.56</v>
      </c>
    </row>
    <row r="3989" spans="1:17" x14ac:dyDescent="0.2">
      <c r="A3989" s="139" t="s">
        <v>7974</v>
      </c>
      <c r="B3989" s="140" t="s">
        <v>19285</v>
      </c>
      <c r="C3989" s="141">
        <v>17</v>
      </c>
      <c r="D3989" s="141">
        <v>1</v>
      </c>
      <c r="E3989" s="142">
        <v>217.72</v>
      </c>
      <c r="F3989" s="142">
        <v>5.29</v>
      </c>
      <c r="G3989" s="142">
        <v>16.059999999999999</v>
      </c>
      <c r="H3989" s="142">
        <v>4.3600000000000003</v>
      </c>
      <c r="I3989" s="142">
        <v>25.71</v>
      </c>
      <c r="Q3989" s="30">
        <f t="shared" si="62"/>
        <v>25.71</v>
      </c>
    </row>
    <row r="3990" spans="1:17" x14ac:dyDescent="0.2">
      <c r="A3990" s="139" t="s">
        <v>7976</v>
      </c>
      <c r="B3990" s="140" t="s">
        <v>19286</v>
      </c>
      <c r="C3990" s="141">
        <v>109</v>
      </c>
      <c r="D3990" s="141">
        <v>5</v>
      </c>
      <c r="E3990" s="142">
        <v>2597.23</v>
      </c>
      <c r="F3990" s="142">
        <v>33.909999999999997</v>
      </c>
      <c r="G3990" s="142">
        <v>80.28</v>
      </c>
      <c r="H3990" s="142">
        <v>52.03</v>
      </c>
      <c r="I3990" s="142">
        <v>166.22</v>
      </c>
      <c r="Q3990" s="30">
        <f t="shared" si="62"/>
        <v>166.22</v>
      </c>
    </row>
    <row r="3991" spans="1:17" x14ac:dyDescent="0.2">
      <c r="A3991" s="139" t="s">
        <v>7978</v>
      </c>
      <c r="B3991" s="140" t="s">
        <v>19287</v>
      </c>
      <c r="C3991" s="141">
        <v>250</v>
      </c>
      <c r="D3991" s="141">
        <v>9</v>
      </c>
      <c r="E3991" s="142">
        <v>1582.11</v>
      </c>
      <c r="F3991" s="142">
        <v>77.78</v>
      </c>
      <c r="G3991" s="142">
        <v>144.5</v>
      </c>
      <c r="H3991" s="142">
        <v>31.7</v>
      </c>
      <c r="I3991" s="142">
        <v>253.98</v>
      </c>
      <c r="Q3991" s="30">
        <f t="shared" si="62"/>
        <v>253.98</v>
      </c>
    </row>
    <row r="3992" spans="1:17" x14ac:dyDescent="0.2">
      <c r="A3992" s="139" t="s">
        <v>7980</v>
      </c>
      <c r="B3992" s="140" t="s">
        <v>19288</v>
      </c>
      <c r="C3992" s="141">
        <v>178</v>
      </c>
      <c r="D3992" s="141">
        <v>12</v>
      </c>
      <c r="E3992" s="142">
        <v>6531.92</v>
      </c>
      <c r="F3992" s="142">
        <v>55.38</v>
      </c>
      <c r="G3992" s="142">
        <v>192.66</v>
      </c>
      <c r="H3992" s="142">
        <v>130.85</v>
      </c>
      <c r="I3992" s="142">
        <v>378.89</v>
      </c>
      <c r="Q3992" s="30">
        <f t="shared" si="62"/>
        <v>378.89</v>
      </c>
    </row>
    <row r="3993" spans="1:17" x14ac:dyDescent="0.2">
      <c r="A3993" s="139" t="s">
        <v>7982</v>
      </c>
      <c r="B3993" s="140" t="s">
        <v>19289</v>
      </c>
      <c r="C3993" s="141">
        <v>11634</v>
      </c>
      <c r="D3993" s="141">
        <v>246</v>
      </c>
      <c r="E3993" s="142">
        <v>142280.6</v>
      </c>
      <c r="F3993" s="142">
        <v>3619.67</v>
      </c>
      <c r="G3993" s="142">
        <v>3949.64</v>
      </c>
      <c r="H3993" s="142">
        <v>2850.25</v>
      </c>
      <c r="I3993" s="142">
        <v>10419.56</v>
      </c>
      <c r="Q3993" s="30">
        <f t="shared" si="62"/>
        <v>10419.56</v>
      </c>
    </row>
    <row r="3994" spans="1:17" x14ac:dyDescent="0.2">
      <c r="A3994" s="139" t="s">
        <v>7984</v>
      </c>
      <c r="B3994" s="140" t="s">
        <v>19290</v>
      </c>
      <c r="C3994" s="141">
        <v>321</v>
      </c>
      <c r="D3994" s="141">
        <v>3</v>
      </c>
      <c r="E3994" s="142">
        <v>9798.8799999999992</v>
      </c>
      <c r="F3994" s="142">
        <v>99.87</v>
      </c>
      <c r="G3994" s="142">
        <v>48.17</v>
      </c>
      <c r="H3994" s="142">
        <v>196.3</v>
      </c>
      <c r="I3994" s="142">
        <v>344.34</v>
      </c>
      <c r="Q3994" s="30">
        <f t="shared" si="62"/>
        <v>344.34</v>
      </c>
    </row>
    <row r="3995" spans="1:17" x14ac:dyDescent="0.2">
      <c r="A3995" s="139" t="s">
        <v>7986</v>
      </c>
      <c r="B3995" s="140" t="s">
        <v>19291</v>
      </c>
      <c r="C3995" s="141">
        <v>104</v>
      </c>
      <c r="D3995" s="141">
        <v>0</v>
      </c>
      <c r="E3995" s="142">
        <v>0</v>
      </c>
      <c r="F3995" s="142">
        <v>32.36</v>
      </c>
      <c r="G3995" s="142">
        <v>0</v>
      </c>
      <c r="H3995" s="142">
        <v>0</v>
      </c>
      <c r="I3995" s="142">
        <v>32.36</v>
      </c>
      <c r="Q3995" s="30">
        <f t="shared" si="62"/>
        <v>32.36</v>
      </c>
    </row>
    <row r="3996" spans="1:17" x14ac:dyDescent="0.2">
      <c r="A3996" s="139" t="s">
        <v>7988</v>
      </c>
      <c r="B3996" s="140" t="s">
        <v>19292</v>
      </c>
      <c r="C3996" s="141">
        <v>127</v>
      </c>
      <c r="D3996" s="141">
        <v>6</v>
      </c>
      <c r="E3996" s="142">
        <v>937.93</v>
      </c>
      <c r="F3996" s="142">
        <v>39.51</v>
      </c>
      <c r="G3996" s="142">
        <v>96.34</v>
      </c>
      <c r="H3996" s="142">
        <v>18.79</v>
      </c>
      <c r="I3996" s="142">
        <v>154.63999999999999</v>
      </c>
      <c r="Q3996" s="30">
        <f t="shared" si="62"/>
        <v>154.63999999999999</v>
      </c>
    </row>
    <row r="3997" spans="1:17" x14ac:dyDescent="0.2">
      <c r="A3997" s="139" t="s">
        <v>7990</v>
      </c>
      <c r="B3997" s="140" t="s">
        <v>19293</v>
      </c>
      <c r="C3997" s="141">
        <v>443</v>
      </c>
      <c r="D3997" s="141">
        <v>12</v>
      </c>
      <c r="E3997" s="142">
        <v>3101.23</v>
      </c>
      <c r="F3997" s="142">
        <v>137.83000000000001</v>
      </c>
      <c r="G3997" s="142">
        <v>192.66</v>
      </c>
      <c r="H3997" s="142">
        <v>62.13</v>
      </c>
      <c r="I3997" s="142">
        <v>392.62</v>
      </c>
      <c r="Q3997" s="30">
        <f t="shared" si="62"/>
        <v>392.62</v>
      </c>
    </row>
    <row r="3998" spans="1:17" x14ac:dyDescent="0.2">
      <c r="A3998" s="139" t="s">
        <v>7992</v>
      </c>
      <c r="B3998" s="140" t="s">
        <v>19294</v>
      </c>
      <c r="C3998" s="141">
        <v>132</v>
      </c>
      <c r="D3998" s="141">
        <v>2</v>
      </c>
      <c r="E3998" s="142">
        <v>373.22</v>
      </c>
      <c r="F3998" s="142">
        <v>41.07</v>
      </c>
      <c r="G3998" s="142">
        <v>32.11</v>
      </c>
      <c r="H3998" s="142">
        <v>7.48</v>
      </c>
      <c r="I3998" s="142">
        <v>80.66</v>
      </c>
      <c r="Q3998" s="30">
        <f t="shared" si="62"/>
        <v>80.66</v>
      </c>
    </row>
    <row r="3999" spans="1:17" x14ac:dyDescent="0.2">
      <c r="A3999" s="139" t="s">
        <v>7994</v>
      </c>
      <c r="B3999" s="140" t="s">
        <v>19295</v>
      </c>
      <c r="C3999" s="141">
        <v>23</v>
      </c>
      <c r="D3999" s="141">
        <v>3</v>
      </c>
      <c r="E3999" s="142">
        <v>8841.19</v>
      </c>
      <c r="F3999" s="142">
        <v>7.15</v>
      </c>
      <c r="G3999" s="142">
        <v>48.17</v>
      </c>
      <c r="H3999" s="142">
        <v>177.11</v>
      </c>
      <c r="I3999" s="142">
        <v>232.43</v>
      </c>
      <c r="Q3999" s="30">
        <f t="shared" si="62"/>
        <v>232.43</v>
      </c>
    </row>
    <row r="4000" spans="1:17" x14ac:dyDescent="0.2">
      <c r="A4000" s="139" t="s">
        <v>7996</v>
      </c>
      <c r="B4000" s="140" t="s">
        <v>19296</v>
      </c>
      <c r="C4000" s="141">
        <v>95</v>
      </c>
      <c r="D4000" s="141">
        <v>1</v>
      </c>
      <c r="E4000" s="142">
        <v>495.91</v>
      </c>
      <c r="F4000" s="142">
        <v>29.56</v>
      </c>
      <c r="G4000" s="142">
        <v>16.059999999999999</v>
      </c>
      <c r="H4000" s="142">
        <v>9.94</v>
      </c>
      <c r="I4000" s="142">
        <v>55.56</v>
      </c>
      <c r="Q4000" s="30">
        <f t="shared" si="62"/>
        <v>55.56</v>
      </c>
    </row>
    <row r="4001" spans="1:17" x14ac:dyDescent="0.2">
      <c r="A4001" s="139" t="s">
        <v>7998</v>
      </c>
      <c r="B4001" s="140" t="s">
        <v>19297</v>
      </c>
      <c r="C4001" s="141">
        <v>860</v>
      </c>
      <c r="D4001" s="141">
        <v>15</v>
      </c>
      <c r="E4001" s="142">
        <v>14173.36</v>
      </c>
      <c r="F4001" s="142">
        <v>267.57</v>
      </c>
      <c r="G4001" s="142">
        <v>240.83</v>
      </c>
      <c r="H4001" s="142">
        <v>283.93</v>
      </c>
      <c r="I4001" s="142">
        <v>792.33</v>
      </c>
      <c r="Q4001" s="30">
        <f t="shared" si="62"/>
        <v>792.33</v>
      </c>
    </row>
    <row r="4002" spans="1:17" x14ac:dyDescent="0.2">
      <c r="A4002" s="139" t="s">
        <v>8000</v>
      </c>
      <c r="B4002" s="140" t="s">
        <v>19298</v>
      </c>
      <c r="C4002" s="141">
        <v>639</v>
      </c>
      <c r="D4002" s="141">
        <v>12</v>
      </c>
      <c r="E4002" s="142">
        <v>29301.98</v>
      </c>
      <c r="F4002" s="142">
        <v>198.81</v>
      </c>
      <c r="G4002" s="142">
        <v>192.66</v>
      </c>
      <c r="H4002" s="142">
        <v>586.99</v>
      </c>
      <c r="I4002" s="142">
        <v>978.46</v>
      </c>
      <c r="Q4002" s="30">
        <f t="shared" si="62"/>
        <v>978.46</v>
      </c>
    </row>
    <row r="4003" spans="1:17" x14ac:dyDescent="0.2">
      <c r="A4003" s="139" t="s">
        <v>8002</v>
      </c>
      <c r="B4003" s="140" t="s">
        <v>19299</v>
      </c>
      <c r="C4003" s="141">
        <v>22</v>
      </c>
      <c r="D4003" s="141">
        <v>1</v>
      </c>
      <c r="E4003" s="142">
        <v>217.72</v>
      </c>
      <c r="F4003" s="142">
        <v>6.85</v>
      </c>
      <c r="G4003" s="142">
        <v>16.059999999999999</v>
      </c>
      <c r="H4003" s="142">
        <v>4.3600000000000003</v>
      </c>
      <c r="I4003" s="142">
        <v>27.27</v>
      </c>
      <c r="Q4003" s="30">
        <f t="shared" si="62"/>
        <v>27.27</v>
      </c>
    </row>
    <row r="4004" spans="1:17" x14ac:dyDescent="0.2">
      <c r="A4004" s="139" t="s">
        <v>8004</v>
      </c>
      <c r="B4004" s="140" t="s">
        <v>19300</v>
      </c>
      <c r="C4004" s="141">
        <v>109</v>
      </c>
      <c r="D4004" s="141">
        <v>2</v>
      </c>
      <c r="E4004" s="142">
        <v>435.44</v>
      </c>
      <c r="F4004" s="142">
        <v>33.909999999999997</v>
      </c>
      <c r="G4004" s="142">
        <v>32.11</v>
      </c>
      <c r="H4004" s="142">
        <v>8.7200000000000006</v>
      </c>
      <c r="I4004" s="142">
        <v>74.739999999999995</v>
      </c>
      <c r="Q4004" s="30">
        <f t="shared" si="62"/>
        <v>74.739999999999995</v>
      </c>
    </row>
    <row r="4005" spans="1:17" x14ac:dyDescent="0.2">
      <c r="A4005" s="139" t="s">
        <v>8006</v>
      </c>
      <c r="B4005" s="140" t="s">
        <v>19301</v>
      </c>
      <c r="C4005" s="141">
        <v>334</v>
      </c>
      <c r="D4005" s="141">
        <v>9</v>
      </c>
      <c r="E4005" s="142">
        <v>1560.03</v>
      </c>
      <c r="F4005" s="142">
        <v>103.92</v>
      </c>
      <c r="G4005" s="142">
        <v>144.5</v>
      </c>
      <c r="H4005" s="142">
        <v>31.25</v>
      </c>
      <c r="I4005" s="142">
        <v>279.67</v>
      </c>
      <c r="Q4005" s="30">
        <f t="shared" si="62"/>
        <v>279.67</v>
      </c>
    </row>
    <row r="4006" spans="1:17" x14ac:dyDescent="0.2">
      <c r="A4006" s="139" t="s">
        <v>8008</v>
      </c>
      <c r="B4006" s="140" t="s">
        <v>19302</v>
      </c>
      <c r="C4006" s="141">
        <v>11094</v>
      </c>
      <c r="D4006" s="141">
        <v>114</v>
      </c>
      <c r="E4006" s="142">
        <v>46566.9</v>
      </c>
      <c r="F4006" s="142">
        <v>3451.66</v>
      </c>
      <c r="G4006" s="142">
        <v>1830.32</v>
      </c>
      <c r="H4006" s="142">
        <v>932.86</v>
      </c>
      <c r="I4006" s="142">
        <v>6214.84</v>
      </c>
      <c r="Q4006" s="30">
        <f t="shared" si="62"/>
        <v>6214.84</v>
      </c>
    </row>
    <row r="4007" spans="1:17" x14ac:dyDescent="0.2">
      <c r="A4007" s="139" t="s">
        <v>8010</v>
      </c>
      <c r="B4007" s="140" t="s">
        <v>19303</v>
      </c>
      <c r="C4007" s="141">
        <v>16</v>
      </c>
      <c r="D4007" s="141">
        <v>0</v>
      </c>
      <c r="E4007" s="142">
        <v>0</v>
      </c>
      <c r="F4007" s="142">
        <v>4.9800000000000004</v>
      </c>
      <c r="G4007" s="142">
        <v>0</v>
      </c>
      <c r="H4007" s="142">
        <v>0</v>
      </c>
      <c r="I4007" s="142">
        <v>4.9800000000000004</v>
      </c>
      <c r="Q4007" s="30">
        <f t="shared" si="62"/>
        <v>4.9800000000000004</v>
      </c>
    </row>
    <row r="4008" spans="1:17" x14ac:dyDescent="0.2">
      <c r="A4008" s="139" t="s">
        <v>8012</v>
      </c>
      <c r="B4008" s="140" t="s">
        <v>19304</v>
      </c>
      <c r="C4008" s="141">
        <v>238</v>
      </c>
      <c r="D4008" s="141">
        <v>6</v>
      </c>
      <c r="E4008" s="142">
        <v>1217.6199999999999</v>
      </c>
      <c r="F4008" s="142">
        <v>74.05</v>
      </c>
      <c r="G4008" s="142">
        <v>96.34</v>
      </c>
      <c r="H4008" s="142">
        <v>24.39</v>
      </c>
      <c r="I4008" s="142">
        <v>194.78</v>
      </c>
      <c r="Q4008" s="30">
        <f t="shared" si="62"/>
        <v>194.78</v>
      </c>
    </row>
    <row r="4009" spans="1:17" x14ac:dyDescent="0.2">
      <c r="A4009" s="139" t="s">
        <v>8014</v>
      </c>
      <c r="B4009" s="140" t="s">
        <v>19305</v>
      </c>
      <c r="C4009" s="141">
        <v>40</v>
      </c>
      <c r="D4009" s="141">
        <v>3</v>
      </c>
      <c r="E4009" s="142">
        <v>3632.15</v>
      </c>
      <c r="F4009" s="142">
        <v>12.45</v>
      </c>
      <c r="G4009" s="142">
        <v>48.17</v>
      </c>
      <c r="H4009" s="142">
        <v>72.760000000000005</v>
      </c>
      <c r="I4009" s="142">
        <v>133.38</v>
      </c>
      <c r="Q4009" s="30">
        <f t="shared" si="62"/>
        <v>133.38</v>
      </c>
    </row>
    <row r="4010" spans="1:17" x14ac:dyDescent="0.2">
      <c r="A4010" s="139" t="s">
        <v>8016</v>
      </c>
      <c r="B4010" s="140" t="s">
        <v>19306</v>
      </c>
      <c r="C4010" s="141">
        <v>150020</v>
      </c>
      <c r="D4010" s="141">
        <v>2664</v>
      </c>
      <c r="E4010" s="142">
        <v>1962279.1</v>
      </c>
      <c r="F4010" s="142">
        <v>46675.58</v>
      </c>
      <c r="G4010" s="142">
        <v>42771.7</v>
      </c>
      <c r="H4010" s="142">
        <v>39309.58</v>
      </c>
      <c r="I4010" s="142">
        <v>128756.86</v>
      </c>
      <c r="Q4010" s="30">
        <f t="shared" si="62"/>
        <v>128756.86</v>
      </c>
    </row>
    <row r="4011" spans="1:17" x14ac:dyDescent="0.2">
      <c r="A4011" s="139" t="s">
        <v>8018</v>
      </c>
      <c r="B4011" s="140" t="s">
        <v>19307</v>
      </c>
      <c r="C4011" s="141">
        <v>144</v>
      </c>
      <c r="D4011" s="141">
        <v>2</v>
      </c>
      <c r="E4011" s="142">
        <v>404.33</v>
      </c>
      <c r="F4011" s="142">
        <v>44.8</v>
      </c>
      <c r="G4011" s="142">
        <v>32.11</v>
      </c>
      <c r="H4011" s="142">
        <v>8.1</v>
      </c>
      <c r="I4011" s="142">
        <v>85.01</v>
      </c>
      <c r="Q4011" s="30">
        <f t="shared" si="62"/>
        <v>85.01</v>
      </c>
    </row>
    <row r="4012" spans="1:17" x14ac:dyDescent="0.2">
      <c r="A4012" s="139" t="s">
        <v>8020</v>
      </c>
      <c r="B4012" s="140" t="s">
        <v>19308</v>
      </c>
      <c r="C4012" s="141">
        <v>110</v>
      </c>
      <c r="D4012" s="141">
        <v>7</v>
      </c>
      <c r="E4012" s="142">
        <v>6791.25</v>
      </c>
      <c r="F4012" s="142">
        <v>34.22</v>
      </c>
      <c r="G4012" s="142">
        <v>112.39</v>
      </c>
      <c r="H4012" s="142">
        <v>136.05000000000001</v>
      </c>
      <c r="I4012" s="142">
        <v>282.66000000000003</v>
      </c>
      <c r="Q4012" s="30">
        <f t="shared" si="62"/>
        <v>282.66000000000003</v>
      </c>
    </row>
    <row r="4013" spans="1:17" x14ac:dyDescent="0.2">
      <c r="A4013" s="139" t="s">
        <v>8022</v>
      </c>
      <c r="B4013" s="140" t="s">
        <v>19309</v>
      </c>
      <c r="C4013" s="141">
        <v>52</v>
      </c>
      <c r="D4013" s="141">
        <v>1</v>
      </c>
      <c r="E4013" s="142">
        <v>4154.2</v>
      </c>
      <c r="F4013" s="142">
        <v>16.18</v>
      </c>
      <c r="G4013" s="142">
        <v>16.059999999999999</v>
      </c>
      <c r="H4013" s="142">
        <v>83.22</v>
      </c>
      <c r="I4013" s="142">
        <v>115.46</v>
      </c>
      <c r="Q4013" s="30">
        <f t="shared" si="62"/>
        <v>115.46</v>
      </c>
    </row>
    <row r="4014" spans="1:17" x14ac:dyDescent="0.2">
      <c r="A4014" s="139" t="s">
        <v>8024</v>
      </c>
      <c r="B4014" s="140" t="s">
        <v>19310</v>
      </c>
      <c r="C4014" s="141">
        <v>58</v>
      </c>
      <c r="D4014" s="141">
        <v>0</v>
      </c>
      <c r="E4014" s="142">
        <v>0</v>
      </c>
      <c r="F4014" s="142">
        <v>18.05</v>
      </c>
      <c r="G4014" s="142">
        <v>0</v>
      </c>
      <c r="H4014" s="142">
        <v>0</v>
      </c>
      <c r="I4014" s="142">
        <v>18.05</v>
      </c>
      <c r="Q4014" s="30">
        <f t="shared" si="62"/>
        <v>18.05</v>
      </c>
    </row>
    <row r="4015" spans="1:17" x14ac:dyDescent="0.2">
      <c r="A4015" s="139" t="s">
        <v>8026</v>
      </c>
      <c r="B4015" s="140" t="s">
        <v>19311</v>
      </c>
      <c r="C4015" s="141">
        <v>93</v>
      </c>
      <c r="D4015" s="141">
        <v>0</v>
      </c>
      <c r="E4015" s="142">
        <v>0</v>
      </c>
      <c r="F4015" s="142">
        <v>28.94</v>
      </c>
      <c r="G4015" s="142">
        <v>0</v>
      </c>
      <c r="H4015" s="142">
        <v>0</v>
      </c>
      <c r="I4015" s="142">
        <v>28.94</v>
      </c>
      <c r="Q4015" s="30">
        <f t="shared" si="62"/>
        <v>28.94</v>
      </c>
    </row>
    <row r="4016" spans="1:17" x14ac:dyDescent="0.2">
      <c r="A4016" s="139" t="s">
        <v>8028</v>
      </c>
      <c r="B4016" s="140" t="s">
        <v>19312</v>
      </c>
      <c r="C4016" s="141">
        <v>339</v>
      </c>
      <c r="D4016" s="141">
        <v>3</v>
      </c>
      <c r="E4016" s="142">
        <v>622.04</v>
      </c>
      <c r="F4016" s="142">
        <v>105.47</v>
      </c>
      <c r="G4016" s="142">
        <v>48.17</v>
      </c>
      <c r="H4016" s="142">
        <v>12.46</v>
      </c>
      <c r="I4016" s="142">
        <v>166.1</v>
      </c>
      <c r="Q4016" s="30">
        <f t="shared" si="62"/>
        <v>166.1</v>
      </c>
    </row>
    <row r="4017" spans="1:17" x14ac:dyDescent="0.2">
      <c r="A4017" s="139" t="s">
        <v>8030</v>
      </c>
      <c r="B4017" s="140" t="s">
        <v>19313</v>
      </c>
      <c r="C4017" s="141">
        <v>109</v>
      </c>
      <c r="D4017" s="141">
        <v>3</v>
      </c>
      <c r="E4017" s="142">
        <v>29066.32</v>
      </c>
      <c r="F4017" s="142">
        <v>33.909999999999997</v>
      </c>
      <c r="G4017" s="142">
        <v>48.17</v>
      </c>
      <c r="H4017" s="142">
        <v>582.27</v>
      </c>
      <c r="I4017" s="142">
        <v>664.35</v>
      </c>
      <c r="Q4017" s="30">
        <f t="shared" si="62"/>
        <v>664.35</v>
      </c>
    </row>
    <row r="4018" spans="1:17" x14ac:dyDescent="0.2">
      <c r="A4018" s="139" t="s">
        <v>8032</v>
      </c>
      <c r="B4018" s="140" t="s">
        <v>19314</v>
      </c>
      <c r="C4018" s="141">
        <v>1609</v>
      </c>
      <c r="D4018" s="141">
        <v>29</v>
      </c>
      <c r="E4018" s="142">
        <v>9984.16</v>
      </c>
      <c r="F4018" s="142">
        <v>500.61</v>
      </c>
      <c r="G4018" s="142">
        <v>465.61</v>
      </c>
      <c r="H4018" s="142">
        <v>200.01</v>
      </c>
      <c r="I4018" s="142">
        <v>1166.23</v>
      </c>
      <c r="Q4018" s="30">
        <f t="shared" si="62"/>
        <v>1166.23</v>
      </c>
    </row>
    <row r="4019" spans="1:17" x14ac:dyDescent="0.2">
      <c r="A4019" s="139" t="s">
        <v>8034</v>
      </c>
      <c r="B4019" s="140" t="s">
        <v>19315</v>
      </c>
      <c r="C4019" s="141">
        <v>63</v>
      </c>
      <c r="D4019" s="141">
        <v>1</v>
      </c>
      <c r="E4019" s="142">
        <v>1980.38</v>
      </c>
      <c r="F4019" s="142">
        <v>19.600000000000001</v>
      </c>
      <c r="G4019" s="142">
        <v>16.059999999999999</v>
      </c>
      <c r="H4019" s="142">
        <v>39.67</v>
      </c>
      <c r="I4019" s="142">
        <v>75.33</v>
      </c>
      <c r="Q4019" s="30">
        <f t="shared" si="62"/>
        <v>75.33</v>
      </c>
    </row>
    <row r="4020" spans="1:17" x14ac:dyDescent="0.2">
      <c r="A4020" s="139" t="s">
        <v>8036</v>
      </c>
      <c r="B4020" s="140" t="s">
        <v>19316</v>
      </c>
      <c r="C4020" s="141">
        <v>35</v>
      </c>
      <c r="D4020" s="141">
        <v>0</v>
      </c>
      <c r="E4020" s="142">
        <v>0</v>
      </c>
      <c r="F4020" s="142">
        <v>10.89</v>
      </c>
      <c r="G4020" s="142">
        <v>0</v>
      </c>
      <c r="H4020" s="142">
        <v>0</v>
      </c>
      <c r="I4020" s="142">
        <v>10.89</v>
      </c>
      <c r="Q4020" s="30">
        <f t="shared" si="62"/>
        <v>10.89</v>
      </c>
    </row>
    <row r="4021" spans="1:17" x14ac:dyDescent="0.2">
      <c r="A4021" s="139" t="s">
        <v>8038</v>
      </c>
      <c r="B4021" s="140" t="s">
        <v>19317</v>
      </c>
      <c r="C4021" s="141">
        <v>8069</v>
      </c>
      <c r="D4021" s="141">
        <v>112</v>
      </c>
      <c r="E4021" s="142">
        <v>66145.850000000006</v>
      </c>
      <c r="F4021" s="142">
        <v>2510.5</v>
      </c>
      <c r="G4021" s="142">
        <v>1798.21</v>
      </c>
      <c r="H4021" s="142">
        <v>1325.07</v>
      </c>
      <c r="I4021" s="142">
        <v>5633.78</v>
      </c>
      <c r="Q4021" s="30">
        <f t="shared" si="62"/>
        <v>5633.78</v>
      </c>
    </row>
    <row r="4022" spans="1:17" x14ac:dyDescent="0.2">
      <c r="A4022" s="139" t="s">
        <v>8040</v>
      </c>
      <c r="B4022" s="140" t="s">
        <v>19318</v>
      </c>
      <c r="C4022" s="141">
        <v>1210</v>
      </c>
      <c r="D4022" s="141">
        <v>35</v>
      </c>
      <c r="E4022" s="142">
        <v>15487.71</v>
      </c>
      <c r="F4022" s="142">
        <v>376.46</v>
      </c>
      <c r="G4022" s="142">
        <v>561.94000000000005</v>
      </c>
      <c r="H4022" s="142">
        <v>310.26</v>
      </c>
      <c r="I4022" s="142">
        <v>1248.6600000000001</v>
      </c>
      <c r="Q4022" s="30">
        <f t="shared" si="62"/>
        <v>1248.6600000000001</v>
      </c>
    </row>
    <row r="4023" spans="1:17" x14ac:dyDescent="0.2">
      <c r="A4023" s="139" t="s">
        <v>8042</v>
      </c>
      <c r="B4023" s="140" t="s">
        <v>19319</v>
      </c>
      <c r="C4023" s="141">
        <v>9</v>
      </c>
      <c r="D4023" s="141">
        <v>0</v>
      </c>
      <c r="E4023" s="142">
        <v>0</v>
      </c>
      <c r="F4023" s="142">
        <v>2.8</v>
      </c>
      <c r="G4023" s="142">
        <v>0</v>
      </c>
      <c r="H4023" s="142">
        <v>0</v>
      </c>
      <c r="I4023" s="142">
        <v>2.8</v>
      </c>
      <c r="Q4023" s="30">
        <f t="shared" si="62"/>
        <v>2.8</v>
      </c>
    </row>
    <row r="4024" spans="1:17" x14ac:dyDescent="0.2">
      <c r="A4024" s="139" t="s">
        <v>8044</v>
      </c>
      <c r="B4024" s="140" t="s">
        <v>19320</v>
      </c>
      <c r="C4024" s="141">
        <v>3016</v>
      </c>
      <c r="D4024" s="141">
        <v>113</v>
      </c>
      <c r="E4024" s="142">
        <v>97365.08</v>
      </c>
      <c r="F4024" s="142">
        <v>938.37</v>
      </c>
      <c r="G4024" s="142">
        <v>1814.26</v>
      </c>
      <c r="H4024" s="142">
        <v>1950.48</v>
      </c>
      <c r="I4024" s="142">
        <v>4703.1099999999997</v>
      </c>
      <c r="Q4024" s="30">
        <f t="shared" si="62"/>
        <v>4703.1099999999997</v>
      </c>
    </row>
    <row r="4025" spans="1:17" x14ac:dyDescent="0.2">
      <c r="A4025" s="139" t="s">
        <v>8046</v>
      </c>
      <c r="B4025" s="140" t="s">
        <v>19321</v>
      </c>
      <c r="C4025" s="141">
        <v>87</v>
      </c>
      <c r="D4025" s="141">
        <v>1</v>
      </c>
      <c r="E4025" s="142">
        <v>186.61</v>
      </c>
      <c r="F4025" s="142">
        <v>27.07</v>
      </c>
      <c r="G4025" s="142">
        <v>16.059999999999999</v>
      </c>
      <c r="H4025" s="142">
        <v>3.74</v>
      </c>
      <c r="I4025" s="142">
        <v>46.87</v>
      </c>
      <c r="Q4025" s="30">
        <f t="shared" si="62"/>
        <v>46.87</v>
      </c>
    </row>
    <row r="4026" spans="1:17" x14ac:dyDescent="0.2">
      <c r="A4026" s="139" t="s">
        <v>8048</v>
      </c>
      <c r="B4026" s="140" t="s">
        <v>19322</v>
      </c>
      <c r="C4026" s="141">
        <v>86</v>
      </c>
      <c r="D4026" s="141">
        <v>1</v>
      </c>
      <c r="E4026" s="142">
        <v>217.72</v>
      </c>
      <c r="F4026" s="142">
        <v>26.76</v>
      </c>
      <c r="G4026" s="142">
        <v>16.059999999999999</v>
      </c>
      <c r="H4026" s="142">
        <v>4.3600000000000003</v>
      </c>
      <c r="I4026" s="142">
        <v>47.18</v>
      </c>
      <c r="Q4026" s="30">
        <f t="shared" si="62"/>
        <v>47.18</v>
      </c>
    </row>
    <row r="4027" spans="1:17" x14ac:dyDescent="0.2">
      <c r="A4027" s="139" t="s">
        <v>8050</v>
      </c>
      <c r="B4027" s="140" t="s">
        <v>19323</v>
      </c>
      <c r="C4027" s="141">
        <v>315</v>
      </c>
      <c r="D4027" s="141">
        <v>7</v>
      </c>
      <c r="E4027" s="142">
        <v>12568.21</v>
      </c>
      <c r="F4027" s="142">
        <v>98.01</v>
      </c>
      <c r="G4027" s="142">
        <v>112.39</v>
      </c>
      <c r="H4027" s="142">
        <v>251.78</v>
      </c>
      <c r="I4027" s="142">
        <v>462.18</v>
      </c>
      <c r="Q4027" s="30">
        <f t="shared" si="62"/>
        <v>462.18</v>
      </c>
    </row>
    <row r="4028" spans="1:17" x14ac:dyDescent="0.2">
      <c r="A4028" s="139" t="s">
        <v>8052</v>
      </c>
      <c r="B4028" s="140" t="s">
        <v>19324</v>
      </c>
      <c r="C4028" s="141">
        <v>79</v>
      </c>
      <c r="D4028" s="141">
        <v>6</v>
      </c>
      <c r="E4028" s="142">
        <v>1244.08</v>
      </c>
      <c r="F4028" s="142">
        <v>24.58</v>
      </c>
      <c r="G4028" s="142">
        <v>96.34</v>
      </c>
      <c r="H4028" s="142">
        <v>24.92</v>
      </c>
      <c r="I4028" s="142">
        <v>145.84</v>
      </c>
      <c r="Q4028" s="30">
        <f t="shared" si="62"/>
        <v>145.84</v>
      </c>
    </row>
    <row r="4029" spans="1:17" x14ac:dyDescent="0.2">
      <c r="A4029" s="139" t="s">
        <v>8054</v>
      </c>
      <c r="B4029" s="140" t="s">
        <v>19325</v>
      </c>
      <c r="C4029" s="141">
        <v>187</v>
      </c>
      <c r="D4029" s="141">
        <v>2</v>
      </c>
      <c r="E4029" s="142">
        <v>435.43</v>
      </c>
      <c r="F4029" s="142">
        <v>58.18</v>
      </c>
      <c r="G4029" s="142">
        <v>32.11</v>
      </c>
      <c r="H4029" s="142">
        <v>8.7200000000000006</v>
      </c>
      <c r="I4029" s="142">
        <v>99.01</v>
      </c>
      <c r="Q4029" s="30">
        <f t="shared" si="62"/>
        <v>99.01</v>
      </c>
    </row>
    <row r="4030" spans="1:17" x14ac:dyDescent="0.2">
      <c r="A4030" s="139" t="s">
        <v>8056</v>
      </c>
      <c r="B4030" s="140" t="s">
        <v>19326</v>
      </c>
      <c r="C4030" s="141">
        <v>311</v>
      </c>
      <c r="D4030" s="141">
        <v>11</v>
      </c>
      <c r="E4030" s="142">
        <v>8593.3799999999992</v>
      </c>
      <c r="F4030" s="142">
        <v>96.76</v>
      </c>
      <c r="G4030" s="142">
        <v>176.61</v>
      </c>
      <c r="H4030" s="142">
        <v>172.14</v>
      </c>
      <c r="I4030" s="142">
        <v>445.51</v>
      </c>
      <c r="Q4030" s="30">
        <f t="shared" si="62"/>
        <v>445.51</v>
      </c>
    </row>
    <row r="4031" spans="1:17" x14ac:dyDescent="0.2">
      <c r="A4031" s="139" t="s">
        <v>8058</v>
      </c>
      <c r="B4031" s="140" t="s">
        <v>19327</v>
      </c>
      <c r="C4031" s="141">
        <v>219</v>
      </c>
      <c r="D4031" s="141">
        <v>5</v>
      </c>
      <c r="E4031" s="142">
        <v>1026.3699999999999</v>
      </c>
      <c r="F4031" s="142">
        <v>68.14</v>
      </c>
      <c r="G4031" s="142">
        <v>80.28</v>
      </c>
      <c r="H4031" s="142">
        <v>20.56</v>
      </c>
      <c r="I4031" s="142">
        <v>168.98</v>
      </c>
      <c r="Q4031" s="30">
        <f t="shared" si="62"/>
        <v>168.98</v>
      </c>
    </row>
    <row r="4032" spans="1:17" x14ac:dyDescent="0.2">
      <c r="A4032" s="139" t="s">
        <v>8060</v>
      </c>
      <c r="B4032" s="140" t="s">
        <v>19328</v>
      </c>
      <c r="C4032" s="141">
        <v>27</v>
      </c>
      <c r="D4032" s="141">
        <v>0</v>
      </c>
      <c r="E4032" s="142">
        <v>0</v>
      </c>
      <c r="F4032" s="142">
        <v>8.4</v>
      </c>
      <c r="G4032" s="142">
        <v>0</v>
      </c>
      <c r="H4032" s="142">
        <v>0</v>
      </c>
      <c r="I4032" s="142">
        <v>8.4</v>
      </c>
      <c r="Q4032" s="30">
        <f t="shared" si="62"/>
        <v>8.4</v>
      </c>
    </row>
    <row r="4033" spans="1:17" x14ac:dyDescent="0.2">
      <c r="A4033" s="139" t="s">
        <v>8062</v>
      </c>
      <c r="B4033" s="140" t="s">
        <v>19329</v>
      </c>
      <c r="C4033" s="141">
        <v>89</v>
      </c>
      <c r="D4033" s="141">
        <v>0</v>
      </c>
      <c r="E4033" s="142">
        <v>0</v>
      </c>
      <c r="F4033" s="142">
        <v>27.69</v>
      </c>
      <c r="G4033" s="142">
        <v>0</v>
      </c>
      <c r="H4033" s="142">
        <v>0</v>
      </c>
      <c r="I4033" s="142">
        <v>27.69</v>
      </c>
      <c r="Q4033" s="30">
        <f t="shared" si="62"/>
        <v>27.69</v>
      </c>
    </row>
    <row r="4034" spans="1:17" x14ac:dyDescent="0.2">
      <c r="A4034" s="139" t="s">
        <v>8064</v>
      </c>
      <c r="B4034" s="140" t="s">
        <v>19330</v>
      </c>
      <c r="C4034" s="141">
        <v>21</v>
      </c>
      <c r="D4034" s="141">
        <v>0</v>
      </c>
      <c r="E4034" s="142">
        <v>0</v>
      </c>
      <c r="F4034" s="142">
        <v>6.54</v>
      </c>
      <c r="G4034" s="142">
        <v>0</v>
      </c>
      <c r="H4034" s="142">
        <v>0</v>
      </c>
      <c r="I4034" s="142">
        <v>6.54</v>
      </c>
      <c r="Q4034" s="30">
        <f t="shared" si="62"/>
        <v>6.54</v>
      </c>
    </row>
    <row r="4035" spans="1:17" x14ac:dyDescent="0.2">
      <c r="A4035" s="139" t="s">
        <v>8066</v>
      </c>
      <c r="B4035" s="140" t="s">
        <v>19331</v>
      </c>
      <c r="C4035" s="141">
        <v>3853</v>
      </c>
      <c r="D4035" s="141">
        <v>69</v>
      </c>
      <c r="E4035" s="142">
        <v>34837.14</v>
      </c>
      <c r="F4035" s="142">
        <v>1198.78</v>
      </c>
      <c r="G4035" s="142">
        <v>1107.82</v>
      </c>
      <c r="H4035" s="142">
        <v>697.88</v>
      </c>
      <c r="I4035" s="142">
        <v>3004.48</v>
      </c>
      <c r="Q4035" s="30">
        <f t="shared" si="62"/>
        <v>3004.48</v>
      </c>
    </row>
    <row r="4036" spans="1:17" x14ac:dyDescent="0.2">
      <c r="A4036" s="139" t="s">
        <v>8068</v>
      </c>
      <c r="B4036" s="140" t="s">
        <v>19332</v>
      </c>
      <c r="C4036" s="141">
        <v>65</v>
      </c>
      <c r="D4036" s="141">
        <v>0</v>
      </c>
      <c r="E4036" s="142">
        <v>0</v>
      </c>
      <c r="F4036" s="142">
        <v>20.22</v>
      </c>
      <c r="G4036" s="142">
        <v>0</v>
      </c>
      <c r="H4036" s="142">
        <v>0</v>
      </c>
      <c r="I4036" s="142">
        <v>20.22</v>
      </c>
      <c r="Q4036" s="30">
        <f t="shared" si="62"/>
        <v>20.22</v>
      </c>
    </row>
    <row r="4037" spans="1:17" x14ac:dyDescent="0.2">
      <c r="A4037" s="139" t="s">
        <v>8070</v>
      </c>
      <c r="B4037" s="140" t="s">
        <v>19333</v>
      </c>
      <c r="C4037" s="141">
        <v>204</v>
      </c>
      <c r="D4037" s="141">
        <v>3</v>
      </c>
      <c r="E4037" s="142">
        <v>20315.45</v>
      </c>
      <c r="F4037" s="142">
        <v>63.47</v>
      </c>
      <c r="G4037" s="142">
        <v>48.17</v>
      </c>
      <c r="H4037" s="142">
        <v>406.97</v>
      </c>
      <c r="I4037" s="142">
        <v>518.61</v>
      </c>
      <c r="Q4037" s="30">
        <f t="shared" si="62"/>
        <v>518.61</v>
      </c>
    </row>
    <row r="4038" spans="1:17" x14ac:dyDescent="0.2">
      <c r="A4038" s="139" t="s">
        <v>8072</v>
      </c>
      <c r="B4038" s="140" t="s">
        <v>19334</v>
      </c>
      <c r="C4038" s="141">
        <v>2088</v>
      </c>
      <c r="D4038" s="141">
        <v>51</v>
      </c>
      <c r="E4038" s="142">
        <v>48809.98</v>
      </c>
      <c r="F4038" s="142">
        <v>649.64</v>
      </c>
      <c r="G4038" s="142">
        <v>818.82</v>
      </c>
      <c r="H4038" s="142">
        <v>977.79</v>
      </c>
      <c r="I4038" s="142">
        <v>2446.25</v>
      </c>
      <c r="Q4038" s="30">
        <f t="shared" si="62"/>
        <v>2446.25</v>
      </c>
    </row>
    <row r="4039" spans="1:17" x14ac:dyDescent="0.2">
      <c r="A4039" s="139" t="s">
        <v>8074</v>
      </c>
      <c r="B4039" s="140" t="s">
        <v>19335</v>
      </c>
      <c r="C4039" s="141">
        <v>31</v>
      </c>
      <c r="D4039" s="141">
        <v>0</v>
      </c>
      <c r="E4039" s="142">
        <v>0</v>
      </c>
      <c r="F4039" s="142">
        <v>9.65</v>
      </c>
      <c r="G4039" s="142">
        <v>0</v>
      </c>
      <c r="H4039" s="142">
        <v>0</v>
      </c>
      <c r="I4039" s="142">
        <v>9.65</v>
      </c>
      <c r="Q4039" s="30">
        <f t="shared" si="62"/>
        <v>9.65</v>
      </c>
    </row>
    <row r="4040" spans="1:17" x14ac:dyDescent="0.2">
      <c r="A4040" s="139" t="s">
        <v>8076</v>
      </c>
      <c r="B4040" s="140" t="s">
        <v>19336</v>
      </c>
      <c r="C4040" s="141">
        <v>145</v>
      </c>
      <c r="D4040" s="141">
        <v>5</v>
      </c>
      <c r="E4040" s="142">
        <v>3729.86</v>
      </c>
      <c r="F4040" s="142">
        <v>45.11</v>
      </c>
      <c r="G4040" s="142">
        <v>80.28</v>
      </c>
      <c r="H4040" s="142">
        <v>74.72</v>
      </c>
      <c r="I4040" s="142">
        <v>200.11</v>
      </c>
      <c r="Q4040" s="30">
        <f t="shared" si="62"/>
        <v>200.11</v>
      </c>
    </row>
    <row r="4041" spans="1:17" x14ac:dyDescent="0.2">
      <c r="A4041" s="139" t="s">
        <v>8078</v>
      </c>
      <c r="B4041" s="140" t="s">
        <v>19337</v>
      </c>
      <c r="C4041" s="141">
        <v>150</v>
      </c>
      <c r="D4041" s="141">
        <v>4</v>
      </c>
      <c r="E4041" s="142">
        <v>13289.92</v>
      </c>
      <c r="F4041" s="142">
        <v>46.67</v>
      </c>
      <c r="G4041" s="142">
        <v>64.22</v>
      </c>
      <c r="H4041" s="142">
        <v>266.23</v>
      </c>
      <c r="I4041" s="142">
        <v>377.12</v>
      </c>
      <c r="Q4041" s="30">
        <f t="shared" si="62"/>
        <v>377.12</v>
      </c>
    </row>
    <row r="4042" spans="1:17" x14ac:dyDescent="0.2">
      <c r="A4042" s="139" t="s">
        <v>8080</v>
      </c>
      <c r="B4042" s="140" t="s">
        <v>19338</v>
      </c>
      <c r="C4042" s="141">
        <v>1027</v>
      </c>
      <c r="D4042" s="141">
        <v>8</v>
      </c>
      <c r="E4042" s="142">
        <v>1630.7</v>
      </c>
      <c r="F4042" s="142">
        <v>319.52999999999997</v>
      </c>
      <c r="G4042" s="142">
        <v>128.44</v>
      </c>
      <c r="H4042" s="142">
        <v>32.659999999999997</v>
      </c>
      <c r="I4042" s="142">
        <v>480.63</v>
      </c>
      <c r="Q4042" s="30">
        <f t="shared" si="62"/>
        <v>480.63</v>
      </c>
    </row>
    <row r="4043" spans="1:17" x14ac:dyDescent="0.2">
      <c r="A4043" s="139" t="s">
        <v>8082</v>
      </c>
      <c r="B4043" s="140" t="s">
        <v>19339</v>
      </c>
      <c r="C4043" s="141">
        <v>3942</v>
      </c>
      <c r="D4043" s="141">
        <v>83</v>
      </c>
      <c r="E4043" s="142">
        <v>40110.06</v>
      </c>
      <c r="F4043" s="142">
        <v>1226.47</v>
      </c>
      <c r="G4043" s="142">
        <v>1332.6</v>
      </c>
      <c r="H4043" s="142">
        <v>803.51</v>
      </c>
      <c r="I4043" s="142">
        <v>3362.58</v>
      </c>
      <c r="Q4043" s="30">
        <f t="shared" si="62"/>
        <v>3362.58</v>
      </c>
    </row>
    <row r="4044" spans="1:17" x14ac:dyDescent="0.2">
      <c r="A4044" s="139" t="s">
        <v>8084</v>
      </c>
      <c r="B4044" s="140" t="s">
        <v>19340</v>
      </c>
      <c r="C4044" s="141">
        <v>26</v>
      </c>
      <c r="D4044" s="141">
        <v>2</v>
      </c>
      <c r="E4044" s="142">
        <v>12593.77</v>
      </c>
      <c r="F4044" s="142">
        <v>8.09</v>
      </c>
      <c r="G4044" s="142">
        <v>32.11</v>
      </c>
      <c r="H4044" s="142">
        <v>252.29</v>
      </c>
      <c r="I4044" s="142">
        <v>292.49</v>
      </c>
      <c r="Q4044" s="30">
        <f t="shared" si="62"/>
        <v>292.49</v>
      </c>
    </row>
    <row r="4045" spans="1:17" x14ac:dyDescent="0.2">
      <c r="A4045" s="139" t="s">
        <v>8086</v>
      </c>
      <c r="B4045" s="140" t="s">
        <v>19341</v>
      </c>
      <c r="C4045" s="141">
        <v>212</v>
      </c>
      <c r="D4045" s="141">
        <v>8</v>
      </c>
      <c r="E4045" s="142">
        <v>1445.17</v>
      </c>
      <c r="F4045" s="142">
        <v>65.959999999999994</v>
      </c>
      <c r="G4045" s="142">
        <v>128.44</v>
      </c>
      <c r="H4045" s="142">
        <v>28.95</v>
      </c>
      <c r="I4045" s="142">
        <v>223.35</v>
      </c>
      <c r="Q4045" s="30">
        <f t="shared" si="62"/>
        <v>223.35</v>
      </c>
    </row>
    <row r="4046" spans="1:17" x14ac:dyDescent="0.2">
      <c r="A4046" s="139" t="s">
        <v>8088</v>
      </c>
      <c r="B4046" s="140" t="s">
        <v>19342</v>
      </c>
      <c r="C4046" s="141">
        <v>124</v>
      </c>
      <c r="D4046" s="141">
        <v>2</v>
      </c>
      <c r="E4046" s="142">
        <v>118.19</v>
      </c>
      <c r="F4046" s="142">
        <v>38.58</v>
      </c>
      <c r="G4046" s="142">
        <v>32.11</v>
      </c>
      <c r="H4046" s="142">
        <v>2.37</v>
      </c>
      <c r="I4046" s="142">
        <v>73.06</v>
      </c>
      <c r="Q4046" s="30">
        <f t="shared" si="62"/>
        <v>73.06</v>
      </c>
    </row>
    <row r="4047" spans="1:17" x14ac:dyDescent="0.2">
      <c r="A4047" s="139" t="s">
        <v>8090</v>
      </c>
      <c r="B4047" s="140" t="s">
        <v>19343</v>
      </c>
      <c r="C4047" s="141">
        <v>1113</v>
      </c>
      <c r="D4047" s="141">
        <v>39</v>
      </c>
      <c r="E4047" s="142">
        <v>28879.18</v>
      </c>
      <c r="F4047" s="142">
        <v>346.29</v>
      </c>
      <c r="G4047" s="142">
        <v>626.16</v>
      </c>
      <c r="H4047" s="142">
        <v>578.53</v>
      </c>
      <c r="I4047" s="142">
        <v>1550.98</v>
      </c>
      <c r="Q4047" s="30">
        <f t="shared" ref="Q4047:Q4110" si="63">I4047+P4047</f>
        <v>1550.98</v>
      </c>
    </row>
    <row r="4048" spans="1:17" x14ac:dyDescent="0.2">
      <c r="A4048" s="139" t="s">
        <v>8092</v>
      </c>
      <c r="B4048" s="140" t="s">
        <v>19344</v>
      </c>
      <c r="C4048" s="141">
        <v>216</v>
      </c>
      <c r="D4048" s="141">
        <v>2</v>
      </c>
      <c r="E4048" s="142">
        <v>1639.38</v>
      </c>
      <c r="F4048" s="142">
        <v>67.2</v>
      </c>
      <c r="G4048" s="142">
        <v>32.11</v>
      </c>
      <c r="H4048" s="142">
        <v>32.840000000000003</v>
      </c>
      <c r="I4048" s="142">
        <v>132.15</v>
      </c>
      <c r="Q4048" s="30">
        <f t="shared" si="63"/>
        <v>132.15</v>
      </c>
    </row>
    <row r="4049" spans="1:17" x14ac:dyDescent="0.2">
      <c r="A4049" s="139" t="s">
        <v>8094</v>
      </c>
      <c r="B4049" s="140" t="s">
        <v>19345</v>
      </c>
      <c r="C4049" s="141">
        <v>34</v>
      </c>
      <c r="D4049" s="141">
        <v>0</v>
      </c>
      <c r="E4049" s="142">
        <v>0</v>
      </c>
      <c r="F4049" s="142">
        <v>10.58</v>
      </c>
      <c r="G4049" s="142">
        <v>0</v>
      </c>
      <c r="H4049" s="142">
        <v>0</v>
      </c>
      <c r="I4049" s="142">
        <v>10.58</v>
      </c>
      <c r="Q4049" s="30">
        <f t="shared" si="63"/>
        <v>10.58</v>
      </c>
    </row>
    <row r="4050" spans="1:17" x14ac:dyDescent="0.2">
      <c r="A4050" s="139" t="s">
        <v>8096</v>
      </c>
      <c r="B4050" s="140" t="s">
        <v>19346</v>
      </c>
      <c r="C4050" s="141">
        <v>126</v>
      </c>
      <c r="D4050" s="141">
        <v>2</v>
      </c>
      <c r="E4050" s="142">
        <v>335.67</v>
      </c>
      <c r="F4050" s="142">
        <v>39.200000000000003</v>
      </c>
      <c r="G4050" s="142">
        <v>32.11</v>
      </c>
      <c r="H4050" s="142">
        <v>6.73</v>
      </c>
      <c r="I4050" s="142">
        <v>78.040000000000006</v>
      </c>
      <c r="Q4050" s="30">
        <f t="shared" si="63"/>
        <v>78.040000000000006</v>
      </c>
    </row>
    <row r="4051" spans="1:17" x14ac:dyDescent="0.2">
      <c r="A4051" s="139" t="s">
        <v>8098</v>
      </c>
      <c r="B4051" s="140" t="s">
        <v>19347</v>
      </c>
      <c r="C4051" s="141">
        <v>92</v>
      </c>
      <c r="D4051" s="141">
        <v>3</v>
      </c>
      <c r="E4051" s="142">
        <v>2128.94</v>
      </c>
      <c r="F4051" s="142">
        <v>28.62</v>
      </c>
      <c r="G4051" s="142">
        <v>48.17</v>
      </c>
      <c r="H4051" s="142">
        <v>42.65</v>
      </c>
      <c r="I4051" s="142">
        <v>119.44</v>
      </c>
      <c r="Q4051" s="30">
        <f t="shared" si="63"/>
        <v>119.44</v>
      </c>
    </row>
    <row r="4052" spans="1:17" x14ac:dyDescent="0.2">
      <c r="A4052" s="139" t="s">
        <v>8100</v>
      </c>
      <c r="B4052" s="140" t="s">
        <v>19348</v>
      </c>
      <c r="C4052" s="141">
        <v>181</v>
      </c>
      <c r="D4052" s="141">
        <v>2</v>
      </c>
      <c r="E4052" s="142">
        <v>404.33</v>
      </c>
      <c r="F4052" s="142">
        <v>56.31</v>
      </c>
      <c r="G4052" s="142">
        <v>32.11</v>
      </c>
      <c r="H4052" s="142">
        <v>8.1</v>
      </c>
      <c r="I4052" s="142">
        <v>96.52</v>
      </c>
      <c r="Q4052" s="30">
        <f t="shared" si="63"/>
        <v>96.52</v>
      </c>
    </row>
    <row r="4053" spans="1:17" x14ac:dyDescent="0.2">
      <c r="A4053" s="139" t="s">
        <v>8102</v>
      </c>
      <c r="B4053" s="140" t="s">
        <v>19349</v>
      </c>
      <c r="C4053" s="141">
        <v>111</v>
      </c>
      <c r="D4053" s="141">
        <v>0</v>
      </c>
      <c r="E4053" s="142">
        <v>0</v>
      </c>
      <c r="F4053" s="142">
        <v>34.54</v>
      </c>
      <c r="G4053" s="142">
        <v>0</v>
      </c>
      <c r="H4053" s="142">
        <v>0</v>
      </c>
      <c r="I4053" s="142">
        <v>34.54</v>
      </c>
      <c r="Q4053" s="30">
        <f t="shared" si="63"/>
        <v>34.54</v>
      </c>
    </row>
    <row r="4054" spans="1:17" x14ac:dyDescent="0.2">
      <c r="A4054" s="139" t="s">
        <v>8104</v>
      </c>
      <c r="B4054" s="140" t="s">
        <v>19350</v>
      </c>
      <c r="C4054" s="141">
        <v>6242</v>
      </c>
      <c r="D4054" s="141">
        <v>118</v>
      </c>
      <c r="E4054" s="142">
        <v>71129.179999999993</v>
      </c>
      <c r="F4054" s="142">
        <v>1942.06</v>
      </c>
      <c r="G4054" s="142">
        <v>1894.54</v>
      </c>
      <c r="H4054" s="142">
        <v>1424.9</v>
      </c>
      <c r="I4054" s="142">
        <v>5261.5</v>
      </c>
      <c r="Q4054" s="30">
        <f t="shared" si="63"/>
        <v>5261.5</v>
      </c>
    </row>
    <row r="4055" spans="1:17" x14ac:dyDescent="0.2">
      <c r="A4055" s="139" t="s">
        <v>8106</v>
      </c>
      <c r="B4055" s="140" t="s">
        <v>19351</v>
      </c>
      <c r="C4055" s="141">
        <v>69</v>
      </c>
      <c r="D4055" s="141">
        <v>2</v>
      </c>
      <c r="E4055" s="142">
        <v>422.99</v>
      </c>
      <c r="F4055" s="142">
        <v>21.46</v>
      </c>
      <c r="G4055" s="142">
        <v>32.11</v>
      </c>
      <c r="H4055" s="142">
        <v>8.4700000000000006</v>
      </c>
      <c r="I4055" s="142">
        <v>62.04</v>
      </c>
      <c r="Q4055" s="30">
        <f t="shared" si="63"/>
        <v>62.04</v>
      </c>
    </row>
    <row r="4056" spans="1:17" x14ac:dyDescent="0.2">
      <c r="A4056" s="139" t="s">
        <v>8108</v>
      </c>
      <c r="B4056" s="140" t="s">
        <v>19352</v>
      </c>
      <c r="C4056" s="141">
        <v>277</v>
      </c>
      <c r="D4056" s="141">
        <v>4</v>
      </c>
      <c r="E4056" s="142">
        <v>871.23</v>
      </c>
      <c r="F4056" s="142">
        <v>86.18</v>
      </c>
      <c r="G4056" s="142">
        <v>64.22</v>
      </c>
      <c r="H4056" s="142">
        <v>17.46</v>
      </c>
      <c r="I4056" s="142">
        <v>167.86</v>
      </c>
      <c r="Q4056" s="30">
        <f t="shared" si="63"/>
        <v>167.86</v>
      </c>
    </row>
    <row r="4057" spans="1:17" x14ac:dyDescent="0.2">
      <c r="A4057" s="139" t="s">
        <v>8110</v>
      </c>
      <c r="B4057" s="140" t="s">
        <v>19353</v>
      </c>
      <c r="C4057" s="141">
        <v>100</v>
      </c>
      <c r="D4057" s="141">
        <v>1</v>
      </c>
      <c r="E4057" s="142">
        <v>248.82</v>
      </c>
      <c r="F4057" s="142">
        <v>31.11</v>
      </c>
      <c r="G4057" s="142">
        <v>16.059999999999999</v>
      </c>
      <c r="H4057" s="142">
        <v>4.9800000000000004</v>
      </c>
      <c r="I4057" s="142">
        <v>52.15</v>
      </c>
      <c r="Q4057" s="30">
        <f t="shared" si="63"/>
        <v>52.15</v>
      </c>
    </row>
    <row r="4058" spans="1:17" x14ac:dyDescent="0.2">
      <c r="A4058" s="139" t="s">
        <v>8112</v>
      </c>
      <c r="B4058" s="140" t="s">
        <v>19354</v>
      </c>
      <c r="C4058" s="141">
        <v>1031</v>
      </c>
      <c r="D4058" s="141">
        <v>31</v>
      </c>
      <c r="E4058" s="142">
        <v>35217.1</v>
      </c>
      <c r="F4058" s="142">
        <v>320.77999999999997</v>
      </c>
      <c r="G4058" s="142">
        <v>497.72</v>
      </c>
      <c r="H4058" s="142">
        <v>705.49</v>
      </c>
      <c r="I4058" s="142">
        <v>1523.99</v>
      </c>
      <c r="Q4058" s="30">
        <f t="shared" si="63"/>
        <v>1523.99</v>
      </c>
    </row>
    <row r="4059" spans="1:17" x14ac:dyDescent="0.2">
      <c r="A4059" s="139" t="s">
        <v>8114</v>
      </c>
      <c r="B4059" s="140" t="s">
        <v>19355</v>
      </c>
      <c r="C4059" s="141">
        <v>570</v>
      </c>
      <c r="D4059" s="141">
        <v>13</v>
      </c>
      <c r="E4059" s="142">
        <v>2523.6799999999998</v>
      </c>
      <c r="F4059" s="142">
        <v>177.34</v>
      </c>
      <c r="G4059" s="142">
        <v>208.72</v>
      </c>
      <c r="H4059" s="142">
        <v>50.55</v>
      </c>
      <c r="I4059" s="142">
        <v>436.61</v>
      </c>
      <c r="Q4059" s="30">
        <f t="shared" si="63"/>
        <v>436.61</v>
      </c>
    </row>
    <row r="4060" spans="1:17" x14ac:dyDescent="0.2">
      <c r="A4060" s="139" t="s">
        <v>8116</v>
      </c>
      <c r="B4060" s="140" t="s">
        <v>19356</v>
      </c>
      <c r="C4060" s="141">
        <v>225</v>
      </c>
      <c r="D4060" s="141">
        <v>2</v>
      </c>
      <c r="E4060" s="142">
        <v>435.43</v>
      </c>
      <c r="F4060" s="142">
        <v>70.010000000000005</v>
      </c>
      <c r="G4060" s="142">
        <v>32.11</v>
      </c>
      <c r="H4060" s="142">
        <v>8.7200000000000006</v>
      </c>
      <c r="I4060" s="142">
        <v>110.84</v>
      </c>
      <c r="Q4060" s="30">
        <f t="shared" si="63"/>
        <v>110.84</v>
      </c>
    </row>
    <row r="4061" spans="1:17" x14ac:dyDescent="0.2">
      <c r="A4061" s="139" t="s">
        <v>8118</v>
      </c>
      <c r="B4061" s="140" t="s">
        <v>19357</v>
      </c>
      <c r="C4061" s="141">
        <v>267</v>
      </c>
      <c r="D4061" s="141">
        <v>9</v>
      </c>
      <c r="E4061" s="142">
        <v>54955.01</v>
      </c>
      <c r="F4061" s="142">
        <v>83.07</v>
      </c>
      <c r="G4061" s="142">
        <v>144.5</v>
      </c>
      <c r="H4061" s="142">
        <v>1100.9000000000001</v>
      </c>
      <c r="I4061" s="142">
        <v>1328.47</v>
      </c>
      <c r="Q4061" s="30">
        <f t="shared" si="63"/>
        <v>1328.47</v>
      </c>
    </row>
    <row r="4062" spans="1:17" x14ac:dyDescent="0.2">
      <c r="A4062" s="139" t="s">
        <v>8120</v>
      </c>
      <c r="B4062" s="140" t="s">
        <v>19358</v>
      </c>
      <c r="C4062" s="141">
        <v>81</v>
      </c>
      <c r="D4062" s="141">
        <v>2</v>
      </c>
      <c r="E4062" s="142">
        <v>404.33</v>
      </c>
      <c r="F4062" s="142">
        <v>25.2</v>
      </c>
      <c r="G4062" s="142">
        <v>32.11</v>
      </c>
      <c r="H4062" s="142">
        <v>8.1</v>
      </c>
      <c r="I4062" s="142">
        <v>65.41</v>
      </c>
      <c r="Q4062" s="30">
        <f t="shared" si="63"/>
        <v>65.41</v>
      </c>
    </row>
    <row r="4063" spans="1:17" x14ac:dyDescent="0.2">
      <c r="A4063" s="139" t="s">
        <v>8122</v>
      </c>
      <c r="B4063" s="140" t="s">
        <v>19359</v>
      </c>
      <c r="C4063" s="141">
        <v>37</v>
      </c>
      <c r="D4063" s="141">
        <v>1</v>
      </c>
      <c r="E4063" s="142">
        <v>186.61</v>
      </c>
      <c r="F4063" s="142">
        <v>11.51</v>
      </c>
      <c r="G4063" s="142">
        <v>16.059999999999999</v>
      </c>
      <c r="H4063" s="142">
        <v>3.74</v>
      </c>
      <c r="I4063" s="142">
        <v>31.31</v>
      </c>
      <c r="Q4063" s="30">
        <f t="shared" si="63"/>
        <v>31.31</v>
      </c>
    </row>
    <row r="4064" spans="1:17" x14ac:dyDescent="0.2">
      <c r="A4064" s="139" t="s">
        <v>8124</v>
      </c>
      <c r="B4064" s="140" t="s">
        <v>19360</v>
      </c>
      <c r="C4064" s="141">
        <v>178</v>
      </c>
      <c r="D4064" s="141">
        <v>8</v>
      </c>
      <c r="E4064" s="142">
        <v>2766.84</v>
      </c>
      <c r="F4064" s="142">
        <v>55.38</v>
      </c>
      <c r="G4064" s="142">
        <v>128.44</v>
      </c>
      <c r="H4064" s="142">
        <v>55.42</v>
      </c>
      <c r="I4064" s="142">
        <v>239.24</v>
      </c>
      <c r="Q4064" s="30">
        <f t="shared" si="63"/>
        <v>239.24</v>
      </c>
    </row>
    <row r="4065" spans="1:17" x14ac:dyDescent="0.2">
      <c r="A4065" s="139" t="s">
        <v>8126</v>
      </c>
      <c r="B4065" s="140" t="s">
        <v>19361</v>
      </c>
      <c r="C4065" s="141">
        <v>50</v>
      </c>
      <c r="D4065" s="141">
        <v>0</v>
      </c>
      <c r="E4065" s="142">
        <v>0</v>
      </c>
      <c r="F4065" s="142">
        <v>15.56</v>
      </c>
      <c r="G4065" s="142">
        <v>0</v>
      </c>
      <c r="H4065" s="142">
        <v>0</v>
      </c>
      <c r="I4065" s="142">
        <v>15.56</v>
      </c>
      <c r="Q4065" s="30">
        <f t="shared" si="63"/>
        <v>15.56</v>
      </c>
    </row>
    <row r="4066" spans="1:17" x14ac:dyDescent="0.2">
      <c r="A4066" s="139" t="s">
        <v>8128</v>
      </c>
      <c r="B4066" s="140" t="s">
        <v>19362</v>
      </c>
      <c r="C4066" s="141">
        <v>114</v>
      </c>
      <c r="D4066" s="141">
        <v>2</v>
      </c>
      <c r="E4066" s="142">
        <v>223.93</v>
      </c>
      <c r="F4066" s="142">
        <v>35.47</v>
      </c>
      <c r="G4066" s="142">
        <v>32.11</v>
      </c>
      <c r="H4066" s="142">
        <v>4.49</v>
      </c>
      <c r="I4066" s="142">
        <v>72.069999999999993</v>
      </c>
      <c r="Q4066" s="30">
        <f t="shared" si="63"/>
        <v>72.069999999999993</v>
      </c>
    </row>
    <row r="4067" spans="1:17" x14ac:dyDescent="0.2">
      <c r="A4067" s="139" t="s">
        <v>8130</v>
      </c>
      <c r="B4067" s="140" t="s">
        <v>19363</v>
      </c>
      <c r="C4067" s="141">
        <v>427</v>
      </c>
      <c r="D4067" s="141">
        <v>5</v>
      </c>
      <c r="E4067" s="142">
        <v>12610.4</v>
      </c>
      <c r="F4067" s="142">
        <v>132.86000000000001</v>
      </c>
      <c r="G4067" s="142">
        <v>80.28</v>
      </c>
      <c r="H4067" s="142">
        <v>252.62</v>
      </c>
      <c r="I4067" s="142">
        <v>465.76</v>
      </c>
      <c r="Q4067" s="30">
        <f t="shared" si="63"/>
        <v>465.76</v>
      </c>
    </row>
    <row r="4068" spans="1:17" x14ac:dyDescent="0.2">
      <c r="A4068" s="139" t="s">
        <v>8132</v>
      </c>
      <c r="B4068" s="140" t="s">
        <v>19364</v>
      </c>
      <c r="C4068" s="141">
        <v>48</v>
      </c>
      <c r="D4068" s="141">
        <v>1</v>
      </c>
      <c r="E4068" s="142">
        <v>843.15</v>
      </c>
      <c r="F4068" s="142">
        <v>14.94</v>
      </c>
      <c r="G4068" s="142">
        <v>16.059999999999999</v>
      </c>
      <c r="H4068" s="142">
        <v>16.89</v>
      </c>
      <c r="I4068" s="142">
        <v>47.89</v>
      </c>
      <c r="Q4068" s="30">
        <f t="shared" si="63"/>
        <v>47.89</v>
      </c>
    </row>
    <row r="4069" spans="1:17" x14ac:dyDescent="0.2">
      <c r="A4069" s="139" t="s">
        <v>8134</v>
      </c>
      <c r="B4069" s="140" t="s">
        <v>19365</v>
      </c>
      <c r="C4069" s="141">
        <v>10</v>
      </c>
      <c r="D4069" s="141">
        <v>1</v>
      </c>
      <c r="E4069" s="142">
        <v>217.72</v>
      </c>
      <c r="F4069" s="142">
        <v>3.11</v>
      </c>
      <c r="G4069" s="142">
        <v>16.059999999999999</v>
      </c>
      <c r="H4069" s="142">
        <v>4.3600000000000003</v>
      </c>
      <c r="I4069" s="142">
        <v>23.53</v>
      </c>
      <c r="Q4069" s="30">
        <f t="shared" si="63"/>
        <v>23.53</v>
      </c>
    </row>
    <row r="4070" spans="1:17" x14ac:dyDescent="0.2">
      <c r="A4070" s="139" t="s">
        <v>8136</v>
      </c>
      <c r="B4070" s="140" t="s">
        <v>19366</v>
      </c>
      <c r="C4070" s="141">
        <v>9</v>
      </c>
      <c r="D4070" s="141">
        <v>0</v>
      </c>
      <c r="E4070" s="142">
        <v>0</v>
      </c>
      <c r="F4070" s="142">
        <v>2.8</v>
      </c>
      <c r="G4070" s="142">
        <v>0</v>
      </c>
      <c r="H4070" s="142">
        <v>0</v>
      </c>
      <c r="I4070" s="142">
        <v>2.8</v>
      </c>
      <c r="Q4070" s="30">
        <f t="shared" si="63"/>
        <v>2.8</v>
      </c>
    </row>
    <row r="4071" spans="1:17" x14ac:dyDescent="0.2">
      <c r="A4071" s="139" t="s">
        <v>8138</v>
      </c>
      <c r="B4071" s="140" t="s">
        <v>19367</v>
      </c>
      <c r="C4071" s="141">
        <v>144</v>
      </c>
      <c r="D4071" s="141">
        <v>10</v>
      </c>
      <c r="E4071" s="142">
        <v>1763.39</v>
      </c>
      <c r="F4071" s="142">
        <v>44.8</v>
      </c>
      <c r="G4071" s="142">
        <v>160.55000000000001</v>
      </c>
      <c r="H4071" s="142">
        <v>35.33</v>
      </c>
      <c r="I4071" s="142">
        <v>240.68</v>
      </c>
      <c r="Q4071" s="30">
        <f t="shared" si="63"/>
        <v>240.68</v>
      </c>
    </row>
    <row r="4072" spans="1:17" x14ac:dyDescent="0.2">
      <c r="A4072" s="139" t="s">
        <v>8140</v>
      </c>
      <c r="B4072" s="140" t="s">
        <v>19368</v>
      </c>
      <c r="C4072" s="141">
        <v>371</v>
      </c>
      <c r="D4072" s="141">
        <v>17</v>
      </c>
      <c r="E4072" s="142">
        <v>4385.62</v>
      </c>
      <c r="F4072" s="142">
        <v>115.43</v>
      </c>
      <c r="G4072" s="142">
        <v>272.94</v>
      </c>
      <c r="H4072" s="142">
        <v>87.86</v>
      </c>
      <c r="I4072" s="142">
        <v>476.23</v>
      </c>
      <c r="Q4072" s="30">
        <f t="shared" si="63"/>
        <v>476.23</v>
      </c>
    </row>
    <row r="4073" spans="1:17" x14ac:dyDescent="0.2">
      <c r="A4073" s="139" t="s">
        <v>8142</v>
      </c>
      <c r="B4073" s="140" t="s">
        <v>19369</v>
      </c>
      <c r="C4073" s="141">
        <v>320</v>
      </c>
      <c r="D4073" s="141">
        <v>11</v>
      </c>
      <c r="E4073" s="142">
        <v>2944.27</v>
      </c>
      <c r="F4073" s="142">
        <v>99.56</v>
      </c>
      <c r="G4073" s="142">
        <v>176.61</v>
      </c>
      <c r="H4073" s="142">
        <v>58.98</v>
      </c>
      <c r="I4073" s="142">
        <v>335.15</v>
      </c>
      <c r="Q4073" s="30">
        <f t="shared" si="63"/>
        <v>335.15</v>
      </c>
    </row>
    <row r="4074" spans="1:17" x14ac:dyDescent="0.2">
      <c r="A4074" s="139" t="s">
        <v>8144</v>
      </c>
      <c r="B4074" s="140" t="s">
        <v>19370</v>
      </c>
      <c r="C4074" s="141">
        <v>984</v>
      </c>
      <c r="D4074" s="141">
        <v>30</v>
      </c>
      <c r="E4074" s="142">
        <v>18425.919999999998</v>
      </c>
      <c r="F4074" s="142">
        <v>306.14999999999998</v>
      </c>
      <c r="G4074" s="142">
        <v>481.66</v>
      </c>
      <c r="H4074" s="142">
        <v>369.12</v>
      </c>
      <c r="I4074" s="142">
        <v>1156.93</v>
      </c>
      <c r="Q4074" s="30">
        <f t="shared" si="63"/>
        <v>1156.93</v>
      </c>
    </row>
    <row r="4075" spans="1:17" x14ac:dyDescent="0.2">
      <c r="A4075" s="139" t="s">
        <v>8146</v>
      </c>
      <c r="B4075" s="140" t="s">
        <v>19371</v>
      </c>
      <c r="C4075" s="141">
        <v>13</v>
      </c>
      <c r="D4075" s="141">
        <v>2</v>
      </c>
      <c r="E4075" s="142">
        <v>6436.84</v>
      </c>
      <c r="F4075" s="142">
        <v>4.05</v>
      </c>
      <c r="G4075" s="142">
        <v>32.11</v>
      </c>
      <c r="H4075" s="142">
        <v>128.94</v>
      </c>
      <c r="I4075" s="142">
        <v>165.1</v>
      </c>
      <c r="Q4075" s="30">
        <f t="shared" si="63"/>
        <v>165.1</v>
      </c>
    </row>
    <row r="4076" spans="1:17" x14ac:dyDescent="0.2">
      <c r="A4076" s="139" t="s">
        <v>8148</v>
      </c>
      <c r="B4076" s="140" t="s">
        <v>19372</v>
      </c>
      <c r="C4076" s="141">
        <v>141</v>
      </c>
      <c r="D4076" s="141">
        <v>1</v>
      </c>
      <c r="E4076" s="142">
        <v>186.61</v>
      </c>
      <c r="F4076" s="142">
        <v>43.87</v>
      </c>
      <c r="G4076" s="142">
        <v>16.059999999999999</v>
      </c>
      <c r="H4076" s="142">
        <v>3.74</v>
      </c>
      <c r="I4076" s="142">
        <v>63.67</v>
      </c>
      <c r="Q4076" s="30">
        <f t="shared" si="63"/>
        <v>63.67</v>
      </c>
    </row>
    <row r="4077" spans="1:17" x14ac:dyDescent="0.2">
      <c r="A4077" s="139" t="s">
        <v>8150</v>
      </c>
      <c r="B4077" s="140" t="s">
        <v>19373</v>
      </c>
      <c r="C4077" s="141">
        <v>205</v>
      </c>
      <c r="D4077" s="141">
        <v>3</v>
      </c>
      <c r="E4077" s="142">
        <v>547.39</v>
      </c>
      <c r="F4077" s="142">
        <v>63.78</v>
      </c>
      <c r="G4077" s="142">
        <v>48.17</v>
      </c>
      <c r="H4077" s="142">
        <v>10.97</v>
      </c>
      <c r="I4077" s="142">
        <v>122.92</v>
      </c>
      <c r="Q4077" s="30">
        <f t="shared" si="63"/>
        <v>122.92</v>
      </c>
    </row>
    <row r="4078" spans="1:17" x14ac:dyDescent="0.2">
      <c r="A4078" s="139" t="s">
        <v>8152</v>
      </c>
      <c r="B4078" s="140" t="s">
        <v>19374</v>
      </c>
      <c r="C4078" s="141">
        <v>53</v>
      </c>
      <c r="D4078" s="141">
        <v>1</v>
      </c>
      <c r="E4078" s="142">
        <v>385.67</v>
      </c>
      <c r="F4078" s="142">
        <v>16.489999999999998</v>
      </c>
      <c r="G4078" s="142">
        <v>16.059999999999999</v>
      </c>
      <c r="H4078" s="142">
        <v>7.73</v>
      </c>
      <c r="I4078" s="142">
        <v>40.28</v>
      </c>
      <c r="Q4078" s="30">
        <f t="shared" si="63"/>
        <v>40.28</v>
      </c>
    </row>
    <row r="4079" spans="1:17" x14ac:dyDescent="0.2">
      <c r="A4079" s="139" t="s">
        <v>8154</v>
      </c>
      <c r="B4079" s="140" t="s">
        <v>19375</v>
      </c>
      <c r="C4079" s="141">
        <v>390</v>
      </c>
      <c r="D4079" s="141">
        <v>18</v>
      </c>
      <c r="E4079" s="142">
        <v>16279.15</v>
      </c>
      <c r="F4079" s="142">
        <v>121.34</v>
      </c>
      <c r="G4079" s="142">
        <v>289</v>
      </c>
      <c r="H4079" s="142">
        <v>326.11</v>
      </c>
      <c r="I4079" s="142">
        <v>736.45</v>
      </c>
      <c r="Q4079" s="30">
        <f t="shared" si="63"/>
        <v>736.45</v>
      </c>
    </row>
    <row r="4080" spans="1:17" x14ac:dyDescent="0.2">
      <c r="A4080" s="139" t="s">
        <v>8156</v>
      </c>
      <c r="B4080" s="140" t="s">
        <v>19376</v>
      </c>
      <c r="C4080" s="141">
        <v>162</v>
      </c>
      <c r="D4080" s="141">
        <v>2</v>
      </c>
      <c r="E4080" s="142">
        <v>1128.1600000000001</v>
      </c>
      <c r="F4080" s="142">
        <v>50.4</v>
      </c>
      <c r="G4080" s="142">
        <v>32.11</v>
      </c>
      <c r="H4080" s="142">
        <v>22.6</v>
      </c>
      <c r="I4080" s="142">
        <v>105.11</v>
      </c>
      <c r="Q4080" s="30">
        <f t="shared" si="63"/>
        <v>105.11</v>
      </c>
    </row>
    <row r="4081" spans="1:17" x14ac:dyDescent="0.2">
      <c r="A4081" s="139" t="s">
        <v>8158</v>
      </c>
      <c r="B4081" s="140" t="s">
        <v>19377</v>
      </c>
      <c r="C4081" s="141">
        <v>67</v>
      </c>
      <c r="D4081" s="141">
        <v>8</v>
      </c>
      <c r="E4081" s="142">
        <v>3113.06</v>
      </c>
      <c r="F4081" s="142">
        <v>20.85</v>
      </c>
      <c r="G4081" s="142">
        <v>128.44</v>
      </c>
      <c r="H4081" s="142">
        <v>62.36</v>
      </c>
      <c r="I4081" s="142">
        <v>211.65</v>
      </c>
      <c r="Q4081" s="30">
        <f t="shared" si="63"/>
        <v>211.65</v>
      </c>
    </row>
    <row r="4082" spans="1:17" x14ac:dyDescent="0.2">
      <c r="A4082" s="139" t="s">
        <v>8160</v>
      </c>
      <c r="B4082" s="140" t="s">
        <v>19378</v>
      </c>
      <c r="C4082" s="141">
        <v>8745</v>
      </c>
      <c r="D4082" s="141">
        <v>72</v>
      </c>
      <c r="E4082" s="142">
        <v>28641.89</v>
      </c>
      <c r="F4082" s="142">
        <v>2720.82</v>
      </c>
      <c r="G4082" s="142">
        <v>1155.99</v>
      </c>
      <c r="H4082" s="142">
        <v>573.77</v>
      </c>
      <c r="I4082" s="142">
        <v>4450.58</v>
      </c>
      <c r="Q4082" s="30">
        <f t="shared" si="63"/>
        <v>4450.58</v>
      </c>
    </row>
    <row r="4083" spans="1:17" x14ac:dyDescent="0.2">
      <c r="A4083" s="139" t="s">
        <v>8162</v>
      </c>
      <c r="B4083" s="140" t="s">
        <v>19379</v>
      </c>
      <c r="C4083" s="141">
        <v>72</v>
      </c>
      <c r="D4083" s="141">
        <v>3</v>
      </c>
      <c r="E4083" s="142">
        <v>480.08</v>
      </c>
      <c r="F4083" s="142">
        <v>22.4</v>
      </c>
      <c r="G4083" s="142">
        <v>48.17</v>
      </c>
      <c r="H4083" s="142">
        <v>9.6199999999999992</v>
      </c>
      <c r="I4083" s="142">
        <v>80.19</v>
      </c>
      <c r="Q4083" s="30">
        <f t="shared" si="63"/>
        <v>80.19</v>
      </c>
    </row>
    <row r="4084" spans="1:17" x14ac:dyDescent="0.2">
      <c r="A4084" s="139" t="s">
        <v>8164</v>
      </c>
      <c r="B4084" s="140" t="s">
        <v>19380</v>
      </c>
      <c r="C4084" s="141">
        <v>593</v>
      </c>
      <c r="D4084" s="141">
        <v>22</v>
      </c>
      <c r="E4084" s="142">
        <v>16135.2</v>
      </c>
      <c r="F4084" s="142">
        <v>184.5</v>
      </c>
      <c r="G4084" s="142">
        <v>353.22</v>
      </c>
      <c r="H4084" s="142">
        <v>323.23</v>
      </c>
      <c r="I4084" s="142">
        <v>860.95</v>
      </c>
      <c r="Q4084" s="30">
        <f t="shared" si="63"/>
        <v>860.95</v>
      </c>
    </row>
    <row r="4085" spans="1:17" x14ac:dyDescent="0.2">
      <c r="A4085" s="139" t="s">
        <v>8166</v>
      </c>
      <c r="B4085" s="140" t="s">
        <v>19381</v>
      </c>
      <c r="C4085" s="141">
        <v>162</v>
      </c>
      <c r="D4085" s="141">
        <v>13</v>
      </c>
      <c r="E4085" s="142">
        <v>2895.75</v>
      </c>
      <c r="F4085" s="142">
        <v>50.4</v>
      </c>
      <c r="G4085" s="142">
        <v>208.72</v>
      </c>
      <c r="H4085" s="142">
        <v>58.01</v>
      </c>
      <c r="I4085" s="142">
        <v>317.13</v>
      </c>
      <c r="Q4085" s="30">
        <f t="shared" si="63"/>
        <v>317.13</v>
      </c>
    </row>
    <row r="4086" spans="1:17" x14ac:dyDescent="0.2">
      <c r="A4086" s="139" t="s">
        <v>8168</v>
      </c>
      <c r="B4086" s="140" t="s">
        <v>19382</v>
      </c>
      <c r="C4086" s="141">
        <v>34</v>
      </c>
      <c r="D4086" s="141">
        <v>0</v>
      </c>
      <c r="E4086" s="142">
        <v>0</v>
      </c>
      <c r="F4086" s="142">
        <v>10.58</v>
      </c>
      <c r="G4086" s="142">
        <v>0</v>
      </c>
      <c r="H4086" s="142">
        <v>0</v>
      </c>
      <c r="I4086" s="142">
        <v>10.58</v>
      </c>
      <c r="Q4086" s="30">
        <f t="shared" si="63"/>
        <v>10.58</v>
      </c>
    </row>
    <row r="4087" spans="1:17" x14ac:dyDescent="0.2">
      <c r="A4087" s="139" t="s">
        <v>8170</v>
      </c>
      <c r="B4087" s="140" t="s">
        <v>19383</v>
      </c>
      <c r="C4087" s="141">
        <v>5</v>
      </c>
      <c r="D4087" s="141">
        <v>1</v>
      </c>
      <c r="E4087" s="142">
        <v>2704.56</v>
      </c>
      <c r="F4087" s="142">
        <v>1.55</v>
      </c>
      <c r="G4087" s="142">
        <v>16.059999999999999</v>
      </c>
      <c r="H4087" s="142">
        <v>54.18</v>
      </c>
      <c r="I4087" s="142">
        <v>71.790000000000006</v>
      </c>
      <c r="Q4087" s="30">
        <f t="shared" si="63"/>
        <v>71.790000000000006</v>
      </c>
    </row>
    <row r="4088" spans="1:17" x14ac:dyDescent="0.2">
      <c r="A4088" s="139" t="s">
        <v>8172</v>
      </c>
      <c r="B4088" s="140" t="s">
        <v>19384</v>
      </c>
      <c r="C4088" s="141">
        <v>136</v>
      </c>
      <c r="D4088" s="141">
        <v>0</v>
      </c>
      <c r="E4088" s="142">
        <v>0</v>
      </c>
      <c r="F4088" s="142">
        <v>42.31</v>
      </c>
      <c r="G4088" s="142">
        <v>0</v>
      </c>
      <c r="H4088" s="142">
        <v>0</v>
      </c>
      <c r="I4088" s="142">
        <v>42.31</v>
      </c>
      <c r="Q4088" s="30">
        <f t="shared" si="63"/>
        <v>42.31</v>
      </c>
    </row>
    <row r="4089" spans="1:17" x14ac:dyDescent="0.2">
      <c r="A4089" s="139" t="s">
        <v>8174</v>
      </c>
      <c r="B4089" s="140" t="s">
        <v>19385</v>
      </c>
      <c r="C4089" s="141">
        <v>40</v>
      </c>
      <c r="D4089" s="141">
        <v>0</v>
      </c>
      <c r="E4089" s="142">
        <v>0</v>
      </c>
      <c r="F4089" s="142">
        <v>12.45</v>
      </c>
      <c r="G4089" s="142">
        <v>0</v>
      </c>
      <c r="H4089" s="142">
        <v>0</v>
      </c>
      <c r="I4089" s="142">
        <v>12.45</v>
      </c>
      <c r="Q4089" s="30">
        <f t="shared" si="63"/>
        <v>12.45</v>
      </c>
    </row>
    <row r="4090" spans="1:17" x14ac:dyDescent="0.2">
      <c r="A4090" s="139" t="s">
        <v>8176</v>
      </c>
      <c r="B4090" s="140" t="s">
        <v>19386</v>
      </c>
      <c r="C4090" s="141">
        <v>55</v>
      </c>
      <c r="D4090" s="141">
        <v>0</v>
      </c>
      <c r="E4090" s="142">
        <v>0</v>
      </c>
      <c r="F4090" s="142">
        <v>17.11</v>
      </c>
      <c r="G4090" s="142">
        <v>0</v>
      </c>
      <c r="H4090" s="142">
        <v>0</v>
      </c>
      <c r="I4090" s="142">
        <v>17.11</v>
      </c>
      <c r="Q4090" s="30">
        <f t="shared" si="63"/>
        <v>17.11</v>
      </c>
    </row>
    <row r="4091" spans="1:17" x14ac:dyDescent="0.2">
      <c r="A4091" s="139" t="s">
        <v>8178</v>
      </c>
      <c r="B4091" s="140" t="s">
        <v>19387</v>
      </c>
      <c r="C4091" s="141">
        <v>351</v>
      </c>
      <c r="D4091" s="141">
        <v>2</v>
      </c>
      <c r="E4091" s="142">
        <v>391.89</v>
      </c>
      <c r="F4091" s="142">
        <v>109.21</v>
      </c>
      <c r="G4091" s="142">
        <v>32.11</v>
      </c>
      <c r="H4091" s="142">
        <v>7.85</v>
      </c>
      <c r="I4091" s="142">
        <v>149.16999999999999</v>
      </c>
      <c r="Q4091" s="30">
        <f t="shared" si="63"/>
        <v>149.16999999999999</v>
      </c>
    </row>
    <row r="4092" spans="1:17" x14ac:dyDescent="0.2">
      <c r="A4092" s="139" t="s">
        <v>8180</v>
      </c>
      <c r="B4092" s="140" t="s">
        <v>19388</v>
      </c>
      <c r="C4092" s="141">
        <v>79</v>
      </c>
      <c r="D4092" s="141">
        <v>2</v>
      </c>
      <c r="E4092" s="142">
        <v>1246.08</v>
      </c>
      <c r="F4092" s="142">
        <v>24.58</v>
      </c>
      <c r="G4092" s="142">
        <v>32.11</v>
      </c>
      <c r="H4092" s="142">
        <v>24.96</v>
      </c>
      <c r="I4092" s="142">
        <v>81.650000000000006</v>
      </c>
      <c r="Q4092" s="30">
        <f t="shared" si="63"/>
        <v>81.650000000000006</v>
      </c>
    </row>
    <row r="4093" spans="1:17" x14ac:dyDescent="0.2">
      <c r="A4093" s="139" t="s">
        <v>8182</v>
      </c>
      <c r="B4093" s="140" t="s">
        <v>19389</v>
      </c>
      <c r="C4093" s="141">
        <v>39</v>
      </c>
      <c r="D4093" s="141">
        <v>0</v>
      </c>
      <c r="E4093" s="142">
        <v>0</v>
      </c>
      <c r="F4093" s="142">
        <v>12.14</v>
      </c>
      <c r="G4093" s="142">
        <v>0</v>
      </c>
      <c r="H4093" s="142">
        <v>0</v>
      </c>
      <c r="I4093" s="142">
        <v>12.14</v>
      </c>
      <c r="Q4093" s="30">
        <f t="shared" si="63"/>
        <v>12.14</v>
      </c>
    </row>
    <row r="4094" spans="1:17" x14ac:dyDescent="0.2">
      <c r="A4094" s="139" t="s">
        <v>8184</v>
      </c>
      <c r="B4094" s="140" t="s">
        <v>19390</v>
      </c>
      <c r="C4094" s="141">
        <v>258</v>
      </c>
      <c r="D4094" s="141">
        <v>12</v>
      </c>
      <c r="E4094" s="142">
        <v>2500.59</v>
      </c>
      <c r="F4094" s="142">
        <v>80.27</v>
      </c>
      <c r="G4094" s="142">
        <v>192.66</v>
      </c>
      <c r="H4094" s="142">
        <v>50.1</v>
      </c>
      <c r="I4094" s="142">
        <v>323.02999999999997</v>
      </c>
      <c r="Q4094" s="30">
        <f t="shared" si="63"/>
        <v>323.02999999999997</v>
      </c>
    </row>
    <row r="4095" spans="1:17" x14ac:dyDescent="0.2">
      <c r="A4095" s="139" t="s">
        <v>8186</v>
      </c>
      <c r="B4095" s="140" t="s">
        <v>19391</v>
      </c>
      <c r="C4095" s="141">
        <v>12</v>
      </c>
      <c r="D4095" s="141">
        <v>1</v>
      </c>
      <c r="E4095" s="142">
        <v>5769.72</v>
      </c>
      <c r="F4095" s="142">
        <v>3.74</v>
      </c>
      <c r="G4095" s="142">
        <v>16.059999999999999</v>
      </c>
      <c r="H4095" s="142">
        <v>115.58</v>
      </c>
      <c r="I4095" s="142">
        <v>135.38</v>
      </c>
      <c r="Q4095" s="30">
        <f t="shared" si="63"/>
        <v>135.38</v>
      </c>
    </row>
    <row r="4096" spans="1:17" x14ac:dyDescent="0.2">
      <c r="A4096" s="139" t="s">
        <v>8188</v>
      </c>
      <c r="B4096" s="140" t="s">
        <v>19392</v>
      </c>
      <c r="C4096" s="141">
        <v>91</v>
      </c>
      <c r="D4096" s="141">
        <v>6</v>
      </c>
      <c r="E4096" s="142">
        <v>1181.8699999999999</v>
      </c>
      <c r="F4096" s="142">
        <v>28.31</v>
      </c>
      <c r="G4096" s="142">
        <v>96.34</v>
      </c>
      <c r="H4096" s="142">
        <v>23.67</v>
      </c>
      <c r="I4096" s="142">
        <v>148.32</v>
      </c>
      <c r="Q4096" s="30">
        <f t="shared" si="63"/>
        <v>148.32</v>
      </c>
    </row>
    <row r="4097" spans="1:17" x14ac:dyDescent="0.2">
      <c r="A4097" s="139" t="s">
        <v>8190</v>
      </c>
      <c r="B4097" s="140" t="s">
        <v>19393</v>
      </c>
      <c r="C4097" s="141">
        <v>2259</v>
      </c>
      <c r="D4097" s="141">
        <v>30</v>
      </c>
      <c r="E4097" s="142">
        <v>115536.31</v>
      </c>
      <c r="F4097" s="142">
        <v>510.52</v>
      </c>
      <c r="G4097" s="142">
        <v>488.02</v>
      </c>
      <c r="H4097" s="142">
        <v>1790.03</v>
      </c>
      <c r="I4097" s="142">
        <v>2788.57</v>
      </c>
      <c r="Q4097" s="30">
        <f t="shared" si="63"/>
        <v>2788.57</v>
      </c>
    </row>
    <row r="4098" spans="1:17" x14ac:dyDescent="0.2">
      <c r="A4098" s="139" t="s">
        <v>8192</v>
      </c>
      <c r="B4098" s="140" t="s">
        <v>19394</v>
      </c>
      <c r="C4098" s="141">
        <v>1585</v>
      </c>
      <c r="D4098" s="141">
        <v>21</v>
      </c>
      <c r="E4098" s="142">
        <v>26354.65</v>
      </c>
      <c r="F4098" s="142">
        <v>358.2</v>
      </c>
      <c r="G4098" s="142">
        <v>341.62</v>
      </c>
      <c r="H4098" s="142">
        <v>408.32</v>
      </c>
      <c r="I4098" s="142">
        <v>1108.1400000000001</v>
      </c>
      <c r="Q4098" s="30">
        <f t="shared" si="63"/>
        <v>1108.1400000000001</v>
      </c>
    </row>
    <row r="4099" spans="1:17" x14ac:dyDescent="0.2">
      <c r="A4099" s="139" t="s">
        <v>8194</v>
      </c>
      <c r="B4099" s="140" t="s">
        <v>19395</v>
      </c>
      <c r="C4099" s="141">
        <v>1918</v>
      </c>
      <c r="D4099" s="141">
        <v>9</v>
      </c>
      <c r="E4099" s="142">
        <v>4853.5</v>
      </c>
      <c r="F4099" s="142">
        <v>433.46</v>
      </c>
      <c r="G4099" s="142">
        <v>146.41</v>
      </c>
      <c r="H4099" s="142">
        <v>75.2</v>
      </c>
      <c r="I4099" s="142">
        <v>655.07000000000005</v>
      </c>
      <c r="Q4099" s="30">
        <f t="shared" si="63"/>
        <v>655.07000000000005</v>
      </c>
    </row>
    <row r="4100" spans="1:17" x14ac:dyDescent="0.2">
      <c r="A4100" s="139" t="s">
        <v>8196</v>
      </c>
      <c r="B4100" s="140" t="s">
        <v>19396</v>
      </c>
      <c r="C4100" s="141">
        <v>1158</v>
      </c>
      <c r="D4100" s="141">
        <v>6</v>
      </c>
      <c r="E4100" s="142">
        <v>27280.19</v>
      </c>
      <c r="F4100" s="142">
        <v>261.7</v>
      </c>
      <c r="G4100" s="142">
        <v>97.61</v>
      </c>
      <c r="H4100" s="142">
        <v>422.66</v>
      </c>
      <c r="I4100" s="142">
        <v>781.97</v>
      </c>
      <c r="Q4100" s="30">
        <f t="shared" si="63"/>
        <v>781.97</v>
      </c>
    </row>
    <row r="4101" spans="1:17" x14ac:dyDescent="0.2">
      <c r="A4101" s="139" t="s">
        <v>8198</v>
      </c>
      <c r="B4101" s="140" t="s">
        <v>19397</v>
      </c>
      <c r="C4101" s="141">
        <v>3020</v>
      </c>
      <c r="D4101" s="141">
        <v>69</v>
      </c>
      <c r="E4101" s="142">
        <v>16397.02</v>
      </c>
      <c r="F4101" s="142">
        <v>682.5</v>
      </c>
      <c r="G4101" s="142">
        <v>1122.46</v>
      </c>
      <c r="H4101" s="142">
        <v>254.04</v>
      </c>
      <c r="I4101" s="142">
        <v>2059</v>
      </c>
      <c r="Q4101" s="30">
        <f t="shared" si="63"/>
        <v>2059</v>
      </c>
    </row>
    <row r="4102" spans="1:17" x14ac:dyDescent="0.2">
      <c r="A4102" s="139" t="s">
        <v>8200</v>
      </c>
      <c r="B4102" s="140" t="s">
        <v>19398</v>
      </c>
      <c r="C4102" s="141">
        <v>2755</v>
      </c>
      <c r="D4102" s="141">
        <v>42</v>
      </c>
      <c r="E4102" s="142">
        <v>12129.46</v>
      </c>
      <c r="F4102" s="142">
        <v>622.62</v>
      </c>
      <c r="G4102" s="142">
        <v>683.23</v>
      </c>
      <c r="H4102" s="142">
        <v>187.93</v>
      </c>
      <c r="I4102" s="142">
        <v>1493.78</v>
      </c>
      <c r="Q4102" s="30">
        <f t="shared" si="63"/>
        <v>1493.78</v>
      </c>
    </row>
    <row r="4103" spans="1:17" x14ac:dyDescent="0.2">
      <c r="A4103" s="139" t="s">
        <v>8202</v>
      </c>
      <c r="B4103" s="140" t="s">
        <v>19399</v>
      </c>
      <c r="C4103" s="141">
        <v>2951</v>
      </c>
      <c r="D4103" s="141">
        <v>36</v>
      </c>
      <c r="E4103" s="142">
        <v>129689.62</v>
      </c>
      <c r="F4103" s="142">
        <v>666.91</v>
      </c>
      <c r="G4103" s="142">
        <v>585.63</v>
      </c>
      <c r="H4103" s="142">
        <v>2009.31</v>
      </c>
      <c r="I4103" s="142">
        <v>3261.85</v>
      </c>
      <c r="Q4103" s="30">
        <f t="shared" si="63"/>
        <v>3261.85</v>
      </c>
    </row>
    <row r="4104" spans="1:17" x14ac:dyDescent="0.2">
      <c r="A4104" s="139" t="s">
        <v>8204</v>
      </c>
      <c r="B4104" s="140" t="s">
        <v>19400</v>
      </c>
      <c r="C4104" s="141">
        <v>1414</v>
      </c>
      <c r="D4104" s="141">
        <v>16</v>
      </c>
      <c r="E4104" s="142">
        <v>3762.22</v>
      </c>
      <c r="F4104" s="142">
        <v>319.56</v>
      </c>
      <c r="G4104" s="142">
        <v>260.27999999999997</v>
      </c>
      <c r="H4104" s="142">
        <v>58.29</v>
      </c>
      <c r="I4104" s="142">
        <v>638.13</v>
      </c>
      <c r="Q4104" s="30">
        <f t="shared" si="63"/>
        <v>638.13</v>
      </c>
    </row>
    <row r="4105" spans="1:17" x14ac:dyDescent="0.2">
      <c r="A4105" s="139" t="s">
        <v>8206</v>
      </c>
      <c r="B4105" s="140" t="s">
        <v>19401</v>
      </c>
      <c r="C4105" s="141">
        <v>2065</v>
      </c>
      <c r="D4105" s="141">
        <v>21</v>
      </c>
      <c r="E4105" s="142">
        <v>137444.57</v>
      </c>
      <c r="F4105" s="142">
        <v>466.68</v>
      </c>
      <c r="G4105" s="142">
        <v>341.62</v>
      </c>
      <c r="H4105" s="142">
        <v>2129.46</v>
      </c>
      <c r="I4105" s="142">
        <v>2937.76</v>
      </c>
      <c r="Q4105" s="30">
        <f t="shared" si="63"/>
        <v>2937.76</v>
      </c>
    </row>
    <row r="4106" spans="1:17" x14ac:dyDescent="0.2">
      <c r="A4106" s="139" t="s">
        <v>8208</v>
      </c>
      <c r="B4106" s="140" t="s">
        <v>19402</v>
      </c>
      <c r="C4106" s="141">
        <v>5033</v>
      </c>
      <c r="D4106" s="141">
        <v>70</v>
      </c>
      <c r="E4106" s="142">
        <v>55659.64</v>
      </c>
      <c r="F4106" s="142">
        <v>1137.43</v>
      </c>
      <c r="G4106" s="142">
        <v>1138.72</v>
      </c>
      <c r="H4106" s="142">
        <v>862.34</v>
      </c>
      <c r="I4106" s="142">
        <v>3138.49</v>
      </c>
      <c r="Q4106" s="30">
        <f t="shared" si="63"/>
        <v>3138.49</v>
      </c>
    </row>
    <row r="4107" spans="1:17" x14ac:dyDescent="0.2">
      <c r="A4107" s="139" t="s">
        <v>8210</v>
      </c>
      <c r="B4107" s="140" t="s">
        <v>19403</v>
      </c>
      <c r="C4107" s="141">
        <v>2592</v>
      </c>
      <c r="D4107" s="141">
        <v>36</v>
      </c>
      <c r="E4107" s="142">
        <v>40144.25</v>
      </c>
      <c r="F4107" s="142">
        <v>585.78</v>
      </c>
      <c r="G4107" s="142">
        <v>585.63</v>
      </c>
      <c r="H4107" s="142">
        <v>621.97</v>
      </c>
      <c r="I4107" s="142">
        <v>1793.38</v>
      </c>
      <c r="Q4107" s="30">
        <f t="shared" si="63"/>
        <v>1793.38</v>
      </c>
    </row>
    <row r="4108" spans="1:17" x14ac:dyDescent="0.2">
      <c r="A4108" s="139" t="s">
        <v>8212</v>
      </c>
      <c r="B4108" s="140" t="s">
        <v>19404</v>
      </c>
      <c r="C4108" s="141">
        <v>1250</v>
      </c>
      <c r="D4108" s="141">
        <v>2</v>
      </c>
      <c r="E4108" s="142">
        <v>524.25</v>
      </c>
      <c r="F4108" s="142">
        <v>282.5</v>
      </c>
      <c r="G4108" s="142">
        <v>32.54</v>
      </c>
      <c r="H4108" s="142">
        <v>8.1199999999999992</v>
      </c>
      <c r="I4108" s="142">
        <v>323.16000000000003</v>
      </c>
      <c r="Q4108" s="30">
        <f t="shared" si="63"/>
        <v>323.16000000000003</v>
      </c>
    </row>
    <row r="4109" spans="1:17" x14ac:dyDescent="0.2">
      <c r="A4109" s="139" t="s">
        <v>8214</v>
      </c>
      <c r="B4109" s="140" t="s">
        <v>19405</v>
      </c>
      <c r="C4109" s="141">
        <v>4192</v>
      </c>
      <c r="D4109" s="141">
        <v>69</v>
      </c>
      <c r="E4109" s="142">
        <v>119195.89</v>
      </c>
      <c r="F4109" s="142">
        <v>947.37</v>
      </c>
      <c r="G4109" s="142">
        <v>1122.46</v>
      </c>
      <c r="H4109" s="142">
        <v>1846.73</v>
      </c>
      <c r="I4109" s="142">
        <v>3916.56</v>
      </c>
      <c r="Q4109" s="30">
        <f t="shared" si="63"/>
        <v>3916.56</v>
      </c>
    </row>
    <row r="4110" spans="1:17" x14ac:dyDescent="0.2">
      <c r="A4110" s="139" t="s">
        <v>8216</v>
      </c>
      <c r="B4110" s="140" t="s">
        <v>19406</v>
      </c>
      <c r="C4110" s="141">
        <v>3429</v>
      </c>
      <c r="D4110" s="141">
        <v>50</v>
      </c>
      <c r="E4110" s="142">
        <v>15733.45</v>
      </c>
      <c r="F4110" s="142">
        <v>774.94</v>
      </c>
      <c r="G4110" s="142">
        <v>813.38</v>
      </c>
      <c r="H4110" s="142">
        <v>243.76</v>
      </c>
      <c r="I4110" s="142">
        <v>1832.08</v>
      </c>
      <c r="Q4110" s="30">
        <f t="shared" si="63"/>
        <v>1832.08</v>
      </c>
    </row>
    <row r="4111" spans="1:17" x14ac:dyDescent="0.2">
      <c r="A4111" s="139" t="s">
        <v>8218</v>
      </c>
      <c r="B4111" s="140" t="s">
        <v>19407</v>
      </c>
      <c r="C4111" s="141">
        <v>4342</v>
      </c>
      <c r="D4111" s="141">
        <v>44</v>
      </c>
      <c r="E4111" s="142">
        <v>53765.33</v>
      </c>
      <c r="F4111" s="142">
        <v>981.27</v>
      </c>
      <c r="G4111" s="142">
        <v>715.77</v>
      </c>
      <c r="H4111" s="142">
        <v>833</v>
      </c>
      <c r="I4111" s="142">
        <v>2530.04</v>
      </c>
      <c r="Q4111" s="30">
        <f t="shared" ref="Q4111:Q4174" si="64">I4111+P4111</f>
        <v>2530.04</v>
      </c>
    </row>
    <row r="4112" spans="1:17" x14ac:dyDescent="0.2">
      <c r="A4112" s="139" t="s">
        <v>8220</v>
      </c>
      <c r="B4112" s="140" t="s">
        <v>19408</v>
      </c>
      <c r="C4112" s="141">
        <v>8083</v>
      </c>
      <c r="D4112" s="141">
        <v>116</v>
      </c>
      <c r="E4112" s="142">
        <v>245344.5</v>
      </c>
      <c r="F4112" s="142">
        <v>1826.72</v>
      </c>
      <c r="G4112" s="142">
        <v>1887.02</v>
      </c>
      <c r="H4112" s="142">
        <v>3801.18</v>
      </c>
      <c r="I4112" s="142">
        <v>7514.92</v>
      </c>
      <c r="Q4112" s="30">
        <f t="shared" si="64"/>
        <v>7514.92</v>
      </c>
    </row>
    <row r="4113" spans="1:17" x14ac:dyDescent="0.2">
      <c r="A4113" s="139" t="s">
        <v>8222</v>
      </c>
      <c r="B4113" s="140" t="s">
        <v>19409</v>
      </c>
      <c r="C4113" s="141">
        <v>985</v>
      </c>
      <c r="D4113" s="141">
        <v>11</v>
      </c>
      <c r="E4113" s="142">
        <v>8589.2099999999991</v>
      </c>
      <c r="F4113" s="142">
        <v>222.61</v>
      </c>
      <c r="G4113" s="142">
        <v>178.94</v>
      </c>
      <c r="H4113" s="142">
        <v>133.07</v>
      </c>
      <c r="I4113" s="142">
        <v>534.62</v>
      </c>
      <c r="Q4113" s="30">
        <f t="shared" si="64"/>
        <v>534.62</v>
      </c>
    </row>
    <row r="4114" spans="1:17" x14ac:dyDescent="0.2">
      <c r="A4114" s="139" t="s">
        <v>8224</v>
      </c>
      <c r="B4114" s="140" t="s">
        <v>19410</v>
      </c>
      <c r="C4114" s="141">
        <v>3265</v>
      </c>
      <c r="D4114" s="141">
        <v>29</v>
      </c>
      <c r="E4114" s="142">
        <v>47900.39</v>
      </c>
      <c r="F4114" s="142">
        <v>737.87</v>
      </c>
      <c r="G4114" s="142">
        <v>471.76</v>
      </c>
      <c r="H4114" s="142">
        <v>742.13</v>
      </c>
      <c r="I4114" s="142">
        <v>1951.76</v>
      </c>
      <c r="Q4114" s="30">
        <f t="shared" si="64"/>
        <v>1951.76</v>
      </c>
    </row>
    <row r="4115" spans="1:17" x14ac:dyDescent="0.2">
      <c r="A4115" s="139" t="s">
        <v>8226</v>
      </c>
      <c r="B4115" s="140" t="s">
        <v>19411</v>
      </c>
      <c r="C4115" s="141">
        <v>10118</v>
      </c>
      <c r="D4115" s="141">
        <v>124</v>
      </c>
      <c r="E4115" s="142">
        <v>45830.79</v>
      </c>
      <c r="F4115" s="142">
        <v>2286.62</v>
      </c>
      <c r="G4115" s="142">
        <v>2017.17</v>
      </c>
      <c r="H4115" s="142">
        <v>710.06</v>
      </c>
      <c r="I4115" s="142">
        <v>5013.8500000000004</v>
      </c>
      <c r="Q4115" s="30">
        <f t="shared" si="64"/>
        <v>5013.8500000000004</v>
      </c>
    </row>
    <row r="4116" spans="1:17" x14ac:dyDescent="0.2">
      <c r="A4116" s="139" t="s">
        <v>8228</v>
      </c>
      <c r="B4116" s="140" t="s">
        <v>19412</v>
      </c>
      <c r="C4116" s="141">
        <v>3627</v>
      </c>
      <c r="D4116" s="141">
        <v>23</v>
      </c>
      <c r="E4116" s="142">
        <v>38096.71</v>
      </c>
      <c r="F4116" s="142">
        <v>819.69</v>
      </c>
      <c r="G4116" s="142">
        <v>374.15</v>
      </c>
      <c r="H4116" s="142">
        <v>590.24</v>
      </c>
      <c r="I4116" s="142">
        <v>1784.08</v>
      </c>
      <c r="Q4116" s="30">
        <f t="shared" si="64"/>
        <v>1784.08</v>
      </c>
    </row>
    <row r="4117" spans="1:17" x14ac:dyDescent="0.2">
      <c r="A4117" s="139" t="s">
        <v>8230</v>
      </c>
      <c r="B4117" s="140" t="s">
        <v>19413</v>
      </c>
      <c r="C4117" s="141">
        <v>1768</v>
      </c>
      <c r="D4117" s="141">
        <v>23</v>
      </c>
      <c r="E4117" s="142">
        <v>25479.98</v>
      </c>
      <c r="F4117" s="142">
        <v>399.56</v>
      </c>
      <c r="G4117" s="142">
        <v>374.15</v>
      </c>
      <c r="H4117" s="142">
        <v>394.77</v>
      </c>
      <c r="I4117" s="142">
        <v>1168.48</v>
      </c>
      <c r="Q4117" s="30">
        <f t="shared" si="64"/>
        <v>1168.48</v>
      </c>
    </row>
    <row r="4118" spans="1:17" x14ac:dyDescent="0.2">
      <c r="A4118" s="139" t="s">
        <v>8232</v>
      </c>
      <c r="B4118" s="140" t="s">
        <v>19414</v>
      </c>
      <c r="C4118" s="141">
        <v>5328</v>
      </c>
      <c r="D4118" s="141">
        <v>62</v>
      </c>
      <c r="E4118" s="142">
        <v>96191.039999999994</v>
      </c>
      <c r="F4118" s="142">
        <v>1204.0999999999999</v>
      </c>
      <c r="G4118" s="142">
        <v>1008.58</v>
      </c>
      <c r="H4118" s="142">
        <v>1490.31</v>
      </c>
      <c r="I4118" s="142">
        <v>3702.99</v>
      </c>
      <c r="Q4118" s="30">
        <f t="shared" si="64"/>
        <v>3702.99</v>
      </c>
    </row>
    <row r="4119" spans="1:17" x14ac:dyDescent="0.2">
      <c r="A4119" s="139" t="s">
        <v>8234</v>
      </c>
      <c r="B4119" s="140" t="s">
        <v>19415</v>
      </c>
      <c r="C4119" s="141">
        <v>2627</v>
      </c>
      <c r="D4119" s="141">
        <v>34</v>
      </c>
      <c r="E4119" s="142">
        <v>6164.35</v>
      </c>
      <c r="F4119" s="142">
        <v>593.69000000000005</v>
      </c>
      <c r="G4119" s="142">
        <v>553.1</v>
      </c>
      <c r="H4119" s="142">
        <v>95.5</v>
      </c>
      <c r="I4119" s="142">
        <v>1242.29</v>
      </c>
      <c r="Q4119" s="30">
        <f t="shared" si="64"/>
        <v>1242.29</v>
      </c>
    </row>
    <row r="4120" spans="1:17" x14ac:dyDescent="0.2">
      <c r="A4120" s="139" t="s">
        <v>8236</v>
      </c>
      <c r="B4120" s="140" t="s">
        <v>19416</v>
      </c>
      <c r="C4120" s="141">
        <v>1536</v>
      </c>
      <c r="D4120" s="141">
        <v>9</v>
      </c>
      <c r="E4120" s="142">
        <v>7899.03</v>
      </c>
      <c r="F4120" s="142">
        <v>347.13</v>
      </c>
      <c r="G4120" s="142">
        <v>146.41</v>
      </c>
      <c r="H4120" s="142">
        <v>122.38</v>
      </c>
      <c r="I4120" s="142">
        <v>615.91999999999996</v>
      </c>
      <c r="Q4120" s="30">
        <f t="shared" si="64"/>
        <v>615.91999999999996</v>
      </c>
    </row>
    <row r="4121" spans="1:17" x14ac:dyDescent="0.2">
      <c r="A4121" s="139" t="s">
        <v>8238</v>
      </c>
      <c r="B4121" s="140" t="s">
        <v>19417</v>
      </c>
      <c r="C4121" s="141">
        <v>3352</v>
      </c>
      <c r="D4121" s="141">
        <v>58</v>
      </c>
      <c r="E4121" s="142">
        <v>706501.68</v>
      </c>
      <c r="F4121" s="142">
        <v>757.54</v>
      </c>
      <c r="G4121" s="142">
        <v>943.51</v>
      </c>
      <c r="H4121" s="142">
        <v>10945.99</v>
      </c>
      <c r="I4121" s="142">
        <v>12647.04</v>
      </c>
      <c r="Q4121" s="30">
        <f t="shared" si="64"/>
        <v>12647.04</v>
      </c>
    </row>
    <row r="4122" spans="1:17" x14ac:dyDescent="0.2">
      <c r="A4122" s="139" t="s">
        <v>8240</v>
      </c>
      <c r="B4122" s="140" t="s">
        <v>19418</v>
      </c>
      <c r="C4122" s="141">
        <v>2501</v>
      </c>
      <c r="D4122" s="141">
        <v>30</v>
      </c>
      <c r="E4122" s="142">
        <v>26449.18</v>
      </c>
      <c r="F4122" s="142">
        <v>565.22</v>
      </c>
      <c r="G4122" s="142">
        <v>488.02</v>
      </c>
      <c r="H4122" s="142">
        <v>409.78</v>
      </c>
      <c r="I4122" s="142">
        <v>1463.02</v>
      </c>
      <c r="Q4122" s="30">
        <f t="shared" si="64"/>
        <v>1463.02</v>
      </c>
    </row>
    <row r="4123" spans="1:17" x14ac:dyDescent="0.2">
      <c r="A4123" s="139" t="s">
        <v>8242</v>
      </c>
      <c r="B4123" s="140" t="s">
        <v>19419</v>
      </c>
      <c r="C4123" s="141">
        <v>2115</v>
      </c>
      <c r="D4123" s="141">
        <v>29</v>
      </c>
      <c r="E4123" s="142">
        <v>15858.47</v>
      </c>
      <c r="F4123" s="142">
        <v>477.98</v>
      </c>
      <c r="G4123" s="142">
        <v>471.76</v>
      </c>
      <c r="H4123" s="142">
        <v>245.7</v>
      </c>
      <c r="I4123" s="142">
        <v>1195.44</v>
      </c>
      <c r="Q4123" s="30">
        <f t="shared" si="64"/>
        <v>1195.44</v>
      </c>
    </row>
    <row r="4124" spans="1:17" x14ac:dyDescent="0.2">
      <c r="A4124" s="139" t="s">
        <v>8244</v>
      </c>
      <c r="B4124" s="140" t="s">
        <v>19420</v>
      </c>
      <c r="C4124" s="141">
        <v>97211</v>
      </c>
      <c r="D4124" s="141">
        <v>1551</v>
      </c>
      <c r="E4124" s="142">
        <v>938420.4</v>
      </c>
      <c r="F4124" s="142">
        <v>21969.21</v>
      </c>
      <c r="G4124" s="142">
        <v>25230.86</v>
      </c>
      <c r="H4124" s="142">
        <v>14539.17</v>
      </c>
      <c r="I4124" s="142">
        <v>61739.24</v>
      </c>
      <c r="Q4124" s="30">
        <f t="shared" si="64"/>
        <v>61739.24</v>
      </c>
    </row>
    <row r="4125" spans="1:17" x14ac:dyDescent="0.2">
      <c r="A4125" s="139" t="s">
        <v>8246</v>
      </c>
      <c r="B4125" s="140" t="s">
        <v>19421</v>
      </c>
      <c r="C4125" s="141">
        <v>1742</v>
      </c>
      <c r="D4125" s="141">
        <v>39</v>
      </c>
      <c r="E4125" s="142">
        <v>58576.4</v>
      </c>
      <c r="F4125" s="142">
        <v>393.68</v>
      </c>
      <c r="G4125" s="142">
        <v>634.42999999999995</v>
      </c>
      <c r="H4125" s="142">
        <v>907.54</v>
      </c>
      <c r="I4125" s="142">
        <v>1935.65</v>
      </c>
      <c r="Q4125" s="30">
        <f t="shared" si="64"/>
        <v>1935.65</v>
      </c>
    </row>
    <row r="4126" spans="1:17" x14ac:dyDescent="0.2">
      <c r="A4126" s="139" t="s">
        <v>8248</v>
      </c>
      <c r="B4126" s="140" t="s">
        <v>19422</v>
      </c>
      <c r="C4126" s="141">
        <v>3503</v>
      </c>
      <c r="D4126" s="141">
        <v>34</v>
      </c>
      <c r="E4126" s="142">
        <v>74757.69</v>
      </c>
      <c r="F4126" s="142">
        <v>791.66</v>
      </c>
      <c r="G4126" s="142">
        <v>553.1</v>
      </c>
      <c r="H4126" s="142">
        <v>1158.24</v>
      </c>
      <c r="I4126" s="142">
        <v>2503</v>
      </c>
      <c r="Q4126" s="30">
        <f t="shared" si="64"/>
        <v>2503</v>
      </c>
    </row>
    <row r="4127" spans="1:17" x14ac:dyDescent="0.2">
      <c r="A4127" s="139" t="s">
        <v>8250</v>
      </c>
      <c r="B4127" s="140" t="s">
        <v>19423</v>
      </c>
      <c r="C4127" s="141">
        <v>18081</v>
      </c>
      <c r="D4127" s="141">
        <v>217</v>
      </c>
      <c r="E4127" s="142">
        <v>80514.95</v>
      </c>
      <c r="F4127" s="142">
        <v>4086.22</v>
      </c>
      <c r="G4127" s="142">
        <v>3530.04</v>
      </c>
      <c r="H4127" s="142">
        <v>1247.44</v>
      </c>
      <c r="I4127" s="142">
        <v>8863.7000000000007</v>
      </c>
      <c r="Q4127" s="30">
        <f t="shared" si="64"/>
        <v>8863.7000000000007</v>
      </c>
    </row>
    <row r="4128" spans="1:17" x14ac:dyDescent="0.2">
      <c r="A4128" s="139" t="s">
        <v>8252</v>
      </c>
      <c r="B4128" s="140" t="s">
        <v>19424</v>
      </c>
      <c r="C4128" s="141">
        <v>3585</v>
      </c>
      <c r="D4128" s="141">
        <v>28</v>
      </c>
      <c r="E4128" s="142">
        <v>10306.700000000001</v>
      </c>
      <c r="F4128" s="142">
        <v>810.19</v>
      </c>
      <c r="G4128" s="142">
        <v>455.49</v>
      </c>
      <c r="H4128" s="142">
        <v>159.69</v>
      </c>
      <c r="I4128" s="142">
        <v>1425.37</v>
      </c>
      <c r="Q4128" s="30">
        <f t="shared" si="64"/>
        <v>1425.37</v>
      </c>
    </row>
    <row r="4129" spans="1:17" x14ac:dyDescent="0.2">
      <c r="A4129" s="139" t="s">
        <v>8254</v>
      </c>
      <c r="B4129" s="140" t="s">
        <v>19425</v>
      </c>
      <c r="C4129" s="141">
        <v>606</v>
      </c>
      <c r="D4129" s="141">
        <v>28</v>
      </c>
      <c r="E4129" s="142">
        <v>210942.85</v>
      </c>
      <c r="F4129" s="142">
        <v>136.94999999999999</v>
      </c>
      <c r="G4129" s="142">
        <v>455.49</v>
      </c>
      <c r="H4129" s="142">
        <v>3268.18</v>
      </c>
      <c r="I4129" s="142">
        <v>3860.62</v>
      </c>
      <c r="Q4129" s="30">
        <f t="shared" si="64"/>
        <v>3860.62</v>
      </c>
    </row>
    <row r="4130" spans="1:17" x14ac:dyDescent="0.2">
      <c r="A4130" s="139" t="s">
        <v>8256</v>
      </c>
      <c r="B4130" s="140" t="s">
        <v>19426</v>
      </c>
      <c r="C4130" s="141">
        <v>997</v>
      </c>
      <c r="D4130" s="141">
        <v>4</v>
      </c>
      <c r="E4130" s="142">
        <v>923.83</v>
      </c>
      <c r="F4130" s="142">
        <v>225.32</v>
      </c>
      <c r="G4130" s="142">
        <v>65.069999999999993</v>
      </c>
      <c r="H4130" s="142">
        <v>14.31</v>
      </c>
      <c r="I4130" s="142">
        <v>304.7</v>
      </c>
      <c r="Q4130" s="30">
        <f t="shared" si="64"/>
        <v>304.7</v>
      </c>
    </row>
    <row r="4131" spans="1:17" x14ac:dyDescent="0.2">
      <c r="A4131" s="139" t="s">
        <v>8258</v>
      </c>
      <c r="B4131" s="140" t="s">
        <v>19427</v>
      </c>
      <c r="C4131" s="141">
        <v>228</v>
      </c>
      <c r="D4131" s="141">
        <v>0</v>
      </c>
      <c r="E4131" s="142">
        <v>0</v>
      </c>
      <c r="F4131" s="142">
        <v>51.53</v>
      </c>
      <c r="G4131" s="142">
        <v>0</v>
      </c>
      <c r="H4131" s="142">
        <v>0</v>
      </c>
      <c r="I4131" s="142">
        <v>51.53</v>
      </c>
      <c r="Q4131" s="30">
        <f t="shared" si="64"/>
        <v>51.53</v>
      </c>
    </row>
    <row r="4132" spans="1:17" x14ac:dyDescent="0.2">
      <c r="A4132" s="139" t="s">
        <v>8260</v>
      </c>
      <c r="B4132" s="140" t="s">
        <v>19428</v>
      </c>
      <c r="C4132" s="141">
        <v>991</v>
      </c>
      <c r="D4132" s="141">
        <v>3</v>
      </c>
      <c r="E4132" s="142">
        <v>748.4</v>
      </c>
      <c r="F4132" s="142">
        <v>223.96</v>
      </c>
      <c r="G4132" s="142">
        <v>48.8</v>
      </c>
      <c r="H4132" s="142">
        <v>11.59</v>
      </c>
      <c r="I4132" s="142">
        <v>284.35000000000002</v>
      </c>
      <c r="Q4132" s="30">
        <f t="shared" si="64"/>
        <v>284.35000000000002</v>
      </c>
    </row>
    <row r="4133" spans="1:17" x14ac:dyDescent="0.2">
      <c r="A4133" s="139" t="s">
        <v>8262</v>
      </c>
      <c r="B4133" s="140" t="s">
        <v>19429</v>
      </c>
      <c r="C4133" s="141">
        <v>999</v>
      </c>
      <c r="D4133" s="141">
        <v>20</v>
      </c>
      <c r="E4133" s="142">
        <v>129579.55</v>
      </c>
      <c r="F4133" s="142">
        <v>225.77</v>
      </c>
      <c r="G4133" s="142">
        <v>325.35000000000002</v>
      </c>
      <c r="H4133" s="142">
        <v>2007.61</v>
      </c>
      <c r="I4133" s="142">
        <v>2558.73</v>
      </c>
      <c r="Q4133" s="30">
        <f t="shared" si="64"/>
        <v>2558.73</v>
      </c>
    </row>
    <row r="4134" spans="1:17" x14ac:dyDescent="0.2">
      <c r="A4134" s="139" t="s">
        <v>8264</v>
      </c>
      <c r="B4134" s="140" t="s">
        <v>19430</v>
      </c>
      <c r="C4134" s="141">
        <v>5296</v>
      </c>
      <c r="D4134" s="141">
        <v>74</v>
      </c>
      <c r="E4134" s="142">
        <v>79381.009999999995</v>
      </c>
      <c r="F4134" s="142">
        <v>1196.8699999999999</v>
      </c>
      <c r="G4134" s="142">
        <v>1203.79</v>
      </c>
      <c r="H4134" s="142">
        <v>1229.8699999999999</v>
      </c>
      <c r="I4134" s="142">
        <v>3630.53</v>
      </c>
      <c r="Q4134" s="30">
        <f t="shared" si="64"/>
        <v>3630.53</v>
      </c>
    </row>
    <row r="4135" spans="1:17" x14ac:dyDescent="0.2">
      <c r="A4135" s="139" t="s">
        <v>8266</v>
      </c>
      <c r="B4135" s="140" t="s">
        <v>19431</v>
      </c>
      <c r="C4135" s="141">
        <v>3319</v>
      </c>
      <c r="D4135" s="141">
        <v>75</v>
      </c>
      <c r="E4135" s="142">
        <v>37509.089999999997</v>
      </c>
      <c r="F4135" s="142">
        <v>750.08</v>
      </c>
      <c r="G4135" s="142">
        <v>1220.06</v>
      </c>
      <c r="H4135" s="142">
        <v>581.14</v>
      </c>
      <c r="I4135" s="142">
        <v>2551.2800000000002</v>
      </c>
      <c r="Q4135" s="30">
        <f t="shared" si="64"/>
        <v>2551.2800000000002</v>
      </c>
    </row>
    <row r="4136" spans="1:17" x14ac:dyDescent="0.2">
      <c r="A4136" s="139" t="s">
        <v>8268</v>
      </c>
      <c r="B4136" s="140" t="s">
        <v>19432</v>
      </c>
      <c r="C4136" s="141">
        <v>2435</v>
      </c>
      <c r="D4136" s="141">
        <v>13</v>
      </c>
      <c r="E4136" s="142">
        <v>4864.41</v>
      </c>
      <c r="F4136" s="142">
        <v>550.29999999999995</v>
      </c>
      <c r="G4136" s="142">
        <v>211.48</v>
      </c>
      <c r="H4136" s="142">
        <v>75.37</v>
      </c>
      <c r="I4136" s="142">
        <v>837.15</v>
      </c>
      <c r="Q4136" s="30">
        <f t="shared" si="64"/>
        <v>837.15</v>
      </c>
    </row>
    <row r="4137" spans="1:17" x14ac:dyDescent="0.2">
      <c r="A4137" s="139" t="s">
        <v>8270</v>
      </c>
      <c r="B4137" s="140" t="s">
        <v>19433</v>
      </c>
      <c r="C4137" s="141">
        <v>1683</v>
      </c>
      <c r="D4137" s="141">
        <v>21</v>
      </c>
      <c r="E4137" s="142">
        <v>42916.7</v>
      </c>
      <c r="F4137" s="142">
        <v>380.35</v>
      </c>
      <c r="G4137" s="142">
        <v>341.62</v>
      </c>
      <c r="H4137" s="142">
        <v>664.92</v>
      </c>
      <c r="I4137" s="142">
        <v>1386.89</v>
      </c>
      <c r="Q4137" s="30">
        <f t="shared" si="64"/>
        <v>1386.89</v>
      </c>
    </row>
    <row r="4138" spans="1:17" x14ac:dyDescent="0.2">
      <c r="A4138" s="139" t="s">
        <v>8272</v>
      </c>
      <c r="B4138" s="140" t="s">
        <v>19434</v>
      </c>
      <c r="C4138" s="141">
        <v>1322</v>
      </c>
      <c r="D4138" s="141">
        <v>14</v>
      </c>
      <c r="E4138" s="142">
        <v>8002.8</v>
      </c>
      <c r="F4138" s="142">
        <v>298.77</v>
      </c>
      <c r="G4138" s="142">
        <v>227.74</v>
      </c>
      <c r="H4138" s="142">
        <v>123.99</v>
      </c>
      <c r="I4138" s="142">
        <v>650.5</v>
      </c>
      <c r="Q4138" s="30">
        <f t="shared" si="64"/>
        <v>650.5</v>
      </c>
    </row>
    <row r="4139" spans="1:17" x14ac:dyDescent="0.2">
      <c r="A4139" s="139" t="s">
        <v>8274</v>
      </c>
      <c r="B4139" s="140" t="s">
        <v>19435</v>
      </c>
      <c r="C4139" s="141">
        <v>2879</v>
      </c>
      <c r="D4139" s="141">
        <v>50</v>
      </c>
      <c r="E4139" s="142">
        <v>87266.52</v>
      </c>
      <c r="F4139" s="142">
        <v>650.64</v>
      </c>
      <c r="G4139" s="142">
        <v>813.38</v>
      </c>
      <c r="H4139" s="142">
        <v>1352.04</v>
      </c>
      <c r="I4139" s="142">
        <v>2816.06</v>
      </c>
      <c r="Q4139" s="30">
        <f t="shared" si="64"/>
        <v>2816.06</v>
      </c>
    </row>
    <row r="4140" spans="1:17" x14ac:dyDescent="0.2">
      <c r="A4140" s="139" t="s">
        <v>8276</v>
      </c>
      <c r="B4140" s="140" t="s">
        <v>19436</v>
      </c>
      <c r="C4140" s="141">
        <v>936</v>
      </c>
      <c r="D4140" s="141">
        <v>3</v>
      </c>
      <c r="E4140" s="142">
        <v>689.38</v>
      </c>
      <c r="F4140" s="142">
        <v>211.53</v>
      </c>
      <c r="G4140" s="142">
        <v>48.8</v>
      </c>
      <c r="H4140" s="142">
        <v>10.68</v>
      </c>
      <c r="I4140" s="142">
        <v>271.01</v>
      </c>
      <c r="Q4140" s="30">
        <f t="shared" si="64"/>
        <v>271.01</v>
      </c>
    </row>
    <row r="4141" spans="1:17" x14ac:dyDescent="0.2">
      <c r="A4141" s="139" t="s">
        <v>8278</v>
      </c>
      <c r="B4141" s="140" t="s">
        <v>19437</v>
      </c>
      <c r="C4141" s="141">
        <v>1612</v>
      </c>
      <c r="D4141" s="141">
        <v>19</v>
      </c>
      <c r="E4141" s="142">
        <v>9681.36</v>
      </c>
      <c r="F4141" s="142">
        <v>364.3</v>
      </c>
      <c r="G4141" s="142">
        <v>309.08</v>
      </c>
      <c r="H4141" s="142">
        <v>149.99</v>
      </c>
      <c r="I4141" s="142">
        <v>823.37</v>
      </c>
      <c r="Q4141" s="30">
        <f t="shared" si="64"/>
        <v>823.37</v>
      </c>
    </row>
    <row r="4142" spans="1:17" x14ac:dyDescent="0.2">
      <c r="A4142" s="139" t="s">
        <v>8280</v>
      </c>
      <c r="B4142" s="140" t="s">
        <v>19438</v>
      </c>
      <c r="C4142" s="141">
        <v>1551</v>
      </c>
      <c r="D4142" s="141">
        <v>9</v>
      </c>
      <c r="E4142" s="142">
        <v>3098.5</v>
      </c>
      <c r="F4142" s="142">
        <v>350.52</v>
      </c>
      <c r="G4142" s="142">
        <v>146.41</v>
      </c>
      <c r="H4142" s="142">
        <v>48.01</v>
      </c>
      <c r="I4142" s="142">
        <v>544.94000000000005</v>
      </c>
      <c r="Q4142" s="30">
        <f t="shared" si="64"/>
        <v>544.94000000000005</v>
      </c>
    </row>
    <row r="4143" spans="1:17" x14ac:dyDescent="0.2">
      <c r="A4143" s="139" t="s">
        <v>8282</v>
      </c>
      <c r="B4143" s="140" t="s">
        <v>19439</v>
      </c>
      <c r="C4143" s="141">
        <v>2191</v>
      </c>
      <c r="D4143" s="141">
        <v>41</v>
      </c>
      <c r="E4143" s="142">
        <v>30354.77</v>
      </c>
      <c r="F4143" s="142">
        <v>495.15</v>
      </c>
      <c r="G4143" s="142">
        <v>666.97</v>
      </c>
      <c r="H4143" s="142">
        <v>470.3</v>
      </c>
      <c r="I4143" s="142">
        <v>1632.42</v>
      </c>
      <c r="Q4143" s="30">
        <f t="shared" si="64"/>
        <v>1632.42</v>
      </c>
    </row>
    <row r="4144" spans="1:17" x14ac:dyDescent="0.2">
      <c r="A4144" s="139" t="s">
        <v>8284</v>
      </c>
      <c r="B4144" s="140" t="s">
        <v>19440</v>
      </c>
      <c r="C4144" s="141">
        <v>1352</v>
      </c>
      <c r="D4144" s="141">
        <v>32</v>
      </c>
      <c r="E4144" s="142">
        <v>5921.32</v>
      </c>
      <c r="F4144" s="142">
        <v>305.54000000000002</v>
      </c>
      <c r="G4144" s="142">
        <v>520.55999999999995</v>
      </c>
      <c r="H4144" s="142">
        <v>91.74</v>
      </c>
      <c r="I4144" s="142">
        <v>917.84</v>
      </c>
      <c r="Q4144" s="30">
        <f t="shared" si="64"/>
        <v>917.84</v>
      </c>
    </row>
    <row r="4145" spans="1:17" x14ac:dyDescent="0.2">
      <c r="A4145" s="139" t="s">
        <v>8286</v>
      </c>
      <c r="B4145" s="140" t="s">
        <v>19441</v>
      </c>
      <c r="C4145" s="141">
        <v>3125</v>
      </c>
      <c r="D4145" s="141">
        <v>26</v>
      </c>
      <c r="E4145" s="142">
        <v>41365.26</v>
      </c>
      <c r="F4145" s="142">
        <v>706.23</v>
      </c>
      <c r="G4145" s="142">
        <v>422.95</v>
      </c>
      <c r="H4145" s="142">
        <v>640.88</v>
      </c>
      <c r="I4145" s="142">
        <v>1770.06</v>
      </c>
      <c r="Q4145" s="30">
        <f t="shared" si="64"/>
        <v>1770.06</v>
      </c>
    </row>
    <row r="4146" spans="1:17" x14ac:dyDescent="0.2">
      <c r="A4146" s="139" t="s">
        <v>8288</v>
      </c>
      <c r="B4146" s="140" t="s">
        <v>19442</v>
      </c>
      <c r="C4146" s="141">
        <v>9811</v>
      </c>
      <c r="D4146" s="141">
        <v>146</v>
      </c>
      <c r="E4146" s="142">
        <v>48495.87</v>
      </c>
      <c r="F4146" s="142">
        <v>2217.2399999999998</v>
      </c>
      <c r="G4146" s="142">
        <v>2375.06</v>
      </c>
      <c r="H4146" s="142">
        <v>751.36</v>
      </c>
      <c r="I4146" s="142">
        <v>5343.66</v>
      </c>
      <c r="Q4146" s="30">
        <f t="shared" si="64"/>
        <v>5343.66</v>
      </c>
    </row>
    <row r="4147" spans="1:17" x14ac:dyDescent="0.2">
      <c r="A4147" s="139" t="s">
        <v>8290</v>
      </c>
      <c r="B4147" s="140" t="s">
        <v>19443</v>
      </c>
      <c r="C4147" s="141">
        <v>937</v>
      </c>
      <c r="D4147" s="141">
        <v>5</v>
      </c>
      <c r="E4147" s="142">
        <v>26130.75</v>
      </c>
      <c r="F4147" s="142">
        <v>211.76</v>
      </c>
      <c r="G4147" s="142">
        <v>81.34</v>
      </c>
      <c r="H4147" s="142">
        <v>404.85</v>
      </c>
      <c r="I4147" s="142">
        <v>697.95</v>
      </c>
      <c r="Q4147" s="30">
        <f t="shared" si="64"/>
        <v>697.95</v>
      </c>
    </row>
    <row r="4148" spans="1:17" x14ac:dyDescent="0.2">
      <c r="A4148" s="139" t="s">
        <v>8292</v>
      </c>
      <c r="B4148" s="140" t="s">
        <v>19444</v>
      </c>
      <c r="C4148" s="141">
        <v>500</v>
      </c>
      <c r="D4148" s="141">
        <v>3</v>
      </c>
      <c r="E4148" s="142">
        <v>18704.53</v>
      </c>
      <c r="F4148" s="142">
        <v>113</v>
      </c>
      <c r="G4148" s="142">
        <v>48.8</v>
      </c>
      <c r="H4148" s="142">
        <v>289.79000000000002</v>
      </c>
      <c r="I4148" s="142">
        <v>451.59</v>
      </c>
      <c r="Q4148" s="30">
        <f t="shared" si="64"/>
        <v>451.59</v>
      </c>
    </row>
    <row r="4149" spans="1:17" x14ac:dyDescent="0.2">
      <c r="A4149" s="139" t="s">
        <v>8294</v>
      </c>
      <c r="B4149" s="140" t="s">
        <v>19445</v>
      </c>
      <c r="C4149" s="141">
        <v>1187</v>
      </c>
      <c r="D4149" s="141">
        <v>20</v>
      </c>
      <c r="E4149" s="142">
        <v>32240.54</v>
      </c>
      <c r="F4149" s="142">
        <v>268.26</v>
      </c>
      <c r="G4149" s="142">
        <v>325.35000000000002</v>
      </c>
      <c r="H4149" s="142">
        <v>499.51</v>
      </c>
      <c r="I4149" s="142">
        <v>1093.1199999999999</v>
      </c>
      <c r="Q4149" s="30">
        <f t="shared" si="64"/>
        <v>1093.1199999999999</v>
      </c>
    </row>
    <row r="4150" spans="1:17" x14ac:dyDescent="0.2">
      <c r="A4150" s="139" t="s">
        <v>8296</v>
      </c>
      <c r="B4150" s="140" t="s">
        <v>19446</v>
      </c>
      <c r="C4150" s="141">
        <v>1202</v>
      </c>
      <c r="D4150" s="141">
        <v>6</v>
      </c>
      <c r="E4150" s="142">
        <v>1259.4000000000001</v>
      </c>
      <c r="F4150" s="142">
        <v>271.64999999999998</v>
      </c>
      <c r="G4150" s="142">
        <v>97.61</v>
      </c>
      <c r="H4150" s="142">
        <v>19.510000000000002</v>
      </c>
      <c r="I4150" s="142">
        <v>388.77</v>
      </c>
      <c r="Q4150" s="30">
        <f t="shared" si="64"/>
        <v>388.77</v>
      </c>
    </row>
    <row r="4151" spans="1:17" x14ac:dyDescent="0.2">
      <c r="A4151" s="139" t="s">
        <v>8298</v>
      </c>
      <c r="B4151" s="140" t="s">
        <v>19447</v>
      </c>
      <c r="C4151" s="141">
        <v>1503</v>
      </c>
      <c r="D4151" s="141">
        <v>55</v>
      </c>
      <c r="E4151" s="142">
        <v>28266.68</v>
      </c>
      <c r="F4151" s="142">
        <v>339.67</v>
      </c>
      <c r="G4151" s="142">
        <v>894.71</v>
      </c>
      <c r="H4151" s="142">
        <v>437.94</v>
      </c>
      <c r="I4151" s="142">
        <v>1672.32</v>
      </c>
      <c r="Q4151" s="30">
        <f t="shared" si="64"/>
        <v>1672.32</v>
      </c>
    </row>
    <row r="4152" spans="1:17" x14ac:dyDescent="0.2">
      <c r="A4152" s="139" t="s">
        <v>8300</v>
      </c>
      <c r="B4152" s="140" t="s">
        <v>19448</v>
      </c>
      <c r="C4152" s="141">
        <v>13214</v>
      </c>
      <c r="D4152" s="141">
        <v>158</v>
      </c>
      <c r="E4152" s="142">
        <v>117139.74</v>
      </c>
      <c r="F4152" s="142">
        <v>2986.3</v>
      </c>
      <c r="G4152" s="142">
        <v>2570.2600000000002</v>
      </c>
      <c r="H4152" s="142">
        <v>1814.87</v>
      </c>
      <c r="I4152" s="142">
        <v>7371.43</v>
      </c>
      <c r="Q4152" s="30">
        <f t="shared" si="64"/>
        <v>7371.43</v>
      </c>
    </row>
    <row r="4153" spans="1:17" x14ac:dyDescent="0.2">
      <c r="A4153" s="139" t="s">
        <v>8302</v>
      </c>
      <c r="B4153" s="140" t="s">
        <v>19449</v>
      </c>
      <c r="C4153" s="141">
        <v>3547</v>
      </c>
      <c r="D4153" s="141">
        <v>31</v>
      </c>
      <c r="E4153" s="142">
        <v>8439.07</v>
      </c>
      <c r="F4153" s="142">
        <v>801.61</v>
      </c>
      <c r="G4153" s="142">
        <v>504.29</v>
      </c>
      <c r="H4153" s="142">
        <v>130.75</v>
      </c>
      <c r="I4153" s="142">
        <v>1436.65</v>
      </c>
      <c r="Q4153" s="30">
        <f t="shared" si="64"/>
        <v>1436.65</v>
      </c>
    </row>
    <row r="4154" spans="1:17" x14ac:dyDescent="0.2">
      <c r="A4154" s="139" t="s">
        <v>8304</v>
      </c>
      <c r="B4154" s="140" t="s">
        <v>19450</v>
      </c>
      <c r="C4154" s="141">
        <v>2213</v>
      </c>
      <c r="D4154" s="141">
        <v>11</v>
      </c>
      <c r="E4154" s="142">
        <v>3454.03</v>
      </c>
      <c r="F4154" s="142">
        <v>500.13</v>
      </c>
      <c r="G4154" s="142">
        <v>178.94</v>
      </c>
      <c r="H4154" s="142">
        <v>53.51</v>
      </c>
      <c r="I4154" s="142">
        <v>732.58</v>
      </c>
      <c r="Q4154" s="30">
        <f t="shared" si="64"/>
        <v>732.58</v>
      </c>
    </row>
    <row r="4155" spans="1:17" x14ac:dyDescent="0.2">
      <c r="A4155" s="139" t="s">
        <v>8306</v>
      </c>
      <c r="B4155" s="140" t="s">
        <v>19451</v>
      </c>
      <c r="C4155" s="141">
        <v>2646</v>
      </c>
      <c r="D4155" s="141">
        <v>34</v>
      </c>
      <c r="E4155" s="142">
        <v>12529.05</v>
      </c>
      <c r="F4155" s="142">
        <v>597.98</v>
      </c>
      <c r="G4155" s="142">
        <v>553.1</v>
      </c>
      <c r="H4155" s="142">
        <v>194.11</v>
      </c>
      <c r="I4155" s="142">
        <v>1345.19</v>
      </c>
      <c r="Q4155" s="30">
        <f t="shared" si="64"/>
        <v>1345.19</v>
      </c>
    </row>
    <row r="4156" spans="1:17" x14ac:dyDescent="0.2">
      <c r="A4156" s="139" t="s">
        <v>8308</v>
      </c>
      <c r="B4156" s="140" t="s">
        <v>19452</v>
      </c>
      <c r="C4156" s="141">
        <v>1107</v>
      </c>
      <c r="D4156" s="141">
        <v>30</v>
      </c>
      <c r="E4156" s="142">
        <v>13273.36</v>
      </c>
      <c r="F4156" s="142">
        <v>250.18</v>
      </c>
      <c r="G4156" s="142">
        <v>488.02</v>
      </c>
      <c r="H4156" s="142">
        <v>205.65</v>
      </c>
      <c r="I4156" s="142">
        <v>943.85</v>
      </c>
      <c r="Q4156" s="30">
        <f t="shared" si="64"/>
        <v>943.85</v>
      </c>
    </row>
    <row r="4157" spans="1:17" x14ac:dyDescent="0.2">
      <c r="A4157" s="139" t="s">
        <v>8310</v>
      </c>
      <c r="B4157" s="140" t="s">
        <v>19453</v>
      </c>
      <c r="C4157" s="141">
        <v>629</v>
      </c>
      <c r="D4157" s="141">
        <v>8</v>
      </c>
      <c r="E4157" s="142">
        <v>5882.67</v>
      </c>
      <c r="F4157" s="142">
        <v>142.15</v>
      </c>
      <c r="G4157" s="142">
        <v>130.13999999999999</v>
      </c>
      <c r="H4157" s="142">
        <v>91.14</v>
      </c>
      <c r="I4157" s="142">
        <v>363.43</v>
      </c>
      <c r="Q4157" s="30">
        <f t="shared" si="64"/>
        <v>363.43</v>
      </c>
    </row>
    <row r="4158" spans="1:17" x14ac:dyDescent="0.2">
      <c r="A4158" s="139" t="s">
        <v>8312</v>
      </c>
      <c r="B4158" s="140" t="s">
        <v>19454</v>
      </c>
      <c r="C4158" s="141">
        <v>1938</v>
      </c>
      <c r="D4158" s="141">
        <v>31</v>
      </c>
      <c r="E4158" s="142">
        <v>79849.33</v>
      </c>
      <c r="F4158" s="142">
        <v>437.98</v>
      </c>
      <c r="G4158" s="142">
        <v>504.29</v>
      </c>
      <c r="H4158" s="142">
        <v>1237.1300000000001</v>
      </c>
      <c r="I4158" s="142">
        <v>2179.4</v>
      </c>
      <c r="Q4158" s="30">
        <f t="shared" si="64"/>
        <v>2179.4</v>
      </c>
    </row>
    <row r="4159" spans="1:17" x14ac:dyDescent="0.2">
      <c r="A4159" s="139" t="s">
        <v>8314</v>
      </c>
      <c r="B4159" s="140" t="s">
        <v>19455</v>
      </c>
      <c r="C4159" s="141">
        <v>1665</v>
      </c>
      <c r="D4159" s="141">
        <v>15</v>
      </c>
      <c r="E4159" s="142">
        <v>51033.1</v>
      </c>
      <c r="F4159" s="142">
        <v>376.28</v>
      </c>
      <c r="G4159" s="142">
        <v>244.02</v>
      </c>
      <c r="H4159" s="142">
        <v>790.66</v>
      </c>
      <c r="I4159" s="142">
        <v>1410.96</v>
      </c>
      <c r="Q4159" s="30">
        <f t="shared" si="64"/>
        <v>1410.96</v>
      </c>
    </row>
    <row r="4160" spans="1:17" x14ac:dyDescent="0.2">
      <c r="A4160" s="139" t="s">
        <v>8316</v>
      </c>
      <c r="B4160" s="140" t="s">
        <v>19456</v>
      </c>
      <c r="C4160" s="141">
        <v>13881</v>
      </c>
      <c r="D4160" s="141">
        <v>205</v>
      </c>
      <c r="E4160" s="142">
        <v>243826.84</v>
      </c>
      <c r="F4160" s="142">
        <v>3137.04</v>
      </c>
      <c r="G4160" s="142">
        <v>3334.83</v>
      </c>
      <c r="H4160" s="142">
        <v>3777.66</v>
      </c>
      <c r="I4160" s="142">
        <v>10249.530000000001</v>
      </c>
      <c r="Q4160" s="30">
        <f t="shared" si="64"/>
        <v>10249.530000000001</v>
      </c>
    </row>
    <row r="4161" spans="1:17" x14ac:dyDescent="0.2">
      <c r="A4161" s="139" t="s">
        <v>8318</v>
      </c>
      <c r="B4161" s="140" t="s">
        <v>19457</v>
      </c>
      <c r="C4161" s="141">
        <v>15231</v>
      </c>
      <c r="D4161" s="141">
        <v>206</v>
      </c>
      <c r="E4161" s="142">
        <v>106599.03999999999</v>
      </c>
      <c r="F4161" s="142">
        <v>3442.13</v>
      </c>
      <c r="G4161" s="142">
        <v>3351.1</v>
      </c>
      <c r="H4161" s="142">
        <v>1651.56</v>
      </c>
      <c r="I4161" s="142">
        <v>8444.7900000000009</v>
      </c>
      <c r="Q4161" s="30">
        <f t="shared" si="64"/>
        <v>8444.7900000000009</v>
      </c>
    </row>
    <row r="4162" spans="1:17" x14ac:dyDescent="0.2">
      <c r="A4162" s="139" t="s">
        <v>8320</v>
      </c>
      <c r="B4162" s="140" t="s">
        <v>19458</v>
      </c>
      <c r="C4162" s="141">
        <v>2436</v>
      </c>
      <c r="D4162" s="141">
        <v>14</v>
      </c>
      <c r="E4162" s="142">
        <v>6541.6</v>
      </c>
      <c r="F4162" s="142">
        <v>550.53</v>
      </c>
      <c r="G4162" s="142">
        <v>227.74</v>
      </c>
      <c r="H4162" s="142">
        <v>101.35</v>
      </c>
      <c r="I4162" s="142">
        <v>879.62</v>
      </c>
      <c r="Q4162" s="30">
        <f t="shared" si="64"/>
        <v>879.62</v>
      </c>
    </row>
    <row r="4163" spans="1:17" x14ac:dyDescent="0.2">
      <c r="A4163" s="139" t="s">
        <v>8322</v>
      </c>
      <c r="B4163" s="140" t="s">
        <v>19459</v>
      </c>
      <c r="C4163" s="141">
        <v>9430</v>
      </c>
      <c r="D4163" s="141">
        <v>153</v>
      </c>
      <c r="E4163" s="142">
        <v>37666.879999999997</v>
      </c>
      <c r="F4163" s="142">
        <v>2131.14</v>
      </c>
      <c r="G4163" s="142">
        <v>2488.9299999999998</v>
      </c>
      <c r="H4163" s="142">
        <v>583.58000000000004</v>
      </c>
      <c r="I4163" s="142">
        <v>5203.6499999999996</v>
      </c>
      <c r="Q4163" s="30">
        <f t="shared" si="64"/>
        <v>5203.6499999999996</v>
      </c>
    </row>
    <row r="4164" spans="1:17" x14ac:dyDescent="0.2">
      <c r="A4164" s="139" t="s">
        <v>8324</v>
      </c>
      <c r="B4164" s="140" t="s">
        <v>19460</v>
      </c>
      <c r="C4164" s="141">
        <v>62</v>
      </c>
      <c r="D4164" s="141">
        <v>19</v>
      </c>
      <c r="E4164" s="142">
        <v>5683.5</v>
      </c>
      <c r="F4164" s="142">
        <v>17.78</v>
      </c>
      <c r="G4164" s="142">
        <v>437.05</v>
      </c>
      <c r="H4164" s="142">
        <v>167.34</v>
      </c>
      <c r="I4164" s="142">
        <v>622.16999999999996</v>
      </c>
      <c r="Q4164" s="30">
        <f t="shared" si="64"/>
        <v>622.16999999999996</v>
      </c>
    </row>
    <row r="4165" spans="1:17" x14ac:dyDescent="0.2">
      <c r="A4165" s="139" t="s">
        <v>8326</v>
      </c>
      <c r="B4165" s="140" t="s">
        <v>19461</v>
      </c>
      <c r="C4165" s="141">
        <v>4751</v>
      </c>
      <c r="D4165" s="141">
        <v>275</v>
      </c>
      <c r="E4165" s="142">
        <v>133240.82</v>
      </c>
      <c r="F4165" s="142">
        <v>1362.43</v>
      </c>
      <c r="G4165" s="142">
        <v>6325.69</v>
      </c>
      <c r="H4165" s="142">
        <v>3922.9</v>
      </c>
      <c r="I4165" s="142">
        <v>11611.02</v>
      </c>
      <c r="Q4165" s="30">
        <f t="shared" si="64"/>
        <v>11611.02</v>
      </c>
    </row>
    <row r="4166" spans="1:17" x14ac:dyDescent="0.2">
      <c r="A4166" s="139" t="s">
        <v>8328</v>
      </c>
      <c r="B4166" s="140" t="s">
        <v>19462</v>
      </c>
      <c r="C4166" s="141">
        <v>241</v>
      </c>
      <c r="D4166" s="141">
        <v>0</v>
      </c>
      <c r="E4166" s="142">
        <v>0</v>
      </c>
      <c r="F4166" s="142">
        <v>69.11</v>
      </c>
      <c r="G4166" s="142">
        <v>0</v>
      </c>
      <c r="H4166" s="142">
        <v>0</v>
      </c>
      <c r="I4166" s="142">
        <v>69.11</v>
      </c>
      <c r="Q4166" s="30">
        <f t="shared" si="64"/>
        <v>69.11</v>
      </c>
    </row>
    <row r="4167" spans="1:17" x14ac:dyDescent="0.2">
      <c r="A4167" s="139" t="s">
        <v>8330</v>
      </c>
      <c r="B4167" s="140" t="s">
        <v>19463</v>
      </c>
      <c r="C4167" s="141">
        <v>10123</v>
      </c>
      <c r="D4167" s="141">
        <v>58</v>
      </c>
      <c r="E4167" s="142">
        <v>18211.91</v>
      </c>
      <c r="F4167" s="142">
        <v>2902.94</v>
      </c>
      <c r="G4167" s="142">
        <v>1334.14</v>
      </c>
      <c r="H4167" s="142">
        <v>536.20000000000005</v>
      </c>
      <c r="I4167" s="142">
        <v>4773.28</v>
      </c>
      <c r="Q4167" s="30">
        <f t="shared" si="64"/>
        <v>4773.28</v>
      </c>
    </row>
    <row r="4168" spans="1:17" x14ac:dyDescent="0.2">
      <c r="A4168" s="139" t="s">
        <v>8332</v>
      </c>
      <c r="B4168" s="140" t="s">
        <v>19464</v>
      </c>
      <c r="C4168" s="141">
        <v>196888</v>
      </c>
      <c r="D4168" s="141">
        <v>2170</v>
      </c>
      <c r="E4168" s="142">
        <v>2365319.2599999998</v>
      </c>
      <c r="F4168" s="142">
        <v>56461.02</v>
      </c>
      <c r="G4168" s="142">
        <v>49915.41</v>
      </c>
      <c r="H4168" s="142">
        <v>69640.100000000006</v>
      </c>
      <c r="I4168" s="142">
        <v>176016.53</v>
      </c>
      <c r="Q4168" s="30">
        <f t="shared" si="64"/>
        <v>176016.53</v>
      </c>
    </row>
    <row r="4169" spans="1:17" x14ac:dyDescent="0.2">
      <c r="A4169" s="139" t="s">
        <v>8334</v>
      </c>
      <c r="B4169" s="140" t="s">
        <v>19465</v>
      </c>
      <c r="C4169" s="141">
        <v>117041</v>
      </c>
      <c r="D4169" s="141">
        <v>2927</v>
      </c>
      <c r="E4169" s="142">
        <v>3125312.07</v>
      </c>
      <c r="F4169" s="142">
        <v>33563.519999999997</v>
      </c>
      <c r="G4169" s="142">
        <v>67328.3</v>
      </c>
      <c r="H4169" s="142">
        <v>92015.92</v>
      </c>
      <c r="I4169" s="142">
        <v>192907.74</v>
      </c>
      <c r="Q4169" s="30">
        <f t="shared" si="64"/>
        <v>192907.74</v>
      </c>
    </row>
    <row r="4170" spans="1:17" x14ac:dyDescent="0.2">
      <c r="A4170" s="139" t="s">
        <v>8336</v>
      </c>
      <c r="B4170" s="140" t="s">
        <v>19466</v>
      </c>
      <c r="C4170" s="141">
        <v>170296</v>
      </c>
      <c r="D4170" s="141">
        <v>1795</v>
      </c>
      <c r="E4170" s="142">
        <v>1300475.78</v>
      </c>
      <c r="F4170" s="142">
        <v>48835.3</v>
      </c>
      <c r="G4170" s="142">
        <v>41289.47</v>
      </c>
      <c r="H4170" s="142">
        <v>38288.81</v>
      </c>
      <c r="I4170" s="142">
        <v>128413.58</v>
      </c>
      <c r="Q4170" s="30">
        <f t="shared" si="64"/>
        <v>128413.58</v>
      </c>
    </row>
    <row r="4171" spans="1:17" x14ac:dyDescent="0.2">
      <c r="A4171" s="139" t="s">
        <v>8338</v>
      </c>
      <c r="B4171" s="140" t="s">
        <v>19467</v>
      </c>
      <c r="C4171" s="141">
        <v>3227</v>
      </c>
      <c r="D4171" s="141">
        <v>31</v>
      </c>
      <c r="E4171" s="142">
        <v>8039.22</v>
      </c>
      <c r="F4171" s="142">
        <v>925.4</v>
      </c>
      <c r="G4171" s="142">
        <v>713.08</v>
      </c>
      <c r="H4171" s="142">
        <v>236.69</v>
      </c>
      <c r="I4171" s="142">
        <v>1875.17</v>
      </c>
      <c r="Q4171" s="30">
        <f t="shared" si="64"/>
        <v>1875.17</v>
      </c>
    </row>
    <row r="4172" spans="1:17" x14ac:dyDescent="0.2">
      <c r="A4172" s="139" t="s">
        <v>8340</v>
      </c>
      <c r="B4172" s="140" t="s">
        <v>19468</v>
      </c>
      <c r="C4172" s="141">
        <v>20767</v>
      </c>
      <c r="D4172" s="141">
        <v>380</v>
      </c>
      <c r="E4172" s="142">
        <v>164894.38</v>
      </c>
      <c r="F4172" s="142">
        <v>5955.3</v>
      </c>
      <c r="G4172" s="142">
        <v>8740.94</v>
      </c>
      <c r="H4172" s="142">
        <v>4854.8500000000004</v>
      </c>
      <c r="I4172" s="142">
        <v>19551.09</v>
      </c>
      <c r="Q4172" s="30">
        <f t="shared" si="64"/>
        <v>19551.09</v>
      </c>
    </row>
    <row r="4173" spans="1:17" x14ac:dyDescent="0.2">
      <c r="A4173" s="139" t="s">
        <v>8342</v>
      </c>
      <c r="B4173" s="140" t="s">
        <v>19469</v>
      </c>
      <c r="C4173" s="141">
        <v>15006</v>
      </c>
      <c r="D4173" s="141">
        <v>123</v>
      </c>
      <c r="E4173" s="142">
        <v>152948.9</v>
      </c>
      <c r="F4173" s="142">
        <v>4303.2299999999996</v>
      </c>
      <c r="G4173" s="142">
        <v>2829.3</v>
      </c>
      <c r="H4173" s="142">
        <v>4503.1400000000003</v>
      </c>
      <c r="I4173" s="142">
        <v>11635.67</v>
      </c>
      <c r="Q4173" s="30">
        <f t="shared" si="64"/>
        <v>11635.67</v>
      </c>
    </row>
    <row r="4174" spans="1:17" x14ac:dyDescent="0.2">
      <c r="A4174" s="139" t="s">
        <v>8344</v>
      </c>
      <c r="B4174" s="140" t="s">
        <v>19470</v>
      </c>
      <c r="C4174" s="141">
        <v>648</v>
      </c>
      <c r="D4174" s="141">
        <v>6</v>
      </c>
      <c r="E4174" s="142">
        <v>1223.6600000000001</v>
      </c>
      <c r="F4174" s="142">
        <v>185.82</v>
      </c>
      <c r="G4174" s="142">
        <v>138.02000000000001</v>
      </c>
      <c r="H4174" s="142">
        <v>36.020000000000003</v>
      </c>
      <c r="I4174" s="142">
        <v>359.86</v>
      </c>
      <c r="Q4174" s="30">
        <f t="shared" si="64"/>
        <v>359.86</v>
      </c>
    </row>
    <row r="4175" spans="1:17" x14ac:dyDescent="0.2">
      <c r="A4175" s="139" t="s">
        <v>8346</v>
      </c>
      <c r="B4175" s="140" t="s">
        <v>19471</v>
      </c>
      <c r="C4175" s="141">
        <v>1354</v>
      </c>
      <c r="D4175" s="141">
        <v>12</v>
      </c>
      <c r="E4175" s="142">
        <v>2554.38</v>
      </c>
      <c r="F4175" s="142">
        <v>388.28</v>
      </c>
      <c r="G4175" s="142">
        <v>276.02999999999997</v>
      </c>
      <c r="H4175" s="142">
        <v>75.209999999999994</v>
      </c>
      <c r="I4175" s="142">
        <v>739.52</v>
      </c>
      <c r="Q4175" s="30">
        <f t="shared" ref="Q4175:Q4238" si="65">I4175+P4175</f>
        <v>739.52</v>
      </c>
    </row>
    <row r="4176" spans="1:17" x14ac:dyDescent="0.2">
      <c r="A4176" s="139" t="s">
        <v>8348</v>
      </c>
      <c r="B4176" s="140" t="s">
        <v>19472</v>
      </c>
      <c r="C4176" s="141">
        <v>59762</v>
      </c>
      <c r="D4176" s="141">
        <v>455</v>
      </c>
      <c r="E4176" s="142">
        <v>573883.56000000006</v>
      </c>
      <c r="F4176" s="142">
        <v>17137.78</v>
      </c>
      <c r="G4176" s="142">
        <v>10466.14</v>
      </c>
      <c r="H4176" s="142">
        <v>16896.37</v>
      </c>
      <c r="I4176" s="142">
        <v>44500.29</v>
      </c>
      <c r="Q4176" s="30">
        <f t="shared" si="65"/>
        <v>44500.29</v>
      </c>
    </row>
    <row r="4177" spans="1:17" x14ac:dyDescent="0.2">
      <c r="A4177" s="139" t="s">
        <v>8350</v>
      </c>
      <c r="B4177" s="140" t="s">
        <v>19473</v>
      </c>
      <c r="C4177" s="141">
        <v>57553</v>
      </c>
      <c r="D4177" s="141">
        <v>1028</v>
      </c>
      <c r="E4177" s="142">
        <v>1012696.04</v>
      </c>
      <c r="F4177" s="142">
        <v>16504.310000000001</v>
      </c>
      <c r="G4177" s="142">
        <v>23646.560000000001</v>
      </c>
      <c r="H4177" s="142">
        <v>29815.95</v>
      </c>
      <c r="I4177" s="142">
        <v>69966.820000000007</v>
      </c>
      <c r="Q4177" s="30">
        <f t="shared" si="65"/>
        <v>69966.820000000007</v>
      </c>
    </row>
    <row r="4178" spans="1:17" x14ac:dyDescent="0.2">
      <c r="A4178" s="139" t="s">
        <v>8352</v>
      </c>
      <c r="B4178" s="140" t="s">
        <v>16825</v>
      </c>
      <c r="C4178" s="141">
        <v>34833</v>
      </c>
      <c r="D4178" s="141">
        <v>457</v>
      </c>
      <c r="E4178" s="142">
        <v>207492.43</v>
      </c>
      <c r="F4178" s="142">
        <v>9988.9599999999991</v>
      </c>
      <c r="G4178" s="142">
        <v>10512.14</v>
      </c>
      <c r="H4178" s="142">
        <v>6109.02</v>
      </c>
      <c r="I4178" s="142">
        <v>26610.12</v>
      </c>
      <c r="Q4178" s="30">
        <f t="shared" si="65"/>
        <v>26610.12</v>
      </c>
    </row>
    <row r="4179" spans="1:17" x14ac:dyDescent="0.2">
      <c r="A4179" s="139" t="s">
        <v>8353</v>
      </c>
      <c r="B4179" s="140" t="s">
        <v>19474</v>
      </c>
      <c r="C4179" s="141">
        <v>107</v>
      </c>
      <c r="D4179" s="141">
        <v>1</v>
      </c>
      <c r="E4179" s="142">
        <v>224.45</v>
      </c>
      <c r="F4179" s="142">
        <v>30.69</v>
      </c>
      <c r="G4179" s="142">
        <v>23</v>
      </c>
      <c r="H4179" s="142">
        <v>6.61</v>
      </c>
      <c r="I4179" s="142">
        <v>60.3</v>
      </c>
      <c r="Q4179" s="30">
        <f t="shared" si="65"/>
        <v>60.3</v>
      </c>
    </row>
    <row r="4180" spans="1:17" x14ac:dyDescent="0.2">
      <c r="A4180" s="139" t="s">
        <v>8355</v>
      </c>
      <c r="B4180" s="140" t="s">
        <v>19475</v>
      </c>
      <c r="C4180" s="141">
        <v>1823</v>
      </c>
      <c r="D4180" s="141">
        <v>12</v>
      </c>
      <c r="E4180" s="142">
        <v>2151.14</v>
      </c>
      <c r="F4180" s="142">
        <v>522.78</v>
      </c>
      <c r="G4180" s="142">
        <v>276.02999999999997</v>
      </c>
      <c r="H4180" s="142">
        <v>63.34</v>
      </c>
      <c r="I4180" s="142">
        <v>862.15</v>
      </c>
      <c r="Q4180" s="30">
        <f t="shared" si="65"/>
        <v>862.15</v>
      </c>
    </row>
    <row r="4181" spans="1:17" x14ac:dyDescent="0.2">
      <c r="A4181" s="139" t="s">
        <v>8357</v>
      </c>
      <c r="B4181" s="140" t="s">
        <v>19476</v>
      </c>
      <c r="C4181" s="141">
        <v>6197</v>
      </c>
      <c r="D4181" s="141">
        <v>26</v>
      </c>
      <c r="E4181" s="142">
        <v>6770.98</v>
      </c>
      <c r="F4181" s="142">
        <v>1777.1</v>
      </c>
      <c r="G4181" s="142">
        <v>598.05999999999995</v>
      </c>
      <c r="H4181" s="142">
        <v>199.35</v>
      </c>
      <c r="I4181" s="142">
        <v>2574.5100000000002</v>
      </c>
      <c r="Q4181" s="30">
        <f t="shared" si="65"/>
        <v>2574.5100000000002</v>
      </c>
    </row>
    <row r="4182" spans="1:17" x14ac:dyDescent="0.2">
      <c r="A4182" s="139" t="s">
        <v>8359</v>
      </c>
      <c r="B4182" s="140" t="s">
        <v>19477</v>
      </c>
      <c r="C4182" s="141">
        <v>1769</v>
      </c>
      <c r="D4182" s="141">
        <v>16</v>
      </c>
      <c r="E4182" s="142">
        <v>3585.56</v>
      </c>
      <c r="F4182" s="142">
        <v>507.29</v>
      </c>
      <c r="G4182" s="142">
        <v>368.04</v>
      </c>
      <c r="H4182" s="142">
        <v>105.57</v>
      </c>
      <c r="I4182" s="142">
        <v>980.9</v>
      </c>
      <c r="Q4182" s="30">
        <f t="shared" si="65"/>
        <v>980.9</v>
      </c>
    </row>
    <row r="4183" spans="1:17" x14ac:dyDescent="0.2">
      <c r="A4183" s="139" t="s">
        <v>8361</v>
      </c>
      <c r="B4183" s="140" t="s">
        <v>19478</v>
      </c>
      <c r="C4183" s="141">
        <v>227</v>
      </c>
      <c r="D4183" s="141">
        <v>2</v>
      </c>
      <c r="E4183" s="142">
        <v>423.89</v>
      </c>
      <c r="F4183" s="142">
        <v>65.099999999999994</v>
      </c>
      <c r="G4183" s="142">
        <v>46.01</v>
      </c>
      <c r="H4183" s="142">
        <v>12.48</v>
      </c>
      <c r="I4183" s="142">
        <v>123.59</v>
      </c>
      <c r="Q4183" s="30">
        <f t="shared" si="65"/>
        <v>123.59</v>
      </c>
    </row>
    <row r="4184" spans="1:17" x14ac:dyDescent="0.2">
      <c r="A4184" s="139" t="s">
        <v>8363</v>
      </c>
      <c r="B4184" s="140" t="s">
        <v>19479</v>
      </c>
      <c r="C4184" s="141">
        <v>801</v>
      </c>
      <c r="D4184" s="141">
        <v>9</v>
      </c>
      <c r="E4184" s="142">
        <v>2378.09</v>
      </c>
      <c r="F4184" s="142">
        <v>229.7</v>
      </c>
      <c r="G4184" s="142">
        <v>207.02</v>
      </c>
      <c r="H4184" s="142">
        <v>70.02</v>
      </c>
      <c r="I4184" s="142">
        <v>506.74</v>
      </c>
      <c r="Q4184" s="30">
        <f t="shared" si="65"/>
        <v>506.74</v>
      </c>
    </row>
    <row r="4185" spans="1:17" x14ac:dyDescent="0.2">
      <c r="A4185" s="139" t="s">
        <v>8365</v>
      </c>
      <c r="B4185" s="140" t="s">
        <v>19480</v>
      </c>
      <c r="C4185" s="141">
        <v>62627</v>
      </c>
      <c r="D4185" s="141">
        <v>617</v>
      </c>
      <c r="E4185" s="142">
        <v>285341.52</v>
      </c>
      <c r="F4185" s="142">
        <v>17959.37</v>
      </c>
      <c r="G4185" s="142">
        <v>14192.54</v>
      </c>
      <c r="H4185" s="142">
        <v>8401.07</v>
      </c>
      <c r="I4185" s="142">
        <v>40552.980000000003</v>
      </c>
      <c r="Q4185" s="30">
        <f t="shared" si="65"/>
        <v>40552.980000000003</v>
      </c>
    </row>
    <row r="4186" spans="1:17" x14ac:dyDescent="0.2">
      <c r="A4186" s="139" t="s">
        <v>8367</v>
      </c>
      <c r="B4186" s="140" t="s">
        <v>19481</v>
      </c>
      <c r="C4186" s="141">
        <v>8216</v>
      </c>
      <c r="D4186" s="141">
        <v>39</v>
      </c>
      <c r="E4186" s="142">
        <v>11800.56</v>
      </c>
      <c r="F4186" s="142">
        <v>2356.08</v>
      </c>
      <c r="G4186" s="142">
        <v>897.1</v>
      </c>
      <c r="H4186" s="142">
        <v>347.43</v>
      </c>
      <c r="I4186" s="142">
        <v>3600.61</v>
      </c>
      <c r="Q4186" s="30">
        <f t="shared" si="65"/>
        <v>3600.61</v>
      </c>
    </row>
    <row r="4187" spans="1:17" x14ac:dyDescent="0.2">
      <c r="A4187" s="139" t="s">
        <v>8369</v>
      </c>
      <c r="B4187" s="140" t="s">
        <v>19482</v>
      </c>
      <c r="C4187" s="141">
        <v>218</v>
      </c>
      <c r="D4187" s="141">
        <v>2</v>
      </c>
      <c r="E4187" s="142">
        <v>559.84</v>
      </c>
      <c r="F4187" s="142">
        <v>62.51</v>
      </c>
      <c r="G4187" s="142">
        <v>46.01</v>
      </c>
      <c r="H4187" s="142">
        <v>16.48</v>
      </c>
      <c r="I4187" s="142">
        <v>125</v>
      </c>
      <c r="Q4187" s="30">
        <f t="shared" si="65"/>
        <v>125</v>
      </c>
    </row>
    <row r="4188" spans="1:17" x14ac:dyDescent="0.2">
      <c r="A4188" s="139" t="s">
        <v>8371</v>
      </c>
      <c r="B4188" s="140" t="s">
        <v>19483</v>
      </c>
      <c r="C4188" s="141">
        <v>541</v>
      </c>
      <c r="D4188" s="141">
        <v>9</v>
      </c>
      <c r="E4188" s="142">
        <v>2122.9899999999998</v>
      </c>
      <c r="F4188" s="142">
        <v>155.13999999999999</v>
      </c>
      <c r="G4188" s="142">
        <v>207.02</v>
      </c>
      <c r="H4188" s="142">
        <v>62.5</v>
      </c>
      <c r="I4188" s="142">
        <v>424.66</v>
      </c>
      <c r="Q4188" s="30">
        <f t="shared" si="65"/>
        <v>424.66</v>
      </c>
    </row>
    <row r="4189" spans="1:17" x14ac:dyDescent="0.2">
      <c r="A4189" s="139" t="s">
        <v>8373</v>
      </c>
      <c r="B4189" s="140" t="s">
        <v>19484</v>
      </c>
      <c r="C4189" s="141">
        <v>10845</v>
      </c>
      <c r="D4189" s="141">
        <v>84</v>
      </c>
      <c r="E4189" s="142">
        <v>20389.72</v>
      </c>
      <c r="F4189" s="142">
        <v>3109.99</v>
      </c>
      <c r="G4189" s="142">
        <v>1932.21</v>
      </c>
      <c r="H4189" s="142">
        <v>600.32000000000005</v>
      </c>
      <c r="I4189" s="142">
        <v>5642.52</v>
      </c>
      <c r="Q4189" s="30">
        <f t="shared" si="65"/>
        <v>5642.52</v>
      </c>
    </row>
    <row r="4190" spans="1:17" x14ac:dyDescent="0.2">
      <c r="A4190" s="139" t="s">
        <v>8375</v>
      </c>
      <c r="B4190" s="140" t="s">
        <v>19485</v>
      </c>
      <c r="C4190" s="141">
        <v>1948</v>
      </c>
      <c r="D4190" s="141">
        <v>31</v>
      </c>
      <c r="E4190" s="142">
        <v>16651.45</v>
      </c>
      <c r="F4190" s="142">
        <v>558.62</v>
      </c>
      <c r="G4190" s="142">
        <v>713.08</v>
      </c>
      <c r="H4190" s="142">
        <v>490.26</v>
      </c>
      <c r="I4190" s="142">
        <v>1761.96</v>
      </c>
      <c r="Q4190" s="30">
        <f t="shared" si="65"/>
        <v>1761.96</v>
      </c>
    </row>
    <row r="4191" spans="1:17" x14ac:dyDescent="0.2">
      <c r="A4191" s="139" t="s">
        <v>8377</v>
      </c>
      <c r="B4191" s="140" t="s">
        <v>19486</v>
      </c>
      <c r="C4191" s="141">
        <v>2706</v>
      </c>
      <c r="D4191" s="141">
        <v>24</v>
      </c>
      <c r="E4191" s="142">
        <v>4451.6400000000003</v>
      </c>
      <c r="F4191" s="142">
        <v>775.99</v>
      </c>
      <c r="G4191" s="142">
        <v>552.05999999999995</v>
      </c>
      <c r="H4191" s="142">
        <v>131.06</v>
      </c>
      <c r="I4191" s="142">
        <v>1459.11</v>
      </c>
      <c r="Q4191" s="30">
        <f t="shared" si="65"/>
        <v>1459.11</v>
      </c>
    </row>
    <row r="4192" spans="1:17" x14ac:dyDescent="0.2">
      <c r="A4192" s="139" t="s">
        <v>8379</v>
      </c>
      <c r="B4192" s="140" t="s">
        <v>19487</v>
      </c>
      <c r="C4192" s="141">
        <v>874</v>
      </c>
      <c r="D4192" s="141">
        <v>2</v>
      </c>
      <c r="E4192" s="142">
        <v>501.01</v>
      </c>
      <c r="F4192" s="142">
        <v>250.63</v>
      </c>
      <c r="G4192" s="142">
        <v>46.01</v>
      </c>
      <c r="H4192" s="142">
        <v>14.75</v>
      </c>
      <c r="I4192" s="142">
        <v>311.39</v>
      </c>
      <c r="Q4192" s="30">
        <f t="shared" si="65"/>
        <v>311.39</v>
      </c>
    </row>
    <row r="4193" spans="1:17" x14ac:dyDescent="0.2">
      <c r="A4193" s="139" t="s">
        <v>8381</v>
      </c>
      <c r="B4193" s="140" t="s">
        <v>19488</v>
      </c>
      <c r="C4193" s="141">
        <v>2805</v>
      </c>
      <c r="D4193" s="141">
        <v>19</v>
      </c>
      <c r="E4193" s="142">
        <v>3850.63</v>
      </c>
      <c r="F4193" s="142">
        <v>804.38</v>
      </c>
      <c r="G4193" s="142">
        <v>437.05</v>
      </c>
      <c r="H4193" s="142">
        <v>113.37</v>
      </c>
      <c r="I4193" s="142">
        <v>1354.8</v>
      </c>
      <c r="Q4193" s="30">
        <f t="shared" si="65"/>
        <v>1354.8</v>
      </c>
    </row>
    <row r="4194" spans="1:17" x14ac:dyDescent="0.2">
      <c r="A4194" s="139" t="s">
        <v>8383</v>
      </c>
      <c r="B4194" s="140" t="s">
        <v>19489</v>
      </c>
      <c r="C4194" s="141">
        <v>3193</v>
      </c>
      <c r="D4194" s="141">
        <v>39</v>
      </c>
      <c r="E4194" s="142">
        <v>21432.89</v>
      </c>
      <c r="F4194" s="142">
        <v>915.65</v>
      </c>
      <c r="G4194" s="142">
        <v>897.1</v>
      </c>
      <c r="H4194" s="142">
        <v>631.03</v>
      </c>
      <c r="I4194" s="142">
        <v>2443.7800000000002</v>
      </c>
      <c r="Q4194" s="30">
        <f t="shared" si="65"/>
        <v>2443.7800000000002</v>
      </c>
    </row>
    <row r="4195" spans="1:17" x14ac:dyDescent="0.2">
      <c r="A4195" s="139" t="s">
        <v>8385</v>
      </c>
      <c r="B4195" s="140" t="s">
        <v>19490</v>
      </c>
      <c r="C4195" s="141">
        <v>7595</v>
      </c>
      <c r="D4195" s="141">
        <v>108</v>
      </c>
      <c r="E4195" s="142">
        <v>135914.78</v>
      </c>
      <c r="F4195" s="142">
        <v>2178</v>
      </c>
      <c r="G4195" s="142">
        <v>2484.27</v>
      </c>
      <c r="H4195" s="142">
        <v>4001.62</v>
      </c>
      <c r="I4195" s="142">
        <v>8663.89</v>
      </c>
      <c r="Q4195" s="30">
        <f t="shared" si="65"/>
        <v>8663.89</v>
      </c>
    </row>
    <row r="4196" spans="1:17" x14ac:dyDescent="0.2">
      <c r="A4196" s="139" t="s">
        <v>8387</v>
      </c>
      <c r="B4196" s="140" t="s">
        <v>19491</v>
      </c>
      <c r="C4196" s="141">
        <v>6651</v>
      </c>
      <c r="D4196" s="141">
        <v>84</v>
      </c>
      <c r="E4196" s="142">
        <v>77588.960000000006</v>
      </c>
      <c r="F4196" s="142">
        <v>1907.29</v>
      </c>
      <c r="G4196" s="142">
        <v>1932.21</v>
      </c>
      <c r="H4196" s="142">
        <v>2284.38</v>
      </c>
      <c r="I4196" s="142">
        <v>6123.88</v>
      </c>
      <c r="Q4196" s="30">
        <f t="shared" si="65"/>
        <v>6123.88</v>
      </c>
    </row>
    <row r="4197" spans="1:17" x14ac:dyDescent="0.2">
      <c r="A4197" s="139" t="s">
        <v>8389</v>
      </c>
      <c r="B4197" s="140" t="s">
        <v>19492</v>
      </c>
      <c r="C4197" s="141">
        <v>455</v>
      </c>
      <c r="D4197" s="141">
        <v>0</v>
      </c>
      <c r="E4197" s="142">
        <v>0</v>
      </c>
      <c r="F4197" s="142">
        <v>130.47999999999999</v>
      </c>
      <c r="G4197" s="142">
        <v>0</v>
      </c>
      <c r="H4197" s="142">
        <v>0</v>
      </c>
      <c r="I4197" s="142">
        <v>130.47999999999999</v>
      </c>
      <c r="Q4197" s="30">
        <f t="shared" si="65"/>
        <v>130.47999999999999</v>
      </c>
    </row>
    <row r="4198" spans="1:17" x14ac:dyDescent="0.2">
      <c r="A4198" s="139" t="s">
        <v>8391</v>
      </c>
      <c r="B4198" s="140" t="s">
        <v>19493</v>
      </c>
      <c r="C4198" s="141">
        <v>2210</v>
      </c>
      <c r="D4198" s="141">
        <v>21</v>
      </c>
      <c r="E4198" s="142">
        <v>3875.49</v>
      </c>
      <c r="F4198" s="142">
        <v>633.75</v>
      </c>
      <c r="G4198" s="142">
        <v>483.06</v>
      </c>
      <c r="H4198" s="142">
        <v>114.1</v>
      </c>
      <c r="I4198" s="142">
        <v>1230.9100000000001</v>
      </c>
      <c r="Q4198" s="30">
        <f t="shared" si="65"/>
        <v>1230.9100000000001</v>
      </c>
    </row>
    <row r="4199" spans="1:17" x14ac:dyDescent="0.2">
      <c r="A4199" s="139" t="s">
        <v>8393</v>
      </c>
      <c r="B4199" s="140" t="s">
        <v>19494</v>
      </c>
      <c r="C4199" s="141">
        <v>3961</v>
      </c>
      <c r="D4199" s="141">
        <v>61</v>
      </c>
      <c r="E4199" s="142">
        <v>26688.41</v>
      </c>
      <c r="F4199" s="142">
        <v>1135.8900000000001</v>
      </c>
      <c r="G4199" s="142">
        <v>1403.15</v>
      </c>
      <c r="H4199" s="142">
        <v>785.77</v>
      </c>
      <c r="I4199" s="142">
        <v>3324.81</v>
      </c>
      <c r="Q4199" s="30">
        <f t="shared" si="65"/>
        <v>3324.81</v>
      </c>
    </row>
    <row r="4200" spans="1:17" x14ac:dyDescent="0.2">
      <c r="A4200" s="139" t="s">
        <v>8395</v>
      </c>
      <c r="B4200" s="140" t="s">
        <v>19495</v>
      </c>
      <c r="C4200" s="141">
        <v>2089</v>
      </c>
      <c r="D4200" s="141">
        <v>15</v>
      </c>
      <c r="E4200" s="142">
        <v>3490.48</v>
      </c>
      <c r="F4200" s="142">
        <v>599.05999999999995</v>
      </c>
      <c r="G4200" s="142">
        <v>345.04</v>
      </c>
      <c r="H4200" s="142">
        <v>102.77</v>
      </c>
      <c r="I4200" s="142">
        <v>1046.8699999999999</v>
      </c>
      <c r="Q4200" s="30">
        <f t="shared" si="65"/>
        <v>1046.8699999999999</v>
      </c>
    </row>
    <row r="4201" spans="1:17" x14ac:dyDescent="0.2">
      <c r="A4201" s="139" t="s">
        <v>8397</v>
      </c>
      <c r="B4201" s="140" t="s">
        <v>19496</v>
      </c>
      <c r="C4201" s="141">
        <v>7533</v>
      </c>
      <c r="D4201" s="141">
        <v>28</v>
      </c>
      <c r="E4201" s="142">
        <v>7043.26</v>
      </c>
      <c r="F4201" s="142">
        <v>2160.2199999999998</v>
      </c>
      <c r="G4201" s="142">
        <v>644.07000000000005</v>
      </c>
      <c r="H4201" s="142">
        <v>207.37</v>
      </c>
      <c r="I4201" s="142">
        <v>3011.66</v>
      </c>
      <c r="Q4201" s="30">
        <f t="shared" si="65"/>
        <v>3011.66</v>
      </c>
    </row>
    <row r="4202" spans="1:17" x14ac:dyDescent="0.2">
      <c r="A4202" s="139" t="s">
        <v>8399</v>
      </c>
      <c r="B4202" s="140" t="s">
        <v>19497</v>
      </c>
      <c r="C4202" s="141">
        <v>169</v>
      </c>
      <c r="D4202" s="141">
        <v>1</v>
      </c>
      <c r="E4202" s="142">
        <v>221.04</v>
      </c>
      <c r="F4202" s="142">
        <v>48.46</v>
      </c>
      <c r="G4202" s="142">
        <v>23</v>
      </c>
      <c r="H4202" s="142">
        <v>6.5</v>
      </c>
      <c r="I4202" s="142">
        <v>77.959999999999994</v>
      </c>
      <c r="Q4202" s="30">
        <f t="shared" si="65"/>
        <v>77.959999999999994</v>
      </c>
    </row>
    <row r="4203" spans="1:17" x14ac:dyDescent="0.2">
      <c r="A4203" s="139" t="s">
        <v>8401</v>
      </c>
      <c r="B4203" s="140" t="s">
        <v>19498</v>
      </c>
      <c r="C4203" s="141">
        <v>25383</v>
      </c>
      <c r="D4203" s="141">
        <v>287</v>
      </c>
      <c r="E4203" s="142">
        <v>125583.29</v>
      </c>
      <c r="F4203" s="142">
        <v>7279.01</v>
      </c>
      <c r="G4203" s="142">
        <v>6601.71</v>
      </c>
      <c r="H4203" s="142">
        <v>3697.44</v>
      </c>
      <c r="I4203" s="142">
        <v>17578.16</v>
      </c>
      <c r="Q4203" s="30">
        <f t="shared" si="65"/>
        <v>17578.16</v>
      </c>
    </row>
    <row r="4204" spans="1:17" x14ac:dyDescent="0.2">
      <c r="A4204" s="139" t="s">
        <v>8403</v>
      </c>
      <c r="B4204" s="140" t="s">
        <v>19499</v>
      </c>
      <c r="C4204" s="141">
        <v>7551</v>
      </c>
      <c r="D4204" s="141">
        <v>61</v>
      </c>
      <c r="E4204" s="142">
        <v>72168.61</v>
      </c>
      <c r="F4204" s="142">
        <v>2165.38</v>
      </c>
      <c r="G4204" s="142">
        <v>1403.15</v>
      </c>
      <c r="H4204" s="142">
        <v>2124.8000000000002</v>
      </c>
      <c r="I4204" s="142">
        <v>5693.33</v>
      </c>
      <c r="Q4204" s="30">
        <f t="shared" si="65"/>
        <v>5693.33</v>
      </c>
    </row>
    <row r="4205" spans="1:17" x14ac:dyDescent="0.2">
      <c r="A4205" s="139" t="s">
        <v>8405</v>
      </c>
      <c r="B4205" s="140" t="s">
        <v>19500</v>
      </c>
      <c r="C4205" s="141">
        <v>1936</v>
      </c>
      <c r="D4205" s="141">
        <v>24</v>
      </c>
      <c r="E4205" s="142">
        <v>1437130.53</v>
      </c>
      <c r="F4205" s="142">
        <v>555.17999999999995</v>
      </c>
      <c r="G4205" s="142">
        <v>552.05999999999995</v>
      </c>
      <c r="H4205" s="142">
        <v>42312.22</v>
      </c>
      <c r="I4205" s="142">
        <v>43419.46</v>
      </c>
      <c r="Q4205" s="30">
        <f t="shared" si="65"/>
        <v>43419.46</v>
      </c>
    </row>
    <row r="4206" spans="1:17" x14ac:dyDescent="0.2">
      <c r="A4206" s="139" t="s">
        <v>8407</v>
      </c>
      <c r="B4206" s="140" t="s">
        <v>19501</v>
      </c>
      <c r="C4206" s="141">
        <v>8462</v>
      </c>
      <c r="D4206" s="141">
        <v>71</v>
      </c>
      <c r="E4206" s="142">
        <v>25296.54</v>
      </c>
      <c r="F4206" s="142">
        <v>2426.62</v>
      </c>
      <c r="G4206" s="142">
        <v>1633.18</v>
      </c>
      <c r="H4206" s="142">
        <v>744.78</v>
      </c>
      <c r="I4206" s="142">
        <v>4804.58</v>
      </c>
      <c r="Q4206" s="30">
        <f t="shared" si="65"/>
        <v>4804.58</v>
      </c>
    </row>
    <row r="4207" spans="1:17" x14ac:dyDescent="0.2">
      <c r="A4207" s="139" t="s">
        <v>8409</v>
      </c>
      <c r="B4207" s="140" t="s">
        <v>19502</v>
      </c>
      <c r="C4207" s="141">
        <v>9473</v>
      </c>
      <c r="D4207" s="141">
        <v>39</v>
      </c>
      <c r="E4207" s="142">
        <v>8587.5</v>
      </c>
      <c r="F4207" s="142">
        <v>2716.54</v>
      </c>
      <c r="G4207" s="142">
        <v>897.1</v>
      </c>
      <c r="H4207" s="142">
        <v>252.83</v>
      </c>
      <c r="I4207" s="142">
        <v>3866.47</v>
      </c>
      <c r="Q4207" s="30">
        <f t="shared" si="65"/>
        <v>3866.47</v>
      </c>
    </row>
    <row r="4208" spans="1:17" x14ac:dyDescent="0.2">
      <c r="A4208" s="139" t="s">
        <v>8411</v>
      </c>
      <c r="B4208" s="140" t="s">
        <v>19503</v>
      </c>
      <c r="C4208" s="141">
        <v>53389</v>
      </c>
      <c r="D4208" s="141">
        <v>490</v>
      </c>
      <c r="E4208" s="142">
        <v>295606.81</v>
      </c>
      <c r="F4208" s="142">
        <v>15310.22</v>
      </c>
      <c r="G4208" s="142">
        <v>11271.22</v>
      </c>
      <c r="H4208" s="142">
        <v>8703.2999999999993</v>
      </c>
      <c r="I4208" s="142">
        <v>35284.74</v>
      </c>
      <c r="Q4208" s="30">
        <f t="shared" si="65"/>
        <v>35284.74</v>
      </c>
    </row>
    <row r="4209" spans="1:17" x14ac:dyDescent="0.2">
      <c r="A4209" s="139" t="s">
        <v>8413</v>
      </c>
      <c r="B4209" s="140" t="s">
        <v>19504</v>
      </c>
      <c r="C4209" s="141">
        <v>7456</v>
      </c>
      <c r="D4209" s="141">
        <v>62</v>
      </c>
      <c r="E4209" s="142">
        <v>11367.55</v>
      </c>
      <c r="F4209" s="142">
        <v>2138.14</v>
      </c>
      <c r="G4209" s="142">
        <v>1426.15</v>
      </c>
      <c r="H4209" s="142">
        <v>334.69</v>
      </c>
      <c r="I4209" s="142">
        <v>3898.98</v>
      </c>
      <c r="Q4209" s="30">
        <f t="shared" si="65"/>
        <v>3898.98</v>
      </c>
    </row>
    <row r="4210" spans="1:17" x14ac:dyDescent="0.2">
      <c r="A4210" s="139" t="s">
        <v>8415</v>
      </c>
      <c r="B4210" s="140" t="s">
        <v>19505</v>
      </c>
      <c r="C4210" s="141">
        <v>64263</v>
      </c>
      <c r="D4210" s="141">
        <v>594</v>
      </c>
      <c r="E4210" s="142">
        <v>318308.87</v>
      </c>
      <c r="F4210" s="142">
        <v>18428.52</v>
      </c>
      <c r="G4210" s="142">
        <v>13663.48</v>
      </c>
      <c r="H4210" s="142">
        <v>9371.7000000000007</v>
      </c>
      <c r="I4210" s="142">
        <v>41463.699999999997</v>
      </c>
      <c r="Q4210" s="30">
        <f t="shared" si="65"/>
        <v>41463.699999999997</v>
      </c>
    </row>
    <row r="4211" spans="1:17" x14ac:dyDescent="0.2">
      <c r="A4211" s="139" t="s">
        <v>8417</v>
      </c>
      <c r="B4211" s="140" t="s">
        <v>19506</v>
      </c>
      <c r="C4211" s="141">
        <v>764</v>
      </c>
      <c r="D4211" s="141">
        <v>6</v>
      </c>
      <c r="E4211" s="142">
        <v>1306.29</v>
      </c>
      <c r="F4211" s="142">
        <v>219.09</v>
      </c>
      <c r="G4211" s="142">
        <v>138.02000000000001</v>
      </c>
      <c r="H4211" s="142">
        <v>38.46</v>
      </c>
      <c r="I4211" s="142">
        <v>395.57</v>
      </c>
      <c r="Q4211" s="30">
        <f t="shared" si="65"/>
        <v>395.57</v>
      </c>
    </row>
    <row r="4212" spans="1:17" x14ac:dyDescent="0.2">
      <c r="A4212" s="139" t="s">
        <v>8419</v>
      </c>
      <c r="B4212" s="140" t="s">
        <v>19507</v>
      </c>
      <c r="C4212" s="141">
        <v>80596</v>
      </c>
      <c r="D4212" s="141">
        <v>1173</v>
      </c>
      <c r="E4212" s="142">
        <v>657863.99</v>
      </c>
      <c r="F4212" s="142">
        <v>23112.29</v>
      </c>
      <c r="G4212" s="142">
        <v>26981.919999999998</v>
      </c>
      <c r="H4212" s="142">
        <v>19368.939999999999</v>
      </c>
      <c r="I4212" s="142">
        <v>69463.149999999994</v>
      </c>
      <c r="Q4212" s="30">
        <f t="shared" si="65"/>
        <v>69463.149999999994</v>
      </c>
    </row>
    <row r="4213" spans="1:17" x14ac:dyDescent="0.2">
      <c r="A4213" s="139" t="s">
        <v>8421</v>
      </c>
      <c r="B4213" s="140" t="s">
        <v>19508</v>
      </c>
      <c r="C4213" s="141">
        <v>6698</v>
      </c>
      <c r="D4213" s="141">
        <v>45</v>
      </c>
      <c r="E4213" s="142">
        <v>14433.63</v>
      </c>
      <c r="F4213" s="142">
        <v>1920.77</v>
      </c>
      <c r="G4213" s="142">
        <v>1035.1099999999999</v>
      </c>
      <c r="H4213" s="142">
        <v>424.96</v>
      </c>
      <c r="I4213" s="142">
        <v>3380.84</v>
      </c>
      <c r="Q4213" s="30">
        <f t="shared" si="65"/>
        <v>3380.84</v>
      </c>
    </row>
    <row r="4214" spans="1:17" x14ac:dyDescent="0.2">
      <c r="A4214" s="139" t="s">
        <v>8423</v>
      </c>
      <c r="B4214" s="140" t="s">
        <v>19509</v>
      </c>
      <c r="C4214" s="141">
        <v>2512</v>
      </c>
      <c r="D4214" s="141">
        <v>13</v>
      </c>
      <c r="E4214" s="142">
        <v>2520.4499999999998</v>
      </c>
      <c r="F4214" s="142">
        <v>720.36</v>
      </c>
      <c r="G4214" s="142">
        <v>299.02999999999997</v>
      </c>
      <c r="H4214" s="142">
        <v>74.209999999999994</v>
      </c>
      <c r="I4214" s="142">
        <v>1093.5999999999999</v>
      </c>
      <c r="Q4214" s="30">
        <f t="shared" si="65"/>
        <v>1093.5999999999999</v>
      </c>
    </row>
    <row r="4215" spans="1:17" x14ac:dyDescent="0.2">
      <c r="A4215" s="139" t="s">
        <v>8425</v>
      </c>
      <c r="B4215" s="140" t="s">
        <v>19510</v>
      </c>
      <c r="C4215" s="141">
        <v>5658</v>
      </c>
      <c r="D4215" s="141">
        <v>49</v>
      </c>
      <c r="E4215" s="142">
        <v>22953.03</v>
      </c>
      <c r="F4215" s="142">
        <v>1622.53</v>
      </c>
      <c r="G4215" s="142">
        <v>1127.1199999999999</v>
      </c>
      <c r="H4215" s="142">
        <v>675.78</v>
      </c>
      <c r="I4215" s="142">
        <v>3425.43</v>
      </c>
      <c r="Q4215" s="30">
        <f t="shared" si="65"/>
        <v>3425.43</v>
      </c>
    </row>
    <row r="4216" spans="1:17" x14ac:dyDescent="0.2">
      <c r="A4216" s="139" t="s">
        <v>8427</v>
      </c>
      <c r="B4216" s="140" t="s">
        <v>19511</v>
      </c>
      <c r="C4216" s="141">
        <v>10650</v>
      </c>
      <c r="D4216" s="141">
        <v>200</v>
      </c>
      <c r="E4216" s="142">
        <v>134127.51</v>
      </c>
      <c r="F4216" s="142">
        <v>3054.07</v>
      </c>
      <c r="G4216" s="142">
        <v>4600.5</v>
      </c>
      <c r="H4216" s="142">
        <v>3949</v>
      </c>
      <c r="I4216" s="142">
        <v>11603.57</v>
      </c>
      <c r="Q4216" s="30">
        <f t="shared" si="65"/>
        <v>11603.57</v>
      </c>
    </row>
    <row r="4217" spans="1:17" x14ac:dyDescent="0.2">
      <c r="A4217" s="139" t="s">
        <v>8429</v>
      </c>
      <c r="B4217" s="140" t="s">
        <v>19512</v>
      </c>
      <c r="C4217" s="141">
        <v>16618</v>
      </c>
      <c r="D4217" s="141">
        <v>99</v>
      </c>
      <c r="E4217" s="142">
        <v>23567.1</v>
      </c>
      <c r="F4217" s="142">
        <v>4765.5</v>
      </c>
      <c r="G4217" s="142">
        <v>2277.25</v>
      </c>
      <c r="H4217" s="142">
        <v>693.86</v>
      </c>
      <c r="I4217" s="142">
        <v>7736.61</v>
      </c>
      <c r="Q4217" s="30">
        <f t="shared" si="65"/>
        <v>7736.61</v>
      </c>
    </row>
    <row r="4218" spans="1:17" x14ac:dyDescent="0.2">
      <c r="A4218" s="139" t="s">
        <v>8431</v>
      </c>
      <c r="B4218" s="140" t="s">
        <v>19513</v>
      </c>
      <c r="C4218" s="141">
        <v>1410</v>
      </c>
      <c r="D4218" s="141">
        <v>23</v>
      </c>
      <c r="E4218" s="142">
        <v>10499.02</v>
      </c>
      <c r="F4218" s="142">
        <v>404.34</v>
      </c>
      <c r="G4218" s="142">
        <v>529.05999999999995</v>
      </c>
      <c r="H4218" s="142">
        <v>309.11</v>
      </c>
      <c r="I4218" s="142">
        <v>1242.51</v>
      </c>
      <c r="Q4218" s="30">
        <f t="shared" si="65"/>
        <v>1242.51</v>
      </c>
    </row>
    <row r="4219" spans="1:17" x14ac:dyDescent="0.2">
      <c r="A4219" s="139" t="s">
        <v>8433</v>
      </c>
      <c r="B4219" s="140" t="s">
        <v>19514</v>
      </c>
      <c r="C4219" s="141">
        <v>1784</v>
      </c>
      <c r="D4219" s="141">
        <v>5</v>
      </c>
      <c r="E4219" s="142">
        <v>1075.82</v>
      </c>
      <c r="F4219" s="142">
        <v>511.59</v>
      </c>
      <c r="G4219" s="142">
        <v>115.02</v>
      </c>
      <c r="H4219" s="142">
        <v>31.67</v>
      </c>
      <c r="I4219" s="142">
        <v>658.28</v>
      </c>
      <c r="Q4219" s="30">
        <f t="shared" si="65"/>
        <v>658.28</v>
      </c>
    </row>
    <row r="4220" spans="1:17" x14ac:dyDescent="0.2">
      <c r="A4220" s="139" t="s">
        <v>8435</v>
      </c>
      <c r="B4220" s="140" t="s">
        <v>19515</v>
      </c>
      <c r="C4220" s="141">
        <v>2444</v>
      </c>
      <c r="D4220" s="141">
        <v>14</v>
      </c>
      <c r="E4220" s="142">
        <v>2638.56</v>
      </c>
      <c r="F4220" s="142">
        <v>700.86</v>
      </c>
      <c r="G4220" s="142">
        <v>322.02999999999997</v>
      </c>
      <c r="H4220" s="142">
        <v>77.69</v>
      </c>
      <c r="I4220" s="142">
        <v>1100.58</v>
      </c>
      <c r="Q4220" s="30">
        <f t="shared" si="65"/>
        <v>1100.58</v>
      </c>
    </row>
    <row r="4221" spans="1:17" x14ac:dyDescent="0.2">
      <c r="A4221" s="139" t="s">
        <v>8437</v>
      </c>
      <c r="B4221" s="140" t="s">
        <v>19516</v>
      </c>
      <c r="C4221" s="141">
        <v>189891</v>
      </c>
      <c r="D4221" s="141">
        <v>1861</v>
      </c>
      <c r="E4221" s="142">
        <v>1821118.47</v>
      </c>
      <c r="F4221" s="142">
        <v>54454.5</v>
      </c>
      <c r="G4221" s="142">
        <v>42807.64</v>
      </c>
      <c r="H4221" s="142">
        <v>53617.65</v>
      </c>
      <c r="I4221" s="142">
        <v>150879.79</v>
      </c>
      <c r="Q4221" s="30">
        <f t="shared" si="65"/>
        <v>150879.79</v>
      </c>
    </row>
    <row r="4222" spans="1:17" x14ac:dyDescent="0.2">
      <c r="A4222" s="139" t="s">
        <v>8439</v>
      </c>
      <c r="B4222" s="140" t="s">
        <v>19517</v>
      </c>
      <c r="C4222" s="141">
        <v>7034</v>
      </c>
      <c r="D4222" s="141">
        <v>97</v>
      </c>
      <c r="E4222" s="142">
        <v>45239.6</v>
      </c>
      <c r="F4222" s="142">
        <v>2017.12</v>
      </c>
      <c r="G4222" s="142">
        <v>2231.2399999999998</v>
      </c>
      <c r="H4222" s="142">
        <v>1331.95</v>
      </c>
      <c r="I4222" s="142">
        <v>5580.31</v>
      </c>
      <c r="Q4222" s="30">
        <f t="shared" si="65"/>
        <v>5580.31</v>
      </c>
    </row>
    <row r="4223" spans="1:17" x14ac:dyDescent="0.2">
      <c r="A4223" s="139" t="s">
        <v>8441</v>
      </c>
      <c r="B4223" s="140" t="s">
        <v>19518</v>
      </c>
      <c r="C4223" s="141">
        <v>2250</v>
      </c>
      <c r="D4223" s="141">
        <v>30</v>
      </c>
      <c r="E4223" s="142">
        <v>13062.91</v>
      </c>
      <c r="F4223" s="142">
        <v>645.22</v>
      </c>
      <c r="G4223" s="142">
        <v>690.07</v>
      </c>
      <c r="H4223" s="142">
        <v>384.6</v>
      </c>
      <c r="I4223" s="142">
        <v>1719.89</v>
      </c>
      <c r="Q4223" s="30">
        <f t="shared" si="65"/>
        <v>1719.89</v>
      </c>
    </row>
    <row r="4224" spans="1:17" x14ac:dyDescent="0.2">
      <c r="A4224" s="139" t="s">
        <v>8443</v>
      </c>
      <c r="B4224" s="140" t="s">
        <v>19519</v>
      </c>
      <c r="C4224" s="141">
        <v>34834</v>
      </c>
      <c r="D4224" s="141">
        <v>170</v>
      </c>
      <c r="E4224" s="142">
        <v>56860.71</v>
      </c>
      <c r="F4224" s="142">
        <v>9989.25</v>
      </c>
      <c r="G4224" s="142">
        <v>3910.42</v>
      </c>
      <c r="H4224" s="142">
        <v>1674.1</v>
      </c>
      <c r="I4224" s="142">
        <v>15573.77</v>
      </c>
      <c r="Q4224" s="30">
        <f t="shared" si="65"/>
        <v>15573.77</v>
      </c>
    </row>
    <row r="4225" spans="1:17" x14ac:dyDescent="0.2">
      <c r="A4225" s="139" t="s">
        <v>8445</v>
      </c>
      <c r="B4225" s="140" t="s">
        <v>19520</v>
      </c>
      <c r="C4225" s="141">
        <v>395</v>
      </c>
      <c r="D4225" s="141">
        <v>1</v>
      </c>
      <c r="E4225" s="142">
        <v>243.16</v>
      </c>
      <c r="F4225" s="142">
        <v>113.27</v>
      </c>
      <c r="G4225" s="142">
        <v>23</v>
      </c>
      <c r="H4225" s="142">
        <v>7.16</v>
      </c>
      <c r="I4225" s="142">
        <v>143.43</v>
      </c>
      <c r="Q4225" s="30">
        <f t="shared" si="65"/>
        <v>143.43</v>
      </c>
    </row>
    <row r="4226" spans="1:17" ht="25.5" x14ac:dyDescent="0.2">
      <c r="A4226" s="139" t="s">
        <v>8447</v>
      </c>
      <c r="B4226" s="140" t="s">
        <v>19521</v>
      </c>
      <c r="C4226" s="141">
        <v>361</v>
      </c>
      <c r="D4226" s="141">
        <v>9</v>
      </c>
      <c r="E4226" s="142">
        <v>1977.24</v>
      </c>
      <c r="F4226" s="142">
        <v>103.52</v>
      </c>
      <c r="G4226" s="142">
        <v>207.02</v>
      </c>
      <c r="H4226" s="142">
        <v>58.22</v>
      </c>
      <c r="I4226" s="142">
        <v>368.76</v>
      </c>
      <c r="Q4226" s="30">
        <f t="shared" si="65"/>
        <v>368.76</v>
      </c>
    </row>
    <row r="4227" spans="1:17" x14ac:dyDescent="0.2">
      <c r="A4227" s="139" t="s">
        <v>8449</v>
      </c>
      <c r="B4227" s="140" t="s">
        <v>19522</v>
      </c>
      <c r="C4227" s="141">
        <v>212</v>
      </c>
      <c r="D4227" s="141">
        <v>2</v>
      </c>
      <c r="E4227" s="142">
        <v>433.88</v>
      </c>
      <c r="F4227" s="142">
        <v>60.79</v>
      </c>
      <c r="G4227" s="142">
        <v>46.01</v>
      </c>
      <c r="H4227" s="142">
        <v>12.78</v>
      </c>
      <c r="I4227" s="142">
        <v>119.58</v>
      </c>
      <c r="Q4227" s="30">
        <f t="shared" si="65"/>
        <v>119.58</v>
      </c>
    </row>
    <row r="4228" spans="1:17" x14ac:dyDescent="0.2">
      <c r="A4228" s="139" t="s">
        <v>8451</v>
      </c>
      <c r="B4228" s="140" t="s">
        <v>19523</v>
      </c>
      <c r="C4228" s="141">
        <v>183219</v>
      </c>
      <c r="D4228" s="141">
        <v>2003</v>
      </c>
      <c r="E4228" s="142">
        <v>2174861.11</v>
      </c>
      <c r="F4228" s="142">
        <v>52541.19</v>
      </c>
      <c r="G4228" s="142">
        <v>46073.99</v>
      </c>
      <c r="H4228" s="142">
        <v>64032.6</v>
      </c>
      <c r="I4228" s="142">
        <v>162647.78</v>
      </c>
      <c r="Q4228" s="30">
        <f t="shared" si="65"/>
        <v>162647.78</v>
      </c>
    </row>
    <row r="4229" spans="1:17" x14ac:dyDescent="0.2">
      <c r="A4229" s="139" t="s">
        <v>8453</v>
      </c>
      <c r="B4229" s="140" t="s">
        <v>19524</v>
      </c>
      <c r="C4229" s="141">
        <v>10491</v>
      </c>
      <c r="D4229" s="141">
        <v>198</v>
      </c>
      <c r="E4229" s="142">
        <v>126921.48</v>
      </c>
      <c r="F4229" s="142">
        <v>3008.47</v>
      </c>
      <c r="G4229" s="142">
        <v>4554.5</v>
      </c>
      <c r="H4229" s="142">
        <v>3736.84</v>
      </c>
      <c r="I4229" s="142">
        <v>11299.81</v>
      </c>
      <c r="Q4229" s="30">
        <f t="shared" si="65"/>
        <v>11299.81</v>
      </c>
    </row>
    <row r="4230" spans="1:17" x14ac:dyDescent="0.2">
      <c r="A4230" s="139" t="s">
        <v>8455</v>
      </c>
      <c r="B4230" s="140" t="s">
        <v>19525</v>
      </c>
      <c r="C4230" s="141">
        <v>6672</v>
      </c>
      <c r="D4230" s="141">
        <v>37</v>
      </c>
      <c r="E4230" s="142">
        <v>8287.56</v>
      </c>
      <c r="F4230" s="142">
        <v>1913.31</v>
      </c>
      <c r="G4230" s="142">
        <v>851.1</v>
      </c>
      <c r="H4230" s="142">
        <v>244</v>
      </c>
      <c r="I4230" s="142">
        <v>3008.41</v>
      </c>
      <c r="Q4230" s="30">
        <f t="shared" si="65"/>
        <v>3008.41</v>
      </c>
    </row>
    <row r="4231" spans="1:17" x14ac:dyDescent="0.2">
      <c r="A4231" s="139" t="s">
        <v>8457</v>
      </c>
      <c r="B4231" s="140" t="s">
        <v>19526</v>
      </c>
      <c r="C4231" s="141">
        <v>16921</v>
      </c>
      <c r="D4231" s="141">
        <v>158</v>
      </c>
      <c r="E4231" s="142">
        <v>39612.11</v>
      </c>
      <c r="F4231" s="142">
        <v>4852.38</v>
      </c>
      <c r="G4231" s="142">
        <v>3634.39</v>
      </c>
      <c r="H4231" s="142">
        <v>1166.26</v>
      </c>
      <c r="I4231" s="142">
        <v>9653.0300000000007</v>
      </c>
      <c r="Q4231" s="30">
        <f t="shared" si="65"/>
        <v>9653.0300000000007</v>
      </c>
    </row>
    <row r="4232" spans="1:17" x14ac:dyDescent="0.2">
      <c r="A4232" s="139" t="s">
        <v>8459</v>
      </c>
      <c r="B4232" s="140" t="s">
        <v>19527</v>
      </c>
      <c r="C4232" s="141">
        <v>75</v>
      </c>
      <c r="D4232" s="141">
        <v>71</v>
      </c>
      <c r="E4232" s="142">
        <v>2835.97</v>
      </c>
      <c r="F4232" s="142">
        <v>21.5</v>
      </c>
      <c r="G4232" s="142">
        <v>1633.18</v>
      </c>
      <c r="H4232" s="142">
        <v>83.5</v>
      </c>
      <c r="I4232" s="142">
        <v>1738.18</v>
      </c>
      <c r="Q4232" s="30">
        <f t="shared" si="65"/>
        <v>1738.18</v>
      </c>
    </row>
    <row r="4233" spans="1:17" x14ac:dyDescent="0.2">
      <c r="A4233" s="139" t="s">
        <v>8461</v>
      </c>
      <c r="B4233" s="140" t="s">
        <v>19528</v>
      </c>
      <c r="C4233" s="141">
        <v>201</v>
      </c>
      <c r="D4233" s="141">
        <v>3</v>
      </c>
      <c r="E4233" s="142">
        <v>486.39</v>
      </c>
      <c r="F4233" s="142">
        <v>57.64</v>
      </c>
      <c r="G4233" s="142">
        <v>69.010000000000005</v>
      </c>
      <c r="H4233" s="142">
        <v>14.32</v>
      </c>
      <c r="I4233" s="142">
        <v>140.97</v>
      </c>
      <c r="Q4233" s="30">
        <f t="shared" si="65"/>
        <v>140.97</v>
      </c>
    </row>
    <row r="4234" spans="1:17" x14ac:dyDescent="0.2">
      <c r="A4234" s="139" t="s">
        <v>8463</v>
      </c>
      <c r="B4234" s="140" t="s">
        <v>19529</v>
      </c>
      <c r="C4234" s="141">
        <v>110</v>
      </c>
      <c r="D4234" s="141">
        <v>4</v>
      </c>
      <c r="E4234" s="142">
        <v>336.75</v>
      </c>
      <c r="F4234" s="142">
        <v>31.54</v>
      </c>
      <c r="G4234" s="142">
        <v>92.01</v>
      </c>
      <c r="H4234" s="142">
        <v>9.91</v>
      </c>
      <c r="I4234" s="142">
        <v>133.46</v>
      </c>
      <c r="Q4234" s="30">
        <f t="shared" si="65"/>
        <v>133.46</v>
      </c>
    </row>
    <row r="4235" spans="1:17" x14ac:dyDescent="0.2">
      <c r="A4235" s="139" t="s">
        <v>8465</v>
      </c>
      <c r="B4235" s="140" t="s">
        <v>19530</v>
      </c>
      <c r="C4235" s="141">
        <v>8811</v>
      </c>
      <c r="D4235" s="141">
        <v>32</v>
      </c>
      <c r="E4235" s="142">
        <v>7182.23</v>
      </c>
      <c r="F4235" s="142">
        <v>2526.6999999999998</v>
      </c>
      <c r="G4235" s="142">
        <v>736.08</v>
      </c>
      <c r="H4235" s="142">
        <v>211.46</v>
      </c>
      <c r="I4235" s="142">
        <v>3474.24</v>
      </c>
      <c r="Q4235" s="30">
        <f t="shared" si="65"/>
        <v>3474.24</v>
      </c>
    </row>
    <row r="4236" spans="1:17" x14ac:dyDescent="0.2">
      <c r="A4236" s="139" t="s">
        <v>8467</v>
      </c>
      <c r="B4236" s="140" t="s">
        <v>19531</v>
      </c>
      <c r="C4236" s="141">
        <v>19838</v>
      </c>
      <c r="D4236" s="141">
        <v>683</v>
      </c>
      <c r="E4236" s="142">
        <v>241722.36</v>
      </c>
      <c r="F4236" s="142">
        <v>5688.89</v>
      </c>
      <c r="G4236" s="142">
        <v>15710.7</v>
      </c>
      <c r="H4236" s="142">
        <v>7116.82</v>
      </c>
      <c r="I4236" s="142">
        <v>28516.41</v>
      </c>
      <c r="Q4236" s="30">
        <f t="shared" si="65"/>
        <v>28516.41</v>
      </c>
    </row>
    <row r="4237" spans="1:17" x14ac:dyDescent="0.2">
      <c r="A4237" s="139" t="s">
        <v>8469</v>
      </c>
      <c r="B4237" s="140" t="s">
        <v>19532</v>
      </c>
      <c r="C4237" s="141">
        <v>186660</v>
      </c>
      <c r="D4237" s="141">
        <v>2075</v>
      </c>
      <c r="E4237" s="142">
        <v>1759096.09</v>
      </c>
      <c r="F4237" s="142">
        <v>53527.96</v>
      </c>
      <c r="G4237" s="142">
        <v>47730.18</v>
      </c>
      <c r="H4237" s="142">
        <v>51791.58</v>
      </c>
      <c r="I4237" s="142">
        <v>153049.72</v>
      </c>
      <c r="Q4237" s="30">
        <f t="shared" si="65"/>
        <v>153049.72</v>
      </c>
    </row>
    <row r="4238" spans="1:17" x14ac:dyDescent="0.2">
      <c r="A4238" s="139" t="s">
        <v>8471</v>
      </c>
      <c r="B4238" s="140" t="s">
        <v>19533</v>
      </c>
      <c r="C4238" s="141">
        <v>8944</v>
      </c>
      <c r="D4238" s="141">
        <v>251</v>
      </c>
      <c r="E4238" s="142">
        <v>305920.82</v>
      </c>
      <c r="F4238" s="142">
        <v>2564.85</v>
      </c>
      <c r="G4238" s="142">
        <v>5773.62</v>
      </c>
      <c r="H4238" s="142">
        <v>9006.9699999999993</v>
      </c>
      <c r="I4238" s="142">
        <v>17345.439999999999</v>
      </c>
      <c r="Q4238" s="30">
        <f t="shared" si="65"/>
        <v>17345.439999999999</v>
      </c>
    </row>
    <row r="4239" spans="1:17" x14ac:dyDescent="0.2">
      <c r="A4239" s="139" t="s">
        <v>8473</v>
      </c>
      <c r="B4239" s="140" t="s">
        <v>19534</v>
      </c>
      <c r="C4239" s="141">
        <v>602</v>
      </c>
      <c r="D4239" s="141">
        <v>5</v>
      </c>
      <c r="E4239" s="142">
        <v>3908.62</v>
      </c>
      <c r="F4239" s="142">
        <v>172.63</v>
      </c>
      <c r="G4239" s="142">
        <v>115.02</v>
      </c>
      <c r="H4239" s="142">
        <v>115.08</v>
      </c>
      <c r="I4239" s="142">
        <v>402.73</v>
      </c>
      <c r="Q4239" s="30">
        <f t="shared" ref="Q4239:Q4302" si="66">I4239+P4239</f>
        <v>402.73</v>
      </c>
    </row>
    <row r="4240" spans="1:17" x14ac:dyDescent="0.2">
      <c r="A4240" s="139" t="s">
        <v>8475</v>
      </c>
      <c r="B4240" s="140" t="s">
        <v>19535</v>
      </c>
      <c r="C4240" s="141">
        <v>63</v>
      </c>
      <c r="D4240" s="141">
        <v>2</v>
      </c>
      <c r="E4240" s="142">
        <v>298.39</v>
      </c>
      <c r="F4240" s="142">
        <v>18.059999999999999</v>
      </c>
      <c r="G4240" s="142">
        <v>46.01</v>
      </c>
      <c r="H4240" s="142">
        <v>8.7799999999999994</v>
      </c>
      <c r="I4240" s="142">
        <v>72.849999999999994</v>
      </c>
      <c r="Q4240" s="30">
        <f t="shared" si="66"/>
        <v>72.849999999999994</v>
      </c>
    </row>
    <row r="4241" spans="1:17" x14ac:dyDescent="0.2">
      <c r="A4241" s="139" t="s">
        <v>8477</v>
      </c>
      <c r="B4241" s="140" t="s">
        <v>19536</v>
      </c>
      <c r="C4241" s="141">
        <v>3280782</v>
      </c>
      <c r="D4241" s="141">
        <v>43429</v>
      </c>
      <c r="E4241" s="142">
        <v>32920129.43</v>
      </c>
      <c r="F4241" s="142">
        <v>940820.58</v>
      </c>
      <c r="G4241" s="142">
        <v>998975.25</v>
      </c>
      <c r="H4241" s="142">
        <v>969239.53</v>
      </c>
      <c r="I4241" s="142">
        <v>2909035.36</v>
      </c>
      <c r="Q4241" s="30">
        <f t="shared" si="66"/>
        <v>2909035.36</v>
      </c>
    </row>
    <row r="4242" spans="1:17" x14ac:dyDescent="0.2">
      <c r="A4242" s="139" t="s">
        <v>8479</v>
      </c>
      <c r="B4242" s="140" t="s">
        <v>19537</v>
      </c>
      <c r="C4242" s="141">
        <v>72179</v>
      </c>
      <c r="D4242" s="141">
        <v>969</v>
      </c>
      <c r="E4242" s="142">
        <v>1301873.3600000001</v>
      </c>
      <c r="F4242" s="142">
        <v>20698.57</v>
      </c>
      <c r="G4242" s="142">
        <v>22289.42</v>
      </c>
      <c r="H4242" s="142">
        <v>38329.96</v>
      </c>
      <c r="I4242" s="142">
        <v>81317.95</v>
      </c>
      <c r="Q4242" s="30">
        <f t="shared" si="66"/>
        <v>81317.95</v>
      </c>
    </row>
    <row r="4243" spans="1:17" x14ac:dyDescent="0.2">
      <c r="A4243" s="139" t="s">
        <v>8481</v>
      </c>
      <c r="B4243" s="140" t="s">
        <v>19538</v>
      </c>
      <c r="C4243" s="141">
        <v>9247</v>
      </c>
      <c r="D4243" s="141">
        <v>30</v>
      </c>
      <c r="E4243" s="142">
        <v>8121.81</v>
      </c>
      <c r="F4243" s="142">
        <v>2651.74</v>
      </c>
      <c r="G4243" s="142">
        <v>690.07</v>
      </c>
      <c r="H4243" s="142">
        <v>239.12</v>
      </c>
      <c r="I4243" s="142">
        <v>3580.93</v>
      </c>
      <c r="Q4243" s="30">
        <f t="shared" si="66"/>
        <v>3580.93</v>
      </c>
    </row>
    <row r="4244" spans="1:17" x14ac:dyDescent="0.2">
      <c r="A4244" s="139" t="s">
        <v>8483</v>
      </c>
      <c r="B4244" s="140" t="s">
        <v>19539</v>
      </c>
      <c r="C4244" s="141">
        <v>15143</v>
      </c>
      <c r="D4244" s="141">
        <v>230</v>
      </c>
      <c r="E4244" s="142">
        <v>199900.54</v>
      </c>
      <c r="F4244" s="142">
        <v>4342.51</v>
      </c>
      <c r="G4244" s="142">
        <v>5290.58</v>
      </c>
      <c r="H4244" s="142">
        <v>5885.5</v>
      </c>
      <c r="I4244" s="142">
        <v>15518.59</v>
      </c>
      <c r="Q4244" s="30">
        <f t="shared" si="66"/>
        <v>15518.59</v>
      </c>
    </row>
    <row r="4245" spans="1:17" x14ac:dyDescent="0.2">
      <c r="A4245" s="139" t="s">
        <v>8485</v>
      </c>
      <c r="B4245" s="140" t="s">
        <v>19540</v>
      </c>
      <c r="C4245" s="141">
        <v>23897</v>
      </c>
      <c r="D4245" s="141">
        <v>262</v>
      </c>
      <c r="E4245" s="142">
        <v>123016.92</v>
      </c>
      <c r="F4245" s="142">
        <v>6852.87</v>
      </c>
      <c r="G4245" s="142">
        <v>6026.66</v>
      </c>
      <c r="H4245" s="142">
        <v>3621.88</v>
      </c>
      <c r="I4245" s="142">
        <v>16501.41</v>
      </c>
      <c r="Q4245" s="30">
        <f t="shared" si="66"/>
        <v>16501.41</v>
      </c>
    </row>
    <row r="4246" spans="1:17" x14ac:dyDescent="0.2">
      <c r="A4246" s="139" t="s">
        <v>8487</v>
      </c>
      <c r="B4246" s="140" t="s">
        <v>19541</v>
      </c>
      <c r="C4246" s="141">
        <v>6711</v>
      </c>
      <c r="D4246" s="141">
        <v>48</v>
      </c>
      <c r="E4246" s="142">
        <v>12441.4</v>
      </c>
      <c r="F4246" s="142">
        <v>1924.5</v>
      </c>
      <c r="G4246" s="142">
        <v>1104.1199999999999</v>
      </c>
      <c r="H4246" s="142">
        <v>366.3</v>
      </c>
      <c r="I4246" s="142">
        <v>3394.92</v>
      </c>
      <c r="Q4246" s="30">
        <f t="shared" si="66"/>
        <v>3394.92</v>
      </c>
    </row>
    <row r="4247" spans="1:17" x14ac:dyDescent="0.2">
      <c r="A4247" s="139" t="s">
        <v>8489</v>
      </c>
      <c r="B4247" s="140" t="s">
        <v>19542</v>
      </c>
      <c r="C4247" s="141">
        <v>9437</v>
      </c>
      <c r="D4247" s="141">
        <v>53</v>
      </c>
      <c r="E4247" s="142">
        <v>14151.82</v>
      </c>
      <c r="F4247" s="142">
        <v>2706.22</v>
      </c>
      <c r="G4247" s="142">
        <v>1219.1400000000001</v>
      </c>
      <c r="H4247" s="142">
        <v>416.66</v>
      </c>
      <c r="I4247" s="142">
        <v>4342.0200000000004</v>
      </c>
      <c r="Q4247" s="30">
        <f t="shared" si="66"/>
        <v>4342.0200000000004</v>
      </c>
    </row>
    <row r="4248" spans="1:17" x14ac:dyDescent="0.2">
      <c r="A4248" s="139" t="s">
        <v>8491</v>
      </c>
      <c r="B4248" s="140" t="s">
        <v>19543</v>
      </c>
      <c r="C4248" s="141">
        <v>4699</v>
      </c>
      <c r="D4248" s="141">
        <v>16</v>
      </c>
      <c r="E4248" s="142">
        <v>3698.84</v>
      </c>
      <c r="F4248" s="142">
        <v>1347.52</v>
      </c>
      <c r="G4248" s="142">
        <v>368.04</v>
      </c>
      <c r="H4248" s="142">
        <v>108.9</v>
      </c>
      <c r="I4248" s="142">
        <v>1824.46</v>
      </c>
      <c r="Q4248" s="30">
        <f t="shared" si="66"/>
        <v>1824.46</v>
      </c>
    </row>
    <row r="4249" spans="1:17" x14ac:dyDescent="0.2">
      <c r="A4249" s="139" t="s">
        <v>8493</v>
      </c>
      <c r="B4249" s="140" t="s">
        <v>19544</v>
      </c>
      <c r="C4249" s="141">
        <v>372</v>
      </c>
      <c r="D4249" s="141">
        <v>3</v>
      </c>
      <c r="E4249" s="142">
        <v>436.08</v>
      </c>
      <c r="F4249" s="142">
        <v>106.68</v>
      </c>
      <c r="G4249" s="142">
        <v>69.010000000000005</v>
      </c>
      <c r="H4249" s="142">
        <v>12.84</v>
      </c>
      <c r="I4249" s="142">
        <v>188.53</v>
      </c>
      <c r="Q4249" s="30">
        <f t="shared" si="66"/>
        <v>188.53</v>
      </c>
    </row>
    <row r="4250" spans="1:17" x14ac:dyDescent="0.2">
      <c r="A4250" s="139" t="s">
        <v>8495</v>
      </c>
      <c r="B4250" s="140" t="s">
        <v>19545</v>
      </c>
      <c r="C4250" s="141">
        <v>5368</v>
      </c>
      <c r="D4250" s="141">
        <v>88</v>
      </c>
      <c r="E4250" s="142">
        <v>41858.69</v>
      </c>
      <c r="F4250" s="142">
        <v>1539.37</v>
      </c>
      <c r="G4250" s="142">
        <v>2024.22</v>
      </c>
      <c r="H4250" s="142">
        <v>1232.4100000000001</v>
      </c>
      <c r="I4250" s="142">
        <v>4796</v>
      </c>
      <c r="Q4250" s="30">
        <f t="shared" si="66"/>
        <v>4796</v>
      </c>
    </row>
    <row r="4251" spans="1:17" x14ac:dyDescent="0.2">
      <c r="A4251" s="139" t="s">
        <v>8497</v>
      </c>
      <c r="B4251" s="140" t="s">
        <v>19546</v>
      </c>
      <c r="C4251" s="141">
        <v>13905</v>
      </c>
      <c r="D4251" s="141">
        <v>89</v>
      </c>
      <c r="E4251" s="142">
        <v>143296.79999999999</v>
      </c>
      <c r="F4251" s="142">
        <v>3987.5</v>
      </c>
      <c r="G4251" s="142">
        <v>2047.22</v>
      </c>
      <c r="H4251" s="142">
        <v>4218.97</v>
      </c>
      <c r="I4251" s="142">
        <v>10253.69</v>
      </c>
      <c r="Q4251" s="30">
        <f t="shared" si="66"/>
        <v>10253.69</v>
      </c>
    </row>
    <row r="4252" spans="1:17" x14ac:dyDescent="0.2">
      <c r="A4252" s="139" t="s">
        <v>8499</v>
      </c>
      <c r="B4252" s="140" t="s">
        <v>19547</v>
      </c>
      <c r="C4252" s="141">
        <v>7960</v>
      </c>
      <c r="D4252" s="141">
        <v>43</v>
      </c>
      <c r="E4252" s="142">
        <v>322645.15999999997</v>
      </c>
      <c r="F4252" s="142">
        <v>2282.66</v>
      </c>
      <c r="G4252" s="142">
        <v>989.1</v>
      </c>
      <c r="H4252" s="142">
        <v>9499.3700000000008</v>
      </c>
      <c r="I4252" s="142">
        <v>12771.13</v>
      </c>
      <c r="Q4252" s="30">
        <f t="shared" si="66"/>
        <v>12771.13</v>
      </c>
    </row>
    <row r="4253" spans="1:17" x14ac:dyDescent="0.2">
      <c r="A4253" s="139" t="s">
        <v>8501</v>
      </c>
      <c r="B4253" s="140" t="s">
        <v>19548</v>
      </c>
      <c r="C4253" s="141">
        <v>208761</v>
      </c>
      <c r="D4253" s="141">
        <v>1432</v>
      </c>
      <c r="E4253" s="142">
        <v>1300531.07</v>
      </c>
      <c r="F4253" s="142">
        <v>59865.8</v>
      </c>
      <c r="G4253" s="142">
        <v>32939.57</v>
      </c>
      <c r="H4253" s="142">
        <v>38290.44</v>
      </c>
      <c r="I4253" s="142">
        <v>131095.81</v>
      </c>
      <c r="Q4253" s="30">
        <f t="shared" si="66"/>
        <v>131095.81</v>
      </c>
    </row>
    <row r="4254" spans="1:17" x14ac:dyDescent="0.2">
      <c r="A4254" s="139" t="s">
        <v>8503</v>
      </c>
      <c r="B4254" s="140" t="s">
        <v>19549</v>
      </c>
      <c r="C4254" s="141">
        <v>3218</v>
      </c>
      <c r="D4254" s="141">
        <v>56</v>
      </c>
      <c r="E4254" s="142">
        <v>219504.33</v>
      </c>
      <c r="F4254" s="142">
        <v>922.82</v>
      </c>
      <c r="G4254" s="142">
        <v>1288.1400000000001</v>
      </c>
      <c r="H4254" s="142">
        <v>6462.68</v>
      </c>
      <c r="I4254" s="142">
        <v>8673.64</v>
      </c>
      <c r="Q4254" s="30">
        <f t="shared" si="66"/>
        <v>8673.64</v>
      </c>
    </row>
    <row r="4255" spans="1:17" x14ac:dyDescent="0.2">
      <c r="A4255" s="139" t="s">
        <v>8505</v>
      </c>
      <c r="B4255" s="140" t="s">
        <v>19550</v>
      </c>
      <c r="C4255" s="141">
        <v>1574</v>
      </c>
      <c r="D4255" s="141">
        <v>7</v>
      </c>
      <c r="E4255" s="142">
        <v>1844.54</v>
      </c>
      <c r="F4255" s="142">
        <v>451.37</v>
      </c>
      <c r="G4255" s="142">
        <v>161.02000000000001</v>
      </c>
      <c r="H4255" s="142">
        <v>54.3</v>
      </c>
      <c r="I4255" s="142">
        <v>666.69</v>
      </c>
      <c r="Q4255" s="30">
        <f t="shared" si="66"/>
        <v>666.69</v>
      </c>
    </row>
    <row r="4256" spans="1:17" x14ac:dyDescent="0.2">
      <c r="A4256" s="139" t="s">
        <v>8507</v>
      </c>
      <c r="B4256" s="140" t="s">
        <v>19551</v>
      </c>
      <c r="C4256" s="141">
        <v>2809</v>
      </c>
      <c r="D4256" s="141">
        <v>8</v>
      </c>
      <c r="E4256" s="142">
        <v>1566.19</v>
      </c>
      <c r="F4256" s="142">
        <v>805.53</v>
      </c>
      <c r="G4256" s="142">
        <v>184.02</v>
      </c>
      <c r="H4256" s="142">
        <v>46.11</v>
      </c>
      <c r="I4256" s="142">
        <v>1035.6600000000001</v>
      </c>
      <c r="Q4256" s="30">
        <f t="shared" si="66"/>
        <v>1035.6600000000001</v>
      </c>
    </row>
    <row r="4257" spans="1:17" x14ac:dyDescent="0.2">
      <c r="A4257" s="139" t="s">
        <v>8509</v>
      </c>
      <c r="B4257" s="140" t="s">
        <v>19552</v>
      </c>
      <c r="C4257" s="141">
        <v>31379</v>
      </c>
      <c r="D4257" s="141">
        <v>224</v>
      </c>
      <c r="E4257" s="142">
        <v>76082.69</v>
      </c>
      <c r="F4257" s="142">
        <v>8998.4599999999991</v>
      </c>
      <c r="G4257" s="142">
        <v>5152.5600000000004</v>
      </c>
      <c r="H4257" s="142">
        <v>2240.04</v>
      </c>
      <c r="I4257" s="142">
        <v>16391.060000000001</v>
      </c>
      <c r="Q4257" s="30">
        <f t="shared" si="66"/>
        <v>16391.060000000001</v>
      </c>
    </row>
    <row r="4258" spans="1:17" x14ac:dyDescent="0.2">
      <c r="A4258" s="139" t="s">
        <v>8511</v>
      </c>
      <c r="B4258" s="140" t="s">
        <v>19553</v>
      </c>
      <c r="C4258" s="141">
        <v>138</v>
      </c>
      <c r="D4258" s="141">
        <v>2</v>
      </c>
      <c r="E4258" s="142">
        <v>447.72</v>
      </c>
      <c r="F4258" s="142">
        <v>39.58</v>
      </c>
      <c r="G4258" s="142">
        <v>46.01</v>
      </c>
      <c r="H4258" s="142">
        <v>13.18</v>
      </c>
      <c r="I4258" s="142">
        <v>98.77</v>
      </c>
      <c r="Q4258" s="30">
        <f t="shared" si="66"/>
        <v>98.77</v>
      </c>
    </row>
    <row r="4259" spans="1:17" x14ac:dyDescent="0.2">
      <c r="A4259" s="139" t="s">
        <v>8513</v>
      </c>
      <c r="B4259" s="140" t="s">
        <v>19554</v>
      </c>
      <c r="C4259" s="141">
        <v>3134</v>
      </c>
      <c r="D4259" s="141">
        <v>55</v>
      </c>
      <c r="E4259" s="142">
        <v>19901.66</v>
      </c>
      <c r="F4259" s="142">
        <v>898.73</v>
      </c>
      <c r="G4259" s="142">
        <v>1265.1400000000001</v>
      </c>
      <c r="H4259" s="142">
        <v>585.94000000000005</v>
      </c>
      <c r="I4259" s="142">
        <v>2749.81</v>
      </c>
      <c r="Q4259" s="30">
        <f t="shared" si="66"/>
        <v>2749.81</v>
      </c>
    </row>
    <row r="4260" spans="1:17" x14ac:dyDescent="0.2">
      <c r="A4260" s="139" t="s">
        <v>8515</v>
      </c>
      <c r="B4260" s="140" t="s">
        <v>19555</v>
      </c>
      <c r="C4260" s="141">
        <v>6760</v>
      </c>
      <c r="D4260" s="141">
        <v>39</v>
      </c>
      <c r="E4260" s="142">
        <v>9636.11</v>
      </c>
      <c r="F4260" s="142">
        <v>1938.54</v>
      </c>
      <c r="G4260" s="142">
        <v>897.1</v>
      </c>
      <c r="H4260" s="142">
        <v>283.7</v>
      </c>
      <c r="I4260" s="142">
        <v>3119.34</v>
      </c>
      <c r="Q4260" s="30">
        <f t="shared" si="66"/>
        <v>3119.34</v>
      </c>
    </row>
    <row r="4261" spans="1:17" x14ac:dyDescent="0.2">
      <c r="A4261" s="139" t="s">
        <v>8517</v>
      </c>
      <c r="B4261" s="140" t="s">
        <v>19556</v>
      </c>
      <c r="C4261" s="141">
        <v>376</v>
      </c>
      <c r="D4261" s="141">
        <v>5</v>
      </c>
      <c r="E4261" s="142">
        <v>1456.02</v>
      </c>
      <c r="F4261" s="142">
        <v>107.82</v>
      </c>
      <c r="G4261" s="142">
        <v>115.02</v>
      </c>
      <c r="H4261" s="142">
        <v>42.87</v>
      </c>
      <c r="I4261" s="142">
        <v>265.70999999999998</v>
      </c>
      <c r="Q4261" s="30">
        <f t="shared" si="66"/>
        <v>265.70999999999998</v>
      </c>
    </row>
    <row r="4262" spans="1:17" x14ac:dyDescent="0.2">
      <c r="A4262" s="139" t="s">
        <v>8519</v>
      </c>
      <c r="B4262" s="140" t="s">
        <v>19557</v>
      </c>
      <c r="C4262" s="141">
        <v>1326</v>
      </c>
      <c r="D4262" s="141">
        <v>20</v>
      </c>
      <c r="E4262" s="142">
        <v>6628.22</v>
      </c>
      <c r="F4262" s="142">
        <v>380.26</v>
      </c>
      <c r="G4262" s="142">
        <v>460.05</v>
      </c>
      <c r="H4262" s="142">
        <v>195.15</v>
      </c>
      <c r="I4262" s="142">
        <v>1035.46</v>
      </c>
      <c r="Q4262" s="30">
        <f t="shared" si="66"/>
        <v>1035.46</v>
      </c>
    </row>
    <row r="4263" spans="1:17" x14ac:dyDescent="0.2">
      <c r="A4263" s="139" t="s">
        <v>8521</v>
      </c>
      <c r="B4263" s="140" t="s">
        <v>19558</v>
      </c>
      <c r="C4263" s="141">
        <v>26450</v>
      </c>
      <c r="D4263" s="141">
        <v>230</v>
      </c>
      <c r="E4263" s="142">
        <v>105108.2</v>
      </c>
      <c r="F4263" s="142">
        <v>7584.99</v>
      </c>
      <c r="G4263" s="142">
        <v>5290.58</v>
      </c>
      <c r="H4263" s="142">
        <v>3094.61</v>
      </c>
      <c r="I4263" s="142">
        <v>15970.18</v>
      </c>
      <c r="Q4263" s="30">
        <f t="shared" si="66"/>
        <v>15970.18</v>
      </c>
    </row>
    <row r="4264" spans="1:17" x14ac:dyDescent="0.2">
      <c r="A4264" s="139" t="s">
        <v>8523</v>
      </c>
      <c r="B4264" s="140" t="s">
        <v>19559</v>
      </c>
      <c r="C4264" s="141">
        <v>130577</v>
      </c>
      <c r="D4264" s="141">
        <v>570</v>
      </c>
      <c r="E4264" s="142">
        <v>371065.89</v>
      </c>
      <c r="F4264" s="142">
        <v>37445.199999999997</v>
      </c>
      <c r="G4264" s="142">
        <v>13111.42</v>
      </c>
      <c r="H4264" s="142">
        <v>10924.98</v>
      </c>
      <c r="I4264" s="142">
        <v>61481.599999999999</v>
      </c>
      <c r="Q4264" s="30">
        <f t="shared" si="66"/>
        <v>61481.599999999999</v>
      </c>
    </row>
    <row r="4265" spans="1:17" x14ac:dyDescent="0.2">
      <c r="A4265" s="139" t="s">
        <v>8525</v>
      </c>
      <c r="B4265" s="140" t="s">
        <v>19560</v>
      </c>
      <c r="C4265" s="141">
        <v>536</v>
      </c>
      <c r="D4265" s="141">
        <v>25</v>
      </c>
      <c r="E4265" s="142">
        <v>343818</v>
      </c>
      <c r="F4265" s="142">
        <v>153.69999999999999</v>
      </c>
      <c r="G4265" s="142">
        <v>575.05999999999995</v>
      </c>
      <c r="H4265" s="142">
        <v>10122.74</v>
      </c>
      <c r="I4265" s="142">
        <v>10851.5</v>
      </c>
      <c r="Q4265" s="30">
        <f t="shared" si="66"/>
        <v>10851.5</v>
      </c>
    </row>
    <row r="4266" spans="1:17" x14ac:dyDescent="0.2">
      <c r="A4266" s="139" t="s">
        <v>8527</v>
      </c>
      <c r="B4266" s="140" t="s">
        <v>19561</v>
      </c>
      <c r="C4266" s="141">
        <v>6307</v>
      </c>
      <c r="D4266" s="141">
        <v>29</v>
      </c>
      <c r="E4266" s="142">
        <v>6702.26</v>
      </c>
      <c r="F4266" s="142">
        <v>1808.64</v>
      </c>
      <c r="G4266" s="142">
        <v>667.07</v>
      </c>
      <c r="H4266" s="142">
        <v>197.33</v>
      </c>
      <c r="I4266" s="142">
        <v>2673.04</v>
      </c>
      <c r="Q4266" s="30">
        <f t="shared" si="66"/>
        <v>2673.04</v>
      </c>
    </row>
    <row r="4267" spans="1:17" x14ac:dyDescent="0.2">
      <c r="A4267" s="139" t="s">
        <v>8529</v>
      </c>
      <c r="B4267" s="140" t="s">
        <v>19562</v>
      </c>
      <c r="C4267" s="141">
        <v>2867</v>
      </c>
      <c r="D4267" s="141">
        <v>21</v>
      </c>
      <c r="E4267" s="142">
        <v>3446.5</v>
      </c>
      <c r="F4267" s="142">
        <v>822.16</v>
      </c>
      <c r="G4267" s="142">
        <v>483.06</v>
      </c>
      <c r="H4267" s="142">
        <v>101.47</v>
      </c>
      <c r="I4267" s="142">
        <v>1406.69</v>
      </c>
      <c r="Q4267" s="30">
        <f t="shared" si="66"/>
        <v>1406.69</v>
      </c>
    </row>
    <row r="4268" spans="1:17" x14ac:dyDescent="0.2">
      <c r="A4268" s="139" t="s">
        <v>8531</v>
      </c>
      <c r="B4268" s="140" t="s">
        <v>19563</v>
      </c>
      <c r="C4268" s="141">
        <v>3117</v>
      </c>
      <c r="D4268" s="141">
        <v>52</v>
      </c>
      <c r="E4268" s="142">
        <v>14095.02</v>
      </c>
      <c r="F4268" s="142">
        <v>893.86</v>
      </c>
      <c r="G4268" s="142">
        <v>1196.1300000000001</v>
      </c>
      <c r="H4268" s="142">
        <v>414.98</v>
      </c>
      <c r="I4268" s="142">
        <v>2504.9699999999998</v>
      </c>
      <c r="Q4268" s="30">
        <f t="shared" si="66"/>
        <v>2504.9699999999998</v>
      </c>
    </row>
    <row r="4269" spans="1:17" x14ac:dyDescent="0.2">
      <c r="A4269" s="139" t="s">
        <v>8533</v>
      </c>
      <c r="B4269" s="140" t="s">
        <v>19564</v>
      </c>
      <c r="C4269" s="141">
        <v>931</v>
      </c>
      <c r="D4269" s="141">
        <v>11</v>
      </c>
      <c r="E4269" s="142">
        <v>2525.0300000000002</v>
      </c>
      <c r="F4269" s="142">
        <v>266.98</v>
      </c>
      <c r="G4269" s="142">
        <v>253.02</v>
      </c>
      <c r="H4269" s="142">
        <v>74.34</v>
      </c>
      <c r="I4269" s="142">
        <v>594.34</v>
      </c>
      <c r="Q4269" s="30">
        <f t="shared" si="66"/>
        <v>594.34</v>
      </c>
    </row>
    <row r="4270" spans="1:17" x14ac:dyDescent="0.2">
      <c r="A4270" s="139" t="s">
        <v>8535</v>
      </c>
      <c r="B4270" s="140" t="s">
        <v>19565</v>
      </c>
      <c r="C4270" s="141">
        <v>198</v>
      </c>
      <c r="D4270" s="141">
        <v>2</v>
      </c>
      <c r="E4270" s="142">
        <v>775.87</v>
      </c>
      <c r="F4270" s="142">
        <v>56.78</v>
      </c>
      <c r="G4270" s="142">
        <v>46.01</v>
      </c>
      <c r="H4270" s="142">
        <v>22.84</v>
      </c>
      <c r="I4270" s="142">
        <v>125.63</v>
      </c>
      <c r="Q4270" s="30">
        <f t="shared" si="66"/>
        <v>125.63</v>
      </c>
    </row>
    <row r="4271" spans="1:17" x14ac:dyDescent="0.2">
      <c r="A4271" s="139" t="s">
        <v>8537</v>
      </c>
      <c r="B4271" s="140" t="s">
        <v>19566</v>
      </c>
      <c r="C4271" s="141">
        <v>54088</v>
      </c>
      <c r="D4271" s="141">
        <v>905</v>
      </c>
      <c r="E4271" s="142">
        <v>698751.35</v>
      </c>
      <c r="F4271" s="142">
        <v>15510.66</v>
      </c>
      <c r="G4271" s="142">
        <v>20817.259999999998</v>
      </c>
      <c r="H4271" s="142">
        <v>20572.740000000002</v>
      </c>
      <c r="I4271" s="142">
        <v>56900.66</v>
      </c>
      <c r="Q4271" s="30">
        <f t="shared" si="66"/>
        <v>56900.66</v>
      </c>
    </row>
    <row r="4272" spans="1:17" x14ac:dyDescent="0.2">
      <c r="A4272" s="139" t="s">
        <v>8539</v>
      </c>
      <c r="B4272" s="140" t="s">
        <v>19567</v>
      </c>
      <c r="C4272" s="141">
        <v>184</v>
      </c>
      <c r="D4272" s="141">
        <v>2</v>
      </c>
      <c r="E4272" s="142">
        <v>448.61</v>
      </c>
      <c r="F4272" s="142">
        <v>52.77</v>
      </c>
      <c r="G4272" s="142">
        <v>46.01</v>
      </c>
      <c r="H4272" s="142">
        <v>13.21</v>
      </c>
      <c r="I4272" s="142">
        <v>111.99</v>
      </c>
      <c r="Q4272" s="30">
        <f t="shared" si="66"/>
        <v>111.99</v>
      </c>
    </row>
    <row r="4273" spans="1:17" x14ac:dyDescent="0.2">
      <c r="A4273" s="139" t="s">
        <v>8541</v>
      </c>
      <c r="B4273" s="140" t="s">
        <v>19568</v>
      </c>
      <c r="C4273" s="141">
        <v>87728</v>
      </c>
      <c r="D4273" s="141">
        <v>1294</v>
      </c>
      <c r="E4273" s="142">
        <v>728904.24</v>
      </c>
      <c r="F4273" s="142">
        <v>25157.51</v>
      </c>
      <c r="G4273" s="142">
        <v>29765.22</v>
      </c>
      <c r="H4273" s="142">
        <v>21460.51</v>
      </c>
      <c r="I4273" s="142">
        <v>76383.240000000005</v>
      </c>
      <c r="Q4273" s="30">
        <f t="shared" si="66"/>
        <v>76383.240000000005</v>
      </c>
    </row>
    <row r="4274" spans="1:17" x14ac:dyDescent="0.2">
      <c r="A4274" s="139" t="s">
        <v>8543</v>
      </c>
      <c r="B4274" s="140" t="s">
        <v>19569</v>
      </c>
      <c r="C4274" s="141">
        <v>1178</v>
      </c>
      <c r="D4274" s="141">
        <v>7</v>
      </c>
      <c r="E4274" s="142">
        <v>1261.7</v>
      </c>
      <c r="F4274" s="142">
        <v>337.81</v>
      </c>
      <c r="G4274" s="142">
        <v>161.02000000000001</v>
      </c>
      <c r="H4274" s="142">
        <v>37.14</v>
      </c>
      <c r="I4274" s="142">
        <v>535.97</v>
      </c>
      <c r="Q4274" s="30">
        <f t="shared" si="66"/>
        <v>535.97</v>
      </c>
    </row>
    <row r="4275" spans="1:17" x14ac:dyDescent="0.2">
      <c r="A4275" s="139" t="s">
        <v>8545</v>
      </c>
      <c r="B4275" s="140" t="s">
        <v>19570</v>
      </c>
      <c r="C4275" s="141">
        <v>147</v>
      </c>
      <c r="D4275" s="141">
        <v>2</v>
      </c>
      <c r="E4275" s="142">
        <v>442.09</v>
      </c>
      <c r="F4275" s="142">
        <v>42.15</v>
      </c>
      <c r="G4275" s="142">
        <v>46.01</v>
      </c>
      <c r="H4275" s="142">
        <v>13.02</v>
      </c>
      <c r="I4275" s="142">
        <v>101.18</v>
      </c>
      <c r="Q4275" s="30">
        <f t="shared" si="66"/>
        <v>101.18</v>
      </c>
    </row>
    <row r="4276" spans="1:17" x14ac:dyDescent="0.2">
      <c r="A4276" s="139" t="s">
        <v>8547</v>
      </c>
      <c r="B4276" s="140" t="s">
        <v>19571</v>
      </c>
      <c r="C4276" s="141">
        <v>84</v>
      </c>
      <c r="D4276" s="141">
        <v>1</v>
      </c>
      <c r="E4276" s="142">
        <v>233.03</v>
      </c>
      <c r="F4276" s="142">
        <v>24.09</v>
      </c>
      <c r="G4276" s="142">
        <v>23</v>
      </c>
      <c r="H4276" s="142">
        <v>6.86</v>
      </c>
      <c r="I4276" s="142">
        <v>53.95</v>
      </c>
      <c r="Q4276" s="30">
        <f t="shared" si="66"/>
        <v>53.95</v>
      </c>
    </row>
    <row r="4277" spans="1:17" x14ac:dyDescent="0.2">
      <c r="A4277" s="139" t="s">
        <v>8549</v>
      </c>
      <c r="B4277" s="140" t="s">
        <v>19572</v>
      </c>
      <c r="C4277" s="141">
        <v>3683</v>
      </c>
      <c r="D4277" s="141">
        <v>19</v>
      </c>
      <c r="E4277" s="142">
        <v>3977.46</v>
      </c>
      <c r="F4277" s="142">
        <v>1056.1600000000001</v>
      </c>
      <c r="G4277" s="142">
        <v>437.05</v>
      </c>
      <c r="H4277" s="142">
        <v>117.1</v>
      </c>
      <c r="I4277" s="142">
        <v>1610.31</v>
      </c>
      <c r="Q4277" s="30">
        <f t="shared" si="66"/>
        <v>1610.31</v>
      </c>
    </row>
    <row r="4278" spans="1:17" x14ac:dyDescent="0.2">
      <c r="A4278" s="139" t="s">
        <v>8551</v>
      </c>
      <c r="B4278" s="140" t="s">
        <v>19573</v>
      </c>
      <c r="C4278" s="141">
        <v>1736</v>
      </c>
      <c r="D4278" s="141">
        <v>9</v>
      </c>
      <c r="E4278" s="142">
        <v>947.6</v>
      </c>
      <c r="F4278" s="142">
        <v>497.82</v>
      </c>
      <c r="G4278" s="142">
        <v>207.02</v>
      </c>
      <c r="H4278" s="142">
        <v>27.9</v>
      </c>
      <c r="I4278" s="142">
        <v>732.74</v>
      </c>
      <c r="Q4278" s="30">
        <f t="shared" si="66"/>
        <v>732.74</v>
      </c>
    </row>
    <row r="4279" spans="1:17" x14ac:dyDescent="0.2">
      <c r="A4279" s="139" t="s">
        <v>8553</v>
      </c>
      <c r="B4279" s="140" t="s">
        <v>19574</v>
      </c>
      <c r="C4279" s="141">
        <v>298</v>
      </c>
      <c r="D4279" s="141">
        <v>39</v>
      </c>
      <c r="E4279" s="142">
        <v>43271.91</v>
      </c>
      <c r="F4279" s="142">
        <v>85.46</v>
      </c>
      <c r="G4279" s="142">
        <v>897.1</v>
      </c>
      <c r="H4279" s="142">
        <v>1274.02</v>
      </c>
      <c r="I4279" s="142">
        <v>2256.58</v>
      </c>
      <c r="Q4279" s="30">
        <f t="shared" si="66"/>
        <v>2256.58</v>
      </c>
    </row>
    <row r="4280" spans="1:17" x14ac:dyDescent="0.2">
      <c r="A4280" s="139" t="s">
        <v>8555</v>
      </c>
      <c r="B4280" s="140" t="s">
        <v>19575</v>
      </c>
      <c r="C4280" s="141">
        <v>871</v>
      </c>
      <c r="D4280" s="141">
        <v>12</v>
      </c>
      <c r="E4280" s="142">
        <v>2877.65</v>
      </c>
      <c r="F4280" s="142">
        <v>249.78</v>
      </c>
      <c r="G4280" s="142">
        <v>276.02999999999997</v>
      </c>
      <c r="H4280" s="142">
        <v>84.73</v>
      </c>
      <c r="I4280" s="142">
        <v>610.54</v>
      </c>
      <c r="Q4280" s="30">
        <f t="shared" si="66"/>
        <v>610.54</v>
      </c>
    </row>
    <row r="4281" spans="1:17" x14ac:dyDescent="0.2">
      <c r="A4281" s="139" t="s">
        <v>8557</v>
      </c>
      <c r="B4281" s="140" t="s">
        <v>19576</v>
      </c>
      <c r="C4281" s="141">
        <v>96690</v>
      </c>
      <c r="D4281" s="141">
        <v>1068</v>
      </c>
      <c r="E4281" s="142">
        <v>567121.74</v>
      </c>
      <c r="F4281" s="142">
        <v>27727.52</v>
      </c>
      <c r="G4281" s="142">
        <v>24566.66</v>
      </c>
      <c r="H4281" s="142">
        <v>16697.29</v>
      </c>
      <c r="I4281" s="142">
        <v>68991.47</v>
      </c>
      <c r="Q4281" s="30">
        <f t="shared" si="66"/>
        <v>68991.47</v>
      </c>
    </row>
    <row r="4282" spans="1:17" x14ac:dyDescent="0.2">
      <c r="A4282" s="139" t="s">
        <v>8559</v>
      </c>
      <c r="B4282" s="140" t="s">
        <v>19577</v>
      </c>
      <c r="C4282" s="141">
        <v>114</v>
      </c>
      <c r="D4282" s="141">
        <v>3</v>
      </c>
      <c r="E4282" s="142">
        <v>669.05</v>
      </c>
      <c r="F4282" s="142">
        <v>32.69</v>
      </c>
      <c r="G4282" s="142">
        <v>69.010000000000005</v>
      </c>
      <c r="H4282" s="142">
        <v>19.7</v>
      </c>
      <c r="I4282" s="142">
        <v>121.4</v>
      </c>
      <c r="Q4282" s="30">
        <f t="shared" si="66"/>
        <v>121.4</v>
      </c>
    </row>
    <row r="4283" spans="1:17" x14ac:dyDescent="0.2">
      <c r="A4283" s="139" t="s">
        <v>8561</v>
      </c>
      <c r="B4283" s="140" t="s">
        <v>19578</v>
      </c>
      <c r="C4283" s="141">
        <v>4587</v>
      </c>
      <c r="D4283" s="141">
        <v>96</v>
      </c>
      <c r="E4283" s="142">
        <v>21721.98</v>
      </c>
      <c r="F4283" s="142">
        <v>1315.4</v>
      </c>
      <c r="G4283" s="142">
        <v>2208.2399999999998</v>
      </c>
      <c r="H4283" s="142">
        <v>639.54</v>
      </c>
      <c r="I4283" s="142">
        <v>4163.18</v>
      </c>
      <c r="Q4283" s="30">
        <f t="shared" si="66"/>
        <v>4163.18</v>
      </c>
    </row>
    <row r="4284" spans="1:17" x14ac:dyDescent="0.2">
      <c r="A4284" s="139" t="s">
        <v>8563</v>
      </c>
      <c r="B4284" s="140" t="s">
        <v>19579</v>
      </c>
      <c r="C4284" s="141">
        <v>70</v>
      </c>
      <c r="D4284" s="141">
        <v>1</v>
      </c>
      <c r="E4284" s="142">
        <v>224.33</v>
      </c>
      <c r="F4284" s="142">
        <v>20.07</v>
      </c>
      <c r="G4284" s="142">
        <v>23</v>
      </c>
      <c r="H4284" s="142">
        <v>6.61</v>
      </c>
      <c r="I4284" s="142">
        <v>49.68</v>
      </c>
      <c r="Q4284" s="30">
        <f t="shared" si="66"/>
        <v>49.68</v>
      </c>
    </row>
    <row r="4285" spans="1:17" x14ac:dyDescent="0.2">
      <c r="A4285" s="139" t="s">
        <v>8565</v>
      </c>
      <c r="B4285" s="140" t="s">
        <v>19580</v>
      </c>
      <c r="C4285" s="141">
        <v>95725</v>
      </c>
      <c r="D4285" s="141">
        <v>1663</v>
      </c>
      <c r="E4285" s="142">
        <v>741889.06</v>
      </c>
      <c r="F4285" s="142">
        <v>27450.78</v>
      </c>
      <c r="G4285" s="142">
        <v>38253.14</v>
      </c>
      <c r="H4285" s="142">
        <v>21842.82</v>
      </c>
      <c r="I4285" s="142">
        <v>87546.74</v>
      </c>
      <c r="Q4285" s="30">
        <f t="shared" si="66"/>
        <v>87546.74</v>
      </c>
    </row>
    <row r="4286" spans="1:17" x14ac:dyDescent="0.2">
      <c r="A4286" s="139" t="s">
        <v>8567</v>
      </c>
      <c r="B4286" s="140" t="s">
        <v>19581</v>
      </c>
      <c r="C4286" s="141">
        <v>577</v>
      </c>
      <c r="D4286" s="141">
        <v>109</v>
      </c>
      <c r="E4286" s="142">
        <v>99969.41</v>
      </c>
      <c r="F4286" s="142">
        <v>165.46</v>
      </c>
      <c r="G4286" s="142">
        <v>2507.27</v>
      </c>
      <c r="H4286" s="142">
        <v>2943.31</v>
      </c>
      <c r="I4286" s="142">
        <v>5616.04</v>
      </c>
      <c r="Q4286" s="30">
        <f t="shared" si="66"/>
        <v>5616.04</v>
      </c>
    </row>
    <row r="4287" spans="1:17" x14ac:dyDescent="0.2">
      <c r="A4287" s="139" t="s">
        <v>8569</v>
      </c>
      <c r="B4287" s="140" t="s">
        <v>19582</v>
      </c>
      <c r="C4287" s="141">
        <v>13608</v>
      </c>
      <c r="D4287" s="141">
        <v>174</v>
      </c>
      <c r="E4287" s="142">
        <v>119006.51</v>
      </c>
      <c r="F4287" s="142">
        <v>3902.33</v>
      </c>
      <c r="G4287" s="142">
        <v>4002.43</v>
      </c>
      <c r="H4287" s="142">
        <v>3503.81</v>
      </c>
      <c r="I4287" s="142">
        <v>11408.57</v>
      </c>
      <c r="Q4287" s="30">
        <f t="shared" si="66"/>
        <v>11408.57</v>
      </c>
    </row>
    <row r="4288" spans="1:17" x14ac:dyDescent="0.2">
      <c r="A4288" s="139" t="s">
        <v>8571</v>
      </c>
      <c r="B4288" s="140" t="s">
        <v>19583</v>
      </c>
      <c r="C4288" s="141">
        <v>38904</v>
      </c>
      <c r="D4288" s="141">
        <v>1009</v>
      </c>
      <c r="E4288" s="142">
        <v>529472.79</v>
      </c>
      <c r="F4288" s="142">
        <v>11156.39</v>
      </c>
      <c r="G4288" s="142">
        <v>23209.51</v>
      </c>
      <c r="H4288" s="142">
        <v>15588.82</v>
      </c>
      <c r="I4288" s="142">
        <v>49954.720000000001</v>
      </c>
      <c r="Q4288" s="30">
        <f t="shared" si="66"/>
        <v>49954.720000000001</v>
      </c>
    </row>
    <row r="4289" spans="1:17" x14ac:dyDescent="0.2">
      <c r="A4289" s="139" t="s">
        <v>8573</v>
      </c>
      <c r="B4289" s="140" t="s">
        <v>19584</v>
      </c>
      <c r="C4289" s="141">
        <v>18423</v>
      </c>
      <c r="D4289" s="141">
        <v>145</v>
      </c>
      <c r="E4289" s="142">
        <v>72984.600000000006</v>
      </c>
      <c r="F4289" s="142">
        <v>5283.11</v>
      </c>
      <c r="G4289" s="142">
        <v>3335.36</v>
      </c>
      <c r="H4289" s="142">
        <v>2148.8200000000002</v>
      </c>
      <c r="I4289" s="142">
        <v>10767.29</v>
      </c>
      <c r="Q4289" s="30">
        <f t="shared" si="66"/>
        <v>10767.29</v>
      </c>
    </row>
    <row r="4290" spans="1:17" x14ac:dyDescent="0.2">
      <c r="A4290" s="139" t="s">
        <v>8575</v>
      </c>
      <c r="B4290" s="140" t="s">
        <v>19585</v>
      </c>
      <c r="C4290" s="141">
        <v>19927</v>
      </c>
      <c r="D4290" s="141">
        <v>249</v>
      </c>
      <c r="E4290" s="142">
        <v>127915.39</v>
      </c>
      <c r="F4290" s="142">
        <v>5714.41</v>
      </c>
      <c r="G4290" s="142">
        <v>5727.62</v>
      </c>
      <c r="H4290" s="142">
        <v>3766.1</v>
      </c>
      <c r="I4290" s="142">
        <v>15208.13</v>
      </c>
      <c r="Q4290" s="30">
        <f t="shared" si="66"/>
        <v>15208.13</v>
      </c>
    </row>
    <row r="4291" spans="1:17" x14ac:dyDescent="0.2">
      <c r="A4291" s="139" t="s">
        <v>8577</v>
      </c>
      <c r="B4291" s="140" t="s">
        <v>19586</v>
      </c>
      <c r="C4291" s="141">
        <v>8812</v>
      </c>
      <c r="D4291" s="141">
        <v>77</v>
      </c>
      <c r="E4291" s="142">
        <v>44583.73</v>
      </c>
      <c r="F4291" s="142">
        <v>2526.9899999999998</v>
      </c>
      <c r="G4291" s="142">
        <v>1771.19</v>
      </c>
      <c r="H4291" s="142">
        <v>1312.64</v>
      </c>
      <c r="I4291" s="142">
        <v>5610.82</v>
      </c>
      <c r="Q4291" s="30">
        <f t="shared" si="66"/>
        <v>5610.82</v>
      </c>
    </row>
    <row r="4292" spans="1:17" x14ac:dyDescent="0.2">
      <c r="A4292" s="139" t="s">
        <v>8579</v>
      </c>
      <c r="B4292" s="140" t="s">
        <v>19587</v>
      </c>
      <c r="C4292" s="141">
        <v>91083</v>
      </c>
      <c r="D4292" s="141">
        <v>1454</v>
      </c>
      <c r="E4292" s="142">
        <v>720135.43</v>
      </c>
      <c r="F4292" s="142">
        <v>26119.62</v>
      </c>
      <c r="G4292" s="142">
        <v>33445.620000000003</v>
      </c>
      <c r="H4292" s="142">
        <v>21202.34</v>
      </c>
      <c r="I4292" s="142">
        <v>80767.58</v>
      </c>
      <c r="Q4292" s="30">
        <f t="shared" si="66"/>
        <v>80767.58</v>
      </c>
    </row>
    <row r="4293" spans="1:17" x14ac:dyDescent="0.2">
      <c r="A4293" s="139" t="s">
        <v>8581</v>
      </c>
      <c r="B4293" s="140" t="s">
        <v>19588</v>
      </c>
      <c r="C4293" s="141">
        <v>1499</v>
      </c>
      <c r="D4293" s="141">
        <v>14</v>
      </c>
      <c r="E4293" s="142">
        <v>3105.13</v>
      </c>
      <c r="F4293" s="142">
        <v>429.86</v>
      </c>
      <c r="G4293" s="142">
        <v>322.02999999999997</v>
      </c>
      <c r="H4293" s="142">
        <v>91.42</v>
      </c>
      <c r="I4293" s="142">
        <v>843.31</v>
      </c>
      <c r="Q4293" s="30">
        <f t="shared" si="66"/>
        <v>843.31</v>
      </c>
    </row>
    <row r="4294" spans="1:17" x14ac:dyDescent="0.2">
      <c r="A4294" s="139" t="s">
        <v>8583</v>
      </c>
      <c r="B4294" s="140" t="s">
        <v>19589</v>
      </c>
      <c r="C4294" s="141">
        <v>941</v>
      </c>
      <c r="D4294" s="141">
        <v>5</v>
      </c>
      <c r="E4294" s="142">
        <v>995.26</v>
      </c>
      <c r="F4294" s="142">
        <v>269.85000000000002</v>
      </c>
      <c r="G4294" s="142">
        <v>115.02</v>
      </c>
      <c r="H4294" s="142">
        <v>29.3</v>
      </c>
      <c r="I4294" s="142">
        <v>414.17</v>
      </c>
      <c r="Q4294" s="30">
        <f t="shared" si="66"/>
        <v>414.17</v>
      </c>
    </row>
    <row r="4295" spans="1:17" x14ac:dyDescent="0.2">
      <c r="A4295" s="139" t="s">
        <v>8585</v>
      </c>
      <c r="B4295" s="140" t="s">
        <v>19590</v>
      </c>
      <c r="C4295" s="141">
        <v>2751</v>
      </c>
      <c r="D4295" s="141">
        <v>23</v>
      </c>
      <c r="E4295" s="142">
        <v>5096.26</v>
      </c>
      <c r="F4295" s="142">
        <v>788.9</v>
      </c>
      <c r="G4295" s="142">
        <v>529.05999999999995</v>
      </c>
      <c r="H4295" s="142">
        <v>150.05000000000001</v>
      </c>
      <c r="I4295" s="142">
        <v>1468.01</v>
      </c>
      <c r="Q4295" s="30">
        <f t="shared" si="66"/>
        <v>1468.01</v>
      </c>
    </row>
    <row r="4296" spans="1:17" x14ac:dyDescent="0.2">
      <c r="A4296" s="139" t="s">
        <v>8587</v>
      </c>
      <c r="B4296" s="140" t="s">
        <v>19591</v>
      </c>
      <c r="C4296" s="141">
        <v>108</v>
      </c>
      <c r="D4296" s="141">
        <v>16</v>
      </c>
      <c r="E4296" s="142">
        <v>1399.27</v>
      </c>
      <c r="F4296" s="142">
        <v>30.97</v>
      </c>
      <c r="G4296" s="142">
        <v>368.04</v>
      </c>
      <c r="H4296" s="142">
        <v>41.2</v>
      </c>
      <c r="I4296" s="142">
        <v>440.21</v>
      </c>
      <c r="Q4296" s="30">
        <f t="shared" si="66"/>
        <v>440.21</v>
      </c>
    </row>
    <row r="4297" spans="1:17" x14ac:dyDescent="0.2">
      <c r="A4297" s="139" t="s">
        <v>8589</v>
      </c>
      <c r="B4297" s="140" t="s">
        <v>19592</v>
      </c>
      <c r="C4297" s="141">
        <v>4509</v>
      </c>
      <c r="D4297" s="141">
        <v>41</v>
      </c>
      <c r="E4297" s="142">
        <v>8710.41</v>
      </c>
      <c r="F4297" s="142">
        <v>1293.03</v>
      </c>
      <c r="G4297" s="142">
        <v>943.1</v>
      </c>
      <c r="H4297" s="142">
        <v>256.45999999999998</v>
      </c>
      <c r="I4297" s="142">
        <v>2492.59</v>
      </c>
      <c r="Q4297" s="30">
        <f t="shared" si="66"/>
        <v>2492.59</v>
      </c>
    </row>
    <row r="4298" spans="1:17" x14ac:dyDescent="0.2">
      <c r="A4298" s="139" t="s">
        <v>8591</v>
      </c>
      <c r="B4298" s="140" t="s">
        <v>19593</v>
      </c>
      <c r="C4298" s="141">
        <v>9361</v>
      </c>
      <c r="D4298" s="141">
        <v>65</v>
      </c>
      <c r="E4298" s="142">
        <v>14695.97</v>
      </c>
      <c r="F4298" s="142">
        <v>2684.42</v>
      </c>
      <c r="G4298" s="142">
        <v>1495.16</v>
      </c>
      <c r="H4298" s="142">
        <v>432.68</v>
      </c>
      <c r="I4298" s="142">
        <v>4612.26</v>
      </c>
      <c r="Q4298" s="30">
        <f t="shared" si="66"/>
        <v>4612.26</v>
      </c>
    </row>
    <row r="4299" spans="1:17" x14ac:dyDescent="0.2">
      <c r="A4299" s="139" t="s">
        <v>8593</v>
      </c>
      <c r="B4299" s="140" t="s">
        <v>19594</v>
      </c>
      <c r="C4299" s="141">
        <v>87</v>
      </c>
      <c r="D4299" s="141">
        <v>4</v>
      </c>
      <c r="E4299" s="142">
        <v>546.36</v>
      </c>
      <c r="F4299" s="142">
        <v>24.95</v>
      </c>
      <c r="G4299" s="142">
        <v>92.01</v>
      </c>
      <c r="H4299" s="142">
        <v>16.09</v>
      </c>
      <c r="I4299" s="142">
        <v>133.05000000000001</v>
      </c>
      <c r="Q4299" s="30">
        <f t="shared" si="66"/>
        <v>133.05000000000001</v>
      </c>
    </row>
    <row r="4300" spans="1:17" x14ac:dyDescent="0.2">
      <c r="A4300" s="139" t="s">
        <v>8595</v>
      </c>
      <c r="B4300" s="140" t="s">
        <v>19595</v>
      </c>
      <c r="C4300" s="141">
        <v>9188</v>
      </c>
      <c r="D4300" s="141">
        <v>44</v>
      </c>
      <c r="E4300" s="142">
        <v>10235.06</v>
      </c>
      <c r="F4300" s="142">
        <v>2634.82</v>
      </c>
      <c r="G4300" s="142">
        <v>1012.11</v>
      </c>
      <c r="H4300" s="142">
        <v>301.33999999999997</v>
      </c>
      <c r="I4300" s="142">
        <v>3948.27</v>
      </c>
      <c r="Q4300" s="30">
        <f t="shared" si="66"/>
        <v>3948.27</v>
      </c>
    </row>
    <row r="4301" spans="1:17" x14ac:dyDescent="0.2">
      <c r="A4301" s="139" t="s">
        <v>8597</v>
      </c>
      <c r="B4301" s="140" t="s">
        <v>19596</v>
      </c>
      <c r="C4301" s="141">
        <v>4210</v>
      </c>
      <c r="D4301" s="141">
        <v>34</v>
      </c>
      <c r="E4301" s="142">
        <v>16477.61</v>
      </c>
      <c r="F4301" s="142">
        <v>1207.29</v>
      </c>
      <c r="G4301" s="142">
        <v>782.09</v>
      </c>
      <c r="H4301" s="142">
        <v>485.14</v>
      </c>
      <c r="I4301" s="142">
        <v>2474.52</v>
      </c>
      <c r="Q4301" s="30">
        <f t="shared" si="66"/>
        <v>2474.52</v>
      </c>
    </row>
    <row r="4302" spans="1:17" x14ac:dyDescent="0.2">
      <c r="A4302" s="139" t="s">
        <v>8599</v>
      </c>
      <c r="B4302" s="140" t="s">
        <v>19597</v>
      </c>
      <c r="C4302" s="141">
        <v>2783</v>
      </c>
      <c r="D4302" s="141">
        <v>42</v>
      </c>
      <c r="E4302" s="142">
        <v>10663.18</v>
      </c>
      <c r="F4302" s="142">
        <v>798.07</v>
      </c>
      <c r="G4302" s="142">
        <v>966.1</v>
      </c>
      <c r="H4302" s="142">
        <v>313.94</v>
      </c>
      <c r="I4302" s="142">
        <v>2078.11</v>
      </c>
      <c r="Q4302" s="30">
        <f t="shared" si="66"/>
        <v>2078.11</v>
      </c>
    </row>
    <row r="4303" spans="1:17" x14ac:dyDescent="0.2">
      <c r="A4303" s="139" t="s">
        <v>8601</v>
      </c>
      <c r="B4303" s="140" t="s">
        <v>19598</v>
      </c>
      <c r="C4303" s="141">
        <v>1336</v>
      </c>
      <c r="D4303" s="141">
        <v>23</v>
      </c>
      <c r="E4303" s="142">
        <v>4883.29</v>
      </c>
      <c r="F4303" s="142">
        <v>383.12</v>
      </c>
      <c r="G4303" s="142">
        <v>529.05999999999995</v>
      </c>
      <c r="H4303" s="142">
        <v>143.78</v>
      </c>
      <c r="I4303" s="142">
        <v>1055.96</v>
      </c>
      <c r="Q4303" s="30">
        <f t="shared" ref="Q4303:Q4366" si="67">I4303+P4303</f>
        <v>1055.96</v>
      </c>
    </row>
    <row r="4304" spans="1:17" x14ac:dyDescent="0.2">
      <c r="A4304" s="139" t="s">
        <v>8603</v>
      </c>
      <c r="B4304" s="140" t="s">
        <v>19599</v>
      </c>
      <c r="C4304" s="141">
        <v>134733</v>
      </c>
      <c r="D4304" s="141">
        <v>1417</v>
      </c>
      <c r="E4304" s="142">
        <v>1266534.6200000001</v>
      </c>
      <c r="F4304" s="142">
        <v>38637</v>
      </c>
      <c r="G4304" s="142">
        <v>32594.54</v>
      </c>
      <c r="H4304" s="142">
        <v>37289.5</v>
      </c>
      <c r="I4304" s="142">
        <v>108521.04</v>
      </c>
      <c r="Q4304" s="30">
        <f t="shared" si="67"/>
        <v>108521.04</v>
      </c>
    </row>
    <row r="4305" spans="1:17" x14ac:dyDescent="0.2">
      <c r="A4305" s="139" t="s">
        <v>8605</v>
      </c>
      <c r="B4305" s="140" t="s">
        <v>19600</v>
      </c>
      <c r="C4305" s="141">
        <v>9947</v>
      </c>
      <c r="D4305" s="141">
        <v>125</v>
      </c>
      <c r="E4305" s="142">
        <v>49971.02</v>
      </c>
      <c r="F4305" s="142">
        <v>2852.47</v>
      </c>
      <c r="G4305" s="142">
        <v>2875.31</v>
      </c>
      <c r="H4305" s="142">
        <v>1471.26</v>
      </c>
      <c r="I4305" s="142">
        <v>7199.04</v>
      </c>
      <c r="Q4305" s="30">
        <f t="shared" si="67"/>
        <v>7199.04</v>
      </c>
    </row>
    <row r="4306" spans="1:17" x14ac:dyDescent="0.2">
      <c r="A4306" s="139" t="s">
        <v>8607</v>
      </c>
      <c r="B4306" s="140" t="s">
        <v>19601</v>
      </c>
      <c r="C4306" s="141">
        <v>4685</v>
      </c>
      <c r="D4306" s="141">
        <v>60</v>
      </c>
      <c r="E4306" s="142">
        <v>14100.56</v>
      </c>
      <c r="F4306" s="142">
        <v>1343.5</v>
      </c>
      <c r="G4306" s="142">
        <v>1380.15</v>
      </c>
      <c r="H4306" s="142">
        <v>415.15</v>
      </c>
      <c r="I4306" s="142">
        <v>3138.8</v>
      </c>
      <c r="Q4306" s="30">
        <f t="shared" si="67"/>
        <v>3138.8</v>
      </c>
    </row>
    <row r="4307" spans="1:17" x14ac:dyDescent="0.2">
      <c r="A4307" s="139" t="s">
        <v>8609</v>
      </c>
      <c r="B4307" s="140" t="s">
        <v>19602</v>
      </c>
      <c r="C4307" s="141">
        <v>4940</v>
      </c>
      <c r="D4307" s="141">
        <v>112</v>
      </c>
      <c r="E4307" s="142">
        <v>105816.12</v>
      </c>
      <c r="F4307" s="142">
        <v>1416.63</v>
      </c>
      <c r="G4307" s="142">
        <v>2576.2800000000002</v>
      </c>
      <c r="H4307" s="142">
        <v>3115.46</v>
      </c>
      <c r="I4307" s="142">
        <v>7108.37</v>
      </c>
      <c r="Q4307" s="30">
        <f t="shared" si="67"/>
        <v>7108.37</v>
      </c>
    </row>
    <row r="4308" spans="1:17" x14ac:dyDescent="0.2">
      <c r="A4308" s="139" t="s">
        <v>8611</v>
      </c>
      <c r="B4308" s="140" t="s">
        <v>19603</v>
      </c>
      <c r="C4308" s="141">
        <v>24775</v>
      </c>
      <c r="D4308" s="141">
        <v>171</v>
      </c>
      <c r="E4308" s="142">
        <v>209446.79</v>
      </c>
      <c r="F4308" s="142">
        <v>7104.66</v>
      </c>
      <c r="G4308" s="142">
        <v>3933.42</v>
      </c>
      <c r="H4308" s="142">
        <v>6166.57</v>
      </c>
      <c r="I4308" s="142">
        <v>17204.650000000001</v>
      </c>
      <c r="Q4308" s="30">
        <f t="shared" si="67"/>
        <v>17204.650000000001</v>
      </c>
    </row>
    <row r="4309" spans="1:17" x14ac:dyDescent="0.2">
      <c r="A4309" s="139" t="s">
        <v>8613</v>
      </c>
      <c r="B4309" s="140" t="s">
        <v>19604</v>
      </c>
      <c r="C4309" s="141">
        <v>1097</v>
      </c>
      <c r="D4309" s="141">
        <v>43</v>
      </c>
      <c r="E4309" s="142">
        <v>4376.72</v>
      </c>
      <c r="F4309" s="142">
        <v>314.58</v>
      </c>
      <c r="G4309" s="142">
        <v>989.1</v>
      </c>
      <c r="H4309" s="142">
        <v>128.86000000000001</v>
      </c>
      <c r="I4309" s="142">
        <v>1432.54</v>
      </c>
      <c r="Q4309" s="30">
        <f t="shared" si="67"/>
        <v>1432.54</v>
      </c>
    </row>
    <row r="4310" spans="1:17" x14ac:dyDescent="0.2">
      <c r="A4310" s="139" t="s">
        <v>8615</v>
      </c>
      <c r="B4310" s="140" t="s">
        <v>19605</v>
      </c>
      <c r="C4310" s="141">
        <v>7714</v>
      </c>
      <c r="D4310" s="141">
        <v>141</v>
      </c>
      <c r="E4310" s="142">
        <v>70901.66</v>
      </c>
      <c r="F4310" s="142">
        <v>2212.12</v>
      </c>
      <c r="G4310" s="142">
        <v>3243.35</v>
      </c>
      <c r="H4310" s="142">
        <v>2087.5</v>
      </c>
      <c r="I4310" s="142">
        <v>7542.97</v>
      </c>
      <c r="Q4310" s="30">
        <f t="shared" si="67"/>
        <v>7542.97</v>
      </c>
    </row>
    <row r="4311" spans="1:17" x14ac:dyDescent="0.2">
      <c r="A4311" s="139" t="s">
        <v>8617</v>
      </c>
      <c r="B4311" s="140" t="s">
        <v>19606</v>
      </c>
      <c r="C4311" s="141">
        <v>627</v>
      </c>
      <c r="D4311" s="141">
        <v>6</v>
      </c>
      <c r="E4311" s="142">
        <v>1041.47</v>
      </c>
      <c r="F4311" s="142">
        <v>179.8</v>
      </c>
      <c r="G4311" s="142">
        <v>138.02000000000001</v>
      </c>
      <c r="H4311" s="142">
        <v>30.66</v>
      </c>
      <c r="I4311" s="142">
        <v>348.48</v>
      </c>
      <c r="Q4311" s="30">
        <f t="shared" si="67"/>
        <v>348.48</v>
      </c>
    </row>
    <row r="4312" spans="1:17" x14ac:dyDescent="0.2">
      <c r="A4312" s="139" t="s">
        <v>8619</v>
      </c>
      <c r="B4312" s="140" t="s">
        <v>19607</v>
      </c>
      <c r="C4312" s="141">
        <v>1701</v>
      </c>
      <c r="D4312" s="141">
        <v>19</v>
      </c>
      <c r="E4312" s="142">
        <v>8965.27</v>
      </c>
      <c r="F4312" s="142">
        <v>487.79</v>
      </c>
      <c r="G4312" s="142">
        <v>437.05</v>
      </c>
      <c r="H4312" s="142">
        <v>263.95999999999998</v>
      </c>
      <c r="I4312" s="142">
        <v>1188.8</v>
      </c>
      <c r="Q4312" s="30">
        <f t="shared" si="67"/>
        <v>1188.8</v>
      </c>
    </row>
    <row r="4313" spans="1:17" x14ac:dyDescent="0.2">
      <c r="A4313" s="139" t="s">
        <v>8621</v>
      </c>
      <c r="B4313" s="140" t="s">
        <v>19608</v>
      </c>
      <c r="C4313" s="141">
        <v>1016</v>
      </c>
      <c r="D4313" s="141">
        <v>9</v>
      </c>
      <c r="E4313" s="142">
        <v>1832.1</v>
      </c>
      <c r="F4313" s="142">
        <v>291.35000000000002</v>
      </c>
      <c r="G4313" s="142">
        <v>207.02</v>
      </c>
      <c r="H4313" s="142">
        <v>53.94</v>
      </c>
      <c r="I4313" s="142">
        <v>552.30999999999995</v>
      </c>
      <c r="Q4313" s="30">
        <f t="shared" si="67"/>
        <v>552.30999999999995</v>
      </c>
    </row>
    <row r="4314" spans="1:17" x14ac:dyDescent="0.2">
      <c r="A4314" s="139" t="s">
        <v>8623</v>
      </c>
      <c r="B4314" s="140" t="s">
        <v>19609</v>
      </c>
      <c r="C4314" s="141">
        <v>1033</v>
      </c>
      <c r="D4314" s="141">
        <v>8</v>
      </c>
      <c r="E4314" s="142">
        <v>6954.55</v>
      </c>
      <c r="F4314" s="142">
        <v>296.23</v>
      </c>
      <c r="G4314" s="142">
        <v>184.02</v>
      </c>
      <c r="H4314" s="142">
        <v>204.76</v>
      </c>
      <c r="I4314" s="142">
        <v>685.01</v>
      </c>
      <c r="Q4314" s="30">
        <f t="shared" si="67"/>
        <v>685.01</v>
      </c>
    </row>
    <row r="4315" spans="1:17" x14ac:dyDescent="0.2">
      <c r="A4315" s="139" t="s">
        <v>8625</v>
      </c>
      <c r="B4315" s="140" t="s">
        <v>19610</v>
      </c>
      <c r="C4315" s="141">
        <v>798</v>
      </c>
      <c r="D4315" s="141">
        <v>4</v>
      </c>
      <c r="E4315" s="142">
        <v>812.15</v>
      </c>
      <c r="F4315" s="142">
        <v>228.84</v>
      </c>
      <c r="G4315" s="142">
        <v>92.01</v>
      </c>
      <c r="H4315" s="142">
        <v>23.91</v>
      </c>
      <c r="I4315" s="142">
        <v>344.76</v>
      </c>
      <c r="Q4315" s="30">
        <f t="shared" si="67"/>
        <v>344.76</v>
      </c>
    </row>
    <row r="4316" spans="1:17" x14ac:dyDescent="0.2">
      <c r="A4316" s="139" t="s">
        <v>8627</v>
      </c>
      <c r="B4316" s="140" t="s">
        <v>19611</v>
      </c>
      <c r="C4316" s="141">
        <v>13453</v>
      </c>
      <c r="D4316" s="141">
        <v>91</v>
      </c>
      <c r="E4316" s="142">
        <v>23251.38</v>
      </c>
      <c r="F4316" s="142">
        <v>3857.88</v>
      </c>
      <c r="G4316" s="142">
        <v>2093.2199999999998</v>
      </c>
      <c r="H4316" s="142">
        <v>684.57</v>
      </c>
      <c r="I4316" s="142">
        <v>6635.67</v>
      </c>
      <c r="Q4316" s="30">
        <f t="shared" si="67"/>
        <v>6635.67</v>
      </c>
    </row>
    <row r="4317" spans="1:17" x14ac:dyDescent="0.2">
      <c r="A4317" s="139" t="s">
        <v>8629</v>
      </c>
      <c r="B4317" s="140" t="s">
        <v>19612</v>
      </c>
      <c r="C4317" s="141">
        <v>79100</v>
      </c>
      <c r="D4317" s="141">
        <v>862</v>
      </c>
      <c r="E4317" s="142">
        <v>654374.21</v>
      </c>
      <c r="F4317" s="142">
        <v>22683.279999999999</v>
      </c>
      <c r="G4317" s="142">
        <v>19828.150000000001</v>
      </c>
      <c r="H4317" s="142">
        <v>19266.18</v>
      </c>
      <c r="I4317" s="142">
        <v>61777.61</v>
      </c>
      <c r="Q4317" s="30">
        <f t="shared" si="67"/>
        <v>61777.61</v>
      </c>
    </row>
    <row r="4318" spans="1:17" x14ac:dyDescent="0.2">
      <c r="A4318" s="139" t="s">
        <v>8631</v>
      </c>
      <c r="B4318" s="140" t="s">
        <v>19613</v>
      </c>
      <c r="C4318" s="141">
        <v>4396</v>
      </c>
      <c r="D4318" s="141">
        <v>27</v>
      </c>
      <c r="E4318" s="142">
        <v>27212.71</v>
      </c>
      <c r="F4318" s="142">
        <v>1260.6300000000001</v>
      </c>
      <c r="G4318" s="142">
        <v>621.05999999999995</v>
      </c>
      <c r="H4318" s="142">
        <v>801.2</v>
      </c>
      <c r="I4318" s="142">
        <v>2682.89</v>
      </c>
      <c r="Q4318" s="30">
        <f t="shared" si="67"/>
        <v>2682.89</v>
      </c>
    </row>
    <row r="4319" spans="1:17" x14ac:dyDescent="0.2">
      <c r="A4319" s="139" t="s">
        <v>8633</v>
      </c>
      <c r="B4319" s="140" t="s">
        <v>19614</v>
      </c>
      <c r="C4319" s="141">
        <v>621</v>
      </c>
      <c r="D4319" s="141">
        <v>10</v>
      </c>
      <c r="E4319" s="142">
        <v>2095.37</v>
      </c>
      <c r="F4319" s="142">
        <v>178.08</v>
      </c>
      <c r="G4319" s="142">
        <v>230.02</v>
      </c>
      <c r="H4319" s="142">
        <v>61.7</v>
      </c>
      <c r="I4319" s="142">
        <v>469.8</v>
      </c>
      <c r="Q4319" s="30">
        <f t="shared" si="67"/>
        <v>469.8</v>
      </c>
    </row>
    <row r="4320" spans="1:17" x14ac:dyDescent="0.2">
      <c r="A4320" s="139" t="s">
        <v>8635</v>
      </c>
      <c r="B4320" s="140" t="s">
        <v>19615</v>
      </c>
      <c r="C4320" s="141">
        <v>4830</v>
      </c>
      <c r="D4320" s="141">
        <v>28</v>
      </c>
      <c r="E4320" s="142">
        <v>84907.97</v>
      </c>
      <c r="F4320" s="142">
        <v>1385.09</v>
      </c>
      <c r="G4320" s="142">
        <v>644.07000000000005</v>
      </c>
      <c r="H4320" s="142">
        <v>2499.87</v>
      </c>
      <c r="I4320" s="142">
        <v>4529.03</v>
      </c>
      <c r="Q4320" s="30">
        <f t="shared" si="67"/>
        <v>4529.03</v>
      </c>
    </row>
    <row r="4321" spans="1:17" x14ac:dyDescent="0.2">
      <c r="A4321" s="139" t="s">
        <v>8637</v>
      </c>
      <c r="B4321" s="140" t="s">
        <v>19616</v>
      </c>
      <c r="C4321" s="141">
        <v>3104</v>
      </c>
      <c r="D4321" s="141">
        <v>36</v>
      </c>
      <c r="E4321" s="142">
        <v>12391.95</v>
      </c>
      <c r="F4321" s="142">
        <v>890.13</v>
      </c>
      <c r="G4321" s="142">
        <v>828.09</v>
      </c>
      <c r="H4321" s="142">
        <v>364.85</v>
      </c>
      <c r="I4321" s="142">
        <v>2083.0700000000002</v>
      </c>
      <c r="Q4321" s="30">
        <f t="shared" si="67"/>
        <v>2083.0700000000002</v>
      </c>
    </row>
    <row r="4322" spans="1:17" x14ac:dyDescent="0.2">
      <c r="A4322" s="139" t="s">
        <v>8639</v>
      </c>
      <c r="B4322" s="140" t="s">
        <v>19617</v>
      </c>
      <c r="C4322" s="141">
        <v>532</v>
      </c>
      <c r="D4322" s="141">
        <v>6</v>
      </c>
      <c r="E4322" s="142">
        <v>673.66</v>
      </c>
      <c r="F4322" s="142">
        <v>152.56</v>
      </c>
      <c r="G4322" s="142">
        <v>138.02000000000001</v>
      </c>
      <c r="H4322" s="142">
        <v>19.829999999999998</v>
      </c>
      <c r="I4322" s="142">
        <v>310.41000000000003</v>
      </c>
      <c r="Q4322" s="30">
        <f t="shared" si="67"/>
        <v>310.41000000000003</v>
      </c>
    </row>
    <row r="4323" spans="1:17" x14ac:dyDescent="0.2">
      <c r="A4323" s="139" t="s">
        <v>8641</v>
      </c>
      <c r="B4323" s="140" t="s">
        <v>19618</v>
      </c>
      <c r="C4323" s="141">
        <v>12770</v>
      </c>
      <c r="D4323" s="141">
        <v>124</v>
      </c>
      <c r="E4323" s="142">
        <v>94623.039999999994</v>
      </c>
      <c r="F4323" s="142">
        <v>3662.02</v>
      </c>
      <c r="G4323" s="142">
        <v>2852.31</v>
      </c>
      <c r="H4323" s="142">
        <v>2785.9</v>
      </c>
      <c r="I4323" s="142">
        <v>9300.23</v>
      </c>
      <c r="Q4323" s="30">
        <f t="shared" si="67"/>
        <v>9300.23</v>
      </c>
    </row>
    <row r="4324" spans="1:17" x14ac:dyDescent="0.2">
      <c r="A4324" s="139" t="s">
        <v>8643</v>
      </c>
      <c r="B4324" s="140" t="s">
        <v>19619</v>
      </c>
      <c r="C4324" s="141">
        <v>2124</v>
      </c>
      <c r="D4324" s="141">
        <v>15</v>
      </c>
      <c r="E4324" s="142">
        <v>2911.08</v>
      </c>
      <c r="F4324" s="142">
        <v>609.1</v>
      </c>
      <c r="G4324" s="142">
        <v>345.04</v>
      </c>
      <c r="H4324" s="142">
        <v>85.71</v>
      </c>
      <c r="I4324" s="142">
        <v>1039.8499999999999</v>
      </c>
      <c r="Q4324" s="30">
        <f t="shared" si="67"/>
        <v>1039.8499999999999</v>
      </c>
    </row>
    <row r="4325" spans="1:17" x14ac:dyDescent="0.2">
      <c r="A4325" s="139" t="s">
        <v>8645</v>
      </c>
      <c r="B4325" s="140" t="s">
        <v>19620</v>
      </c>
      <c r="C4325" s="141">
        <v>2445</v>
      </c>
      <c r="D4325" s="141">
        <v>350</v>
      </c>
      <c r="E4325" s="142">
        <v>46374.64</v>
      </c>
      <c r="F4325" s="142">
        <v>701.14</v>
      </c>
      <c r="G4325" s="142">
        <v>8050.87</v>
      </c>
      <c r="H4325" s="142">
        <v>1365.37</v>
      </c>
      <c r="I4325" s="142">
        <v>10117.379999999999</v>
      </c>
      <c r="Q4325" s="30">
        <f t="shared" si="67"/>
        <v>10117.379999999999</v>
      </c>
    </row>
    <row r="4326" spans="1:17" x14ac:dyDescent="0.2">
      <c r="A4326" s="139" t="s">
        <v>8647</v>
      </c>
      <c r="B4326" s="140" t="s">
        <v>19621</v>
      </c>
      <c r="C4326" s="141">
        <v>3456</v>
      </c>
      <c r="D4326" s="141">
        <v>27</v>
      </c>
      <c r="E4326" s="142">
        <v>6409.99</v>
      </c>
      <c r="F4326" s="142">
        <v>991.06</v>
      </c>
      <c r="G4326" s="142">
        <v>621.05999999999995</v>
      </c>
      <c r="H4326" s="142">
        <v>188.72</v>
      </c>
      <c r="I4326" s="142">
        <v>1800.84</v>
      </c>
      <c r="Q4326" s="30">
        <f t="shared" si="67"/>
        <v>1800.84</v>
      </c>
    </row>
    <row r="4327" spans="1:17" x14ac:dyDescent="0.2">
      <c r="A4327" s="139" t="s">
        <v>8649</v>
      </c>
      <c r="B4327" s="140" t="s">
        <v>19622</v>
      </c>
      <c r="C4327" s="141">
        <v>7092</v>
      </c>
      <c r="D4327" s="141">
        <v>42</v>
      </c>
      <c r="E4327" s="142">
        <v>10493.24</v>
      </c>
      <c r="F4327" s="142">
        <v>2033.75</v>
      </c>
      <c r="G4327" s="142">
        <v>966.1</v>
      </c>
      <c r="H4327" s="142">
        <v>308.94</v>
      </c>
      <c r="I4327" s="142">
        <v>3308.79</v>
      </c>
      <c r="Q4327" s="30">
        <f t="shared" si="67"/>
        <v>3308.79</v>
      </c>
    </row>
    <row r="4328" spans="1:17" x14ac:dyDescent="0.2">
      <c r="A4328" s="139" t="s">
        <v>8651</v>
      </c>
      <c r="B4328" s="140" t="s">
        <v>19623</v>
      </c>
      <c r="C4328" s="141">
        <v>15866</v>
      </c>
      <c r="D4328" s="141">
        <v>128</v>
      </c>
      <c r="E4328" s="142">
        <v>68538.080000000002</v>
      </c>
      <c r="F4328" s="142">
        <v>4549.8500000000004</v>
      </c>
      <c r="G4328" s="142">
        <v>2944.32</v>
      </c>
      <c r="H4328" s="142">
        <v>2017.91</v>
      </c>
      <c r="I4328" s="142">
        <v>9512.08</v>
      </c>
      <c r="Q4328" s="30">
        <f t="shared" si="67"/>
        <v>9512.08</v>
      </c>
    </row>
    <row r="4329" spans="1:17" x14ac:dyDescent="0.2">
      <c r="A4329" s="139" t="s">
        <v>8653</v>
      </c>
      <c r="B4329" s="140" t="s">
        <v>19624</v>
      </c>
      <c r="C4329" s="141">
        <v>757</v>
      </c>
      <c r="D4329" s="141">
        <v>22</v>
      </c>
      <c r="E4329" s="142">
        <v>3187.55</v>
      </c>
      <c r="F4329" s="142">
        <v>217.08</v>
      </c>
      <c r="G4329" s="142">
        <v>506.06</v>
      </c>
      <c r="H4329" s="142">
        <v>93.85</v>
      </c>
      <c r="I4329" s="142">
        <v>816.99</v>
      </c>
      <c r="Q4329" s="30">
        <f t="shared" si="67"/>
        <v>816.99</v>
      </c>
    </row>
    <row r="4330" spans="1:17" x14ac:dyDescent="0.2">
      <c r="A4330" s="139" t="s">
        <v>8655</v>
      </c>
      <c r="B4330" s="140" t="s">
        <v>19625</v>
      </c>
      <c r="C4330" s="141">
        <v>2714</v>
      </c>
      <c r="D4330" s="141">
        <v>20</v>
      </c>
      <c r="E4330" s="142">
        <v>3659.36</v>
      </c>
      <c r="F4330" s="142">
        <v>778.29</v>
      </c>
      <c r="G4330" s="142">
        <v>460.05</v>
      </c>
      <c r="H4330" s="142">
        <v>107.74</v>
      </c>
      <c r="I4330" s="142">
        <v>1346.08</v>
      </c>
      <c r="Q4330" s="30">
        <f t="shared" si="67"/>
        <v>1346.08</v>
      </c>
    </row>
    <row r="4331" spans="1:17" x14ac:dyDescent="0.2">
      <c r="A4331" s="139" t="s">
        <v>8657</v>
      </c>
      <c r="B4331" s="140" t="s">
        <v>19626</v>
      </c>
      <c r="C4331" s="141">
        <v>1567</v>
      </c>
      <c r="D4331" s="141">
        <v>15</v>
      </c>
      <c r="E4331" s="142">
        <v>2924.57</v>
      </c>
      <c r="F4331" s="142">
        <v>449.37</v>
      </c>
      <c r="G4331" s="142">
        <v>345.04</v>
      </c>
      <c r="H4331" s="142">
        <v>86.1</v>
      </c>
      <c r="I4331" s="142">
        <v>880.51</v>
      </c>
      <c r="Q4331" s="30">
        <f t="shared" si="67"/>
        <v>880.51</v>
      </c>
    </row>
    <row r="4332" spans="1:17" x14ac:dyDescent="0.2">
      <c r="A4332" s="139" t="s">
        <v>8659</v>
      </c>
      <c r="B4332" s="140" t="s">
        <v>19627</v>
      </c>
      <c r="C4332" s="141">
        <v>22845</v>
      </c>
      <c r="D4332" s="141">
        <v>218</v>
      </c>
      <c r="E4332" s="142">
        <v>74220.759999999995</v>
      </c>
      <c r="F4332" s="142">
        <v>6551.2</v>
      </c>
      <c r="G4332" s="142">
        <v>5014.54</v>
      </c>
      <c r="H4332" s="142">
        <v>2185.2199999999998</v>
      </c>
      <c r="I4332" s="142">
        <v>13750.96</v>
      </c>
      <c r="Q4332" s="30">
        <f t="shared" si="67"/>
        <v>13750.96</v>
      </c>
    </row>
    <row r="4333" spans="1:17" x14ac:dyDescent="0.2">
      <c r="A4333" s="139" t="s">
        <v>8661</v>
      </c>
      <c r="B4333" s="140" t="s">
        <v>19628</v>
      </c>
      <c r="C4333" s="141">
        <v>17382</v>
      </c>
      <c r="D4333" s="141">
        <v>109</v>
      </c>
      <c r="E4333" s="142">
        <v>31370.5</v>
      </c>
      <c r="F4333" s="142">
        <v>4984.58</v>
      </c>
      <c r="G4333" s="142">
        <v>2507.27</v>
      </c>
      <c r="H4333" s="142">
        <v>923.62</v>
      </c>
      <c r="I4333" s="142">
        <v>8415.4699999999993</v>
      </c>
      <c r="Q4333" s="30">
        <f t="shared" si="67"/>
        <v>8415.4699999999993</v>
      </c>
    </row>
    <row r="4334" spans="1:17" x14ac:dyDescent="0.2">
      <c r="A4334" s="139" t="s">
        <v>8663</v>
      </c>
      <c r="B4334" s="140" t="s">
        <v>19629</v>
      </c>
      <c r="C4334" s="141">
        <v>1623</v>
      </c>
      <c r="D4334" s="141">
        <v>25</v>
      </c>
      <c r="E4334" s="142">
        <v>55602.58</v>
      </c>
      <c r="F4334" s="142">
        <v>465.42</v>
      </c>
      <c r="G4334" s="142">
        <v>575.05999999999995</v>
      </c>
      <c r="H4334" s="142">
        <v>1637.06</v>
      </c>
      <c r="I4334" s="142">
        <v>2677.54</v>
      </c>
      <c r="Q4334" s="30">
        <f t="shared" si="67"/>
        <v>2677.54</v>
      </c>
    </row>
    <row r="4335" spans="1:17" x14ac:dyDescent="0.2">
      <c r="A4335" s="139" t="s">
        <v>8665</v>
      </c>
      <c r="B4335" s="140" t="s">
        <v>19630</v>
      </c>
      <c r="C4335" s="141">
        <v>2219</v>
      </c>
      <c r="D4335" s="141">
        <v>16</v>
      </c>
      <c r="E4335" s="142">
        <v>3104.94</v>
      </c>
      <c r="F4335" s="142">
        <v>636.34</v>
      </c>
      <c r="G4335" s="142">
        <v>368.04</v>
      </c>
      <c r="H4335" s="142">
        <v>91.42</v>
      </c>
      <c r="I4335" s="142">
        <v>1095.8</v>
      </c>
      <c r="Q4335" s="30">
        <f t="shared" si="67"/>
        <v>1095.8</v>
      </c>
    </row>
    <row r="4336" spans="1:17" x14ac:dyDescent="0.2">
      <c r="A4336" s="139" t="s">
        <v>8667</v>
      </c>
      <c r="B4336" s="140" t="s">
        <v>19631</v>
      </c>
      <c r="C4336" s="141">
        <v>7629</v>
      </c>
      <c r="D4336" s="141">
        <v>80</v>
      </c>
      <c r="E4336" s="142">
        <v>92605.6</v>
      </c>
      <c r="F4336" s="142">
        <v>2187.7399999999998</v>
      </c>
      <c r="G4336" s="142">
        <v>1840.2</v>
      </c>
      <c r="H4336" s="142">
        <v>2726.51</v>
      </c>
      <c r="I4336" s="142">
        <v>6754.45</v>
      </c>
      <c r="Q4336" s="30">
        <f t="shared" si="67"/>
        <v>6754.45</v>
      </c>
    </row>
    <row r="4337" spans="1:17" x14ac:dyDescent="0.2">
      <c r="A4337" s="139" t="s">
        <v>8669</v>
      </c>
      <c r="B4337" s="140" t="s">
        <v>19632</v>
      </c>
      <c r="C4337" s="141">
        <v>28152</v>
      </c>
      <c r="D4337" s="141">
        <v>333</v>
      </c>
      <c r="E4337" s="142">
        <v>108456.17</v>
      </c>
      <c r="F4337" s="142">
        <v>8073.07</v>
      </c>
      <c r="G4337" s="142">
        <v>7659.83</v>
      </c>
      <c r="H4337" s="142">
        <v>3193.18</v>
      </c>
      <c r="I4337" s="142">
        <v>18926.080000000002</v>
      </c>
      <c r="Q4337" s="30">
        <f t="shared" si="67"/>
        <v>18926.080000000002</v>
      </c>
    </row>
    <row r="4338" spans="1:17" x14ac:dyDescent="0.2">
      <c r="A4338" s="139" t="s">
        <v>8671</v>
      </c>
      <c r="B4338" s="140" t="s">
        <v>19633</v>
      </c>
      <c r="C4338" s="141">
        <v>284</v>
      </c>
      <c r="D4338" s="141">
        <v>5</v>
      </c>
      <c r="E4338" s="142">
        <v>1057.47</v>
      </c>
      <c r="F4338" s="142">
        <v>81.44</v>
      </c>
      <c r="G4338" s="142">
        <v>115.02</v>
      </c>
      <c r="H4338" s="142">
        <v>31.14</v>
      </c>
      <c r="I4338" s="142">
        <v>227.6</v>
      </c>
      <c r="Q4338" s="30">
        <f t="shared" si="67"/>
        <v>227.6</v>
      </c>
    </row>
    <row r="4339" spans="1:17" x14ac:dyDescent="0.2">
      <c r="A4339" s="139" t="s">
        <v>8673</v>
      </c>
      <c r="B4339" s="140" t="s">
        <v>19634</v>
      </c>
      <c r="C4339" s="141">
        <v>1773</v>
      </c>
      <c r="D4339" s="141">
        <v>19</v>
      </c>
      <c r="E4339" s="142">
        <v>35356.720000000001</v>
      </c>
      <c r="F4339" s="142">
        <v>508.44</v>
      </c>
      <c r="G4339" s="142">
        <v>437.05</v>
      </c>
      <c r="H4339" s="142">
        <v>1040.98</v>
      </c>
      <c r="I4339" s="142">
        <v>1986.47</v>
      </c>
      <c r="Q4339" s="30">
        <f t="shared" si="67"/>
        <v>1986.47</v>
      </c>
    </row>
    <row r="4340" spans="1:17" x14ac:dyDescent="0.2">
      <c r="A4340" s="139" t="s">
        <v>8675</v>
      </c>
      <c r="B4340" s="140" t="s">
        <v>19635</v>
      </c>
      <c r="C4340" s="141">
        <v>1461</v>
      </c>
      <c r="D4340" s="141">
        <v>29</v>
      </c>
      <c r="E4340" s="142">
        <v>6947.67</v>
      </c>
      <c r="F4340" s="142">
        <v>418.97</v>
      </c>
      <c r="G4340" s="142">
        <v>667.07</v>
      </c>
      <c r="H4340" s="142">
        <v>204.55</v>
      </c>
      <c r="I4340" s="142">
        <v>1290.5899999999999</v>
      </c>
      <c r="Q4340" s="30">
        <f t="shared" si="67"/>
        <v>1290.5899999999999</v>
      </c>
    </row>
    <row r="4341" spans="1:17" x14ac:dyDescent="0.2">
      <c r="A4341" s="139" t="s">
        <v>8677</v>
      </c>
      <c r="B4341" s="140" t="s">
        <v>19636</v>
      </c>
      <c r="C4341" s="141">
        <v>697</v>
      </c>
      <c r="D4341" s="141">
        <v>13</v>
      </c>
      <c r="E4341" s="142">
        <v>22009.7</v>
      </c>
      <c r="F4341" s="142">
        <v>199.88</v>
      </c>
      <c r="G4341" s="142">
        <v>299.02999999999997</v>
      </c>
      <c r="H4341" s="142">
        <v>648.02</v>
      </c>
      <c r="I4341" s="142">
        <v>1146.93</v>
      </c>
      <c r="Q4341" s="30">
        <f t="shared" si="67"/>
        <v>1146.93</v>
      </c>
    </row>
    <row r="4342" spans="1:17" x14ac:dyDescent="0.2">
      <c r="A4342" s="139" t="s">
        <v>8679</v>
      </c>
      <c r="B4342" s="140" t="s">
        <v>19637</v>
      </c>
      <c r="C4342" s="141">
        <v>50187</v>
      </c>
      <c r="D4342" s="141">
        <v>760</v>
      </c>
      <c r="E4342" s="142">
        <v>867694.72</v>
      </c>
      <c r="F4342" s="142">
        <v>14391.98</v>
      </c>
      <c r="G4342" s="142">
        <v>17481.900000000001</v>
      </c>
      <c r="H4342" s="142">
        <v>25546.799999999999</v>
      </c>
      <c r="I4342" s="142">
        <v>57420.68</v>
      </c>
      <c r="Q4342" s="30">
        <f t="shared" si="67"/>
        <v>57420.68</v>
      </c>
    </row>
    <row r="4343" spans="1:17" x14ac:dyDescent="0.2">
      <c r="A4343" s="139" t="s">
        <v>8681</v>
      </c>
      <c r="B4343" s="140" t="s">
        <v>19638</v>
      </c>
      <c r="C4343" s="141">
        <v>5451</v>
      </c>
      <c r="D4343" s="141">
        <v>59</v>
      </c>
      <c r="E4343" s="142">
        <v>16815.18</v>
      </c>
      <c r="F4343" s="142">
        <v>814.7</v>
      </c>
      <c r="G4343" s="142">
        <v>814.99</v>
      </c>
      <c r="H4343" s="142">
        <v>341.14</v>
      </c>
      <c r="I4343" s="142">
        <v>1970.83</v>
      </c>
      <c r="Q4343" s="30">
        <f t="shared" si="67"/>
        <v>1970.83</v>
      </c>
    </row>
    <row r="4344" spans="1:17" x14ac:dyDescent="0.2">
      <c r="A4344" s="139" t="s">
        <v>8683</v>
      </c>
      <c r="B4344" s="140" t="s">
        <v>19639</v>
      </c>
      <c r="C4344" s="141">
        <v>2487</v>
      </c>
      <c r="D4344" s="141">
        <v>42</v>
      </c>
      <c r="E4344" s="142">
        <v>8837.43</v>
      </c>
      <c r="F4344" s="142">
        <v>371.7</v>
      </c>
      <c r="G4344" s="142">
        <v>580.16999999999996</v>
      </c>
      <c r="H4344" s="142">
        <v>179.29</v>
      </c>
      <c r="I4344" s="142">
        <v>1131.1600000000001</v>
      </c>
      <c r="Q4344" s="30">
        <f t="shared" si="67"/>
        <v>1131.1600000000001</v>
      </c>
    </row>
    <row r="4345" spans="1:17" x14ac:dyDescent="0.2">
      <c r="A4345" s="139" t="s">
        <v>8685</v>
      </c>
      <c r="B4345" s="140" t="s">
        <v>19640</v>
      </c>
      <c r="C4345" s="141">
        <v>1039</v>
      </c>
      <c r="D4345" s="141">
        <v>9</v>
      </c>
      <c r="E4345" s="142">
        <v>2768.3</v>
      </c>
      <c r="F4345" s="142">
        <v>155.29</v>
      </c>
      <c r="G4345" s="142">
        <v>124.32</v>
      </c>
      <c r="H4345" s="142">
        <v>56.16</v>
      </c>
      <c r="I4345" s="142">
        <v>335.77</v>
      </c>
      <c r="Q4345" s="30">
        <f t="shared" si="67"/>
        <v>335.77</v>
      </c>
    </row>
    <row r="4346" spans="1:17" x14ac:dyDescent="0.2">
      <c r="A4346" s="139" t="s">
        <v>8687</v>
      </c>
      <c r="B4346" s="140" t="s">
        <v>19641</v>
      </c>
      <c r="C4346" s="141">
        <v>364</v>
      </c>
      <c r="D4346" s="141">
        <v>3</v>
      </c>
      <c r="E4346" s="142">
        <v>622.04</v>
      </c>
      <c r="F4346" s="142">
        <v>54.4</v>
      </c>
      <c r="G4346" s="142">
        <v>41.44</v>
      </c>
      <c r="H4346" s="142">
        <v>12.62</v>
      </c>
      <c r="I4346" s="142">
        <v>108.46</v>
      </c>
      <c r="Q4346" s="30">
        <f t="shared" si="67"/>
        <v>108.46</v>
      </c>
    </row>
    <row r="4347" spans="1:17" x14ac:dyDescent="0.2">
      <c r="A4347" s="139" t="s">
        <v>8689</v>
      </c>
      <c r="B4347" s="140" t="s">
        <v>19642</v>
      </c>
      <c r="C4347" s="141">
        <v>6625</v>
      </c>
      <c r="D4347" s="141">
        <v>71</v>
      </c>
      <c r="E4347" s="142">
        <v>20386.509999999998</v>
      </c>
      <c r="F4347" s="142">
        <v>990.16</v>
      </c>
      <c r="G4347" s="142">
        <v>980.76</v>
      </c>
      <c r="H4347" s="142">
        <v>413.59</v>
      </c>
      <c r="I4347" s="142">
        <v>2384.5100000000002</v>
      </c>
      <c r="Q4347" s="30">
        <f t="shared" si="67"/>
        <v>2384.5100000000002</v>
      </c>
    </row>
    <row r="4348" spans="1:17" x14ac:dyDescent="0.2">
      <c r="A4348" s="139" t="s">
        <v>8691</v>
      </c>
      <c r="B4348" s="140" t="s">
        <v>19643</v>
      </c>
      <c r="C4348" s="141">
        <v>826</v>
      </c>
      <c r="D4348" s="141">
        <v>7</v>
      </c>
      <c r="E4348" s="142">
        <v>1780.56</v>
      </c>
      <c r="F4348" s="142">
        <v>123.46</v>
      </c>
      <c r="G4348" s="142">
        <v>96.7</v>
      </c>
      <c r="H4348" s="142">
        <v>36.119999999999997</v>
      </c>
      <c r="I4348" s="142">
        <v>256.27999999999997</v>
      </c>
      <c r="Q4348" s="30">
        <f t="shared" si="67"/>
        <v>256.27999999999997</v>
      </c>
    </row>
    <row r="4349" spans="1:17" x14ac:dyDescent="0.2">
      <c r="A4349" s="139" t="s">
        <v>8693</v>
      </c>
      <c r="B4349" s="140" t="s">
        <v>19644</v>
      </c>
      <c r="C4349" s="141">
        <v>42531</v>
      </c>
      <c r="D4349" s="141">
        <v>359</v>
      </c>
      <c r="E4349" s="142">
        <v>122378.56</v>
      </c>
      <c r="F4349" s="142">
        <v>6356.62</v>
      </c>
      <c r="G4349" s="142">
        <v>4959.04</v>
      </c>
      <c r="H4349" s="142">
        <v>2482.7399999999998</v>
      </c>
      <c r="I4349" s="142">
        <v>13798.4</v>
      </c>
      <c r="Q4349" s="30">
        <f t="shared" si="67"/>
        <v>13798.4</v>
      </c>
    </row>
    <row r="4350" spans="1:17" x14ac:dyDescent="0.2">
      <c r="A4350" s="139" t="s">
        <v>8695</v>
      </c>
      <c r="B4350" s="140" t="s">
        <v>19645</v>
      </c>
      <c r="C4350" s="141">
        <v>26436</v>
      </c>
      <c r="D4350" s="141">
        <v>152</v>
      </c>
      <c r="E4350" s="142">
        <v>49235.199999999997</v>
      </c>
      <c r="F4350" s="142">
        <v>3951.09</v>
      </c>
      <c r="G4350" s="142">
        <v>2099.65</v>
      </c>
      <c r="H4350" s="142">
        <v>998.86</v>
      </c>
      <c r="I4350" s="142">
        <v>7049.6</v>
      </c>
      <c r="Q4350" s="30">
        <f t="shared" si="67"/>
        <v>7049.6</v>
      </c>
    </row>
    <row r="4351" spans="1:17" x14ac:dyDescent="0.2">
      <c r="A4351" s="139" t="s">
        <v>8697</v>
      </c>
      <c r="B4351" s="140" t="s">
        <v>19646</v>
      </c>
      <c r="C4351" s="141">
        <v>1840</v>
      </c>
      <c r="D4351" s="141">
        <v>6</v>
      </c>
      <c r="E4351" s="142">
        <v>2189.64</v>
      </c>
      <c r="F4351" s="142">
        <v>275</v>
      </c>
      <c r="G4351" s="142">
        <v>82.88</v>
      </c>
      <c r="H4351" s="142">
        <v>44.42</v>
      </c>
      <c r="I4351" s="142">
        <v>402.3</v>
      </c>
      <c r="Q4351" s="30">
        <f t="shared" si="67"/>
        <v>402.3</v>
      </c>
    </row>
    <row r="4352" spans="1:17" x14ac:dyDescent="0.2">
      <c r="A4352" s="139" t="s">
        <v>8699</v>
      </c>
      <c r="B4352" s="140" t="s">
        <v>19647</v>
      </c>
      <c r="C4352" s="141">
        <v>1927</v>
      </c>
      <c r="D4352" s="141">
        <v>43</v>
      </c>
      <c r="E4352" s="142">
        <v>98284.23</v>
      </c>
      <c r="F4352" s="142">
        <v>288.01</v>
      </c>
      <c r="G4352" s="142">
        <v>593.98</v>
      </c>
      <c r="H4352" s="142">
        <v>1993.93</v>
      </c>
      <c r="I4352" s="142">
        <v>2875.92</v>
      </c>
      <c r="Q4352" s="30">
        <f t="shared" si="67"/>
        <v>2875.92</v>
      </c>
    </row>
    <row r="4353" spans="1:17" x14ac:dyDescent="0.2">
      <c r="A4353" s="139" t="s">
        <v>8701</v>
      </c>
      <c r="B4353" s="140" t="s">
        <v>19648</v>
      </c>
      <c r="C4353" s="141">
        <v>3885</v>
      </c>
      <c r="D4353" s="141">
        <v>29</v>
      </c>
      <c r="E4353" s="142">
        <v>6945.35</v>
      </c>
      <c r="F4353" s="142">
        <v>580.65</v>
      </c>
      <c r="G4353" s="142">
        <v>400.59</v>
      </c>
      <c r="H4353" s="142">
        <v>140.9</v>
      </c>
      <c r="I4353" s="142">
        <v>1122.1400000000001</v>
      </c>
      <c r="Q4353" s="30">
        <f t="shared" si="67"/>
        <v>1122.1400000000001</v>
      </c>
    </row>
    <row r="4354" spans="1:17" x14ac:dyDescent="0.2">
      <c r="A4354" s="139" t="s">
        <v>8703</v>
      </c>
      <c r="B4354" s="140" t="s">
        <v>19649</v>
      </c>
      <c r="C4354" s="141">
        <v>13382</v>
      </c>
      <c r="D4354" s="141">
        <v>92</v>
      </c>
      <c r="E4354" s="142">
        <v>29831.91</v>
      </c>
      <c r="F4354" s="142">
        <v>2000.06</v>
      </c>
      <c r="G4354" s="142">
        <v>1270.8399999999999</v>
      </c>
      <c r="H4354" s="142">
        <v>605.21</v>
      </c>
      <c r="I4354" s="142">
        <v>3876.11</v>
      </c>
      <c r="Q4354" s="30">
        <f t="shared" si="67"/>
        <v>3876.11</v>
      </c>
    </row>
    <row r="4355" spans="1:17" x14ac:dyDescent="0.2">
      <c r="A4355" s="139" t="s">
        <v>8705</v>
      </c>
      <c r="B4355" s="140" t="s">
        <v>19650</v>
      </c>
      <c r="C4355" s="141">
        <v>2089</v>
      </c>
      <c r="D4355" s="141">
        <v>11</v>
      </c>
      <c r="E4355" s="142">
        <v>4096.2299999999996</v>
      </c>
      <c r="F4355" s="142">
        <v>312.22000000000003</v>
      </c>
      <c r="G4355" s="142">
        <v>151.94999999999999</v>
      </c>
      <c r="H4355" s="142">
        <v>83.1</v>
      </c>
      <c r="I4355" s="142">
        <v>547.27</v>
      </c>
      <c r="Q4355" s="30">
        <f t="shared" si="67"/>
        <v>547.27</v>
      </c>
    </row>
    <row r="4356" spans="1:17" x14ac:dyDescent="0.2">
      <c r="A4356" s="139" t="s">
        <v>8707</v>
      </c>
      <c r="B4356" s="140" t="s">
        <v>19651</v>
      </c>
      <c r="C4356" s="141">
        <v>266</v>
      </c>
      <c r="D4356" s="141">
        <v>2</v>
      </c>
      <c r="E4356" s="142">
        <v>223.93</v>
      </c>
      <c r="F4356" s="142">
        <v>39.76</v>
      </c>
      <c r="G4356" s="142">
        <v>27.62</v>
      </c>
      <c r="H4356" s="142">
        <v>4.54</v>
      </c>
      <c r="I4356" s="142">
        <v>71.92</v>
      </c>
      <c r="Q4356" s="30">
        <f t="shared" si="67"/>
        <v>71.92</v>
      </c>
    </row>
    <row r="4357" spans="1:17" x14ac:dyDescent="0.2">
      <c r="A4357" s="139" t="s">
        <v>8709</v>
      </c>
      <c r="B4357" s="140" t="s">
        <v>19652</v>
      </c>
      <c r="C4357" s="141">
        <v>41184</v>
      </c>
      <c r="D4357" s="141">
        <v>625</v>
      </c>
      <c r="E4357" s="142">
        <v>327378.2</v>
      </c>
      <c r="F4357" s="142">
        <v>6155.3</v>
      </c>
      <c r="G4357" s="142">
        <v>8633.42</v>
      </c>
      <c r="H4357" s="142">
        <v>6641.65</v>
      </c>
      <c r="I4357" s="142">
        <v>21430.37</v>
      </c>
      <c r="Q4357" s="30">
        <f t="shared" si="67"/>
        <v>21430.37</v>
      </c>
    </row>
    <row r="4358" spans="1:17" x14ac:dyDescent="0.2">
      <c r="A4358" s="139" t="s">
        <v>8711</v>
      </c>
      <c r="B4358" s="140" t="s">
        <v>19653</v>
      </c>
      <c r="C4358" s="141">
        <v>396</v>
      </c>
      <c r="D4358" s="141">
        <v>2</v>
      </c>
      <c r="E4358" s="142">
        <v>559.84</v>
      </c>
      <c r="F4358" s="142">
        <v>59.18</v>
      </c>
      <c r="G4358" s="142">
        <v>27.62</v>
      </c>
      <c r="H4358" s="142">
        <v>11.36</v>
      </c>
      <c r="I4358" s="142">
        <v>98.16</v>
      </c>
      <c r="Q4358" s="30">
        <f t="shared" si="67"/>
        <v>98.16</v>
      </c>
    </row>
    <row r="4359" spans="1:17" x14ac:dyDescent="0.2">
      <c r="A4359" s="139" t="s">
        <v>8713</v>
      </c>
      <c r="B4359" s="140" t="s">
        <v>19654</v>
      </c>
      <c r="C4359" s="141">
        <v>8024</v>
      </c>
      <c r="D4359" s="141">
        <v>102</v>
      </c>
      <c r="E4359" s="142">
        <v>48108.71</v>
      </c>
      <c r="F4359" s="142">
        <v>1199.26</v>
      </c>
      <c r="G4359" s="142">
        <v>1408.98</v>
      </c>
      <c r="H4359" s="142">
        <v>976</v>
      </c>
      <c r="I4359" s="142">
        <v>3584.24</v>
      </c>
      <c r="Q4359" s="30">
        <f t="shared" si="67"/>
        <v>3584.24</v>
      </c>
    </row>
    <row r="4360" spans="1:17" x14ac:dyDescent="0.2">
      <c r="A4360" s="139" t="s">
        <v>8715</v>
      </c>
      <c r="B4360" s="140" t="s">
        <v>19655</v>
      </c>
      <c r="C4360" s="141">
        <v>2520</v>
      </c>
      <c r="D4360" s="141">
        <v>23</v>
      </c>
      <c r="E4360" s="142">
        <v>293990.62</v>
      </c>
      <c r="F4360" s="142">
        <v>376.63</v>
      </c>
      <c r="G4360" s="142">
        <v>317.70999999999998</v>
      </c>
      <c r="H4360" s="142">
        <v>5964.3</v>
      </c>
      <c r="I4360" s="142">
        <v>6658.64</v>
      </c>
      <c r="Q4360" s="30">
        <f t="shared" si="67"/>
        <v>6658.64</v>
      </c>
    </row>
    <row r="4361" spans="1:17" x14ac:dyDescent="0.2">
      <c r="A4361" s="139" t="s">
        <v>8717</v>
      </c>
      <c r="B4361" s="140" t="s">
        <v>19656</v>
      </c>
      <c r="C4361" s="141">
        <v>1249</v>
      </c>
      <c r="D4361" s="141">
        <v>7</v>
      </c>
      <c r="E4361" s="142">
        <v>1242.48</v>
      </c>
      <c r="F4361" s="142">
        <v>186.67</v>
      </c>
      <c r="G4361" s="142">
        <v>96.7</v>
      </c>
      <c r="H4361" s="142">
        <v>25.21</v>
      </c>
      <c r="I4361" s="142">
        <v>308.58</v>
      </c>
      <c r="Q4361" s="30">
        <f t="shared" si="67"/>
        <v>308.58</v>
      </c>
    </row>
    <row r="4362" spans="1:17" x14ac:dyDescent="0.2">
      <c r="A4362" s="139" t="s">
        <v>8719</v>
      </c>
      <c r="B4362" s="140" t="s">
        <v>19657</v>
      </c>
      <c r="C4362" s="141">
        <v>4110</v>
      </c>
      <c r="D4362" s="141">
        <v>27</v>
      </c>
      <c r="E4362" s="142">
        <v>6278.07</v>
      </c>
      <c r="F4362" s="142">
        <v>614.27</v>
      </c>
      <c r="G4362" s="142">
        <v>372.96</v>
      </c>
      <c r="H4362" s="142">
        <v>127.37</v>
      </c>
      <c r="I4362" s="142">
        <v>1114.5999999999999</v>
      </c>
      <c r="Q4362" s="30">
        <f t="shared" si="67"/>
        <v>1114.5999999999999</v>
      </c>
    </row>
    <row r="4363" spans="1:17" x14ac:dyDescent="0.2">
      <c r="A4363" s="139" t="s">
        <v>8721</v>
      </c>
      <c r="B4363" s="140" t="s">
        <v>19658</v>
      </c>
      <c r="C4363" s="141">
        <v>183</v>
      </c>
      <c r="D4363" s="141">
        <v>2</v>
      </c>
      <c r="E4363" s="142">
        <v>223.93</v>
      </c>
      <c r="F4363" s="142">
        <v>27.35</v>
      </c>
      <c r="G4363" s="142">
        <v>27.62</v>
      </c>
      <c r="H4363" s="142">
        <v>4.54</v>
      </c>
      <c r="I4363" s="142">
        <v>59.51</v>
      </c>
      <c r="Q4363" s="30">
        <f t="shared" si="67"/>
        <v>59.51</v>
      </c>
    </row>
    <row r="4364" spans="1:17" x14ac:dyDescent="0.2">
      <c r="A4364" s="139" t="s">
        <v>8723</v>
      </c>
      <c r="B4364" s="140" t="s">
        <v>19659</v>
      </c>
      <c r="C4364" s="141">
        <v>239</v>
      </c>
      <c r="D4364" s="141">
        <v>3</v>
      </c>
      <c r="E4364" s="142">
        <v>410.54</v>
      </c>
      <c r="F4364" s="142">
        <v>35.72</v>
      </c>
      <c r="G4364" s="142">
        <v>41.44</v>
      </c>
      <c r="H4364" s="142">
        <v>8.33</v>
      </c>
      <c r="I4364" s="142">
        <v>85.49</v>
      </c>
      <c r="Q4364" s="30">
        <f t="shared" si="67"/>
        <v>85.49</v>
      </c>
    </row>
    <row r="4365" spans="1:17" x14ac:dyDescent="0.2">
      <c r="A4365" s="139" t="s">
        <v>8725</v>
      </c>
      <c r="B4365" s="140" t="s">
        <v>19660</v>
      </c>
      <c r="C4365" s="141">
        <v>8763</v>
      </c>
      <c r="D4365" s="141">
        <v>187</v>
      </c>
      <c r="E4365" s="142">
        <v>52789.47</v>
      </c>
      <c r="F4365" s="142">
        <v>1309.7</v>
      </c>
      <c r="G4365" s="142">
        <v>2583.12</v>
      </c>
      <c r="H4365" s="142">
        <v>1070.96</v>
      </c>
      <c r="I4365" s="142">
        <v>4963.78</v>
      </c>
      <c r="Q4365" s="30">
        <f t="shared" si="67"/>
        <v>4963.78</v>
      </c>
    </row>
    <row r="4366" spans="1:17" x14ac:dyDescent="0.2">
      <c r="A4366" s="139" t="s">
        <v>8727</v>
      </c>
      <c r="B4366" s="140" t="s">
        <v>19661</v>
      </c>
      <c r="C4366" s="141">
        <v>434</v>
      </c>
      <c r="D4366" s="141">
        <v>4</v>
      </c>
      <c r="E4366" s="142">
        <v>198.41</v>
      </c>
      <c r="F4366" s="142">
        <v>64.86</v>
      </c>
      <c r="G4366" s="142">
        <v>55.26</v>
      </c>
      <c r="H4366" s="142">
        <v>4.0199999999999996</v>
      </c>
      <c r="I4366" s="142">
        <v>124.14</v>
      </c>
      <c r="Q4366" s="30">
        <f t="shared" si="67"/>
        <v>124.14</v>
      </c>
    </row>
    <row r="4367" spans="1:17" x14ac:dyDescent="0.2">
      <c r="A4367" s="139" t="s">
        <v>8729</v>
      </c>
      <c r="B4367" s="140" t="s">
        <v>19662</v>
      </c>
      <c r="C4367" s="141">
        <v>73160</v>
      </c>
      <c r="D4367" s="141">
        <v>498</v>
      </c>
      <c r="E4367" s="142">
        <v>414277.37</v>
      </c>
      <c r="F4367" s="142">
        <v>10934.4</v>
      </c>
      <c r="G4367" s="142">
        <v>6879.11</v>
      </c>
      <c r="H4367" s="142">
        <v>8404.6</v>
      </c>
      <c r="I4367" s="142">
        <v>26218.11</v>
      </c>
      <c r="Q4367" s="30">
        <f t="shared" ref="Q4367:Q4430" si="68">I4367+P4367</f>
        <v>26218.11</v>
      </c>
    </row>
    <row r="4368" spans="1:17" x14ac:dyDescent="0.2">
      <c r="A4368" s="139" t="s">
        <v>8731</v>
      </c>
      <c r="B4368" s="140" t="s">
        <v>19663</v>
      </c>
      <c r="C4368" s="141">
        <v>1519</v>
      </c>
      <c r="D4368" s="141">
        <v>6</v>
      </c>
      <c r="E4368" s="142">
        <v>1507.88</v>
      </c>
      <c r="F4368" s="142">
        <v>227.02</v>
      </c>
      <c r="G4368" s="142">
        <v>82.88</v>
      </c>
      <c r="H4368" s="142">
        <v>30.59</v>
      </c>
      <c r="I4368" s="142">
        <v>340.49</v>
      </c>
      <c r="Q4368" s="30">
        <f t="shared" si="68"/>
        <v>340.49</v>
      </c>
    </row>
    <row r="4369" spans="1:17" x14ac:dyDescent="0.2">
      <c r="A4369" s="139" t="s">
        <v>8733</v>
      </c>
      <c r="B4369" s="140" t="s">
        <v>19664</v>
      </c>
      <c r="C4369" s="141">
        <v>3085</v>
      </c>
      <c r="D4369" s="141">
        <v>12</v>
      </c>
      <c r="E4369" s="142">
        <v>2333.84</v>
      </c>
      <c r="F4369" s="142">
        <v>461.08</v>
      </c>
      <c r="G4369" s="142">
        <v>165.76</v>
      </c>
      <c r="H4369" s="142">
        <v>47.34</v>
      </c>
      <c r="I4369" s="142">
        <v>674.18</v>
      </c>
      <c r="Q4369" s="30">
        <f t="shared" si="68"/>
        <v>674.18</v>
      </c>
    </row>
    <row r="4370" spans="1:17" x14ac:dyDescent="0.2">
      <c r="A4370" s="139" t="s">
        <v>8735</v>
      </c>
      <c r="B4370" s="140" t="s">
        <v>19665</v>
      </c>
      <c r="C4370" s="141">
        <v>1459</v>
      </c>
      <c r="D4370" s="141">
        <v>26</v>
      </c>
      <c r="E4370" s="142">
        <v>9103.15</v>
      </c>
      <c r="F4370" s="142">
        <v>218.06</v>
      </c>
      <c r="G4370" s="142">
        <v>359.15</v>
      </c>
      <c r="H4370" s="142">
        <v>184.68</v>
      </c>
      <c r="I4370" s="142">
        <v>761.89</v>
      </c>
      <c r="Q4370" s="30">
        <f t="shared" si="68"/>
        <v>761.89</v>
      </c>
    </row>
    <row r="4371" spans="1:17" x14ac:dyDescent="0.2">
      <c r="A4371" s="139" t="s">
        <v>8737</v>
      </c>
      <c r="B4371" s="140" t="s">
        <v>19666</v>
      </c>
      <c r="C4371" s="141">
        <v>446</v>
      </c>
      <c r="D4371" s="141">
        <v>0</v>
      </c>
      <c r="E4371" s="142">
        <v>0</v>
      </c>
      <c r="F4371" s="142">
        <v>66.66</v>
      </c>
      <c r="G4371" s="142">
        <v>0</v>
      </c>
      <c r="H4371" s="142">
        <v>0</v>
      </c>
      <c r="I4371" s="142">
        <v>66.66</v>
      </c>
      <c r="Q4371" s="30">
        <f t="shared" si="68"/>
        <v>66.66</v>
      </c>
    </row>
    <row r="4372" spans="1:17" x14ac:dyDescent="0.2">
      <c r="A4372" s="139" t="s">
        <v>8739</v>
      </c>
      <c r="B4372" s="140" t="s">
        <v>19667</v>
      </c>
      <c r="C4372" s="141">
        <v>921</v>
      </c>
      <c r="D4372" s="141">
        <v>9</v>
      </c>
      <c r="E4372" s="142">
        <v>1904.5</v>
      </c>
      <c r="F4372" s="142">
        <v>137.65</v>
      </c>
      <c r="G4372" s="142">
        <v>124.32</v>
      </c>
      <c r="H4372" s="142">
        <v>38.64</v>
      </c>
      <c r="I4372" s="142">
        <v>300.61</v>
      </c>
      <c r="Q4372" s="30">
        <f t="shared" si="68"/>
        <v>300.61</v>
      </c>
    </row>
    <row r="4373" spans="1:17" x14ac:dyDescent="0.2">
      <c r="A4373" s="139" t="s">
        <v>8741</v>
      </c>
      <c r="B4373" s="140" t="s">
        <v>19668</v>
      </c>
      <c r="C4373" s="141">
        <v>1791</v>
      </c>
      <c r="D4373" s="141">
        <v>12</v>
      </c>
      <c r="E4373" s="142">
        <v>2714.33</v>
      </c>
      <c r="F4373" s="142">
        <v>267.68</v>
      </c>
      <c r="G4373" s="142">
        <v>165.76</v>
      </c>
      <c r="H4373" s="142">
        <v>55.06</v>
      </c>
      <c r="I4373" s="142">
        <v>488.5</v>
      </c>
      <c r="Q4373" s="30">
        <f t="shared" si="68"/>
        <v>488.5</v>
      </c>
    </row>
    <row r="4374" spans="1:17" x14ac:dyDescent="0.2">
      <c r="A4374" s="139" t="s">
        <v>8743</v>
      </c>
      <c r="B4374" s="140" t="s">
        <v>19669</v>
      </c>
      <c r="C4374" s="141">
        <v>8372</v>
      </c>
      <c r="D4374" s="141">
        <v>129</v>
      </c>
      <c r="E4374" s="142">
        <v>194261.82</v>
      </c>
      <c r="F4374" s="142">
        <v>1251.27</v>
      </c>
      <c r="G4374" s="142">
        <v>1781.94</v>
      </c>
      <c r="H4374" s="142">
        <v>3941.06</v>
      </c>
      <c r="I4374" s="142">
        <v>6974.27</v>
      </c>
      <c r="Q4374" s="30">
        <f t="shared" si="68"/>
        <v>6974.27</v>
      </c>
    </row>
    <row r="4375" spans="1:17" x14ac:dyDescent="0.2">
      <c r="A4375" s="139" t="s">
        <v>8745</v>
      </c>
      <c r="B4375" s="140" t="s">
        <v>19670</v>
      </c>
      <c r="C4375" s="141">
        <v>1722</v>
      </c>
      <c r="D4375" s="141">
        <v>5</v>
      </c>
      <c r="E4375" s="142">
        <v>791.31</v>
      </c>
      <c r="F4375" s="142">
        <v>257.37</v>
      </c>
      <c r="G4375" s="142">
        <v>69.06</v>
      </c>
      <c r="H4375" s="142">
        <v>16.059999999999999</v>
      </c>
      <c r="I4375" s="142">
        <v>342.49</v>
      </c>
      <c r="Q4375" s="30">
        <f t="shared" si="68"/>
        <v>342.49</v>
      </c>
    </row>
    <row r="4376" spans="1:17" x14ac:dyDescent="0.2">
      <c r="A4376" s="139" t="s">
        <v>8747</v>
      </c>
      <c r="B4376" s="140" t="s">
        <v>19671</v>
      </c>
      <c r="C4376" s="141">
        <v>796</v>
      </c>
      <c r="D4376" s="141">
        <v>2</v>
      </c>
      <c r="E4376" s="142">
        <v>286.14</v>
      </c>
      <c r="F4376" s="142">
        <v>118.97</v>
      </c>
      <c r="G4376" s="142">
        <v>27.62</v>
      </c>
      <c r="H4376" s="142">
        <v>5.81</v>
      </c>
      <c r="I4376" s="142">
        <v>152.4</v>
      </c>
      <c r="Q4376" s="30">
        <f t="shared" si="68"/>
        <v>152.4</v>
      </c>
    </row>
    <row r="4377" spans="1:17" x14ac:dyDescent="0.2">
      <c r="A4377" s="139" t="s">
        <v>8749</v>
      </c>
      <c r="B4377" s="140" t="s">
        <v>19672</v>
      </c>
      <c r="C4377" s="141">
        <v>1584</v>
      </c>
      <c r="D4377" s="141">
        <v>15</v>
      </c>
      <c r="E4377" s="142">
        <v>28433.88</v>
      </c>
      <c r="F4377" s="142">
        <v>236.74</v>
      </c>
      <c r="G4377" s="142">
        <v>207.2</v>
      </c>
      <c r="H4377" s="142">
        <v>576.85</v>
      </c>
      <c r="I4377" s="142">
        <v>1020.79</v>
      </c>
      <c r="Q4377" s="30">
        <f t="shared" si="68"/>
        <v>1020.79</v>
      </c>
    </row>
    <row r="4378" spans="1:17" x14ac:dyDescent="0.2">
      <c r="A4378" s="139" t="s">
        <v>8751</v>
      </c>
      <c r="B4378" s="140" t="s">
        <v>19673</v>
      </c>
      <c r="C4378" s="141">
        <v>718</v>
      </c>
      <c r="D4378" s="141">
        <v>5</v>
      </c>
      <c r="E4378" s="142">
        <v>6929.93</v>
      </c>
      <c r="F4378" s="142">
        <v>107.31</v>
      </c>
      <c r="G4378" s="142">
        <v>69.06</v>
      </c>
      <c r="H4378" s="142">
        <v>140.59</v>
      </c>
      <c r="I4378" s="142">
        <v>316.95999999999998</v>
      </c>
      <c r="Q4378" s="30">
        <f t="shared" si="68"/>
        <v>316.95999999999998</v>
      </c>
    </row>
    <row r="4379" spans="1:17" x14ac:dyDescent="0.2">
      <c r="A4379" s="139" t="s">
        <v>8753</v>
      </c>
      <c r="B4379" s="140" t="s">
        <v>19674</v>
      </c>
      <c r="C4379" s="141">
        <v>256</v>
      </c>
      <c r="D4379" s="141">
        <v>2</v>
      </c>
      <c r="E4379" s="142">
        <v>223.93</v>
      </c>
      <c r="F4379" s="142">
        <v>38.26</v>
      </c>
      <c r="G4379" s="142">
        <v>27.62</v>
      </c>
      <c r="H4379" s="142">
        <v>4.54</v>
      </c>
      <c r="I4379" s="142">
        <v>70.42</v>
      </c>
      <c r="Q4379" s="30">
        <f t="shared" si="68"/>
        <v>70.42</v>
      </c>
    </row>
    <row r="4380" spans="1:17" x14ac:dyDescent="0.2">
      <c r="A4380" s="139" t="s">
        <v>8755</v>
      </c>
      <c r="B4380" s="140" t="s">
        <v>19675</v>
      </c>
      <c r="C4380" s="141">
        <v>27712</v>
      </c>
      <c r="D4380" s="141">
        <v>174</v>
      </c>
      <c r="E4380" s="142">
        <v>78728.19</v>
      </c>
      <c r="F4380" s="142">
        <v>4141.8</v>
      </c>
      <c r="G4380" s="142">
        <v>2403.54</v>
      </c>
      <c r="H4380" s="142">
        <v>1597.19</v>
      </c>
      <c r="I4380" s="142">
        <v>8142.53</v>
      </c>
      <c r="Q4380" s="30">
        <f t="shared" si="68"/>
        <v>8142.53</v>
      </c>
    </row>
    <row r="4381" spans="1:17" x14ac:dyDescent="0.2">
      <c r="A4381" s="139" t="s">
        <v>8757</v>
      </c>
      <c r="B4381" s="140" t="s">
        <v>19676</v>
      </c>
      <c r="C4381" s="141">
        <v>3813</v>
      </c>
      <c r="D4381" s="141">
        <v>55</v>
      </c>
      <c r="E4381" s="142">
        <v>11998.14</v>
      </c>
      <c r="F4381" s="142">
        <v>569.89</v>
      </c>
      <c r="G4381" s="142">
        <v>759.74</v>
      </c>
      <c r="H4381" s="142">
        <v>243.41</v>
      </c>
      <c r="I4381" s="142">
        <v>1573.04</v>
      </c>
      <c r="Q4381" s="30">
        <f t="shared" si="68"/>
        <v>1573.04</v>
      </c>
    </row>
    <row r="4382" spans="1:17" x14ac:dyDescent="0.2">
      <c r="A4382" s="139" t="s">
        <v>8759</v>
      </c>
      <c r="B4382" s="140" t="s">
        <v>19677</v>
      </c>
      <c r="C4382" s="141">
        <v>2524</v>
      </c>
      <c r="D4382" s="141">
        <v>20</v>
      </c>
      <c r="E4382" s="142">
        <v>6870.17</v>
      </c>
      <c r="F4382" s="142">
        <v>377.23</v>
      </c>
      <c r="G4382" s="142">
        <v>276.27</v>
      </c>
      <c r="H4382" s="142">
        <v>139.38</v>
      </c>
      <c r="I4382" s="142">
        <v>792.88</v>
      </c>
      <c r="Q4382" s="30">
        <f t="shared" si="68"/>
        <v>792.88</v>
      </c>
    </row>
    <row r="4383" spans="1:17" x14ac:dyDescent="0.2">
      <c r="A4383" s="139" t="s">
        <v>8761</v>
      </c>
      <c r="B4383" s="140" t="s">
        <v>19678</v>
      </c>
      <c r="C4383" s="141">
        <v>7700</v>
      </c>
      <c r="D4383" s="141">
        <v>112</v>
      </c>
      <c r="E4383" s="142">
        <v>92325.4</v>
      </c>
      <c r="F4383" s="142">
        <v>1150.83</v>
      </c>
      <c r="G4383" s="142">
        <v>1547.11</v>
      </c>
      <c r="H4383" s="142">
        <v>1873.04</v>
      </c>
      <c r="I4383" s="142">
        <v>4570.9799999999996</v>
      </c>
      <c r="Q4383" s="30">
        <f t="shared" si="68"/>
        <v>4570.9799999999996</v>
      </c>
    </row>
    <row r="4384" spans="1:17" x14ac:dyDescent="0.2">
      <c r="A4384" s="139" t="s">
        <v>8763</v>
      </c>
      <c r="B4384" s="140" t="s">
        <v>19679</v>
      </c>
      <c r="C4384" s="141">
        <v>24309</v>
      </c>
      <c r="D4384" s="141">
        <v>215</v>
      </c>
      <c r="E4384" s="142">
        <v>77345.5</v>
      </c>
      <c r="F4384" s="142">
        <v>3633.19</v>
      </c>
      <c r="G4384" s="142">
        <v>2969.9</v>
      </c>
      <c r="H4384" s="142">
        <v>1569.14</v>
      </c>
      <c r="I4384" s="142">
        <v>8172.23</v>
      </c>
      <c r="Q4384" s="30">
        <f t="shared" si="68"/>
        <v>8172.23</v>
      </c>
    </row>
    <row r="4385" spans="1:17" x14ac:dyDescent="0.2">
      <c r="A4385" s="139" t="s">
        <v>8765</v>
      </c>
      <c r="B4385" s="140" t="s">
        <v>19680</v>
      </c>
      <c r="C4385" s="141">
        <v>3488</v>
      </c>
      <c r="D4385" s="141">
        <v>38</v>
      </c>
      <c r="E4385" s="142">
        <v>12870.58</v>
      </c>
      <c r="F4385" s="142">
        <v>521.30999999999995</v>
      </c>
      <c r="G4385" s="142">
        <v>524.91</v>
      </c>
      <c r="H4385" s="142">
        <v>261.11</v>
      </c>
      <c r="I4385" s="142">
        <v>1307.33</v>
      </c>
      <c r="Q4385" s="30">
        <f t="shared" si="68"/>
        <v>1307.33</v>
      </c>
    </row>
    <row r="4386" spans="1:17" x14ac:dyDescent="0.2">
      <c r="A4386" s="139" t="s">
        <v>8767</v>
      </c>
      <c r="B4386" s="140" t="s">
        <v>19681</v>
      </c>
      <c r="C4386" s="141">
        <v>1320</v>
      </c>
      <c r="D4386" s="141">
        <v>9</v>
      </c>
      <c r="E4386" s="142">
        <v>1933.93</v>
      </c>
      <c r="F4386" s="142">
        <v>197.29</v>
      </c>
      <c r="G4386" s="142">
        <v>124.32</v>
      </c>
      <c r="H4386" s="142">
        <v>39.229999999999997</v>
      </c>
      <c r="I4386" s="142">
        <v>360.84</v>
      </c>
      <c r="Q4386" s="30">
        <f t="shared" si="68"/>
        <v>360.84</v>
      </c>
    </row>
    <row r="4387" spans="1:17" x14ac:dyDescent="0.2">
      <c r="A4387" s="139" t="s">
        <v>8769</v>
      </c>
      <c r="B4387" s="140" t="s">
        <v>19682</v>
      </c>
      <c r="C4387" s="141">
        <v>3814</v>
      </c>
      <c r="D4387" s="141">
        <v>36</v>
      </c>
      <c r="E4387" s="142">
        <v>8380.19</v>
      </c>
      <c r="F4387" s="142">
        <v>570.03</v>
      </c>
      <c r="G4387" s="142">
        <v>497.29</v>
      </c>
      <c r="H4387" s="142">
        <v>170.02</v>
      </c>
      <c r="I4387" s="142">
        <v>1237.3399999999999</v>
      </c>
      <c r="Q4387" s="30">
        <f t="shared" si="68"/>
        <v>1237.3399999999999</v>
      </c>
    </row>
    <row r="4388" spans="1:17" x14ac:dyDescent="0.2">
      <c r="A4388" s="139" t="s">
        <v>8771</v>
      </c>
      <c r="B4388" s="140" t="s">
        <v>19683</v>
      </c>
      <c r="C4388" s="141">
        <v>2986</v>
      </c>
      <c r="D4388" s="141">
        <v>26</v>
      </c>
      <c r="E4388" s="142">
        <v>11037.67</v>
      </c>
      <c r="F4388" s="142">
        <v>446.28</v>
      </c>
      <c r="G4388" s="142">
        <v>359.15</v>
      </c>
      <c r="H4388" s="142">
        <v>223.93</v>
      </c>
      <c r="I4388" s="142">
        <v>1029.3599999999999</v>
      </c>
      <c r="Q4388" s="30">
        <f t="shared" si="68"/>
        <v>1029.3599999999999</v>
      </c>
    </row>
    <row r="4389" spans="1:17" x14ac:dyDescent="0.2">
      <c r="A4389" s="139" t="s">
        <v>8773</v>
      </c>
      <c r="B4389" s="140" t="s">
        <v>19684</v>
      </c>
      <c r="C4389" s="141">
        <v>1353</v>
      </c>
      <c r="D4389" s="141">
        <v>12</v>
      </c>
      <c r="E4389" s="142">
        <v>3202.25</v>
      </c>
      <c r="F4389" s="142">
        <v>202.22</v>
      </c>
      <c r="G4389" s="142">
        <v>165.76</v>
      </c>
      <c r="H4389" s="142">
        <v>64.97</v>
      </c>
      <c r="I4389" s="142">
        <v>432.95</v>
      </c>
      <c r="Q4389" s="30">
        <f t="shared" si="68"/>
        <v>432.95</v>
      </c>
    </row>
    <row r="4390" spans="1:17" x14ac:dyDescent="0.2">
      <c r="A4390" s="139" t="s">
        <v>8775</v>
      </c>
      <c r="B4390" s="140" t="s">
        <v>19685</v>
      </c>
      <c r="C4390" s="141">
        <v>1609</v>
      </c>
      <c r="D4390" s="141">
        <v>8</v>
      </c>
      <c r="E4390" s="142">
        <v>2640.3</v>
      </c>
      <c r="F4390" s="142">
        <v>240.48</v>
      </c>
      <c r="G4390" s="142">
        <v>110.5</v>
      </c>
      <c r="H4390" s="142">
        <v>53.57</v>
      </c>
      <c r="I4390" s="142">
        <v>404.55</v>
      </c>
      <c r="Q4390" s="30">
        <f t="shared" si="68"/>
        <v>404.55</v>
      </c>
    </row>
    <row r="4391" spans="1:17" x14ac:dyDescent="0.2">
      <c r="A4391" s="139" t="s">
        <v>8777</v>
      </c>
      <c r="B4391" s="140" t="s">
        <v>19686</v>
      </c>
      <c r="C4391" s="141">
        <v>3632</v>
      </c>
      <c r="D4391" s="141">
        <v>26</v>
      </c>
      <c r="E4391" s="142">
        <v>64181.49</v>
      </c>
      <c r="F4391" s="142">
        <v>542.83000000000004</v>
      </c>
      <c r="G4391" s="142">
        <v>359.15</v>
      </c>
      <c r="H4391" s="142">
        <v>1302.07</v>
      </c>
      <c r="I4391" s="142">
        <v>2204.0500000000002</v>
      </c>
      <c r="Q4391" s="30">
        <f t="shared" si="68"/>
        <v>2204.0500000000002</v>
      </c>
    </row>
    <row r="4392" spans="1:17" x14ac:dyDescent="0.2">
      <c r="A4392" s="139" t="s">
        <v>8779</v>
      </c>
      <c r="B4392" s="140" t="s">
        <v>19687</v>
      </c>
      <c r="C4392" s="141">
        <v>590</v>
      </c>
      <c r="D4392" s="141">
        <v>2</v>
      </c>
      <c r="E4392" s="142">
        <v>435.43</v>
      </c>
      <c r="F4392" s="142">
        <v>88.18</v>
      </c>
      <c r="G4392" s="142">
        <v>27.62</v>
      </c>
      <c r="H4392" s="142">
        <v>8.83</v>
      </c>
      <c r="I4392" s="142">
        <v>124.63</v>
      </c>
      <c r="Q4392" s="30">
        <f t="shared" si="68"/>
        <v>124.63</v>
      </c>
    </row>
    <row r="4393" spans="1:17" x14ac:dyDescent="0.2">
      <c r="A4393" s="139" t="s">
        <v>8781</v>
      </c>
      <c r="B4393" s="140" t="s">
        <v>19688</v>
      </c>
      <c r="C4393" s="141">
        <v>74493</v>
      </c>
      <c r="D4393" s="141">
        <v>845</v>
      </c>
      <c r="E4393" s="142">
        <v>403576.97</v>
      </c>
      <c r="F4393" s="142">
        <v>11133.62</v>
      </c>
      <c r="G4393" s="142">
        <v>11672.39</v>
      </c>
      <c r="H4393" s="142">
        <v>8187.52</v>
      </c>
      <c r="I4393" s="142">
        <v>30993.53</v>
      </c>
      <c r="Q4393" s="30">
        <f t="shared" si="68"/>
        <v>30993.53</v>
      </c>
    </row>
    <row r="4394" spans="1:17" x14ac:dyDescent="0.2">
      <c r="A4394" s="139" t="s">
        <v>8783</v>
      </c>
      <c r="B4394" s="140" t="s">
        <v>19689</v>
      </c>
      <c r="C4394" s="141">
        <v>270</v>
      </c>
      <c r="D4394" s="141">
        <v>1</v>
      </c>
      <c r="E4394" s="142">
        <v>37.32</v>
      </c>
      <c r="F4394" s="142">
        <v>40.35</v>
      </c>
      <c r="G4394" s="142">
        <v>13.82</v>
      </c>
      <c r="H4394" s="142">
        <v>0.76</v>
      </c>
      <c r="I4394" s="142">
        <v>54.93</v>
      </c>
      <c r="Q4394" s="30">
        <f t="shared" si="68"/>
        <v>54.93</v>
      </c>
    </row>
    <row r="4395" spans="1:17" x14ac:dyDescent="0.2">
      <c r="A4395" s="139" t="s">
        <v>8785</v>
      </c>
      <c r="B4395" s="140" t="s">
        <v>19690</v>
      </c>
      <c r="C4395" s="141">
        <v>3282</v>
      </c>
      <c r="D4395" s="141">
        <v>23</v>
      </c>
      <c r="E4395" s="142">
        <v>5397.39</v>
      </c>
      <c r="F4395" s="142">
        <v>490.52</v>
      </c>
      <c r="G4395" s="142">
        <v>317.70999999999998</v>
      </c>
      <c r="H4395" s="142">
        <v>109.5</v>
      </c>
      <c r="I4395" s="142">
        <v>917.73</v>
      </c>
      <c r="Q4395" s="30">
        <f t="shared" si="68"/>
        <v>917.73</v>
      </c>
    </row>
    <row r="4396" spans="1:17" x14ac:dyDescent="0.2">
      <c r="A4396" s="139" t="s">
        <v>8787</v>
      </c>
      <c r="B4396" s="140" t="s">
        <v>19691</v>
      </c>
      <c r="C4396" s="141">
        <v>83226</v>
      </c>
      <c r="D4396" s="141">
        <v>736</v>
      </c>
      <c r="E4396" s="142">
        <v>373117.35</v>
      </c>
      <c r="F4396" s="142">
        <v>12438.85</v>
      </c>
      <c r="G4396" s="142">
        <v>10166.719999999999</v>
      </c>
      <c r="H4396" s="142">
        <v>7569.57</v>
      </c>
      <c r="I4396" s="142">
        <v>30175.14</v>
      </c>
      <c r="Q4396" s="30">
        <f t="shared" si="68"/>
        <v>30175.14</v>
      </c>
    </row>
    <row r="4397" spans="1:17" x14ac:dyDescent="0.2">
      <c r="A4397" s="139" t="s">
        <v>8789</v>
      </c>
      <c r="B4397" s="140" t="s">
        <v>19692</v>
      </c>
      <c r="C4397" s="141">
        <v>2787</v>
      </c>
      <c r="D4397" s="141">
        <v>71</v>
      </c>
      <c r="E4397" s="142">
        <v>41096.17</v>
      </c>
      <c r="F4397" s="142">
        <v>416.54</v>
      </c>
      <c r="G4397" s="142">
        <v>980.76</v>
      </c>
      <c r="H4397" s="142">
        <v>833.74</v>
      </c>
      <c r="I4397" s="142">
        <v>2231.04</v>
      </c>
      <c r="Q4397" s="30">
        <f t="shared" si="68"/>
        <v>2231.04</v>
      </c>
    </row>
    <row r="4398" spans="1:17" x14ac:dyDescent="0.2">
      <c r="A4398" s="139" t="s">
        <v>8791</v>
      </c>
      <c r="B4398" s="140" t="s">
        <v>19693</v>
      </c>
      <c r="C4398" s="141">
        <v>1608</v>
      </c>
      <c r="D4398" s="141">
        <v>17</v>
      </c>
      <c r="E4398" s="142">
        <v>10845.32</v>
      </c>
      <c r="F4398" s="142">
        <v>240.33</v>
      </c>
      <c r="G4398" s="142">
        <v>234.83</v>
      </c>
      <c r="H4398" s="142">
        <v>220.02</v>
      </c>
      <c r="I4398" s="142">
        <v>695.18</v>
      </c>
      <c r="Q4398" s="30">
        <f t="shared" si="68"/>
        <v>695.18</v>
      </c>
    </row>
    <row r="4399" spans="1:17" x14ac:dyDescent="0.2">
      <c r="A4399" s="139" t="s">
        <v>8793</v>
      </c>
      <c r="B4399" s="140" t="s">
        <v>19694</v>
      </c>
      <c r="C4399" s="141">
        <v>393</v>
      </c>
      <c r="D4399" s="141">
        <v>3</v>
      </c>
      <c r="E4399" s="142">
        <v>540.16999999999996</v>
      </c>
      <c r="F4399" s="142">
        <v>58.74</v>
      </c>
      <c r="G4399" s="142">
        <v>41.44</v>
      </c>
      <c r="H4399" s="142">
        <v>10.96</v>
      </c>
      <c r="I4399" s="142">
        <v>111.14</v>
      </c>
      <c r="Q4399" s="30">
        <f t="shared" si="68"/>
        <v>111.14</v>
      </c>
    </row>
    <row r="4400" spans="1:17" x14ac:dyDescent="0.2">
      <c r="A4400" s="139" t="s">
        <v>8795</v>
      </c>
      <c r="B4400" s="140" t="s">
        <v>19695</v>
      </c>
      <c r="C4400" s="141">
        <v>2302</v>
      </c>
      <c r="D4400" s="141">
        <v>15</v>
      </c>
      <c r="E4400" s="142">
        <v>3010.06</v>
      </c>
      <c r="F4400" s="142">
        <v>344.06</v>
      </c>
      <c r="G4400" s="142">
        <v>207.2</v>
      </c>
      <c r="H4400" s="142">
        <v>61.06</v>
      </c>
      <c r="I4400" s="142">
        <v>612.32000000000005</v>
      </c>
      <c r="Q4400" s="30">
        <f t="shared" si="68"/>
        <v>612.32000000000005</v>
      </c>
    </row>
    <row r="4401" spans="1:17" x14ac:dyDescent="0.2">
      <c r="A4401" s="139" t="s">
        <v>8797</v>
      </c>
      <c r="B4401" s="140" t="s">
        <v>19696</v>
      </c>
      <c r="C4401" s="141">
        <v>3282</v>
      </c>
      <c r="D4401" s="141">
        <v>52</v>
      </c>
      <c r="E4401" s="142">
        <v>17210.13</v>
      </c>
      <c r="F4401" s="142">
        <v>490.52</v>
      </c>
      <c r="G4401" s="142">
        <v>718.3</v>
      </c>
      <c r="H4401" s="142">
        <v>349.15</v>
      </c>
      <c r="I4401" s="142">
        <v>1557.97</v>
      </c>
      <c r="Q4401" s="30">
        <f t="shared" si="68"/>
        <v>1557.97</v>
      </c>
    </row>
    <row r="4402" spans="1:17" x14ac:dyDescent="0.2">
      <c r="A4402" s="139" t="s">
        <v>8799</v>
      </c>
      <c r="B4402" s="140" t="s">
        <v>19697</v>
      </c>
      <c r="C4402" s="141">
        <v>729</v>
      </c>
      <c r="D4402" s="141">
        <v>5</v>
      </c>
      <c r="E4402" s="142">
        <v>4486.5</v>
      </c>
      <c r="F4402" s="142">
        <v>108.95</v>
      </c>
      <c r="G4402" s="142">
        <v>69.06</v>
      </c>
      <c r="H4402" s="142">
        <v>91.02</v>
      </c>
      <c r="I4402" s="142">
        <v>269.02999999999997</v>
      </c>
      <c r="Q4402" s="30">
        <f t="shared" si="68"/>
        <v>269.02999999999997</v>
      </c>
    </row>
    <row r="4403" spans="1:17" x14ac:dyDescent="0.2">
      <c r="A4403" s="139" t="s">
        <v>8801</v>
      </c>
      <c r="B4403" s="140" t="s">
        <v>19698</v>
      </c>
      <c r="C4403" s="141">
        <v>1587</v>
      </c>
      <c r="D4403" s="141">
        <v>17</v>
      </c>
      <c r="E4403" s="142">
        <v>3623.35</v>
      </c>
      <c r="F4403" s="142">
        <v>237.19</v>
      </c>
      <c r="G4403" s="142">
        <v>234.83</v>
      </c>
      <c r="H4403" s="142">
        <v>73.510000000000005</v>
      </c>
      <c r="I4403" s="142">
        <v>545.53</v>
      </c>
      <c r="Q4403" s="30">
        <f t="shared" si="68"/>
        <v>545.53</v>
      </c>
    </row>
    <row r="4404" spans="1:17" x14ac:dyDescent="0.2">
      <c r="A4404" s="139" t="s">
        <v>8803</v>
      </c>
      <c r="B4404" s="140" t="s">
        <v>19699</v>
      </c>
      <c r="C4404" s="141">
        <v>899</v>
      </c>
      <c r="D4404" s="141">
        <v>5</v>
      </c>
      <c r="E4404" s="142">
        <v>562.04999999999995</v>
      </c>
      <c r="F4404" s="142">
        <v>134.36000000000001</v>
      </c>
      <c r="G4404" s="142">
        <v>69.06</v>
      </c>
      <c r="H4404" s="142">
        <v>11.4</v>
      </c>
      <c r="I4404" s="142">
        <v>214.82</v>
      </c>
      <c r="Q4404" s="30">
        <f t="shared" si="68"/>
        <v>214.82</v>
      </c>
    </row>
    <row r="4405" spans="1:17" x14ac:dyDescent="0.2">
      <c r="A4405" s="139" t="s">
        <v>8805</v>
      </c>
      <c r="B4405" s="140" t="s">
        <v>19700</v>
      </c>
      <c r="C4405" s="141">
        <v>403</v>
      </c>
      <c r="D4405" s="141">
        <v>3</v>
      </c>
      <c r="E4405" s="142">
        <v>516.1</v>
      </c>
      <c r="F4405" s="142">
        <v>60.23</v>
      </c>
      <c r="G4405" s="142">
        <v>41.44</v>
      </c>
      <c r="H4405" s="142">
        <v>10.47</v>
      </c>
      <c r="I4405" s="142">
        <v>112.14</v>
      </c>
      <c r="Q4405" s="30">
        <f t="shared" si="68"/>
        <v>112.14</v>
      </c>
    </row>
    <row r="4406" spans="1:17" x14ac:dyDescent="0.2">
      <c r="A4406" s="139" t="s">
        <v>8807</v>
      </c>
      <c r="B4406" s="140" t="s">
        <v>19701</v>
      </c>
      <c r="C4406" s="141">
        <v>545</v>
      </c>
      <c r="D4406" s="141">
        <v>5</v>
      </c>
      <c r="E4406" s="142">
        <v>1270.3800000000001</v>
      </c>
      <c r="F4406" s="142">
        <v>81.459999999999994</v>
      </c>
      <c r="G4406" s="142">
        <v>69.06</v>
      </c>
      <c r="H4406" s="142">
        <v>25.78</v>
      </c>
      <c r="I4406" s="142">
        <v>176.3</v>
      </c>
      <c r="Q4406" s="30">
        <f t="shared" si="68"/>
        <v>176.3</v>
      </c>
    </row>
    <row r="4407" spans="1:17" x14ac:dyDescent="0.2">
      <c r="A4407" s="139" t="s">
        <v>8809</v>
      </c>
      <c r="B4407" s="140" t="s">
        <v>19702</v>
      </c>
      <c r="C4407" s="141">
        <v>247</v>
      </c>
      <c r="D4407" s="141">
        <v>1</v>
      </c>
      <c r="E4407" s="142">
        <v>37.32</v>
      </c>
      <c r="F4407" s="142">
        <v>36.92</v>
      </c>
      <c r="G4407" s="142">
        <v>13.82</v>
      </c>
      <c r="H4407" s="142">
        <v>0.76</v>
      </c>
      <c r="I4407" s="142">
        <v>51.5</v>
      </c>
      <c r="Q4407" s="30">
        <f t="shared" si="68"/>
        <v>51.5</v>
      </c>
    </row>
    <row r="4408" spans="1:17" x14ac:dyDescent="0.2">
      <c r="A4408" s="139" t="s">
        <v>8811</v>
      </c>
      <c r="B4408" s="140" t="s">
        <v>19703</v>
      </c>
      <c r="C4408" s="141">
        <v>513</v>
      </c>
      <c r="D4408" s="141">
        <v>27</v>
      </c>
      <c r="E4408" s="142">
        <v>1504.98</v>
      </c>
      <c r="F4408" s="142">
        <v>76.67</v>
      </c>
      <c r="G4408" s="142">
        <v>372.96</v>
      </c>
      <c r="H4408" s="142">
        <v>30.54</v>
      </c>
      <c r="I4408" s="142">
        <v>480.17</v>
      </c>
      <c r="Q4408" s="30">
        <f t="shared" si="68"/>
        <v>480.17</v>
      </c>
    </row>
    <row r="4409" spans="1:17" x14ac:dyDescent="0.2">
      <c r="A4409" s="139" t="s">
        <v>8813</v>
      </c>
      <c r="B4409" s="140" t="s">
        <v>19704</v>
      </c>
      <c r="C4409" s="141">
        <v>579076</v>
      </c>
      <c r="D4409" s="141">
        <v>6754</v>
      </c>
      <c r="E4409" s="142">
        <v>6059514.71</v>
      </c>
      <c r="F4409" s="142">
        <v>86547.94</v>
      </c>
      <c r="G4409" s="142">
        <v>93296.25</v>
      </c>
      <c r="H4409" s="142">
        <v>122931.65</v>
      </c>
      <c r="I4409" s="142">
        <v>302775.84000000003</v>
      </c>
      <c r="Q4409" s="30">
        <f t="shared" si="68"/>
        <v>302775.84000000003</v>
      </c>
    </row>
    <row r="4410" spans="1:17" x14ac:dyDescent="0.2">
      <c r="A4410" s="139" t="s">
        <v>8815</v>
      </c>
      <c r="B4410" s="140" t="s">
        <v>19705</v>
      </c>
      <c r="C4410" s="141">
        <v>17157</v>
      </c>
      <c r="D4410" s="141">
        <v>200</v>
      </c>
      <c r="E4410" s="142">
        <v>49250.25</v>
      </c>
      <c r="F4410" s="142">
        <v>2564.2600000000002</v>
      </c>
      <c r="G4410" s="142">
        <v>2762.7</v>
      </c>
      <c r="H4410" s="142">
        <v>999.16</v>
      </c>
      <c r="I4410" s="142">
        <v>6326.12</v>
      </c>
      <c r="Q4410" s="30">
        <f t="shared" si="68"/>
        <v>6326.12</v>
      </c>
    </row>
    <row r="4411" spans="1:17" x14ac:dyDescent="0.2">
      <c r="A4411" s="139" t="s">
        <v>8817</v>
      </c>
      <c r="B4411" s="140" t="s">
        <v>19706</v>
      </c>
      <c r="C4411" s="141">
        <v>150725</v>
      </c>
      <c r="D4411" s="141">
        <v>2640</v>
      </c>
      <c r="E4411" s="142">
        <v>1633540.1</v>
      </c>
      <c r="F4411" s="142">
        <v>22527.16</v>
      </c>
      <c r="G4411" s="142">
        <v>36467.58</v>
      </c>
      <c r="H4411" s="142">
        <v>33140.239999999998</v>
      </c>
      <c r="I4411" s="142">
        <v>92134.98</v>
      </c>
      <c r="Q4411" s="30">
        <f t="shared" si="68"/>
        <v>92134.98</v>
      </c>
    </row>
    <row r="4412" spans="1:17" x14ac:dyDescent="0.2">
      <c r="A4412" s="139" t="s">
        <v>8819</v>
      </c>
      <c r="B4412" s="140" t="s">
        <v>19707</v>
      </c>
      <c r="C4412" s="141">
        <v>89502</v>
      </c>
      <c r="D4412" s="141">
        <v>749</v>
      </c>
      <c r="E4412" s="142">
        <v>437970.61</v>
      </c>
      <c r="F4412" s="142">
        <v>13376.85</v>
      </c>
      <c r="G4412" s="142">
        <v>10346.299999999999</v>
      </c>
      <c r="H4412" s="142">
        <v>8885.27</v>
      </c>
      <c r="I4412" s="142">
        <v>32608.42</v>
      </c>
      <c r="Q4412" s="30">
        <f t="shared" si="68"/>
        <v>32608.42</v>
      </c>
    </row>
    <row r="4413" spans="1:17" x14ac:dyDescent="0.2">
      <c r="A4413" s="139" t="s">
        <v>8821</v>
      </c>
      <c r="B4413" s="140" t="s">
        <v>19708</v>
      </c>
      <c r="C4413" s="141">
        <v>1243</v>
      </c>
      <c r="D4413" s="141">
        <v>6</v>
      </c>
      <c r="E4413" s="142">
        <v>5677.63</v>
      </c>
      <c r="F4413" s="142">
        <v>185.78</v>
      </c>
      <c r="G4413" s="142">
        <v>82.88</v>
      </c>
      <c r="H4413" s="142">
        <v>115.18</v>
      </c>
      <c r="I4413" s="142">
        <v>383.84</v>
      </c>
      <c r="Q4413" s="30">
        <f t="shared" si="68"/>
        <v>383.84</v>
      </c>
    </row>
    <row r="4414" spans="1:17" x14ac:dyDescent="0.2">
      <c r="A4414" s="139" t="s">
        <v>8823</v>
      </c>
      <c r="B4414" s="140" t="s">
        <v>19709</v>
      </c>
      <c r="C4414" s="141">
        <v>5376</v>
      </c>
      <c r="D4414" s="141">
        <v>100</v>
      </c>
      <c r="E4414" s="142">
        <v>30030.99</v>
      </c>
      <c r="F4414" s="142">
        <v>803.49</v>
      </c>
      <c r="G4414" s="142">
        <v>1381.35</v>
      </c>
      <c r="H4414" s="142">
        <v>609.25</v>
      </c>
      <c r="I4414" s="142">
        <v>2794.09</v>
      </c>
      <c r="Q4414" s="30">
        <f t="shared" si="68"/>
        <v>2794.09</v>
      </c>
    </row>
    <row r="4415" spans="1:17" x14ac:dyDescent="0.2">
      <c r="A4415" s="139" t="s">
        <v>8825</v>
      </c>
      <c r="B4415" s="140" t="s">
        <v>19710</v>
      </c>
      <c r="C4415" s="141">
        <v>2844</v>
      </c>
      <c r="D4415" s="141">
        <v>31</v>
      </c>
      <c r="E4415" s="142">
        <v>32263.48</v>
      </c>
      <c r="F4415" s="142">
        <v>425.06</v>
      </c>
      <c r="G4415" s="142">
        <v>428.22</v>
      </c>
      <c r="H4415" s="142">
        <v>654.54</v>
      </c>
      <c r="I4415" s="142">
        <v>1507.82</v>
      </c>
      <c r="Q4415" s="30">
        <f t="shared" si="68"/>
        <v>1507.82</v>
      </c>
    </row>
    <row r="4416" spans="1:17" x14ac:dyDescent="0.2">
      <c r="A4416" s="139" t="s">
        <v>8827</v>
      </c>
      <c r="B4416" s="140" t="s">
        <v>19711</v>
      </c>
      <c r="C4416" s="141">
        <v>938</v>
      </c>
      <c r="D4416" s="141">
        <v>87</v>
      </c>
      <c r="E4416" s="142">
        <v>7119.21</v>
      </c>
      <c r="F4416" s="142">
        <v>140.19</v>
      </c>
      <c r="G4416" s="142">
        <v>1201.78</v>
      </c>
      <c r="H4416" s="142">
        <v>144.43</v>
      </c>
      <c r="I4416" s="142">
        <v>1486.4</v>
      </c>
      <c r="Q4416" s="30">
        <f t="shared" si="68"/>
        <v>1486.4</v>
      </c>
    </row>
    <row r="4417" spans="1:17" x14ac:dyDescent="0.2">
      <c r="A4417" s="139" t="s">
        <v>8829</v>
      </c>
      <c r="B4417" s="140" t="s">
        <v>19712</v>
      </c>
      <c r="C4417" s="141">
        <v>21450</v>
      </c>
      <c r="D4417" s="141">
        <v>210</v>
      </c>
      <c r="E4417" s="142">
        <v>69887.570000000007</v>
      </c>
      <c r="F4417" s="142">
        <v>3205.89</v>
      </c>
      <c r="G4417" s="142">
        <v>2900.83</v>
      </c>
      <c r="H4417" s="142">
        <v>1417.83</v>
      </c>
      <c r="I4417" s="142">
        <v>7524.55</v>
      </c>
      <c r="Q4417" s="30">
        <f t="shared" si="68"/>
        <v>7524.55</v>
      </c>
    </row>
    <row r="4418" spans="1:17" x14ac:dyDescent="0.2">
      <c r="A4418" s="139" t="s">
        <v>8831</v>
      </c>
      <c r="B4418" s="140" t="s">
        <v>19713</v>
      </c>
      <c r="C4418" s="141">
        <v>4218</v>
      </c>
      <c r="D4418" s="141">
        <v>36</v>
      </c>
      <c r="E4418" s="142">
        <v>8522.11</v>
      </c>
      <c r="F4418" s="142">
        <v>630.41999999999996</v>
      </c>
      <c r="G4418" s="142">
        <v>497.29</v>
      </c>
      <c r="H4418" s="142">
        <v>172.89</v>
      </c>
      <c r="I4418" s="142">
        <v>1300.5999999999999</v>
      </c>
      <c r="Q4418" s="30">
        <f t="shared" si="68"/>
        <v>1300.5999999999999</v>
      </c>
    </row>
    <row r="4419" spans="1:17" x14ac:dyDescent="0.2">
      <c r="A4419" s="139" t="s">
        <v>8833</v>
      </c>
      <c r="B4419" s="140" t="s">
        <v>19714</v>
      </c>
      <c r="C4419" s="141">
        <v>272</v>
      </c>
      <c r="D4419" s="141">
        <v>13</v>
      </c>
      <c r="E4419" s="142">
        <v>5741.28</v>
      </c>
      <c r="F4419" s="142">
        <v>40.659999999999997</v>
      </c>
      <c r="G4419" s="142">
        <v>179.58</v>
      </c>
      <c r="H4419" s="142">
        <v>116.47</v>
      </c>
      <c r="I4419" s="142">
        <v>336.71</v>
      </c>
      <c r="Q4419" s="30">
        <f t="shared" si="68"/>
        <v>336.71</v>
      </c>
    </row>
    <row r="4420" spans="1:17" x14ac:dyDescent="0.2">
      <c r="A4420" s="139" t="s">
        <v>8835</v>
      </c>
      <c r="B4420" s="140" t="s">
        <v>19715</v>
      </c>
      <c r="C4420" s="141">
        <v>3234</v>
      </c>
      <c r="D4420" s="141">
        <v>30</v>
      </c>
      <c r="E4420" s="142">
        <v>7168.26</v>
      </c>
      <c r="F4420" s="142">
        <v>483.35</v>
      </c>
      <c r="G4420" s="142">
        <v>414.41</v>
      </c>
      <c r="H4420" s="142">
        <v>145.41999999999999</v>
      </c>
      <c r="I4420" s="142">
        <v>1043.18</v>
      </c>
      <c r="Q4420" s="30">
        <f t="shared" si="68"/>
        <v>1043.18</v>
      </c>
    </row>
    <row r="4421" spans="1:17" x14ac:dyDescent="0.2">
      <c r="A4421" s="139" t="s">
        <v>8837</v>
      </c>
      <c r="B4421" s="140" t="s">
        <v>19716</v>
      </c>
      <c r="C4421" s="141">
        <v>9661</v>
      </c>
      <c r="D4421" s="141">
        <v>78</v>
      </c>
      <c r="E4421" s="142">
        <v>22129.17</v>
      </c>
      <c r="F4421" s="142">
        <v>1443.92</v>
      </c>
      <c r="G4421" s="142">
        <v>1077.45</v>
      </c>
      <c r="H4421" s="142">
        <v>448.94</v>
      </c>
      <c r="I4421" s="142">
        <v>2970.31</v>
      </c>
      <c r="Q4421" s="30">
        <f t="shared" si="68"/>
        <v>2970.31</v>
      </c>
    </row>
    <row r="4422" spans="1:17" x14ac:dyDescent="0.2">
      <c r="A4422" s="139" t="s">
        <v>8839</v>
      </c>
      <c r="B4422" s="140" t="s">
        <v>19717</v>
      </c>
      <c r="C4422" s="141">
        <v>274</v>
      </c>
      <c r="D4422" s="141">
        <v>2</v>
      </c>
      <c r="E4422" s="142">
        <v>351.25</v>
      </c>
      <c r="F4422" s="142">
        <v>40.950000000000003</v>
      </c>
      <c r="G4422" s="142">
        <v>27.62</v>
      </c>
      <c r="H4422" s="142">
        <v>7.13</v>
      </c>
      <c r="I4422" s="142">
        <v>75.7</v>
      </c>
      <c r="Q4422" s="30">
        <f t="shared" si="68"/>
        <v>75.7</v>
      </c>
    </row>
    <row r="4423" spans="1:17" x14ac:dyDescent="0.2">
      <c r="A4423" s="139" t="s">
        <v>8841</v>
      </c>
      <c r="B4423" s="140" t="s">
        <v>19718</v>
      </c>
      <c r="C4423" s="141">
        <v>50569</v>
      </c>
      <c r="D4423" s="141">
        <v>273</v>
      </c>
      <c r="E4423" s="142">
        <v>117122.88</v>
      </c>
      <c r="F4423" s="142">
        <v>7557.98</v>
      </c>
      <c r="G4423" s="142">
        <v>3771.08</v>
      </c>
      <c r="H4423" s="142">
        <v>2376.11</v>
      </c>
      <c r="I4423" s="142">
        <v>13705.17</v>
      </c>
      <c r="Q4423" s="30">
        <f t="shared" si="68"/>
        <v>13705.17</v>
      </c>
    </row>
    <row r="4424" spans="1:17" x14ac:dyDescent="0.2">
      <c r="A4424" s="139" t="s">
        <v>8843</v>
      </c>
      <c r="B4424" s="140" t="s">
        <v>19719</v>
      </c>
      <c r="C4424" s="141">
        <v>2762</v>
      </c>
      <c r="D4424" s="141">
        <v>23</v>
      </c>
      <c r="E4424" s="142">
        <v>6939.47</v>
      </c>
      <c r="F4424" s="142">
        <v>412.81</v>
      </c>
      <c r="G4424" s="142">
        <v>317.70999999999998</v>
      </c>
      <c r="H4424" s="142">
        <v>140.78</v>
      </c>
      <c r="I4424" s="142">
        <v>871.3</v>
      </c>
      <c r="Q4424" s="30">
        <f t="shared" si="68"/>
        <v>871.3</v>
      </c>
    </row>
    <row r="4425" spans="1:17" x14ac:dyDescent="0.2">
      <c r="A4425" s="139" t="s">
        <v>8845</v>
      </c>
      <c r="B4425" s="140" t="s">
        <v>19720</v>
      </c>
      <c r="C4425" s="141">
        <v>33401</v>
      </c>
      <c r="D4425" s="141">
        <v>353</v>
      </c>
      <c r="E4425" s="142">
        <v>136332.57999999999</v>
      </c>
      <c r="F4425" s="142">
        <v>4992.07</v>
      </c>
      <c r="G4425" s="142">
        <v>4876.16</v>
      </c>
      <c r="H4425" s="142">
        <v>2765.83</v>
      </c>
      <c r="I4425" s="142">
        <v>12634.06</v>
      </c>
      <c r="Q4425" s="30">
        <f t="shared" si="68"/>
        <v>12634.06</v>
      </c>
    </row>
    <row r="4426" spans="1:17" x14ac:dyDescent="0.2">
      <c r="A4426" s="139" t="s">
        <v>8847</v>
      </c>
      <c r="B4426" s="140" t="s">
        <v>19721</v>
      </c>
      <c r="C4426" s="141">
        <v>175</v>
      </c>
      <c r="D4426" s="141">
        <v>0</v>
      </c>
      <c r="E4426" s="142">
        <v>0</v>
      </c>
      <c r="F4426" s="142">
        <v>26.15</v>
      </c>
      <c r="G4426" s="142">
        <v>0</v>
      </c>
      <c r="H4426" s="142">
        <v>0</v>
      </c>
      <c r="I4426" s="142">
        <v>26.15</v>
      </c>
      <c r="Q4426" s="30">
        <f t="shared" si="68"/>
        <v>26.15</v>
      </c>
    </row>
    <row r="4427" spans="1:17" x14ac:dyDescent="0.2">
      <c r="A4427" s="139" t="s">
        <v>8849</v>
      </c>
      <c r="B4427" s="140" t="s">
        <v>19722</v>
      </c>
      <c r="C4427" s="141">
        <v>1641</v>
      </c>
      <c r="D4427" s="141">
        <v>7</v>
      </c>
      <c r="E4427" s="142">
        <v>1450.81</v>
      </c>
      <c r="F4427" s="142">
        <v>245.26</v>
      </c>
      <c r="G4427" s="142">
        <v>96.7</v>
      </c>
      <c r="H4427" s="142">
        <v>29.43</v>
      </c>
      <c r="I4427" s="142">
        <v>371.39</v>
      </c>
      <c r="Q4427" s="30">
        <f t="shared" si="68"/>
        <v>371.39</v>
      </c>
    </row>
    <row r="4428" spans="1:17" x14ac:dyDescent="0.2">
      <c r="A4428" s="139" t="s">
        <v>8851</v>
      </c>
      <c r="B4428" s="140" t="s">
        <v>19723</v>
      </c>
      <c r="C4428" s="141">
        <v>598</v>
      </c>
      <c r="D4428" s="141">
        <v>4</v>
      </c>
      <c r="E4428" s="142">
        <v>609.52</v>
      </c>
      <c r="F4428" s="142">
        <v>89.38</v>
      </c>
      <c r="G4428" s="142">
        <v>55.26</v>
      </c>
      <c r="H4428" s="142">
        <v>12.37</v>
      </c>
      <c r="I4428" s="142">
        <v>157.01</v>
      </c>
      <c r="Q4428" s="30">
        <f t="shared" si="68"/>
        <v>157.01</v>
      </c>
    </row>
    <row r="4429" spans="1:17" x14ac:dyDescent="0.2">
      <c r="A4429" s="139" t="s">
        <v>8853</v>
      </c>
      <c r="B4429" s="140" t="s">
        <v>19724</v>
      </c>
      <c r="C4429" s="141">
        <v>3393</v>
      </c>
      <c r="D4429" s="141">
        <v>53</v>
      </c>
      <c r="E4429" s="142">
        <v>48986.66</v>
      </c>
      <c r="F4429" s="142">
        <v>507.11</v>
      </c>
      <c r="G4429" s="142">
        <v>732.11</v>
      </c>
      <c r="H4429" s="142">
        <v>993.81</v>
      </c>
      <c r="I4429" s="142">
        <v>2233.0300000000002</v>
      </c>
      <c r="Q4429" s="30">
        <f t="shared" si="68"/>
        <v>2233.0300000000002</v>
      </c>
    </row>
    <row r="4430" spans="1:17" x14ac:dyDescent="0.2">
      <c r="A4430" s="139" t="s">
        <v>8855</v>
      </c>
      <c r="B4430" s="140" t="s">
        <v>19725</v>
      </c>
      <c r="C4430" s="141">
        <v>3729</v>
      </c>
      <c r="D4430" s="141">
        <v>45</v>
      </c>
      <c r="E4430" s="142">
        <v>135036</v>
      </c>
      <c r="F4430" s="142">
        <v>557.33000000000004</v>
      </c>
      <c r="G4430" s="142">
        <v>621.61</v>
      </c>
      <c r="H4430" s="142">
        <v>2739.53</v>
      </c>
      <c r="I4430" s="142">
        <v>3918.47</v>
      </c>
      <c r="Q4430" s="30">
        <f t="shared" si="68"/>
        <v>3918.47</v>
      </c>
    </row>
    <row r="4431" spans="1:17" x14ac:dyDescent="0.2">
      <c r="A4431" s="139" t="s">
        <v>8857</v>
      </c>
      <c r="B4431" s="140" t="s">
        <v>19726</v>
      </c>
      <c r="C4431" s="141">
        <v>2309</v>
      </c>
      <c r="D4431" s="141">
        <v>10</v>
      </c>
      <c r="E4431" s="142">
        <v>3097.35</v>
      </c>
      <c r="F4431" s="142">
        <v>345.1</v>
      </c>
      <c r="G4431" s="142">
        <v>138.13999999999999</v>
      </c>
      <c r="H4431" s="142">
        <v>62.84</v>
      </c>
      <c r="I4431" s="142">
        <v>546.08000000000004</v>
      </c>
      <c r="Q4431" s="30">
        <f t="shared" ref="Q4431:Q4494" si="69">I4431+P4431</f>
        <v>546.08000000000004</v>
      </c>
    </row>
    <row r="4432" spans="1:17" x14ac:dyDescent="0.2">
      <c r="A4432" s="139" t="s">
        <v>8859</v>
      </c>
      <c r="B4432" s="140" t="s">
        <v>19727</v>
      </c>
      <c r="C4432" s="141">
        <v>19997</v>
      </c>
      <c r="D4432" s="141">
        <v>153</v>
      </c>
      <c r="E4432" s="142">
        <v>44074.03</v>
      </c>
      <c r="F4432" s="142">
        <v>2988.73</v>
      </c>
      <c r="G4432" s="142">
        <v>2113.46</v>
      </c>
      <c r="H4432" s="142">
        <v>894.14</v>
      </c>
      <c r="I4432" s="142">
        <v>5996.33</v>
      </c>
      <c r="Q4432" s="30">
        <f t="shared" si="69"/>
        <v>5996.33</v>
      </c>
    </row>
    <row r="4433" spans="1:17" x14ac:dyDescent="0.2">
      <c r="A4433" s="139" t="s">
        <v>8861</v>
      </c>
      <c r="B4433" s="140" t="s">
        <v>19728</v>
      </c>
      <c r="C4433" s="141">
        <v>750</v>
      </c>
      <c r="D4433" s="141">
        <v>3</v>
      </c>
      <c r="E4433" s="142">
        <v>687.3</v>
      </c>
      <c r="F4433" s="142">
        <v>112.1</v>
      </c>
      <c r="G4433" s="142">
        <v>41.44</v>
      </c>
      <c r="H4433" s="142">
        <v>13.94</v>
      </c>
      <c r="I4433" s="142">
        <v>167.48</v>
      </c>
      <c r="Q4433" s="30">
        <f t="shared" si="69"/>
        <v>167.48</v>
      </c>
    </row>
    <row r="4434" spans="1:17" x14ac:dyDescent="0.2">
      <c r="A4434" s="139" t="s">
        <v>8863</v>
      </c>
      <c r="B4434" s="140" t="s">
        <v>19729</v>
      </c>
      <c r="C4434" s="141">
        <v>2473</v>
      </c>
      <c r="D4434" s="141">
        <v>24</v>
      </c>
      <c r="E4434" s="142">
        <v>2558.87</v>
      </c>
      <c r="F4434" s="142">
        <v>369.61</v>
      </c>
      <c r="G4434" s="142">
        <v>331.52</v>
      </c>
      <c r="H4434" s="142">
        <v>51.91</v>
      </c>
      <c r="I4434" s="142">
        <v>753.04</v>
      </c>
      <c r="Q4434" s="30">
        <f t="shared" si="69"/>
        <v>753.04</v>
      </c>
    </row>
    <row r="4435" spans="1:17" x14ac:dyDescent="0.2">
      <c r="A4435" s="139" t="s">
        <v>8865</v>
      </c>
      <c r="B4435" s="140" t="s">
        <v>19730</v>
      </c>
      <c r="C4435" s="141">
        <v>83899</v>
      </c>
      <c r="D4435" s="141">
        <v>807</v>
      </c>
      <c r="E4435" s="142">
        <v>339829.76000000001</v>
      </c>
      <c r="F4435" s="142">
        <v>12539.43</v>
      </c>
      <c r="G4435" s="142">
        <v>11147.48</v>
      </c>
      <c r="H4435" s="142">
        <v>6894.26</v>
      </c>
      <c r="I4435" s="142">
        <v>30581.17</v>
      </c>
      <c r="Q4435" s="30">
        <f t="shared" si="69"/>
        <v>30581.17</v>
      </c>
    </row>
    <row r="4436" spans="1:17" x14ac:dyDescent="0.2">
      <c r="A4436" s="139" t="s">
        <v>8867</v>
      </c>
      <c r="B4436" s="140" t="s">
        <v>19731</v>
      </c>
      <c r="C4436" s="141">
        <v>4146</v>
      </c>
      <c r="D4436" s="141">
        <v>47</v>
      </c>
      <c r="E4436" s="142">
        <v>51618.33</v>
      </c>
      <c r="F4436" s="142">
        <v>619.66</v>
      </c>
      <c r="G4436" s="142">
        <v>649.23</v>
      </c>
      <c r="H4436" s="142">
        <v>1047.2</v>
      </c>
      <c r="I4436" s="142">
        <v>2316.09</v>
      </c>
      <c r="Q4436" s="30">
        <f t="shared" si="69"/>
        <v>2316.09</v>
      </c>
    </row>
    <row r="4437" spans="1:17" x14ac:dyDescent="0.2">
      <c r="A4437" s="139" t="s">
        <v>8869</v>
      </c>
      <c r="B4437" s="140" t="s">
        <v>19732</v>
      </c>
      <c r="C4437" s="141">
        <v>3339</v>
      </c>
      <c r="D4437" s="141">
        <v>13</v>
      </c>
      <c r="E4437" s="142">
        <v>7132.71</v>
      </c>
      <c r="F4437" s="142">
        <v>499.04</v>
      </c>
      <c r="G4437" s="142">
        <v>179.58</v>
      </c>
      <c r="H4437" s="142">
        <v>144.69999999999999</v>
      </c>
      <c r="I4437" s="142">
        <v>823.32</v>
      </c>
      <c r="Q4437" s="30">
        <f t="shared" si="69"/>
        <v>823.32</v>
      </c>
    </row>
    <row r="4438" spans="1:17" x14ac:dyDescent="0.2">
      <c r="A4438" s="139" t="s">
        <v>8871</v>
      </c>
      <c r="B4438" s="140" t="s">
        <v>19733</v>
      </c>
      <c r="C4438" s="141">
        <v>5340</v>
      </c>
      <c r="D4438" s="141">
        <v>42</v>
      </c>
      <c r="E4438" s="142">
        <v>15342.43</v>
      </c>
      <c r="F4438" s="142">
        <v>798.11</v>
      </c>
      <c r="G4438" s="142">
        <v>580.16999999999996</v>
      </c>
      <c r="H4438" s="142">
        <v>311.26</v>
      </c>
      <c r="I4438" s="142">
        <v>1689.54</v>
      </c>
      <c r="Q4438" s="30">
        <f t="shared" si="69"/>
        <v>1689.54</v>
      </c>
    </row>
    <row r="4439" spans="1:17" x14ac:dyDescent="0.2">
      <c r="A4439" s="139" t="s">
        <v>8873</v>
      </c>
      <c r="B4439" s="140" t="s">
        <v>19734</v>
      </c>
      <c r="C4439" s="141">
        <v>1417</v>
      </c>
      <c r="D4439" s="141">
        <v>18</v>
      </c>
      <c r="E4439" s="142">
        <v>3993.78</v>
      </c>
      <c r="F4439" s="142">
        <v>211.78</v>
      </c>
      <c r="G4439" s="142">
        <v>248.64</v>
      </c>
      <c r="H4439" s="142">
        <v>81.02</v>
      </c>
      <c r="I4439" s="142">
        <v>541.44000000000005</v>
      </c>
      <c r="Q4439" s="30">
        <f t="shared" si="69"/>
        <v>541.44000000000005</v>
      </c>
    </row>
    <row r="4440" spans="1:17" x14ac:dyDescent="0.2">
      <c r="A4440" s="139" t="s">
        <v>8875</v>
      </c>
      <c r="B4440" s="140" t="s">
        <v>19735</v>
      </c>
      <c r="C4440" s="141">
        <v>2106</v>
      </c>
      <c r="D4440" s="141">
        <v>25</v>
      </c>
      <c r="E4440" s="142">
        <v>4329.82</v>
      </c>
      <c r="F4440" s="142">
        <v>314.76</v>
      </c>
      <c r="G4440" s="142">
        <v>345.34</v>
      </c>
      <c r="H4440" s="142">
        <v>87.84</v>
      </c>
      <c r="I4440" s="142">
        <v>747.94</v>
      </c>
      <c r="Q4440" s="30">
        <f t="shared" si="69"/>
        <v>747.94</v>
      </c>
    </row>
    <row r="4441" spans="1:17" x14ac:dyDescent="0.2">
      <c r="A4441" s="139" t="s">
        <v>8877</v>
      </c>
      <c r="B4441" s="140" t="s">
        <v>19736</v>
      </c>
      <c r="C4441" s="141">
        <v>2841</v>
      </c>
      <c r="D4441" s="141">
        <v>15</v>
      </c>
      <c r="E4441" s="142">
        <v>3311.34</v>
      </c>
      <c r="F4441" s="142">
        <v>424.62</v>
      </c>
      <c r="G4441" s="142">
        <v>207.2</v>
      </c>
      <c r="H4441" s="142">
        <v>67.180000000000007</v>
      </c>
      <c r="I4441" s="142">
        <v>699</v>
      </c>
      <c r="Q4441" s="30">
        <f t="shared" si="69"/>
        <v>699</v>
      </c>
    </row>
    <row r="4442" spans="1:17" x14ac:dyDescent="0.2">
      <c r="A4442" s="139" t="s">
        <v>8879</v>
      </c>
      <c r="B4442" s="140" t="s">
        <v>19737</v>
      </c>
      <c r="C4442" s="141">
        <v>68819</v>
      </c>
      <c r="D4442" s="141">
        <v>565</v>
      </c>
      <c r="E4442" s="142">
        <v>358919.5</v>
      </c>
      <c r="F4442" s="142">
        <v>10285.6</v>
      </c>
      <c r="G4442" s="142">
        <v>7804.62</v>
      </c>
      <c r="H4442" s="142">
        <v>7281.54</v>
      </c>
      <c r="I4442" s="142">
        <v>25371.759999999998</v>
      </c>
      <c r="Q4442" s="30">
        <f t="shared" si="69"/>
        <v>25371.759999999998</v>
      </c>
    </row>
    <row r="4443" spans="1:17" x14ac:dyDescent="0.2">
      <c r="A4443" s="139" t="s">
        <v>8881</v>
      </c>
      <c r="B4443" s="140" t="s">
        <v>19738</v>
      </c>
      <c r="C4443" s="141">
        <v>3295</v>
      </c>
      <c r="D4443" s="141">
        <v>17</v>
      </c>
      <c r="E4443" s="142">
        <v>4763.71</v>
      </c>
      <c r="F4443" s="142">
        <v>492.46</v>
      </c>
      <c r="G4443" s="142">
        <v>234.83</v>
      </c>
      <c r="H4443" s="142">
        <v>96.64</v>
      </c>
      <c r="I4443" s="142">
        <v>823.93</v>
      </c>
      <c r="Q4443" s="30">
        <f t="shared" si="69"/>
        <v>823.93</v>
      </c>
    </row>
    <row r="4444" spans="1:17" x14ac:dyDescent="0.2">
      <c r="A4444" s="139" t="s">
        <v>8883</v>
      </c>
      <c r="B4444" s="140" t="s">
        <v>19739</v>
      </c>
      <c r="C4444" s="141">
        <v>582</v>
      </c>
      <c r="D4444" s="141">
        <v>1</v>
      </c>
      <c r="E4444" s="142">
        <v>186.61</v>
      </c>
      <c r="F4444" s="142">
        <v>86.98</v>
      </c>
      <c r="G4444" s="142">
        <v>13.82</v>
      </c>
      <c r="H4444" s="142">
        <v>3.78</v>
      </c>
      <c r="I4444" s="142">
        <v>104.58</v>
      </c>
      <c r="Q4444" s="30">
        <f t="shared" si="69"/>
        <v>104.58</v>
      </c>
    </row>
    <row r="4445" spans="1:17" x14ac:dyDescent="0.2">
      <c r="A4445" s="139" t="s">
        <v>8885</v>
      </c>
      <c r="B4445" s="140" t="s">
        <v>19740</v>
      </c>
      <c r="C4445" s="141">
        <v>458</v>
      </c>
      <c r="D4445" s="141">
        <v>2</v>
      </c>
      <c r="E4445" s="142">
        <v>373.22</v>
      </c>
      <c r="F4445" s="142">
        <v>68.459999999999994</v>
      </c>
      <c r="G4445" s="142">
        <v>27.62</v>
      </c>
      <c r="H4445" s="142">
        <v>7.57</v>
      </c>
      <c r="I4445" s="142">
        <v>103.65</v>
      </c>
      <c r="Q4445" s="30">
        <f t="shared" si="69"/>
        <v>103.65</v>
      </c>
    </row>
    <row r="4446" spans="1:17" x14ac:dyDescent="0.2">
      <c r="A4446" s="139" t="s">
        <v>8887</v>
      </c>
      <c r="B4446" s="140" t="s">
        <v>19741</v>
      </c>
      <c r="C4446" s="141">
        <v>6146</v>
      </c>
      <c r="D4446" s="141">
        <v>125</v>
      </c>
      <c r="E4446" s="142">
        <v>146168.67000000001</v>
      </c>
      <c r="F4446" s="142">
        <v>1560.94</v>
      </c>
      <c r="G4446" s="142">
        <v>2342.61</v>
      </c>
      <c r="H4446" s="142">
        <v>3252.09</v>
      </c>
      <c r="I4446" s="142">
        <v>7155.64</v>
      </c>
      <c r="Q4446" s="30">
        <f t="shared" si="69"/>
        <v>7155.64</v>
      </c>
    </row>
    <row r="4447" spans="1:17" x14ac:dyDescent="0.2">
      <c r="A4447" s="139" t="s">
        <v>8889</v>
      </c>
      <c r="B4447" s="140" t="s">
        <v>19742</v>
      </c>
      <c r="C4447" s="141">
        <v>12992</v>
      </c>
      <c r="D4447" s="141">
        <v>164</v>
      </c>
      <c r="E4447" s="142">
        <v>64684.75</v>
      </c>
      <c r="F4447" s="142">
        <v>3299.66</v>
      </c>
      <c r="G4447" s="142">
        <v>3073.5</v>
      </c>
      <c r="H4447" s="142">
        <v>1439.16</v>
      </c>
      <c r="I4447" s="142">
        <v>7812.32</v>
      </c>
      <c r="Q4447" s="30">
        <f t="shared" si="69"/>
        <v>7812.32</v>
      </c>
    </row>
    <row r="4448" spans="1:17" x14ac:dyDescent="0.2">
      <c r="A4448" s="139" t="s">
        <v>8891</v>
      </c>
      <c r="B4448" s="140" t="s">
        <v>19743</v>
      </c>
      <c r="C4448" s="141">
        <v>36403</v>
      </c>
      <c r="D4448" s="141">
        <v>382</v>
      </c>
      <c r="E4448" s="142">
        <v>167208.87</v>
      </c>
      <c r="F4448" s="142">
        <v>9245.48</v>
      </c>
      <c r="G4448" s="142">
        <v>7159</v>
      </c>
      <c r="H4448" s="142">
        <v>3720.21</v>
      </c>
      <c r="I4448" s="142">
        <v>20124.689999999999</v>
      </c>
      <c r="Q4448" s="30">
        <f t="shared" si="69"/>
        <v>20124.689999999999</v>
      </c>
    </row>
    <row r="4449" spans="1:17" x14ac:dyDescent="0.2">
      <c r="A4449" s="139" t="s">
        <v>8893</v>
      </c>
      <c r="B4449" s="140" t="s">
        <v>19744</v>
      </c>
      <c r="C4449" s="141">
        <v>1390</v>
      </c>
      <c r="D4449" s="141">
        <v>14</v>
      </c>
      <c r="E4449" s="142">
        <v>6607.44</v>
      </c>
      <c r="F4449" s="142">
        <v>353.02</v>
      </c>
      <c r="G4449" s="142">
        <v>262.37</v>
      </c>
      <c r="H4449" s="142">
        <v>147.01</v>
      </c>
      <c r="I4449" s="142">
        <v>762.4</v>
      </c>
      <c r="Q4449" s="30">
        <f t="shared" si="69"/>
        <v>762.4</v>
      </c>
    </row>
    <row r="4450" spans="1:17" x14ac:dyDescent="0.2">
      <c r="A4450" s="139" t="s">
        <v>8895</v>
      </c>
      <c r="B4450" s="140" t="s">
        <v>19745</v>
      </c>
      <c r="C4450" s="141">
        <v>42630</v>
      </c>
      <c r="D4450" s="141">
        <v>720</v>
      </c>
      <c r="E4450" s="142">
        <v>440359.61</v>
      </c>
      <c r="F4450" s="142">
        <v>10826.99</v>
      </c>
      <c r="G4450" s="142">
        <v>13493.41</v>
      </c>
      <c r="H4450" s="142">
        <v>9797.5</v>
      </c>
      <c r="I4450" s="142">
        <v>34117.9</v>
      </c>
      <c r="Q4450" s="30">
        <f t="shared" si="69"/>
        <v>34117.9</v>
      </c>
    </row>
    <row r="4451" spans="1:17" x14ac:dyDescent="0.2">
      <c r="A4451" s="139" t="s">
        <v>8897</v>
      </c>
      <c r="B4451" s="140" t="s">
        <v>19746</v>
      </c>
      <c r="C4451" s="141">
        <v>1110</v>
      </c>
      <c r="D4451" s="141">
        <v>19</v>
      </c>
      <c r="E4451" s="142">
        <v>6266.35</v>
      </c>
      <c r="F4451" s="142">
        <v>281.91000000000003</v>
      </c>
      <c r="G4451" s="142">
        <v>356.08</v>
      </c>
      <c r="H4451" s="142">
        <v>139.41999999999999</v>
      </c>
      <c r="I4451" s="142">
        <v>777.41</v>
      </c>
      <c r="Q4451" s="30">
        <f t="shared" si="69"/>
        <v>777.41</v>
      </c>
    </row>
    <row r="4452" spans="1:17" x14ac:dyDescent="0.2">
      <c r="A4452" s="139" t="s">
        <v>8899</v>
      </c>
      <c r="B4452" s="140" t="s">
        <v>19747</v>
      </c>
      <c r="C4452" s="141">
        <v>9965</v>
      </c>
      <c r="D4452" s="141">
        <v>129</v>
      </c>
      <c r="E4452" s="142">
        <v>68456.44</v>
      </c>
      <c r="F4452" s="142">
        <v>2530.87</v>
      </c>
      <c r="G4452" s="142">
        <v>2417.5700000000002</v>
      </c>
      <c r="H4452" s="142">
        <v>1523.08</v>
      </c>
      <c r="I4452" s="142">
        <v>6471.52</v>
      </c>
      <c r="Q4452" s="30">
        <f t="shared" si="69"/>
        <v>6471.52</v>
      </c>
    </row>
    <row r="4453" spans="1:17" x14ac:dyDescent="0.2">
      <c r="A4453" s="139" t="s">
        <v>8901</v>
      </c>
      <c r="B4453" s="140" t="s">
        <v>19748</v>
      </c>
      <c r="C4453" s="141">
        <v>22691</v>
      </c>
      <c r="D4453" s="141">
        <v>382</v>
      </c>
      <c r="E4453" s="142">
        <v>529170.15</v>
      </c>
      <c r="F4453" s="142">
        <v>5762.97</v>
      </c>
      <c r="G4453" s="142">
        <v>7159</v>
      </c>
      <c r="H4453" s="142">
        <v>11773.43</v>
      </c>
      <c r="I4453" s="142">
        <v>24695.4</v>
      </c>
      <c r="Q4453" s="30">
        <f t="shared" si="69"/>
        <v>24695.4</v>
      </c>
    </row>
    <row r="4454" spans="1:17" x14ac:dyDescent="0.2">
      <c r="A4454" s="139" t="s">
        <v>8903</v>
      </c>
      <c r="B4454" s="140" t="s">
        <v>19749</v>
      </c>
      <c r="C4454" s="141">
        <v>19622</v>
      </c>
      <c r="D4454" s="141">
        <v>226</v>
      </c>
      <c r="E4454" s="142">
        <v>88272.55</v>
      </c>
      <c r="F4454" s="142">
        <v>4983.51</v>
      </c>
      <c r="G4454" s="142">
        <v>4235.43</v>
      </c>
      <c r="H4454" s="142">
        <v>1963.96</v>
      </c>
      <c r="I4454" s="142">
        <v>11182.9</v>
      </c>
      <c r="Q4454" s="30">
        <f t="shared" si="69"/>
        <v>11182.9</v>
      </c>
    </row>
    <row r="4455" spans="1:17" x14ac:dyDescent="0.2">
      <c r="A4455" s="139" t="s">
        <v>8905</v>
      </c>
      <c r="B4455" s="140" t="s">
        <v>19750</v>
      </c>
      <c r="C4455" s="141">
        <v>11578</v>
      </c>
      <c r="D4455" s="141">
        <v>157</v>
      </c>
      <c r="E4455" s="142">
        <v>58635.11</v>
      </c>
      <c r="F4455" s="142">
        <v>2940.53</v>
      </c>
      <c r="G4455" s="142">
        <v>2942.31</v>
      </c>
      <c r="H4455" s="142">
        <v>1304.57</v>
      </c>
      <c r="I4455" s="142">
        <v>7187.41</v>
      </c>
      <c r="Q4455" s="30">
        <f t="shared" si="69"/>
        <v>7187.41</v>
      </c>
    </row>
    <row r="4456" spans="1:17" x14ac:dyDescent="0.2">
      <c r="A4456" s="139" t="s">
        <v>8907</v>
      </c>
      <c r="B4456" s="140" t="s">
        <v>19751</v>
      </c>
      <c r="C4456" s="141">
        <v>6681</v>
      </c>
      <c r="D4456" s="141">
        <v>110</v>
      </c>
      <c r="E4456" s="142">
        <v>43907.34</v>
      </c>
      <c r="F4456" s="142">
        <v>1696.82</v>
      </c>
      <c r="G4456" s="142">
        <v>2061.5</v>
      </c>
      <c r="H4456" s="142">
        <v>976.89</v>
      </c>
      <c r="I4456" s="142">
        <v>4735.21</v>
      </c>
      <c r="Q4456" s="30">
        <f t="shared" si="69"/>
        <v>4735.21</v>
      </c>
    </row>
    <row r="4457" spans="1:17" x14ac:dyDescent="0.2">
      <c r="A4457" s="139" t="s">
        <v>8909</v>
      </c>
      <c r="B4457" s="140" t="s">
        <v>19752</v>
      </c>
      <c r="C4457" s="141">
        <v>11627</v>
      </c>
      <c r="D4457" s="141">
        <v>131</v>
      </c>
      <c r="E4457" s="142">
        <v>77871.320000000007</v>
      </c>
      <c r="F4457" s="142">
        <v>2952.98</v>
      </c>
      <c r="G4457" s="142">
        <v>2455.0500000000002</v>
      </c>
      <c r="H4457" s="142">
        <v>1732.55</v>
      </c>
      <c r="I4457" s="142">
        <v>7140.58</v>
      </c>
      <c r="Q4457" s="30">
        <f t="shared" si="69"/>
        <v>7140.58</v>
      </c>
    </row>
    <row r="4458" spans="1:17" x14ac:dyDescent="0.2">
      <c r="A4458" s="139" t="s">
        <v>8911</v>
      </c>
      <c r="B4458" s="140" t="s">
        <v>19753</v>
      </c>
      <c r="C4458" s="141">
        <v>10163</v>
      </c>
      <c r="D4458" s="141">
        <v>142</v>
      </c>
      <c r="E4458" s="142">
        <v>101208.77</v>
      </c>
      <c r="F4458" s="142">
        <v>2581.16</v>
      </c>
      <c r="G4458" s="142">
        <v>2661.2</v>
      </c>
      <c r="H4458" s="142">
        <v>2251.7800000000002</v>
      </c>
      <c r="I4458" s="142">
        <v>7494.14</v>
      </c>
      <c r="Q4458" s="30">
        <f t="shared" si="69"/>
        <v>7494.14</v>
      </c>
    </row>
    <row r="4459" spans="1:17" x14ac:dyDescent="0.2">
      <c r="A4459" s="139" t="s">
        <v>8913</v>
      </c>
      <c r="B4459" s="140" t="s">
        <v>19754</v>
      </c>
      <c r="C4459" s="141">
        <v>2090</v>
      </c>
      <c r="D4459" s="141">
        <v>33</v>
      </c>
      <c r="E4459" s="142">
        <v>6868.81</v>
      </c>
      <c r="F4459" s="142">
        <v>530.80999999999995</v>
      </c>
      <c r="G4459" s="142">
        <v>618.45000000000005</v>
      </c>
      <c r="H4459" s="142">
        <v>152.82</v>
      </c>
      <c r="I4459" s="142">
        <v>1302.08</v>
      </c>
      <c r="Q4459" s="30">
        <f t="shared" si="69"/>
        <v>1302.08</v>
      </c>
    </row>
    <row r="4460" spans="1:17" x14ac:dyDescent="0.2">
      <c r="A4460" s="139" t="s">
        <v>8915</v>
      </c>
      <c r="B4460" s="140" t="s">
        <v>19755</v>
      </c>
      <c r="C4460" s="141">
        <v>25722</v>
      </c>
      <c r="D4460" s="141">
        <v>344</v>
      </c>
      <c r="E4460" s="142">
        <v>157649.4</v>
      </c>
      <c r="F4460" s="142">
        <v>6532.77</v>
      </c>
      <c r="G4460" s="142">
        <v>6446.85</v>
      </c>
      <c r="H4460" s="142">
        <v>3507.52</v>
      </c>
      <c r="I4460" s="142">
        <v>16487.14</v>
      </c>
      <c r="Q4460" s="30">
        <f t="shared" si="69"/>
        <v>16487.14</v>
      </c>
    </row>
    <row r="4461" spans="1:17" x14ac:dyDescent="0.2">
      <c r="A4461" s="139" t="s">
        <v>8917</v>
      </c>
      <c r="B4461" s="140" t="s">
        <v>19756</v>
      </c>
      <c r="C4461" s="141">
        <v>216961</v>
      </c>
      <c r="D4461" s="141">
        <v>2623</v>
      </c>
      <c r="E4461" s="142">
        <v>5216845.93</v>
      </c>
      <c r="F4461" s="142">
        <v>55102.84</v>
      </c>
      <c r="G4461" s="142">
        <v>49157.23</v>
      </c>
      <c r="H4461" s="142">
        <v>116068.9</v>
      </c>
      <c r="I4461" s="142">
        <v>220328.97</v>
      </c>
      <c r="Q4461" s="30">
        <f t="shared" si="69"/>
        <v>220328.97</v>
      </c>
    </row>
    <row r="4462" spans="1:17" x14ac:dyDescent="0.2">
      <c r="A4462" s="139" t="s">
        <v>8919</v>
      </c>
      <c r="B4462" s="140" t="s">
        <v>19757</v>
      </c>
      <c r="C4462" s="141">
        <v>14710</v>
      </c>
      <c r="D4462" s="141">
        <v>161</v>
      </c>
      <c r="E4462" s="142">
        <v>73160.44</v>
      </c>
      <c r="F4462" s="142">
        <v>3735.98</v>
      </c>
      <c r="G4462" s="142">
        <v>3017.27</v>
      </c>
      <c r="H4462" s="142">
        <v>1627.74</v>
      </c>
      <c r="I4462" s="142">
        <v>8380.99</v>
      </c>
      <c r="Q4462" s="30">
        <f t="shared" si="69"/>
        <v>8380.99</v>
      </c>
    </row>
    <row r="4463" spans="1:17" x14ac:dyDescent="0.2">
      <c r="A4463" s="139" t="s">
        <v>8921</v>
      </c>
      <c r="B4463" s="140" t="s">
        <v>19758</v>
      </c>
      <c r="C4463" s="141">
        <v>12391</v>
      </c>
      <c r="D4463" s="141">
        <v>147</v>
      </c>
      <c r="E4463" s="142">
        <v>52788.38</v>
      </c>
      <c r="F4463" s="142">
        <v>3147.02</v>
      </c>
      <c r="G4463" s="142">
        <v>2754.9</v>
      </c>
      <c r="H4463" s="142">
        <v>1174.48</v>
      </c>
      <c r="I4463" s="142">
        <v>7076.4</v>
      </c>
      <c r="Q4463" s="30">
        <f t="shared" si="69"/>
        <v>7076.4</v>
      </c>
    </row>
    <row r="4464" spans="1:17" x14ac:dyDescent="0.2">
      <c r="A4464" s="139" t="s">
        <v>8923</v>
      </c>
      <c r="B4464" s="140" t="s">
        <v>19759</v>
      </c>
      <c r="C4464" s="141">
        <v>35298</v>
      </c>
      <c r="D4464" s="141">
        <v>319</v>
      </c>
      <c r="E4464" s="142">
        <v>128846.58</v>
      </c>
      <c r="F4464" s="142">
        <v>8964.84</v>
      </c>
      <c r="G4464" s="142">
        <v>5978.33</v>
      </c>
      <c r="H4464" s="142">
        <v>2866.69</v>
      </c>
      <c r="I4464" s="142">
        <v>17809.86</v>
      </c>
      <c r="Q4464" s="30">
        <f t="shared" si="69"/>
        <v>17809.86</v>
      </c>
    </row>
    <row r="4465" spans="1:17" x14ac:dyDescent="0.2">
      <c r="A4465" s="139" t="s">
        <v>8925</v>
      </c>
      <c r="B4465" s="140" t="s">
        <v>19760</v>
      </c>
      <c r="C4465" s="141">
        <v>10843</v>
      </c>
      <c r="D4465" s="141">
        <v>173</v>
      </c>
      <c r="E4465" s="142">
        <v>93187.47</v>
      </c>
      <c r="F4465" s="142">
        <v>2753.86</v>
      </c>
      <c r="G4465" s="142">
        <v>3242.17</v>
      </c>
      <c r="H4465" s="142">
        <v>2073.31</v>
      </c>
      <c r="I4465" s="142">
        <v>8069.34</v>
      </c>
      <c r="Q4465" s="30">
        <f t="shared" si="69"/>
        <v>8069.34</v>
      </c>
    </row>
    <row r="4466" spans="1:17" x14ac:dyDescent="0.2">
      <c r="A4466" s="139" t="s">
        <v>8927</v>
      </c>
      <c r="B4466" s="140" t="s">
        <v>19761</v>
      </c>
      <c r="C4466" s="141">
        <v>17589</v>
      </c>
      <c r="D4466" s="141">
        <v>373</v>
      </c>
      <c r="E4466" s="142">
        <v>246362.82</v>
      </c>
      <c r="F4466" s="142">
        <v>4467.18</v>
      </c>
      <c r="G4466" s="142">
        <v>6990.34</v>
      </c>
      <c r="H4466" s="142">
        <v>5481.3</v>
      </c>
      <c r="I4466" s="142">
        <v>16938.82</v>
      </c>
      <c r="Q4466" s="30">
        <f t="shared" si="69"/>
        <v>16938.82</v>
      </c>
    </row>
    <row r="4467" spans="1:17" x14ac:dyDescent="0.2">
      <c r="A4467" s="139" t="s">
        <v>8929</v>
      </c>
      <c r="B4467" s="140" t="s">
        <v>19762</v>
      </c>
      <c r="C4467" s="141">
        <v>26596</v>
      </c>
      <c r="D4467" s="141">
        <v>366</v>
      </c>
      <c r="E4467" s="142">
        <v>325397.21000000002</v>
      </c>
      <c r="F4467" s="142">
        <v>6754.74</v>
      </c>
      <c r="G4467" s="142">
        <v>6859.15</v>
      </c>
      <c r="H4467" s="142">
        <v>7239.72</v>
      </c>
      <c r="I4467" s="142">
        <v>20853.61</v>
      </c>
      <c r="Q4467" s="30">
        <f t="shared" si="69"/>
        <v>20853.61</v>
      </c>
    </row>
    <row r="4468" spans="1:17" x14ac:dyDescent="0.2">
      <c r="A4468" s="139" t="s">
        <v>8931</v>
      </c>
      <c r="B4468" s="140" t="s">
        <v>19763</v>
      </c>
      <c r="C4468" s="141">
        <v>5619</v>
      </c>
      <c r="D4468" s="141">
        <v>130</v>
      </c>
      <c r="E4468" s="142">
        <v>57024.12</v>
      </c>
      <c r="F4468" s="142">
        <v>1427.09</v>
      </c>
      <c r="G4468" s="142">
        <v>2436.31</v>
      </c>
      <c r="H4468" s="142">
        <v>1268.72</v>
      </c>
      <c r="I4468" s="142">
        <v>5132.12</v>
      </c>
      <c r="Q4468" s="30">
        <f t="shared" si="69"/>
        <v>5132.12</v>
      </c>
    </row>
    <row r="4469" spans="1:17" x14ac:dyDescent="0.2">
      <c r="A4469" s="139" t="s">
        <v>8933</v>
      </c>
      <c r="B4469" s="140" t="s">
        <v>19764</v>
      </c>
      <c r="C4469" s="141">
        <v>97151</v>
      </c>
      <c r="D4469" s="141">
        <v>1256</v>
      </c>
      <c r="E4469" s="142">
        <v>807580.47</v>
      </c>
      <c r="F4469" s="142">
        <v>24674</v>
      </c>
      <c r="G4469" s="142">
        <v>23538.5</v>
      </c>
      <c r="H4469" s="142">
        <v>17967.740000000002</v>
      </c>
      <c r="I4469" s="142">
        <v>66180.240000000005</v>
      </c>
      <c r="Q4469" s="30">
        <f t="shared" si="69"/>
        <v>66180.240000000005</v>
      </c>
    </row>
    <row r="4470" spans="1:17" x14ac:dyDescent="0.2">
      <c r="A4470" s="139" t="s">
        <v>8935</v>
      </c>
      <c r="B4470" s="140" t="s">
        <v>19765</v>
      </c>
      <c r="C4470" s="141">
        <v>7510</v>
      </c>
      <c r="D4470" s="141">
        <v>401</v>
      </c>
      <c r="E4470" s="142">
        <v>198491.26</v>
      </c>
      <c r="F4470" s="142">
        <v>1907.36</v>
      </c>
      <c r="G4470" s="142">
        <v>7515.08</v>
      </c>
      <c r="H4470" s="142">
        <v>4416.21</v>
      </c>
      <c r="I4470" s="142">
        <v>13838.65</v>
      </c>
      <c r="Q4470" s="30">
        <f t="shared" si="69"/>
        <v>13838.65</v>
      </c>
    </row>
    <row r="4471" spans="1:17" x14ac:dyDescent="0.2">
      <c r="A4471" s="139" t="s">
        <v>8937</v>
      </c>
      <c r="B4471" s="140" t="s">
        <v>19766</v>
      </c>
      <c r="C4471" s="141">
        <v>33700</v>
      </c>
      <c r="D4471" s="141">
        <v>386</v>
      </c>
      <c r="E4471" s="142">
        <v>154279</v>
      </c>
      <c r="F4471" s="142">
        <v>8558.98</v>
      </c>
      <c r="G4471" s="142">
        <v>7233.97</v>
      </c>
      <c r="H4471" s="142">
        <v>3432.54</v>
      </c>
      <c r="I4471" s="142">
        <v>19225.490000000002</v>
      </c>
      <c r="Q4471" s="30">
        <f t="shared" si="69"/>
        <v>19225.490000000002</v>
      </c>
    </row>
    <row r="4472" spans="1:17" x14ac:dyDescent="0.2">
      <c r="A4472" s="139" t="s">
        <v>8939</v>
      </c>
      <c r="B4472" s="140" t="s">
        <v>19767</v>
      </c>
      <c r="C4472" s="141">
        <v>74762</v>
      </c>
      <c r="D4472" s="141">
        <v>1240</v>
      </c>
      <c r="E4472" s="142">
        <v>1113264.8700000001</v>
      </c>
      <c r="F4472" s="142">
        <v>18987.740000000002</v>
      </c>
      <c r="G4472" s="142">
        <v>23238.65</v>
      </c>
      <c r="H4472" s="142">
        <v>24768.880000000001</v>
      </c>
      <c r="I4472" s="142">
        <v>66995.27</v>
      </c>
      <c r="Q4472" s="30">
        <f t="shared" si="69"/>
        <v>66995.27</v>
      </c>
    </row>
    <row r="4473" spans="1:17" x14ac:dyDescent="0.2">
      <c r="A4473" s="139" t="s">
        <v>8941</v>
      </c>
      <c r="B4473" s="140" t="s">
        <v>19768</v>
      </c>
      <c r="C4473" s="141">
        <v>7753</v>
      </c>
      <c r="D4473" s="141">
        <v>71</v>
      </c>
      <c r="E4473" s="142">
        <v>66033.47</v>
      </c>
      <c r="F4473" s="142">
        <v>1969.07</v>
      </c>
      <c r="G4473" s="142">
        <v>1330.6</v>
      </c>
      <c r="H4473" s="142">
        <v>1469.17</v>
      </c>
      <c r="I4473" s="142">
        <v>4768.84</v>
      </c>
      <c r="Q4473" s="30">
        <f t="shared" si="69"/>
        <v>4768.84</v>
      </c>
    </row>
    <row r="4474" spans="1:17" x14ac:dyDescent="0.2">
      <c r="A4474" s="139" t="s">
        <v>8943</v>
      </c>
      <c r="B4474" s="140" t="s">
        <v>19769</v>
      </c>
      <c r="C4474" s="141">
        <v>17231</v>
      </c>
      <c r="D4474" s="141">
        <v>193</v>
      </c>
      <c r="E4474" s="142">
        <v>358541.72</v>
      </c>
      <c r="F4474" s="142">
        <v>4376.26</v>
      </c>
      <c r="G4474" s="142">
        <v>3616.98</v>
      </c>
      <c r="H4474" s="142">
        <v>7977.14</v>
      </c>
      <c r="I4474" s="142">
        <v>15970.38</v>
      </c>
      <c r="Q4474" s="30">
        <f t="shared" si="69"/>
        <v>15970.38</v>
      </c>
    </row>
    <row r="4475" spans="1:17" x14ac:dyDescent="0.2">
      <c r="A4475" s="139" t="s">
        <v>8945</v>
      </c>
      <c r="B4475" s="140" t="s">
        <v>19770</v>
      </c>
      <c r="C4475" s="141">
        <v>462979</v>
      </c>
      <c r="D4475" s="141">
        <v>5864</v>
      </c>
      <c r="E4475" s="142">
        <v>4789308.96</v>
      </c>
      <c r="F4475" s="142">
        <v>117585.46</v>
      </c>
      <c r="G4475" s="142">
        <v>109896.31</v>
      </c>
      <c r="H4475" s="142">
        <v>106556.68</v>
      </c>
      <c r="I4475" s="142">
        <v>334038.45</v>
      </c>
      <c r="Q4475" s="30">
        <f t="shared" si="69"/>
        <v>334038.45</v>
      </c>
    </row>
    <row r="4476" spans="1:17" x14ac:dyDescent="0.2">
      <c r="A4476" s="139" t="s">
        <v>8947</v>
      </c>
      <c r="B4476" s="140" t="s">
        <v>19771</v>
      </c>
      <c r="C4476" s="141">
        <v>522</v>
      </c>
      <c r="D4476" s="141">
        <v>46</v>
      </c>
      <c r="E4476" s="142">
        <v>6773.1</v>
      </c>
      <c r="F4476" s="142">
        <v>132.58000000000001</v>
      </c>
      <c r="G4476" s="142">
        <v>862.08</v>
      </c>
      <c r="H4476" s="142">
        <v>150.69999999999999</v>
      </c>
      <c r="I4476" s="142">
        <v>1145.3599999999999</v>
      </c>
      <c r="Q4476" s="30">
        <f t="shared" si="69"/>
        <v>1145.3599999999999</v>
      </c>
    </row>
    <row r="4477" spans="1:17" x14ac:dyDescent="0.2">
      <c r="A4477" s="139" t="s">
        <v>8949</v>
      </c>
      <c r="B4477" s="140" t="s">
        <v>19772</v>
      </c>
      <c r="C4477" s="141">
        <v>3901</v>
      </c>
      <c r="D4477" s="141">
        <v>53</v>
      </c>
      <c r="E4477" s="142">
        <v>18667.990000000002</v>
      </c>
      <c r="F4477" s="142">
        <v>990.76</v>
      </c>
      <c r="G4477" s="142">
        <v>993.26</v>
      </c>
      <c r="H4477" s="142">
        <v>415.34</v>
      </c>
      <c r="I4477" s="142">
        <v>2399.36</v>
      </c>
      <c r="Q4477" s="30">
        <f t="shared" si="69"/>
        <v>2399.36</v>
      </c>
    </row>
    <row r="4478" spans="1:17" x14ac:dyDescent="0.2">
      <c r="A4478" s="139" t="s">
        <v>8951</v>
      </c>
      <c r="B4478" s="140" t="s">
        <v>19773</v>
      </c>
      <c r="C4478" s="141">
        <v>16564</v>
      </c>
      <c r="D4478" s="141">
        <v>231</v>
      </c>
      <c r="E4478" s="142">
        <v>89966.52</v>
      </c>
      <c r="F4478" s="142">
        <v>4206.8599999999997</v>
      </c>
      <c r="G4478" s="142">
        <v>4329.1400000000003</v>
      </c>
      <c r="H4478" s="142">
        <v>2001.66</v>
      </c>
      <c r="I4478" s="142">
        <v>10537.66</v>
      </c>
      <c r="Q4478" s="30">
        <f t="shared" si="69"/>
        <v>10537.66</v>
      </c>
    </row>
    <row r="4479" spans="1:17" x14ac:dyDescent="0.2">
      <c r="A4479" s="139" t="s">
        <v>8953</v>
      </c>
      <c r="B4479" s="140" t="s">
        <v>19774</v>
      </c>
      <c r="C4479" s="141">
        <v>1275</v>
      </c>
      <c r="D4479" s="141">
        <v>11</v>
      </c>
      <c r="E4479" s="142">
        <v>2230</v>
      </c>
      <c r="F4479" s="142">
        <v>323.82</v>
      </c>
      <c r="G4479" s="142">
        <v>206.15</v>
      </c>
      <c r="H4479" s="142">
        <v>49.62</v>
      </c>
      <c r="I4479" s="142">
        <v>579.59</v>
      </c>
      <c r="Q4479" s="30">
        <f t="shared" si="69"/>
        <v>579.59</v>
      </c>
    </row>
    <row r="4480" spans="1:17" x14ac:dyDescent="0.2">
      <c r="A4480" s="139" t="s">
        <v>8955</v>
      </c>
      <c r="B4480" s="140" t="s">
        <v>19775</v>
      </c>
      <c r="C4480" s="141">
        <v>34468</v>
      </c>
      <c r="D4480" s="141">
        <v>589</v>
      </c>
      <c r="E4480" s="142">
        <v>195726.6</v>
      </c>
      <c r="F4480" s="142">
        <v>8754.0400000000009</v>
      </c>
      <c r="G4480" s="142">
        <v>11038.36</v>
      </c>
      <c r="H4480" s="142">
        <v>4354.7</v>
      </c>
      <c r="I4480" s="142">
        <v>24147.1</v>
      </c>
      <c r="Q4480" s="30">
        <f t="shared" si="69"/>
        <v>24147.1</v>
      </c>
    </row>
    <row r="4481" spans="1:17" x14ac:dyDescent="0.2">
      <c r="A4481" s="139" t="s">
        <v>8957</v>
      </c>
      <c r="B4481" s="140" t="s">
        <v>19776</v>
      </c>
      <c r="C4481" s="141">
        <v>26827</v>
      </c>
      <c r="D4481" s="141">
        <v>352</v>
      </c>
      <c r="E4481" s="142">
        <v>126173.57</v>
      </c>
      <c r="F4481" s="142">
        <v>6813.41</v>
      </c>
      <c r="G4481" s="142">
        <v>6596.78</v>
      </c>
      <c r="H4481" s="142">
        <v>2807.22</v>
      </c>
      <c r="I4481" s="142">
        <v>16217.41</v>
      </c>
      <c r="Q4481" s="30">
        <f t="shared" si="69"/>
        <v>16217.41</v>
      </c>
    </row>
    <row r="4482" spans="1:17" x14ac:dyDescent="0.2">
      <c r="A4482" s="139" t="s">
        <v>8959</v>
      </c>
      <c r="B4482" s="140" t="s">
        <v>19777</v>
      </c>
      <c r="C4482" s="141">
        <v>38140</v>
      </c>
      <c r="D4482" s="141">
        <v>656</v>
      </c>
      <c r="E4482" s="142">
        <v>269237.64</v>
      </c>
      <c r="F4482" s="142">
        <v>9686.64</v>
      </c>
      <c r="G4482" s="142">
        <v>12293.99</v>
      </c>
      <c r="H4482" s="142">
        <v>5990.23</v>
      </c>
      <c r="I4482" s="142">
        <v>27970.86</v>
      </c>
      <c r="Q4482" s="30">
        <f t="shared" si="69"/>
        <v>27970.86</v>
      </c>
    </row>
    <row r="4483" spans="1:17" x14ac:dyDescent="0.2">
      <c r="A4483" s="139" t="s">
        <v>8961</v>
      </c>
      <c r="B4483" s="140" t="s">
        <v>19778</v>
      </c>
      <c r="C4483" s="141">
        <v>21980</v>
      </c>
      <c r="D4483" s="141">
        <v>297</v>
      </c>
      <c r="E4483" s="142">
        <v>234472.24</v>
      </c>
      <c r="F4483" s="142">
        <v>5582.39</v>
      </c>
      <c r="G4483" s="142">
        <v>5566.03</v>
      </c>
      <c r="H4483" s="142">
        <v>5216.74</v>
      </c>
      <c r="I4483" s="142">
        <v>16365.16</v>
      </c>
      <c r="Q4483" s="30">
        <f t="shared" si="69"/>
        <v>16365.16</v>
      </c>
    </row>
    <row r="4484" spans="1:17" x14ac:dyDescent="0.2">
      <c r="A4484" s="139" t="s">
        <v>8963</v>
      </c>
      <c r="B4484" s="140" t="s">
        <v>19779</v>
      </c>
      <c r="C4484" s="141">
        <v>32329</v>
      </c>
      <c r="D4484" s="141">
        <v>412</v>
      </c>
      <c r="E4484" s="142">
        <v>231086.35</v>
      </c>
      <c r="F4484" s="142">
        <v>8210.7800000000007</v>
      </c>
      <c r="G4484" s="142">
        <v>7721.23</v>
      </c>
      <c r="H4484" s="142">
        <v>5141.41</v>
      </c>
      <c r="I4484" s="142">
        <v>21073.42</v>
      </c>
      <c r="Q4484" s="30">
        <f t="shared" si="69"/>
        <v>21073.42</v>
      </c>
    </row>
    <row r="4485" spans="1:17" x14ac:dyDescent="0.2">
      <c r="A4485" s="139" t="s">
        <v>8965</v>
      </c>
      <c r="B4485" s="140" t="s">
        <v>19780</v>
      </c>
      <c r="C4485" s="141">
        <v>882</v>
      </c>
      <c r="D4485" s="141">
        <v>31</v>
      </c>
      <c r="E4485" s="142">
        <v>5714.23</v>
      </c>
      <c r="F4485" s="142">
        <v>224.01</v>
      </c>
      <c r="G4485" s="142">
        <v>580.97</v>
      </c>
      <c r="H4485" s="142">
        <v>127.14</v>
      </c>
      <c r="I4485" s="142">
        <v>932.12</v>
      </c>
      <c r="Q4485" s="30">
        <f t="shared" si="69"/>
        <v>932.12</v>
      </c>
    </row>
    <row r="4486" spans="1:17" x14ac:dyDescent="0.2">
      <c r="A4486" s="139" t="s">
        <v>8967</v>
      </c>
      <c r="B4486" s="140" t="s">
        <v>19781</v>
      </c>
      <c r="C4486" s="141">
        <v>20656</v>
      </c>
      <c r="D4486" s="141">
        <v>187</v>
      </c>
      <c r="E4486" s="142">
        <v>56280.66</v>
      </c>
      <c r="F4486" s="142">
        <v>5246.13</v>
      </c>
      <c r="G4486" s="142">
        <v>3504.54</v>
      </c>
      <c r="H4486" s="142">
        <v>1252.18</v>
      </c>
      <c r="I4486" s="142">
        <v>10002.85</v>
      </c>
      <c r="Q4486" s="30">
        <f t="shared" si="69"/>
        <v>10002.85</v>
      </c>
    </row>
    <row r="4487" spans="1:17" x14ac:dyDescent="0.2">
      <c r="A4487" s="139" t="s">
        <v>8969</v>
      </c>
      <c r="B4487" s="140" t="s">
        <v>19782</v>
      </c>
      <c r="C4487" s="141">
        <v>3469</v>
      </c>
      <c r="D4487" s="141">
        <v>30</v>
      </c>
      <c r="E4487" s="142">
        <v>5727.94</v>
      </c>
      <c r="F4487" s="142">
        <v>881.04</v>
      </c>
      <c r="G4487" s="142">
        <v>562.22</v>
      </c>
      <c r="H4487" s="142">
        <v>127.44</v>
      </c>
      <c r="I4487" s="142">
        <v>1570.7</v>
      </c>
      <c r="Q4487" s="30">
        <f t="shared" si="69"/>
        <v>1570.7</v>
      </c>
    </row>
    <row r="4488" spans="1:17" x14ac:dyDescent="0.2">
      <c r="A4488" s="139" t="s">
        <v>8971</v>
      </c>
      <c r="B4488" s="140" t="s">
        <v>19783</v>
      </c>
      <c r="C4488" s="141">
        <v>35234</v>
      </c>
      <c r="D4488" s="141">
        <v>575</v>
      </c>
      <c r="E4488" s="142">
        <v>409097.4</v>
      </c>
      <c r="F4488" s="142">
        <v>8948.58</v>
      </c>
      <c r="G4488" s="142">
        <v>10775.98</v>
      </c>
      <c r="H4488" s="142">
        <v>9101.9500000000007</v>
      </c>
      <c r="I4488" s="142">
        <v>28826.51</v>
      </c>
      <c r="Q4488" s="30">
        <f t="shared" si="69"/>
        <v>28826.51</v>
      </c>
    </row>
    <row r="4489" spans="1:17" x14ac:dyDescent="0.2">
      <c r="A4489" s="139" t="s">
        <v>8973</v>
      </c>
      <c r="B4489" s="140" t="s">
        <v>19784</v>
      </c>
      <c r="C4489" s="141">
        <v>16125</v>
      </c>
      <c r="D4489" s="141">
        <v>308</v>
      </c>
      <c r="E4489" s="142">
        <v>129589.24</v>
      </c>
      <c r="F4489" s="142">
        <v>4095.36</v>
      </c>
      <c r="G4489" s="142">
        <v>5772.18</v>
      </c>
      <c r="H4489" s="142">
        <v>2883.22</v>
      </c>
      <c r="I4489" s="142">
        <v>12750.76</v>
      </c>
      <c r="Q4489" s="30">
        <f t="shared" si="69"/>
        <v>12750.76</v>
      </c>
    </row>
    <row r="4490" spans="1:17" x14ac:dyDescent="0.2">
      <c r="A4490" s="139" t="s">
        <v>8975</v>
      </c>
      <c r="B4490" s="140" t="s">
        <v>19785</v>
      </c>
      <c r="C4490" s="141">
        <v>17603</v>
      </c>
      <c r="D4490" s="141">
        <v>201</v>
      </c>
      <c r="E4490" s="142">
        <v>61541.24</v>
      </c>
      <c r="F4490" s="142">
        <v>4470.74</v>
      </c>
      <c r="G4490" s="142">
        <v>3766.91</v>
      </c>
      <c r="H4490" s="142">
        <v>1369.22</v>
      </c>
      <c r="I4490" s="142">
        <v>9606.8700000000008</v>
      </c>
      <c r="Q4490" s="30">
        <f t="shared" si="69"/>
        <v>9606.8700000000008</v>
      </c>
    </row>
    <row r="4491" spans="1:17" x14ac:dyDescent="0.2">
      <c r="A4491" s="139" t="s">
        <v>8977</v>
      </c>
      <c r="B4491" s="140" t="s">
        <v>19786</v>
      </c>
      <c r="C4491" s="141">
        <v>6348</v>
      </c>
      <c r="D4491" s="141">
        <v>64</v>
      </c>
      <c r="E4491" s="142">
        <v>23957.56</v>
      </c>
      <c r="F4491" s="142">
        <v>1001.42</v>
      </c>
      <c r="G4491" s="142">
        <v>862.22</v>
      </c>
      <c r="H4491" s="142">
        <v>318.74</v>
      </c>
      <c r="I4491" s="142">
        <v>2182.38</v>
      </c>
      <c r="Q4491" s="30">
        <f t="shared" si="69"/>
        <v>2182.38</v>
      </c>
    </row>
    <row r="4492" spans="1:17" x14ac:dyDescent="0.2">
      <c r="A4492" s="139" t="s">
        <v>8979</v>
      </c>
      <c r="B4492" s="140" t="s">
        <v>19787</v>
      </c>
      <c r="C4492" s="141">
        <v>2369</v>
      </c>
      <c r="D4492" s="141">
        <v>15</v>
      </c>
      <c r="E4492" s="142">
        <v>5631.92</v>
      </c>
      <c r="F4492" s="142">
        <v>373.72</v>
      </c>
      <c r="G4492" s="142">
        <v>202.08</v>
      </c>
      <c r="H4492" s="142">
        <v>74.930000000000007</v>
      </c>
      <c r="I4492" s="142">
        <v>650.73</v>
      </c>
      <c r="Q4492" s="30">
        <f t="shared" si="69"/>
        <v>650.73</v>
      </c>
    </row>
    <row r="4493" spans="1:17" x14ac:dyDescent="0.2">
      <c r="A4493" s="139" t="s">
        <v>8981</v>
      </c>
      <c r="B4493" s="140" t="s">
        <v>19788</v>
      </c>
      <c r="C4493" s="141">
        <v>1015</v>
      </c>
      <c r="D4493" s="141">
        <v>13</v>
      </c>
      <c r="E4493" s="142">
        <v>16052.62</v>
      </c>
      <c r="F4493" s="142">
        <v>160.12</v>
      </c>
      <c r="G4493" s="142">
        <v>175.14</v>
      </c>
      <c r="H4493" s="142">
        <v>213.57</v>
      </c>
      <c r="I4493" s="142">
        <v>548.83000000000004</v>
      </c>
      <c r="Q4493" s="30">
        <f t="shared" si="69"/>
        <v>548.83000000000004</v>
      </c>
    </row>
    <row r="4494" spans="1:17" x14ac:dyDescent="0.2">
      <c r="A4494" s="139" t="s">
        <v>8983</v>
      </c>
      <c r="B4494" s="140" t="s">
        <v>19789</v>
      </c>
      <c r="C4494" s="141">
        <v>1770</v>
      </c>
      <c r="D4494" s="141">
        <v>6</v>
      </c>
      <c r="E4494" s="142">
        <v>38550.28</v>
      </c>
      <c r="F4494" s="142">
        <v>279.22000000000003</v>
      </c>
      <c r="G4494" s="142">
        <v>80.83</v>
      </c>
      <c r="H4494" s="142">
        <v>512.88</v>
      </c>
      <c r="I4494" s="142">
        <v>872.93</v>
      </c>
      <c r="Q4494" s="30">
        <f t="shared" si="69"/>
        <v>872.93</v>
      </c>
    </row>
    <row r="4495" spans="1:17" x14ac:dyDescent="0.2">
      <c r="A4495" s="139" t="s">
        <v>8985</v>
      </c>
      <c r="B4495" s="140" t="s">
        <v>19790</v>
      </c>
      <c r="C4495" s="141">
        <v>910</v>
      </c>
      <c r="D4495" s="141">
        <v>7</v>
      </c>
      <c r="E4495" s="142">
        <v>11975.93</v>
      </c>
      <c r="F4495" s="142">
        <v>143.55000000000001</v>
      </c>
      <c r="G4495" s="142">
        <v>94.3</v>
      </c>
      <c r="H4495" s="142">
        <v>159.33000000000001</v>
      </c>
      <c r="I4495" s="142">
        <v>397.18</v>
      </c>
      <c r="Q4495" s="30">
        <f t="shared" ref="Q4495:Q4558" si="70">I4495+P4495</f>
        <v>397.18</v>
      </c>
    </row>
    <row r="4496" spans="1:17" x14ac:dyDescent="0.2">
      <c r="A4496" s="139" t="s">
        <v>8987</v>
      </c>
      <c r="B4496" s="140" t="s">
        <v>19791</v>
      </c>
      <c r="C4496" s="141">
        <v>1463</v>
      </c>
      <c r="D4496" s="141">
        <v>10</v>
      </c>
      <c r="E4496" s="142">
        <v>6867.28</v>
      </c>
      <c r="F4496" s="142">
        <v>230.79</v>
      </c>
      <c r="G4496" s="142">
        <v>134.72</v>
      </c>
      <c r="H4496" s="142">
        <v>91.36</v>
      </c>
      <c r="I4496" s="142">
        <v>456.87</v>
      </c>
      <c r="Q4496" s="30">
        <f t="shared" si="70"/>
        <v>456.87</v>
      </c>
    </row>
    <row r="4497" spans="1:17" x14ac:dyDescent="0.2">
      <c r="A4497" s="139" t="s">
        <v>8989</v>
      </c>
      <c r="B4497" s="140" t="s">
        <v>19792</v>
      </c>
      <c r="C4497" s="141">
        <v>1489</v>
      </c>
      <c r="D4497" s="141">
        <v>4</v>
      </c>
      <c r="E4497" s="142">
        <v>723.55</v>
      </c>
      <c r="F4497" s="142">
        <v>234.9</v>
      </c>
      <c r="G4497" s="142">
        <v>53.89</v>
      </c>
      <c r="H4497" s="142">
        <v>9.6199999999999992</v>
      </c>
      <c r="I4497" s="142">
        <v>298.41000000000003</v>
      </c>
      <c r="Q4497" s="30">
        <f t="shared" si="70"/>
        <v>298.41000000000003</v>
      </c>
    </row>
    <row r="4498" spans="1:17" x14ac:dyDescent="0.2">
      <c r="A4498" s="139" t="s">
        <v>8991</v>
      </c>
      <c r="B4498" s="140" t="s">
        <v>19793</v>
      </c>
      <c r="C4498" s="141">
        <v>11061</v>
      </c>
      <c r="D4498" s="141">
        <v>73</v>
      </c>
      <c r="E4498" s="142">
        <v>51134.21</v>
      </c>
      <c r="F4498" s="142">
        <v>1744.9</v>
      </c>
      <c r="G4498" s="142">
        <v>983.46</v>
      </c>
      <c r="H4498" s="142">
        <v>680.3</v>
      </c>
      <c r="I4498" s="142">
        <v>3408.66</v>
      </c>
      <c r="Q4498" s="30">
        <f t="shared" si="70"/>
        <v>3408.66</v>
      </c>
    </row>
    <row r="4499" spans="1:17" x14ac:dyDescent="0.2">
      <c r="A4499" s="139" t="s">
        <v>8993</v>
      </c>
      <c r="B4499" s="140" t="s">
        <v>19794</v>
      </c>
      <c r="C4499" s="141">
        <v>13350</v>
      </c>
      <c r="D4499" s="141">
        <v>148</v>
      </c>
      <c r="E4499" s="142">
        <v>82720.83</v>
      </c>
      <c r="F4499" s="142">
        <v>2106</v>
      </c>
      <c r="G4499" s="142">
        <v>1993.87</v>
      </c>
      <c r="H4499" s="142">
        <v>1100.53</v>
      </c>
      <c r="I4499" s="142">
        <v>5200.3999999999996</v>
      </c>
      <c r="Q4499" s="30">
        <f t="shared" si="70"/>
        <v>5200.3999999999996</v>
      </c>
    </row>
    <row r="4500" spans="1:17" x14ac:dyDescent="0.2">
      <c r="A4500" s="139" t="s">
        <v>8995</v>
      </c>
      <c r="B4500" s="140" t="s">
        <v>19795</v>
      </c>
      <c r="C4500" s="141">
        <v>372</v>
      </c>
      <c r="D4500" s="141">
        <v>4</v>
      </c>
      <c r="E4500" s="142">
        <v>872.93</v>
      </c>
      <c r="F4500" s="142">
        <v>58.69</v>
      </c>
      <c r="G4500" s="142">
        <v>53.89</v>
      </c>
      <c r="H4500" s="142">
        <v>11.62</v>
      </c>
      <c r="I4500" s="142">
        <v>124.2</v>
      </c>
      <c r="Q4500" s="30">
        <f t="shared" si="70"/>
        <v>124.2</v>
      </c>
    </row>
    <row r="4501" spans="1:17" x14ac:dyDescent="0.2">
      <c r="A4501" s="139" t="s">
        <v>8997</v>
      </c>
      <c r="B4501" s="140" t="s">
        <v>19796</v>
      </c>
      <c r="C4501" s="141">
        <v>978</v>
      </c>
      <c r="D4501" s="141">
        <v>2</v>
      </c>
      <c r="E4501" s="142">
        <v>355.05</v>
      </c>
      <c r="F4501" s="142">
        <v>154.28</v>
      </c>
      <c r="G4501" s="142">
        <v>26.94</v>
      </c>
      <c r="H4501" s="142">
        <v>4.72</v>
      </c>
      <c r="I4501" s="142">
        <v>185.94</v>
      </c>
      <c r="Q4501" s="30">
        <f t="shared" si="70"/>
        <v>185.94</v>
      </c>
    </row>
    <row r="4502" spans="1:17" x14ac:dyDescent="0.2">
      <c r="A4502" s="139" t="s">
        <v>8999</v>
      </c>
      <c r="B4502" s="140" t="s">
        <v>19797</v>
      </c>
      <c r="C4502" s="141">
        <v>732</v>
      </c>
      <c r="D4502" s="141">
        <v>6</v>
      </c>
      <c r="E4502" s="142">
        <v>4097.8999999999996</v>
      </c>
      <c r="F4502" s="142">
        <v>115.47</v>
      </c>
      <c r="G4502" s="142">
        <v>80.83</v>
      </c>
      <c r="H4502" s="142">
        <v>54.52</v>
      </c>
      <c r="I4502" s="142">
        <v>250.82</v>
      </c>
      <c r="Q4502" s="30">
        <f t="shared" si="70"/>
        <v>250.82</v>
      </c>
    </row>
    <row r="4503" spans="1:17" x14ac:dyDescent="0.2">
      <c r="A4503" s="139" t="s">
        <v>9001</v>
      </c>
      <c r="B4503" s="140" t="s">
        <v>19798</v>
      </c>
      <c r="C4503" s="141">
        <v>2219</v>
      </c>
      <c r="D4503" s="141">
        <v>5</v>
      </c>
      <c r="E4503" s="142">
        <v>47940.04</v>
      </c>
      <c r="F4503" s="142">
        <v>350.06</v>
      </c>
      <c r="G4503" s="142">
        <v>67.36</v>
      </c>
      <c r="H4503" s="142">
        <v>637.79999999999995</v>
      </c>
      <c r="I4503" s="142">
        <v>1055.22</v>
      </c>
      <c r="Q4503" s="30">
        <f t="shared" si="70"/>
        <v>1055.22</v>
      </c>
    </row>
    <row r="4504" spans="1:17" x14ac:dyDescent="0.2">
      <c r="A4504" s="139" t="s">
        <v>9003</v>
      </c>
      <c r="B4504" s="140" t="s">
        <v>19799</v>
      </c>
      <c r="C4504" s="141">
        <v>1088</v>
      </c>
      <c r="D4504" s="141">
        <v>2</v>
      </c>
      <c r="E4504" s="142">
        <v>373.22</v>
      </c>
      <c r="F4504" s="142">
        <v>171.63</v>
      </c>
      <c r="G4504" s="142">
        <v>26.94</v>
      </c>
      <c r="H4504" s="142">
        <v>4.97</v>
      </c>
      <c r="I4504" s="142">
        <v>203.54</v>
      </c>
      <c r="Q4504" s="30">
        <f t="shared" si="70"/>
        <v>203.54</v>
      </c>
    </row>
    <row r="4505" spans="1:17" x14ac:dyDescent="0.2">
      <c r="A4505" s="139" t="s">
        <v>9005</v>
      </c>
      <c r="B4505" s="140" t="s">
        <v>19800</v>
      </c>
      <c r="C4505" s="141">
        <v>824</v>
      </c>
      <c r="D4505" s="141">
        <v>1</v>
      </c>
      <c r="E4505" s="142">
        <v>316.10000000000002</v>
      </c>
      <c r="F4505" s="142">
        <v>129.99</v>
      </c>
      <c r="G4505" s="142">
        <v>13.47</v>
      </c>
      <c r="H4505" s="142">
        <v>4.21</v>
      </c>
      <c r="I4505" s="142">
        <v>147.66999999999999</v>
      </c>
      <c r="Q4505" s="30">
        <f t="shared" si="70"/>
        <v>147.66999999999999</v>
      </c>
    </row>
    <row r="4506" spans="1:17" x14ac:dyDescent="0.2">
      <c r="A4506" s="139" t="s">
        <v>9007</v>
      </c>
      <c r="B4506" s="140" t="s">
        <v>19801</v>
      </c>
      <c r="C4506" s="141">
        <v>678</v>
      </c>
      <c r="D4506" s="141">
        <v>2</v>
      </c>
      <c r="E4506" s="142">
        <v>1469.51</v>
      </c>
      <c r="F4506" s="142">
        <v>106.96</v>
      </c>
      <c r="G4506" s="142">
        <v>26.94</v>
      </c>
      <c r="H4506" s="142">
        <v>19.55</v>
      </c>
      <c r="I4506" s="142">
        <v>153.44999999999999</v>
      </c>
      <c r="Q4506" s="30">
        <f t="shared" si="70"/>
        <v>153.44999999999999</v>
      </c>
    </row>
    <row r="4507" spans="1:17" x14ac:dyDescent="0.2">
      <c r="A4507" s="139" t="s">
        <v>9009</v>
      </c>
      <c r="B4507" s="140" t="s">
        <v>19802</v>
      </c>
      <c r="C4507" s="141">
        <v>1409</v>
      </c>
      <c r="D4507" s="141">
        <v>81</v>
      </c>
      <c r="E4507" s="142">
        <v>160124.26</v>
      </c>
      <c r="F4507" s="142">
        <v>222.27</v>
      </c>
      <c r="G4507" s="142">
        <v>1091.24</v>
      </c>
      <c r="H4507" s="142">
        <v>2130.31</v>
      </c>
      <c r="I4507" s="142">
        <v>3443.82</v>
      </c>
      <c r="Q4507" s="30">
        <f t="shared" si="70"/>
        <v>3443.82</v>
      </c>
    </row>
    <row r="4508" spans="1:17" x14ac:dyDescent="0.2">
      <c r="A4508" s="139" t="s">
        <v>9011</v>
      </c>
      <c r="B4508" s="140" t="s">
        <v>19803</v>
      </c>
      <c r="C4508" s="141">
        <v>1219</v>
      </c>
      <c r="D4508" s="141">
        <v>2</v>
      </c>
      <c r="E4508" s="142">
        <v>559.84</v>
      </c>
      <c r="F4508" s="142">
        <v>192.3</v>
      </c>
      <c r="G4508" s="142">
        <v>26.94</v>
      </c>
      <c r="H4508" s="142">
        <v>7.45</v>
      </c>
      <c r="I4508" s="142">
        <v>226.69</v>
      </c>
      <c r="Q4508" s="30">
        <f t="shared" si="70"/>
        <v>226.69</v>
      </c>
    </row>
    <row r="4509" spans="1:17" x14ac:dyDescent="0.2">
      <c r="A4509" s="139" t="s">
        <v>9013</v>
      </c>
      <c r="B4509" s="140" t="s">
        <v>19804</v>
      </c>
      <c r="C4509" s="141">
        <v>13932</v>
      </c>
      <c r="D4509" s="141">
        <v>130</v>
      </c>
      <c r="E4509" s="142">
        <v>91991.41</v>
      </c>
      <c r="F4509" s="142">
        <v>2197.8200000000002</v>
      </c>
      <c r="G4509" s="142">
        <v>1751.38</v>
      </c>
      <c r="H4509" s="142">
        <v>1223.8599999999999</v>
      </c>
      <c r="I4509" s="142">
        <v>5173.0600000000004</v>
      </c>
      <c r="Q4509" s="30">
        <f t="shared" si="70"/>
        <v>5173.0600000000004</v>
      </c>
    </row>
    <row r="4510" spans="1:17" x14ac:dyDescent="0.2">
      <c r="A4510" s="139" t="s">
        <v>9015</v>
      </c>
      <c r="B4510" s="140" t="s">
        <v>19805</v>
      </c>
      <c r="C4510" s="141">
        <v>2578</v>
      </c>
      <c r="D4510" s="141">
        <v>6</v>
      </c>
      <c r="E4510" s="142">
        <v>1198.8399999999999</v>
      </c>
      <c r="F4510" s="142">
        <v>406.69</v>
      </c>
      <c r="G4510" s="142">
        <v>80.83</v>
      </c>
      <c r="H4510" s="142">
        <v>15.95</v>
      </c>
      <c r="I4510" s="142">
        <v>503.47</v>
      </c>
      <c r="Q4510" s="30">
        <f t="shared" si="70"/>
        <v>503.47</v>
      </c>
    </row>
    <row r="4511" spans="1:17" x14ac:dyDescent="0.2">
      <c r="A4511" s="139" t="s">
        <v>9017</v>
      </c>
      <c r="B4511" s="140" t="s">
        <v>19806</v>
      </c>
      <c r="C4511" s="141">
        <v>969</v>
      </c>
      <c r="D4511" s="141">
        <v>4</v>
      </c>
      <c r="E4511" s="142">
        <v>640.09</v>
      </c>
      <c r="F4511" s="142">
        <v>152.86000000000001</v>
      </c>
      <c r="G4511" s="142">
        <v>53.89</v>
      </c>
      <c r="H4511" s="142">
        <v>8.51</v>
      </c>
      <c r="I4511" s="142">
        <v>215.26</v>
      </c>
      <c r="Q4511" s="30">
        <f t="shared" si="70"/>
        <v>215.26</v>
      </c>
    </row>
    <row r="4512" spans="1:17" x14ac:dyDescent="0.2">
      <c r="A4512" s="139" t="s">
        <v>9019</v>
      </c>
      <c r="B4512" s="140" t="s">
        <v>19807</v>
      </c>
      <c r="C4512" s="141">
        <v>1315</v>
      </c>
      <c r="D4512" s="141">
        <v>9</v>
      </c>
      <c r="E4512" s="142">
        <v>81365.61</v>
      </c>
      <c r="F4512" s="142">
        <v>207.45</v>
      </c>
      <c r="G4512" s="142">
        <v>121.25</v>
      </c>
      <c r="H4512" s="142">
        <v>1082.5</v>
      </c>
      <c r="I4512" s="142">
        <v>1411.2</v>
      </c>
      <c r="Q4512" s="30">
        <f t="shared" si="70"/>
        <v>1411.2</v>
      </c>
    </row>
    <row r="4513" spans="1:17" x14ac:dyDescent="0.2">
      <c r="A4513" s="139" t="s">
        <v>9021</v>
      </c>
      <c r="B4513" s="140" t="s">
        <v>19808</v>
      </c>
      <c r="C4513" s="141">
        <v>1177</v>
      </c>
      <c r="D4513" s="141">
        <v>9</v>
      </c>
      <c r="E4513" s="142">
        <v>1784.37</v>
      </c>
      <c r="F4513" s="142">
        <v>185.67</v>
      </c>
      <c r="G4513" s="142">
        <v>121.25</v>
      </c>
      <c r="H4513" s="142">
        <v>23.74</v>
      </c>
      <c r="I4513" s="142">
        <v>330.66</v>
      </c>
      <c r="Q4513" s="30">
        <f t="shared" si="70"/>
        <v>330.66</v>
      </c>
    </row>
    <row r="4514" spans="1:17" x14ac:dyDescent="0.2">
      <c r="A4514" s="139" t="s">
        <v>9023</v>
      </c>
      <c r="B4514" s="140" t="s">
        <v>19809</v>
      </c>
      <c r="C4514" s="141">
        <v>5619</v>
      </c>
      <c r="D4514" s="141">
        <v>50</v>
      </c>
      <c r="E4514" s="142">
        <v>14873.32</v>
      </c>
      <c r="F4514" s="142">
        <v>886.42</v>
      </c>
      <c r="G4514" s="142">
        <v>673.61</v>
      </c>
      <c r="H4514" s="142">
        <v>197.88</v>
      </c>
      <c r="I4514" s="142">
        <v>1757.91</v>
      </c>
      <c r="Q4514" s="30">
        <f t="shared" si="70"/>
        <v>1757.91</v>
      </c>
    </row>
    <row r="4515" spans="1:17" x14ac:dyDescent="0.2">
      <c r="A4515" s="139" t="s">
        <v>9025</v>
      </c>
      <c r="B4515" s="140" t="s">
        <v>19810</v>
      </c>
      <c r="C4515" s="141">
        <v>1119</v>
      </c>
      <c r="D4515" s="141">
        <v>8</v>
      </c>
      <c r="E4515" s="142">
        <v>2024.84</v>
      </c>
      <c r="F4515" s="142">
        <v>176.53</v>
      </c>
      <c r="G4515" s="142">
        <v>107.78</v>
      </c>
      <c r="H4515" s="142">
        <v>26.94</v>
      </c>
      <c r="I4515" s="142">
        <v>311.25</v>
      </c>
      <c r="Q4515" s="30">
        <f t="shared" si="70"/>
        <v>311.25</v>
      </c>
    </row>
    <row r="4516" spans="1:17" x14ac:dyDescent="0.2">
      <c r="A4516" s="139" t="s">
        <v>9027</v>
      </c>
      <c r="B4516" s="140" t="s">
        <v>19811</v>
      </c>
      <c r="C4516" s="141">
        <v>3138</v>
      </c>
      <c r="D4516" s="141">
        <v>42</v>
      </c>
      <c r="E4516" s="142">
        <v>12357.42</v>
      </c>
      <c r="F4516" s="142">
        <v>495.03</v>
      </c>
      <c r="G4516" s="142">
        <v>565.83000000000004</v>
      </c>
      <c r="H4516" s="142">
        <v>164.41</v>
      </c>
      <c r="I4516" s="142">
        <v>1225.27</v>
      </c>
      <c r="Q4516" s="30">
        <f t="shared" si="70"/>
        <v>1225.27</v>
      </c>
    </row>
    <row r="4517" spans="1:17" x14ac:dyDescent="0.2">
      <c r="A4517" s="139" t="s">
        <v>9029</v>
      </c>
      <c r="B4517" s="140" t="s">
        <v>19812</v>
      </c>
      <c r="C4517" s="141">
        <v>1036</v>
      </c>
      <c r="D4517" s="141">
        <v>8</v>
      </c>
      <c r="E4517" s="142">
        <v>1310.56</v>
      </c>
      <c r="F4517" s="142">
        <v>163.43</v>
      </c>
      <c r="G4517" s="142">
        <v>107.78</v>
      </c>
      <c r="H4517" s="142">
        <v>17.43</v>
      </c>
      <c r="I4517" s="142">
        <v>288.64</v>
      </c>
      <c r="Q4517" s="30">
        <f t="shared" si="70"/>
        <v>288.64</v>
      </c>
    </row>
    <row r="4518" spans="1:17" x14ac:dyDescent="0.2">
      <c r="A4518" s="139" t="s">
        <v>9031</v>
      </c>
      <c r="B4518" s="140" t="s">
        <v>19813</v>
      </c>
      <c r="C4518" s="141">
        <v>1627</v>
      </c>
      <c r="D4518" s="141">
        <v>9</v>
      </c>
      <c r="E4518" s="142">
        <v>18816.59</v>
      </c>
      <c r="F4518" s="142">
        <v>256.66000000000003</v>
      </c>
      <c r="G4518" s="142">
        <v>121.25</v>
      </c>
      <c r="H4518" s="142">
        <v>250.34</v>
      </c>
      <c r="I4518" s="142">
        <v>628.25</v>
      </c>
      <c r="Q4518" s="30">
        <f t="shared" si="70"/>
        <v>628.25</v>
      </c>
    </row>
    <row r="4519" spans="1:17" x14ac:dyDescent="0.2">
      <c r="A4519" s="139" t="s">
        <v>9033</v>
      </c>
      <c r="B4519" s="140" t="s">
        <v>19814</v>
      </c>
      <c r="C4519" s="141">
        <v>495</v>
      </c>
      <c r="D4519" s="141">
        <v>7</v>
      </c>
      <c r="E4519" s="142">
        <v>33828.589999999997</v>
      </c>
      <c r="F4519" s="142">
        <v>78.09</v>
      </c>
      <c r="G4519" s="142">
        <v>94.3</v>
      </c>
      <c r="H4519" s="142">
        <v>450.06</v>
      </c>
      <c r="I4519" s="142">
        <v>622.45000000000005</v>
      </c>
      <c r="Q4519" s="30">
        <f t="shared" si="70"/>
        <v>622.45000000000005</v>
      </c>
    </row>
    <row r="4520" spans="1:17" x14ac:dyDescent="0.2">
      <c r="A4520" s="139" t="s">
        <v>9035</v>
      </c>
      <c r="B4520" s="140" t="s">
        <v>19815</v>
      </c>
      <c r="C4520" s="141">
        <v>1118</v>
      </c>
      <c r="D4520" s="141">
        <v>8</v>
      </c>
      <c r="E4520" s="142">
        <v>2329.31</v>
      </c>
      <c r="F4520" s="142">
        <v>176.37</v>
      </c>
      <c r="G4520" s="142">
        <v>107.78</v>
      </c>
      <c r="H4520" s="142">
        <v>30.99</v>
      </c>
      <c r="I4520" s="142">
        <v>315.14</v>
      </c>
      <c r="Q4520" s="30">
        <f t="shared" si="70"/>
        <v>315.14</v>
      </c>
    </row>
    <row r="4521" spans="1:17" x14ac:dyDescent="0.2">
      <c r="A4521" s="139" t="s">
        <v>9037</v>
      </c>
      <c r="B4521" s="140" t="s">
        <v>19816</v>
      </c>
      <c r="C4521" s="141">
        <v>1104</v>
      </c>
      <c r="D4521" s="141">
        <v>8</v>
      </c>
      <c r="E4521" s="142">
        <v>1671.8</v>
      </c>
      <c r="F4521" s="142">
        <v>174.16</v>
      </c>
      <c r="G4521" s="142">
        <v>107.78</v>
      </c>
      <c r="H4521" s="142">
        <v>22.24</v>
      </c>
      <c r="I4521" s="142">
        <v>304.18</v>
      </c>
      <c r="Q4521" s="30">
        <f t="shared" si="70"/>
        <v>304.18</v>
      </c>
    </row>
    <row r="4522" spans="1:17" x14ac:dyDescent="0.2">
      <c r="A4522" s="139" t="s">
        <v>9039</v>
      </c>
      <c r="B4522" s="140" t="s">
        <v>19817</v>
      </c>
      <c r="C4522" s="141">
        <v>9611</v>
      </c>
      <c r="D4522" s="141">
        <v>156</v>
      </c>
      <c r="E4522" s="142">
        <v>55847.94</v>
      </c>
      <c r="F4522" s="142">
        <v>1516.17</v>
      </c>
      <c r="G4522" s="142">
        <v>2101.65</v>
      </c>
      <c r="H4522" s="142">
        <v>743.01</v>
      </c>
      <c r="I4522" s="142">
        <v>4360.83</v>
      </c>
      <c r="Q4522" s="30">
        <f t="shared" si="70"/>
        <v>4360.83</v>
      </c>
    </row>
    <row r="4523" spans="1:17" x14ac:dyDescent="0.2">
      <c r="A4523" s="139" t="s">
        <v>9041</v>
      </c>
      <c r="B4523" s="140" t="s">
        <v>19818</v>
      </c>
      <c r="C4523" s="141">
        <v>686</v>
      </c>
      <c r="D4523" s="141">
        <v>3</v>
      </c>
      <c r="E4523" s="142">
        <v>875.7</v>
      </c>
      <c r="F4523" s="142">
        <v>108.22</v>
      </c>
      <c r="G4523" s="142">
        <v>40.42</v>
      </c>
      <c r="H4523" s="142">
        <v>11.65</v>
      </c>
      <c r="I4523" s="142">
        <v>160.29</v>
      </c>
      <c r="Q4523" s="30">
        <f t="shared" si="70"/>
        <v>160.29</v>
      </c>
    </row>
    <row r="4524" spans="1:17" x14ac:dyDescent="0.2">
      <c r="A4524" s="139" t="s">
        <v>9043</v>
      </c>
      <c r="B4524" s="140" t="s">
        <v>19819</v>
      </c>
      <c r="C4524" s="141">
        <v>1180</v>
      </c>
      <c r="D4524" s="141">
        <v>37</v>
      </c>
      <c r="E4524" s="142">
        <v>9153.73</v>
      </c>
      <c r="F4524" s="142">
        <v>186.15</v>
      </c>
      <c r="G4524" s="142">
        <v>498.46</v>
      </c>
      <c r="H4524" s="142">
        <v>121.78</v>
      </c>
      <c r="I4524" s="142">
        <v>806.39</v>
      </c>
      <c r="Q4524" s="30">
        <f t="shared" si="70"/>
        <v>806.39</v>
      </c>
    </row>
    <row r="4525" spans="1:17" x14ac:dyDescent="0.2">
      <c r="A4525" s="139" t="s">
        <v>9045</v>
      </c>
      <c r="B4525" s="140" t="s">
        <v>19820</v>
      </c>
      <c r="C4525" s="141">
        <v>1366</v>
      </c>
      <c r="D4525" s="141">
        <v>7</v>
      </c>
      <c r="E4525" s="142">
        <v>30769.200000000001</v>
      </c>
      <c r="F4525" s="142">
        <v>215.49</v>
      </c>
      <c r="G4525" s="142">
        <v>94.3</v>
      </c>
      <c r="H4525" s="142">
        <v>409.36</v>
      </c>
      <c r="I4525" s="142">
        <v>719.15</v>
      </c>
      <c r="Q4525" s="30">
        <f t="shared" si="70"/>
        <v>719.15</v>
      </c>
    </row>
    <row r="4526" spans="1:17" x14ac:dyDescent="0.2">
      <c r="A4526" s="139" t="s">
        <v>9047</v>
      </c>
      <c r="B4526" s="140" t="s">
        <v>19821</v>
      </c>
      <c r="C4526" s="141">
        <v>1388</v>
      </c>
      <c r="D4526" s="141">
        <v>10</v>
      </c>
      <c r="E4526" s="142">
        <v>1816.77</v>
      </c>
      <c r="F4526" s="142">
        <v>218.96</v>
      </c>
      <c r="G4526" s="142">
        <v>134.72</v>
      </c>
      <c r="H4526" s="142">
        <v>24.17</v>
      </c>
      <c r="I4526" s="142">
        <v>377.85</v>
      </c>
      <c r="Q4526" s="30">
        <f t="shared" si="70"/>
        <v>377.85</v>
      </c>
    </row>
    <row r="4527" spans="1:17" x14ac:dyDescent="0.2">
      <c r="A4527" s="139" t="s">
        <v>9049</v>
      </c>
      <c r="B4527" s="140" t="s">
        <v>19822</v>
      </c>
      <c r="C4527" s="141">
        <v>723</v>
      </c>
      <c r="D4527" s="141">
        <v>9</v>
      </c>
      <c r="E4527" s="142">
        <v>6872.75</v>
      </c>
      <c r="F4527" s="142">
        <v>114.06</v>
      </c>
      <c r="G4527" s="142">
        <v>121.25</v>
      </c>
      <c r="H4527" s="142">
        <v>91.44</v>
      </c>
      <c r="I4527" s="142">
        <v>326.75</v>
      </c>
      <c r="Q4527" s="30">
        <f t="shared" si="70"/>
        <v>326.75</v>
      </c>
    </row>
    <row r="4528" spans="1:17" x14ac:dyDescent="0.2">
      <c r="A4528" s="139" t="s">
        <v>9051</v>
      </c>
      <c r="B4528" s="140" t="s">
        <v>19823</v>
      </c>
      <c r="C4528" s="141">
        <v>440</v>
      </c>
      <c r="D4528" s="141">
        <v>6</v>
      </c>
      <c r="E4528" s="142">
        <v>3931.62</v>
      </c>
      <c r="F4528" s="142">
        <v>69.41</v>
      </c>
      <c r="G4528" s="142">
        <v>80.83</v>
      </c>
      <c r="H4528" s="142">
        <v>52.3</v>
      </c>
      <c r="I4528" s="142">
        <v>202.54</v>
      </c>
      <c r="Q4528" s="30">
        <f t="shared" si="70"/>
        <v>202.54</v>
      </c>
    </row>
    <row r="4529" spans="1:17" x14ac:dyDescent="0.2">
      <c r="A4529" s="139" t="s">
        <v>9053</v>
      </c>
      <c r="B4529" s="140" t="s">
        <v>19824</v>
      </c>
      <c r="C4529" s="141">
        <v>1205</v>
      </c>
      <c r="D4529" s="141">
        <v>2</v>
      </c>
      <c r="E4529" s="142">
        <v>504.1</v>
      </c>
      <c r="F4529" s="142">
        <v>190.1</v>
      </c>
      <c r="G4529" s="142">
        <v>26.94</v>
      </c>
      <c r="H4529" s="142">
        <v>6.7</v>
      </c>
      <c r="I4529" s="142">
        <v>223.74</v>
      </c>
      <c r="Q4529" s="30">
        <f t="shared" si="70"/>
        <v>223.74</v>
      </c>
    </row>
    <row r="4530" spans="1:17" x14ac:dyDescent="0.2">
      <c r="A4530" s="139" t="s">
        <v>9055</v>
      </c>
      <c r="B4530" s="140" t="s">
        <v>19825</v>
      </c>
      <c r="C4530" s="141">
        <v>1522</v>
      </c>
      <c r="D4530" s="141">
        <v>23</v>
      </c>
      <c r="E4530" s="142">
        <v>5391.71</v>
      </c>
      <c r="F4530" s="142">
        <v>240.1</v>
      </c>
      <c r="G4530" s="142">
        <v>309.86</v>
      </c>
      <c r="H4530" s="142">
        <v>71.739999999999995</v>
      </c>
      <c r="I4530" s="142">
        <v>621.70000000000005</v>
      </c>
      <c r="Q4530" s="30">
        <f t="shared" si="70"/>
        <v>621.70000000000005</v>
      </c>
    </row>
    <row r="4531" spans="1:17" x14ac:dyDescent="0.2">
      <c r="A4531" s="139" t="s">
        <v>9057</v>
      </c>
      <c r="B4531" s="140" t="s">
        <v>19826</v>
      </c>
      <c r="C4531" s="141">
        <v>774</v>
      </c>
      <c r="D4531" s="141">
        <v>3</v>
      </c>
      <c r="E4531" s="142">
        <v>3386.13</v>
      </c>
      <c r="F4531" s="142">
        <v>122.1</v>
      </c>
      <c r="G4531" s="142">
        <v>40.42</v>
      </c>
      <c r="H4531" s="142">
        <v>45.05</v>
      </c>
      <c r="I4531" s="142">
        <v>207.57</v>
      </c>
      <c r="Q4531" s="30">
        <f t="shared" si="70"/>
        <v>207.57</v>
      </c>
    </row>
    <row r="4532" spans="1:17" x14ac:dyDescent="0.2">
      <c r="A4532" s="139" t="s">
        <v>9059</v>
      </c>
      <c r="B4532" s="140" t="s">
        <v>19827</v>
      </c>
      <c r="C4532" s="141">
        <v>1703</v>
      </c>
      <c r="D4532" s="141">
        <v>17</v>
      </c>
      <c r="E4532" s="142">
        <v>38929.46</v>
      </c>
      <c r="F4532" s="142">
        <v>268.66000000000003</v>
      </c>
      <c r="G4532" s="142">
        <v>229.02</v>
      </c>
      <c r="H4532" s="142">
        <v>517.91999999999996</v>
      </c>
      <c r="I4532" s="142">
        <v>1015.6</v>
      </c>
      <c r="Q4532" s="30">
        <f t="shared" si="70"/>
        <v>1015.6</v>
      </c>
    </row>
    <row r="4533" spans="1:17" x14ac:dyDescent="0.2">
      <c r="A4533" s="139" t="s">
        <v>9061</v>
      </c>
      <c r="B4533" s="140" t="s">
        <v>19828</v>
      </c>
      <c r="C4533" s="141">
        <v>2853</v>
      </c>
      <c r="D4533" s="141">
        <v>27</v>
      </c>
      <c r="E4533" s="142">
        <v>8954.36</v>
      </c>
      <c r="F4533" s="142">
        <v>450.07</v>
      </c>
      <c r="G4533" s="142">
        <v>363.74</v>
      </c>
      <c r="H4533" s="142">
        <v>119.13</v>
      </c>
      <c r="I4533" s="142">
        <v>932.94</v>
      </c>
      <c r="Q4533" s="30">
        <f t="shared" si="70"/>
        <v>932.94</v>
      </c>
    </row>
    <row r="4534" spans="1:17" x14ac:dyDescent="0.2">
      <c r="A4534" s="139" t="s">
        <v>9063</v>
      </c>
      <c r="B4534" s="140" t="s">
        <v>19829</v>
      </c>
      <c r="C4534" s="141">
        <v>828</v>
      </c>
      <c r="D4534" s="141">
        <v>6</v>
      </c>
      <c r="E4534" s="142">
        <v>207734.39</v>
      </c>
      <c r="F4534" s="142">
        <v>130.62</v>
      </c>
      <c r="G4534" s="142">
        <v>80.83</v>
      </c>
      <c r="H4534" s="142">
        <v>2763.73</v>
      </c>
      <c r="I4534" s="142">
        <v>2975.18</v>
      </c>
      <c r="Q4534" s="30">
        <f t="shared" si="70"/>
        <v>2975.18</v>
      </c>
    </row>
    <row r="4535" spans="1:17" x14ac:dyDescent="0.2">
      <c r="A4535" s="139" t="s">
        <v>9065</v>
      </c>
      <c r="B4535" s="140" t="s">
        <v>19830</v>
      </c>
      <c r="C4535" s="141">
        <v>2753</v>
      </c>
      <c r="D4535" s="141">
        <v>31</v>
      </c>
      <c r="E4535" s="142">
        <v>10500.03</v>
      </c>
      <c r="F4535" s="142">
        <v>434.3</v>
      </c>
      <c r="G4535" s="142">
        <v>417.63</v>
      </c>
      <c r="H4535" s="142">
        <v>139.69999999999999</v>
      </c>
      <c r="I4535" s="142">
        <v>991.63</v>
      </c>
      <c r="Q4535" s="30">
        <f t="shared" si="70"/>
        <v>991.63</v>
      </c>
    </row>
    <row r="4536" spans="1:17" x14ac:dyDescent="0.2">
      <c r="A4536" s="139" t="s">
        <v>9067</v>
      </c>
      <c r="B4536" s="140" t="s">
        <v>19831</v>
      </c>
      <c r="C4536" s="141">
        <v>1137</v>
      </c>
      <c r="D4536" s="141">
        <v>6</v>
      </c>
      <c r="E4536" s="142">
        <v>11258.7</v>
      </c>
      <c r="F4536" s="142">
        <v>179.37</v>
      </c>
      <c r="G4536" s="142">
        <v>80.83</v>
      </c>
      <c r="H4536" s="142">
        <v>149.78</v>
      </c>
      <c r="I4536" s="142">
        <v>409.98</v>
      </c>
      <c r="Q4536" s="30">
        <f t="shared" si="70"/>
        <v>409.98</v>
      </c>
    </row>
    <row r="4537" spans="1:17" x14ac:dyDescent="0.2">
      <c r="A4537" s="139" t="s">
        <v>9069</v>
      </c>
      <c r="B4537" s="140" t="s">
        <v>19832</v>
      </c>
      <c r="C4537" s="141">
        <v>1966</v>
      </c>
      <c r="D4537" s="141">
        <v>16</v>
      </c>
      <c r="E4537" s="142">
        <v>7421.99</v>
      </c>
      <c r="F4537" s="142">
        <v>310.14</v>
      </c>
      <c r="G4537" s="142">
        <v>215.55</v>
      </c>
      <c r="H4537" s="142">
        <v>98.74</v>
      </c>
      <c r="I4537" s="142">
        <v>624.42999999999995</v>
      </c>
      <c r="Q4537" s="30">
        <f t="shared" si="70"/>
        <v>624.42999999999995</v>
      </c>
    </row>
    <row r="4538" spans="1:17" x14ac:dyDescent="0.2">
      <c r="A4538" s="139" t="s">
        <v>9071</v>
      </c>
      <c r="B4538" s="140" t="s">
        <v>19833</v>
      </c>
      <c r="C4538" s="141">
        <v>1005</v>
      </c>
      <c r="D4538" s="141">
        <v>7</v>
      </c>
      <c r="E4538" s="142">
        <v>1245.23</v>
      </c>
      <c r="F4538" s="142">
        <v>158.54</v>
      </c>
      <c r="G4538" s="142">
        <v>94.3</v>
      </c>
      <c r="H4538" s="142">
        <v>16.57</v>
      </c>
      <c r="I4538" s="142">
        <v>269.41000000000003</v>
      </c>
      <c r="Q4538" s="30">
        <f t="shared" si="70"/>
        <v>269.41000000000003</v>
      </c>
    </row>
    <row r="4539" spans="1:17" x14ac:dyDescent="0.2">
      <c r="A4539" s="139" t="s">
        <v>9073</v>
      </c>
      <c r="B4539" s="140" t="s">
        <v>19834</v>
      </c>
      <c r="C4539" s="141">
        <v>701</v>
      </c>
      <c r="D4539" s="141">
        <v>8</v>
      </c>
      <c r="E4539" s="142">
        <v>21172.38</v>
      </c>
      <c r="F4539" s="142">
        <v>110.58</v>
      </c>
      <c r="G4539" s="142">
        <v>107.78</v>
      </c>
      <c r="H4539" s="142">
        <v>281.68</v>
      </c>
      <c r="I4539" s="142">
        <v>500.04</v>
      </c>
      <c r="Q4539" s="30">
        <f t="shared" si="70"/>
        <v>500.04</v>
      </c>
    </row>
    <row r="4540" spans="1:17" x14ac:dyDescent="0.2">
      <c r="A4540" s="139" t="s">
        <v>9075</v>
      </c>
      <c r="B4540" s="140" t="s">
        <v>19835</v>
      </c>
      <c r="C4540" s="141">
        <v>2461</v>
      </c>
      <c r="D4540" s="141">
        <v>7</v>
      </c>
      <c r="E4540" s="142">
        <v>3605.3</v>
      </c>
      <c r="F4540" s="142">
        <v>388.23</v>
      </c>
      <c r="G4540" s="142">
        <v>94.3</v>
      </c>
      <c r="H4540" s="142">
        <v>47.97</v>
      </c>
      <c r="I4540" s="142">
        <v>530.5</v>
      </c>
      <c r="Q4540" s="30">
        <f t="shared" si="70"/>
        <v>530.5</v>
      </c>
    </row>
    <row r="4541" spans="1:17" x14ac:dyDescent="0.2">
      <c r="A4541" s="139" t="s">
        <v>9077</v>
      </c>
      <c r="B4541" s="140" t="s">
        <v>19836</v>
      </c>
      <c r="C4541" s="141">
        <v>1424</v>
      </c>
      <c r="D4541" s="141">
        <v>5</v>
      </c>
      <c r="E4541" s="142">
        <v>35132.33</v>
      </c>
      <c r="F4541" s="142">
        <v>224.64</v>
      </c>
      <c r="G4541" s="142">
        <v>67.36</v>
      </c>
      <c r="H4541" s="142">
        <v>467.41</v>
      </c>
      <c r="I4541" s="142">
        <v>759.41</v>
      </c>
      <c r="Q4541" s="30">
        <f t="shared" si="70"/>
        <v>759.41</v>
      </c>
    </row>
    <row r="4542" spans="1:17" x14ac:dyDescent="0.2">
      <c r="A4542" s="139" t="s">
        <v>9079</v>
      </c>
      <c r="B4542" s="140" t="s">
        <v>19837</v>
      </c>
      <c r="C4542" s="141">
        <v>2081</v>
      </c>
      <c r="D4542" s="141">
        <v>32</v>
      </c>
      <c r="E4542" s="142">
        <v>418485.58</v>
      </c>
      <c r="F4542" s="142">
        <v>328.29</v>
      </c>
      <c r="G4542" s="142">
        <v>431.1</v>
      </c>
      <c r="H4542" s="142">
        <v>5567.59</v>
      </c>
      <c r="I4542" s="142">
        <v>6326.98</v>
      </c>
      <c r="Q4542" s="30">
        <f t="shared" si="70"/>
        <v>6326.98</v>
      </c>
    </row>
    <row r="4543" spans="1:17" x14ac:dyDescent="0.2">
      <c r="A4543" s="139" t="s">
        <v>9081</v>
      </c>
      <c r="B4543" s="140" t="s">
        <v>19838</v>
      </c>
      <c r="C4543" s="141">
        <v>1730</v>
      </c>
      <c r="D4543" s="141">
        <v>6</v>
      </c>
      <c r="E4543" s="142">
        <v>3074.68</v>
      </c>
      <c r="F4543" s="142">
        <v>272.91000000000003</v>
      </c>
      <c r="G4543" s="142">
        <v>80.83</v>
      </c>
      <c r="H4543" s="142">
        <v>40.9</v>
      </c>
      <c r="I4543" s="142">
        <v>394.64</v>
      </c>
      <c r="Q4543" s="30">
        <f t="shared" si="70"/>
        <v>394.64</v>
      </c>
    </row>
    <row r="4544" spans="1:17" x14ac:dyDescent="0.2">
      <c r="A4544" s="139" t="s">
        <v>9083</v>
      </c>
      <c r="B4544" s="140" t="s">
        <v>19839</v>
      </c>
      <c r="C4544" s="141">
        <v>103756</v>
      </c>
      <c r="D4544" s="141">
        <v>1208</v>
      </c>
      <c r="E4544" s="142">
        <v>778347.28</v>
      </c>
      <c r="F4544" s="142">
        <v>16367.83</v>
      </c>
      <c r="G4544" s="142">
        <v>16274.3</v>
      </c>
      <c r="H4544" s="142">
        <v>10355.24</v>
      </c>
      <c r="I4544" s="142">
        <v>42997.37</v>
      </c>
      <c r="Q4544" s="30">
        <f t="shared" si="70"/>
        <v>42997.37</v>
      </c>
    </row>
    <row r="4545" spans="1:17" x14ac:dyDescent="0.2">
      <c r="A4545" s="139" t="s">
        <v>9085</v>
      </c>
      <c r="B4545" s="140" t="s">
        <v>19840</v>
      </c>
      <c r="C4545" s="141">
        <v>1395</v>
      </c>
      <c r="D4545" s="141">
        <v>9</v>
      </c>
      <c r="E4545" s="142">
        <v>2946.91</v>
      </c>
      <c r="F4545" s="142">
        <v>220.06</v>
      </c>
      <c r="G4545" s="142">
        <v>121.25</v>
      </c>
      <c r="H4545" s="142">
        <v>39.21</v>
      </c>
      <c r="I4545" s="142">
        <v>380.52</v>
      </c>
      <c r="Q4545" s="30">
        <f t="shared" si="70"/>
        <v>380.52</v>
      </c>
    </row>
    <row r="4546" spans="1:17" x14ac:dyDescent="0.2">
      <c r="A4546" s="139" t="s">
        <v>9087</v>
      </c>
      <c r="B4546" s="140" t="s">
        <v>19841</v>
      </c>
      <c r="C4546" s="141">
        <v>1637</v>
      </c>
      <c r="D4546" s="141">
        <v>4</v>
      </c>
      <c r="E4546" s="142">
        <v>94177.9</v>
      </c>
      <c r="F4546" s="142">
        <v>258.24</v>
      </c>
      <c r="G4546" s="142">
        <v>53.89</v>
      </c>
      <c r="H4546" s="142">
        <v>1252.96</v>
      </c>
      <c r="I4546" s="142">
        <v>1565.09</v>
      </c>
      <c r="Q4546" s="30">
        <f t="shared" si="70"/>
        <v>1565.09</v>
      </c>
    </row>
    <row r="4547" spans="1:17" x14ac:dyDescent="0.2">
      <c r="A4547" s="139" t="s">
        <v>9089</v>
      </c>
      <c r="B4547" s="140" t="s">
        <v>19842</v>
      </c>
      <c r="C4547" s="141">
        <v>531</v>
      </c>
      <c r="D4547" s="141">
        <v>9</v>
      </c>
      <c r="E4547" s="142">
        <v>32117.62</v>
      </c>
      <c r="F4547" s="142">
        <v>83.77</v>
      </c>
      <c r="G4547" s="142">
        <v>121.25</v>
      </c>
      <c r="H4547" s="142">
        <v>427.3</v>
      </c>
      <c r="I4547" s="142">
        <v>632.32000000000005</v>
      </c>
      <c r="Q4547" s="30">
        <f t="shared" si="70"/>
        <v>632.32000000000005</v>
      </c>
    </row>
    <row r="4548" spans="1:17" x14ac:dyDescent="0.2">
      <c r="A4548" s="139" t="s">
        <v>9091</v>
      </c>
      <c r="B4548" s="140" t="s">
        <v>19843</v>
      </c>
      <c r="C4548" s="141">
        <v>6609</v>
      </c>
      <c r="D4548" s="141">
        <v>106</v>
      </c>
      <c r="E4548" s="142">
        <v>69646.05</v>
      </c>
      <c r="F4548" s="142">
        <v>1042.5899999999999</v>
      </c>
      <c r="G4548" s="142">
        <v>1428.04</v>
      </c>
      <c r="H4548" s="142">
        <v>926.58</v>
      </c>
      <c r="I4548" s="142">
        <v>3397.21</v>
      </c>
      <c r="Q4548" s="30">
        <f t="shared" si="70"/>
        <v>3397.21</v>
      </c>
    </row>
    <row r="4549" spans="1:17" x14ac:dyDescent="0.2">
      <c r="A4549" s="139" t="s">
        <v>9093</v>
      </c>
      <c r="B4549" s="140" t="s">
        <v>19844</v>
      </c>
      <c r="C4549" s="141">
        <v>1805</v>
      </c>
      <c r="D4549" s="141">
        <v>7</v>
      </c>
      <c r="E4549" s="142">
        <v>4663.7299999999996</v>
      </c>
      <c r="F4549" s="142">
        <v>284.74</v>
      </c>
      <c r="G4549" s="142">
        <v>94.3</v>
      </c>
      <c r="H4549" s="142">
        <v>62.05</v>
      </c>
      <c r="I4549" s="142">
        <v>441.09</v>
      </c>
      <c r="Q4549" s="30">
        <f t="shared" si="70"/>
        <v>441.09</v>
      </c>
    </row>
    <row r="4550" spans="1:17" x14ac:dyDescent="0.2">
      <c r="A4550" s="139" t="s">
        <v>9095</v>
      </c>
      <c r="B4550" s="140" t="s">
        <v>19845</v>
      </c>
      <c r="C4550" s="141">
        <v>883</v>
      </c>
      <c r="D4550" s="141">
        <v>7</v>
      </c>
      <c r="E4550" s="142">
        <v>1372.57</v>
      </c>
      <c r="F4550" s="142">
        <v>139.30000000000001</v>
      </c>
      <c r="G4550" s="142">
        <v>94.3</v>
      </c>
      <c r="H4550" s="142">
        <v>18.260000000000002</v>
      </c>
      <c r="I4550" s="142">
        <v>251.86</v>
      </c>
      <c r="Q4550" s="30">
        <f t="shared" si="70"/>
        <v>251.86</v>
      </c>
    </row>
    <row r="4551" spans="1:17" x14ac:dyDescent="0.2">
      <c r="A4551" s="139" t="s">
        <v>9097</v>
      </c>
      <c r="B4551" s="140" t="s">
        <v>19846</v>
      </c>
      <c r="C4551" s="141">
        <v>1146</v>
      </c>
      <c r="D4551" s="141">
        <v>9</v>
      </c>
      <c r="E4551" s="142">
        <v>4939.33</v>
      </c>
      <c r="F4551" s="142">
        <v>180.78</v>
      </c>
      <c r="G4551" s="142">
        <v>121.25</v>
      </c>
      <c r="H4551" s="142">
        <v>65.709999999999994</v>
      </c>
      <c r="I4551" s="142">
        <v>367.74</v>
      </c>
      <c r="Q4551" s="30">
        <f t="shared" si="70"/>
        <v>367.74</v>
      </c>
    </row>
    <row r="4552" spans="1:17" x14ac:dyDescent="0.2">
      <c r="A4552" s="139" t="s">
        <v>9099</v>
      </c>
      <c r="B4552" s="140" t="s">
        <v>19847</v>
      </c>
      <c r="C4552" s="141">
        <v>835</v>
      </c>
      <c r="D4552" s="141">
        <v>3</v>
      </c>
      <c r="E4552" s="142">
        <v>4008.67</v>
      </c>
      <c r="F4552" s="142">
        <v>131.72</v>
      </c>
      <c r="G4552" s="142">
        <v>40.42</v>
      </c>
      <c r="H4552" s="142">
        <v>53.33</v>
      </c>
      <c r="I4552" s="142">
        <v>225.47</v>
      </c>
      <c r="Q4552" s="30">
        <f t="shared" si="70"/>
        <v>225.47</v>
      </c>
    </row>
    <row r="4553" spans="1:17" x14ac:dyDescent="0.2">
      <c r="A4553" s="139" t="s">
        <v>9101</v>
      </c>
      <c r="B4553" s="140" t="s">
        <v>19848</v>
      </c>
      <c r="C4553" s="141">
        <v>2019</v>
      </c>
      <c r="D4553" s="141">
        <v>9</v>
      </c>
      <c r="E4553" s="142">
        <v>30538.18</v>
      </c>
      <c r="F4553" s="142">
        <v>318.5</v>
      </c>
      <c r="G4553" s="142">
        <v>121.25</v>
      </c>
      <c r="H4553" s="142">
        <v>406.29</v>
      </c>
      <c r="I4553" s="142">
        <v>846.04</v>
      </c>
      <c r="Q4553" s="30">
        <f t="shared" si="70"/>
        <v>846.04</v>
      </c>
    </row>
    <row r="4554" spans="1:17" x14ac:dyDescent="0.2">
      <c r="A4554" s="139" t="s">
        <v>9103</v>
      </c>
      <c r="B4554" s="140" t="s">
        <v>19849</v>
      </c>
      <c r="C4554" s="141">
        <v>479</v>
      </c>
      <c r="D4554" s="141">
        <v>4</v>
      </c>
      <c r="E4554" s="142">
        <v>1127.74</v>
      </c>
      <c r="F4554" s="142">
        <v>75.56</v>
      </c>
      <c r="G4554" s="142">
        <v>53.89</v>
      </c>
      <c r="H4554" s="142">
        <v>15</v>
      </c>
      <c r="I4554" s="142">
        <v>144.44999999999999</v>
      </c>
      <c r="Q4554" s="30">
        <f t="shared" si="70"/>
        <v>144.44999999999999</v>
      </c>
    </row>
    <row r="4555" spans="1:17" x14ac:dyDescent="0.2">
      <c r="A4555" s="139" t="s">
        <v>9105</v>
      </c>
      <c r="B4555" s="140" t="s">
        <v>19850</v>
      </c>
      <c r="C4555" s="141">
        <v>744</v>
      </c>
      <c r="D4555" s="141">
        <v>1</v>
      </c>
      <c r="E4555" s="142">
        <v>186.61</v>
      </c>
      <c r="F4555" s="142">
        <v>117.37</v>
      </c>
      <c r="G4555" s="142">
        <v>13.47</v>
      </c>
      <c r="H4555" s="142">
        <v>2.48</v>
      </c>
      <c r="I4555" s="142">
        <v>133.32</v>
      </c>
      <c r="Q4555" s="30">
        <f t="shared" si="70"/>
        <v>133.32</v>
      </c>
    </row>
    <row r="4556" spans="1:17" x14ac:dyDescent="0.2">
      <c r="A4556" s="139" t="s">
        <v>9107</v>
      </c>
      <c r="B4556" s="140" t="s">
        <v>19851</v>
      </c>
      <c r="C4556" s="141">
        <v>626</v>
      </c>
      <c r="D4556" s="141">
        <v>3</v>
      </c>
      <c r="E4556" s="142">
        <v>3932.82</v>
      </c>
      <c r="F4556" s="142">
        <v>98.75</v>
      </c>
      <c r="G4556" s="142">
        <v>40.42</v>
      </c>
      <c r="H4556" s="142">
        <v>52.32</v>
      </c>
      <c r="I4556" s="142">
        <v>191.49</v>
      </c>
      <c r="Q4556" s="30">
        <f t="shared" si="70"/>
        <v>191.49</v>
      </c>
    </row>
    <row r="4557" spans="1:17" x14ac:dyDescent="0.2">
      <c r="A4557" s="139" t="s">
        <v>9109</v>
      </c>
      <c r="B4557" s="140" t="s">
        <v>19852</v>
      </c>
      <c r="C4557" s="141">
        <v>1216</v>
      </c>
      <c r="D4557" s="141">
        <v>3</v>
      </c>
      <c r="E4557" s="142">
        <v>760.43</v>
      </c>
      <c r="F4557" s="142">
        <v>191.82</v>
      </c>
      <c r="G4557" s="142">
        <v>40.42</v>
      </c>
      <c r="H4557" s="142">
        <v>10.119999999999999</v>
      </c>
      <c r="I4557" s="142">
        <v>242.36</v>
      </c>
      <c r="Q4557" s="30">
        <f t="shared" si="70"/>
        <v>242.36</v>
      </c>
    </row>
    <row r="4558" spans="1:17" x14ac:dyDescent="0.2">
      <c r="A4558" s="139" t="s">
        <v>9111</v>
      </c>
      <c r="B4558" s="140" t="s">
        <v>19853</v>
      </c>
      <c r="C4558" s="141">
        <v>1500</v>
      </c>
      <c r="D4558" s="141">
        <v>16</v>
      </c>
      <c r="E4558" s="142">
        <v>5053.58</v>
      </c>
      <c r="F4558" s="142">
        <v>236.63</v>
      </c>
      <c r="G4558" s="142">
        <v>215.55</v>
      </c>
      <c r="H4558" s="142">
        <v>67.23</v>
      </c>
      <c r="I4558" s="142">
        <v>519.41</v>
      </c>
      <c r="Q4558" s="30">
        <f t="shared" si="70"/>
        <v>519.41</v>
      </c>
    </row>
    <row r="4559" spans="1:17" x14ac:dyDescent="0.2">
      <c r="A4559" s="139" t="s">
        <v>9113</v>
      </c>
      <c r="B4559" s="140" t="s">
        <v>19854</v>
      </c>
      <c r="C4559" s="141">
        <v>5003</v>
      </c>
      <c r="D4559" s="141">
        <v>73</v>
      </c>
      <c r="E4559" s="142">
        <v>46631.82</v>
      </c>
      <c r="F4559" s="142">
        <v>789.24</v>
      </c>
      <c r="G4559" s="142">
        <v>983.46</v>
      </c>
      <c r="H4559" s="142">
        <v>620.4</v>
      </c>
      <c r="I4559" s="142">
        <v>2393.1</v>
      </c>
      <c r="Q4559" s="30">
        <f t="shared" ref="Q4559:Q4622" si="71">I4559+P4559</f>
        <v>2393.1</v>
      </c>
    </row>
    <row r="4560" spans="1:17" x14ac:dyDescent="0.2">
      <c r="A4560" s="139" t="s">
        <v>9115</v>
      </c>
      <c r="B4560" s="140" t="s">
        <v>19855</v>
      </c>
      <c r="C4560" s="141">
        <v>508</v>
      </c>
      <c r="D4560" s="141">
        <v>5</v>
      </c>
      <c r="E4560" s="142">
        <v>2572.3000000000002</v>
      </c>
      <c r="F4560" s="142">
        <v>80.14</v>
      </c>
      <c r="G4560" s="142">
        <v>67.36</v>
      </c>
      <c r="H4560" s="142">
        <v>34.22</v>
      </c>
      <c r="I4560" s="142">
        <v>181.72</v>
      </c>
      <c r="Q4560" s="30">
        <f t="shared" si="71"/>
        <v>181.72</v>
      </c>
    </row>
    <row r="4561" spans="1:17" x14ac:dyDescent="0.2">
      <c r="A4561" s="139" t="s">
        <v>9117</v>
      </c>
      <c r="B4561" s="140" t="s">
        <v>19856</v>
      </c>
      <c r="C4561" s="141">
        <v>1432</v>
      </c>
      <c r="D4561" s="141">
        <v>19</v>
      </c>
      <c r="E4561" s="142">
        <v>2576.39</v>
      </c>
      <c r="F4561" s="142">
        <v>225.9</v>
      </c>
      <c r="G4561" s="142">
        <v>255.97</v>
      </c>
      <c r="H4561" s="142">
        <v>34.28</v>
      </c>
      <c r="I4561" s="142">
        <v>516.15</v>
      </c>
      <c r="Q4561" s="30">
        <f t="shared" si="71"/>
        <v>516.15</v>
      </c>
    </row>
    <row r="4562" spans="1:17" x14ac:dyDescent="0.2">
      <c r="A4562" s="139" t="s">
        <v>9119</v>
      </c>
      <c r="B4562" s="140" t="s">
        <v>19857</v>
      </c>
      <c r="C4562" s="141">
        <v>4186</v>
      </c>
      <c r="D4562" s="141">
        <v>59</v>
      </c>
      <c r="E4562" s="142">
        <v>22925.49</v>
      </c>
      <c r="F4562" s="142">
        <v>660.35</v>
      </c>
      <c r="G4562" s="142">
        <v>794.86</v>
      </c>
      <c r="H4562" s="142">
        <v>305</v>
      </c>
      <c r="I4562" s="142">
        <v>1760.21</v>
      </c>
      <c r="Q4562" s="30">
        <f t="shared" si="71"/>
        <v>1760.21</v>
      </c>
    </row>
    <row r="4563" spans="1:17" x14ac:dyDescent="0.2">
      <c r="A4563" s="139" t="s">
        <v>9121</v>
      </c>
      <c r="B4563" s="140" t="s">
        <v>19858</v>
      </c>
      <c r="C4563" s="141">
        <v>1376</v>
      </c>
      <c r="D4563" s="141">
        <v>18</v>
      </c>
      <c r="E4563" s="142">
        <v>110659.75</v>
      </c>
      <c r="F4563" s="142">
        <v>217.07</v>
      </c>
      <c r="G4563" s="142">
        <v>242.5</v>
      </c>
      <c r="H4563" s="142">
        <v>1472.23</v>
      </c>
      <c r="I4563" s="142">
        <v>1931.8</v>
      </c>
      <c r="Q4563" s="30">
        <f t="shared" si="71"/>
        <v>1931.8</v>
      </c>
    </row>
    <row r="4564" spans="1:17" x14ac:dyDescent="0.2">
      <c r="A4564" s="139" t="s">
        <v>9123</v>
      </c>
      <c r="B4564" s="140" t="s">
        <v>19859</v>
      </c>
      <c r="C4564" s="141">
        <v>1042</v>
      </c>
      <c r="D4564" s="141">
        <v>5</v>
      </c>
      <c r="E4564" s="142">
        <v>467.78</v>
      </c>
      <c r="F4564" s="142">
        <v>164.38</v>
      </c>
      <c r="G4564" s="142">
        <v>67.36</v>
      </c>
      <c r="H4564" s="142">
        <v>6.22</v>
      </c>
      <c r="I4564" s="142">
        <v>237.96</v>
      </c>
      <c r="Q4564" s="30">
        <f t="shared" si="71"/>
        <v>237.96</v>
      </c>
    </row>
    <row r="4565" spans="1:17" x14ac:dyDescent="0.2">
      <c r="A4565" s="139" t="s">
        <v>9125</v>
      </c>
      <c r="B4565" s="140" t="s">
        <v>19860</v>
      </c>
      <c r="C4565" s="141">
        <v>5558</v>
      </c>
      <c r="D4565" s="141">
        <v>459</v>
      </c>
      <c r="E4565" s="142">
        <v>289191.93</v>
      </c>
      <c r="F4565" s="142">
        <v>876.79</v>
      </c>
      <c r="G4565" s="142">
        <v>6183.7</v>
      </c>
      <c r="H4565" s="142">
        <v>3847.45</v>
      </c>
      <c r="I4565" s="142">
        <v>10907.94</v>
      </c>
      <c r="Q4565" s="30">
        <f t="shared" si="71"/>
        <v>10907.94</v>
      </c>
    </row>
    <row r="4566" spans="1:17" x14ac:dyDescent="0.2">
      <c r="A4566" s="139" t="s">
        <v>9127</v>
      </c>
      <c r="B4566" s="140" t="s">
        <v>19861</v>
      </c>
      <c r="C4566" s="141">
        <v>2042</v>
      </c>
      <c r="D4566" s="141">
        <v>11</v>
      </c>
      <c r="E4566" s="142">
        <v>2155.4899999999998</v>
      </c>
      <c r="F4566" s="142">
        <v>322.13</v>
      </c>
      <c r="G4566" s="142">
        <v>148.19</v>
      </c>
      <c r="H4566" s="142">
        <v>28.68</v>
      </c>
      <c r="I4566" s="142">
        <v>499</v>
      </c>
      <c r="Q4566" s="30">
        <f t="shared" si="71"/>
        <v>499</v>
      </c>
    </row>
    <row r="4567" spans="1:17" x14ac:dyDescent="0.2">
      <c r="A4567" s="139" t="s">
        <v>9129</v>
      </c>
      <c r="B4567" s="140" t="s">
        <v>19862</v>
      </c>
      <c r="C4567" s="141">
        <v>1170</v>
      </c>
      <c r="D4567" s="141">
        <v>5</v>
      </c>
      <c r="E4567" s="142">
        <v>1047.1500000000001</v>
      </c>
      <c r="F4567" s="142">
        <v>184.57</v>
      </c>
      <c r="G4567" s="142">
        <v>67.36</v>
      </c>
      <c r="H4567" s="142">
        <v>13.93</v>
      </c>
      <c r="I4567" s="142">
        <v>265.86</v>
      </c>
      <c r="Q4567" s="30">
        <f t="shared" si="71"/>
        <v>265.86</v>
      </c>
    </row>
    <row r="4568" spans="1:17" x14ac:dyDescent="0.2">
      <c r="A4568" s="139" t="s">
        <v>9131</v>
      </c>
      <c r="B4568" s="140" t="s">
        <v>19863</v>
      </c>
      <c r="C4568" s="141">
        <v>1107</v>
      </c>
      <c r="D4568" s="141">
        <v>8</v>
      </c>
      <c r="E4568" s="142">
        <v>3669.71</v>
      </c>
      <c r="F4568" s="142">
        <v>174.63</v>
      </c>
      <c r="G4568" s="142">
        <v>107.78</v>
      </c>
      <c r="H4568" s="142">
        <v>48.82</v>
      </c>
      <c r="I4568" s="142">
        <v>331.23</v>
      </c>
      <c r="Q4568" s="30">
        <f t="shared" si="71"/>
        <v>331.23</v>
      </c>
    </row>
    <row r="4569" spans="1:17" x14ac:dyDescent="0.2">
      <c r="A4569" s="139" t="s">
        <v>9133</v>
      </c>
      <c r="B4569" s="140" t="s">
        <v>19864</v>
      </c>
      <c r="C4569" s="141">
        <v>1471</v>
      </c>
      <c r="D4569" s="141">
        <v>15</v>
      </c>
      <c r="E4569" s="142">
        <v>4382.28</v>
      </c>
      <c r="F4569" s="142">
        <v>232.06</v>
      </c>
      <c r="G4569" s="142">
        <v>202.08</v>
      </c>
      <c r="H4569" s="142">
        <v>58.3</v>
      </c>
      <c r="I4569" s="142">
        <v>492.44</v>
      </c>
      <c r="Q4569" s="30">
        <f t="shared" si="71"/>
        <v>492.44</v>
      </c>
    </row>
    <row r="4570" spans="1:17" x14ac:dyDescent="0.2">
      <c r="A4570" s="139" t="s">
        <v>9135</v>
      </c>
      <c r="B4570" s="140" t="s">
        <v>19865</v>
      </c>
      <c r="C4570" s="141">
        <v>345</v>
      </c>
      <c r="D4570" s="141">
        <v>1</v>
      </c>
      <c r="E4570" s="142">
        <v>142.87</v>
      </c>
      <c r="F4570" s="142">
        <v>54.42</v>
      </c>
      <c r="G4570" s="142">
        <v>13.47</v>
      </c>
      <c r="H4570" s="142">
        <v>1.9</v>
      </c>
      <c r="I4570" s="142">
        <v>69.790000000000006</v>
      </c>
      <c r="Q4570" s="30">
        <f t="shared" si="71"/>
        <v>69.790000000000006</v>
      </c>
    </row>
    <row r="4571" spans="1:17" x14ac:dyDescent="0.2">
      <c r="A4571" s="139" t="s">
        <v>9137</v>
      </c>
      <c r="B4571" s="140" t="s">
        <v>19866</v>
      </c>
      <c r="C4571" s="141">
        <v>2388</v>
      </c>
      <c r="D4571" s="141">
        <v>24</v>
      </c>
      <c r="E4571" s="142">
        <v>10407.52</v>
      </c>
      <c r="F4571" s="142">
        <v>376.71</v>
      </c>
      <c r="G4571" s="142">
        <v>323.33</v>
      </c>
      <c r="H4571" s="142">
        <v>138.46</v>
      </c>
      <c r="I4571" s="142">
        <v>838.5</v>
      </c>
      <c r="Q4571" s="30">
        <f t="shared" si="71"/>
        <v>838.5</v>
      </c>
    </row>
    <row r="4572" spans="1:17" x14ac:dyDescent="0.2">
      <c r="A4572" s="139" t="s">
        <v>9139</v>
      </c>
      <c r="B4572" s="140" t="s">
        <v>19867</v>
      </c>
      <c r="C4572" s="141">
        <v>1261</v>
      </c>
      <c r="D4572" s="141">
        <v>15</v>
      </c>
      <c r="E4572" s="142">
        <v>2940.39</v>
      </c>
      <c r="F4572" s="142">
        <v>198.93</v>
      </c>
      <c r="G4572" s="142">
        <v>202.08</v>
      </c>
      <c r="H4572" s="142">
        <v>39.119999999999997</v>
      </c>
      <c r="I4572" s="142">
        <v>440.13</v>
      </c>
      <c r="Q4572" s="30">
        <f t="shared" si="71"/>
        <v>440.13</v>
      </c>
    </row>
    <row r="4573" spans="1:17" x14ac:dyDescent="0.2">
      <c r="A4573" s="139" t="s">
        <v>9141</v>
      </c>
      <c r="B4573" s="140" t="s">
        <v>19868</v>
      </c>
      <c r="C4573" s="141">
        <v>901</v>
      </c>
      <c r="D4573" s="141">
        <v>5</v>
      </c>
      <c r="E4573" s="142">
        <v>48560.21</v>
      </c>
      <c r="F4573" s="142">
        <v>142.13999999999999</v>
      </c>
      <c r="G4573" s="142">
        <v>67.36</v>
      </c>
      <c r="H4573" s="142">
        <v>646.04999999999995</v>
      </c>
      <c r="I4573" s="142">
        <v>855.55</v>
      </c>
      <c r="Q4573" s="30">
        <f t="shared" si="71"/>
        <v>855.55</v>
      </c>
    </row>
    <row r="4574" spans="1:17" x14ac:dyDescent="0.2">
      <c r="A4574" s="139" t="s">
        <v>9143</v>
      </c>
      <c r="B4574" s="140" t="s">
        <v>19869</v>
      </c>
      <c r="C4574" s="141">
        <v>944</v>
      </c>
      <c r="D4574" s="141">
        <v>7</v>
      </c>
      <c r="E4574" s="142">
        <v>13199.43</v>
      </c>
      <c r="F4574" s="142">
        <v>148.91999999999999</v>
      </c>
      <c r="G4574" s="142">
        <v>94.3</v>
      </c>
      <c r="H4574" s="142">
        <v>175.61</v>
      </c>
      <c r="I4574" s="142">
        <v>418.83</v>
      </c>
      <c r="Q4574" s="30">
        <f t="shared" si="71"/>
        <v>418.83</v>
      </c>
    </row>
    <row r="4575" spans="1:17" x14ac:dyDescent="0.2">
      <c r="A4575" s="139" t="s">
        <v>9145</v>
      </c>
      <c r="B4575" s="140" t="s">
        <v>19870</v>
      </c>
      <c r="C4575" s="141">
        <v>13625</v>
      </c>
      <c r="D4575" s="141">
        <v>137</v>
      </c>
      <c r="E4575" s="142">
        <v>56959.59</v>
      </c>
      <c r="F4575" s="142">
        <v>2149.38</v>
      </c>
      <c r="G4575" s="142">
        <v>1845.68</v>
      </c>
      <c r="H4575" s="142">
        <v>757.8</v>
      </c>
      <c r="I4575" s="142">
        <v>4752.8599999999997</v>
      </c>
      <c r="Q4575" s="30">
        <f t="shared" si="71"/>
        <v>4752.8599999999997</v>
      </c>
    </row>
    <row r="4576" spans="1:17" x14ac:dyDescent="0.2">
      <c r="A4576" s="139" t="s">
        <v>9147</v>
      </c>
      <c r="B4576" s="140" t="s">
        <v>19871</v>
      </c>
      <c r="C4576" s="141">
        <v>2781</v>
      </c>
      <c r="D4576" s="141">
        <v>39</v>
      </c>
      <c r="E4576" s="142">
        <v>73795.27</v>
      </c>
      <c r="F4576" s="142">
        <v>438.71</v>
      </c>
      <c r="G4576" s="142">
        <v>525.41999999999996</v>
      </c>
      <c r="H4576" s="142">
        <v>981.78</v>
      </c>
      <c r="I4576" s="142">
        <v>1945.91</v>
      </c>
      <c r="Q4576" s="30">
        <f t="shared" si="71"/>
        <v>1945.91</v>
      </c>
    </row>
    <row r="4577" spans="1:17" x14ac:dyDescent="0.2">
      <c r="A4577" s="139" t="s">
        <v>9149</v>
      </c>
      <c r="B4577" s="140" t="s">
        <v>19872</v>
      </c>
      <c r="C4577" s="141">
        <v>1847</v>
      </c>
      <c r="D4577" s="141">
        <v>37</v>
      </c>
      <c r="E4577" s="142">
        <v>8111.49</v>
      </c>
      <c r="F4577" s="142">
        <v>291.37</v>
      </c>
      <c r="G4577" s="142">
        <v>498.46</v>
      </c>
      <c r="H4577" s="142">
        <v>107.92</v>
      </c>
      <c r="I4577" s="142">
        <v>897.75</v>
      </c>
      <c r="Q4577" s="30">
        <f t="shared" si="71"/>
        <v>897.75</v>
      </c>
    </row>
    <row r="4578" spans="1:17" x14ac:dyDescent="0.2">
      <c r="A4578" s="139" t="s">
        <v>9151</v>
      </c>
      <c r="B4578" s="140" t="s">
        <v>19873</v>
      </c>
      <c r="C4578" s="141">
        <v>1825</v>
      </c>
      <c r="D4578" s="141">
        <v>33</v>
      </c>
      <c r="E4578" s="142">
        <v>65740.91</v>
      </c>
      <c r="F4578" s="142">
        <v>287.89999999999998</v>
      </c>
      <c r="G4578" s="142">
        <v>444.58</v>
      </c>
      <c r="H4578" s="142">
        <v>874.62</v>
      </c>
      <c r="I4578" s="142">
        <v>1607.1</v>
      </c>
      <c r="Q4578" s="30">
        <f t="shared" si="71"/>
        <v>1607.1</v>
      </c>
    </row>
    <row r="4579" spans="1:17" x14ac:dyDescent="0.2">
      <c r="A4579" s="139" t="s">
        <v>9153</v>
      </c>
      <c r="B4579" s="140" t="s">
        <v>19874</v>
      </c>
      <c r="C4579" s="141">
        <v>1206</v>
      </c>
      <c r="D4579" s="141">
        <v>4</v>
      </c>
      <c r="E4579" s="142">
        <v>986.95</v>
      </c>
      <c r="F4579" s="142">
        <v>190.25</v>
      </c>
      <c r="G4579" s="142">
        <v>53.89</v>
      </c>
      <c r="H4579" s="142">
        <v>13.13</v>
      </c>
      <c r="I4579" s="142">
        <v>257.27</v>
      </c>
      <c r="Q4579" s="30">
        <f t="shared" si="71"/>
        <v>257.27</v>
      </c>
    </row>
    <row r="4580" spans="1:17" x14ac:dyDescent="0.2">
      <c r="A4580" s="139" t="s">
        <v>9155</v>
      </c>
      <c r="B4580" s="140" t="s">
        <v>19875</v>
      </c>
      <c r="C4580" s="141">
        <v>792</v>
      </c>
      <c r="D4580" s="141">
        <v>10</v>
      </c>
      <c r="E4580" s="142">
        <v>2778.87</v>
      </c>
      <c r="F4580" s="142">
        <v>124.94</v>
      </c>
      <c r="G4580" s="142">
        <v>134.72</v>
      </c>
      <c r="H4580" s="142">
        <v>36.97</v>
      </c>
      <c r="I4580" s="142">
        <v>296.63</v>
      </c>
      <c r="Q4580" s="30">
        <f t="shared" si="71"/>
        <v>296.63</v>
      </c>
    </row>
    <row r="4581" spans="1:17" x14ac:dyDescent="0.2">
      <c r="A4581" s="139" t="s">
        <v>9157</v>
      </c>
      <c r="B4581" s="140" t="s">
        <v>19876</v>
      </c>
      <c r="C4581" s="141">
        <v>1726</v>
      </c>
      <c r="D4581" s="141">
        <v>3</v>
      </c>
      <c r="E4581" s="142">
        <v>649.67999999999995</v>
      </c>
      <c r="F4581" s="142">
        <v>272.27999999999997</v>
      </c>
      <c r="G4581" s="142">
        <v>40.42</v>
      </c>
      <c r="H4581" s="142">
        <v>8.64</v>
      </c>
      <c r="I4581" s="142">
        <v>321.33999999999997</v>
      </c>
      <c r="Q4581" s="30">
        <f t="shared" si="71"/>
        <v>321.33999999999997</v>
      </c>
    </row>
    <row r="4582" spans="1:17" x14ac:dyDescent="0.2">
      <c r="A4582" s="139" t="s">
        <v>9159</v>
      </c>
      <c r="B4582" s="140" t="s">
        <v>19877</v>
      </c>
      <c r="C4582" s="141">
        <v>505</v>
      </c>
      <c r="D4582" s="141">
        <v>6</v>
      </c>
      <c r="E4582" s="142">
        <v>199629.79</v>
      </c>
      <c r="F4582" s="142">
        <v>79.66</v>
      </c>
      <c r="G4582" s="142">
        <v>80.83</v>
      </c>
      <c r="H4582" s="142">
        <v>2655.9</v>
      </c>
      <c r="I4582" s="142">
        <v>2816.39</v>
      </c>
      <c r="Q4582" s="30">
        <f t="shared" si="71"/>
        <v>2816.39</v>
      </c>
    </row>
    <row r="4583" spans="1:17" x14ac:dyDescent="0.2">
      <c r="A4583" s="139" t="s">
        <v>9161</v>
      </c>
      <c r="B4583" s="140" t="s">
        <v>19878</v>
      </c>
      <c r="C4583" s="141">
        <v>1574</v>
      </c>
      <c r="D4583" s="141">
        <v>19</v>
      </c>
      <c r="E4583" s="142">
        <v>64800.34</v>
      </c>
      <c r="F4583" s="142">
        <v>451.99</v>
      </c>
      <c r="G4583" s="142">
        <v>457.68</v>
      </c>
      <c r="H4583" s="142">
        <v>1616.94</v>
      </c>
      <c r="I4583" s="142">
        <v>2526.61</v>
      </c>
      <c r="Q4583" s="30">
        <f t="shared" si="71"/>
        <v>2526.61</v>
      </c>
    </row>
    <row r="4584" spans="1:17" x14ac:dyDescent="0.2">
      <c r="A4584" s="139" t="s">
        <v>9163</v>
      </c>
      <c r="B4584" s="140" t="s">
        <v>19879</v>
      </c>
      <c r="C4584" s="141">
        <v>10201</v>
      </c>
      <c r="D4584" s="141">
        <v>86</v>
      </c>
      <c r="E4584" s="142">
        <v>37718.15</v>
      </c>
      <c r="F4584" s="142">
        <v>2929.35</v>
      </c>
      <c r="G4584" s="142">
        <v>2071.62</v>
      </c>
      <c r="H4584" s="142">
        <v>941.17</v>
      </c>
      <c r="I4584" s="142">
        <v>5942.14</v>
      </c>
      <c r="Q4584" s="30">
        <f t="shared" si="71"/>
        <v>5942.14</v>
      </c>
    </row>
    <row r="4585" spans="1:17" x14ac:dyDescent="0.2">
      <c r="A4585" s="139" t="s">
        <v>9165</v>
      </c>
      <c r="B4585" s="140" t="s">
        <v>19880</v>
      </c>
      <c r="C4585" s="141">
        <v>603</v>
      </c>
      <c r="D4585" s="141">
        <v>5</v>
      </c>
      <c r="E4585" s="142">
        <v>20186.66</v>
      </c>
      <c r="F4585" s="142">
        <v>173.16</v>
      </c>
      <c r="G4585" s="142">
        <v>120.44</v>
      </c>
      <c r="H4585" s="142">
        <v>503.71</v>
      </c>
      <c r="I4585" s="142">
        <v>797.31</v>
      </c>
      <c r="Q4585" s="30">
        <f t="shared" si="71"/>
        <v>797.31</v>
      </c>
    </row>
    <row r="4586" spans="1:17" x14ac:dyDescent="0.2">
      <c r="A4586" s="139" t="s">
        <v>9167</v>
      </c>
      <c r="B4586" s="140" t="s">
        <v>19881</v>
      </c>
      <c r="C4586" s="141">
        <v>75877</v>
      </c>
      <c r="D4586" s="141">
        <v>909</v>
      </c>
      <c r="E4586" s="142">
        <v>718691.12</v>
      </c>
      <c r="F4586" s="142">
        <v>21789.06</v>
      </c>
      <c r="G4586" s="142">
        <v>21896.49</v>
      </c>
      <c r="H4586" s="142">
        <v>17933.18</v>
      </c>
      <c r="I4586" s="142">
        <v>61618.73</v>
      </c>
      <c r="Q4586" s="30">
        <f t="shared" si="71"/>
        <v>61618.73</v>
      </c>
    </row>
    <row r="4587" spans="1:17" x14ac:dyDescent="0.2">
      <c r="A4587" s="139" t="s">
        <v>9169</v>
      </c>
      <c r="B4587" s="140" t="s">
        <v>19882</v>
      </c>
      <c r="C4587" s="141">
        <v>1425</v>
      </c>
      <c r="D4587" s="141">
        <v>23</v>
      </c>
      <c r="E4587" s="142">
        <v>145843.62</v>
      </c>
      <c r="F4587" s="142">
        <v>409.21</v>
      </c>
      <c r="G4587" s="142">
        <v>554.04</v>
      </c>
      <c r="H4587" s="142">
        <v>3639.17</v>
      </c>
      <c r="I4587" s="142">
        <v>4602.42</v>
      </c>
      <c r="Q4587" s="30">
        <f t="shared" si="71"/>
        <v>4602.42</v>
      </c>
    </row>
    <row r="4588" spans="1:17" x14ac:dyDescent="0.2">
      <c r="A4588" s="139" t="s">
        <v>9171</v>
      </c>
      <c r="B4588" s="140" t="s">
        <v>19883</v>
      </c>
      <c r="C4588" s="141">
        <v>1672</v>
      </c>
      <c r="D4588" s="141">
        <v>9</v>
      </c>
      <c r="E4588" s="142">
        <v>2452.64</v>
      </c>
      <c r="F4588" s="142">
        <v>480.14</v>
      </c>
      <c r="G4588" s="142">
        <v>216.8</v>
      </c>
      <c r="H4588" s="142">
        <v>61.2</v>
      </c>
      <c r="I4588" s="142">
        <v>758.14</v>
      </c>
      <c r="Q4588" s="30">
        <f t="shared" si="71"/>
        <v>758.14</v>
      </c>
    </row>
    <row r="4589" spans="1:17" x14ac:dyDescent="0.2">
      <c r="A4589" s="139" t="s">
        <v>9173</v>
      </c>
      <c r="B4589" s="140" t="s">
        <v>19884</v>
      </c>
      <c r="C4589" s="141">
        <v>1442</v>
      </c>
      <c r="D4589" s="141">
        <v>19</v>
      </c>
      <c r="E4589" s="142">
        <v>79499.19</v>
      </c>
      <c r="F4589" s="142">
        <v>414.09</v>
      </c>
      <c r="G4589" s="142">
        <v>457.68</v>
      </c>
      <c r="H4589" s="142">
        <v>1983.71</v>
      </c>
      <c r="I4589" s="142">
        <v>2855.48</v>
      </c>
      <c r="Q4589" s="30">
        <f t="shared" si="71"/>
        <v>2855.48</v>
      </c>
    </row>
    <row r="4590" spans="1:17" x14ac:dyDescent="0.2">
      <c r="A4590" s="139" t="s">
        <v>9175</v>
      </c>
      <c r="B4590" s="140" t="s">
        <v>19885</v>
      </c>
      <c r="C4590" s="141">
        <v>1907</v>
      </c>
      <c r="D4590" s="141">
        <v>27</v>
      </c>
      <c r="E4590" s="142">
        <v>22607.52</v>
      </c>
      <c r="F4590" s="142">
        <v>547.62</v>
      </c>
      <c r="G4590" s="142">
        <v>650.39</v>
      </c>
      <c r="H4590" s="142">
        <v>564.11</v>
      </c>
      <c r="I4590" s="142">
        <v>1762.12</v>
      </c>
      <c r="Q4590" s="30">
        <f t="shared" si="71"/>
        <v>1762.12</v>
      </c>
    </row>
    <row r="4591" spans="1:17" x14ac:dyDescent="0.2">
      <c r="A4591" s="139" t="s">
        <v>9177</v>
      </c>
      <c r="B4591" s="140" t="s">
        <v>19886</v>
      </c>
      <c r="C4591" s="141">
        <v>1112</v>
      </c>
      <c r="D4591" s="141">
        <v>10</v>
      </c>
      <c r="E4591" s="142">
        <v>2437.4499999999998</v>
      </c>
      <c r="F4591" s="142">
        <v>319.33</v>
      </c>
      <c r="G4591" s="142">
        <v>240.89</v>
      </c>
      <c r="H4591" s="142">
        <v>60.82</v>
      </c>
      <c r="I4591" s="142">
        <v>621.04</v>
      </c>
      <c r="Q4591" s="30">
        <f t="shared" si="71"/>
        <v>621.04</v>
      </c>
    </row>
    <row r="4592" spans="1:17" x14ac:dyDescent="0.2">
      <c r="A4592" s="139" t="s">
        <v>9179</v>
      </c>
      <c r="B4592" s="140" t="s">
        <v>19887</v>
      </c>
      <c r="C4592" s="141">
        <v>1943</v>
      </c>
      <c r="D4592" s="141">
        <v>8</v>
      </c>
      <c r="E4592" s="142">
        <v>1222.28</v>
      </c>
      <c r="F4592" s="142">
        <v>557.96</v>
      </c>
      <c r="G4592" s="142">
        <v>192.71</v>
      </c>
      <c r="H4592" s="142">
        <v>30.5</v>
      </c>
      <c r="I4592" s="142">
        <v>781.17</v>
      </c>
      <c r="Q4592" s="30">
        <f t="shared" si="71"/>
        <v>781.17</v>
      </c>
    </row>
    <row r="4593" spans="1:17" x14ac:dyDescent="0.2">
      <c r="A4593" s="139" t="s">
        <v>9181</v>
      </c>
      <c r="B4593" s="140" t="s">
        <v>19888</v>
      </c>
      <c r="C4593" s="141">
        <v>11817</v>
      </c>
      <c r="D4593" s="141">
        <v>94</v>
      </c>
      <c r="E4593" s="142">
        <v>27767.94</v>
      </c>
      <c r="F4593" s="142">
        <v>3393.4</v>
      </c>
      <c r="G4593" s="142">
        <v>2264.3200000000002</v>
      </c>
      <c r="H4593" s="142">
        <v>692.88</v>
      </c>
      <c r="I4593" s="142">
        <v>6350.6</v>
      </c>
      <c r="Q4593" s="30">
        <f t="shared" si="71"/>
        <v>6350.6</v>
      </c>
    </row>
    <row r="4594" spans="1:17" x14ac:dyDescent="0.2">
      <c r="A4594" s="139" t="s">
        <v>9183</v>
      </c>
      <c r="B4594" s="140" t="s">
        <v>19889</v>
      </c>
      <c r="C4594" s="141">
        <v>6260</v>
      </c>
      <c r="D4594" s="141">
        <v>86</v>
      </c>
      <c r="E4594" s="142">
        <v>20016.29</v>
      </c>
      <c r="F4594" s="142">
        <v>1797.64</v>
      </c>
      <c r="G4594" s="142">
        <v>2071.62</v>
      </c>
      <c r="H4594" s="142">
        <v>499.46</v>
      </c>
      <c r="I4594" s="142">
        <v>4368.72</v>
      </c>
      <c r="Q4594" s="30">
        <f t="shared" si="71"/>
        <v>4368.72</v>
      </c>
    </row>
    <row r="4595" spans="1:17" x14ac:dyDescent="0.2">
      <c r="A4595" s="139" t="s">
        <v>9185</v>
      </c>
      <c r="B4595" s="140" t="s">
        <v>19890</v>
      </c>
      <c r="C4595" s="141">
        <v>508</v>
      </c>
      <c r="D4595" s="141">
        <v>11</v>
      </c>
      <c r="E4595" s="142">
        <v>2640.58</v>
      </c>
      <c r="F4595" s="142">
        <v>145.88</v>
      </c>
      <c r="G4595" s="142">
        <v>264.98</v>
      </c>
      <c r="H4595" s="142">
        <v>65.89</v>
      </c>
      <c r="I4595" s="142">
        <v>476.75</v>
      </c>
      <c r="Q4595" s="30">
        <f t="shared" si="71"/>
        <v>476.75</v>
      </c>
    </row>
    <row r="4596" spans="1:17" x14ac:dyDescent="0.2">
      <c r="A4596" s="139" t="s">
        <v>9187</v>
      </c>
      <c r="B4596" s="140" t="s">
        <v>19891</v>
      </c>
      <c r="C4596" s="141">
        <v>10226</v>
      </c>
      <c r="D4596" s="141">
        <v>259</v>
      </c>
      <c r="E4596" s="142">
        <v>889670.12</v>
      </c>
      <c r="F4596" s="142">
        <v>2936.53</v>
      </c>
      <c r="G4596" s="142">
        <v>6238.94</v>
      </c>
      <c r="H4596" s="142">
        <v>22199.54</v>
      </c>
      <c r="I4596" s="142">
        <v>31375.01</v>
      </c>
      <c r="Q4596" s="30">
        <f t="shared" si="71"/>
        <v>31375.01</v>
      </c>
    </row>
    <row r="4597" spans="1:17" x14ac:dyDescent="0.2">
      <c r="A4597" s="139" t="s">
        <v>9189</v>
      </c>
      <c r="B4597" s="140" t="s">
        <v>19892</v>
      </c>
      <c r="C4597" s="141">
        <v>1443</v>
      </c>
      <c r="D4597" s="141">
        <v>3</v>
      </c>
      <c r="E4597" s="142">
        <v>853.23</v>
      </c>
      <c r="F4597" s="142">
        <v>414.38</v>
      </c>
      <c r="G4597" s="142">
        <v>72.260000000000005</v>
      </c>
      <c r="H4597" s="142">
        <v>21.29</v>
      </c>
      <c r="I4597" s="142">
        <v>507.93</v>
      </c>
      <c r="Q4597" s="30">
        <f t="shared" si="71"/>
        <v>507.93</v>
      </c>
    </row>
    <row r="4598" spans="1:17" x14ac:dyDescent="0.2">
      <c r="A4598" s="139" t="s">
        <v>9191</v>
      </c>
      <c r="B4598" s="140" t="s">
        <v>19893</v>
      </c>
      <c r="C4598" s="141">
        <v>22235</v>
      </c>
      <c r="D4598" s="141">
        <v>179</v>
      </c>
      <c r="E4598" s="142">
        <v>472378.64</v>
      </c>
      <c r="F4598" s="142">
        <v>6385.06</v>
      </c>
      <c r="G4598" s="142">
        <v>4311.8500000000004</v>
      </c>
      <c r="H4598" s="142">
        <v>11787.06</v>
      </c>
      <c r="I4598" s="142">
        <v>22483.97</v>
      </c>
      <c r="Q4598" s="30">
        <f t="shared" si="71"/>
        <v>22483.97</v>
      </c>
    </row>
    <row r="4599" spans="1:17" x14ac:dyDescent="0.2">
      <c r="A4599" s="139" t="s">
        <v>9193</v>
      </c>
      <c r="B4599" s="140" t="s">
        <v>19894</v>
      </c>
      <c r="C4599" s="141">
        <v>3288</v>
      </c>
      <c r="D4599" s="141">
        <v>58</v>
      </c>
      <c r="E4599" s="142">
        <v>48465.72</v>
      </c>
      <c r="F4599" s="142">
        <v>944.19</v>
      </c>
      <c r="G4599" s="142">
        <v>1397.14</v>
      </c>
      <c r="H4599" s="142">
        <v>1209.3399999999999</v>
      </c>
      <c r="I4599" s="142">
        <v>3550.67</v>
      </c>
      <c r="Q4599" s="30">
        <f t="shared" si="71"/>
        <v>3550.67</v>
      </c>
    </row>
    <row r="4600" spans="1:17" x14ac:dyDescent="0.2">
      <c r="A4600" s="139" t="s">
        <v>9195</v>
      </c>
      <c r="B4600" s="140" t="s">
        <v>19895</v>
      </c>
      <c r="C4600" s="141">
        <v>3285</v>
      </c>
      <c r="D4600" s="141">
        <v>81</v>
      </c>
      <c r="E4600" s="142">
        <v>25435.71</v>
      </c>
      <c r="F4600" s="142">
        <v>943.33</v>
      </c>
      <c r="G4600" s="142">
        <v>1951.18</v>
      </c>
      <c r="H4600" s="142">
        <v>634.69000000000005</v>
      </c>
      <c r="I4600" s="142">
        <v>3529.2</v>
      </c>
      <c r="Q4600" s="30">
        <f t="shared" si="71"/>
        <v>3529.2</v>
      </c>
    </row>
    <row r="4601" spans="1:17" x14ac:dyDescent="0.2">
      <c r="A4601" s="139" t="s">
        <v>9197</v>
      </c>
      <c r="B4601" s="140" t="s">
        <v>19896</v>
      </c>
      <c r="C4601" s="141">
        <v>3220</v>
      </c>
      <c r="D4601" s="141">
        <v>52</v>
      </c>
      <c r="E4601" s="142">
        <v>13398.97</v>
      </c>
      <c r="F4601" s="142">
        <v>924.66</v>
      </c>
      <c r="G4601" s="142">
        <v>1252.6099999999999</v>
      </c>
      <c r="H4601" s="142">
        <v>334.34</v>
      </c>
      <c r="I4601" s="142">
        <v>2511.61</v>
      </c>
      <c r="Q4601" s="30">
        <f t="shared" si="71"/>
        <v>2511.61</v>
      </c>
    </row>
    <row r="4602" spans="1:17" x14ac:dyDescent="0.2">
      <c r="A4602" s="139" t="s">
        <v>9199</v>
      </c>
      <c r="B4602" s="140" t="s">
        <v>19897</v>
      </c>
      <c r="C4602" s="141">
        <v>15563</v>
      </c>
      <c r="D4602" s="141">
        <v>226</v>
      </c>
      <c r="E4602" s="142">
        <v>360488.23</v>
      </c>
      <c r="F4602" s="142">
        <v>4469.1099999999997</v>
      </c>
      <c r="G4602" s="142">
        <v>5444.01</v>
      </c>
      <c r="H4602" s="142">
        <v>8995.1</v>
      </c>
      <c r="I4602" s="142">
        <v>18908.22</v>
      </c>
      <c r="Q4602" s="30">
        <f t="shared" si="71"/>
        <v>18908.22</v>
      </c>
    </row>
    <row r="4603" spans="1:17" x14ac:dyDescent="0.2">
      <c r="A4603" s="139" t="s">
        <v>9201</v>
      </c>
      <c r="B4603" s="140" t="s">
        <v>19898</v>
      </c>
      <c r="C4603" s="141">
        <v>4928</v>
      </c>
      <c r="D4603" s="141">
        <v>51</v>
      </c>
      <c r="E4603" s="142">
        <v>33600.480000000003</v>
      </c>
      <c r="F4603" s="142">
        <v>1415.14</v>
      </c>
      <c r="G4603" s="142">
        <v>1228.51</v>
      </c>
      <c r="H4603" s="142">
        <v>838.42</v>
      </c>
      <c r="I4603" s="142">
        <v>3482.07</v>
      </c>
      <c r="Q4603" s="30">
        <f t="shared" si="71"/>
        <v>3482.07</v>
      </c>
    </row>
    <row r="4604" spans="1:17" x14ac:dyDescent="0.2">
      <c r="A4604" s="139" t="s">
        <v>9203</v>
      </c>
      <c r="B4604" s="140" t="s">
        <v>19899</v>
      </c>
      <c r="C4604" s="141">
        <v>821</v>
      </c>
      <c r="D4604" s="141">
        <v>12</v>
      </c>
      <c r="E4604" s="142">
        <v>2100.15</v>
      </c>
      <c r="F4604" s="142">
        <v>235.76</v>
      </c>
      <c r="G4604" s="142">
        <v>289.06</v>
      </c>
      <c r="H4604" s="142">
        <v>52.41</v>
      </c>
      <c r="I4604" s="142">
        <v>577.23</v>
      </c>
      <c r="Q4604" s="30">
        <f t="shared" si="71"/>
        <v>577.23</v>
      </c>
    </row>
    <row r="4605" spans="1:17" x14ac:dyDescent="0.2">
      <c r="A4605" s="139" t="s">
        <v>9205</v>
      </c>
      <c r="B4605" s="140" t="s">
        <v>19900</v>
      </c>
      <c r="C4605" s="141">
        <v>3736</v>
      </c>
      <c r="D4605" s="141">
        <v>24</v>
      </c>
      <c r="E4605" s="142">
        <v>12218.51</v>
      </c>
      <c r="F4605" s="142">
        <v>1072.8399999999999</v>
      </c>
      <c r="G4605" s="142">
        <v>578.13</v>
      </c>
      <c r="H4605" s="142">
        <v>304.88</v>
      </c>
      <c r="I4605" s="142">
        <v>1955.85</v>
      </c>
      <c r="Q4605" s="30">
        <f t="shared" si="71"/>
        <v>1955.85</v>
      </c>
    </row>
    <row r="4606" spans="1:17" x14ac:dyDescent="0.2">
      <c r="A4606" s="139" t="s">
        <v>9207</v>
      </c>
      <c r="B4606" s="140" t="s">
        <v>19901</v>
      </c>
      <c r="C4606" s="141">
        <v>267706</v>
      </c>
      <c r="D4606" s="141">
        <v>2975</v>
      </c>
      <c r="E4606" s="142">
        <v>2806274.81</v>
      </c>
      <c r="F4606" s="142">
        <v>76875.22</v>
      </c>
      <c r="G4606" s="142">
        <v>71663.429999999993</v>
      </c>
      <c r="H4606" s="142">
        <v>70023.740000000005</v>
      </c>
      <c r="I4606" s="142">
        <v>218562.39</v>
      </c>
      <c r="Q4606" s="30">
        <f t="shared" si="71"/>
        <v>218562.39</v>
      </c>
    </row>
    <row r="4607" spans="1:17" x14ac:dyDescent="0.2">
      <c r="A4607" s="139" t="s">
        <v>9209</v>
      </c>
      <c r="B4607" s="140" t="s">
        <v>19902</v>
      </c>
      <c r="C4607" s="141">
        <v>10433</v>
      </c>
      <c r="D4607" s="141">
        <v>83</v>
      </c>
      <c r="E4607" s="142">
        <v>50440.9</v>
      </c>
      <c r="F4607" s="142">
        <v>2995.97</v>
      </c>
      <c r="G4607" s="142">
        <v>1999.35</v>
      </c>
      <c r="H4607" s="142">
        <v>1258.6300000000001</v>
      </c>
      <c r="I4607" s="142">
        <v>6253.95</v>
      </c>
      <c r="Q4607" s="30">
        <f t="shared" si="71"/>
        <v>6253.95</v>
      </c>
    </row>
    <row r="4608" spans="1:17" x14ac:dyDescent="0.2">
      <c r="A4608" s="139" t="s">
        <v>9211</v>
      </c>
      <c r="B4608" s="140" t="s">
        <v>19903</v>
      </c>
      <c r="C4608" s="141">
        <v>9598</v>
      </c>
      <c r="D4608" s="141">
        <v>98</v>
      </c>
      <c r="E4608" s="142">
        <v>26534.84</v>
      </c>
      <c r="F4608" s="142">
        <v>2756.19</v>
      </c>
      <c r="G4608" s="142">
        <v>2360.6799999999998</v>
      </c>
      <c r="H4608" s="142">
        <v>662.11</v>
      </c>
      <c r="I4608" s="142">
        <v>5778.98</v>
      </c>
      <c r="Q4608" s="30">
        <f t="shared" si="71"/>
        <v>5778.98</v>
      </c>
    </row>
    <row r="4609" spans="1:17" x14ac:dyDescent="0.2">
      <c r="A4609" s="139" t="s">
        <v>9213</v>
      </c>
      <c r="B4609" s="140" t="s">
        <v>19904</v>
      </c>
      <c r="C4609" s="141">
        <v>774</v>
      </c>
      <c r="D4609" s="141">
        <v>7</v>
      </c>
      <c r="E4609" s="142">
        <v>118793.34</v>
      </c>
      <c r="F4609" s="142">
        <v>222.26</v>
      </c>
      <c r="G4609" s="142">
        <v>168.62</v>
      </c>
      <c r="H4609" s="142">
        <v>2964.2</v>
      </c>
      <c r="I4609" s="142">
        <v>3355.08</v>
      </c>
      <c r="Q4609" s="30">
        <f t="shared" si="71"/>
        <v>3355.08</v>
      </c>
    </row>
    <row r="4610" spans="1:17" x14ac:dyDescent="0.2">
      <c r="A4610" s="139" t="s">
        <v>9215</v>
      </c>
      <c r="B4610" s="140" t="s">
        <v>19905</v>
      </c>
      <c r="C4610" s="141">
        <v>1152</v>
      </c>
      <c r="D4610" s="141">
        <v>6</v>
      </c>
      <c r="E4610" s="142">
        <v>1204.08</v>
      </c>
      <c r="F4610" s="142">
        <v>330.81</v>
      </c>
      <c r="G4610" s="142">
        <v>144.53</v>
      </c>
      <c r="H4610" s="142">
        <v>30.05</v>
      </c>
      <c r="I4610" s="142">
        <v>505.39</v>
      </c>
      <c r="Q4610" s="30">
        <f t="shared" si="71"/>
        <v>505.39</v>
      </c>
    </row>
    <row r="4611" spans="1:17" x14ac:dyDescent="0.2">
      <c r="A4611" s="139" t="s">
        <v>9217</v>
      </c>
      <c r="B4611" s="140" t="s">
        <v>19906</v>
      </c>
      <c r="C4611" s="141">
        <v>305</v>
      </c>
      <c r="D4611" s="141">
        <v>3</v>
      </c>
      <c r="E4611" s="142">
        <v>26002.42</v>
      </c>
      <c r="F4611" s="142">
        <v>87.58</v>
      </c>
      <c r="G4611" s="142">
        <v>72.260000000000005</v>
      </c>
      <c r="H4611" s="142">
        <v>648.82000000000005</v>
      </c>
      <c r="I4611" s="142">
        <v>808.66</v>
      </c>
      <c r="Q4611" s="30">
        <f t="shared" si="71"/>
        <v>808.66</v>
      </c>
    </row>
    <row r="4612" spans="1:17" x14ac:dyDescent="0.2">
      <c r="A4612" s="139" t="s">
        <v>9219</v>
      </c>
      <c r="B4612" s="140" t="s">
        <v>19907</v>
      </c>
      <c r="C4612" s="141">
        <v>1062</v>
      </c>
      <c r="D4612" s="141">
        <v>3</v>
      </c>
      <c r="E4612" s="142">
        <v>1354.98</v>
      </c>
      <c r="F4612" s="142">
        <v>304.97000000000003</v>
      </c>
      <c r="G4612" s="142">
        <v>72.260000000000005</v>
      </c>
      <c r="H4612" s="142">
        <v>33.81</v>
      </c>
      <c r="I4612" s="142">
        <v>411.04</v>
      </c>
      <c r="Q4612" s="30">
        <f t="shared" si="71"/>
        <v>411.04</v>
      </c>
    </row>
    <row r="4613" spans="1:17" x14ac:dyDescent="0.2">
      <c r="A4613" s="139" t="s">
        <v>9221</v>
      </c>
      <c r="B4613" s="140" t="s">
        <v>19908</v>
      </c>
      <c r="C4613" s="141">
        <v>38262</v>
      </c>
      <c r="D4613" s="141">
        <v>377</v>
      </c>
      <c r="E4613" s="142">
        <v>304067.34999999998</v>
      </c>
      <c r="F4613" s="142">
        <v>10987.42</v>
      </c>
      <c r="G4613" s="142">
        <v>9081.3799999999992</v>
      </c>
      <c r="H4613" s="142">
        <v>7587.26</v>
      </c>
      <c r="I4613" s="142">
        <v>27656.06</v>
      </c>
      <c r="Q4613" s="30">
        <f t="shared" si="71"/>
        <v>27656.06</v>
      </c>
    </row>
    <row r="4614" spans="1:17" x14ac:dyDescent="0.2">
      <c r="A4614" s="139" t="s">
        <v>9223</v>
      </c>
      <c r="B4614" s="140" t="s">
        <v>19909</v>
      </c>
      <c r="C4614" s="141">
        <v>12584</v>
      </c>
      <c r="D4614" s="141">
        <v>58</v>
      </c>
      <c r="E4614" s="142">
        <v>17102.05</v>
      </c>
      <c r="F4614" s="142">
        <v>3613.66</v>
      </c>
      <c r="G4614" s="142">
        <v>1397.14</v>
      </c>
      <c r="H4614" s="142">
        <v>426.74</v>
      </c>
      <c r="I4614" s="142">
        <v>5437.54</v>
      </c>
      <c r="Q4614" s="30">
        <f t="shared" si="71"/>
        <v>5437.54</v>
      </c>
    </row>
    <row r="4615" spans="1:17" x14ac:dyDescent="0.2">
      <c r="A4615" s="139" t="s">
        <v>9225</v>
      </c>
      <c r="B4615" s="140" t="s">
        <v>19910</v>
      </c>
      <c r="C4615" s="141">
        <v>10499</v>
      </c>
      <c r="D4615" s="141">
        <v>86</v>
      </c>
      <c r="E4615" s="142">
        <v>54784.57</v>
      </c>
      <c r="F4615" s="142">
        <v>3014.92</v>
      </c>
      <c r="G4615" s="142">
        <v>2071.62</v>
      </c>
      <c r="H4615" s="142">
        <v>1367.02</v>
      </c>
      <c r="I4615" s="142">
        <v>6453.56</v>
      </c>
      <c r="Q4615" s="30">
        <f t="shared" si="71"/>
        <v>6453.56</v>
      </c>
    </row>
    <row r="4616" spans="1:17" x14ac:dyDescent="0.2">
      <c r="A4616" s="139" t="s">
        <v>9227</v>
      </c>
      <c r="B4616" s="140" t="s">
        <v>19911</v>
      </c>
      <c r="C4616" s="141">
        <v>11099</v>
      </c>
      <c r="D4616" s="141">
        <v>124</v>
      </c>
      <c r="E4616" s="142">
        <v>57865.35</v>
      </c>
      <c r="F4616" s="142">
        <v>3187.22</v>
      </c>
      <c r="G4616" s="142">
        <v>2986.98</v>
      </c>
      <c r="H4616" s="142">
        <v>1443.89</v>
      </c>
      <c r="I4616" s="142">
        <v>7618.09</v>
      </c>
      <c r="Q4616" s="30">
        <f t="shared" si="71"/>
        <v>7618.09</v>
      </c>
    </row>
    <row r="4617" spans="1:17" x14ac:dyDescent="0.2">
      <c r="A4617" s="139" t="s">
        <v>9229</v>
      </c>
      <c r="B4617" s="140" t="s">
        <v>19912</v>
      </c>
      <c r="C4617" s="141">
        <v>13792</v>
      </c>
      <c r="D4617" s="141">
        <v>700</v>
      </c>
      <c r="E4617" s="142">
        <v>373941.27</v>
      </c>
      <c r="F4617" s="142">
        <v>3960.55</v>
      </c>
      <c r="G4617" s="142">
        <v>16861.98</v>
      </c>
      <c r="H4617" s="142">
        <v>9330.7900000000009</v>
      </c>
      <c r="I4617" s="142">
        <v>30153.32</v>
      </c>
      <c r="Q4617" s="30">
        <f t="shared" si="71"/>
        <v>30153.32</v>
      </c>
    </row>
    <row r="4618" spans="1:17" x14ac:dyDescent="0.2">
      <c r="A4618" s="139" t="s">
        <v>9231</v>
      </c>
      <c r="B4618" s="140" t="s">
        <v>19913</v>
      </c>
      <c r="C4618" s="141">
        <v>13545</v>
      </c>
      <c r="D4618" s="141">
        <v>185</v>
      </c>
      <c r="E4618" s="142">
        <v>58108.71</v>
      </c>
      <c r="F4618" s="142">
        <v>3889.62</v>
      </c>
      <c r="G4618" s="142">
        <v>4456.38</v>
      </c>
      <c r="H4618" s="142">
        <v>1449.96</v>
      </c>
      <c r="I4618" s="142">
        <v>9795.9599999999991</v>
      </c>
      <c r="Q4618" s="30">
        <f t="shared" si="71"/>
        <v>9795.9599999999991</v>
      </c>
    </row>
    <row r="4619" spans="1:17" x14ac:dyDescent="0.2">
      <c r="A4619" s="139" t="s">
        <v>9233</v>
      </c>
      <c r="B4619" s="140" t="s">
        <v>17813</v>
      </c>
      <c r="C4619" s="141">
        <v>36574</v>
      </c>
      <c r="D4619" s="141">
        <v>283</v>
      </c>
      <c r="E4619" s="142">
        <v>272035.88</v>
      </c>
      <c r="F4619" s="142">
        <v>10502.7</v>
      </c>
      <c r="G4619" s="142">
        <v>6817.06</v>
      </c>
      <c r="H4619" s="142">
        <v>6787.99</v>
      </c>
      <c r="I4619" s="142">
        <v>24107.75</v>
      </c>
      <c r="Q4619" s="30">
        <f t="shared" si="71"/>
        <v>24107.75</v>
      </c>
    </row>
    <row r="4620" spans="1:17" x14ac:dyDescent="0.2">
      <c r="A4620" s="139" t="s">
        <v>9234</v>
      </c>
      <c r="B4620" s="140" t="s">
        <v>19914</v>
      </c>
      <c r="C4620" s="141">
        <v>2560</v>
      </c>
      <c r="D4620" s="141">
        <v>56</v>
      </c>
      <c r="E4620" s="142">
        <v>21713.96</v>
      </c>
      <c r="F4620" s="142">
        <v>735.14</v>
      </c>
      <c r="G4620" s="142">
        <v>1348.96</v>
      </c>
      <c r="H4620" s="142">
        <v>541.82000000000005</v>
      </c>
      <c r="I4620" s="142">
        <v>2625.92</v>
      </c>
      <c r="Q4620" s="30">
        <f t="shared" si="71"/>
        <v>2625.92</v>
      </c>
    </row>
    <row r="4621" spans="1:17" x14ac:dyDescent="0.2">
      <c r="A4621" s="139" t="s">
        <v>9236</v>
      </c>
      <c r="B4621" s="140" t="s">
        <v>19915</v>
      </c>
      <c r="C4621" s="141">
        <v>1963</v>
      </c>
      <c r="D4621" s="141">
        <v>21</v>
      </c>
      <c r="E4621" s="142">
        <v>5807.47</v>
      </c>
      <c r="F4621" s="142">
        <v>563.70000000000005</v>
      </c>
      <c r="G4621" s="142">
        <v>505.86</v>
      </c>
      <c r="H4621" s="142">
        <v>144.91</v>
      </c>
      <c r="I4621" s="142">
        <v>1214.47</v>
      </c>
      <c r="Q4621" s="30">
        <f t="shared" si="71"/>
        <v>1214.47</v>
      </c>
    </row>
    <row r="4622" spans="1:17" x14ac:dyDescent="0.2">
      <c r="A4622" s="139" t="s">
        <v>9238</v>
      </c>
      <c r="B4622" s="140" t="s">
        <v>19916</v>
      </c>
      <c r="C4622" s="141">
        <v>5236</v>
      </c>
      <c r="D4622" s="141">
        <v>49</v>
      </c>
      <c r="E4622" s="142">
        <v>30434.59</v>
      </c>
      <c r="F4622" s="142">
        <v>1503.58</v>
      </c>
      <c r="G4622" s="142">
        <v>1180.3399999999999</v>
      </c>
      <c r="H4622" s="142">
        <v>759.42</v>
      </c>
      <c r="I4622" s="142">
        <v>3443.34</v>
      </c>
      <c r="Q4622" s="30">
        <f t="shared" si="71"/>
        <v>3443.34</v>
      </c>
    </row>
    <row r="4623" spans="1:17" x14ac:dyDescent="0.2">
      <c r="A4623" s="139" t="s">
        <v>9240</v>
      </c>
      <c r="B4623" s="140" t="s">
        <v>19917</v>
      </c>
      <c r="C4623" s="141">
        <v>8263</v>
      </c>
      <c r="D4623" s="141">
        <v>133</v>
      </c>
      <c r="E4623" s="142">
        <v>238453.59</v>
      </c>
      <c r="F4623" s="142">
        <v>2372.8200000000002</v>
      </c>
      <c r="G4623" s="142">
        <v>3203.78</v>
      </c>
      <c r="H4623" s="142">
        <v>5950.02</v>
      </c>
      <c r="I4623" s="142">
        <v>11526.62</v>
      </c>
      <c r="Q4623" s="30">
        <f t="shared" ref="Q4623:Q4686" si="72">I4623+P4623</f>
        <v>11526.62</v>
      </c>
    </row>
    <row r="4624" spans="1:17" x14ac:dyDescent="0.2">
      <c r="A4624" s="139" t="s">
        <v>9242</v>
      </c>
      <c r="B4624" s="140" t="s">
        <v>19918</v>
      </c>
      <c r="C4624" s="141">
        <v>5088</v>
      </c>
      <c r="D4624" s="141">
        <v>76</v>
      </c>
      <c r="E4624" s="142">
        <v>41742.32</v>
      </c>
      <c r="F4624" s="142">
        <v>1461.09</v>
      </c>
      <c r="G4624" s="142">
        <v>1830.73</v>
      </c>
      <c r="H4624" s="142">
        <v>1041.58</v>
      </c>
      <c r="I4624" s="142">
        <v>4333.3999999999996</v>
      </c>
      <c r="Q4624" s="30">
        <f t="shared" si="72"/>
        <v>4333.3999999999996</v>
      </c>
    </row>
    <row r="4625" spans="1:17" x14ac:dyDescent="0.2">
      <c r="A4625" s="139" t="s">
        <v>9244</v>
      </c>
      <c r="B4625" s="140" t="s">
        <v>19919</v>
      </c>
      <c r="C4625" s="141">
        <v>735</v>
      </c>
      <c r="D4625" s="141">
        <v>10</v>
      </c>
      <c r="E4625" s="142">
        <v>2673.35</v>
      </c>
      <c r="F4625" s="142">
        <v>211.06</v>
      </c>
      <c r="G4625" s="142">
        <v>240.89</v>
      </c>
      <c r="H4625" s="142">
        <v>66.7</v>
      </c>
      <c r="I4625" s="142">
        <v>518.65</v>
      </c>
      <c r="Q4625" s="30">
        <f t="shared" si="72"/>
        <v>518.65</v>
      </c>
    </row>
    <row r="4626" spans="1:17" x14ac:dyDescent="0.2">
      <c r="A4626" s="139" t="s">
        <v>9246</v>
      </c>
      <c r="B4626" s="140" t="s">
        <v>19920</v>
      </c>
      <c r="C4626" s="141">
        <v>215167</v>
      </c>
      <c r="D4626" s="141">
        <v>2250</v>
      </c>
      <c r="E4626" s="142">
        <v>1696809.39</v>
      </c>
      <c r="F4626" s="142">
        <v>61787.98</v>
      </c>
      <c r="G4626" s="142">
        <v>54199.23</v>
      </c>
      <c r="H4626" s="142">
        <v>42339.74</v>
      </c>
      <c r="I4626" s="142">
        <v>158326.95000000001</v>
      </c>
      <c r="Q4626" s="30">
        <f t="shared" si="72"/>
        <v>158326.95000000001</v>
      </c>
    </row>
    <row r="4627" spans="1:17" x14ac:dyDescent="0.2">
      <c r="A4627" s="139" t="s">
        <v>9248</v>
      </c>
      <c r="B4627" s="140" t="s">
        <v>19921</v>
      </c>
      <c r="C4627" s="141">
        <v>5233</v>
      </c>
      <c r="D4627" s="141">
        <v>55</v>
      </c>
      <c r="E4627" s="142">
        <v>46516.5</v>
      </c>
      <c r="F4627" s="142">
        <v>1502.72</v>
      </c>
      <c r="G4627" s="142">
        <v>1324.87</v>
      </c>
      <c r="H4627" s="142">
        <v>1160.7</v>
      </c>
      <c r="I4627" s="142">
        <v>3988.29</v>
      </c>
      <c r="Q4627" s="30">
        <f t="shared" si="72"/>
        <v>3988.29</v>
      </c>
    </row>
    <row r="4628" spans="1:17" x14ac:dyDescent="0.2">
      <c r="A4628" s="139" t="s">
        <v>9250</v>
      </c>
      <c r="B4628" s="140" t="s">
        <v>19922</v>
      </c>
      <c r="C4628" s="141">
        <v>529</v>
      </c>
      <c r="D4628" s="141">
        <v>1</v>
      </c>
      <c r="E4628" s="142">
        <v>217.72</v>
      </c>
      <c r="F4628" s="142">
        <v>151.91</v>
      </c>
      <c r="G4628" s="142">
        <v>24.09</v>
      </c>
      <c r="H4628" s="142">
        <v>5.43</v>
      </c>
      <c r="I4628" s="142">
        <v>181.43</v>
      </c>
      <c r="Q4628" s="30">
        <f t="shared" si="72"/>
        <v>181.43</v>
      </c>
    </row>
    <row r="4629" spans="1:17" x14ac:dyDescent="0.2">
      <c r="A4629" s="139" t="s">
        <v>9252</v>
      </c>
      <c r="B4629" s="140" t="s">
        <v>19923</v>
      </c>
      <c r="C4629" s="141">
        <v>1225</v>
      </c>
      <c r="D4629" s="141">
        <v>18</v>
      </c>
      <c r="E4629" s="142">
        <v>4316.97</v>
      </c>
      <c r="F4629" s="142">
        <v>351.78</v>
      </c>
      <c r="G4629" s="142">
        <v>433.59</v>
      </c>
      <c r="H4629" s="142">
        <v>107.72</v>
      </c>
      <c r="I4629" s="142">
        <v>893.09</v>
      </c>
      <c r="Q4629" s="30">
        <f t="shared" si="72"/>
        <v>893.09</v>
      </c>
    </row>
    <row r="4630" spans="1:17" x14ac:dyDescent="0.2">
      <c r="A4630" s="139" t="s">
        <v>9254</v>
      </c>
      <c r="B4630" s="140" t="s">
        <v>19924</v>
      </c>
      <c r="C4630" s="141">
        <v>138</v>
      </c>
      <c r="D4630" s="141">
        <v>1</v>
      </c>
      <c r="E4630" s="142">
        <v>217.72</v>
      </c>
      <c r="F4630" s="142">
        <v>39.630000000000003</v>
      </c>
      <c r="G4630" s="142">
        <v>24.09</v>
      </c>
      <c r="H4630" s="142">
        <v>5.43</v>
      </c>
      <c r="I4630" s="142">
        <v>69.150000000000006</v>
      </c>
      <c r="Q4630" s="30">
        <f t="shared" si="72"/>
        <v>69.150000000000006</v>
      </c>
    </row>
    <row r="4631" spans="1:17" x14ac:dyDescent="0.2">
      <c r="A4631" s="139" t="s">
        <v>9256</v>
      </c>
      <c r="B4631" s="140" t="s">
        <v>19925</v>
      </c>
      <c r="C4631" s="141">
        <v>6862</v>
      </c>
      <c r="D4631" s="141">
        <v>68</v>
      </c>
      <c r="E4631" s="142">
        <v>80111.17</v>
      </c>
      <c r="F4631" s="142">
        <v>1970.51</v>
      </c>
      <c r="G4631" s="142">
        <v>1638.02</v>
      </c>
      <c r="H4631" s="142">
        <v>1998.98</v>
      </c>
      <c r="I4631" s="142">
        <v>5607.51</v>
      </c>
      <c r="Q4631" s="30">
        <f t="shared" si="72"/>
        <v>5607.51</v>
      </c>
    </row>
    <row r="4632" spans="1:17" x14ac:dyDescent="0.2">
      <c r="A4632" s="139" t="s">
        <v>9258</v>
      </c>
      <c r="B4632" s="140" t="s">
        <v>19926</v>
      </c>
      <c r="C4632" s="141">
        <v>561</v>
      </c>
      <c r="D4632" s="141">
        <v>2</v>
      </c>
      <c r="E4632" s="142">
        <v>603.39</v>
      </c>
      <c r="F4632" s="142">
        <v>161.1</v>
      </c>
      <c r="G4632" s="142">
        <v>48.18</v>
      </c>
      <c r="H4632" s="142">
        <v>15.06</v>
      </c>
      <c r="I4632" s="142">
        <v>224.34</v>
      </c>
      <c r="Q4632" s="30">
        <f t="shared" si="72"/>
        <v>224.34</v>
      </c>
    </row>
    <row r="4633" spans="1:17" x14ac:dyDescent="0.2">
      <c r="A4633" s="139" t="s">
        <v>9260</v>
      </c>
      <c r="B4633" s="140" t="s">
        <v>19927</v>
      </c>
      <c r="C4633" s="141">
        <v>7905</v>
      </c>
      <c r="D4633" s="141">
        <v>76</v>
      </c>
      <c r="E4633" s="142">
        <v>106425.89</v>
      </c>
      <c r="F4633" s="142">
        <v>2270.02</v>
      </c>
      <c r="G4633" s="142">
        <v>1830.73</v>
      </c>
      <c r="H4633" s="142">
        <v>2655.6</v>
      </c>
      <c r="I4633" s="142">
        <v>6756.35</v>
      </c>
      <c r="Q4633" s="30">
        <f t="shared" si="72"/>
        <v>6756.35</v>
      </c>
    </row>
    <row r="4634" spans="1:17" x14ac:dyDescent="0.2">
      <c r="A4634" s="139" t="s">
        <v>9262</v>
      </c>
      <c r="B4634" s="140" t="s">
        <v>19928</v>
      </c>
      <c r="C4634" s="141">
        <v>715</v>
      </c>
      <c r="D4634" s="141">
        <v>14</v>
      </c>
      <c r="E4634" s="142">
        <v>36656.639999999999</v>
      </c>
      <c r="F4634" s="142">
        <v>205.32</v>
      </c>
      <c r="G4634" s="142">
        <v>337.24</v>
      </c>
      <c r="H4634" s="142">
        <v>914.68</v>
      </c>
      <c r="I4634" s="142">
        <v>1457.24</v>
      </c>
      <c r="Q4634" s="30">
        <f t="shared" si="72"/>
        <v>1457.24</v>
      </c>
    </row>
    <row r="4635" spans="1:17" x14ac:dyDescent="0.2">
      <c r="A4635" s="139" t="s">
        <v>9264</v>
      </c>
      <c r="B4635" s="140" t="s">
        <v>19929</v>
      </c>
      <c r="C4635" s="141">
        <v>1202</v>
      </c>
      <c r="D4635" s="141">
        <v>3</v>
      </c>
      <c r="E4635" s="142">
        <v>4319.2700000000004</v>
      </c>
      <c r="F4635" s="142">
        <v>345.17</v>
      </c>
      <c r="G4635" s="142">
        <v>72.260000000000005</v>
      </c>
      <c r="H4635" s="142">
        <v>107.78</v>
      </c>
      <c r="I4635" s="142">
        <v>525.21</v>
      </c>
      <c r="Q4635" s="30">
        <f t="shared" si="72"/>
        <v>525.21</v>
      </c>
    </row>
    <row r="4636" spans="1:17" x14ac:dyDescent="0.2">
      <c r="A4636" s="139" t="s">
        <v>9266</v>
      </c>
      <c r="B4636" s="140" t="s">
        <v>19930</v>
      </c>
      <c r="C4636" s="141">
        <v>1888</v>
      </c>
      <c r="D4636" s="141">
        <v>18</v>
      </c>
      <c r="E4636" s="142">
        <v>22344.84</v>
      </c>
      <c r="F4636" s="142">
        <v>542.16</v>
      </c>
      <c r="G4636" s="142">
        <v>433.59</v>
      </c>
      <c r="H4636" s="142">
        <v>557.55999999999995</v>
      </c>
      <c r="I4636" s="142">
        <v>1533.31</v>
      </c>
      <c r="Q4636" s="30">
        <f t="shared" si="72"/>
        <v>1533.31</v>
      </c>
    </row>
    <row r="4637" spans="1:17" x14ac:dyDescent="0.2">
      <c r="A4637" s="139" t="s">
        <v>9268</v>
      </c>
      <c r="B4637" s="140" t="s">
        <v>19931</v>
      </c>
      <c r="C4637" s="141">
        <v>1724</v>
      </c>
      <c r="D4637" s="141">
        <v>40</v>
      </c>
      <c r="E4637" s="142">
        <v>7083.62</v>
      </c>
      <c r="F4637" s="142">
        <v>495.07</v>
      </c>
      <c r="G4637" s="142">
        <v>963.54</v>
      </c>
      <c r="H4637" s="142">
        <v>176.75</v>
      </c>
      <c r="I4637" s="142">
        <v>1635.36</v>
      </c>
      <c r="Q4637" s="30">
        <f t="shared" si="72"/>
        <v>1635.36</v>
      </c>
    </row>
    <row r="4638" spans="1:17" x14ac:dyDescent="0.2">
      <c r="A4638" s="139" t="s">
        <v>9270</v>
      </c>
      <c r="B4638" s="140" t="s">
        <v>19932</v>
      </c>
      <c r="C4638" s="141">
        <v>5642</v>
      </c>
      <c r="D4638" s="141">
        <v>82</v>
      </c>
      <c r="E4638" s="142">
        <v>24602.080000000002</v>
      </c>
      <c r="F4638" s="142">
        <v>1620.18</v>
      </c>
      <c r="G4638" s="142">
        <v>1975.26</v>
      </c>
      <c r="H4638" s="142">
        <v>613.89</v>
      </c>
      <c r="I4638" s="142">
        <v>4209.33</v>
      </c>
      <c r="Q4638" s="30">
        <f t="shared" si="72"/>
        <v>4209.33</v>
      </c>
    </row>
    <row r="4639" spans="1:17" x14ac:dyDescent="0.2">
      <c r="A4639" s="139" t="s">
        <v>9272</v>
      </c>
      <c r="B4639" s="140" t="s">
        <v>19933</v>
      </c>
      <c r="C4639" s="141">
        <v>1865</v>
      </c>
      <c r="D4639" s="141">
        <v>21</v>
      </c>
      <c r="E4639" s="142">
        <v>544959.27</v>
      </c>
      <c r="F4639" s="142">
        <v>535.55999999999995</v>
      </c>
      <c r="G4639" s="142">
        <v>505.86</v>
      </c>
      <c r="H4639" s="142">
        <v>13598.13</v>
      </c>
      <c r="I4639" s="142">
        <v>14639.55</v>
      </c>
      <c r="Q4639" s="30">
        <f t="shared" si="72"/>
        <v>14639.55</v>
      </c>
    </row>
    <row r="4640" spans="1:17" x14ac:dyDescent="0.2">
      <c r="A4640" s="139" t="s">
        <v>9274</v>
      </c>
      <c r="B4640" s="140" t="s">
        <v>19934</v>
      </c>
      <c r="C4640" s="141">
        <v>1805</v>
      </c>
      <c r="D4640" s="141">
        <v>6</v>
      </c>
      <c r="E4640" s="142">
        <v>1573.68</v>
      </c>
      <c r="F4640" s="142">
        <v>518.33000000000004</v>
      </c>
      <c r="G4640" s="142">
        <v>144.53</v>
      </c>
      <c r="H4640" s="142">
        <v>39.26</v>
      </c>
      <c r="I4640" s="142">
        <v>702.12</v>
      </c>
      <c r="Q4640" s="30">
        <f t="shared" si="72"/>
        <v>702.12</v>
      </c>
    </row>
    <row r="4641" spans="1:17" x14ac:dyDescent="0.2">
      <c r="A4641" s="139" t="s">
        <v>9276</v>
      </c>
      <c r="B4641" s="140" t="s">
        <v>19935</v>
      </c>
      <c r="C4641" s="141">
        <v>4828</v>
      </c>
      <c r="D4641" s="141">
        <v>70</v>
      </c>
      <c r="E4641" s="142">
        <v>117798.05</v>
      </c>
      <c r="F4641" s="142">
        <v>1386.42</v>
      </c>
      <c r="G4641" s="142">
        <v>1686.2</v>
      </c>
      <c r="H4641" s="142">
        <v>2939.36</v>
      </c>
      <c r="I4641" s="142">
        <v>6011.98</v>
      </c>
      <c r="Q4641" s="30">
        <f t="shared" si="72"/>
        <v>6011.98</v>
      </c>
    </row>
    <row r="4642" spans="1:17" x14ac:dyDescent="0.2">
      <c r="A4642" s="139" t="s">
        <v>9278</v>
      </c>
      <c r="B4642" s="140" t="s">
        <v>19936</v>
      </c>
      <c r="C4642" s="141">
        <v>15505</v>
      </c>
      <c r="D4642" s="141">
        <v>112</v>
      </c>
      <c r="E4642" s="142">
        <v>63294.91</v>
      </c>
      <c r="F4642" s="142">
        <v>4452.46</v>
      </c>
      <c r="G4642" s="142">
        <v>2697.92</v>
      </c>
      <c r="H4642" s="142">
        <v>1579.37</v>
      </c>
      <c r="I4642" s="142">
        <v>8729.75</v>
      </c>
      <c r="Q4642" s="30">
        <f t="shared" si="72"/>
        <v>8729.75</v>
      </c>
    </row>
    <row r="4643" spans="1:17" x14ac:dyDescent="0.2">
      <c r="A4643" s="139" t="s">
        <v>9280</v>
      </c>
      <c r="B4643" s="140" t="s">
        <v>19937</v>
      </c>
      <c r="C4643" s="141">
        <v>349</v>
      </c>
      <c r="D4643" s="141">
        <v>8</v>
      </c>
      <c r="E4643" s="142">
        <v>1280.55</v>
      </c>
      <c r="F4643" s="142">
        <v>100.22</v>
      </c>
      <c r="G4643" s="142">
        <v>192.71</v>
      </c>
      <c r="H4643" s="142">
        <v>31.95</v>
      </c>
      <c r="I4643" s="142">
        <v>324.88</v>
      </c>
      <c r="Q4643" s="30">
        <f t="shared" si="72"/>
        <v>324.88</v>
      </c>
    </row>
    <row r="4644" spans="1:17" x14ac:dyDescent="0.2">
      <c r="A4644" s="139" t="s">
        <v>9282</v>
      </c>
      <c r="B4644" s="140" t="s">
        <v>19938</v>
      </c>
      <c r="C4644" s="141">
        <v>434</v>
      </c>
      <c r="D4644" s="141">
        <v>6</v>
      </c>
      <c r="E4644" s="142">
        <v>1111.92</v>
      </c>
      <c r="F4644" s="142">
        <v>124.63</v>
      </c>
      <c r="G4644" s="142">
        <v>144.53</v>
      </c>
      <c r="H4644" s="142">
        <v>27.74</v>
      </c>
      <c r="I4644" s="142">
        <v>296.89999999999998</v>
      </c>
      <c r="Q4644" s="30">
        <f t="shared" si="72"/>
        <v>296.89999999999998</v>
      </c>
    </row>
    <row r="4645" spans="1:17" x14ac:dyDescent="0.2">
      <c r="A4645" s="139" t="s">
        <v>9284</v>
      </c>
      <c r="B4645" s="140" t="s">
        <v>19939</v>
      </c>
      <c r="C4645" s="141">
        <v>408</v>
      </c>
      <c r="D4645" s="141">
        <v>3</v>
      </c>
      <c r="E4645" s="142">
        <v>6469.56</v>
      </c>
      <c r="F4645" s="142">
        <v>117.16</v>
      </c>
      <c r="G4645" s="142">
        <v>72.260000000000005</v>
      </c>
      <c r="H4645" s="142">
        <v>161.43</v>
      </c>
      <c r="I4645" s="142">
        <v>350.85</v>
      </c>
      <c r="Q4645" s="30">
        <f t="shared" si="72"/>
        <v>350.85</v>
      </c>
    </row>
    <row r="4646" spans="1:17" x14ac:dyDescent="0.2">
      <c r="A4646" s="139" t="s">
        <v>9286</v>
      </c>
      <c r="B4646" s="140" t="s">
        <v>19940</v>
      </c>
      <c r="C4646" s="141">
        <v>272</v>
      </c>
      <c r="D4646" s="141">
        <v>3</v>
      </c>
      <c r="E4646" s="142">
        <v>590.94000000000005</v>
      </c>
      <c r="F4646" s="142">
        <v>78.11</v>
      </c>
      <c r="G4646" s="142">
        <v>72.260000000000005</v>
      </c>
      <c r="H4646" s="142">
        <v>14.74</v>
      </c>
      <c r="I4646" s="142">
        <v>165.11</v>
      </c>
      <c r="Q4646" s="30">
        <f t="shared" si="72"/>
        <v>165.11</v>
      </c>
    </row>
    <row r="4647" spans="1:17" x14ac:dyDescent="0.2">
      <c r="A4647" s="139" t="s">
        <v>9288</v>
      </c>
      <c r="B4647" s="140" t="s">
        <v>19941</v>
      </c>
      <c r="C4647" s="141">
        <v>1285</v>
      </c>
      <c r="D4647" s="141">
        <v>24</v>
      </c>
      <c r="E4647" s="142">
        <v>20178.86</v>
      </c>
      <c r="F4647" s="142">
        <v>369.01</v>
      </c>
      <c r="G4647" s="142">
        <v>578.13</v>
      </c>
      <c r="H4647" s="142">
        <v>503.51</v>
      </c>
      <c r="I4647" s="142">
        <v>1450.65</v>
      </c>
      <c r="Q4647" s="30">
        <f t="shared" si="72"/>
        <v>1450.65</v>
      </c>
    </row>
    <row r="4648" spans="1:17" x14ac:dyDescent="0.2">
      <c r="A4648" s="139" t="s">
        <v>9290</v>
      </c>
      <c r="B4648" s="140" t="s">
        <v>19942</v>
      </c>
      <c r="C4648" s="141">
        <v>51792</v>
      </c>
      <c r="D4648" s="141">
        <v>1071</v>
      </c>
      <c r="E4648" s="142">
        <v>833887.75</v>
      </c>
      <c r="F4648" s="142">
        <v>14872.74</v>
      </c>
      <c r="G4648" s="142">
        <v>25798.83</v>
      </c>
      <c r="H4648" s="142">
        <v>20807.63</v>
      </c>
      <c r="I4648" s="142">
        <v>61479.199999999997</v>
      </c>
      <c r="Q4648" s="30">
        <f t="shared" si="72"/>
        <v>61479.199999999997</v>
      </c>
    </row>
    <row r="4649" spans="1:17" x14ac:dyDescent="0.2">
      <c r="A4649" s="139" t="s">
        <v>9292</v>
      </c>
      <c r="B4649" s="140" t="s">
        <v>19943</v>
      </c>
      <c r="C4649" s="141">
        <v>829</v>
      </c>
      <c r="D4649" s="141">
        <v>3</v>
      </c>
      <c r="E4649" s="142">
        <v>50235.88</v>
      </c>
      <c r="F4649" s="142">
        <v>238.06</v>
      </c>
      <c r="G4649" s="142">
        <v>72.260000000000005</v>
      </c>
      <c r="H4649" s="142">
        <v>1253.51</v>
      </c>
      <c r="I4649" s="142">
        <v>1563.83</v>
      </c>
      <c r="Q4649" s="30">
        <f t="shared" si="72"/>
        <v>1563.83</v>
      </c>
    </row>
    <row r="4650" spans="1:17" x14ac:dyDescent="0.2">
      <c r="A4650" s="139" t="s">
        <v>9294</v>
      </c>
      <c r="B4650" s="140" t="s">
        <v>19944</v>
      </c>
      <c r="C4650" s="141">
        <v>1100</v>
      </c>
      <c r="D4650" s="141">
        <v>11</v>
      </c>
      <c r="E4650" s="142">
        <v>14004.37</v>
      </c>
      <c r="F4650" s="142">
        <v>315.88</v>
      </c>
      <c r="G4650" s="142">
        <v>264.98</v>
      </c>
      <c r="H4650" s="142">
        <v>349.45</v>
      </c>
      <c r="I4650" s="142">
        <v>930.31</v>
      </c>
      <c r="Q4650" s="30">
        <f t="shared" si="72"/>
        <v>930.31</v>
      </c>
    </row>
    <row r="4651" spans="1:17" x14ac:dyDescent="0.2">
      <c r="A4651" s="139" t="s">
        <v>9296</v>
      </c>
      <c r="B4651" s="140" t="s">
        <v>19945</v>
      </c>
      <c r="C4651" s="141">
        <v>3851</v>
      </c>
      <c r="D4651" s="141">
        <v>50</v>
      </c>
      <c r="E4651" s="142">
        <v>12474.26</v>
      </c>
      <c r="F4651" s="142">
        <v>1105.8599999999999</v>
      </c>
      <c r="G4651" s="142">
        <v>1204.42</v>
      </c>
      <c r="H4651" s="142">
        <v>311.26</v>
      </c>
      <c r="I4651" s="142">
        <v>2621.54</v>
      </c>
      <c r="Q4651" s="30">
        <f t="shared" si="72"/>
        <v>2621.54</v>
      </c>
    </row>
    <row r="4652" spans="1:17" x14ac:dyDescent="0.2">
      <c r="A4652" s="139" t="s">
        <v>9298</v>
      </c>
      <c r="B4652" s="140" t="s">
        <v>19946</v>
      </c>
      <c r="C4652" s="141">
        <v>3671</v>
      </c>
      <c r="D4652" s="141">
        <v>64</v>
      </c>
      <c r="E4652" s="142">
        <v>17143.27</v>
      </c>
      <c r="F4652" s="142">
        <v>1054.18</v>
      </c>
      <c r="G4652" s="142">
        <v>1541.66</v>
      </c>
      <c r="H4652" s="142">
        <v>427.77</v>
      </c>
      <c r="I4652" s="142">
        <v>3023.61</v>
      </c>
      <c r="Q4652" s="30">
        <f t="shared" si="72"/>
        <v>3023.61</v>
      </c>
    </row>
    <row r="4653" spans="1:17" x14ac:dyDescent="0.2">
      <c r="A4653" s="139" t="s">
        <v>9300</v>
      </c>
      <c r="B4653" s="140" t="s">
        <v>19947</v>
      </c>
      <c r="C4653" s="141">
        <v>592</v>
      </c>
      <c r="D4653" s="141">
        <v>1</v>
      </c>
      <c r="E4653" s="142">
        <v>316</v>
      </c>
      <c r="F4653" s="142">
        <v>170</v>
      </c>
      <c r="G4653" s="142">
        <v>24.09</v>
      </c>
      <c r="H4653" s="142">
        <v>7.89</v>
      </c>
      <c r="I4653" s="142">
        <v>201.98</v>
      </c>
      <c r="Q4653" s="30">
        <f t="shared" si="72"/>
        <v>201.98</v>
      </c>
    </row>
    <row r="4654" spans="1:17" x14ac:dyDescent="0.2">
      <c r="A4654" s="139" t="s">
        <v>9302</v>
      </c>
      <c r="B4654" s="140" t="s">
        <v>19948</v>
      </c>
      <c r="C4654" s="141">
        <v>1579</v>
      </c>
      <c r="D4654" s="141">
        <v>9</v>
      </c>
      <c r="E4654" s="142">
        <v>1710.51</v>
      </c>
      <c r="F4654" s="142">
        <v>453.43</v>
      </c>
      <c r="G4654" s="142">
        <v>216.8</v>
      </c>
      <c r="H4654" s="142">
        <v>42.68</v>
      </c>
      <c r="I4654" s="142">
        <v>712.91</v>
      </c>
      <c r="Q4654" s="30">
        <f t="shared" si="72"/>
        <v>712.91</v>
      </c>
    </row>
    <row r="4655" spans="1:17" x14ac:dyDescent="0.2">
      <c r="A4655" s="139" t="s">
        <v>9304</v>
      </c>
      <c r="B4655" s="140" t="s">
        <v>19949</v>
      </c>
      <c r="C4655" s="141">
        <v>9009</v>
      </c>
      <c r="D4655" s="141">
        <v>123</v>
      </c>
      <c r="E4655" s="142">
        <v>156299.45000000001</v>
      </c>
      <c r="F4655" s="142">
        <v>2587.0500000000002</v>
      </c>
      <c r="G4655" s="142">
        <v>2962.89</v>
      </c>
      <c r="H4655" s="142">
        <v>3900.07</v>
      </c>
      <c r="I4655" s="142">
        <v>9450.01</v>
      </c>
      <c r="Q4655" s="30">
        <f t="shared" si="72"/>
        <v>9450.01</v>
      </c>
    </row>
    <row r="4656" spans="1:17" x14ac:dyDescent="0.2">
      <c r="A4656" s="139" t="s">
        <v>9306</v>
      </c>
      <c r="B4656" s="140" t="s">
        <v>19950</v>
      </c>
      <c r="C4656" s="141">
        <v>3895</v>
      </c>
      <c r="D4656" s="141">
        <v>47</v>
      </c>
      <c r="E4656" s="142">
        <v>11441.18</v>
      </c>
      <c r="F4656" s="142">
        <v>1118.5</v>
      </c>
      <c r="G4656" s="142">
        <v>1132.1600000000001</v>
      </c>
      <c r="H4656" s="142">
        <v>285.49</v>
      </c>
      <c r="I4656" s="142">
        <v>2536.15</v>
      </c>
      <c r="Q4656" s="30">
        <f t="shared" si="72"/>
        <v>2536.15</v>
      </c>
    </row>
    <row r="4657" spans="1:17" x14ac:dyDescent="0.2">
      <c r="A4657" s="139" t="s">
        <v>9308</v>
      </c>
      <c r="B4657" s="140" t="s">
        <v>19951</v>
      </c>
      <c r="C4657" s="141">
        <v>263</v>
      </c>
      <c r="D4657" s="141">
        <v>5</v>
      </c>
      <c r="E4657" s="142">
        <v>34681.279999999999</v>
      </c>
      <c r="F4657" s="142">
        <v>75.52</v>
      </c>
      <c r="G4657" s="142">
        <v>120.44</v>
      </c>
      <c r="H4657" s="142">
        <v>865.38</v>
      </c>
      <c r="I4657" s="142">
        <v>1061.3399999999999</v>
      </c>
      <c r="Q4657" s="30">
        <f t="shared" si="72"/>
        <v>1061.3399999999999</v>
      </c>
    </row>
    <row r="4658" spans="1:17" x14ac:dyDescent="0.2">
      <c r="A4658" s="139" t="s">
        <v>9310</v>
      </c>
      <c r="B4658" s="140" t="s">
        <v>19952</v>
      </c>
      <c r="C4658" s="141">
        <v>14984</v>
      </c>
      <c r="D4658" s="141">
        <v>117</v>
      </c>
      <c r="E4658" s="142">
        <v>58505.599999999999</v>
      </c>
      <c r="F4658" s="142">
        <v>4302.8500000000004</v>
      </c>
      <c r="G4658" s="142">
        <v>2818.36</v>
      </c>
      <c r="H4658" s="142">
        <v>1459.86</v>
      </c>
      <c r="I4658" s="142">
        <v>8581.07</v>
      </c>
      <c r="Q4658" s="30">
        <f t="shared" si="72"/>
        <v>8581.07</v>
      </c>
    </row>
    <row r="4659" spans="1:17" x14ac:dyDescent="0.2">
      <c r="A4659" s="139" t="s">
        <v>9312</v>
      </c>
      <c r="B4659" s="140" t="s">
        <v>19953</v>
      </c>
      <c r="C4659" s="141">
        <v>1130</v>
      </c>
      <c r="D4659" s="141">
        <v>10</v>
      </c>
      <c r="E4659" s="142">
        <v>70053.47</v>
      </c>
      <c r="F4659" s="142">
        <v>324.5</v>
      </c>
      <c r="G4659" s="142">
        <v>240.89</v>
      </c>
      <c r="H4659" s="142">
        <v>1748.02</v>
      </c>
      <c r="I4659" s="142">
        <v>2313.41</v>
      </c>
      <c r="Q4659" s="30">
        <f t="shared" si="72"/>
        <v>2313.41</v>
      </c>
    </row>
    <row r="4660" spans="1:17" x14ac:dyDescent="0.2">
      <c r="A4660" s="139" t="s">
        <v>9314</v>
      </c>
      <c r="B4660" s="140" t="s">
        <v>19954</v>
      </c>
      <c r="C4660" s="141">
        <v>133</v>
      </c>
      <c r="D4660" s="141">
        <v>1</v>
      </c>
      <c r="E4660" s="142">
        <v>217.72</v>
      </c>
      <c r="F4660" s="142">
        <v>38.19</v>
      </c>
      <c r="G4660" s="142">
        <v>24.09</v>
      </c>
      <c r="H4660" s="142">
        <v>5.43</v>
      </c>
      <c r="I4660" s="142">
        <v>67.709999999999994</v>
      </c>
      <c r="Q4660" s="30">
        <f t="shared" si="72"/>
        <v>67.709999999999994</v>
      </c>
    </row>
    <row r="4661" spans="1:17" x14ac:dyDescent="0.2">
      <c r="A4661" s="139" t="s">
        <v>9316</v>
      </c>
      <c r="B4661" s="140" t="s">
        <v>19955</v>
      </c>
      <c r="C4661" s="141">
        <v>43</v>
      </c>
      <c r="D4661" s="141">
        <v>0</v>
      </c>
      <c r="E4661" s="142">
        <v>0</v>
      </c>
      <c r="F4661" s="142">
        <v>10.94</v>
      </c>
      <c r="G4661" s="142">
        <v>0</v>
      </c>
      <c r="H4661" s="142">
        <v>0</v>
      </c>
      <c r="I4661" s="142">
        <v>10.94</v>
      </c>
      <c r="Q4661" s="30">
        <f t="shared" si="72"/>
        <v>10.94</v>
      </c>
    </row>
    <row r="4662" spans="1:17" x14ac:dyDescent="0.2">
      <c r="A4662" s="139" t="s">
        <v>9318</v>
      </c>
      <c r="B4662" s="140" t="s">
        <v>19956</v>
      </c>
      <c r="C4662" s="141">
        <v>169</v>
      </c>
      <c r="D4662" s="141">
        <v>0</v>
      </c>
      <c r="E4662" s="142">
        <v>0</v>
      </c>
      <c r="F4662" s="142">
        <v>43.02</v>
      </c>
      <c r="G4662" s="142">
        <v>0</v>
      </c>
      <c r="H4662" s="142">
        <v>0</v>
      </c>
      <c r="I4662" s="142">
        <v>43.02</v>
      </c>
      <c r="Q4662" s="30">
        <f t="shared" si="72"/>
        <v>43.02</v>
      </c>
    </row>
    <row r="4663" spans="1:17" x14ac:dyDescent="0.2">
      <c r="A4663" s="139" t="s">
        <v>9320</v>
      </c>
      <c r="B4663" s="140" t="s">
        <v>19957</v>
      </c>
      <c r="C4663" s="141">
        <v>6646</v>
      </c>
      <c r="D4663" s="141">
        <v>124</v>
      </c>
      <c r="E4663" s="142">
        <v>154337.51</v>
      </c>
      <c r="F4663" s="142">
        <v>1691.62</v>
      </c>
      <c r="G4663" s="142">
        <v>2033.04</v>
      </c>
      <c r="H4663" s="142">
        <v>2511.66</v>
      </c>
      <c r="I4663" s="142">
        <v>6236.32</v>
      </c>
      <c r="Q4663" s="30">
        <f t="shared" si="72"/>
        <v>6236.32</v>
      </c>
    </row>
    <row r="4664" spans="1:17" x14ac:dyDescent="0.2">
      <c r="A4664" s="139" t="s">
        <v>9322</v>
      </c>
      <c r="B4664" s="140" t="s">
        <v>19958</v>
      </c>
      <c r="C4664" s="141">
        <v>909</v>
      </c>
      <c r="D4664" s="141">
        <v>18</v>
      </c>
      <c r="E4664" s="142">
        <v>12923.74</v>
      </c>
      <c r="F4664" s="142">
        <v>231.37</v>
      </c>
      <c r="G4664" s="142">
        <v>295.12</v>
      </c>
      <c r="H4664" s="142">
        <v>210.32</v>
      </c>
      <c r="I4664" s="142">
        <v>736.81</v>
      </c>
      <c r="Q4664" s="30">
        <f t="shared" si="72"/>
        <v>736.81</v>
      </c>
    </row>
    <row r="4665" spans="1:17" x14ac:dyDescent="0.2">
      <c r="A4665" s="139" t="s">
        <v>9324</v>
      </c>
      <c r="B4665" s="140" t="s">
        <v>19959</v>
      </c>
      <c r="C4665" s="141">
        <v>79</v>
      </c>
      <c r="D4665" s="141">
        <v>0</v>
      </c>
      <c r="E4665" s="142">
        <v>0</v>
      </c>
      <c r="F4665" s="142">
        <v>20.11</v>
      </c>
      <c r="G4665" s="142">
        <v>0</v>
      </c>
      <c r="H4665" s="142">
        <v>0</v>
      </c>
      <c r="I4665" s="142">
        <v>20.11</v>
      </c>
      <c r="Q4665" s="30">
        <f t="shared" si="72"/>
        <v>20.11</v>
      </c>
    </row>
    <row r="4666" spans="1:17" x14ac:dyDescent="0.2">
      <c r="A4666" s="139" t="s">
        <v>9326</v>
      </c>
      <c r="B4666" s="140" t="s">
        <v>19960</v>
      </c>
      <c r="C4666" s="141">
        <v>40</v>
      </c>
      <c r="D4666" s="141">
        <v>1</v>
      </c>
      <c r="E4666" s="142">
        <v>186.61</v>
      </c>
      <c r="F4666" s="142">
        <v>10.18</v>
      </c>
      <c r="G4666" s="142">
        <v>16.39</v>
      </c>
      <c r="H4666" s="142">
        <v>3.04</v>
      </c>
      <c r="I4666" s="142">
        <v>29.61</v>
      </c>
      <c r="Q4666" s="30">
        <f t="shared" si="72"/>
        <v>29.61</v>
      </c>
    </row>
    <row r="4667" spans="1:17" x14ac:dyDescent="0.2">
      <c r="A4667" s="139" t="s">
        <v>9328</v>
      </c>
      <c r="B4667" s="140" t="s">
        <v>19961</v>
      </c>
      <c r="C4667" s="141">
        <v>600</v>
      </c>
      <c r="D4667" s="141">
        <v>5</v>
      </c>
      <c r="E4667" s="142">
        <v>170194.86</v>
      </c>
      <c r="F4667" s="142">
        <v>152.72</v>
      </c>
      <c r="G4667" s="142">
        <v>81.98</v>
      </c>
      <c r="H4667" s="142">
        <v>2769.72</v>
      </c>
      <c r="I4667" s="142">
        <v>3004.42</v>
      </c>
      <c r="Q4667" s="30">
        <f t="shared" si="72"/>
        <v>3004.42</v>
      </c>
    </row>
    <row r="4668" spans="1:17" x14ac:dyDescent="0.2">
      <c r="A4668" s="139" t="s">
        <v>9330</v>
      </c>
      <c r="B4668" s="140" t="s">
        <v>19962</v>
      </c>
      <c r="C4668" s="141">
        <v>415</v>
      </c>
      <c r="D4668" s="141">
        <v>7</v>
      </c>
      <c r="E4668" s="142">
        <v>1144.28</v>
      </c>
      <c r="F4668" s="142">
        <v>105.63</v>
      </c>
      <c r="G4668" s="142">
        <v>114.77</v>
      </c>
      <c r="H4668" s="142">
        <v>18.62</v>
      </c>
      <c r="I4668" s="142">
        <v>239.02</v>
      </c>
      <c r="Q4668" s="30">
        <f t="shared" si="72"/>
        <v>239.02</v>
      </c>
    </row>
    <row r="4669" spans="1:17" x14ac:dyDescent="0.2">
      <c r="A4669" s="139" t="s">
        <v>9332</v>
      </c>
      <c r="B4669" s="140" t="s">
        <v>19963</v>
      </c>
      <c r="C4669" s="141">
        <v>347</v>
      </c>
      <c r="D4669" s="141">
        <v>1</v>
      </c>
      <c r="E4669" s="142">
        <v>186.61</v>
      </c>
      <c r="F4669" s="142">
        <v>88.32</v>
      </c>
      <c r="G4669" s="142">
        <v>16.39</v>
      </c>
      <c r="H4669" s="142">
        <v>3.04</v>
      </c>
      <c r="I4669" s="142">
        <v>107.75</v>
      </c>
      <c r="Q4669" s="30">
        <f t="shared" si="72"/>
        <v>107.75</v>
      </c>
    </row>
    <row r="4670" spans="1:17" x14ac:dyDescent="0.2">
      <c r="A4670" s="139" t="s">
        <v>9334</v>
      </c>
      <c r="B4670" s="140" t="s">
        <v>19964</v>
      </c>
      <c r="C4670" s="141">
        <v>42</v>
      </c>
      <c r="D4670" s="141">
        <v>0</v>
      </c>
      <c r="E4670" s="142">
        <v>0</v>
      </c>
      <c r="F4670" s="142">
        <v>10.69</v>
      </c>
      <c r="G4670" s="142">
        <v>0</v>
      </c>
      <c r="H4670" s="142">
        <v>0</v>
      </c>
      <c r="I4670" s="142">
        <v>10.69</v>
      </c>
      <c r="Q4670" s="30">
        <f t="shared" si="72"/>
        <v>10.69</v>
      </c>
    </row>
    <row r="4671" spans="1:17" x14ac:dyDescent="0.2">
      <c r="A4671" s="139" t="s">
        <v>9336</v>
      </c>
      <c r="B4671" s="140" t="s">
        <v>19965</v>
      </c>
      <c r="C4671" s="141">
        <v>1031</v>
      </c>
      <c r="D4671" s="141">
        <v>17</v>
      </c>
      <c r="E4671" s="142">
        <v>61382.06</v>
      </c>
      <c r="F4671" s="142">
        <v>262.42</v>
      </c>
      <c r="G4671" s="142">
        <v>278.72000000000003</v>
      </c>
      <c r="H4671" s="142">
        <v>998.92</v>
      </c>
      <c r="I4671" s="142">
        <v>1540.06</v>
      </c>
      <c r="Q4671" s="30">
        <f t="shared" si="72"/>
        <v>1540.06</v>
      </c>
    </row>
    <row r="4672" spans="1:17" x14ac:dyDescent="0.2">
      <c r="A4672" s="139" t="s">
        <v>9338</v>
      </c>
      <c r="B4672" s="140" t="s">
        <v>19966</v>
      </c>
      <c r="C4672" s="141">
        <v>215</v>
      </c>
      <c r="D4672" s="141">
        <v>1</v>
      </c>
      <c r="E4672" s="142">
        <v>256.95999999999998</v>
      </c>
      <c r="F4672" s="142">
        <v>54.73</v>
      </c>
      <c r="G4672" s="142">
        <v>16.39</v>
      </c>
      <c r="H4672" s="142">
        <v>4.18</v>
      </c>
      <c r="I4672" s="142">
        <v>75.3</v>
      </c>
      <c r="Q4672" s="30">
        <f t="shared" si="72"/>
        <v>75.3</v>
      </c>
    </row>
    <row r="4673" spans="1:17" x14ac:dyDescent="0.2">
      <c r="A4673" s="139" t="s">
        <v>9340</v>
      </c>
      <c r="B4673" s="140" t="s">
        <v>19967</v>
      </c>
      <c r="C4673" s="141">
        <v>133</v>
      </c>
      <c r="D4673" s="141">
        <v>2</v>
      </c>
      <c r="E4673" s="142">
        <v>882.97</v>
      </c>
      <c r="F4673" s="142">
        <v>33.86</v>
      </c>
      <c r="G4673" s="142">
        <v>32.79</v>
      </c>
      <c r="H4673" s="142">
        <v>14.37</v>
      </c>
      <c r="I4673" s="142">
        <v>81.02</v>
      </c>
      <c r="Q4673" s="30">
        <f t="shared" si="72"/>
        <v>81.02</v>
      </c>
    </row>
    <row r="4674" spans="1:17" x14ac:dyDescent="0.2">
      <c r="A4674" s="139" t="s">
        <v>9342</v>
      </c>
      <c r="B4674" s="140" t="s">
        <v>19968</v>
      </c>
      <c r="C4674" s="141">
        <v>54</v>
      </c>
      <c r="D4674" s="141">
        <v>0</v>
      </c>
      <c r="E4674" s="142">
        <v>0</v>
      </c>
      <c r="F4674" s="142">
        <v>13.74</v>
      </c>
      <c r="G4674" s="142">
        <v>0</v>
      </c>
      <c r="H4674" s="142">
        <v>0</v>
      </c>
      <c r="I4674" s="142">
        <v>13.74</v>
      </c>
      <c r="Q4674" s="30">
        <f t="shared" si="72"/>
        <v>13.74</v>
      </c>
    </row>
    <row r="4675" spans="1:17" x14ac:dyDescent="0.2">
      <c r="A4675" s="139" t="s">
        <v>9344</v>
      </c>
      <c r="B4675" s="140" t="s">
        <v>19969</v>
      </c>
      <c r="C4675" s="141">
        <v>1206</v>
      </c>
      <c r="D4675" s="141">
        <v>21</v>
      </c>
      <c r="E4675" s="142">
        <v>65919.13</v>
      </c>
      <c r="F4675" s="142">
        <v>306.97000000000003</v>
      </c>
      <c r="G4675" s="142">
        <v>344.3</v>
      </c>
      <c r="H4675" s="142">
        <v>1072.76</v>
      </c>
      <c r="I4675" s="142">
        <v>1724.03</v>
      </c>
      <c r="Q4675" s="30">
        <f t="shared" si="72"/>
        <v>1724.03</v>
      </c>
    </row>
    <row r="4676" spans="1:17" x14ac:dyDescent="0.2">
      <c r="A4676" s="139" t="s">
        <v>9346</v>
      </c>
      <c r="B4676" s="140" t="s">
        <v>19970</v>
      </c>
      <c r="C4676" s="141">
        <v>6324</v>
      </c>
      <c r="D4676" s="141">
        <v>108</v>
      </c>
      <c r="E4676" s="142">
        <v>185864.24</v>
      </c>
      <c r="F4676" s="142">
        <v>1609.66</v>
      </c>
      <c r="G4676" s="142">
        <v>1770.71</v>
      </c>
      <c r="H4676" s="142">
        <v>3024.72</v>
      </c>
      <c r="I4676" s="142">
        <v>6405.09</v>
      </c>
      <c r="Q4676" s="30">
        <f t="shared" si="72"/>
        <v>6405.09</v>
      </c>
    </row>
    <row r="4677" spans="1:17" x14ac:dyDescent="0.2">
      <c r="A4677" s="139" t="s">
        <v>9348</v>
      </c>
      <c r="B4677" s="140" t="s">
        <v>19971</v>
      </c>
      <c r="C4677" s="141">
        <v>27</v>
      </c>
      <c r="D4677" s="141">
        <v>0</v>
      </c>
      <c r="E4677" s="142">
        <v>0</v>
      </c>
      <c r="F4677" s="142">
        <v>6.87</v>
      </c>
      <c r="G4677" s="142">
        <v>0</v>
      </c>
      <c r="H4677" s="142">
        <v>0</v>
      </c>
      <c r="I4677" s="142">
        <v>6.87</v>
      </c>
      <c r="Q4677" s="30">
        <f t="shared" si="72"/>
        <v>6.87</v>
      </c>
    </row>
    <row r="4678" spans="1:17" x14ac:dyDescent="0.2">
      <c r="A4678" s="139" t="s">
        <v>9350</v>
      </c>
      <c r="B4678" s="140" t="s">
        <v>19972</v>
      </c>
      <c r="C4678" s="141">
        <v>50</v>
      </c>
      <c r="D4678" s="141">
        <v>0</v>
      </c>
      <c r="E4678" s="142">
        <v>0</v>
      </c>
      <c r="F4678" s="142">
        <v>12.73</v>
      </c>
      <c r="G4678" s="142">
        <v>0</v>
      </c>
      <c r="H4678" s="142">
        <v>0</v>
      </c>
      <c r="I4678" s="142">
        <v>12.73</v>
      </c>
      <c r="Q4678" s="30">
        <f t="shared" si="72"/>
        <v>12.73</v>
      </c>
    </row>
    <row r="4679" spans="1:17" x14ac:dyDescent="0.2">
      <c r="A4679" s="139" t="s">
        <v>9352</v>
      </c>
      <c r="B4679" s="140" t="s">
        <v>19973</v>
      </c>
      <c r="C4679" s="141">
        <v>1203</v>
      </c>
      <c r="D4679" s="141">
        <v>18</v>
      </c>
      <c r="E4679" s="142">
        <v>13748.83</v>
      </c>
      <c r="F4679" s="142">
        <v>306.2</v>
      </c>
      <c r="G4679" s="142">
        <v>295.12</v>
      </c>
      <c r="H4679" s="142">
        <v>223.74</v>
      </c>
      <c r="I4679" s="142">
        <v>825.06</v>
      </c>
      <c r="Q4679" s="30">
        <f t="shared" si="72"/>
        <v>825.06</v>
      </c>
    </row>
    <row r="4680" spans="1:17" x14ac:dyDescent="0.2">
      <c r="A4680" s="139" t="s">
        <v>9354</v>
      </c>
      <c r="B4680" s="140" t="s">
        <v>19974</v>
      </c>
      <c r="C4680" s="141">
        <v>138</v>
      </c>
      <c r="D4680" s="141">
        <v>0</v>
      </c>
      <c r="E4680" s="142">
        <v>0</v>
      </c>
      <c r="F4680" s="142">
        <v>35.130000000000003</v>
      </c>
      <c r="G4680" s="142">
        <v>0</v>
      </c>
      <c r="H4680" s="142">
        <v>0</v>
      </c>
      <c r="I4680" s="142">
        <v>35.130000000000003</v>
      </c>
      <c r="Q4680" s="30">
        <f t="shared" si="72"/>
        <v>35.130000000000003</v>
      </c>
    </row>
    <row r="4681" spans="1:17" x14ac:dyDescent="0.2">
      <c r="A4681" s="139" t="s">
        <v>9356</v>
      </c>
      <c r="B4681" s="140" t="s">
        <v>19975</v>
      </c>
      <c r="C4681" s="141">
        <v>755</v>
      </c>
      <c r="D4681" s="141">
        <v>9</v>
      </c>
      <c r="E4681" s="142">
        <v>6092.51</v>
      </c>
      <c r="F4681" s="142">
        <v>192.17</v>
      </c>
      <c r="G4681" s="142">
        <v>147.56</v>
      </c>
      <c r="H4681" s="142">
        <v>99.15</v>
      </c>
      <c r="I4681" s="142">
        <v>438.88</v>
      </c>
      <c r="Q4681" s="30">
        <f t="shared" si="72"/>
        <v>438.88</v>
      </c>
    </row>
    <row r="4682" spans="1:17" x14ac:dyDescent="0.2">
      <c r="A4682" s="139" t="s">
        <v>9358</v>
      </c>
      <c r="B4682" s="140" t="s">
        <v>19976</v>
      </c>
      <c r="C4682" s="141">
        <v>32</v>
      </c>
      <c r="D4682" s="141">
        <v>1</v>
      </c>
      <c r="E4682" s="142">
        <v>260.75</v>
      </c>
      <c r="F4682" s="142">
        <v>8.14</v>
      </c>
      <c r="G4682" s="142">
        <v>16.39</v>
      </c>
      <c r="H4682" s="142">
        <v>4.24</v>
      </c>
      <c r="I4682" s="142">
        <v>28.77</v>
      </c>
      <c r="Q4682" s="30">
        <f t="shared" si="72"/>
        <v>28.77</v>
      </c>
    </row>
    <row r="4683" spans="1:17" x14ac:dyDescent="0.2">
      <c r="A4683" s="139" t="s">
        <v>9360</v>
      </c>
      <c r="B4683" s="140" t="s">
        <v>19977</v>
      </c>
      <c r="C4683" s="141">
        <v>40</v>
      </c>
      <c r="D4683" s="141">
        <v>1</v>
      </c>
      <c r="E4683" s="142">
        <v>186.61</v>
      </c>
      <c r="F4683" s="142">
        <v>10.18</v>
      </c>
      <c r="G4683" s="142">
        <v>16.39</v>
      </c>
      <c r="H4683" s="142">
        <v>3.04</v>
      </c>
      <c r="I4683" s="142">
        <v>29.61</v>
      </c>
      <c r="Q4683" s="30">
        <f t="shared" si="72"/>
        <v>29.61</v>
      </c>
    </row>
    <row r="4684" spans="1:17" x14ac:dyDescent="0.2">
      <c r="A4684" s="139" t="s">
        <v>9362</v>
      </c>
      <c r="B4684" s="140" t="s">
        <v>19978</v>
      </c>
      <c r="C4684" s="141">
        <v>19</v>
      </c>
      <c r="D4684" s="141">
        <v>0</v>
      </c>
      <c r="E4684" s="142">
        <v>0</v>
      </c>
      <c r="F4684" s="142">
        <v>4.84</v>
      </c>
      <c r="G4684" s="142">
        <v>0</v>
      </c>
      <c r="H4684" s="142">
        <v>0</v>
      </c>
      <c r="I4684" s="142">
        <v>4.84</v>
      </c>
      <c r="Q4684" s="30">
        <f t="shared" si="72"/>
        <v>4.84</v>
      </c>
    </row>
    <row r="4685" spans="1:17" x14ac:dyDescent="0.2">
      <c r="A4685" s="139" t="s">
        <v>9364</v>
      </c>
      <c r="B4685" s="140" t="s">
        <v>19979</v>
      </c>
      <c r="C4685" s="141">
        <v>122</v>
      </c>
      <c r="D4685" s="141">
        <v>0</v>
      </c>
      <c r="E4685" s="142">
        <v>0</v>
      </c>
      <c r="F4685" s="142">
        <v>31.06</v>
      </c>
      <c r="G4685" s="142">
        <v>0</v>
      </c>
      <c r="H4685" s="142">
        <v>0</v>
      </c>
      <c r="I4685" s="142">
        <v>31.06</v>
      </c>
      <c r="Q4685" s="30">
        <f t="shared" si="72"/>
        <v>31.06</v>
      </c>
    </row>
    <row r="4686" spans="1:17" x14ac:dyDescent="0.2">
      <c r="A4686" s="139" t="s">
        <v>9366</v>
      </c>
      <c r="B4686" s="140" t="s">
        <v>19980</v>
      </c>
      <c r="C4686" s="141">
        <v>111</v>
      </c>
      <c r="D4686" s="141">
        <v>2</v>
      </c>
      <c r="E4686" s="142">
        <v>571.26</v>
      </c>
      <c r="F4686" s="142">
        <v>28.26</v>
      </c>
      <c r="G4686" s="142">
        <v>32.79</v>
      </c>
      <c r="H4686" s="142">
        <v>9.3000000000000007</v>
      </c>
      <c r="I4686" s="142">
        <v>70.349999999999994</v>
      </c>
      <c r="Q4686" s="30">
        <f t="shared" si="72"/>
        <v>70.349999999999994</v>
      </c>
    </row>
    <row r="4687" spans="1:17" x14ac:dyDescent="0.2">
      <c r="A4687" s="139" t="s">
        <v>9368</v>
      </c>
      <c r="B4687" s="140" t="s">
        <v>19981</v>
      </c>
      <c r="C4687" s="141">
        <v>252</v>
      </c>
      <c r="D4687" s="141">
        <v>3</v>
      </c>
      <c r="E4687" s="142">
        <v>3229.23</v>
      </c>
      <c r="F4687" s="142">
        <v>64.14</v>
      </c>
      <c r="G4687" s="142">
        <v>49.18</v>
      </c>
      <c r="H4687" s="142">
        <v>52.55</v>
      </c>
      <c r="I4687" s="142">
        <v>165.87</v>
      </c>
      <c r="Q4687" s="30">
        <f t="shared" ref="Q4687:Q4750" si="73">I4687+P4687</f>
        <v>165.87</v>
      </c>
    </row>
    <row r="4688" spans="1:17" x14ac:dyDescent="0.2">
      <c r="A4688" s="139" t="s">
        <v>9370</v>
      </c>
      <c r="B4688" s="140" t="s">
        <v>19982</v>
      </c>
      <c r="C4688" s="141">
        <v>311</v>
      </c>
      <c r="D4688" s="141">
        <v>3</v>
      </c>
      <c r="E4688" s="142">
        <v>391.9</v>
      </c>
      <c r="F4688" s="142">
        <v>79.16</v>
      </c>
      <c r="G4688" s="142">
        <v>49.18</v>
      </c>
      <c r="H4688" s="142">
        <v>6.38</v>
      </c>
      <c r="I4688" s="142">
        <v>134.72</v>
      </c>
      <c r="Q4688" s="30">
        <f t="shared" si="73"/>
        <v>134.72</v>
      </c>
    </row>
    <row r="4689" spans="1:17" x14ac:dyDescent="0.2">
      <c r="A4689" s="139" t="s">
        <v>9372</v>
      </c>
      <c r="B4689" s="140" t="s">
        <v>19983</v>
      </c>
      <c r="C4689" s="141">
        <v>278</v>
      </c>
      <c r="D4689" s="141">
        <v>0</v>
      </c>
      <c r="E4689" s="142">
        <v>0</v>
      </c>
      <c r="F4689" s="142">
        <v>70.760000000000005</v>
      </c>
      <c r="G4689" s="142">
        <v>0</v>
      </c>
      <c r="H4689" s="142">
        <v>0</v>
      </c>
      <c r="I4689" s="142">
        <v>70.760000000000005</v>
      </c>
      <c r="Q4689" s="30">
        <f t="shared" si="73"/>
        <v>70.760000000000005</v>
      </c>
    </row>
    <row r="4690" spans="1:17" x14ac:dyDescent="0.2">
      <c r="A4690" s="139" t="s">
        <v>9374</v>
      </c>
      <c r="B4690" s="140" t="s">
        <v>19984</v>
      </c>
      <c r="C4690" s="141">
        <v>53</v>
      </c>
      <c r="D4690" s="141">
        <v>0</v>
      </c>
      <c r="E4690" s="142">
        <v>0</v>
      </c>
      <c r="F4690" s="142">
        <v>13.49</v>
      </c>
      <c r="G4690" s="142">
        <v>0</v>
      </c>
      <c r="H4690" s="142">
        <v>0</v>
      </c>
      <c r="I4690" s="142">
        <v>13.49</v>
      </c>
      <c r="Q4690" s="30">
        <f t="shared" si="73"/>
        <v>13.49</v>
      </c>
    </row>
    <row r="4691" spans="1:17" x14ac:dyDescent="0.2">
      <c r="A4691" s="139" t="s">
        <v>9376</v>
      </c>
      <c r="B4691" s="140" t="s">
        <v>19985</v>
      </c>
      <c r="C4691" s="141">
        <v>89</v>
      </c>
      <c r="D4691" s="141">
        <v>1</v>
      </c>
      <c r="E4691" s="142">
        <v>37.32</v>
      </c>
      <c r="F4691" s="142">
        <v>22.66</v>
      </c>
      <c r="G4691" s="142">
        <v>16.39</v>
      </c>
      <c r="H4691" s="142">
        <v>0.61</v>
      </c>
      <c r="I4691" s="142">
        <v>39.659999999999997</v>
      </c>
      <c r="Q4691" s="30">
        <f t="shared" si="73"/>
        <v>39.659999999999997</v>
      </c>
    </row>
    <row r="4692" spans="1:17" x14ac:dyDescent="0.2">
      <c r="A4692" s="139" t="s">
        <v>9378</v>
      </c>
      <c r="B4692" s="140" t="s">
        <v>19986</v>
      </c>
      <c r="C4692" s="141">
        <v>313</v>
      </c>
      <c r="D4692" s="141">
        <v>7</v>
      </c>
      <c r="E4692" s="142">
        <v>1137.49</v>
      </c>
      <c r="F4692" s="142">
        <v>79.67</v>
      </c>
      <c r="G4692" s="142">
        <v>114.77</v>
      </c>
      <c r="H4692" s="142">
        <v>18.510000000000002</v>
      </c>
      <c r="I4692" s="142">
        <v>212.95</v>
      </c>
      <c r="Q4692" s="30">
        <f t="shared" si="73"/>
        <v>212.95</v>
      </c>
    </row>
    <row r="4693" spans="1:17" x14ac:dyDescent="0.2">
      <c r="A4693" s="139" t="s">
        <v>9380</v>
      </c>
      <c r="B4693" s="140" t="s">
        <v>19987</v>
      </c>
      <c r="C4693" s="141">
        <v>68</v>
      </c>
      <c r="D4693" s="141">
        <v>0</v>
      </c>
      <c r="E4693" s="142">
        <v>0</v>
      </c>
      <c r="F4693" s="142">
        <v>17.309999999999999</v>
      </c>
      <c r="G4693" s="142">
        <v>0</v>
      </c>
      <c r="H4693" s="142">
        <v>0</v>
      </c>
      <c r="I4693" s="142">
        <v>17.309999999999999</v>
      </c>
      <c r="Q4693" s="30">
        <f t="shared" si="73"/>
        <v>17.309999999999999</v>
      </c>
    </row>
    <row r="4694" spans="1:17" x14ac:dyDescent="0.2">
      <c r="A4694" s="139" t="s">
        <v>9382</v>
      </c>
      <c r="B4694" s="140" t="s">
        <v>19988</v>
      </c>
      <c r="C4694" s="141">
        <v>54</v>
      </c>
      <c r="D4694" s="141">
        <v>2</v>
      </c>
      <c r="E4694" s="142">
        <v>13450.66</v>
      </c>
      <c r="F4694" s="142">
        <v>13.74</v>
      </c>
      <c r="G4694" s="142">
        <v>32.79</v>
      </c>
      <c r="H4694" s="142">
        <v>218.9</v>
      </c>
      <c r="I4694" s="142">
        <v>265.43</v>
      </c>
      <c r="Q4694" s="30">
        <f t="shared" si="73"/>
        <v>265.43</v>
      </c>
    </row>
    <row r="4695" spans="1:17" x14ac:dyDescent="0.2">
      <c r="A4695" s="139" t="s">
        <v>9384</v>
      </c>
      <c r="B4695" s="140" t="s">
        <v>19989</v>
      </c>
      <c r="C4695" s="141">
        <v>2005</v>
      </c>
      <c r="D4695" s="141">
        <v>47</v>
      </c>
      <c r="E4695" s="142">
        <v>12148.8</v>
      </c>
      <c r="F4695" s="142">
        <v>510.34</v>
      </c>
      <c r="G4695" s="142">
        <v>770.58</v>
      </c>
      <c r="H4695" s="142">
        <v>197.7</v>
      </c>
      <c r="I4695" s="142">
        <v>1478.62</v>
      </c>
      <c r="Q4695" s="30">
        <f t="shared" si="73"/>
        <v>1478.62</v>
      </c>
    </row>
    <row r="4696" spans="1:17" x14ac:dyDescent="0.2">
      <c r="A4696" s="139" t="s">
        <v>9386</v>
      </c>
      <c r="B4696" s="140" t="s">
        <v>19990</v>
      </c>
      <c r="C4696" s="141">
        <v>60</v>
      </c>
      <c r="D4696" s="141">
        <v>0</v>
      </c>
      <c r="E4696" s="142">
        <v>0</v>
      </c>
      <c r="F4696" s="142">
        <v>15.27</v>
      </c>
      <c r="G4696" s="142">
        <v>0</v>
      </c>
      <c r="H4696" s="142">
        <v>0</v>
      </c>
      <c r="I4696" s="142">
        <v>15.27</v>
      </c>
      <c r="Q4696" s="30">
        <f t="shared" si="73"/>
        <v>15.27</v>
      </c>
    </row>
    <row r="4697" spans="1:17" x14ac:dyDescent="0.2">
      <c r="A4697" s="139" t="s">
        <v>9388</v>
      </c>
      <c r="B4697" s="140" t="s">
        <v>19991</v>
      </c>
      <c r="C4697" s="141">
        <v>332</v>
      </c>
      <c r="D4697" s="141">
        <v>2</v>
      </c>
      <c r="E4697" s="142">
        <v>641.62</v>
      </c>
      <c r="F4697" s="142">
        <v>84.5</v>
      </c>
      <c r="G4697" s="142">
        <v>32.79</v>
      </c>
      <c r="H4697" s="142">
        <v>10.44</v>
      </c>
      <c r="I4697" s="142">
        <v>127.73</v>
      </c>
      <c r="Q4697" s="30">
        <f t="shared" si="73"/>
        <v>127.73</v>
      </c>
    </row>
    <row r="4698" spans="1:17" x14ac:dyDescent="0.2">
      <c r="A4698" s="139" t="s">
        <v>9390</v>
      </c>
      <c r="B4698" s="140" t="s">
        <v>19992</v>
      </c>
      <c r="C4698" s="141">
        <v>190</v>
      </c>
      <c r="D4698" s="141">
        <v>0</v>
      </c>
      <c r="E4698" s="142">
        <v>0</v>
      </c>
      <c r="F4698" s="142">
        <v>48.36</v>
      </c>
      <c r="G4698" s="142">
        <v>0</v>
      </c>
      <c r="H4698" s="142">
        <v>0</v>
      </c>
      <c r="I4698" s="142">
        <v>48.36</v>
      </c>
      <c r="Q4698" s="30">
        <f t="shared" si="73"/>
        <v>48.36</v>
      </c>
    </row>
    <row r="4699" spans="1:17" x14ac:dyDescent="0.2">
      <c r="A4699" s="139" t="s">
        <v>9392</v>
      </c>
      <c r="B4699" s="140" t="s">
        <v>19993</v>
      </c>
      <c r="C4699" s="141">
        <v>108</v>
      </c>
      <c r="D4699" s="141">
        <v>0</v>
      </c>
      <c r="E4699" s="142">
        <v>0</v>
      </c>
      <c r="F4699" s="142">
        <v>27.49</v>
      </c>
      <c r="G4699" s="142">
        <v>0</v>
      </c>
      <c r="H4699" s="142">
        <v>0</v>
      </c>
      <c r="I4699" s="142">
        <v>27.49</v>
      </c>
      <c r="Q4699" s="30">
        <f t="shared" si="73"/>
        <v>27.49</v>
      </c>
    </row>
    <row r="4700" spans="1:17" x14ac:dyDescent="0.2">
      <c r="A4700" s="139" t="s">
        <v>9394</v>
      </c>
      <c r="B4700" s="140" t="s">
        <v>19994</v>
      </c>
      <c r="C4700" s="141">
        <v>171</v>
      </c>
      <c r="D4700" s="141">
        <v>2</v>
      </c>
      <c r="E4700" s="142">
        <v>88.33</v>
      </c>
      <c r="F4700" s="142">
        <v>43.53</v>
      </c>
      <c r="G4700" s="142">
        <v>32.79</v>
      </c>
      <c r="H4700" s="142">
        <v>1.44</v>
      </c>
      <c r="I4700" s="142">
        <v>77.760000000000005</v>
      </c>
      <c r="Q4700" s="30">
        <f t="shared" si="73"/>
        <v>77.760000000000005</v>
      </c>
    </row>
    <row r="4701" spans="1:17" x14ac:dyDescent="0.2">
      <c r="A4701" s="139" t="s">
        <v>9396</v>
      </c>
      <c r="B4701" s="140" t="s">
        <v>19995</v>
      </c>
      <c r="C4701" s="141">
        <v>211</v>
      </c>
      <c r="D4701" s="141">
        <v>4</v>
      </c>
      <c r="E4701" s="142">
        <v>837.3</v>
      </c>
      <c r="F4701" s="142">
        <v>53.7</v>
      </c>
      <c r="G4701" s="142">
        <v>65.58</v>
      </c>
      <c r="H4701" s="142">
        <v>13.62</v>
      </c>
      <c r="I4701" s="142">
        <v>132.9</v>
      </c>
      <c r="Q4701" s="30">
        <f t="shared" si="73"/>
        <v>132.9</v>
      </c>
    </row>
    <row r="4702" spans="1:17" x14ac:dyDescent="0.2">
      <c r="A4702" s="139" t="s">
        <v>9398</v>
      </c>
      <c r="B4702" s="140" t="s">
        <v>19996</v>
      </c>
      <c r="C4702" s="141">
        <v>261</v>
      </c>
      <c r="D4702" s="141">
        <v>3</v>
      </c>
      <c r="E4702" s="142">
        <v>711.11</v>
      </c>
      <c r="F4702" s="142">
        <v>66.430000000000007</v>
      </c>
      <c r="G4702" s="142">
        <v>49.18</v>
      </c>
      <c r="H4702" s="142">
        <v>11.58</v>
      </c>
      <c r="I4702" s="142">
        <v>127.19</v>
      </c>
      <c r="Q4702" s="30">
        <f t="shared" si="73"/>
        <v>127.19</v>
      </c>
    </row>
    <row r="4703" spans="1:17" x14ac:dyDescent="0.2">
      <c r="A4703" s="139" t="s">
        <v>9400</v>
      </c>
      <c r="B4703" s="140" t="s">
        <v>19997</v>
      </c>
      <c r="C4703" s="141">
        <v>2256</v>
      </c>
      <c r="D4703" s="141">
        <v>21</v>
      </c>
      <c r="E4703" s="142">
        <v>8996.9500000000007</v>
      </c>
      <c r="F4703" s="142">
        <v>574.22</v>
      </c>
      <c r="G4703" s="142">
        <v>344.3</v>
      </c>
      <c r="H4703" s="142">
        <v>146.41999999999999</v>
      </c>
      <c r="I4703" s="142">
        <v>1064.94</v>
      </c>
      <c r="Q4703" s="30">
        <f t="shared" si="73"/>
        <v>1064.94</v>
      </c>
    </row>
    <row r="4704" spans="1:17" x14ac:dyDescent="0.2">
      <c r="A4704" s="139" t="s">
        <v>9402</v>
      </c>
      <c r="B4704" s="140" t="s">
        <v>19998</v>
      </c>
      <c r="C4704" s="141">
        <v>490</v>
      </c>
      <c r="D4704" s="141">
        <v>4</v>
      </c>
      <c r="E4704" s="142">
        <v>753.31</v>
      </c>
      <c r="F4704" s="142">
        <v>124.72</v>
      </c>
      <c r="G4704" s="142">
        <v>65.58</v>
      </c>
      <c r="H4704" s="142">
        <v>12.26</v>
      </c>
      <c r="I4704" s="142">
        <v>202.56</v>
      </c>
      <c r="Q4704" s="30">
        <f t="shared" si="73"/>
        <v>202.56</v>
      </c>
    </row>
    <row r="4705" spans="1:17" x14ac:dyDescent="0.2">
      <c r="A4705" s="139" t="s">
        <v>9404</v>
      </c>
      <c r="B4705" s="140" t="s">
        <v>19999</v>
      </c>
      <c r="C4705" s="141">
        <v>189</v>
      </c>
      <c r="D4705" s="141">
        <v>3</v>
      </c>
      <c r="E4705" s="142">
        <v>391.88</v>
      </c>
      <c r="F4705" s="142">
        <v>48.1</v>
      </c>
      <c r="G4705" s="142">
        <v>49.18</v>
      </c>
      <c r="H4705" s="142">
        <v>6.38</v>
      </c>
      <c r="I4705" s="142">
        <v>103.66</v>
      </c>
      <c r="Q4705" s="30">
        <f t="shared" si="73"/>
        <v>103.66</v>
      </c>
    </row>
    <row r="4706" spans="1:17" x14ac:dyDescent="0.2">
      <c r="A4706" s="139" t="s">
        <v>9406</v>
      </c>
      <c r="B4706" s="140" t="s">
        <v>20000</v>
      </c>
      <c r="C4706" s="141">
        <v>413</v>
      </c>
      <c r="D4706" s="141">
        <v>4</v>
      </c>
      <c r="E4706" s="142">
        <v>954.78</v>
      </c>
      <c r="F4706" s="142">
        <v>105.12</v>
      </c>
      <c r="G4706" s="142">
        <v>65.58</v>
      </c>
      <c r="H4706" s="142">
        <v>15.54</v>
      </c>
      <c r="I4706" s="142">
        <v>186.24</v>
      </c>
      <c r="Q4706" s="30">
        <f t="shared" si="73"/>
        <v>186.24</v>
      </c>
    </row>
    <row r="4707" spans="1:17" x14ac:dyDescent="0.2">
      <c r="A4707" s="139" t="s">
        <v>9408</v>
      </c>
      <c r="B4707" s="140" t="s">
        <v>20001</v>
      </c>
      <c r="C4707" s="141">
        <v>132</v>
      </c>
      <c r="D4707" s="141">
        <v>0</v>
      </c>
      <c r="E4707" s="142">
        <v>0</v>
      </c>
      <c r="F4707" s="142">
        <v>33.6</v>
      </c>
      <c r="G4707" s="142">
        <v>0</v>
      </c>
      <c r="H4707" s="142">
        <v>0</v>
      </c>
      <c r="I4707" s="142">
        <v>33.6</v>
      </c>
      <c r="Q4707" s="30">
        <f t="shared" si="73"/>
        <v>33.6</v>
      </c>
    </row>
    <row r="4708" spans="1:17" x14ac:dyDescent="0.2">
      <c r="A4708" s="139" t="s">
        <v>9410</v>
      </c>
      <c r="B4708" s="140" t="s">
        <v>20002</v>
      </c>
      <c r="C4708" s="141">
        <v>97</v>
      </c>
      <c r="D4708" s="141">
        <v>0</v>
      </c>
      <c r="E4708" s="142">
        <v>0</v>
      </c>
      <c r="F4708" s="142">
        <v>24.69</v>
      </c>
      <c r="G4708" s="142">
        <v>0</v>
      </c>
      <c r="H4708" s="142">
        <v>0</v>
      </c>
      <c r="I4708" s="142">
        <v>24.69</v>
      </c>
      <c r="Q4708" s="30">
        <f t="shared" si="73"/>
        <v>24.69</v>
      </c>
    </row>
    <row r="4709" spans="1:17" x14ac:dyDescent="0.2">
      <c r="A4709" s="139" t="s">
        <v>9412</v>
      </c>
      <c r="B4709" s="140" t="s">
        <v>20003</v>
      </c>
      <c r="C4709" s="141">
        <v>147</v>
      </c>
      <c r="D4709" s="141">
        <v>0</v>
      </c>
      <c r="E4709" s="142">
        <v>0</v>
      </c>
      <c r="F4709" s="142">
        <v>37.42</v>
      </c>
      <c r="G4709" s="142">
        <v>0</v>
      </c>
      <c r="H4709" s="142">
        <v>0</v>
      </c>
      <c r="I4709" s="142">
        <v>37.42</v>
      </c>
      <c r="Q4709" s="30">
        <f t="shared" si="73"/>
        <v>37.42</v>
      </c>
    </row>
    <row r="4710" spans="1:17" x14ac:dyDescent="0.2">
      <c r="A4710" s="139" t="s">
        <v>9414</v>
      </c>
      <c r="B4710" s="140" t="s">
        <v>20004</v>
      </c>
      <c r="C4710" s="141">
        <v>124</v>
      </c>
      <c r="D4710" s="141">
        <v>3</v>
      </c>
      <c r="E4710" s="142">
        <v>823.34</v>
      </c>
      <c r="F4710" s="142">
        <v>31.56</v>
      </c>
      <c r="G4710" s="142">
        <v>49.18</v>
      </c>
      <c r="H4710" s="142">
        <v>13.4</v>
      </c>
      <c r="I4710" s="142">
        <v>94.14</v>
      </c>
      <c r="Q4710" s="30">
        <f t="shared" si="73"/>
        <v>94.14</v>
      </c>
    </row>
    <row r="4711" spans="1:17" x14ac:dyDescent="0.2">
      <c r="A4711" s="139" t="s">
        <v>20005</v>
      </c>
      <c r="B4711" s="140" t="s">
        <v>20006</v>
      </c>
      <c r="C4711" s="141">
        <v>64</v>
      </c>
      <c r="D4711" s="141">
        <v>0</v>
      </c>
      <c r="E4711" s="142">
        <v>0</v>
      </c>
      <c r="F4711" s="142">
        <v>16.29</v>
      </c>
      <c r="G4711" s="142">
        <v>0</v>
      </c>
      <c r="H4711" s="142">
        <v>0</v>
      </c>
      <c r="I4711" s="142">
        <v>16.29</v>
      </c>
      <c r="Q4711" s="30">
        <f t="shared" si="73"/>
        <v>16.29</v>
      </c>
    </row>
    <row r="4712" spans="1:17" x14ac:dyDescent="0.2">
      <c r="A4712" s="139" t="s">
        <v>9416</v>
      </c>
      <c r="B4712" s="140" t="s">
        <v>20007</v>
      </c>
      <c r="C4712" s="141">
        <v>136</v>
      </c>
      <c r="D4712" s="141">
        <v>0</v>
      </c>
      <c r="E4712" s="142">
        <v>0</v>
      </c>
      <c r="F4712" s="142">
        <v>34.619999999999997</v>
      </c>
      <c r="G4712" s="142">
        <v>0</v>
      </c>
      <c r="H4712" s="142">
        <v>0</v>
      </c>
      <c r="I4712" s="142">
        <v>34.619999999999997</v>
      </c>
      <c r="Q4712" s="30">
        <f t="shared" si="73"/>
        <v>34.619999999999997</v>
      </c>
    </row>
    <row r="4713" spans="1:17" x14ac:dyDescent="0.2">
      <c r="A4713" s="139" t="s">
        <v>9418</v>
      </c>
      <c r="B4713" s="140" t="s">
        <v>20008</v>
      </c>
      <c r="C4713" s="141">
        <v>49</v>
      </c>
      <c r="D4713" s="141">
        <v>0</v>
      </c>
      <c r="E4713" s="142">
        <v>0</v>
      </c>
      <c r="F4713" s="142">
        <v>12.47</v>
      </c>
      <c r="G4713" s="142">
        <v>0</v>
      </c>
      <c r="H4713" s="142">
        <v>0</v>
      </c>
      <c r="I4713" s="142">
        <v>12.47</v>
      </c>
      <c r="Q4713" s="30">
        <f t="shared" si="73"/>
        <v>12.47</v>
      </c>
    </row>
    <row r="4714" spans="1:17" x14ac:dyDescent="0.2">
      <c r="A4714" s="139" t="s">
        <v>9420</v>
      </c>
      <c r="B4714" s="140" t="s">
        <v>20009</v>
      </c>
      <c r="C4714" s="141">
        <v>2592</v>
      </c>
      <c r="D4714" s="141">
        <v>83</v>
      </c>
      <c r="E4714" s="142">
        <v>144838.38</v>
      </c>
      <c r="F4714" s="142">
        <v>659.74</v>
      </c>
      <c r="G4714" s="142">
        <v>1360.82</v>
      </c>
      <c r="H4714" s="142">
        <v>2357.0700000000002</v>
      </c>
      <c r="I4714" s="142">
        <v>4377.63</v>
      </c>
      <c r="Q4714" s="30">
        <f t="shared" si="73"/>
        <v>4377.63</v>
      </c>
    </row>
    <row r="4715" spans="1:17" x14ac:dyDescent="0.2">
      <c r="A4715" s="139" t="s">
        <v>9422</v>
      </c>
      <c r="B4715" s="140" t="s">
        <v>20010</v>
      </c>
      <c r="C4715" s="141">
        <v>129</v>
      </c>
      <c r="D4715" s="141">
        <v>3</v>
      </c>
      <c r="E4715" s="142">
        <v>2738.22</v>
      </c>
      <c r="F4715" s="142">
        <v>32.83</v>
      </c>
      <c r="G4715" s="142">
        <v>49.18</v>
      </c>
      <c r="H4715" s="142">
        <v>44.56</v>
      </c>
      <c r="I4715" s="142">
        <v>126.57</v>
      </c>
      <c r="Q4715" s="30">
        <f t="shared" si="73"/>
        <v>126.57</v>
      </c>
    </row>
    <row r="4716" spans="1:17" x14ac:dyDescent="0.2">
      <c r="A4716" s="139" t="s">
        <v>9424</v>
      </c>
      <c r="B4716" s="140" t="s">
        <v>20011</v>
      </c>
      <c r="C4716" s="141">
        <v>164</v>
      </c>
      <c r="D4716" s="141">
        <v>0</v>
      </c>
      <c r="E4716" s="142">
        <v>0</v>
      </c>
      <c r="F4716" s="142">
        <v>41.74</v>
      </c>
      <c r="G4716" s="142">
        <v>0</v>
      </c>
      <c r="H4716" s="142">
        <v>0</v>
      </c>
      <c r="I4716" s="142">
        <v>41.74</v>
      </c>
      <c r="Q4716" s="30">
        <f t="shared" si="73"/>
        <v>41.74</v>
      </c>
    </row>
    <row r="4717" spans="1:17" x14ac:dyDescent="0.2">
      <c r="A4717" s="139" t="s">
        <v>9426</v>
      </c>
      <c r="B4717" s="140" t="s">
        <v>20012</v>
      </c>
      <c r="C4717" s="141">
        <v>136</v>
      </c>
      <c r="D4717" s="141">
        <v>1</v>
      </c>
      <c r="E4717" s="142">
        <v>266.41000000000003</v>
      </c>
      <c r="F4717" s="142">
        <v>34.619999999999997</v>
      </c>
      <c r="G4717" s="142">
        <v>16.39</v>
      </c>
      <c r="H4717" s="142">
        <v>4.34</v>
      </c>
      <c r="I4717" s="142">
        <v>55.35</v>
      </c>
      <c r="Q4717" s="30">
        <f t="shared" si="73"/>
        <v>55.35</v>
      </c>
    </row>
    <row r="4718" spans="1:17" x14ac:dyDescent="0.2">
      <c r="A4718" s="139" t="s">
        <v>9428</v>
      </c>
      <c r="B4718" s="140" t="s">
        <v>20013</v>
      </c>
      <c r="C4718" s="141">
        <v>184</v>
      </c>
      <c r="D4718" s="141">
        <v>0</v>
      </c>
      <c r="E4718" s="142">
        <v>0</v>
      </c>
      <c r="F4718" s="142">
        <v>46.83</v>
      </c>
      <c r="G4718" s="142">
        <v>0</v>
      </c>
      <c r="H4718" s="142">
        <v>0</v>
      </c>
      <c r="I4718" s="142">
        <v>46.83</v>
      </c>
      <c r="Q4718" s="30">
        <f t="shared" si="73"/>
        <v>46.83</v>
      </c>
    </row>
    <row r="4719" spans="1:17" x14ac:dyDescent="0.2">
      <c r="A4719" s="139" t="s">
        <v>9430</v>
      </c>
      <c r="B4719" s="140" t="s">
        <v>20014</v>
      </c>
      <c r="C4719" s="141">
        <v>768</v>
      </c>
      <c r="D4719" s="141">
        <v>16</v>
      </c>
      <c r="E4719" s="142">
        <v>2644.01</v>
      </c>
      <c r="F4719" s="142">
        <v>195.48</v>
      </c>
      <c r="G4719" s="142">
        <v>262.33</v>
      </c>
      <c r="H4719" s="142">
        <v>43.03</v>
      </c>
      <c r="I4719" s="142">
        <v>500.84</v>
      </c>
      <c r="Q4719" s="30">
        <f t="shared" si="73"/>
        <v>500.84</v>
      </c>
    </row>
    <row r="4720" spans="1:17" x14ac:dyDescent="0.2">
      <c r="A4720" s="139" t="s">
        <v>9432</v>
      </c>
      <c r="B4720" s="140" t="s">
        <v>20015</v>
      </c>
      <c r="C4720" s="141">
        <v>610</v>
      </c>
      <c r="D4720" s="141">
        <v>8</v>
      </c>
      <c r="E4720" s="142">
        <v>3852.98</v>
      </c>
      <c r="F4720" s="142">
        <v>155.26</v>
      </c>
      <c r="G4720" s="142">
        <v>131.16</v>
      </c>
      <c r="H4720" s="142">
        <v>62.7</v>
      </c>
      <c r="I4720" s="142">
        <v>349.12</v>
      </c>
      <c r="Q4720" s="30">
        <f t="shared" si="73"/>
        <v>349.12</v>
      </c>
    </row>
    <row r="4721" spans="1:17" x14ac:dyDescent="0.2">
      <c r="A4721" s="139" t="s">
        <v>9434</v>
      </c>
      <c r="B4721" s="140" t="s">
        <v>20016</v>
      </c>
      <c r="C4721" s="141">
        <v>502</v>
      </c>
      <c r="D4721" s="141">
        <v>25</v>
      </c>
      <c r="E4721" s="142">
        <v>39077.56</v>
      </c>
      <c r="F4721" s="142">
        <v>127.78</v>
      </c>
      <c r="G4721" s="142">
        <v>409.89</v>
      </c>
      <c r="H4721" s="142">
        <v>635.94000000000005</v>
      </c>
      <c r="I4721" s="142">
        <v>1173.6099999999999</v>
      </c>
      <c r="Q4721" s="30">
        <f t="shared" si="73"/>
        <v>1173.6099999999999</v>
      </c>
    </row>
    <row r="4722" spans="1:17" x14ac:dyDescent="0.2">
      <c r="A4722" s="139" t="s">
        <v>9436</v>
      </c>
      <c r="B4722" s="140" t="s">
        <v>20017</v>
      </c>
      <c r="C4722" s="141">
        <v>2606</v>
      </c>
      <c r="D4722" s="141">
        <v>24</v>
      </c>
      <c r="E4722" s="142">
        <v>7572.51</v>
      </c>
      <c r="F4722" s="142">
        <v>663.31</v>
      </c>
      <c r="G4722" s="142">
        <v>393.49</v>
      </c>
      <c r="H4722" s="142">
        <v>123.23</v>
      </c>
      <c r="I4722" s="142">
        <v>1180.03</v>
      </c>
      <c r="Q4722" s="30">
        <f t="shared" si="73"/>
        <v>1180.03</v>
      </c>
    </row>
    <row r="4723" spans="1:17" x14ac:dyDescent="0.2">
      <c r="A4723" s="139" t="s">
        <v>9438</v>
      </c>
      <c r="B4723" s="140" t="s">
        <v>20018</v>
      </c>
      <c r="C4723" s="141">
        <v>5695</v>
      </c>
      <c r="D4723" s="141">
        <v>75</v>
      </c>
      <c r="E4723" s="142">
        <v>40558.910000000003</v>
      </c>
      <c r="F4723" s="142">
        <v>1449.56</v>
      </c>
      <c r="G4723" s="142">
        <v>1229.6600000000001</v>
      </c>
      <c r="H4723" s="142">
        <v>660.05</v>
      </c>
      <c r="I4723" s="142">
        <v>3339.27</v>
      </c>
      <c r="Q4723" s="30">
        <f t="shared" si="73"/>
        <v>3339.27</v>
      </c>
    </row>
    <row r="4724" spans="1:17" x14ac:dyDescent="0.2">
      <c r="A4724" s="139" t="s">
        <v>9440</v>
      </c>
      <c r="B4724" s="140" t="s">
        <v>20019</v>
      </c>
      <c r="C4724" s="141">
        <v>56</v>
      </c>
      <c r="D4724" s="141">
        <v>0</v>
      </c>
      <c r="E4724" s="142">
        <v>0</v>
      </c>
      <c r="F4724" s="142">
        <v>14.26</v>
      </c>
      <c r="G4724" s="142">
        <v>0</v>
      </c>
      <c r="H4724" s="142">
        <v>0</v>
      </c>
      <c r="I4724" s="142">
        <v>14.26</v>
      </c>
      <c r="Q4724" s="30">
        <f t="shared" si="73"/>
        <v>14.26</v>
      </c>
    </row>
    <row r="4725" spans="1:17" x14ac:dyDescent="0.2">
      <c r="A4725" s="139" t="s">
        <v>9442</v>
      </c>
      <c r="B4725" s="140" t="s">
        <v>20020</v>
      </c>
      <c r="C4725" s="141">
        <v>78</v>
      </c>
      <c r="D4725" s="141">
        <v>1</v>
      </c>
      <c r="E4725" s="142">
        <v>37.32</v>
      </c>
      <c r="F4725" s="142">
        <v>19.86</v>
      </c>
      <c r="G4725" s="142">
        <v>16.39</v>
      </c>
      <c r="H4725" s="142">
        <v>0.61</v>
      </c>
      <c r="I4725" s="142">
        <v>36.86</v>
      </c>
      <c r="Q4725" s="30">
        <f t="shared" si="73"/>
        <v>36.86</v>
      </c>
    </row>
    <row r="4726" spans="1:17" x14ac:dyDescent="0.2">
      <c r="A4726" s="139" t="s">
        <v>9444</v>
      </c>
      <c r="B4726" s="140" t="s">
        <v>20021</v>
      </c>
      <c r="C4726" s="141">
        <v>1894</v>
      </c>
      <c r="D4726" s="141">
        <v>42</v>
      </c>
      <c r="E4726" s="142">
        <v>51036.66</v>
      </c>
      <c r="F4726" s="142">
        <v>482.08</v>
      </c>
      <c r="G4726" s="142">
        <v>688.61</v>
      </c>
      <c r="H4726" s="142">
        <v>830.56</v>
      </c>
      <c r="I4726" s="142">
        <v>2001.25</v>
      </c>
      <c r="Q4726" s="30">
        <f t="shared" si="73"/>
        <v>2001.25</v>
      </c>
    </row>
    <row r="4727" spans="1:17" x14ac:dyDescent="0.2">
      <c r="A4727" s="139" t="s">
        <v>9446</v>
      </c>
      <c r="B4727" s="140" t="s">
        <v>20022</v>
      </c>
      <c r="C4727" s="141">
        <v>149</v>
      </c>
      <c r="D4727" s="141">
        <v>6</v>
      </c>
      <c r="E4727" s="142">
        <v>29226.73</v>
      </c>
      <c r="F4727" s="142">
        <v>37.93</v>
      </c>
      <c r="G4727" s="142">
        <v>98.38</v>
      </c>
      <c r="H4727" s="142">
        <v>475.63</v>
      </c>
      <c r="I4727" s="142">
        <v>611.94000000000005</v>
      </c>
      <c r="Q4727" s="30">
        <f t="shared" si="73"/>
        <v>611.94000000000005</v>
      </c>
    </row>
    <row r="4728" spans="1:17" x14ac:dyDescent="0.2">
      <c r="A4728" s="139" t="s">
        <v>9448</v>
      </c>
      <c r="B4728" s="140" t="s">
        <v>20023</v>
      </c>
      <c r="C4728" s="141">
        <v>102</v>
      </c>
      <c r="D4728" s="141">
        <v>3</v>
      </c>
      <c r="E4728" s="142">
        <v>11342.78</v>
      </c>
      <c r="F4728" s="142">
        <v>25.96</v>
      </c>
      <c r="G4728" s="142">
        <v>49.18</v>
      </c>
      <c r="H4728" s="142">
        <v>184.59</v>
      </c>
      <c r="I4728" s="142">
        <v>259.73</v>
      </c>
      <c r="Q4728" s="30">
        <f t="shared" si="73"/>
        <v>259.73</v>
      </c>
    </row>
    <row r="4729" spans="1:17" x14ac:dyDescent="0.2">
      <c r="A4729" s="139" t="s">
        <v>9450</v>
      </c>
      <c r="B4729" s="140" t="s">
        <v>20024</v>
      </c>
      <c r="C4729" s="141">
        <v>153</v>
      </c>
      <c r="D4729" s="141">
        <v>9</v>
      </c>
      <c r="E4729" s="142">
        <v>76348.800000000003</v>
      </c>
      <c r="F4729" s="142">
        <v>38.94</v>
      </c>
      <c r="G4729" s="142">
        <v>147.56</v>
      </c>
      <c r="H4729" s="142">
        <v>1242.49</v>
      </c>
      <c r="I4729" s="142">
        <v>1428.99</v>
      </c>
      <c r="Q4729" s="30">
        <f t="shared" si="73"/>
        <v>1428.99</v>
      </c>
    </row>
    <row r="4730" spans="1:17" x14ac:dyDescent="0.2">
      <c r="A4730" s="139" t="s">
        <v>9452</v>
      </c>
      <c r="B4730" s="140" t="s">
        <v>20025</v>
      </c>
      <c r="C4730" s="141">
        <v>371</v>
      </c>
      <c r="D4730" s="141">
        <v>6</v>
      </c>
      <c r="E4730" s="142">
        <v>783.28</v>
      </c>
      <c r="F4730" s="142">
        <v>94.43</v>
      </c>
      <c r="G4730" s="142">
        <v>98.38</v>
      </c>
      <c r="H4730" s="142">
        <v>12.74</v>
      </c>
      <c r="I4730" s="142">
        <v>205.55</v>
      </c>
      <c r="Q4730" s="30">
        <f t="shared" si="73"/>
        <v>205.55</v>
      </c>
    </row>
    <row r="4731" spans="1:17" x14ac:dyDescent="0.2">
      <c r="A4731" s="139" t="s">
        <v>9454</v>
      </c>
      <c r="B4731" s="140" t="s">
        <v>20026</v>
      </c>
      <c r="C4731" s="141">
        <v>150</v>
      </c>
      <c r="D4731" s="141">
        <v>0</v>
      </c>
      <c r="E4731" s="142">
        <v>0</v>
      </c>
      <c r="F4731" s="142">
        <v>38.18</v>
      </c>
      <c r="G4731" s="142">
        <v>0</v>
      </c>
      <c r="H4731" s="142">
        <v>0</v>
      </c>
      <c r="I4731" s="142">
        <v>38.18</v>
      </c>
      <c r="Q4731" s="30">
        <f t="shared" si="73"/>
        <v>38.18</v>
      </c>
    </row>
    <row r="4732" spans="1:17" x14ac:dyDescent="0.2">
      <c r="A4732" s="139" t="s">
        <v>9456</v>
      </c>
      <c r="B4732" s="140" t="s">
        <v>20027</v>
      </c>
      <c r="C4732" s="141">
        <v>126</v>
      </c>
      <c r="D4732" s="141">
        <v>1</v>
      </c>
      <c r="E4732" s="142">
        <v>771.7</v>
      </c>
      <c r="F4732" s="142">
        <v>32.07</v>
      </c>
      <c r="G4732" s="142">
        <v>16.39</v>
      </c>
      <c r="H4732" s="142">
        <v>12.56</v>
      </c>
      <c r="I4732" s="142">
        <v>61.02</v>
      </c>
      <c r="Q4732" s="30">
        <f t="shared" si="73"/>
        <v>61.02</v>
      </c>
    </row>
    <row r="4733" spans="1:17" x14ac:dyDescent="0.2">
      <c r="A4733" s="139" t="s">
        <v>9458</v>
      </c>
      <c r="B4733" s="140" t="s">
        <v>20028</v>
      </c>
      <c r="C4733" s="141">
        <v>288</v>
      </c>
      <c r="D4733" s="141">
        <v>5</v>
      </c>
      <c r="E4733" s="142">
        <v>1260.53</v>
      </c>
      <c r="F4733" s="142">
        <v>73.3</v>
      </c>
      <c r="G4733" s="142">
        <v>81.98</v>
      </c>
      <c r="H4733" s="142">
        <v>20.51</v>
      </c>
      <c r="I4733" s="142">
        <v>175.79</v>
      </c>
      <c r="Q4733" s="30">
        <f t="shared" si="73"/>
        <v>175.79</v>
      </c>
    </row>
    <row r="4734" spans="1:17" x14ac:dyDescent="0.2">
      <c r="A4734" s="139" t="s">
        <v>9460</v>
      </c>
      <c r="B4734" s="140" t="s">
        <v>20029</v>
      </c>
      <c r="C4734" s="141">
        <v>87</v>
      </c>
      <c r="D4734" s="141">
        <v>0</v>
      </c>
      <c r="E4734" s="142">
        <v>0</v>
      </c>
      <c r="F4734" s="142">
        <v>22.14</v>
      </c>
      <c r="G4734" s="142">
        <v>0</v>
      </c>
      <c r="H4734" s="142">
        <v>0</v>
      </c>
      <c r="I4734" s="142">
        <v>22.14</v>
      </c>
      <c r="Q4734" s="30">
        <f t="shared" si="73"/>
        <v>22.14</v>
      </c>
    </row>
    <row r="4735" spans="1:17" x14ac:dyDescent="0.2">
      <c r="A4735" s="139" t="s">
        <v>9462</v>
      </c>
      <c r="B4735" s="140" t="s">
        <v>20030</v>
      </c>
      <c r="C4735" s="141">
        <v>64</v>
      </c>
      <c r="D4735" s="141">
        <v>0</v>
      </c>
      <c r="E4735" s="142">
        <v>0</v>
      </c>
      <c r="F4735" s="142">
        <v>16.29</v>
      </c>
      <c r="G4735" s="142">
        <v>0</v>
      </c>
      <c r="H4735" s="142">
        <v>0</v>
      </c>
      <c r="I4735" s="142">
        <v>16.29</v>
      </c>
      <c r="Q4735" s="30">
        <f t="shared" si="73"/>
        <v>16.29</v>
      </c>
    </row>
    <row r="4736" spans="1:17" x14ac:dyDescent="0.2">
      <c r="A4736" s="139" t="s">
        <v>9464</v>
      </c>
      <c r="B4736" s="140" t="s">
        <v>20031</v>
      </c>
      <c r="C4736" s="141">
        <v>44</v>
      </c>
      <c r="D4736" s="141">
        <v>0</v>
      </c>
      <c r="E4736" s="142">
        <v>0</v>
      </c>
      <c r="F4736" s="142">
        <v>11.2</v>
      </c>
      <c r="G4736" s="142">
        <v>0</v>
      </c>
      <c r="H4736" s="142">
        <v>0</v>
      </c>
      <c r="I4736" s="142">
        <v>11.2</v>
      </c>
      <c r="Q4736" s="30">
        <f t="shared" si="73"/>
        <v>11.2</v>
      </c>
    </row>
    <row r="4737" spans="1:17" x14ac:dyDescent="0.2">
      <c r="A4737" s="139" t="s">
        <v>9466</v>
      </c>
      <c r="B4737" s="140" t="s">
        <v>20032</v>
      </c>
      <c r="C4737" s="141">
        <v>1010</v>
      </c>
      <c r="D4737" s="141">
        <v>21</v>
      </c>
      <c r="E4737" s="142">
        <v>33300.79</v>
      </c>
      <c r="F4737" s="142">
        <v>257.08</v>
      </c>
      <c r="G4737" s="142">
        <v>344.3</v>
      </c>
      <c r="H4737" s="142">
        <v>541.92999999999995</v>
      </c>
      <c r="I4737" s="142">
        <v>1143.31</v>
      </c>
      <c r="Q4737" s="30">
        <f t="shared" si="73"/>
        <v>1143.31</v>
      </c>
    </row>
    <row r="4738" spans="1:17" x14ac:dyDescent="0.2">
      <c r="A4738" s="139" t="s">
        <v>9468</v>
      </c>
      <c r="B4738" s="140" t="s">
        <v>20033</v>
      </c>
      <c r="C4738" s="141">
        <v>52</v>
      </c>
      <c r="D4738" s="141">
        <v>0</v>
      </c>
      <c r="E4738" s="142">
        <v>0</v>
      </c>
      <c r="F4738" s="142">
        <v>13.23</v>
      </c>
      <c r="G4738" s="142">
        <v>0</v>
      </c>
      <c r="H4738" s="142">
        <v>0</v>
      </c>
      <c r="I4738" s="142">
        <v>13.23</v>
      </c>
      <c r="Q4738" s="30">
        <f t="shared" si="73"/>
        <v>13.23</v>
      </c>
    </row>
    <row r="4739" spans="1:17" x14ac:dyDescent="0.2">
      <c r="A4739" s="139" t="s">
        <v>9470</v>
      </c>
      <c r="B4739" s="140" t="s">
        <v>20034</v>
      </c>
      <c r="C4739" s="141">
        <v>141</v>
      </c>
      <c r="D4739" s="141">
        <v>0</v>
      </c>
      <c r="E4739" s="142">
        <v>0</v>
      </c>
      <c r="F4739" s="142">
        <v>35.89</v>
      </c>
      <c r="G4739" s="142">
        <v>0</v>
      </c>
      <c r="H4739" s="142">
        <v>0</v>
      </c>
      <c r="I4739" s="142">
        <v>35.89</v>
      </c>
      <c r="Q4739" s="30">
        <f t="shared" si="73"/>
        <v>35.89</v>
      </c>
    </row>
    <row r="4740" spans="1:17" x14ac:dyDescent="0.2">
      <c r="A4740" s="139" t="s">
        <v>9472</v>
      </c>
      <c r="B4740" s="140" t="s">
        <v>20035</v>
      </c>
      <c r="C4740" s="141">
        <v>48</v>
      </c>
      <c r="D4740" s="141">
        <v>0</v>
      </c>
      <c r="E4740" s="142">
        <v>0</v>
      </c>
      <c r="F4740" s="142">
        <v>12.22</v>
      </c>
      <c r="G4740" s="142">
        <v>0</v>
      </c>
      <c r="H4740" s="142">
        <v>0</v>
      </c>
      <c r="I4740" s="142">
        <v>12.22</v>
      </c>
      <c r="Q4740" s="30">
        <f t="shared" si="73"/>
        <v>12.22</v>
      </c>
    </row>
    <row r="4741" spans="1:17" x14ac:dyDescent="0.2">
      <c r="A4741" s="139" t="s">
        <v>9474</v>
      </c>
      <c r="B4741" s="140" t="s">
        <v>20036</v>
      </c>
      <c r="C4741" s="141">
        <v>212</v>
      </c>
      <c r="D4741" s="141">
        <v>1</v>
      </c>
      <c r="E4741" s="142">
        <v>186.61</v>
      </c>
      <c r="F4741" s="142">
        <v>53.96</v>
      </c>
      <c r="G4741" s="142">
        <v>16.39</v>
      </c>
      <c r="H4741" s="142">
        <v>3.04</v>
      </c>
      <c r="I4741" s="142">
        <v>73.39</v>
      </c>
      <c r="Q4741" s="30">
        <f t="shared" si="73"/>
        <v>73.39</v>
      </c>
    </row>
    <row r="4742" spans="1:17" x14ac:dyDescent="0.2">
      <c r="A4742" s="139" t="s">
        <v>9476</v>
      </c>
      <c r="B4742" s="140" t="s">
        <v>20037</v>
      </c>
      <c r="C4742" s="141">
        <v>90</v>
      </c>
      <c r="D4742" s="141">
        <v>0</v>
      </c>
      <c r="E4742" s="142">
        <v>0</v>
      </c>
      <c r="F4742" s="142">
        <v>22.9</v>
      </c>
      <c r="G4742" s="142">
        <v>0</v>
      </c>
      <c r="H4742" s="142">
        <v>0</v>
      </c>
      <c r="I4742" s="142">
        <v>22.9</v>
      </c>
      <c r="Q4742" s="30">
        <f t="shared" si="73"/>
        <v>22.9</v>
      </c>
    </row>
    <row r="4743" spans="1:17" x14ac:dyDescent="0.2">
      <c r="A4743" s="139" t="s">
        <v>9478</v>
      </c>
      <c r="B4743" s="140" t="s">
        <v>20038</v>
      </c>
      <c r="C4743" s="141">
        <v>255</v>
      </c>
      <c r="D4743" s="141">
        <v>1</v>
      </c>
      <c r="E4743" s="142">
        <v>20843.11</v>
      </c>
      <c r="F4743" s="142">
        <v>64.900000000000006</v>
      </c>
      <c r="G4743" s="142">
        <v>16.39</v>
      </c>
      <c r="H4743" s="142">
        <v>339.2</v>
      </c>
      <c r="I4743" s="142">
        <v>420.49</v>
      </c>
      <c r="Q4743" s="30">
        <f t="shared" si="73"/>
        <v>420.49</v>
      </c>
    </row>
    <row r="4744" spans="1:17" x14ac:dyDescent="0.2">
      <c r="A4744" s="139" t="s">
        <v>9480</v>
      </c>
      <c r="B4744" s="140" t="s">
        <v>20039</v>
      </c>
      <c r="C4744" s="141">
        <v>104</v>
      </c>
      <c r="D4744" s="141">
        <v>3</v>
      </c>
      <c r="E4744" s="142">
        <v>1649.24</v>
      </c>
      <c r="F4744" s="142">
        <v>26.47</v>
      </c>
      <c r="G4744" s="142">
        <v>49.18</v>
      </c>
      <c r="H4744" s="142">
        <v>26.84</v>
      </c>
      <c r="I4744" s="142">
        <v>102.49</v>
      </c>
      <c r="Q4744" s="30">
        <f t="shared" si="73"/>
        <v>102.49</v>
      </c>
    </row>
    <row r="4745" spans="1:17" x14ac:dyDescent="0.2">
      <c r="A4745" s="139" t="s">
        <v>9482</v>
      </c>
      <c r="B4745" s="140" t="s">
        <v>20040</v>
      </c>
      <c r="C4745" s="141">
        <v>72</v>
      </c>
      <c r="D4745" s="141">
        <v>0</v>
      </c>
      <c r="E4745" s="142">
        <v>0</v>
      </c>
      <c r="F4745" s="142">
        <v>18.329999999999998</v>
      </c>
      <c r="G4745" s="142">
        <v>0</v>
      </c>
      <c r="H4745" s="142">
        <v>0</v>
      </c>
      <c r="I4745" s="142">
        <v>18.329999999999998</v>
      </c>
      <c r="Q4745" s="30">
        <f t="shared" si="73"/>
        <v>18.329999999999998</v>
      </c>
    </row>
    <row r="4746" spans="1:17" x14ac:dyDescent="0.2">
      <c r="A4746" s="139" t="s">
        <v>9484</v>
      </c>
      <c r="B4746" s="140" t="s">
        <v>20041</v>
      </c>
      <c r="C4746" s="141">
        <v>594</v>
      </c>
      <c r="D4746" s="141">
        <v>8</v>
      </c>
      <c r="E4746" s="142">
        <v>22853.25</v>
      </c>
      <c r="F4746" s="142">
        <v>151.19</v>
      </c>
      <c r="G4746" s="142">
        <v>131.16</v>
      </c>
      <c r="H4746" s="142">
        <v>371.91</v>
      </c>
      <c r="I4746" s="142">
        <v>654.26</v>
      </c>
      <c r="Q4746" s="30">
        <f t="shared" si="73"/>
        <v>654.26</v>
      </c>
    </row>
    <row r="4747" spans="1:17" x14ac:dyDescent="0.2">
      <c r="A4747" s="139" t="s">
        <v>9486</v>
      </c>
      <c r="B4747" s="140" t="s">
        <v>20042</v>
      </c>
      <c r="C4747" s="141">
        <v>63</v>
      </c>
      <c r="D4747" s="141">
        <v>0</v>
      </c>
      <c r="E4747" s="142">
        <v>0</v>
      </c>
      <c r="F4747" s="142">
        <v>16.03</v>
      </c>
      <c r="G4747" s="142">
        <v>0</v>
      </c>
      <c r="H4747" s="142">
        <v>0</v>
      </c>
      <c r="I4747" s="142">
        <v>16.03</v>
      </c>
      <c r="Q4747" s="30">
        <f t="shared" si="73"/>
        <v>16.03</v>
      </c>
    </row>
    <row r="4748" spans="1:17" x14ac:dyDescent="0.2">
      <c r="A4748" s="139" t="s">
        <v>9488</v>
      </c>
      <c r="B4748" s="140" t="s">
        <v>20043</v>
      </c>
      <c r="C4748" s="141">
        <v>80</v>
      </c>
      <c r="D4748" s="141">
        <v>1</v>
      </c>
      <c r="E4748" s="142">
        <v>186.61</v>
      </c>
      <c r="F4748" s="142">
        <v>20.36</v>
      </c>
      <c r="G4748" s="142">
        <v>16.39</v>
      </c>
      <c r="H4748" s="142">
        <v>3.04</v>
      </c>
      <c r="I4748" s="142">
        <v>39.79</v>
      </c>
      <c r="Q4748" s="30">
        <f t="shared" si="73"/>
        <v>39.79</v>
      </c>
    </row>
    <row r="4749" spans="1:17" x14ac:dyDescent="0.2">
      <c r="A4749" s="139" t="s">
        <v>9490</v>
      </c>
      <c r="B4749" s="140" t="s">
        <v>20044</v>
      </c>
      <c r="C4749" s="141">
        <v>40</v>
      </c>
      <c r="D4749" s="141">
        <v>0</v>
      </c>
      <c r="E4749" s="142">
        <v>0</v>
      </c>
      <c r="F4749" s="142">
        <v>10.18</v>
      </c>
      <c r="G4749" s="142">
        <v>0</v>
      </c>
      <c r="H4749" s="142">
        <v>0</v>
      </c>
      <c r="I4749" s="142">
        <v>10.18</v>
      </c>
      <c r="Q4749" s="30">
        <f t="shared" si="73"/>
        <v>10.18</v>
      </c>
    </row>
    <row r="4750" spans="1:17" x14ac:dyDescent="0.2">
      <c r="A4750" s="139" t="s">
        <v>9492</v>
      </c>
      <c r="B4750" s="140" t="s">
        <v>20045</v>
      </c>
      <c r="C4750" s="141">
        <v>37</v>
      </c>
      <c r="D4750" s="141">
        <v>0</v>
      </c>
      <c r="E4750" s="142">
        <v>0</v>
      </c>
      <c r="F4750" s="142">
        <v>9.42</v>
      </c>
      <c r="G4750" s="142">
        <v>0</v>
      </c>
      <c r="H4750" s="142">
        <v>0</v>
      </c>
      <c r="I4750" s="142">
        <v>9.42</v>
      </c>
      <c r="Q4750" s="30">
        <f t="shared" si="73"/>
        <v>9.42</v>
      </c>
    </row>
    <row r="4751" spans="1:17" x14ac:dyDescent="0.2">
      <c r="A4751" s="139" t="s">
        <v>9494</v>
      </c>
      <c r="B4751" s="140" t="s">
        <v>20046</v>
      </c>
      <c r="C4751" s="141">
        <v>195</v>
      </c>
      <c r="D4751" s="141">
        <v>0</v>
      </c>
      <c r="E4751" s="142">
        <v>0</v>
      </c>
      <c r="F4751" s="142">
        <v>49.63</v>
      </c>
      <c r="G4751" s="142">
        <v>0</v>
      </c>
      <c r="H4751" s="142">
        <v>0</v>
      </c>
      <c r="I4751" s="142">
        <v>49.63</v>
      </c>
      <c r="Q4751" s="30">
        <f t="shared" ref="Q4751:Q4814" si="74">I4751+P4751</f>
        <v>49.63</v>
      </c>
    </row>
    <row r="4752" spans="1:17" x14ac:dyDescent="0.2">
      <c r="A4752" s="139" t="s">
        <v>9496</v>
      </c>
      <c r="B4752" s="140" t="s">
        <v>20047</v>
      </c>
      <c r="C4752" s="141">
        <v>56</v>
      </c>
      <c r="D4752" s="141">
        <v>0</v>
      </c>
      <c r="E4752" s="142">
        <v>0</v>
      </c>
      <c r="F4752" s="142">
        <v>14.26</v>
      </c>
      <c r="G4752" s="142">
        <v>0</v>
      </c>
      <c r="H4752" s="142">
        <v>0</v>
      </c>
      <c r="I4752" s="142">
        <v>14.26</v>
      </c>
      <c r="Q4752" s="30">
        <f t="shared" si="74"/>
        <v>14.26</v>
      </c>
    </row>
    <row r="4753" spans="1:17" x14ac:dyDescent="0.2">
      <c r="A4753" s="139" t="s">
        <v>9498</v>
      </c>
      <c r="B4753" s="140" t="s">
        <v>20048</v>
      </c>
      <c r="C4753" s="141">
        <v>76302</v>
      </c>
      <c r="D4753" s="141">
        <v>1116</v>
      </c>
      <c r="E4753" s="142">
        <v>711307.06</v>
      </c>
      <c r="F4753" s="142">
        <v>19421.28</v>
      </c>
      <c r="G4753" s="142">
        <v>18297.330000000002</v>
      </c>
      <c r="H4753" s="142">
        <v>11575.69</v>
      </c>
      <c r="I4753" s="142">
        <v>49294.3</v>
      </c>
      <c r="Q4753" s="30">
        <f t="shared" si="74"/>
        <v>49294.3</v>
      </c>
    </row>
    <row r="4754" spans="1:17" x14ac:dyDescent="0.2">
      <c r="A4754" s="139" t="s">
        <v>9500</v>
      </c>
      <c r="B4754" s="140" t="s">
        <v>20049</v>
      </c>
      <c r="C4754" s="141">
        <v>212</v>
      </c>
      <c r="D4754" s="141">
        <v>4</v>
      </c>
      <c r="E4754" s="142">
        <v>1731.81</v>
      </c>
      <c r="F4754" s="142">
        <v>53.96</v>
      </c>
      <c r="G4754" s="142">
        <v>65.58</v>
      </c>
      <c r="H4754" s="142">
        <v>28.18</v>
      </c>
      <c r="I4754" s="142">
        <v>147.72</v>
      </c>
      <c r="Q4754" s="30">
        <f t="shared" si="74"/>
        <v>147.72</v>
      </c>
    </row>
    <row r="4755" spans="1:17" x14ac:dyDescent="0.2">
      <c r="A4755" s="139" t="s">
        <v>9502</v>
      </c>
      <c r="B4755" s="140" t="s">
        <v>20050</v>
      </c>
      <c r="C4755" s="141">
        <v>105</v>
      </c>
      <c r="D4755" s="141">
        <v>0</v>
      </c>
      <c r="E4755" s="142">
        <v>0</v>
      </c>
      <c r="F4755" s="142">
        <v>26.73</v>
      </c>
      <c r="G4755" s="142">
        <v>0</v>
      </c>
      <c r="H4755" s="142">
        <v>0</v>
      </c>
      <c r="I4755" s="142">
        <v>26.73</v>
      </c>
      <c r="Q4755" s="30">
        <f t="shared" si="74"/>
        <v>26.73</v>
      </c>
    </row>
    <row r="4756" spans="1:17" x14ac:dyDescent="0.2">
      <c r="A4756" s="139" t="s">
        <v>9504</v>
      </c>
      <c r="B4756" s="140" t="s">
        <v>20051</v>
      </c>
      <c r="C4756" s="141">
        <v>1899</v>
      </c>
      <c r="D4756" s="141">
        <v>31</v>
      </c>
      <c r="E4756" s="142">
        <v>43657.51</v>
      </c>
      <c r="F4756" s="142">
        <v>483.35</v>
      </c>
      <c r="G4756" s="142">
        <v>508.26</v>
      </c>
      <c r="H4756" s="142">
        <v>710.47</v>
      </c>
      <c r="I4756" s="142">
        <v>1702.08</v>
      </c>
      <c r="Q4756" s="30">
        <f t="shared" si="74"/>
        <v>1702.08</v>
      </c>
    </row>
    <row r="4757" spans="1:17" x14ac:dyDescent="0.2">
      <c r="A4757" s="139" t="s">
        <v>9506</v>
      </c>
      <c r="B4757" s="140" t="s">
        <v>20052</v>
      </c>
      <c r="C4757" s="141">
        <v>63</v>
      </c>
      <c r="D4757" s="141">
        <v>0</v>
      </c>
      <c r="E4757" s="142">
        <v>0</v>
      </c>
      <c r="F4757" s="142">
        <v>16.03</v>
      </c>
      <c r="G4757" s="142">
        <v>0</v>
      </c>
      <c r="H4757" s="142">
        <v>0</v>
      </c>
      <c r="I4757" s="142">
        <v>16.03</v>
      </c>
      <c r="Q4757" s="30">
        <f t="shared" si="74"/>
        <v>16.03</v>
      </c>
    </row>
    <row r="4758" spans="1:17" x14ac:dyDescent="0.2">
      <c r="A4758" s="139" t="s">
        <v>9508</v>
      </c>
      <c r="B4758" s="140" t="s">
        <v>20053</v>
      </c>
      <c r="C4758" s="141">
        <v>76</v>
      </c>
      <c r="D4758" s="141">
        <v>1</v>
      </c>
      <c r="E4758" s="142">
        <v>18030.38</v>
      </c>
      <c r="F4758" s="142">
        <v>19.34</v>
      </c>
      <c r="G4758" s="142">
        <v>16.39</v>
      </c>
      <c r="H4758" s="142">
        <v>293.42</v>
      </c>
      <c r="I4758" s="142">
        <v>329.15</v>
      </c>
      <c r="Q4758" s="30">
        <f t="shared" si="74"/>
        <v>329.15</v>
      </c>
    </row>
    <row r="4759" spans="1:17" x14ac:dyDescent="0.2">
      <c r="A4759" s="139" t="s">
        <v>9510</v>
      </c>
      <c r="B4759" s="140" t="s">
        <v>20054</v>
      </c>
      <c r="C4759" s="141">
        <v>298</v>
      </c>
      <c r="D4759" s="141">
        <v>3</v>
      </c>
      <c r="E4759" s="142">
        <v>1559.47</v>
      </c>
      <c r="F4759" s="142">
        <v>75.849999999999994</v>
      </c>
      <c r="G4759" s="142">
        <v>49.18</v>
      </c>
      <c r="H4759" s="142">
        <v>25.38</v>
      </c>
      <c r="I4759" s="142">
        <v>150.41</v>
      </c>
      <c r="Q4759" s="30">
        <f t="shared" si="74"/>
        <v>150.41</v>
      </c>
    </row>
    <row r="4760" spans="1:17" x14ac:dyDescent="0.2">
      <c r="A4760" s="139" t="s">
        <v>9512</v>
      </c>
      <c r="B4760" s="140" t="s">
        <v>20055</v>
      </c>
      <c r="C4760" s="141">
        <v>103</v>
      </c>
      <c r="D4760" s="141">
        <v>1</v>
      </c>
      <c r="E4760" s="142">
        <v>186.61</v>
      </c>
      <c r="F4760" s="142">
        <v>26.22</v>
      </c>
      <c r="G4760" s="142">
        <v>16.39</v>
      </c>
      <c r="H4760" s="142">
        <v>3.04</v>
      </c>
      <c r="I4760" s="142">
        <v>45.65</v>
      </c>
      <c r="Q4760" s="30">
        <f t="shared" si="74"/>
        <v>45.65</v>
      </c>
    </row>
    <row r="4761" spans="1:17" x14ac:dyDescent="0.2">
      <c r="A4761" s="139" t="s">
        <v>9514</v>
      </c>
      <c r="B4761" s="140" t="s">
        <v>20056</v>
      </c>
      <c r="C4761" s="141">
        <v>169</v>
      </c>
      <c r="D4761" s="141">
        <v>0</v>
      </c>
      <c r="E4761" s="142">
        <v>0</v>
      </c>
      <c r="F4761" s="142">
        <v>43.02</v>
      </c>
      <c r="G4761" s="142">
        <v>0</v>
      </c>
      <c r="H4761" s="142">
        <v>0</v>
      </c>
      <c r="I4761" s="142">
        <v>43.02</v>
      </c>
      <c r="Q4761" s="30">
        <f t="shared" si="74"/>
        <v>43.02</v>
      </c>
    </row>
    <row r="4762" spans="1:17" x14ac:dyDescent="0.2">
      <c r="A4762" s="139" t="s">
        <v>9516</v>
      </c>
      <c r="B4762" s="140" t="s">
        <v>20057</v>
      </c>
      <c r="C4762" s="141">
        <v>199</v>
      </c>
      <c r="D4762" s="141">
        <v>1</v>
      </c>
      <c r="E4762" s="142">
        <v>37.32</v>
      </c>
      <c r="F4762" s="142">
        <v>50.65</v>
      </c>
      <c r="G4762" s="142">
        <v>16.39</v>
      </c>
      <c r="H4762" s="142">
        <v>0.61</v>
      </c>
      <c r="I4762" s="142">
        <v>67.650000000000006</v>
      </c>
      <c r="Q4762" s="30">
        <f t="shared" si="74"/>
        <v>67.650000000000006</v>
      </c>
    </row>
    <row r="4763" spans="1:17" x14ac:dyDescent="0.2">
      <c r="A4763" s="139" t="s">
        <v>9518</v>
      </c>
      <c r="B4763" s="140" t="s">
        <v>20058</v>
      </c>
      <c r="C4763" s="141">
        <v>52</v>
      </c>
      <c r="D4763" s="141">
        <v>2</v>
      </c>
      <c r="E4763" s="142">
        <v>373.22</v>
      </c>
      <c r="F4763" s="142">
        <v>13.23</v>
      </c>
      <c r="G4763" s="142">
        <v>32.79</v>
      </c>
      <c r="H4763" s="142">
        <v>6.07</v>
      </c>
      <c r="I4763" s="142">
        <v>52.09</v>
      </c>
      <c r="Q4763" s="30">
        <f t="shared" si="74"/>
        <v>52.09</v>
      </c>
    </row>
    <row r="4764" spans="1:17" x14ac:dyDescent="0.2">
      <c r="A4764" s="139" t="s">
        <v>9520</v>
      </c>
      <c r="B4764" s="140" t="s">
        <v>20059</v>
      </c>
      <c r="C4764" s="141">
        <v>132</v>
      </c>
      <c r="D4764" s="141">
        <v>0</v>
      </c>
      <c r="E4764" s="142">
        <v>0</v>
      </c>
      <c r="F4764" s="142">
        <v>33.6</v>
      </c>
      <c r="G4764" s="142">
        <v>0</v>
      </c>
      <c r="H4764" s="142">
        <v>0</v>
      </c>
      <c r="I4764" s="142">
        <v>33.6</v>
      </c>
      <c r="Q4764" s="30">
        <f t="shared" si="74"/>
        <v>33.6</v>
      </c>
    </row>
    <row r="4765" spans="1:17" x14ac:dyDescent="0.2">
      <c r="A4765" s="139" t="s">
        <v>20060</v>
      </c>
      <c r="B4765" s="140" t="s">
        <v>20061</v>
      </c>
      <c r="C4765" s="141">
        <v>107</v>
      </c>
      <c r="D4765" s="141">
        <v>2</v>
      </c>
      <c r="E4765" s="142">
        <v>373.22</v>
      </c>
      <c r="F4765" s="142">
        <v>27.23</v>
      </c>
      <c r="G4765" s="142">
        <v>32.79</v>
      </c>
      <c r="H4765" s="142">
        <v>6.07</v>
      </c>
      <c r="I4765" s="142">
        <v>66.09</v>
      </c>
      <c r="Q4765" s="30">
        <f t="shared" si="74"/>
        <v>66.09</v>
      </c>
    </row>
    <row r="4766" spans="1:17" x14ac:dyDescent="0.2">
      <c r="A4766" s="139" t="s">
        <v>9522</v>
      </c>
      <c r="B4766" s="140" t="s">
        <v>20062</v>
      </c>
      <c r="C4766" s="141">
        <v>47</v>
      </c>
      <c r="D4766" s="141">
        <v>0</v>
      </c>
      <c r="E4766" s="142">
        <v>0</v>
      </c>
      <c r="F4766" s="142">
        <v>11.96</v>
      </c>
      <c r="G4766" s="142">
        <v>0</v>
      </c>
      <c r="H4766" s="142">
        <v>0</v>
      </c>
      <c r="I4766" s="142">
        <v>11.96</v>
      </c>
      <c r="Q4766" s="30">
        <f t="shared" si="74"/>
        <v>11.96</v>
      </c>
    </row>
    <row r="4767" spans="1:17" x14ac:dyDescent="0.2">
      <c r="A4767" s="139" t="s">
        <v>9524</v>
      </c>
      <c r="B4767" s="140" t="s">
        <v>20063</v>
      </c>
      <c r="C4767" s="141">
        <v>477</v>
      </c>
      <c r="D4767" s="141">
        <v>10</v>
      </c>
      <c r="E4767" s="142">
        <v>2760.97</v>
      </c>
      <c r="F4767" s="142">
        <v>121.41</v>
      </c>
      <c r="G4767" s="142">
        <v>163.95</v>
      </c>
      <c r="H4767" s="142">
        <v>44.93</v>
      </c>
      <c r="I4767" s="142">
        <v>330.29</v>
      </c>
      <c r="Q4767" s="30">
        <f t="shared" si="74"/>
        <v>330.29</v>
      </c>
    </row>
    <row r="4768" spans="1:17" x14ac:dyDescent="0.2">
      <c r="A4768" s="139" t="s">
        <v>9526</v>
      </c>
      <c r="B4768" s="140" t="s">
        <v>20064</v>
      </c>
      <c r="C4768" s="141">
        <v>167</v>
      </c>
      <c r="D4768" s="141">
        <v>0</v>
      </c>
      <c r="E4768" s="142">
        <v>0</v>
      </c>
      <c r="F4768" s="142">
        <v>42.5</v>
      </c>
      <c r="G4768" s="142">
        <v>0</v>
      </c>
      <c r="H4768" s="142">
        <v>0</v>
      </c>
      <c r="I4768" s="142">
        <v>42.5</v>
      </c>
      <c r="Q4768" s="30">
        <f t="shared" si="74"/>
        <v>42.5</v>
      </c>
    </row>
    <row r="4769" spans="1:17" x14ac:dyDescent="0.2">
      <c r="A4769" s="139" t="s">
        <v>9528</v>
      </c>
      <c r="B4769" s="140" t="s">
        <v>20065</v>
      </c>
      <c r="C4769" s="141">
        <v>20</v>
      </c>
      <c r="D4769" s="141">
        <v>0</v>
      </c>
      <c r="E4769" s="142">
        <v>0</v>
      </c>
      <c r="F4769" s="142">
        <v>5.09</v>
      </c>
      <c r="G4769" s="142">
        <v>0</v>
      </c>
      <c r="H4769" s="142">
        <v>0</v>
      </c>
      <c r="I4769" s="142">
        <v>5.09</v>
      </c>
      <c r="Q4769" s="30">
        <f t="shared" si="74"/>
        <v>5.09</v>
      </c>
    </row>
    <row r="4770" spans="1:17" x14ac:dyDescent="0.2">
      <c r="A4770" s="139" t="s">
        <v>9530</v>
      </c>
      <c r="B4770" s="140" t="s">
        <v>20066</v>
      </c>
      <c r="C4770" s="141">
        <v>178</v>
      </c>
      <c r="D4770" s="141">
        <v>0</v>
      </c>
      <c r="E4770" s="142">
        <v>0</v>
      </c>
      <c r="F4770" s="142">
        <v>45.3</v>
      </c>
      <c r="G4770" s="142">
        <v>0</v>
      </c>
      <c r="H4770" s="142">
        <v>0</v>
      </c>
      <c r="I4770" s="142">
        <v>45.3</v>
      </c>
      <c r="Q4770" s="30">
        <f t="shared" si="74"/>
        <v>45.3</v>
      </c>
    </row>
    <row r="4771" spans="1:17" x14ac:dyDescent="0.2">
      <c r="A4771" s="139" t="s">
        <v>9532</v>
      </c>
      <c r="B4771" s="140" t="s">
        <v>20067</v>
      </c>
      <c r="C4771" s="141">
        <v>86</v>
      </c>
      <c r="D4771" s="141">
        <v>0</v>
      </c>
      <c r="E4771" s="142">
        <v>0</v>
      </c>
      <c r="F4771" s="142">
        <v>21.89</v>
      </c>
      <c r="G4771" s="142">
        <v>0</v>
      </c>
      <c r="H4771" s="142">
        <v>0</v>
      </c>
      <c r="I4771" s="142">
        <v>21.89</v>
      </c>
      <c r="Q4771" s="30">
        <f t="shared" si="74"/>
        <v>21.89</v>
      </c>
    </row>
    <row r="4772" spans="1:17" x14ac:dyDescent="0.2">
      <c r="A4772" s="139" t="s">
        <v>9534</v>
      </c>
      <c r="B4772" s="140" t="s">
        <v>20068</v>
      </c>
      <c r="C4772" s="141">
        <v>290</v>
      </c>
      <c r="D4772" s="141">
        <v>8</v>
      </c>
      <c r="E4772" s="142">
        <v>2827.29</v>
      </c>
      <c r="F4772" s="142">
        <v>73.819999999999993</v>
      </c>
      <c r="G4772" s="142">
        <v>131.16</v>
      </c>
      <c r="H4772" s="142">
        <v>46.01</v>
      </c>
      <c r="I4772" s="142">
        <v>250.99</v>
      </c>
      <c r="Q4772" s="30">
        <f t="shared" si="74"/>
        <v>250.99</v>
      </c>
    </row>
    <row r="4773" spans="1:17" x14ac:dyDescent="0.2">
      <c r="A4773" s="139" t="s">
        <v>9536</v>
      </c>
      <c r="B4773" s="140" t="s">
        <v>20069</v>
      </c>
      <c r="C4773" s="141">
        <v>180</v>
      </c>
      <c r="D4773" s="141">
        <v>0</v>
      </c>
      <c r="E4773" s="142">
        <v>0</v>
      </c>
      <c r="F4773" s="142">
        <v>45.82</v>
      </c>
      <c r="G4773" s="142">
        <v>0</v>
      </c>
      <c r="H4773" s="142">
        <v>0</v>
      </c>
      <c r="I4773" s="142">
        <v>45.82</v>
      </c>
      <c r="Q4773" s="30">
        <f t="shared" si="74"/>
        <v>45.82</v>
      </c>
    </row>
    <row r="4774" spans="1:17" x14ac:dyDescent="0.2">
      <c r="A4774" s="139" t="s">
        <v>9538</v>
      </c>
      <c r="B4774" s="140" t="s">
        <v>20070</v>
      </c>
      <c r="C4774" s="141">
        <v>56</v>
      </c>
      <c r="D4774" s="141">
        <v>0</v>
      </c>
      <c r="E4774" s="142">
        <v>0</v>
      </c>
      <c r="F4774" s="142">
        <v>14.26</v>
      </c>
      <c r="G4774" s="142">
        <v>0</v>
      </c>
      <c r="H4774" s="142">
        <v>0</v>
      </c>
      <c r="I4774" s="142">
        <v>14.26</v>
      </c>
      <c r="Q4774" s="30">
        <f t="shared" si="74"/>
        <v>14.26</v>
      </c>
    </row>
    <row r="4775" spans="1:17" x14ac:dyDescent="0.2">
      <c r="A4775" s="139" t="s">
        <v>9540</v>
      </c>
      <c r="B4775" s="140" t="s">
        <v>20071</v>
      </c>
      <c r="C4775" s="141">
        <v>198</v>
      </c>
      <c r="D4775" s="141">
        <v>8</v>
      </c>
      <c r="E4775" s="142">
        <v>5758.57</v>
      </c>
      <c r="F4775" s="142">
        <v>50.4</v>
      </c>
      <c r="G4775" s="142">
        <v>131.16</v>
      </c>
      <c r="H4775" s="142">
        <v>93.71</v>
      </c>
      <c r="I4775" s="142">
        <v>275.27</v>
      </c>
      <c r="Q4775" s="30">
        <f t="shared" si="74"/>
        <v>275.27</v>
      </c>
    </row>
    <row r="4776" spans="1:17" x14ac:dyDescent="0.2">
      <c r="A4776" s="139" t="s">
        <v>9542</v>
      </c>
      <c r="B4776" s="140" t="s">
        <v>20072</v>
      </c>
      <c r="C4776" s="141">
        <v>24</v>
      </c>
      <c r="D4776" s="141">
        <v>0</v>
      </c>
      <c r="E4776" s="142">
        <v>0</v>
      </c>
      <c r="F4776" s="142">
        <v>6.11</v>
      </c>
      <c r="G4776" s="142">
        <v>0</v>
      </c>
      <c r="H4776" s="142">
        <v>0</v>
      </c>
      <c r="I4776" s="142">
        <v>6.11</v>
      </c>
      <c r="Q4776" s="30">
        <f t="shared" si="74"/>
        <v>6.11</v>
      </c>
    </row>
    <row r="4777" spans="1:17" x14ac:dyDescent="0.2">
      <c r="A4777" s="139" t="s">
        <v>9544</v>
      </c>
      <c r="B4777" s="140" t="s">
        <v>20073</v>
      </c>
      <c r="C4777" s="141">
        <v>146</v>
      </c>
      <c r="D4777" s="141">
        <v>1</v>
      </c>
      <c r="E4777" s="142">
        <v>186.61</v>
      </c>
      <c r="F4777" s="142">
        <v>37.159999999999997</v>
      </c>
      <c r="G4777" s="142">
        <v>16.39</v>
      </c>
      <c r="H4777" s="142">
        <v>3.04</v>
      </c>
      <c r="I4777" s="142">
        <v>56.59</v>
      </c>
      <c r="Q4777" s="30">
        <f t="shared" si="74"/>
        <v>56.59</v>
      </c>
    </row>
    <row r="4778" spans="1:17" x14ac:dyDescent="0.2">
      <c r="A4778" s="139" t="s">
        <v>9546</v>
      </c>
      <c r="B4778" s="140" t="s">
        <v>20074</v>
      </c>
      <c r="C4778" s="141">
        <v>142</v>
      </c>
      <c r="D4778" s="141">
        <v>2</v>
      </c>
      <c r="E4778" s="142">
        <v>223.93</v>
      </c>
      <c r="F4778" s="142">
        <v>36.14</v>
      </c>
      <c r="G4778" s="142">
        <v>32.79</v>
      </c>
      <c r="H4778" s="142">
        <v>3.65</v>
      </c>
      <c r="I4778" s="142">
        <v>72.58</v>
      </c>
      <c r="Q4778" s="30">
        <f t="shared" si="74"/>
        <v>72.58</v>
      </c>
    </row>
    <row r="4779" spans="1:17" x14ac:dyDescent="0.2">
      <c r="A4779" s="139" t="s">
        <v>9548</v>
      </c>
      <c r="B4779" s="140" t="s">
        <v>20075</v>
      </c>
      <c r="C4779" s="141">
        <v>80</v>
      </c>
      <c r="D4779" s="141">
        <v>0</v>
      </c>
      <c r="E4779" s="142">
        <v>0</v>
      </c>
      <c r="F4779" s="142">
        <v>20.36</v>
      </c>
      <c r="G4779" s="142">
        <v>0</v>
      </c>
      <c r="H4779" s="142">
        <v>0</v>
      </c>
      <c r="I4779" s="142">
        <v>20.36</v>
      </c>
      <c r="Q4779" s="30">
        <f t="shared" si="74"/>
        <v>20.36</v>
      </c>
    </row>
    <row r="4780" spans="1:17" x14ac:dyDescent="0.2">
      <c r="A4780" s="139" t="s">
        <v>9550</v>
      </c>
      <c r="B4780" s="140" t="s">
        <v>20076</v>
      </c>
      <c r="C4780" s="141">
        <v>147</v>
      </c>
      <c r="D4780" s="141">
        <v>4</v>
      </c>
      <c r="E4780" s="142">
        <v>811.98</v>
      </c>
      <c r="F4780" s="142">
        <v>37.42</v>
      </c>
      <c r="G4780" s="142">
        <v>65.58</v>
      </c>
      <c r="H4780" s="142">
        <v>13.22</v>
      </c>
      <c r="I4780" s="142">
        <v>116.22</v>
      </c>
      <c r="Q4780" s="30">
        <f t="shared" si="74"/>
        <v>116.22</v>
      </c>
    </row>
    <row r="4781" spans="1:17" x14ac:dyDescent="0.2">
      <c r="A4781" s="139" t="s">
        <v>9552</v>
      </c>
      <c r="B4781" s="140" t="s">
        <v>20077</v>
      </c>
      <c r="C4781" s="141">
        <v>57</v>
      </c>
      <c r="D4781" s="141">
        <v>1</v>
      </c>
      <c r="E4781" s="142">
        <v>528.74</v>
      </c>
      <c r="F4781" s="142">
        <v>14.51</v>
      </c>
      <c r="G4781" s="142">
        <v>16.39</v>
      </c>
      <c r="H4781" s="142">
        <v>8.61</v>
      </c>
      <c r="I4781" s="142">
        <v>39.51</v>
      </c>
      <c r="Q4781" s="30">
        <f t="shared" si="74"/>
        <v>39.51</v>
      </c>
    </row>
    <row r="4782" spans="1:17" x14ac:dyDescent="0.2">
      <c r="A4782" s="139" t="s">
        <v>9554</v>
      </c>
      <c r="B4782" s="140" t="s">
        <v>20078</v>
      </c>
      <c r="C4782" s="141">
        <v>2905</v>
      </c>
      <c r="D4782" s="141">
        <v>71</v>
      </c>
      <c r="E4782" s="142">
        <v>20711.669999999998</v>
      </c>
      <c r="F4782" s="142">
        <v>739.42</v>
      </c>
      <c r="G4782" s="142">
        <v>1164.08</v>
      </c>
      <c r="H4782" s="142">
        <v>337.06</v>
      </c>
      <c r="I4782" s="142">
        <v>2240.56</v>
      </c>
      <c r="Q4782" s="30">
        <f t="shared" si="74"/>
        <v>2240.56</v>
      </c>
    </row>
    <row r="4783" spans="1:17" x14ac:dyDescent="0.2">
      <c r="A4783" s="139" t="s">
        <v>9556</v>
      </c>
      <c r="B4783" s="140" t="s">
        <v>20079</v>
      </c>
      <c r="C4783" s="141">
        <v>313</v>
      </c>
      <c r="D4783" s="141">
        <v>1</v>
      </c>
      <c r="E4783" s="142">
        <v>119.55</v>
      </c>
      <c r="F4783" s="142">
        <v>79.67</v>
      </c>
      <c r="G4783" s="142">
        <v>16.39</v>
      </c>
      <c r="H4783" s="142">
        <v>1.94</v>
      </c>
      <c r="I4783" s="142">
        <v>98</v>
      </c>
      <c r="Q4783" s="30">
        <f t="shared" si="74"/>
        <v>98</v>
      </c>
    </row>
    <row r="4784" spans="1:17" x14ac:dyDescent="0.2">
      <c r="A4784" s="139" t="s">
        <v>9558</v>
      </c>
      <c r="B4784" s="140" t="s">
        <v>20080</v>
      </c>
      <c r="C4784" s="141">
        <v>424</v>
      </c>
      <c r="D4784" s="141">
        <v>3</v>
      </c>
      <c r="E4784" s="142">
        <v>629.16999999999996</v>
      </c>
      <c r="F4784" s="142">
        <v>107.92</v>
      </c>
      <c r="G4784" s="142">
        <v>49.18</v>
      </c>
      <c r="H4784" s="142">
        <v>10.24</v>
      </c>
      <c r="I4784" s="142">
        <v>167.34</v>
      </c>
      <c r="Q4784" s="30">
        <f t="shared" si="74"/>
        <v>167.34</v>
      </c>
    </row>
    <row r="4785" spans="1:17" x14ac:dyDescent="0.2">
      <c r="A4785" s="139" t="s">
        <v>9560</v>
      </c>
      <c r="B4785" s="140" t="s">
        <v>20081</v>
      </c>
      <c r="C4785" s="141">
        <v>151</v>
      </c>
      <c r="D4785" s="141">
        <v>0</v>
      </c>
      <c r="E4785" s="142">
        <v>0</v>
      </c>
      <c r="F4785" s="142">
        <v>38.43</v>
      </c>
      <c r="G4785" s="142">
        <v>0</v>
      </c>
      <c r="H4785" s="142">
        <v>0</v>
      </c>
      <c r="I4785" s="142">
        <v>38.43</v>
      </c>
      <c r="Q4785" s="30">
        <f t="shared" si="74"/>
        <v>38.43</v>
      </c>
    </row>
    <row r="4786" spans="1:17" x14ac:dyDescent="0.2">
      <c r="A4786" s="139" t="s">
        <v>9562</v>
      </c>
      <c r="B4786" s="140" t="s">
        <v>20082</v>
      </c>
      <c r="C4786" s="141">
        <v>23</v>
      </c>
      <c r="D4786" s="141">
        <v>0</v>
      </c>
      <c r="E4786" s="142">
        <v>0</v>
      </c>
      <c r="F4786" s="142">
        <v>5.86</v>
      </c>
      <c r="G4786" s="142">
        <v>0</v>
      </c>
      <c r="H4786" s="142">
        <v>0</v>
      </c>
      <c r="I4786" s="142">
        <v>5.86</v>
      </c>
      <c r="Q4786" s="30">
        <f t="shared" si="74"/>
        <v>5.86</v>
      </c>
    </row>
    <row r="4787" spans="1:17" x14ac:dyDescent="0.2">
      <c r="A4787" s="139" t="s">
        <v>9564</v>
      </c>
      <c r="B4787" s="140" t="s">
        <v>20083</v>
      </c>
      <c r="C4787" s="141">
        <v>43</v>
      </c>
      <c r="D4787" s="141">
        <v>0</v>
      </c>
      <c r="E4787" s="142">
        <v>0</v>
      </c>
      <c r="F4787" s="142">
        <v>10.94</v>
      </c>
      <c r="G4787" s="142">
        <v>0</v>
      </c>
      <c r="H4787" s="142">
        <v>0</v>
      </c>
      <c r="I4787" s="142">
        <v>10.94</v>
      </c>
      <c r="Q4787" s="30">
        <f t="shared" si="74"/>
        <v>10.94</v>
      </c>
    </row>
    <row r="4788" spans="1:17" x14ac:dyDescent="0.2">
      <c r="A4788" s="139" t="s">
        <v>9566</v>
      </c>
      <c r="B4788" s="140" t="s">
        <v>20084</v>
      </c>
      <c r="C4788" s="141">
        <v>59</v>
      </c>
      <c r="D4788" s="141">
        <v>0</v>
      </c>
      <c r="E4788" s="142">
        <v>0</v>
      </c>
      <c r="F4788" s="142">
        <v>15.02</v>
      </c>
      <c r="G4788" s="142">
        <v>0</v>
      </c>
      <c r="H4788" s="142">
        <v>0</v>
      </c>
      <c r="I4788" s="142">
        <v>15.02</v>
      </c>
      <c r="Q4788" s="30">
        <f t="shared" si="74"/>
        <v>15.02</v>
      </c>
    </row>
    <row r="4789" spans="1:17" x14ac:dyDescent="0.2">
      <c r="A4789" s="139" t="s">
        <v>9568</v>
      </c>
      <c r="B4789" s="140" t="s">
        <v>20085</v>
      </c>
      <c r="C4789" s="141">
        <v>105</v>
      </c>
      <c r="D4789" s="141">
        <v>0</v>
      </c>
      <c r="E4789" s="142">
        <v>0</v>
      </c>
      <c r="F4789" s="142">
        <v>26.73</v>
      </c>
      <c r="G4789" s="142">
        <v>0</v>
      </c>
      <c r="H4789" s="142">
        <v>0</v>
      </c>
      <c r="I4789" s="142">
        <v>26.73</v>
      </c>
      <c r="Q4789" s="30">
        <f t="shared" si="74"/>
        <v>26.73</v>
      </c>
    </row>
    <row r="4790" spans="1:17" x14ac:dyDescent="0.2">
      <c r="A4790" s="139" t="s">
        <v>9570</v>
      </c>
      <c r="B4790" s="140" t="s">
        <v>20086</v>
      </c>
      <c r="C4790" s="141">
        <v>50</v>
      </c>
      <c r="D4790" s="141">
        <v>0</v>
      </c>
      <c r="E4790" s="142">
        <v>0</v>
      </c>
      <c r="F4790" s="142">
        <v>12.73</v>
      </c>
      <c r="G4790" s="142">
        <v>0</v>
      </c>
      <c r="H4790" s="142">
        <v>0</v>
      </c>
      <c r="I4790" s="142">
        <v>12.73</v>
      </c>
      <c r="Q4790" s="30">
        <f t="shared" si="74"/>
        <v>12.73</v>
      </c>
    </row>
    <row r="4791" spans="1:17" x14ac:dyDescent="0.2">
      <c r="A4791" s="139" t="s">
        <v>9572</v>
      </c>
      <c r="B4791" s="140" t="s">
        <v>20087</v>
      </c>
      <c r="C4791" s="141">
        <v>420</v>
      </c>
      <c r="D4791" s="141">
        <v>1</v>
      </c>
      <c r="E4791" s="142">
        <v>775.56</v>
      </c>
      <c r="F4791" s="142">
        <v>106.9</v>
      </c>
      <c r="G4791" s="142">
        <v>16.39</v>
      </c>
      <c r="H4791" s="142">
        <v>12.62</v>
      </c>
      <c r="I4791" s="142">
        <v>135.91</v>
      </c>
      <c r="Q4791" s="30">
        <f t="shared" si="74"/>
        <v>135.91</v>
      </c>
    </row>
    <row r="4792" spans="1:17" x14ac:dyDescent="0.2">
      <c r="A4792" s="139" t="s">
        <v>9574</v>
      </c>
      <c r="B4792" s="140" t="s">
        <v>20088</v>
      </c>
      <c r="C4792" s="141">
        <v>48</v>
      </c>
      <c r="D4792" s="141">
        <v>0</v>
      </c>
      <c r="E4792" s="142">
        <v>0</v>
      </c>
      <c r="F4792" s="142">
        <v>12.22</v>
      </c>
      <c r="G4792" s="142">
        <v>0</v>
      </c>
      <c r="H4792" s="142">
        <v>0</v>
      </c>
      <c r="I4792" s="142">
        <v>12.22</v>
      </c>
      <c r="Q4792" s="30">
        <f t="shared" si="74"/>
        <v>12.22</v>
      </c>
    </row>
    <row r="4793" spans="1:17" x14ac:dyDescent="0.2">
      <c r="A4793" s="139" t="s">
        <v>9576</v>
      </c>
      <c r="B4793" s="140" t="s">
        <v>20089</v>
      </c>
      <c r="C4793" s="141">
        <v>978</v>
      </c>
      <c r="D4793" s="141">
        <v>17</v>
      </c>
      <c r="E4793" s="142">
        <v>7381.3</v>
      </c>
      <c r="F4793" s="142">
        <v>248.94</v>
      </c>
      <c r="G4793" s="142">
        <v>278.72000000000003</v>
      </c>
      <c r="H4793" s="142">
        <v>120.12</v>
      </c>
      <c r="I4793" s="142">
        <v>647.78</v>
      </c>
      <c r="Q4793" s="30">
        <f t="shared" si="74"/>
        <v>647.78</v>
      </c>
    </row>
    <row r="4794" spans="1:17" x14ac:dyDescent="0.2">
      <c r="A4794" s="139" t="s">
        <v>9578</v>
      </c>
      <c r="B4794" s="140" t="s">
        <v>20090</v>
      </c>
      <c r="C4794" s="141">
        <v>187</v>
      </c>
      <c r="D4794" s="141">
        <v>1</v>
      </c>
      <c r="E4794" s="142">
        <v>186.61</v>
      </c>
      <c r="F4794" s="142">
        <v>47.6</v>
      </c>
      <c r="G4794" s="142">
        <v>16.39</v>
      </c>
      <c r="H4794" s="142">
        <v>3.04</v>
      </c>
      <c r="I4794" s="142">
        <v>67.03</v>
      </c>
      <c r="Q4794" s="30">
        <f t="shared" si="74"/>
        <v>67.03</v>
      </c>
    </row>
    <row r="4795" spans="1:17" x14ac:dyDescent="0.2">
      <c r="A4795" s="139" t="s">
        <v>9580</v>
      </c>
      <c r="B4795" s="140" t="s">
        <v>20091</v>
      </c>
      <c r="C4795" s="141">
        <v>89</v>
      </c>
      <c r="D4795" s="141">
        <v>0</v>
      </c>
      <c r="E4795" s="142">
        <v>0</v>
      </c>
      <c r="F4795" s="142">
        <v>22.66</v>
      </c>
      <c r="G4795" s="142">
        <v>0</v>
      </c>
      <c r="H4795" s="142">
        <v>0</v>
      </c>
      <c r="I4795" s="142">
        <v>22.66</v>
      </c>
      <c r="Q4795" s="30">
        <f t="shared" si="74"/>
        <v>22.66</v>
      </c>
    </row>
    <row r="4796" spans="1:17" x14ac:dyDescent="0.2">
      <c r="A4796" s="139" t="s">
        <v>9582</v>
      </c>
      <c r="B4796" s="140" t="s">
        <v>20092</v>
      </c>
      <c r="C4796" s="141">
        <v>155</v>
      </c>
      <c r="D4796" s="141">
        <v>0</v>
      </c>
      <c r="E4796" s="142">
        <v>0</v>
      </c>
      <c r="F4796" s="142">
        <v>39.46</v>
      </c>
      <c r="G4796" s="142">
        <v>0</v>
      </c>
      <c r="H4796" s="142">
        <v>0</v>
      </c>
      <c r="I4796" s="142">
        <v>39.46</v>
      </c>
      <c r="Q4796" s="30">
        <f t="shared" si="74"/>
        <v>39.46</v>
      </c>
    </row>
    <row r="4797" spans="1:17" x14ac:dyDescent="0.2">
      <c r="A4797" s="139" t="s">
        <v>9584</v>
      </c>
      <c r="B4797" s="140" t="s">
        <v>20093</v>
      </c>
      <c r="C4797" s="141">
        <v>187</v>
      </c>
      <c r="D4797" s="141">
        <v>2</v>
      </c>
      <c r="E4797" s="142">
        <v>74.64</v>
      </c>
      <c r="F4797" s="142">
        <v>47.6</v>
      </c>
      <c r="G4797" s="142">
        <v>32.79</v>
      </c>
      <c r="H4797" s="142">
        <v>1.22</v>
      </c>
      <c r="I4797" s="142">
        <v>81.61</v>
      </c>
      <c r="Q4797" s="30">
        <f t="shared" si="74"/>
        <v>81.61</v>
      </c>
    </row>
    <row r="4798" spans="1:17" x14ac:dyDescent="0.2">
      <c r="A4798" s="139" t="s">
        <v>9586</v>
      </c>
      <c r="B4798" s="140" t="s">
        <v>20094</v>
      </c>
      <c r="C4798" s="141">
        <v>141</v>
      </c>
      <c r="D4798" s="141">
        <v>0</v>
      </c>
      <c r="E4798" s="142">
        <v>0</v>
      </c>
      <c r="F4798" s="142">
        <v>35.89</v>
      </c>
      <c r="G4798" s="142">
        <v>0</v>
      </c>
      <c r="H4798" s="142">
        <v>0</v>
      </c>
      <c r="I4798" s="142">
        <v>35.89</v>
      </c>
      <c r="Q4798" s="30">
        <f t="shared" si="74"/>
        <v>35.89</v>
      </c>
    </row>
    <row r="4799" spans="1:17" x14ac:dyDescent="0.2">
      <c r="A4799" s="139" t="s">
        <v>9588</v>
      </c>
      <c r="B4799" s="140" t="s">
        <v>20095</v>
      </c>
      <c r="C4799" s="141">
        <v>23</v>
      </c>
      <c r="D4799" s="141">
        <v>0</v>
      </c>
      <c r="E4799" s="142">
        <v>0</v>
      </c>
      <c r="F4799" s="142">
        <v>5.86</v>
      </c>
      <c r="G4799" s="142">
        <v>0</v>
      </c>
      <c r="H4799" s="142">
        <v>0</v>
      </c>
      <c r="I4799" s="142">
        <v>5.86</v>
      </c>
      <c r="Q4799" s="30">
        <f t="shared" si="74"/>
        <v>5.86</v>
      </c>
    </row>
    <row r="4800" spans="1:17" x14ac:dyDescent="0.2">
      <c r="A4800" s="139" t="s">
        <v>9590</v>
      </c>
      <c r="B4800" s="140" t="s">
        <v>20096</v>
      </c>
      <c r="C4800" s="141">
        <v>73</v>
      </c>
      <c r="D4800" s="141">
        <v>0</v>
      </c>
      <c r="E4800" s="142">
        <v>0</v>
      </c>
      <c r="F4800" s="142">
        <v>18.579999999999998</v>
      </c>
      <c r="G4800" s="142">
        <v>0</v>
      </c>
      <c r="H4800" s="142">
        <v>0</v>
      </c>
      <c r="I4800" s="142">
        <v>18.579999999999998</v>
      </c>
      <c r="Q4800" s="30">
        <f t="shared" si="74"/>
        <v>18.579999999999998</v>
      </c>
    </row>
    <row r="4801" spans="1:17" x14ac:dyDescent="0.2">
      <c r="A4801" s="139" t="s">
        <v>9592</v>
      </c>
      <c r="B4801" s="140" t="s">
        <v>20097</v>
      </c>
      <c r="C4801" s="141">
        <v>478</v>
      </c>
      <c r="D4801" s="141">
        <v>6</v>
      </c>
      <c r="E4801" s="142">
        <v>9679.0499999999993</v>
      </c>
      <c r="F4801" s="142">
        <v>121.66</v>
      </c>
      <c r="G4801" s="142">
        <v>98.38</v>
      </c>
      <c r="H4801" s="142">
        <v>157.51</v>
      </c>
      <c r="I4801" s="142">
        <v>377.55</v>
      </c>
      <c r="Q4801" s="30">
        <f t="shared" si="74"/>
        <v>377.55</v>
      </c>
    </row>
    <row r="4802" spans="1:17" x14ac:dyDescent="0.2">
      <c r="A4802" s="139" t="s">
        <v>9594</v>
      </c>
      <c r="B4802" s="140" t="s">
        <v>20098</v>
      </c>
      <c r="C4802" s="141">
        <v>948</v>
      </c>
      <c r="D4802" s="141">
        <v>14</v>
      </c>
      <c r="E4802" s="142">
        <v>29879.52</v>
      </c>
      <c r="F4802" s="142">
        <v>241.3</v>
      </c>
      <c r="G4802" s="142">
        <v>229.54</v>
      </c>
      <c r="H4802" s="142">
        <v>486.26</v>
      </c>
      <c r="I4802" s="142">
        <v>957.1</v>
      </c>
      <c r="Q4802" s="30">
        <f t="shared" si="74"/>
        <v>957.1</v>
      </c>
    </row>
    <row r="4803" spans="1:17" x14ac:dyDescent="0.2">
      <c r="A4803" s="139" t="s">
        <v>9596</v>
      </c>
      <c r="B4803" s="140" t="s">
        <v>20099</v>
      </c>
      <c r="C4803" s="141">
        <v>44</v>
      </c>
      <c r="D4803" s="141">
        <v>1</v>
      </c>
      <c r="E4803" s="142">
        <v>186.61</v>
      </c>
      <c r="F4803" s="142">
        <v>11.2</v>
      </c>
      <c r="G4803" s="142">
        <v>16.39</v>
      </c>
      <c r="H4803" s="142">
        <v>3.04</v>
      </c>
      <c r="I4803" s="142">
        <v>30.63</v>
      </c>
      <c r="Q4803" s="30">
        <f t="shared" si="74"/>
        <v>30.63</v>
      </c>
    </row>
    <row r="4804" spans="1:17" x14ac:dyDescent="0.2">
      <c r="A4804" s="139" t="s">
        <v>9598</v>
      </c>
      <c r="B4804" s="140" t="s">
        <v>20100</v>
      </c>
      <c r="C4804" s="141">
        <v>75</v>
      </c>
      <c r="D4804" s="141">
        <v>0</v>
      </c>
      <c r="E4804" s="142">
        <v>0</v>
      </c>
      <c r="F4804" s="142">
        <v>19.09</v>
      </c>
      <c r="G4804" s="142">
        <v>0</v>
      </c>
      <c r="H4804" s="142">
        <v>0</v>
      </c>
      <c r="I4804" s="142">
        <v>19.09</v>
      </c>
      <c r="Q4804" s="30">
        <f t="shared" si="74"/>
        <v>19.09</v>
      </c>
    </row>
    <row r="4805" spans="1:17" x14ac:dyDescent="0.2">
      <c r="A4805" s="139" t="s">
        <v>9600</v>
      </c>
      <c r="B4805" s="140" t="s">
        <v>20101</v>
      </c>
      <c r="C4805" s="141">
        <v>50</v>
      </c>
      <c r="D4805" s="141">
        <v>0</v>
      </c>
      <c r="E4805" s="142">
        <v>0</v>
      </c>
      <c r="F4805" s="142">
        <v>12.73</v>
      </c>
      <c r="G4805" s="142">
        <v>0</v>
      </c>
      <c r="H4805" s="142">
        <v>0</v>
      </c>
      <c r="I4805" s="142">
        <v>12.73</v>
      </c>
      <c r="Q4805" s="30">
        <f t="shared" si="74"/>
        <v>12.73</v>
      </c>
    </row>
    <row r="4806" spans="1:17" x14ac:dyDescent="0.2">
      <c r="A4806" s="139" t="s">
        <v>9602</v>
      </c>
      <c r="B4806" s="140" t="s">
        <v>20102</v>
      </c>
      <c r="C4806" s="141">
        <v>55</v>
      </c>
      <c r="D4806" s="141">
        <v>1</v>
      </c>
      <c r="E4806" s="142">
        <v>186.61</v>
      </c>
      <c r="F4806" s="142">
        <v>14</v>
      </c>
      <c r="G4806" s="142">
        <v>16.39</v>
      </c>
      <c r="H4806" s="142">
        <v>3.04</v>
      </c>
      <c r="I4806" s="142">
        <v>33.43</v>
      </c>
      <c r="Q4806" s="30">
        <f t="shared" si="74"/>
        <v>33.43</v>
      </c>
    </row>
    <row r="4807" spans="1:17" x14ac:dyDescent="0.2">
      <c r="A4807" s="139" t="s">
        <v>9604</v>
      </c>
      <c r="B4807" s="140" t="s">
        <v>20103</v>
      </c>
      <c r="C4807" s="141">
        <v>47</v>
      </c>
      <c r="D4807" s="141">
        <v>0</v>
      </c>
      <c r="E4807" s="142">
        <v>0</v>
      </c>
      <c r="F4807" s="142">
        <v>11.96</v>
      </c>
      <c r="G4807" s="142">
        <v>0</v>
      </c>
      <c r="H4807" s="142">
        <v>0</v>
      </c>
      <c r="I4807" s="142">
        <v>11.96</v>
      </c>
      <c r="Q4807" s="30">
        <f t="shared" si="74"/>
        <v>11.96</v>
      </c>
    </row>
    <row r="4808" spans="1:17" x14ac:dyDescent="0.2">
      <c r="A4808" s="139" t="s">
        <v>9606</v>
      </c>
      <c r="B4808" s="140" t="s">
        <v>20104</v>
      </c>
      <c r="C4808" s="141">
        <v>84</v>
      </c>
      <c r="D4808" s="141">
        <v>2</v>
      </c>
      <c r="E4808" s="142">
        <v>373.22</v>
      </c>
      <c r="F4808" s="142">
        <v>21.38</v>
      </c>
      <c r="G4808" s="142">
        <v>32.79</v>
      </c>
      <c r="H4808" s="142">
        <v>6.07</v>
      </c>
      <c r="I4808" s="142">
        <v>60.24</v>
      </c>
      <c r="Q4808" s="30">
        <f t="shared" si="74"/>
        <v>60.24</v>
      </c>
    </row>
    <row r="4809" spans="1:17" x14ac:dyDescent="0.2">
      <c r="A4809" s="139" t="s">
        <v>9608</v>
      </c>
      <c r="B4809" s="140" t="s">
        <v>20105</v>
      </c>
      <c r="C4809" s="141">
        <v>89</v>
      </c>
      <c r="D4809" s="141">
        <v>0</v>
      </c>
      <c r="E4809" s="142">
        <v>0</v>
      </c>
      <c r="F4809" s="142">
        <v>22.66</v>
      </c>
      <c r="G4809" s="142">
        <v>0</v>
      </c>
      <c r="H4809" s="142">
        <v>0</v>
      </c>
      <c r="I4809" s="142">
        <v>22.66</v>
      </c>
      <c r="Q4809" s="30">
        <f t="shared" si="74"/>
        <v>22.66</v>
      </c>
    </row>
    <row r="4810" spans="1:17" x14ac:dyDescent="0.2">
      <c r="A4810" s="139" t="s">
        <v>9610</v>
      </c>
      <c r="B4810" s="140" t="s">
        <v>20106</v>
      </c>
      <c r="C4810" s="141">
        <v>1173</v>
      </c>
      <c r="D4810" s="141">
        <v>14</v>
      </c>
      <c r="E4810" s="142">
        <v>19158.28</v>
      </c>
      <c r="F4810" s="142">
        <v>298.57</v>
      </c>
      <c r="G4810" s="142">
        <v>229.54</v>
      </c>
      <c r="H4810" s="142">
        <v>311.77999999999997</v>
      </c>
      <c r="I4810" s="142">
        <v>839.89</v>
      </c>
      <c r="Q4810" s="30">
        <f t="shared" si="74"/>
        <v>839.89</v>
      </c>
    </row>
    <row r="4811" spans="1:17" x14ac:dyDescent="0.2">
      <c r="A4811" s="139" t="s">
        <v>9612</v>
      </c>
      <c r="B4811" s="140" t="s">
        <v>20107</v>
      </c>
      <c r="C4811" s="141">
        <v>167</v>
      </c>
      <c r="D4811" s="141">
        <v>0</v>
      </c>
      <c r="E4811" s="142">
        <v>0</v>
      </c>
      <c r="F4811" s="142">
        <v>42.5</v>
      </c>
      <c r="G4811" s="142">
        <v>0</v>
      </c>
      <c r="H4811" s="142">
        <v>0</v>
      </c>
      <c r="I4811" s="142">
        <v>42.5</v>
      </c>
      <c r="Q4811" s="30">
        <f t="shared" si="74"/>
        <v>42.5</v>
      </c>
    </row>
    <row r="4812" spans="1:17" x14ac:dyDescent="0.2">
      <c r="A4812" s="139" t="s">
        <v>9614</v>
      </c>
      <c r="B4812" s="140" t="s">
        <v>20108</v>
      </c>
      <c r="C4812" s="141">
        <v>34</v>
      </c>
      <c r="D4812" s="141">
        <v>1</v>
      </c>
      <c r="E4812" s="142">
        <v>146.80000000000001</v>
      </c>
      <c r="F4812" s="142">
        <v>8.66</v>
      </c>
      <c r="G4812" s="142">
        <v>16.39</v>
      </c>
      <c r="H4812" s="142">
        <v>2.39</v>
      </c>
      <c r="I4812" s="142">
        <v>27.44</v>
      </c>
      <c r="Q4812" s="30">
        <f t="shared" si="74"/>
        <v>27.44</v>
      </c>
    </row>
    <row r="4813" spans="1:17" x14ac:dyDescent="0.2">
      <c r="A4813" s="139" t="s">
        <v>9616</v>
      </c>
      <c r="B4813" s="140" t="s">
        <v>20109</v>
      </c>
      <c r="C4813" s="141">
        <v>46</v>
      </c>
      <c r="D4813" s="141">
        <v>1</v>
      </c>
      <c r="E4813" s="142">
        <v>229.54</v>
      </c>
      <c r="F4813" s="142">
        <v>11.71</v>
      </c>
      <c r="G4813" s="142">
        <v>16.39</v>
      </c>
      <c r="H4813" s="142">
        <v>3.74</v>
      </c>
      <c r="I4813" s="142">
        <v>31.84</v>
      </c>
      <c r="Q4813" s="30">
        <f t="shared" si="74"/>
        <v>31.84</v>
      </c>
    </row>
    <row r="4814" spans="1:17" x14ac:dyDescent="0.2">
      <c r="A4814" s="139" t="s">
        <v>9618</v>
      </c>
      <c r="B4814" s="140" t="s">
        <v>20110</v>
      </c>
      <c r="C4814" s="141">
        <v>57</v>
      </c>
      <c r="D4814" s="141">
        <v>0</v>
      </c>
      <c r="E4814" s="142">
        <v>0</v>
      </c>
      <c r="F4814" s="142">
        <v>14.51</v>
      </c>
      <c r="G4814" s="142">
        <v>0</v>
      </c>
      <c r="H4814" s="142">
        <v>0</v>
      </c>
      <c r="I4814" s="142">
        <v>14.51</v>
      </c>
      <c r="Q4814" s="30">
        <f t="shared" si="74"/>
        <v>14.51</v>
      </c>
    </row>
    <row r="4815" spans="1:17" x14ac:dyDescent="0.2">
      <c r="A4815" s="139" t="s">
        <v>9620</v>
      </c>
      <c r="B4815" s="140" t="s">
        <v>20111</v>
      </c>
      <c r="C4815" s="141">
        <v>875</v>
      </c>
      <c r="D4815" s="141">
        <v>17</v>
      </c>
      <c r="E4815" s="142">
        <v>20980.720000000001</v>
      </c>
      <c r="F4815" s="142">
        <v>222.71</v>
      </c>
      <c r="G4815" s="142">
        <v>278.72000000000003</v>
      </c>
      <c r="H4815" s="142">
        <v>341.44</v>
      </c>
      <c r="I4815" s="142">
        <v>842.87</v>
      </c>
      <c r="Q4815" s="30">
        <f t="shared" ref="Q4815:Q4878" si="75">I4815+P4815</f>
        <v>842.87</v>
      </c>
    </row>
    <row r="4816" spans="1:17" x14ac:dyDescent="0.2">
      <c r="A4816" s="139" t="s">
        <v>9622</v>
      </c>
      <c r="B4816" s="140" t="s">
        <v>20112</v>
      </c>
      <c r="C4816" s="141">
        <v>51</v>
      </c>
      <c r="D4816" s="141">
        <v>0</v>
      </c>
      <c r="E4816" s="142">
        <v>0</v>
      </c>
      <c r="F4816" s="142">
        <v>12.98</v>
      </c>
      <c r="G4816" s="142">
        <v>0</v>
      </c>
      <c r="H4816" s="142">
        <v>0</v>
      </c>
      <c r="I4816" s="142">
        <v>12.98</v>
      </c>
      <c r="Q4816" s="30">
        <f t="shared" si="75"/>
        <v>12.98</v>
      </c>
    </row>
    <row r="4817" spans="1:17" x14ac:dyDescent="0.2">
      <c r="A4817" s="139" t="s">
        <v>9624</v>
      </c>
      <c r="B4817" s="140" t="s">
        <v>20113</v>
      </c>
      <c r="C4817" s="141">
        <v>97</v>
      </c>
      <c r="D4817" s="141">
        <v>1</v>
      </c>
      <c r="E4817" s="142">
        <v>2884.86</v>
      </c>
      <c r="F4817" s="142">
        <v>24.69</v>
      </c>
      <c r="G4817" s="142">
        <v>16.39</v>
      </c>
      <c r="H4817" s="142">
        <v>46.94</v>
      </c>
      <c r="I4817" s="142">
        <v>88.02</v>
      </c>
      <c r="Q4817" s="30">
        <f t="shared" si="75"/>
        <v>88.02</v>
      </c>
    </row>
    <row r="4818" spans="1:17" x14ac:dyDescent="0.2">
      <c r="A4818" s="139" t="s">
        <v>9626</v>
      </c>
      <c r="B4818" s="140" t="s">
        <v>20114</v>
      </c>
      <c r="C4818" s="141">
        <v>226</v>
      </c>
      <c r="D4818" s="141">
        <v>6</v>
      </c>
      <c r="E4818" s="142">
        <v>1180.27</v>
      </c>
      <c r="F4818" s="142">
        <v>57.53</v>
      </c>
      <c r="G4818" s="142">
        <v>98.38</v>
      </c>
      <c r="H4818" s="142">
        <v>19.21</v>
      </c>
      <c r="I4818" s="142">
        <v>175.12</v>
      </c>
      <c r="Q4818" s="30">
        <f t="shared" si="75"/>
        <v>175.12</v>
      </c>
    </row>
    <row r="4819" spans="1:17" x14ac:dyDescent="0.2">
      <c r="A4819" s="139" t="s">
        <v>9628</v>
      </c>
      <c r="B4819" s="140" t="s">
        <v>20115</v>
      </c>
      <c r="C4819" s="141">
        <v>59</v>
      </c>
      <c r="D4819" s="141">
        <v>0</v>
      </c>
      <c r="E4819" s="142">
        <v>0</v>
      </c>
      <c r="F4819" s="142">
        <v>15.02</v>
      </c>
      <c r="G4819" s="142">
        <v>0</v>
      </c>
      <c r="H4819" s="142">
        <v>0</v>
      </c>
      <c r="I4819" s="142">
        <v>15.02</v>
      </c>
      <c r="Q4819" s="30">
        <f t="shared" si="75"/>
        <v>15.02</v>
      </c>
    </row>
    <row r="4820" spans="1:17" x14ac:dyDescent="0.2">
      <c r="A4820" s="139" t="s">
        <v>9630</v>
      </c>
      <c r="B4820" s="140" t="s">
        <v>20116</v>
      </c>
      <c r="C4820" s="141">
        <v>200</v>
      </c>
      <c r="D4820" s="141">
        <v>2</v>
      </c>
      <c r="E4820" s="142">
        <v>5131.07</v>
      </c>
      <c r="F4820" s="142">
        <v>50.9</v>
      </c>
      <c r="G4820" s="142">
        <v>32.79</v>
      </c>
      <c r="H4820" s="142">
        <v>83.5</v>
      </c>
      <c r="I4820" s="142">
        <v>167.19</v>
      </c>
      <c r="Q4820" s="30">
        <f t="shared" si="75"/>
        <v>167.19</v>
      </c>
    </row>
    <row r="4821" spans="1:17" x14ac:dyDescent="0.2">
      <c r="A4821" s="139" t="s">
        <v>9632</v>
      </c>
      <c r="B4821" s="140" t="s">
        <v>20117</v>
      </c>
      <c r="C4821" s="141">
        <v>175</v>
      </c>
      <c r="D4821" s="141">
        <v>1</v>
      </c>
      <c r="E4821" s="142">
        <v>294.29000000000002</v>
      </c>
      <c r="F4821" s="142">
        <v>44.54</v>
      </c>
      <c r="G4821" s="142">
        <v>16.39</v>
      </c>
      <c r="H4821" s="142">
        <v>4.79</v>
      </c>
      <c r="I4821" s="142">
        <v>65.72</v>
      </c>
      <c r="Q4821" s="30">
        <f t="shared" si="75"/>
        <v>65.72</v>
      </c>
    </row>
    <row r="4822" spans="1:17" x14ac:dyDescent="0.2">
      <c r="A4822" s="139" t="s">
        <v>9634</v>
      </c>
      <c r="B4822" s="140" t="s">
        <v>20118</v>
      </c>
      <c r="C4822" s="141">
        <v>58</v>
      </c>
      <c r="D4822" s="141">
        <v>0</v>
      </c>
      <c r="E4822" s="142">
        <v>0</v>
      </c>
      <c r="F4822" s="142">
        <v>14.76</v>
      </c>
      <c r="G4822" s="142">
        <v>0</v>
      </c>
      <c r="H4822" s="142">
        <v>0</v>
      </c>
      <c r="I4822" s="142">
        <v>14.76</v>
      </c>
      <c r="Q4822" s="30">
        <f t="shared" si="75"/>
        <v>14.76</v>
      </c>
    </row>
    <row r="4823" spans="1:17" x14ac:dyDescent="0.2">
      <c r="A4823" s="139" t="s">
        <v>9636</v>
      </c>
      <c r="B4823" s="140" t="s">
        <v>20119</v>
      </c>
      <c r="C4823" s="141">
        <v>1826</v>
      </c>
      <c r="D4823" s="141">
        <v>27</v>
      </c>
      <c r="E4823" s="142">
        <v>24019.599999999999</v>
      </c>
      <c r="F4823" s="142">
        <v>464.78</v>
      </c>
      <c r="G4823" s="142">
        <v>442.68</v>
      </c>
      <c r="H4823" s="142">
        <v>390.89</v>
      </c>
      <c r="I4823" s="142">
        <v>1298.3499999999999</v>
      </c>
      <c r="Q4823" s="30">
        <f t="shared" si="75"/>
        <v>1298.3499999999999</v>
      </c>
    </row>
    <row r="4824" spans="1:17" x14ac:dyDescent="0.2">
      <c r="A4824" s="139" t="s">
        <v>9638</v>
      </c>
      <c r="B4824" s="140" t="s">
        <v>20120</v>
      </c>
      <c r="C4824" s="141">
        <v>553</v>
      </c>
      <c r="D4824" s="141">
        <v>5</v>
      </c>
      <c r="E4824" s="142">
        <v>1521.47</v>
      </c>
      <c r="F4824" s="142">
        <v>140.76</v>
      </c>
      <c r="G4824" s="142">
        <v>81.98</v>
      </c>
      <c r="H4824" s="142">
        <v>24.76</v>
      </c>
      <c r="I4824" s="142">
        <v>247.5</v>
      </c>
      <c r="Q4824" s="30">
        <f t="shared" si="75"/>
        <v>247.5</v>
      </c>
    </row>
    <row r="4825" spans="1:17" x14ac:dyDescent="0.2">
      <c r="A4825" s="139" t="s">
        <v>9640</v>
      </c>
      <c r="B4825" s="140" t="s">
        <v>20121</v>
      </c>
      <c r="C4825" s="141">
        <v>181</v>
      </c>
      <c r="D4825" s="141">
        <v>11</v>
      </c>
      <c r="E4825" s="142">
        <v>2306.66</v>
      </c>
      <c r="F4825" s="142">
        <v>46.07</v>
      </c>
      <c r="G4825" s="142">
        <v>180.35</v>
      </c>
      <c r="H4825" s="142">
        <v>37.54</v>
      </c>
      <c r="I4825" s="142">
        <v>263.95999999999998</v>
      </c>
      <c r="Q4825" s="30">
        <f t="shared" si="75"/>
        <v>263.95999999999998</v>
      </c>
    </row>
    <row r="4826" spans="1:17" x14ac:dyDescent="0.2">
      <c r="A4826" s="139" t="s">
        <v>9642</v>
      </c>
      <c r="B4826" s="140" t="s">
        <v>20122</v>
      </c>
      <c r="C4826" s="141">
        <v>184</v>
      </c>
      <c r="D4826" s="141">
        <v>10</v>
      </c>
      <c r="E4826" s="142">
        <v>1910.8</v>
      </c>
      <c r="F4826" s="142">
        <v>46.83</v>
      </c>
      <c r="G4826" s="142">
        <v>163.95</v>
      </c>
      <c r="H4826" s="142">
        <v>31.1</v>
      </c>
      <c r="I4826" s="142">
        <v>241.88</v>
      </c>
      <c r="Q4826" s="30">
        <f t="shared" si="75"/>
        <v>241.88</v>
      </c>
    </row>
    <row r="4827" spans="1:17" x14ac:dyDescent="0.2">
      <c r="A4827" s="139" t="s">
        <v>9644</v>
      </c>
      <c r="B4827" s="140" t="s">
        <v>20123</v>
      </c>
      <c r="C4827" s="141">
        <v>109</v>
      </c>
      <c r="D4827" s="141">
        <v>1</v>
      </c>
      <c r="E4827" s="142">
        <v>186.61</v>
      </c>
      <c r="F4827" s="142">
        <v>27.74</v>
      </c>
      <c r="G4827" s="142">
        <v>16.39</v>
      </c>
      <c r="H4827" s="142">
        <v>3.04</v>
      </c>
      <c r="I4827" s="142">
        <v>47.17</v>
      </c>
      <c r="Q4827" s="30">
        <f t="shared" si="75"/>
        <v>47.17</v>
      </c>
    </row>
    <row r="4828" spans="1:17" x14ac:dyDescent="0.2">
      <c r="A4828" s="139" t="s">
        <v>9646</v>
      </c>
      <c r="B4828" s="140" t="s">
        <v>20124</v>
      </c>
      <c r="C4828" s="141">
        <v>242</v>
      </c>
      <c r="D4828" s="141">
        <v>5</v>
      </c>
      <c r="E4828" s="142">
        <v>546.46</v>
      </c>
      <c r="F4828" s="142">
        <v>61.6</v>
      </c>
      <c r="G4828" s="142">
        <v>81.98</v>
      </c>
      <c r="H4828" s="142">
        <v>8.9</v>
      </c>
      <c r="I4828" s="142">
        <v>152.47999999999999</v>
      </c>
      <c r="Q4828" s="30">
        <f t="shared" si="75"/>
        <v>152.47999999999999</v>
      </c>
    </row>
    <row r="4829" spans="1:17" x14ac:dyDescent="0.2">
      <c r="A4829" s="139" t="s">
        <v>9648</v>
      </c>
      <c r="B4829" s="140" t="s">
        <v>20125</v>
      </c>
      <c r="C4829" s="141">
        <v>38</v>
      </c>
      <c r="D4829" s="141">
        <v>2</v>
      </c>
      <c r="E4829" s="142">
        <v>2525.61</v>
      </c>
      <c r="F4829" s="142">
        <v>9.67</v>
      </c>
      <c r="G4829" s="142">
        <v>32.79</v>
      </c>
      <c r="H4829" s="142">
        <v>41.1</v>
      </c>
      <c r="I4829" s="142">
        <v>83.56</v>
      </c>
      <c r="Q4829" s="30">
        <f t="shared" si="75"/>
        <v>83.56</v>
      </c>
    </row>
    <row r="4830" spans="1:17" x14ac:dyDescent="0.2">
      <c r="A4830" s="139" t="s">
        <v>9650</v>
      </c>
      <c r="B4830" s="140" t="s">
        <v>20126</v>
      </c>
      <c r="C4830" s="141">
        <v>6485</v>
      </c>
      <c r="D4830" s="141">
        <v>134</v>
      </c>
      <c r="E4830" s="142">
        <v>261067.88</v>
      </c>
      <c r="F4830" s="142">
        <v>1650.64</v>
      </c>
      <c r="G4830" s="142">
        <v>2196.9899999999998</v>
      </c>
      <c r="H4830" s="142">
        <v>4248.58</v>
      </c>
      <c r="I4830" s="142">
        <v>8096.21</v>
      </c>
      <c r="Q4830" s="30">
        <f t="shared" si="75"/>
        <v>8096.21</v>
      </c>
    </row>
    <row r="4831" spans="1:17" x14ac:dyDescent="0.2">
      <c r="A4831" s="139" t="s">
        <v>9652</v>
      </c>
      <c r="B4831" s="140" t="s">
        <v>20127</v>
      </c>
      <c r="C4831" s="141">
        <v>65</v>
      </c>
      <c r="D4831" s="141">
        <v>1</v>
      </c>
      <c r="E4831" s="142">
        <v>20770.990000000002</v>
      </c>
      <c r="F4831" s="142">
        <v>16.54</v>
      </c>
      <c r="G4831" s="142">
        <v>16.39</v>
      </c>
      <c r="H4831" s="142">
        <v>338.02</v>
      </c>
      <c r="I4831" s="142">
        <v>370.95</v>
      </c>
      <c r="Q4831" s="30">
        <f t="shared" si="75"/>
        <v>370.95</v>
      </c>
    </row>
    <row r="4832" spans="1:17" x14ac:dyDescent="0.2">
      <c r="A4832" s="139" t="s">
        <v>9654</v>
      </c>
      <c r="B4832" s="140" t="s">
        <v>20128</v>
      </c>
      <c r="C4832" s="141">
        <v>94</v>
      </c>
      <c r="D4832" s="141">
        <v>0</v>
      </c>
      <c r="E4832" s="142">
        <v>0</v>
      </c>
      <c r="F4832" s="142">
        <v>23.93</v>
      </c>
      <c r="G4832" s="142">
        <v>0</v>
      </c>
      <c r="H4832" s="142">
        <v>0</v>
      </c>
      <c r="I4832" s="142">
        <v>23.93</v>
      </c>
      <c r="Q4832" s="30">
        <f t="shared" si="75"/>
        <v>23.93</v>
      </c>
    </row>
    <row r="4833" spans="1:17" x14ac:dyDescent="0.2">
      <c r="A4833" s="139" t="s">
        <v>9656</v>
      </c>
      <c r="B4833" s="140" t="s">
        <v>20129</v>
      </c>
      <c r="C4833" s="141">
        <v>50</v>
      </c>
      <c r="D4833" s="141">
        <v>0</v>
      </c>
      <c r="E4833" s="142">
        <v>0</v>
      </c>
      <c r="F4833" s="142">
        <v>12.73</v>
      </c>
      <c r="G4833" s="142">
        <v>0</v>
      </c>
      <c r="H4833" s="142">
        <v>0</v>
      </c>
      <c r="I4833" s="142">
        <v>12.73</v>
      </c>
      <c r="Q4833" s="30">
        <f t="shared" si="75"/>
        <v>12.73</v>
      </c>
    </row>
    <row r="4834" spans="1:17" x14ac:dyDescent="0.2">
      <c r="A4834" s="139" t="s">
        <v>9658</v>
      </c>
      <c r="B4834" s="140" t="s">
        <v>20130</v>
      </c>
      <c r="C4834" s="141">
        <v>19</v>
      </c>
      <c r="D4834" s="141">
        <v>0</v>
      </c>
      <c r="E4834" s="142">
        <v>0</v>
      </c>
      <c r="F4834" s="142">
        <v>4.84</v>
      </c>
      <c r="G4834" s="142">
        <v>0</v>
      </c>
      <c r="H4834" s="142">
        <v>0</v>
      </c>
      <c r="I4834" s="142">
        <v>4.84</v>
      </c>
      <c r="Q4834" s="30">
        <f t="shared" si="75"/>
        <v>4.84</v>
      </c>
    </row>
    <row r="4835" spans="1:17" x14ac:dyDescent="0.2">
      <c r="A4835" s="139" t="s">
        <v>9660</v>
      </c>
      <c r="B4835" s="140" t="s">
        <v>20131</v>
      </c>
      <c r="C4835" s="141">
        <v>186</v>
      </c>
      <c r="D4835" s="141">
        <v>3</v>
      </c>
      <c r="E4835" s="142">
        <v>963.87</v>
      </c>
      <c r="F4835" s="142">
        <v>47.34</v>
      </c>
      <c r="G4835" s="142">
        <v>49.18</v>
      </c>
      <c r="H4835" s="142">
        <v>15.69</v>
      </c>
      <c r="I4835" s="142">
        <v>112.21</v>
      </c>
      <c r="Q4835" s="30">
        <f t="shared" si="75"/>
        <v>112.21</v>
      </c>
    </row>
    <row r="4836" spans="1:17" x14ac:dyDescent="0.2">
      <c r="A4836" s="139" t="s">
        <v>9662</v>
      </c>
      <c r="B4836" s="140" t="s">
        <v>20132</v>
      </c>
      <c r="C4836" s="141">
        <v>795</v>
      </c>
      <c r="D4836" s="141">
        <v>23</v>
      </c>
      <c r="E4836" s="142">
        <v>4177.4799999999996</v>
      </c>
      <c r="F4836" s="142">
        <v>202.35</v>
      </c>
      <c r="G4836" s="142">
        <v>377.1</v>
      </c>
      <c r="H4836" s="142">
        <v>67.98</v>
      </c>
      <c r="I4836" s="142">
        <v>647.42999999999995</v>
      </c>
      <c r="Q4836" s="30">
        <f t="shared" si="75"/>
        <v>647.42999999999995</v>
      </c>
    </row>
    <row r="4837" spans="1:17" x14ac:dyDescent="0.2">
      <c r="A4837" s="139" t="s">
        <v>9664</v>
      </c>
      <c r="B4837" s="140" t="s">
        <v>20133</v>
      </c>
      <c r="C4837" s="141">
        <v>127</v>
      </c>
      <c r="D4837" s="141">
        <v>0</v>
      </c>
      <c r="E4837" s="142">
        <v>0</v>
      </c>
      <c r="F4837" s="142">
        <v>32.33</v>
      </c>
      <c r="G4837" s="142">
        <v>0</v>
      </c>
      <c r="H4837" s="142">
        <v>0</v>
      </c>
      <c r="I4837" s="142">
        <v>32.33</v>
      </c>
      <c r="Q4837" s="30">
        <f t="shared" si="75"/>
        <v>32.33</v>
      </c>
    </row>
    <row r="4838" spans="1:17" x14ac:dyDescent="0.2">
      <c r="A4838" s="139" t="s">
        <v>9666</v>
      </c>
      <c r="B4838" s="140" t="s">
        <v>20134</v>
      </c>
      <c r="C4838" s="141">
        <v>64</v>
      </c>
      <c r="D4838" s="141">
        <v>0</v>
      </c>
      <c r="E4838" s="142">
        <v>0</v>
      </c>
      <c r="F4838" s="142">
        <v>16.29</v>
      </c>
      <c r="G4838" s="142">
        <v>0</v>
      </c>
      <c r="H4838" s="142">
        <v>0</v>
      </c>
      <c r="I4838" s="142">
        <v>16.29</v>
      </c>
      <c r="Q4838" s="30">
        <f t="shared" si="75"/>
        <v>16.29</v>
      </c>
    </row>
    <row r="4839" spans="1:17" x14ac:dyDescent="0.2">
      <c r="A4839" s="139" t="s">
        <v>9668</v>
      </c>
      <c r="B4839" s="140" t="s">
        <v>20135</v>
      </c>
      <c r="C4839" s="141">
        <v>154</v>
      </c>
      <c r="D4839" s="141">
        <v>0</v>
      </c>
      <c r="E4839" s="142">
        <v>0</v>
      </c>
      <c r="F4839" s="142">
        <v>39.200000000000003</v>
      </c>
      <c r="G4839" s="142">
        <v>0</v>
      </c>
      <c r="H4839" s="142">
        <v>0</v>
      </c>
      <c r="I4839" s="142">
        <v>39.200000000000003</v>
      </c>
      <c r="Q4839" s="30">
        <f t="shared" si="75"/>
        <v>39.200000000000003</v>
      </c>
    </row>
    <row r="4840" spans="1:17" x14ac:dyDescent="0.2">
      <c r="A4840" s="139" t="s">
        <v>9670</v>
      </c>
      <c r="B4840" s="140" t="s">
        <v>20136</v>
      </c>
      <c r="C4840" s="141">
        <v>650</v>
      </c>
      <c r="D4840" s="141">
        <v>3</v>
      </c>
      <c r="E4840" s="142">
        <v>590.94000000000005</v>
      </c>
      <c r="F4840" s="142">
        <v>165.45</v>
      </c>
      <c r="G4840" s="142">
        <v>49.18</v>
      </c>
      <c r="H4840" s="142">
        <v>9.6199999999999992</v>
      </c>
      <c r="I4840" s="142">
        <v>224.25</v>
      </c>
      <c r="Q4840" s="30">
        <f t="shared" si="75"/>
        <v>224.25</v>
      </c>
    </row>
    <row r="4841" spans="1:17" x14ac:dyDescent="0.2">
      <c r="A4841" s="139" t="s">
        <v>9672</v>
      </c>
      <c r="B4841" s="140" t="s">
        <v>20137</v>
      </c>
      <c r="C4841" s="141">
        <v>361</v>
      </c>
      <c r="D4841" s="141">
        <v>2</v>
      </c>
      <c r="E4841" s="142">
        <v>499.41</v>
      </c>
      <c r="F4841" s="142">
        <v>91.89</v>
      </c>
      <c r="G4841" s="142">
        <v>32.79</v>
      </c>
      <c r="H4841" s="142">
        <v>8.1300000000000008</v>
      </c>
      <c r="I4841" s="142">
        <v>132.81</v>
      </c>
      <c r="Q4841" s="30">
        <f t="shared" si="75"/>
        <v>132.81</v>
      </c>
    </row>
    <row r="4842" spans="1:17" x14ac:dyDescent="0.2">
      <c r="A4842" s="139" t="s">
        <v>9674</v>
      </c>
      <c r="B4842" s="140" t="s">
        <v>20138</v>
      </c>
      <c r="C4842" s="141">
        <v>82</v>
      </c>
      <c r="D4842" s="141">
        <v>0</v>
      </c>
      <c r="E4842" s="142">
        <v>0</v>
      </c>
      <c r="F4842" s="142">
        <v>20.87</v>
      </c>
      <c r="G4842" s="142">
        <v>0</v>
      </c>
      <c r="H4842" s="142">
        <v>0</v>
      </c>
      <c r="I4842" s="142">
        <v>20.87</v>
      </c>
      <c r="Q4842" s="30">
        <f t="shared" si="75"/>
        <v>20.87</v>
      </c>
    </row>
    <row r="4843" spans="1:17" x14ac:dyDescent="0.2">
      <c r="A4843" s="139" t="s">
        <v>9676</v>
      </c>
      <c r="B4843" s="140" t="s">
        <v>20139</v>
      </c>
      <c r="C4843" s="141">
        <v>17</v>
      </c>
      <c r="D4843" s="141">
        <v>1</v>
      </c>
      <c r="E4843" s="142">
        <v>4291.2299999999996</v>
      </c>
      <c r="F4843" s="142">
        <v>4.33</v>
      </c>
      <c r="G4843" s="142">
        <v>16.39</v>
      </c>
      <c r="H4843" s="142">
        <v>69.83</v>
      </c>
      <c r="I4843" s="142">
        <v>90.55</v>
      </c>
      <c r="Q4843" s="30">
        <f t="shared" si="75"/>
        <v>90.55</v>
      </c>
    </row>
    <row r="4844" spans="1:17" x14ac:dyDescent="0.2">
      <c r="A4844" s="139" t="s">
        <v>9678</v>
      </c>
      <c r="B4844" s="140" t="s">
        <v>20140</v>
      </c>
      <c r="C4844" s="141">
        <v>100</v>
      </c>
      <c r="D4844" s="141">
        <v>19</v>
      </c>
      <c r="E4844" s="142">
        <v>2810.58</v>
      </c>
      <c r="F4844" s="142">
        <v>25.46</v>
      </c>
      <c r="G4844" s="142">
        <v>311.51</v>
      </c>
      <c r="H4844" s="142">
        <v>45.74</v>
      </c>
      <c r="I4844" s="142">
        <v>382.71</v>
      </c>
      <c r="Q4844" s="30">
        <f t="shared" si="75"/>
        <v>382.71</v>
      </c>
    </row>
    <row r="4845" spans="1:17" x14ac:dyDescent="0.2">
      <c r="A4845" s="139" t="s">
        <v>9680</v>
      </c>
      <c r="B4845" s="140" t="s">
        <v>20141</v>
      </c>
      <c r="C4845" s="141">
        <v>335</v>
      </c>
      <c r="D4845" s="141">
        <v>9</v>
      </c>
      <c r="E4845" s="142">
        <v>2119.2800000000002</v>
      </c>
      <c r="F4845" s="142">
        <v>85.27</v>
      </c>
      <c r="G4845" s="142">
        <v>147.56</v>
      </c>
      <c r="H4845" s="142">
        <v>34.49</v>
      </c>
      <c r="I4845" s="142">
        <v>267.32</v>
      </c>
      <c r="Q4845" s="30">
        <f t="shared" si="75"/>
        <v>267.32</v>
      </c>
    </row>
    <row r="4846" spans="1:17" x14ac:dyDescent="0.2">
      <c r="A4846" s="139" t="s">
        <v>9682</v>
      </c>
      <c r="B4846" s="140" t="s">
        <v>20142</v>
      </c>
      <c r="C4846" s="141">
        <v>307</v>
      </c>
      <c r="D4846" s="141">
        <v>2</v>
      </c>
      <c r="E4846" s="142">
        <v>3312.75</v>
      </c>
      <c r="F4846" s="142">
        <v>78.14</v>
      </c>
      <c r="G4846" s="142">
        <v>32.79</v>
      </c>
      <c r="H4846" s="142">
        <v>53.91</v>
      </c>
      <c r="I4846" s="142">
        <v>164.84</v>
      </c>
      <c r="Q4846" s="30">
        <f t="shared" si="75"/>
        <v>164.84</v>
      </c>
    </row>
    <row r="4847" spans="1:17" x14ac:dyDescent="0.2">
      <c r="A4847" s="139" t="s">
        <v>9684</v>
      </c>
      <c r="B4847" s="140" t="s">
        <v>20143</v>
      </c>
      <c r="C4847" s="141">
        <v>68</v>
      </c>
      <c r="D4847" s="141">
        <v>1</v>
      </c>
      <c r="E4847" s="142">
        <v>37.32</v>
      </c>
      <c r="F4847" s="142">
        <v>17.309999999999999</v>
      </c>
      <c r="G4847" s="142">
        <v>16.39</v>
      </c>
      <c r="H4847" s="142">
        <v>0.61</v>
      </c>
      <c r="I4847" s="142">
        <v>34.31</v>
      </c>
      <c r="Q4847" s="30">
        <f t="shared" si="75"/>
        <v>34.31</v>
      </c>
    </row>
    <row r="4848" spans="1:17" x14ac:dyDescent="0.2">
      <c r="A4848" s="139" t="s">
        <v>9686</v>
      </c>
      <c r="B4848" s="140" t="s">
        <v>20144</v>
      </c>
      <c r="C4848" s="141">
        <v>1159</v>
      </c>
      <c r="D4848" s="141">
        <v>41</v>
      </c>
      <c r="E4848" s="142">
        <v>15627.69</v>
      </c>
      <c r="F4848" s="142">
        <v>295</v>
      </c>
      <c r="G4848" s="142">
        <v>672.22</v>
      </c>
      <c r="H4848" s="142">
        <v>254.32</v>
      </c>
      <c r="I4848" s="142">
        <v>1221.54</v>
      </c>
      <c r="Q4848" s="30">
        <f t="shared" si="75"/>
        <v>1221.54</v>
      </c>
    </row>
    <row r="4849" spans="1:17" x14ac:dyDescent="0.2">
      <c r="A4849" s="139" t="s">
        <v>9688</v>
      </c>
      <c r="B4849" s="140" t="s">
        <v>20145</v>
      </c>
      <c r="C4849" s="141">
        <v>178</v>
      </c>
      <c r="D4849" s="141">
        <v>2</v>
      </c>
      <c r="E4849" s="142">
        <v>578.16999999999996</v>
      </c>
      <c r="F4849" s="142">
        <v>45.3</v>
      </c>
      <c r="G4849" s="142">
        <v>32.79</v>
      </c>
      <c r="H4849" s="142">
        <v>9.41</v>
      </c>
      <c r="I4849" s="142">
        <v>87.5</v>
      </c>
      <c r="Q4849" s="30">
        <f t="shared" si="75"/>
        <v>87.5</v>
      </c>
    </row>
    <row r="4850" spans="1:17" x14ac:dyDescent="0.2">
      <c r="A4850" s="139" t="s">
        <v>9690</v>
      </c>
      <c r="B4850" s="140" t="s">
        <v>20146</v>
      </c>
      <c r="C4850" s="141">
        <v>189</v>
      </c>
      <c r="D4850" s="141">
        <v>2</v>
      </c>
      <c r="E4850" s="142">
        <v>518.26</v>
      </c>
      <c r="F4850" s="142">
        <v>48.1</v>
      </c>
      <c r="G4850" s="142">
        <v>32.79</v>
      </c>
      <c r="H4850" s="142">
        <v>8.43</v>
      </c>
      <c r="I4850" s="142">
        <v>89.32</v>
      </c>
      <c r="Q4850" s="30">
        <f t="shared" si="75"/>
        <v>89.32</v>
      </c>
    </row>
    <row r="4851" spans="1:17" x14ac:dyDescent="0.2">
      <c r="A4851" s="139" t="s">
        <v>9692</v>
      </c>
      <c r="B4851" s="140" t="s">
        <v>20147</v>
      </c>
      <c r="C4851" s="141">
        <v>316</v>
      </c>
      <c r="D4851" s="141">
        <v>3</v>
      </c>
      <c r="E4851" s="142">
        <v>296.5</v>
      </c>
      <c r="F4851" s="142">
        <v>80.430000000000007</v>
      </c>
      <c r="G4851" s="142">
        <v>49.18</v>
      </c>
      <c r="H4851" s="142">
        <v>4.82</v>
      </c>
      <c r="I4851" s="142">
        <v>134.43</v>
      </c>
      <c r="Q4851" s="30">
        <f t="shared" si="75"/>
        <v>134.43</v>
      </c>
    </row>
    <row r="4852" spans="1:17" x14ac:dyDescent="0.2">
      <c r="A4852" s="139" t="s">
        <v>9694</v>
      </c>
      <c r="B4852" s="140" t="s">
        <v>20148</v>
      </c>
      <c r="C4852" s="141">
        <v>5633</v>
      </c>
      <c r="D4852" s="141">
        <v>58</v>
      </c>
      <c r="E4852" s="142">
        <v>14099.23</v>
      </c>
      <c r="F4852" s="142">
        <v>1488.83</v>
      </c>
      <c r="G4852" s="142">
        <v>956.7</v>
      </c>
      <c r="H4852" s="142">
        <v>401.93</v>
      </c>
      <c r="I4852" s="142">
        <v>2847.46</v>
      </c>
      <c r="Q4852" s="30">
        <f t="shared" si="75"/>
        <v>2847.46</v>
      </c>
    </row>
    <row r="4853" spans="1:17" x14ac:dyDescent="0.2">
      <c r="A4853" s="139" t="s">
        <v>9696</v>
      </c>
      <c r="B4853" s="140" t="s">
        <v>20149</v>
      </c>
      <c r="C4853" s="141">
        <v>32067</v>
      </c>
      <c r="D4853" s="141">
        <v>1014</v>
      </c>
      <c r="E4853" s="142">
        <v>680267.18</v>
      </c>
      <c r="F4853" s="142">
        <v>8475.5</v>
      </c>
      <c r="G4853" s="142">
        <v>16725.68</v>
      </c>
      <c r="H4853" s="142">
        <v>19392.61</v>
      </c>
      <c r="I4853" s="142">
        <v>44593.79</v>
      </c>
      <c r="Q4853" s="30">
        <f t="shared" si="75"/>
        <v>44593.79</v>
      </c>
    </row>
    <row r="4854" spans="1:17" x14ac:dyDescent="0.2">
      <c r="A4854" s="139" t="s">
        <v>9698</v>
      </c>
      <c r="B4854" s="140" t="s">
        <v>20150</v>
      </c>
      <c r="C4854" s="141">
        <v>12940</v>
      </c>
      <c r="D4854" s="141">
        <v>288</v>
      </c>
      <c r="E4854" s="142">
        <v>117906.49</v>
      </c>
      <c r="F4854" s="142">
        <v>3420.12</v>
      </c>
      <c r="G4854" s="142">
        <v>4750.49</v>
      </c>
      <c r="H4854" s="142">
        <v>3361.2</v>
      </c>
      <c r="I4854" s="142">
        <v>11531.81</v>
      </c>
      <c r="Q4854" s="30">
        <f t="shared" si="75"/>
        <v>11531.81</v>
      </c>
    </row>
    <row r="4855" spans="1:17" x14ac:dyDescent="0.2">
      <c r="A4855" s="139" t="s">
        <v>9700</v>
      </c>
      <c r="B4855" s="140" t="s">
        <v>20151</v>
      </c>
      <c r="C4855" s="141">
        <v>63750</v>
      </c>
      <c r="D4855" s="141">
        <v>1038</v>
      </c>
      <c r="E4855" s="142">
        <v>472889.72</v>
      </c>
      <c r="F4855" s="142">
        <v>16849.5</v>
      </c>
      <c r="G4855" s="142">
        <v>17121.560000000001</v>
      </c>
      <c r="H4855" s="142">
        <v>13480.83</v>
      </c>
      <c r="I4855" s="142">
        <v>47451.89</v>
      </c>
      <c r="Q4855" s="30">
        <f t="shared" si="75"/>
        <v>47451.89</v>
      </c>
    </row>
    <row r="4856" spans="1:17" x14ac:dyDescent="0.2">
      <c r="A4856" s="139" t="s">
        <v>9702</v>
      </c>
      <c r="B4856" s="140" t="s">
        <v>20152</v>
      </c>
      <c r="C4856" s="141">
        <v>1030</v>
      </c>
      <c r="D4856" s="141">
        <v>8</v>
      </c>
      <c r="E4856" s="142">
        <v>1569.41</v>
      </c>
      <c r="F4856" s="142">
        <v>272.23</v>
      </c>
      <c r="G4856" s="142">
        <v>131.96</v>
      </c>
      <c r="H4856" s="142">
        <v>44.74</v>
      </c>
      <c r="I4856" s="142">
        <v>448.93</v>
      </c>
      <c r="Q4856" s="30">
        <f t="shared" si="75"/>
        <v>448.93</v>
      </c>
    </row>
    <row r="4857" spans="1:17" x14ac:dyDescent="0.2">
      <c r="A4857" s="139" t="s">
        <v>9704</v>
      </c>
      <c r="B4857" s="140" t="s">
        <v>20153</v>
      </c>
      <c r="C4857" s="141">
        <v>38369</v>
      </c>
      <c r="D4857" s="141">
        <v>326</v>
      </c>
      <c r="E4857" s="142">
        <v>99699.8</v>
      </c>
      <c r="F4857" s="142">
        <v>10141.15</v>
      </c>
      <c r="G4857" s="142">
        <v>5377.29</v>
      </c>
      <c r="H4857" s="142">
        <v>2842.18</v>
      </c>
      <c r="I4857" s="142">
        <v>18360.62</v>
      </c>
      <c r="Q4857" s="30">
        <f t="shared" si="75"/>
        <v>18360.62</v>
      </c>
    </row>
    <row r="4858" spans="1:17" x14ac:dyDescent="0.2">
      <c r="A4858" s="139" t="s">
        <v>9706</v>
      </c>
      <c r="B4858" s="140" t="s">
        <v>20154</v>
      </c>
      <c r="C4858" s="141">
        <v>789</v>
      </c>
      <c r="D4858" s="141">
        <v>6</v>
      </c>
      <c r="E4858" s="142">
        <v>1214.8499999999999</v>
      </c>
      <c r="F4858" s="142">
        <v>208.54</v>
      </c>
      <c r="G4858" s="142">
        <v>98.97</v>
      </c>
      <c r="H4858" s="142">
        <v>34.630000000000003</v>
      </c>
      <c r="I4858" s="142">
        <v>342.14</v>
      </c>
      <c r="Q4858" s="30">
        <f t="shared" si="75"/>
        <v>342.14</v>
      </c>
    </row>
    <row r="4859" spans="1:17" x14ac:dyDescent="0.2">
      <c r="A4859" s="139" t="s">
        <v>9708</v>
      </c>
      <c r="B4859" s="140" t="s">
        <v>20155</v>
      </c>
      <c r="C4859" s="141">
        <v>7581</v>
      </c>
      <c r="D4859" s="141">
        <v>37</v>
      </c>
      <c r="E4859" s="142">
        <v>16753.96</v>
      </c>
      <c r="F4859" s="142">
        <v>2003.7</v>
      </c>
      <c r="G4859" s="142">
        <v>610.29999999999995</v>
      </c>
      <c r="H4859" s="142">
        <v>477.61</v>
      </c>
      <c r="I4859" s="142">
        <v>3091.61</v>
      </c>
      <c r="Q4859" s="30">
        <f t="shared" si="75"/>
        <v>3091.61</v>
      </c>
    </row>
    <row r="4860" spans="1:17" x14ac:dyDescent="0.2">
      <c r="A4860" s="139" t="s">
        <v>9710</v>
      </c>
      <c r="B4860" s="140" t="s">
        <v>20156</v>
      </c>
      <c r="C4860" s="141">
        <v>24567</v>
      </c>
      <c r="D4860" s="141">
        <v>234</v>
      </c>
      <c r="E4860" s="142">
        <v>67693.8</v>
      </c>
      <c r="F4860" s="142">
        <v>6493.2</v>
      </c>
      <c r="G4860" s="142">
        <v>3859.78</v>
      </c>
      <c r="H4860" s="142">
        <v>1929.77</v>
      </c>
      <c r="I4860" s="142">
        <v>12282.75</v>
      </c>
      <c r="Q4860" s="30">
        <f t="shared" si="75"/>
        <v>12282.75</v>
      </c>
    </row>
    <row r="4861" spans="1:17" x14ac:dyDescent="0.2">
      <c r="A4861" s="139" t="s">
        <v>9712</v>
      </c>
      <c r="B4861" s="140" t="s">
        <v>20157</v>
      </c>
      <c r="C4861" s="141">
        <v>5382</v>
      </c>
      <c r="D4861" s="141">
        <v>53</v>
      </c>
      <c r="E4861" s="142">
        <v>7963.16</v>
      </c>
      <c r="F4861" s="142">
        <v>1422.5</v>
      </c>
      <c r="G4861" s="142">
        <v>874.22</v>
      </c>
      <c r="H4861" s="142">
        <v>227.01</v>
      </c>
      <c r="I4861" s="142">
        <v>2523.73</v>
      </c>
      <c r="Q4861" s="30">
        <f t="shared" si="75"/>
        <v>2523.73</v>
      </c>
    </row>
    <row r="4862" spans="1:17" x14ac:dyDescent="0.2">
      <c r="A4862" s="139" t="s">
        <v>9714</v>
      </c>
      <c r="B4862" s="140" t="s">
        <v>20158</v>
      </c>
      <c r="C4862" s="141">
        <v>31932</v>
      </c>
      <c r="D4862" s="141">
        <v>343</v>
      </c>
      <c r="E4862" s="142">
        <v>177069.53</v>
      </c>
      <c r="F4862" s="142">
        <v>8439.81</v>
      </c>
      <c r="G4862" s="142">
        <v>5657.7</v>
      </c>
      <c r="H4862" s="142">
        <v>5047.78</v>
      </c>
      <c r="I4862" s="142">
        <v>19145.29</v>
      </c>
      <c r="Q4862" s="30">
        <f t="shared" si="75"/>
        <v>19145.29</v>
      </c>
    </row>
    <row r="4863" spans="1:17" x14ac:dyDescent="0.2">
      <c r="A4863" s="139" t="s">
        <v>9716</v>
      </c>
      <c r="B4863" s="140" t="s">
        <v>20159</v>
      </c>
      <c r="C4863" s="141">
        <v>20331</v>
      </c>
      <c r="D4863" s="141">
        <v>578</v>
      </c>
      <c r="E4863" s="142">
        <v>323660.19</v>
      </c>
      <c r="F4863" s="142">
        <v>5373.6</v>
      </c>
      <c r="G4863" s="142">
        <v>9533.9699999999993</v>
      </c>
      <c r="H4863" s="142">
        <v>9226.7000000000007</v>
      </c>
      <c r="I4863" s="142">
        <v>24134.27</v>
      </c>
      <c r="Q4863" s="30">
        <f t="shared" si="75"/>
        <v>24134.27</v>
      </c>
    </row>
    <row r="4864" spans="1:17" x14ac:dyDescent="0.2">
      <c r="A4864" s="139" t="s">
        <v>9718</v>
      </c>
      <c r="B4864" s="140" t="s">
        <v>17597</v>
      </c>
      <c r="C4864" s="141">
        <v>7870</v>
      </c>
      <c r="D4864" s="141">
        <v>51</v>
      </c>
      <c r="E4864" s="142">
        <v>12715</v>
      </c>
      <c r="F4864" s="142">
        <v>2080.09</v>
      </c>
      <c r="G4864" s="142">
        <v>841.23</v>
      </c>
      <c r="H4864" s="142">
        <v>362.47</v>
      </c>
      <c r="I4864" s="142">
        <v>3283.79</v>
      </c>
      <c r="Q4864" s="30">
        <f t="shared" si="75"/>
        <v>3283.79</v>
      </c>
    </row>
    <row r="4865" spans="1:17" x14ac:dyDescent="0.2">
      <c r="A4865" s="139" t="s">
        <v>9719</v>
      </c>
      <c r="B4865" s="140" t="s">
        <v>20160</v>
      </c>
      <c r="C4865" s="141">
        <v>27945</v>
      </c>
      <c r="D4865" s="141">
        <v>433</v>
      </c>
      <c r="E4865" s="142">
        <v>202853.7</v>
      </c>
      <c r="F4865" s="142">
        <v>7386.02</v>
      </c>
      <c r="G4865" s="142">
        <v>7142.23</v>
      </c>
      <c r="H4865" s="142">
        <v>5782.82</v>
      </c>
      <c r="I4865" s="142">
        <v>20311.07</v>
      </c>
      <c r="Q4865" s="30">
        <f t="shared" si="75"/>
        <v>20311.07</v>
      </c>
    </row>
    <row r="4866" spans="1:17" x14ac:dyDescent="0.2">
      <c r="A4866" s="139" t="s">
        <v>9721</v>
      </c>
      <c r="B4866" s="140" t="s">
        <v>20161</v>
      </c>
      <c r="C4866" s="141">
        <v>20751</v>
      </c>
      <c r="D4866" s="141">
        <v>409</v>
      </c>
      <c r="E4866" s="142">
        <v>336891.13</v>
      </c>
      <c r="F4866" s="142">
        <v>5484.61</v>
      </c>
      <c r="G4866" s="142">
        <v>6746.35</v>
      </c>
      <c r="H4866" s="142">
        <v>9603.8700000000008</v>
      </c>
      <c r="I4866" s="142">
        <v>21834.83</v>
      </c>
      <c r="Q4866" s="30">
        <f t="shared" si="75"/>
        <v>21834.83</v>
      </c>
    </row>
    <row r="4867" spans="1:17" x14ac:dyDescent="0.2">
      <c r="A4867" s="139" t="s">
        <v>9723</v>
      </c>
      <c r="B4867" s="140" t="s">
        <v>20162</v>
      </c>
      <c r="C4867" s="141">
        <v>378797</v>
      </c>
      <c r="D4867" s="141">
        <v>6278</v>
      </c>
      <c r="E4867" s="142">
        <v>3665089.96</v>
      </c>
      <c r="F4867" s="142">
        <v>100118.23</v>
      </c>
      <c r="G4867" s="142">
        <v>103554.08</v>
      </c>
      <c r="H4867" s="142">
        <v>104481.98</v>
      </c>
      <c r="I4867" s="142">
        <v>308154.28999999998</v>
      </c>
      <c r="Q4867" s="30">
        <f t="shared" si="75"/>
        <v>308154.28999999998</v>
      </c>
    </row>
    <row r="4868" spans="1:17" x14ac:dyDescent="0.2">
      <c r="A4868" s="139" t="s">
        <v>9725</v>
      </c>
      <c r="B4868" s="140" t="s">
        <v>20163</v>
      </c>
      <c r="C4868" s="141">
        <v>42024</v>
      </c>
      <c r="D4868" s="141">
        <v>870</v>
      </c>
      <c r="E4868" s="142">
        <v>373448.52</v>
      </c>
      <c r="F4868" s="142">
        <v>11107.18</v>
      </c>
      <c r="G4868" s="142">
        <v>14350.44</v>
      </c>
      <c r="H4868" s="142">
        <v>10646.02</v>
      </c>
      <c r="I4868" s="142">
        <v>36103.64</v>
      </c>
      <c r="Q4868" s="30">
        <f t="shared" si="75"/>
        <v>36103.64</v>
      </c>
    </row>
    <row r="4869" spans="1:17" x14ac:dyDescent="0.2">
      <c r="A4869" s="139" t="s">
        <v>9727</v>
      </c>
      <c r="B4869" s="140" t="s">
        <v>20164</v>
      </c>
      <c r="C4869" s="141">
        <v>18989</v>
      </c>
      <c r="D4869" s="141">
        <v>374</v>
      </c>
      <c r="E4869" s="142">
        <v>145570.23999999999</v>
      </c>
      <c r="F4869" s="142">
        <v>5018.8999999999996</v>
      </c>
      <c r="G4869" s="142">
        <v>6169.04</v>
      </c>
      <c r="H4869" s="142">
        <v>4149.82</v>
      </c>
      <c r="I4869" s="142">
        <v>15337.76</v>
      </c>
      <c r="Q4869" s="30">
        <f t="shared" si="75"/>
        <v>15337.76</v>
      </c>
    </row>
    <row r="4870" spans="1:17" x14ac:dyDescent="0.2">
      <c r="A4870" s="139" t="s">
        <v>9729</v>
      </c>
      <c r="B4870" s="140" t="s">
        <v>20165</v>
      </c>
      <c r="C4870" s="141">
        <v>52936</v>
      </c>
      <c r="D4870" s="141">
        <v>1267</v>
      </c>
      <c r="E4870" s="142">
        <v>1423945.34</v>
      </c>
      <c r="F4870" s="142">
        <v>13991.29</v>
      </c>
      <c r="G4870" s="142">
        <v>20898.86</v>
      </c>
      <c r="H4870" s="142">
        <v>40592.9</v>
      </c>
      <c r="I4870" s="142">
        <v>75483.05</v>
      </c>
      <c r="Q4870" s="30">
        <f t="shared" si="75"/>
        <v>75483.05</v>
      </c>
    </row>
    <row r="4871" spans="1:17" x14ac:dyDescent="0.2">
      <c r="A4871" s="139" t="s">
        <v>9731</v>
      </c>
      <c r="B4871" s="140" t="s">
        <v>20166</v>
      </c>
      <c r="C4871" s="141">
        <v>7536</v>
      </c>
      <c r="D4871" s="141">
        <v>60</v>
      </c>
      <c r="E4871" s="142">
        <v>16918.37</v>
      </c>
      <c r="F4871" s="142">
        <v>1991.81</v>
      </c>
      <c r="G4871" s="142">
        <v>989.69</v>
      </c>
      <c r="H4871" s="142">
        <v>482.3</v>
      </c>
      <c r="I4871" s="142">
        <v>3463.8</v>
      </c>
      <c r="Q4871" s="30">
        <f t="shared" si="75"/>
        <v>3463.8</v>
      </c>
    </row>
    <row r="4872" spans="1:17" x14ac:dyDescent="0.2">
      <c r="A4872" s="139" t="s">
        <v>9733</v>
      </c>
      <c r="B4872" s="140" t="s">
        <v>20167</v>
      </c>
      <c r="C4872" s="141">
        <v>18341</v>
      </c>
      <c r="D4872" s="141">
        <v>109</v>
      </c>
      <c r="E4872" s="142">
        <v>26934.32</v>
      </c>
      <c r="F4872" s="142">
        <v>4847.63</v>
      </c>
      <c r="G4872" s="142">
        <v>1797.93</v>
      </c>
      <c r="H4872" s="142">
        <v>767.82</v>
      </c>
      <c r="I4872" s="142">
        <v>7413.38</v>
      </c>
      <c r="Q4872" s="30">
        <f t="shared" si="75"/>
        <v>7413.38</v>
      </c>
    </row>
    <row r="4873" spans="1:17" x14ac:dyDescent="0.2">
      <c r="A4873" s="139" t="s">
        <v>9735</v>
      </c>
      <c r="B4873" s="140" t="s">
        <v>20168</v>
      </c>
      <c r="C4873" s="141">
        <v>74560</v>
      </c>
      <c r="D4873" s="141">
        <v>585</v>
      </c>
      <c r="E4873" s="142">
        <v>230558.67</v>
      </c>
      <c r="F4873" s="142">
        <v>19706.64</v>
      </c>
      <c r="G4873" s="142">
        <v>9649.43</v>
      </c>
      <c r="H4873" s="142">
        <v>6572.62</v>
      </c>
      <c r="I4873" s="142">
        <v>35928.69</v>
      </c>
      <c r="Q4873" s="30">
        <f t="shared" si="75"/>
        <v>35928.69</v>
      </c>
    </row>
    <row r="4874" spans="1:17" ht="25.5" x14ac:dyDescent="0.2">
      <c r="A4874" s="139" t="s">
        <v>9737</v>
      </c>
      <c r="B4874" s="140" t="s">
        <v>20169</v>
      </c>
      <c r="C4874" s="141">
        <v>13838</v>
      </c>
      <c r="D4874" s="141">
        <v>141</v>
      </c>
      <c r="E4874" s="142">
        <v>35072.050000000003</v>
      </c>
      <c r="F4874" s="142">
        <v>3657.46</v>
      </c>
      <c r="G4874" s="142">
        <v>2325.7600000000002</v>
      </c>
      <c r="H4874" s="142">
        <v>999.81</v>
      </c>
      <c r="I4874" s="142">
        <v>6983.03</v>
      </c>
      <c r="Q4874" s="30">
        <f t="shared" si="75"/>
        <v>6983.03</v>
      </c>
    </row>
    <row r="4875" spans="1:17" x14ac:dyDescent="0.2">
      <c r="A4875" s="139" t="s">
        <v>9739</v>
      </c>
      <c r="B4875" s="140" t="s">
        <v>20170</v>
      </c>
      <c r="C4875" s="141">
        <v>23411</v>
      </c>
      <c r="D4875" s="141">
        <v>283</v>
      </c>
      <c r="E4875" s="142">
        <v>175295.28</v>
      </c>
      <c r="F4875" s="142">
        <v>6187.66</v>
      </c>
      <c r="G4875" s="142">
        <v>4668.0200000000004</v>
      </c>
      <c r="H4875" s="142">
        <v>4997.2</v>
      </c>
      <c r="I4875" s="142">
        <v>15852.88</v>
      </c>
      <c r="Q4875" s="30">
        <f t="shared" si="75"/>
        <v>15852.88</v>
      </c>
    </row>
    <row r="4876" spans="1:17" x14ac:dyDescent="0.2">
      <c r="A4876" s="139" t="s">
        <v>9741</v>
      </c>
      <c r="B4876" s="140" t="s">
        <v>20171</v>
      </c>
      <c r="C4876" s="141">
        <v>1813</v>
      </c>
      <c r="D4876" s="141">
        <v>29</v>
      </c>
      <c r="E4876" s="142">
        <v>8767.5400000000009</v>
      </c>
      <c r="F4876" s="142">
        <v>479.18</v>
      </c>
      <c r="G4876" s="142">
        <v>478.34</v>
      </c>
      <c r="H4876" s="142">
        <v>249.94</v>
      </c>
      <c r="I4876" s="142">
        <v>1207.46</v>
      </c>
      <c r="Q4876" s="30">
        <f t="shared" si="75"/>
        <v>1207.46</v>
      </c>
    </row>
    <row r="4877" spans="1:17" x14ac:dyDescent="0.2">
      <c r="A4877" s="139" t="s">
        <v>9743</v>
      </c>
      <c r="B4877" s="140" t="s">
        <v>20172</v>
      </c>
      <c r="C4877" s="141">
        <v>102472</v>
      </c>
      <c r="D4877" s="141">
        <v>1787</v>
      </c>
      <c r="E4877" s="142">
        <v>1147028.3799999999</v>
      </c>
      <c r="F4877" s="142">
        <v>27083.94</v>
      </c>
      <c r="G4877" s="142">
        <v>29476.13</v>
      </c>
      <c r="H4877" s="142">
        <v>32698.74</v>
      </c>
      <c r="I4877" s="142">
        <v>89258.81</v>
      </c>
      <c r="Q4877" s="30">
        <f t="shared" si="75"/>
        <v>89258.81</v>
      </c>
    </row>
    <row r="4878" spans="1:17" x14ac:dyDescent="0.2">
      <c r="A4878" s="139" t="s">
        <v>9745</v>
      </c>
      <c r="B4878" s="140" t="s">
        <v>20173</v>
      </c>
      <c r="C4878" s="141">
        <v>12667</v>
      </c>
      <c r="D4878" s="141">
        <v>80</v>
      </c>
      <c r="E4878" s="142">
        <v>33465.379999999997</v>
      </c>
      <c r="F4878" s="142">
        <v>3347.96</v>
      </c>
      <c r="G4878" s="142">
        <v>1319.58</v>
      </c>
      <c r="H4878" s="142">
        <v>954.01</v>
      </c>
      <c r="I4878" s="142">
        <v>5621.55</v>
      </c>
      <c r="Q4878" s="30">
        <f t="shared" si="75"/>
        <v>5621.55</v>
      </c>
    </row>
    <row r="4879" spans="1:17" x14ac:dyDescent="0.2">
      <c r="A4879" s="139" t="s">
        <v>9747</v>
      </c>
      <c r="B4879" s="140" t="s">
        <v>20174</v>
      </c>
      <c r="C4879" s="141">
        <v>21083</v>
      </c>
      <c r="D4879" s="141">
        <v>506</v>
      </c>
      <c r="E4879" s="142">
        <v>281663.62</v>
      </c>
      <c r="F4879" s="142">
        <v>5572.36</v>
      </c>
      <c r="G4879" s="142">
        <v>8346.34</v>
      </c>
      <c r="H4879" s="142">
        <v>8029.48</v>
      </c>
      <c r="I4879" s="142">
        <v>21948.18</v>
      </c>
      <c r="Q4879" s="30">
        <f t="shared" ref="Q4879:Q4942" si="76">I4879+P4879</f>
        <v>21948.18</v>
      </c>
    </row>
    <row r="4880" spans="1:17" x14ac:dyDescent="0.2">
      <c r="A4880" s="139" t="s">
        <v>9749</v>
      </c>
      <c r="B4880" s="140" t="s">
        <v>20175</v>
      </c>
      <c r="C4880" s="141">
        <v>6573</v>
      </c>
      <c r="D4880" s="141">
        <v>57</v>
      </c>
      <c r="E4880" s="142">
        <v>18809.61</v>
      </c>
      <c r="F4880" s="142">
        <v>1737.28</v>
      </c>
      <c r="G4880" s="142">
        <v>940.2</v>
      </c>
      <c r="H4880" s="142">
        <v>536.22</v>
      </c>
      <c r="I4880" s="142">
        <v>3213.7</v>
      </c>
      <c r="Q4880" s="30">
        <f t="shared" si="76"/>
        <v>3213.7</v>
      </c>
    </row>
    <row r="4881" spans="1:17" x14ac:dyDescent="0.2">
      <c r="A4881" s="139" t="s">
        <v>9751</v>
      </c>
      <c r="B4881" s="140" t="s">
        <v>20176</v>
      </c>
      <c r="C4881" s="141">
        <v>15572</v>
      </c>
      <c r="D4881" s="141">
        <v>210</v>
      </c>
      <c r="E4881" s="142">
        <v>67856.53</v>
      </c>
      <c r="F4881" s="142">
        <v>4115.7700000000004</v>
      </c>
      <c r="G4881" s="142">
        <v>3463.9</v>
      </c>
      <c r="H4881" s="142">
        <v>1934.41</v>
      </c>
      <c r="I4881" s="142">
        <v>9514.08</v>
      </c>
      <c r="Q4881" s="30">
        <f t="shared" si="76"/>
        <v>9514.08</v>
      </c>
    </row>
    <row r="4882" spans="1:17" x14ac:dyDescent="0.2">
      <c r="A4882" s="139" t="s">
        <v>9753</v>
      </c>
      <c r="B4882" s="140" t="s">
        <v>20177</v>
      </c>
      <c r="C4882" s="141">
        <v>9490</v>
      </c>
      <c r="D4882" s="141">
        <v>68</v>
      </c>
      <c r="E4882" s="142">
        <v>27423.45</v>
      </c>
      <c r="F4882" s="142">
        <v>2508.2600000000002</v>
      </c>
      <c r="G4882" s="142">
        <v>1121.6400000000001</v>
      </c>
      <c r="H4882" s="142">
        <v>781.77</v>
      </c>
      <c r="I4882" s="142">
        <v>4411.67</v>
      </c>
      <c r="Q4882" s="30">
        <f t="shared" si="76"/>
        <v>4411.67</v>
      </c>
    </row>
    <row r="4883" spans="1:17" x14ac:dyDescent="0.2">
      <c r="A4883" s="139" t="s">
        <v>9755</v>
      </c>
      <c r="B4883" s="140" t="s">
        <v>20178</v>
      </c>
      <c r="C4883" s="141">
        <v>3750</v>
      </c>
      <c r="D4883" s="141">
        <v>20</v>
      </c>
      <c r="E4883" s="142">
        <v>3264.93</v>
      </c>
      <c r="F4883" s="142">
        <v>991.14</v>
      </c>
      <c r="G4883" s="142">
        <v>329.9</v>
      </c>
      <c r="H4883" s="142">
        <v>93.07</v>
      </c>
      <c r="I4883" s="142">
        <v>1414.11</v>
      </c>
      <c r="Q4883" s="30">
        <f t="shared" si="76"/>
        <v>1414.11</v>
      </c>
    </row>
    <row r="4884" spans="1:17" x14ac:dyDescent="0.2">
      <c r="A4884" s="139" t="s">
        <v>9757</v>
      </c>
      <c r="B4884" s="140" t="s">
        <v>20179</v>
      </c>
      <c r="C4884" s="141">
        <v>7682</v>
      </c>
      <c r="D4884" s="141">
        <v>80</v>
      </c>
      <c r="E4884" s="142">
        <v>18100.75</v>
      </c>
      <c r="F4884" s="142">
        <v>2030.4</v>
      </c>
      <c r="G4884" s="142">
        <v>1319.58</v>
      </c>
      <c r="H4884" s="142">
        <v>516.01</v>
      </c>
      <c r="I4884" s="142">
        <v>3865.99</v>
      </c>
      <c r="Q4884" s="30">
        <f t="shared" si="76"/>
        <v>3865.99</v>
      </c>
    </row>
    <row r="4885" spans="1:17" x14ac:dyDescent="0.2">
      <c r="A4885" s="139" t="s">
        <v>9759</v>
      </c>
      <c r="B4885" s="140" t="s">
        <v>20180</v>
      </c>
      <c r="C4885" s="141">
        <v>16924</v>
      </c>
      <c r="D4885" s="141">
        <v>417</v>
      </c>
      <c r="E4885" s="142">
        <v>238723.09</v>
      </c>
      <c r="F4885" s="142">
        <v>4473.1099999999997</v>
      </c>
      <c r="G4885" s="142">
        <v>6878.31</v>
      </c>
      <c r="H4885" s="142">
        <v>6805.36</v>
      </c>
      <c r="I4885" s="142">
        <v>18156.78</v>
      </c>
      <c r="Q4885" s="30">
        <f t="shared" si="76"/>
        <v>18156.78</v>
      </c>
    </row>
    <row r="4886" spans="1:17" x14ac:dyDescent="0.2">
      <c r="A4886" s="139" t="s">
        <v>9761</v>
      </c>
      <c r="B4886" s="140" t="s">
        <v>20181</v>
      </c>
      <c r="C4886" s="141">
        <v>2622</v>
      </c>
      <c r="D4886" s="141">
        <v>48</v>
      </c>
      <c r="E4886" s="142">
        <v>30548.400000000001</v>
      </c>
      <c r="F4886" s="142">
        <v>408.94</v>
      </c>
      <c r="G4886" s="142">
        <v>574.49</v>
      </c>
      <c r="H4886" s="142">
        <v>503.31</v>
      </c>
      <c r="I4886" s="142">
        <v>1486.74</v>
      </c>
      <c r="Q4886" s="30">
        <f t="shared" si="76"/>
        <v>1486.74</v>
      </c>
    </row>
    <row r="4887" spans="1:17" x14ac:dyDescent="0.2">
      <c r="A4887" s="139" t="s">
        <v>9763</v>
      </c>
      <c r="B4887" s="140" t="s">
        <v>20182</v>
      </c>
      <c r="C4887" s="141">
        <v>3637</v>
      </c>
      <c r="D4887" s="141">
        <v>75</v>
      </c>
      <c r="E4887" s="142">
        <v>21399.77</v>
      </c>
      <c r="F4887" s="142">
        <v>567.26</v>
      </c>
      <c r="G4887" s="142">
        <v>897.63</v>
      </c>
      <c r="H4887" s="142">
        <v>352.58</v>
      </c>
      <c r="I4887" s="142">
        <v>1817.47</v>
      </c>
      <c r="Q4887" s="30">
        <f t="shared" si="76"/>
        <v>1817.47</v>
      </c>
    </row>
    <row r="4888" spans="1:17" x14ac:dyDescent="0.2">
      <c r="A4888" s="139" t="s">
        <v>9765</v>
      </c>
      <c r="B4888" s="140" t="s">
        <v>20183</v>
      </c>
      <c r="C4888" s="141">
        <v>12349</v>
      </c>
      <c r="D4888" s="141">
        <v>93</v>
      </c>
      <c r="E4888" s="142">
        <v>40489.49</v>
      </c>
      <c r="F4888" s="142">
        <v>1926.05</v>
      </c>
      <c r="G4888" s="142">
        <v>1113.06</v>
      </c>
      <c r="H4888" s="142">
        <v>667.1</v>
      </c>
      <c r="I4888" s="142">
        <v>3706.21</v>
      </c>
      <c r="Q4888" s="30">
        <f t="shared" si="76"/>
        <v>3706.21</v>
      </c>
    </row>
    <row r="4889" spans="1:17" x14ac:dyDescent="0.2">
      <c r="A4889" s="139" t="s">
        <v>9767</v>
      </c>
      <c r="B4889" s="140" t="s">
        <v>20184</v>
      </c>
      <c r="C4889" s="141">
        <v>11978</v>
      </c>
      <c r="D4889" s="141">
        <v>105</v>
      </c>
      <c r="E4889" s="142">
        <v>40783.919999999998</v>
      </c>
      <c r="F4889" s="142">
        <v>1868.18</v>
      </c>
      <c r="G4889" s="142">
        <v>1256.69</v>
      </c>
      <c r="H4889" s="142">
        <v>671.95</v>
      </c>
      <c r="I4889" s="142">
        <v>3796.82</v>
      </c>
      <c r="Q4889" s="30">
        <f t="shared" si="76"/>
        <v>3796.82</v>
      </c>
    </row>
    <row r="4890" spans="1:17" x14ac:dyDescent="0.2">
      <c r="A4890" s="139" t="s">
        <v>9769</v>
      </c>
      <c r="B4890" s="140" t="s">
        <v>20185</v>
      </c>
      <c r="C4890" s="141">
        <v>9678</v>
      </c>
      <c r="D4890" s="141">
        <v>161</v>
      </c>
      <c r="E4890" s="142">
        <v>162129.16</v>
      </c>
      <c r="F4890" s="142">
        <v>1509.46</v>
      </c>
      <c r="G4890" s="142">
        <v>1926.92</v>
      </c>
      <c r="H4890" s="142">
        <v>2671.22</v>
      </c>
      <c r="I4890" s="142">
        <v>6107.6</v>
      </c>
      <c r="Q4890" s="30">
        <f t="shared" si="76"/>
        <v>6107.6</v>
      </c>
    </row>
    <row r="4891" spans="1:17" x14ac:dyDescent="0.2">
      <c r="A4891" s="139" t="s">
        <v>9771</v>
      </c>
      <c r="B4891" s="140" t="s">
        <v>20186</v>
      </c>
      <c r="C4891" s="141">
        <v>13671</v>
      </c>
      <c r="D4891" s="141">
        <v>230</v>
      </c>
      <c r="E4891" s="142">
        <v>98129.75</v>
      </c>
      <c r="F4891" s="142">
        <v>2132.2399999999998</v>
      </c>
      <c r="G4891" s="142">
        <v>2752.74</v>
      </c>
      <c r="H4891" s="142">
        <v>1616.78</v>
      </c>
      <c r="I4891" s="142">
        <v>6501.76</v>
      </c>
      <c r="Q4891" s="30">
        <f t="shared" si="76"/>
        <v>6501.76</v>
      </c>
    </row>
    <row r="4892" spans="1:17" x14ac:dyDescent="0.2">
      <c r="A4892" s="139" t="s">
        <v>9773</v>
      </c>
      <c r="B4892" s="140" t="s">
        <v>20187</v>
      </c>
      <c r="C4892" s="141">
        <v>1721</v>
      </c>
      <c r="D4892" s="141">
        <v>19</v>
      </c>
      <c r="E4892" s="142">
        <v>22831.5</v>
      </c>
      <c r="F4892" s="142">
        <v>268.42</v>
      </c>
      <c r="G4892" s="142">
        <v>227.4</v>
      </c>
      <c r="H4892" s="142">
        <v>376.17</v>
      </c>
      <c r="I4892" s="142">
        <v>871.99</v>
      </c>
      <c r="Q4892" s="30">
        <f t="shared" si="76"/>
        <v>871.99</v>
      </c>
    </row>
    <row r="4893" spans="1:17" x14ac:dyDescent="0.2">
      <c r="A4893" s="139" t="s">
        <v>9775</v>
      </c>
      <c r="B4893" s="140" t="s">
        <v>20188</v>
      </c>
      <c r="C4893" s="141">
        <v>26832</v>
      </c>
      <c r="D4893" s="141">
        <v>174</v>
      </c>
      <c r="E4893" s="142">
        <v>55751.63</v>
      </c>
      <c r="F4893" s="142">
        <v>4184.93</v>
      </c>
      <c r="G4893" s="142">
        <v>2082.5</v>
      </c>
      <c r="H4893" s="142">
        <v>918.56</v>
      </c>
      <c r="I4893" s="142">
        <v>7185.99</v>
      </c>
      <c r="Q4893" s="30">
        <f t="shared" si="76"/>
        <v>7185.99</v>
      </c>
    </row>
    <row r="4894" spans="1:17" x14ac:dyDescent="0.2">
      <c r="A4894" s="139" t="s">
        <v>9777</v>
      </c>
      <c r="B4894" s="140" t="s">
        <v>20189</v>
      </c>
      <c r="C4894" s="141">
        <v>5115</v>
      </c>
      <c r="D4894" s="141">
        <v>67</v>
      </c>
      <c r="E4894" s="142">
        <v>56864.160000000003</v>
      </c>
      <c r="F4894" s="142">
        <v>797.78</v>
      </c>
      <c r="G4894" s="142">
        <v>801.89</v>
      </c>
      <c r="H4894" s="142">
        <v>936.89</v>
      </c>
      <c r="I4894" s="142">
        <v>2536.56</v>
      </c>
      <c r="Q4894" s="30">
        <f t="shared" si="76"/>
        <v>2536.56</v>
      </c>
    </row>
    <row r="4895" spans="1:17" x14ac:dyDescent="0.2">
      <c r="A4895" s="139" t="s">
        <v>9779</v>
      </c>
      <c r="B4895" s="140" t="s">
        <v>20190</v>
      </c>
      <c r="C4895" s="141">
        <v>3295</v>
      </c>
      <c r="D4895" s="141">
        <v>46</v>
      </c>
      <c r="E4895" s="142">
        <v>22294.79</v>
      </c>
      <c r="F4895" s="142">
        <v>513.91</v>
      </c>
      <c r="G4895" s="142">
        <v>550.54</v>
      </c>
      <c r="H4895" s="142">
        <v>367.33</v>
      </c>
      <c r="I4895" s="142">
        <v>1431.78</v>
      </c>
      <c r="Q4895" s="30">
        <f t="shared" si="76"/>
        <v>1431.78</v>
      </c>
    </row>
    <row r="4896" spans="1:17" x14ac:dyDescent="0.2">
      <c r="A4896" s="139" t="s">
        <v>9781</v>
      </c>
      <c r="B4896" s="140" t="s">
        <v>20191</v>
      </c>
      <c r="C4896" s="141">
        <v>2480</v>
      </c>
      <c r="D4896" s="141">
        <v>27</v>
      </c>
      <c r="E4896" s="142">
        <v>52278.78</v>
      </c>
      <c r="F4896" s="142">
        <v>386.8</v>
      </c>
      <c r="G4896" s="142">
        <v>323.14</v>
      </c>
      <c r="H4896" s="142">
        <v>861.34</v>
      </c>
      <c r="I4896" s="142">
        <v>1571.28</v>
      </c>
      <c r="Q4896" s="30">
        <f t="shared" si="76"/>
        <v>1571.28</v>
      </c>
    </row>
    <row r="4897" spans="1:17" x14ac:dyDescent="0.2">
      <c r="A4897" s="139" t="s">
        <v>9783</v>
      </c>
      <c r="B4897" s="140" t="s">
        <v>20192</v>
      </c>
      <c r="C4897" s="141">
        <v>1937</v>
      </c>
      <c r="D4897" s="141">
        <v>11</v>
      </c>
      <c r="E4897" s="142">
        <v>14636.25</v>
      </c>
      <c r="F4897" s="142">
        <v>302.11</v>
      </c>
      <c r="G4897" s="142">
        <v>131.66</v>
      </c>
      <c r="H4897" s="142">
        <v>241.14</v>
      </c>
      <c r="I4897" s="142">
        <v>674.91</v>
      </c>
      <c r="Q4897" s="30">
        <f t="shared" si="76"/>
        <v>674.91</v>
      </c>
    </row>
    <row r="4898" spans="1:17" x14ac:dyDescent="0.2">
      <c r="A4898" s="139" t="s">
        <v>9785</v>
      </c>
      <c r="B4898" s="140" t="s">
        <v>20193</v>
      </c>
      <c r="C4898" s="141">
        <v>4592</v>
      </c>
      <c r="D4898" s="141">
        <v>38</v>
      </c>
      <c r="E4898" s="142">
        <v>25494.28</v>
      </c>
      <c r="F4898" s="142">
        <v>716.21</v>
      </c>
      <c r="G4898" s="142">
        <v>454.8</v>
      </c>
      <c r="H4898" s="142">
        <v>420.04</v>
      </c>
      <c r="I4898" s="142">
        <v>1591.05</v>
      </c>
      <c r="Q4898" s="30">
        <f t="shared" si="76"/>
        <v>1591.05</v>
      </c>
    </row>
    <row r="4899" spans="1:17" x14ac:dyDescent="0.2">
      <c r="A4899" s="139" t="s">
        <v>9787</v>
      </c>
      <c r="B4899" s="140" t="s">
        <v>20194</v>
      </c>
      <c r="C4899" s="141">
        <v>1028</v>
      </c>
      <c r="D4899" s="141">
        <v>11</v>
      </c>
      <c r="E4899" s="142">
        <v>3768.61</v>
      </c>
      <c r="F4899" s="142">
        <v>160.34</v>
      </c>
      <c r="G4899" s="142">
        <v>131.66</v>
      </c>
      <c r="H4899" s="142">
        <v>62.09</v>
      </c>
      <c r="I4899" s="142">
        <v>354.09</v>
      </c>
      <c r="Q4899" s="30">
        <f t="shared" si="76"/>
        <v>354.09</v>
      </c>
    </row>
    <row r="4900" spans="1:17" x14ac:dyDescent="0.2">
      <c r="A4900" s="139" t="s">
        <v>9789</v>
      </c>
      <c r="B4900" s="140" t="s">
        <v>20195</v>
      </c>
      <c r="C4900" s="141">
        <v>20106</v>
      </c>
      <c r="D4900" s="141">
        <v>229</v>
      </c>
      <c r="E4900" s="142">
        <v>115503.43</v>
      </c>
      <c r="F4900" s="142">
        <v>3135.89</v>
      </c>
      <c r="G4900" s="142">
        <v>2740.77</v>
      </c>
      <c r="H4900" s="142">
        <v>1903.02</v>
      </c>
      <c r="I4900" s="142">
        <v>7779.68</v>
      </c>
      <c r="Q4900" s="30">
        <f t="shared" si="76"/>
        <v>7779.68</v>
      </c>
    </row>
    <row r="4901" spans="1:17" x14ac:dyDescent="0.2">
      <c r="A4901" s="139" t="s">
        <v>9791</v>
      </c>
      <c r="B4901" s="140" t="s">
        <v>20196</v>
      </c>
      <c r="C4901" s="141">
        <v>3194</v>
      </c>
      <c r="D4901" s="141">
        <v>44</v>
      </c>
      <c r="E4901" s="142">
        <v>74383.08</v>
      </c>
      <c r="F4901" s="142">
        <v>498.16</v>
      </c>
      <c r="G4901" s="142">
        <v>526.61</v>
      </c>
      <c r="H4901" s="142">
        <v>1225.53</v>
      </c>
      <c r="I4901" s="142">
        <v>2250.3000000000002</v>
      </c>
      <c r="Q4901" s="30">
        <f t="shared" si="76"/>
        <v>2250.3000000000002</v>
      </c>
    </row>
    <row r="4902" spans="1:17" x14ac:dyDescent="0.2">
      <c r="A4902" s="139" t="s">
        <v>9793</v>
      </c>
      <c r="B4902" s="140" t="s">
        <v>20197</v>
      </c>
      <c r="C4902" s="141">
        <v>1621</v>
      </c>
      <c r="D4902" s="141">
        <v>11</v>
      </c>
      <c r="E4902" s="142">
        <v>8538.01</v>
      </c>
      <c r="F4902" s="142">
        <v>252.82</v>
      </c>
      <c r="G4902" s="142">
        <v>131.66</v>
      </c>
      <c r="H4902" s="142">
        <v>140.66999999999999</v>
      </c>
      <c r="I4902" s="142">
        <v>525.15</v>
      </c>
      <c r="Q4902" s="30">
        <f t="shared" si="76"/>
        <v>525.15</v>
      </c>
    </row>
    <row r="4903" spans="1:17" x14ac:dyDescent="0.2">
      <c r="A4903" s="139" t="s">
        <v>9795</v>
      </c>
      <c r="B4903" s="140" t="s">
        <v>20198</v>
      </c>
      <c r="C4903" s="141">
        <v>2252</v>
      </c>
      <c r="D4903" s="141">
        <v>18</v>
      </c>
      <c r="E4903" s="142">
        <v>33794.5</v>
      </c>
      <c r="F4903" s="142">
        <v>351.24</v>
      </c>
      <c r="G4903" s="142">
        <v>215.43</v>
      </c>
      <c r="H4903" s="142">
        <v>556.79</v>
      </c>
      <c r="I4903" s="142">
        <v>1123.46</v>
      </c>
      <c r="Q4903" s="30">
        <f t="shared" si="76"/>
        <v>1123.46</v>
      </c>
    </row>
    <row r="4904" spans="1:17" x14ac:dyDescent="0.2">
      <c r="A4904" s="139" t="s">
        <v>9797</v>
      </c>
      <c r="B4904" s="140" t="s">
        <v>20199</v>
      </c>
      <c r="C4904" s="141">
        <v>14970</v>
      </c>
      <c r="D4904" s="141">
        <v>141</v>
      </c>
      <c r="E4904" s="142">
        <v>68275.86</v>
      </c>
      <c r="F4904" s="142">
        <v>2334.84</v>
      </c>
      <c r="G4904" s="142">
        <v>1687.55</v>
      </c>
      <c r="H4904" s="142">
        <v>1124.9000000000001</v>
      </c>
      <c r="I4904" s="142">
        <v>5147.29</v>
      </c>
      <c r="Q4904" s="30">
        <f t="shared" si="76"/>
        <v>5147.29</v>
      </c>
    </row>
    <row r="4905" spans="1:17" x14ac:dyDescent="0.2">
      <c r="A4905" s="139" t="s">
        <v>9799</v>
      </c>
      <c r="B4905" s="140" t="s">
        <v>20200</v>
      </c>
      <c r="C4905" s="141">
        <v>10809</v>
      </c>
      <c r="D4905" s="141">
        <v>142</v>
      </c>
      <c r="E4905" s="142">
        <v>93290.65</v>
      </c>
      <c r="F4905" s="142">
        <v>1685.86</v>
      </c>
      <c r="G4905" s="142">
        <v>1699.52</v>
      </c>
      <c r="H4905" s="142">
        <v>1537.05</v>
      </c>
      <c r="I4905" s="142">
        <v>4922.43</v>
      </c>
      <c r="Q4905" s="30">
        <f t="shared" si="76"/>
        <v>4922.43</v>
      </c>
    </row>
    <row r="4906" spans="1:17" x14ac:dyDescent="0.2">
      <c r="A4906" s="139" t="s">
        <v>9801</v>
      </c>
      <c r="B4906" s="140" t="s">
        <v>20201</v>
      </c>
      <c r="C4906" s="141">
        <v>10013</v>
      </c>
      <c r="D4906" s="141">
        <v>125</v>
      </c>
      <c r="E4906" s="142">
        <v>45167.19</v>
      </c>
      <c r="F4906" s="142">
        <v>1561.7</v>
      </c>
      <c r="G4906" s="142">
        <v>1496.06</v>
      </c>
      <c r="H4906" s="142">
        <v>744.17</v>
      </c>
      <c r="I4906" s="142">
        <v>3801.93</v>
      </c>
      <c r="Q4906" s="30">
        <f t="shared" si="76"/>
        <v>3801.93</v>
      </c>
    </row>
    <row r="4907" spans="1:17" x14ac:dyDescent="0.2">
      <c r="A4907" s="139" t="s">
        <v>9803</v>
      </c>
      <c r="B4907" s="140" t="s">
        <v>20202</v>
      </c>
      <c r="C4907" s="141">
        <v>20201</v>
      </c>
      <c r="D4907" s="141">
        <v>314</v>
      </c>
      <c r="E4907" s="142">
        <v>246677.74</v>
      </c>
      <c r="F4907" s="142">
        <v>3150.7</v>
      </c>
      <c r="G4907" s="142">
        <v>3758.09</v>
      </c>
      <c r="H4907" s="142">
        <v>4064.24</v>
      </c>
      <c r="I4907" s="142">
        <v>10973.03</v>
      </c>
      <c r="Q4907" s="30">
        <f t="shared" si="76"/>
        <v>10973.03</v>
      </c>
    </row>
    <row r="4908" spans="1:17" x14ac:dyDescent="0.2">
      <c r="A4908" s="139" t="s">
        <v>9805</v>
      </c>
      <c r="B4908" s="140" t="s">
        <v>20203</v>
      </c>
      <c r="C4908" s="141">
        <v>2499</v>
      </c>
      <c r="D4908" s="141">
        <v>19</v>
      </c>
      <c r="E4908" s="142">
        <v>27723.759999999998</v>
      </c>
      <c r="F4908" s="142">
        <v>389.76</v>
      </c>
      <c r="G4908" s="142">
        <v>227.4</v>
      </c>
      <c r="H4908" s="142">
        <v>456.78</v>
      </c>
      <c r="I4908" s="142">
        <v>1073.94</v>
      </c>
      <c r="Q4908" s="30">
        <f t="shared" si="76"/>
        <v>1073.94</v>
      </c>
    </row>
    <row r="4909" spans="1:17" x14ac:dyDescent="0.2">
      <c r="A4909" s="139" t="s">
        <v>9807</v>
      </c>
      <c r="B4909" s="140" t="s">
        <v>20204</v>
      </c>
      <c r="C4909" s="141">
        <v>24034</v>
      </c>
      <c r="D4909" s="141">
        <v>234</v>
      </c>
      <c r="E4909" s="142">
        <v>101661.45</v>
      </c>
      <c r="F4909" s="142">
        <v>3748.54</v>
      </c>
      <c r="G4909" s="142">
        <v>2800.62</v>
      </c>
      <c r="H4909" s="142">
        <v>1674.97</v>
      </c>
      <c r="I4909" s="142">
        <v>8224.1299999999992</v>
      </c>
      <c r="Q4909" s="30">
        <f t="shared" si="76"/>
        <v>8224.1299999999992</v>
      </c>
    </row>
    <row r="4910" spans="1:17" x14ac:dyDescent="0.2">
      <c r="A4910" s="139" t="s">
        <v>9809</v>
      </c>
      <c r="B4910" s="140" t="s">
        <v>20205</v>
      </c>
      <c r="C4910" s="141">
        <v>5292</v>
      </c>
      <c r="D4910" s="141">
        <v>56</v>
      </c>
      <c r="E4910" s="142">
        <v>35511.440000000002</v>
      </c>
      <c r="F4910" s="142">
        <v>825.38</v>
      </c>
      <c r="G4910" s="142">
        <v>670.23</v>
      </c>
      <c r="H4910" s="142">
        <v>585.08000000000004</v>
      </c>
      <c r="I4910" s="142">
        <v>2080.69</v>
      </c>
      <c r="Q4910" s="30">
        <f t="shared" si="76"/>
        <v>2080.69</v>
      </c>
    </row>
    <row r="4911" spans="1:17" x14ac:dyDescent="0.2">
      <c r="A4911" s="139" t="s">
        <v>9811</v>
      </c>
      <c r="B4911" s="140" t="s">
        <v>20206</v>
      </c>
      <c r="C4911" s="141">
        <v>4735</v>
      </c>
      <c r="D4911" s="141">
        <v>87</v>
      </c>
      <c r="E4911" s="142">
        <v>48894.080000000002</v>
      </c>
      <c r="F4911" s="142">
        <v>738.5</v>
      </c>
      <c r="G4911" s="142">
        <v>1041.26</v>
      </c>
      <c r="H4911" s="142">
        <v>805.58</v>
      </c>
      <c r="I4911" s="142">
        <v>2585.34</v>
      </c>
      <c r="Q4911" s="30">
        <f t="shared" si="76"/>
        <v>2585.34</v>
      </c>
    </row>
    <row r="4912" spans="1:17" x14ac:dyDescent="0.2">
      <c r="A4912" s="139" t="s">
        <v>9813</v>
      </c>
      <c r="B4912" s="140" t="s">
        <v>20207</v>
      </c>
      <c r="C4912" s="141">
        <v>19474</v>
      </c>
      <c r="D4912" s="141">
        <v>132</v>
      </c>
      <c r="E4912" s="142">
        <v>58076.06</v>
      </c>
      <c r="F4912" s="142">
        <v>3037.32</v>
      </c>
      <c r="G4912" s="142">
        <v>1579.83</v>
      </c>
      <c r="H4912" s="142">
        <v>956.86</v>
      </c>
      <c r="I4912" s="142">
        <v>5574.01</v>
      </c>
      <c r="Q4912" s="30">
        <f t="shared" si="76"/>
        <v>5574.01</v>
      </c>
    </row>
    <row r="4913" spans="1:17" x14ac:dyDescent="0.2">
      <c r="A4913" s="139" t="s">
        <v>9815</v>
      </c>
      <c r="B4913" s="140" t="s">
        <v>20208</v>
      </c>
      <c r="C4913" s="141">
        <v>4448</v>
      </c>
      <c r="D4913" s="141">
        <v>29</v>
      </c>
      <c r="E4913" s="142">
        <v>32468.1</v>
      </c>
      <c r="F4913" s="142">
        <v>693.74</v>
      </c>
      <c r="G4913" s="142">
        <v>347.09</v>
      </c>
      <c r="H4913" s="142">
        <v>534.94000000000005</v>
      </c>
      <c r="I4913" s="142">
        <v>1575.77</v>
      </c>
      <c r="Q4913" s="30">
        <f t="shared" si="76"/>
        <v>1575.77</v>
      </c>
    </row>
    <row r="4914" spans="1:17" x14ac:dyDescent="0.2">
      <c r="A4914" s="139" t="s">
        <v>9817</v>
      </c>
      <c r="B4914" s="140" t="s">
        <v>20209</v>
      </c>
      <c r="C4914" s="141">
        <v>680</v>
      </c>
      <c r="D4914" s="141">
        <v>17</v>
      </c>
      <c r="E4914" s="142">
        <v>6019.34</v>
      </c>
      <c r="F4914" s="142">
        <v>106.06</v>
      </c>
      <c r="G4914" s="142">
        <v>203.46</v>
      </c>
      <c r="H4914" s="142">
        <v>99.18</v>
      </c>
      <c r="I4914" s="142">
        <v>408.7</v>
      </c>
      <c r="Q4914" s="30">
        <f t="shared" si="76"/>
        <v>408.7</v>
      </c>
    </row>
    <row r="4915" spans="1:17" x14ac:dyDescent="0.2">
      <c r="A4915" s="139" t="s">
        <v>9819</v>
      </c>
      <c r="B4915" s="140" t="s">
        <v>20210</v>
      </c>
      <c r="C4915" s="141">
        <v>4133</v>
      </c>
      <c r="D4915" s="141">
        <v>38</v>
      </c>
      <c r="E4915" s="142">
        <v>25060</v>
      </c>
      <c r="F4915" s="142">
        <v>644.62</v>
      </c>
      <c r="G4915" s="142">
        <v>454.8</v>
      </c>
      <c r="H4915" s="142">
        <v>412.89</v>
      </c>
      <c r="I4915" s="142">
        <v>1512.31</v>
      </c>
      <c r="Q4915" s="30">
        <f t="shared" si="76"/>
        <v>1512.31</v>
      </c>
    </row>
    <row r="4916" spans="1:17" x14ac:dyDescent="0.2">
      <c r="A4916" s="139" t="s">
        <v>9821</v>
      </c>
      <c r="B4916" s="140" t="s">
        <v>20211</v>
      </c>
      <c r="C4916" s="141">
        <v>15199</v>
      </c>
      <c r="D4916" s="141">
        <v>484</v>
      </c>
      <c r="E4916" s="142">
        <v>295043.17</v>
      </c>
      <c r="F4916" s="142">
        <v>2370.56</v>
      </c>
      <c r="G4916" s="142">
        <v>5792.72</v>
      </c>
      <c r="H4916" s="142">
        <v>4861.1000000000004</v>
      </c>
      <c r="I4916" s="142">
        <v>13024.38</v>
      </c>
      <c r="Q4916" s="30">
        <f t="shared" si="76"/>
        <v>13024.38</v>
      </c>
    </row>
    <row r="4917" spans="1:17" x14ac:dyDescent="0.2">
      <c r="A4917" s="139" t="s">
        <v>9823</v>
      </c>
      <c r="B4917" s="140" t="s">
        <v>20212</v>
      </c>
      <c r="C4917" s="141">
        <v>3746</v>
      </c>
      <c r="D4917" s="141">
        <v>32</v>
      </c>
      <c r="E4917" s="142">
        <v>28463.91</v>
      </c>
      <c r="F4917" s="142">
        <v>584.26</v>
      </c>
      <c r="G4917" s="142">
        <v>382.99</v>
      </c>
      <c r="H4917" s="142">
        <v>468.97</v>
      </c>
      <c r="I4917" s="142">
        <v>1436.22</v>
      </c>
      <c r="Q4917" s="30">
        <f t="shared" si="76"/>
        <v>1436.22</v>
      </c>
    </row>
    <row r="4918" spans="1:17" x14ac:dyDescent="0.2">
      <c r="A4918" s="139" t="s">
        <v>9825</v>
      </c>
      <c r="B4918" s="140" t="s">
        <v>20213</v>
      </c>
      <c r="C4918" s="141">
        <v>18054</v>
      </c>
      <c r="D4918" s="141">
        <v>200</v>
      </c>
      <c r="E4918" s="142">
        <v>117744.23</v>
      </c>
      <c r="F4918" s="142">
        <v>2815.85</v>
      </c>
      <c r="G4918" s="142">
        <v>2393.69</v>
      </c>
      <c r="H4918" s="142">
        <v>1939.94</v>
      </c>
      <c r="I4918" s="142">
        <v>7149.48</v>
      </c>
      <c r="Q4918" s="30">
        <f t="shared" si="76"/>
        <v>7149.48</v>
      </c>
    </row>
    <row r="4919" spans="1:17" x14ac:dyDescent="0.2">
      <c r="A4919" s="139" t="s">
        <v>9827</v>
      </c>
      <c r="B4919" s="140" t="s">
        <v>20214</v>
      </c>
      <c r="C4919" s="141">
        <v>3080</v>
      </c>
      <c r="D4919" s="141">
        <v>27</v>
      </c>
      <c r="E4919" s="142">
        <v>6751</v>
      </c>
      <c r="F4919" s="142">
        <v>480.38</v>
      </c>
      <c r="G4919" s="142">
        <v>323.14</v>
      </c>
      <c r="H4919" s="142">
        <v>111.23</v>
      </c>
      <c r="I4919" s="142">
        <v>914.75</v>
      </c>
      <c r="Q4919" s="30">
        <f t="shared" si="76"/>
        <v>914.75</v>
      </c>
    </row>
    <row r="4920" spans="1:17" x14ac:dyDescent="0.2">
      <c r="A4920" s="139" t="s">
        <v>9829</v>
      </c>
      <c r="B4920" s="140" t="s">
        <v>20215</v>
      </c>
      <c r="C4920" s="141">
        <v>2998</v>
      </c>
      <c r="D4920" s="141">
        <v>19</v>
      </c>
      <c r="E4920" s="142">
        <v>4833.75</v>
      </c>
      <c r="F4920" s="142">
        <v>467.59</v>
      </c>
      <c r="G4920" s="142">
        <v>227.4</v>
      </c>
      <c r="H4920" s="142">
        <v>79.64</v>
      </c>
      <c r="I4920" s="142">
        <v>774.63</v>
      </c>
      <c r="Q4920" s="30">
        <f t="shared" si="76"/>
        <v>774.63</v>
      </c>
    </row>
    <row r="4921" spans="1:17" x14ac:dyDescent="0.2">
      <c r="A4921" s="139" t="s">
        <v>9831</v>
      </c>
      <c r="B4921" s="140" t="s">
        <v>20216</v>
      </c>
      <c r="C4921" s="141">
        <v>82828</v>
      </c>
      <c r="D4921" s="141">
        <v>1096</v>
      </c>
      <c r="E4921" s="142">
        <v>696021.02</v>
      </c>
      <c r="F4921" s="142">
        <v>12918.51</v>
      </c>
      <c r="G4921" s="142">
        <v>13117.4</v>
      </c>
      <c r="H4921" s="142">
        <v>11467.58</v>
      </c>
      <c r="I4921" s="142">
        <v>37503.49</v>
      </c>
      <c r="Q4921" s="30">
        <f t="shared" si="76"/>
        <v>37503.49</v>
      </c>
    </row>
    <row r="4922" spans="1:17" x14ac:dyDescent="0.2">
      <c r="A4922" s="139" t="s">
        <v>9833</v>
      </c>
      <c r="B4922" s="140" t="s">
        <v>20217</v>
      </c>
      <c r="C4922" s="141">
        <v>20408</v>
      </c>
      <c r="D4922" s="141">
        <v>712</v>
      </c>
      <c r="E4922" s="142">
        <v>922233.35</v>
      </c>
      <c r="F4922" s="142">
        <v>3182.99</v>
      </c>
      <c r="G4922" s="142">
        <v>8521.52</v>
      </c>
      <c r="H4922" s="142">
        <v>15194.63</v>
      </c>
      <c r="I4922" s="142">
        <v>26899.14</v>
      </c>
      <c r="Q4922" s="30">
        <f t="shared" si="76"/>
        <v>26899.14</v>
      </c>
    </row>
    <row r="4923" spans="1:17" x14ac:dyDescent="0.2">
      <c r="A4923" s="139" t="s">
        <v>9835</v>
      </c>
      <c r="B4923" s="140" t="s">
        <v>20218</v>
      </c>
      <c r="C4923" s="141">
        <v>2851</v>
      </c>
      <c r="D4923" s="141">
        <v>20</v>
      </c>
      <c r="E4923" s="142">
        <v>5587.23</v>
      </c>
      <c r="F4923" s="142">
        <v>444.66</v>
      </c>
      <c r="G4923" s="142">
        <v>239.37</v>
      </c>
      <c r="H4923" s="142">
        <v>92.06</v>
      </c>
      <c r="I4923" s="142">
        <v>776.09</v>
      </c>
      <c r="Q4923" s="30">
        <f t="shared" si="76"/>
        <v>776.09</v>
      </c>
    </row>
    <row r="4924" spans="1:17" x14ac:dyDescent="0.2">
      <c r="A4924" s="139" t="s">
        <v>9837</v>
      </c>
      <c r="B4924" s="140" t="s">
        <v>20219</v>
      </c>
      <c r="C4924" s="141">
        <v>17276</v>
      </c>
      <c r="D4924" s="141">
        <v>126</v>
      </c>
      <c r="E4924" s="142">
        <v>58456.3</v>
      </c>
      <c r="F4924" s="142">
        <v>2694.5</v>
      </c>
      <c r="G4924" s="142">
        <v>1508.02</v>
      </c>
      <c r="H4924" s="142">
        <v>963.12</v>
      </c>
      <c r="I4924" s="142">
        <v>5165.6400000000003</v>
      </c>
      <c r="Q4924" s="30">
        <f t="shared" si="76"/>
        <v>5165.6400000000003</v>
      </c>
    </row>
    <row r="4925" spans="1:17" x14ac:dyDescent="0.2">
      <c r="A4925" s="139" t="s">
        <v>9839</v>
      </c>
      <c r="B4925" s="140" t="s">
        <v>20220</v>
      </c>
      <c r="C4925" s="141">
        <v>23049</v>
      </c>
      <c r="D4925" s="141">
        <v>212</v>
      </c>
      <c r="E4925" s="142">
        <v>113012.35</v>
      </c>
      <c r="F4925" s="142">
        <v>3594.9</v>
      </c>
      <c r="G4925" s="142">
        <v>2537.3000000000002</v>
      </c>
      <c r="H4925" s="142">
        <v>1861.98</v>
      </c>
      <c r="I4925" s="142">
        <v>7994.18</v>
      </c>
      <c r="Q4925" s="30">
        <f t="shared" si="76"/>
        <v>7994.18</v>
      </c>
    </row>
    <row r="4926" spans="1:17" x14ac:dyDescent="0.2">
      <c r="A4926" s="139" t="s">
        <v>9841</v>
      </c>
      <c r="B4926" s="140" t="s">
        <v>20221</v>
      </c>
      <c r="C4926" s="141">
        <v>5575</v>
      </c>
      <c r="D4926" s="141">
        <v>68</v>
      </c>
      <c r="E4926" s="142">
        <v>82629.17</v>
      </c>
      <c r="F4926" s="142">
        <v>869.52</v>
      </c>
      <c r="G4926" s="142">
        <v>813.86</v>
      </c>
      <c r="H4926" s="142">
        <v>1361.39</v>
      </c>
      <c r="I4926" s="142">
        <v>3044.77</v>
      </c>
      <c r="Q4926" s="30">
        <f t="shared" si="76"/>
        <v>3044.77</v>
      </c>
    </row>
    <row r="4927" spans="1:17" x14ac:dyDescent="0.2">
      <c r="A4927" s="139" t="s">
        <v>9843</v>
      </c>
      <c r="B4927" s="140" t="s">
        <v>20222</v>
      </c>
      <c r="C4927" s="141">
        <v>3079</v>
      </c>
      <c r="D4927" s="141">
        <v>50</v>
      </c>
      <c r="E4927" s="142">
        <v>40974.11</v>
      </c>
      <c r="F4927" s="142">
        <v>480.22</v>
      </c>
      <c r="G4927" s="142">
        <v>598.41999999999996</v>
      </c>
      <c r="H4927" s="142">
        <v>675.09</v>
      </c>
      <c r="I4927" s="142">
        <v>1753.73</v>
      </c>
      <c r="Q4927" s="30">
        <f t="shared" si="76"/>
        <v>1753.73</v>
      </c>
    </row>
    <row r="4928" spans="1:17" x14ac:dyDescent="0.2">
      <c r="A4928" s="139" t="s">
        <v>9845</v>
      </c>
      <c r="B4928" s="140" t="s">
        <v>20223</v>
      </c>
      <c r="C4928" s="141">
        <v>29055</v>
      </c>
      <c r="D4928" s="141">
        <v>255</v>
      </c>
      <c r="E4928" s="142">
        <v>145595.51999999999</v>
      </c>
      <c r="F4928" s="142">
        <v>4531.6499999999996</v>
      </c>
      <c r="G4928" s="142">
        <v>3051.95</v>
      </c>
      <c r="H4928" s="142">
        <v>2398.8200000000002</v>
      </c>
      <c r="I4928" s="142">
        <v>9982.42</v>
      </c>
      <c r="Q4928" s="30">
        <f t="shared" si="76"/>
        <v>9982.42</v>
      </c>
    </row>
    <row r="4929" spans="1:17" x14ac:dyDescent="0.2">
      <c r="A4929" s="139" t="s">
        <v>9847</v>
      </c>
      <c r="B4929" s="140" t="s">
        <v>20224</v>
      </c>
      <c r="C4929" s="141">
        <v>5193</v>
      </c>
      <c r="D4929" s="141">
        <v>58</v>
      </c>
      <c r="E4929" s="142">
        <v>52216.75</v>
      </c>
      <c r="F4929" s="142">
        <v>809.94</v>
      </c>
      <c r="G4929" s="142">
        <v>694.17</v>
      </c>
      <c r="H4929" s="142">
        <v>860.32</v>
      </c>
      <c r="I4929" s="142">
        <v>2364.4299999999998</v>
      </c>
      <c r="Q4929" s="30">
        <f t="shared" si="76"/>
        <v>2364.4299999999998</v>
      </c>
    </row>
    <row r="4930" spans="1:17" x14ac:dyDescent="0.2">
      <c r="A4930" s="139" t="s">
        <v>9849</v>
      </c>
      <c r="B4930" s="140" t="s">
        <v>20225</v>
      </c>
      <c r="C4930" s="141">
        <v>2317</v>
      </c>
      <c r="D4930" s="141">
        <v>36</v>
      </c>
      <c r="E4930" s="142">
        <v>47997.65</v>
      </c>
      <c r="F4930" s="142">
        <v>361.38</v>
      </c>
      <c r="G4930" s="142">
        <v>430.86</v>
      </c>
      <c r="H4930" s="142">
        <v>790.81</v>
      </c>
      <c r="I4930" s="142">
        <v>1583.05</v>
      </c>
      <c r="Q4930" s="30">
        <f t="shared" si="76"/>
        <v>1583.05</v>
      </c>
    </row>
    <row r="4931" spans="1:17" x14ac:dyDescent="0.2">
      <c r="A4931" s="139" t="s">
        <v>9851</v>
      </c>
      <c r="B4931" s="140" t="s">
        <v>20226</v>
      </c>
      <c r="C4931" s="141">
        <v>6450</v>
      </c>
      <c r="D4931" s="141">
        <v>66</v>
      </c>
      <c r="E4931" s="142">
        <v>37938.25</v>
      </c>
      <c r="F4931" s="142">
        <v>1005.99</v>
      </c>
      <c r="G4931" s="142">
        <v>789.92</v>
      </c>
      <c r="H4931" s="142">
        <v>625.05999999999995</v>
      </c>
      <c r="I4931" s="142">
        <v>2420.9699999999998</v>
      </c>
      <c r="Q4931" s="30">
        <f t="shared" si="76"/>
        <v>2420.9699999999998</v>
      </c>
    </row>
    <row r="4932" spans="1:17" x14ac:dyDescent="0.2">
      <c r="A4932" s="139" t="s">
        <v>9853</v>
      </c>
      <c r="B4932" s="140" t="s">
        <v>20227</v>
      </c>
      <c r="C4932" s="141">
        <v>9380</v>
      </c>
      <c r="D4932" s="141">
        <v>70</v>
      </c>
      <c r="E4932" s="142">
        <v>65287.93</v>
      </c>
      <c r="F4932" s="142">
        <v>1462.98</v>
      </c>
      <c r="G4932" s="142">
        <v>837.79</v>
      </c>
      <c r="H4932" s="142">
        <v>1075.68</v>
      </c>
      <c r="I4932" s="142">
        <v>3376.45</v>
      </c>
      <c r="Q4932" s="30">
        <f t="shared" si="76"/>
        <v>3376.45</v>
      </c>
    </row>
    <row r="4933" spans="1:17" x14ac:dyDescent="0.2">
      <c r="A4933" s="139" t="s">
        <v>9855</v>
      </c>
      <c r="B4933" s="140" t="s">
        <v>20228</v>
      </c>
      <c r="C4933" s="141">
        <v>10079</v>
      </c>
      <c r="D4933" s="141">
        <v>111</v>
      </c>
      <c r="E4933" s="142">
        <v>71672.649999999994</v>
      </c>
      <c r="F4933" s="142">
        <v>1572</v>
      </c>
      <c r="G4933" s="142">
        <v>1328.5</v>
      </c>
      <c r="H4933" s="142">
        <v>1180.8699999999999</v>
      </c>
      <c r="I4933" s="142">
        <v>4081.37</v>
      </c>
      <c r="Q4933" s="30">
        <f t="shared" si="76"/>
        <v>4081.37</v>
      </c>
    </row>
    <row r="4934" spans="1:17" x14ac:dyDescent="0.2">
      <c r="A4934" s="139" t="s">
        <v>9857</v>
      </c>
      <c r="B4934" s="140" t="s">
        <v>20229</v>
      </c>
      <c r="C4934" s="141">
        <v>17760</v>
      </c>
      <c r="D4934" s="141">
        <v>238</v>
      </c>
      <c r="E4934" s="142">
        <v>89465.99</v>
      </c>
      <c r="F4934" s="142">
        <v>2769.99</v>
      </c>
      <c r="G4934" s="142">
        <v>2848.49</v>
      </c>
      <c r="H4934" s="142">
        <v>1474.03</v>
      </c>
      <c r="I4934" s="142">
        <v>7092.51</v>
      </c>
      <c r="Q4934" s="30">
        <f t="shared" si="76"/>
        <v>7092.51</v>
      </c>
    </row>
    <row r="4935" spans="1:17" x14ac:dyDescent="0.2">
      <c r="A4935" s="139" t="s">
        <v>9859</v>
      </c>
      <c r="B4935" s="140" t="s">
        <v>20230</v>
      </c>
      <c r="C4935" s="141">
        <v>8860</v>
      </c>
      <c r="D4935" s="141">
        <v>157</v>
      </c>
      <c r="E4935" s="142">
        <v>95874.05</v>
      </c>
      <c r="F4935" s="142">
        <v>1381.87</v>
      </c>
      <c r="G4935" s="142">
        <v>1879.04</v>
      </c>
      <c r="H4935" s="142">
        <v>1579.61</v>
      </c>
      <c r="I4935" s="142">
        <v>4840.5200000000004</v>
      </c>
      <c r="Q4935" s="30">
        <f t="shared" si="76"/>
        <v>4840.5200000000004</v>
      </c>
    </row>
    <row r="4936" spans="1:17" x14ac:dyDescent="0.2">
      <c r="A4936" s="139" t="s">
        <v>9861</v>
      </c>
      <c r="B4936" s="140" t="s">
        <v>20231</v>
      </c>
      <c r="C4936" s="141">
        <v>7543</v>
      </c>
      <c r="D4936" s="141">
        <v>31</v>
      </c>
      <c r="E4936" s="142">
        <v>12563.75</v>
      </c>
      <c r="F4936" s="142">
        <v>1176.46</v>
      </c>
      <c r="G4936" s="142">
        <v>371.02</v>
      </c>
      <c r="H4936" s="142">
        <v>207</v>
      </c>
      <c r="I4936" s="142">
        <v>1754.48</v>
      </c>
      <c r="Q4936" s="30">
        <f t="shared" si="76"/>
        <v>1754.48</v>
      </c>
    </row>
    <row r="4937" spans="1:17" x14ac:dyDescent="0.2">
      <c r="A4937" s="139" t="s">
        <v>9863</v>
      </c>
      <c r="B4937" s="140" t="s">
        <v>20232</v>
      </c>
      <c r="C4937" s="141">
        <v>13779</v>
      </c>
      <c r="D4937" s="141">
        <v>123</v>
      </c>
      <c r="E4937" s="142">
        <v>43407.12</v>
      </c>
      <c r="F4937" s="142">
        <v>2149.08</v>
      </c>
      <c r="G4937" s="142">
        <v>1472.12</v>
      </c>
      <c r="H4937" s="142">
        <v>715.17</v>
      </c>
      <c r="I4937" s="142">
        <v>4336.37</v>
      </c>
      <c r="Q4937" s="30">
        <f t="shared" si="76"/>
        <v>4336.37</v>
      </c>
    </row>
    <row r="4938" spans="1:17" x14ac:dyDescent="0.2">
      <c r="A4938" s="139" t="s">
        <v>9865</v>
      </c>
      <c r="B4938" s="140" t="s">
        <v>20233</v>
      </c>
      <c r="C4938" s="141">
        <v>17375</v>
      </c>
      <c r="D4938" s="141">
        <v>231</v>
      </c>
      <c r="E4938" s="142">
        <v>121446.39999999999</v>
      </c>
      <c r="F4938" s="142">
        <v>2709.94</v>
      </c>
      <c r="G4938" s="142">
        <v>2764.7</v>
      </c>
      <c r="H4938" s="142">
        <v>2000.94</v>
      </c>
      <c r="I4938" s="142">
        <v>7475.58</v>
      </c>
      <c r="Q4938" s="30">
        <f t="shared" si="76"/>
        <v>7475.58</v>
      </c>
    </row>
    <row r="4939" spans="1:17" x14ac:dyDescent="0.2">
      <c r="A4939" s="139" t="s">
        <v>9867</v>
      </c>
      <c r="B4939" s="140" t="s">
        <v>20234</v>
      </c>
      <c r="C4939" s="141">
        <v>5752</v>
      </c>
      <c r="D4939" s="141">
        <v>44</v>
      </c>
      <c r="E4939" s="142">
        <v>43370.26</v>
      </c>
      <c r="F4939" s="142">
        <v>897.13</v>
      </c>
      <c r="G4939" s="142">
        <v>526.61</v>
      </c>
      <c r="H4939" s="142">
        <v>714.57</v>
      </c>
      <c r="I4939" s="142">
        <v>2138.31</v>
      </c>
      <c r="Q4939" s="30">
        <f t="shared" si="76"/>
        <v>2138.31</v>
      </c>
    </row>
    <row r="4940" spans="1:17" x14ac:dyDescent="0.2">
      <c r="A4940" s="139" t="s">
        <v>9869</v>
      </c>
      <c r="B4940" s="140" t="s">
        <v>20235</v>
      </c>
      <c r="C4940" s="141">
        <v>292374</v>
      </c>
      <c r="D4940" s="141">
        <v>4288</v>
      </c>
      <c r="E4940" s="142">
        <v>3511877.5</v>
      </c>
      <c r="F4940" s="142">
        <v>45600.959999999999</v>
      </c>
      <c r="G4940" s="142">
        <v>51320.639999999999</v>
      </c>
      <c r="H4940" s="142">
        <v>57861.36</v>
      </c>
      <c r="I4940" s="142">
        <v>154782.96</v>
      </c>
      <c r="Q4940" s="30">
        <f t="shared" si="76"/>
        <v>154782.96</v>
      </c>
    </row>
    <row r="4941" spans="1:17" x14ac:dyDescent="0.2">
      <c r="A4941" s="139" t="s">
        <v>9871</v>
      </c>
      <c r="B4941" s="140" t="s">
        <v>20236</v>
      </c>
      <c r="C4941" s="141">
        <v>6004</v>
      </c>
      <c r="D4941" s="141">
        <v>78</v>
      </c>
      <c r="E4941" s="142">
        <v>24853.48</v>
      </c>
      <c r="F4941" s="142">
        <v>936.43</v>
      </c>
      <c r="G4941" s="142">
        <v>933.54</v>
      </c>
      <c r="H4941" s="142">
        <v>409.48</v>
      </c>
      <c r="I4941" s="142">
        <v>2279.4499999999998</v>
      </c>
      <c r="Q4941" s="30">
        <f t="shared" si="76"/>
        <v>2279.4499999999998</v>
      </c>
    </row>
    <row r="4942" spans="1:17" x14ac:dyDescent="0.2">
      <c r="A4942" s="139" t="s">
        <v>9873</v>
      </c>
      <c r="B4942" s="140" t="s">
        <v>20237</v>
      </c>
      <c r="C4942" s="141">
        <v>5063</v>
      </c>
      <c r="D4942" s="141">
        <v>61</v>
      </c>
      <c r="E4942" s="142">
        <v>119034.15</v>
      </c>
      <c r="F4942" s="142">
        <v>789.66</v>
      </c>
      <c r="G4942" s="142">
        <v>730.07</v>
      </c>
      <c r="H4942" s="142">
        <v>1961.19</v>
      </c>
      <c r="I4942" s="142">
        <v>3480.92</v>
      </c>
      <c r="Q4942" s="30">
        <f t="shared" si="76"/>
        <v>3480.92</v>
      </c>
    </row>
    <row r="4943" spans="1:17" x14ac:dyDescent="0.2">
      <c r="A4943" s="139" t="s">
        <v>9875</v>
      </c>
      <c r="B4943" s="140" t="s">
        <v>20238</v>
      </c>
      <c r="C4943" s="141">
        <v>37677</v>
      </c>
      <c r="D4943" s="141">
        <v>465</v>
      </c>
      <c r="E4943" s="142">
        <v>302354.40000000002</v>
      </c>
      <c r="F4943" s="142">
        <v>5876.4</v>
      </c>
      <c r="G4943" s="142">
        <v>5565.32</v>
      </c>
      <c r="H4943" s="142">
        <v>4981.5600000000004</v>
      </c>
      <c r="I4943" s="142">
        <v>16423.28</v>
      </c>
      <c r="Q4943" s="30">
        <f t="shared" ref="Q4943:Q5006" si="77">I4943+P4943</f>
        <v>16423.28</v>
      </c>
    </row>
    <row r="4944" spans="1:17" x14ac:dyDescent="0.2">
      <c r="A4944" s="139" t="s">
        <v>9877</v>
      </c>
      <c r="B4944" s="140" t="s">
        <v>20239</v>
      </c>
      <c r="C4944" s="141">
        <v>10240</v>
      </c>
      <c r="D4944" s="141">
        <v>116</v>
      </c>
      <c r="E4944" s="142">
        <v>56442.11</v>
      </c>
      <c r="F4944" s="142">
        <v>1597.11</v>
      </c>
      <c r="G4944" s="142">
        <v>1388.34</v>
      </c>
      <c r="H4944" s="142">
        <v>929.94</v>
      </c>
      <c r="I4944" s="142">
        <v>3915.39</v>
      </c>
      <c r="Q4944" s="30">
        <f t="shared" si="77"/>
        <v>3915.39</v>
      </c>
    </row>
    <row r="4945" spans="1:17" x14ac:dyDescent="0.2">
      <c r="A4945" s="139" t="s">
        <v>9879</v>
      </c>
      <c r="B4945" s="140" t="s">
        <v>20240</v>
      </c>
      <c r="C4945" s="141">
        <v>4878</v>
      </c>
      <c r="D4945" s="141">
        <v>38</v>
      </c>
      <c r="E4945" s="142">
        <v>8405.39</v>
      </c>
      <c r="F4945" s="142">
        <v>760.81</v>
      </c>
      <c r="G4945" s="142">
        <v>454.8</v>
      </c>
      <c r="H4945" s="142">
        <v>138.49</v>
      </c>
      <c r="I4945" s="142">
        <v>1354.1</v>
      </c>
      <c r="Q4945" s="30">
        <f t="shared" si="77"/>
        <v>1354.1</v>
      </c>
    </row>
    <row r="4946" spans="1:17" x14ac:dyDescent="0.2">
      <c r="A4946" s="139" t="s">
        <v>9881</v>
      </c>
      <c r="B4946" s="140" t="s">
        <v>20241</v>
      </c>
      <c r="C4946" s="141">
        <v>5697</v>
      </c>
      <c r="D4946" s="141">
        <v>36</v>
      </c>
      <c r="E4946" s="142">
        <v>36980.730000000003</v>
      </c>
      <c r="F4946" s="142">
        <v>888.55</v>
      </c>
      <c r="G4946" s="142">
        <v>430.86</v>
      </c>
      <c r="H4946" s="142">
        <v>609.29</v>
      </c>
      <c r="I4946" s="142">
        <v>1928.7</v>
      </c>
      <c r="Q4946" s="30">
        <f t="shared" si="77"/>
        <v>1928.7</v>
      </c>
    </row>
    <row r="4947" spans="1:17" x14ac:dyDescent="0.2">
      <c r="A4947" s="139" t="s">
        <v>9883</v>
      </c>
      <c r="B4947" s="140" t="s">
        <v>20242</v>
      </c>
      <c r="C4947" s="141">
        <v>161</v>
      </c>
      <c r="D4947" s="141">
        <v>0</v>
      </c>
      <c r="E4947" s="142">
        <v>0</v>
      </c>
      <c r="F4947" s="142">
        <v>44.1</v>
      </c>
      <c r="G4947" s="142">
        <v>0</v>
      </c>
      <c r="H4947" s="142">
        <v>0</v>
      </c>
      <c r="I4947" s="142">
        <v>44.1</v>
      </c>
      <c r="Q4947" s="30">
        <f t="shared" si="77"/>
        <v>44.1</v>
      </c>
    </row>
    <row r="4948" spans="1:17" x14ac:dyDescent="0.2">
      <c r="A4948" s="139" t="s">
        <v>9885</v>
      </c>
      <c r="B4948" s="140" t="s">
        <v>20243</v>
      </c>
      <c r="C4948" s="141">
        <v>131</v>
      </c>
      <c r="D4948" s="141">
        <v>0</v>
      </c>
      <c r="E4948" s="142">
        <v>0</v>
      </c>
      <c r="F4948" s="142">
        <v>35.880000000000003</v>
      </c>
      <c r="G4948" s="142">
        <v>0</v>
      </c>
      <c r="H4948" s="142">
        <v>0</v>
      </c>
      <c r="I4948" s="142">
        <v>35.880000000000003</v>
      </c>
      <c r="Q4948" s="30">
        <f t="shared" si="77"/>
        <v>35.880000000000003</v>
      </c>
    </row>
    <row r="4949" spans="1:17" x14ac:dyDescent="0.2">
      <c r="A4949" s="139" t="s">
        <v>9887</v>
      </c>
      <c r="B4949" s="140" t="s">
        <v>20244</v>
      </c>
      <c r="C4949" s="141">
        <v>101</v>
      </c>
      <c r="D4949" s="141">
        <v>0</v>
      </c>
      <c r="E4949" s="142">
        <v>0</v>
      </c>
      <c r="F4949" s="142">
        <v>27.66</v>
      </c>
      <c r="G4949" s="142">
        <v>0</v>
      </c>
      <c r="H4949" s="142">
        <v>0</v>
      </c>
      <c r="I4949" s="142">
        <v>27.66</v>
      </c>
      <c r="Q4949" s="30">
        <f t="shared" si="77"/>
        <v>27.66</v>
      </c>
    </row>
    <row r="4950" spans="1:17" x14ac:dyDescent="0.2">
      <c r="A4950" s="139" t="s">
        <v>9889</v>
      </c>
      <c r="B4950" s="140" t="s">
        <v>20245</v>
      </c>
      <c r="C4950" s="141">
        <v>27</v>
      </c>
      <c r="D4950" s="141">
        <v>0</v>
      </c>
      <c r="E4950" s="142">
        <v>0</v>
      </c>
      <c r="F4950" s="142">
        <v>7.39</v>
      </c>
      <c r="G4950" s="142">
        <v>0</v>
      </c>
      <c r="H4950" s="142">
        <v>0</v>
      </c>
      <c r="I4950" s="142">
        <v>7.39</v>
      </c>
      <c r="Q4950" s="30">
        <f t="shared" si="77"/>
        <v>7.39</v>
      </c>
    </row>
    <row r="4951" spans="1:17" x14ac:dyDescent="0.2">
      <c r="A4951" s="139" t="s">
        <v>9891</v>
      </c>
      <c r="B4951" s="140" t="s">
        <v>20246</v>
      </c>
      <c r="C4951" s="141">
        <v>70</v>
      </c>
      <c r="D4951" s="141">
        <v>1</v>
      </c>
      <c r="E4951" s="142">
        <v>248.82</v>
      </c>
      <c r="F4951" s="142">
        <v>19.18</v>
      </c>
      <c r="G4951" s="142">
        <v>19.36</v>
      </c>
      <c r="H4951" s="142">
        <v>4.68</v>
      </c>
      <c r="I4951" s="142">
        <v>43.22</v>
      </c>
      <c r="Q4951" s="30">
        <f t="shared" si="77"/>
        <v>43.22</v>
      </c>
    </row>
    <row r="4952" spans="1:17" x14ac:dyDescent="0.2">
      <c r="A4952" s="139" t="s">
        <v>9893</v>
      </c>
      <c r="B4952" s="140" t="s">
        <v>20247</v>
      </c>
      <c r="C4952" s="141">
        <v>117</v>
      </c>
      <c r="D4952" s="141">
        <v>2</v>
      </c>
      <c r="E4952" s="142">
        <v>497.64</v>
      </c>
      <c r="F4952" s="142">
        <v>32.049999999999997</v>
      </c>
      <c r="G4952" s="142">
        <v>38.72</v>
      </c>
      <c r="H4952" s="142">
        <v>9.36</v>
      </c>
      <c r="I4952" s="142">
        <v>80.13</v>
      </c>
      <c r="Q4952" s="30">
        <f t="shared" si="77"/>
        <v>80.13</v>
      </c>
    </row>
    <row r="4953" spans="1:17" x14ac:dyDescent="0.2">
      <c r="A4953" s="139" t="s">
        <v>9895</v>
      </c>
      <c r="B4953" s="140" t="s">
        <v>20248</v>
      </c>
      <c r="C4953" s="141">
        <v>449</v>
      </c>
      <c r="D4953" s="141">
        <v>11</v>
      </c>
      <c r="E4953" s="142">
        <v>5564.78</v>
      </c>
      <c r="F4953" s="142">
        <v>122.98</v>
      </c>
      <c r="G4953" s="142">
        <v>212.94</v>
      </c>
      <c r="H4953" s="142">
        <v>104.69</v>
      </c>
      <c r="I4953" s="142">
        <v>440.61</v>
      </c>
      <c r="Q4953" s="30">
        <f t="shared" si="77"/>
        <v>440.61</v>
      </c>
    </row>
    <row r="4954" spans="1:17" x14ac:dyDescent="0.2">
      <c r="A4954" s="139" t="s">
        <v>9897</v>
      </c>
      <c r="B4954" s="140" t="s">
        <v>20249</v>
      </c>
      <c r="C4954" s="141">
        <v>5092</v>
      </c>
      <c r="D4954" s="141">
        <v>81</v>
      </c>
      <c r="E4954" s="142">
        <v>23066.25</v>
      </c>
      <c r="F4954" s="142">
        <v>1394.68</v>
      </c>
      <c r="G4954" s="142">
        <v>1568.04</v>
      </c>
      <c r="H4954" s="142">
        <v>433.94</v>
      </c>
      <c r="I4954" s="142">
        <v>3396.66</v>
      </c>
      <c r="Q4954" s="30">
        <f t="shared" si="77"/>
        <v>3396.66</v>
      </c>
    </row>
    <row r="4955" spans="1:17" x14ac:dyDescent="0.2">
      <c r="A4955" s="139" t="s">
        <v>9899</v>
      </c>
      <c r="B4955" s="140" t="s">
        <v>20250</v>
      </c>
      <c r="C4955" s="141">
        <v>211</v>
      </c>
      <c r="D4955" s="141">
        <v>2</v>
      </c>
      <c r="E4955" s="142">
        <v>394.32</v>
      </c>
      <c r="F4955" s="142">
        <v>57.79</v>
      </c>
      <c r="G4955" s="142">
        <v>38.72</v>
      </c>
      <c r="H4955" s="142">
        <v>7.42</v>
      </c>
      <c r="I4955" s="142">
        <v>103.93</v>
      </c>
      <c r="Q4955" s="30">
        <f t="shared" si="77"/>
        <v>103.93</v>
      </c>
    </row>
    <row r="4956" spans="1:17" x14ac:dyDescent="0.2">
      <c r="A4956" s="139" t="s">
        <v>9901</v>
      </c>
      <c r="B4956" s="140" t="s">
        <v>20251</v>
      </c>
      <c r="C4956" s="141">
        <v>1071</v>
      </c>
      <c r="D4956" s="141">
        <v>37</v>
      </c>
      <c r="E4956" s="142">
        <v>14686.65</v>
      </c>
      <c r="F4956" s="142">
        <v>293.33999999999997</v>
      </c>
      <c r="G4956" s="142">
        <v>716.26</v>
      </c>
      <c r="H4956" s="142">
        <v>276.29000000000002</v>
      </c>
      <c r="I4956" s="142">
        <v>1285.8900000000001</v>
      </c>
      <c r="Q4956" s="30">
        <f t="shared" si="77"/>
        <v>1285.8900000000001</v>
      </c>
    </row>
    <row r="4957" spans="1:17" x14ac:dyDescent="0.2">
      <c r="A4957" s="139" t="s">
        <v>9903</v>
      </c>
      <c r="B4957" s="140" t="s">
        <v>20252</v>
      </c>
      <c r="C4957" s="141">
        <v>105</v>
      </c>
      <c r="D4957" s="141">
        <v>0</v>
      </c>
      <c r="E4957" s="142">
        <v>0</v>
      </c>
      <c r="F4957" s="142">
        <v>28.76</v>
      </c>
      <c r="G4957" s="142">
        <v>0</v>
      </c>
      <c r="H4957" s="142">
        <v>0</v>
      </c>
      <c r="I4957" s="142">
        <v>28.76</v>
      </c>
      <c r="Q4957" s="30">
        <f t="shared" si="77"/>
        <v>28.76</v>
      </c>
    </row>
    <row r="4958" spans="1:17" x14ac:dyDescent="0.2">
      <c r="A4958" s="139" t="s">
        <v>9905</v>
      </c>
      <c r="B4958" s="140" t="s">
        <v>20253</v>
      </c>
      <c r="C4958" s="141">
        <v>142</v>
      </c>
      <c r="D4958" s="141">
        <v>0</v>
      </c>
      <c r="E4958" s="142">
        <v>0</v>
      </c>
      <c r="F4958" s="142">
        <v>38.9</v>
      </c>
      <c r="G4958" s="142">
        <v>0</v>
      </c>
      <c r="H4958" s="142">
        <v>0</v>
      </c>
      <c r="I4958" s="142">
        <v>38.9</v>
      </c>
      <c r="Q4958" s="30">
        <f t="shared" si="77"/>
        <v>38.9</v>
      </c>
    </row>
    <row r="4959" spans="1:17" x14ac:dyDescent="0.2">
      <c r="A4959" s="139" t="s">
        <v>9907</v>
      </c>
      <c r="B4959" s="140" t="s">
        <v>20254</v>
      </c>
      <c r="C4959" s="141">
        <v>98</v>
      </c>
      <c r="D4959" s="141">
        <v>0</v>
      </c>
      <c r="E4959" s="142">
        <v>0</v>
      </c>
      <c r="F4959" s="142">
        <v>26.84</v>
      </c>
      <c r="G4959" s="142">
        <v>0</v>
      </c>
      <c r="H4959" s="142">
        <v>0</v>
      </c>
      <c r="I4959" s="142">
        <v>26.84</v>
      </c>
      <c r="Q4959" s="30">
        <f t="shared" si="77"/>
        <v>26.84</v>
      </c>
    </row>
    <row r="4960" spans="1:17" x14ac:dyDescent="0.2">
      <c r="A4960" s="139" t="s">
        <v>9909</v>
      </c>
      <c r="B4960" s="140" t="s">
        <v>20255</v>
      </c>
      <c r="C4960" s="141">
        <v>1159</v>
      </c>
      <c r="D4960" s="141">
        <v>8</v>
      </c>
      <c r="E4960" s="142">
        <v>814817.17</v>
      </c>
      <c r="F4960" s="142">
        <v>317.45</v>
      </c>
      <c r="G4960" s="142">
        <v>154.87</v>
      </c>
      <c r="H4960" s="142">
        <v>15328.7</v>
      </c>
      <c r="I4960" s="142">
        <v>15801.02</v>
      </c>
      <c r="Q4960" s="30">
        <f t="shared" si="77"/>
        <v>15801.02</v>
      </c>
    </row>
    <row r="4961" spans="1:17" x14ac:dyDescent="0.2">
      <c r="A4961" s="139" t="s">
        <v>9911</v>
      </c>
      <c r="B4961" s="140" t="s">
        <v>20256</v>
      </c>
      <c r="C4961" s="141">
        <v>275</v>
      </c>
      <c r="D4961" s="141">
        <v>3</v>
      </c>
      <c r="E4961" s="142">
        <v>4136.47</v>
      </c>
      <c r="F4961" s="142">
        <v>75.319999999999993</v>
      </c>
      <c r="G4961" s="142">
        <v>58.07</v>
      </c>
      <c r="H4961" s="142">
        <v>77.819999999999993</v>
      </c>
      <c r="I4961" s="142">
        <v>211.21</v>
      </c>
      <c r="Q4961" s="30">
        <f t="shared" si="77"/>
        <v>211.21</v>
      </c>
    </row>
    <row r="4962" spans="1:17" x14ac:dyDescent="0.2">
      <c r="A4962" s="139" t="s">
        <v>9913</v>
      </c>
      <c r="B4962" s="140" t="s">
        <v>20257</v>
      </c>
      <c r="C4962" s="141">
        <v>674</v>
      </c>
      <c r="D4962" s="141">
        <v>6</v>
      </c>
      <c r="E4962" s="142">
        <v>1181.8699999999999</v>
      </c>
      <c r="F4962" s="142">
        <v>184.61</v>
      </c>
      <c r="G4962" s="142">
        <v>116.15</v>
      </c>
      <c r="H4962" s="142">
        <v>22.23</v>
      </c>
      <c r="I4962" s="142">
        <v>322.99</v>
      </c>
      <c r="Q4962" s="30">
        <f t="shared" si="77"/>
        <v>322.99</v>
      </c>
    </row>
    <row r="4963" spans="1:17" x14ac:dyDescent="0.2">
      <c r="A4963" s="139" t="s">
        <v>9915</v>
      </c>
      <c r="B4963" s="140" t="s">
        <v>20258</v>
      </c>
      <c r="C4963" s="141">
        <v>239</v>
      </c>
      <c r="D4963" s="141">
        <v>5</v>
      </c>
      <c r="E4963" s="142">
        <v>406.39</v>
      </c>
      <c r="F4963" s="142">
        <v>65.459999999999994</v>
      </c>
      <c r="G4963" s="142">
        <v>96.79</v>
      </c>
      <c r="H4963" s="142">
        <v>7.65</v>
      </c>
      <c r="I4963" s="142">
        <v>169.9</v>
      </c>
      <c r="Q4963" s="30">
        <f t="shared" si="77"/>
        <v>169.9</v>
      </c>
    </row>
    <row r="4964" spans="1:17" x14ac:dyDescent="0.2">
      <c r="A4964" s="139" t="s">
        <v>9917</v>
      </c>
      <c r="B4964" s="140" t="s">
        <v>20259</v>
      </c>
      <c r="C4964" s="141">
        <v>106</v>
      </c>
      <c r="D4964" s="141">
        <v>1</v>
      </c>
      <c r="E4964" s="142">
        <v>186.61</v>
      </c>
      <c r="F4964" s="142">
        <v>29.03</v>
      </c>
      <c r="G4964" s="142">
        <v>19.36</v>
      </c>
      <c r="H4964" s="142">
        <v>3.51</v>
      </c>
      <c r="I4964" s="142">
        <v>51.9</v>
      </c>
      <c r="Q4964" s="30">
        <f t="shared" si="77"/>
        <v>51.9</v>
      </c>
    </row>
    <row r="4965" spans="1:17" x14ac:dyDescent="0.2">
      <c r="A4965" s="139" t="s">
        <v>9919</v>
      </c>
      <c r="B4965" s="140" t="s">
        <v>20260</v>
      </c>
      <c r="C4965" s="141">
        <v>148</v>
      </c>
      <c r="D4965" s="141">
        <v>1</v>
      </c>
      <c r="E4965" s="142">
        <v>532.61</v>
      </c>
      <c r="F4965" s="142">
        <v>40.54</v>
      </c>
      <c r="G4965" s="142">
        <v>19.36</v>
      </c>
      <c r="H4965" s="142">
        <v>10.02</v>
      </c>
      <c r="I4965" s="142">
        <v>69.92</v>
      </c>
      <c r="Q4965" s="30">
        <f t="shared" si="77"/>
        <v>69.92</v>
      </c>
    </row>
    <row r="4966" spans="1:17" x14ac:dyDescent="0.2">
      <c r="A4966" s="139" t="s">
        <v>9921</v>
      </c>
      <c r="B4966" s="140" t="s">
        <v>20261</v>
      </c>
      <c r="C4966" s="141">
        <v>524</v>
      </c>
      <c r="D4966" s="141">
        <v>10</v>
      </c>
      <c r="E4966" s="142">
        <v>1884.49</v>
      </c>
      <c r="F4966" s="142">
        <v>143.52000000000001</v>
      </c>
      <c r="G4966" s="142">
        <v>193.58</v>
      </c>
      <c r="H4966" s="142">
        <v>35.450000000000003</v>
      </c>
      <c r="I4966" s="142">
        <v>372.55</v>
      </c>
      <c r="Q4966" s="30">
        <f t="shared" si="77"/>
        <v>372.55</v>
      </c>
    </row>
    <row r="4967" spans="1:17" x14ac:dyDescent="0.2">
      <c r="A4967" s="139" t="s">
        <v>9923</v>
      </c>
      <c r="B4967" s="140" t="s">
        <v>20262</v>
      </c>
      <c r="C4967" s="141">
        <v>72</v>
      </c>
      <c r="D4967" s="141">
        <v>3</v>
      </c>
      <c r="E4967" s="142">
        <v>508.68</v>
      </c>
      <c r="F4967" s="142">
        <v>19.72</v>
      </c>
      <c r="G4967" s="142">
        <v>58.07</v>
      </c>
      <c r="H4967" s="142">
        <v>9.57</v>
      </c>
      <c r="I4967" s="142">
        <v>87.36</v>
      </c>
      <c r="Q4967" s="30">
        <f t="shared" si="77"/>
        <v>87.36</v>
      </c>
    </row>
    <row r="4968" spans="1:17" x14ac:dyDescent="0.2">
      <c r="A4968" s="139" t="s">
        <v>9925</v>
      </c>
      <c r="B4968" s="140" t="s">
        <v>20263</v>
      </c>
      <c r="C4968" s="141">
        <v>251</v>
      </c>
      <c r="D4968" s="141">
        <v>2</v>
      </c>
      <c r="E4968" s="142">
        <v>19337.23</v>
      </c>
      <c r="F4968" s="142">
        <v>68.739999999999995</v>
      </c>
      <c r="G4968" s="142">
        <v>38.72</v>
      </c>
      <c r="H4968" s="142">
        <v>363.78</v>
      </c>
      <c r="I4968" s="142">
        <v>471.24</v>
      </c>
      <c r="Q4968" s="30">
        <f t="shared" si="77"/>
        <v>471.24</v>
      </c>
    </row>
    <row r="4969" spans="1:17" x14ac:dyDescent="0.2">
      <c r="A4969" s="139" t="s">
        <v>9927</v>
      </c>
      <c r="B4969" s="140" t="s">
        <v>20264</v>
      </c>
      <c r="C4969" s="141">
        <v>2417</v>
      </c>
      <c r="D4969" s="141">
        <v>31</v>
      </c>
      <c r="E4969" s="142">
        <v>10127.39</v>
      </c>
      <c r="F4969" s="142">
        <v>662.01</v>
      </c>
      <c r="G4969" s="142">
        <v>600.11</v>
      </c>
      <c r="H4969" s="142">
        <v>190.52</v>
      </c>
      <c r="I4969" s="142">
        <v>1452.64</v>
      </c>
      <c r="Q4969" s="30">
        <f t="shared" si="77"/>
        <v>1452.64</v>
      </c>
    </row>
    <row r="4970" spans="1:17" x14ac:dyDescent="0.2">
      <c r="A4970" s="139" t="s">
        <v>9929</v>
      </c>
      <c r="B4970" s="140" t="s">
        <v>20265</v>
      </c>
      <c r="C4970" s="141">
        <v>104</v>
      </c>
      <c r="D4970" s="141">
        <v>5</v>
      </c>
      <c r="E4970" s="142">
        <v>6057.08</v>
      </c>
      <c r="F4970" s="142">
        <v>28.49</v>
      </c>
      <c r="G4970" s="142">
        <v>96.79</v>
      </c>
      <c r="H4970" s="142">
        <v>113.95</v>
      </c>
      <c r="I4970" s="142">
        <v>239.23</v>
      </c>
      <c r="Q4970" s="30">
        <f t="shared" si="77"/>
        <v>239.23</v>
      </c>
    </row>
    <row r="4971" spans="1:17" x14ac:dyDescent="0.2">
      <c r="A4971" s="139" t="s">
        <v>9931</v>
      </c>
      <c r="B4971" s="140" t="s">
        <v>20266</v>
      </c>
      <c r="C4971" s="141">
        <v>285</v>
      </c>
      <c r="D4971" s="141">
        <v>7</v>
      </c>
      <c r="E4971" s="142">
        <v>1493.88</v>
      </c>
      <c r="F4971" s="142">
        <v>78.06</v>
      </c>
      <c r="G4971" s="142">
        <v>135.51</v>
      </c>
      <c r="H4971" s="142">
        <v>28.1</v>
      </c>
      <c r="I4971" s="142">
        <v>241.67</v>
      </c>
      <c r="Q4971" s="30">
        <f t="shared" si="77"/>
        <v>241.67</v>
      </c>
    </row>
    <row r="4972" spans="1:17" x14ac:dyDescent="0.2">
      <c r="A4972" s="139" t="s">
        <v>9933</v>
      </c>
      <c r="B4972" s="140" t="s">
        <v>20267</v>
      </c>
      <c r="C4972" s="141">
        <v>191</v>
      </c>
      <c r="D4972" s="141">
        <v>1</v>
      </c>
      <c r="E4972" s="142">
        <v>346.18</v>
      </c>
      <c r="F4972" s="142">
        <v>52.31</v>
      </c>
      <c r="G4972" s="142">
        <v>19.36</v>
      </c>
      <c r="H4972" s="142">
        <v>6.51</v>
      </c>
      <c r="I4972" s="142">
        <v>78.180000000000007</v>
      </c>
      <c r="Q4972" s="30">
        <f t="shared" si="77"/>
        <v>78.180000000000007</v>
      </c>
    </row>
    <row r="4973" spans="1:17" x14ac:dyDescent="0.2">
      <c r="A4973" s="139" t="s">
        <v>9935</v>
      </c>
      <c r="B4973" s="140" t="s">
        <v>20268</v>
      </c>
      <c r="C4973" s="141">
        <v>303</v>
      </c>
      <c r="D4973" s="141">
        <v>0</v>
      </c>
      <c r="E4973" s="142">
        <v>0</v>
      </c>
      <c r="F4973" s="142">
        <v>82.99</v>
      </c>
      <c r="G4973" s="142">
        <v>0</v>
      </c>
      <c r="H4973" s="142">
        <v>0</v>
      </c>
      <c r="I4973" s="142">
        <v>82.99</v>
      </c>
      <c r="Q4973" s="30">
        <f t="shared" si="77"/>
        <v>82.99</v>
      </c>
    </row>
    <row r="4974" spans="1:17" x14ac:dyDescent="0.2">
      <c r="A4974" s="139" t="s">
        <v>9937</v>
      </c>
      <c r="B4974" s="140" t="s">
        <v>20269</v>
      </c>
      <c r="C4974" s="141">
        <v>135</v>
      </c>
      <c r="D4974" s="141">
        <v>0</v>
      </c>
      <c r="E4974" s="142">
        <v>0</v>
      </c>
      <c r="F4974" s="142">
        <v>36.979999999999997</v>
      </c>
      <c r="G4974" s="142">
        <v>0</v>
      </c>
      <c r="H4974" s="142">
        <v>0</v>
      </c>
      <c r="I4974" s="142">
        <v>36.979999999999997</v>
      </c>
      <c r="Q4974" s="30">
        <f t="shared" si="77"/>
        <v>36.979999999999997</v>
      </c>
    </row>
    <row r="4975" spans="1:17" x14ac:dyDescent="0.2">
      <c r="A4975" s="139" t="s">
        <v>9939</v>
      </c>
      <c r="B4975" s="140" t="s">
        <v>20270</v>
      </c>
      <c r="C4975" s="141">
        <v>185</v>
      </c>
      <c r="D4975" s="141">
        <v>5</v>
      </c>
      <c r="E4975" s="142">
        <v>1512.09</v>
      </c>
      <c r="F4975" s="142">
        <v>50.67</v>
      </c>
      <c r="G4975" s="142">
        <v>96.79</v>
      </c>
      <c r="H4975" s="142">
        <v>28.45</v>
      </c>
      <c r="I4975" s="142">
        <v>175.91</v>
      </c>
      <c r="Q4975" s="30">
        <f t="shared" si="77"/>
        <v>175.91</v>
      </c>
    </row>
    <row r="4976" spans="1:17" x14ac:dyDescent="0.2">
      <c r="A4976" s="139" t="s">
        <v>9941</v>
      </c>
      <c r="B4976" s="140" t="s">
        <v>20271</v>
      </c>
      <c r="C4976" s="141">
        <v>89</v>
      </c>
      <c r="D4976" s="141">
        <v>0</v>
      </c>
      <c r="E4976" s="142">
        <v>0</v>
      </c>
      <c r="F4976" s="142">
        <v>24.38</v>
      </c>
      <c r="G4976" s="142">
        <v>0</v>
      </c>
      <c r="H4976" s="142">
        <v>0</v>
      </c>
      <c r="I4976" s="142">
        <v>24.38</v>
      </c>
      <c r="Q4976" s="30">
        <f t="shared" si="77"/>
        <v>24.38</v>
      </c>
    </row>
    <row r="4977" spans="1:17" x14ac:dyDescent="0.2">
      <c r="A4977" s="139" t="s">
        <v>9943</v>
      </c>
      <c r="B4977" s="140" t="s">
        <v>20272</v>
      </c>
      <c r="C4977" s="141">
        <v>338</v>
      </c>
      <c r="D4977" s="141">
        <v>9</v>
      </c>
      <c r="E4977" s="142">
        <v>2123.59</v>
      </c>
      <c r="F4977" s="142">
        <v>92.58</v>
      </c>
      <c r="G4977" s="142">
        <v>174.22</v>
      </c>
      <c r="H4977" s="142">
        <v>39.950000000000003</v>
      </c>
      <c r="I4977" s="142">
        <v>306.75</v>
      </c>
      <c r="Q4977" s="30">
        <f t="shared" si="77"/>
        <v>306.75</v>
      </c>
    </row>
    <row r="4978" spans="1:17" x14ac:dyDescent="0.2">
      <c r="A4978" s="139" t="s">
        <v>9945</v>
      </c>
      <c r="B4978" s="140" t="s">
        <v>20273</v>
      </c>
      <c r="C4978" s="141">
        <v>693</v>
      </c>
      <c r="D4978" s="141">
        <v>49</v>
      </c>
      <c r="E4978" s="142">
        <v>10552.51</v>
      </c>
      <c r="F4978" s="142">
        <v>189.81</v>
      </c>
      <c r="G4978" s="142">
        <v>948.57</v>
      </c>
      <c r="H4978" s="142">
        <v>198.52</v>
      </c>
      <c r="I4978" s="142">
        <v>1336.9</v>
      </c>
      <c r="Q4978" s="30">
        <f t="shared" si="77"/>
        <v>1336.9</v>
      </c>
    </row>
    <row r="4979" spans="1:17" x14ac:dyDescent="0.2">
      <c r="A4979" s="139" t="s">
        <v>9947</v>
      </c>
      <c r="B4979" s="140" t="s">
        <v>20274</v>
      </c>
      <c r="C4979" s="141">
        <v>97</v>
      </c>
      <c r="D4979" s="141">
        <v>0</v>
      </c>
      <c r="E4979" s="142">
        <v>0</v>
      </c>
      <c r="F4979" s="142">
        <v>26.57</v>
      </c>
      <c r="G4979" s="142">
        <v>0</v>
      </c>
      <c r="H4979" s="142">
        <v>0</v>
      </c>
      <c r="I4979" s="142">
        <v>26.57</v>
      </c>
      <c r="Q4979" s="30">
        <f t="shared" si="77"/>
        <v>26.57</v>
      </c>
    </row>
    <row r="4980" spans="1:17" x14ac:dyDescent="0.2">
      <c r="A4980" s="139" t="s">
        <v>9949</v>
      </c>
      <c r="B4980" s="140" t="s">
        <v>20275</v>
      </c>
      <c r="C4980" s="141">
        <v>91</v>
      </c>
      <c r="D4980" s="141">
        <v>0</v>
      </c>
      <c r="E4980" s="142">
        <v>0</v>
      </c>
      <c r="F4980" s="142">
        <v>24.93</v>
      </c>
      <c r="G4980" s="142">
        <v>0</v>
      </c>
      <c r="H4980" s="142">
        <v>0</v>
      </c>
      <c r="I4980" s="142">
        <v>24.93</v>
      </c>
      <c r="Q4980" s="30">
        <f t="shared" si="77"/>
        <v>24.93</v>
      </c>
    </row>
    <row r="4981" spans="1:17" x14ac:dyDescent="0.2">
      <c r="A4981" s="139" t="s">
        <v>9951</v>
      </c>
      <c r="B4981" s="140" t="s">
        <v>20276</v>
      </c>
      <c r="C4981" s="141">
        <v>182</v>
      </c>
      <c r="D4981" s="141">
        <v>0</v>
      </c>
      <c r="E4981" s="142">
        <v>0</v>
      </c>
      <c r="F4981" s="142">
        <v>49.85</v>
      </c>
      <c r="G4981" s="142">
        <v>0</v>
      </c>
      <c r="H4981" s="142">
        <v>0</v>
      </c>
      <c r="I4981" s="142">
        <v>49.85</v>
      </c>
      <c r="Q4981" s="30">
        <f t="shared" si="77"/>
        <v>49.85</v>
      </c>
    </row>
    <row r="4982" spans="1:17" x14ac:dyDescent="0.2">
      <c r="A4982" s="139" t="s">
        <v>9953</v>
      </c>
      <c r="B4982" s="140" t="s">
        <v>20277</v>
      </c>
      <c r="C4982" s="141">
        <v>51</v>
      </c>
      <c r="D4982" s="141">
        <v>0</v>
      </c>
      <c r="E4982" s="142">
        <v>0</v>
      </c>
      <c r="F4982" s="142">
        <v>13.97</v>
      </c>
      <c r="G4982" s="142">
        <v>0</v>
      </c>
      <c r="H4982" s="142">
        <v>0</v>
      </c>
      <c r="I4982" s="142">
        <v>13.97</v>
      </c>
      <c r="Q4982" s="30">
        <f t="shared" si="77"/>
        <v>13.97</v>
      </c>
    </row>
    <row r="4983" spans="1:17" x14ac:dyDescent="0.2">
      <c r="A4983" s="139" t="s">
        <v>9955</v>
      </c>
      <c r="B4983" s="140" t="s">
        <v>20278</v>
      </c>
      <c r="C4983" s="141">
        <v>104</v>
      </c>
      <c r="D4983" s="141">
        <v>0</v>
      </c>
      <c r="E4983" s="142">
        <v>0</v>
      </c>
      <c r="F4983" s="142">
        <v>28.49</v>
      </c>
      <c r="G4983" s="142">
        <v>0</v>
      </c>
      <c r="H4983" s="142">
        <v>0</v>
      </c>
      <c r="I4983" s="142">
        <v>28.49</v>
      </c>
      <c r="Q4983" s="30">
        <f t="shared" si="77"/>
        <v>28.49</v>
      </c>
    </row>
    <row r="4984" spans="1:17" x14ac:dyDescent="0.2">
      <c r="A4984" s="139" t="s">
        <v>9957</v>
      </c>
      <c r="B4984" s="140" t="s">
        <v>20279</v>
      </c>
      <c r="C4984" s="141">
        <v>936</v>
      </c>
      <c r="D4984" s="141">
        <v>17</v>
      </c>
      <c r="E4984" s="142">
        <v>179974.35</v>
      </c>
      <c r="F4984" s="142">
        <v>256.37</v>
      </c>
      <c r="G4984" s="142">
        <v>329.1</v>
      </c>
      <c r="H4984" s="142">
        <v>3385.76</v>
      </c>
      <c r="I4984" s="142">
        <v>3971.23</v>
      </c>
      <c r="Q4984" s="30">
        <f t="shared" si="77"/>
        <v>3971.23</v>
      </c>
    </row>
    <row r="4985" spans="1:17" x14ac:dyDescent="0.2">
      <c r="A4985" s="139" t="s">
        <v>9959</v>
      </c>
      <c r="B4985" s="140" t="s">
        <v>20280</v>
      </c>
      <c r="C4985" s="141">
        <v>286</v>
      </c>
      <c r="D4985" s="141">
        <v>0</v>
      </c>
      <c r="E4985" s="142">
        <v>0</v>
      </c>
      <c r="F4985" s="142">
        <v>78.34</v>
      </c>
      <c r="G4985" s="142">
        <v>0</v>
      </c>
      <c r="H4985" s="142">
        <v>0</v>
      </c>
      <c r="I4985" s="142">
        <v>78.34</v>
      </c>
      <c r="Q4985" s="30">
        <f t="shared" si="77"/>
        <v>78.34</v>
      </c>
    </row>
    <row r="4986" spans="1:17" x14ac:dyDescent="0.2">
      <c r="A4986" s="139" t="s">
        <v>9961</v>
      </c>
      <c r="B4986" s="140" t="s">
        <v>20281</v>
      </c>
      <c r="C4986" s="141">
        <v>409</v>
      </c>
      <c r="D4986" s="141">
        <v>2</v>
      </c>
      <c r="E4986" s="142">
        <v>1340.55</v>
      </c>
      <c r="F4986" s="142">
        <v>112.02</v>
      </c>
      <c r="G4986" s="142">
        <v>38.72</v>
      </c>
      <c r="H4986" s="142">
        <v>25.22</v>
      </c>
      <c r="I4986" s="142">
        <v>175.96</v>
      </c>
      <c r="Q4986" s="30">
        <f t="shared" si="77"/>
        <v>175.96</v>
      </c>
    </row>
    <row r="4987" spans="1:17" x14ac:dyDescent="0.2">
      <c r="A4987" s="139" t="s">
        <v>9963</v>
      </c>
      <c r="B4987" s="140" t="s">
        <v>20282</v>
      </c>
      <c r="C4987" s="141">
        <v>74</v>
      </c>
      <c r="D4987" s="141">
        <v>0</v>
      </c>
      <c r="E4987" s="142">
        <v>0</v>
      </c>
      <c r="F4987" s="142">
        <v>20.27</v>
      </c>
      <c r="G4987" s="142">
        <v>0</v>
      </c>
      <c r="H4987" s="142">
        <v>0</v>
      </c>
      <c r="I4987" s="142">
        <v>20.27</v>
      </c>
      <c r="Q4987" s="30">
        <f t="shared" si="77"/>
        <v>20.27</v>
      </c>
    </row>
    <row r="4988" spans="1:17" x14ac:dyDescent="0.2">
      <c r="A4988" s="139" t="s">
        <v>9965</v>
      </c>
      <c r="B4988" s="140" t="s">
        <v>20283</v>
      </c>
      <c r="C4988" s="141">
        <v>48</v>
      </c>
      <c r="D4988" s="141">
        <v>0</v>
      </c>
      <c r="E4988" s="142">
        <v>0</v>
      </c>
      <c r="F4988" s="142">
        <v>13.14</v>
      </c>
      <c r="G4988" s="142">
        <v>0</v>
      </c>
      <c r="H4988" s="142">
        <v>0</v>
      </c>
      <c r="I4988" s="142">
        <v>13.14</v>
      </c>
      <c r="Q4988" s="30">
        <f t="shared" si="77"/>
        <v>13.14</v>
      </c>
    </row>
    <row r="4989" spans="1:17" x14ac:dyDescent="0.2">
      <c r="A4989" s="139" t="s">
        <v>9967</v>
      </c>
      <c r="B4989" s="140" t="s">
        <v>20284</v>
      </c>
      <c r="C4989" s="141">
        <v>422</v>
      </c>
      <c r="D4989" s="141">
        <v>4</v>
      </c>
      <c r="E4989" s="142">
        <v>25897.66</v>
      </c>
      <c r="F4989" s="142">
        <v>115.58</v>
      </c>
      <c r="G4989" s="142">
        <v>77.430000000000007</v>
      </c>
      <c r="H4989" s="142">
        <v>487.2</v>
      </c>
      <c r="I4989" s="142">
        <v>680.21</v>
      </c>
      <c r="Q4989" s="30">
        <f t="shared" si="77"/>
        <v>680.21</v>
      </c>
    </row>
    <row r="4990" spans="1:17" x14ac:dyDescent="0.2">
      <c r="A4990" s="139" t="s">
        <v>9969</v>
      </c>
      <c r="B4990" s="140" t="s">
        <v>20285</v>
      </c>
      <c r="C4990" s="141">
        <v>31</v>
      </c>
      <c r="D4990" s="141">
        <v>1</v>
      </c>
      <c r="E4990" s="142">
        <v>186.61</v>
      </c>
      <c r="F4990" s="142">
        <v>8.49</v>
      </c>
      <c r="G4990" s="142">
        <v>19.36</v>
      </c>
      <c r="H4990" s="142">
        <v>3.51</v>
      </c>
      <c r="I4990" s="142">
        <v>31.36</v>
      </c>
      <c r="Q4990" s="30">
        <f t="shared" si="77"/>
        <v>31.36</v>
      </c>
    </row>
    <row r="4991" spans="1:17" x14ac:dyDescent="0.2">
      <c r="A4991" s="139" t="s">
        <v>9971</v>
      </c>
      <c r="B4991" s="140" t="s">
        <v>20286</v>
      </c>
      <c r="C4991" s="141">
        <v>12099</v>
      </c>
      <c r="D4991" s="141">
        <v>143</v>
      </c>
      <c r="E4991" s="142">
        <v>49097.02</v>
      </c>
      <c r="F4991" s="142">
        <v>3313.86</v>
      </c>
      <c r="G4991" s="142">
        <v>2768.27</v>
      </c>
      <c r="H4991" s="142">
        <v>923.63</v>
      </c>
      <c r="I4991" s="142">
        <v>7005.76</v>
      </c>
      <c r="Q4991" s="30">
        <f t="shared" si="77"/>
        <v>7005.76</v>
      </c>
    </row>
    <row r="4992" spans="1:17" x14ac:dyDescent="0.2">
      <c r="A4992" s="139" t="s">
        <v>9973</v>
      </c>
      <c r="B4992" s="140" t="s">
        <v>20287</v>
      </c>
      <c r="C4992" s="141">
        <v>215</v>
      </c>
      <c r="D4992" s="141">
        <v>2</v>
      </c>
      <c r="E4992" s="142">
        <v>407.57</v>
      </c>
      <c r="F4992" s="142">
        <v>58.89</v>
      </c>
      <c r="G4992" s="142">
        <v>38.72</v>
      </c>
      <c r="H4992" s="142">
        <v>7.66</v>
      </c>
      <c r="I4992" s="142">
        <v>105.27</v>
      </c>
      <c r="Q4992" s="30">
        <f t="shared" si="77"/>
        <v>105.27</v>
      </c>
    </row>
    <row r="4993" spans="1:17" x14ac:dyDescent="0.2">
      <c r="A4993" s="139" t="s">
        <v>9975</v>
      </c>
      <c r="B4993" s="140" t="s">
        <v>20288</v>
      </c>
      <c r="C4993" s="141">
        <v>121</v>
      </c>
      <c r="D4993" s="141">
        <v>0</v>
      </c>
      <c r="E4993" s="142">
        <v>0</v>
      </c>
      <c r="F4993" s="142">
        <v>33.14</v>
      </c>
      <c r="G4993" s="142">
        <v>0</v>
      </c>
      <c r="H4993" s="142">
        <v>0</v>
      </c>
      <c r="I4993" s="142">
        <v>33.14</v>
      </c>
      <c r="Q4993" s="30">
        <f t="shared" si="77"/>
        <v>33.14</v>
      </c>
    </row>
    <row r="4994" spans="1:17" x14ac:dyDescent="0.2">
      <c r="A4994" s="139" t="s">
        <v>9977</v>
      </c>
      <c r="B4994" s="140" t="s">
        <v>20289</v>
      </c>
      <c r="C4994" s="141">
        <v>77</v>
      </c>
      <c r="D4994" s="141">
        <v>0</v>
      </c>
      <c r="E4994" s="142">
        <v>0</v>
      </c>
      <c r="F4994" s="142">
        <v>21.09</v>
      </c>
      <c r="G4994" s="142">
        <v>0</v>
      </c>
      <c r="H4994" s="142">
        <v>0</v>
      </c>
      <c r="I4994" s="142">
        <v>21.09</v>
      </c>
      <c r="Q4994" s="30">
        <f t="shared" si="77"/>
        <v>21.09</v>
      </c>
    </row>
    <row r="4995" spans="1:17" x14ac:dyDescent="0.2">
      <c r="A4995" s="139" t="s">
        <v>9979</v>
      </c>
      <c r="B4995" s="140" t="s">
        <v>20290</v>
      </c>
      <c r="C4995" s="141">
        <v>79</v>
      </c>
      <c r="D4995" s="141">
        <v>5</v>
      </c>
      <c r="E4995" s="142">
        <v>1300.49</v>
      </c>
      <c r="F4995" s="142">
        <v>21.64</v>
      </c>
      <c r="G4995" s="142">
        <v>96.79</v>
      </c>
      <c r="H4995" s="142">
        <v>24.46</v>
      </c>
      <c r="I4995" s="142">
        <v>142.88999999999999</v>
      </c>
      <c r="Q4995" s="30">
        <f t="shared" si="77"/>
        <v>142.88999999999999</v>
      </c>
    </row>
    <row r="4996" spans="1:17" x14ac:dyDescent="0.2">
      <c r="A4996" s="139" t="s">
        <v>9981</v>
      </c>
      <c r="B4996" s="140" t="s">
        <v>20291</v>
      </c>
      <c r="C4996" s="141">
        <v>283</v>
      </c>
      <c r="D4996" s="141">
        <v>1</v>
      </c>
      <c r="E4996" s="142">
        <v>174.17</v>
      </c>
      <c r="F4996" s="142">
        <v>77.510000000000005</v>
      </c>
      <c r="G4996" s="142">
        <v>19.36</v>
      </c>
      <c r="H4996" s="142">
        <v>3.28</v>
      </c>
      <c r="I4996" s="142">
        <v>100.15</v>
      </c>
      <c r="Q4996" s="30">
        <f t="shared" si="77"/>
        <v>100.15</v>
      </c>
    </row>
    <row r="4997" spans="1:17" x14ac:dyDescent="0.2">
      <c r="A4997" s="139" t="s">
        <v>9983</v>
      </c>
      <c r="B4997" s="140" t="s">
        <v>20292</v>
      </c>
      <c r="C4997" s="141">
        <v>251</v>
      </c>
      <c r="D4997" s="141">
        <v>6</v>
      </c>
      <c r="E4997" s="142">
        <v>3328.39</v>
      </c>
      <c r="F4997" s="142">
        <v>68.739999999999995</v>
      </c>
      <c r="G4997" s="142">
        <v>116.15</v>
      </c>
      <c r="H4997" s="142">
        <v>62.62</v>
      </c>
      <c r="I4997" s="142">
        <v>247.51</v>
      </c>
      <c r="Q4997" s="30">
        <f t="shared" si="77"/>
        <v>247.51</v>
      </c>
    </row>
    <row r="4998" spans="1:17" x14ac:dyDescent="0.2">
      <c r="A4998" s="139" t="s">
        <v>9985</v>
      </c>
      <c r="B4998" s="140" t="s">
        <v>20293</v>
      </c>
      <c r="C4998" s="141">
        <v>136</v>
      </c>
      <c r="D4998" s="141">
        <v>0</v>
      </c>
      <c r="E4998" s="142">
        <v>0</v>
      </c>
      <c r="F4998" s="142">
        <v>37.25</v>
      </c>
      <c r="G4998" s="142">
        <v>0</v>
      </c>
      <c r="H4998" s="142">
        <v>0</v>
      </c>
      <c r="I4998" s="142">
        <v>37.25</v>
      </c>
      <c r="Q4998" s="30">
        <f t="shared" si="77"/>
        <v>37.25</v>
      </c>
    </row>
    <row r="4999" spans="1:17" x14ac:dyDescent="0.2">
      <c r="A4999" s="139" t="s">
        <v>9987</v>
      </c>
      <c r="B4999" s="140" t="s">
        <v>20294</v>
      </c>
      <c r="C4999" s="141">
        <v>57</v>
      </c>
      <c r="D4999" s="141">
        <v>0</v>
      </c>
      <c r="E4999" s="142">
        <v>0</v>
      </c>
      <c r="F4999" s="142">
        <v>15.62</v>
      </c>
      <c r="G4999" s="142">
        <v>0</v>
      </c>
      <c r="H4999" s="142">
        <v>0</v>
      </c>
      <c r="I4999" s="142">
        <v>15.62</v>
      </c>
      <c r="Q4999" s="30">
        <f t="shared" si="77"/>
        <v>15.62</v>
      </c>
    </row>
    <row r="5000" spans="1:17" x14ac:dyDescent="0.2">
      <c r="A5000" s="139" t="s">
        <v>9989</v>
      </c>
      <c r="B5000" s="140" t="s">
        <v>20295</v>
      </c>
      <c r="C5000" s="141">
        <v>215</v>
      </c>
      <c r="D5000" s="141">
        <v>7</v>
      </c>
      <c r="E5000" s="142">
        <v>2378.5300000000002</v>
      </c>
      <c r="F5000" s="142">
        <v>58.89</v>
      </c>
      <c r="G5000" s="142">
        <v>135.51</v>
      </c>
      <c r="H5000" s="142">
        <v>44.74</v>
      </c>
      <c r="I5000" s="142">
        <v>239.14</v>
      </c>
      <c r="Q5000" s="30">
        <f t="shared" si="77"/>
        <v>239.14</v>
      </c>
    </row>
    <row r="5001" spans="1:17" x14ac:dyDescent="0.2">
      <c r="A5001" s="139" t="s">
        <v>9991</v>
      </c>
      <c r="B5001" s="140" t="s">
        <v>20296</v>
      </c>
      <c r="C5001" s="141">
        <v>51</v>
      </c>
      <c r="D5001" s="141">
        <v>0</v>
      </c>
      <c r="E5001" s="142">
        <v>0</v>
      </c>
      <c r="F5001" s="142">
        <v>13.97</v>
      </c>
      <c r="G5001" s="142">
        <v>0</v>
      </c>
      <c r="H5001" s="142">
        <v>0</v>
      </c>
      <c r="I5001" s="142">
        <v>13.97</v>
      </c>
      <c r="Q5001" s="30">
        <f t="shared" si="77"/>
        <v>13.97</v>
      </c>
    </row>
    <row r="5002" spans="1:17" x14ac:dyDescent="0.2">
      <c r="A5002" s="139" t="s">
        <v>9993</v>
      </c>
      <c r="B5002" s="140" t="s">
        <v>20297</v>
      </c>
      <c r="C5002" s="141">
        <v>119</v>
      </c>
      <c r="D5002" s="141">
        <v>0</v>
      </c>
      <c r="E5002" s="142">
        <v>0</v>
      </c>
      <c r="F5002" s="142">
        <v>32.590000000000003</v>
      </c>
      <c r="G5002" s="142">
        <v>0</v>
      </c>
      <c r="H5002" s="142">
        <v>0</v>
      </c>
      <c r="I5002" s="142">
        <v>32.590000000000003</v>
      </c>
      <c r="Q5002" s="30">
        <f t="shared" si="77"/>
        <v>32.590000000000003</v>
      </c>
    </row>
    <row r="5003" spans="1:17" x14ac:dyDescent="0.2">
      <c r="A5003" s="139" t="s">
        <v>9995</v>
      </c>
      <c r="B5003" s="140" t="s">
        <v>20298</v>
      </c>
      <c r="C5003" s="141">
        <v>356</v>
      </c>
      <c r="D5003" s="141">
        <v>11</v>
      </c>
      <c r="E5003" s="142">
        <v>5019.2700000000004</v>
      </c>
      <c r="F5003" s="142">
        <v>97.5</v>
      </c>
      <c r="G5003" s="142">
        <v>212.94</v>
      </c>
      <c r="H5003" s="142">
        <v>94.42</v>
      </c>
      <c r="I5003" s="142">
        <v>404.86</v>
      </c>
      <c r="Q5003" s="30">
        <f t="shared" si="77"/>
        <v>404.86</v>
      </c>
    </row>
    <row r="5004" spans="1:17" x14ac:dyDescent="0.2">
      <c r="A5004" s="139" t="s">
        <v>9997</v>
      </c>
      <c r="B5004" s="140" t="s">
        <v>20299</v>
      </c>
      <c r="C5004" s="141">
        <v>232</v>
      </c>
      <c r="D5004" s="141">
        <v>0</v>
      </c>
      <c r="E5004" s="142">
        <v>0</v>
      </c>
      <c r="F5004" s="142">
        <v>63.54</v>
      </c>
      <c r="G5004" s="142">
        <v>0</v>
      </c>
      <c r="H5004" s="142">
        <v>0</v>
      </c>
      <c r="I5004" s="142">
        <v>63.54</v>
      </c>
      <c r="Q5004" s="30">
        <f t="shared" si="77"/>
        <v>63.54</v>
      </c>
    </row>
    <row r="5005" spans="1:17" x14ac:dyDescent="0.2">
      <c r="A5005" s="139" t="s">
        <v>9999</v>
      </c>
      <c r="B5005" s="140" t="s">
        <v>20300</v>
      </c>
      <c r="C5005" s="141">
        <v>72</v>
      </c>
      <c r="D5005" s="141">
        <v>0</v>
      </c>
      <c r="E5005" s="142">
        <v>0</v>
      </c>
      <c r="F5005" s="142">
        <v>19.72</v>
      </c>
      <c r="G5005" s="142">
        <v>0</v>
      </c>
      <c r="H5005" s="142">
        <v>0</v>
      </c>
      <c r="I5005" s="142">
        <v>19.72</v>
      </c>
      <c r="Q5005" s="30">
        <f t="shared" si="77"/>
        <v>19.72</v>
      </c>
    </row>
    <row r="5006" spans="1:17" x14ac:dyDescent="0.2">
      <c r="A5006" s="139" t="s">
        <v>10001</v>
      </c>
      <c r="B5006" s="140" t="s">
        <v>20301</v>
      </c>
      <c r="C5006" s="141">
        <v>57</v>
      </c>
      <c r="D5006" s="141">
        <v>3</v>
      </c>
      <c r="E5006" s="142">
        <v>1945.22</v>
      </c>
      <c r="F5006" s="142">
        <v>15.62</v>
      </c>
      <c r="G5006" s="142">
        <v>58.07</v>
      </c>
      <c r="H5006" s="142">
        <v>36.590000000000003</v>
      </c>
      <c r="I5006" s="142">
        <v>110.28</v>
      </c>
      <c r="Q5006" s="30">
        <f t="shared" si="77"/>
        <v>110.28</v>
      </c>
    </row>
    <row r="5007" spans="1:17" x14ac:dyDescent="0.2">
      <c r="A5007" s="139" t="s">
        <v>10003</v>
      </c>
      <c r="B5007" s="140" t="s">
        <v>20302</v>
      </c>
      <c r="C5007" s="141">
        <v>247</v>
      </c>
      <c r="D5007" s="141">
        <v>0</v>
      </c>
      <c r="E5007" s="142">
        <v>0</v>
      </c>
      <c r="F5007" s="142">
        <v>67.66</v>
      </c>
      <c r="G5007" s="142">
        <v>0</v>
      </c>
      <c r="H5007" s="142">
        <v>0</v>
      </c>
      <c r="I5007" s="142">
        <v>67.66</v>
      </c>
      <c r="Q5007" s="30">
        <f t="shared" ref="Q5007:Q5070" si="78">I5007+P5007</f>
        <v>67.66</v>
      </c>
    </row>
    <row r="5008" spans="1:17" x14ac:dyDescent="0.2">
      <c r="A5008" s="139" t="s">
        <v>10005</v>
      </c>
      <c r="B5008" s="140" t="s">
        <v>20303</v>
      </c>
      <c r="C5008" s="141">
        <v>4276</v>
      </c>
      <c r="D5008" s="141">
        <v>24</v>
      </c>
      <c r="E5008" s="142">
        <v>4400.0200000000004</v>
      </c>
      <c r="F5008" s="142">
        <v>1171.18</v>
      </c>
      <c r="G5008" s="142">
        <v>464.61</v>
      </c>
      <c r="H5008" s="142">
        <v>82.78</v>
      </c>
      <c r="I5008" s="142">
        <v>1718.57</v>
      </c>
      <c r="Q5008" s="30">
        <f t="shared" si="78"/>
        <v>1718.57</v>
      </c>
    </row>
    <row r="5009" spans="1:17" x14ac:dyDescent="0.2">
      <c r="A5009" s="139" t="s">
        <v>10007</v>
      </c>
      <c r="B5009" s="140" t="s">
        <v>20304</v>
      </c>
      <c r="C5009" s="141">
        <v>333</v>
      </c>
      <c r="D5009" s="141">
        <v>0</v>
      </c>
      <c r="E5009" s="142">
        <v>0</v>
      </c>
      <c r="F5009" s="142">
        <v>91.21</v>
      </c>
      <c r="G5009" s="142">
        <v>0</v>
      </c>
      <c r="H5009" s="142">
        <v>0</v>
      </c>
      <c r="I5009" s="142">
        <v>91.21</v>
      </c>
      <c r="Q5009" s="30">
        <f t="shared" si="78"/>
        <v>91.21</v>
      </c>
    </row>
    <row r="5010" spans="1:17" x14ac:dyDescent="0.2">
      <c r="A5010" s="139" t="s">
        <v>10009</v>
      </c>
      <c r="B5010" s="140" t="s">
        <v>20305</v>
      </c>
      <c r="C5010" s="141">
        <v>1173</v>
      </c>
      <c r="D5010" s="141">
        <v>23</v>
      </c>
      <c r="E5010" s="142">
        <v>10433.620000000001</v>
      </c>
      <c r="F5010" s="142">
        <v>321.27999999999997</v>
      </c>
      <c r="G5010" s="142">
        <v>445.25</v>
      </c>
      <c r="H5010" s="142">
        <v>196.28</v>
      </c>
      <c r="I5010" s="142">
        <v>962.81</v>
      </c>
      <c r="Q5010" s="30">
        <f t="shared" si="78"/>
        <v>962.81</v>
      </c>
    </row>
    <row r="5011" spans="1:17" x14ac:dyDescent="0.2">
      <c r="A5011" s="139" t="s">
        <v>10011</v>
      </c>
      <c r="B5011" s="140" t="s">
        <v>20306</v>
      </c>
      <c r="C5011" s="141">
        <v>590</v>
      </c>
      <c r="D5011" s="141">
        <v>2</v>
      </c>
      <c r="E5011" s="142">
        <v>574.47</v>
      </c>
      <c r="F5011" s="142">
        <v>161.6</v>
      </c>
      <c r="G5011" s="142">
        <v>38.72</v>
      </c>
      <c r="H5011" s="142">
        <v>10.81</v>
      </c>
      <c r="I5011" s="142">
        <v>211.13</v>
      </c>
      <c r="Q5011" s="30">
        <f t="shared" si="78"/>
        <v>211.13</v>
      </c>
    </row>
    <row r="5012" spans="1:17" x14ac:dyDescent="0.2">
      <c r="A5012" s="139" t="s">
        <v>10013</v>
      </c>
      <c r="B5012" s="140" t="s">
        <v>20307</v>
      </c>
      <c r="C5012" s="141">
        <v>87</v>
      </c>
      <c r="D5012" s="141">
        <v>1</v>
      </c>
      <c r="E5012" s="142">
        <v>139.25</v>
      </c>
      <c r="F5012" s="142">
        <v>23.83</v>
      </c>
      <c r="G5012" s="142">
        <v>19.36</v>
      </c>
      <c r="H5012" s="142">
        <v>2.62</v>
      </c>
      <c r="I5012" s="142">
        <v>45.81</v>
      </c>
      <c r="Q5012" s="30">
        <f t="shared" si="78"/>
        <v>45.81</v>
      </c>
    </row>
    <row r="5013" spans="1:17" x14ac:dyDescent="0.2">
      <c r="A5013" s="139" t="s">
        <v>10015</v>
      </c>
      <c r="B5013" s="140" t="s">
        <v>20308</v>
      </c>
      <c r="C5013" s="141">
        <v>140</v>
      </c>
      <c r="D5013" s="141">
        <v>4</v>
      </c>
      <c r="E5013" s="142">
        <v>1336.14</v>
      </c>
      <c r="F5013" s="142">
        <v>38.340000000000003</v>
      </c>
      <c r="G5013" s="142">
        <v>77.430000000000007</v>
      </c>
      <c r="H5013" s="142">
        <v>25.14</v>
      </c>
      <c r="I5013" s="142">
        <v>140.91</v>
      </c>
      <c r="Q5013" s="30">
        <f t="shared" si="78"/>
        <v>140.91</v>
      </c>
    </row>
    <row r="5014" spans="1:17" x14ac:dyDescent="0.2">
      <c r="A5014" s="139" t="s">
        <v>10017</v>
      </c>
      <c r="B5014" s="140" t="s">
        <v>20309</v>
      </c>
      <c r="C5014" s="141">
        <v>706</v>
      </c>
      <c r="D5014" s="141">
        <v>7</v>
      </c>
      <c r="E5014" s="142">
        <v>1494.17</v>
      </c>
      <c r="F5014" s="142">
        <v>193.37</v>
      </c>
      <c r="G5014" s="142">
        <v>135.51</v>
      </c>
      <c r="H5014" s="142">
        <v>28.11</v>
      </c>
      <c r="I5014" s="142">
        <v>356.99</v>
      </c>
      <c r="Q5014" s="30">
        <f t="shared" si="78"/>
        <v>356.99</v>
      </c>
    </row>
    <row r="5015" spans="1:17" x14ac:dyDescent="0.2">
      <c r="A5015" s="139" t="s">
        <v>10019</v>
      </c>
      <c r="B5015" s="140" t="s">
        <v>20310</v>
      </c>
      <c r="C5015" s="141">
        <v>146</v>
      </c>
      <c r="D5015" s="141">
        <v>1</v>
      </c>
      <c r="E5015" s="142">
        <v>497.64</v>
      </c>
      <c r="F5015" s="142">
        <v>39.99</v>
      </c>
      <c r="G5015" s="142">
        <v>19.36</v>
      </c>
      <c r="H5015" s="142">
        <v>9.36</v>
      </c>
      <c r="I5015" s="142">
        <v>68.709999999999994</v>
      </c>
      <c r="Q5015" s="30">
        <f t="shared" si="78"/>
        <v>68.709999999999994</v>
      </c>
    </row>
    <row r="5016" spans="1:17" x14ac:dyDescent="0.2">
      <c r="A5016" s="139" t="s">
        <v>10021</v>
      </c>
      <c r="B5016" s="140" t="s">
        <v>20311</v>
      </c>
      <c r="C5016" s="141">
        <v>263</v>
      </c>
      <c r="D5016" s="141">
        <v>2</v>
      </c>
      <c r="E5016" s="142">
        <v>571.26</v>
      </c>
      <c r="F5016" s="142">
        <v>72.03</v>
      </c>
      <c r="G5016" s="142">
        <v>38.72</v>
      </c>
      <c r="H5016" s="142">
        <v>10.74</v>
      </c>
      <c r="I5016" s="142">
        <v>121.49</v>
      </c>
      <c r="Q5016" s="30">
        <f t="shared" si="78"/>
        <v>121.49</v>
      </c>
    </row>
    <row r="5017" spans="1:17" x14ac:dyDescent="0.2">
      <c r="A5017" s="139" t="s">
        <v>10023</v>
      </c>
      <c r="B5017" s="140" t="s">
        <v>20312</v>
      </c>
      <c r="C5017" s="141">
        <v>871</v>
      </c>
      <c r="D5017" s="141">
        <v>5</v>
      </c>
      <c r="E5017" s="142">
        <v>1123.69</v>
      </c>
      <c r="F5017" s="142">
        <v>238.56</v>
      </c>
      <c r="G5017" s="142">
        <v>96.79</v>
      </c>
      <c r="H5017" s="142">
        <v>21.14</v>
      </c>
      <c r="I5017" s="142">
        <v>356.49</v>
      </c>
      <c r="Q5017" s="30">
        <f t="shared" si="78"/>
        <v>356.49</v>
      </c>
    </row>
    <row r="5018" spans="1:17" x14ac:dyDescent="0.2">
      <c r="A5018" s="139" t="s">
        <v>10025</v>
      </c>
      <c r="B5018" s="140" t="s">
        <v>20313</v>
      </c>
      <c r="C5018" s="141">
        <v>78</v>
      </c>
      <c r="D5018" s="141">
        <v>0</v>
      </c>
      <c r="E5018" s="142">
        <v>0</v>
      </c>
      <c r="F5018" s="142">
        <v>21.36</v>
      </c>
      <c r="G5018" s="142">
        <v>0</v>
      </c>
      <c r="H5018" s="142">
        <v>0</v>
      </c>
      <c r="I5018" s="142">
        <v>21.36</v>
      </c>
      <c r="Q5018" s="30">
        <f t="shared" si="78"/>
        <v>21.36</v>
      </c>
    </row>
    <row r="5019" spans="1:17" x14ac:dyDescent="0.2">
      <c r="A5019" s="139" t="s">
        <v>10027</v>
      </c>
      <c r="B5019" s="140" t="s">
        <v>20314</v>
      </c>
      <c r="C5019" s="141">
        <v>275</v>
      </c>
      <c r="D5019" s="141">
        <v>0</v>
      </c>
      <c r="E5019" s="142">
        <v>0</v>
      </c>
      <c r="F5019" s="142">
        <v>75.319999999999993</v>
      </c>
      <c r="G5019" s="142">
        <v>0</v>
      </c>
      <c r="H5019" s="142">
        <v>0</v>
      </c>
      <c r="I5019" s="142">
        <v>75.319999999999993</v>
      </c>
      <c r="Q5019" s="30">
        <f t="shared" si="78"/>
        <v>75.319999999999993</v>
      </c>
    </row>
    <row r="5020" spans="1:17" x14ac:dyDescent="0.2">
      <c r="A5020" s="139" t="s">
        <v>10029</v>
      </c>
      <c r="B5020" s="140" t="s">
        <v>20315</v>
      </c>
      <c r="C5020" s="141">
        <v>904</v>
      </c>
      <c r="D5020" s="141">
        <v>9</v>
      </c>
      <c r="E5020" s="142">
        <v>6321.21</v>
      </c>
      <c r="F5020" s="142">
        <v>247.6</v>
      </c>
      <c r="G5020" s="142">
        <v>174.22</v>
      </c>
      <c r="H5020" s="142">
        <v>118.92</v>
      </c>
      <c r="I5020" s="142">
        <v>540.74</v>
      </c>
      <c r="Q5020" s="30">
        <f t="shared" si="78"/>
        <v>540.74</v>
      </c>
    </row>
    <row r="5021" spans="1:17" x14ac:dyDescent="0.2">
      <c r="A5021" s="139" t="s">
        <v>10031</v>
      </c>
      <c r="B5021" s="140" t="s">
        <v>20316</v>
      </c>
      <c r="C5021" s="141">
        <v>803</v>
      </c>
      <c r="D5021" s="141">
        <v>13</v>
      </c>
      <c r="E5021" s="142">
        <v>3704.32</v>
      </c>
      <c r="F5021" s="142">
        <v>219.94</v>
      </c>
      <c r="G5021" s="142">
        <v>251.66</v>
      </c>
      <c r="H5021" s="142">
        <v>69.69</v>
      </c>
      <c r="I5021" s="142">
        <v>541.29</v>
      </c>
      <c r="Q5021" s="30">
        <f t="shared" si="78"/>
        <v>541.29</v>
      </c>
    </row>
    <row r="5022" spans="1:17" x14ac:dyDescent="0.2">
      <c r="A5022" s="139" t="s">
        <v>10033</v>
      </c>
      <c r="B5022" s="140" t="s">
        <v>20317</v>
      </c>
      <c r="C5022" s="141">
        <v>193</v>
      </c>
      <c r="D5022" s="141">
        <v>7</v>
      </c>
      <c r="E5022" s="142">
        <v>1119.72</v>
      </c>
      <c r="F5022" s="142">
        <v>52.86</v>
      </c>
      <c r="G5022" s="142">
        <v>135.51</v>
      </c>
      <c r="H5022" s="142">
        <v>21.06</v>
      </c>
      <c r="I5022" s="142">
        <v>209.43</v>
      </c>
      <c r="Q5022" s="30">
        <f t="shared" si="78"/>
        <v>209.43</v>
      </c>
    </row>
    <row r="5023" spans="1:17" x14ac:dyDescent="0.2">
      <c r="A5023" s="139" t="s">
        <v>10035</v>
      </c>
      <c r="B5023" s="140" t="s">
        <v>20318</v>
      </c>
      <c r="C5023" s="141">
        <v>7424</v>
      </c>
      <c r="D5023" s="141">
        <v>257</v>
      </c>
      <c r="E5023" s="142">
        <v>181430.62</v>
      </c>
      <c r="F5023" s="142">
        <v>2033.4</v>
      </c>
      <c r="G5023" s="142">
        <v>4975.1400000000003</v>
      </c>
      <c r="H5023" s="142">
        <v>3413.15</v>
      </c>
      <c r="I5023" s="142">
        <v>10421.69</v>
      </c>
      <c r="Q5023" s="30">
        <f t="shared" si="78"/>
        <v>10421.69</v>
      </c>
    </row>
    <row r="5024" spans="1:17" x14ac:dyDescent="0.2">
      <c r="A5024" s="139" t="s">
        <v>10037</v>
      </c>
      <c r="B5024" s="140" t="s">
        <v>20319</v>
      </c>
      <c r="C5024" s="141">
        <v>115</v>
      </c>
      <c r="D5024" s="141">
        <v>0</v>
      </c>
      <c r="E5024" s="142">
        <v>0</v>
      </c>
      <c r="F5024" s="142">
        <v>31.5</v>
      </c>
      <c r="G5024" s="142">
        <v>0</v>
      </c>
      <c r="H5024" s="142">
        <v>0</v>
      </c>
      <c r="I5024" s="142">
        <v>31.5</v>
      </c>
      <c r="Q5024" s="30">
        <f t="shared" si="78"/>
        <v>31.5</v>
      </c>
    </row>
    <row r="5025" spans="1:17" x14ac:dyDescent="0.2">
      <c r="A5025" s="139" t="s">
        <v>10039</v>
      </c>
      <c r="B5025" s="140" t="s">
        <v>20320</v>
      </c>
      <c r="C5025" s="141">
        <v>1356</v>
      </c>
      <c r="D5025" s="141">
        <v>19</v>
      </c>
      <c r="E5025" s="142">
        <v>3749.79</v>
      </c>
      <c r="F5025" s="142">
        <v>371.4</v>
      </c>
      <c r="G5025" s="142">
        <v>367.81</v>
      </c>
      <c r="H5025" s="142">
        <v>70.540000000000006</v>
      </c>
      <c r="I5025" s="142">
        <v>809.75</v>
      </c>
      <c r="Q5025" s="30">
        <f t="shared" si="78"/>
        <v>809.75</v>
      </c>
    </row>
    <row r="5026" spans="1:17" x14ac:dyDescent="0.2">
      <c r="A5026" s="139" t="s">
        <v>10041</v>
      </c>
      <c r="B5026" s="140" t="s">
        <v>20321</v>
      </c>
      <c r="C5026" s="141">
        <v>193</v>
      </c>
      <c r="D5026" s="141">
        <v>0</v>
      </c>
      <c r="E5026" s="142">
        <v>0</v>
      </c>
      <c r="F5026" s="142">
        <v>52.86</v>
      </c>
      <c r="G5026" s="142">
        <v>0</v>
      </c>
      <c r="H5026" s="142">
        <v>0</v>
      </c>
      <c r="I5026" s="142">
        <v>52.86</v>
      </c>
      <c r="Q5026" s="30">
        <f t="shared" si="78"/>
        <v>52.86</v>
      </c>
    </row>
    <row r="5027" spans="1:17" x14ac:dyDescent="0.2">
      <c r="A5027" s="139" t="s">
        <v>10043</v>
      </c>
      <c r="B5027" s="140" t="s">
        <v>20322</v>
      </c>
      <c r="C5027" s="141">
        <v>59</v>
      </c>
      <c r="D5027" s="141">
        <v>2</v>
      </c>
      <c r="E5027" s="142">
        <v>340.47</v>
      </c>
      <c r="F5027" s="142">
        <v>16.16</v>
      </c>
      <c r="G5027" s="142">
        <v>38.72</v>
      </c>
      <c r="H5027" s="142">
        <v>6.41</v>
      </c>
      <c r="I5027" s="142">
        <v>61.29</v>
      </c>
      <c r="Q5027" s="30">
        <f t="shared" si="78"/>
        <v>61.29</v>
      </c>
    </row>
    <row r="5028" spans="1:17" x14ac:dyDescent="0.2">
      <c r="A5028" s="139" t="s">
        <v>10045</v>
      </c>
      <c r="B5028" s="140" t="s">
        <v>20323</v>
      </c>
      <c r="C5028" s="141">
        <v>64</v>
      </c>
      <c r="D5028" s="141">
        <v>0</v>
      </c>
      <c r="E5028" s="142">
        <v>0</v>
      </c>
      <c r="F5028" s="142">
        <v>17.53</v>
      </c>
      <c r="G5028" s="142">
        <v>0</v>
      </c>
      <c r="H5028" s="142">
        <v>0</v>
      </c>
      <c r="I5028" s="142">
        <v>17.53</v>
      </c>
      <c r="Q5028" s="30">
        <f t="shared" si="78"/>
        <v>17.53</v>
      </c>
    </row>
    <row r="5029" spans="1:17" x14ac:dyDescent="0.2">
      <c r="A5029" s="139" t="s">
        <v>10047</v>
      </c>
      <c r="B5029" s="140" t="s">
        <v>20324</v>
      </c>
      <c r="C5029" s="141">
        <v>185</v>
      </c>
      <c r="D5029" s="141">
        <v>0</v>
      </c>
      <c r="E5029" s="142">
        <v>0</v>
      </c>
      <c r="F5029" s="142">
        <v>50.67</v>
      </c>
      <c r="G5029" s="142">
        <v>0</v>
      </c>
      <c r="H5029" s="142">
        <v>0</v>
      </c>
      <c r="I5029" s="142">
        <v>50.67</v>
      </c>
      <c r="Q5029" s="30">
        <f t="shared" si="78"/>
        <v>50.67</v>
      </c>
    </row>
    <row r="5030" spans="1:17" x14ac:dyDescent="0.2">
      <c r="A5030" s="139" t="s">
        <v>10049</v>
      </c>
      <c r="B5030" s="140" t="s">
        <v>20325</v>
      </c>
      <c r="C5030" s="141">
        <v>2918</v>
      </c>
      <c r="D5030" s="141">
        <v>67</v>
      </c>
      <c r="E5030" s="142">
        <v>34610.82</v>
      </c>
      <c r="F5030" s="142">
        <v>799.23</v>
      </c>
      <c r="G5030" s="142">
        <v>1297.02</v>
      </c>
      <c r="H5030" s="142">
        <v>651.11</v>
      </c>
      <c r="I5030" s="142">
        <v>2747.36</v>
      </c>
      <c r="Q5030" s="30">
        <f t="shared" si="78"/>
        <v>2747.36</v>
      </c>
    </row>
    <row r="5031" spans="1:17" x14ac:dyDescent="0.2">
      <c r="A5031" s="139" t="s">
        <v>10051</v>
      </c>
      <c r="B5031" s="140" t="s">
        <v>20326</v>
      </c>
      <c r="C5031" s="141">
        <v>215</v>
      </c>
      <c r="D5031" s="141">
        <v>1</v>
      </c>
      <c r="E5031" s="142">
        <v>248.82</v>
      </c>
      <c r="F5031" s="142">
        <v>58.89</v>
      </c>
      <c r="G5031" s="142">
        <v>19.36</v>
      </c>
      <c r="H5031" s="142">
        <v>4.68</v>
      </c>
      <c r="I5031" s="142">
        <v>82.93</v>
      </c>
      <c r="Q5031" s="30">
        <f t="shared" si="78"/>
        <v>82.93</v>
      </c>
    </row>
    <row r="5032" spans="1:17" x14ac:dyDescent="0.2">
      <c r="A5032" s="139" t="s">
        <v>10053</v>
      </c>
      <c r="B5032" s="140" t="s">
        <v>20327</v>
      </c>
      <c r="C5032" s="141">
        <v>36</v>
      </c>
      <c r="D5032" s="141">
        <v>2</v>
      </c>
      <c r="E5032" s="142">
        <v>319.5</v>
      </c>
      <c r="F5032" s="142">
        <v>9.86</v>
      </c>
      <c r="G5032" s="142">
        <v>38.72</v>
      </c>
      <c r="H5032" s="142">
        <v>6.01</v>
      </c>
      <c r="I5032" s="142">
        <v>54.59</v>
      </c>
      <c r="Q5032" s="30">
        <f t="shared" si="78"/>
        <v>54.59</v>
      </c>
    </row>
    <row r="5033" spans="1:17" x14ac:dyDescent="0.2">
      <c r="A5033" s="139" t="s">
        <v>10055</v>
      </c>
      <c r="B5033" s="140" t="s">
        <v>20328</v>
      </c>
      <c r="C5033" s="141">
        <v>290</v>
      </c>
      <c r="D5033" s="141">
        <v>1</v>
      </c>
      <c r="E5033" s="142">
        <v>314.56</v>
      </c>
      <c r="F5033" s="142">
        <v>79.430000000000007</v>
      </c>
      <c r="G5033" s="142">
        <v>19.36</v>
      </c>
      <c r="H5033" s="142">
        <v>5.92</v>
      </c>
      <c r="I5033" s="142">
        <v>104.71</v>
      </c>
      <c r="Q5033" s="30">
        <f t="shared" si="78"/>
        <v>104.71</v>
      </c>
    </row>
    <row r="5034" spans="1:17" x14ac:dyDescent="0.2">
      <c r="A5034" s="139" t="s">
        <v>10057</v>
      </c>
      <c r="B5034" s="140" t="s">
        <v>20329</v>
      </c>
      <c r="C5034" s="141">
        <v>65</v>
      </c>
      <c r="D5034" s="141">
        <v>0</v>
      </c>
      <c r="E5034" s="142">
        <v>0</v>
      </c>
      <c r="F5034" s="142">
        <v>17.8</v>
      </c>
      <c r="G5034" s="142">
        <v>0</v>
      </c>
      <c r="H5034" s="142">
        <v>0</v>
      </c>
      <c r="I5034" s="142">
        <v>17.8</v>
      </c>
      <c r="Q5034" s="30">
        <f t="shared" si="78"/>
        <v>17.8</v>
      </c>
    </row>
    <row r="5035" spans="1:17" x14ac:dyDescent="0.2">
      <c r="A5035" s="139" t="s">
        <v>10059</v>
      </c>
      <c r="B5035" s="140" t="s">
        <v>20330</v>
      </c>
      <c r="C5035" s="141">
        <v>71</v>
      </c>
      <c r="D5035" s="141">
        <v>0</v>
      </c>
      <c r="E5035" s="142">
        <v>0</v>
      </c>
      <c r="F5035" s="142">
        <v>19.45</v>
      </c>
      <c r="G5035" s="142">
        <v>0</v>
      </c>
      <c r="H5035" s="142">
        <v>0</v>
      </c>
      <c r="I5035" s="142">
        <v>19.45</v>
      </c>
      <c r="Q5035" s="30">
        <f t="shared" si="78"/>
        <v>19.45</v>
      </c>
    </row>
    <row r="5036" spans="1:17" x14ac:dyDescent="0.2">
      <c r="A5036" s="139" t="s">
        <v>10061</v>
      </c>
      <c r="B5036" s="140" t="s">
        <v>20331</v>
      </c>
      <c r="C5036" s="141">
        <v>126</v>
      </c>
      <c r="D5036" s="141">
        <v>3</v>
      </c>
      <c r="E5036" s="142">
        <v>684.25</v>
      </c>
      <c r="F5036" s="142">
        <v>34.51</v>
      </c>
      <c r="G5036" s="142">
        <v>58.07</v>
      </c>
      <c r="H5036" s="142">
        <v>12.87</v>
      </c>
      <c r="I5036" s="142">
        <v>105.45</v>
      </c>
      <c r="Q5036" s="30">
        <f t="shared" si="78"/>
        <v>105.45</v>
      </c>
    </row>
    <row r="5037" spans="1:17" x14ac:dyDescent="0.2">
      <c r="A5037" s="139" t="s">
        <v>10063</v>
      </c>
      <c r="B5037" s="140" t="s">
        <v>20332</v>
      </c>
      <c r="C5037" s="141">
        <v>380</v>
      </c>
      <c r="D5037" s="141">
        <v>0</v>
      </c>
      <c r="E5037" s="142">
        <v>0</v>
      </c>
      <c r="F5037" s="142">
        <v>104.08</v>
      </c>
      <c r="G5037" s="142">
        <v>0</v>
      </c>
      <c r="H5037" s="142">
        <v>0</v>
      </c>
      <c r="I5037" s="142">
        <v>104.08</v>
      </c>
      <c r="Q5037" s="30">
        <f t="shared" si="78"/>
        <v>104.08</v>
      </c>
    </row>
    <row r="5038" spans="1:17" x14ac:dyDescent="0.2">
      <c r="A5038" s="139" t="s">
        <v>10065</v>
      </c>
      <c r="B5038" s="140" t="s">
        <v>20333</v>
      </c>
      <c r="C5038" s="141">
        <v>509</v>
      </c>
      <c r="D5038" s="141">
        <v>5</v>
      </c>
      <c r="E5038" s="142">
        <v>5735.97</v>
      </c>
      <c r="F5038" s="142">
        <v>139.41999999999999</v>
      </c>
      <c r="G5038" s="142">
        <v>96.79</v>
      </c>
      <c r="H5038" s="142">
        <v>107.9</v>
      </c>
      <c r="I5038" s="142">
        <v>344.11</v>
      </c>
      <c r="Q5038" s="30">
        <f t="shared" si="78"/>
        <v>344.11</v>
      </c>
    </row>
    <row r="5039" spans="1:17" x14ac:dyDescent="0.2">
      <c r="A5039" s="139" t="s">
        <v>10067</v>
      </c>
      <c r="B5039" s="140" t="s">
        <v>20334</v>
      </c>
      <c r="C5039" s="141">
        <v>23</v>
      </c>
      <c r="D5039" s="141">
        <v>0</v>
      </c>
      <c r="E5039" s="142">
        <v>0</v>
      </c>
      <c r="F5039" s="142">
        <v>6.3</v>
      </c>
      <c r="G5039" s="142">
        <v>0</v>
      </c>
      <c r="H5039" s="142">
        <v>0</v>
      </c>
      <c r="I5039" s="142">
        <v>6.3</v>
      </c>
      <c r="Q5039" s="30">
        <f t="shared" si="78"/>
        <v>6.3</v>
      </c>
    </row>
    <row r="5040" spans="1:17" x14ac:dyDescent="0.2">
      <c r="A5040" s="139" t="s">
        <v>10069</v>
      </c>
      <c r="B5040" s="140" t="s">
        <v>20335</v>
      </c>
      <c r="C5040" s="141">
        <v>247</v>
      </c>
      <c r="D5040" s="141">
        <v>3</v>
      </c>
      <c r="E5040" s="142">
        <v>461.98</v>
      </c>
      <c r="F5040" s="142">
        <v>67.66</v>
      </c>
      <c r="G5040" s="142">
        <v>58.07</v>
      </c>
      <c r="H5040" s="142">
        <v>8.69</v>
      </c>
      <c r="I5040" s="142">
        <v>134.41999999999999</v>
      </c>
      <c r="Q5040" s="30">
        <f t="shared" si="78"/>
        <v>134.41999999999999</v>
      </c>
    </row>
    <row r="5041" spans="1:17" x14ac:dyDescent="0.2">
      <c r="A5041" s="139" t="s">
        <v>10071</v>
      </c>
      <c r="B5041" s="140" t="s">
        <v>20336</v>
      </c>
      <c r="C5041" s="141">
        <v>11973</v>
      </c>
      <c r="D5041" s="141">
        <v>161</v>
      </c>
      <c r="E5041" s="142">
        <v>57924.32</v>
      </c>
      <c r="F5041" s="142">
        <v>3279.35</v>
      </c>
      <c r="G5041" s="142">
        <v>3116.72</v>
      </c>
      <c r="H5041" s="142">
        <v>1089.7</v>
      </c>
      <c r="I5041" s="142">
        <v>7485.77</v>
      </c>
      <c r="Q5041" s="30">
        <f t="shared" si="78"/>
        <v>7485.77</v>
      </c>
    </row>
    <row r="5042" spans="1:17" x14ac:dyDescent="0.2">
      <c r="A5042" s="139" t="s">
        <v>10073</v>
      </c>
      <c r="B5042" s="140" t="s">
        <v>20337</v>
      </c>
      <c r="C5042" s="141">
        <v>104</v>
      </c>
      <c r="D5042" s="141">
        <v>1</v>
      </c>
      <c r="E5042" s="142">
        <v>213.48</v>
      </c>
      <c r="F5042" s="142">
        <v>28.49</v>
      </c>
      <c r="G5042" s="142">
        <v>19.36</v>
      </c>
      <c r="H5042" s="142">
        <v>4.0199999999999996</v>
      </c>
      <c r="I5042" s="142">
        <v>51.87</v>
      </c>
      <c r="Q5042" s="30">
        <f t="shared" si="78"/>
        <v>51.87</v>
      </c>
    </row>
    <row r="5043" spans="1:17" x14ac:dyDescent="0.2">
      <c r="A5043" s="139" t="s">
        <v>10075</v>
      </c>
      <c r="B5043" s="140" t="s">
        <v>20338</v>
      </c>
      <c r="C5043" s="141">
        <v>175</v>
      </c>
      <c r="D5043" s="141">
        <v>0</v>
      </c>
      <c r="E5043" s="142">
        <v>0</v>
      </c>
      <c r="F5043" s="142">
        <v>47.93</v>
      </c>
      <c r="G5043" s="142">
        <v>0</v>
      </c>
      <c r="H5043" s="142">
        <v>0</v>
      </c>
      <c r="I5043" s="142">
        <v>47.93</v>
      </c>
      <c r="Q5043" s="30">
        <f t="shared" si="78"/>
        <v>47.93</v>
      </c>
    </row>
    <row r="5044" spans="1:17" x14ac:dyDescent="0.2">
      <c r="A5044" s="139" t="s">
        <v>10077</v>
      </c>
      <c r="B5044" s="140" t="s">
        <v>20339</v>
      </c>
      <c r="C5044" s="141">
        <v>109</v>
      </c>
      <c r="D5044" s="141">
        <v>2</v>
      </c>
      <c r="E5044" s="142">
        <v>490.02</v>
      </c>
      <c r="F5044" s="142">
        <v>29.86</v>
      </c>
      <c r="G5044" s="142">
        <v>38.72</v>
      </c>
      <c r="H5044" s="142">
        <v>9.2200000000000006</v>
      </c>
      <c r="I5044" s="142">
        <v>77.8</v>
      </c>
      <c r="Q5044" s="30">
        <f t="shared" si="78"/>
        <v>77.8</v>
      </c>
    </row>
    <row r="5045" spans="1:17" x14ac:dyDescent="0.2">
      <c r="A5045" s="139" t="s">
        <v>10079</v>
      </c>
      <c r="B5045" s="140" t="s">
        <v>20340</v>
      </c>
      <c r="C5045" s="141">
        <v>169</v>
      </c>
      <c r="D5045" s="141">
        <v>0</v>
      </c>
      <c r="E5045" s="142">
        <v>0</v>
      </c>
      <c r="F5045" s="142">
        <v>46.29</v>
      </c>
      <c r="G5045" s="142">
        <v>0</v>
      </c>
      <c r="H5045" s="142">
        <v>0</v>
      </c>
      <c r="I5045" s="142">
        <v>46.29</v>
      </c>
      <c r="Q5045" s="30">
        <f t="shared" si="78"/>
        <v>46.29</v>
      </c>
    </row>
    <row r="5046" spans="1:17" x14ac:dyDescent="0.2">
      <c r="A5046" s="139" t="s">
        <v>10081</v>
      </c>
      <c r="B5046" s="140" t="s">
        <v>20341</v>
      </c>
      <c r="C5046" s="141">
        <v>412</v>
      </c>
      <c r="D5046" s="141">
        <v>1</v>
      </c>
      <c r="E5046" s="142">
        <v>313.17</v>
      </c>
      <c r="F5046" s="142">
        <v>112.85</v>
      </c>
      <c r="G5046" s="142">
        <v>19.36</v>
      </c>
      <c r="H5046" s="142">
        <v>5.89</v>
      </c>
      <c r="I5046" s="142">
        <v>138.1</v>
      </c>
      <c r="Q5046" s="30">
        <f t="shared" si="78"/>
        <v>138.1</v>
      </c>
    </row>
    <row r="5047" spans="1:17" x14ac:dyDescent="0.2">
      <c r="A5047" s="139" t="s">
        <v>10083</v>
      </c>
      <c r="B5047" s="140" t="s">
        <v>20342</v>
      </c>
      <c r="C5047" s="141">
        <v>62</v>
      </c>
      <c r="D5047" s="141">
        <v>1</v>
      </c>
      <c r="E5047" s="142">
        <v>796.22</v>
      </c>
      <c r="F5047" s="142">
        <v>16.98</v>
      </c>
      <c r="G5047" s="142">
        <v>19.36</v>
      </c>
      <c r="H5047" s="142">
        <v>14.98</v>
      </c>
      <c r="I5047" s="142">
        <v>51.32</v>
      </c>
      <c r="Q5047" s="30">
        <f t="shared" si="78"/>
        <v>51.32</v>
      </c>
    </row>
    <row r="5048" spans="1:17" x14ac:dyDescent="0.2">
      <c r="A5048" s="139" t="s">
        <v>10085</v>
      </c>
      <c r="B5048" s="140" t="s">
        <v>20343</v>
      </c>
      <c r="C5048" s="141">
        <v>117</v>
      </c>
      <c r="D5048" s="141">
        <v>0</v>
      </c>
      <c r="E5048" s="142">
        <v>0</v>
      </c>
      <c r="F5048" s="142">
        <v>32.049999999999997</v>
      </c>
      <c r="G5048" s="142">
        <v>0</v>
      </c>
      <c r="H5048" s="142">
        <v>0</v>
      </c>
      <c r="I5048" s="142">
        <v>32.049999999999997</v>
      </c>
      <c r="Q5048" s="30">
        <f t="shared" si="78"/>
        <v>32.049999999999997</v>
      </c>
    </row>
    <row r="5049" spans="1:17" x14ac:dyDescent="0.2">
      <c r="A5049" s="139" t="s">
        <v>10087</v>
      </c>
      <c r="B5049" s="140" t="s">
        <v>20344</v>
      </c>
      <c r="C5049" s="141">
        <v>64</v>
      </c>
      <c r="D5049" s="141">
        <v>2</v>
      </c>
      <c r="E5049" s="142">
        <v>435.43</v>
      </c>
      <c r="F5049" s="142">
        <v>17.53</v>
      </c>
      <c r="G5049" s="142">
        <v>38.72</v>
      </c>
      <c r="H5049" s="142">
        <v>8.19</v>
      </c>
      <c r="I5049" s="142">
        <v>64.44</v>
      </c>
      <c r="Q5049" s="30">
        <f t="shared" si="78"/>
        <v>64.44</v>
      </c>
    </row>
    <row r="5050" spans="1:17" x14ac:dyDescent="0.2">
      <c r="A5050" s="139" t="s">
        <v>10089</v>
      </c>
      <c r="B5050" s="140" t="s">
        <v>20345</v>
      </c>
      <c r="C5050" s="141">
        <v>2251</v>
      </c>
      <c r="D5050" s="141">
        <v>25</v>
      </c>
      <c r="E5050" s="142">
        <v>53927.95</v>
      </c>
      <c r="F5050" s="142">
        <v>616.54</v>
      </c>
      <c r="G5050" s="142">
        <v>483.96</v>
      </c>
      <c r="H5050" s="142">
        <v>1014.52</v>
      </c>
      <c r="I5050" s="142">
        <v>2115.02</v>
      </c>
      <c r="Q5050" s="30">
        <f t="shared" si="78"/>
        <v>2115.02</v>
      </c>
    </row>
    <row r="5051" spans="1:17" x14ac:dyDescent="0.2">
      <c r="A5051" s="139" t="s">
        <v>10091</v>
      </c>
      <c r="B5051" s="140" t="s">
        <v>20346</v>
      </c>
      <c r="C5051" s="141">
        <v>126</v>
      </c>
      <c r="D5051" s="141">
        <v>4</v>
      </c>
      <c r="E5051" s="142">
        <v>2069.2800000000002</v>
      </c>
      <c r="F5051" s="142">
        <v>34.51</v>
      </c>
      <c r="G5051" s="142">
        <v>77.430000000000007</v>
      </c>
      <c r="H5051" s="142">
        <v>38.93</v>
      </c>
      <c r="I5051" s="142">
        <v>150.87</v>
      </c>
      <c r="Q5051" s="30">
        <f t="shared" si="78"/>
        <v>150.87</v>
      </c>
    </row>
    <row r="5052" spans="1:17" x14ac:dyDescent="0.2">
      <c r="A5052" s="139" t="s">
        <v>10093</v>
      </c>
      <c r="B5052" s="140" t="s">
        <v>20347</v>
      </c>
      <c r="C5052" s="141">
        <v>101</v>
      </c>
      <c r="D5052" s="141">
        <v>0</v>
      </c>
      <c r="E5052" s="142">
        <v>0</v>
      </c>
      <c r="F5052" s="142">
        <v>27.66</v>
      </c>
      <c r="G5052" s="142">
        <v>0</v>
      </c>
      <c r="H5052" s="142">
        <v>0</v>
      </c>
      <c r="I5052" s="142">
        <v>27.66</v>
      </c>
      <c r="Q5052" s="30">
        <f t="shared" si="78"/>
        <v>27.66</v>
      </c>
    </row>
    <row r="5053" spans="1:17" x14ac:dyDescent="0.2">
      <c r="A5053" s="139" t="s">
        <v>10095</v>
      </c>
      <c r="B5053" s="140" t="s">
        <v>20348</v>
      </c>
      <c r="C5053" s="141">
        <v>115</v>
      </c>
      <c r="D5053" s="141">
        <v>2</v>
      </c>
      <c r="E5053" s="142">
        <v>373.22</v>
      </c>
      <c r="F5053" s="142">
        <v>31.5</v>
      </c>
      <c r="G5053" s="142">
        <v>38.72</v>
      </c>
      <c r="H5053" s="142">
        <v>7.02</v>
      </c>
      <c r="I5053" s="142">
        <v>77.239999999999995</v>
      </c>
      <c r="Q5053" s="30">
        <f t="shared" si="78"/>
        <v>77.239999999999995</v>
      </c>
    </row>
    <row r="5054" spans="1:17" x14ac:dyDescent="0.2">
      <c r="A5054" s="139" t="s">
        <v>10097</v>
      </c>
      <c r="B5054" s="140" t="s">
        <v>20349</v>
      </c>
      <c r="C5054" s="141">
        <v>611</v>
      </c>
      <c r="D5054" s="141">
        <v>13</v>
      </c>
      <c r="E5054" s="142">
        <v>4039.73</v>
      </c>
      <c r="F5054" s="142">
        <v>167.35</v>
      </c>
      <c r="G5054" s="142">
        <v>251.66</v>
      </c>
      <c r="H5054" s="142">
        <v>76</v>
      </c>
      <c r="I5054" s="142">
        <v>495.01</v>
      </c>
      <c r="Q5054" s="30">
        <f t="shared" si="78"/>
        <v>495.01</v>
      </c>
    </row>
    <row r="5055" spans="1:17" x14ac:dyDescent="0.2">
      <c r="A5055" s="139" t="s">
        <v>10099</v>
      </c>
      <c r="B5055" s="140" t="s">
        <v>20350</v>
      </c>
      <c r="C5055" s="141">
        <v>235</v>
      </c>
      <c r="D5055" s="141">
        <v>2</v>
      </c>
      <c r="E5055" s="142">
        <v>341.61</v>
      </c>
      <c r="F5055" s="142">
        <v>64.37</v>
      </c>
      <c r="G5055" s="142">
        <v>38.72</v>
      </c>
      <c r="H5055" s="142">
        <v>6.42</v>
      </c>
      <c r="I5055" s="142">
        <v>109.51</v>
      </c>
      <c r="Q5055" s="30">
        <f t="shared" si="78"/>
        <v>109.51</v>
      </c>
    </row>
    <row r="5056" spans="1:17" x14ac:dyDescent="0.2">
      <c r="A5056" s="139" t="s">
        <v>10101</v>
      </c>
      <c r="B5056" s="140" t="s">
        <v>20351</v>
      </c>
      <c r="C5056" s="141">
        <v>156</v>
      </c>
      <c r="D5056" s="141">
        <v>0</v>
      </c>
      <c r="E5056" s="142">
        <v>0</v>
      </c>
      <c r="F5056" s="142">
        <v>42.73</v>
      </c>
      <c r="G5056" s="142">
        <v>0</v>
      </c>
      <c r="H5056" s="142">
        <v>0</v>
      </c>
      <c r="I5056" s="142">
        <v>42.73</v>
      </c>
      <c r="Q5056" s="30">
        <f t="shared" si="78"/>
        <v>42.73</v>
      </c>
    </row>
    <row r="5057" spans="1:17" x14ac:dyDescent="0.2">
      <c r="A5057" s="139" t="s">
        <v>10103</v>
      </c>
      <c r="B5057" s="140" t="s">
        <v>20352</v>
      </c>
      <c r="C5057" s="141">
        <v>205</v>
      </c>
      <c r="D5057" s="141">
        <v>3</v>
      </c>
      <c r="E5057" s="142">
        <v>553.9</v>
      </c>
      <c r="F5057" s="142">
        <v>56.15</v>
      </c>
      <c r="G5057" s="142">
        <v>58.07</v>
      </c>
      <c r="H5057" s="142">
        <v>10.42</v>
      </c>
      <c r="I5057" s="142">
        <v>124.64</v>
      </c>
      <c r="Q5057" s="30">
        <f t="shared" si="78"/>
        <v>124.64</v>
      </c>
    </row>
    <row r="5058" spans="1:17" x14ac:dyDescent="0.2">
      <c r="A5058" s="139" t="s">
        <v>10105</v>
      </c>
      <c r="B5058" s="140" t="s">
        <v>20353</v>
      </c>
      <c r="C5058" s="141">
        <v>232</v>
      </c>
      <c r="D5058" s="141">
        <v>0</v>
      </c>
      <c r="E5058" s="142">
        <v>0</v>
      </c>
      <c r="F5058" s="142">
        <v>63.54</v>
      </c>
      <c r="G5058" s="142">
        <v>0</v>
      </c>
      <c r="H5058" s="142">
        <v>0</v>
      </c>
      <c r="I5058" s="142">
        <v>63.54</v>
      </c>
      <c r="Q5058" s="30">
        <f t="shared" si="78"/>
        <v>63.54</v>
      </c>
    </row>
    <row r="5059" spans="1:17" x14ac:dyDescent="0.2">
      <c r="A5059" s="139" t="s">
        <v>10107</v>
      </c>
      <c r="B5059" s="140" t="s">
        <v>20354</v>
      </c>
      <c r="C5059" s="141">
        <v>33</v>
      </c>
      <c r="D5059" s="141">
        <v>0</v>
      </c>
      <c r="E5059" s="142">
        <v>0</v>
      </c>
      <c r="F5059" s="142">
        <v>9.0399999999999991</v>
      </c>
      <c r="G5059" s="142">
        <v>0</v>
      </c>
      <c r="H5059" s="142">
        <v>0</v>
      </c>
      <c r="I5059" s="142">
        <v>9.0399999999999991</v>
      </c>
      <c r="Q5059" s="30">
        <f t="shared" si="78"/>
        <v>9.0399999999999991</v>
      </c>
    </row>
    <row r="5060" spans="1:17" x14ac:dyDescent="0.2">
      <c r="A5060" s="139" t="s">
        <v>10109</v>
      </c>
      <c r="B5060" s="140" t="s">
        <v>20355</v>
      </c>
      <c r="C5060" s="141">
        <v>219</v>
      </c>
      <c r="D5060" s="141">
        <v>5</v>
      </c>
      <c r="E5060" s="142">
        <v>407.69</v>
      </c>
      <c r="F5060" s="142">
        <v>59.98</v>
      </c>
      <c r="G5060" s="142">
        <v>96.79</v>
      </c>
      <c r="H5060" s="142">
        <v>7.67</v>
      </c>
      <c r="I5060" s="142">
        <v>164.44</v>
      </c>
      <c r="Q5060" s="30">
        <f t="shared" si="78"/>
        <v>164.44</v>
      </c>
    </row>
    <row r="5061" spans="1:17" x14ac:dyDescent="0.2">
      <c r="A5061" s="139" t="s">
        <v>10111</v>
      </c>
      <c r="B5061" s="140" t="s">
        <v>20356</v>
      </c>
      <c r="C5061" s="141">
        <v>253</v>
      </c>
      <c r="D5061" s="141">
        <v>6</v>
      </c>
      <c r="E5061" s="142">
        <v>958.51</v>
      </c>
      <c r="F5061" s="142">
        <v>69.3</v>
      </c>
      <c r="G5061" s="142">
        <v>116.15</v>
      </c>
      <c r="H5061" s="142">
        <v>18.03</v>
      </c>
      <c r="I5061" s="142">
        <v>203.48</v>
      </c>
      <c r="Q5061" s="30">
        <f t="shared" si="78"/>
        <v>203.48</v>
      </c>
    </row>
    <row r="5062" spans="1:17" x14ac:dyDescent="0.2">
      <c r="A5062" s="139" t="s">
        <v>10113</v>
      </c>
      <c r="B5062" s="140" t="s">
        <v>20357</v>
      </c>
      <c r="C5062" s="141">
        <v>243</v>
      </c>
      <c r="D5062" s="141">
        <v>1</v>
      </c>
      <c r="E5062" s="142">
        <v>248.82</v>
      </c>
      <c r="F5062" s="142">
        <v>66.56</v>
      </c>
      <c r="G5062" s="142">
        <v>19.36</v>
      </c>
      <c r="H5062" s="142">
        <v>4.68</v>
      </c>
      <c r="I5062" s="142">
        <v>90.6</v>
      </c>
      <c r="Q5062" s="30">
        <f t="shared" si="78"/>
        <v>90.6</v>
      </c>
    </row>
    <row r="5063" spans="1:17" x14ac:dyDescent="0.2">
      <c r="A5063" s="139" t="s">
        <v>10115</v>
      </c>
      <c r="B5063" s="140" t="s">
        <v>20358</v>
      </c>
      <c r="C5063" s="141">
        <v>198</v>
      </c>
      <c r="D5063" s="141">
        <v>3</v>
      </c>
      <c r="E5063" s="142">
        <v>1247.75</v>
      </c>
      <c r="F5063" s="142">
        <v>54.23</v>
      </c>
      <c r="G5063" s="142">
        <v>58.07</v>
      </c>
      <c r="H5063" s="142">
        <v>23.47</v>
      </c>
      <c r="I5063" s="142">
        <v>135.77000000000001</v>
      </c>
      <c r="Q5063" s="30">
        <f t="shared" si="78"/>
        <v>135.77000000000001</v>
      </c>
    </row>
    <row r="5064" spans="1:17" x14ac:dyDescent="0.2">
      <c r="A5064" s="139" t="s">
        <v>10117</v>
      </c>
      <c r="B5064" s="140" t="s">
        <v>20359</v>
      </c>
      <c r="C5064" s="141">
        <v>180</v>
      </c>
      <c r="D5064" s="141">
        <v>9</v>
      </c>
      <c r="E5064" s="142">
        <v>12570.82</v>
      </c>
      <c r="F5064" s="142">
        <v>49.3</v>
      </c>
      <c r="G5064" s="142">
        <v>174.22</v>
      </c>
      <c r="H5064" s="142">
        <v>236.49</v>
      </c>
      <c r="I5064" s="142">
        <v>460.01</v>
      </c>
      <c r="Q5064" s="30">
        <f t="shared" si="78"/>
        <v>460.01</v>
      </c>
    </row>
    <row r="5065" spans="1:17" x14ac:dyDescent="0.2">
      <c r="A5065" s="139" t="s">
        <v>10119</v>
      </c>
      <c r="B5065" s="140" t="s">
        <v>20360</v>
      </c>
      <c r="C5065" s="141">
        <v>314</v>
      </c>
      <c r="D5065" s="141">
        <v>3</v>
      </c>
      <c r="E5065" s="142">
        <v>1993.72</v>
      </c>
      <c r="F5065" s="142">
        <v>86</v>
      </c>
      <c r="G5065" s="142">
        <v>58.07</v>
      </c>
      <c r="H5065" s="142">
        <v>37.5</v>
      </c>
      <c r="I5065" s="142">
        <v>181.57</v>
      </c>
      <c r="Q5065" s="30">
        <f t="shared" si="78"/>
        <v>181.57</v>
      </c>
    </row>
    <row r="5066" spans="1:17" x14ac:dyDescent="0.2">
      <c r="A5066" s="139" t="s">
        <v>10121</v>
      </c>
      <c r="B5066" s="140" t="s">
        <v>20361</v>
      </c>
      <c r="C5066" s="141">
        <v>99</v>
      </c>
      <c r="D5066" s="141">
        <v>0</v>
      </c>
      <c r="E5066" s="142">
        <v>0</v>
      </c>
      <c r="F5066" s="142">
        <v>27.11</v>
      </c>
      <c r="G5066" s="142">
        <v>0</v>
      </c>
      <c r="H5066" s="142">
        <v>0</v>
      </c>
      <c r="I5066" s="142">
        <v>27.11</v>
      </c>
      <c r="Q5066" s="30">
        <f t="shared" si="78"/>
        <v>27.11</v>
      </c>
    </row>
    <row r="5067" spans="1:17" x14ac:dyDescent="0.2">
      <c r="A5067" s="139" t="s">
        <v>10123</v>
      </c>
      <c r="B5067" s="140" t="s">
        <v>20362</v>
      </c>
      <c r="C5067" s="141">
        <v>194</v>
      </c>
      <c r="D5067" s="141">
        <v>7</v>
      </c>
      <c r="E5067" s="142">
        <v>3509.35</v>
      </c>
      <c r="F5067" s="142">
        <v>53.14</v>
      </c>
      <c r="G5067" s="142">
        <v>135.51</v>
      </c>
      <c r="H5067" s="142">
        <v>66.02</v>
      </c>
      <c r="I5067" s="142">
        <v>254.67</v>
      </c>
      <c r="Q5067" s="30">
        <f t="shared" si="78"/>
        <v>254.67</v>
      </c>
    </row>
    <row r="5068" spans="1:17" x14ac:dyDescent="0.2">
      <c r="A5068" s="139" t="s">
        <v>10125</v>
      </c>
      <c r="B5068" s="140" t="s">
        <v>20363</v>
      </c>
      <c r="C5068" s="141">
        <v>1280</v>
      </c>
      <c r="D5068" s="141">
        <v>31</v>
      </c>
      <c r="E5068" s="142">
        <v>9812.49</v>
      </c>
      <c r="F5068" s="142">
        <v>350.58</v>
      </c>
      <c r="G5068" s="142">
        <v>600.11</v>
      </c>
      <c r="H5068" s="142">
        <v>184.6</v>
      </c>
      <c r="I5068" s="142">
        <v>1135.29</v>
      </c>
      <c r="Q5068" s="30">
        <f t="shared" si="78"/>
        <v>1135.29</v>
      </c>
    </row>
    <row r="5069" spans="1:17" x14ac:dyDescent="0.2">
      <c r="A5069" s="139" t="s">
        <v>10127</v>
      </c>
      <c r="B5069" s="140" t="s">
        <v>20364</v>
      </c>
      <c r="C5069" s="141">
        <v>667</v>
      </c>
      <c r="D5069" s="141">
        <v>4</v>
      </c>
      <c r="E5069" s="142">
        <v>1043.31</v>
      </c>
      <c r="F5069" s="142">
        <v>182.69</v>
      </c>
      <c r="G5069" s="142">
        <v>77.430000000000007</v>
      </c>
      <c r="H5069" s="142">
        <v>19.62</v>
      </c>
      <c r="I5069" s="142">
        <v>279.74</v>
      </c>
      <c r="Q5069" s="30">
        <f t="shared" si="78"/>
        <v>279.74</v>
      </c>
    </row>
    <row r="5070" spans="1:17" x14ac:dyDescent="0.2">
      <c r="A5070" s="139" t="s">
        <v>10129</v>
      </c>
      <c r="B5070" s="140" t="s">
        <v>20365</v>
      </c>
      <c r="C5070" s="141">
        <v>91</v>
      </c>
      <c r="D5070" s="141">
        <v>0</v>
      </c>
      <c r="E5070" s="142">
        <v>0</v>
      </c>
      <c r="F5070" s="142">
        <v>24.93</v>
      </c>
      <c r="G5070" s="142">
        <v>0</v>
      </c>
      <c r="H5070" s="142">
        <v>0</v>
      </c>
      <c r="I5070" s="142">
        <v>24.93</v>
      </c>
      <c r="Q5070" s="30">
        <f t="shared" si="78"/>
        <v>24.93</v>
      </c>
    </row>
    <row r="5071" spans="1:17" x14ac:dyDescent="0.2">
      <c r="A5071" s="139" t="s">
        <v>10131</v>
      </c>
      <c r="B5071" s="140" t="s">
        <v>20366</v>
      </c>
      <c r="C5071" s="141">
        <v>260</v>
      </c>
      <c r="D5071" s="141">
        <v>5</v>
      </c>
      <c r="E5071" s="142">
        <v>41184.870000000003</v>
      </c>
      <c r="F5071" s="142">
        <v>71.22</v>
      </c>
      <c r="G5071" s="142">
        <v>96.79</v>
      </c>
      <c r="H5071" s="142">
        <v>774.79</v>
      </c>
      <c r="I5071" s="142">
        <v>942.8</v>
      </c>
      <c r="Q5071" s="30">
        <f t="shared" ref="Q5071:Q5134" si="79">I5071+P5071</f>
        <v>942.8</v>
      </c>
    </row>
    <row r="5072" spans="1:17" x14ac:dyDescent="0.2">
      <c r="A5072" s="139" t="s">
        <v>10133</v>
      </c>
      <c r="B5072" s="140" t="s">
        <v>20367</v>
      </c>
      <c r="C5072" s="141">
        <v>223</v>
      </c>
      <c r="D5072" s="141">
        <v>10</v>
      </c>
      <c r="E5072" s="142">
        <v>36333.83</v>
      </c>
      <c r="F5072" s="142">
        <v>61.08</v>
      </c>
      <c r="G5072" s="142">
        <v>193.58</v>
      </c>
      <c r="H5072" s="142">
        <v>683.53</v>
      </c>
      <c r="I5072" s="142">
        <v>938.19</v>
      </c>
      <c r="Q5072" s="30">
        <f t="shared" si="79"/>
        <v>938.19</v>
      </c>
    </row>
    <row r="5073" spans="1:17" x14ac:dyDescent="0.2">
      <c r="A5073" s="139" t="s">
        <v>10135</v>
      </c>
      <c r="B5073" s="140" t="s">
        <v>20368</v>
      </c>
      <c r="C5073" s="141">
        <v>1113</v>
      </c>
      <c r="D5073" s="141">
        <v>33</v>
      </c>
      <c r="E5073" s="142">
        <v>7865.25</v>
      </c>
      <c r="F5073" s="142">
        <v>304.85000000000002</v>
      </c>
      <c r="G5073" s="142">
        <v>638.83000000000004</v>
      </c>
      <c r="H5073" s="142">
        <v>147.97</v>
      </c>
      <c r="I5073" s="142">
        <v>1091.6500000000001</v>
      </c>
      <c r="Q5073" s="30">
        <f t="shared" si="79"/>
        <v>1091.6500000000001</v>
      </c>
    </row>
    <row r="5074" spans="1:17" x14ac:dyDescent="0.2">
      <c r="A5074" s="139" t="s">
        <v>10137</v>
      </c>
      <c r="B5074" s="140" t="s">
        <v>20369</v>
      </c>
      <c r="C5074" s="141">
        <v>142</v>
      </c>
      <c r="D5074" s="141">
        <v>1</v>
      </c>
      <c r="E5074" s="142">
        <v>186.61</v>
      </c>
      <c r="F5074" s="142">
        <v>38.9</v>
      </c>
      <c r="G5074" s="142">
        <v>19.36</v>
      </c>
      <c r="H5074" s="142">
        <v>3.51</v>
      </c>
      <c r="I5074" s="142">
        <v>61.77</v>
      </c>
      <c r="Q5074" s="30">
        <f t="shared" si="79"/>
        <v>61.77</v>
      </c>
    </row>
    <row r="5075" spans="1:17" x14ac:dyDescent="0.2">
      <c r="A5075" s="139" t="s">
        <v>10139</v>
      </c>
      <c r="B5075" s="140" t="s">
        <v>20370</v>
      </c>
      <c r="C5075" s="141">
        <v>659</v>
      </c>
      <c r="D5075" s="141">
        <v>7</v>
      </c>
      <c r="E5075" s="142">
        <v>1094.6500000000001</v>
      </c>
      <c r="F5075" s="142">
        <v>180.5</v>
      </c>
      <c r="G5075" s="142">
        <v>135.51</v>
      </c>
      <c r="H5075" s="142">
        <v>20.59</v>
      </c>
      <c r="I5075" s="142">
        <v>336.6</v>
      </c>
      <c r="Q5075" s="30">
        <f t="shared" si="79"/>
        <v>336.6</v>
      </c>
    </row>
    <row r="5076" spans="1:17" x14ac:dyDescent="0.2">
      <c r="A5076" s="139" t="s">
        <v>10141</v>
      </c>
      <c r="B5076" s="140" t="s">
        <v>20371</v>
      </c>
      <c r="C5076" s="141">
        <v>404</v>
      </c>
      <c r="D5076" s="141">
        <v>4</v>
      </c>
      <c r="E5076" s="142">
        <v>1163.75</v>
      </c>
      <c r="F5076" s="142">
        <v>110.66</v>
      </c>
      <c r="G5076" s="142">
        <v>77.430000000000007</v>
      </c>
      <c r="H5076" s="142">
        <v>21.9</v>
      </c>
      <c r="I5076" s="142">
        <v>209.99</v>
      </c>
      <c r="Q5076" s="30">
        <f t="shared" si="79"/>
        <v>209.99</v>
      </c>
    </row>
    <row r="5077" spans="1:17" x14ac:dyDescent="0.2">
      <c r="A5077" s="139" t="s">
        <v>10143</v>
      </c>
      <c r="B5077" s="140" t="s">
        <v>20372</v>
      </c>
      <c r="C5077" s="141">
        <v>346</v>
      </c>
      <c r="D5077" s="141">
        <v>3</v>
      </c>
      <c r="E5077" s="142">
        <v>351.01</v>
      </c>
      <c r="F5077" s="142">
        <v>94.77</v>
      </c>
      <c r="G5077" s="142">
        <v>58.07</v>
      </c>
      <c r="H5077" s="142">
        <v>6.6</v>
      </c>
      <c r="I5077" s="142">
        <v>159.44</v>
      </c>
      <c r="Q5077" s="30">
        <f t="shared" si="79"/>
        <v>159.44</v>
      </c>
    </row>
    <row r="5078" spans="1:17" x14ac:dyDescent="0.2">
      <c r="A5078" s="139" t="s">
        <v>10145</v>
      </c>
      <c r="B5078" s="140" t="s">
        <v>20373</v>
      </c>
      <c r="C5078" s="141">
        <v>257</v>
      </c>
      <c r="D5078" s="141">
        <v>5</v>
      </c>
      <c r="E5078" s="142">
        <v>790.21</v>
      </c>
      <c r="F5078" s="142">
        <v>70.39</v>
      </c>
      <c r="G5078" s="142">
        <v>96.79</v>
      </c>
      <c r="H5078" s="142">
        <v>14.86</v>
      </c>
      <c r="I5078" s="142">
        <v>182.04</v>
      </c>
      <c r="Q5078" s="30">
        <f t="shared" si="79"/>
        <v>182.04</v>
      </c>
    </row>
    <row r="5079" spans="1:17" x14ac:dyDescent="0.2">
      <c r="A5079" s="139" t="s">
        <v>10147</v>
      </c>
      <c r="B5079" s="140" t="s">
        <v>20374</v>
      </c>
      <c r="C5079" s="141">
        <v>116</v>
      </c>
      <c r="D5079" s="141">
        <v>0</v>
      </c>
      <c r="E5079" s="142">
        <v>0</v>
      </c>
      <c r="F5079" s="142">
        <v>31.77</v>
      </c>
      <c r="G5079" s="142">
        <v>0</v>
      </c>
      <c r="H5079" s="142">
        <v>0</v>
      </c>
      <c r="I5079" s="142">
        <v>31.77</v>
      </c>
      <c r="Q5079" s="30">
        <f t="shared" si="79"/>
        <v>31.77</v>
      </c>
    </row>
    <row r="5080" spans="1:17" x14ac:dyDescent="0.2">
      <c r="A5080" s="139" t="s">
        <v>10149</v>
      </c>
      <c r="B5080" s="140" t="s">
        <v>20375</v>
      </c>
      <c r="C5080" s="141">
        <v>193</v>
      </c>
      <c r="D5080" s="141">
        <v>0</v>
      </c>
      <c r="E5080" s="142">
        <v>0</v>
      </c>
      <c r="F5080" s="142">
        <v>52.86</v>
      </c>
      <c r="G5080" s="142">
        <v>0</v>
      </c>
      <c r="H5080" s="142">
        <v>0</v>
      </c>
      <c r="I5080" s="142">
        <v>52.86</v>
      </c>
      <c r="Q5080" s="30">
        <f t="shared" si="79"/>
        <v>52.86</v>
      </c>
    </row>
    <row r="5081" spans="1:17" x14ac:dyDescent="0.2">
      <c r="A5081" s="139" t="s">
        <v>10151</v>
      </c>
      <c r="B5081" s="140" t="s">
        <v>20376</v>
      </c>
      <c r="C5081" s="141">
        <v>426</v>
      </c>
      <c r="D5081" s="141">
        <v>8</v>
      </c>
      <c r="E5081" s="142">
        <v>15217.15</v>
      </c>
      <c r="F5081" s="142">
        <v>116.68</v>
      </c>
      <c r="G5081" s="142">
        <v>154.87</v>
      </c>
      <c r="H5081" s="142">
        <v>286.27</v>
      </c>
      <c r="I5081" s="142">
        <v>557.82000000000005</v>
      </c>
      <c r="Q5081" s="30">
        <f t="shared" si="79"/>
        <v>557.82000000000005</v>
      </c>
    </row>
    <row r="5082" spans="1:17" x14ac:dyDescent="0.2">
      <c r="A5082" s="139" t="s">
        <v>10153</v>
      </c>
      <c r="B5082" s="140" t="s">
        <v>20377</v>
      </c>
      <c r="C5082" s="141">
        <v>56</v>
      </c>
      <c r="D5082" s="141">
        <v>0</v>
      </c>
      <c r="E5082" s="142">
        <v>0</v>
      </c>
      <c r="F5082" s="142">
        <v>15.34</v>
      </c>
      <c r="G5082" s="142">
        <v>0</v>
      </c>
      <c r="H5082" s="142">
        <v>0</v>
      </c>
      <c r="I5082" s="142">
        <v>15.34</v>
      </c>
      <c r="Q5082" s="30">
        <f t="shared" si="79"/>
        <v>15.34</v>
      </c>
    </row>
    <row r="5083" spans="1:17" x14ac:dyDescent="0.2">
      <c r="A5083" s="139" t="s">
        <v>10155</v>
      </c>
      <c r="B5083" s="140" t="s">
        <v>20378</v>
      </c>
      <c r="C5083" s="141">
        <v>34</v>
      </c>
      <c r="D5083" s="141">
        <v>0</v>
      </c>
      <c r="E5083" s="142">
        <v>0</v>
      </c>
      <c r="F5083" s="142">
        <v>9.31</v>
      </c>
      <c r="G5083" s="142">
        <v>0</v>
      </c>
      <c r="H5083" s="142">
        <v>0</v>
      </c>
      <c r="I5083" s="142">
        <v>9.31</v>
      </c>
      <c r="Q5083" s="30">
        <f t="shared" si="79"/>
        <v>9.31</v>
      </c>
    </row>
    <row r="5084" spans="1:17" x14ac:dyDescent="0.2">
      <c r="A5084" s="139" t="s">
        <v>10157</v>
      </c>
      <c r="B5084" s="140" t="s">
        <v>20379</v>
      </c>
      <c r="C5084" s="141">
        <v>148</v>
      </c>
      <c r="D5084" s="141">
        <v>6</v>
      </c>
      <c r="E5084" s="142">
        <v>1568.92</v>
      </c>
      <c r="F5084" s="142">
        <v>40.54</v>
      </c>
      <c r="G5084" s="142">
        <v>116.15</v>
      </c>
      <c r="H5084" s="142">
        <v>29.51</v>
      </c>
      <c r="I5084" s="142">
        <v>186.2</v>
      </c>
      <c r="Q5084" s="30">
        <f t="shared" si="79"/>
        <v>186.2</v>
      </c>
    </row>
    <row r="5085" spans="1:17" x14ac:dyDescent="0.2">
      <c r="A5085" s="139" t="s">
        <v>10159</v>
      </c>
      <c r="B5085" s="140" t="s">
        <v>20380</v>
      </c>
      <c r="C5085" s="141">
        <v>407</v>
      </c>
      <c r="D5085" s="141">
        <v>12</v>
      </c>
      <c r="E5085" s="142">
        <v>13617.39</v>
      </c>
      <c r="F5085" s="142">
        <v>111.47</v>
      </c>
      <c r="G5085" s="142">
        <v>232.3</v>
      </c>
      <c r="H5085" s="142">
        <v>256.18</v>
      </c>
      <c r="I5085" s="142">
        <v>599.95000000000005</v>
      </c>
      <c r="Q5085" s="30">
        <f t="shared" si="79"/>
        <v>599.95000000000005</v>
      </c>
    </row>
    <row r="5086" spans="1:17" x14ac:dyDescent="0.2">
      <c r="A5086" s="139" t="s">
        <v>10161</v>
      </c>
      <c r="B5086" s="140" t="s">
        <v>20381</v>
      </c>
      <c r="C5086" s="141">
        <v>134</v>
      </c>
      <c r="D5086" s="141">
        <v>0</v>
      </c>
      <c r="E5086" s="142">
        <v>0</v>
      </c>
      <c r="F5086" s="142">
        <v>36.700000000000003</v>
      </c>
      <c r="G5086" s="142">
        <v>0</v>
      </c>
      <c r="H5086" s="142">
        <v>0</v>
      </c>
      <c r="I5086" s="142">
        <v>36.700000000000003</v>
      </c>
      <c r="Q5086" s="30">
        <f t="shared" si="79"/>
        <v>36.700000000000003</v>
      </c>
    </row>
    <row r="5087" spans="1:17" x14ac:dyDescent="0.2">
      <c r="A5087" s="139" t="s">
        <v>10163</v>
      </c>
      <c r="B5087" s="140" t="s">
        <v>20382</v>
      </c>
      <c r="C5087" s="141">
        <v>73</v>
      </c>
      <c r="D5087" s="141">
        <v>3</v>
      </c>
      <c r="E5087" s="142">
        <v>4841.3</v>
      </c>
      <c r="F5087" s="142">
        <v>19.989999999999998</v>
      </c>
      <c r="G5087" s="142">
        <v>58.07</v>
      </c>
      <c r="H5087" s="142">
        <v>91.08</v>
      </c>
      <c r="I5087" s="142">
        <v>169.14</v>
      </c>
      <c r="Q5087" s="30">
        <f t="shared" si="79"/>
        <v>169.14</v>
      </c>
    </row>
    <row r="5088" spans="1:17" x14ac:dyDescent="0.2">
      <c r="A5088" s="139" t="s">
        <v>10165</v>
      </c>
      <c r="B5088" s="140" t="s">
        <v>20383</v>
      </c>
      <c r="C5088" s="141">
        <v>5495</v>
      </c>
      <c r="D5088" s="141">
        <v>287</v>
      </c>
      <c r="E5088" s="142">
        <v>370743.94</v>
      </c>
      <c r="F5088" s="142">
        <v>1505.06</v>
      </c>
      <c r="G5088" s="142">
        <v>5555.9</v>
      </c>
      <c r="H5088" s="142">
        <v>6974.6</v>
      </c>
      <c r="I5088" s="142">
        <v>14035.56</v>
      </c>
      <c r="Q5088" s="30">
        <f t="shared" si="79"/>
        <v>14035.56</v>
      </c>
    </row>
    <row r="5089" spans="1:17" x14ac:dyDescent="0.2">
      <c r="A5089" s="139" t="s">
        <v>10167</v>
      </c>
      <c r="B5089" s="140" t="s">
        <v>20384</v>
      </c>
      <c r="C5089" s="141">
        <v>69</v>
      </c>
      <c r="D5089" s="141">
        <v>1</v>
      </c>
      <c r="E5089" s="142">
        <v>248.82</v>
      </c>
      <c r="F5089" s="142">
        <v>18.899999999999999</v>
      </c>
      <c r="G5089" s="142">
        <v>19.36</v>
      </c>
      <c r="H5089" s="142">
        <v>4.68</v>
      </c>
      <c r="I5089" s="142">
        <v>42.94</v>
      </c>
      <c r="Q5089" s="30">
        <f t="shared" si="79"/>
        <v>42.94</v>
      </c>
    </row>
    <row r="5090" spans="1:17" x14ac:dyDescent="0.2">
      <c r="A5090" s="139" t="s">
        <v>10169</v>
      </c>
      <c r="B5090" s="140" t="s">
        <v>20385</v>
      </c>
      <c r="C5090" s="141">
        <v>234</v>
      </c>
      <c r="D5090" s="141">
        <v>0</v>
      </c>
      <c r="E5090" s="142">
        <v>0</v>
      </c>
      <c r="F5090" s="142">
        <v>64.09</v>
      </c>
      <c r="G5090" s="142">
        <v>0</v>
      </c>
      <c r="H5090" s="142">
        <v>0</v>
      </c>
      <c r="I5090" s="142">
        <v>64.09</v>
      </c>
      <c r="Q5090" s="30">
        <f t="shared" si="79"/>
        <v>64.09</v>
      </c>
    </row>
    <row r="5091" spans="1:17" x14ac:dyDescent="0.2">
      <c r="A5091" s="139" t="s">
        <v>10171</v>
      </c>
      <c r="B5091" s="140" t="s">
        <v>20386</v>
      </c>
      <c r="C5091" s="141">
        <v>68</v>
      </c>
      <c r="D5091" s="141">
        <v>0</v>
      </c>
      <c r="E5091" s="142">
        <v>0</v>
      </c>
      <c r="F5091" s="142">
        <v>18.62</v>
      </c>
      <c r="G5091" s="142">
        <v>0</v>
      </c>
      <c r="H5091" s="142">
        <v>0</v>
      </c>
      <c r="I5091" s="142">
        <v>18.62</v>
      </c>
      <c r="Q5091" s="30">
        <f t="shared" si="79"/>
        <v>18.62</v>
      </c>
    </row>
    <row r="5092" spans="1:17" x14ac:dyDescent="0.2">
      <c r="A5092" s="139" t="s">
        <v>10173</v>
      </c>
      <c r="B5092" s="140" t="s">
        <v>20387</v>
      </c>
      <c r="C5092" s="141">
        <v>612</v>
      </c>
      <c r="D5092" s="141">
        <v>1</v>
      </c>
      <c r="E5092" s="142">
        <v>317.11</v>
      </c>
      <c r="F5092" s="142">
        <v>167.62</v>
      </c>
      <c r="G5092" s="142">
        <v>19.36</v>
      </c>
      <c r="H5092" s="142">
        <v>5.97</v>
      </c>
      <c r="I5092" s="142">
        <v>192.95</v>
      </c>
      <c r="Q5092" s="30">
        <f t="shared" si="79"/>
        <v>192.95</v>
      </c>
    </row>
    <row r="5093" spans="1:17" x14ac:dyDescent="0.2">
      <c r="A5093" s="139" t="s">
        <v>10175</v>
      </c>
      <c r="B5093" s="140" t="s">
        <v>20388</v>
      </c>
      <c r="C5093" s="141">
        <v>120</v>
      </c>
      <c r="D5093" s="141">
        <v>0</v>
      </c>
      <c r="E5093" s="142">
        <v>0</v>
      </c>
      <c r="F5093" s="142">
        <v>32.86</v>
      </c>
      <c r="G5093" s="142">
        <v>0</v>
      </c>
      <c r="H5093" s="142">
        <v>0</v>
      </c>
      <c r="I5093" s="142">
        <v>32.86</v>
      </c>
      <c r="Q5093" s="30">
        <f t="shared" si="79"/>
        <v>32.86</v>
      </c>
    </row>
    <row r="5094" spans="1:17" x14ac:dyDescent="0.2">
      <c r="A5094" s="139" t="s">
        <v>10177</v>
      </c>
      <c r="B5094" s="140" t="s">
        <v>20389</v>
      </c>
      <c r="C5094" s="141">
        <v>223</v>
      </c>
      <c r="D5094" s="141">
        <v>2</v>
      </c>
      <c r="E5094" s="142">
        <v>630.88</v>
      </c>
      <c r="F5094" s="142">
        <v>61.08</v>
      </c>
      <c r="G5094" s="142">
        <v>38.72</v>
      </c>
      <c r="H5094" s="142">
        <v>11.87</v>
      </c>
      <c r="I5094" s="142">
        <v>111.67</v>
      </c>
      <c r="Q5094" s="30">
        <f t="shared" si="79"/>
        <v>111.67</v>
      </c>
    </row>
    <row r="5095" spans="1:17" x14ac:dyDescent="0.2">
      <c r="A5095" s="139" t="s">
        <v>10179</v>
      </c>
      <c r="B5095" s="140" t="s">
        <v>20390</v>
      </c>
      <c r="C5095" s="141">
        <v>28</v>
      </c>
      <c r="D5095" s="141">
        <v>1</v>
      </c>
      <c r="E5095" s="142">
        <v>186.61</v>
      </c>
      <c r="F5095" s="142">
        <v>7.67</v>
      </c>
      <c r="G5095" s="142">
        <v>19.36</v>
      </c>
      <c r="H5095" s="142">
        <v>3.51</v>
      </c>
      <c r="I5095" s="142">
        <v>30.54</v>
      </c>
      <c r="Q5095" s="30">
        <f t="shared" si="79"/>
        <v>30.54</v>
      </c>
    </row>
    <row r="5096" spans="1:17" x14ac:dyDescent="0.2">
      <c r="A5096" s="139" t="s">
        <v>10181</v>
      </c>
      <c r="B5096" s="140" t="s">
        <v>20391</v>
      </c>
      <c r="C5096" s="141">
        <v>278</v>
      </c>
      <c r="D5096" s="141">
        <v>12</v>
      </c>
      <c r="E5096" s="142">
        <v>7252.68</v>
      </c>
      <c r="F5096" s="142">
        <v>76.14</v>
      </c>
      <c r="G5096" s="142">
        <v>232.3</v>
      </c>
      <c r="H5096" s="142">
        <v>136.44</v>
      </c>
      <c r="I5096" s="142">
        <v>444.88</v>
      </c>
      <c r="Q5096" s="30">
        <f t="shared" si="79"/>
        <v>444.88</v>
      </c>
    </row>
    <row r="5097" spans="1:17" x14ac:dyDescent="0.2">
      <c r="A5097" s="139" t="s">
        <v>10183</v>
      </c>
      <c r="B5097" s="140" t="s">
        <v>20392</v>
      </c>
      <c r="C5097" s="141">
        <v>28</v>
      </c>
      <c r="D5097" s="141">
        <v>0</v>
      </c>
      <c r="E5097" s="142">
        <v>0</v>
      </c>
      <c r="F5097" s="142">
        <v>7.67</v>
      </c>
      <c r="G5097" s="142">
        <v>0</v>
      </c>
      <c r="H5097" s="142">
        <v>0</v>
      </c>
      <c r="I5097" s="142">
        <v>7.67</v>
      </c>
      <c r="Q5097" s="30">
        <f t="shared" si="79"/>
        <v>7.67</v>
      </c>
    </row>
    <row r="5098" spans="1:17" x14ac:dyDescent="0.2">
      <c r="A5098" s="139" t="s">
        <v>10185</v>
      </c>
      <c r="B5098" s="140" t="s">
        <v>20393</v>
      </c>
      <c r="C5098" s="141">
        <v>209</v>
      </c>
      <c r="D5098" s="141">
        <v>2</v>
      </c>
      <c r="E5098" s="142">
        <v>223.93</v>
      </c>
      <c r="F5098" s="142">
        <v>57.25</v>
      </c>
      <c r="G5098" s="142">
        <v>38.72</v>
      </c>
      <c r="H5098" s="142">
        <v>4.22</v>
      </c>
      <c r="I5098" s="142">
        <v>100.19</v>
      </c>
      <c r="Q5098" s="30">
        <f t="shared" si="79"/>
        <v>100.19</v>
      </c>
    </row>
    <row r="5099" spans="1:17" x14ac:dyDescent="0.2">
      <c r="A5099" s="139" t="s">
        <v>10187</v>
      </c>
      <c r="B5099" s="140" t="s">
        <v>20394</v>
      </c>
      <c r="C5099" s="141">
        <v>197</v>
      </c>
      <c r="D5099" s="141">
        <v>6</v>
      </c>
      <c r="E5099" s="142">
        <v>15942.86</v>
      </c>
      <c r="F5099" s="142">
        <v>53.96</v>
      </c>
      <c r="G5099" s="142">
        <v>116.15</v>
      </c>
      <c r="H5099" s="142">
        <v>299.93</v>
      </c>
      <c r="I5099" s="142">
        <v>470.04</v>
      </c>
      <c r="Q5099" s="30">
        <f t="shared" si="79"/>
        <v>470.04</v>
      </c>
    </row>
    <row r="5100" spans="1:17" x14ac:dyDescent="0.2">
      <c r="A5100" s="139" t="s">
        <v>10189</v>
      </c>
      <c r="B5100" s="140" t="s">
        <v>20395</v>
      </c>
      <c r="C5100" s="141">
        <v>430</v>
      </c>
      <c r="D5100" s="141">
        <v>3</v>
      </c>
      <c r="E5100" s="142">
        <v>867.9</v>
      </c>
      <c r="F5100" s="142">
        <v>117.78</v>
      </c>
      <c r="G5100" s="142">
        <v>58.07</v>
      </c>
      <c r="H5100" s="142">
        <v>16.329999999999998</v>
      </c>
      <c r="I5100" s="142">
        <v>192.18</v>
      </c>
      <c r="Q5100" s="30">
        <f t="shared" si="79"/>
        <v>192.18</v>
      </c>
    </row>
    <row r="5101" spans="1:17" x14ac:dyDescent="0.2">
      <c r="A5101" s="139" t="s">
        <v>10191</v>
      </c>
      <c r="B5101" s="140" t="s">
        <v>20396</v>
      </c>
      <c r="C5101" s="141">
        <v>188</v>
      </c>
      <c r="D5101" s="141">
        <v>7</v>
      </c>
      <c r="E5101" s="142">
        <v>2088.02</v>
      </c>
      <c r="F5101" s="142">
        <v>51.5</v>
      </c>
      <c r="G5101" s="142">
        <v>135.51</v>
      </c>
      <c r="H5101" s="142">
        <v>39.28</v>
      </c>
      <c r="I5101" s="142">
        <v>226.29</v>
      </c>
      <c r="Q5101" s="30">
        <f t="shared" si="79"/>
        <v>226.29</v>
      </c>
    </row>
    <row r="5102" spans="1:17" x14ac:dyDescent="0.2">
      <c r="A5102" s="139" t="s">
        <v>10193</v>
      </c>
      <c r="B5102" s="140" t="s">
        <v>20397</v>
      </c>
      <c r="C5102" s="141">
        <v>1528</v>
      </c>
      <c r="D5102" s="141">
        <v>28</v>
      </c>
      <c r="E5102" s="142">
        <v>5674.97</v>
      </c>
      <c r="F5102" s="142">
        <v>418.51</v>
      </c>
      <c r="G5102" s="142">
        <v>542.04</v>
      </c>
      <c r="H5102" s="142">
        <v>106.76</v>
      </c>
      <c r="I5102" s="142">
        <v>1067.31</v>
      </c>
      <c r="Q5102" s="30">
        <f t="shared" si="79"/>
        <v>1067.31</v>
      </c>
    </row>
    <row r="5103" spans="1:17" x14ac:dyDescent="0.2">
      <c r="A5103" s="139" t="s">
        <v>10195</v>
      </c>
      <c r="B5103" s="140" t="s">
        <v>20398</v>
      </c>
      <c r="C5103" s="141">
        <v>451</v>
      </c>
      <c r="D5103" s="141">
        <v>29</v>
      </c>
      <c r="E5103" s="142">
        <v>22998.1</v>
      </c>
      <c r="F5103" s="142">
        <v>123.53</v>
      </c>
      <c r="G5103" s="142">
        <v>561.4</v>
      </c>
      <c r="H5103" s="142">
        <v>432.65</v>
      </c>
      <c r="I5103" s="142">
        <v>1117.58</v>
      </c>
      <c r="Q5103" s="30">
        <f t="shared" si="79"/>
        <v>1117.58</v>
      </c>
    </row>
    <row r="5104" spans="1:17" x14ac:dyDescent="0.2">
      <c r="A5104" s="139" t="s">
        <v>10197</v>
      </c>
      <c r="B5104" s="140" t="s">
        <v>20399</v>
      </c>
      <c r="C5104" s="141">
        <v>935</v>
      </c>
      <c r="D5104" s="141">
        <v>4</v>
      </c>
      <c r="E5104" s="142">
        <v>3191.16</v>
      </c>
      <c r="F5104" s="142">
        <v>256.10000000000002</v>
      </c>
      <c r="G5104" s="142">
        <v>77.430000000000007</v>
      </c>
      <c r="H5104" s="142">
        <v>60.03</v>
      </c>
      <c r="I5104" s="142">
        <v>393.56</v>
      </c>
      <c r="Q5104" s="30">
        <f t="shared" si="79"/>
        <v>393.56</v>
      </c>
    </row>
    <row r="5105" spans="1:17" x14ac:dyDescent="0.2">
      <c r="A5105" s="139" t="s">
        <v>10199</v>
      </c>
      <c r="B5105" s="140" t="s">
        <v>20400</v>
      </c>
      <c r="C5105" s="141">
        <v>1534</v>
      </c>
      <c r="D5105" s="141">
        <v>12</v>
      </c>
      <c r="E5105" s="142">
        <v>3354.58</v>
      </c>
      <c r="F5105" s="142">
        <v>420.16</v>
      </c>
      <c r="G5105" s="142">
        <v>232.3</v>
      </c>
      <c r="H5105" s="142">
        <v>63.1</v>
      </c>
      <c r="I5105" s="142">
        <v>715.56</v>
      </c>
      <c r="Q5105" s="30">
        <f t="shared" si="79"/>
        <v>715.56</v>
      </c>
    </row>
    <row r="5106" spans="1:17" x14ac:dyDescent="0.2">
      <c r="A5106" s="139" t="s">
        <v>10201</v>
      </c>
      <c r="B5106" s="140" t="s">
        <v>20401</v>
      </c>
      <c r="C5106" s="141">
        <v>999</v>
      </c>
      <c r="D5106" s="141">
        <v>18</v>
      </c>
      <c r="E5106" s="142">
        <v>6444.17</v>
      </c>
      <c r="F5106" s="142">
        <v>273.62</v>
      </c>
      <c r="G5106" s="142">
        <v>348.46</v>
      </c>
      <c r="H5106" s="142">
        <v>121.23</v>
      </c>
      <c r="I5106" s="142">
        <v>743.31</v>
      </c>
      <c r="Q5106" s="30">
        <f t="shared" si="79"/>
        <v>743.31</v>
      </c>
    </row>
    <row r="5107" spans="1:17" x14ac:dyDescent="0.2">
      <c r="A5107" s="139" t="s">
        <v>10203</v>
      </c>
      <c r="B5107" s="140" t="s">
        <v>20402</v>
      </c>
      <c r="C5107" s="141">
        <v>442</v>
      </c>
      <c r="D5107" s="141">
        <v>12</v>
      </c>
      <c r="E5107" s="142">
        <v>6204.45</v>
      </c>
      <c r="F5107" s="142">
        <v>121.06</v>
      </c>
      <c r="G5107" s="142">
        <v>232.3</v>
      </c>
      <c r="H5107" s="142">
        <v>116.72</v>
      </c>
      <c r="I5107" s="142">
        <v>470.08</v>
      </c>
      <c r="Q5107" s="30">
        <f t="shared" si="79"/>
        <v>470.08</v>
      </c>
    </row>
    <row r="5108" spans="1:17" x14ac:dyDescent="0.2">
      <c r="A5108" s="139" t="s">
        <v>10205</v>
      </c>
      <c r="B5108" s="140" t="s">
        <v>20403</v>
      </c>
      <c r="C5108" s="141">
        <v>140</v>
      </c>
      <c r="D5108" s="141">
        <v>0</v>
      </c>
      <c r="E5108" s="142">
        <v>0</v>
      </c>
      <c r="F5108" s="142">
        <v>38.340000000000003</v>
      </c>
      <c r="G5108" s="142">
        <v>0</v>
      </c>
      <c r="H5108" s="142">
        <v>0</v>
      </c>
      <c r="I5108" s="142">
        <v>38.340000000000003</v>
      </c>
      <c r="Q5108" s="30">
        <f t="shared" si="79"/>
        <v>38.340000000000003</v>
      </c>
    </row>
    <row r="5109" spans="1:17" x14ac:dyDescent="0.2">
      <c r="A5109" s="139" t="s">
        <v>10207</v>
      </c>
      <c r="B5109" s="140" t="s">
        <v>20404</v>
      </c>
      <c r="C5109" s="141">
        <v>276</v>
      </c>
      <c r="D5109" s="141">
        <v>1</v>
      </c>
      <c r="E5109" s="142">
        <v>88.26</v>
      </c>
      <c r="F5109" s="142">
        <v>75.59</v>
      </c>
      <c r="G5109" s="142">
        <v>19.36</v>
      </c>
      <c r="H5109" s="142">
        <v>1.66</v>
      </c>
      <c r="I5109" s="142">
        <v>96.61</v>
      </c>
      <c r="Q5109" s="30">
        <f t="shared" si="79"/>
        <v>96.61</v>
      </c>
    </row>
    <row r="5110" spans="1:17" x14ac:dyDescent="0.2">
      <c r="A5110" s="139" t="s">
        <v>10209</v>
      </c>
      <c r="B5110" s="140" t="s">
        <v>20405</v>
      </c>
      <c r="C5110" s="141">
        <v>90</v>
      </c>
      <c r="D5110" s="141">
        <v>1</v>
      </c>
      <c r="E5110" s="142">
        <v>192.32</v>
      </c>
      <c r="F5110" s="142">
        <v>24.65</v>
      </c>
      <c r="G5110" s="142">
        <v>19.36</v>
      </c>
      <c r="H5110" s="142">
        <v>3.62</v>
      </c>
      <c r="I5110" s="142">
        <v>47.63</v>
      </c>
      <c r="Q5110" s="30">
        <f t="shared" si="79"/>
        <v>47.63</v>
      </c>
    </row>
    <row r="5111" spans="1:17" x14ac:dyDescent="0.2">
      <c r="A5111" s="139" t="s">
        <v>10211</v>
      </c>
      <c r="B5111" s="140" t="s">
        <v>20406</v>
      </c>
      <c r="C5111" s="141">
        <v>210</v>
      </c>
      <c r="D5111" s="141">
        <v>0</v>
      </c>
      <c r="E5111" s="142">
        <v>0</v>
      </c>
      <c r="F5111" s="142">
        <v>57.52</v>
      </c>
      <c r="G5111" s="142">
        <v>0</v>
      </c>
      <c r="H5111" s="142">
        <v>0</v>
      </c>
      <c r="I5111" s="142">
        <v>57.52</v>
      </c>
      <c r="Q5111" s="30">
        <f t="shared" si="79"/>
        <v>57.52</v>
      </c>
    </row>
    <row r="5112" spans="1:17" x14ac:dyDescent="0.2">
      <c r="A5112" s="139" t="s">
        <v>10213</v>
      </c>
      <c r="B5112" s="140" t="s">
        <v>20407</v>
      </c>
      <c r="C5112" s="141">
        <v>62</v>
      </c>
      <c r="D5112" s="141">
        <v>0</v>
      </c>
      <c r="E5112" s="142">
        <v>0</v>
      </c>
      <c r="F5112" s="142">
        <v>16.98</v>
      </c>
      <c r="G5112" s="142">
        <v>0</v>
      </c>
      <c r="H5112" s="142">
        <v>0</v>
      </c>
      <c r="I5112" s="142">
        <v>16.98</v>
      </c>
      <c r="Q5112" s="30">
        <f t="shared" si="79"/>
        <v>16.98</v>
      </c>
    </row>
    <row r="5113" spans="1:17" x14ac:dyDescent="0.2">
      <c r="A5113" s="139" t="s">
        <v>10215</v>
      </c>
      <c r="B5113" s="140" t="s">
        <v>20408</v>
      </c>
      <c r="C5113" s="141">
        <v>267</v>
      </c>
      <c r="D5113" s="141">
        <v>1</v>
      </c>
      <c r="E5113" s="142">
        <v>315.38</v>
      </c>
      <c r="F5113" s="142">
        <v>73.13</v>
      </c>
      <c r="G5113" s="142">
        <v>19.36</v>
      </c>
      <c r="H5113" s="142">
        <v>5.94</v>
      </c>
      <c r="I5113" s="142">
        <v>98.43</v>
      </c>
      <c r="Q5113" s="30">
        <f t="shared" si="79"/>
        <v>98.43</v>
      </c>
    </row>
    <row r="5114" spans="1:17" x14ac:dyDescent="0.2">
      <c r="A5114" s="139" t="s">
        <v>10217</v>
      </c>
      <c r="B5114" s="140" t="s">
        <v>20409</v>
      </c>
      <c r="C5114" s="141">
        <v>77</v>
      </c>
      <c r="D5114" s="141">
        <v>5</v>
      </c>
      <c r="E5114" s="142">
        <v>2867.79</v>
      </c>
      <c r="F5114" s="142">
        <v>21.09</v>
      </c>
      <c r="G5114" s="142">
        <v>96.79</v>
      </c>
      <c r="H5114" s="142">
        <v>53.95</v>
      </c>
      <c r="I5114" s="142">
        <v>171.83</v>
      </c>
      <c r="Q5114" s="30">
        <f t="shared" si="79"/>
        <v>171.83</v>
      </c>
    </row>
    <row r="5115" spans="1:17" x14ac:dyDescent="0.2">
      <c r="A5115" s="139" t="s">
        <v>10219</v>
      </c>
      <c r="B5115" s="140" t="s">
        <v>20410</v>
      </c>
      <c r="C5115" s="141">
        <v>400</v>
      </c>
      <c r="D5115" s="141">
        <v>8</v>
      </c>
      <c r="E5115" s="142">
        <v>7131.67</v>
      </c>
      <c r="F5115" s="142">
        <v>109.56</v>
      </c>
      <c r="G5115" s="142">
        <v>154.87</v>
      </c>
      <c r="H5115" s="142">
        <v>134.16999999999999</v>
      </c>
      <c r="I5115" s="142">
        <v>398.6</v>
      </c>
      <c r="Q5115" s="30">
        <f t="shared" si="79"/>
        <v>398.6</v>
      </c>
    </row>
    <row r="5116" spans="1:17" x14ac:dyDescent="0.2">
      <c r="A5116" s="139" t="s">
        <v>10221</v>
      </c>
      <c r="B5116" s="140" t="s">
        <v>20411</v>
      </c>
      <c r="C5116" s="141">
        <v>264</v>
      </c>
      <c r="D5116" s="141">
        <v>0</v>
      </c>
      <c r="E5116" s="142">
        <v>0</v>
      </c>
      <c r="F5116" s="142">
        <v>72.31</v>
      </c>
      <c r="G5116" s="142">
        <v>0</v>
      </c>
      <c r="H5116" s="142">
        <v>0</v>
      </c>
      <c r="I5116" s="142">
        <v>72.31</v>
      </c>
      <c r="Q5116" s="30">
        <f t="shared" si="79"/>
        <v>72.31</v>
      </c>
    </row>
    <row r="5117" spans="1:17" x14ac:dyDescent="0.2">
      <c r="A5117" s="139" t="s">
        <v>10223</v>
      </c>
      <c r="B5117" s="140" t="s">
        <v>20412</v>
      </c>
      <c r="C5117" s="141">
        <v>673</v>
      </c>
      <c r="D5117" s="141">
        <v>3</v>
      </c>
      <c r="E5117" s="142">
        <v>580.91999999999996</v>
      </c>
      <c r="F5117" s="142">
        <v>184.33</v>
      </c>
      <c r="G5117" s="142">
        <v>58.07</v>
      </c>
      <c r="H5117" s="142">
        <v>10.93</v>
      </c>
      <c r="I5117" s="142">
        <v>253.33</v>
      </c>
      <c r="Q5117" s="30">
        <f t="shared" si="79"/>
        <v>253.33</v>
      </c>
    </row>
    <row r="5118" spans="1:17" x14ac:dyDescent="0.2">
      <c r="A5118" s="139" t="s">
        <v>10225</v>
      </c>
      <c r="B5118" s="140" t="s">
        <v>20413</v>
      </c>
      <c r="C5118" s="141">
        <v>106</v>
      </c>
      <c r="D5118" s="141">
        <v>1</v>
      </c>
      <c r="E5118" s="142">
        <v>186.61</v>
      </c>
      <c r="F5118" s="142">
        <v>29.03</v>
      </c>
      <c r="G5118" s="142">
        <v>19.36</v>
      </c>
      <c r="H5118" s="142">
        <v>3.51</v>
      </c>
      <c r="I5118" s="142">
        <v>51.9</v>
      </c>
      <c r="Q5118" s="30">
        <f t="shared" si="79"/>
        <v>51.9</v>
      </c>
    </row>
    <row r="5119" spans="1:17" x14ac:dyDescent="0.2">
      <c r="A5119" s="139" t="s">
        <v>10227</v>
      </c>
      <c r="B5119" s="140" t="s">
        <v>20414</v>
      </c>
      <c r="C5119" s="141">
        <v>644</v>
      </c>
      <c r="D5119" s="141">
        <v>3</v>
      </c>
      <c r="E5119" s="142">
        <v>687.97</v>
      </c>
      <c r="F5119" s="142">
        <v>176.39</v>
      </c>
      <c r="G5119" s="142">
        <v>58.07</v>
      </c>
      <c r="H5119" s="142">
        <v>12.94</v>
      </c>
      <c r="I5119" s="142">
        <v>247.4</v>
      </c>
      <c r="Q5119" s="30">
        <f t="shared" si="79"/>
        <v>247.4</v>
      </c>
    </row>
    <row r="5120" spans="1:17" x14ac:dyDescent="0.2">
      <c r="A5120" s="139" t="s">
        <v>10229</v>
      </c>
      <c r="B5120" s="140" t="s">
        <v>20415</v>
      </c>
      <c r="C5120" s="141">
        <v>165</v>
      </c>
      <c r="D5120" s="141">
        <v>2</v>
      </c>
      <c r="E5120" s="142">
        <v>503.65</v>
      </c>
      <c r="F5120" s="142">
        <v>45.19</v>
      </c>
      <c r="G5120" s="142">
        <v>38.72</v>
      </c>
      <c r="H5120" s="142">
        <v>9.4700000000000006</v>
      </c>
      <c r="I5120" s="142">
        <v>93.38</v>
      </c>
      <c r="Q5120" s="30">
        <f t="shared" si="79"/>
        <v>93.38</v>
      </c>
    </row>
    <row r="5121" spans="1:17" x14ac:dyDescent="0.2">
      <c r="A5121" s="139" t="s">
        <v>10231</v>
      </c>
      <c r="B5121" s="140" t="s">
        <v>20416</v>
      </c>
      <c r="C5121" s="141">
        <v>104</v>
      </c>
      <c r="D5121" s="141">
        <v>2</v>
      </c>
      <c r="E5121" s="142">
        <v>7605.21</v>
      </c>
      <c r="F5121" s="142">
        <v>28.49</v>
      </c>
      <c r="G5121" s="142">
        <v>38.72</v>
      </c>
      <c r="H5121" s="142">
        <v>143.07</v>
      </c>
      <c r="I5121" s="142">
        <v>210.28</v>
      </c>
      <c r="Q5121" s="30">
        <f t="shared" si="79"/>
        <v>210.28</v>
      </c>
    </row>
    <row r="5122" spans="1:17" x14ac:dyDescent="0.2">
      <c r="A5122" s="139" t="s">
        <v>10233</v>
      </c>
      <c r="B5122" s="140" t="s">
        <v>20417</v>
      </c>
      <c r="C5122" s="141">
        <v>180</v>
      </c>
      <c r="D5122" s="141">
        <v>0</v>
      </c>
      <c r="E5122" s="142">
        <v>0</v>
      </c>
      <c r="F5122" s="142">
        <v>49.3</v>
      </c>
      <c r="G5122" s="142">
        <v>0</v>
      </c>
      <c r="H5122" s="142">
        <v>0</v>
      </c>
      <c r="I5122" s="142">
        <v>49.3</v>
      </c>
      <c r="Q5122" s="30">
        <f t="shared" si="79"/>
        <v>49.3</v>
      </c>
    </row>
    <row r="5123" spans="1:17" x14ac:dyDescent="0.2">
      <c r="A5123" s="139" t="s">
        <v>10235</v>
      </c>
      <c r="B5123" s="140" t="s">
        <v>20418</v>
      </c>
      <c r="C5123" s="141">
        <v>95</v>
      </c>
      <c r="D5123" s="141">
        <v>0</v>
      </c>
      <c r="E5123" s="142">
        <v>0</v>
      </c>
      <c r="F5123" s="142">
        <v>26.02</v>
      </c>
      <c r="G5123" s="142">
        <v>0</v>
      </c>
      <c r="H5123" s="142">
        <v>0</v>
      </c>
      <c r="I5123" s="142">
        <v>26.02</v>
      </c>
      <c r="Q5123" s="30">
        <f t="shared" si="79"/>
        <v>26.02</v>
      </c>
    </row>
    <row r="5124" spans="1:17" x14ac:dyDescent="0.2">
      <c r="A5124" s="139" t="s">
        <v>10237</v>
      </c>
      <c r="B5124" s="140" t="s">
        <v>20419</v>
      </c>
      <c r="C5124" s="141">
        <v>457</v>
      </c>
      <c r="D5124" s="141">
        <v>10</v>
      </c>
      <c r="E5124" s="142">
        <v>8239.08</v>
      </c>
      <c r="F5124" s="142">
        <v>125.17</v>
      </c>
      <c r="G5124" s="142">
        <v>193.58</v>
      </c>
      <c r="H5124" s="142">
        <v>155</v>
      </c>
      <c r="I5124" s="142">
        <v>473.75</v>
      </c>
      <c r="Q5124" s="30">
        <f t="shared" si="79"/>
        <v>473.75</v>
      </c>
    </row>
    <row r="5125" spans="1:17" x14ac:dyDescent="0.2">
      <c r="A5125" s="139" t="s">
        <v>10239</v>
      </c>
      <c r="B5125" s="140" t="s">
        <v>20420</v>
      </c>
      <c r="C5125" s="141">
        <v>396</v>
      </c>
      <c r="D5125" s="141">
        <v>7</v>
      </c>
      <c r="E5125" s="142">
        <v>4408.96</v>
      </c>
      <c r="F5125" s="142">
        <v>108.46</v>
      </c>
      <c r="G5125" s="142">
        <v>135.51</v>
      </c>
      <c r="H5125" s="142">
        <v>82.94</v>
      </c>
      <c r="I5125" s="142">
        <v>326.91000000000003</v>
      </c>
      <c r="Q5125" s="30">
        <f t="shared" si="79"/>
        <v>326.91000000000003</v>
      </c>
    </row>
    <row r="5126" spans="1:17" x14ac:dyDescent="0.2">
      <c r="A5126" s="139" t="s">
        <v>10241</v>
      </c>
      <c r="B5126" s="140" t="s">
        <v>20421</v>
      </c>
      <c r="C5126" s="141">
        <v>240</v>
      </c>
      <c r="D5126" s="141">
        <v>2</v>
      </c>
      <c r="E5126" s="142">
        <v>1178.53</v>
      </c>
      <c r="F5126" s="142">
        <v>65.739999999999995</v>
      </c>
      <c r="G5126" s="142">
        <v>38.72</v>
      </c>
      <c r="H5126" s="142">
        <v>22.17</v>
      </c>
      <c r="I5126" s="142">
        <v>126.63</v>
      </c>
      <c r="Q5126" s="30">
        <f t="shared" si="79"/>
        <v>126.63</v>
      </c>
    </row>
    <row r="5127" spans="1:17" x14ac:dyDescent="0.2">
      <c r="A5127" s="139" t="s">
        <v>10243</v>
      </c>
      <c r="B5127" s="140" t="s">
        <v>20422</v>
      </c>
      <c r="C5127" s="141">
        <v>43</v>
      </c>
      <c r="D5127" s="141">
        <v>0</v>
      </c>
      <c r="E5127" s="142">
        <v>0</v>
      </c>
      <c r="F5127" s="142">
        <v>11.78</v>
      </c>
      <c r="G5127" s="142">
        <v>0</v>
      </c>
      <c r="H5127" s="142">
        <v>0</v>
      </c>
      <c r="I5127" s="142">
        <v>11.78</v>
      </c>
      <c r="Q5127" s="30">
        <f t="shared" si="79"/>
        <v>11.78</v>
      </c>
    </row>
    <row r="5128" spans="1:17" x14ac:dyDescent="0.2">
      <c r="A5128" s="139" t="s">
        <v>10245</v>
      </c>
      <c r="B5128" s="140" t="s">
        <v>20423</v>
      </c>
      <c r="C5128" s="141">
        <v>59</v>
      </c>
      <c r="D5128" s="141">
        <v>0</v>
      </c>
      <c r="E5128" s="142">
        <v>0</v>
      </c>
      <c r="F5128" s="142">
        <v>16.16</v>
      </c>
      <c r="G5128" s="142">
        <v>0</v>
      </c>
      <c r="H5128" s="142">
        <v>0</v>
      </c>
      <c r="I5128" s="142">
        <v>16.16</v>
      </c>
      <c r="Q5128" s="30">
        <f t="shared" si="79"/>
        <v>16.16</v>
      </c>
    </row>
    <row r="5129" spans="1:17" x14ac:dyDescent="0.2">
      <c r="A5129" s="139" t="s">
        <v>10247</v>
      </c>
      <c r="B5129" s="140" t="s">
        <v>20424</v>
      </c>
      <c r="C5129" s="141">
        <v>94</v>
      </c>
      <c r="D5129" s="141">
        <v>0</v>
      </c>
      <c r="E5129" s="142">
        <v>0</v>
      </c>
      <c r="F5129" s="142">
        <v>25.74</v>
      </c>
      <c r="G5129" s="142">
        <v>0</v>
      </c>
      <c r="H5129" s="142">
        <v>0</v>
      </c>
      <c r="I5129" s="142">
        <v>25.74</v>
      </c>
      <c r="Q5129" s="30">
        <f t="shared" si="79"/>
        <v>25.74</v>
      </c>
    </row>
    <row r="5130" spans="1:17" x14ac:dyDescent="0.2">
      <c r="A5130" s="139" t="s">
        <v>10249</v>
      </c>
      <c r="B5130" s="140" t="s">
        <v>20425</v>
      </c>
      <c r="C5130" s="141">
        <v>228</v>
      </c>
      <c r="D5130" s="141">
        <v>0</v>
      </c>
      <c r="E5130" s="142">
        <v>0</v>
      </c>
      <c r="F5130" s="142">
        <v>62.45</v>
      </c>
      <c r="G5130" s="142">
        <v>0</v>
      </c>
      <c r="H5130" s="142">
        <v>0</v>
      </c>
      <c r="I5130" s="142">
        <v>62.45</v>
      </c>
      <c r="Q5130" s="30">
        <f t="shared" si="79"/>
        <v>62.45</v>
      </c>
    </row>
    <row r="5131" spans="1:17" x14ac:dyDescent="0.2">
      <c r="A5131" s="139" t="s">
        <v>10251</v>
      </c>
      <c r="B5131" s="140" t="s">
        <v>20426</v>
      </c>
      <c r="C5131" s="141">
        <v>135</v>
      </c>
      <c r="D5131" s="141">
        <v>0</v>
      </c>
      <c r="E5131" s="142">
        <v>0</v>
      </c>
      <c r="F5131" s="142">
        <v>36.979999999999997</v>
      </c>
      <c r="G5131" s="142">
        <v>0</v>
      </c>
      <c r="H5131" s="142">
        <v>0</v>
      </c>
      <c r="I5131" s="142">
        <v>36.979999999999997</v>
      </c>
      <c r="Q5131" s="30">
        <f t="shared" si="79"/>
        <v>36.979999999999997</v>
      </c>
    </row>
    <row r="5132" spans="1:17" x14ac:dyDescent="0.2">
      <c r="A5132" s="139" t="s">
        <v>10253</v>
      </c>
      <c r="B5132" s="140" t="s">
        <v>20427</v>
      </c>
      <c r="C5132" s="141">
        <v>213</v>
      </c>
      <c r="D5132" s="141">
        <v>6</v>
      </c>
      <c r="E5132" s="142">
        <v>11498.18</v>
      </c>
      <c r="F5132" s="142">
        <v>58.34</v>
      </c>
      <c r="G5132" s="142">
        <v>116.15</v>
      </c>
      <c r="H5132" s="142">
        <v>216.31</v>
      </c>
      <c r="I5132" s="142">
        <v>390.8</v>
      </c>
      <c r="Q5132" s="30">
        <f t="shared" si="79"/>
        <v>390.8</v>
      </c>
    </row>
    <row r="5133" spans="1:17" x14ac:dyDescent="0.2">
      <c r="A5133" s="139" t="s">
        <v>10255</v>
      </c>
      <c r="B5133" s="140" t="s">
        <v>20428</v>
      </c>
      <c r="C5133" s="141">
        <v>271</v>
      </c>
      <c r="D5133" s="141">
        <v>0</v>
      </c>
      <c r="E5133" s="142">
        <v>0</v>
      </c>
      <c r="F5133" s="142">
        <v>74.22</v>
      </c>
      <c r="G5133" s="142">
        <v>0</v>
      </c>
      <c r="H5133" s="142">
        <v>0</v>
      </c>
      <c r="I5133" s="142">
        <v>74.22</v>
      </c>
      <c r="Q5133" s="30">
        <f t="shared" si="79"/>
        <v>74.22</v>
      </c>
    </row>
    <row r="5134" spans="1:17" x14ac:dyDescent="0.2">
      <c r="A5134" s="139" t="s">
        <v>10257</v>
      </c>
      <c r="B5134" s="140" t="s">
        <v>20429</v>
      </c>
      <c r="C5134" s="141">
        <v>1335</v>
      </c>
      <c r="D5134" s="141">
        <v>1</v>
      </c>
      <c r="E5134" s="142">
        <v>186.61</v>
      </c>
      <c r="F5134" s="142">
        <v>365.65</v>
      </c>
      <c r="G5134" s="142">
        <v>19.36</v>
      </c>
      <c r="H5134" s="142">
        <v>3.51</v>
      </c>
      <c r="I5134" s="142">
        <v>388.52</v>
      </c>
      <c r="Q5134" s="30">
        <f t="shared" si="79"/>
        <v>388.52</v>
      </c>
    </row>
    <row r="5135" spans="1:17" x14ac:dyDescent="0.2">
      <c r="A5135" s="139" t="s">
        <v>10259</v>
      </c>
      <c r="B5135" s="140" t="s">
        <v>20430</v>
      </c>
      <c r="C5135" s="141">
        <v>142</v>
      </c>
      <c r="D5135" s="141">
        <v>0</v>
      </c>
      <c r="E5135" s="142">
        <v>0</v>
      </c>
      <c r="F5135" s="142">
        <v>38.9</v>
      </c>
      <c r="G5135" s="142">
        <v>0</v>
      </c>
      <c r="H5135" s="142">
        <v>0</v>
      </c>
      <c r="I5135" s="142">
        <v>38.9</v>
      </c>
      <c r="Q5135" s="30">
        <f t="shared" ref="Q5135:Q5198" si="80">I5135+P5135</f>
        <v>38.9</v>
      </c>
    </row>
    <row r="5136" spans="1:17" x14ac:dyDescent="0.2">
      <c r="A5136" s="139" t="s">
        <v>10261</v>
      </c>
      <c r="B5136" s="140" t="s">
        <v>20431</v>
      </c>
      <c r="C5136" s="141">
        <v>232</v>
      </c>
      <c r="D5136" s="141">
        <v>2</v>
      </c>
      <c r="E5136" s="142">
        <v>698.32</v>
      </c>
      <c r="F5136" s="142">
        <v>63.54</v>
      </c>
      <c r="G5136" s="142">
        <v>38.72</v>
      </c>
      <c r="H5136" s="142">
        <v>13.14</v>
      </c>
      <c r="I5136" s="142">
        <v>115.4</v>
      </c>
      <c r="Q5136" s="30">
        <f t="shared" si="80"/>
        <v>115.4</v>
      </c>
    </row>
    <row r="5137" spans="1:17" x14ac:dyDescent="0.2">
      <c r="A5137" s="139" t="s">
        <v>10263</v>
      </c>
      <c r="B5137" s="140" t="s">
        <v>20432</v>
      </c>
      <c r="C5137" s="141">
        <v>224</v>
      </c>
      <c r="D5137" s="141">
        <v>3</v>
      </c>
      <c r="E5137" s="142">
        <v>522.52</v>
      </c>
      <c r="F5137" s="142">
        <v>61.35</v>
      </c>
      <c r="G5137" s="142">
        <v>58.07</v>
      </c>
      <c r="H5137" s="142">
        <v>9.83</v>
      </c>
      <c r="I5137" s="142">
        <v>129.25</v>
      </c>
      <c r="Q5137" s="30">
        <f t="shared" si="80"/>
        <v>129.25</v>
      </c>
    </row>
    <row r="5138" spans="1:17" x14ac:dyDescent="0.2">
      <c r="A5138" s="139" t="s">
        <v>10265</v>
      </c>
      <c r="B5138" s="140" t="s">
        <v>20433</v>
      </c>
      <c r="C5138" s="141">
        <v>89</v>
      </c>
      <c r="D5138" s="141">
        <v>2</v>
      </c>
      <c r="E5138" s="142">
        <v>11818.48</v>
      </c>
      <c r="F5138" s="142">
        <v>24.38</v>
      </c>
      <c r="G5138" s="142">
        <v>38.72</v>
      </c>
      <c r="H5138" s="142">
        <v>222.34</v>
      </c>
      <c r="I5138" s="142">
        <v>285.44</v>
      </c>
      <c r="Q5138" s="30">
        <f t="shared" si="80"/>
        <v>285.44</v>
      </c>
    </row>
    <row r="5139" spans="1:17" x14ac:dyDescent="0.2">
      <c r="A5139" s="139" t="s">
        <v>10267</v>
      </c>
      <c r="B5139" s="140" t="s">
        <v>20434</v>
      </c>
      <c r="C5139" s="141">
        <v>523</v>
      </c>
      <c r="D5139" s="141">
        <v>8</v>
      </c>
      <c r="E5139" s="142">
        <v>1791.49</v>
      </c>
      <c r="F5139" s="142">
        <v>143.25</v>
      </c>
      <c r="G5139" s="142">
        <v>154.87</v>
      </c>
      <c r="H5139" s="142">
        <v>33.700000000000003</v>
      </c>
      <c r="I5139" s="142">
        <v>331.82</v>
      </c>
      <c r="Q5139" s="30">
        <f t="shared" si="80"/>
        <v>331.82</v>
      </c>
    </row>
    <row r="5140" spans="1:17" x14ac:dyDescent="0.2">
      <c r="A5140" s="139" t="s">
        <v>10269</v>
      </c>
      <c r="B5140" s="140" t="s">
        <v>20435</v>
      </c>
      <c r="C5140" s="141">
        <v>76</v>
      </c>
      <c r="D5140" s="141">
        <v>3</v>
      </c>
      <c r="E5140" s="142">
        <v>620.22</v>
      </c>
      <c r="F5140" s="142">
        <v>20.82</v>
      </c>
      <c r="G5140" s="142">
        <v>58.07</v>
      </c>
      <c r="H5140" s="142">
        <v>11.66</v>
      </c>
      <c r="I5140" s="142">
        <v>90.55</v>
      </c>
      <c r="Q5140" s="30">
        <f t="shared" si="80"/>
        <v>90.55</v>
      </c>
    </row>
    <row r="5141" spans="1:17" x14ac:dyDescent="0.2">
      <c r="A5141" s="139" t="s">
        <v>10271</v>
      </c>
      <c r="B5141" s="140" t="s">
        <v>20436</v>
      </c>
      <c r="C5141" s="141">
        <v>510</v>
      </c>
      <c r="D5141" s="141">
        <v>13</v>
      </c>
      <c r="E5141" s="142">
        <v>17030.150000000001</v>
      </c>
      <c r="F5141" s="142">
        <v>139.69</v>
      </c>
      <c r="G5141" s="142">
        <v>251.66</v>
      </c>
      <c r="H5141" s="142">
        <v>320.38</v>
      </c>
      <c r="I5141" s="142">
        <v>711.73</v>
      </c>
      <c r="Q5141" s="30">
        <f t="shared" si="80"/>
        <v>711.73</v>
      </c>
    </row>
    <row r="5142" spans="1:17" x14ac:dyDescent="0.2">
      <c r="A5142" s="139" t="s">
        <v>10273</v>
      </c>
      <c r="B5142" s="140" t="s">
        <v>20437</v>
      </c>
      <c r="C5142" s="141">
        <v>215</v>
      </c>
      <c r="D5142" s="141">
        <v>1</v>
      </c>
      <c r="E5142" s="142">
        <v>66.95</v>
      </c>
      <c r="F5142" s="142">
        <v>58.89</v>
      </c>
      <c r="G5142" s="142">
        <v>19.36</v>
      </c>
      <c r="H5142" s="142">
        <v>1.26</v>
      </c>
      <c r="I5142" s="142">
        <v>79.510000000000005</v>
      </c>
      <c r="Q5142" s="30">
        <f t="shared" si="80"/>
        <v>79.510000000000005</v>
      </c>
    </row>
    <row r="5143" spans="1:17" x14ac:dyDescent="0.2">
      <c r="A5143" s="139" t="s">
        <v>10275</v>
      </c>
      <c r="B5143" s="140" t="s">
        <v>20438</v>
      </c>
      <c r="C5143" s="141">
        <v>129</v>
      </c>
      <c r="D5143" s="141">
        <v>0</v>
      </c>
      <c r="E5143" s="142">
        <v>0</v>
      </c>
      <c r="F5143" s="142">
        <v>35.340000000000003</v>
      </c>
      <c r="G5143" s="142">
        <v>0</v>
      </c>
      <c r="H5143" s="142">
        <v>0</v>
      </c>
      <c r="I5143" s="142">
        <v>35.340000000000003</v>
      </c>
      <c r="Q5143" s="30">
        <f t="shared" si="80"/>
        <v>35.340000000000003</v>
      </c>
    </row>
    <row r="5144" spans="1:17" x14ac:dyDescent="0.2">
      <c r="A5144" s="139" t="s">
        <v>10277</v>
      </c>
      <c r="B5144" s="140" t="s">
        <v>20439</v>
      </c>
      <c r="C5144" s="141">
        <v>82</v>
      </c>
      <c r="D5144" s="141">
        <v>1</v>
      </c>
      <c r="E5144" s="142">
        <v>803.94</v>
      </c>
      <c r="F5144" s="142">
        <v>22.46</v>
      </c>
      <c r="G5144" s="142">
        <v>19.36</v>
      </c>
      <c r="H5144" s="142">
        <v>15.13</v>
      </c>
      <c r="I5144" s="142">
        <v>56.95</v>
      </c>
      <c r="Q5144" s="30">
        <f t="shared" si="80"/>
        <v>56.95</v>
      </c>
    </row>
    <row r="5145" spans="1:17" x14ac:dyDescent="0.2">
      <c r="A5145" s="139" t="s">
        <v>10279</v>
      </c>
      <c r="B5145" s="140" t="s">
        <v>20440</v>
      </c>
      <c r="C5145" s="141">
        <v>125</v>
      </c>
      <c r="D5145" s="141">
        <v>0</v>
      </c>
      <c r="E5145" s="142">
        <v>0</v>
      </c>
      <c r="F5145" s="142">
        <v>34.24</v>
      </c>
      <c r="G5145" s="142">
        <v>0</v>
      </c>
      <c r="H5145" s="142">
        <v>0</v>
      </c>
      <c r="I5145" s="142">
        <v>34.24</v>
      </c>
      <c r="Q5145" s="30">
        <f t="shared" si="80"/>
        <v>34.24</v>
      </c>
    </row>
    <row r="5146" spans="1:17" x14ac:dyDescent="0.2">
      <c r="A5146" s="139" t="s">
        <v>10281</v>
      </c>
      <c r="B5146" s="140" t="s">
        <v>20441</v>
      </c>
      <c r="C5146" s="141">
        <v>164</v>
      </c>
      <c r="D5146" s="141">
        <v>2</v>
      </c>
      <c r="E5146" s="142">
        <v>246.29</v>
      </c>
      <c r="F5146" s="142">
        <v>44.92</v>
      </c>
      <c r="G5146" s="142">
        <v>38.72</v>
      </c>
      <c r="H5146" s="142">
        <v>4.63</v>
      </c>
      <c r="I5146" s="142">
        <v>88.27</v>
      </c>
      <c r="Q5146" s="30">
        <f t="shared" si="80"/>
        <v>88.27</v>
      </c>
    </row>
    <row r="5147" spans="1:17" x14ac:dyDescent="0.2">
      <c r="A5147" s="139" t="s">
        <v>10283</v>
      </c>
      <c r="B5147" s="140" t="s">
        <v>20442</v>
      </c>
      <c r="C5147" s="141">
        <v>315</v>
      </c>
      <c r="D5147" s="141">
        <v>6</v>
      </c>
      <c r="E5147" s="142">
        <v>2544.41</v>
      </c>
      <c r="F5147" s="142">
        <v>86.28</v>
      </c>
      <c r="G5147" s="142">
        <v>116.15</v>
      </c>
      <c r="H5147" s="142">
        <v>47.86</v>
      </c>
      <c r="I5147" s="142">
        <v>250.29</v>
      </c>
      <c r="Q5147" s="30">
        <f t="shared" si="80"/>
        <v>250.29</v>
      </c>
    </row>
    <row r="5148" spans="1:17" x14ac:dyDescent="0.2">
      <c r="A5148" s="139" t="s">
        <v>10285</v>
      </c>
      <c r="B5148" s="140" t="s">
        <v>20443</v>
      </c>
      <c r="C5148" s="141">
        <v>57</v>
      </c>
      <c r="D5148" s="141">
        <v>0</v>
      </c>
      <c r="E5148" s="142">
        <v>0</v>
      </c>
      <c r="F5148" s="142">
        <v>15.62</v>
      </c>
      <c r="G5148" s="142">
        <v>0</v>
      </c>
      <c r="H5148" s="142">
        <v>0</v>
      </c>
      <c r="I5148" s="142">
        <v>15.62</v>
      </c>
      <c r="Q5148" s="30">
        <f t="shared" si="80"/>
        <v>15.62</v>
      </c>
    </row>
    <row r="5149" spans="1:17" x14ac:dyDescent="0.2">
      <c r="A5149" s="139" t="s">
        <v>10287</v>
      </c>
      <c r="B5149" s="140" t="s">
        <v>20444</v>
      </c>
      <c r="C5149" s="141">
        <v>42</v>
      </c>
      <c r="D5149" s="141">
        <v>2</v>
      </c>
      <c r="E5149" s="142">
        <v>497.64</v>
      </c>
      <c r="F5149" s="142">
        <v>11.5</v>
      </c>
      <c r="G5149" s="142">
        <v>38.72</v>
      </c>
      <c r="H5149" s="142">
        <v>9.36</v>
      </c>
      <c r="I5149" s="142">
        <v>59.58</v>
      </c>
      <c r="Q5149" s="30">
        <f t="shared" si="80"/>
        <v>59.58</v>
      </c>
    </row>
    <row r="5150" spans="1:17" x14ac:dyDescent="0.2">
      <c r="A5150" s="139" t="s">
        <v>10289</v>
      </c>
      <c r="B5150" s="140" t="s">
        <v>20445</v>
      </c>
      <c r="C5150" s="141">
        <v>163</v>
      </c>
      <c r="D5150" s="141">
        <v>0</v>
      </c>
      <c r="E5150" s="142">
        <v>0</v>
      </c>
      <c r="F5150" s="142">
        <v>44.65</v>
      </c>
      <c r="G5150" s="142">
        <v>0</v>
      </c>
      <c r="H5150" s="142">
        <v>0</v>
      </c>
      <c r="I5150" s="142">
        <v>44.65</v>
      </c>
      <c r="Q5150" s="30">
        <f t="shared" si="80"/>
        <v>44.65</v>
      </c>
    </row>
    <row r="5151" spans="1:17" x14ac:dyDescent="0.2">
      <c r="A5151" s="139" t="s">
        <v>10291</v>
      </c>
      <c r="B5151" s="140" t="s">
        <v>20446</v>
      </c>
      <c r="C5151" s="141">
        <v>395</v>
      </c>
      <c r="D5151" s="141">
        <v>1</v>
      </c>
      <c r="E5151" s="142">
        <v>37.32</v>
      </c>
      <c r="F5151" s="142">
        <v>108.19</v>
      </c>
      <c r="G5151" s="142">
        <v>19.36</v>
      </c>
      <c r="H5151" s="142">
        <v>0.7</v>
      </c>
      <c r="I5151" s="142">
        <v>128.25</v>
      </c>
      <c r="Q5151" s="30">
        <f t="shared" si="80"/>
        <v>128.25</v>
      </c>
    </row>
    <row r="5152" spans="1:17" x14ac:dyDescent="0.2">
      <c r="A5152" s="139" t="s">
        <v>10293</v>
      </c>
      <c r="B5152" s="140" t="s">
        <v>20447</v>
      </c>
      <c r="C5152" s="141">
        <v>80</v>
      </c>
      <c r="D5152" s="141">
        <v>0</v>
      </c>
      <c r="E5152" s="142">
        <v>0</v>
      </c>
      <c r="F5152" s="142">
        <v>21.91</v>
      </c>
      <c r="G5152" s="142">
        <v>0</v>
      </c>
      <c r="H5152" s="142">
        <v>0</v>
      </c>
      <c r="I5152" s="142">
        <v>21.91</v>
      </c>
      <c r="Q5152" s="30">
        <f t="shared" si="80"/>
        <v>21.91</v>
      </c>
    </row>
    <row r="5153" spans="1:17" x14ac:dyDescent="0.2">
      <c r="A5153" s="139" t="s">
        <v>10295</v>
      </c>
      <c r="B5153" s="140" t="s">
        <v>20448</v>
      </c>
      <c r="C5153" s="141">
        <v>100</v>
      </c>
      <c r="D5153" s="141">
        <v>0</v>
      </c>
      <c r="E5153" s="142">
        <v>0</v>
      </c>
      <c r="F5153" s="142">
        <v>27.39</v>
      </c>
      <c r="G5153" s="142">
        <v>0</v>
      </c>
      <c r="H5153" s="142">
        <v>0</v>
      </c>
      <c r="I5153" s="142">
        <v>27.39</v>
      </c>
      <c r="Q5153" s="30">
        <f t="shared" si="80"/>
        <v>27.39</v>
      </c>
    </row>
    <row r="5154" spans="1:17" x14ac:dyDescent="0.2">
      <c r="A5154" s="139" t="s">
        <v>10297</v>
      </c>
      <c r="B5154" s="140" t="s">
        <v>20449</v>
      </c>
      <c r="C5154" s="141">
        <v>184</v>
      </c>
      <c r="D5154" s="141">
        <v>0</v>
      </c>
      <c r="E5154" s="142">
        <v>0</v>
      </c>
      <c r="F5154" s="142">
        <v>50.4</v>
      </c>
      <c r="G5154" s="142">
        <v>0</v>
      </c>
      <c r="H5154" s="142">
        <v>0</v>
      </c>
      <c r="I5154" s="142">
        <v>50.4</v>
      </c>
      <c r="Q5154" s="30">
        <f t="shared" si="80"/>
        <v>50.4</v>
      </c>
    </row>
    <row r="5155" spans="1:17" x14ac:dyDescent="0.2">
      <c r="A5155" s="139" t="s">
        <v>10299</v>
      </c>
      <c r="B5155" s="140" t="s">
        <v>20450</v>
      </c>
      <c r="C5155" s="141">
        <v>104</v>
      </c>
      <c r="D5155" s="141">
        <v>0</v>
      </c>
      <c r="E5155" s="142">
        <v>0</v>
      </c>
      <c r="F5155" s="142">
        <v>28.49</v>
      </c>
      <c r="G5155" s="142">
        <v>0</v>
      </c>
      <c r="H5155" s="142">
        <v>0</v>
      </c>
      <c r="I5155" s="142">
        <v>28.49</v>
      </c>
      <c r="Q5155" s="30">
        <f t="shared" si="80"/>
        <v>28.49</v>
      </c>
    </row>
    <row r="5156" spans="1:17" x14ac:dyDescent="0.2">
      <c r="A5156" s="139" t="s">
        <v>10301</v>
      </c>
      <c r="B5156" s="140" t="s">
        <v>20451</v>
      </c>
      <c r="C5156" s="141">
        <v>159</v>
      </c>
      <c r="D5156" s="141">
        <v>3</v>
      </c>
      <c r="E5156" s="142">
        <v>38195.550000000003</v>
      </c>
      <c r="F5156" s="142">
        <v>43.55</v>
      </c>
      <c r="G5156" s="142">
        <v>58.07</v>
      </c>
      <c r="H5156" s="142">
        <v>718.55</v>
      </c>
      <c r="I5156" s="142">
        <v>820.17</v>
      </c>
      <c r="Q5156" s="30">
        <f t="shared" si="80"/>
        <v>820.17</v>
      </c>
    </row>
    <row r="5157" spans="1:17" x14ac:dyDescent="0.2">
      <c r="A5157" s="139" t="s">
        <v>10303</v>
      </c>
      <c r="B5157" s="140" t="s">
        <v>20452</v>
      </c>
      <c r="C5157" s="141">
        <v>322</v>
      </c>
      <c r="D5157" s="141">
        <v>5</v>
      </c>
      <c r="E5157" s="142">
        <v>1432.6</v>
      </c>
      <c r="F5157" s="142">
        <v>88.19</v>
      </c>
      <c r="G5157" s="142">
        <v>96.79</v>
      </c>
      <c r="H5157" s="142">
        <v>26.95</v>
      </c>
      <c r="I5157" s="142">
        <v>211.93</v>
      </c>
      <c r="Q5157" s="30">
        <f t="shared" si="80"/>
        <v>211.93</v>
      </c>
    </row>
    <row r="5158" spans="1:17" x14ac:dyDescent="0.2">
      <c r="A5158" s="139" t="s">
        <v>10305</v>
      </c>
      <c r="B5158" s="140" t="s">
        <v>20453</v>
      </c>
      <c r="C5158" s="141">
        <v>147</v>
      </c>
      <c r="D5158" s="141">
        <v>5</v>
      </c>
      <c r="E5158" s="142">
        <v>1191.6099999999999</v>
      </c>
      <c r="F5158" s="142">
        <v>40.26</v>
      </c>
      <c r="G5158" s="142">
        <v>96.79</v>
      </c>
      <c r="H5158" s="142">
        <v>22.42</v>
      </c>
      <c r="I5158" s="142">
        <v>159.47</v>
      </c>
      <c r="Q5158" s="30">
        <f t="shared" si="80"/>
        <v>159.47</v>
      </c>
    </row>
    <row r="5159" spans="1:17" x14ac:dyDescent="0.2">
      <c r="A5159" s="139" t="s">
        <v>10307</v>
      </c>
      <c r="B5159" s="140" t="s">
        <v>20454</v>
      </c>
      <c r="C5159" s="141">
        <v>262</v>
      </c>
      <c r="D5159" s="141">
        <v>2</v>
      </c>
      <c r="E5159" s="142">
        <v>497.64</v>
      </c>
      <c r="F5159" s="142">
        <v>71.760000000000005</v>
      </c>
      <c r="G5159" s="142">
        <v>38.72</v>
      </c>
      <c r="H5159" s="142">
        <v>9.36</v>
      </c>
      <c r="I5159" s="142">
        <v>119.84</v>
      </c>
      <c r="Q5159" s="30">
        <f t="shared" si="80"/>
        <v>119.84</v>
      </c>
    </row>
    <row r="5160" spans="1:17" x14ac:dyDescent="0.2">
      <c r="A5160" s="139" t="s">
        <v>10309</v>
      </c>
      <c r="B5160" s="140" t="s">
        <v>20455</v>
      </c>
      <c r="C5160" s="141">
        <v>258</v>
      </c>
      <c r="D5160" s="141">
        <v>3</v>
      </c>
      <c r="E5160" s="142">
        <v>834.58</v>
      </c>
      <c r="F5160" s="142">
        <v>70.66</v>
      </c>
      <c r="G5160" s="142">
        <v>58.07</v>
      </c>
      <c r="H5160" s="142">
        <v>15.7</v>
      </c>
      <c r="I5160" s="142">
        <v>144.43</v>
      </c>
      <c r="Q5160" s="30">
        <f t="shared" si="80"/>
        <v>144.43</v>
      </c>
    </row>
    <row r="5161" spans="1:17" x14ac:dyDescent="0.2">
      <c r="A5161" s="139" t="s">
        <v>10311</v>
      </c>
      <c r="B5161" s="140" t="s">
        <v>20456</v>
      </c>
      <c r="C5161" s="141">
        <v>395</v>
      </c>
      <c r="D5161" s="141">
        <v>5</v>
      </c>
      <c r="E5161" s="142">
        <v>1113.96</v>
      </c>
      <c r="F5161" s="142">
        <v>108.19</v>
      </c>
      <c r="G5161" s="142">
        <v>96.79</v>
      </c>
      <c r="H5161" s="142">
        <v>20.96</v>
      </c>
      <c r="I5161" s="142">
        <v>225.94</v>
      </c>
      <c r="Q5161" s="30">
        <f t="shared" si="80"/>
        <v>225.94</v>
      </c>
    </row>
    <row r="5162" spans="1:17" x14ac:dyDescent="0.2">
      <c r="A5162" s="139" t="s">
        <v>10313</v>
      </c>
      <c r="B5162" s="140" t="s">
        <v>20457</v>
      </c>
      <c r="C5162" s="141">
        <v>52</v>
      </c>
      <c r="D5162" s="141">
        <v>0</v>
      </c>
      <c r="E5162" s="142">
        <v>0</v>
      </c>
      <c r="F5162" s="142">
        <v>14.24</v>
      </c>
      <c r="G5162" s="142">
        <v>0</v>
      </c>
      <c r="H5162" s="142">
        <v>0</v>
      </c>
      <c r="I5162" s="142">
        <v>14.24</v>
      </c>
      <c r="Q5162" s="30">
        <f t="shared" si="80"/>
        <v>14.24</v>
      </c>
    </row>
    <row r="5163" spans="1:17" x14ac:dyDescent="0.2">
      <c r="A5163" s="139" t="s">
        <v>10315</v>
      </c>
      <c r="B5163" s="140" t="s">
        <v>20458</v>
      </c>
      <c r="C5163" s="141">
        <v>305</v>
      </c>
      <c r="D5163" s="141">
        <v>2</v>
      </c>
      <c r="E5163" s="142">
        <v>1082.67</v>
      </c>
      <c r="F5163" s="142">
        <v>83.54</v>
      </c>
      <c r="G5163" s="142">
        <v>38.72</v>
      </c>
      <c r="H5163" s="142">
        <v>20.37</v>
      </c>
      <c r="I5163" s="142">
        <v>142.63</v>
      </c>
      <c r="Q5163" s="30">
        <f t="shared" si="80"/>
        <v>142.63</v>
      </c>
    </row>
    <row r="5164" spans="1:17" x14ac:dyDescent="0.2">
      <c r="A5164" s="139" t="s">
        <v>10317</v>
      </c>
      <c r="B5164" s="140" t="s">
        <v>20459</v>
      </c>
      <c r="C5164" s="141">
        <v>218</v>
      </c>
      <c r="D5164" s="141">
        <v>2</v>
      </c>
      <c r="E5164" s="142">
        <v>373.22</v>
      </c>
      <c r="F5164" s="142">
        <v>59.71</v>
      </c>
      <c r="G5164" s="142">
        <v>38.72</v>
      </c>
      <c r="H5164" s="142">
        <v>7.02</v>
      </c>
      <c r="I5164" s="142">
        <v>105.45</v>
      </c>
      <c r="Q5164" s="30">
        <f t="shared" si="80"/>
        <v>105.45</v>
      </c>
    </row>
    <row r="5165" spans="1:17" x14ac:dyDescent="0.2">
      <c r="A5165" s="139" t="s">
        <v>10319</v>
      </c>
      <c r="B5165" s="140" t="s">
        <v>20460</v>
      </c>
      <c r="C5165" s="141">
        <v>124</v>
      </c>
      <c r="D5165" s="141">
        <v>6</v>
      </c>
      <c r="E5165" s="142">
        <v>1829.67</v>
      </c>
      <c r="F5165" s="142">
        <v>33.96</v>
      </c>
      <c r="G5165" s="142">
        <v>116.15</v>
      </c>
      <c r="H5165" s="142">
        <v>34.42</v>
      </c>
      <c r="I5165" s="142">
        <v>184.53</v>
      </c>
      <c r="Q5165" s="30">
        <f t="shared" si="80"/>
        <v>184.53</v>
      </c>
    </row>
    <row r="5166" spans="1:17" x14ac:dyDescent="0.2">
      <c r="A5166" s="139" t="s">
        <v>10321</v>
      </c>
      <c r="B5166" s="140" t="s">
        <v>20461</v>
      </c>
      <c r="C5166" s="141">
        <v>322</v>
      </c>
      <c r="D5166" s="141">
        <v>5</v>
      </c>
      <c r="E5166" s="142">
        <v>2667.53</v>
      </c>
      <c r="F5166" s="142">
        <v>88.19</v>
      </c>
      <c r="G5166" s="142">
        <v>96.79</v>
      </c>
      <c r="H5166" s="142">
        <v>50.18</v>
      </c>
      <c r="I5166" s="142">
        <v>235.16</v>
      </c>
      <c r="Q5166" s="30">
        <f t="shared" si="80"/>
        <v>235.16</v>
      </c>
    </row>
    <row r="5167" spans="1:17" x14ac:dyDescent="0.2">
      <c r="A5167" s="139" t="s">
        <v>10323</v>
      </c>
      <c r="B5167" s="140" t="s">
        <v>20462</v>
      </c>
      <c r="C5167" s="141">
        <v>127</v>
      </c>
      <c r="D5167" s="141">
        <v>12</v>
      </c>
      <c r="E5167" s="142">
        <v>2479.11</v>
      </c>
      <c r="F5167" s="142">
        <v>34.78</v>
      </c>
      <c r="G5167" s="142">
        <v>232.3</v>
      </c>
      <c r="H5167" s="142">
        <v>46.64</v>
      </c>
      <c r="I5167" s="142">
        <v>313.72000000000003</v>
      </c>
      <c r="Q5167" s="30">
        <f t="shared" si="80"/>
        <v>313.72000000000003</v>
      </c>
    </row>
    <row r="5168" spans="1:17" x14ac:dyDescent="0.2">
      <c r="A5168" s="139" t="s">
        <v>10325</v>
      </c>
      <c r="B5168" s="140" t="s">
        <v>20463</v>
      </c>
      <c r="C5168" s="141">
        <v>211</v>
      </c>
      <c r="D5168" s="141">
        <v>2</v>
      </c>
      <c r="E5168" s="142">
        <v>2326.87</v>
      </c>
      <c r="F5168" s="142">
        <v>57.79</v>
      </c>
      <c r="G5168" s="142">
        <v>38.72</v>
      </c>
      <c r="H5168" s="142">
        <v>43.78</v>
      </c>
      <c r="I5168" s="142">
        <v>140.29</v>
      </c>
      <c r="Q5168" s="30">
        <f t="shared" si="80"/>
        <v>140.29</v>
      </c>
    </row>
    <row r="5169" spans="1:17" x14ac:dyDescent="0.2">
      <c r="A5169" s="139" t="s">
        <v>10327</v>
      </c>
      <c r="B5169" s="140" t="s">
        <v>20464</v>
      </c>
      <c r="C5169" s="141">
        <v>1284</v>
      </c>
      <c r="D5169" s="141">
        <v>29</v>
      </c>
      <c r="E5169" s="142">
        <v>7227.5</v>
      </c>
      <c r="F5169" s="142">
        <v>351.68</v>
      </c>
      <c r="G5169" s="142">
        <v>561.4</v>
      </c>
      <c r="H5169" s="142">
        <v>135.97</v>
      </c>
      <c r="I5169" s="142">
        <v>1049.05</v>
      </c>
      <c r="Q5169" s="30">
        <f t="shared" si="80"/>
        <v>1049.05</v>
      </c>
    </row>
    <row r="5170" spans="1:17" x14ac:dyDescent="0.2">
      <c r="A5170" s="139" t="s">
        <v>10329</v>
      </c>
      <c r="B5170" s="140" t="s">
        <v>20465</v>
      </c>
      <c r="C5170" s="141">
        <v>166</v>
      </c>
      <c r="D5170" s="141">
        <v>0</v>
      </c>
      <c r="E5170" s="142">
        <v>0</v>
      </c>
      <c r="F5170" s="142">
        <v>45.46</v>
      </c>
      <c r="G5170" s="142">
        <v>0</v>
      </c>
      <c r="H5170" s="142">
        <v>0</v>
      </c>
      <c r="I5170" s="142">
        <v>45.46</v>
      </c>
      <c r="Q5170" s="30">
        <f t="shared" si="80"/>
        <v>45.46</v>
      </c>
    </row>
    <row r="5171" spans="1:17" x14ac:dyDescent="0.2">
      <c r="A5171" s="139" t="s">
        <v>10331</v>
      </c>
      <c r="B5171" s="140" t="s">
        <v>20466</v>
      </c>
      <c r="C5171" s="141">
        <v>76</v>
      </c>
      <c r="D5171" s="141">
        <v>5</v>
      </c>
      <c r="E5171" s="142">
        <v>14785.25</v>
      </c>
      <c r="F5171" s="142">
        <v>20.82</v>
      </c>
      <c r="G5171" s="142">
        <v>96.79</v>
      </c>
      <c r="H5171" s="142">
        <v>278.14</v>
      </c>
      <c r="I5171" s="142">
        <v>395.75</v>
      </c>
      <c r="Q5171" s="30">
        <f t="shared" si="80"/>
        <v>395.75</v>
      </c>
    </row>
    <row r="5172" spans="1:17" x14ac:dyDescent="0.2">
      <c r="A5172" s="139" t="s">
        <v>10333</v>
      </c>
      <c r="B5172" s="140" t="s">
        <v>20467</v>
      </c>
      <c r="C5172" s="141">
        <v>80</v>
      </c>
      <c r="D5172" s="141">
        <v>1</v>
      </c>
      <c r="E5172" s="142">
        <v>186.61</v>
      </c>
      <c r="F5172" s="142">
        <v>21.91</v>
      </c>
      <c r="G5172" s="142">
        <v>19.36</v>
      </c>
      <c r="H5172" s="142">
        <v>3.51</v>
      </c>
      <c r="I5172" s="142">
        <v>44.78</v>
      </c>
      <c r="Q5172" s="30">
        <f t="shared" si="80"/>
        <v>44.78</v>
      </c>
    </row>
    <row r="5173" spans="1:17" x14ac:dyDescent="0.2">
      <c r="A5173" s="139" t="s">
        <v>10335</v>
      </c>
      <c r="B5173" s="140" t="s">
        <v>20468</v>
      </c>
      <c r="C5173" s="141">
        <v>142</v>
      </c>
      <c r="D5173" s="141">
        <v>3</v>
      </c>
      <c r="E5173" s="142">
        <v>1287.6600000000001</v>
      </c>
      <c r="F5173" s="142">
        <v>38.9</v>
      </c>
      <c r="G5173" s="142">
        <v>58.07</v>
      </c>
      <c r="H5173" s="142">
        <v>24.22</v>
      </c>
      <c r="I5173" s="142">
        <v>121.19</v>
      </c>
      <c r="Q5173" s="30">
        <f t="shared" si="80"/>
        <v>121.19</v>
      </c>
    </row>
    <row r="5174" spans="1:17" x14ac:dyDescent="0.2">
      <c r="A5174" s="139" t="s">
        <v>10337</v>
      </c>
      <c r="B5174" s="140" t="s">
        <v>20469</v>
      </c>
      <c r="C5174" s="141">
        <v>326</v>
      </c>
      <c r="D5174" s="141">
        <v>0</v>
      </c>
      <c r="E5174" s="142">
        <v>0</v>
      </c>
      <c r="F5174" s="142">
        <v>89.29</v>
      </c>
      <c r="G5174" s="142">
        <v>0</v>
      </c>
      <c r="H5174" s="142">
        <v>0</v>
      </c>
      <c r="I5174" s="142">
        <v>89.29</v>
      </c>
      <c r="Q5174" s="30">
        <f t="shared" si="80"/>
        <v>89.29</v>
      </c>
    </row>
    <row r="5175" spans="1:17" x14ac:dyDescent="0.2">
      <c r="A5175" s="139" t="s">
        <v>10339</v>
      </c>
      <c r="B5175" s="140" t="s">
        <v>20470</v>
      </c>
      <c r="C5175" s="141">
        <v>6099</v>
      </c>
      <c r="D5175" s="141">
        <v>110</v>
      </c>
      <c r="E5175" s="142">
        <v>49061.91</v>
      </c>
      <c r="F5175" s="142">
        <v>1670.49</v>
      </c>
      <c r="G5175" s="142">
        <v>2129.44</v>
      </c>
      <c r="H5175" s="142">
        <v>922.98</v>
      </c>
      <c r="I5175" s="142">
        <v>4722.91</v>
      </c>
      <c r="Q5175" s="30">
        <f t="shared" si="80"/>
        <v>4722.91</v>
      </c>
    </row>
    <row r="5176" spans="1:17" x14ac:dyDescent="0.2">
      <c r="A5176" s="139" t="s">
        <v>10341</v>
      </c>
      <c r="B5176" s="140" t="s">
        <v>20471</v>
      </c>
      <c r="C5176" s="141">
        <v>179</v>
      </c>
      <c r="D5176" s="141">
        <v>2</v>
      </c>
      <c r="E5176" s="142">
        <v>473.15</v>
      </c>
      <c r="F5176" s="142">
        <v>49.02</v>
      </c>
      <c r="G5176" s="142">
        <v>38.72</v>
      </c>
      <c r="H5176" s="142">
        <v>8.9</v>
      </c>
      <c r="I5176" s="142">
        <v>96.64</v>
      </c>
      <c r="Q5176" s="30">
        <f t="shared" si="80"/>
        <v>96.64</v>
      </c>
    </row>
    <row r="5177" spans="1:17" x14ac:dyDescent="0.2">
      <c r="A5177" s="139" t="s">
        <v>10343</v>
      </c>
      <c r="B5177" s="140" t="s">
        <v>20472</v>
      </c>
      <c r="C5177" s="141">
        <v>170</v>
      </c>
      <c r="D5177" s="141">
        <v>1</v>
      </c>
      <c r="E5177" s="142">
        <v>387.05</v>
      </c>
      <c r="F5177" s="142">
        <v>46.56</v>
      </c>
      <c r="G5177" s="142">
        <v>19.36</v>
      </c>
      <c r="H5177" s="142">
        <v>7.28</v>
      </c>
      <c r="I5177" s="142">
        <v>73.2</v>
      </c>
      <c r="Q5177" s="30">
        <f t="shared" si="80"/>
        <v>73.2</v>
      </c>
    </row>
    <row r="5178" spans="1:17" x14ac:dyDescent="0.2">
      <c r="A5178" s="139" t="s">
        <v>10345</v>
      </c>
      <c r="B5178" s="140" t="s">
        <v>20473</v>
      </c>
      <c r="C5178" s="141">
        <v>36</v>
      </c>
      <c r="D5178" s="141">
        <v>0</v>
      </c>
      <c r="E5178" s="142">
        <v>0</v>
      </c>
      <c r="F5178" s="142">
        <v>9.86</v>
      </c>
      <c r="G5178" s="142">
        <v>0</v>
      </c>
      <c r="H5178" s="142">
        <v>0</v>
      </c>
      <c r="I5178" s="142">
        <v>9.86</v>
      </c>
      <c r="Q5178" s="30">
        <f t="shared" si="80"/>
        <v>9.86</v>
      </c>
    </row>
    <row r="5179" spans="1:17" x14ac:dyDescent="0.2">
      <c r="A5179" s="139" t="s">
        <v>10347</v>
      </c>
      <c r="B5179" s="140" t="s">
        <v>20474</v>
      </c>
      <c r="C5179" s="141">
        <v>318</v>
      </c>
      <c r="D5179" s="141">
        <v>1</v>
      </c>
      <c r="E5179" s="142">
        <v>315.47000000000003</v>
      </c>
      <c r="F5179" s="142">
        <v>87.1</v>
      </c>
      <c r="G5179" s="142">
        <v>19.36</v>
      </c>
      <c r="H5179" s="142">
        <v>5.94</v>
      </c>
      <c r="I5179" s="142">
        <v>112.4</v>
      </c>
      <c r="Q5179" s="30">
        <f t="shared" si="80"/>
        <v>112.4</v>
      </c>
    </row>
    <row r="5180" spans="1:17" x14ac:dyDescent="0.2">
      <c r="A5180" s="139" t="s">
        <v>10349</v>
      </c>
      <c r="B5180" s="140" t="s">
        <v>20475</v>
      </c>
      <c r="C5180" s="141">
        <v>121</v>
      </c>
      <c r="D5180" s="141">
        <v>0</v>
      </c>
      <c r="E5180" s="142">
        <v>0</v>
      </c>
      <c r="F5180" s="142">
        <v>33.14</v>
      </c>
      <c r="G5180" s="142">
        <v>0</v>
      </c>
      <c r="H5180" s="142">
        <v>0</v>
      </c>
      <c r="I5180" s="142">
        <v>33.14</v>
      </c>
      <c r="Q5180" s="30">
        <f t="shared" si="80"/>
        <v>33.14</v>
      </c>
    </row>
    <row r="5181" spans="1:17" x14ac:dyDescent="0.2">
      <c r="A5181" s="139" t="s">
        <v>10351</v>
      </c>
      <c r="B5181" s="140" t="s">
        <v>20476</v>
      </c>
      <c r="C5181" s="141">
        <v>104</v>
      </c>
      <c r="D5181" s="141">
        <v>0</v>
      </c>
      <c r="E5181" s="142">
        <v>0</v>
      </c>
      <c r="F5181" s="142">
        <v>28.49</v>
      </c>
      <c r="G5181" s="142">
        <v>0</v>
      </c>
      <c r="H5181" s="142">
        <v>0</v>
      </c>
      <c r="I5181" s="142">
        <v>28.49</v>
      </c>
      <c r="Q5181" s="30">
        <f t="shared" si="80"/>
        <v>28.49</v>
      </c>
    </row>
    <row r="5182" spans="1:17" x14ac:dyDescent="0.2">
      <c r="A5182" s="139" t="s">
        <v>10353</v>
      </c>
      <c r="B5182" s="140" t="s">
        <v>20477</v>
      </c>
      <c r="C5182" s="141">
        <v>155</v>
      </c>
      <c r="D5182" s="141">
        <v>1</v>
      </c>
      <c r="E5182" s="142">
        <v>248.82</v>
      </c>
      <c r="F5182" s="142">
        <v>42.46</v>
      </c>
      <c r="G5182" s="142">
        <v>19.36</v>
      </c>
      <c r="H5182" s="142">
        <v>4.68</v>
      </c>
      <c r="I5182" s="142">
        <v>66.5</v>
      </c>
      <c r="Q5182" s="30">
        <f t="shared" si="80"/>
        <v>66.5</v>
      </c>
    </row>
    <row r="5183" spans="1:17" x14ac:dyDescent="0.2">
      <c r="A5183" s="139" t="s">
        <v>10355</v>
      </c>
      <c r="B5183" s="140" t="s">
        <v>20478</v>
      </c>
      <c r="C5183" s="141">
        <v>183</v>
      </c>
      <c r="D5183" s="141">
        <v>1</v>
      </c>
      <c r="E5183" s="142">
        <v>2740.62</v>
      </c>
      <c r="F5183" s="142">
        <v>50.12</v>
      </c>
      <c r="G5183" s="142">
        <v>19.36</v>
      </c>
      <c r="H5183" s="142">
        <v>51.56</v>
      </c>
      <c r="I5183" s="142">
        <v>121.04</v>
      </c>
      <c r="Q5183" s="30">
        <f t="shared" si="80"/>
        <v>121.04</v>
      </c>
    </row>
    <row r="5184" spans="1:17" x14ac:dyDescent="0.2">
      <c r="A5184" s="139" t="s">
        <v>10357</v>
      </c>
      <c r="B5184" s="140" t="s">
        <v>20479</v>
      </c>
      <c r="C5184" s="141">
        <v>49</v>
      </c>
      <c r="D5184" s="141">
        <v>3</v>
      </c>
      <c r="E5184" s="142">
        <v>593.09</v>
      </c>
      <c r="F5184" s="142">
        <v>13.42</v>
      </c>
      <c r="G5184" s="142">
        <v>58.07</v>
      </c>
      <c r="H5184" s="142">
        <v>11.16</v>
      </c>
      <c r="I5184" s="142">
        <v>82.65</v>
      </c>
      <c r="Q5184" s="30">
        <f t="shared" si="80"/>
        <v>82.65</v>
      </c>
    </row>
    <row r="5185" spans="1:17" x14ac:dyDescent="0.2">
      <c r="A5185" s="139" t="s">
        <v>10359</v>
      </c>
      <c r="B5185" s="140" t="s">
        <v>20480</v>
      </c>
      <c r="C5185" s="141">
        <v>205</v>
      </c>
      <c r="D5185" s="141">
        <v>0</v>
      </c>
      <c r="E5185" s="142">
        <v>0</v>
      </c>
      <c r="F5185" s="142">
        <v>56.15</v>
      </c>
      <c r="G5185" s="142">
        <v>0</v>
      </c>
      <c r="H5185" s="142">
        <v>0</v>
      </c>
      <c r="I5185" s="142">
        <v>56.15</v>
      </c>
      <c r="Q5185" s="30">
        <f t="shared" si="80"/>
        <v>56.15</v>
      </c>
    </row>
    <row r="5186" spans="1:17" x14ac:dyDescent="0.2">
      <c r="A5186" s="139" t="s">
        <v>10361</v>
      </c>
      <c r="B5186" s="140" t="s">
        <v>20481</v>
      </c>
      <c r="C5186" s="141">
        <v>57</v>
      </c>
      <c r="D5186" s="141">
        <v>1</v>
      </c>
      <c r="E5186" s="142">
        <v>186.61</v>
      </c>
      <c r="F5186" s="142">
        <v>15.62</v>
      </c>
      <c r="G5186" s="142">
        <v>19.36</v>
      </c>
      <c r="H5186" s="142">
        <v>3.51</v>
      </c>
      <c r="I5186" s="142">
        <v>38.49</v>
      </c>
      <c r="Q5186" s="30">
        <f t="shared" si="80"/>
        <v>38.49</v>
      </c>
    </row>
    <row r="5187" spans="1:17" x14ac:dyDescent="0.2">
      <c r="A5187" s="139" t="s">
        <v>10363</v>
      </c>
      <c r="B5187" s="140" t="s">
        <v>20482</v>
      </c>
      <c r="C5187" s="141">
        <v>150</v>
      </c>
      <c r="D5187" s="141">
        <v>0</v>
      </c>
      <c r="E5187" s="142">
        <v>0</v>
      </c>
      <c r="F5187" s="142">
        <v>41.09</v>
      </c>
      <c r="G5187" s="142">
        <v>0</v>
      </c>
      <c r="H5187" s="142">
        <v>0</v>
      </c>
      <c r="I5187" s="142">
        <v>41.09</v>
      </c>
      <c r="Q5187" s="30">
        <f t="shared" si="80"/>
        <v>41.09</v>
      </c>
    </row>
    <row r="5188" spans="1:17" x14ac:dyDescent="0.2">
      <c r="A5188" s="139" t="s">
        <v>10365</v>
      </c>
      <c r="B5188" s="140" t="s">
        <v>20483</v>
      </c>
      <c r="C5188" s="141">
        <v>38</v>
      </c>
      <c r="D5188" s="141">
        <v>1</v>
      </c>
      <c r="E5188" s="142">
        <v>281.69</v>
      </c>
      <c r="F5188" s="142">
        <v>10.41</v>
      </c>
      <c r="G5188" s="142">
        <v>19.36</v>
      </c>
      <c r="H5188" s="142">
        <v>5.3</v>
      </c>
      <c r="I5188" s="142">
        <v>35.07</v>
      </c>
      <c r="Q5188" s="30">
        <f t="shared" si="80"/>
        <v>35.07</v>
      </c>
    </row>
    <row r="5189" spans="1:17" x14ac:dyDescent="0.2">
      <c r="A5189" s="139" t="s">
        <v>10367</v>
      </c>
      <c r="B5189" s="140" t="s">
        <v>20484</v>
      </c>
      <c r="C5189" s="141">
        <v>148</v>
      </c>
      <c r="D5189" s="141">
        <v>2</v>
      </c>
      <c r="E5189" s="142">
        <v>497.64</v>
      </c>
      <c r="F5189" s="142">
        <v>40.54</v>
      </c>
      <c r="G5189" s="142">
        <v>38.72</v>
      </c>
      <c r="H5189" s="142">
        <v>9.36</v>
      </c>
      <c r="I5189" s="142">
        <v>88.62</v>
      </c>
      <c r="Q5189" s="30">
        <f t="shared" si="80"/>
        <v>88.62</v>
      </c>
    </row>
    <row r="5190" spans="1:17" x14ac:dyDescent="0.2">
      <c r="A5190" s="139" t="s">
        <v>10369</v>
      </c>
      <c r="B5190" s="140" t="s">
        <v>20485</v>
      </c>
      <c r="C5190" s="141">
        <v>213</v>
      </c>
      <c r="D5190" s="141">
        <v>2</v>
      </c>
      <c r="E5190" s="142">
        <v>897.34</v>
      </c>
      <c r="F5190" s="142">
        <v>58.34</v>
      </c>
      <c r="G5190" s="142">
        <v>38.72</v>
      </c>
      <c r="H5190" s="142">
        <v>16.88</v>
      </c>
      <c r="I5190" s="142">
        <v>113.94</v>
      </c>
      <c r="Q5190" s="30">
        <f t="shared" si="80"/>
        <v>113.94</v>
      </c>
    </row>
    <row r="5191" spans="1:17" x14ac:dyDescent="0.2">
      <c r="A5191" s="139" t="s">
        <v>10371</v>
      </c>
      <c r="B5191" s="140" t="s">
        <v>20486</v>
      </c>
      <c r="C5191" s="141">
        <v>68</v>
      </c>
      <c r="D5191" s="141">
        <v>0</v>
      </c>
      <c r="E5191" s="142">
        <v>0</v>
      </c>
      <c r="F5191" s="142">
        <v>18.62</v>
      </c>
      <c r="G5191" s="142">
        <v>0</v>
      </c>
      <c r="H5191" s="142">
        <v>0</v>
      </c>
      <c r="I5191" s="142">
        <v>18.62</v>
      </c>
      <c r="Q5191" s="30">
        <f t="shared" si="80"/>
        <v>18.62</v>
      </c>
    </row>
    <row r="5192" spans="1:17" x14ac:dyDescent="0.2">
      <c r="A5192" s="139" t="s">
        <v>10373</v>
      </c>
      <c r="B5192" s="140" t="s">
        <v>20487</v>
      </c>
      <c r="C5192" s="141">
        <v>359</v>
      </c>
      <c r="D5192" s="141">
        <v>1</v>
      </c>
      <c r="E5192" s="142">
        <v>1628.66</v>
      </c>
      <c r="F5192" s="142">
        <v>98.33</v>
      </c>
      <c r="G5192" s="142">
        <v>19.36</v>
      </c>
      <c r="H5192" s="142">
        <v>30.64</v>
      </c>
      <c r="I5192" s="142">
        <v>148.33000000000001</v>
      </c>
      <c r="Q5192" s="30">
        <f t="shared" si="80"/>
        <v>148.33000000000001</v>
      </c>
    </row>
    <row r="5193" spans="1:17" x14ac:dyDescent="0.2">
      <c r="A5193" s="139" t="s">
        <v>10375</v>
      </c>
      <c r="B5193" s="140" t="s">
        <v>20488</v>
      </c>
      <c r="C5193" s="141">
        <v>61</v>
      </c>
      <c r="D5193" s="141">
        <v>1</v>
      </c>
      <c r="E5193" s="142">
        <v>409.65</v>
      </c>
      <c r="F5193" s="142">
        <v>16.7</v>
      </c>
      <c r="G5193" s="142">
        <v>19.36</v>
      </c>
      <c r="H5193" s="142">
        <v>7.7</v>
      </c>
      <c r="I5193" s="142">
        <v>43.76</v>
      </c>
      <c r="Q5193" s="30">
        <f t="shared" si="80"/>
        <v>43.76</v>
      </c>
    </row>
    <row r="5194" spans="1:17" x14ac:dyDescent="0.2">
      <c r="A5194" s="139" t="s">
        <v>10377</v>
      </c>
      <c r="B5194" s="140" t="s">
        <v>20489</v>
      </c>
      <c r="C5194" s="141">
        <v>209</v>
      </c>
      <c r="D5194" s="141">
        <v>1</v>
      </c>
      <c r="E5194" s="142">
        <v>50.48</v>
      </c>
      <c r="F5194" s="142">
        <v>57.25</v>
      </c>
      <c r="G5194" s="142">
        <v>19.36</v>
      </c>
      <c r="H5194" s="142">
        <v>0.95</v>
      </c>
      <c r="I5194" s="142">
        <v>77.56</v>
      </c>
      <c r="Q5194" s="30">
        <f t="shared" si="80"/>
        <v>77.56</v>
      </c>
    </row>
    <row r="5195" spans="1:17" x14ac:dyDescent="0.2">
      <c r="A5195" s="139" t="s">
        <v>10379</v>
      </c>
      <c r="B5195" s="140" t="s">
        <v>20490</v>
      </c>
      <c r="C5195" s="141">
        <v>65</v>
      </c>
      <c r="D5195" s="141">
        <v>1</v>
      </c>
      <c r="E5195" s="142">
        <v>248.82</v>
      </c>
      <c r="F5195" s="142">
        <v>17.8</v>
      </c>
      <c r="G5195" s="142">
        <v>19.36</v>
      </c>
      <c r="H5195" s="142">
        <v>4.68</v>
      </c>
      <c r="I5195" s="142">
        <v>41.84</v>
      </c>
      <c r="Q5195" s="30">
        <f t="shared" si="80"/>
        <v>41.84</v>
      </c>
    </row>
    <row r="5196" spans="1:17" x14ac:dyDescent="0.2">
      <c r="A5196" s="139" t="s">
        <v>10381</v>
      </c>
      <c r="B5196" s="140" t="s">
        <v>20491</v>
      </c>
      <c r="C5196" s="141">
        <v>180</v>
      </c>
      <c r="D5196" s="141">
        <v>3</v>
      </c>
      <c r="E5196" s="142">
        <v>867.02</v>
      </c>
      <c r="F5196" s="142">
        <v>49.3</v>
      </c>
      <c r="G5196" s="142">
        <v>58.07</v>
      </c>
      <c r="H5196" s="142">
        <v>16.309999999999999</v>
      </c>
      <c r="I5196" s="142">
        <v>123.68</v>
      </c>
      <c r="Q5196" s="30">
        <f t="shared" si="80"/>
        <v>123.68</v>
      </c>
    </row>
    <row r="5197" spans="1:17" x14ac:dyDescent="0.2">
      <c r="A5197" s="139" t="s">
        <v>10383</v>
      </c>
      <c r="B5197" s="140" t="s">
        <v>20492</v>
      </c>
      <c r="C5197" s="141">
        <v>103</v>
      </c>
      <c r="D5197" s="141">
        <v>0</v>
      </c>
      <c r="E5197" s="142">
        <v>0</v>
      </c>
      <c r="F5197" s="142">
        <v>28.21</v>
      </c>
      <c r="G5197" s="142">
        <v>0</v>
      </c>
      <c r="H5197" s="142">
        <v>0</v>
      </c>
      <c r="I5197" s="142">
        <v>28.21</v>
      </c>
      <c r="Q5197" s="30">
        <f t="shared" si="80"/>
        <v>28.21</v>
      </c>
    </row>
    <row r="5198" spans="1:17" x14ac:dyDescent="0.2">
      <c r="A5198" s="139" t="s">
        <v>10385</v>
      </c>
      <c r="B5198" s="140" t="s">
        <v>20493</v>
      </c>
      <c r="C5198" s="141">
        <v>458</v>
      </c>
      <c r="D5198" s="141">
        <v>5</v>
      </c>
      <c r="E5198" s="142">
        <v>471.89</v>
      </c>
      <c r="F5198" s="142">
        <v>125.45</v>
      </c>
      <c r="G5198" s="142">
        <v>96.79</v>
      </c>
      <c r="H5198" s="142">
        <v>8.8800000000000008</v>
      </c>
      <c r="I5198" s="142">
        <v>231.12</v>
      </c>
      <c r="Q5198" s="30">
        <f t="shared" si="80"/>
        <v>231.12</v>
      </c>
    </row>
    <row r="5199" spans="1:17" x14ac:dyDescent="0.2">
      <c r="A5199" s="139" t="s">
        <v>10387</v>
      </c>
      <c r="B5199" s="140" t="s">
        <v>20494</v>
      </c>
      <c r="C5199" s="141">
        <v>199</v>
      </c>
      <c r="D5199" s="141">
        <v>7</v>
      </c>
      <c r="E5199" s="142">
        <v>1993.29</v>
      </c>
      <c r="F5199" s="142">
        <v>54.5</v>
      </c>
      <c r="G5199" s="142">
        <v>135.51</v>
      </c>
      <c r="H5199" s="142">
        <v>37.5</v>
      </c>
      <c r="I5199" s="142">
        <v>227.51</v>
      </c>
      <c r="Q5199" s="30">
        <f t="shared" ref="Q5199:Q5262" si="81">I5199+P5199</f>
        <v>227.51</v>
      </c>
    </row>
    <row r="5200" spans="1:17" x14ac:dyDescent="0.2">
      <c r="A5200" s="139" t="s">
        <v>10389</v>
      </c>
      <c r="B5200" s="140" t="s">
        <v>20495</v>
      </c>
      <c r="C5200" s="141">
        <v>346</v>
      </c>
      <c r="D5200" s="141">
        <v>2</v>
      </c>
      <c r="E5200" s="142">
        <v>452.82</v>
      </c>
      <c r="F5200" s="142">
        <v>94.77</v>
      </c>
      <c r="G5200" s="142">
        <v>38.72</v>
      </c>
      <c r="H5200" s="142">
        <v>8.52</v>
      </c>
      <c r="I5200" s="142">
        <v>142.01</v>
      </c>
      <c r="Q5200" s="30">
        <f t="shared" si="81"/>
        <v>142.01</v>
      </c>
    </row>
    <row r="5201" spans="1:17" x14ac:dyDescent="0.2">
      <c r="A5201" s="139" t="s">
        <v>10391</v>
      </c>
      <c r="B5201" s="140" t="s">
        <v>20496</v>
      </c>
      <c r="C5201" s="141">
        <v>171</v>
      </c>
      <c r="D5201" s="141">
        <v>0</v>
      </c>
      <c r="E5201" s="142">
        <v>0</v>
      </c>
      <c r="F5201" s="142">
        <v>46.84</v>
      </c>
      <c r="G5201" s="142">
        <v>0</v>
      </c>
      <c r="H5201" s="142">
        <v>0</v>
      </c>
      <c r="I5201" s="142">
        <v>46.84</v>
      </c>
      <c r="Q5201" s="30">
        <f t="shared" si="81"/>
        <v>46.84</v>
      </c>
    </row>
    <row r="5202" spans="1:17" x14ac:dyDescent="0.2">
      <c r="A5202" s="139" t="s">
        <v>10393</v>
      </c>
      <c r="B5202" s="140" t="s">
        <v>20497</v>
      </c>
      <c r="C5202" s="141">
        <v>88</v>
      </c>
      <c r="D5202" s="141">
        <v>1</v>
      </c>
      <c r="E5202" s="142">
        <v>37.32</v>
      </c>
      <c r="F5202" s="142">
        <v>24.1</v>
      </c>
      <c r="G5202" s="142">
        <v>19.36</v>
      </c>
      <c r="H5202" s="142">
        <v>0.7</v>
      </c>
      <c r="I5202" s="142">
        <v>44.16</v>
      </c>
      <c r="Q5202" s="30">
        <f t="shared" si="81"/>
        <v>44.16</v>
      </c>
    </row>
    <row r="5203" spans="1:17" x14ac:dyDescent="0.2">
      <c r="A5203" s="139" t="s">
        <v>10395</v>
      </c>
      <c r="B5203" s="140" t="s">
        <v>20498</v>
      </c>
      <c r="C5203" s="141">
        <v>142412</v>
      </c>
      <c r="D5203" s="141">
        <v>1432</v>
      </c>
      <c r="E5203" s="142">
        <v>876792.95</v>
      </c>
      <c r="F5203" s="142">
        <v>39006.06</v>
      </c>
      <c r="G5203" s="142">
        <v>27721.4</v>
      </c>
      <c r="H5203" s="142">
        <v>16494.62</v>
      </c>
      <c r="I5203" s="142">
        <v>83222.080000000002</v>
      </c>
      <c r="Q5203" s="30">
        <f t="shared" si="81"/>
        <v>83222.080000000002</v>
      </c>
    </row>
    <row r="5204" spans="1:17" x14ac:dyDescent="0.2">
      <c r="A5204" s="139" t="s">
        <v>10397</v>
      </c>
      <c r="B5204" s="140" t="s">
        <v>20499</v>
      </c>
      <c r="C5204" s="141">
        <v>102</v>
      </c>
      <c r="D5204" s="141">
        <v>1</v>
      </c>
      <c r="E5204" s="142">
        <v>186.61</v>
      </c>
      <c r="F5204" s="142">
        <v>27.94</v>
      </c>
      <c r="G5204" s="142">
        <v>19.36</v>
      </c>
      <c r="H5204" s="142">
        <v>3.51</v>
      </c>
      <c r="I5204" s="142">
        <v>50.81</v>
      </c>
      <c r="Q5204" s="30">
        <f t="shared" si="81"/>
        <v>50.81</v>
      </c>
    </row>
    <row r="5205" spans="1:17" x14ac:dyDescent="0.2">
      <c r="A5205" s="139" t="s">
        <v>10399</v>
      </c>
      <c r="B5205" s="140" t="s">
        <v>20500</v>
      </c>
      <c r="C5205" s="141">
        <v>116</v>
      </c>
      <c r="D5205" s="141">
        <v>1</v>
      </c>
      <c r="E5205" s="142">
        <v>186.61</v>
      </c>
      <c r="F5205" s="142">
        <v>31.77</v>
      </c>
      <c r="G5205" s="142">
        <v>19.36</v>
      </c>
      <c r="H5205" s="142">
        <v>3.51</v>
      </c>
      <c r="I5205" s="142">
        <v>54.64</v>
      </c>
      <c r="Q5205" s="30">
        <f t="shared" si="81"/>
        <v>54.64</v>
      </c>
    </row>
    <row r="5206" spans="1:17" x14ac:dyDescent="0.2">
      <c r="A5206" s="139" t="s">
        <v>10401</v>
      </c>
      <c r="B5206" s="140" t="s">
        <v>20501</v>
      </c>
      <c r="C5206" s="141">
        <v>76</v>
      </c>
      <c r="D5206" s="141">
        <v>2</v>
      </c>
      <c r="E5206" s="142">
        <v>835.83</v>
      </c>
      <c r="F5206" s="142">
        <v>20.82</v>
      </c>
      <c r="G5206" s="142">
        <v>38.72</v>
      </c>
      <c r="H5206" s="142">
        <v>15.73</v>
      </c>
      <c r="I5206" s="142">
        <v>75.27</v>
      </c>
      <c r="Q5206" s="30">
        <f t="shared" si="81"/>
        <v>75.27</v>
      </c>
    </row>
    <row r="5207" spans="1:17" x14ac:dyDescent="0.2">
      <c r="A5207" s="139" t="s">
        <v>10403</v>
      </c>
      <c r="B5207" s="140" t="s">
        <v>20502</v>
      </c>
      <c r="C5207" s="141">
        <v>1069</v>
      </c>
      <c r="D5207" s="141">
        <v>14</v>
      </c>
      <c r="E5207" s="142">
        <v>4288.97</v>
      </c>
      <c r="F5207" s="142">
        <v>292.79000000000002</v>
      </c>
      <c r="G5207" s="142">
        <v>271.02</v>
      </c>
      <c r="H5207" s="142">
        <v>80.69</v>
      </c>
      <c r="I5207" s="142">
        <v>644.5</v>
      </c>
      <c r="Q5207" s="30">
        <f t="shared" si="81"/>
        <v>644.5</v>
      </c>
    </row>
    <row r="5208" spans="1:17" x14ac:dyDescent="0.2">
      <c r="A5208" s="139" t="s">
        <v>10405</v>
      </c>
      <c r="B5208" s="140" t="s">
        <v>16001</v>
      </c>
      <c r="C5208" s="141">
        <v>741</v>
      </c>
      <c r="D5208" s="141">
        <v>29</v>
      </c>
      <c r="E5208" s="142">
        <v>5800.6</v>
      </c>
      <c r="F5208" s="142">
        <v>202.96</v>
      </c>
      <c r="G5208" s="142">
        <v>561.4</v>
      </c>
      <c r="H5208" s="142">
        <v>109.12</v>
      </c>
      <c r="I5208" s="142">
        <v>873.48</v>
      </c>
      <c r="Q5208" s="30">
        <f t="shared" si="81"/>
        <v>873.48</v>
      </c>
    </row>
    <row r="5209" spans="1:17" x14ac:dyDescent="0.2">
      <c r="A5209" s="139" t="s">
        <v>10406</v>
      </c>
      <c r="B5209" s="140" t="s">
        <v>20503</v>
      </c>
      <c r="C5209" s="141">
        <v>77</v>
      </c>
      <c r="D5209" s="141">
        <v>0</v>
      </c>
      <c r="E5209" s="142">
        <v>0</v>
      </c>
      <c r="F5209" s="142">
        <v>21.09</v>
      </c>
      <c r="G5209" s="142">
        <v>0</v>
      </c>
      <c r="H5209" s="142">
        <v>0</v>
      </c>
      <c r="I5209" s="142">
        <v>21.09</v>
      </c>
      <c r="Q5209" s="30">
        <f t="shared" si="81"/>
        <v>21.09</v>
      </c>
    </row>
    <row r="5210" spans="1:17" x14ac:dyDescent="0.2">
      <c r="A5210" s="139" t="s">
        <v>10408</v>
      </c>
      <c r="B5210" s="140" t="s">
        <v>20504</v>
      </c>
      <c r="C5210" s="141">
        <v>37</v>
      </c>
      <c r="D5210" s="141">
        <v>0</v>
      </c>
      <c r="E5210" s="142">
        <v>0</v>
      </c>
      <c r="F5210" s="142">
        <v>10.14</v>
      </c>
      <c r="G5210" s="142">
        <v>0</v>
      </c>
      <c r="H5210" s="142">
        <v>0</v>
      </c>
      <c r="I5210" s="142">
        <v>10.14</v>
      </c>
      <c r="Q5210" s="30">
        <f t="shared" si="81"/>
        <v>10.14</v>
      </c>
    </row>
    <row r="5211" spans="1:17" x14ac:dyDescent="0.2">
      <c r="A5211" s="139" t="s">
        <v>10410</v>
      </c>
      <c r="B5211" s="140" t="s">
        <v>20505</v>
      </c>
      <c r="C5211" s="141">
        <v>230</v>
      </c>
      <c r="D5211" s="141">
        <v>1</v>
      </c>
      <c r="E5211" s="142">
        <v>186.61</v>
      </c>
      <c r="F5211" s="142">
        <v>63</v>
      </c>
      <c r="G5211" s="142">
        <v>19.36</v>
      </c>
      <c r="H5211" s="142">
        <v>3.51</v>
      </c>
      <c r="I5211" s="142">
        <v>85.87</v>
      </c>
      <c r="Q5211" s="30">
        <f t="shared" si="81"/>
        <v>85.87</v>
      </c>
    </row>
    <row r="5212" spans="1:17" x14ac:dyDescent="0.2">
      <c r="A5212" s="139" t="s">
        <v>10412</v>
      </c>
      <c r="B5212" s="140" t="s">
        <v>20506</v>
      </c>
      <c r="C5212" s="141">
        <v>120</v>
      </c>
      <c r="D5212" s="141">
        <v>0</v>
      </c>
      <c r="E5212" s="142">
        <v>0</v>
      </c>
      <c r="F5212" s="142">
        <v>32.86</v>
      </c>
      <c r="G5212" s="142">
        <v>0</v>
      </c>
      <c r="H5212" s="142">
        <v>0</v>
      </c>
      <c r="I5212" s="142">
        <v>32.86</v>
      </c>
      <c r="Q5212" s="30">
        <f t="shared" si="81"/>
        <v>32.86</v>
      </c>
    </row>
    <row r="5213" spans="1:17" x14ac:dyDescent="0.2">
      <c r="A5213" s="139" t="s">
        <v>10414</v>
      </c>
      <c r="B5213" s="140" t="s">
        <v>20507</v>
      </c>
      <c r="C5213" s="141">
        <v>367</v>
      </c>
      <c r="D5213" s="141">
        <v>1</v>
      </c>
      <c r="E5213" s="142">
        <v>110.2</v>
      </c>
      <c r="F5213" s="142">
        <v>100.52</v>
      </c>
      <c r="G5213" s="142">
        <v>19.36</v>
      </c>
      <c r="H5213" s="142">
        <v>2.0699999999999998</v>
      </c>
      <c r="I5213" s="142">
        <v>121.95</v>
      </c>
      <c r="Q5213" s="30">
        <f t="shared" si="81"/>
        <v>121.95</v>
      </c>
    </row>
    <row r="5214" spans="1:17" x14ac:dyDescent="0.2">
      <c r="A5214" s="139" t="s">
        <v>10416</v>
      </c>
      <c r="B5214" s="140" t="s">
        <v>20508</v>
      </c>
      <c r="C5214" s="141">
        <v>355</v>
      </c>
      <c r="D5214" s="141">
        <v>0</v>
      </c>
      <c r="E5214" s="142">
        <v>0</v>
      </c>
      <c r="F5214" s="142">
        <v>97.23</v>
      </c>
      <c r="G5214" s="142">
        <v>0</v>
      </c>
      <c r="H5214" s="142">
        <v>0</v>
      </c>
      <c r="I5214" s="142">
        <v>97.23</v>
      </c>
      <c r="Q5214" s="30">
        <f t="shared" si="81"/>
        <v>97.23</v>
      </c>
    </row>
    <row r="5215" spans="1:17" x14ac:dyDescent="0.2">
      <c r="A5215" s="139" t="s">
        <v>10418</v>
      </c>
      <c r="B5215" s="140" t="s">
        <v>20509</v>
      </c>
      <c r="C5215" s="141">
        <v>251</v>
      </c>
      <c r="D5215" s="141">
        <v>0</v>
      </c>
      <c r="E5215" s="142">
        <v>0</v>
      </c>
      <c r="F5215" s="142">
        <v>68.739999999999995</v>
      </c>
      <c r="G5215" s="142">
        <v>0</v>
      </c>
      <c r="H5215" s="142">
        <v>0</v>
      </c>
      <c r="I5215" s="142">
        <v>68.739999999999995</v>
      </c>
      <c r="Q5215" s="30">
        <f t="shared" si="81"/>
        <v>68.739999999999995</v>
      </c>
    </row>
    <row r="5216" spans="1:17" x14ac:dyDescent="0.2">
      <c r="A5216" s="139" t="s">
        <v>10420</v>
      </c>
      <c r="B5216" s="140" t="s">
        <v>20510</v>
      </c>
      <c r="C5216" s="141">
        <v>332</v>
      </c>
      <c r="D5216" s="141">
        <v>4</v>
      </c>
      <c r="E5216" s="142">
        <v>2138.11</v>
      </c>
      <c r="F5216" s="142">
        <v>90.94</v>
      </c>
      <c r="G5216" s="142">
        <v>77.430000000000007</v>
      </c>
      <c r="H5216" s="142">
        <v>40.22</v>
      </c>
      <c r="I5216" s="142">
        <v>208.59</v>
      </c>
      <c r="Q5216" s="30">
        <f t="shared" si="81"/>
        <v>208.59</v>
      </c>
    </row>
    <row r="5217" spans="1:17" x14ac:dyDescent="0.2">
      <c r="A5217" s="139" t="s">
        <v>10422</v>
      </c>
      <c r="B5217" s="140" t="s">
        <v>20511</v>
      </c>
      <c r="C5217" s="141">
        <v>345</v>
      </c>
      <c r="D5217" s="141">
        <v>5</v>
      </c>
      <c r="E5217" s="142">
        <v>880.18</v>
      </c>
      <c r="F5217" s="142">
        <v>94.5</v>
      </c>
      <c r="G5217" s="142">
        <v>96.79</v>
      </c>
      <c r="H5217" s="142">
        <v>16.559999999999999</v>
      </c>
      <c r="I5217" s="142">
        <v>207.85</v>
      </c>
      <c r="Q5217" s="30">
        <f t="shared" si="81"/>
        <v>207.85</v>
      </c>
    </row>
    <row r="5218" spans="1:17" x14ac:dyDescent="0.2">
      <c r="A5218" s="139" t="s">
        <v>10424</v>
      </c>
      <c r="B5218" s="140" t="s">
        <v>20512</v>
      </c>
      <c r="C5218" s="141">
        <v>210</v>
      </c>
      <c r="D5218" s="141">
        <v>3</v>
      </c>
      <c r="E5218" s="142">
        <v>1642.06</v>
      </c>
      <c r="F5218" s="142">
        <v>57.52</v>
      </c>
      <c r="G5218" s="142">
        <v>58.07</v>
      </c>
      <c r="H5218" s="142">
        <v>30.89</v>
      </c>
      <c r="I5218" s="142">
        <v>146.47999999999999</v>
      </c>
      <c r="Q5218" s="30">
        <f t="shared" si="81"/>
        <v>146.47999999999999</v>
      </c>
    </row>
    <row r="5219" spans="1:17" x14ac:dyDescent="0.2">
      <c r="A5219" s="139" t="s">
        <v>10426</v>
      </c>
      <c r="B5219" s="140" t="s">
        <v>20513</v>
      </c>
      <c r="C5219" s="141">
        <v>138</v>
      </c>
      <c r="D5219" s="141">
        <v>6</v>
      </c>
      <c r="E5219" s="142">
        <v>432.72</v>
      </c>
      <c r="F5219" s="142">
        <v>37.799999999999997</v>
      </c>
      <c r="G5219" s="142">
        <v>116.15</v>
      </c>
      <c r="H5219" s="142">
        <v>8.14</v>
      </c>
      <c r="I5219" s="142">
        <v>162.09</v>
      </c>
      <c r="Q5219" s="30">
        <f t="shared" si="81"/>
        <v>162.09</v>
      </c>
    </row>
    <row r="5220" spans="1:17" x14ac:dyDescent="0.2">
      <c r="A5220" s="139" t="s">
        <v>10428</v>
      </c>
      <c r="B5220" s="140" t="s">
        <v>20514</v>
      </c>
      <c r="C5220" s="141">
        <v>277</v>
      </c>
      <c r="D5220" s="141">
        <v>6</v>
      </c>
      <c r="E5220" s="142">
        <v>1244.08</v>
      </c>
      <c r="F5220" s="142">
        <v>75.87</v>
      </c>
      <c r="G5220" s="142">
        <v>116.15</v>
      </c>
      <c r="H5220" s="142">
        <v>23.41</v>
      </c>
      <c r="I5220" s="142">
        <v>215.43</v>
      </c>
      <c r="Q5220" s="30">
        <f t="shared" si="81"/>
        <v>215.43</v>
      </c>
    </row>
    <row r="5221" spans="1:17" x14ac:dyDescent="0.2">
      <c r="A5221" s="139" t="s">
        <v>10430</v>
      </c>
      <c r="B5221" s="140" t="s">
        <v>20515</v>
      </c>
      <c r="C5221" s="141">
        <v>98</v>
      </c>
      <c r="D5221" s="141">
        <v>4</v>
      </c>
      <c r="E5221" s="142">
        <v>4635.91</v>
      </c>
      <c r="F5221" s="142">
        <v>26.84</v>
      </c>
      <c r="G5221" s="142">
        <v>77.430000000000007</v>
      </c>
      <c r="H5221" s="142">
        <v>87.22</v>
      </c>
      <c r="I5221" s="142">
        <v>191.49</v>
      </c>
      <c r="Q5221" s="30">
        <f t="shared" si="81"/>
        <v>191.49</v>
      </c>
    </row>
    <row r="5222" spans="1:17" x14ac:dyDescent="0.2">
      <c r="A5222" s="139" t="s">
        <v>10432</v>
      </c>
      <c r="B5222" s="140" t="s">
        <v>20516</v>
      </c>
      <c r="C5222" s="141">
        <v>99</v>
      </c>
      <c r="D5222" s="141">
        <v>2</v>
      </c>
      <c r="E5222" s="142">
        <v>342.13</v>
      </c>
      <c r="F5222" s="142">
        <v>27.11</v>
      </c>
      <c r="G5222" s="142">
        <v>38.72</v>
      </c>
      <c r="H5222" s="142">
        <v>6.44</v>
      </c>
      <c r="I5222" s="142">
        <v>72.27</v>
      </c>
      <c r="Q5222" s="30">
        <f t="shared" si="81"/>
        <v>72.27</v>
      </c>
    </row>
    <row r="5223" spans="1:17" x14ac:dyDescent="0.2">
      <c r="A5223" s="139" t="s">
        <v>10434</v>
      </c>
      <c r="B5223" s="140" t="s">
        <v>20517</v>
      </c>
      <c r="C5223" s="141">
        <v>14661</v>
      </c>
      <c r="D5223" s="141">
        <v>211</v>
      </c>
      <c r="E5223" s="142">
        <v>81981.7</v>
      </c>
      <c r="F5223" s="142">
        <v>4015.58</v>
      </c>
      <c r="G5223" s="142">
        <v>4084.65</v>
      </c>
      <c r="H5223" s="142">
        <v>1542.28</v>
      </c>
      <c r="I5223" s="142">
        <v>9642.51</v>
      </c>
      <c r="Q5223" s="30">
        <f t="shared" si="81"/>
        <v>9642.51</v>
      </c>
    </row>
    <row r="5224" spans="1:17" x14ac:dyDescent="0.2">
      <c r="A5224" s="139" t="s">
        <v>10436</v>
      </c>
      <c r="B5224" s="140" t="s">
        <v>20518</v>
      </c>
      <c r="C5224" s="141">
        <v>297</v>
      </c>
      <c r="D5224" s="141">
        <v>7</v>
      </c>
      <c r="E5224" s="142">
        <v>2098.73</v>
      </c>
      <c r="F5224" s="142">
        <v>81.34</v>
      </c>
      <c r="G5224" s="142">
        <v>135.51</v>
      </c>
      <c r="H5224" s="142">
        <v>39.479999999999997</v>
      </c>
      <c r="I5224" s="142">
        <v>256.33</v>
      </c>
      <c r="Q5224" s="30">
        <f t="shared" si="81"/>
        <v>256.33</v>
      </c>
    </row>
    <row r="5225" spans="1:17" x14ac:dyDescent="0.2">
      <c r="A5225" s="139" t="s">
        <v>10438</v>
      </c>
      <c r="B5225" s="140" t="s">
        <v>20519</v>
      </c>
      <c r="C5225" s="141">
        <v>461</v>
      </c>
      <c r="D5225" s="141">
        <v>10</v>
      </c>
      <c r="E5225" s="142">
        <v>6233.61</v>
      </c>
      <c r="F5225" s="142">
        <v>126.26</v>
      </c>
      <c r="G5225" s="142">
        <v>193.58</v>
      </c>
      <c r="H5225" s="142">
        <v>117.27</v>
      </c>
      <c r="I5225" s="142">
        <v>437.11</v>
      </c>
      <c r="Q5225" s="30">
        <f t="shared" si="81"/>
        <v>437.11</v>
      </c>
    </row>
    <row r="5226" spans="1:17" x14ac:dyDescent="0.2">
      <c r="A5226" s="139" t="s">
        <v>10440</v>
      </c>
      <c r="B5226" s="140" t="s">
        <v>20520</v>
      </c>
      <c r="C5226" s="141">
        <v>171</v>
      </c>
      <c r="D5226" s="141">
        <v>0</v>
      </c>
      <c r="E5226" s="142">
        <v>0</v>
      </c>
      <c r="F5226" s="142">
        <v>46.84</v>
      </c>
      <c r="G5226" s="142">
        <v>0</v>
      </c>
      <c r="H5226" s="142">
        <v>0</v>
      </c>
      <c r="I5226" s="142">
        <v>46.84</v>
      </c>
      <c r="Q5226" s="30">
        <f t="shared" si="81"/>
        <v>46.84</v>
      </c>
    </row>
    <row r="5227" spans="1:17" x14ac:dyDescent="0.2">
      <c r="A5227" s="139" t="s">
        <v>10442</v>
      </c>
      <c r="B5227" s="140" t="s">
        <v>20521</v>
      </c>
      <c r="C5227" s="141">
        <v>254</v>
      </c>
      <c r="D5227" s="141">
        <v>3</v>
      </c>
      <c r="E5227" s="142">
        <v>64995.9</v>
      </c>
      <c r="F5227" s="142">
        <v>69.569999999999993</v>
      </c>
      <c r="G5227" s="142">
        <v>58.07</v>
      </c>
      <c r="H5227" s="142">
        <v>1222.73</v>
      </c>
      <c r="I5227" s="142">
        <v>1350.37</v>
      </c>
      <c r="Q5227" s="30">
        <f t="shared" si="81"/>
        <v>1350.37</v>
      </c>
    </row>
    <row r="5228" spans="1:17" x14ac:dyDescent="0.2">
      <c r="A5228" s="139" t="s">
        <v>10444</v>
      </c>
      <c r="B5228" s="140" t="s">
        <v>20522</v>
      </c>
      <c r="C5228" s="141">
        <v>601</v>
      </c>
      <c r="D5228" s="141">
        <v>14</v>
      </c>
      <c r="E5228" s="142">
        <v>5039.4799999999996</v>
      </c>
      <c r="F5228" s="142">
        <v>164.61</v>
      </c>
      <c r="G5228" s="142">
        <v>271.02</v>
      </c>
      <c r="H5228" s="142">
        <v>94.81</v>
      </c>
      <c r="I5228" s="142">
        <v>530.44000000000005</v>
      </c>
      <c r="Q5228" s="30">
        <f t="shared" si="81"/>
        <v>530.44000000000005</v>
      </c>
    </row>
    <row r="5229" spans="1:17" x14ac:dyDescent="0.2">
      <c r="A5229" s="139" t="s">
        <v>10446</v>
      </c>
      <c r="B5229" s="140" t="s">
        <v>20523</v>
      </c>
      <c r="C5229" s="141">
        <v>101</v>
      </c>
      <c r="D5229" s="141">
        <v>0</v>
      </c>
      <c r="E5229" s="142">
        <v>0</v>
      </c>
      <c r="F5229" s="142">
        <v>27.66</v>
      </c>
      <c r="G5229" s="142">
        <v>0</v>
      </c>
      <c r="H5229" s="142">
        <v>0</v>
      </c>
      <c r="I5229" s="142">
        <v>27.66</v>
      </c>
      <c r="Q5229" s="30">
        <f t="shared" si="81"/>
        <v>27.66</v>
      </c>
    </row>
    <row r="5230" spans="1:17" x14ac:dyDescent="0.2">
      <c r="A5230" s="139" t="s">
        <v>10448</v>
      </c>
      <c r="B5230" s="140" t="s">
        <v>20524</v>
      </c>
      <c r="C5230" s="141">
        <v>266</v>
      </c>
      <c r="D5230" s="141">
        <v>9</v>
      </c>
      <c r="E5230" s="142">
        <v>376716.38</v>
      </c>
      <c r="F5230" s="142">
        <v>72.86</v>
      </c>
      <c r="G5230" s="142">
        <v>174.22</v>
      </c>
      <c r="H5230" s="142">
        <v>7086.96</v>
      </c>
      <c r="I5230" s="142">
        <v>7334.04</v>
      </c>
      <c r="Q5230" s="30">
        <f t="shared" si="81"/>
        <v>7334.04</v>
      </c>
    </row>
    <row r="5231" spans="1:17" x14ac:dyDescent="0.2">
      <c r="A5231" s="139" t="s">
        <v>10450</v>
      </c>
      <c r="B5231" s="140" t="s">
        <v>20525</v>
      </c>
      <c r="C5231" s="141">
        <v>176</v>
      </c>
      <c r="D5231" s="141">
        <v>1</v>
      </c>
      <c r="E5231" s="142">
        <v>447.82</v>
      </c>
      <c r="F5231" s="142">
        <v>48.21</v>
      </c>
      <c r="G5231" s="142">
        <v>19.36</v>
      </c>
      <c r="H5231" s="142">
        <v>8.42</v>
      </c>
      <c r="I5231" s="142">
        <v>75.989999999999995</v>
      </c>
      <c r="Q5231" s="30">
        <f t="shared" si="81"/>
        <v>75.989999999999995</v>
      </c>
    </row>
    <row r="5232" spans="1:17" x14ac:dyDescent="0.2">
      <c r="A5232" s="139" t="s">
        <v>10452</v>
      </c>
      <c r="B5232" s="140" t="s">
        <v>20526</v>
      </c>
      <c r="C5232" s="141">
        <v>163</v>
      </c>
      <c r="D5232" s="141">
        <v>0</v>
      </c>
      <c r="E5232" s="142">
        <v>0</v>
      </c>
      <c r="F5232" s="142">
        <v>44.65</v>
      </c>
      <c r="G5232" s="142">
        <v>0</v>
      </c>
      <c r="H5232" s="142">
        <v>0</v>
      </c>
      <c r="I5232" s="142">
        <v>44.65</v>
      </c>
      <c r="Q5232" s="30">
        <f t="shared" si="81"/>
        <v>44.65</v>
      </c>
    </row>
    <row r="5233" spans="1:17" x14ac:dyDescent="0.2">
      <c r="A5233" s="139" t="s">
        <v>10454</v>
      </c>
      <c r="B5233" s="140" t="s">
        <v>20527</v>
      </c>
      <c r="C5233" s="141">
        <v>235</v>
      </c>
      <c r="D5233" s="141">
        <v>3</v>
      </c>
      <c r="E5233" s="142">
        <v>689.61</v>
      </c>
      <c r="F5233" s="142">
        <v>64.37</v>
      </c>
      <c r="G5233" s="142">
        <v>58.07</v>
      </c>
      <c r="H5233" s="142">
        <v>12.98</v>
      </c>
      <c r="I5233" s="142">
        <v>135.41999999999999</v>
      </c>
      <c r="Q5233" s="30">
        <f t="shared" si="81"/>
        <v>135.41999999999999</v>
      </c>
    </row>
    <row r="5234" spans="1:17" x14ac:dyDescent="0.2">
      <c r="A5234" s="139" t="s">
        <v>10456</v>
      </c>
      <c r="B5234" s="140" t="s">
        <v>20528</v>
      </c>
      <c r="C5234" s="141">
        <v>251</v>
      </c>
      <c r="D5234" s="141">
        <v>1</v>
      </c>
      <c r="E5234" s="142">
        <v>186.61</v>
      </c>
      <c r="F5234" s="142">
        <v>68.739999999999995</v>
      </c>
      <c r="G5234" s="142">
        <v>19.36</v>
      </c>
      <c r="H5234" s="142">
        <v>3.51</v>
      </c>
      <c r="I5234" s="142">
        <v>91.61</v>
      </c>
      <c r="Q5234" s="30">
        <f t="shared" si="81"/>
        <v>91.61</v>
      </c>
    </row>
    <row r="5235" spans="1:17" x14ac:dyDescent="0.2">
      <c r="A5235" s="139" t="s">
        <v>10458</v>
      </c>
      <c r="B5235" s="140" t="s">
        <v>20529</v>
      </c>
      <c r="C5235" s="141">
        <v>144</v>
      </c>
      <c r="D5235" s="141">
        <v>2</v>
      </c>
      <c r="E5235" s="142">
        <v>435.43</v>
      </c>
      <c r="F5235" s="142">
        <v>39.44</v>
      </c>
      <c r="G5235" s="142">
        <v>38.72</v>
      </c>
      <c r="H5235" s="142">
        <v>8.19</v>
      </c>
      <c r="I5235" s="142">
        <v>86.35</v>
      </c>
      <c r="Q5235" s="30">
        <f t="shared" si="81"/>
        <v>86.35</v>
      </c>
    </row>
    <row r="5236" spans="1:17" x14ac:dyDescent="0.2">
      <c r="A5236" s="139" t="s">
        <v>10460</v>
      </c>
      <c r="B5236" s="140" t="s">
        <v>20530</v>
      </c>
      <c r="C5236" s="141">
        <v>41</v>
      </c>
      <c r="D5236" s="141">
        <v>1</v>
      </c>
      <c r="E5236" s="142">
        <v>248.82</v>
      </c>
      <c r="F5236" s="142">
        <v>11.23</v>
      </c>
      <c r="G5236" s="142">
        <v>19.36</v>
      </c>
      <c r="H5236" s="142">
        <v>4.68</v>
      </c>
      <c r="I5236" s="142">
        <v>35.270000000000003</v>
      </c>
      <c r="Q5236" s="30">
        <f t="shared" si="81"/>
        <v>35.270000000000003</v>
      </c>
    </row>
    <row r="5237" spans="1:17" x14ac:dyDescent="0.2">
      <c r="A5237" s="139" t="s">
        <v>10462</v>
      </c>
      <c r="B5237" s="140" t="s">
        <v>20531</v>
      </c>
      <c r="C5237" s="141">
        <v>184</v>
      </c>
      <c r="D5237" s="141">
        <v>6</v>
      </c>
      <c r="E5237" s="142">
        <v>1778.71</v>
      </c>
      <c r="F5237" s="142">
        <v>50.4</v>
      </c>
      <c r="G5237" s="142">
        <v>116.15</v>
      </c>
      <c r="H5237" s="142">
        <v>33.46</v>
      </c>
      <c r="I5237" s="142">
        <v>200.01</v>
      </c>
      <c r="Q5237" s="30">
        <f t="shared" si="81"/>
        <v>200.01</v>
      </c>
    </row>
    <row r="5238" spans="1:17" x14ac:dyDescent="0.2">
      <c r="A5238" s="139" t="s">
        <v>10464</v>
      </c>
      <c r="B5238" s="140" t="s">
        <v>20532</v>
      </c>
      <c r="C5238" s="141">
        <v>193</v>
      </c>
      <c r="D5238" s="141">
        <v>2</v>
      </c>
      <c r="E5238" s="142">
        <v>435.43</v>
      </c>
      <c r="F5238" s="142">
        <v>52.86</v>
      </c>
      <c r="G5238" s="142">
        <v>38.72</v>
      </c>
      <c r="H5238" s="142">
        <v>8.19</v>
      </c>
      <c r="I5238" s="142">
        <v>99.77</v>
      </c>
      <c r="Q5238" s="30">
        <f t="shared" si="81"/>
        <v>99.77</v>
      </c>
    </row>
    <row r="5239" spans="1:17" x14ac:dyDescent="0.2">
      <c r="A5239" s="139" t="s">
        <v>10466</v>
      </c>
      <c r="B5239" s="140" t="s">
        <v>20533</v>
      </c>
      <c r="C5239" s="141">
        <v>259</v>
      </c>
      <c r="D5239" s="141">
        <v>4</v>
      </c>
      <c r="E5239" s="142">
        <v>9395.9</v>
      </c>
      <c r="F5239" s="142">
        <v>70.94</v>
      </c>
      <c r="G5239" s="142">
        <v>77.430000000000007</v>
      </c>
      <c r="H5239" s="142">
        <v>176.76</v>
      </c>
      <c r="I5239" s="142">
        <v>325.13</v>
      </c>
      <c r="Q5239" s="30">
        <f t="shared" si="81"/>
        <v>325.13</v>
      </c>
    </row>
    <row r="5240" spans="1:17" x14ac:dyDescent="0.2">
      <c r="A5240" s="139" t="s">
        <v>10468</v>
      </c>
      <c r="B5240" s="140" t="s">
        <v>20534</v>
      </c>
      <c r="C5240" s="141">
        <v>543</v>
      </c>
      <c r="D5240" s="141">
        <v>3</v>
      </c>
      <c r="E5240" s="142">
        <v>13723.91</v>
      </c>
      <c r="F5240" s="142">
        <v>148.72999999999999</v>
      </c>
      <c r="G5240" s="142">
        <v>58.07</v>
      </c>
      <c r="H5240" s="142">
        <v>258.18</v>
      </c>
      <c r="I5240" s="142">
        <v>464.98</v>
      </c>
      <c r="Q5240" s="30">
        <f t="shared" si="81"/>
        <v>464.98</v>
      </c>
    </row>
    <row r="5241" spans="1:17" x14ac:dyDescent="0.2">
      <c r="A5241" s="139" t="s">
        <v>10470</v>
      </c>
      <c r="B5241" s="140" t="s">
        <v>20535</v>
      </c>
      <c r="C5241" s="141">
        <v>105</v>
      </c>
      <c r="D5241" s="141">
        <v>0</v>
      </c>
      <c r="E5241" s="142">
        <v>0</v>
      </c>
      <c r="F5241" s="142">
        <v>28.76</v>
      </c>
      <c r="G5241" s="142">
        <v>0</v>
      </c>
      <c r="H5241" s="142">
        <v>0</v>
      </c>
      <c r="I5241" s="142">
        <v>28.76</v>
      </c>
      <c r="Q5241" s="30">
        <f t="shared" si="81"/>
        <v>28.76</v>
      </c>
    </row>
    <row r="5242" spans="1:17" x14ac:dyDescent="0.2">
      <c r="A5242" s="139" t="s">
        <v>10472</v>
      </c>
      <c r="B5242" s="140" t="s">
        <v>20536</v>
      </c>
      <c r="C5242" s="141">
        <v>78</v>
      </c>
      <c r="D5242" s="141">
        <v>6</v>
      </c>
      <c r="E5242" s="142">
        <v>3614.45</v>
      </c>
      <c r="F5242" s="142">
        <v>21.36</v>
      </c>
      <c r="G5242" s="142">
        <v>116.15</v>
      </c>
      <c r="H5242" s="142">
        <v>68</v>
      </c>
      <c r="I5242" s="142">
        <v>205.51</v>
      </c>
      <c r="Q5242" s="30">
        <f t="shared" si="81"/>
        <v>205.51</v>
      </c>
    </row>
    <row r="5243" spans="1:17" x14ac:dyDescent="0.2">
      <c r="A5243" s="139" t="s">
        <v>10474</v>
      </c>
      <c r="B5243" s="140" t="s">
        <v>20537</v>
      </c>
      <c r="C5243" s="141">
        <v>811</v>
      </c>
      <c r="D5243" s="141">
        <v>17</v>
      </c>
      <c r="E5243" s="142">
        <v>6481</v>
      </c>
      <c r="F5243" s="142">
        <v>222.13</v>
      </c>
      <c r="G5243" s="142">
        <v>329.1</v>
      </c>
      <c r="H5243" s="142">
        <v>121.92</v>
      </c>
      <c r="I5243" s="142">
        <v>673.15</v>
      </c>
      <c r="Q5243" s="30">
        <f t="shared" si="81"/>
        <v>673.15</v>
      </c>
    </row>
    <row r="5244" spans="1:17" x14ac:dyDescent="0.2">
      <c r="A5244" s="139" t="s">
        <v>10476</v>
      </c>
      <c r="B5244" s="140" t="s">
        <v>20538</v>
      </c>
      <c r="C5244" s="141">
        <v>275</v>
      </c>
      <c r="D5244" s="141">
        <v>3</v>
      </c>
      <c r="E5244" s="142">
        <v>307.32</v>
      </c>
      <c r="F5244" s="142">
        <v>75.319999999999993</v>
      </c>
      <c r="G5244" s="142">
        <v>58.07</v>
      </c>
      <c r="H5244" s="142">
        <v>5.78</v>
      </c>
      <c r="I5244" s="142">
        <v>139.16999999999999</v>
      </c>
      <c r="Q5244" s="30">
        <f t="shared" si="81"/>
        <v>139.16999999999999</v>
      </c>
    </row>
    <row r="5245" spans="1:17" x14ac:dyDescent="0.2">
      <c r="A5245" s="139" t="s">
        <v>10478</v>
      </c>
      <c r="B5245" s="140" t="s">
        <v>20539</v>
      </c>
      <c r="C5245" s="141">
        <v>193</v>
      </c>
      <c r="D5245" s="141">
        <v>3</v>
      </c>
      <c r="E5245" s="142">
        <v>834.8</v>
      </c>
      <c r="F5245" s="142">
        <v>52.86</v>
      </c>
      <c r="G5245" s="142">
        <v>58.07</v>
      </c>
      <c r="H5245" s="142">
        <v>15.7</v>
      </c>
      <c r="I5245" s="142">
        <v>126.63</v>
      </c>
      <c r="Q5245" s="30">
        <f t="shared" si="81"/>
        <v>126.63</v>
      </c>
    </row>
    <row r="5246" spans="1:17" x14ac:dyDescent="0.2">
      <c r="A5246" s="139" t="s">
        <v>10480</v>
      </c>
      <c r="B5246" s="140" t="s">
        <v>20540</v>
      </c>
      <c r="C5246" s="141">
        <v>84</v>
      </c>
      <c r="D5246" s="141">
        <v>0</v>
      </c>
      <c r="E5246" s="142">
        <v>0</v>
      </c>
      <c r="F5246" s="142">
        <v>23.01</v>
      </c>
      <c r="G5246" s="142">
        <v>0</v>
      </c>
      <c r="H5246" s="142">
        <v>0</v>
      </c>
      <c r="I5246" s="142">
        <v>23.01</v>
      </c>
      <c r="Q5246" s="30">
        <f t="shared" si="81"/>
        <v>23.01</v>
      </c>
    </row>
    <row r="5247" spans="1:17" x14ac:dyDescent="0.2">
      <c r="A5247" s="139" t="s">
        <v>10482</v>
      </c>
      <c r="B5247" s="140" t="s">
        <v>20541</v>
      </c>
      <c r="C5247" s="141">
        <v>92</v>
      </c>
      <c r="D5247" s="141">
        <v>1</v>
      </c>
      <c r="E5247" s="142">
        <v>154.82</v>
      </c>
      <c r="F5247" s="142">
        <v>25.2</v>
      </c>
      <c r="G5247" s="142">
        <v>19.36</v>
      </c>
      <c r="H5247" s="142">
        <v>2.91</v>
      </c>
      <c r="I5247" s="142">
        <v>47.47</v>
      </c>
      <c r="Q5247" s="30">
        <f t="shared" si="81"/>
        <v>47.47</v>
      </c>
    </row>
    <row r="5248" spans="1:17" x14ac:dyDescent="0.2">
      <c r="A5248" s="139" t="s">
        <v>10484</v>
      </c>
      <c r="B5248" s="140" t="s">
        <v>20542</v>
      </c>
      <c r="C5248" s="141">
        <v>135</v>
      </c>
      <c r="D5248" s="141">
        <v>0</v>
      </c>
      <c r="E5248" s="142">
        <v>0</v>
      </c>
      <c r="F5248" s="142">
        <v>36.979999999999997</v>
      </c>
      <c r="G5248" s="142">
        <v>0</v>
      </c>
      <c r="H5248" s="142">
        <v>0</v>
      </c>
      <c r="I5248" s="142">
        <v>36.979999999999997</v>
      </c>
      <c r="Q5248" s="30">
        <f t="shared" si="81"/>
        <v>36.979999999999997</v>
      </c>
    </row>
    <row r="5249" spans="1:17" x14ac:dyDescent="0.2">
      <c r="A5249" s="139" t="s">
        <v>10486</v>
      </c>
      <c r="B5249" s="140" t="s">
        <v>20543</v>
      </c>
      <c r="C5249" s="141">
        <v>3094</v>
      </c>
      <c r="D5249" s="141">
        <v>21</v>
      </c>
      <c r="E5249" s="142">
        <v>5839.19</v>
      </c>
      <c r="F5249" s="142">
        <v>847.43</v>
      </c>
      <c r="G5249" s="142">
        <v>406.53</v>
      </c>
      <c r="H5249" s="142">
        <v>109.85</v>
      </c>
      <c r="I5249" s="142">
        <v>1363.81</v>
      </c>
      <c r="Q5249" s="30">
        <f t="shared" si="81"/>
        <v>1363.81</v>
      </c>
    </row>
    <row r="5250" spans="1:17" x14ac:dyDescent="0.2">
      <c r="A5250" s="139" t="s">
        <v>10488</v>
      </c>
      <c r="B5250" s="140" t="s">
        <v>20544</v>
      </c>
      <c r="C5250" s="141">
        <v>512</v>
      </c>
      <c r="D5250" s="141">
        <v>3</v>
      </c>
      <c r="E5250" s="142">
        <v>617</v>
      </c>
      <c r="F5250" s="142">
        <v>140.22999999999999</v>
      </c>
      <c r="G5250" s="142">
        <v>58.07</v>
      </c>
      <c r="H5250" s="142">
        <v>11.61</v>
      </c>
      <c r="I5250" s="142">
        <v>209.91</v>
      </c>
      <c r="Q5250" s="30">
        <f t="shared" si="81"/>
        <v>209.91</v>
      </c>
    </row>
    <row r="5251" spans="1:17" x14ac:dyDescent="0.2">
      <c r="A5251" s="139" t="s">
        <v>10490</v>
      </c>
      <c r="B5251" s="140" t="s">
        <v>20545</v>
      </c>
      <c r="C5251" s="141">
        <v>332</v>
      </c>
      <c r="D5251" s="141">
        <v>7</v>
      </c>
      <c r="E5251" s="142">
        <v>1577.56</v>
      </c>
      <c r="F5251" s="142">
        <v>90.94</v>
      </c>
      <c r="G5251" s="142">
        <v>135.51</v>
      </c>
      <c r="H5251" s="142">
        <v>29.68</v>
      </c>
      <c r="I5251" s="142">
        <v>256.13</v>
      </c>
      <c r="Q5251" s="30">
        <f t="shared" si="81"/>
        <v>256.13</v>
      </c>
    </row>
    <row r="5252" spans="1:17" x14ac:dyDescent="0.2">
      <c r="A5252" s="139" t="s">
        <v>10492</v>
      </c>
      <c r="B5252" s="140" t="s">
        <v>20546</v>
      </c>
      <c r="C5252" s="141">
        <v>91</v>
      </c>
      <c r="D5252" s="141">
        <v>0</v>
      </c>
      <c r="E5252" s="142">
        <v>0</v>
      </c>
      <c r="F5252" s="142">
        <v>24.93</v>
      </c>
      <c r="G5252" s="142">
        <v>0</v>
      </c>
      <c r="H5252" s="142">
        <v>0</v>
      </c>
      <c r="I5252" s="142">
        <v>24.93</v>
      </c>
      <c r="Q5252" s="30">
        <f t="shared" si="81"/>
        <v>24.93</v>
      </c>
    </row>
    <row r="5253" spans="1:17" x14ac:dyDescent="0.2">
      <c r="A5253" s="139" t="s">
        <v>10494</v>
      </c>
      <c r="B5253" s="140" t="s">
        <v>20547</v>
      </c>
      <c r="C5253" s="141">
        <v>192</v>
      </c>
      <c r="D5253" s="141">
        <v>5</v>
      </c>
      <c r="E5253" s="142">
        <v>1818.22</v>
      </c>
      <c r="F5253" s="142">
        <v>52.59</v>
      </c>
      <c r="G5253" s="142">
        <v>96.79</v>
      </c>
      <c r="H5253" s="142">
        <v>34.21</v>
      </c>
      <c r="I5253" s="142">
        <v>183.59</v>
      </c>
      <c r="Q5253" s="30">
        <f t="shared" si="81"/>
        <v>183.59</v>
      </c>
    </row>
    <row r="5254" spans="1:17" x14ac:dyDescent="0.2">
      <c r="A5254" s="139" t="s">
        <v>10496</v>
      </c>
      <c r="B5254" s="140" t="s">
        <v>20548</v>
      </c>
      <c r="C5254" s="141">
        <v>175</v>
      </c>
      <c r="D5254" s="141">
        <v>1</v>
      </c>
      <c r="E5254" s="142">
        <v>37.32</v>
      </c>
      <c r="F5254" s="142">
        <v>47.93</v>
      </c>
      <c r="G5254" s="142">
        <v>19.36</v>
      </c>
      <c r="H5254" s="142">
        <v>0.7</v>
      </c>
      <c r="I5254" s="142">
        <v>67.989999999999995</v>
      </c>
      <c r="Q5254" s="30">
        <f t="shared" si="81"/>
        <v>67.989999999999995</v>
      </c>
    </row>
    <row r="5255" spans="1:17" x14ac:dyDescent="0.2">
      <c r="A5255" s="139" t="s">
        <v>10498</v>
      </c>
      <c r="B5255" s="140" t="s">
        <v>20549</v>
      </c>
      <c r="C5255" s="141">
        <v>37</v>
      </c>
      <c r="D5255" s="141">
        <v>0</v>
      </c>
      <c r="E5255" s="142">
        <v>0</v>
      </c>
      <c r="F5255" s="142">
        <v>10.14</v>
      </c>
      <c r="G5255" s="142">
        <v>0</v>
      </c>
      <c r="H5255" s="142">
        <v>0</v>
      </c>
      <c r="I5255" s="142">
        <v>10.14</v>
      </c>
      <c r="Q5255" s="30">
        <f t="shared" si="81"/>
        <v>10.14</v>
      </c>
    </row>
    <row r="5256" spans="1:17" x14ac:dyDescent="0.2">
      <c r="A5256" s="139" t="s">
        <v>10500</v>
      </c>
      <c r="B5256" s="140" t="s">
        <v>20550</v>
      </c>
      <c r="C5256" s="141">
        <v>334</v>
      </c>
      <c r="D5256" s="141">
        <v>11</v>
      </c>
      <c r="E5256" s="142">
        <v>7256.06</v>
      </c>
      <c r="F5256" s="142">
        <v>91.48</v>
      </c>
      <c r="G5256" s="142">
        <v>212.94</v>
      </c>
      <c r="H5256" s="142">
        <v>136.5</v>
      </c>
      <c r="I5256" s="142">
        <v>440.92</v>
      </c>
      <c r="Q5256" s="30">
        <f t="shared" si="81"/>
        <v>440.92</v>
      </c>
    </row>
    <row r="5257" spans="1:17" x14ac:dyDescent="0.2">
      <c r="A5257" s="139" t="s">
        <v>10502</v>
      </c>
      <c r="B5257" s="140" t="s">
        <v>20551</v>
      </c>
      <c r="C5257" s="141">
        <v>192</v>
      </c>
      <c r="D5257" s="141">
        <v>0</v>
      </c>
      <c r="E5257" s="142">
        <v>0</v>
      </c>
      <c r="F5257" s="142">
        <v>52.59</v>
      </c>
      <c r="G5257" s="142">
        <v>0</v>
      </c>
      <c r="H5257" s="142">
        <v>0</v>
      </c>
      <c r="I5257" s="142">
        <v>52.59</v>
      </c>
      <c r="Q5257" s="30">
        <f t="shared" si="81"/>
        <v>52.59</v>
      </c>
    </row>
    <row r="5258" spans="1:17" x14ac:dyDescent="0.2">
      <c r="A5258" s="139" t="s">
        <v>10504</v>
      </c>
      <c r="B5258" s="140" t="s">
        <v>20552</v>
      </c>
      <c r="C5258" s="141">
        <v>79</v>
      </c>
      <c r="D5258" s="141">
        <v>0</v>
      </c>
      <c r="E5258" s="142">
        <v>0</v>
      </c>
      <c r="F5258" s="142">
        <v>21.64</v>
      </c>
      <c r="G5258" s="142">
        <v>0</v>
      </c>
      <c r="H5258" s="142">
        <v>0</v>
      </c>
      <c r="I5258" s="142">
        <v>21.64</v>
      </c>
      <c r="Q5258" s="30">
        <f t="shared" si="81"/>
        <v>21.64</v>
      </c>
    </row>
    <row r="5259" spans="1:17" x14ac:dyDescent="0.2">
      <c r="A5259" s="139" t="s">
        <v>10506</v>
      </c>
      <c r="B5259" s="140" t="s">
        <v>20553</v>
      </c>
      <c r="C5259" s="141">
        <v>206</v>
      </c>
      <c r="D5259" s="141">
        <v>0</v>
      </c>
      <c r="E5259" s="142">
        <v>0</v>
      </c>
      <c r="F5259" s="142">
        <v>56.42</v>
      </c>
      <c r="G5259" s="142">
        <v>0</v>
      </c>
      <c r="H5259" s="142">
        <v>0</v>
      </c>
      <c r="I5259" s="142">
        <v>56.42</v>
      </c>
      <c r="Q5259" s="30">
        <f t="shared" si="81"/>
        <v>56.42</v>
      </c>
    </row>
    <row r="5260" spans="1:17" x14ac:dyDescent="0.2">
      <c r="A5260" s="139" t="s">
        <v>10508</v>
      </c>
      <c r="B5260" s="140" t="s">
        <v>20554</v>
      </c>
      <c r="C5260" s="141">
        <v>66</v>
      </c>
      <c r="D5260" s="141">
        <v>0</v>
      </c>
      <c r="E5260" s="142">
        <v>0</v>
      </c>
      <c r="F5260" s="142">
        <v>18.079999999999998</v>
      </c>
      <c r="G5260" s="142">
        <v>0</v>
      </c>
      <c r="H5260" s="142">
        <v>0</v>
      </c>
      <c r="I5260" s="142">
        <v>18.079999999999998</v>
      </c>
      <c r="Q5260" s="30">
        <f t="shared" si="81"/>
        <v>18.079999999999998</v>
      </c>
    </row>
    <row r="5261" spans="1:17" x14ac:dyDescent="0.2">
      <c r="A5261" s="139" t="s">
        <v>10510</v>
      </c>
      <c r="B5261" s="140" t="s">
        <v>20555</v>
      </c>
      <c r="C5261" s="141">
        <v>404</v>
      </c>
      <c r="D5261" s="141">
        <v>6</v>
      </c>
      <c r="E5261" s="142">
        <v>19132.55</v>
      </c>
      <c r="F5261" s="142">
        <v>110.66</v>
      </c>
      <c r="G5261" s="142">
        <v>116.15</v>
      </c>
      <c r="H5261" s="142">
        <v>359.93</v>
      </c>
      <c r="I5261" s="142">
        <v>586.74</v>
      </c>
      <c r="Q5261" s="30">
        <f t="shared" si="81"/>
        <v>586.74</v>
      </c>
    </row>
    <row r="5262" spans="1:17" x14ac:dyDescent="0.2">
      <c r="A5262" s="139" t="s">
        <v>10512</v>
      </c>
      <c r="B5262" s="140" t="s">
        <v>20556</v>
      </c>
      <c r="C5262" s="141">
        <v>60</v>
      </c>
      <c r="D5262" s="141">
        <v>0</v>
      </c>
      <c r="E5262" s="142">
        <v>0</v>
      </c>
      <c r="F5262" s="142">
        <v>16.43</v>
      </c>
      <c r="G5262" s="142">
        <v>0</v>
      </c>
      <c r="H5262" s="142">
        <v>0</v>
      </c>
      <c r="I5262" s="142">
        <v>16.43</v>
      </c>
      <c r="Q5262" s="30">
        <f t="shared" si="81"/>
        <v>16.43</v>
      </c>
    </row>
    <row r="5263" spans="1:17" x14ac:dyDescent="0.2">
      <c r="A5263" s="139" t="s">
        <v>20557</v>
      </c>
      <c r="B5263" s="140" t="s">
        <v>20558</v>
      </c>
      <c r="C5263" s="141">
        <v>134</v>
      </c>
      <c r="D5263" s="141">
        <v>2</v>
      </c>
      <c r="E5263" s="142">
        <v>109.44</v>
      </c>
      <c r="F5263" s="142">
        <v>36.700000000000003</v>
      </c>
      <c r="G5263" s="142">
        <v>38.72</v>
      </c>
      <c r="H5263" s="142">
        <v>2.06</v>
      </c>
      <c r="I5263" s="142">
        <v>77.48</v>
      </c>
      <c r="Q5263" s="30">
        <f t="shared" ref="Q5263:Q5326" si="82">I5263+P5263</f>
        <v>77.48</v>
      </c>
    </row>
    <row r="5264" spans="1:17" x14ac:dyDescent="0.2">
      <c r="A5264" s="139" t="s">
        <v>10514</v>
      </c>
      <c r="B5264" s="140" t="s">
        <v>20559</v>
      </c>
      <c r="C5264" s="141">
        <v>110</v>
      </c>
      <c r="D5264" s="141">
        <v>3</v>
      </c>
      <c r="E5264" s="142">
        <v>19321.57</v>
      </c>
      <c r="F5264" s="142">
        <v>30.13</v>
      </c>
      <c r="G5264" s="142">
        <v>58.07</v>
      </c>
      <c r="H5264" s="142">
        <v>363.49</v>
      </c>
      <c r="I5264" s="142">
        <v>451.69</v>
      </c>
      <c r="Q5264" s="30">
        <f t="shared" si="82"/>
        <v>451.69</v>
      </c>
    </row>
    <row r="5265" spans="1:17" x14ac:dyDescent="0.2">
      <c r="A5265" s="139" t="s">
        <v>10516</v>
      </c>
      <c r="B5265" s="140" t="s">
        <v>20560</v>
      </c>
      <c r="C5265" s="141">
        <v>297</v>
      </c>
      <c r="D5265" s="141">
        <v>0</v>
      </c>
      <c r="E5265" s="142">
        <v>0</v>
      </c>
      <c r="F5265" s="142">
        <v>81.34</v>
      </c>
      <c r="G5265" s="142">
        <v>0</v>
      </c>
      <c r="H5265" s="142">
        <v>0</v>
      </c>
      <c r="I5265" s="142">
        <v>81.34</v>
      </c>
      <c r="Q5265" s="30">
        <f t="shared" si="82"/>
        <v>81.34</v>
      </c>
    </row>
    <row r="5266" spans="1:17" x14ac:dyDescent="0.2">
      <c r="A5266" s="139" t="s">
        <v>10518</v>
      </c>
      <c r="B5266" s="140" t="s">
        <v>20561</v>
      </c>
      <c r="C5266" s="141">
        <v>125</v>
      </c>
      <c r="D5266" s="141">
        <v>1</v>
      </c>
      <c r="E5266" s="142">
        <v>311.02</v>
      </c>
      <c r="F5266" s="142">
        <v>34.24</v>
      </c>
      <c r="G5266" s="142">
        <v>19.36</v>
      </c>
      <c r="H5266" s="142">
        <v>5.85</v>
      </c>
      <c r="I5266" s="142">
        <v>59.45</v>
      </c>
      <c r="Q5266" s="30">
        <f t="shared" si="82"/>
        <v>59.45</v>
      </c>
    </row>
    <row r="5267" spans="1:17" x14ac:dyDescent="0.2">
      <c r="A5267" s="139" t="s">
        <v>10520</v>
      </c>
      <c r="B5267" s="140" t="s">
        <v>20562</v>
      </c>
      <c r="C5267" s="141">
        <v>61</v>
      </c>
      <c r="D5267" s="141">
        <v>0</v>
      </c>
      <c r="E5267" s="142">
        <v>0</v>
      </c>
      <c r="F5267" s="142">
        <v>16.7</v>
      </c>
      <c r="G5267" s="142">
        <v>0</v>
      </c>
      <c r="H5267" s="142">
        <v>0</v>
      </c>
      <c r="I5267" s="142">
        <v>16.7</v>
      </c>
      <c r="Q5267" s="30">
        <f t="shared" si="82"/>
        <v>16.7</v>
      </c>
    </row>
    <row r="5268" spans="1:17" x14ac:dyDescent="0.2">
      <c r="A5268" s="139" t="s">
        <v>10522</v>
      </c>
      <c r="B5268" s="140" t="s">
        <v>20563</v>
      </c>
      <c r="C5268" s="141">
        <v>278</v>
      </c>
      <c r="D5268" s="141">
        <v>5</v>
      </c>
      <c r="E5268" s="142">
        <v>1483.98</v>
      </c>
      <c r="F5268" s="142">
        <v>76.14</v>
      </c>
      <c r="G5268" s="142">
        <v>96.79</v>
      </c>
      <c r="H5268" s="142">
        <v>27.92</v>
      </c>
      <c r="I5268" s="142">
        <v>200.85</v>
      </c>
      <c r="Q5268" s="30">
        <f t="shared" si="82"/>
        <v>200.85</v>
      </c>
    </row>
    <row r="5269" spans="1:17" x14ac:dyDescent="0.2">
      <c r="A5269" s="139" t="s">
        <v>10524</v>
      </c>
      <c r="B5269" s="140" t="s">
        <v>20564</v>
      </c>
      <c r="C5269" s="141">
        <v>69</v>
      </c>
      <c r="D5269" s="141">
        <v>1</v>
      </c>
      <c r="E5269" s="142">
        <v>186.61</v>
      </c>
      <c r="F5269" s="142">
        <v>18.899999999999999</v>
      </c>
      <c r="G5269" s="142">
        <v>19.36</v>
      </c>
      <c r="H5269" s="142">
        <v>3.51</v>
      </c>
      <c r="I5269" s="142">
        <v>41.77</v>
      </c>
      <c r="Q5269" s="30">
        <f t="shared" si="82"/>
        <v>41.77</v>
      </c>
    </row>
    <row r="5270" spans="1:17" x14ac:dyDescent="0.2">
      <c r="A5270" s="139" t="s">
        <v>10526</v>
      </c>
      <c r="B5270" s="140" t="s">
        <v>20565</v>
      </c>
      <c r="C5270" s="141">
        <v>237</v>
      </c>
      <c r="D5270" s="141">
        <v>4</v>
      </c>
      <c r="E5270" s="142">
        <v>394.99</v>
      </c>
      <c r="F5270" s="142">
        <v>64.91</v>
      </c>
      <c r="G5270" s="142">
        <v>77.430000000000007</v>
      </c>
      <c r="H5270" s="142">
        <v>7.43</v>
      </c>
      <c r="I5270" s="142">
        <v>149.77000000000001</v>
      </c>
      <c r="Q5270" s="30">
        <f t="shared" si="82"/>
        <v>149.77000000000001</v>
      </c>
    </row>
    <row r="5271" spans="1:17" x14ac:dyDescent="0.2">
      <c r="A5271" s="139" t="s">
        <v>10528</v>
      </c>
      <c r="B5271" s="140" t="s">
        <v>20566</v>
      </c>
      <c r="C5271" s="141">
        <v>160</v>
      </c>
      <c r="D5271" s="141">
        <v>7</v>
      </c>
      <c r="E5271" s="142">
        <v>2837.15</v>
      </c>
      <c r="F5271" s="142">
        <v>43.82</v>
      </c>
      <c r="G5271" s="142">
        <v>135.51</v>
      </c>
      <c r="H5271" s="142">
        <v>53.38</v>
      </c>
      <c r="I5271" s="142">
        <v>232.71</v>
      </c>
      <c r="Q5271" s="30">
        <f t="shared" si="82"/>
        <v>232.71</v>
      </c>
    </row>
    <row r="5272" spans="1:17" x14ac:dyDescent="0.2">
      <c r="A5272" s="139" t="s">
        <v>10530</v>
      </c>
      <c r="B5272" s="140" t="s">
        <v>20567</v>
      </c>
      <c r="C5272" s="141">
        <v>278</v>
      </c>
      <c r="D5272" s="141">
        <v>7</v>
      </c>
      <c r="E5272" s="142">
        <v>7573.93</v>
      </c>
      <c r="F5272" s="142">
        <v>76.14</v>
      </c>
      <c r="G5272" s="142">
        <v>135.51</v>
      </c>
      <c r="H5272" s="142">
        <v>142.49</v>
      </c>
      <c r="I5272" s="142">
        <v>354.14</v>
      </c>
      <c r="Q5272" s="30">
        <f t="shared" si="82"/>
        <v>354.14</v>
      </c>
    </row>
    <row r="5273" spans="1:17" x14ac:dyDescent="0.2">
      <c r="A5273" s="139" t="s">
        <v>10532</v>
      </c>
      <c r="B5273" s="140" t="s">
        <v>20568</v>
      </c>
      <c r="C5273" s="141">
        <v>505</v>
      </c>
      <c r="D5273" s="141">
        <v>6</v>
      </c>
      <c r="E5273" s="142">
        <v>1597.55</v>
      </c>
      <c r="F5273" s="142">
        <v>138.32</v>
      </c>
      <c r="G5273" s="142">
        <v>116.15</v>
      </c>
      <c r="H5273" s="142">
        <v>30.06</v>
      </c>
      <c r="I5273" s="142">
        <v>284.52999999999997</v>
      </c>
      <c r="Q5273" s="30">
        <f t="shared" si="82"/>
        <v>284.52999999999997</v>
      </c>
    </row>
    <row r="5274" spans="1:17" x14ac:dyDescent="0.2">
      <c r="A5274" s="139" t="s">
        <v>10534</v>
      </c>
      <c r="B5274" s="140" t="s">
        <v>20569</v>
      </c>
      <c r="C5274" s="141">
        <v>98</v>
      </c>
      <c r="D5274" s="141">
        <v>5</v>
      </c>
      <c r="E5274" s="142">
        <v>1476.52</v>
      </c>
      <c r="F5274" s="142">
        <v>26.84</v>
      </c>
      <c r="G5274" s="142">
        <v>96.79</v>
      </c>
      <c r="H5274" s="142">
        <v>27.78</v>
      </c>
      <c r="I5274" s="142">
        <v>151.41</v>
      </c>
      <c r="Q5274" s="30">
        <f t="shared" si="82"/>
        <v>151.41</v>
      </c>
    </row>
    <row r="5275" spans="1:17" x14ac:dyDescent="0.2">
      <c r="A5275" s="139" t="s">
        <v>10536</v>
      </c>
      <c r="B5275" s="140" t="s">
        <v>20570</v>
      </c>
      <c r="C5275" s="141">
        <v>104</v>
      </c>
      <c r="D5275" s="141">
        <v>0</v>
      </c>
      <c r="E5275" s="142">
        <v>0</v>
      </c>
      <c r="F5275" s="142">
        <v>28.49</v>
      </c>
      <c r="G5275" s="142">
        <v>0</v>
      </c>
      <c r="H5275" s="142">
        <v>0</v>
      </c>
      <c r="I5275" s="142">
        <v>28.49</v>
      </c>
      <c r="Q5275" s="30">
        <f t="shared" si="82"/>
        <v>28.49</v>
      </c>
    </row>
    <row r="5276" spans="1:17" x14ac:dyDescent="0.2">
      <c r="A5276" s="139" t="s">
        <v>10538</v>
      </c>
      <c r="B5276" s="140" t="s">
        <v>20571</v>
      </c>
      <c r="C5276" s="141">
        <v>405</v>
      </c>
      <c r="D5276" s="141">
        <v>0</v>
      </c>
      <c r="E5276" s="142">
        <v>0</v>
      </c>
      <c r="F5276" s="142">
        <v>110.93</v>
      </c>
      <c r="G5276" s="142">
        <v>0</v>
      </c>
      <c r="H5276" s="142">
        <v>0</v>
      </c>
      <c r="I5276" s="142">
        <v>110.93</v>
      </c>
      <c r="Q5276" s="30">
        <f t="shared" si="82"/>
        <v>110.93</v>
      </c>
    </row>
    <row r="5277" spans="1:17" x14ac:dyDescent="0.2">
      <c r="A5277" s="139" t="s">
        <v>10540</v>
      </c>
      <c r="B5277" s="140" t="s">
        <v>20572</v>
      </c>
      <c r="C5277" s="141">
        <v>258</v>
      </c>
      <c r="D5277" s="141">
        <v>4</v>
      </c>
      <c r="E5277" s="142">
        <v>2390.2199999999998</v>
      </c>
      <c r="F5277" s="142">
        <v>70.66</v>
      </c>
      <c r="G5277" s="142">
        <v>77.430000000000007</v>
      </c>
      <c r="H5277" s="142">
        <v>44.97</v>
      </c>
      <c r="I5277" s="142">
        <v>193.06</v>
      </c>
      <c r="Q5277" s="30">
        <f t="shared" si="82"/>
        <v>193.06</v>
      </c>
    </row>
    <row r="5278" spans="1:17" x14ac:dyDescent="0.2">
      <c r="A5278" s="139" t="s">
        <v>10542</v>
      </c>
      <c r="B5278" s="140" t="s">
        <v>20573</v>
      </c>
      <c r="C5278" s="141">
        <v>228</v>
      </c>
      <c r="D5278" s="141">
        <v>9</v>
      </c>
      <c r="E5278" s="142">
        <v>2354.04</v>
      </c>
      <c r="F5278" s="142">
        <v>62.45</v>
      </c>
      <c r="G5278" s="142">
        <v>174.22</v>
      </c>
      <c r="H5278" s="142">
        <v>44.29</v>
      </c>
      <c r="I5278" s="142">
        <v>280.95999999999998</v>
      </c>
      <c r="Q5278" s="30">
        <f t="shared" si="82"/>
        <v>280.95999999999998</v>
      </c>
    </row>
    <row r="5279" spans="1:17" x14ac:dyDescent="0.2">
      <c r="A5279" s="139" t="s">
        <v>10544</v>
      </c>
      <c r="B5279" s="140" t="s">
        <v>20574</v>
      </c>
      <c r="C5279" s="141">
        <v>120</v>
      </c>
      <c r="D5279" s="141">
        <v>0</v>
      </c>
      <c r="E5279" s="142">
        <v>0</v>
      </c>
      <c r="F5279" s="142">
        <v>32.86</v>
      </c>
      <c r="G5279" s="142">
        <v>0</v>
      </c>
      <c r="H5279" s="142">
        <v>0</v>
      </c>
      <c r="I5279" s="142">
        <v>32.86</v>
      </c>
      <c r="Q5279" s="30">
        <f t="shared" si="82"/>
        <v>32.86</v>
      </c>
    </row>
    <row r="5280" spans="1:17" x14ac:dyDescent="0.2">
      <c r="A5280" s="139" t="s">
        <v>10546</v>
      </c>
      <c r="B5280" s="140" t="s">
        <v>20575</v>
      </c>
      <c r="C5280" s="141">
        <v>7402</v>
      </c>
      <c r="D5280" s="141">
        <v>52</v>
      </c>
      <c r="E5280" s="142">
        <v>11796.07</v>
      </c>
      <c r="F5280" s="142">
        <v>2027.38</v>
      </c>
      <c r="G5280" s="142">
        <v>1006.64</v>
      </c>
      <c r="H5280" s="142">
        <v>221.91</v>
      </c>
      <c r="I5280" s="142">
        <v>3255.93</v>
      </c>
      <c r="Q5280" s="30">
        <f t="shared" si="82"/>
        <v>3255.93</v>
      </c>
    </row>
    <row r="5281" spans="1:17" x14ac:dyDescent="0.2">
      <c r="A5281" s="139" t="s">
        <v>10548</v>
      </c>
      <c r="B5281" s="140" t="s">
        <v>20576</v>
      </c>
      <c r="C5281" s="141">
        <v>180</v>
      </c>
      <c r="D5281" s="141">
        <v>0</v>
      </c>
      <c r="E5281" s="142">
        <v>0</v>
      </c>
      <c r="F5281" s="142">
        <v>49.3</v>
      </c>
      <c r="G5281" s="142">
        <v>0</v>
      </c>
      <c r="H5281" s="142">
        <v>0</v>
      </c>
      <c r="I5281" s="142">
        <v>49.3</v>
      </c>
      <c r="Q5281" s="30">
        <f t="shared" si="82"/>
        <v>49.3</v>
      </c>
    </row>
    <row r="5282" spans="1:17" x14ac:dyDescent="0.2">
      <c r="A5282" s="139" t="s">
        <v>10550</v>
      </c>
      <c r="B5282" s="140" t="s">
        <v>20577</v>
      </c>
      <c r="C5282" s="141">
        <v>99</v>
      </c>
      <c r="D5282" s="141">
        <v>0</v>
      </c>
      <c r="E5282" s="142">
        <v>0</v>
      </c>
      <c r="F5282" s="142">
        <v>27.11</v>
      </c>
      <c r="G5282" s="142">
        <v>0</v>
      </c>
      <c r="H5282" s="142">
        <v>0</v>
      </c>
      <c r="I5282" s="142">
        <v>27.11</v>
      </c>
      <c r="Q5282" s="30">
        <f t="shared" si="82"/>
        <v>27.11</v>
      </c>
    </row>
    <row r="5283" spans="1:17" x14ac:dyDescent="0.2">
      <c r="A5283" s="139" t="s">
        <v>10552</v>
      </c>
      <c r="B5283" s="140" t="s">
        <v>20578</v>
      </c>
      <c r="C5283" s="141">
        <v>263</v>
      </c>
      <c r="D5283" s="141">
        <v>1</v>
      </c>
      <c r="E5283" s="142">
        <v>248.82</v>
      </c>
      <c r="F5283" s="142">
        <v>72.03</v>
      </c>
      <c r="G5283" s="142">
        <v>19.36</v>
      </c>
      <c r="H5283" s="142">
        <v>4.68</v>
      </c>
      <c r="I5283" s="142">
        <v>96.07</v>
      </c>
      <c r="Q5283" s="30">
        <f t="shared" si="82"/>
        <v>96.07</v>
      </c>
    </row>
    <row r="5284" spans="1:17" x14ac:dyDescent="0.2">
      <c r="A5284" s="139" t="s">
        <v>10554</v>
      </c>
      <c r="B5284" s="140" t="s">
        <v>20579</v>
      </c>
      <c r="C5284" s="141">
        <v>201</v>
      </c>
      <c r="D5284" s="141">
        <v>6</v>
      </c>
      <c r="E5284" s="142">
        <v>9867.75</v>
      </c>
      <c r="F5284" s="142">
        <v>55.06</v>
      </c>
      <c r="G5284" s="142">
        <v>116.15</v>
      </c>
      <c r="H5284" s="142">
        <v>185.64</v>
      </c>
      <c r="I5284" s="142">
        <v>356.85</v>
      </c>
      <c r="Q5284" s="30">
        <f t="shared" si="82"/>
        <v>356.85</v>
      </c>
    </row>
    <row r="5285" spans="1:17" x14ac:dyDescent="0.2">
      <c r="A5285" s="139" t="s">
        <v>10556</v>
      </c>
      <c r="B5285" s="140" t="s">
        <v>20580</v>
      </c>
      <c r="C5285" s="141">
        <v>160</v>
      </c>
      <c r="D5285" s="141">
        <v>1</v>
      </c>
      <c r="E5285" s="142">
        <v>248.82</v>
      </c>
      <c r="F5285" s="142">
        <v>43.82</v>
      </c>
      <c r="G5285" s="142">
        <v>19.36</v>
      </c>
      <c r="H5285" s="142">
        <v>4.68</v>
      </c>
      <c r="I5285" s="142">
        <v>67.86</v>
      </c>
      <c r="Q5285" s="30">
        <f t="shared" si="82"/>
        <v>67.86</v>
      </c>
    </row>
    <row r="5286" spans="1:17" x14ac:dyDescent="0.2">
      <c r="A5286" s="139" t="s">
        <v>10558</v>
      </c>
      <c r="B5286" s="140" t="s">
        <v>20581</v>
      </c>
      <c r="C5286" s="141">
        <v>207</v>
      </c>
      <c r="D5286" s="141">
        <v>6</v>
      </c>
      <c r="E5286" s="142">
        <v>1053.32</v>
      </c>
      <c r="F5286" s="142">
        <v>56.7</v>
      </c>
      <c r="G5286" s="142">
        <v>116.15</v>
      </c>
      <c r="H5286" s="142">
        <v>19.82</v>
      </c>
      <c r="I5286" s="142">
        <v>192.67</v>
      </c>
      <c r="Q5286" s="30">
        <f t="shared" si="82"/>
        <v>192.67</v>
      </c>
    </row>
    <row r="5287" spans="1:17" x14ac:dyDescent="0.2">
      <c r="A5287" s="139" t="s">
        <v>10560</v>
      </c>
      <c r="B5287" s="140" t="s">
        <v>20582</v>
      </c>
      <c r="C5287" s="141">
        <v>81</v>
      </c>
      <c r="D5287" s="141">
        <v>0</v>
      </c>
      <c r="E5287" s="142">
        <v>0</v>
      </c>
      <c r="F5287" s="142">
        <v>22.18</v>
      </c>
      <c r="G5287" s="142">
        <v>0</v>
      </c>
      <c r="H5287" s="142">
        <v>0</v>
      </c>
      <c r="I5287" s="142">
        <v>22.18</v>
      </c>
      <c r="Q5287" s="30">
        <f t="shared" si="82"/>
        <v>22.18</v>
      </c>
    </row>
    <row r="5288" spans="1:17" x14ac:dyDescent="0.2">
      <c r="A5288" s="139" t="s">
        <v>10562</v>
      </c>
      <c r="B5288" s="140" t="s">
        <v>20583</v>
      </c>
      <c r="C5288" s="141">
        <v>6494</v>
      </c>
      <c r="D5288" s="141">
        <v>396</v>
      </c>
      <c r="E5288" s="142">
        <v>123541.58</v>
      </c>
      <c r="F5288" s="142">
        <v>1778.68</v>
      </c>
      <c r="G5288" s="142">
        <v>7665.98</v>
      </c>
      <c r="H5288" s="142">
        <v>2324.12</v>
      </c>
      <c r="I5288" s="142">
        <v>11768.78</v>
      </c>
      <c r="Q5288" s="30">
        <f t="shared" si="82"/>
        <v>11768.78</v>
      </c>
    </row>
    <row r="5289" spans="1:17" x14ac:dyDescent="0.2">
      <c r="A5289" s="139" t="s">
        <v>10564</v>
      </c>
      <c r="B5289" s="140" t="s">
        <v>20584</v>
      </c>
      <c r="C5289" s="141">
        <v>104</v>
      </c>
      <c r="D5289" s="141">
        <v>0</v>
      </c>
      <c r="E5289" s="142">
        <v>0</v>
      </c>
      <c r="F5289" s="142">
        <v>28.49</v>
      </c>
      <c r="G5289" s="142">
        <v>0</v>
      </c>
      <c r="H5289" s="142">
        <v>0</v>
      </c>
      <c r="I5289" s="142">
        <v>28.49</v>
      </c>
      <c r="Q5289" s="30">
        <f t="shared" si="82"/>
        <v>28.49</v>
      </c>
    </row>
    <row r="5290" spans="1:17" x14ac:dyDescent="0.2">
      <c r="A5290" s="139" t="s">
        <v>10566</v>
      </c>
      <c r="B5290" s="140" t="s">
        <v>20585</v>
      </c>
      <c r="C5290" s="141">
        <v>764</v>
      </c>
      <c r="D5290" s="141">
        <v>8</v>
      </c>
      <c r="E5290" s="142">
        <v>575492.36</v>
      </c>
      <c r="F5290" s="142">
        <v>209.26</v>
      </c>
      <c r="G5290" s="142">
        <v>154.87</v>
      </c>
      <c r="H5290" s="142">
        <v>10826.42</v>
      </c>
      <c r="I5290" s="142">
        <v>11190.55</v>
      </c>
      <c r="Q5290" s="30">
        <f t="shared" si="82"/>
        <v>11190.55</v>
      </c>
    </row>
    <row r="5291" spans="1:17" x14ac:dyDescent="0.2">
      <c r="A5291" s="139" t="s">
        <v>10568</v>
      </c>
      <c r="B5291" s="140" t="s">
        <v>20586</v>
      </c>
      <c r="C5291" s="141">
        <v>166</v>
      </c>
      <c r="D5291" s="141">
        <v>10</v>
      </c>
      <c r="E5291" s="142">
        <v>1923.65</v>
      </c>
      <c r="F5291" s="142">
        <v>45.46</v>
      </c>
      <c r="G5291" s="142">
        <v>193.58</v>
      </c>
      <c r="H5291" s="142">
        <v>36.19</v>
      </c>
      <c r="I5291" s="142">
        <v>275.23</v>
      </c>
      <c r="Q5291" s="30">
        <f t="shared" si="82"/>
        <v>275.23</v>
      </c>
    </row>
    <row r="5292" spans="1:17" x14ac:dyDescent="0.2">
      <c r="A5292" s="139" t="s">
        <v>10570</v>
      </c>
      <c r="B5292" s="140" t="s">
        <v>20587</v>
      </c>
      <c r="C5292" s="141">
        <v>39</v>
      </c>
      <c r="D5292" s="141">
        <v>0</v>
      </c>
      <c r="E5292" s="142">
        <v>0</v>
      </c>
      <c r="F5292" s="142">
        <v>10.68</v>
      </c>
      <c r="G5292" s="142">
        <v>0</v>
      </c>
      <c r="H5292" s="142">
        <v>0</v>
      </c>
      <c r="I5292" s="142">
        <v>10.68</v>
      </c>
      <c r="Q5292" s="30">
        <f t="shared" si="82"/>
        <v>10.68</v>
      </c>
    </row>
    <row r="5293" spans="1:17" x14ac:dyDescent="0.2">
      <c r="A5293" s="139" t="s">
        <v>10572</v>
      </c>
      <c r="B5293" s="140" t="s">
        <v>20588</v>
      </c>
      <c r="C5293" s="141">
        <v>179</v>
      </c>
      <c r="D5293" s="141">
        <v>0</v>
      </c>
      <c r="E5293" s="142">
        <v>0</v>
      </c>
      <c r="F5293" s="142">
        <v>49.02</v>
      </c>
      <c r="G5293" s="142">
        <v>0</v>
      </c>
      <c r="H5293" s="142">
        <v>0</v>
      </c>
      <c r="I5293" s="142">
        <v>49.02</v>
      </c>
      <c r="Q5293" s="30">
        <f t="shared" si="82"/>
        <v>49.02</v>
      </c>
    </row>
    <row r="5294" spans="1:17" x14ac:dyDescent="0.2">
      <c r="A5294" s="139" t="s">
        <v>10574</v>
      </c>
      <c r="B5294" s="140" t="s">
        <v>20589</v>
      </c>
      <c r="C5294" s="141">
        <v>23</v>
      </c>
      <c r="D5294" s="141">
        <v>0</v>
      </c>
      <c r="E5294" s="142">
        <v>0</v>
      </c>
      <c r="F5294" s="142">
        <v>6.3</v>
      </c>
      <c r="G5294" s="142">
        <v>0</v>
      </c>
      <c r="H5294" s="142">
        <v>0</v>
      </c>
      <c r="I5294" s="142">
        <v>6.3</v>
      </c>
      <c r="Q5294" s="30">
        <f t="shared" si="82"/>
        <v>6.3</v>
      </c>
    </row>
    <row r="5295" spans="1:17" x14ac:dyDescent="0.2">
      <c r="A5295" s="139" t="s">
        <v>10576</v>
      </c>
      <c r="B5295" s="140" t="s">
        <v>20590</v>
      </c>
      <c r="C5295" s="141">
        <v>129</v>
      </c>
      <c r="D5295" s="141">
        <v>6</v>
      </c>
      <c r="E5295" s="142">
        <v>4177.66</v>
      </c>
      <c r="F5295" s="142">
        <v>35.340000000000003</v>
      </c>
      <c r="G5295" s="142">
        <v>116.15</v>
      </c>
      <c r="H5295" s="142">
        <v>78.59</v>
      </c>
      <c r="I5295" s="142">
        <v>230.08</v>
      </c>
      <c r="Q5295" s="30">
        <f t="shared" si="82"/>
        <v>230.08</v>
      </c>
    </row>
    <row r="5296" spans="1:17" x14ac:dyDescent="0.2">
      <c r="A5296" s="139" t="s">
        <v>10578</v>
      </c>
      <c r="B5296" s="140" t="s">
        <v>20591</v>
      </c>
      <c r="C5296" s="141">
        <v>313</v>
      </c>
      <c r="D5296" s="141">
        <v>6</v>
      </c>
      <c r="E5296" s="142">
        <v>1786.87</v>
      </c>
      <c r="F5296" s="142">
        <v>85.73</v>
      </c>
      <c r="G5296" s="142">
        <v>116.15</v>
      </c>
      <c r="H5296" s="142">
        <v>33.619999999999997</v>
      </c>
      <c r="I5296" s="142">
        <v>235.5</v>
      </c>
      <c r="Q5296" s="30">
        <f t="shared" si="82"/>
        <v>235.5</v>
      </c>
    </row>
    <row r="5297" spans="1:17" x14ac:dyDescent="0.2">
      <c r="A5297" s="139" t="s">
        <v>10580</v>
      </c>
      <c r="B5297" s="140" t="s">
        <v>20592</v>
      </c>
      <c r="C5297" s="141">
        <v>252</v>
      </c>
      <c r="D5297" s="141">
        <v>1</v>
      </c>
      <c r="E5297" s="142">
        <v>1210.5899999999999</v>
      </c>
      <c r="F5297" s="142">
        <v>69.02</v>
      </c>
      <c r="G5297" s="142">
        <v>19.36</v>
      </c>
      <c r="H5297" s="142">
        <v>22.78</v>
      </c>
      <c r="I5297" s="142">
        <v>111.16</v>
      </c>
      <c r="Q5297" s="30">
        <f t="shared" si="82"/>
        <v>111.16</v>
      </c>
    </row>
    <row r="5298" spans="1:17" x14ac:dyDescent="0.2">
      <c r="A5298" s="139" t="s">
        <v>10582</v>
      </c>
      <c r="B5298" s="140" t="s">
        <v>20593</v>
      </c>
      <c r="C5298" s="141">
        <v>139</v>
      </c>
      <c r="D5298" s="141">
        <v>1</v>
      </c>
      <c r="E5298" s="142">
        <v>118.43</v>
      </c>
      <c r="F5298" s="142">
        <v>38.07</v>
      </c>
      <c r="G5298" s="142">
        <v>19.36</v>
      </c>
      <c r="H5298" s="142">
        <v>2.2200000000000002</v>
      </c>
      <c r="I5298" s="142">
        <v>59.65</v>
      </c>
      <c r="Q5298" s="30">
        <f t="shared" si="82"/>
        <v>59.65</v>
      </c>
    </row>
    <row r="5299" spans="1:17" x14ac:dyDescent="0.2">
      <c r="A5299" s="139" t="s">
        <v>10584</v>
      </c>
      <c r="B5299" s="140" t="s">
        <v>20594</v>
      </c>
      <c r="C5299" s="141">
        <v>714</v>
      </c>
      <c r="D5299" s="141">
        <v>2</v>
      </c>
      <c r="E5299" s="142">
        <v>631.66999999999996</v>
      </c>
      <c r="F5299" s="142">
        <v>195.56</v>
      </c>
      <c r="G5299" s="142">
        <v>38.72</v>
      </c>
      <c r="H5299" s="142">
        <v>11.88</v>
      </c>
      <c r="I5299" s="142">
        <v>246.16</v>
      </c>
      <c r="Q5299" s="30">
        <f t="shared" si="82"/>
        <v>246.16</v>
      </c>
    </row>
    <row r="5300" spans="1:17" x14ac:dyDescent="0.2">
      <c r="A5300" s="139" t="s">
        <v>10586</v>
      </c>
      <c r="B5300" s="140" t="s">
        <v>20595</v>
      </c>
      <c r="C5300" s="141">
        <v>1325</v>
      </c>
      <c r="D5300" s="141">
        <v>14</v>
      </c>
      <c r="E5300" s="142">
        <v>4353.2299999999996</v>
      </c>
      <c r="F5300" s="142">
        <v>362.91</v>
      </c>
      <c r="G5300" s="142">
        <v>271.02</v>
      </c>
      <c r="H5300" s="142">
        <v>81.900000000000006</v>
      </c>
      <c r="I5300" s="142">
        <v>715.83</v>
      </c>
      <c r="Q5300" s="30">
        <f t="shared" si="82"/>
        <v>715.83</v>
      </c>
    </row>
    <row r="5301" spans="1:17" x14ac:dyDescent="0.2">
      <c r="A5301" s="139" t="s">
        <v>10588</v>
      </c>
      <c r="B5301" s="140" t="s">
        <v>20596</v>
      </c>
      <c r="C5301" s="141">
        <v>754</v>
      </c>
      <c r="D5301" s="141">
        <v>6</v>
      </c>
      <c r="E5301" s="142">
        <v>5299.59</v>
      </c>
      <c r="F5301" s="142">
        <v>206.52</v>
      </c>
      <c r="G5301" s="142">
        <v>116.15</v>
      </c>
      <c r="H5301" s="142">
        <v>99.7</v>
      </c>
      <c r="I5301" s="142">
        <v>422.37</v>
      </c>
      <c r="Q5301" s="30">
        <f t="shared" si="82"/>
        <v>422.37</v>
      </c>
    </row>
    <row r="5302" spans="1:17" x14ac:dyDescent="0.2">
      <c r="A5302" s="139" t="s">
        <v>10590</v>
      </c>
      <c r="B5302" s="140" t="s">
        <v>20597</v>
      </c>
      <c r="C5302" s="141">
        <v>2380</v>
      </c>
      <c r="D5302" s="141">
        <v>73</v>
      </c>
      <c r="E5302" s="142">
        <v>20825.22</v>
      </c>
      <c r="F5302" s="142">
        <v>651.87</v>
      </c>
      <c r="G5302" s="142">
        <v>1413.17</v>
      </c>
      <c r="H5302" s="142">
        <v>391.78</v>
      </c>
      <c r="I5302" s="142">
        <v>2456.8200000000002</v>
      </c>
      <c r="Q5302" s="30">
        <f t="shared" si="82"/>
        <v>2456.8200000000002</v>
      </c>
    </row>
    <row r="5303" spans="1:17" x14ac:dyDescent="0.2">
      <c r="A5303" s="139" t="s">
        <v>10592</v>
      </c>
      <c r="B5303" s="140" t="s">
        <v>20598</v>
      </c>
      <c r="C5303" s="141">
        <v>224</v>
      </c>
      <c r="D5303" s="141">
        <v>1</v>
      </c>
      <c r="E5303" s="142">
        <v>234.17</v>
      </c>
      <c r="F5303" s="142">
        <v>61.35</v>
      </c>
      <c r="G5303" s="142">
        <v>19.36</v>
      </c>
      <c r="H5303" s="142">
        <v>4.41</v>
      </c>
      <c r="I5303" s="142">
        <v>85.12</v>
      </c>
      <c r="Q5303" s="30">
        <f t="shared" si="82"/>
        <v>85.12</v>
      </c>
    </row>
    <row r="5304" spans="1:17" x14ac:dyDescent="0.2">
      <c r="A5304" s="139" t="s">
        <v>10594</v>
      </c>
      <c r="B5304" s="140" t="s">
        <v>20599</v>
      </c>
      <c r="C5304" s="141">
        <v>79</v>
      </c>
      <c r="D5304" s="141">
        <v>0</v>
      </c>
      <c r="E5304" s="142">
        <v>0</v>
      </c>
      <c r="F5304" s="142">
        <v>21.64</v>
      </c>
      <c r="G5304" s="142">
        <v>0</v>
      </c>
      <c r="H5304" s="142">
        <v>0</v>
      </c>
      <c r="I5304" s="142">
        <v>21.64</v>
      </c>
      <c r="Q5304" s="30">
        <f t="shared" si="82"/>
        <v>21.64</v>
      </c>
    </row>
    <row r="5305" spans="1:17" x14ac:dyDescent="0.2">
      <c r="A5305" s="139" t="s">
        <v>10596</v>
      </c>
      <c r="B5305" s="140" t="s">
        <v>20600</v>
      </c>
      <c r="C5305" s="141">
        <v>197</v>
      </c>
      <c r="D5305" s="141">
        <v>2</v>
      </c>
      <c r="E5305" s="142">
        <v>31733.46</v>
      </c>
      <c r="F5305" s="142">
        <v>53.96</v>
      </c>
      <c r="G5305" s="142">
        <v>38.72</v>
      </c>
      <c r="H5305" s="142">
        <v>596.98</v>
      </c>
      <c r="I5305" s="142">
        <v>689.66</v>
      </c>
      <c r="Q5305" s="30">
        <f t="shared" si="82"/>
        <v>689.66</v>
      </c>
    </row>
    <row r="5306" spans="1:17" x14ac:dyDescent="0.2">
      <c r="A5306" s="139" t="s">
        <v>10598</v>
      </c>
      <c r="B5306" s="140" t="s">
        <v>20601</v>
      </c>
      <c r="C5306" s="141">
        <v>60</v>
      </c>
      <c r="D5306" s="141">
        <v>9</v>
      </c>
      <c r="E5306" s="142">
        <v>2064.46</v>
      </c>
      <c r="F5306" s="142">
        <v>16.43</v>
      </c>
      <c r="G5306" s="142">
        <v>174.22</v>
      </c>
      <c r="H5306" s="142">
        <v>38.840000000000003</v>
      </c>
      <c r="I5306" s="142">
        <v>229.49</v>
      </c>
      <c r="Q5306" s="30">
        <f t="shared" si="82"/>
        <v>229.49</v>
      </c>
    </row>
    <row r="5307" spans="1:17" x14ac:dyDescent="0.2">
      <c r="A5307" s="139" t="s">
        <v>10600</v>
      </c>
      <c r="B5307" s="140" t="s">
        <v>20602</v>
      </c>
      <c r="C5307" s="141">
        <v>139</v>
      </c>
      <c r="D5307" s="141">
        <v>0</v>
      </c>
      <c r="E5307" s="142">
        <v>0</v>
      </c>
      <c r="F5307" s="142">
        <v>38.07</v>
      </c>
      <c r="G5307" s="142">
        <v>0</v>
      </c>
      <c r="H5307" s="142">
        <v>0</v>
      </c>
      <c r="I5307" s="142">
        <v>38.07</v>
      </c>
      <c r="Q5307" s="30">
        <f t="shared" si="82"/>
        <v>38.07</v>
      </c>
    </row>
    <row r="5308" spans="1:17" x14ac:dyDescent="0.2">
      <c r="A5308" s="139" t="s">
        <v>10602</v>
      </c>
      <c r="B5308" s="140" t="s">
        <v>20603</v>
      </c>
      <c r="C5308" s="141">
        <v>159</v>
      </c>
      <c r="D5308" s="141">
        <v>2</v>
      </c>
      <c r="E5308" s="142">
        <v>532.09</v>
      </c>
      <c r="F5308" s="142">
        <v>43.55</v>
      </c>
      <c r="G5308" s="142">
        <v>38.72</v>
      </c>
      <c r="H5308" s="142">
        <v>10.01</v>
      </c>
      <c r="I5308" s="142">
        <v>92.28</v>
      </c>
      <c r="Q5308" s="30">
        <f t="shared" si="82"/>
        <v>92.28</v>
      </c>
    </row>
    <row r="5309" spans="1:17" x14ac:dyDescent="0.2">
      <c r="A5309" s="139" t="s">
        <v>10604</v>
      </c>
      <c r="B5309" s="140" t="s">
        <v>20604</v>
      </c>
      <c r="C5309" s="141">
        <v>49270</v>
      </c>
      <c r="D5309" s="141">
        <v>1293</v>
      </c>
      <c r="E5309" s="142">
        <v>921389.4</v>
      </c>
      <c r="F5309" s="142">
        <v>12118.46</v>
      </c>
      <c r="G5309" s="142">
        <v>22794.28</v>
      </c>
      <c r="H5309" s="142">
        <v>30003.06</v>
      </c>
      <c r="I5309" s="142">
        <v>64915.8</v>
      </c>
      <c r="Q5309" s="30">
        <f t="shared" si="82"/>
        <v>64915.8</v>
      </c>
    </row>
    <row r="5310" spans="1:17" x14ac:dyDescent="0.2">
      <c r="A5310" s="139" t="s">
        <v>10606</v>
      </c>
      <c r="B5310" s="140" t="s">
        <v>20605</v>
      </c>
      <c r="C5310" s="141">
        <v>1085</v>
      </c>
      <c r="D5310" s="141">
        <v>11</v>
      </c>
      <c r="E5310" s="142">
        <v>1974.65</v>
      </c>
      <c r="F5310" s="142">
        <v>266.86</v>
      </c>
      <c r="G5310" s="142">
        <v>193.92</v>
      </c>
      <c r="H5310" s="142">
        <v>64.3</v>
      </c>
      <c r="I5310" s="142">
        <v>525.08000000000004</v>
      </c>
      <c r="Q5310" s="30">
        <f t="shared" si="82"/>
        <v>525.08000000000004</v>
      </c>
    </row>
    <row r="5311" spans="1:17" x14ac:dyDescent="0.2">
      <c r="A5311" s="139" t="s">
        <v>10608</v>
      </c>
      <c r="B5311" s="140" t="s">
        <v>20606</v>
      </c>
      <c r="C5311" s="141">
        <v>2029</v>
      </c>
      <c r="D5311" s="141">
        <v>26</v>
      </c>
      <c r="E5311" s="142">
        <v>7311.37</v>
      </c>
      <c r="F5311" s="142">
        <v>499.06</v>
      </c>
      <c r="G5311" s="142">
        <v>458.35</v>
      </c>
      <c r="H5311" s="142">
        <v>238.08</v>
      </c>
      <c r="I5311" s="142">
        <v>1195.49</v>
      </c>
      <c r="Q5311" s="30">
        <f t="shared" si="82"/>
        <v>1195.49</v>
      </c>
    </row>
    <row r="5312" spans="1:17" x14ac:dyDescent="0.2">
      <c r="A5312" s="139" t="s">
        <v>10610</v>
      </c>
      <c r="B5312" s="140" t="s">
        <v>20607</v>
      </c>
      <c r="C5312" s="141">
        <v>5623</v>
      </c>
      <c r="D5312" s="141">
        <v>264</v>
      </c>
      <c r="E5312" s="142">
        <v>125746.76</v>
      </c>
      <c r="F5312" s="142">
        <v>1383.03</v>
      </c>
      <c r="G5312" s="142">
        <v>4654.0600000000004</v>
      </c>
      <c r="H5312" s="142">
        <v>4094.67</v>
      </c>
      <c r="I5312" s="142">
        <v>10131.76</v>
      </c>
      <c r="Q5312" s="30">
        <f t="shared" si="82"/>
        <v>10131.76</v>
      </c>
    </row>
    <row r="5313" spans="1:17" x14ac:dyDescent="0.2">
      <c r="A5313" s="139" t="s">
        <v>10612</v>
      </c>
      <c r="B5313" s="140" t="s">
        <v>20608</v>
      </c>
      <c r="C5313" s="141">
        <v>8754</v>
      </c>
      <c r="D5313" s="141">
        <v>151</v>
      </c>
      <c r="E5313" s="142">
        <v>171657.64</v>
      </c>
      <c r="F5313" s="142">
        <v>2153.14</v>
      </c>
      <c r="G5313" s="142">
        <v>2661.98</v>
      </c>
      <c r="H5313" s="142">
        <v>5589.66</v>
      </c>
      <c r="I5313" s="142">
        <v>10404.780000000001</v>
      </c>
      <c r="Q5313" s="30">
        <f t="shared" si="82"/>
        <v>10404.780000000001</v>
      </c>
    </row>
    <row r="5314" spans="1:17" x14ac:dyDescent="0.2">
      <c r="A5314" s="139" t="s">
        <v>10614</v>
      </c>
      <c r="B5314" s="140" t="s">
        <v>20609</v>
      </c>
      <c r="C5314" s="141">
        <v>82982</v>
      </c>
      <c r="D5314" s="141">
        <v>1184</v>
      </c>
      <c r="E5314" s="142">
        <v>666182.03</v>
      </c>
      <c r="F5314" s="142">
        <v>20410.27</v>
      </c>
      <c r="G5314" s="142">
        <v>20872.72</v>
      </c>
      <c r="H5314" s="142">
        <v>21692.78</v>
      </c>
      <c r="I5314" s="142">
        <v>62975.77</v>
      </c>
      <c r="Q5314" s="30">
        <f t="shared" si="82"/>
        <v>62975.77</v>
      </c>
    </row>
    <row r="5315" spans="1:17" x14ac:dyDescent="0.2">
      <c r="A5315" s="139" t="s">
        <v>10616</v>
      </c>
      <c r="B5315" s="140" t="s">
        <v>20610</v>
      </c>
      <c r="C5315" s="141">
        <v>1897</v>
      </c>
      <c r="D5315" s="141">
        <v>43</v>
      </c>
      <c r="E5315" s="142">
        <v>7632.44</v>
      </c>
      <c r="F5315" s="142">
        <v>466.58</v>
      </c>
      <c r="G5315" s="142">
        <v>758.05</v>
      </c>
      <c r="H5315" s="142">
        <v>248.54</v>
      </c>
      <c r="I5315" s="142">
        <v>1473.17</v>
      </c>
      <c r="Q5315" s="30">
        <f t="shared" si="82"/>
        <v>1473.17</v>
      </c>
    </row>
    <row r="5316" spans="1:17" x14ac:dyDescent="0.2">
      <c r="A5316" s="139" t="s">
        <v>10618</v>
      </c>
      <c r="B5316" s="140" t="s">
        <v>20611</v>
      </c>
      <c r="C5316" s="141">
        <v>7199</v>
      </c>
      <c r="D5316" s="141">
        <v>154</v>
      </c>
      <c r="E5316" s="142">
        <v>76932.009999999995</v>
      </c>
      <c r="F5316" s="142">
        <v>1770.66</v>
      </c>
      <c r="G5316" s="142">
        <v>2714.86</v>
      </c>
      <c r="H5316" s="142">
        <v>2505.13</v>
      </c>
      <c r="I5316" s="142">
        <v>6990.65</v>
      </c>
      <c r="Q5316" s="30">
        <f t="shared" si="82"/>
        <v>6990.65</v>
      </c>
    </row>
    <row r="5317" spans="1:17" x14ac:dyDescent="0.2">
      <c r="A5317" s="139" t="s">
        <v>10620</v>
      </c>
      <c r="B5317" s="140" t="s">
        <v>20612</v>
      </c>
      <c r="C5317" s="141">
        <v>5885</v>
      </c>
      <c r="D5317" s="141">
        <v>94</v>
      </c>
      <c r="E5317" s="142">
        <v>33168.379999999997</v>
      </c>
      <c r="F5317" s="142">
        <v>1447.47</v>
      </c>
      <c r="G5317" s="142">
        <v>1657.13</v>
      </c>
      <c r="H5317" s="142">
        <v>1080.06</v>
      </c>
      <c r="I5317" s="142">
        <v>4184.66</v>
      </c>
      <c r="Q5317" s="30">
        <f t="shared" si="82"/>
        <v>4184.66</v>
      </c>
    </row>
    <row r="5318" spans="1:17" x14ac:dyDescent="0.2">
      <c r="A5318" s="139" t="s">
        <v>10622</v>
      </c>
      <c r="B5318" s="140" t="s">
        <v>20613</v>
      </c>
      <c r="C5318" s="141">
        <v>4753</v>
      </c>
      <c r="D5318" s="141">
        <v>41</v>
      </c>
      <c r="E5318" s="142">
        <v>12898.92</v>
      </c>
      <c r="F5318" s="142">
        <v>1169.05</v>
      </c>
      <c r="G5318" s="142">
        <v>722.79</v>
      </c>
      <c r="H5318" s="142">
        <v>420.02</v>
      </c>
      <c r="I5318" s="142">
        <v>2311.86</v>
      </c>
      <c r="Q5318" s="30">
        <f t="shared" si="82"/>
        <v>2311.86</v>
      </c>
    </row>
    <row r="5319" spans="1:17" x14ac:dyDescent="0.2">
      <c r="A5319" s="139" t="s">
        <v>10624</v>
      </c>
      <c r="B5319" s="140" t="s">
        <v>20614</v>
      </c>
      <c r="C5319" s="141">
        <v>28485</v>
      </c>
      <c r="D5319" s="141">
        <v>253</v>
      </c>
      <c r="E5319" s="142">
        <v>172345.34</v>
      </c>
      <c r="F5319" s="142">
        <v>7006.18</v>
      </c>
      <c r="G5319" s="142">
        <v>4460.1400000000003</v>
      </c>
      <c r="H5319" s="142">
        <v>5612.06</v>
      </c>
      <c r="I5319" s="142">
        <v>17078.38</v>
      </c>
      <c r="Q5319" s="30">
        <f t="shared" si="82"/>
        <v>17078.38</v>
      </c>
    </row>
    <row r="5320" spans="1:17" x14ac:dyDescent="0.2">
      <c r="A5320" s="139" t="s">
        <v>10626</v>
      </c>
      <c r="B5320" s="140" t="s">
        <v>20615</v>
      </c>
      <c r="C5320" s="141">
        <v>2849</v>
      </c>
      <c r="D5320" s="141">
        <v>32</v>
      </c>
      <c r="E5320" s="142">
        <v>6750.55</v>
      </c>
      <c r="F5320" s="142">
        <v>700.74</v>
      </c>
      <c r="G5320" s="142">
        <v>564.13</v>
      </c>
      <c r="H5320" s="142">
        <v>219.82</v>
      </c>
      <c r="I5320" s="142">
        <v>1484.69</v>
      </c>
      <c r="Q5320" s="30">
        <f t="shared" si="82"/>
        <v>1484.69</v>
      </c>
    </row>
    <row r="5321" spans="1:17" x14ac:dyDescent="0.2">
      <c r="A5321" s="139" t="s">
        <v>10628</v>
      </c>
      <c r="B5321" s="140" t="s">
        <v>20616</v>
      </c>
      <c r="C5321" s="141">
        <v>4329</v>
      </c>
      <c r="D5321" s="141">
        <v>48</v>
      </c>
      <c r="E5321" s="142">
        <v>11355.8</v>
      </c>
      <c r="F5321" s="142">
        <v>1064.76</v>
      </c>
      <c r="G5321" s="142">
        <v>846.19</v>
      </c>
      <c r="H5321" s="142">
        <v>369.78</v>
      </c>
      <c r="I5321" s="142">
        <v>2280.73</v>
      </c>
      <c r="Q5321" s="30">
        <f t="shared" si="82"/>
        <v>2280.73</v>
      </c>
    </row>
    <row r="5322" spans="1:17" x14ac:dyDescent="0.2">
      <c r="A5322" s="139" t="s">
        <v>10630</v>
      </c>
      <c r="B5322" s="140" t="s">
        <v>20617</v>
      </c>
      <c r="C5322" s="141">
        <v>1800</v>
      </c>
      <c r="D5322" s="141">
        <v>42</v>
      </c>
      <c r="E5322" s="142">
        <v>18094.009999999998</v>
      </c>
      <c r="F5322" s="142">
        <v>442.73</v>
      </c>
      <c r="G5322" s="142">
        <v>740.42</v>
      </c>
      <c r="H5322" s="142">
        <v>589.19000000000005</v>
      </c>
      <c r="I5322" s="142">
        <v>1772.34</v>
      </c>
      <c r="Q5322" s="30">
        <f t="shared" si="82"/>
        <v>1772.34</v>
      </c>
    </row>
    <row r="5323" spans="1:17" x14ac:dyDescent="0.2">
      <c r="A5323" s="139" t="s">
        <v>10632</v>
      </c>
      <c r="B5323" s="140" t="s">
        <v>20618</v>
      </c>
      <c r="C5323" s="141">
        <v>4920</v>
      </c>
      <c r="D5323" s="141">
        <v>18</v>
      </c>
      <c r="E5323" s="142">
        <v>3397.77</v>
      </c>
      <c r="F5323" s="142">
        <v>1210.1300000000001</v>
      </c>
      <c r="G5323" s="142">
        <v>317.32</v>
      </c>
      <c r="H5323" s="142">
        <v>110.64</v>
      </c>
      <c r="I5323" s="142">
        <v>1638.09</v>
      </c>
      <c r="Q5323" s="30">
        <f t="shared" si="82"/>
        <v>1638.09</v>
      </c>
    </row>
    <row r="5324" spans="1:17" x14ac:dyDescent="0.2">
      <c r="A5324" s="139" t="s">
        <v>10634</v>
      </c>
      <c r="B5324" s="140" t="s">
        <v>20619</v>
      </c>
      <c r="C5324" s="141">
        <v>1830</v>
      </c>
      <c r="D5324" s="141">
        <v>13</v>
      </c>
      <c r="E5324" s="142">
        <v>2941.58</v>
      </c>
      <c r="F5324" s="142">
        <v>450.1</v>
      </c>
      <c r="G5324" s="142">
        <v>229.18</v>
      </c>
      <c r="H5324" s="142">
        <v>95.78</v>
      </c>
      <c r="I5324" s="142">
        <v>775.06</v>
      </c>
      <c r="Q5324" s="30">
        <f t="shared" si="82"/>
        <v>775.06</v>
      </c>
    </row>
    <row r="5325" spans="1:17" x14ac:dyDescent="0.2">
      <c r="A5325" s="139" t="s">
        <v>10636</v>
      </c>
      <c r="B5325" s="140" t="s">
        <v>20620</v>
      </c>
      <c r="C5325" s="141">
        <v>52447</v>
      </c>
      <c r="D5325" s="141">
        <v>610</v>
      </c>
      <c r="E5325" s="142">
        <v>633095.27</v>
      </c>
      <c r="F5325" s="142">
        <v>12899.87</v>
      </c>
      <c r="G5325" s="142">
        <v>10753.68</v>
      </c>
      <c r="H5325" s="142">
        <v>20615.38</v>
      </c>
      <c r="I5325" s="142">
        <v>44268.93</v>
      </c>
      <c r="Q5325" s="30">
        <f t="shared" si="82"/>
        <v>44268.93</v>
      </c>
    </row>
    <row r="5326" spans="1:17" x14ac:dyDescent="0.2">
      <c r="A5326" s="139" t="s">
        <v>10638</v>
      </c>
      <c r="B5326" s="140" t="s">
        <v>20621</v>
      </c>
      <c r="C5326" s="141">
        <v>5561</v>
      </c>
      <c r="D5326" s="141">
        <v>34</v>
      </c>
      <c r="E5326" s="142">
        <v>5891.85</v>
      </c>
      <c r="F5326" s="142">
        <v>1367.78</v>
      </c>
      <c r="G5326" s="142">
        <v>599.38</v>
      </c>
      <c r="H5326" s="142">
        <v>191.86</v>
      </c>
      <c r="I5326" s="142">
        <v>2159.02</v>
      </c>
      <c r="Q5326" s="30">
        <f t="shared" si="82"/>
        <v>2159.02</v>
      </c>
    </row>
    <row r="5327" spans="1:17" x14ac:dyDescent="0.2">
      <c r="A5327" s="139" t="s">
        <v>10640</v>
      </c>
      <c r="B5327" s="140" t="s">
        <v>20622</v>
      </c>
      <c r="C5327" s="141">
        <v>21711</v>
      </c>
      <c r="D5327" s="141">
        <v>210</v>
      </c>
      <c r="E5327" s="142">
        <v>122205.36</v>
      </c>
      <c r="F5327" s="142">
        <v>5340.04</v>
      </c>
      <c r="G5327" s="142">
        <v>3702.09</v>
      </c>
      <c r="H5327" s="142">
        <v>3979.35</v>
      </c>
      <c r="I5327" s="142">
        <v>13021.48</v>
      </c>
      <c r="Q5327" s="30">
        <f t="shared" ref="Q5327:Q5390" si="83">I5327+P5327</f>
        <v>13021.48</v>
      </c>
    </row>
    <row r="5328" spans="1:17" x14ac:dyDescent="0.2">
      <c r="A5328" s="139" t="s">
        <v>10642</v>
      </c>
      <c r="B5328" s="140" t="s">
        <v>20623</v>
      </c>
      <c r="C5328" s="141">
        <v>21224</v>
      </c>
      <c r="D5328" s="141">
        <v>278</v>
      </c>
      <c r="E5328" s="142">
        <v>107039.63</v>
      </c>
      <c r="F5328" s="142">
        <v>5220.26</v>
      </c>
      <c r="G5328" s="142">
        <v>4900.8599999999997</v>
      </c>
      <c r="H5328" s="142">
        <v>3485.51</v>
      </c>
      <c r="I5328" s="142">
        <v>13606.63</v>
      </c>
      <c r="Q5328" s="30">
        <f t="shared" si="83"/>
        <v>13606.63</v>
      </c>
    </row>
    <row r="5329" spans="1:17" x14ac:dyDescent="0.2">
      <c r="A5329" s="139" t="s">
        <v>10644</v>
      </c>
      <c r="B5329" s="140" t="s">
        <v>20624</v>
      </c>
      <c r="C5329" s="141">
        <v>1795</v>
      </c>
      <c r="D5329" s="141">
        <v>30</v>
      </c>
      <c r="E5329" s="142">
        <v>5042.43</v>
      </c>
      <c r="F5329" s="142">
        <v>441.5</v>
      </c>
      <c r="G5329" s="142">
        <v>528.87</v>
      </c>
      <c r="H5329" s="142">
        <v>164.19</v>
      </c>
      <c r="I5329" s="142">
        <v>1134.56</v>
      </c>
      <c r="Q5329" s="30">
        <f t="shared" si="83"/>
        <v>1134.56</v>
      </c>
    </row>
    <row r="5330" spans="1:17" x14ac:dyDescent="0.2">
      <c r="A5330" s="139" t="s">
        <v>10646</v>
      </c>
      <c r="B5330" s="140" t="s">
        <v>20625</v>
      </c>
      <c r="C5330" s="141">
        <v>23496</v>
      </c>
      <c r="D5330" s="141">
        <v>212</v>
      </c>
      <c r="E5330" s="142">
        <v>63333.08</v>
      </c>
      <c r="F5330" s="142">
        <v>5779.08</v>
      </c>
      <c r="G5330" s="142">
        <v>3737.34</v>
      </c>
      <c r="H5330" s="142">
        <v>2062.3000000000002</v>
      </c>
      <c r="I5330" s="142">
        <v>11578.72</v>
      </c>
      <c r="Q5330" s="30">
        <f t="shared" si="83"/>
        <v>11578.72</v>
      </c>
    </row>
    <row r="5331" spans="1:17" x14ac:dyDescent="0.2">
      <c r="A5331" s="139" t="s">
        <v>10648</v>
      </c>
      <c r="B5331" s="140" t="s">
        <v>20626</v>
      </c>
      <c r="C5331" s="141">
        <v>157815</v>
      </c>
      <c r="D5331" s="141">
        <v>1804</v>
      </c>
      <c r="E5331" s="142">
        <v>1018940.35</v>
      </c>
      <c r="F5331" s="142">
        <v>38816.21</v>
      </c>
      <c r="G5331" s="142">
        <v>31802.7</v>
      </c>
      <c r="H5331" s="142">
        <v>33179.58</v>
      </c>
      <c r="I5331" s="142">
        <v>103798.49</v>
      </c>
      <c r="Q5331" s="30">
        <f t="shared" si="83"/>
        <v>103798.49</v>
      </c>
    </row>
    <row r="5332" spans="1:17" x14ac:dyDescent="0.2">
      <c r="A5332" s="139" t="s">
        <v>10650</v>
      </c>
      <c r="B5332" s="140" t="s">
        <v>20627</v>
      </c>
      <c r="C5332" s="141">
        <v>20551</v>
      </c>
      <c r="D5332" s="141">
        <v>287</v>
      </c>
      <c r="E5332" s="142">
        <v>75791.789999999994</v>
      </c>
      <c r="F5332" s="142">
        <v>5054.7299999999996</v>
      </c>
      <c r="G5332" s="142">
        <v>5059.5200000000004</v>
      </c>
      <c r="H5332" s="142">
        <v>2467.9899999999998</v>
      </c>
      <c r="I5332" s="142">
        <v>12582.24</v>
      </c>
      <c r="Q5332" s="30">
        <f t="shared" si="83"/>
        <v>12582.24</v>
      </c>
    </row>
    <row r="5333" spans="1:17" x14ac:dyDescent="0.2">
      <c r="A5333" s="139" t="s">
        <v>10652</v>
      </c>
      <c r="B5333" s="140" t="s">
        <v>20628</v>
      </c>
      <c r="C5333" s="141">
        <v>9054</v>
      </c>
      <c r="D5333" s="141">
        <v>66</v>
      </c>
      <c r="E5333" s="142">
        <v>16573.22</v>
      </c>
      <c r="F5333" s="142">
        <v>2226.92</v>
      </c>
      <c r="G5333" s="142">
        <v>1163.51</v>
      </c>
      <c r="H5333" s="142">
        <v>539.66999999999996</v>
      </c>
      <c r="I5333" s="142">
        <v>3930.1</v>
      </c>
      <c r="Q5333" s="30">
        <f t="shared" si="83"/>
        <v>3930.1</v>
      </c>
    </row>
    <row r="5334" spans="1:17" x14ac:dyDescent="0.2">
      <c r="A5334" s="139" t="s">
        <v>10654</v>
      </c>
      <c r="B5334" s="140" t="s">
        <v>20629</v>
      </c>
      <c r="C5334" s="141">
        <v>42434</v>
      </c>
      <c r="D5334" s="141">
        <v>557</v>
      </c>
      <c r="E5334" s="142">
        <v>231349.56</v>
      </c>
      <c r="F5334" s="142">
        <v>10437.07</v>
      </c>
      <c r="G5334" s="142">
        <v>9819.34</v>
      </c>
      <c r="H5334" s="142">
        <v>7533.4</v>
      </c>
      <c r="I5334" s="142">
        <v>27789.81</v>
      </c>
      <c r="Q5334" s="30">
        <f t="shared" si="83"/>
        <v>27789.81</v>
      </c>
    </row>
    <row r="5335" spans="1:17" x14ac:dyDescent="0.2">
      <c r="A5335" s="139" t="s">
        <v>10656</v>
      </c>
      <c r="B5335" s="140" t="s">
        <v>20630</v>
      </c>
      <c r="C5335" s="141">
        <v>7901</v>
      </c>
      <c r="D5335" s="141">
        <v>85</v>
      </c>
      <c r="E5335" s="142">
        <v>25127.29</v>
      </c>
      <c r="F5335" s="142">
        <v>1943.33</v>
      </c>
      <c r="G5335" s="142">
        <v>1498.46</v>
      </c>
      <c r="H5335" s="142">
        <v>818.22</v>
      </c>
      <c r="I5335" s="142">
        <v>4260.01</v>
      </c>
      <c r="Q5335" s="30">
        <f t="shared" si="83"/>
        <v>4260.01</v>
      </c>
    </row>
    <row r="5336" spans="1:17" x14ac:dyDescent="0.2">
      <c r="A5336" s="139" t="s">
        <v>10658</v>
      </c>
      <c r="B5336" s="140" t="s">
        <v>20631</v>
      </c>
      <c r="C5336" s="141">
        <v>30349</v>
      </c>
      <c r="D5336" s="141">
        <v>524</v>
      </c>
      <c r="E5336" s="142">
        <v>296625.68</v>
      </c>
      <c r="F5336" s="142">
        <v>7464.65</v>
      </c>
      <c r="G5336" s="142">
        <v>9237.59</v>
      </c>
      <c r="H5336" s="142">
        <v>9658.98</v>
      </c>
      <c r="I5336" s="142">
        <v>26361.22</v>
      </c>
      <c r="Q5336" s="30">
        <f t="shared" si="83"/>
        <v>26361.22</v>
      </c>
    </row>
    <row r="5337" spans="1:17" x14ac:dyDescent="0.2">
      <c r="A5337" s="139" t="s">
        <v>10660</v>
      </c>
      <c r="B5337" s="140" t="s">
        <v>20632</v>
      </c>
      <c r="C5337" s="141">
        <v>2293</v>
      </c>
      <c r="D5337" s="141">
        <v>24</v>
      </c>
      <c r="E5337" s="142">
        <v>4286.2700000000004</v>
      </c>
      <c r="F5337" s="142">
        <v>563.98</v>
      </c>
      <c r="G5337" s="142">
        <v>423.1</v>
      </c>
      <c r="H5337" s="142">
        <v>139.58000000000001</v>
      </c>
      <c r="I5337" s="142">
        <v>1126.6600000000001</v>
      </c>
      <c r="Q5337" s="30">
        <f t="shared" si="83"/>
        <v>1126.6600000000001</v>
      </c>
    </row>
    <row r="5338" spans="1:17" x14ac:dyDescent="0.2">
      <c r="A5338" s="139" t="s">
        <v>10662</v>
      </c>
      <c r="B5338" s="140" t="s">
        <v>20633</v>
      </c>
      <c r="C5338" s="141">
        <v>2547</v>
      </c>
      <c r="D5338" s="141">
        <v>38</v>
      </c>
      <c r="E5338" s="142">
        <v>7626.08</v>
      </c>
      <c r="F5338" s="142">
        <v>626.46</v>
      </c>
      <c r="G5338" s="142">
        <v>669.9</v>
      </c>
      <c r="H5338" s="142">
        <v>248.33</v>
      </c>
      <c r="I5338" s="142">
        <v>1544.69</v>
      </c>
      <c r="Q5338" s="30">
        <f t="shared" si="83"/>
        <v>1544.69</v>
      </c>
    </row>
    <row r="5339" spans="1:17" x14ac:dyDescent="0.2">
      <c r="A5339" s="139" t="s">
        <v>10664</v>
      </c>
      <c r="B5339" s="140" t="s">
        <v>20634</v>
      </c>
      <c r="C5339" s="141">
        <v>37076</v>
      </c>
      <c r="D5339" s="141">
        <v>270</v>
      </c>
      <c r="E5339" s="142">
        <v>97992.27</v>
      </c>
      <c r="F5339" s="142">
        <v>9119.2199999999993</v>
      </c>
      <c r="G5339" s="142">
        <v>4759.82</v>
      </c>
      <c r="H5339" s="142">
        <v>3190.9</v>
      </c>
      <c r="I5339" s="142">
        <v>17069.939999999999</v>
      </c>
      <c r="Q5339" s="30">
        <f t="shared" si="83"/>
        <v>17069.939999999999</v>
      </c>
    </row>
    <row r="5340" spans="1:17" x14ac:dyDescent="0.2">
      <c r="A5340" s="139" t="s">
        <v>10666</v>
      </c>
      <c r="B5340" s="140" t="s">
        <v>20635</v>
      </c>
      <c r="C5340" s="141">
        <v>17750</v>
      </c>
      <c r="D5340" s="141">
        <v>333</v>
      </c>
      <c r="E5340" s="142">
        <v>123454</v>
      </c>
      <c r="F5340" s="142">
        <v>4365.79</v>
      </c>
      <c r="G5340" s="142">
        <v>5870.46</v>
      </c>
      <c r="H5340" s="142">
        <v>4020.02</v>
      </c>
      <c r="I5340" s="142">
        <v>14256.27</v>
      </c>
      <c r="Q5340" s="30">
        <f t="shared" si="83"/>
        <v>14256.27</v>
      </c>
    </row>
    <row r="5341" spans="1:17" x14ac:dyDescent="0.2">
      <c r="A5341" s="139" t="s">
        <v>10668</v>
      </c>
      <c r="B5341" s="140" t="s">
        <v>20636</v>
      </c>
      <c r="C5341" s="141">
        <v>4170</v>
      </c>
      <c r="D5341" s="141">
        <v>52</v>
      </c>
      <c r="E5341" s="142">
        <v>9115.27</v>
      </c>
      <c r="F5341" s="142">
        <v>1025.6600000000001</v>
      </c>
      <c r="G5341" s="142">
        <v>916.7</v>
      </c>
      <c r="H5341" s="142">
        <v>296.82</v>
      </c>
      <c r="I5341" s="142">
        <v>2239.1799999999998</v>
      </c>
      <c r="Q5341" s="30">
        <f t="shared" si="83"/>
        <v>2239.1799999999998</v>
      </c>
    </row>
    <row r="5342" spans="1:17" x14ac:dyDescent="0.2">
      <c r="A5342" s="139" t="s">
        <v>10670</v>
      </c>
      <c r="B5342" s="140" t="s">
        <v>20637</v>
      </c>
      <c r="C5342" s="141">
        <v>4864</v>
      </c>
      <c r="D5342" s="141">
        <v>28</v>
      </c>
      <c r="E5342" s="142">
        <v>5629.54</v>
      </c>
      <c r="F5342" s="142">
        <v>1196.3499999999999</v>
      </c>
      <c r="G5342" s="142">
        <v>493.61</v>
      </c>
      <c r="H5342" s="142">
        <v>183.31</v>
      </c>
      <c r="I5342" s="142">
        <v>1873.27</v>
      </c>
      <c r="Q5342" s="30">
        <f t="shared" si="83"/>
        <v>1873.27</v>
      </c>
    </row>
    <row r="5343" spans="1:17" x14ac:dyDescent="0.2">
      <c r="A5343" s="139" t="s">
        <v>10672</v>
      </c>
      <c r="B5343" s="140" t="s">
        <v>20638</v>
      </c>
      <c r="C5343" s="141">
        <v>21915</v>
      </c>
      <c r="D5343" s="141">
        <v>600</v>
      </c>
      <c r="E5343" s="142">
        <v>267697.02</v>
      </c>
      <c r="F5343" s="142">
        <v>5390.22</v>
      </c>
      <c r="G5343" s="142">
        <v>10577.39</v>
      </c>
      <c r="H5343" s="142">
        <v>8716.98</v>
      </c>
      <c r="I5343" s="142">
        <v>24684.59</v>
      </c>
      <c r="Q5343" s="30">
        <f t="shared" si="83"/>
        <v>24684.59</v>
      </c>
    </row>
    <row r="5344" spans="1:17" x14ac:dyDescent="0.2">
      <c r="A5344" s="139" t="s">
        <v>10674</v>
      </c>
      <c r="B5344" s="140" t="s">
        <v>20639</v>
      </c>
      <c r="C5344" s="141">
        <v>9342</v>
      </c>
      <c r="D5344" s="141">
        <v>160</v>
      </c>
      <c r="E5344" s="142">
        <v>51920.72</v>
      </c>
      <c r="F5344" s="142">
        <v>2297.7600000000002</v>
      </c>
      <c r="G5344" s="142">
        <v>2820.64</v>
      </c>
      <c r="H5344" s="142">
        <v>1690.69</v>
      </c>
      <c r="I5344" s="142">
        <v>6809.09</v>
      </c>
      <c r="Q5344" s="30">
        <f t="shared" si="83"/>
        <v>6809.09</v>
      </c>
    </row>
    <row r="5345" spans="1:17" x14ac:dyDescent="0.2">
      <c r="A5345" s="139" t="s">
        <v>10676</v>
      </c>
      <c r="B5345" s="140" t="s">
        <v>20640</v>
      </c>
      <c r="C5345" s="141">
        <v>15361</v>
      </c>
      <c r="D5345" s="141">
        <v>227</v>
      </c>
      <c r="E5345" s="142">
        <v>52652.29</v>
      </c>
      <c r="F5345" s="142">
        <v>3778.19</v>
      </c>
      <c r="G5345" s="142">
        <v>4001.78</v>
      </c>
      <c r="H5345" s="142">
        <v>1714.5</v>
      </c>
      <c r="I5345" s="142">
        <v>9494.4699999999993</v>
      </c>
      <c r="Q5345" s="30">
        <f t="shared" si="83"/>
        <v>9494.4699999999993</v>
      </c>
    </row>
    <row r="5346" spans="1:17" x14ac:dyDescent="0.2">
      <c r="A5346" s="139" t="s">
        <v>10678</v>
      </c>
      <c r="B5346" s="140" t="s">
        <v>20641</v>
      </c>
      <c r="C5346" s="141">
        <v>208688</v>
      </c>
      <c r="D5346" s="141">
        <v>3484</v>
      </c>
      <c r="E5346" s="142">
        <v>2054119.34</v>
      </c>
      <c r="F5346" s="142">
        <v>51328.94</v>
      </c>
      <c r="G5346" s="142">
        <v>61419.39</v>
      </c>
      <c r="H5346" s="142">
        <v>66887.95</v>
      </c>
      <c r="I5346" s="142">
        <v>179636.28</v>
      </c>
      <c r="Q5346" s="30">
        <f t="shared" si="83"/>
        <v>179636.28</v>
      </c>
    </row>
    <row r="5347" spans="1:17" x14ac:dyDescent="0.2">
      <c r="A5347" s="139" t="s">
        <v>10680</v>
      </c>
      <c r="B5347" s="140" t="s">
        <v>20642</v>
      </c>
      <c r="C5347" s="141">
        <v>15114</v>
      </c>
      <c r="D5347" s="141">
        <v>125</v>
      </c>
      <c r="E5347" s="142">
        <v>34715.72</v>
      </c>
      <c r="F5347" s="142">
        <v>3717.44</v>
      </c>
      <c r="G5347" s="142">
        <v>2203.62</v>
      </c>
      <c r="H5347" s="142">
        <v>1130.44</v>
      </c>
      <c r="I5347" s="142">
        <v>7051.5</v>
      </c>
      <c r="Q5347" s="30">
        <f t="shared" si="83"/>
        <v>7051.5</v>
      </c>
    </row>
    <row r="5348" spans="1:17" x14ac:dyDescent="0.2">
      <c r="A5348" s="139" t="s">
        <v>10682</v>
      </c>
      <c r="B5348" s="140" t="s">
        <v>20643</v>
      </c>
      <c r="C5348" s="141">
        <v>11162</v>
      </c>
      <c r="D5348" s="141">
        <v>135</v>
      </c>
      <c r="E5348" s="142">
        <v>76227.199999999997</v>
      </c>
      <c r="F5348" s="142">
        <v>2745.41</v>
      </c>
      <c r="G5348" s="142">
        <v>2379.91</v>
      </c>
      <c r="H5348" s="142">
        <v>2482.1799999999998</v>
      </c>
      <c r="I5348" s="142">
        <v>7607.5</v>
      </c>
      <c r="Q5348" s="30">
        <f t="shared" si="83"/>
        <v>7607.5</v>
      </c>
    </row>
    <row r="5349" spans="1:17" x14ac:dyDescent="0.2">
      <c r="A5349" s="139" t="s">
        <v>10684</v>
      </c>
      <c r="B5349" s="140" t="s">
        <v>20644</v>
      </c>
      <c r="C5349" s="141">
        <v>9005</v>
      </c>
      <c r="D5349" s="141">
        <v>75</v>
      </c>
      <c r="E5349" s="142">
        <v>16677.73</v>
      </c>
      <c r="F5349" s="142">
        <v>2214.87</v>
      </c>
      <c r="G5349" s="142">
        <v>1322.18</v>
      </c>
      <c r="H5349" s="142">
        <v>543.07000000000005</v>
      </c>
      <c r="I5349" s="142">
        <v>4080.12</v>
      </c>
      <c r="Q5349" s="30">
        <f t="shared" si="83"/>
        <v>4080.12</v>
      </c>
    </row>
    <row r="5350" spans="1:17" x14ac:dyDescent="0.2">
      <c r="A5350" s="139" t="s">
        <v>10686</v>
      </c>
      <c r="B5350" s="140" t="s">
        <v>20645</v>
      </c>
      <c r="C5350" s="141">
        <v>4644</v>
      </c>
      <c r="D5350" s="141">
        <v>26</v>
      </c>
      <c r="E5350" s="142">
        <v>10094.74</v>
      </c>
      <c r="F5350" s="142">
        <v>1142.24</v>
      </c>
      <c r="G5350" s="142">
        <v>458.35</v>
      </c>
      <c r="H5350" s="142">
        <v>328.71</v>
      </c>
      <c r="I5350" s="142">
        <v>1929.3</v>
      </c>
      <c r="Q5350" s="30">
        <f t="shared" si="83"/>
        <v>1929.3</v>
      </c>
    </row>
    <row r="5351" spans="1:17" x14ac:dyDescent="0.2">
      <c r="A5351" s="139" t="s">
        <v>10688</v>
      </c>
      <c r="B5351" s="140" t="s">
        <v>20646</v>
      </c>
      <c r="C5351" s="141">
        <v>24592</v>
      </c>
      <c r="D5351" s="141">
        <v>244</v>
      </c>
      <c r="E5351" s="142">
        <v>103031.09</v>
      </c>
      <c r="F5351" s="142">
        <v>6048.66</v>
      </c>
      <c r="G5351" s="142">
        <v>4301.47</v>
      </c>
      <c r="H5351" s="142">
        <v>3354.98</v>
      </c>
      <c r="I5351" s="142">
        <v>13705.11</v>
      </c>
      <c r="Q5351" s="30">
        <f t="shared" si="83"/>
        <v>13705.11</v>
      </c>
    </row>
    <row r="5352" spans="1:17" x14ac:dyDescent="0.2">
      <c r="A5352" s="139" t="s">
        <v>10690</v>
      </c>
      <c r="B5352" s="140" t="s">
        <v>20647</v>
      </c>
      <c r="C5352" s="141">
        <v>2813</v>
      </c>
      <c r="D5352" s="141">
        <v>16</v>
      </c>
      <c r="E5352" s="142">
        <v>5134.43</v>
      </c>
      <c r="F5352" s="142">
        <v>691.89</v>
      </c>
      <c r="G5352" s="142">
        <v>282.06</v>
      </c>
      <c r="H5352" s="142">
        <v>167.19</v>
      </c>
      <c r="I5352" s="142">
        <v>1141.1400000000001</v>
      </c>
      <c r="Q5352" s="30">
        <f t="shared" si="83"/>
        <v>1141.1400000000001</v>
      </c>
    </row>
    <row r="5353" spans="1:17" x14ac:dyDescent="0.2">
      <c r="A5353" s="139" t="s">
        <v>10692</v>
      </c>
      <c r="B5353" s="140" t="s">
        <v>20648</v>
      </c>
      <c r="C5353" s="141">
        <v>4502</v>
      </c>
      <c r="D5353" s="141">
        <v>40</v>
      </c>
      <c r="E5353" s="142">
        <v>9251.7099999999991</v>
      </c>
      <c r="F5353" s="142">
        <v>1107.31</v>
      </c>
      <c r="G5353" s="142">
        <v>705.16</v>
      </c>
      <c r="H5353" s="142">
        <v>301.26</v>
      </c>
      <c r="I5353" s="142">
        <v>2113.73</v>
      </c>
      <c r="Q5353" s="30">
        <f t="shared" si="83"/>
        <v>2113.73</v>
      </c>
    </row>
    <row r="5354" spans="1:17" x14ac:dyDescent="0.2">
      <c r="A5354" s="139" t="s">
        <v>10694</v>
      </c>
      <c r="B5354" s="140" t="s">
        <v>20649</v>
      </c>
      <c r="C5354" s="141">
        <v>11359</v>
      </c>
      <c r="D5354" s="141">
        <v>76</v>
      </c>
      <c r="E5354" s="142">
        <v>16717</v>
      </c>
      <c r="F5354" s="142">
        <v>2793.86</v>
      </c>
      <c r="G5354" s="142">
        <v>1339.8</v>
      </c>
      <c r="H5354" s="142">
        <v>544.35</v>
      </c>
      <c r="I5354" s="142">
        <v>4678.01</v>
      </c>
      <c r="Q5354" s="30">
        <f t="shared" si="83"/>
        <v>4678.01</v>
      </c>
    </row>
    <row r="5355" spans="1:17" x14ac:dyDescent="0.2">
      <c r="A5355" s="139" t="s">
        <v>10696</v>
      </c>
      <c r="B5355" s="140" t="s">
        <v>20650</v>
      </c>
      <c r="C5355" s="141">
        <v>2598</v>
      </c>
      <c r="D5355" s="141">
        <v>30</v>
      </c>
      <c r="E5355" s="142">
        <v>5982.85</v>
      </c>
      <c r="F5355" s="142">
        <v>639.01</v>
      </c>
      <c r="G5355" s="142">
        <v>528.87</v>
      </c>
      <c r="H5355" s="142">
        <v>194.82</v>
      </c>
      <c r="I5355" s="142">
        <v>1362.7</v>
      </c>
      <c r="Q5355" s="30">
        <f t="shared" si="83"/>
        <v>1362.7</v>
      </c>
    </row>
    <row r="5356" spans="1:17" x14ac:dyDescent="0.2">
      <c r="A5356" s="139" t="s">
        <v>10698</v>
      </c>
      <c r="B5356" s="140" t="s">
        <v>20651</v>
      </c>
      <c r="C5356" s="141">
        <v>5123</v>
      </c>
      <c r="D5356" s="141">
        <v>97</v>
      </c>
      <c r="E5356" s="142">
        <v>29165.82</v>
      </c>
      <c r="F5356" s="142">
        <v>1260.06</v>
      </c>
      <c r="G5356" s="142">
        <v>1710.01</v>
      </c>
      <c r="H5356" s="142">
        <v>949.72</v>
      </c>
      <c r="I5356" s="142">
        <v>3919.79</v>
      </c>
      <c r="Q5356" s="30">
        <f t="shared" si="83"/>
        <v>3919.79</v>
      </c>
    </row>
    <row r="5357" spans="1:17" x14ac:dyDescent="0.2">
      <c r="A5357" s="139" t="s">
        <v>10700</v>
      </c>
      <c r="B5357" s="140" t="s">
        <v>20652</v>
      </c>
      <c r="C5357" s="141">
        <v>4674</v>
      </c>
      <c r="D5357" s="141">
        <v>33</v>
      </c>
      <c r="E5357" s="142">
        <v>7155.61</v>
      </c>
      <c r="F5357" s="142">
        <v>1149.6199999999999</v>
      </c>
      <c r="G5357" s="142">
        <v>581.76</v>
      </c>
      <c r="H5357" s="142">
        <v>233.01</v>
      </c>
      <c r="I5357" s="142">
        <v>1964.39</v>
      </c>
      <c r="Q5357" s="30">
        <f t="shared" si="83"/>
        <v>1964.39</v>
      </c>
    </row>
    <row r="5358" spans="1:17" x14ac:dyDescent="0.2">
      <c r="A5358" s="139" t="s">
        <v>10702</v>
      </c>
      <c r="B5358" s="140" t="s">
        <v>20653</v>
      </c>
      <c r="C5358" s="141">
        <v>2873</v>
      </c>
      <c r="D5358" s="141">
        <v>15</v>
      </c>
      <c r="E5358" s="142">
        <v>2456.15</v>
      </c>
      <c r="F5358" s="142">
        <v>706.64</v>
      </c>
      <c r="G5358" s="142">
        <v>264.43</v>
      </c>
      <c r="H5358" s="142">
        <v>79.98</v>
      </c>
      <c r="I5358" s="142">
        <v>1051.05</v>
      </c>
      <c r="Q5358" s="30">
        <f t="shared" si="83"/>
        <v>1051.05</v>
      </c>
    </row>
    <row r="5359" spans="1:17" x14ac:dyDescent="0.2">
      <c r="A5359" s="139" t="s">
        <v>10704</v>
      </c>
      <c r="B5359" s="140" t="s">
        <v>20654</v>
      </c>
      <c r="C5359" s="141">
        <v>9170</v>
      </c>
      <c r="D5359" s="141">
        <v>43</v>
      </c>
      <c r="E5359" s="142">
        <v>10076.16</v>
      </c>
      <c r="F5359" s="142">
        <v>2255.46</v>
      </c>
      <c r="G5359" s="142">
        <v>758.05</v>
      </c>
      <c r="H5359" s="142">
        <v>328.11</v>
      </c>
      <c r="I5359" s="142">
        <v>3341.62</v>
      </c>
      <c r="Q5359" s="30">
        <f t="shared" si="83"/>
        <v>3341.62</v>
      </c>
    </row>
    <row r="5360" spans="1:17" x14ac:dyDescent="0.2">
      <c r="A5360" s="139" t="s">
        <v>10706</v>
      </c>
      <c r="B5360" s="140" t="s">
        <v>20655</v>
      </c>
      <c r="C5360" s="141">
        <v>1767</v>
      </c>
      <c r="D5360" s="141">
        <v>15</v>
      </c>
      <c r="E5360" s="142">
        <v>16921.560000000001</v>
      </c>
      <c r="F5360" s="142">
        <v>434.61</v>
      </c>
      <c r="G5360" s="142">
        <v>264.43</v>
      </c>
      <c r="H5360" s="142">
        <v>551.02</v>
      </c>
      <c r="I5360" s="142">
        <v>1250.06</v>
      </c>
      <c r="Q5360" s="30">
        <f t="shared" si="83"/>
        <v>1250.06</v>
      </c>
    </row>
    <row r="5361" spans="1:17" x14ac:dyDescent="0.2">
      <c r="A5361" s="139" t="s">
        <v>10708</v>
      </c>
      <c r="B5361" s="140" t="s">
        <v>20656</v>
      </c>
      <c r="C5361" s="141">
        <v>4905</v>
      </c>
      <c r="D5361" s="141">
        <v>59</v>
      </c>
      <c r="E5361" s="142">
        <v>55643.21</v>
      </c>
      <c r="F5361" s="142">
        <v>1206.43</v>
      </c>
      <c r="G5361" s="142">
        <v>1040.1099999999999</v>
      </c>
      <c r="H5361" s="142">
        <v>1811.9</v>
      </c>
      <c r="I5361" s="142">
        <v>4058.44</v>
      </c>
      <c r="Q5361" s="30">
        <f t="shared" si="83"/>
        <v>4058.44</v>
      </c>
    </row>
    <row r="5362" spans="1:17" x14ac:dyDescent="0.2">
      <c r="A5362" s="139" t="s">
        <v>10710</v>
      </c>
      <c r="B5362" s="140" t="s">
        <v>20657</v>
      </c>
      <c r="C5362" s="141">
        <v>1971</v>
      </c>
      <c r="D5362" s="141">
        <v>17</v>
      </c>
      <c r="E5362" s="142">
        <v>3739.15</v>
      </c>
      <c r="F5362" s="142">
        <v>484.78</v>
      </c>
      <c r="G5362" s="142">
        <v>299.7</v>
      </c>
      <c r="H5362" s="142">
        <v>121.76</v>
      </c>
      <c r="I5362" s="142">
        <v>906.24</v>
      </c>
      <c r="Q5362" s="30">
        <f t="shared" si="83"/>
        <v>906.24</v>
      </c>
    </row>
    <row r="5363" spans="1:17" x14ac:dyDescent="0.2">
      <c r="A5363" s="139" t="s">
        <v>10712</v>
      </c>
      <c r="B5363" s="140" t="s">
        <v>20658</v>
      </c>
      <c r="C5363" s="141">
        <v>2466</v>
      </c>
      <c r="D5363" s="141">
        <v>24</v>
      </c>
      <c r="E5363" s="142">
        <v>4571.1000000000004</v>
      </c>
      <c r="F5363" s="142">
        <v>624.76</v>
      </c>
      <c r="G5363" s="142">
        <v>455.64</v>
      </c>
      <c r="H5363" s="142">
        <v>112.99</v>
      </c>
      <c r="I5363" s="142">
        <v>1193.3900000000001</v>
      </c>
      <c r="Q5363" s="30">
        <f t="shared" si="83"/>
        <v>1193.3900000000001</v>
      </c>
    </row>
    <row r="5364" spans="1:17" x14ac:dyDescent="0.2">
      <c r="A5364" s="139" t="s">
        <v>10714</v>
      </c>
      <c r="B5364" s="140" t="s">
        <v>20659</v>
      </c>
      <c r="C5364" s="141">
        <v>4384</v>
      </c>
      <c r="D5364" s="141">
        <v>32</v>
      </c>
      <c r="E5364" s="142">
        <v>10824.95</v>
      </c>
      <c r="F5364" s="142">
        <v>1110.68</v>
      </c>
      <c r="G5364" s="142">
        <v>607.52</v>
      </c>
      <c r="H5364" s="142">
        <v>267.58</v>
      </c>
      <c r="I5364" s="142">
        <v>1985.78</v>
      </c>
      <c r="Q5364" s="30">
        <f t="shared" si="83"/>
        <v>1985.78</v>
      </c>
    </row>
    <row r="5365" spans="1:17" x14ac:dyDescent="0.2">
      <c r="A5365" s="139" t="s">
        <v>10716</v>
      </c>
      <c r="B5365" s="140" t="s">
        <v>20660</v>
      </c>
      <c r="C5365" s="141">
        <v>267</v>
      </c>
      <c r="D5365" s="141">
        <v>1</v>
      </c>
      <c r="E5365" s="142">
        <v>217.72</v>
      </c>
      <c r="F5365" s="142">
        <v>67.650000000000006</v>
      </c>
      <c r="G5365" s="142">
        <v>18.98</v>
      </c>
      <c r="H5365" s="142">
        <v>5.38</v>
      </c>
      <c r="I5365" s="142">
        <v>92.01</v>
      </c>
      <c r="Q5365" s="30">
        <f t="shared" si="83"/>
        <v>92.01</v>
      </c>
    </row>
    <row r="5366" spans="1:17" x14ac:dyDescent="0.2">
      <c r="A5366" s="139" t="s">
        <v>10718</v>
      </c>
      <c r="B5366" s="140" t="s">
        <v>20661</v>
      </c>
      <c r="C5366" s="141">
        <v>1734</v>
      </c>
      <c r="D5366" s="141">
        <v>12</v>
      </c>
      <c r="E5366" s="142">
        <v>91808.59</v>
      </c>
      <c r="F5366" s="142">
        <v>439.3</v>
      </c>
      <c r="G5366" s="142">
        <v>227.82</v>
      </c>
      <c r="H5366" s="142">
        <v>2269.39</v>
      </c>
      <c r="I5366" s="142">
        <v>2936.51</v>
      </c>
      <c r="Q5366" s="30">
        <f t="shared" si="83"/>
        <v>2936.51</v>
      </c>
    </row>
    <row r="5367" spans="1:17" x14ac:dyDescent="0.2">
      <c r="A5367" s="139" t="s">
        <v>10720</v>
      </c>
      <c r="B5367" s="140" t="s">
        <v>20662</v>
      </c>
      <c r="C5367" s="141">
        <v>1848</v>
      </c>
      <c r="D5367" s="141">
        <v>16</v>
      </c>
      <c r="E5367" s="142">
        <v>3900.14</v>
      </c>
      <c r="F5367" s="142">
        <v>468.18</v>
      </c>
      <c r="G5367" s="142">
        <v>303.76</v>
      </c>
      <c r="H5367" s="142">
        <v>96.41</v>
      </c>
      <c r="I5367" s="142">
        <v>868.35</v>
      </c>
      <c r="Q5367" s="30">
        <f t="shared" si="83"/>
        <v>868.35</v>
      </c>
    </row>
    <row r="5368" spans="1:17" x14ac:dyDescent="0.2">
      <c r="A5368" s="139" t="s">
        <v>10722</v>
      </c>
      <c r="B5368" s="140" t="s">
        <v>20663</v>
      </c>
      <c r="C5368" s="141">
        <v>2170</v>
      </c>
      <c r="D5368" s="141">
        <v>36</v>
      </c>
      <c r="E5368" s="142">
        <v>8902.3700000000008</v>
      </c>
      <c r="F5368" s="142">
        <v>549.77</v>
      </c>
      <c r="G5368" s="142">
        <v>683.46</v>
      </c>
      <c r="H5368" s="142">
        <v>220.06</v>
      </c>
      <c r="I5368" s="142">
        <v>1453.29</v>
      </c>
      <c r="Q5368" s="30">
        <f t="shared" si="83"/>
        <v>1453.29</v>
      </c>
    </row>
    <row r="5369" spans="1:17" x14ac:dyDescent="0.2">
      <c r="A5369" s="139" t="s">
        <v>10724</v>
      </c>
      <c r="B5369" s="140" t="s">
        <v>20664</v>
      </c>
      <c r="C5369" s="141">
        <v>471</v>
      </c>
      <c r="D5369" s="141">
        <v>9</v>
      </c>
      <c r="E5369" s="142">
        <v>1897.23</v>
      </c>
      <c r="F5369" s="142">
        <v>119.33</v>
      </c>
      <c r="G5369" s="142">
        <v>170.86</v>
      </c>
      <c r="H5369" s="142">
        <v>46.9</v>
      </c>
      <c r="I5369" s="142">
        <v>337.09</v>
      </c>
      <c r="Q5369" s="30">
        <f t="shared" si="83"/>
        <v>337.09</v>
      </c>
    </row>
    <row r="5370" spans="1:17" x14ac:dyDescent="0.2">
      <c r="A5370" s="139" t="s">
        <v>10726</v>
      </c>
      <c r="B5370" s="140" t="s">
        <v>20665</v>
      </c>
      <c r="C5370" s="141">
        <v>18153</v>
      </c>
      <c r="D5370" s="141">
        <v>293</v>
      </c>
      <c r="E5370" s="142">
        <v>177559.77</v>
      </c>
      <c r="F5370" s="142">
        <v>4599.03</v>
      </c>
      <c r="G5370" s="142">
        <v>5562.6</v>
      </c>
      <c r="H5370" s="142">
        <v>4389.0600000000004</v>
      </c>
      <c r="I5370" s="142">
        <v>14550.69</v>
      </c>
      <c r="Q5370" s="30">
        <f t="shared" si="83"/>
        <v>14550.69</v>
      </c>
    </row>
    <row r="5371" spans="1:17" x14ac:dyDescent="0.2">
      <c r="A5371" s="139" t="s">
        <v>10728</v>
      </c>
      <c r="B5371" s="140" t="s">
        <v>20666</v>
      </c>
      <c r="C5371" s="141">
        <v>4503</v>
      </c>
      <c r="D5371" s="141">
        <v>71</v>
      </c>
      <c r="E5371" s="142">
        <v>45092.49</v>
      </c>
      <c r="F5371" s="142">
        <v>1140.82</v>
      </c>
      <c r="G5371" s="142">
        <v>1347.94</v>
      </c>
      <c r="H5371" s="142">
        <v>1114.6300000000001</v>
      </c>
      <c r="I5371" s="142">
        <v>3603.39</v>
      </c>
      <c r="Q5371" s="30">
        <f t="shared" si="83"/>
        <v>3603.39</v>
      </c>
    </row>
    <row r="5372" spans="1:17" x14ac:dyDescent="0.2">
      <c r="A5372" s="139" t="s">
        <v>10730</v>
      </c>
      <c r="B5372" s="140" t="s">
        <v>20667</v>
      </c>
      <c r="C5372" s="141">
        <v>663</v>
      </c>
      <c r="D5372" s="141">
        <v>10</v>
      </c>
      <c r="E5372" s="142">
        <v>13411.79</v>
      </c>
      <c r="F5372" s="142">
        <v>167.97</v>
      </c>
      <c r="G5372" s="142">
        <v>189.85</v>
      </c>
      <c r="H5372" s="142">
        <v>331.52</v>
      </c>
      <c r="I5372" s="142">
        <v>689.34</v>
      </c>
      <c r="Q5372" s="30">
        <f t="shared" si="83"/>
        <v>689.34</v>
      </c>
    </row>
    <row r="5373" spans="1:17" x14ac:dyDescent="0.2">
      <c r="A5373" s="139" t="s">
        <v>10732</v>
      </c>
      <c r="B5373" s="140" t="s">
        <v>20668</v>
      </c>
      <c r="C5373" s="141">
        <v>2149</v>
      </c>
      <c r="D5373" s="141">
        <v>21</v>
      </c>
      <c r="E5373" s="142">
        <v>3872.88</v>
      </c>
      <c r="F5373" s="142">
        <v>544.45000000000005</v>
      </c>
      <c r="G5373" s="142">
        <v>398.69</v>
      </c>
      <c r="H5373" s="142">
        <v>95.74</v>
      </c>
      <c r="I5373" s="142">
        <v>1038.8800000000001</v>
      </c>
      <c r="Q5373" s="30">
        <f t="shared" si="83"/>
        <v>1038.8800000000001</v>
      </c>
    </row>
    <row r="5374" spans="1:17" x14ac:dyDescent="0.2">
      <c r="A5374" s="139" t="s">
        <v>10734</v>
      </c>
      <c r="B5374" s="140" t="s">
        <v>20669</v>
      </c>
      <c r="C5374" s="141">
        <v>8208</v>
      </c>
      <c r="D5374" s="141">
        <v>102</v>
      </c>
      <c r="E5374" s="142">
        <v>48648.01</v>
      </c>
      <c r="F5374" s="142">
        <v>2079.48</v>
      </c>
      <c r="G5374" s="142">
        <v>1936.46</v>
      </c>
      <c r="H5374" s="142">
        <v>1202.52</v>
      </c>
      <c r="I5374" s="142">
        <v>5218.46</v>
      </c>
      <c r="Q5374" s="30">
        <f t="shared" si="83"/>
        <v>5218.46</v>
      </c>
    </row>
    <row r="5375" spans="1:17" x14ac:dyDescent="0.2">
      <c r="A5375" s="139" t="s">
        <v>10736</v>
      </c>
      <c r="B5375" s="140" t="s">
        <v>20670</v>
      </c>
      <c r="C5375" s="141">
        <v>574</v>
      </c>
      <c r="D5375" s="141">
        <v>4</v>
      </c>
      <c r="E5375" s="142">
        <v>746.44</v>
      </c>
      <c r="F5375" s="142">
        <v>145.41999999999999</v>
      </c>
      <c r="G5375" s="142">
        <v>75.94</v>
      </c>
      <c r="H5375" s="142">
        <v>18.45</v>
      </c>
      <c r="I5375" s="142">
        <v>239.81</v>
      </c>
      <c r="Q5375" s="30">
        <f t="shared" si="83"/>
        <v>239.81</v>
      </c>
    </row>
    <row r="5376" spans="1:17" x14ac:dyDescent="0.2">
      <c r="A5376" s="139" t="s">
        <v>10738</v>
      </c>
      <c r="B5376" s="140" t="s">
        <v>20671</v>
      </c>
      <c r="C5376" s="141">
        <v>994</v>
      </c>
      <c r="D5376" s="141">
        <v>9</v>
      </c>
      <c r="E5376" s="142">
        <v>1888.32</v>
      </c>
      <c r="F5376" s="142">
        <v>251.83</v>
      </c>
      <c r="G5376" s="142">
        <v>170.86</v>
      </c>
      <c r="H5376" s="142">
        <v>46.68</v>
      </c>
      <c r="I5376" s="142">
        <v>469.37</v>
      </c>
      <c r="Q5376" s="30">
        <f t="shared" si="83"/>
        <v>469.37</v>
      </c>
    </row>
    <row r="5377" spans="1:17" x14ac:dyDescent="0.2">
      <c r="A5377" s="139" t="s">
        <v>10740</v>
      </c>
      <c r="B5377" s="140" t="s">
        <v>20672</v>
      </c>
      <c r="C5377" s="141">
        <v>966</v>
      </c>
      <c r="D5377" s="141">
        <v>13</v>
      </c>
      <c r="E5377" s="142">
        <v>3114.32</v>
      </c>
      <c r="F5377" s="142">
        <v>244.74</v>
      </c>
      <c r="G5377" s="142">
        <v>246.81</v>
      </c>
      <c r="H5377" s="142">
        <v>76.98</v>
      </c>
      <c r="I5377" s="142">
        <v>568.53</v>
      </c>
      <c r="Q5377" s="30">
        <f t="shared" si="83"/>
        <v>568.53</v>
      </c>
    </row>
    <row r="5378" spans="1:17" x14ac:dyDescent="0.2">
      <c r="A5378" s="139" t="s">
        <v>10742</v>
      </c>
      <c r="B5378" s="140" t="s">
        <v>20673</v>
      </c>
      <c r="C5378" s="141">
        <v>30374</v>
      </c>
      <c r="D5378" s="141">
        <v>733</v>
      </c>
      <c r="E5378" s="142">
        <v>497194.27</v>
      </c>
      <c r="F5378" s="142">
        <v>7695.21</v>
      </c>
      <c r="G5378" s="142">
        <v>13915.99</v>
      </c>
      <c r="H5378" s="142">
        <v>12290.02</v>
      </c>
      <c r="I5378" s="142">
        <v>33901.22</v>
      </c>
      <c r="Q5378" s="30">
        <f t="shared" si="83"/>
        <v>33901.22</v>
      </c>
    </row>
    <row r="5379" spans="1:17" x14ac:dyDescent="0.2">
      <c r="A5379" s="139" t="s">
        <v>10744</v>
      </c>
      <c r="B5379" s="140" t="s">
        <v>20674</v>
      </c>
      <c r="C5379" s="141">
        <v>688</v>
      </c>
      <c r="D5379" s="141">
        <v>2</v>
      </c>
      <c r="E5379" s="142">
        <v>561.79</v>
      </c>
      <c r="F5379" s="142">
        <v>174.3</v>
      </c>
      <c r="G5379" s="142">
        <v>37.97</v>
      </c>
      <c r="H5379" s="142">
        <v>13.89</v>
      </c>
      <c r="I5379" s="142">
        <v>226.16</v>
      </c>
      <c r="Q5379" s="30">
        <f t="shared" si="83"/>
        <v>226.16</v>
      </c>
    </row>
    <row r="5380" spans="1:17" x14ac:dyDescent="0.2">
      <c r="A5380" s="139" t="s">
        <v>10746</v>
      </c>
      <c r="B5380" s="140" t="s">
        <v>20675</v>
      </c>
      <c r="C5380" s="141">
        <v>5781</v>
      </c>
      <c r="D5380" s="141">
        <v>113</v>
      </c>
      <c r="E5380" s="142">
        <v>39865.410000000003</v>
      </c>
      <c r="F5380" s="142">
        <v>1464.61</v>
      </c>
      <c r="G5380" s="142">
        <v>2145.3000000000002</v>
      </c>
      <c r="H5380" s="142">
        <v>985.42</v>
      </c>
      <c r="I5380" s="142">
        <v>4595.33</v>
      </c>
      <c r="Q5380" s="30">
        <f t="shared" si="83"/>
        <v>4595.33</v>
      </c>
    </row>
    <row r="5381" spans="1:17" x14ac:dyDescent="0.2">
      <c r="A5381" s="139" t="s">
        <v>10748</v>
      </c>
      <c r="B5381" s="140" t="s">
        <v>20676</v>
      </c>
      <c r="C5381" s="141">
        <v>3067</v>
      </c>
      <c r="D5381" s="141">
        <v>28</v>
      </c>
      <c r="E5381" s="142">
        <v>8347.09</v>
      </c>
      <c r="F5381" s="142">
        <v>777.02</v>
      </c>
      <c r="G5381" s="142">
        <v>531.58000000000004</v>
      </c>
      <c r="H5381" s="142">
        <v>206.33</v>
      </c>
      <c r="I5381" s="142">
        <v>1514.93</v>
      </c>
      <c r="Q5381" s="30">
        <f t="shared" si="83"/>
        <v>1514.93</v>
      </c>
    </row>
    <row r="5382" spans="1:17" x14ac:dyDescent="0.2">
      <c r="A5382" s="139" t="s">
        <v>10750</v>
      </c>
      <c r="B5382" s="140" t="s">
        <v>20677</v>
      </c>
      <c r="C5382" s="141">
        <v>33109</v>
      </c>
      <c r="D5382" s="141">
        <v>275</v>
      </c>
      <c r="E5382" s="142">
        <v>120147.56</v>
      </c>
      <c r="F5382" s="142">
        <v>8388.11</v>
      </c>
      <c r="G5382" s="142">
        <v>5220.87</v>
      </c>
      <c r="H5382" s="142">
        <v>2969.9</v>
      </c>
      <c r="I5382" s="142">
        <v>16578.88</v>
      </c>
      <c r="Q5382" s="30">
        <f t="shared" si="83"/>
        <v>16578.88</v>
      </c>
    </row>
    <row r="5383" spans="1:17" x14ac:dyDescent="0.2">
      <c r="A5383" s="139" t="s">
        <v>10752</v>
      </c>
      <c r="B5383" s="140" t="s">
        <v>19759</v>
      </c>
      <c r="C5383" s="141">
        <v>548</v>
      </c>
      <c r="D5383" s="141">
        <v>3</v>
      </c>
      <c r="E5383" s="142">
        <v>590.94000000000005</v>
      </c>
      <c r="F5383" s="142">
        <v>138.83000000000001</v>
      </c>
      <c r="G5383" s="142">
        <v>56.95</v>
      </c>
      <c r="H5383" s="142">
        <v>14.61</v>
      </c>
      <c r="I5383" s="142">
        <v>210.39</v>
      </c>
      <c r="Q5383" s="30">
        <f t="shared" si="83"/>
        <v>210.39</v>
      </c>
    </row>
    <row r="5384" spans="1:17" x14ac:dyDescent="0.2">
      <c r="A5384" s="139" t="s">
        <v>10753</v>
      </c>
      <c r="B5384" s="140" t="s">
        <v>20678</v>
      </c>
      <c r="C5384" s="141">
        <v>1306</v>
      </c>
      <c r="D5384" s="141">
        <v>16</v>
      </c>
      <c r="E5384" s="142">
        <v>3961.47</v>
      </c>
      <c r="F5384" s="142">
        <v>330.87</v>
      </c>
      <c r="G5384" s="142">
        <v>303.76</v>
      </c>
      <c r="H5384" s="142">
        <v>97.92</v>
      </c>
      <c r="I5384" s="142">
        <v>732.55</v>
      </c>
      <c r="Q5384" s="30">
        <f t="shared" si="83"/>
        <v>732.55</v>
      </c>
    </row>
    <row r="5385" spans="1:17" x14ac:dyDescent="0.2">
      <c r="A5385" s="139" t="s">
        <v>10755</v>
      </c>
      <c r="B5385" s="140" t="s">
        <v>20679</v>
      </c>
      <c r="C5385" s="141">
        <v>8512</v>
      </c>
      <c r="D5385" s="141">
        <v>94</v>
      </c>
      <c r="E5385" s="142">
        <v>26695.87</v>
      </c>
      <c r="F5385" s="142">
        <v>2156.5</v>
      </c>
      <c r="G5385" s="142">
        <v>1784.59</v>
      </c>
      <c r="H5385" s="142">
        <v>659.89</v>
      </c>
      <c r="I5385" s="142">
        <v>4600.9799999999996</v>
      </c>
      <c r="Q5385" s="30">
        <f t="shared" si="83"/>
        <v>4600.9799999999996</v>
      </c>
    </row>
    <row r="5386" spans="1:17" x14ac:dyDescent="0.2">
      <c r="A5386" s="139" t="s">
        <v>10757</v>
      </c>
      <c r="B5386" s="140" t="s">
        <v>20680</v>
      </c>
      <c r="C5386" s="141">
        <v>2126</v>
      </c>
      <c r="D5386" s="141">
        <v>49</v>
      </c>
      <c r="E5386" s="142">
        <v>11991.39</v>
      </c>
      <c r="F5386" s="142">
        <v>538.62</v>
      </c>
      <c r="G5386" s="142">
        <v>930.26</v>
      </c>
      <c r="H5386" s="142">
        <v>296.42</v>
      </c>
      <c r="I5386" s="142">
        <v>1765.3</v>
      </c>
      <c r="Q5386" s="30">
        <f t="shared" si="83"/>
        <v>1765.3</v>
      </c>
    </row>
    <row r="5387" spans="1:17" x14ac:dyDescent="0.2">
      <c r="A5387" s="139" t="s">
        <v>10759</v>
      </c>
      <c r="B5387" s="140" t="s">
        <v>20681</v>
      </c>
      <c r="C5387" s="141">
        <v>10742</v>
      </c>
      <c r="D5387" s="141">
        <v>156</v>
      </c>
      <c r="E5387" s="142">
        <v>158044.03</v>
      </c>
      <c r="F5387" s="142">
        <v>2721.47</v>
      </c>
      <c r="G5387" s="142">
        <v>2961.66</v>
      </c>
      <c r="H5387" s="142">
        <v>3906.65</v>
      </c>
      <c r="I5387" s="142">
        <v>9589.7800000000007</v>
      </c>
      <c r="Q5387" s="30">
        <f t="shared" si="83"/>
        <v>9589.7800000000007</v>
      </c>
    </row>
    <row r="5388" spans="1:17" x14ac:dyDescent="0.2">
      <c r="A5388" s="139" t="s">
        <v>10761</v>
      </c>
      <c r="B5388" s="140" t="s">
        <v>20682</v>
      </c>
      <c r="C5388" s="141">
        <v>2115</v>
      </c>
      <c r="D5388" s="141">
        <v>27</v>
      </c>
      <c r="E5388" s="142">
        <v>51202.48</v>
      </c>
      <c r="F5388" s="142">
        <v>535.83000000000004</v>
      </c>
      <c r="G5388" s="142">
        <v>512.59</v>
      </c>
      <c r="H5388" s="142">
        <v>1265.6600000000001</v>
      </c>
      <c r="I5388" s="142">
        <v>2314.08</v>
      </c>
      <c r="Q5388" s="30">
        <f t="shared" si="83"/>
        <v>2314.08</v>
      </c>
    </row>
    <row r="5389" spans="1:17" x14ac:dyDescent="0.2">
      <c r="A5389" s="139" t="s">
        <v>10763</v>
      </c>
      <c r="B5389" s="140" t="s">
        <v>20683</v>
      </c>
      <c r="C5389" s="141">
        <v>3704</v>
      </c>
      <c r="D5389" s="141">
        <v>34</v>
      </c>
      <c r="E5389" s="142">
        <v>6012.24</v>
      </c>
      <c r="F5389" s="142">
        <v>938.4</v>
      </c>
      <c r="G5389" s="142">
        <v>645.49</v>
      </c>
      <c r="H5389" s="142">
        <v>148.62</v>
      </c>
      <c r="I5389" s="142">
        <v>1732.51</v>
      </c>
      <c r="Q5389" s="30">
        <f t="shared" si="83"/>
        <v>1732.51</v>
      </c>
    </row>
    <row r="5390" spans="1:17" x14ac:dyDescent="0.2">
      <c r="A5390" s="139" t="s">
        <v>10765</v>
      </c>
      <c r="B5390" s="140" t="s">
        <v>20684</v>
      </c>
      <c r="C5390" s="141">
        <v>5418</v>
      </c>
      <c r="D5390" s="141">
        <v>95</v>
      </c>
      <c r="E5390" s="142">
        <v>76900.210000000006</v>
      </c>
      <c r="F5390" s="142">
        <v>1372.64</v>
      </c>
      <c r="G5390" s="142">
        <v>1803.58</v>
      </c>
      <c r="H5390" s="142">
        <v>1900.88</v>
      </c>
      <c r="I5390" s="142">
        <v>5077.1000000000004</v>
      </c>
      <c r="Q5390" s="30">
        <f t="shared" si="83"/>
        <v>5077.1000000000004</v>
      </c>
    </row>
    <row r="5391" spans="1:17" x14ac:dyDescent="0.2">
      <c r="A5391" s="139" t="s">
        <v>10767</v>
      </c>
      <c r="B5391" s="140" t="s">
        <v>20685</v>
      </c>
      <c r="C5391" s="141">
        <v>759</v>
      </c>
      <c r="D5391" s="141">
        <v>5</v>
      </c>
      <c r="E5391" s="142">
        <v>623.30999999999995</v>
      </c>
      <c r="F5391" s="142">
        <v>192.29</v>
      </c>
      <c r="G5391" s="142">
        <v>94.93</v>
      </c>
      <c r="H5391" s="142">
        <v>15.41</v>
      </c>
      <c r="I5391" s="142">
        <v>302.63</v>
      </c>
      <c r="Q5391" s="30">
        <f t="shared" ref="Q5391:Q5454" si="84">I5391+P5391</f>
        <v>302.63</v>
      </c>
    </row>
    <row r="5392" spans="1:17" x14ac:dyDescent="0.2">
      <c r="A5392" s="139" t="s">
        <v>10769</v>
      </c>
      <c r="B5392" s="140" t="s">
        <v>20686</v>
      </c>
      <c r="C5392" s="141">
        <v>2432</v>
      </c>
      <c r="D5392" s="141">
        <v>32</v>
      </c>
      <c r="E5392" s="142">
        <v>12684.33</v>
      </c>
      <c r="F5392" s="142">
        <v>616.14</v>
      </c>
      <c r="G5392" s="142">
        <v>607.52</v>
      </c>
      <c r="H5392" s="142">
        <v>313.54000000000002</v>
      </c>
      <c r="I5392" s="142">
        <v>1537.2</v>
      </c>
      <c r="Q5392" s="30">
        <f t="shared" si="84"/>
        <v>1537.2</v>
      </c>
    </row>
    <row r="5393" spans="1:17" x14ac:dyDescent="0.2">
      <c r="A5393" s="139" t="s">
        <v>10771</v>
      </c>
      <c r="B5393" s="140" t="s">
        <v>20687</v>
      </c>
      <c r="C5393" s="141">
        <v>1697</v>
      </c>
      <c r="D5393" s="141">
        <v>30</v>
      </c>
      <c r="E5393" s="142">
        <v>6964.05</v>
      </c>
      <c r="F5393" s="142">
        <v>429.94</v>
      </c>
      <c r="G5393" s="142">
        <v>569.54999999999995</v>
      </c>
      <c r="H5393" s="142">
        <v>172.14</v>
      </c>
      <c r="I5393" s="142">
        <v>1171.6300000000001</v>
      </c>
      <c r="Q5393" s="30">
        <f t="shared" si="84"/>
        <v>1171.6300000000001</v>
      </c>
    </row>
    <row r="5394" spans="1:17" x14ac:dyDescent="0.2">
      <c r="A5394" s="139" t="s">
        <v>10773</v>
      </c>
      <c r="B5394" s="140" t="s">
        <v>20688</v>
      </c>
      <c r="C5394" s="141">
        <v>1601</v>
      </c>
      <c r="D5394" s="141">
        <v>29</v>
      </c>
      <c r="E5394" s="142">
        <v>8704.02</v>
      </c>
      <c r="F5394" s="142">
        <v>405.61</v>
      </c>
      <c r="G5394" s="142">
        <v>550.57000000000005</v>
      </c>
      <c r="H5394" s="142">
        <v>215.15</v>
      </c>
      <c r="I5394" s="142">
        <v>1171.33</v>
      </c>
      <c r="Q5394" s="30">
        <f t="shared" si="84"/>
        <v>1171.33</v>
      </c>
    </row>
    <row r="5395" spans="1:17" x14ac:dyDescent="0.2">
      <c r="A5395" s="139" t="s">
        <v>10775</v>
      </c>
      <c r="B5395" s="140" t="s">
        <v>20689</v>
      </c>
      <c r="C5395" s="141">
        <v>594</v>
      </c>
      <c r="D5395" s="141">
        <v>4</v>
      </c>
      <c r="E5395" s="142">
        <v>6362.53</v>
      </c>
      <c r="F5395" s="142">
        <v>150.49</v>
      </c>
      <c r="G5395" s="142">
        <v>75.94</v>
      </c>
      <c r="H5395" s="142">
        <v>157.27000000000001</v>
      </c>
      <c r="I5395" s="142">
        <v>383.7</v>
      </c>
      <c r="Q5395" s="30">
        <f t="shared" si="84"/>
        <v>383.7</v>
      </c>
    </row>
    <row r="5396" spans="1:17" x14ac:dyDescent="0.2">
      <c r="A5396" s="139" t="s">
        <v>10777</v>
      </c>
      <c r="B5396" s="140" t="s">
        <v>20690</v>
      </c>
      <c r="C5396" s="141">
        <v>258</v>
      </c>
      <c r="D5396" s="141">
        <v>1</v>
      </c>
      <c r="E5396" s="142">
        <v>188.48</v>
      </c>
      <c r="F5396" s="142">
        <v>65.36</v>
      </c>
      <c r="G5396" s="142">
        <v>18.98</v>
      </c>
      <c r="H5396" s="142">
        <v>4.66</v>
      </c>
      <c r="I5396" s="142">
        <v>89</v>
      </c>
      <c r="Q5396" s="30">
        <f t="shared" si="84"/>
        <v>89</v>
      </c>
    </row>
    <row r="5397" spans="1:17" x14ac:dyDescent="0.2">
      <c r="A5397" s="139" t="s">
        <v>10779</v>
      </c>
      <c r="B5397" s="140" t="s">
        <v>20691</v>
      </c>
      <c r="C5397" s="141">
        <v>10967</v>
      </c>
      <c r="D5397" s="141">
        <v>144</v>
      </c>
      <c r="E5397" s="142">
        <v>36777.800000000003</v>
      </c>
      <c r="F5397" s="142">
        <v>2778.47</v>
      </c>
      <c r="G5397" s="142">
        <v>2733.84</v>
      </c>
      <c r="H5397" s="142">
        <v>909.1</v>
      </c>
      <c r="I5397" s="142">
        <v>6421.41</v>
      </c>
      <c r="Q5397" s="30">
        <f t="shared" si="84"/>
        <v>6421.41</v>
      </c>
    </row>
    <row r="5398" spans="1:17" x14ac:dyDescent="0.2">
      <c r="A5398" s="139" t="s">
        <v>10781</v>
      </c>
      <c r="B5398" s="140" t="s">
        <v>20692</v>
      </c>
      <c r="C5398" s="141">
        <v>1235</v>
      </c>
      <c r="D5398" s="141">
        <v>14</v>
      </c>
      <c r="E5398" s="142">
        <v>2818.6</v>
      </c>
      <c r="F5398" s="142">
        <v>312.89</v>
      </c>
      <c r="G5398" s="142">
        <v>265.79000000000002</v>
      </c>
      <c r="H5398" s="142">
        <v>69.67</v>
      </c>
      <c r="I5398" s="142">
        <v>648.35</v>
      </c>
      <c r="Q5398" s="30">
        <f t="shared" si="84"/>
        <v>648.35</v>
      </c>
    </row>
    <row r="5399" spans="1:17" x14ac:dyDescent="0.2">
      <c r="A5399" s="139" t="s">
        <v>10783</v>
      </c>
      <c r="B5399" s="140" t="s">
        <v>20693</v>
      </c>
      <c r="C5399" s="141">
        <v>2423</v>
      </c>
      <c r="D5399" s="141">
        <v>25</v>
      </c>
      <c r="E5399" s="142">
        <v>5338.83</v>
      </c>
      <c r="F5399" s="142">
        <v>613.86</v>
      </c>
      <c r="G5399" s="142">
        <v>474.62</v>
      </c>
      <c r="H5399" s="142">
        <v>131.97</v>
      </c>
      <c r="I5399" s="142">
        <v>1220.45</v>
      </c>
      <c r="Q5399" s="30">
        <f t="shared" si="84"/>
        <v>1220.45</v>
      </c>
    </row>
    <row r="5400" spans="1:17" x14ac:dyDescent="0.2">
      <c r="A5400" s="139" t="s">
        <v>10785</v>
      </c>
      <c r="B5400" s="140" t="s">
        <v>20694</v>
      </c>
      <c r="C5400" s="141">
        <v>1993</v>
      </c>
      <c r="D5400" s="141">
        <v>29</v>
      </c>
      <c r="E5400" s="142">
        <v>6737.65</v>
      </c>
      <c r="F5400" s="142">
        <v>504.92</v>
      </c>
      <c r="G5400" s="142">
        <v>550.57000000000005</v>
      </c>
      <c r="H5400" s="142">
        <v>166.54</v>
      </c>
      <c r="I5400" s="142">
        <v>1222.03</v>
      </c>
      <c r="Q5400" s="30">
        <f t="shared" si="84"/>
        <v>1222.03</v>
      </c>
    </row>
    <row r="5401" spans="1:17" x14ac:dyDescent="0.2">
      <c r="A5401" s="139" t="s">
        <v>10787</v>
      </c>
      <c r="B5401" s="140" t="s">
        <v>20695</v>
      </c>
      <c r="C5401" s="141">
        <v>622</v>
      </c>
      <c r="D5401" s="141">
        <v>1</v>
      </c>
      <c r="E5401" s="142">
        <v>217.72</v>
      </c>
      <c r="F5401" s="142">
        <v>157.58000000000001</v>
      </c>
      <c r="G5401" s="142">
        <v>18.98</v>
      </c>
      <c r="H5401" s="142">
        <v>5.38</v>
      </c>
      <c r="I5401" s="142">
        <v>181.94</v>
      </c>
      <c r="Q5401" s="30">
        <f t="shared" si="84"/>
        <v>181.94</v>
      </c>
    </row>
    <row r="5402" spans="1:17" x14ac:dyDescent="0.2">
      <c r="A5402" s="139" t="s">
        <v>10789</v>
      </c>
      <c r="B5402" s="140" t="s">
        <v>20696</v>
      </c>
      <c r="C5402" s="141">
        <v>5170</v>
      </c>
      <c r="D5402" s="141">
        <v>99</v>
      </c>
      <c r="E5402" s="142">
        <v>225001.45</v>
      </c>
      <c r="F5402" s="142">
        <v>1309.81</v>
      </c>
      <c r="G5402" s="142">
        <v>1879.51</v>
      </c>
      <c r="H5402" s="142">
        <v>5561.75</v>
      </c>
      <c r="I5402" s="142">
        <v>8751.07</v>
      </c>
      <c r="Q5402" s="30">
        <f t="shared" si="84"/>
        <v>8751.07</v>
      </c>
    </row>
    <row r="5403" spans="1:17" x14ac:dyDescent="0.2">
      <c r="A5403" s="139" t="s">
        <v>10791</v>
      </c>
      <c r="B5403" s="140" t="s">
        <v>20697</v>
      </c>
      <c r="C5403" s="141">
        <v>2095</v>
      </c>
      <c r="D5403" s="141">
        <v>9</v>
      </c>
      <c r="E5403" s="142">
        <v>2438.91</v>
      </c>
      <c r="F5403" s="142">
        <v>530.77</v>
      </c>
      <c r="G5403" s="142">
        <v>170.86</v>
      </c>
      <c r="H5403" s="142">
        <v>60.29</v>
      </c>
      <c r="I5403" s="142">
        <v>761.92</v>
      </c>
      <c r="Q5403" s="30">
        <f t="shared" si="84"/>
        <v>761.92</v>
      </c>
    </row>
    <row r="5404" spans="1:17" x14ac:dyDescent="0.2">
      <c r="A5404" s="139" t="s">
        <v>10793</v>
      </c>
      <c r="B5404" s="140" t="s">
        <v>20698</v>
      </c>
      <c r="C5404" s="141">
        <v>7663</v>
      </c>
      <c r="D5404" s="141">
        <v>200</v>
      </c>
      <c r="E5404" s="142">
        <v>156542.17000000001</v>
      </c>
      <c r="F5404" s="142">
        <v>1941.41</v>
      </c>
      <c r="G5404" s="142">
        <v>3796.99</v>
      </c>
      <c r="H5404" s="142">
        <v>3869.53</v>
      </c>
      <c r="I5404" s="142">
        <v>9607.93</v>
      </c>
      <c r="Q5404" s="30">
        <f t="shared" si="84"/>
        <v>9607.93</v>
      </c>
    </row>
    <row r="5405" spans="1:17" x14ac:dyDescent="0.2">
      <c r="A5405" s="139" t="s">
        <v>10795</v>
      </c>
      <c r="B5405" s="140" t="s">
        <v>20699</v>
      </c>
      <c r="C5405" s="141">
        <v>2212</v>
      </c>
      <c r="D5405" s="141">
        <v>47</v>
      </c>
      <c r="E5405" s="142">
        <v>63078.71</v>
      </c>
      <c r="F5405" s="142">
        <v>560.41</v>
      </c>
      <c r="G5405" s="142">
        <v>892.3</v>
      </c>
      <c r="H5405" s="142">
        <v>1559.22</v>
      </c>
      <c r="I5405" s="142">
        <v>3011.93</v>
      </c>
      <c r="Q5405" s="30">
        <f t="shared" si="84"/>
        <v>3011.93</v>
      </c>
    </row>
    <row r="5406" spans="1:17" x14ac:dyDescent="0.2">
      <c r="A5406" s="139" t="s">
        <v>10797</v>
      </c>
      <c r="B5406" s="140" t="s">
        <v>20700</v>
      </c>
      <c r="C5406" s="141">
        <v>5123</v>
      </c>
      <c r="D5406" s="141">
        <v>55</v>
      </c>
      <c r="E5406" s="142">
        <v>11855.08</v>
      </c>
      <c r="F5406" s="142">
        <v>1297.9000000000001</v>
      </c>
      <c r="G5406" s="142">
        <v>1044.18</v>
      </c>
      <c r="H5406" s="142">
        <v>293.04000000000002</v>
      </c>
      <c r="I5406" s="142">
        <v>2635.12</v>
      </c>
      <c r="Q5406" s="30">
        <f t="shared" si="84"/>
        <v>2635.12</v>
      </c>
    </row>
    <row r="5407" spans="1:17" x14ac:dyDescent="0.2">
      <c r="A5407" s="139" t="s">
        <v>10799</v>
      </c>
      <c r="B5407" s="140" t="s">
        <v>20701</v>
      </c>
      <c r="C5407" s="141">
        <v>391</v>
      </c>
      <c r="D5407" s="141">
        <v>1</v>
      </c>
      <c r="E5407" s="142">
        <v>186.61</v>
      </c>
      <c r="F5407" s="142">
        <v>99.06</v>
      </c>
      <c r="G5407" s="142">
        <v>18.98</v>
      </c>
      <c r="H5407" s="142">
        <v>4.62</v>
      </c>
      <c r="I5407" s="142">
        <v>122.66</v>
      </c>
      <c r="Q5407" s="30">
        <f t="shared" si="84"/>
        <v>122.66</v>
      </c>
    </row>
    <row r="5408" spans="1:17" x14ac:dyDescent="0.2">
      <c r="A5408" s="139" t="s">
        <v>10801</v>
      </c>
      <c r="B5408" s="140" t="s">
        <v>20702</v>
      </c>
      <c r="C5408" s="141">
        <v>1495</v>
      </c>
      <c r="D5408" s="141">
        <v>15</v>
      </c>
      <c r="E5408" s="142">
        <v>2850.46</v>
      </c>
      <c r="F5408" s="142">
        <v>378.75</v>
      </c>
      <c r="G5408" s="142">
        <v>284.77999999999997</v>
      </c>
      <c r="H5408" s="142">
        <v>70.459999999999994</v>
      </c>
      <c r="I5408" s="142">
        <v>733.99</v>
      </c>
      <c r="Q5408" s="30">
        <f t="shared" si="84"/>
        <v>733.99</v>
      </c>
    </row>
    <row r="5409" spans="1:17" x14ac:dyDescent="0.2">
      <c r="A5409" s="139" t="s">
        <v>10803</v>
      </c>
      <c r="B5409" s="140" t="s">
        <v>20703</v>
      </c>
      <c r="C5409" s="141">
        <v>2664</v>
      </c>
      <c r="D5409" s="141">
        <v>54</v>
      </c>
      <c r="E5409" s="142">
        <v>16238.4</v>
      </c>
      <c r="F5409" s="142">
        <v>674.92</v>
      </c>
      <c r="G5409" s="142">
        <v>1025.19</v>
      </c>
      <c r="H5409" s="142">
        <v>401.39</v>
      </c>
      <c r="I5409" s="142">
        <v>2101.5</v>
      </c>
      <c r="Q5409" s="30">
        <f t="shared" si="84"/>
        <v>2101.5</v>
      </c>
    </row>
    <row r="5410" spans="1:17" x14ac:dyDescent="0.2">
      <c r="A5410" s="139" t="s">
        <v>10805</v>
      </c>
      <c r="B5410" s="140" t="s">
        <v>20704</v>
      </c>
      <c r="C5410" s="141">
        <v>2207</v>
      </c>
      <c r="D5410" s="141">
        <v>36</v>
      </c>
      <c r="E5410" s="142">
        <v>12126.69</v>
      </c>
      <c r="F5410" s="142">
        <v>559.14</v>
      </c>
      <c r="G5410" s="142">
        <v>683.46</v>
      </c>
      <c r="H5410" s="142">
        <v>299.76</v>
      </c>
      <c r="I5410" s="142">
        <v>1542.36</v>
      </c>
      <c r="Q5410" s="30">
        <f t="shared" si="84"/>
        <v>1542.36</v>
      </c>
    </row>
    <row r="5411" spans="1:17" x14ac:dyDescent="0.2">
      <c r="A5411" s="139" t="s">
        <v>10807</v>
      </c>
      <c r="B5411" s="140" t="s">
        <v>20705</v>
      </c>
      <c r="C5411" s="141">
        <v>317</v>
      </c>
      <c r="D5411" s="141">
        <v>9</v>
      </c>
      <c r="E5411" s="142">
        <v>5439.25</v>
      </c>
      <c r="F5411" s="142">
        <v>80.31</v>
      </c>
      <c r="G5411" s="142">
        <v>170.86</v>
      </c>
      <c r="H5411" s="142">
        <v>134.44999999999999</v>
      </c>
      <c r="I5411" s="142">
        <v>385.62</v>
      </c>
      <c r="Q5411" s="30">
        <f t="shared" si="84"/>
        <v>385.62</v>
      </c>
    </row>
    <row r="5412" spans="1:17" x14ac:dyDescent="0.2">
      <c r="A5412" s="139" t="s">
        <v>10809</v>
      </c>
      <c r="B5412" s="140" t="s">
        <v>20706</v>
      </c>
      <c r="C5412" s="141">
        <v>287</v>
      </c>
      <c r="D5412" s="141">
        <v>2</v>
      </c>
      <c r="E5412" s="142">
        <v>373.22</v>
      </c>
      <c r="F5412" s="142">
        <v>72.709999999999994</v>
      </c>
      <c r="G5412" s="142">
        <v>37.97</v>
      </c>
      <c r="H5412" s="142">
        <v>9.2200000000000006</v>
      </c>
      <c r="I5412" s="142">
        <v>119.9</v>
      </c>
      <c r="Q5412" s="30">
        <f t="shared" si="84"/>
        <v>119.9</v>
      </c>
    </row>
    <row r="5413" spans="1:17" x14ac:dyDescent="0.2">
      <c r="A5413" s="139" t="s">
        <v>10811</v>
      </c>
      <c r="B5413" s="140" t="s">
        <v>20707</v>
      </c>
      <c r="C5413" s="141">
        <v>79</v>
      </c>
      <c r="D5413" s="141">
        <v>0</v>
      </c>
      <c r="E5413" s="142">
        <v>0</v>
      </c>
      <c r="F5413" s="142">
        <v>20.02</v>
      </c>
      <c r="G5413" s="142">
        <v>0</v>
      </c>
      <c r="H5413" s="142">
        <v>0</v>
      </c>
      <c r="I5413" s="142">
        <v>20.02</v>
      </c>
      <c r="Q5413" s="30">
        <f t="shared" si="84"/>
        <v>20.02</v>
      </c>
    </row>
    <row r="5414" spans="1:17" x14ac:dyDescent="0.2">
      <c r="A5414" s="139" t="s">
        <v>10813</v>
      </c>
      <c r="B5414" s="140" t="s">
        <v>20708</v>
      </c>
      <c r="C5414" s="141">
        <v>26279</v>
      </c>
      <c r="D5414" s="141">
        <v>172</v>
      </c>
      <c r="E5414" s="142">
        <v>94697.98</v>
      </c>
      <c r="F5414" s="142">
        <v>6657.74</v>
      </c>
      <c r="G5414" s="142">
        <v>3265.42</v>
      </c>
      <c r="H5414" s="142">
        <v>2340.8200000000002</v>
      </c>
      <c r="I5414" s="142">
        <v>12263.98</v>
      </c>
      <c r="Q5414" s="30">
        <f t="shared" si="84"/>
        <v>12263.98</v>
      </c>
    </row>
    <row r="5415" spans="1:17" x14ac:dyDescent="0.2">
      <c r="A5415" s="139" t="s">
        <v>10815</v>
      </c>
      <c r="B5415" s="140" t="s">
        <v>20709</v>
      </c>
      <c r="C5415" s="141">
        <v>216</v>
      </c>
      <c r="D5415" s="141">
        <v>1</v>
      </c>
      <c r="E5415" s="142">
        <v>188.48</v>
      </c>
      <c r="F5415" s="142">
        <v>54.72</v>
      </c>
      <c r="G5415" s="142">
        <v>18.98</v>
      </c>
      <c r="H5415" s="142">
        <v>4.66</v>
      </c>
      <c r="I5415" s="142">
        <v>78.36</v>
      </c>
      <c r="Q5415" s="30">
        <f t="shared" si="84"/>
        <v>78.36</v>
      </c>
    </row>
    <row r="5416" spans="1:17" x14ac:dyDescent="0.2">
      <c r="A5416" s="139" t="s">
        <v>10817</v>
      </c>
      <c r="B5416" s="140" t="s">
        <v>20710</v>
      </c>
      <c r="C5416" s="141">
        <v>6126</v>
      </c>
      <c r="D5416" s="141">
        <v>126</v>
      </c>
      <c r="E5416" s="142">
        <v>146703.23000000001</v>
      </c>
      <c r="F5416" s="142">
        <v>1552.02</v>
      </c>
      <c r="G5416" s="142">
        <v>2392.1</v>
      </c>
      <c r="H5416" s="142">
        <v>3626.32</v>
      </c>
      <c r="I5416" s="142">
        <v>7570.44</v>
      </c>
      <c r="Q5416" s="30">
        <f t="shared" si="84"/>
        <v>7570.44</v>
      </c>
    </row>
    <row r="5417" spans="1:17" x14ac:dyDescent="0.2">
      <c r="A5417" s="139" t="s">
        <v>10819</v>
      </c>
      <c r="B5417" s="140" t="s">
        <v>20711</v>
      </c>
      <c r="C5417" s="141">
        <v>1330</v>
      </c>
      <c r="D5417" s="141">
        <v>14</v>
      </c>
      <c r="E5417" s="142">
        <v>4753.87</v>
      </c>
      <c r="F5417" s="142">
        <v>336.95</v>
      </c>
      <c r="G5417" s="142">
        <v>265.79000000000002</v>
      </c>
      <c r="H5417" s="142">
        <v>117.51</v>
      </c>
      <c r="I5417" s="142">
        <v>720.25</v>
      </c>
      <c r="Q5417" s="30">
        <f t="shared" si="84"/>
        <v>720.25</v>
      </c>
    </row>
    <row r="5418" spans="1:17" x14ac:dyDescent="0.2">
      <c r="A5418" s="139" t="s">
        <v>10821</v>
      </c>
      <c r="B5418" s="140" t="s">
        <v>20712</v>
      </c>
      <c r="C5418" s="141">
        <v>2894</v>
      </c>
      <c r="D5418" s="141">
        <v>64</v>
      </c>
      <c r="E5418" s="142">
        <v>18742.78</v>
      </c>
      <c r="F5418" s="142">
        <v>733.19</v>
      </c>
      <c r="G5418" s="142">
        <v>1215.04</v>
      </c>
      <c r="H5418" s="142">
        <v>463.3</v>
      </c>
      <c r="I5418" s="142">
        <v>2411.5300000000002</v>
      </c>
      <c r="Q5418" s="30">
        <f t="shared" si="84"/>
        <v>2411.5300000000002</v>
      </c>
    </row>
    <row r="5419" spans="1:17" x14ac:dyDescent="0.2">
      <c r="A5419" s="139" t="s">
        <v>10823</v>
      </c>
      <c r="B5419" s="140" t="s">
        <v>20713</v>
      </c>
      <c r="C5419" s="141">
        <v>2958</v>
      </c>
      <c r="D5419" s="141">
        <v>56</v>
      </c>
      <c r="E5419" s="142">
        <v>16198.81</v>
      </c>
      <c r="F5419" s="142">
        <v>749.41</v>
      </c>
      <c r="G5419" s="142">
        <v>1063.1600000000001</v>
      </c>
      <c r="H5419" s="142">
        <v>400.42</v>
      </c>
      <c r="I5419" s="142">
        <v>2212.9899999999998</v>
      </c>
      <c r="Q5419" s="30">
        <f t="shared" si="84"/>
        <v>2212.9899999999998</v>
      </c>
    </row>
    <row r="5420" spans="1:17" x14ac:dyDescent="0.2">
      <c r="A5420" s="139" t="s">
        <v>10825</v>
      </c>
      <c r="B5420" s="140" t="s">
        <v>20714</v>
      </c>
      <c r="C5420" s="141">
        <v>996</v>
      </c>
      <c r="D5420" s="141">
        <v>9</v>
      </c>
      <c r="E5420" s="142">
        <v>1741.7</v>
      </c>
      <c r="F5420" s="142">
        <v>252.34</v>
      </c>
      <c r="G5420" s="142">
        <v>170.86</v>
      </c>
      <c r="H5420" s="142">
        <v>43.06</v>
      </c>
      <c r="I5420" s="142">
        <v>466.26</v>
      </c>
      <c r="Q5420" s="30">
        <f t="shared" si="84"/>
        <v>466.26</v>
      </c>
    </row>
    <row r="5421" spans="1:17" x14ac:dyDescent="0.2">
      <c r="A5421" s="139" t="s">
        <v>10827</v>
      </c>
      <c r="B5421" s="140" t="s">
        <v>20715</v>
      </c>
      <c r="C5421" s="141">
        <v>8660</v>
      </c>
      <c r="D5421" s="141">
        <v>125</v>
      </c>
      <c r="E5421" s="142">
        <v>197353.81</v>
      </c>
      <c r="F5421" s="142">
        <v>2194</v>
      </c>
      <c r="G5421" s="142">
        <v>2373.12</v>
      </c>
      <c r="H5421" s="142">
        <v>4878.34</v>
      </c>
      <c r="I5421" s="142">
        <v>9445.4599999999991</v>
      </c>
      <c r="Q5421" s="30">
        <f t="shared" si="84"/>
        <v>9445.4599999999991</v>
      </c>
    </row>
    <row r="5422" spans="1:17" x14ac:dyDescent="0.2">
      <c r="A5422" s="139" t="s">
        <v>10829</v>
      </c>
      <c r="B5422" s="140" t="s">
        <v>20716</v>
      </c>
      <c r="C5422" s="141">
        <v>8455</v>
      </c>
      <c r="D5422" s="141">
        <v>112</v>
      </c>
      <c r="E5422" s="142">
        <v>236593.13</v>
      </c>
      <c r="F5422" s="142">
        <v>2142.06</v>
      </c>
      <c r="G5422" s="142">
        <v>2126.3200000000002</v>
      </c>
      <c r="H5422" s="142">
        <v>5848.29</v>
      </c>
      <c r="I5422" s="142">
        <v>10116.67</v>
      </c>
      <c r="Q5422" s="30">
        <f t="shared" si="84"/>
        <v>10116.67</v>
      </c>
    </row>
    <row r="5423" spans="1:17" x14ac:dyDescent="0.2">
      <c r="A5423" s="139" t="s">
        <v>10831</v>
      </c>
      <c r="B5423" s="140" t="s">
        <v>20717</v>
      </c>
      <c r="C5423" s="141">
        <v>4695</v>
      </c>
      <c r="D5423" s="141">
        <v>45</v>
      </c>
      <c r="E5423" s="142">
        <v>11679.24</v>
      </c>
      <c r="F5423" s="142">
        <v>1189.47</v>
      </c>
      <c r="G5423" s="142">
        <v>854.33</v>
      </c>
      <c r="H5423" s="142">
        <v>288.7</v>
      </c>
      <c r="I5423" s="142">
        <v>2332.5</v>
      </c>
      <c r="Q5423" s="30">
        <f t="shared" si="84"/>
        <v>2332.5</v>
      </c>
    </row>
    <row r="5424" spans="1:17" x14ac:dyDescent="0.2">
      <c r="A5424" s="139" t="s">
        <v>10833</v>
      </c>
      <c r="B5424" s="140" t="s">
        <v>20718</v>
      </c>
      <c r="C5424" s="141">
        <v>2436</v>
      </c>
      <c r="D5424" s="141">
        <v>32</v>
      </c>
      <c r="E5424" s="142">
        <v>6421.36</v>
      </c>
      <c r="F5424" s="142">
        <v>617.16</v>
      </c>
      <c r="G5424" s="142">
        <v>607.52</v>
      </c>
      <c r="H5424" s="142">
        <v>158.72999999999999</v>
      </c>
      <c r="I5424" s="142">
        <v>1383.41</v>
      </c>
      <c r="Q5424" s="30">
        <f t="shared" si="84"/>
        <v>1383.41</v>
      </c>
    </row>
    <row r="5425" spans="1:17" x14ac:dyDescent="0.2">
      <c r="A5425" s="139" t="s">
        <v>10835</v>
      </c>
      <c r="B5425" s="140" t="s">
        <v>20719</v>
      </c>
      <c r="C5425" s="141">
        <v>1026</v>
      </c>
      <c r="D5425" s="141">
        <v>16</v>
      </c>
      <c r="E5425" s="142">
        <v>16050.39</v>
      </c>
      <c r="F5425" s="142">
        <v>259.94</v>
      </c>
      <c r="G5425" s="142">
        <v>303.76</v>
      </c>
      <c r="H5425" s="142">
        <v>396.74</v>
      </c>
      <c r="I5425" s="142">
        <v>960.44</v>
      </c>
      <c r="Q5425" s="30">
        <f t="shared" si="84"/>
        <v>960.44</v>
      </c>
    </row>
    <row r="5426" spans="1:17" x14ac:dyDescent="0.2">
      <c r="A5426" s="139" t="s">
        <v>10837</v>
      </c>
      <c r="B5426" s="140" t="s">
        <v>20720</v>
      </c>
      <c r="C5426" s="141">
        <v>1659</v>
      </c>
      <c r="D5426" s="141">
        <v>15</v>
      </c>
      <c r="E5426" s="142">
        <v>3838.67</v>
      </c>
      <c r="F5426" s="142">
        <v>420.3</v>
      </c>
      <c r="G5426" s="142">
        <v>284.77999999999997</v>
      </c>
      <c r="H5426" s="142">
        <v>94.89</v>
      </c>
      <c r="I5426" s="142">
        <v>799.97</v>
      </c>
      <c r="Q5426" s="30">
        <f t="shared" si="84"/>
        <v>799.97</v>
      </c>
    </row>
    <row r="5427" spans="1:17" x14ac:dyDescent="0.2">
      <c r="A5427" s="139" t="s">
        <v>10839</v>
      </c>
      <c r="B5427" s="140" t="s">
        <v>20721</v>
      </c>
      <c r="C5427" s="141">
        <v>261</v>
      </c>
      <c r="D5427" s="141">
        <v>2</v>
      </c>
      <c r="E5427" s="142">
        <v>2905.05</v>
      </c>
      <c r="F5427" s="142">
        <v>66.12</v>
      </c>
      <c r="G5427" s="142">
        <v>37.97</v>
      </c>
      <c r="H5427" s="142">
        <v>71.81</v>
      </c>
      <c r="I5427" s="142">
        <v>175.9</v>
      </c>
      <c r="Q5427" s="30">
        <f t="shared" si="84"/>
        <v>175.9</v>
      </c>
    </row>
    <row r="5428" spans="1:17" x14ac:dyDescent="0.2">
      <c r="A5428" s="139" t="s">
        <v>10841</v>
      </c>
      <c r="B5428" s="140" t="s">
        <v>20722</v>
      </c>
      <c r="C5428" s="141">
        <v>1045</v>
      </c>
      <c r="D5428" s="141">
        <v>7</v>
      </c>
      <c r="E5428" s="142">
        <v>1109.0999999999999</v>
      </c>
      <c r="F5428" s="142">
        <v>264.75</v>
      </c>
      <c r="G5428" s="142">
        <v>132.9</v>
      </c>
      <c r="H5428" s="142">
        <v>27.42</v>
      </c>
      <c r="I5428" s="142">
        <v>425.07</v>
      </c>
      <c r="Q5428" s="30">
        <f t="shared" si="84"/>
        <v>425.07</v>
      </c>
    </row>
    <row r="5429" spans="1:17" x14ac:dyDescent="0.2">
      <c r="A5429" s="139" t="s">
        <v>10843</v>
      </c>
      <c r="B5429" s="140" t="s">
        <v>20723</v>
      </c>
      <c r="C5429" s="141">
        <v>815</v>
      </c>
      <c r="D5429" s="141">
        <v>20</v>
      </c>
      <c r="E5429" s="142">
        <v>4891.7299999999996</v>
      </c>
      <c r="F5429" s="142">
        <v>206.48</v>
      </c>
      <c r="G5429" s="142">
        <v>379.7</v>
      </c>
      <c r="H5429" s="142">
        <v>120.92</v>
      </c>
      <c r="I5429" s="142">
        <v>707.1</v>
      </c>
      <c r="Q5429" s="30">
        <f t="shared" si="84"/>
        <v>707.1</v>
      </c>
    </row>
    <row r="5430" spans="1:17" x14ac:dyDescent="0.2">
      <c r="A5430" s="139" t="s">
        <v>10845</v>
      </c>
      <c r="B5430" s="140" t="s">
        <v>20724</v>
      </c>
      <c r="C5430" s="141">
        <v>759</v>
      </c>
      <c r="D5430" s="141">
        <v>11</v>
      </c>
      <c r="E5430" s="142">
        <v>2191.44</v>
      </c>
      <c r="F5430" s="142">
        <v>192.29</v>
      </c>
      <c r="G5430" s="142">
        <v>208.83</v>
      </c>
      <c r="H5430" s="142">
        <v>54.17</v>
      </c>
      <c r="I5430" s="142">
        <v>455.29</v>
      </c>
      <c r="Q5430" s="30">
        <f t="shared" si="84"/>
        <v>455.29</v>
      </c>
    </row>
    <row r="5431" spans="1:17" x14ac:dyDescent="0.2">
      <c r="A5431" s="139" t="s">
        <v>10847</v>
      </c>
      <c r="B5431" s="140" t="s">
        <v>20725</v>
      </c>
      <c r="C5431" s="141">
        <v>2373</v>
      </c>
      <c r="D5431" s="141">
        <v>44</v>
      </c>
      <c r="E5431" s="142">
        <v>28377.06</v>
      </c>
      <c r="F5431" s="142">
        <v>601.19000000000005</v>
      </c>
      <c r="G5431" s="142">
        <v>835.34</v>
      </c>
      <c r="H5431" s="142">
        <v>701.45</v>
      </c>
      <c r="I5431" s="142">
        <v>2137.98</v>
      </c>
      <c r="Q5431" s="30">
        <f t="shared" si="84"/>
        <v>2137.98</v>
      </c>
    </row>
    <row r="5432" spans="1:17" x14ac:dyDescent="0.2">
      <c r="A5432" s="139" t="s">
        <v>10849</v>
      </c>
      <c r="B5432" s="140" t="s">
        <v>20726</v>
      </c>
      <c r="C5432" s="141">
        <v>154</v>
      </c>
      <c r="D5432" s="141">
        <v>1</v>
      </c>
      <c r="E5432" s="142">
        <v>122318.06</v>
      </c>
      <c r="F5432" s="142">
        <v>39.020000000000003</v>
      </c>
      <c r="G5432" s="142">
        <v>18.98</v>
      </c>
      <c r="H5432" s="142">
        <v>3023.55</v>
      </c>
      <c r="I5432" s="142">
        <v>3081.55</v>
      </c>
      <c r="Q5432" s="30">
        <f t="shared" si="84"/>
        <v>3081.55</v>
      </c>
    </row>
    <row r="5433" spans="1:17" x14ac:dyDescent="0.2">
      <c r="A5433" s="139" t="s">
        <v>10851</v>
      </c>
      <c r="B5433" s="140" t="s">
        <v>20727</v>
      </c>
      <c r="C5433" s="141">
        <v>460</v>
      </c>
      <c r="D5433" s="141">
        <v>1</v>
      </c>
      <c r="E5433" s="142">
        <v>37.32</v>
      </c>
      <c r="F5433" s="142">
        <v>116.54</v>
      </c>
      <c r="G5433" s="142">
        <v>18.98</v>
      </c>
      <c r="H5433" s="142">
        <v>0.92</v>
      </c>
      <c r="I5433" s="142">
        <v>136.44</v>
      </c>
      <c r="Q5433" s="30">
        <f t="shared" si="84"/>
        <v>136.44</v>
      </c>
    </row>
    <row r="5434" spans="1:17" x14ac:dyDescent="0.2">
      <c r="A5434" s="139" t="s">
        <v>10853</v>
      </c>
      <c r="B5434" s="140" t="s">
        <v>20728</v>
      </c>
      <c r="C5434" s="141">
        <v>337</v>
      </c>
      <c r="D5434" s="141">
        <v>0</v>
      </c>
      <c r="E5434" s="142">
        <v>0</v>
      </c>
      <c r="F5434" s="142">
        <v>85.38</v>
      </c>
      <c r="G5434" s="142">
        <v>0</v>
      </c>
      <c r="H5434" s="142">
        <v>0</v>
      </c>
      <c r="I5434" s="142">
        <v>85.38</v>
      </c>
      <c r="Q5434" s="30">
        <f t="shared" si="84"/>
        <v>85.38</v>
      </c>
    </row>
    <row r="5435" spans="1:17" x14ac:dyDescent="0.2">
      <c r="A5435" s="139" t="s">
        <v>10855</v>
      </c>
      <c r="B5435" s="140" t="s">
        <v>20729</v>
      </c>
      <c r="C5435" s="141">
        <v>13482</v>
      </c>
      <c r="D5435" s="141">
        <v>152</v>
      </c>
      <c r="E5435" s="142">
        <v>75909.210000000006</v>
      </c>
      <c r="F5435" s="142">
        <v>3415.64</v>
      </c>
      <c r="G5435" s="142">
        <v>2885.72</v>
      </c>
      <c r="H5435" s="142">
        <v>1876.38</v>
      </c>
      <c r="I5435" s="142">
        <v>8177.74</v>
      </c>
      <c r="Q5435" s="30">
        <f t="shared" si="84"/>
        <v>8177.74</v>
      </c>
    </row>
    <row r="5436" spans="1:17" x14ac:dyDescent="0.2">
      <c r="A5436" s="139" t="s">
        <v>10857</v>
      </c>
      <c r="B5436" s="140" t="s">
        <v>20730</v>
      </c>
      <c r="C5436" s="141">
        <v>9192</v>
      </c>
      <c r="D5436" s="141">
        <v>78</v>
      </c>
      <c r="E5436" s="142">
        <v>77681.61</v>
      </c>
      <c r="F5436" s="142">
        <v>2328.7800000000002</v>
      </c>
      <c r="G5436" s="142">
        <v>1480.83</v>
      </c>
      <c r="H5436" s="142">
        <v>1920.19</v>
      </c>
      <c r="I5436" s="142">
        <v>5729.8</v>
      </c>
      <c r="Q5436" s="30">
        <f t="shared" si="84"/>
        <v>5729.8</v>
      </c>
    </row>
    <row r="5437" spans="1:17" x14ac:dyDescent="0.2">
      <c r="A5437" s="139" t="s">
        <v>10859</v>
      </c>
      <c r="B5437" s="140" t="s">
        <v>20731</v>
      </c>
      <c r="C5437" s="141">
        <v>171693</v>
      </c>
      <c r="D5437" s="141">
        <v>2322</v>
      </c>
      <c r="E5437" s="142">
        <v>1961767.66</v>
      </c>
      <c r="F5437" s="142">
        <v>43498.14</v>
      </c>
      <c r="G5437" s="142">
        <v>44083.12</v>
      </c>
      <c r="H5437" s="142">
        <v>48492.43</v>
      </c>
      <c r="I5437" s="142">
        <v>136073.69</v>
      </c>
      <c r="Q5437" s="30">
        <f t="shared" si="84"/>
        <v>136073.69</v>
      </c>
    </row>
    <row r="5438" spans="1:17" x14ac:dyDescent="0.2">
      <c r="A5438" s="139" t="s">
        <v>10861</v>
      </c>
      <c r="B5438" s="140" t="s">
        <v>20732</v>
      </c>
      <c r="C5438" s="141">
        <v>4250</v>
      </c>
      <c r="D5438" s="141">
        <v>28</v>
      </c>
      <c r="E5438" s="142">
        <v>6791.14</v>
      </c>
      <c r="F5438" s="142">
        <v>1076.73</v>
      </c>
      <c r="G5438" s="142">
        <v>531.58000000000004</v>
      </c>
      <c r="H5438" s="142">
        <v>167.87</v>
      </c>
      <c r="I5438" s="142">
        <v>1776.18</v>
      </c>
      <c r="Q5438" s="30">
        <f t="shared" si="84"/>
        <v>1776.18</v>
      </c>
    </row>
    <row r="5439" spans="1:17" x14ac:dyDescent="0.2">
      <c r="A5439" s="139" t="s">
        <v>10863</v>
      </c>
      <c r="B5439" s="140" t="s">
        <v>20733</v>
      </c>
      <c r="C5439" s="141">
        <v>242</v>
      </c>
      <c r="D5439" s="141">
        <v>7</v>
      </c>
      <c r="E5439" s="142">
        <v>1877.61</v>
      </c>
      <c r="F5439" s="142">
        <v>61.31</v>
      </c>
      <c r="G5439" s="142">
        <v>132.9</v>
      </c>
      <c r="H5439" s="142">
        <v>46.42</v>
      </c>
      <c r="I5439" s="142">
        <v>240.63</v>
      </c>
      <c r="Q5439" s="30">
        <f t="shared" si="84"/>
        <v>240.63</v>
      </c>
    </row>
    <row r="5440" spans="1:17" x14ac:dyDescent="0.2">
      <c r="A5440" s="139" t="s">
        <v>10865</v>
      </c>
      <c r="B5440" s="140" t="s">
        <v>20734</v>
      </c>
      <c r="C5440" s="141">
        <v>1711</v>
      </c>
      <c r="D5440" s="141">
        <v>9</v>
      </c>
      <c r="E5440" s="142">
        <v>2100.56</v>
      </c>
      <c r="F5440" s="142">
        <v>433.48</v>
      </c>
      <c r="G5440" s="142">
        <v>170.86</v>
      </c>
      <c r="H5440" s="142">
        <v>51.92</v>
      </c>
      <c r="I5440" s="142">
        <v>656.26</v>
      </c>
      <c r="Q5440" s="30">
        <f t="shared" si="84"/>
        <v>656.26</v>
      </c>
    </row>
    <row r="5441" spans="1:17" x14ac:dyDescent="0.2">
      <c r="A5441" s="139" t="s">
        <v>10867</v>
      </c>
      <c r="B5441" s="140" t="s">
        <v>20735</v>
      </c>
      <c r="C5441" s="141">
        <v>10857</v>
      </c>
      <c r="D5441" s="141">
        <v>148</v>
      </c>
      <c r="E5441" s="142">
        <v>41234.959999999999</v>
      </c>
      <c r="F5441" s="142">
        <v>2750.6</v>
      </c>
      <c r="G5441" s="142">
        <v>2809.78</v>
      </c>
      <c r="H5441" s="142">
        <v>1019.28</v>
      </c>
      <c r="I5441" s="142">
        <v>6579.66</v>
      </c>
      <c r="Q5441" s="30">
        <f t="shared" si="84"/>
        <v>6579.66</v>
      </c>
    </row>
    <row r="5442" spans="1:17" x14ac:dyDescent="0.2">
      <c r="A5442" s="139" t="s">
        <v>10869</v>
      </c>
      <c r="B5442" s="140" t="s">
        <v>20736</v>
      </c>
      <c r="C5442" s="141">
        <v>4030</v>
      </c>
      <c r="D5442" s="141">
        <v>57</v>
      </c>
      <c r="E5442" s="142">
        <v>10929.38</v>
      </c>
      <c r="F5442" s="142">
        <v>1020.99</v>
      </c>
      <c r="G5442" s="142">
        <v>1082.1400000000001</v>
      </c>
      <c r="H5442" s="142">
        <v>270.16000000000003</v>
      </c>
      <c r="I5442" s="142">
        <v>2373.29</v>
      </c>
      <c r="Q5442" s="30">
        <f t="shared" si="84"/>
        <v>2373.29</v>
      </c>
    </row>
    <row r="5443" spans="1:17" x14ac:dyDescent="0.2">
      <c r="A5443" s="139" t="s">
        <v>10871</v>
      </c>
      <c r="B5443" s="140" t="s">
        <v>20737</v>
      </c>
      <c r="C5443" s="141">
        <v>520</v>
      </c>
      <c r="D5443" s="141">
        <v>2</v>
      </c>
      <c r="E5443" s="142">
        <v>373.22</v>
      </c>
      <c r="F5443" s="142">
        <v>131.74</v>
      </c>
      <c r="G5443" s="142">
        <v>37.97</v>
      </c>
      <c r="H5443" s="142">
        <v>9.2200000000000006</v>
      </c>
      <c r="I5443" s="142">
        <v>178.93</v>
      </c>
      <c r="Q5443" s="30">
        <f t="shared" si="84"/>
        <v>178.93</v>
      </c>
    </row>
    <row r="5444" spans="1:17" x14ac:dyDescent="0.2">
      <c r="A5444" s="139" t="s">
        <v>10873</v>
      </c>
      <c r="B5444" s="140" t="s">
        <v>20738</v>
      </c>
      <c r="C5444" s="141">
        <v>1849</v>
      </c>
      <c r="D5444" s="141">
        <v>21</v>
      </c>
      <c r="E5444" s="142">
        <v>4625.32</v>
      </c>
      <c r="F5444" s="142">
        <v>468.44</v>
      </c>
      <c r="G5444" s="142">
        <v>398.69</v>
      </c>
      <c r="H5444" s="142">
        <v>114.34</v>
      </c>
      <c r="I5444" s="142">
        <v>981.47</v>
      </c>
      <c r="Q5444" s="30">
        <f t="shared" si="84"/>
        <v>981.47</v>
      </c>
    </row>
    <row r="5445" spans="1:17" x14ac:dyDescent="0.2">
      <c r="A5445" s="139" t="s">
        <v>10875</v>
      </c>
      <c r="B5445" s="140" t="s">
        <v>20739</v>
      </c>
      <c r="C5445" s="141">
        <v>1131</v>
      </c>
      <c r="D5445" s="141">
        <v>9</v>
      </c>
      <c r="E5445" s="142">
        <v>26770.76</v>
      </c>
      <c r="F5445" s="142">
        <v>286.54000000000002</v>
      </c>
      <c r="G5445" s="142">
        <v>170.86</v>
      </c>
      <c r="H5445" s="142">
        <v>661.74</v>
      </c>
      <c r="I5445" s="142">
        <v>1119.1400000000001</v>
      </c>
      <c r="Q5445" s="30">
        <f t="shared" si="84"/>
        <v>1119.1400000000001</v>
      </c>
    </row>
    <row r="5446" spans="1:17" x14ac:dyDescent="0.2">
      <c r="A5446" s="139" t="s">
        <v>10877</v>
      </c>
      <c r="B5446" s="140" t="s">
        <v>20740</v>
      </c>
      <c r="C5446" s="141">
        <v>1068</v>
      </c>
      <c r="D5446" s="141">
        <v>7</v>
      </c>
      <c r="E5446" s="142">
        <v>1433.82</v>
      </c>
      <c r="F5446" s="142">
        <v>270.58</v>
      </c>
      <c r="G5446" s="142">
        <v>132.9</v>
      </c>
      <c r="H5446" s="142">
        <v>35.44</v>
      </c>
      <c r="I5446" s="142">
        <v>438.92</v>
      </c>
      <c r="Q5446" s="30">
        <f t="shared" si="84"/>
        <v>438.92</v>
      </c>
    </row>
    <row r="5447" spans="1:17" x14ac:dyDescent="0.2">
      <c r="A5447" s="139" t="s">
        <v>10879</v>
      </c>
      <c r="B5447" s="140" t="s">
        <v>20741</v>
      </c>
      <c r="C5447" s="141">
        <v>9115</v>
      </c>
      <c r="D5447" s="141">
        <v>107</v>
      </c>
      <c r="E5447" s="142">
        <v>20513.439999999999</v>
      </c>
      <c r="F5447" s="142">
        <v>2309.27</v>
      </c>
      <c r="G5447" s="142">
        <v>2031.39</v>
      </c>
      <c r="H5447" s="142">
        <v>507.06</v>
      </c>
      <c r="I5447" s="142">
        <v>4847.72</v>
      </c>
      <c r="Q5447" s="30">
        <f t="shared" si="84"/>
        <v>4847.72</v>
      </c>
    </row>
    <row r="5448" spans="1:17" x14ac:dyDescent="0.2">
      <c r="A5448" s="139" t="s">
        <v>10881</v>
      </c>
      <c r="B5448" s="140" t="s">
        <v>20742</v>
      </c>
      <c r="C5448" s="141">
        <v>380</v>
      </c>
      <c r="D5448" s="141">
        <v>1</v>
      </c>
      <c r="E5448" s="142">
        <v>188.48</v>
      </c>
      <c r="F5448" s="142">
        <v>96.27</v>
      </c>
      <c r="G5448" s="142">
        <v>18.98</v>
      </c>
      <c r="H5448" s="142">
        <v>4.66</v>
      </c>
      <c r="I5448" s="142">
        <v>119.91</v>
      </c>
      <c r="Q5448" s="30">
        <f t="shared" si="84"/>
        <v>119.91</v>
      </c>
    </row>
    <row r="5449" spans="1:17" x14ac:dyDescent="0.2">
      <c r="A5449" s="139" t="s">
        <v>10883</v>
      </c>
      <c r="B5449" s="140" t="s">
        <v>20743</v>
      </c>
      <c r="C5449" s="141">
        <v>51142</v>
      </c>
      <c r="D5449" s="141">
        <v>583</v>
      </c>
      <c r="E5449" s="142">
        <v>608998.54</v>
      </c>
      <c r="F5449" s="142">
        <v>12956.74</v>
      </c>
      <c r="G5449" s="142">
        <v>11068.24</v>
      </c>
      <c r="H5449" s="142">
        <v>15053.68</v>
      </c>
      <c r="I5449" s="142">
        <v>39078.660000000003</v>
      </c>
      <c r="Q5449" s="30">
        <f t="shared" si="84"/>
        <v>39078.660000000003</v>
      </c>
    </row>
    <row r="5450" spans="1:17" x14ac:dyDescent="0.2">
      <c r="A5450" s="139" t="s">
        <v>10885</v>
      </c>
      <c r="B5450" s="140" t="s">
        <v>20744</v>
      </c>
      <c r="C5450" s="141">
        <v>54</v>
      </c>
      <c r="D5450" s="141">
        <v>0</v>
      </c>
      <c r="E5450" s="142">
        <v>0</v>
      </c>
      <c r="F5450" s="142">
        <v>13.68</v>
      </c>
      <c r="G5450" s="142">
        <v>0</v>
      </c>
      <c r="H5450" s="142">
        <v>0</v>
      </c>
      <c r="I5450" s="142">
        <v>13.68</v>
      </c>
      <c r="Q5450" s="30">
        <f t="shared" si="84"/>
        <v>13.68</v>
      </c>
    </row>
    <row r="5451" spans="1:17" x14ac:dyDescent="0.2">
      <c r="A5451" s="139" t="s">
        <v>10887</v>
      </c>
      <c r="B5451" s="140" t="s">
        <v>20745</v>
      </c>
      <c r="C5451" s="141">
        <v>150</v>
      </c>
      <c r="D5451" s="141">
        <v>3</v>
      </c>
      <c r="E5451" s="142">
        <v>13096.3</v>
      </c>
      <c r="F5451" s="142">
        <v>38</v>
      </c>
      <c r="G5451" s="142">
        <v>56.95</v>
      </c>
      <c r="H5451" s="142">
        <v>323.73</v>
      </c>
      <c r="I5451" s="142">
        <v>418.68</v>
      </c>
      <c r="Q5451" s="30">
        <f t="shared" si="84"/>
        <v>418.68</v>
      </c>
    </row>
    <row r="5452" spans="1:17" x14ac:dyDescent="0.2">
      <c r="A5452" s="139" t="s">
        <v>10889</v>
      </c>
      <c r="B5452" s="140" t="s">
        <v>20746</v>
      </c>
      <c r="C5452" s="141">
        <v>951</v>
      </c>
      <c r="D5452" s="141">
        <v>13</v>
      </c>
      <c r="E5452" s="142">
        <v>2527.36</v>
      </c>
      <c r="F5452" s="142">
        <v>240.94</v>
      </c>
      <c r="G5452" s="142">
        <v>246.81</v>
      </c>
      <c r="H5452" s="142">
        <v>62.47</v>
      </c>
      <c r="I5452" s="142">
        <v>550.22</v>
      </c>
      <c r="Q5452" s="30">
        <f t="shared" si="84"/>
        <v>550.22</v>
      </c>
    </row>
    <row r="5453" spans="1:17" x14ac:dyDescent="0.2">
      <c r="A5453" s="139" t="s">
        <v>10891</v>
      </c>
      <c r="B5453" s="140" t="s">
        <v>20747</v>
      </c>
      <c r="C5453" s="141">
        <v>2162</v>
      </c>
      <c r="D5453" s="141">
        <v>46</v>
      </c>
      <c r="E5453" s="142">
        <v>6576.59</v>
      </c>
      <c r="F5453" s="142">
        <v>547.74</v>
      </c>
      <c r="G5453" s="142">
        <v>873.31</v>
      </c>
      <c r="H5453" s="142">
        <v>162.57</v>
      </c>
      <c r="I5453" s="142">
        <v>1583.62</v>
      </c>
      <c r="Q5453" s="30">
        <f t="shared" si="84"/>
        <v>1583.62</v>
      </c>
    </row>
    <row r="5454" spans="1:17" x14ac:dyDescent="0.2">
      <c r="A5454" s="139" t="s">
        <v>10893</v>
      </c>
      <c r="B5454" s="140" t="s">
        <v>20748</v>
      </c>
      <c r="C5454" s="141">
        <v>905</v>
      </c>
      <c r="D5454" s="141">
        <v>18</v>
      </c>
      <c r="E5454" s="142">
        <v>117800.64</v>
      </c>
      <c r="F5454" s="142">
        <v>229.28</v>
      </c>
      <c r="G5454" s="142">
        <v>341.73</v>
      </c>
      <c r="H5454" s="142">
        <v>2911.88</v>
      </c>
      <c r="I5454" s="142">
        <v>3482.89</v>
      </c>
      <c r="Q5454" s="30">
        <f t="shared" si="84"/>
        <v>3482.89</v>
      </c>
    </row>
    <row r="5455" spans="1:17" x14ac:dyDescent="0.2">
      <c r="A5455" s="139" t="s">
        <v>10895</v>
      </c>
      <c r="B5455" s="140" t="s">
        <v>20749</v>
      </c>
      <c r="C5455" s="141">
        <v>322</v>
      </c>
      <c r="D5455" s="141">
        <v>0</v>
      </c>
      <c r="E5455" s="142">
        <v>0</v>
      </c>
      <c r="F5455" s="142">
        <v>81.58</v>
      </c>
      <c r="G5455" s="142">
        <v>0</v>
      </c>
      <c r="H5455" s="142">
        <v>0</v>
      </c>
      <c r="I5455" s="142">
        <v>81.58</v>
      </c>
      <c r="Q5455" s="30">
        <f t="shared" ref="Q5455:Q5518" si="85">I5455+P5455</f>
        <v>81.58</v>
      </c>
    </row>
    <row r="5456" spans="1:17" x14ac:dyDescent="0.2">
      <c r="A5456" s="139" t="s">
        <v>10897</v>
      </c>
      <c r="B5456" s="140" t="s">
        <v>20750</v>
      </c>
      <c r="C5456" s="141">
        <v>945</v>
      </c>
      <c r="D5456" s="141">
        <v>3</v>
      </c>
      <c r="E5456" s="142">
        <v>781.25</v>
      </c>
      <c r="F5456" s="142">
        <v>239.42</v>
      </c>
      <c r="G5456" s="142">
        <v>56.95</v>
      </c>
      <c r="H5456" s="142">
        <v>19.309999999999999</v>
      </c>
      <c r="I5456" s="142">
        <v>315.68</v>
      </c>
      <c r="Q5456" s="30">
        <f t="shared" si="85"/>
        <v>315.68</v>
      </c>
    </row>
    <row r="5457" spans="1:17" x14ac:dyDescent="0.2">
      <c r="A5457" s="139" t="s">
        <v>10899</v>
      </c>
      <c r="B5457" s="140" t="s">
        <v>20751</v>
      </c>
      <c r="C5457" s="141">
        <v>2801</v>
      </c>
      <c r="D5457" s="141">
        <v>84</v>
      </c>
      <c r="E5457" s="142">
        <v>32119.33</v>
      </c>
      <c r="F5457" s="142">
        <v>709.63</v>
      </c>
      <c r="G5457" s="142">
        <v>1594.74</v>
      </c>
      <c r="H5457" s="142">
        <v>793.95</v>
      </c>
      <c r="I5457" s="142">
        <v>3098.32</v>
      </c>
      <c r="Q5457" s="30">
        <f t="shared" si="85"/>
        <v>3098.32</v>
      </c>
    </row>
    <row r="5458" spans="1:17" x14ac:dyDescent="0.2">
      <c r="A5458" s="139" t="s">
        <v>10901</v>
      </c>
      <c r="B5458" s="140" t="s">
        <v>20752</v>
      </c>
      <c r="C5458" s="141">
        <v>713</v>
      </c>
      <c r="D5458" s="141">
        <v>6</v>
      </c>
      <c r="E5458" s="142">
        <v>1109.48</v>
      </c>
      <c r="F5458" s="142">
        <v>180.64</v>
      </c>
      <c r="G5458" s="142">
        <v>113.91</v>
      </c>
      <c r="H5458" s="142">
        <v>27.42</v>
      </c>
      <c r="I5458" s="142">
        <v>321.97000000000003</v>
      </c>
      <c r="Q5458" s="30">
        <f t="shared" si="85"/>
        <v>321.97000000000003</v>
      </c>
    </row>
    <row r="5459" spans="1:17" x14ac:dyDescent="0.2">
      <c r="A5459" s="139" t="s">
        <v>10903</v>
      </c>
      <c r="B5459" s="140" t="s">
        <v>20753</v>
      </c>
      <c r="C5459" s="141">
        <v>730</v>
      </c>
      <c r="D5459" s="141">
        <v>6</v>
      </c>
      <c r="E5459" s="142">
        <v>1357.51</v>
      </c>
      <c r="F5459" s="142">
        <v>184.94</v>
      </c>
      <c r="G5459" s="142">
        <v>113.91</v>
      </c>
      <c r="H5459" s="142">
        <v>33.549999999999997</v>
      </c>
      <c r="I5459" s="142">
        <v>332.4</v>
      </c>
      <c r="Q5459" s="30">
        <f t="shared" si="85"/>
        <v>332.4</v>
      </c>
    </row>
    <row r="5460" spans="1:17" x14ac:dyDescent="0.2">
      <c r="A5460" s="139" t="s">
        <v>10905</v>
      </c>
      <c r="B5460" s="140" t="s">
        <v>20754</v>
      </c>
      <c r="C5460" s="141">
        <v>1640</v>
      </c>
      <c r="D5460" s="141">
        <v>24</v>
      </c>
      <c r="E5460" s="142">
        <v>4361.46</v>
      </c>
      <c r="F5460" s="142">
        <v>415.49</v>
      </c>
      <c r="G5460" s="142">
        <v>455.64</v>
      </c>
      <c r="H5460" s="142">
        <v>107.81</v>
      </c>
      <c r="I5460" s="142">
        <v>978.94</v>
      </c>
      <c r="Q5460" s="30">
        <f t="shared" si="85"/>
        <v>978.94</v>
      </c>
    </row>
    <row r="5461" spans="1:17" x14ac:dyDescent="0.2">
      <c r="A5461" s="139" t="s">
        <v>10907</v>
      </c>
      <c r="B5461" s="140" t="s">
        <v>20755</v>
      </c>
      <c r="C5461" s="141">
        <v>3937</v>
      </c>
      <c r="D5461" s="141">
        <v>31</v>
      </c>
      <c r="E5461" s="142">
        <v>17161.7</v>
      </c>
      <c r="F5461" s="142">
        <v>997.43</v>
      </c>
      <c r="G5461" s="142">
        <v>588.54</v>
      </c>
      <c r="H5461" s="142">
        <v>424.22</v>
      </c>
      <c r="I5461" s="142">
        <v>2010.19</v>
      </c>
      <c r="Q5461" s="30">
        <f t="shared" si="85"/>
        <v>2010.19</v>
      </c>
    </row>
    <row r="5462" spans="1:17" x14ac:dyDescent="0.2">
      <c r="A5462" s="139" t="s">
        <v>10909</v>
      </c>
      <c r="B5462" s="140" t="s">
        <v>20756</v>
      </c>
      <c r="C5462" s="141">
        <v>1030</v>
      </c>
      <c r="D5462" s="141">
        <v>16</v>
      </c>
      <c r="E5462" s="142">
        <v>2579.29</v>
      </c>
      <c r="F5462" s="142">
        <v>260.95</v>
      </c>
      <c r="G5462" s="142">
        <v>303.76</v>
      </c>
      <c r="H5462" s="142">
        <v>63.76</v>
      </c>
      <c r="I5462" s="142">
        <v>628.47</v>
      </c>
      <c r="Q5462" s="30">
        <f t="shared" si="85"/>
        <v>628.47</v>
      </c>
    </row>
    <row r="5463" spans="1:17" x14ac:dyDescent="0.2">
      <c r="A5463" s="139" t="s">
        <v>10911</v>
      </c>
      <c r="B5463" s="140" t="s">
        <v>20757</v>
      </c>
      <c r="C5463" s="141">
        <v>266</v>
      </c>
      <c r="D5463" s="141">
        <v>3</v>
      </c>
      <c r="E5463" s="142">
        <v>659.32</v>
      </c>
      <c r="F5463" s="142">
        <v>67.39</v>
      </c>
      <c r="G5463" s="142">
        <v>56.95</v>
      </c>
      <c r="H5463" s="142">
        <v>16.3</v>
      </c>
      <c r="I5463" s="142">
        <v>140.63999999999999</v>
      </c>
      <c r="Q5463" s="30">
        <f t="shared" si="85"/>
        <v>140.63999999999999</v>
      </c>
    </row>
    <row r="5464" spans="1:17" x14ac:dyDescent="0.2">
      <c r="A5464" s="139" t="s">
        <v>10913</v>
      </c>
      <c r="B5464" s="140" t="s">
        <v>20758</v>
      </c>
      <c r="C5464" s="141">
        <v>2876</v>
      </c>
      <c r="D5464" s="141">
        <v>36</v>
      </c>
      <c r="E5464" s="142">
        <v>40288.730000000003</v>
      </c>
      <c r="F5464" s="142">
        <v>728.63</v>
      </c>
      <c r="G5464" s="142">
        <v>683.46</v>
      </c>
      <c r="H5464" s="142">
        <v>995.89</v>
      </c>
      <c r="I5464" s="142">
        <v>2407.98</v>
      </c>
      <c r="Q5464" s="30">
        <f t="shared" si="85"/>
        <v>2407.98</v>
      </c>
    </row>
    <row r="5465" spans="1:17" x14ac:dyDescent="0.2">
      <c r="A5465" s="139" t="s">
        <v>10915</v>
      </c>
      <c r="B5465" s="140" t="s">
        <v>20759</v>
      </c>
      <c r="C5465" s="141">
        <v>839</v>
      </c>
      <c r="D5465" s="141">
        <v>17</v>
      </c>
      <c r="E5465" s="142">
        <v>4883.67</v>
      </c>
      <c r="F5465" s="142">
        <v>149.91</v>
      </c>
      <c r="G5465" s="142">
        <v>152.88</v>
      </c>
      <c r="H5465" s="142">
        <v>72.95</v>
      </c>
      <c r="I5465" s="142">
        <v>375.74</v>
      </c>
      <c r="Q5465" s="30">
        <f t="shared" si="85"/>
        <v>375.74</v>
      </c>
    </row>
    <row r="5466" spans="1:17" x14ac:dyDescent="0.2">
      <c r="A5466" s="139" t="s">
        <v>10917</v>
      </c>
      <c r="B5466" s="140" t="s">
        <v>20760</v>
      </c>
      <c r="C5466" s="141">
        <v>38</v>
      </c>
      <c r="D5466" s="141">
        <v>1</v>
      </c>
      <c r="E5466" s="142">
        <v>87.09</v>
      </c>
      <c r="F5466" s="142">
        <v>6.79</v>
      </c>
      <c r="G5466" s="142">
        <v>8.99</v>
      </c>
      <c r="H5466" s="142">
        <v>1.3</v>
      </c>
      <c r="I5466" s="142">
        <v>17.079999999999998</v>
      </c>
      <c r="Q5466" s="30">
        <f t="shared" si="85"/>
        <v>17.079999999999998</v>
      </c>
    </row>
    <row r="5467" spans="1:17" x14ac:dyDescent="0.2">
      <c r="A5467" s="139" t="s">
        <v>10919</v>
      </c>
      <c r="B5467" s="140" t="s">
        <v>20761</v>
      </c>
      <c r="C5467" s="141">
        <v>120</v>
      </c>
      <c r="D5467" s="141">
        <v>2</v>
      </c>
      <c r="E5467" s="142">
        <v>381.12</v>
      </c>
      <c r="F5467" s="142">
        <v>21.44</v>
      </c>
      <c r="G5467" s="142">
        <v>17.98</v>
      </c>
      <c r="H5467" s="142">
        <v>5.7</v>
      </c>
      <c r="I5467" s="142">
        <v>45.12</v>
      </c>
      <c r="Q5467" s="30">
        <f t="shared" si="85"/>
        <v>45.12</v>
      </c>
    </row>
    <row r="5468" spans="1:17" x14ac:dyDescent="0.2">
      <c r="A5468" s="139" t="s">
        <v>10921</v>
      </c>
      <c r="B5468" s="140" t="s">
        <v>20762</v>
      </c>
      <c r="C5468" s="141">
        <v>564</v>
      </c>
      <c r="D5468" s="141">
        <v>19</v>
      </c>
      <c r="E5468" s="142">
        <v>5498.36</v>
      </c>
      <c r="F5468" s="142">
        <v>100.78</v>
      </c>
      <c r="G5468" s="142">
        <v>170.86</v>
      </c>
      <c r="H5468" s="142">
        <v>82.13</v>
      </c>
      <c r="I5468" s="142">
        <v>353.77</v>
      </c>
      <c r="Q5468" s="30">
        <f t="shared" si="85"/>
        <v>353.77</v>
      </c>
    </row>
    <row r="5469" spans="1:17" x14ac:dyDescent="0.2">
      <c r="A5469" s="139" t="s">
        <v>10923</v>
      </c>
      <c r="B5469" s="140" t="s">
        <v>20763</v>
      </c>
      <c r="C5469" s="141">
        <v>24</v>
      </c>
      <c r="D5469" s="141">
        <v>1</v>
      </c>
      <c r="E5469" s="142">
        <v>576.97</v>
      </c>
      <c r="F5469" s="142">
        <v>4.29</v>
      </c>
      <c r="G5469" s="142">
        <v>8.99</v>
      </c>
      <c r="H5469" s="142">
        <v>8.6199999999999992</v>
      </c>
      <c r="I5469" s="142">
        <v>21.9</v>
      </c>
      <c r="Q5469" s="30">
        <f t="shared" si="85"/>
        <v>21.9</v>
      </c>
    </row>
    <row r="5470" spans="1:17" x14ac:dyDescent="0.2">
      <c r="A5470" s="139" t="s">
        <v>10925</v>
      </c>
      <c r="B5470" s="140" t="s">
        <v>20764</v>
      </c>
      <c r="C5470" s="141">
        <v>19</v>
      </c>
      <c r="D5470" s="141">
        <v>1</v>
      </c>
      <c r="E5470" s="142">
        <v>180.39</v>
      </c>
      <c r="F5470" s="142">
        <v>3.39</v>
      </c>
      <c r="G5470" s="142">
        <v>8.99</v>
      </c>
      <c r="H5470" s="142">
        <v>2.7</v>
      </c>
      <c r="I5470" s="142">
        <v>15.08</v>
      </c>
      <c r="Q5470" s="30">
        <f t="shared" si="85"/>
        <v>15.08</v>
      </c>
    </row>
    <row r="5471" spans="1:17" x14ac:dyDescent="0.2">
      <c r="A5471" s="139" t="s">
        <v>10927</v>
      </c>
      <c r="B5471" s="140" t="s">
        <v>20765</v>
      </c>
      <c r="C5471" s="141">
        <v>81</v>
      </c>
      <c r="D5471" s="141">
        <v>2</v>
      </c>
      <c r="E5471" s="142">
        <v>322.45999999999998</v>
      </c>
      <c r="F5471" s="142">
        <v>14.47</v>
      </c>
      <c r="G5471" s="142">
        <v>17.98</v>
      </c>
      <c r="H5471" s="142">
        <v>4.82</v>
      </c>
      <c r="I5471" s="142">
        <v>37.270000000000003</v>
      </c>
      <c r="Q5471" s="30">
        <f t="shared" si="85"/>
        <v>37.270000000000003</v>
      </c>
    </row>
    <row r="5472" spans="1:17" x14ac:dyDescent="0.2">
      <c r="A5472" s="139" t="s">
        <v>10929</v>
      </c>
      <c r="B5472" s="140" t="s">
        <v>20766</v>
      </c>
      <c r="C5472" s="141">
        <v>61</v>
      </c>
      <c r="D5472" s="141">
        <v>0</v>
      </c>
      <c r="E5472" s="142">
        <v>0</v>
      </c>
      <c r="F5472" s="142">
        <v>10.9</v>
      </c>
      <c r="G5472" s="142">
        <v>0</v>
      </c>
      <c r="H5472" s="142">
        <v>0</v>
      </c>
      <c r="I5472" s="142">
        <v>10.9</v>
      </c>
      <c r="Q5472" s="30">
        <f t="shared" si="85"/>
        <v>10.9</v>
      </c>
    </row>
    <row r="5473" spans="1:17" x14ac:dyDescent="0.2">
      <c r="A5473" s="139" t="s">
        <v>10931</v>
      </c>
      <c r="B5473" s="140" t="s">
        <v>20767</v>
      </c>
      <c r="C5473" s="141">
        <v>41</v>
      </c>
      <c r="D5473" s="141">
        <v>1</v>
      </c>
      <c r="E5473" s="142">
        <v>6130.33</v>
      </c>
      <c r="F5473" s="142">
        <v>7.33</v>
      </c>
      <c r="G5473" s="142">
        <v>8.99</v>
      </c>
      <c r="H5473" s="142">
        <v>91.57</v>
      </c>
      <c r="I5473" s="142">
        <v>107.89</v>
      </c>
      <c r="Q5473" s="30">
        <f t="shared" si="85"/>
        <v>107.89</v>
      </c>
    </row>
    <row r="5474" spans="1:17" x14ac:dyDescent="0.2">
      <c r="A5474" s="139" t="s">
        <v>10933</v>
      </c>
      <c r="B5474" s="140" t="s">
        <v>20768</v>
      </c>
      <c r="C5474" s="141">
        <v>114</v>
      </c>
      <c r="D5474" s="141">
        <v>3</v>
      </c>
      <c r="E5474" s="142">
        <v>2376.09</v>
      </c>
      <c r="F5474" s="142">
        <v>20.37</v>
      </c>
      <c r="G5474" s="142">
        <v>26.98</v>
      </c>
      <c r="H5474" s="142">
        <v>35.5</v>
      </c>
      <c r="I5474" s="142">
        <v>82.85</v>
      </c>
      <c r="Q5474" s="30">
        <f t="shared" si="85"/>
        <v>82.85</v>
      </c>
    </row>
    <row r="5475" spans="1:17" x14ac:dyDescent="0.2">
      <c r="A5475" s="139" t="s">
        <v>10935</v>
      </c>
      <c r="B5475" s="140" t="s">
        <v>20769</v>
      </c>
      <c r="C5475" s="141">
        <v>283</v>
      </c>
      <c r="D5475" s="141">
        <v>11</v>
      </c>
      <c r="E5475" s="142">
        <v>3793.32</v>
      </c>
      <c r="F5475" s="142">
        <v>50.57</v>
      </c>
      <c r="G5475" s="142">
        <v>98.92</v>
      </c>
      <c r="H5475" s="142">
        <v>56.66</v>
      </c>
      <c r="I5475" s="142">
        <v>206.15</v>
      </c>
      <c r="Q5475" s="30">
        <f t="shared" si="85"/>
        <v>206.15</v>
      </c>
    </row>
    <row r="5476" spans="1:17" x14ac:dyDescent="0.2">
      <c r="A5476" s="139" t="s">
        <v>10937</v>
      </c>
      <c r="B5476" s="140" t="s">
        <v>20770</v>
      </c>
      <c r="C5476" s="141">
        <v>65</v>
      </c>
      <c r="D5476" s="141">
        <v>2</v>
      </c>
      <c r="E5476" s="142">
        <v>276.83</v>
      </c>
      <c r="F5476" s="142">
        <v>11.62</v>
      </c>
      <c r="G5476" s="142">
        <v>17.98</v>
      </c>
      <c r="H5476" s="142">
        <v>4.1399999999999997</v>
      </c>
      <c r="I5476" s="142">
        <v>33.74</v>
      </c>
      <c r="Q5476" s="30">
        <f t="shared" si="85"/>
        <v>33.74</v>
      </c>
    </row>
    <row r="5477" spans="1:17" x14ac:dyDescent="0.2">
      <c r="A5477" s="139" t="s">
        <v>10939</v>
      </c>
      <c r="B5477" s="140" t="s">
        <v>20771</v>
      </c>
      <c r="C5477" s="141">
        <v>52</v>
      </c>
      <c r="D5477" s="141">
        <v>1</v>
      </c>
      <c r="E5477" s="142">
        <v>221.17</v>
      </c>
      <c r="F5477" s="142">
        <v>9.2899999999999991</v>
      </c>
      <c r="G5477" s="142">
        <v>8.99</v>
      </c>
      <c r="H5477" s="142">
        <v>3.3</v>
      </c>
      <c r="I5477" s="142">
        <v>21.58</v>
      </c>
      <c r="Q5477" s="30">
        <f t="shared" si="85"/>
        <v>21.58</v>
      </c>
    </row>
    <row r="5478" spans="1:17" x14ac:dyDescent="0.2">
      <c r="A5478" s="139" t="s">
        <v>10941</v>
      </c>
      <c r="B5478" s="140" t="s">
        <v>20772</v>
      </c>
      <c r="C5478" s="141">
        <v>23</v>
      </c>
      <c r="D5478" s="141">
        <v>0</v>
      </c>
      <c r="E5478" s="142">
        <v>0</v>
      </c>
      <c r="F5478" s="142">
        <v>4.1100000000000003</v>
      </c>
      <c r="G5478" s="142">
        <v>0</v>
      </c>
      <c r="H5478" s="142">
        <v>0</v>
      </c>
      <c r="I5478" s="142">
        <v>4.1100000000000003</v>
      </c>
      <c r="Q5478" s="30">
        <f t="shared" si="85"/>
        <v>4.1100000000000003</v>
      </c>
    </row>
    <row r="5479" spans="1:17" x14ac:dyDescent="0.2">
      <c r="A5479" s="139" t="s">
        <v>10943</v>
      </c>
      <c r="B5479" s="140" t="s">
        <v>20773</v>
      </c>
      <c r="C5479" s="141">
        <v>55</v>
      </c>
      <c r="D5479" s="141">
        <v>6</v>
      </c>
      <c r="E5479" s="142">
        <v>4011.48</v>
      </c>
      <c r="F5479" s="142">
        <v>9.82</v>
      </c>
      <c r="G5479" s="142">
        <v>53.96</v>
      </c>
      <c r="H5479" s="142">
        <v>59.92</v>
      </c>
      <c r="I5479" s="142">
        <v>123.7</v>
      </c>
      <c r="Q5479" s="30">
        <f t="shared" si="85"/>
        <v>123.7</v>
      </c>
    </row>
    <row r="5480" spans="1:17" x14ac:dyDescent="0.2">
      <c r="A5480" s="139" t="s">
        <v>10945</v>
      </c>
      <c r="B5480" s="140" t="s">
        <v>20774</v>
      </c>
      <c r="C5480" s="141">
        <v>126</v>
      </c>
      <c r="D5480" s="141">
        <v>3</v>
      </c>
      <c r="E5480" s="142">
        <v>1441.41</v>
      </c>
      <c r="F5480" s="142">
        <v>22.51</v>
      </c>
      <c r="G5480" s="142">
        <v>26.98</v>
      </c>
      <c r="H5480" s="142">
        <v>21.53</v>
      </c>
      <c r="I5480" s="142">
        <v>71.02</v>
      </c>
      <c r="Q5480" s="30">
        <f t="shared" si="85"/>
        <v>71.02</v>
      </c>
    </row>
    <row r="5481" spans="1:17" x14ac:dyDescent="0.2">
      <c r="A5481" s="139" t="s">
        <v>10947</v>
      </c>
      <c r="B5481" s="140" t="s">
        <v>20775</v>
      </c>
      <c r="C5481" s="141">
        <v>69</v>
      </c>
      <c r="D5481" s="141">
        <v>1</v>
      </c>
      <c r="E5481" s="142">
        <v>296.18</v>
      </c>
      <c r="F5481" s="142">
        <v>12.33</v>
      </c>
      <c r="G5481" s="142">
        <v>8.99</v>
      </c>
      <c r="H5481" s="142">
        <v>4.42</v>
      </c>
      <c r="I5481" s="142">
        <v>25.74</v>
      </c>
      <c r="Q5481" s="30">
        <f t="shared" si="85"/>
        <v>25.74</v>
      </c>
    </row>
    <row r="5482" spans="1:17" x14ac:dyDescent="0.2">
      <c r="A5482" s="139" t="s">
        <v>10949</v>
      </c>
      <c r="B5482" s="140" t="s">
        <v>20776</v>
      </c>
      <c r="C5482" s="141">
        <v>26</v>
      </c>
      <c r="D5482" s="141">
        <v>0</v>
      </c>
      <c r="E5482" s="142">
        <v>0</v>
      </c>
      <c r="F5482" s="142">
        <v>4.6500000000000004</v>
      </c>
      <c r="G5482" s="142">
        <v>0</v>
      </c>
      <c r="H5482" s="142">
        <v>0</v>
      </c>
      <c r="I5482" s="142">
        <v>4.6500000000000004</v>
      </c>
      <c r="Q5482" s="30">
        <f t="shared" si="85"/>
        <v>4.6500000000000004</v>
      </c>
    </row>
    <row r="5483" spans="1:17" x14ac:dyDescent="0.2">
      <c r="A5483" s="139" t="s">
        <v>10951</v>
      </c>
      <c r="B5483" s="140" t="s">
        <v>20777</v>
      </c>
      <c r="C5483" s="141">
        <v>171</v>
      </c>
      <c r="D5483" s="141">
        <v>2</v>
      </c>
      <c r="E5483" s="142">
        <v>2669.88</v>
      </c>
      <c r="F5483" s="142">
        <v>30.55</v>
      </c>
      <c r="G5483" s="142">
        <v>17.98</v>
      </c>
      <c r="H5483" s="142">
        <v>39.880000000000003</v>
      </c>
      <c r="I5483" s="142">
        <v>88.41</v>
      </c>
      <c r="Q5483" s="30">
        <f t="shared" si="85"/>
        <v>88.41</v>
      </c>
    </row>
    <row r="5484" spans="1:17" x14ac:dyDescent="0.2">
      <c r="A5484" s="139" t="s">
        <v>10953</v>
      </c>
      <c r="B5484" s="140" t="s">
        <v>20778</v>
      </c>
      <c r="C5484" s="141">
        <v>20</v>
      </c>
      <c r="D5484" s="141">
        <v>0</v>
      </c>
      <c r="E5484" s="142">
        <v>0</v>
      </c>
      <c r="F5484" s="142">
        <v>3.58</v>
      </c>
      <c r="G5484" s="142">
        <v>0</v>
      </c>
      <c r="H5484" s="142">
        <v>0</v>
      </c>
      <c r="I5484" s="142">
        <v>3.58</v>
      </c>
      <c r="Q5484" s="30">
        <f t="shared" si="85"/>
        <v>3.58</v>
      </c>
    </row>
    <row r="5485" spans="1:17" x14ac:dyDescent="0.2">
      <c r="A5485" s="139" t="s">
        <v>10955</v>
      </c>
      <c r="B5485" s="140" t="s">
        <v>20779</v>
      </c>
      <c r="C5485" s="141">
        <v>244</v>
      </c>
      <c r="D5485" s="141">
        <v>7</v>
      </c>
      <c r="E5485" s="142">
        <v>1328.75</v>
      </c>
      <c r="F5485" s="142">
        <v>43.6</v>
      </c>
      <c r="G5485" s="142">
        <v>62.95</v>
      </c>
      <c r="H5485" s="142">
        <v>19.850000000000001</v>
      </c>
      <c r="I5485" s="142">
        <v>126.4</v>
      </c>
      <c r="Q5485" s="30">
        <f t="shared" si="85"/>
        <v>126.4</v>
      </c>
    </row>
    <row r="5486" spans="1:17" x14ac:dyDescent="0.2">
      <c r="A5486" s="139" t="s">
        <v>10957</v>
      </c>
      <c r="B5486" s="140" t="s">
        <v>20780</v>
      </c>
      <c r="C5486" s="141">
        <v>1154</v>
      </c>
      <c r="D5486" s="141">
        <v>27</v>
      </c>
      <c r="E5486" s="142">
        <v>17258.02</v>
      </c>
      <c r="F5486" s="142">
        <v>206.2</v>
      </c>
      <c r="G5486" s="142">
        <v>242.8</v>
      </c>
      <c r="H5486" s="142">
        <v>257.77999999999997</v>
      </c>
      <c r="I5486" s="142">
        <v>706.78</v>
      </c>
      <c r="Q5486" s="30">
        <f t="shared" si="85"/>
        <v>706.78</v>
      </c>
    </row>
    <row r="5487" spans="1:17" x14ac:dyDescent="0.2">
      <c r="A5487" s="139" t="s">
        <v>10959</v>
      </c>
      <c r="B5487" s="140" t="s">
        <v>20781</v>
      </c>
      <c r="C5487" s="141">
        <v>141</v>
      </c>
      <c r="D5487" s="141">
        <v>7</v>
      </c>
      <c r="E5487" s="142">
        <v>1947.08</v>
      </c>
      <c r="F5487" s="142">
        <v>25.19</v>
      </c>
      <c r="G5487" s="142">
        <v>62.95</v>
      </c>
      <c r="H5487" s="142">
        <v>29.09</v>
      </c>
      <c r="I5487" s="142">
        <v>117.23</v>
      </c>
      <c r="Q5487" s="30">
        <f t="shared" si="85"/>
        <v>117.23</v>
      </c>
    </row>
    <row r="5488" spans="1:17" x14ac:dyDescent="0.2">
      <c r="A5488" s="139" t="s">
        <v>10961</v>
      </c>
      <c r="B5488" s="140" t="s">
        <v>20782</v>
      </c>
      <c r="C5488" s="141">
        <v>157</v>
      </c>
      <c r="D5488" s="141">
        <v>2</v>
      </c>
      <c r="E5488" s="142">
        <v>602.20000000000005</v>
      </c>
      <c r="F5488" s="142">
        <v>28.06</v>
      </c>
      <c r="G5488" s="142">
        <v>17.98</v>
      </c>
      <c r="H5488" s="142">
        <v>8.99</v>
      </c>
      <c r="I5488" s="142">
        <v>55.03</v>
      </c>
      <c r="Q5488" s="30">
        <f t="shared" si="85"/>
        <v>55.03</v>
      </c>
    </row>
    <row r="5489" spans="1:17" x14ac:dyDescent="0.2">
      <c r="A5489" s="139" t="s">
        <v>10963</v>
      </c>
      <c r="B5489" s="140" t="s">
        <v>20783</v>
      </c>
      <c r="C5489" s="141">
        <v>98</v>
      </c>
      <c r="D5489" s="141">
        <v>1</v>
      </c>
      <c r="E5489" s="142">
        <v>186.61</v>
      </c>
      <c r="F5489" s="142">
        <v>17.510000000000002</v>
      </c>
      <c r="G5489" s="142">
        <v>8.99</v>
      </c>
      <c r="H5489" s="142">
        <v>2.78</v>
      </c>
      <c r="I5489" s="142">
        <v>29.28</v>
      </c>
      <c r="Q5489" s="30">
        <f t="shared" si="85"/>
        <v>29.28</v>
      </c>
    </row>
    <row r="5490" spans="1:17" x14ac:dyDescent="0.2">
      <c r="A5490" s="139" t="s">
        <v>10965</v>
      </c>
      <c r="B5490" s="140" t="s">
        <v>20784</v>
      </c>
      <c r="C5490" s="141">
        <v>31</v>
      </c>
      <c r="D5490" s="141">
        <v>3</v>
      </c>
      <c r="E5490" s="142">
        <v>1445.13</v>
      </c>
      <c r="F5490" s="142">
        <v>5.54</v>
      </c>
      <c r="G5490" s="142">
        <v>26.98</v>
      </c>
      <c r="H5490" s="142">
        <v>21.58</v>
      </c>
      <c r="I5490" s="142">
        <v>54.1</v>
      </c>
      <c r="Q5490" s="30">
        <f t="shared" si="85"/>
        <v>54.1</v>
      </c>
    </row>
    <row r="5491" spans="1:17" x14ac:dyDescent="0.2">
      <c r="A5491" s="139" t="s">
        <v>10967</v>
      </c>
      <c r="B5491" s="140" t="s">
        <v>20785</v>
      </c>
      <c r="C5491" s="141">
        <v>489</v>
      </c>
      <c r="D5491" s="141">
        <v>11</v>
      </c>
      <c r="E5491" s="142">
        <v>7582.11</v>
      </c>
      <c r="F5491" s="142">
        <v>87.38</v>
      </c>
      <c r="G5491" s="142">
        <v>98.92</v>
      </c>
      <c r="H5491" s="142">
        <v>113.26</v>
      </c>
      <c r="I5491" s="142">
        <v>299.56</v>
      </c>
      <c r="Q5491" s="30">
        <f t="shared" si="85"/>
        <v>299.56</v>
      </c>
    </row>
    <row r="5492" spans="1:17" x14ac:dyDescent="0.2">
      <c r="A5492" s="139" t="s">
        <v>10969</v>
      </c>
      <c r="B5492" s="140" t="s">
        <v>20786</v>
      </c>
      <c r="C5492" s="141">
        <v>903</v>
      </c>
      <c r="D5492" s="141">
        <v>22</v>
      </c>
      <c r="E5492" s="142">
        <v>10162.01</v>
      </c>
      <c r="F5492" s="142">
        <v>161.35</v>
      </c>
      <c r="G5492" s="142">
        <v>197.84</v>
      </c>
      <c r="H5492" s="142">
        <v>151.79</v>
      </c>
      <c r="I5492" s="142">
        <v>510.98</v>
      </c>
      <c r="Q5492" s="30">
        <f t="shared" si="85"/>
        <v>510.98</v>
      </c>
    </row>
    <row r="5493" spans="1:17" x14ac:dyDescent="0.2">
      <c r="A5493" s="139" t="s">
        <v>10971</v>
      </c>
      <c r="B5493" s="140" t="s">
        <v>20787</v>
      </c>
      <c r="C5493" s="141">
        <v>682</v>
      </c>
      <c r="D5493" s="141">
        <v>30</v>
      </c>
      <c r="E5493" s="142">
        <v>7530.26</v>
      </c>
      <c r="F5493" s="142">
        <v>121.86</v>
      </c>
      <c r="G5493" s="142">
        <v>269.77999999999997</v>
      </c>
      <c r="H5493" s="142">
        <v>112.48</v>
      </c>
      <c r="I5493" s="142">
        <v>504.12</v>
      </c>
      <c r="Q5493" s="30">
        <f t="shared" si="85"/>
        <v>504.12</v>
      </c>
    </row>
    <row r="5494" spans="1:17" x14ac:dyDescent="0.2">
      <c r="A5494" s="139" t="s">
        <v>10973</v>
      </c>
      <c r="B5494" s="140" t="s">
        <v>20788</v>
      </c>
      <c r="C5494" s="141">
        <v>94</v>
      </c>
      <c r="D5494" s="141">
        <v>3</v>
      </c>
      <c r="E5494" s="142">
        <v>695.03</v>
      </c>
      <c r="F5494" s="142">
        <v>16.8</v>
      </c>
      <c r="G5494" s="142">
        <v>26.98</v>
      </c>
      <c r="H5494" s="142">
        <v>10.38</v>
      </c>
      <c r="I5494" s="142">
        <v>54.16</v>
      </c>
      <c r="Q5494" s="30">
        <f t="shared" si="85"/>
        <v>54.16</v>
      </c>
    </row>
    <row r="5495" spans="1:17" x14ac:dyDescent="0.2">
      <c r="A5495" s="139" t="s">
        <v>10975</v>
      </c>
      <c r="B5495" s="140" t="s">
        <v>20789</v>
      </c>
      <c r="C5495" s="141">
        <v>72</v>
      </c>
      <c r="D5495" s="141">
        <v>1</v>
      </c>
      <c r="E5495" s="142">
        <v>1119.94</v>
      </c>
      <c r="F5495" s="142">
        <v>12.86</v>
      </c>
      <c r="G5495" s="142">
        <v>8.99</v>
      </c>
      <c r="H5495" s="142">
        <v>16.73</v>
      </c>
      <c r="I5495" s="142">
        <v>38.58</v>
      </c>
      <c r="Q5495" s="30">
        <f t="shared" si="85"/>
        <v>38.58</v>
      </c>
    </row>
    <row r="5496" spans="1:17" x14ac:dyDescent="0.2">
      <c r="A5496" s="139" t="s">
        <v>10977</v>
      </c>
      <c r="B5496" s="140" t="s">
        <v>20790</v>
      </c>
      <c r="C5496" s="141">
        <v>190</v>
      </c>
      <c r="D5496" s="141">
        <v>4</v>
      </c>
      <c r="E5496" s="142">
        <v>839.76</v>
      </c>
      <c r="F5496" s="142">
        <v>33.950000000000003</v>
      </c>
      <c r="G5496" s="142">
        <v>35.97</v>
      </c>
      <c r="H5496" s="142">
        <v>12.54</v>
      </c>
      <c r="I5496" s="142">
        <v>82.46</v>
      </c>
      <c r="Q5496" s="30">
        <f t="shared" si="85"/>
        <v>82.46</v>
      </c>
    </row>
    <row r="5497" spans="1:17" x14ac:dyDescent="0.2">
      <c r="A5497" s="139" t="s">
        <v>10979</v>
      </c>
      <c r="B5497" s="140" t="s">
        <v>20791</v>
      </c>
      <c r="C5497" s="141">
        <v>643</v>
      </c>
      <c r="D5497" s="141">
        <v>13</v>
      </c>
      <c r="E5497" s="142">
        <v>6141.98</v>
      </c>
      <c r="F5497" s="142">
        <v>114.9</v>
      </c>
      <c r="G5497" s="142">
        <v>116.9</v>
      </c>
      <c r="H5497" s="142">
        <v>91.74</v>
      </c>
      <c r="I5497" s="142">
        <v>323.54000000000002</v>
      </c>
      <c r="Q5497" s="30">
        <f t="shared" si="85"/>
        <v>323.54000000000002</v>
      </c>
    </row>
    <row r="5498" spans="1:17" x14ac:dyDescent="0.2">
      <c r="A5498" s="139" t="s">
        <v>10981</v>
      </c>
      <c r="B5498" s="140" t="s">
        <v>20792</v>
      </c>
      <c r="C5498" s="141">
        <v>28</v>
      </c>
      <c r="D5498" s="141">
        <v>0</v>
      </c>
      <c r="E5498" s="142">
        <v>0</v>
      </c>
      <c r="F5498" s="142">
        <v>5</v>
      </c>
      <c r="G5498" s="142">
        <v>0</v>
      </c>
      <c r="H5498" s="142">
        <v>0</v>
      </c>
      <c r="I5498" s="142">
        <v>5</v>
      </c>
      <c r="Q5498" s="30">
        <f t="shared" si="85"/>
        <v>5</v>
      </c>
    </row>
    <row r="5499" spans="1:17" x14ac:dyDescent="0.2">
      <c r="A5499" s="139" t="s">
        <v>10983</v>
      </c>
      <c r="B5499" s="140" t="s">
        <v>20793</v>
      </c>
      <c r="C5499" s="141">
        <v>251</v>
      </c>
      <c r="D5499" s="141">
        <v>28</v>
      </c>
      <c r="E5499" s="142">
        <v>7635.38</v>
      </c>
      <c r="F5499" s="142">
        <v>44.85</v>
      </c>
      <c r="G5499" s="142">
        <v>251.8</v>
      </c>
      <c r="H5499" s="142">
        <v>114.05</v>
      </c>
      <c r="I5499" s="142">
        <v>410.7</v>
      </c>
      <c r="Q5499" s="30">
        <f t="shared" si="85"/>
        <v>410.7</v>
      </c>
    </row>
    <row r="5500" spans="1:17" x14ac:dyDescent="0.2">
      <c r="A5500" s="139" t="s">
        <v>10985</v>
      </c>
      <c r="B5500" s="140" t="s">
        <v>20794</v>
      </c>
      <c r="C5500" s="141">
        <v>3461</v>
      </c>
      <c r="D5500" s="141">
        <v>65</v>
      </c>
      <c r="E5500" s="142">
        <v>27714.23</v>
      </c>
      <c r="F5500" s="142">
        <v>618.41999999999996</v>
      </c>
      <c r="G5500" s="142">
        <v>584.53</v>
      </c>
      <c r="H5500" s="142">
        <v>413.98</v>
      </c>
      <c r="I5500" s="142">
        <v>1616.93</v>
      </c>
      <c r="Q5500" s="30">
        <f t="shared" si="85"/>
        <v>1616.93</v>
      </c>
    </row>
    <row r="5501" spans="1:17" x14ac:dyDescent="0.2">
      <c r="A5501" s="139" t="s">
        <v>10987</v>
      </c>
      <c r="B5501" s="140" t="s">
        <v>20795</v>
      </c>
      <c r="C5501" s="141">
        <v>1334</v>
      </c>
      <c r="D5501" s="141">
        <v>45</v>
      </c>
      <c r="E5501" s="142">
        <v>31251.67</v>
      </c>
      <c r="F5501" s="142">
        <v>238.36</v>
      </c>
      <c r="G5501" s="142">
        <v>404.67</v>
      </c>
      <c r="H5501" s="142">
        <v>466.82</v>
      </c>
      <c r="I5501" s="142">
        <v>1109.8499999999999</v>
      </c>
      <c r="Q5501" s="30">
        <f t="shared" si="85"/>
        <v>1109.8499999999999</v>
      </c>
    </row>
    <row r="5502" spans="1:17" x14ac:dyDescent="0.2">
      <c r="A5502" s="139" t="s">
        <v>10989</v>
      </c>
      <c r="B5502" s="140" t="s">
        <v>20796</v>
      </c>
      <c r="C5502" s="141">
        <v>2476</v>
      </c>
      <c r="D5502" s="141">
        <v>67</v>
      </c>
      <c r="E5502" s="142">
        <v>47375.35</v>
      </c>
      <c r="F5502" s="142">
        <v>442.42</v>
      </c>
      <c r="G5502" s="142">
        <v>602.51</v>
      </c>
      <c r="H5502" s="142">
        <v>707.66</v>
      </c>
      <c r="I5502" s="142">
        <v>1752.59</v>
      </c>
      <c r="Q5502" s="30">
        <f t="shared" si="85"/>
        <v>1752.59</v>
      </c>
    </row>
    <row r="5503" spans="1:17" x14ac:dyDescent="0.2">
      <c r="A5503" s="139" t="s">
        <v>10991</v>
      </c>
      <c r="B5503" s="140" t="s">
        <v>20797</v>
      </c>
      <c r="C5503" s="141">
        <v>146</v>
      </c>
      <c r="D5503" s="141">
        <v>10</v>
      </c>
      <c r="E5503" s="142">
        <v>8939.1200000000008</v>
      </c>
      <c r="F5503" s="142">
        <v>26.09</v>
      </c>
      <c r="G5503" s="142">
        <v>89.93</v>
      </c>
      <c r="H5503" s="142">
        <v>133.53</v>
      </c>
      <c r="I5503" s="142">
        <v>249.55</v>
      </c>
      <c r="Q5503" s="30">
        <f t="shared" si="85"/>
        <v>249.55</v>
      </c>
    </row>
    <row r="5504" spans="1:17" x14ac:dyDescent="0.2">
      <c r="A5504" s="139" t="s">
        <v>10993</v>
      </c>
      <c r="B5504" s="140" t="s">
        <v>20798</v>
      </c>
      <c r="C5504" s="141">
        <v>160</v>
      </c>
      <c r="D5504" s="141">
        <v>1</v>
      </c>
      <c r="E5504" s="142">
        <v>37.32</v>
      </c>
      <c r="F5504" s="142">
        <v>28.59</v>
      </c>
      <c r="G5504" s="142">
        <v>8.99</v>
      </c>
      <c r="H5504" s="142">
        <v>0.56000000000000005</v>
      </c>
      <c r="I5504" s="142">
        <v>38.14</v>
      </c>
      <c r="Q5504" s="30">
        <f t="shared" si="85"/>
        <v>38.14</v>
      </c>
    </row>
    <row r="5505" spans="1:17" x14ac:dyDescent="0.2">
      <c r="A5505" s="139" t="s">
        <v>10995</v>
      </c>
      <c r="B5505" s="140" t="s">
        <v>20799</v>
      </c>
      <c r="C5505" s="141">
        <v>117</v>
      </c>
      <c r="D5505" s="141">
        <v>17</v>
      </c>
      <c r="E5505" s="142">
        <v>2468.85</v>
      </c>
      <c r="F5505" s="142">
        <v>20.9</v>
      </c>
      <c r="G5505" s="142">
        <v>152.88</v>
      </c>
      <c r="H5505" s="142">
        <v>36.880000000000003</v>
      </c>
      <c r="I5505" s="142">
        <v>210.66</v>
      </c>
      <c r="Q5505" s="30">
        <f t="shared" si="85"/>
        <v>210.66</v>
      </c>
    </row>
    <row r="5506" spans="1:17" x14ac:dyDescent="0.2">
      <c r="A5506" s="139" t="s">
        <v>10997</v>
      </c>
      <c r="B5506" s="140" t="s">
        <v>20800</v>
      </c>
      <c r="C5506" s="141">
        <v>47</v>
      </c>
      <c r="D5506" s="141">
        <v>1</v>
      </c>
      <c r="E5506" s="142">
        <v>1575.85</v>
      </c>
      <c r="F5506" s="142">
        <v>8.4</v>
      </c>
      <c r="G5506" s="142">
        <v>8.99</v>
      </c>
      <c r="H5506" s="142">
        <v>23.54</v>
      </c>
      <c r="I5506" s="142">
        <v>40.93</v>
      </c>
      <c r="Q5506" s="30">
        <f t="shared" si="85"/>
        <v>40.93</v>
      </c>
    </row>
    <row r="5507" spans="1:17" x14ac:dyDescent="0.2">
      <c r="A5507" s="139" t="s">
        <v>10999</v>
      </c>
      <c r="B5507" s="140" t="s">
        <v>20801</v>
      </c>
      <c r="C5507" s="141">
        <v>31</v>
      </c>
      <c r="D5507" s="141">
        <v>0</v>
      </c>
      <c r="E5507" s="142">
        <v>0</v>
      </c>
      <c r="F5507" s="142">
        <v>5.54</v>
      </c>
      <c r="G5507" s="142">
        <v>0</v>
      </c>
      <c r="H5507" s="142">
        <v>0</v>
      </c>
      <c r="I5507" s="142">
        <v>5.54</v>
      </c>
      <c r="Q5507" s="30">
        <f t="shared" si="85"/>
        <v>5.54</v>
      </c>
    </row>
    <row r="5508" spans="1:17" x14ac:dyDescent="0.2">
      <c r="A5508" s="139" t="s">
        <v>11001</v>
      </c>
      <c r="B5508" s="140" t="s">
        <v>20802</v>
      </c>
      <c r="C5508" s="141">
        <v>33</v>
      </c>
      <c r="D5508" s="141">
        <v>0</v>
      </c>
      <c r="E5508" s="142">
        <v>0</v>
      </c>
      <c r="F5508" s="142">
        <v>5.9</v>
      </c>
      <c r="G5508" s="142">
        <v>0</v>
      </c>
      <c r="H5508" s="142">
        <v>0</v>
      </c>
      <c r="I5508" s="142">
        <v>5.9</v>
      </c>
      <c r="Q5508" s="30">
        <f t="shared" si="85"/>
        <v>5.9</v>
      </c>
    </row>
    <row r="5509" spans="1:17" x14ac:dyDescent="0.2">
      <c r="A5509" s="139" t="s">
        <v>11003</v>
      </c>
      <c r="B5509" s="140" t="s">
        <v>20803</v>
      </c>
      <c r="C5509" s="141">
        <v>39</v>
      </c>
      <c r="D5509" s="141">
        <v>0</v>
      </c>
      <c r="E5509" s="142">
        <v>0</v>
      </c>
      <c r="F5509" s="142">
        <v>6.97</v>
      </c>
      <c r="G5509" s="142">
        <v>0</v>
      </c>
      <c r="H5509" s="142">
        <v>0</v>
      </c>
      <c r="I5509" s="142">
        <v>6.97</v>
      </c>
      <c r="Q5509" s="30">
        <f t="shared" si="85"/>
        <v>6.97</v>
      </c>
    </row>
    <row r="5510" spans="1:17" x14ac:dyDescent="0.2">
      <c r="A5510" s="139" t="s">
        <v>11005</v>
      </c>
      <c r="B5510" s="140" t="s">
        <v>20804</v>
      </c>
      <c r="C5510" s="141">
        <v>89</v>
      </c>
      <c r="D5510" s="141">
        <v>0</v>
      </c>
      <c r="E5510" s="142">
        <v>0</v>
      </c>
      <c r="F5510" s="142">
        <v>15.9</v>
      </c>
      <c r="G5510" s="142">
        <v>0</v>
      </c>
      <c r="H5510" s="142">
        <v>0</v>
      </c>
      <c r="I5510" s="142">
        <v>15.9</v>
      </c>
      <c r="Q5510" s="30">
        <f t="shared" si="85"/>
        <v>15.9</v>
      </c>
    </row>
    <row r="5511" spans="1:17" x14ac:dyDescent="0.2">
      <c r="A5511" s="139" t="s">
        <v>11007</v>
      </c>
      <c r="B5511" s="140" t="s">
        <v>20805</v>
      </c>
      <c r="C5511" s="141">
        <v>122</v>
      </c>
      <c r="D5511" s="141">
        <v>9</v>
      </c>
      <c r="E5511" s="142">
        <v>2039.29</v>
      </c>
      <c r="F5511" s="142">
        <v>21.8</v>
      </c>
      <c r="G5511" s="142">
        <v>80.94</v>
      </c>
      <c r="H5511" s="142">
        <v>30.46</v>
      </c>
      <c r="I5511" s="142">
        <v>133.19999999999999</v>
      </c>
      <c r="Q5511" s="30">
        <f t="shared" si="85"/>
        <v>133.19999999999999</v>
      </c>
    </row>
    <row r="5512" spans="1:17" x14ac:dyDescent="0.2">
      <c r="A5512" s="139" t="s">
        <v>11009</v>
      </c>
      <c r="B5512" s="140" t="s">
        <v>20806</v>
      </c>
      <c r="C5512" s="141">
        <v>135</v>
      </c>
      <c r="D5512" s="141">
        <v>6</v>
      </c>
      <c r="E5512" s="142">
        <v>1505.35</v>
      </c>
      <c r="F5512" s="142">
        <v>24.12</v>
      </c>
      <c r="G5512" s="142">
        <v>53.96</v>
      </c>
      <c r="H5512" s="142">
        <v>22.49</v>
      </c>
      <c r="I5512" s="142">
        <v>100.57</v>
      </c>
      <c r="Q5512" s="30">
        <f t="shared" si="85"/>
        <v>100.57</v>
      </c>
    </row>
    <row r="5513" spans="1:17" x14ac:dyDescent="0.2">
      <c r="A5513" s="139" t="s">
        <v>11011</v>
      </c>
      <c r="B5513" s="140" t="s">
        <v>20807</v>
      </c>
      <c r="C5513" s="141">
        <v>36</v>
      </c>
      <c r="D5513" s="141">
        <v>1</v>
      </c>
      <c r="E5513" s="142">
        <v>186.61</v>
      </c>
      <c r="F5513" s="142">
        <v>6.43</v>
      </c>
      <c r="G5513" s="142">
        <v>8.99</v>
      </c>
      <c r="H5513" s="142">
        <v>2.78</v>
      </c>
      <c r="I5513" s="142">
        <v>18.2</v>
      </c>
      <c r="Q5513" s="30">
        <f t="shared" si="85"/>
        <v>18.2</v>
      </c>
    </row>
    <row r="5514" spans="1:17" x14ac:dyDescent="0.2">
      <c r="A5514" s="139" t="s">
        <v>11013</v>
      </c>
      <c r="B5514" s="140" t="s">
        <v>20808</v>
      </c>
      <c r="C5514" s="141">
        <v>42</v>
      </c>
      <c r="D5514" s="141">
        <v>1</v>
      </c>
      <c r="E5514" s="142">
        <v>38.08</v>
      </c>
      <c r="F5514" s="142">
        <v>7.5</v>
      </c>
      <c r="G5514" s="142">
        <v>8.99</v>
      </c>
      <c r="H5514" s="142">
        <v>0.56999999999999995</v>
      </c>
      <c r="I5514" s="142">
        <v>17.059999999999999</v>
      </c>
      <c r="Q5514" s="30">
        <f t="shared" si="85"/>
        <v>17.059999999999999</v>
      </c>
    </row>
    <row r="5515" spans="1:17" x14ac:dyDescent="0.2">
      <c r="A5515" s="139" t="s">
        <v>11015</v>
      </c>
      <c r="B5515" s="140" t="s">
        <v>20809</v>
      </c>
      <c r="C5515" s="141">
        <v>1716</v>
      </c>
      <c r="D5515" s="141">
        <v>31</v>
      </c>
      <c r="E5515" s="142">
        <v>37735.449999999997</v>
      </c>
      <c r="F5515" s="142">
        <v>306.62</v>
      </c>
      <c r="G5515" s="142">
        <v>278.77999999999997</v>
      </c>
      <c r="H5515" s="142">
        <v>563.66</v>
      </c>
      <c r="I5515" s="142">
        <v>1149.06</v>
      </c>
      <c r="Q5515" s="30">
        <f t="shared" si="85"/>
        <v>1149.06</v>
      </c>
    </row>
    <row r="5516" spans="1:17" x14ac:dyDescent="0.2">
      <c r="A5516" s="139" t="s">
        <v>11017</v>
      </c>
      <c r="B5516" s="140" t="s">
        <v>20810</v>
      </c>
      <c r="C5516" s="141">
        <v>326</v>
      </c>
      <c r="D5516" s="141">
        <v>4</v>
      </c>
      <c r="E5516" s="142">
        <v>758.64</v>
      </c>
      <c r="F5516" s="142">
        <v>58.25</v>
      </c>
      <c r="G5516" s="142">
        <v>35.97</v>
      </c>
      <c r="H5516" s="142">
        <v>11.34</v>
      </c>
      <c r="I5516" s="142">
        <v>105.56</v>
      </c>
      <c r="Q5516" s="30">
        <f t="shared" si="85"/>
        <v>105.56</v>
      </c>
    </row>
    <row r="5517" spans="1:17" x14ac:dyDescent="0.2">
      <c r="A5517" s="139" t="s">
        <v>11019</v>
      </c>
      <c r="B5517" s="140" t="s">
        <v>20811</v>
      </c>
      <c r="C5517" s="141">
        <v>130</v>
      </c>
      <c r="D5517" s="141">
        <v>1</v>
      </c>
      <c r="E5517" s="142">
        <v>255.98</v>
      </c>
      <c r="F5517" s="142">
        <v>23.23</v>
      </c>
      <c r="G5517" s="142">
        <v>8.99</v>
      </c>
      <c r="H5517" s="142">
        <v>3.82</v>
      </c>
      <c r="I5517" s="142">
        <v>36.04</v>
      </c>
      <c r="Q5517" s="30">
        <f t="shared" si="85"/>
        <v>36.04</v>
      </c>
    </row>
    <row r="5518" spans="1:17" x14ac:dyDescent="0.2">
      <c r="A5518" s="139" t="s">
        <v>11021</v>
      </c>
      <c r="B5518" s="140" t="s">
        <v>20812</v>
      </c>
      <c r="C5518" s="141">
        <v>86</v>
      </c>
      <c r="D5518" s="141">
        <v>1</v>
      </c>
      <c r="E5518" s="142">
        <v>648.49</v>
      </c>
      <c r="F5518" s="142">
        <v>15.37</v>
      </c>
      <c r="G5518" s="142">
        <v>8.99</v>
      </c>
      <c r="H5518" s="142">
        <v>9.69</v>
      </c>
      <c r="I5518" s="142">
        <v>34.049999999999997</v>
      </c>
      <c r="Q5518" s="30">
        <f t="shared" si="85"/>
        <v>34.049999999999997</v>
      </c>
    </row>
    <row r="5519" spans="1:17" x14ac:dyDescent="0.2">
      <c r="A5519" s="139" t="s">
        <v>11023</v>
      </c>
      <c r="B5519" s="140" t="s">
        <v>20813</v>
      </c>
      <c r="C5519" s="141">
        <v>79</v>
      </c>
      <c r="D5519" s="141">
        <v>0</v>
      </c>
      <c r="E5519" s="142">
        <v>0</v>
      </c>
      <c r="F5519" s="142">
        <v>14.11</v>
      </c>
      <c r="G5519" s="142">
        <v>0</v>
      </c>
      <c r="H5519" s="142">
        <v>0</v>
      </c>
      <c r="I5519" s="142">
        <v>14.11</v>
      </c>
      <c r="Q5519" s="30">
        <f t="shared" ref="Q5519:Q5582" si="86">I5519+P5519</f>
        <v>14.11</v>
      </c>
    </row>
    <row r="5520" spans="1:17" x14ac:dyDescent="0.2">
      <c r="A5520" s="139" t="s">
        <v>11025</v>
      </c>
      <c r="B5520" s="140" t="s">
        <v>20814</v>
      </c>
      <c r="C5520" s="141">
        <v>74</v>
      </c>
      <c r="D5520" s="141">
        <v>0</v>
      </c>
      <c r="E5520" s="142">
        <v>0</v>
      </c>
      <c r="F5520" s="142">
        <v>13.22</v>
      </c>
      <c r="G5520" s="142">
        <v>0</v>
      </c>
      <c r="H5520" s="142">
        <v>0</v>
      </c>
      <c r="I5520" s="142">
        <v>13.22</v>
      </c>
      <c r="Q5520" s="30">
        <f t="shared" si="86"/>
        <v>13.22</v>
      </c>
    </row>
    <row r="5521" spans="1:17" x14ac:dyDescent="0.2">
      <c r="A5521" s="139" t="s">
        <v>11027</v>
      </c>
      <c r="B5521" s="140" t="s">
        <v>20815</v>
      </c>
      <c r="C5521" s="141">
        <v>9588</v>
      </c>
      <c r="D5521" s="141">
        <v>203</v>
      </c>
      <c r="E5521" s="142">
        <v>106368.87</v>
      </c>
      <c r="F5521" s="142">
        <v>1713.2</v>
      </c>
      <c r="G5521" s="142">
        <v>1825.53</v>
      </c>
      <c r="H5521" s="142">
        <v>1588.86</v>
      </c>
      <c r="I5521" s="142">
        <v>5127.59</v>
      </c>
      <c r="Q5521" s="30">
        <f t="shared" si="86"/>
        <v>5127.59</v>
      </c>
    </row>
    <row r="5522" spans="1:17" x14ac:dyDescent="0.2">
      <c r="A5522" s="139" t="s">
        <v>11029</v>
      </c>
      <c r="B5522" s="140" t="s">
        <v>20816</v>
      </c>
      <c r="C5522" s="141">
        <v>703</v>
      </c>
      <c r="D5522" s="141">
        <v>29</v>
      </c>
      <c r="E5522" s="142">
        <v>9553.75</v>
      </c>
      <c r="F5522" s="142">
        <v>125.62</v>
      </c>
      <c r="G5522" s="142">
        <v>260.79000000000002</v>
      </c>
      <c r="H5522" s="142">
        <v>142.69999999999999</v>
      </c>
      <c r="I5522" s="142">
        <v>529.11</v>
      </c>
      <c r="Q5522" s="30">
        <f t="shared" si="86"/>
        <v>529.11</v>
      </c>
    </row>
    <row r="5523" spans="1:17" x14ac:dyDescent="0.2">
      <c r="A5523" s="139" t="s">
        <v>11031</v>
      </c>
      <c r="B5523" s="140" t="s">
        <v>20817</v>
      </c>
      <c r="C5523" s="141">
        <v>30</v>
      </c>
      <c r="D5523" s="141">
        <v>2</v>
      </c>
      <c r="E5523" s="142">
        <v>340.53</v>
      </c>
      <c r="F5523" s="142">
        <v>5.36</v>
      </c>
      <c r="G5523" s="142">
        <v>17.98</v>
      </c>
      <c r="H5523" s="142">
        <v>5.09</v>
      </c>
      <c r="I5523" s="142">
        <v>28.43</v>
      </c>
      <c r="Q5523" s="30">
        <f t="shared" si="86"/>
        <v>28.43</v>
      </c>
    </row>
    <row r="5524" spans="1:17" x14ac:dyDescent="0.2">
      <c r="A5524" s="139" t="s">
        <v>11033</v>
      </c>
      <c r="B5524" s="140" t="s">
        <v>20818</v>
      </c>
      <c r="C5524" s="141">
        <v>83</v>
      </c>
      <c r="D5524" s="141">
        <v>7</v>
      </c>
      <c r="E5524" s="142">
        <v>3941</v>
      </c>
      <c r="F5524" s="142">
        <v>14.83</v>
      </c>
      <c r="G5524" s="142">
        <v>62.95</v>
      </c>
      <c r="H5524" s="142">
        <v>58.86</v>
      </c>
      <c r="I5524" s="142">
        <v>136.63999999999999</v>
      </c>
      <c r="Q5524" s="30">
        <f t="shared" si="86"/>
        <v>136.63999999999999</v>
      </c>
    </row>
    <row r="5525" spans="1:17" x14ac:dyDescent="0.2">
      <c r="A5525" s="139" t="s">
        <v>11035</v>
      </c>
      <c r="B5525" s="140" t="s">
        <v>20819</v>
      </c>
      <c r="C5525" s="141">
        <v>184</v>
      </c>
      <c r="D5525" s="141">
        <v>4</v>
      </c>
      <c r="E5525" s="142">
        <v>808.65</v>
      </c>
      <c r="F5525" s="142">
        <v>32.880000000000003</v>
      </c>
      <c r="G5525" s="142">
        <v>35.97</v>
      </c>
      <c r="H5525" s="142">
        <v>12.08</v>
      </c>
      <c r="I5525" s="142">
        <v>80.930000000000007</v>
      </c>
      <c r="Q5525" s="30">
        <f t="shared" si="86"/>
        <v>80.930000000000007</v>
      </c>
    </row>
    <row r="5526" spans="1:17" x14ac:dyDescent="0.2">
      <c r="A5526" s="139" t="s">
        <v>11037</v>
      </c>
      <c r="B5526" s="140" t="s">
        <v>20820</v>
      </c>
      <c r="C5526" s="141">
        <v>40</v>
      </c>
      <c r="D5526" s="141">
        <v>0</v>
      </c>
      <c r="E5526" s="142">
        <v>0</v>
      </c>
      <c r="F5526" s="142">
        <v>7.14</v>
      </c>
      <c r="G5526" s="142">
        <v>0</v>
      </c>
      <c r="H5526" s="142">
        <v>0</v>
      </c>
      <c r="I5526" s="142">
        <v>7.14</v>
      </c>
      <c r="Q5526" s="30">
        <f t="shared" si="86"/>
        <v>7.14</v>
      </c>
    </row>
    <row r="5527" spans="1:17" x14ac:dyDescent="0.2">
      <c r="A5527" s="139" t="s">
        <v>11039</v>
      </c>
      <c r="B5527" s="140" t="s">
        <v>20821</v>
      </c>
      <c r="C5527" s="141">
        <v>331</v>
      </c>
      <c r="D5527" s="141">
        <v>4</v>
      </c>
      <c r="E5527" s="142">
        <v>4537.17</v>
      </c>
      <c r="F5527" s="142">
        <v>59.14</v>
      </c>
      <c r="G5527" s="142">
        <v>35.97</v>
      </c>
      <c r="H5527" s="142">
        <v>67.78</v>
      </c>
      <c r="I5527" s="142">
        <v>162.88999999999999</v>
      </c>
      <c r="Q5527" s="30">
        <f t="shared" si="86"/>
        <v>162.88999999999999</v>
      </c>
    </row>
    <row r="5528" spans="1:17" x14ac:dyDescent="0.2">
      <c r="A5528" s="139" t="s">
        <v>11041</v>
      </c>
      <c r="B5528" s="140" t="s">
        <v>20822</v>
      </c>
      <c r="C5528" s="141">
        <v>489</v>
      </c>
      <c r="D5528" s="141">
        <v>20</v>
      </c>
      <c r="E5528" s="142">
        <v>8374.75</v>
      </c>
      <c r="F5528" s="142">
        <v>87.38</v>
      </c>
      <c r="G5528" s="142">
        <v>179.86</v>
      </c>
      <c r="H5528" s="142">
        <v>125.1</v>
      </c>
      <c r="I5528" s="142">
        <v>392.34</v>
      </c>
      <c r="Q5528" s="30">
        <f t="shared" si="86"/>
        <v>392.34</v>
      </c>
    </row>
    <row r="5529" spans="1:17" x14ac:dyDescent="0.2">
      <c r="A5529" s="139" t="s">
        <v>11043</v>
      </c>
      <c r="B5529" s="140" t="s">
        <v>20823</v>
      </c>
      <c r="C5529" s="141">
        <v>289</v>
      </c>
      <c r="D5529" s="141">
        <v>4</v>
      </c>
      <c r="E5529" s="142">
        <v>4196.2</v>
      </c>
      <c r="F5529" s="142">
        <v>51.64</v>
      </c>
      <c r="G5529" s="142">
        <v>35.97</v>
      </c>
      <c r="H5529" s="142">
        <v>62.68</v>
      </c>
      <c r="I5529" s="142">
        <v>150.29</v>
      </c>
      <c r="Q5529" s="30">
        <f t="shared" si="86"/>
        <v>150.29</v>
      </c>
    </row>
    <row r="5530" spans="1:17" x14ac:dyDescent="0.2">
      <c r="A5530" s="139" t="s">
        <v>11045</v>
      </c>
      <c r="B5530" s="140" t="s">
        <v>20824</v>
      </c>
      <c r="C5530" s="141">
        <v>174</v>
      </c>
      <c r="D5530" s="141">
        <v>11</v>
      </c>
      <c r="E5530" s="142">
        <v>23051.65</v>
      </c>
      <c r="F5530" s="142">
        <v>31.09</v>
      </c>
      <c r="G5530" s="142">
        <v>98.92</v>
      </c>
      <c r="H5530" s="142">
        <v>344.33</v>
      </c>
      <c r="I5530" s="142">
        <v>474.34</v>
      </c>
      <c r="Q5530" s="30">
        <f t="shared" si="86"/>
        <v>474.34</v>
      </c>
    </row>
    <row r="5531" spans="1:17" x14ac:dyDescent="0.2">
      <c r="A5531" s="139" t="s">
        <v>11047</v>
      </c>
      <c r="B5531" s="140" t="s">
        <v>20825</v>
      </c>
      <c r="C5531" s="141">
        <v>9662</v>
      </c>
      <c r="D5531" s="141">
        <v>127</v>
      </c>
      <c r="E5531" s="142">
        <v>66379.240000000005</v>
      </c>
      <c r="F5531" s="142">
        <v>1726.42</v>
      </c>
      <c r="G5531" s="142">
        <v>1142.08</v>
      </c>
      <c r="H5531" s="142">
        <v>991.52</v>
      </c>
      <c r="I5531" s="142">
        <v>3860.02</v>
      </c>
      <c r="Q5531" s="30">
        <f t="shared" si="86"/>
        <v>3860.02</v>
      </c>
    </row>
    <row r="5532" spans="1:17" x14ac:dyDescent="0.2">
      <c r="A5532" s="139" t="s">
        <v>11049</v>
      </c>
      <c r="B5532" s="140" t="s">
        <v>20826</v>
      </c>
      <c r="C5532" s="141">
        <v>1457</v>
      </c>
      <c r="D5532" s="141">
        <v>23</v>
      </c>
      <c r="E5532" s="142">
        <v>4764.05</v>
      </c>
      <c r="F5532" s="142">
        <v>260.33999999999997</v>
      </c>
      <c r="G5532" s="142">
        <v>206.83</v>
      </c>
      <c r="H5532" s="142">
        <v>71.16</v>
      </c>
      <c r="I5532" s="142">
        <v>538.33000000000004</v>
      </c>
      <c r="Q5532" s="30">
        <f t="shared" si="86"/>
        <v>538.33000000000004</v>
      </c>
    </row>
    <row r="5533" spans="1:17" x14ac:dyDescent="0.2">
      <c r="A5533" s="139" t="s">
        <v>11051</v>
      </c>
      <c r="B5533" s="140" t="s">
        <v>20827</v>
      </c>
      <c r="C5533" s="141">
        <v>172</v>
      </c>
      <c r="D5533" s="141">
        <v>6</v>
      </c>
      <c r="E5533" s="142">
        <v>2784.86</v>
      </c>
      <c r="F5533" s="142">
        <v>30.74</v>
      </c>
      <c r="G5533" s="142">
        <v>53.96</v>
      </c>
      <c r="H5533" s="142">
        <v>41.6</v>
      </c>
      <c r="I5533" s="142">
        <v>126.3</v>
      </c>
      <c r="Q5533" s="30">
        <f t="shared" si="86"/>
        <v>126.3</v>
      </c>
    </row>
    <row r="5534" spans="1:17" x14ac:dyDescent="0.2">
      <c r="A5534" s="139" t="s">
        <v>11053</v>
      </c>
      <c r="B5534" s="140" t="s">
        <v>20828</v>
      </c>
      <c r="C5534" s="141">
        <v>317</v>
      </c>
      <c r="D5534" s="141">
        <v>9</v>
      </c>
      <c r="E5534" s="142">
        <v>2765.13</v>
      </c>
      <c r="F5534" s="142">
        <v>56.64</v>
      </c>
      <c r="G5534" s="142">
        <v>80.94</v>
      </c>
      <c r="H5534" s="142">
        <v>41.3</v>
      </c>
      <c r="I5534" s="142">
        <v>178.88</v>
      </c>
      <c r="Q5534" s="30">
        <f t="shared" si="86"/>
        <v>178.88</v>
      </c>
    </row>
    <row r="5535" spans="1:17" x14ac:dyDescent="0.2">
      <c r="A5535" s="139" t="s">
        <v>11055</v>
      </c>
      <c r="B5535" s="140" t="s">
        <v>20829</v>
      </c>
      <c r="C5535" s="141">
        <v>73</v>
      </c>
      <c r="D5535" s="141">
        <v>2</v>
      </c>
      <c r="E5535" s="142">
        <v>565.87</v>
      </c>
      <c r="F5535" s="142">
        <v>13.04</v>
      </c>
      <c r="G5535" s="142">
        <v>17.98</v>
      </c>
      <c r="H5535" s="142">
        <v>8.4600000000000009</v>
      </c>
      <c r="I5535" s="142">
        <v>39.479999999999997</v>
      </c>
      <c r="Q5535" s="30">
        <f t="shared" si="86"/>
        <v>39.479999999999997</v>
      </c>
    </row>
    <row r="5536" spans="1:17" x14ac:dyDescent="0.2">
      <c r="A5536" s="139" t="s">
        <v>11057</v>
      </c>
      <c r="B5536" s="140" t="s">
        <v>20830</v>
      </c>
      <c r="C5536" s="141">
        <v>118</v>
      </c>
      <c r="D5536" s="141">
        <v>0</v>
      </c>
      <c r="E5536" s="142">
        <v>0</v>
      </c>
      <c r="F5536" s="142">
        <v>21.09</v>
      </c>
      <c r="G5536" s="142">
        <v>0</v>
      </c>
      <c r="H5536" s="142">
        <v>0</v>
      </c>
      <c r="I5536" s="142">
        <v>21.09</v>
      </c>
      <c r="Q5536" s="30">
        <f t="shared" si="86"/>
        <v>21.09</v>
      </c>
    </row>
    <row r="5537" spans="1:17" x14ac:dyDescent="0.2">
      <c r="A5537" s="139" t="s">
        <v>11059</v>
      </c>
      <c r="B5537" s="140" t="s">
        <v>20831</v>
      </c>
      <c r="C5537" s="141">
        <v>103</v>
      </c>
      <c r="D5537" s="141">
        <v>5</v>
      </c>
      <c r="E5537" s="142">
        <v>725.13</v>
      </c>
      <c r="F5537" s="142">
        <v>18.41</v>
      </c>
      <c r="G5537" s="142">
        <v>44.96</v>
      </c>
      <c r="H5537" s="142">
        <v>10.83</v>
      </c>
      <c r="I5537" s="142">
        <v>74.2</v>
      </c>
      <c r="Q5537" s="30">
        <f t="shared" si="86"/>
        <v>74.2</v>
      </c>
    </row>
    <row r="5538" spans="1:17" x14ac:dyDescent="0.2">
      <c r="A5538" s="139" t="s">
        <v>11061</v>
      </c>
      <c r="B5538" s="140" t="s">
        <v>20832</v>
      </c>
      <c r="C5538" s="141">
        <v>180</v>
      </c>
      <c r="D5538" s="141">
        <v>2</v>
      </c>
      <c r="E5538" s="142">
        <v>636.65</v>
      </c>
      <c r="F5538" s="142">
        <v>32.159999999999997</v>
      </c>
      <c r="G5538" s="142">
        <v>17.98</v>
      </c>
      <c r="H5538" s="142">
        <v>9.51</v>
      </c>
      <c r="I5538" s="142">
        <v>59.65</v>
      </c>
      <c r="Q5538" s="30">
        <f t="shared" si="86"/>
        <v>59.65</v>
      </c>
    </row>
    <row r="5539" spans="1:17" x14ac:dyDescent="0.2">
      <c r="A5539" s="139" t="s">
        <v>11063</v>
      </c>
      <c r="B5539" s="140" t="s">
        <v>20833</v>
      </c>
      <c r="C5539" s="141">
        <v>45</v>
      </c>
      <c r="D5539" s="141">
        <v>2</v>
      </c>
      <c r="E5539" s="142">
        <v>710.45</v>
      </c>
      <c r="F5539" s="142">
        <v>8.0399999999999991</v>
      </c>
      <c r="G5539" s="142">
        <v>17.98</v>
      </c>
      <c r="H5539" s="142">
        <v>10.62</v>
      </c>
      <c r="I5539" s="142">
        <v>36.64</v>
      </c>
      <c r="Q5539" s="30">
        <f t="shared" si="86"/>
        <v>36.64</v>
      </c>
    </row>
    <row r="5540" spans="1:17" x14ac:dyDescent="0.2">
      <c r="A5540" s="139" t="s">
        <v>11065</v>
      </c>
      <c r="B5540" s="140" t="s">
        <v>20834</v>
      </c>
      <c r="C5540" s="141">
        <v>786</v>
      </c>
      <c r="D5540" s="141">
        <v>33</v>
      </c>
      <c r="E5540" s="142">
        <v>50371.06</v>
      </c>
      <c r="F5540" s="142">
        <v>140.44</v>
      </c>
      <c r="G5540" s="142">
        <v>296.76</v>
      </c>
      <c r="H5540" s="142">
        <v>752.41</v>
      </c>
      <c r="I5540" s="142">
        <v>1189.6099999999999</v>
      </c>
      <c r="Q5540" s="30">
        <f t="shared" si="86"/>
        <v>1189.6099999999999</v>
      </c>
    </row>
    <row r="5541" spans="1:17" x14ac:dyDescent="0.2">
      <c r="A5541" s="139" t="s">
        <v>11067</v>
      </c>
      <c r="B5541" s="140" t="s">
        <v>20835</v>
      </c>
      <c r="C5541" s="141">
        <v>78</v>
      </c>
      <c r="D5541" s="141">
        <v>1</v>
      </c>
      <c r="E5541" s="142">
        <v>380.03</v>
      </c>
      <c r="F5541" s="142">
        <v>13.94</v>
      </c>
      <c r="G5541" s="142">
        <v>8.99</v>
      </c>
      <c r="H5541" s="142">
        <v>5.68</v>
      </c>
      <c r="I5541" s="142">
        <v>28.61</v>
      </c>
      <c r="Q5541" s="30">
        <f t="shared" si="86"/>
        <v>28.61</v>
      </c>
    </row>
    <row r="5542" spans="1:17" x14ac:dyDescent="0.2">
      <c r="A5542" s="139" t="s">
        <v>11069</v>
      </c>
      <c r="B5542" s="140" t="s">
        <v>20836</v>
      </c>
      <c r="C5542" s="141">
        <v>332</v>
      </c>
      <c r="D5542" s="141">
        <v>8</v>
      </c>
      <c r="E5542" s="142">
        <v>2364.71</v>
      </c>
      <c r="F5542" s="142">
        <v>59.32</v>
      </c>
      <c r="G5542" s="142">
        <v>71.94</v>
      </c>
      <c r="H5542" s="142">
        <v>35.32</v>
      </c>
      <c r="I5542" s="142">
        <v>166.58</v>
      </c>
      <c r="Q5542" s="30">
        <f t="shared" si="86"/>
        <v>166.58</v>
      </c>
    </row>
    <row r="5543" spans="1:17" x14ac:dyDescent="0.2">
      <c r="A5543" s="139" t="s">
        <v>11071</v>
      </c>
      <c r="B5543" s="140" t="s">
        <v>20837</v>
      </c>
      <c r="C5543" s="141">
        <v>237</v>
      </c>
      <c r="D5543" s="141">
        <v>9</v>
      </c>
      <c r="E5543" s="142">
        <v>3131.31</v>
      </c>
      <c r="F5543" s="142">
        <v>42.34</v>
      </c>
      <c r="G5543" s="142">
        <v>80.94</v>
      </c>
      <c r="H5543" s="142">
        <v>46.78</v>
      </c>
      <c r="I5543" s="142">
        <v>170.06</v>
      </c>
      <c r="Q5543" s="30">
        <f t="shared" si="86"/>
        <v>170.06</v>
      </c>
    </row>
    <row r="5544" spans="1:17" x14ac:dyDescent="0.2">
      <c r="A5544" s="139" t="s">
        <v>11073</v>
      </c>
      <c r="B5544" s="140" t="s">
        <v>20838</v>
      </c>
      <c r="C5544" s="141">
        <v>101</v>
      </c>
      <c r="D5544" s="141">
        <v>5</v>
      </c>
      <c r="E5544" s="142">
        <v>2778.43</v>
      </c>
      <c r="F5544" s="142">
        <v>18.05</v>
      </c>
      <c r="G5544" s="142">
        <v>44.96</v>
      </c>
      <c r="H5544" s="142">
        <v>41.5</v>
      </c>
      <c r="I5544" s="142">
        <v>104.51</v>
      </c>
      <c r="Q5544" s="30">
        <f t="shared" si="86"/>
        <v>104.51</v>
      </c>
    </row>
    <row r="5545" spans="1:17" x14ac:dyDescent="0.2">
      <c r="A5545" s="139" t="s">
        <v>11075</v>
      </c>
      <c r="B5545" s="140" t="s">
        <v>20839</v>
      </c>
      <c r="C5545" s="141">
        <v>135</v>
      </c>
      <c r="D5545" s="141">
        <v>4</v>
      </c>
      <c r="E5545" s="142">
        <v>2158.0500000000002</v>
      </c>
      <c r="F5545" s="142">
        <v>24.12</v>
      </c>
      <c r="G5545" s="142">
        <v>35.97</v>
      </c>
      <c r="H5545" s="142">
        <v>32.229999999999997</v>
      </c>
      <c r="I5545" s="142">
        <v>92.32</v>
      </c>
      <c r="Q5545" s="30">
        <f t="shared" si="86"/>
        <v>92.32</v>
      </c>
    </row>
    <row r="5546" spans="1:17" x14ac:dyDescent="0.2">
      <c r="A5546" s="139" t="s">
        <v>11077</v>
      </c>
      <c r="B5546" s="140" t="s">
        <v>20840</v>
      </c>
      <c r="C5546" s="141">
        <v>101</v>
      </c>
      <c r="D5546" s="141">
        <v>2</v>
      </c>
      <c r="E5546" s="142">
        <v>1542.6</v>
      </c>
      <c r="F5546" s="142">
        <v>18.05</v>
      </c>
      <c r="G5546" s="142">
        <v>17.98</v>
      </c>
      <c r="H5546" s="142">
        <v>23.04</v>
      </c>
      <c r="I5546" s="142">
        <v>59.07</v>
      </c>
      <c r="Q5546" s="30">
        <f t="shared" si="86"/>
        <v>59.07</v>
      </c>
    </row>
    <row r="5547" spans="1:17" x14ac:dyDescent="0.2">
      <c r="A5547" s="139" t="s">
        <v>11079</v>
      </c>
      <c r="B5547" s="140" t="s">
        <v>20841</v>
      </c>
      <c r="C5547" s="141">
        <v>521</v>
      </c>
      <c r="D5547" s="141">
        <v>10</v>
      </c>
      <c r="E5547" s="142">
        <v>3100.39</v>
      </c>
      <c r="F5547" s="142">
        <v>93.1</v>
      </c>
      <c r="G5547" s="142">
        <v>89.93</v>
      </c>
      <c r="H5547" s="142">
        <v>46.31</v>
      </c>
      <c r="I5547" s="142">
        <v>229.34</v>
      </c>
      <c r="Q5547" s="30">
        <f t="shared" si="86"/>
        <v>229.34</v>
      </c>
    </row>
    <row r="5548" spans="1:17" x14ac:dyDescent="0.2">
      <c r="A5548" s="139" t="s">
        <v>11081</v>
      </c>
      <c r="B5548" s="140" t="s">
        <v>20842</v>
      </c>
      <c r="C5548" s="141">
        <v>657</v>
      </c>
      <c r="D5548" s="141">
        <v>11</v>
      </c>
      <c r="E5548" s="142">
        <v>5538.21</v>
      </c>
      <c r="F5548" s="142">
        <v>117.39</v>
      </c>
      <c r="G5548" s="142">
        <v>98.92</v>
      </c>
      <c r="H5548" s="142">
        <v>82.73</v>
      </c>
      <c r="I5548" s="142">
        <v>299.04000000000002</v>
      </c>
      <c r="Q5548" s="30">
        <f t="shared" si="86"/>
        <v>299.04000000000002</v>
      </c>
    </row>
    <row r="5549" spans="1:17" x14ac:dyDescent="0.2">
      <c r="A5549" s="139" t="s">
        <v>11083</v>
      </c>
      <c r="B5549" s="140" t="s">
        <v>20843</v>
      </c>
      <c r="C5549" s="141">
        <v>250</v>
      </c>
      <c r="D5549" s="141">
        <v>9</v>
      </c>
      <c r="E5549" s="142">
        <v>1764.53</v>
      </c>
      <c r="F5549" s="142">
        <v>44.67</v>
      </c>
      <c r="G5549" s="142">
        <v>80.94</v>
      </c>
      <c r="H5549" s="142">
        <v>26.36</v>
      </c>
      <c r="I5549" s="142">
        <v>151.97</v>
      </c>
      <c r="Q5549" s="30">
        <f t="shared" si="86"/>
        <v>151.97</v>
      </c>
    </row>
    <row r="5550" spans="1:17" x14ac:dyDescent="0.2">
      <c r="A5550" s="139" t="s">
        <v>11085</v>
      </c>
      <c r="B5550" s="140" t="s">
        <v>20844</v>
      </c>
      <c r="C5550" s="141">
        <v>59</v>
      </c>
      <c r="D5550" s="141">
        <v>0</v>
      </c>
      <c r="E5550" s="142">
        <v>0</v>
      </c>
      <c r="F5550" s="142">
        <v>10.54</v>
      </c>
      <c r="G5550" s="142">
        <v>0</v>
      </c>
      <c r="H5550" s="142">
        <v>0</v>
      </c>
      <c r="I5550" s="142">
        <v>10.54</v>
      </c>
      <c r="Q5550" s="30">
        <f t="shared" si="86"/>
        <v>10.54</v>
      </c>
    </row>
    <row r="5551" spans="1:17" x14ac:dyDescent="0.2">
      <c r="A5551" s="139" t="s">
        <v>11087</v>
      </c>
      <c r="B5551" s="140" t="s">
        <v>20845</v>
      </c>
      <c r="C5551" s="141">
        <v>298</v>
      </c>
      <c r="D5551" s="141">
        <v>9</v>
      </c>
      <c r="E5551" s="142">
        <v>3291.48</v>
      </c>
      <c r="F5551" s="142">
        <v>53.25</v>
      </c>
      <c r="G5551" s="142">
        <v>80.94</v>
      </c>
      <c r="H5551" s="142">
        <v>49.17</v>
      </c>
      <c r="I5551" s="142">
        <v>183.36</v>
      </c>
      <c r="Q5551" s="30">
        <f t="shared" si="86"/>
        <v>183.36</v>
      </c>
    </row>
    <row r="5552" spans="1:17" x14ac:dyDescent="0.2">
      <c r="A5552" s="139" t="s">
        <v>11089</v>
      </c>
      <c r="B5552" s="140" t="s">
        <v>20846</v>
      </c>
      <c r="C5552" s="141">
        <v>1558</v>
      </c>
      <c r="D5552" s="141">
        <v>4</v>
      </c>
      <c r="E5552" s="142">
        <v>808.65</v>
      </c>
      <c r="F5552" s="142">
        <v>278.38</v>
      </c>
      <c r="G5552" s="142">
        <v>35.97</v>
      </c>
      <c r="H5552" s="142">
        <v>12.08</v>
      </c>
      <c r="I5552" s="142">
        <v>326.43</v>
      </c>
      <c r="Q5552" s="30">
        <f t="shared" si="86"/>
        <v>326.43</v>
      </c>
    </row>
    <row r="5553" spans="1:17" x14ac:dyDescent="0.2">
      <c r="A5553" s="139" t="s">
        <v>11091</v>
      </c>
      <c r="B5553" s="140" t="s">
        <v>20847</v>
      </c>
      <c r="C5553" s="141">
        <v>176</v>
      </c>
      <c r="D5553" s="141">
        <v>5</v>
      </c>
      <c r="E5553" s="142">
        <v>1413.89</v>
      </c>
      <c r="F5553" s="142">
        <v>31.45</v>
      </c>
      <c r="G5553" s="142">
        <v>44.96</v>
      </c>
      <c r="H5553" s="142">
        <v>21.12</v>
      </c>
      <c r="I5553" s="142">
        <v>97.53</v>
      </c>
      <c r="Q5553" s="30">
        <f t="shared" si="86"/>
        <v>97.53</v>
      </c>
    </row>
    <row r="5554" spans="1:17" x14ac:dyDescent="0.2">
      <c r="A5554" s="139" t="s">
        <v>11093</v>
      </c>
      <c r="B5554" s="140" t="s">
        <v>20848</v>
      </c>
      <c r="C5554" s="141">
        <v>424</v>
      </c>
      <c r="D5554" s="141">
        <v>20</v>
      </c>
      <c r="E5554" s="142">
        <v>4260.6499999999996</v>
      </c>
      <c r="F5554" s="142">
        <v>75.760000000000005</v>
      </c>
      <c r="G5554" s="142">
        <v>179.86</v>
      </c>
      <c r="H5554" s="142">
        <v>63.64</v>
      </c>
      <c r="I5554" s="142">
        <v>319.26</v>
      </c>
      <c r="Q5554" s="30">
        <f t="shared" si="86"/>
        <v>319.26</v>
      </c>
    </row>
    <row r="5555" spans="1:17" x14ac:dyDescent="0.2">
      <c r="A5555" s="139" t="s">
        <v>11095</v>
      </c>
      <c r="B5555" s="140" t="s">
        <v>20849</v>
      </c>
      <c r="C5555" s="141">
        <v>49</v>
      </c>
      <c r="D5555" s="141">
        <v>1</v>
      </c>
      <c r="E5555" s="142">
        <v>472.59</v>
      </c>
      <c r="F5555" s="142">
        <v>8.75</v>
      </c>
      <c r="G5555" s="142">
        <v>8.99</v>
      </c>
      <c r="H5555" s="142">
        <v>7.06</v>
      </c>
      <c r="I5555" s="142">
        <v>24.8</v>
      </c>
      <c r="Q5555" s="30">
        <f t="shared" si="86"/>
        <v>24.8</v>
      </c>
    </row>
    <row r="5556" spans="1:17" x14ac:dyDescent="0.2">
      <c r="A5556" s="139" t="s">
        <v>11097</v>
      </c>
      <c r="B5556" s="140" t="s">
        <v>20850</v>
      </c>
      <c r="C5556" s="141">
        <v>193</v>
      </c>
      <c r="D5556" s="141">
        <v>6</v>
      </c>
      <c r="E5556" s="142">
        <v>1034.22</v>
      </c>
      <c r="F5556" s="142">
        <v>34.49</v>
      </c>
      <c r="G5556" s="142">
        <v>53.96</v>
      </c>
      <c r="H5556" s="142">
        <v>15.45</v>
      </c>
      <c r="I5556" s="142">
        <v>103.9</v>
      </c>
      <c r="Q5556" s="30">
        <f t="shared" si="86"/>
        <v>103.9</v>
      </c>
    </row>
    <row r="5557" spans="1:17" x14ac:dyDescent="0.2">
      <c r="A5557" s="139" t="s">
        <v>11099</v>
      </c>
      <c r="B5557" s="140" t="s">
        <v>20851</v>
      </c>
      <c r="C5557" s="141">
        <v>102</v>
      </c>
      <c r="D5557" s="141">
        <v>4</v>
      </c>
      <c r="E5557" s="142">
        <v>495.96</v>
      </c>
      <c r="F5557" s="142">
        <v>18.22</v>
      </c>
      <c r="G5557" s="142">
        <v>35.97</v>
      </c>
      <c r="H5557" s="142">
        <v>7.41</v>
      </c>
      <c r="I5557" s="142">
        <v>61.6</v>
      </c>
      <c r="Q5557" s="30">
        <f t="shared" si="86"/>
        <v>61.6</v>
      </c>
    </row>
    <row r="5558" spans="1:17" x14ac:dyDescent="0.2">
      <c r="A5558" s="139" t="s">
        <v>11101</v>
      </c>
      <c r="B5558" s="140" t="s">
        <v>20852</v>
      </c>
      <c r="C5558" s="141">
        <v>105</v>
      </c>
      <c r="D5558" s="141">
        <v>0</v>
      </c>
      <c r="E5558" s="142">
        <v>0</v>
      </c>
      <c r="F5558" s="142">
        <v>18.760000000000002</v>
      </c>
      <c r="G5558" s="142">
        <v>0</v>
      </c>
      <c r="H5558" s="142">
        <v>0</v>
      </c>
      <c r="I5558" s="142">
        <v>18.760000000000002</v>
      </c>
      <c r="Q5558" s="30">
        <f t="shared" si="86"/>
        <v>18.760000000000002</v>
      </c>
    </row>
    <row r="5559" spans="1:17" x14ac:dyDescent="0.2">
      <c r="A5559" s="139" t="s">
        <v>11103</v>
      </c>
      <c r="B5559" s="140" t="s">
        <v>20853</v>
      </c>
      <c r="C5559" s="141">
        <v>75</v>
      </c>
      <c r="D5559" s="141">
        <v>3</v>
      </c>
      <c r="E5559" s="142">
        <v>2292.35</v>
      </c>
      <c r="F5559" s="142">
        <v>13.4</v>
      </c>
      <c r="G5559" s="142">
        <v>26.98</v>
      </c>
      <c r="H5559" s="142">
        <v>34.24</v>
      </c>
      <c r="I5559" s="142">
        <v>74.62</v>
      </c>
      <c r="Q5559" s="30">
        <f t="shared" si="86"/>
        <v>74.62</v>
      </c>
    </row>
    <row r="5560" spans="1:17" x14ac:dyDescent="0.2">
      <c r="A5560" s="139" t="s">
        <v>11105</v>
      </c>
      <c r="B5560" s="140" t="s">
        <v>20854</v>
      </c>
      <c r="C5560" s="141">
        <v>322</v>
      </c>
      <c r="D5560" s="141">
        <v>6</v>
      </c>
      <c r="E5560" s="142">
        <v>1672.24</v>
      </c>
      <c r="F5560" s="142">
        <v>57.54</v>
      </c>
      <c r="G5560" s="142">
        <v>53.96</v>
      </c>
      <c r="H5560" s="142">
        <v>24.98</v>
      </c>
      <c r="I5560" s="142">
        <v>136.47999999999999</v>
      </c>
      <c r="Q5560" s="30">
        <f t="shared" si="86"/>
        <v>136.47999999999999</v>
      </c>
    </row>
    <row r="5561" spans="1:17" x14ac:dyDescent="0.2">
      <c r="A5561" s="139" t="s">
        <v>11107</v>
      </c>
      <c r="B5561" s="140" t="s">
        <v>20855</v>
      </c>
      <c r="C5561" s="141">
        <v>60</v>
      </c>
      <c r="D5561" s="141">
        <v>3</v>
      </c>
      <c r="E5561" s="142">
        <v>220.99</v>
      </c>
      <c r="F5561" s="142">
        <v>10.72</v>
      </c>
      <c r="G5561" s="142">
        <v>26.98</v>
      </c>
      <c r="H5561" s="142">
        <v>3.3</v>
      </c>
      <c r="I5561" s="142">
        <v>41</v>
      </c>
      <c r="Q5561" s="30">
        <f t="shared" si="86"/>
        <v>41</v>
      </c>
    </row>
    <row r="5562" spans="1:17" x14ac:dyDescent="0.2">
      <c r="A5562" s="139" t="s">
        <v>11109</v>
      </c>
      <c r="B5562" s="140" t="s">
        <v>20856</v>
      </c>
      <c r="C5562" s="141">
        <v>4348</v>
      </c>
      <c r="D5562" s="141">
        <v>71</v>
      </c>
      <c r="E5562" s="142">
        <v>18189.07</v>
      </c>
      <c r="F5562" s="142">
        <v>776.91</v>
      </c>
      <c r="G5562" s="142">
        <v>638.49</v>
      </c>
      <c r="H5562" s="142">
        <v>271.7</v>
      </c>
      <c r="I5562" s="142">
        <v>1687.1</v>
      </c>
      <c r="Q5562" s="30">
        <f t="shared" si="86"/>
        <v>1687.1</v>
      </c>
    </row>
    <row r="5563" spans="1:17" x14ac:dyDescent="0.2">
      <c r="A5563" s="139" t="s">
        <v>11111</v>
      </c>
      <c r="B5563" s="140" t="s">
        <v>20857</v>
      </c>
      <c r="C5563" s="141">
        <v>537</v>
      </c>
      <c r="D5563" s="141">
        <v>10</v>
      </c>
      <c r="E5563" s="142">
        <v>2689.78</v>
      </c>
      <c r="F5563" s="142">
        <v>95.95</v>
      </c>
      <c r="G5563" s="142">
        <v>89.93</v>
      </c>
      <c r="H5563" s="142">
        <v>40.18</v>
      </c>
      <c r="I5563" s="142">
        <v>226.06</v>
      </c>
      <c r="Q5563" s="30">
        <f t="shared" si="86"/>
        <v>226.06</v>
      </c>
    </row>
    <row r="5564" spans="1:17" x14ac:dyDescent="0.2">
      <c r="A5564" s="139" t="s">
        <v>11113</v>
      </c>
      <c r="B5564" s="140" t="s">
        <v>20858</v>
      </c>
      <c r="C5564" s="141">
        <v>115</v>
      </c>
      <c r="D5564" s="141">
        <v>7</v>
      </c>
      <c r="E5564" s="142">
        <v>5257.97</v>
      </c>
      <c r="F5564" s="142">
        <v>20.55</v>
      </c>
      <c r="G5564" s="142">
        <v>62.95</v>
      </c>
      <c r="H5564" s="142">
        <v>78.540000000000006</v>
      </c>
      <c r="I5564" s="142">
        <v>162.04</v>
      </c>
      <c r="Q5564" s="30">
        <f t="shared" si="86"/>
        <v>162.04</v>
      </c>
    </row>
    <row r="5565" spans="1:17" x14ac:dyDescent="0.2">
      <c r="A5565" s="139" t="s">
        <v>11115</v>
      </c>
      <c r="B5565" s="140" t="s">
        <v>20859</v>
      </c>
      <c r="C5565" s="141">
        <v>53</v>
      </c>
      <c r="D5565" s="141">
        <v>0</v>
      </c>
      <c r="E5565" s="142">
        <v>0</v>
      </c>
      <c r="F5565" s="142">
        <v>9.4700000000000006</v>
      </c>
      <c r="G5565" s="142">
        <v>0</v>
      </c>
      <c r="H5565" s="142">
        <v>0</v>
      </c>
      <c r="I5565" s="142">
        <v>9.4700000000000006</v>
      </c>
      <c r="Q5565" s="30">
        <f t="shared" si="86"/>
        <v>9.4700000000000006</v>
      </c>
    </row>
    <row r="5566" spans="1:17" x14ac:dyDescent="0.2">
      <c r="A5566" s="139" t="s">
        <v>11117</v>
      </c>
      <c r="B5566" s="140" t="s">
        <v>20860</v>
      </c>
      <c r="C5566" s="141">
        <v>236</v>
      </c>
      <c r="D5566" s="141">
        <v>7</v>
      </c>
      <c r="E5566" s="142">
        <v>1184.29</v>
      </c>
      <c r="F5566" s="142">
        <v>42.17</v>
      </c>
      <c r="G5566" s="142">
        <v>62.95</v>
      </c>
      <c r="H5566" s="142">
        <v>17.690000000000001</v>
      </c>
      <c r="I5566" s="142">
        <v>122.81</v>
      </c>
      <c r="Q5566" s="30">
        <f t="shared" si="86"/>
        <v>122.81</v>
      </c>
    </row>
    <row r="5567" spans="1:17" x14ac:dyDescent="0.2">
      <c r="A5567" s="139" t="s">
        <v>11119</v>
      </c>
      <c r="B5567" s="140" t="s">
        <v>20861</v>
      </c>
      <c r="C5567" s="141">
        <v>245</v>
      </c>
      <c r="D5567" s="141">
        <v>7</v>
      </c>
      <c r="E5567" s="142">
        <v>795.09</v>
      </c>
      <c r="F5567" s="142">
        <v>43.78</v>
      </c>
      <c r="G5567" s="142">
        <v>62.95</v>
      </c>
      <c r="H5567" s="142">
        <v>11.88</v>
      </c>
      <c r="I5567" s="142">
        <v>118.61</v>
      </c>
      <c r="Q5567" s="30">
        <f t="shared" si="86"/>
        <v>118.61</v>
      </c>
    </row>
    <row r="5568" spans="1:17" x14ac:dyDescent="0.2">
      <c r="A5568" s="139" t="s">
        <v>11121</v>
      </c>
      <c r="B5568" s="140" t="s">
        <v>20862</v>
      </c>
      <c r="C5568" s="141">
        <v>261</v>
      </c>
      <c r="D5568" s="141">
        <v>6</v>
      </c>
      <c r="E5568" s="142">
        <v>1962.73</v>
      </c>
      <c r="F5568" s="142">
        <v>46.63</v>
      </c>
      <c r="G5568" s="142">
        <v>53.96</v>
      </c>
      <c r="H5568" s="142">
        <v>29.32</v>
      </c>
      <c r="I5568" s="142">
        <v>129.91</v>
      </c>
      <c r="Q5568" s="30">
        <f t="shared" si="86"/>
        <v>129.91</v>
      </c>
    </row>
    <row r="5569" spans="1:17" x14ac:dyDescent="0.2">
      <c r="A5569" s="139" t="s">
        <v>11123</v>
      </c>
      <c r="B5569" s="140" t="s">
        <v>20863</v>
      </c>
      <c r="C5569" s="141">
        <v>730</v>
      </c>
      <c r="D5569" s="141">
        <v>16</v>
      </c>
      <c r="E5569" s="142">
        <v>2921.42</v>
      </c>
      <c r="F5569" s="142">
        <v>130.44</v>
      </c>
      <c r="G5569" s="142">
        <v>143.88</v>
      </c>
      <c r="H5569" s="142">
        <v>43.64</v>
      </c>
      <c r="I5569" s="142">
        <v>317.95999999999998</v>
      </c>
      <c r="Q5569" s="30">
        <f t="shared" si="86"/>
        <v>317.95999999999998</v>
      </c>
    </row>
    <row r="5570" spans="1:17" x14ac:dyDescent="0.2">
      <c r="A5570" s="139" t="s">
        <v>11125</v>
      </c>
      <c r="B5570" s="140" t="s">
        <v>20864</v>
      </c>
      <c r="C5570" s="141">
        <v>175</v>
      </c>
      <c r="D5570" s="141">
        <v>1</v>
      </c>
      <c r="E5570" s="142">
        <v>186.61</v>
      </c>
      <c r="F5570" s="142">
        <v>31.27</v>
      </c>
      <c r="G5570" s="142">
        <v>8.99</v>
      </c>
      <c r="H5570" s="142">
        <v>2.78</v>
      </c>
      <c r="I5570" s="142">
        <v>43.04</v>
      </c>
      <c r="Q5570" s="30">
        <f t="shared" si="86"/>
        <v>43.04</v>
      </c>
    </row>
    <row r="5571" spans="1:17" x14ac:dyDescent="0.2">
      <c r="A5571" s="139" t="s">
        <v>11127</v>
      </c>
      <c r="B5571" s="140" t="s">
        <v>20865</v>
      </c>
      <c r="C5571" s="141">
        <v>263</v>
      </c>
      <c r="D5571" s="141">
        <v>8</v>
      </c>
      <c r="E5571" s="142">
        <v>2016.34</v>
      </c>
      <c r="F5571" s="142">
        <v>46.99</v>
      </c>
      <c r="G5571" s="142">
        <v>71.94</v>
      </c>
      <c r="H5571" s="142">
        <v>30.12</v>
      </c>
      <c r="I5571" s="142">
        <v>149.05000000000001</v>
      </c>
      <c r="Q5571" s="30">
        <f t="shared" si="86"/>
        <v>149.05000000000001</v>
      </c>
    </row>
    <row r="5572" spans="1:17" x14ac:dyDescent="0.2">
      <c r="A5572" s="139" t="s">
        <v>11129</v>
      </c>
      <c r="B5572" s="140" t="s">
        <v>20866</v>
      </c>
      <c r="C5572" s="141">
        <v>77</v>
      </c>
      <c r="D5572" s="141">
        <v>4</v>
      </c>
      <c r="E5572" s="142">
        <v>1803.1</v>
      </c>
      <c r="F5572" s="142">
        <v>13.76</v>
      </c>
      <c r="G5572" s="142">
        <v>35.97</v>
      </c>
      <c r="H5572" s="142">
        <v>26.94</v>
      </c>
      <c r="I5572" s="142">
        <v>76.67</v>
      </c>
      <c r="Q5572" s="30">
        <f t="shared" si="86"/>
        <v>76.67</v>
      </c>
    </row>
    <row r="5573" spans="1:17" x14ac:dyDescent="0.2">
      <c r="A5573" s="139" t="s">
        <v>11131</v>
      </c>
      <c r="B5573" s="140" t="s">
        <v>20867</v>
      </c>
      <c r="C5573" s="141">
        <v>62</v>
      </c>
      <c r="D5573" s="141">
        <v>1</v>
      </c>
      <c r="E5573" s="142">
        <v>186.61</v>
      </c>
      <c r="F5573" s="142">
        <v>11.08</v>
      </c>
      <c r="G5573" s="142">
        <v>8.99</v>
      </c>
      <c r="H5573" s="142">
        <v>2.78</v>
      </c>
      <c r="I5573" s="142">
        <v>22.85</v>
      </c>
      <c r="Q5573" s="30">
        <f t="shared" si="86"/>
        <v>22.85</v>
      </c>
    </row>
    <row r="5574" spans="1:17" x14ac:dyDescent="0.2">
      <c r="A5574" s="139" t="s">
        <v>11133</v>
      </c>
      <c r="B5574" s="140" t="s">
        <v>20868</v>
      </c>
      <c r="C5574" s="141">
        <v>39</v>
      </c>
      <c r="D5574" s="141">
        <v>0</v>
      </c>
      <c r="E5574" s="142">
        <v>0</v>
      </c>
      <c r="F5574" s="142">
        <v>6.97</v>
      </c>
      <c r="G5574" s="142">
        <v>0</v>
      </c>
      <c r="H5574" s="142">
        <v>0</v>
      </c>
      <c r="I5574" s="142">
        <v>6.97</v>
      </c>
      <c r="Q5574" s="30">
        <f t="shared" si="86"/>
        <v>6.97</v>
      </c>
    </row>
    <row r="5575" spans="1:17" x14ac:dyDescent="0.2">
      <c r="A5575" s="139" t="s">
        <v>11135</v>
      </c>
      <c r="B5575" s="140" t="s">
        <v>20869</v>
      </c>
      <c r="C5575" s="141">
        <v>130</v>
      </c>
      <c r="D5575" s="141">
        <v>1</v>
      </c>
      <c r="E5575" s="142">
        <v>403.88</v>
      </c>
      <c r="F5575" s="142">
        <v>23.23</v>
      </c>
      <c r="G5575" s="142">
        <v>8.99</v>
      </c>
      <c r="H5575" s="142">
        <v>6.03</v>
      </c>
      <c r="I5575" s="142">
        <v>38.25</v>
      </c>
      <c r="Q5575" s="30">
        <f t="shared" si="86"/>
        <v>38.25</v>
      </c>
    </row>
    <row r="5576" spans="1:17" x14ac:dyDescent="0.2">
      <c r="A5576" s="139" t="s">
        <v>11137</v>
      </c>
      <c r="B5576" s="140" t="s">
        <v>20870</v>
      </c>
      <c r="C5576" s="141">
        <v>171</v>
      </c>
      <c r="D5576" s="141">
        <v>3</v>
      </c>
      <c r="E5576" s="142">
        <v>2378.81</v>
      </c>
      <c r="F5576" s="142">
        <v>30.55</v>
      </c>
      <c r="G5576" s="142">
        <v>26.98</v>
      </c>
      <c r="H5576" s="142">
        <v>35.54</v>
      </c>
      <c r="I5576" s="142">
        <v>93.07</v>
      </c>
      <c r="Q5576" s="30">
        <f t="shared" si="86"/>
        <v>93.07</v>
      </c>
    </row>
    <row r="5577" spans="1:17" ht="25.5" x14ac:dyDescent="0.2">
      <c r="A5577" s="139" t="s">
        <v>11139</v>
      </c>
      <c r="B5577" s="140" t="s">
        <v>20871</v>
      </c>
      <c r="C5577" s="141">
        <v>138</v>
      </c>
      <c r="D5577" s="141">
        <v>3</v>
      </c>
      <c r="E5577" s="142">
        <v>437.36</v>
      </c>
      <c r="F5577" s="142">
        <v>24.66</v>
      </c>
      <c r="G5577" s="142">
        <v>26.98</v>
      </c>
      <c r="H5577" s="142">
        <v>6.54</v>
      </c>
      <c r="I5577" s="142">
        <v>58.18</v>
      </c>
      <c r="Q5577" s="30">
        <f t="shared" si="86"/>
        <v>58.18</v>
      </c>
    </row>
    <row r="5578" spans="1:17" x14ac:dyDescent="0.2">
      <c r="A5578" s="139" t="s">
        <v>11141</v>
      </c>
      <c r="B5578" s="140" t="s">
        <v>20872</v>
      </c>
      <c r="C5578" s="141">
        <v>60</v>
      </c>
      <c r="D5578" s="141">
        <v>3</v>
      </c>
      <c r="E5578" s="142">
        <v>960.71</v>
      </c>
      <c r="F5578" s="142">
        <v>10.72</v>
      </c>
      <c r="G5578" s="142">
        <v>26.98</v>
      </c>
      <c r="H5578" s="142">
        <v>14.35</v>
      </c>
      <c r="I5578" s="142">
        <v>52.05</v>
      </c>
      <c r="Q5578" s="30">
        <f t="shared" si="86"/>
        <v>52.05</v>
      </c>
    </row>
    <row r="5579" spans="1:17" x14ac:dyDescent="0.2">
      <c r="A5579" s="139" t="s">
        <v>11143</v>
      </c>
      <c r="B5579" s="140" t="s">
        <v>20873</v>
      </c>
      <c r="C5579" s="141">
        <v>45</v>
      </c>
      <c r="D5579" s="141">
        <v>1</v>
      </c>
      <c r="E5579" s="142">
        <v>186.61</v>
      </c>
      <c r="F5579" s="142">
        <v>8.0399999999999991</v>
      </c>
      <c r="G5579" s="142">
        <v>8.99</v>
      </c>
      <c r="H5579" s="142">
        <v>2.78</v>
      </c>
      <c r="I5579" s="142">
        <v>19.809999999999999</v>
      </c>
      <c r="Q5579" s="30">
        <f t="shared" si="86"/>
        <v>19.809999999999999</v>
      </c>
    </row>
    <row r="5580" spans="1:17" x14ac:dyDescent="0.2">
      <c r="A5580" s="139" t="s">
        <v>11145</v>
      </c>
      <c r="B5580" s="140" t="s">
        <v>20874</v>
      </c>
      <c r="C5580" s="141">
        <v>858</v>
      </c>
      <c r="D5580" s="141">
        <v>34</v>
      </c>
      <c r="E5580" s="142">
        <v>16429.96</v>
      </c>
      <c r="F5580" s="142">
        <v>153.31</v>
      </c>
      <c r="G5580" s="142">
        <v>305.75</v>
      </c>
      <c r="H5580" s="142">
        <v>245.42</v>
      </c>
      <c r="I5580" s="142">
        <v>704.48</v>
      </c>
      <c r="Q5580" s="30">
        <f t="shared" si="86"/>
        <v>704.48</v>
      </c>
    </row>
    <row r="5581" spans="1:17" x14ac:dyDescent="0.2">
      <c r="A5581" s="139" t="s">
        <v>11147</v>
      </c>
      <c r="B5581" s="140" t="s">
        <v>20875</v>
      </c>
      <c r="C5581" s="141">
        <v>317</v>
      </c>
      <c r="D5581" s="141">
        <v>7</v>
      </c>
      <c r="E5581" s="142">
        <v>1177.99</v>
      </c>
      <c r="F5581" s="142">
        <v>56.64</v>
      </c>
      <c r="G5581" s="142">
        <v>62.95</v>
      </c>
      <c r="H5581" s="142">
        <v>17.59</v>
      </c>
      <c r="I5581" s="142">
        <v>137.18</v>
      </c>
      <c r="Q5581" s="30">
        <f t="shared" si="86"/>
        <v>137.18</v>
      </c>
    </row>
    <row r="5582" spans="1:17" x14ac:dyDescent="0.2">
      <c r="A5582" s="139" t="s">
        <v>11149</v>
      </c>
      <c r="B5582" s="140" t="s">
        <v>20876</v>
      </c>
      <c r="C5582" s="141">
        <v>127</v>
      </c>
      <c r="D5582" s="141">
        <v>3</v>
      </c>
      <c r="E5582" s="142">
        <v>955.09</v>
      </c>
      <c r="F5582" s="142">
        <v>22.7</v>
      </c>
      <c r="G5582" s="142">
        <v>26.98</v>
      </c>
      <c r="H5582" s="142">
        <v>14.26</v>
      </c>
      <c r="I5582" s="142">
        <v>63.94</v>
      </c>
      <c r="Q5582" s="30">
        <f t="shared" si="86"/>
        <v>63.94</v>
      </c>
    </row>
    <row r="5583" spans="1:17" x14ac:dyDescent="0.2">
      <c r="A5583" s="139" t="s">
        <v>11151</v>
      </c>
      <c r="B5583" s="140" t="s">
        <v>20877</v>
      </c>
      <c r="C5583" s="141">
        <v>2751</v>
      </c>
      <c r="D5583" s="141">
        <v>59</v>
      </c>
      <c r="E5583" s="142">
        <v>34285.24</v>
      </c>
      <c r="F5583" s="142">
        <v>491.55</v>
      </c>
      <c r="G5583" s="142">
        <v>530.57000000000005</v>
      </c>
      <c r="H5583" s="142">
        <v>512.13</v>
      </c>
      <c r="I5583" s="142">
        <v>1534.25</v>
      </c>
      <c r="Q5583" s="30">
        <f t="shared" ref="Q5583:Q5646" si="87">I5583+P5583</f>
        <v>1534.25</v>
      </c>
    </row>
    <row r="5584" spans="1:17" x14ac:dyDescent="0.2">
      <c r="A5584" s="139" t="s">
        <v>11153</v>
      </c>
      <c r="B5584" s="140" t="s">
        <v>20878</v>
      </c>
      <c r="C5584" s="141">
        <v>290</v>
      </c>
      <c r="D5584" s="141">
        <v>5</v>
      </c>
      <c r="E5584" s="142">
        <v>1128.22</v>
      </c>
      <c r="F5584" s="142">
        <v>51.82</v>
      </c>
      <c r="G5584" s="142">
        <v>44.96</v>
      </c>
      <c r="H5584" s="142">
        <v>16.86</v>
      </c>
      <c r="I5584" s="142">
        <v>113.64</v>
      </c>
      <c r="Q5584" s="30">
        <f t="shared" si="87"/>
        <v>113.64</v>
      </c>
    </row>
    <row r="5585" spans="1:17" x14ac:dyDescent="0.2">
      <c r="A5585" s="139" t="s">
        <v>11155</v>
      </c>
      <c r="B5585" s="140" t="s">
        <v>20879</v>
      </c>
      <c r="C5585" s="141">
        <v>99</v>
      </c>
      <c r="D5585" s="141">
        <v>3</v>
      </c>
      <c r="E5585" s="142">
        <v>598.24</v>
      </c>
      <c r="F5585" s="142">
        <v>17.690000000000001</v>
      </c>
      <c r="G5585" s="142">
        <v>26.98</v>
      </c>
      <c r="H5585" s="142">
        <v>8.94</v>
      </c>
      <c r="I5585" s="142">
        <v>53.61</v>
      </c>
      <c r="Q5585" s="30">
        <f t="shared" si="87"/>
        <v>53.61</v>
      </c>
    </row>
    <row r="5586" spans="1:17" x14ac:dyDescent="0.2">
      <c r="A5586" s="139" t="s">
        <v>11157</v>
      </c>
      <c r="B5586" s="140" t="s">
        <v>20880</v>
      </c>
      <c r="C5586" s="141">
        <v>1033</v>
      </c>
      <c r="D5586" s="141">
        <v>28</v>
      </c>
      <c r="E5586" s="142">
        <v>6374.59</v>
      </c>
      <c r="F5586" s="142">
        <v>184.58</v>
      </c>
      <c r="G5586" s="142">
        <v>251.8</v>
      </c>
      <c r="H5586" s="142">
        <v>95.22</v>
      </c>
      <c r="I5586" s="142">
        <v>531.6</v>
      </c>
      <c r="Q5586" s="30">
        <f t="shared" si="87"/>
        <v>531.6</v>
      </c>
    </row>
    <row r="5587" spans="1:17" x14ac:dyDescent="0.2">
      <c r="A5587" s="139" t="s">
        <v>11159</v>
      </c>
      <c r="B5587" s="140" t="s">
        <v>20881</v>
      </c>
      <c r="C5587" s="141">
        <v>50</v>
      </c>
      <c r="D5587" s="141">
        <v>1</v>
      </c>
      <c r="E5587" s="142">
        <v>2488.19</v>
      </c>
      <c r="F5587" s="142">
        <v>8.94</v>
      </c>
      <c r="G5587" s="142">
        <v>8.99</v>
      </c>
      <c r="H5587" s="142">
        <v>37.17</v>
      </c>
      <c r="I5587" s="142">
        <v>55.1</v>
      </c>
      <c r="Q5587" s="30">
        <f t="shared" si="87"/>
        <v>55.1</v>
      </c>
    </row>
    <row r="5588" spans="1:17" x14ac:dyDescent="0.2">
      <c r="A5588" s="139" t="s">
        <v>11161</v>
      </c>
      <c r="B5588" s="140" t="s">
        <v>20882</v>
      </c>
      <c r="C5588" s="141">
        <v>91</v>
      </c>
      <c r="D5588" s="141">
        <v>1</v>
      </c>
      <c r="E5588" s="142">
        <v>12260.66</v>
      </c>
      <c r="F5588" s="142">
        <v>16.260000000000002</v>
      </c>
      <c r="G5588" s="142">
        <v>8.99</v>
      </c>
      <c r="H5588" s="142">
        <v>183.14</v>
      </c>
      <c r="I5588" s="142">
        <v>208.39</v>
      </c>
      <c r="Q5588" s="30">
        <f t="shared" si="87"/>
        <v>208.39</v>
      </c>
    </row>
    <row r="5589" spans="1:17" x14ac:dyDescent="0.2">
      <c r="A5589" s="139" t="s">
        <v>11163</v>
      </c>
      <c r="B5589" s="140" t="s">
        <v>20883</v>
      </c>
      <c r="C5589" s="141">
        <v>22</v>
      </c>
      <c r="D5589" s="141">
        <v>1</v>
      </c>
      <c r="E5589" s="142">
        <v>87.09</v>
      </c>
      <c r="F5589" s="142">
        <v>3.93</v>
      </c>
      <c r="G5589" s="142">
        <v>8.99</v>
      </c>
      <c r="H5589" s="142">
        <v>1.3</v>
      </c>
      <c r="I5589" s="142">
        <v>14.22</v>
      </c>
      <c r="Q5589" s="30">
        <f t="shared" si="87"/>
        <v>14.22</v>
      </c>
    </row>
    <row r="5590" spans="1:17" x14ac:dyDescent="0.2">
      <c r="A5590" s="139" t="s">
        <v>11165</v>
      </c>
      <c r="B5590" s="140" t="s">
        <v>20884</v>
      </c>
      <c r="C5590" s="141">
        <v>1272</v>
      </c>
      <c r="D5590" s="141">
        <v>34</v>
      </c>
      <c r="E5590" s="142">
        <v>24092.45</v>
      </c>
      <c r="F5590" s="142">
        <v>227.28</v>
      </c>
      <c r="G5590" s="142">
        <v>305.75</v>
      </c>
      <c r="H5590" s="142">
        <v>359.87</v>
      </c>
      <c r="I5590" s="142">
        <v>892.9</v>
      </c>
      <c r="Q5590" s="30">
        <f t="shared" si="87"/>
        <v>892.9</v>
      </c>
    </row>
    <row r="5591" spans="1:17" x14ac:dyDescent="0.2">
      <c r="A5591" s="139" t="s">
        <v>11167</v>
      </c>
      <c r="B5591" s="140" t="s">
        <v>20885</v>
      </c>
      <c r="C5591" s="141">
        <v>356</v>
      </c>
      <c r="D5591" s="141">
        <v>7</v>
      </c>
      <c r="E5591" s="142">
        <v>962.6</v>
      </c>
      <c r="F5591" s="142">
        <v>63.61</v>
      </c>
      <c r="G5591" s="142">
        <v>62.95</v>
      </c>
      <c r="H5591" s="142">
        <v>14.38</v>
      </c>
      <c r="I5591" s="142">
        <v>140.94</v>
      </c>
      <c r="Q5591" s="30">
        <f t="shared" si="87"/>
        <v>140.94</v>
      </c>
    </row>
    <row r="5592" spans="1:17" x14ac:dyDescent="0.2">
      <c r="A5592" s="139" t="s">
        <v>11169</v>
      </c>
      <c r="B5592" s="140" t="s">
        <v>20886</v>
      </c>
      <c r="C5592" s="141">
        <v>255</v>
      </c>
      <c r="D5592" s="141">
        <v>8</v>
      </c>
      <c r="E5592" s="142">
        <v>6648.04</v>
      </c>
      <c r="F5592" s="142">
        <v>45.56</v>
      </c>
      <c r="G5592" s="142">
        <v>71.94</v>
      </c>
      <c r="H5592" s="142">
        <v>99.3</v>
      </c>
      <c r="I5592" s="142">
        <v>216.8</v>
      </c>
      <c r="Q5592" s="30">
        <f t="shared" si="87"/>
        <v>216.8</v>
      </c>
    </row>
    <row r="5593" spans="1:17" x14ac:dyDescent="0.2">
      <c r="A5593" s="139" t="s">
        <v>11171</v>
      </c>
      <c r="B5593" s="140" t="s">
        <v>20887</v>
      </c>
      <c r="C5593" s="141">
        <v>517</v>
      </c>
      <c r="D5593" s="141">
        <v>14</v>
      </c>
      <c r="E5593" s="142">
        <v>7243.76</v>
      </c>
      <c r="F5593" s="142">
        <v>92.38</v>
      </c>
      <c r="G5593" s="142">
        <v>125.9</v>
      </c>
      <c r="H5593" s="142">
        <v>108.2</v>
      </c>
      <c r="I5593" s="142">
        <v>326.48</v>
      </c>
      <c r="Q5593" s="30">
        <f t="shared" si="87"/>
        <v>326.48</v>
      </c>
    </row>
    <row r="5594" spans="1:17" x14ac:dyDescent="0.2">
      <c r="A5594" s="139" t="s">
        <v>11173</v>
      </c>
      <c r="B5594" s="140" t="s">
        <v>20888</v>
      </c>
      <c r="C5594" s="141">
        <v>67</v>
      </c>
      <c r="D5594" s="141">
        <v>1</v>
      </c>
      <c r="E5594" s="142">
        <v>1730.12</v>
      </c>
      <c r="F5594" s="142">
        <v>11.97</v>
      </c>
      <c r="G5594" s="142">
        <v>8.99</v>
      </c>
      <c r="H5594" s="142">
        <v>25.84</v>
      </c>
      <c r="I5594" s="142">
        <v>46.8</v>
      </c>
      <c r="Q5594" s="30">
        <f t="shared" si="87"/>
        <v>46.8</v>
      </c>
    </row>
    <row r="5595" spans="1:17" x14ac:dyDescent="0.2">
      <c r="A5595" s="139" t="s">
        <v>11175</v>
      </c>
      <c r="B5595" s="140" t="s">
        <v>20889</v>
      </c>
      <c r="C5595" s="141">
        <v>46</v>
      </c>
      <c r="D5595" s="141">
        <v>8</v>
      </c>
      <c r="E5595" s="142">
        <v>3282.48</v>
      </c>
      <c r="F5595" s="142">
        <v>8.2200000000000006</v>
      </c>
      <c r="G5595" s="142">
        <v>71.94</v>
      </c>
      <c r="H5595" s="142">
        <v>49.03</v>
      </c>
      <c r="I5595" s="142">
        <v>129.19</v>
      </c>
      <c r="Q5595" s="30">
        <f t="shared" si="87"/>
        <v>129.19</v>
      </c>
    </row>
    <row r="5596" spans="1:17" x14ac:dyDescent="0.2">
      <c r="A5596" s="139" t="s">
        <v>11177</v>
      </c>
      <c r="B5596" s="140" t="s">
        <v>20890</v>
      </c>
      <c r="C5596" s="141">
        <v>962</v>
      </c>
      <c r="D5596" s="141">
        <v>21</v>
      </c>
      <c r="E5596" s="142">
        <v>8316.94</v>
      </c>
      <c r="F5596" s="142">
        <v>171.89</v>
      </c>
      <c r="G5596" s="142">
        <v>188.85</v>
      </c>
      <c r="H5596" s="142">
        <v>124.23</v>
      </c>
      <c r="I5596" s="142">
        <v>484.97</v>
      </c>
      <c r="Q5596" s="30">
        <f t="shared" si="87"/>
        <v>484.97</v>
      </c>
    </row>
    <row r="5597" spans="1:17" x14ac:dyDescent="0.2">
      <c r="A5597" s="139" t="s">
        <v>11179</v>
      </c>
      <c r="B5597" s="140" t="s">
        <v>20891</v>
      </c>
      <c r="C5597" s="141">
        <v>24</v>
      </c>
      <c r="D5597" s="141">
        <v>1</v>
      </c>
      <c r="E5597" s="142">
        <v>704.99</v>
      </c>
      <c r="F5597" s="142">
        <v>4.29</v>
      </c>
      <c r="G5597" s="142">
        <v>8.99</v>
      </c>
      <c r="H5597" s="142">
        <v>10.53</v>
      </c>
      <c r="I5597" s="142">
        <v>23.81</v>
      </c>
      <c r="Q5597" s="30">
        <f t="shared" si="87"/>
        <v>23.81</v>
      </c>
    </row>
    <row r="5598" spans="1:17" x14ac:dyDescent="0.2">
      <c r="A5598" s="139" t="s">
        <v>11181</v>
      </c>
      <c r="B5598" s="140" t="s">
        <v>20892</v>
      </c>
      <c r="C5598" s="141">
        <v>5743</v>
      </c>
      <c r="D5598" s="141">
        <v>50</v>
      </c>
      <c r="E5598" s="142">
        <v>17612.419999999998</v>
      </c>
      <c r="F5598" s="142">
        <v>1026.17</v>
      </c>
      <c r="G5598" s="142">
        <v>449.64</v>
      </c>
      <c r="H5598" s="142">
        <v>263.08</v>
      </c>
      <c r="I5598" s="142">
        <v>1738.89</v>
      </c>
      <c r="Q5598" s="30">
        <f t="shared" si="87"/>
        <v>1738.89</v>
      </c>
    </row>
    <row r="5599" spans="1:17" x14ac:dyDescent="0.2">
      <c r="A5599" s="139" t="s">
        <v>11183</v>
      </c>
      <c r="B5599" s="140" t="s">
        <v>20893</v>
      </c>
      <c r="C5599" s="141">
        <v>341</v>
      </c>
      <c r="D5599" s="141">
        <v>0</v>
      </c>
      <c r="E5599" s="142">
        <v>0</v>
      </c>
      <c r="F5599" s="142">
        <v>60.93</v>
      </c>
      <c r="G5599" s="142">
        <v>0</v>
      </c>
      <c r="H5599" s="142">
        <v>0</v>
      </c>
      <c r="I5599" s="142">
        <v>60.93</v>
      </c>
      <c r="Q5599" s="30">
        <f t="shared" si="87"/>
        <v>60.93</v>
      </c>
    </row>
    <row r="5600" spans="1:17" x14ac:dyDescent="0.2">
      <c r="A5600" s="139" t="s">
        <v>11185</v>
      </c>
      <c r="B5600" s="140" t="s">
        <v>20894</v>
      </c>
      <c r="C5600" s="141">
        <v>46</v>
      </c>
      <c r="D5600" s="141">
        <v>1</v>
      </c>
      <c r="E5600" s="142">
        <v>248.82</v>
      </c>
      <c r="F5600" s="142">
        <v>8.2200000000000006</v>
      </c>
      <c r="G5600" s="142">
        <v>8.99</v>
      </c>
      <c r="H5600" s="142">
        <v>3.72</v>
      </c>
      <c r="I5600" s="142">
        <v>20.93</v>
      </c>
      <c r="Q5600" s="30">
        <f t="shared" si="87"/>
        <v>20.93</v>
      </c>
    </row>
    <row r="5601" spans="1:17" x14ac:dyDescent="0.2">
      <c r="A5601" s="139" t="s">
        <v>11187</v>
      </c>
      <c r="B5601" s="140" t="s">
        <v>20895</v>
      </c>
      <c r="C5601" s="141">
        <v>16</v>
      </c>
      <c r="D5601" s="141">
        <v>0</v>
      </c>
      <c r="E5601" s="142">
        <v>0</v>
      </c>
      <c r="F5601" s="142">
        <v>2.86</v>
      </c>
      <c r="G5601" s="142">
        <v>0</v>
      </c>
      <c r="H5601" s="142">
        <v>0</v>
      </c>
      <c r="I5601" s="142">
        <v>2.86</v>
      </c>
      <c r="Q5601" s="30">
        <f t="shared" si="87"/>
        <v>2.86</v>
      </c>
    </row>
    <row r="5602" spans="1:17" x14ac:dyDescent="0.2">
      <c r="A5602" s="139" t="s">
        <v>11189</v>
      </c>
      <c r="B5602" s="140" t="s">
        <v>20896</v>
      </c>
      <c r="C5602" s="141">
        <v>173</v>
      </c>
      <c r="D5602" s="141">
        <v>14</v>
      </c>
      <c r="E5602" s="142">
        <v>7614.77</v>
      </c>
      <c r="F5602" s="142">
        <v>30.91</v>
      </c>
      <c r="G5602" s="142">
        <v>125.9</v>
      </c>
      <c r="H5602" s="142">
        <v>113.74</v>
      </c>
      <c r="I5602" s="142">
        <v>270.55</v>
      </c>
      <c r="Q5602" s="30">
        <f t="shared" si="87"/>
        <v>270.55</v>
      </c>
    </row>
    <row r="5603" spans="1:17" x14ac:dyDescent="0.2">
      <c r="A5603" s="139" t="s">
        <v>11191</v>
      </c>
      <c r="B5603" s="140" t="s">
        <v>20897</v>
      </c>
      <c r="C5603" s="141">
        <v>106</v>
      </c>
      <c r="D5603" s="141">
        <v>4</v>
      </c>
      <c r="E5603" s="142">
        <v>1566.15</v>
      </c>
      <c r="F5603" s="142">
        <v>18.940000000000001</v>
      </c>
      <c r="G5603" s="142">
        <v>35.97</v>
      </c>
      <c r="H5603" s="142">
        <v>23.39</v>
      </c>
      <c r="I5603" s="142">
        <v>78.3</v>
      </c>
      <c r="Q5603" s="30">
        <f t="shared" si="87"/>
        <v>78.3</v>
      </c>
    </row>
    <row r="5604" spans="1:17" x14ac:dyDescent="0.2">
      <c r="A5604" s="139" t="s">
        <v>11193</v>
      </c>
      <c r="B5604" s="140" t="s">
        <v>20898</v>
      </c>
      <c r="C5604" s="141">
        <v>44</v>
      </c>
      <c r="D5604" s="141">
        <v>6</v>
      </c>
      <c r="E5604" s="142">
        <v>7893.27</v>
      </c>
      <c r="F5604" s="142">
        <v>7.86</v>
      </c>
      <c r="G5604" s="142">
        <v>53.96</v>
      </c>
      <c r="H5604" s="142">
        <v>117.9</v>
      </c>
      <c r="I5604" s="142">
        <v>179.72</v>
      </c>
      <c r="Q5604" s="30">
        <f t="shared" si="87"/>
        <v>179.72</v>
      </c>
    </row>
    <row r="5605" spans="1:17" x14ac:dyDescent="0.2">
      <c r="A5605" s="139" t="s">
        <v>11195</v>
      </c>
      <c r="B5605" s="140" t="s">
        <v>20899</v>
      </c>
      <c r="C5605" s="141">
        <v>501</v>
      </c>
      <c r="D5605" s="141">
        <v>18</v>
      </c>
      <c r="E5605" s="142">
        <v>4342.8999999999996</v>
      </c>
      <c r="F5605" s="142">
        <v>89.52</v>
      </c>
      <c r="G5605" s="142">
        <v>161.87</v>
      </c>
      <c r="H5605" s="142">
        <v>64.87</v>
      </c>
      <c r="I5605" s="142">
        <v>316.26</v>
      </c>
      <c r="Q5605" s="30">
        <f t="shared" si="87"/>
        <v>316.26</v>
      </c>
    </row>
    <row r="5606" spans="1:17" x14ac:dyDescent="0.2">
      <c r="A5606" s="139" t="s">
        <v>11197</v>
      </c>
      <c r="B5606" s="140" t="s">
        <v>20900</v>
      </c>
      <c r="C5606" s="141">
        <v>48</v>
      </c>
      <c r="D5606" s="141">
        <v>3</v>
      </c>
      <c r="E5606" s="142">
        <v>1000.54</v>
      </c>
      <c r="F5606" s="142">
        <v>8.58</v>
      </c>
      <c r="G5606" s="142">
        <v>26.98</v>
      </c>
      <c r="H5606" s="142">
        <v>14.94</v>
      </c>
      <c r="I5606" s="142">
        <v>50.5</v>
      </c>
      <c r="Q5606" s="30">
        <f t="shared" si="87"/>
        <v>50.5</v>
      </c>
    </row>
    <row r="5607" spans="1:17" x14ac:dyDescent="0.2">
      <c r="A5607" s="139" t="s">
        <v>11199</v>
      </c>
      <c r="B5607" s="140" t="s">
        <v>20901</v>
      </c>
      <c r="C5607" s="141">
        <v>198</v>
      </c>
      <c r="D5607" s="141">
        <v>4</v>
      </c>
      <c r="E5607" s="142">
        <v>860.18</v>
      </c>
      <c r="F5607" s="142">
        <v>35.380000000000003</v>
      </c>
      <c r="G5607" s="142">
        <v>35.97</v>
      </c>
      <c r="H5607" s="142">
        <v>12.85</v>
      </c>
      <c r="I5607" s="142">
        <v>84.2</v>
      </c>
      <c r="Q5607" s="30">
        <f t="shared" si="87"/>
        <v>84.2</v>
      </c>
    </row>
    <row r="5608" spans="1:17" x14ac:dyDescent="0.2">
      <c r="A5608" s="139" t="s">
        <v>11201</v>
      </c>
      <c r="B5608" s="140" t="s">
        <v>20902</v>
      </c>
      <c r="C5608" s="141">
        <v>75</v>
      </c>
      <c r="D5608" s="141">
        <v>1</v>
      </c>
      <c r="E5608" s="142">
        <v>571.45000000000005</v>
      </c>
      <c r="F5608" s="142">
        <v>13.4</v>
      </c>
      <c r="G5608" s="142">
        <v>8.99</v>
      </c>
      <c r="H5608" s="142">
        <v>8.5399999999999991</v>
      </c>
      <c r="I5608" s="142">
        <v>30.93</v>
      </c>
      <c r="Q5608" s="30">
        <f t="shared" si="87"/>
        <v>30.93</v>
      </c>
    </row>
    <row r="5609" spans="1:17" x14ac:dyDescent="0.2">
      <c r="A5609" s="139" t="s">
        <v>11203</v>
      </c>
      <c r="B5609" s="140" t="s">
        <v>20903</v>
      </c>
      <c r="C5609" s="141">
        <v>298</v>
      </c>
      <c r="D5609" s="141">
        <v>10</v>
      </c>
      <c r="E5609" s="142">
        <v>2300.9499999999998</v>
      </c>
      <c r="F5609" s="142">
        <v>53.25</v>
      </c>
      <c r="G5609" s="142">
        <v>89.93</v>
      </c>
      <c r="H5609" s="142">
        <v>34.369999999999997</v>
      </c>
      <c r="I5609" s="142">
        <v>177.55</v>
      </c>
      <c r="Q5609" s="30">
        <f t="shared" si="87"/>
        <v>177.55</v>
      </c>
    </row>
    <row r="5610" spans="1:17" x14ac:dyDescent="0.2">
      <c r="A5610" s="139" t="s">
        <v>11205</v>
      </c>
      <c r="B5610" s="140" t="s">
        <v>20904</v>
      </c>
      <c r="C5610" s="141">
        <v>29</v>
      </c>
      <c r="D5610" s="141">
        <v>0</v>
      </c>
      <c r="E5610" s="142">
        <v>0</v>
      </c>
      <c r="F5610" s="142">
        <v>5.18</v>
      </c>
      <c r="G5610" s="142">
        <v>0</v>
      </c>
      <c r="H5610" s="142">
        <v>0</v>
      </c>
      <c r="I5610" s="142">
        <v>5.18</v>
      </c>
      <c r="Q5610" s="30">
        <f t="shared" si="87"/>
        <v>5.18</v>
      </c>
    </row>
    <row r="5611" spans="1:17" x14ac:dyDescent="0.2">
      <c r="A5611" s="139" t="s">
        <v>11207</v>
      </c>
      <c r="B5611" s="140" t="s">
        <v>20905</v>
      </c>
      <c r="C5611" s="141">
        <v>2128</v>
      </c>
      <c r="D5611" s="141">
        <v>36</v>
      </c>
      <c r="E5611" s="142">
        <v>18870.09</v>
      </c>
      <c r="F5611" s="142">
        <v>380.23</v>
      </c>
      <c r="G5611" s="142">
        <v>323.74</v>
      </c>
      <c r="H5611" s="142">
        <v>281.86</v>
      </c>
      <c r="I5611" s="142">
        <v>985.83</v>
      </c>
      <c r="Q5611" s="30">
        <f t="shared" si="87"/>
        <v>985.83</v>
      </c>
    </row>
    <row r="5612" spans="1:17" x14ac:dyDescent="0.2">
      <c r="A5612" s="139" t="s">
        <v>11209</v>
      </c>
      <c r="B5612" s="140" t="s">
        <v>20906</v>
      </c>
      <c r="C5612" s="141">
        <v>48</v>
      </c>
      <c r="D5612" s="141">
        <v>0</v>
      </c>
      <c r="E5612" s="142">
        <v>0</v>
      </c>
      <c r="F5612" s="142">
        <v>8.58</v>
      </c>
      <c r="G5612" s="142">
        <v>0</v>
      </c>
      <c r="H5612" s="142">
        <v>0</v>
      </c>
      <c r="I5612" s="142">
        <v>8.58</v>
      </c>
      <c r="Q5612" s="30">
        <f t="shared" si="87"/>
        <v>8.58</v>
      </c>
    </row>
    <row r="5613" spans="1:17" x14ac:dyDescent="0.2">
      <c r="A5613" s="139" t="s">
        <v>11211</v>
      </c>
      <c r="B5613" s="140" t="s">
        <v>20907</v>
      </c>
      <c r="C5613" s="141">
        <v>37</v>
      </c>
      <c r="D5613" s="141">
        <v>0</v>
      </c>
      <c r="E5613" s="142">
        <v>0</v>
      </c>
      <c r="F5613" s="142">
        <v>6.61</v>
      </c>
      <c r="G5613" s="142">
        <v>0</v>
      </c>
      <c r="H5613" s="142">
        <v>0</v>
      </c>
      <c r="I5613" s="142">
        <v>6.61</v>
      </c>
      <c r="Q5613" s="30">
        <f t="shared" si="87"/>
        <v>6.61</v>
      </c>
    </row>
    <row r="5614" spans="1:17" x14ac:dyDescent="0.2">
      <c r="A5614" s="139" t="s">
        <v>11213</v>
      </c>
      <c r="B5614" s="140" t="s">
        <v>20908</v>
      </c>
      <c r="C5614" s="141">
        <v>225</v>
      </c>
      <c r="D5614" s="141">
        <v>4</v>
      </c>
      <c r="E5614" s="142">
        <v>808.65</v>
      </c>
      <c r="F5614" s="142">
        <v>40.200000000000003</v>
      </c>
      <c r="G5614" s="142">
        <v>35.97</v>
      </c>
      <c r="H5614" s="142">
        <v>12.08</v>
      </c>
      <c r="I5614" s="142">
        <v>88.25</v>
      </c>
      <c r="Q5614" s="30">
        <f t="shared" si="87"/>
        <v>88.25</v>
      </c>
    </row>
    <row r="5615" spans="1:17" x14ac:dyDescent="0.2">
      <c r="A5615" s="139" t="s">
        <v>11215</v>
      </c>
      <c r="B5615" s="140" t="s">
        <v>20909</v>
      </c>
      <c r="C5615" s="141">
        <v>358</v>
      </c>
      <c r="D5615" s="141">
        <v>8</v>
      </c>
      <c r="E5615" s="142">
        <v>1138.6500000000001</v>
      </c>
      <c r="F5615" s="142">
        <v>63.97</v>
      </c>
      <c r="G5615" s="142">
        <v>71.94</v>
      </c>
      <c r="H5615" s="142">
        <v>17.010000000000002</v>
      </c>
      <c r="I5615" s="142">
        <v>152.91999999999999</v>
      </c>
      <c r="Q5615" s="30">
        <f t="shared" si="87"/>
        <v>152.91999999999999</v>
      </c>
    </row>
    <row r="5616" spans="1:17" x14ac:dyDescent="0.2">
      <c r="A5616" s="139" t="s">
        <v>11217</v>
      </c>
      <c r="B5616" s="140" t="s">
        <v>20910</v>
      </c>
      <c r="C5616" s="141">
        <v>464</v>
      </c>
      <c r="D5616" s="141">
        <v>17</v>
      </c>
      <c r="E5616" s="142">
        <v>7236.86</v>
      </c>
      <c r="F5616" s="142">
        <v>82.91</v>
      </c>
      <c r="G5616" s="142">
        <v>152.88</v>
      </c>
      <c r="H5616" s="142">
        <v>108.1</v>
      </c>
      <c r="I5616" s="142">
        <v>343.89</v>
      </c>
      <c r="Q5616" s="30">
        <f t="shared" si="87"/>
        <v>343.89</v>
      </c>
    </row>
    <row r="5617" spans="1:17" x14ac:dyDescent="0.2">
      <c r="A5617" s="139" t="s">
        <v>11219</v>
      </c>
      <c r="B5617" s="140" t="s">
        <v>20911</v>
      </c>
      <c r="C5617" s="141">
        <v>152</v>
      </c>
      <c r="D5617" s="141">
        <v>2</v>
      </c>
      <c r="E5617" s="142">
        <v>9004.58</v>
      </c>
      <c r="F5617" s="142">
        <v>27.16</v>
      </c>
      <c r="G5617" s="142">
        <v>17.98</v>
      </c>
      <c r="H5617" s="142">
        <v>134.5</v>
      </c>
      <c r="I5617" s="142">
        <v>179.64</v>
      </c>
      <c r="Q5617" s="30">
        <f t="shared" si="87"/>
        <v>179.64</v>
      </c>
    </row>
    <row r="5618" spans="1:17" x14ac:dyDescent="0.2">
      <c r="A5618" s="139" t="s">
        <v>11221</v>
      </c>
      <c r="B5618" s="140" t="s">
        <v>20912</v>
      </c>
      <c r="C5618" s="141">
        <v>88</v>
      </c>
      <c r="D5618" s="141">
        <v>2</v>
      </c>
      <c r="E5618" s="142">
        <v>352.81</v>
      </c>
      <c r="F5618" s="142">
        <v>15.73</v>
      </c>
      <c r="G5618" s="142">
        <v>17.98</v>
      </c>
      <c r="H5618" s="142">
        <v>5.27</v>
      </c>
      <c r="I5618" s="142">
        <v>38.979999999999997</v>
      </c>
      <c r="Q5618" s="30">
        <f t="shared" si="87"/>
        <v>38.979999999999997</v>
      </c>
    </row>
    <row r="5619" spans="1:17" x14ac:dyDescent="0.2">
      <c r="A5619" s="139" t="s">
        <v>11223</v>
      </c>
      <c r="B5619" s="140" t="s">
        <v>20913</v>
      </c>
      <c r="C5619" s="141">
        <v>998</v>
      </c>
      <c r="D5619" s="141">
        <v>38</v>
      </c>
      <c r="E5619" s="142">
        <v>77537.429999999993</v>
      </c>
      <c r="F5619" s="142">
        <v>178.33</v>
      </c>
      <c r="G5619" s="142">
        <v>341.73</v>
      </c>
      <c r="H5619" s="142">
        <v>1158.2</v>
      </c>
      <c r="I5619" s="142">
        <v>1678.26</v>
      </c>
      <c r="Q5619" s="30">
        <f t="shared" si="87"/>
        <v>1678.26</v>
      </c>
    </row>
    <row r="5620" spans="1:17" x14ac:dyDescent="0.2">
      <c r="A5620" s="139" t="s">
        <v>11225</v>
      </c>
      <c r="B5620" s="140" t="s">
        <v>20914</v>
      </c>
      <c r="C5620" s="141">
        <v>303</v>
      </c>
      <c r="D5620" s="141">
        <v>16</v>
      </c>
      <c r="E5620" s="142">
        <v>3451.97</v>
      </c>
      <c r="F5620" s="142">
        <v>54.14</v>
      </c>
      <c r="G5620" s="142">
        <v>143.88</v>
      </c>
      <c r="H5620" s="142">
        <v>51.56</v>
      </c>
      <c r="I5620" s="142">
        <v>249.58</v>
      </c>
      <c r="Q5620" s="30">
        <f t="shared" si="87"/>
        <v>249.58</v>
      </c>
    </row>
    <row r="5621" spans="1:17" x14ac:dyDescent="0.2">
      <c r="A5621" s="139" t="s">
        <v>11227</v>
      </c>
      <c r="B5621" s="140" t="s">
        <v>20915</v>
      </c>
      <c r="C5621" s="141">
        <v>5188</v>
      </c>
      <c r="D5621" s="141">
        <v>52</v>
      </c>
      <c r="E5621" s="142">
        <v>51185.23</v>
      </c>
      <c r="F5621" s="142">
        <v>927</v>
      </c>
      <c r="G5621" s="142">
        <v>467.62</v>
      </c>
      <c r="H5621" s="142">
        <v>764.57</v>
      </c>
      <c r="I5621" s="142">
        <v>2159.19</v>
      </c>
      <c r="Q5621" s="30">
        <f t="shared" si="87"/>
        <v>2159.19</v>
      </c>
    </row>
    <row r="5622" spans="1:17" x14ac:dyDescent="0.2">
      <c r="A5622" s="139" t="s">
        <v>11229</v>
      </c>
      <c r="B5622" s="140" t="s">
        <v>20916</v>
      </c>
      <c r="C5622" s="141">
        <v>235</v>
      </c>
      <c r="D5622" s="141">
        <v>13</v>
      </c>
      <c r="E5622" s="142">
        <v>24590.1</v>
      </c>
      <c r="F5622" s="142">
        <v>41.99</v>
      </c>
      <c r="G5622" s="142">
        <v>116.9</v>
      </c>
      <c r="H5622" s="142">
        <v>367.31</v>
      </c>
      <c r="I5622" s="142">
        <v>526.20000000000005</v>
      </c>
      <c r="Q5622" s="30">
        <f t="shared" si="87"/>
        <v>526.20000000000005</v>
      </c>
    </row>
    <row r="5623" spans="1:17" x14ac:dyDescent="0.2">
      <c r="A5623" s="139" t="s">
        <v>11231</v>
      </c>
      <c r="B5623" s="140" t="s">
        <v>20917</v>
      </c>
      <c r="C5623" s="141">
        <v>135</v>
      </c>
      <c r="D5623" s="141">
        <v>6</v>
      </c>
      <c r="E5623" s="142">
        <v>1620.49</v>
      </c>
      <c r="F5623" s="142">
        <v>24.12</v>
      </c>
      <c r="G5623" s="142">
        <v>53.96</v>
      </c>
      <c r="H5623" s="142">
        <v>24.21</v>
      </c>
      <c r="I5623" s="142">
        <v>102.29</v>
      </c>
      <c r="Q5623" s="30">
        <f t="shared" si="87"/>
        <v>102.29</v>
      </c>
    </row>
    <row r="5624" spans="1:17" x14ac:dyDescent="0.2">
      <c r="A5624" s="139" t="s">
        <v>11233</v>
      </c>
      <c r="B5624" s="140" t="s">
        <v>20918</v>
      </c>
      <c r="C5624" s="141">
        <v>282</v>
      </c>
      <c r="D5624" s="141">
        <v>3</v>
      </c>
      <c r="E5624" s="142">
        <v>919.62</v>
      </c>
      <c r="F5624" s="142">
        <v>50.39</v>
      </c>
      <c r="G5624" s="142">
        <v>26.98</v>
      </c>
      <c r="H5624" s="142">
        <v>13.74</v>
      </c>
      <c r="I5624" s="142">
        <v>91.11</v>
      </c>
      <c r="Q5624" s="30">
        <f t="shared" si="87"/>
        <v>91.11</v>
      </c>
    </row>
    <row r="5625" spans="1:17" x14ac:dyDescent="0.2">
      <c r="A5625" s="139" t="s">
        <v>11235</v>
      </c>
      <c r="B5625" s="140" t="s">
        <v>20919</v>
      </c>
      <c r="C5625" s="141">
        <v>883</v>
      </c>
      <c r="D5625" s="141">
        <v>38</v>
      </c>
      <c r="E5625" s="142">
        <v>14485.2</v>
      </c>
      <c r="F5625" s="142">
        <v>157.78</v>
      </c>
      <c r="G5625" s="142">
        <v>341.73</v>
      </c>
      <c r="H5625" s="142">
        <v>216.37</v>
      </c>
      <c r="I5625" s="142">
        <v>715.88</v>
      </c>
      <c r="Q5625" s="30">
        <f t="shared" si="87"/>
        <v>715.88</v>
      </c>
    </row>
    <row r="5626" spans="1:17" x14ac:dyDescent="0.2">
      <c r="A5626" s="139" t="s">
        <v>11237</v>
      </c>
      <c r="B5626" s="140" t="s">
        <v>20920</v>
      </c>
      <c r="C5626" s="141">
        <v>39</v>
      </c>
      <c r="D5626" s="141">
        <v>0</v>
      </c>
      <c r="E5626" s="142">
        <v>0</v>
      </c>
      <c r="F5626" s="142">
        <v>6.97</v>
      </c>
      <c r="G5626" s="142">
        <v>0</v>
      </c>
      <c r="H5626" s="142">
        <v>0</v>
      </c>
      <c r="I5626" s="142">
        <v>6.97</v>
      </c>
      <c r="Q5626" s="30">
        <f t="shared" si="87"/>
        <v>6.97</v>
      </c>
    </row>
    <row r="5627" spans="1:17" x14ac:dyDescent="0.2">
      <c r="A5627" s="139" t="s">
        <v>11239</v>
      </c>
      <c r="B5627" s="140" t="s">
        <v>20921</v>
      </c>
      <c r="C5627" s="141">
        <v>80</v>
      </c>
      <c r="D5627" s="141">
        <v>0</v>
      </c>
      <c r="E5627" s="142">
        <v>0</v>
      </c>
      <c r="F5627" s="142">
        <v>14.3</v>
      </c>
      <c r="G5627" s="142">
        <v>0</v>
      </c>
      <c r="H5627" s="142">
        <v>0</v>
      </c>
      <c r="I5627" s="142">
        <v>14.3</v>
      </c>
      <c r="Q5627" s="30">
        <f t="shared" si="87"/>
        <v>14.3</v>
      </c>
    </row>
    <row r="5628" spans="1:17" x14ac:dyDescent="0.2">
      <c r="A5628" s="139" t="s">
        <v>11241</v>
      </c>
      <c r="B5628" s="140" t="s">
        <v>20922</v>
      </c>
      <c r="C5628" s="141">
        <v>539</v>
      </c>
      <c r="D5628" s="141">
        <v>13</v>
      </c>
      <c r="E5628" s="142">
        <v>13229.31</v>
      </c>
      <c r="F5628" s="142">
        <v>96.31</v>
      </c>
      <c r="G5628" s="142">
        <v>116.9</v>
      </c>
      <c r="H5628" s="142">
        <v>197.61</v>
      </c>
      <c r="I5628" s="142">
        <v>410.82</v>
      </c>
      <c r="Q5628" s="30">
        <f t="shared" si="87"/>
        <v>410.82</v>
      </c>
    </row>
    <row r="5629" spans="1:17" x14ac:dyDescent="0.2">
      <c r="A5629" s="139" t="s">
        <v>11243</v>
      </c>
      <c r="B5629" s="140" t="s">
        <v>20923</v>
      </c>
      <c r="C5629" s="141">
        <v>47</v>
      </c>
      <c r="D5629" s="141">
        <v>0</v>
      </c>
      <c r="E5629" s="142">
        <v>0</v>
      </c>
      <c r="F5629" s="142">
        <v>8.4</v>
      </c>
      <c r="G5629" s="142">
        <v>0</v>
      </c>
      <c r="H5629" s="142">
        <v>0</v>
      </c>
      <c r="I5629" s="142">
        <v>8.4</v>
      </c>
      <c r="Q5629" s="30">
        <f t="shared" si="87"/>
        <v>8.4</v>
      </c>
    </row>
    <row r="5630" spans="1:17" x14ac:dyDescent="0.2">
      <c r="A5630" s="139" t="s">
        <v>11245</v>
      </c>
      <c r="B5630" s="140" t="s">
        <v>20924</v>
      </c>
      <c r="C5630" s="141">
        <v>252</v>
      </c>
      <c r="D5630" s="141">
        <v>9</v>
      </c>
      <c r="E5630" s="142">
        <v>1084.1300000000001</v>
      </c>
      <c r="F5630" s="142">
        <v>45.02</v>
      </c>
      <c r="G5630" s="142">
        <v>80.94</v>
      </c>
      <c r="H5630" s="142">
        <v>16.190000000000001</v>
      </c>
      <c r="I5630" s="142">
        <v>142.15</v>
      </c>
      <c r="Q5630" s="30">
        <f t="shared" si="87"/>
        <v>142.15</v>
      </c>
    </row>
    <row r="5631" spans="1:17" x14ac:dyDescent="0.2">
      <c r="A5631" s="139" t="s">
        <v>11247</v>
      </c>
      <c r="B5631" s="140" t="s">
        <v>20925</v>
      </c>
      <c r="C5631" s="141">
        <v>139</v>
      </c>
      <c r="D5631" s="141">
        <v>4</v>
      </c>
      <c r="E5631" s="142">
        <v>1188.96</v>
      </c>
      <c r="F5631" s="142">
        <v>24.84</v>
      </c>
      <c r="G5631" s="142">
        <v>35.97</v>
      </c>
      <c r="H5631" s="142">
        <v>17.760000000000002</v>
      </c>
      <c r="I5631" s="142">
        <v>78.569999999999993</v>
      </c>
      <c r="Q5631" s="30">
        <f t="shared" si="87"/>
        <v>78.569999999999993</v>
      </c>
    </row>
    <row r="5632" spans="1:17" x14ac:dyDescent="0.2">
      <c r="A5632" s="139" t="s">
        <v>11249</v>
      </c>
      <c r="B5632" s="140" t="s">
        <v>20926</v>
      </c>
      <c r="C5632" s="141">
        <v>265</v>
      </c>
      <c r="D5632" s="141">
        <v>3</v>
      </c>
      <c r="E5632" s="142">
        <v>2774.01</v>
      </c>
      <c r="F5632" s="142">
        <v>47.35</v>
      </c>
      <c r="G5632" s="142">
        <v>26.98</v>
      </c>
      <c r="H5632" s="142">
        <v>41.44</v>
      </c>
      <c r="I5632" s="142">
        <v>115.77</v>
      </c>
      <c r="Q5632" s="30">
        <f t="shared" si="87"/>
        <v>115.77</v>
      </c>
    </row>
    <row r="5633" spans="1:17" x14ac:dyDescent="0.2">
      <c r="A5633" s="139" t="s">
        <v>11251</v>
      </c>
      <c r="B5633" s="140" t="s">
        <v>20927</v>
      </c>
      <c r="C5633" s="141">
        <v>50802</v>
      </c>
      <c r="D5633" s="141">
        <v>737</v>
      </c>
      <c r="E5633" s="142">
        <v>417925.66</v>
      </c>
      <c r="F5633" s="142">
        <v>9077.4</v>
      </c>
      <c r="G5633" s="142">
        <v>6627.65</v>
      </c>
      <c r="H5633" s="142">
        <v>6242.66</v>
      </c>
      <c r="I5633" s="142">
        <v>21947.71</v>
      </c>
      <c r="Q5633" s="30">
        <f t="shared" si="87"/>
        <v>21947.71</v>
      </c>
    </row>
    <row r="5634" spans="1:17" x14ac:dyDescent="0.2">
      <c r="A5634" s="139" t="s">
        <v>11253</v>
      </c>
      <c r="B5634" s="140" t="s">
        <v>20928</v>
      </c>
      <c r="C5634" s="141">
        <v>1001</v>
      </c>
      <c r="D5634" s="141">
        <v>26</v>
      </c>
      <c r="E5634" s="142">
        <v>6379.23</v>
      </c>
      <c r="F5634" s="142">
        <v>178.86</v>
      </c>
      <c r="G5634" s="142">
        <v>233.81</v>
      </c>
      <c r="H5634" s="142">
        <v>95.29</v>
      </c>
      <c r="I5634" s="142">
        <v>507.96</v>
      </c>
      <c r="Q5634" s="30">
        <f t="shared" si="87"/>
        <v>507.96</v>
      </c>
    </row>
    <row r="5635" spans="1:17" x14ac:dyDescent="0.2">
      <c r="A5635" s="139" t="s">
        <v>11255</v>
      </c>
      <c r="B5635" s="140" t="s">
        <v>20929</v>
      </c>
      <c r="C5635" s="141">
        <v>43</v>
      </c>
      <c r="D5635" s="141">
        <v>2</v>
      </c>
      <c r="E5635" s="142">
        <v>417.4</v>
      </c>
      <c r="F5635" s="142">
        <v>7.68</v>
      </c>
      <c r="G5635" s="142">
        <v>17.98</v>
      </c>
      <c r="H5635" s="142">
        <v>6.23</v>
      </c>
      <c r="I5635" s="142">
        <v>31.89</v>
      </c>
      <c r="Q5635" s="30">
        <f t="shared" si="87"/>
        <v>31.89</v>
      </c>
    </row>
    <row r="5636" spans="1:17" x14ac:dyDescent="0.2">
      <c r="A5636" s="139" t="s">
        <v>11257</v>
      </c>
      <c r="B5636" s="140" t="s">
        <v>20930</v>
      </c>
      <c r="C5636" s="141">
        <v>29</v>
      </c>
      <c r="D5636" s="141">
        <v>1</v>
      </c>
      <c r="E5636" s="142">
        <v>217.72</v>
      </c>
      <c r="F5636" s="142">
        <v>5.18</v>
      </c>
      <c r="G5636" s="142">
        <v>8.99</v>
      </c>
      <c r="H5636" s="142">
        <v>3.26</v>
      </c>
      <c r="I5636" s="142">
        <v>17.43</v>
      </c>
      <c r="Q5636" s="30">
        <f t="shared" si="87"/>
        <v>17.43</v>
      </c>
    </row>
    <row r="5637" spans="1:17" x14ac:dyDescent="0.2">
      <c r="A5637" s="139" t="s">
        <v>11259</v>
      </c>
      <c r="B5637" s="140" t="s">
        <v>20931</v>
      </c>
      <c r="C5637" s="141">
        <v>133</v>
      </c>
      <c r="D5637" s="141">
        <v>2</v>
      </c>
      <c r="E5637" s="142">
        <v>435.44</v>
      </c>
      <c r="F5637" s="142">
        <v>23.77</v>
      </c>
      <c r="G5637" s="142">
        <v>17.98</v>
      </c>
      <c r="H5637" s="142">
        <v>6.5</v>
      </c>
      <c r="I5637" s="142">
        <v>48.25</v>
      </c>
      <c r="Q5637" s="30">
        <f t="shared" si="87"/>
        <v>48.25</v>
      </c>
    </row>
    <row r="5638" spans="1:17" x14ac:dyDescent="0.2">
      <c r="A5638" s="139" t="s">
        <v>11261</v>
      </c>
      <c r="B5638" s="140" t="s">
        <v>20932</v>
      </c>
      <c r="C5638" s="141">
        <v>52</v>
      </c>
      <c r="D5638" s="141">
        <v>12</v>
      </c>
      <c r="E5638" s="142">
        <v>16927.84</v>
      </c>
      <c r="F5638" s="142">
        <v>9.2899999999999991</v>
      </c>
      <c r="G5638" s="142">
        <v>107.91</v>
      </c>
      <c r="H5638" s="142">
        <v>252.86</v>
      </c>
      <c r="I5638" s="142">
        <v>370.06</v>
      </c>
      <c r="Q5638" s="30">
        <f t="shared" si="87"/>
        <v>370.06</v>
      </c>
    </row>
    <row r="5639" spans="1:17" x14ac:dyDescent="0.2">
      <c r="A5639" s="139" t="s">
        <v>11263</v>
      </c>
      <c r="B5639" s="140" t="s">
        <v>20933</v>
      </c>
      <c r="C5639" s="141">
        <v>42</v>
      </c>
      <c r="D5639" s="141">
        <v>2</v>
      </c>
      <c r="E5639" s="142">
        <v>710.69</v>
      </c>
      <c r="F5639" s="142">
        <v>7.5</v>
      </c>
      <c r="G5639" s="142">
        <v>17.98</v>
      </c>
      <c r="H5639" s="142">
        <v>10.62</v>
      </c>
      <c r="I5639" s="142">
        <v>36.1</v>
      </c>
      <c r="Q5639" s="30">
        <f t="shared" si="87"/>
        <v>36.1</v>
      </c>
    </row>
    <row r="5640" spans="1:17" x14ac:dyDescent="0.2">
      <c r="A5640" s="139" t="s">
        <v>11265</v>
      </c>
      <c r="B5640" s="140" t="s">
        <v>20934</v>
      </c>
      <c r="C5640" s="141">
        <v>52</v>
      </c>
      <c r="D5640" s="141">
        <v>1</v>
      </c>
      <c r="E5640" s="142">
        <v>2056.69</v>
      </c>
      <c r="F5640" s="142">
        <v>9.2899999999999991</v>
      </c>
      <c r="G5640" s="142">
        <v>8.99</v>
      </c>
      <c r="H5640" s="142">
        <v>30.72</v>
      </c>
      <c r="I5640" s="142">
        <v>49</v>
      </c>
      <c r="Q5640" s="30">
        <f t="shared" si="87"/>
        <v>49</v>
      </c>
    </row>
    <row r="5641" spans="1:17" x14ac:dyDescent="0.2">
      <c r="A5641" s="139" t="s">
        <v>11267</v>
      </c>
      <c r="B5641" s="140" t="s">
        <v>20935</v>
      </c>
      <c r="C5641" s="141">
        <v>1410</v>
      </c>
      <c r="D5641" s="141">
        <v>31</v>
      </c>
      <c r="E5641" s="142">
        <v>6553.68</v>
      </c>
      <c r="F5641" s="142">
        <v>251.94</v>
      </c>
      <c r="G5641" s="142">
        <v>278.77999999999997</v>
      </c>
      <c r="H5641" s="142">
        <v>97.9</v>
      </c>
      <c r="I5641" s="142">
        <v>628.62</v>
      </c>
      <c r="Q5641" s="30">
        <f t="shared" si="87"/>
        <v>628.62</v>
      </c>
    </row>
    <row r="5642" spans="1:17" x14ac:dyDescent="0.2">
      <c r="A5642" s="139" t="s">
        <v>11269</v>
      </c>
      <c r="B5642" s="140" t="s">
        <v>20936</v>
      </c>
      <c r="C5642" s="141">
        <v>179</v>
      </c>
      <c r="D5642" s="141">
        <v>2</v>
      </c>
      <c r="E5642" s="142">
        <v>644.1</v>
      </c>
      <c r="F5642" s="142">
        <v>31.98</v>
      </c>
      <c r="G5642" s="142">
        <v>17.98</v>
      </c>
      <c r="H5642" s="142">
        <v>9.6199999999999992</v>
      </c>
      <c r="I5642" s="142">
        <v>59.58</v>
      </c>
      <c r="Q5642" s="30">
        <f t="shared" si="87"/>
        <v>59.58</v>
      </c>
    </row>
    <row r="5643" spans="1:17" x14ac:dyDescent="0.2">
      <c r="A5643" s="139" t="s">
        <v>11271</v>
      </c>
      <c r="B5643" s="140" t="s">
        <v>20937</v>
      </c>
      <c r="C5643" s="141">
        <v>263</v>
      </c>
      <c r="D5643" s="141">
        <v>17</v>
      </c>
      <c r="E5643" s="142">
        <v>6406.2</v>
      </c>
      <c r="F5643" s="142">
        <v>46.99</v>
      </c>
      <c r="G5643" s="142">
        <v>152.88</v>
      </c>
      <c r="H5643" s="142">
        <v>95.69</v>
      </c>
      <c r="I5643" s="142">
        <v>295.56</v>
      </c>
      <c r="Q5643" s="30">
        <f t="shared" si="87"/>
        <v>295.56</v>
      </c>
    </row>
    <row r="5644" spans="1:17" x14ac:dyDescent="0.2">
      <c r="A5644" s="139" t="s">
        <v>11273</v>
      </c>
      <c r="B5644" s="140" t="s">
        <v>20938</v>
      </c>
      <c r="C5644" s="141">
        <v>193</v>
      </c>
      <c r="D5644" s="141">
        <v>1</v>
      </c>
      <c r="E5644" s="142">
        <v>186.61</v>
      </c>
      <c r="F5644" s="142">
        <v>34.49</v>
      </c>
      <c r="G5644" s="142">
        <v>8.99</v>
      </c>
      <c r="H5644" s="142">
        <v>2.78</v>
      </c>
      <c r="I5644" s="142">
        <v>46.26</v>
      </c>
      <c r="Q5644" s="30">
        <f t="shared" si="87"/>
        <v>46.26</v>
      </c>
    </row>
    <row r="5645" spans="1:17" x14ac:dyDescent="0.2">
      <c r="A5645" s="139" t="s">
        <v>11275</v>
      </c>
      <c r="B5645" s="140" t="s">
        <v>20939</v>
      </c>
      <c r="C5645" s="141">
        <v>1090</v>
      </c>
      <c r="D5645" s="141">
        <v>10</v>
      </c>
      <c r="E5645" s="142">
        <v>42526.22</v>
      </c>
      <c r="F5645" s="142">
        <v>194.76</v>
      </c>
      <c r="G5645" s="142">
        <v>89.93</v>
      </c>
      <c r="H5645" s="142">
        <v>635.22</v>
      </c>
      <c r="I5645" s="142">
        <v>919.91</v>
      </c>
      <c r="Q5645" s="30">
        <f t="shared" si="87"/>
        <v>919.91</v>
      </c>
    </row>
    <row r="5646" spans="1:17" x14ac:dyDescent="0.2">
      <c r="A5646" s="139" t="s">
        <v>11277</v>
      </c>
      <c r="B5646" s="140" t="s">
        <v>20940</v>
      </c>
      <c r="C5646" s="141">
        <v>978</v>
      </c>
      <c r="D5646" s="141">
        <v>32</v>
      </c>
      <c r="E5646" s="142">
        <v>21363.16</v>
      </c>
      <c r="F5646" s="142">
        <v>174.75</v>
      </c>
      <c r="G5646" s="142">
        <v>287.77</v>
      </c>
      <c r="H5646" s="142">
        <v>319.10000000000002</v>
      </c>
      <c r="I5646" s="142">
        <v>781.62</v>
      </c>
      <c r="Q5646" s="30">
        <f t="shared" si="87"/>
        <v>781.62</v>
      </c>
    </row>
    <row r="5647" spans="1:17" x14ac:dyDescent="0.2">
      <c r="A5647" s="139" t="s">
        <v>11279</v>
      </c>
      <c r="B5647" s="140" t="s">
        <v>20941</v>
      </c>
      <c r="C5647" s="141">
        <v>104</v>
      </c>
      <c r="D5647" s="141">
        <v>0</v>
      </c>
      <c r="E5647" s="142">
        <v>0</v>
      </c>
      <c r="F5647" s="142">
        <v>18.579999999999998</v>
      </c>
      <c r="G5647" s="142">
        <v>0</v>
      </c>
      <c r="H5647" s="142">
        <v>0</v>
      </c>
      <c r="I5647" s="142">
        <v>18.579999999999998</v>
      </c>
      <c r="Q5647" s="30">
        <f t="shared" ref="Q5647:Q5710" si="88">I5647+P5647</f>
        <v>18.579999999999998</v>
      </c>
    </row>
    <row r="5648" spans="1:17" x14ac:dyDescent="0.2">
      <c r="A5648" s="139" t="s">
        <v>11281</v>
      </c>
      <c r="B5648" s="140" t="s">
        <v>20942</v>
      </c>
      <c r="C5648" s="141">
        <v>64</v>
      </c>
      <c r="D5648" s="141">
        <v>1</v>
      </c>
      <c r="E5648" s="142">
        <v>37.32</v>
      </c>
      <c r="F5648" s="142">
        <v>11.43</v>
      </c>
      <c r="G5648" s="142">
        <v>8.99</v>
      </c>
      <c r="H5648" s="142">
        <v>0.56000000000000005</v>
      </c>
      <c r="I5648" s="142">
        <v>20.98</v>
      </c>
      <c r="Q5648" s="30">
        <f t="shared" si="88"/>
        <v>20.98</v>
      </c>
    </row>
    <row r="5649" spans="1:17" x14ac:dyDescent="0.2">
      <c r="A5649" s="139" t="s">
        <v>11283</v>
      </c>
      <c r="B5649" s="140" t="s">
        <v>20943</v>
      </c>
      <c r="C5649" s="141">
        <v>31</v>
      </c>
      <c r="D5649" s="141">
        <v>1</v>
      </c>
      <c r="E5649" s="142">
        <v>46.83</v>
      </c>
      <c r="F5649" s="142">
        <v>5.54</v>
      </c>
      <c r="G5649" s="142">
        <v>8.99</v>
      </c>
      <c r="H5649" s="142">
        <v>0.7</v>
      </c>
      <c r="I5649" s="142">
        <v>15.23</v>
      </c>
      <c r="Q5649" s="30">
        <f t="shared" si="88"/>
        <v>15.23</v>
      </c>
    </row>
    <row r="5650" spans="1:17" x14ac:dyDescent="0.2">
      <c r="A5650" s="139" t="s">
        <v>11285</v>
      </c>
      <c r="B5650" s="140" t="s">
        <v>20944</v>
      </c>
      <c r="C5650" s="141">
        <v>93</v>
      </c>
      <c r="D5650" s="141">
        <v>2</v>
      </c>
      <c r="E5650" s="142">
        <v>1485.94</v>
      </c>
      <c r="F5650" s="142">
        <v>16.62</v>
      </c>
      <c r="G5650" s="142">
        <v>17.98</v>
      </c>
      <c r="H5650" s="142">
        <v>22.19</v>
      </c>
      <c r="I5650" s="142">
        <v>56.79</v>
      </c>
      <c r="Q5650" s="30">
        <f t="shared" si="88"/>
        <v>56.79</v>
      </c>
    </row>
    <row r="5651" spans="1:17" x14ac:dyDescent="0.2">
      <c r="A5651" s="139" t="s">
        <v>11287</v>
      </c>
      <c r="B5651" s="140" t="s">
        <v>20945</v>
      </c>
      <c r="C5651" s="141">
        <v>223</v>
      </c>
      <c r="D5651" s="141">
        <v>21</v>
      </c>
      <c r="E5651" s="142">
        <v>6546.35</v>
      </c>
      <c r="F5651" s="142">
        <v>39.85</v>
      </c>
      <c r="G5651" s="142">
        <v>188.85</v>
      </c>
      <c r="H5651" s="142">
        <v>97.78</v>
      </c>
      <c r="I5651" s="142">
        <v>326.48</v>
      </c>
      <c r="Q5651" s="30">
        <f t="shared" si="88"/>
        <v>326.48</v>
      </c>
    </row>
    <row r="5652" spans="1:17" x14ac:dyDescent="0.2">
      <c r="A5652" s="139" t="s">
        <v>11289</v>
      </c>
      <c r="B5652" s="140" t="s">
        <v>20946</v>
      </c>
      <c r="C5652" s="141">
        <v>82</v>
      </c>
      <c r="D5652" s="141">
        <v>3</v>
      </c>
      <c r="E5652" s="142">
        <v>2431.56</v>
      </c>
      <c r="F5652" s="142">
        <v>14.65</v>
      </c>
      <c r="G5652" s="142">
        <v>26.98</v>
      </c>
      <c r="H5652" s="142">
        <v>36.32</v>
      </c>
      <c r="I5652" s="142">
        <v>77.95</v>
      </c>
      <c r="Q5652" s="30">
        <f t="shared" si="88"/>
        <v>77.95</v>
      </c>
    </row>
    <row r="5653" spans="1:17" x14ac:dyDescent="0.2">
      <c r="A5653" s="139" t="s">
        <v>11291</v>
      </c>
      <c r="B5653" s="140" t="s">
        <v>20947</v>
      </c>
      <c r="C5653" s="141">
        <v>1107</v>
      </c>
      <c r="D5653" s="141">
        <v>89</v>
      </c>
      <c r="E5653" s="142">
        <v>94505.75</v>
      </c>
      <c r="F5653" s="142">
        <v>197.8</v>
      </c>
      <c r="G5653" s="142">
        <v>800.35</v>
      </c>
      <c r="H5653" s="142">
        <v>1411.66</v>
      </c>
      <c r="I5653" s="142">
        <v>2409.81</v>
      </c>
      <c r="Q5653" s="30">
        <f t="shared" si="88"/>
        <v>2409.81</v>
      </c>
    </row>
    <row r="5654" spans="1:17" x14ac:dyDescent="0.2">
      <c r="A5654" s="139" t="s">
        <v>11293</v>
      </c>
      <c r="B5654" s="140" t="s">
        <v>20948</v>
      </c>
      <c r="C5654" s="141">
        <v>76</v>
      </c>
      <c r="D5654" s="141">
        <v>1</v>
      </c>
      <c r="E5654" s="142">
        <v>186.61</v>
      </c>
      <c r="F5654" s="142">
        <v>13.58</v>
      </c>
      <c r="G5654" s="142">
        <v>8.99</v>
      </c>
      <c r="H5654" s="142">
        <v>2.78</v>
      </c>
      <c r="I5654" s="142">
        <v>25.35</v>
      </c>
      <c r="Q5654" s="30">
        <f t="shared" si="88"/>
        <v>25.35</v>
      </c>
    </row>
    <row r="5655" spans="1:17" x14ac:dyDescent="0.2">
      <c r="A5655" s="139" t="s">
        <v>11295</v>
      </c>
      <c r="B5655" s="140" t="s">
        <v>20949</v>
      </c>
      <c r="C5655" s="141">
        <v>721</v>
      </c>
      <c r="D5655" s="141">
        <v>30</v>
      </c>
      <c r="E5655" s="142">
        <v>16038.98</v>
      </c>
      <c r="F5655" s="142">
        <v>128.83000000000001</v>
      </c>
      <c r="G5655" s="142">
        <v>269.77999999999997</v>
      </c>
      <c r="H5655" s="142">
        <v>239.58</v>
      </c>
      <c r="I5655" s="142">
        <v>638.19000000000005</v>
      </c>
      <c r="Q5655" s="30">
        <f t="shared" si="88"/>
        <v>638.19000000000005</v>
      </c>
    </row>
    <row r="5656" spans="1:17" x14ac:dyDescent="0.2">
      <c r="A5656" s="139" t="s">
        <v>11297</v>
      </c>
      <c r="B5656" s="140" t="s">
        <v>20950</v>
      </c>
      <c r="C5656" s="141">
        <v>79</v>
      </c>
      <c r="D5656" s="141">
        <v>0</v>
      </c>
      <c r="E5656" s="142">
        <v>0</v>
      </c>
      <c r="F5656" s="142">
        <v>14.11</v>
      </c>
      <c r="G5656" s="142">
        <v>0</v>
      </c>
      <c r="H5656" s="142">
        <v>0</v>
      </c>
      <c r="I5656" s="142">
        <v>14.11</v>
      </c>
      <c r="Q5656" s="30">
        <f t="shared" si="88"/>
        <v>14.11</v>
      </c>
    </row>
    <row r="5657" spans="1:17" x14ac:dyDescent="0.2">
      <c r="A5657" s="139" t="s">
        <v>11299</v>
      </c>
      <c r="B5657" s="140" t="s">
        <v>20951</v>
      </c>
      <c r="C5657" s="141">
        <v>53</v>
      </c>
      <c r="D5657" s="141">
        <v>0</v>
      </c>
      <c r="E5657" s="142">
        <v>0</v>
      </c>
      <c r="F5657" s="142">
        <v>9.4700000000000006</v>
      </c>
      <c r="G5657" s="142">
        <v>0</v>
      </c>
      <c r="H5657" s="142">
        <v>0</v>
      </c>
      <c r="I5657" s="142">
        <v>9.4700000000000006</v>
      </c>
      <c r="Q5657" s="30">
        <f t="shared" si="88"/>
        <v>9.4700000000000006</v>
      </c>
    </row>
    <row r="5658" spans="1:17" x14ac:dyDescent="0.2">
      <c r="A5658" s="139" t="s">
        <v>11301</v>
      </c>
      <c r="B5658" s="140" t="s">
        <v>20952</v>
      </c>
      <c r="C5658" s="141">
        <v>212</v>
      </c>
      <c r="D5658" s="141">
        <v>11</v>
      </c>
      <c r="E5658" s="142">
        <v>6104.53</v>
      </c>
      <c r="F5658" s="142">
        <v>37.880000000000003</v>
      </c>
      <c r="G5658" s="142">
        <v>98.92</v>
      </c>
      <c r="H5658" s="142">
        <v>91.18</v>
      </c>
      <c r="I5658" s="142">
        <v>227.98</v>
      </c>
      <c r="Q5658" s="30">
        <f t="shared" si="88"/>
        <v>227.98</v>
      </c>
    </row>
    <row r="5659" spans="1:17" x14ac:dyDescent="0.2">
      <c r="A5659" s="139" t="s">
        <v>11303</v>
      </c>
      <c r="B5659" s="140" t="s">
        <v>20953</v>
      </c>
      <c r="C5659" s="141">
        <v>325</v>
      </c>
      <c r="D5659" s="141">
        <v>20</v>
      </c>
      <c r="E5659" s="142">
        <v>4307.09</v>
      </c>
      <c r="F5659" s="142">
        <v>58.07</v>
      </c>
      <c r="G5659" s="142">
        <v>179.86</v>
      </c>
      <c r="H5659" s="142">
        <v>64.34</v>
      </c>
      <c r="I5659" s="142">
        <v>302.27</v>
      </c>
      <c r="Q5659" s="30">
        <f t="shared" si="88"/>
        <v>302.27</v>
      </c>
    </row>
    <row r="5660" spans="1:17" x14ac:dyDescent="0.2">
      <c r="A5660" s="139" t="s">
        <v>11305</v>
      </c>
      <c r="B5660" s="140" t="s">
        <v>20954</v>
      </c>
      <c r="C5660" s="141">
        <v>18</v>
      </c>
      <c r="D5660" s="141">
        <v>1</v>
      </c>
      <c r="E5660" s="142">
        <v>37.32</v>
      </c>
      <c r="F5660" s="142">
        <v>3.22</v>
      </c>
      <c r="G5660" s="142">
        <v>8.99</v>
      </c>
      <c r="H5660" s="142">
        <v>0.56000000000000005</v>
      </c>
      <c r="I5660" s="142">
        <v>12.77</v>
      </c>
      <c r="Q5660" s="30">
        <f t="shared" si="88"/>
        <v>12.77</v>
      </c>
    </row>
    <row r="5661" spans="1:17" x14ac:dyDescent="0.2">
      <c r="A5661" s="139" t="s">
        <v>11307</v>
      </c>
      <c r="B5661" s="140" t="s">
        <v>20955</v>
      </c>
      <c r="C5661" s="141">
        <v>1524</v>
      </c>
      <c r="D5661" s="141">
        <v>68</v>
      </c>
      <c r="E5661" s="142">
        <v>65575.97</v>
      </c>
      <c r="F5661" s="142">
        <v>272.31</v>
      </c>
      <c r="G5661" s="142">
        <v>611.5</v>
      </c>
      <c r="H5661" s="142">
        <v>979.53</v>
      </c>
      <c r="I5661" s="142">
        <v>1863.34</v>
      </c>
      <c r="Q5661" s="30">
        <f t="shared" si="88"/>
        <v>1863.34</v>
      </c>
    </row>
    <row r="5662" spans="1:17" x14ac:dyDescent="0.2">
      <c r="A5662" s="139" t="s">
        <v>11309</v>
      </c>
      <c r="B5662" s="140" t="s">
        <v>20956</v>
      </c>
      <c r="C5662" s="141">
        <v>577</v>
      </c>
      <c r="D5662" s="141">
        <v>6</v>
      </c>
      <c r="E5662" s="142">
        <v>1259.3599999999999</v>
      </c>
      <c r="F5662" s="142">
        <v>103.1</v>
      </c>
      <c r="G5662" s="142">
        <v>53.96</v>
      </c>
      <c r="H5662" s="142">
        <v>18.809999999999999</v>
      </c>
      <c r="I5662" s="142">
        <v>175.87</v>
      </c>
      <c r="Q5662" s="30">
        <f t="shared" si="88"/>
        <v>175.87</v>
      </c>
    </row>
    <row r="5663" spans="1:17" x14ac:dyDescent="0.2">
      <c r="A5663" s="139" t="s">
        <v>11311</v>
      </c>
      <c r="B5663" s="140" t="s">
        <v>20957</v>
      </c>
      <c r="C5663" s="141">
        <v>28</v>
      </c>
      <c r="D5663" s="141">
        <v>0</v>
      </c>
      <c r="E5663" s="142">
        <v>0</v>
      </c>
      <c r="F5663" s="142">
        <v>5</v>
      </c>
      <c r="G5663" s="142">
        <v>0</v>
      </c>
      <c r="H5663" s="142">
        <v>0</v>
      </c>
      <c r="I5663" s="142">
        <v>5</v>
      </c>
      <c r="Q5663" s="30">
        <f t="shared" si="88"/>
        <v>5</v>
      </c>
    </row>
    <row r="5664" spans="1:17" x14ac:dyDescent="0.2">
      <c r="A5664" s="139" t="s">
        <v>11313</v>
      </c>
      <c r="B5664" s="140" t="s">
        <v>20958</v>
      </c>
      <c r="C5664" s="141">
        <v>114</v>
      </c>
      <c r="D5664" s="141">
        <v>4</v>
      </c>
      <c r="E5664" s="142">
        <v>1492.91</v>
      </c>
      <c r="F5664" s="142">
        <v>20.37</v>
      </c>
      <c r="G5664" s="142">
        <v>35.97</v>
      </c>
      <c r="H5664" s="142">
        <v>22.3</v>
      </c>
      <c r="I5664" s="142">
        <v>78.64</v>
      </c>
      <c r="Q5664" s="30">
        <f t="shared" si="88"/>
        <v>78.64</v>
      </c>
    </row>
    <row r="5665" spans="1:17" x14ac:dyDescent="0.2">
      <c r="A5665" s="139" t="s">
        <v>11315</v>
      </c>
      <c r="B5665" s="140" t="s">
        <v>20959</v>
      </c>
      <c r="C5665" s="141">
        <v>125</v>
      </c>
      <c r="D5665" s="141">
        <v>10</v>
      </c>
      <c r="E5665" s="142">
        <v>2138.91</v>
      </c>
      <c r="F5665" s="142">
        <v>22.34</v>
      </c>
      <c r="G5665" s="142">
        <v>89.93</v>
      </c>
      <c r="H5665" s="142">
        <v>31.95</v>
      </c>
      <c r="I5665" s="142">
        <v>144.22</v>
      </c>
      <c r="Q5665" s="30">
        <f t="shared" si="88"/>
        <v>144.22</v>
      </c>
    </row>
    <row r="5666" spans="1:17" x14ac:dyDescent="0.2">
      <c r="A5666" s="139" t="s">
        <v>11317</v>
      </c>
      <c r="B5666" s="140" t="s">
        <v>20960</v>
      </c>
      <c r="C5666" s="141">
        <v>499</v>
      </c>
      <c r="D5666" s="141">
        <v>9</v>
      </c>
      <c r="E5666" s="142">
        <v>1499.15</v>
      </c>
      <c r="F5666" s="142">
        <v>89.16</v>
      </c>
      <c r="G5666" s="142">
        <v>80.94</v>
      </c>
      <c r="H5666" s="142">
        <v>22.39</v>
      </c>
      <c r="I5666" s="142">
        <v>192.49</v>
      </c>
      <c r="Q5666" s="30">
        <f t="shared" si="88"/>
        <v>192.49</v>
      </c>
    </row>
    <row r="5667" spans="1:17" x14ac:dyDescent="0.2">
      <c r="A5667" s="139" t="s">
        <v>11319</v>
      </c>
      <c r="B5667" s="140" t="s">
        <v>20961</v>
      </c>
      <c r="C5667" s="141">
        <v>413</v>
      </c>
      <c r="D5667" s="141">
        <v>3</v>
      </c>
      <c r="E5667" s="142">
        <v>1804.83</v>
      </c>
      <c r="F5667" s="142">
        <v>73.790000000000006</v>
      </c>
      <c r="G5667" s="142">
        <v>26.98</v>
      </c>
      <c r="H5667" s="142">
        <v>26.96</v>
      </c>
      <c r="I5667" s="142">
        <v>127.73</v>
      </c>
      <c r="Q5667" s="30">
        <f t="shared" si="88"/>
        <v>127.73</v>
      </c>
    </row>
    <row r="5668" spans="1:17" x14ac:dyDescent="0.2">
      <c r="A5668" s="139" t="s">
        <v>11321</v>
      </c>
      <c r="B5668" s="140" t="s">
        <v>20962</v>
      </c>
      <c r="C5668" s="141">
        <v>567</v>
      </c>
      <c r="D5668" s="141">
        <v>10</v>
      </c>
      <c r="E5668" s="142">
        <v>72288.44</v>
      </c>
      <c r="F5668" s="142">
        <v>101.31</v>
      </c>
      <c r="G5668" s="142">
        <v>89.93</v>
      </c>
      <c r="H5668" s="142">
        <v>1079.79</v>
      </c>
      <c r="I5668" s="142">
        <v>1271.03</v>
      </c>
      <c r="Q5668" s="30">
        <f t="shared" si="88"/>
        <v>1271.03</v>
      </c>
    </row>
    <row r="5669" spans="1:17" x14ac:dyDescent="0.2">
      <c r="A5669" s="139" t="s">
        <v>11323</v>
      </c>
      <c r="B5669" s="140" t="s">
        <v>20963</v>
      </c>
      <c r="C5669" s="141">
        <v>117</v>
      </c>
      <c r="D5669" s="141">
        <v>2</v>
      </c>
      <c r="E5669" s="142">
        <v>541.37</v>
      </c>
      <c r="F5669" s="142">
        <v>20.9</v>
      </c>
      <c r="G5669" s="142">
        <v>17.98</v>
      </c>
      <c r="H5669" s="142">
        <v>8.09</v>
      </c>
      <c r="I5669" s="142">
        <v>46.97</v>
      </c>
      <c r="Q5669" s="30">
        <f t="shared" si="88"/>
        <v>46.97</v>
      </c>
    </row>
    <row r="5670" spans="1:17" x14ac:dyDescent="0.2">
      <c r="A5670" s="139" t="s">
        <v>11325</v>
      </c>
      <c r="B5670" s="140" t="s">
        <v>20964</v>
      </c>
      <c r="C5670" s="141">
        <v>103</v>
      </c>
      <c r="D5670" s="141">
        <v>2</v>
      </c>
      <c r="E5670" s="142">
        <v>688.58</v>
      </c>
      <c r="F5670" s="142">
        <v>18.41</v>
      </c>
      <c r="G5670" s="142">
        <v>17.98</v>
      </c>
      <c r="H5670" s="142">
        <v>10.29</v>
      </c>
      <c r="I5670" s="142">
        <v>46.68</v>
      </c>
      <c r="Q5670" s="30">
        <f t="shared" si="88"/>
        <v>46.68</v>
      </c>
    </row>
    <row r="5671" spans="1:17" x14ac:dyDescent="0.2">
      <c r="A5671" s="139" t="s">
        <v>11327</v>
      </c>
      <c r="B5671" s="140" t="s">
        <v>20965</v>
      </c>
      <c r="C5671" s="141">
        <v>413</v>
      </c>
      <c r="D5671" s="141">
        <v>5</v>
      </c>
      <c r="E5671" s="142">
        <v>1031.29</v>
      </c>
      <c r="F5671" s="142">
        <v>73.790000000000006</v>
      </c>
      <c r="G5671" s="142">
        <v>44.96</v>
      </c>
      <c r="H5671" s="142">
        <v>15.41</v>
      </c>
      <c r="I5671" s="142">
        <v>134.16</v>
      </c>
      <c r="Q5671" s="30">
        <f t="shared" si="88"/>
        <v>134.16</v>
      </c>
    </row>
    <row r="5672" spans="1:17" x14ac:dyDescent="0.2">
      <c r="A5672" s="139" t="s">
        <v>11329</v>
      </c>
      <c r="B5672" s="140" t="s">
        <v>20966</v>
      </c>
      <c r="C5672" s="141">
        <v>129</v>
      </c>
      <c r="D5672" s="141">
        <v>1</v>
      </c>
      <c r="E5672" s="142">
        <v>381.38</v>
      </c>
      <c r="F5672" s="142">
        <v>23.05</v>
      </c>
      <c r="G5672" s="142">
        <v>8.99</v>
      </c>
      <c r="H5672" s="142">
        <v>5.7</v>
      </c>
      <c r="I5672" s="142">
        <v>37.74</v>
      </c>
      <c r="Q5672" s="30">
        <f t="shared" si="88"/>
        <v>37.74</v>
      </c>
    </row>
    <row r="5673" spans="1:17" x14ac:dyDescent="0.2">
      <c r="A5673" s="139" t="s">
        <v>11331</v>
      </c>
      <c r="B5673" s="140" t="s">
        <v>20967</v>
      </c>
      <c r="C5673" s="141">
        <v>3110</v>
      </c>
      <c r="D5673" s="141">
        <v>15</v>
      </c>
      <c r="E5673" s="142">
        <v>3071.09</v>
      </c>
      <c r="F5673" s="142">
        <v>555.70000000000005</v>
      </c>
      <c r="G5673" s="142">
        <v>134.88999999999999</v>
      </c>
      <c r="H5673" s="142">
        <v>45.87</v>
      </c>
      <c r="I5673" s="142">
        <v>736.46</v>
      </c>
      <c r="Q5673" s="30">
        <f t="shared" si="88"/>
        <v>736.46</v>
      </c>
    </row>
    <row r="5674" spans="1:17" x14ac:dyDescent="0.2">
      <c r="A5674" s="139" t="s">
        <v>11333</v>
      </c>
      <c r="B5674" s="140" t="s">
        <v>20968</v>
      </c>
      <c r="C5674" s="141">
        <v>2043</v>
      </c>
      <c r="D5674" s="141">
        <v>29</v>
      </c>
      <c r="E5674" s="142">
        <v>16120.88</v>
      </c>
      <c r="F5674" s="142">
        <v>211.98</v>
      </c>
      <c r="G5674" s="142">
        <v>291.01</v>
      </c>
      <c r="H5674" s="142">
        <v>201.84</v>
      </c>
      <c r="I5674" s="142">
        <v>704.83</v>
      </c>
      <c r="Q5674" s="30">
        <f t="shared" si="88"/>
        <v>704.83</v>
      </c>
    </row>
    <row r="5675" spans="1:17" x14ac:dyDescent="0.2">
      <c r="A5675" s="139" t="s">
        <v>11335</v>
      </c>
      <c r="B5675" s="140" t="s">
        <v>20969</v>
      </c>
      <c r="C5675" s="141">
        <v>1689</v>
      </c>
      <c r="D5675" s="141">
        <v>23</v>
      </c>
      <c r="E5675" s="142">
        <v>12549.69</v>
      </c>
      <c r="F5675" s="142">
        <v>175.25</v>
      </c>
      <c r="G5675" s="142">
        <v>230.8</v>
      </c>
      <c r="H5675" s="142">
        <v>157.13</v>
      </c>
      <c r="I5675" s="142">
        <v>563.17999999999995</v>
      </c>
      <c r="Q5675" s="30">
        <f t="shared" si="88"/>
        <v>563.17999999999995</v>
      </c>
    </row>
    <row r="5676" spans="1:17" x14ac:dyDescent="0.2">
      <c r="A5676" s="139" t="s">
        <v>11337</v>
      </c>
      <c r="B5676" s="140" t="s">
        <v>20970</v>
      </c>
      <c r="C5676" s="141">
        <v>3236</v>
      </c>
      <c r="D5676" s="141">
        <v>23</v>
      </c>
      <c r="E5676" s="142">
        <v>6003.22</v>
      </c>
      <c r="F5676" s="142">
        <v>335.76</v>
      </c>
      <c r="G5676" s="142">
        <v>230.8</v>
      </c>
      <c r="H5676" s="142">
        <v>75.16</v>
      </c>
      <c r="I5676" s="142">
        <v>641.72</v>
      </c>
      <c r="Q5676" s="30">
        <f t="shared" si="88"/>
        <v>641.72</v>
      </c>
    </row>
    <row r="5677" spans="1:17" x14ac:dyDescent="0.2">
      <c r="A5677" s="139" t="s">
        <v>11339</v>
      </c>
      <c r="B5677" s="140" t="s">
        <v>20971</v>
      </c>
      <c r="C5677" s="141">
        <v>75917</v>
      </c>
      <c r="D5677" s="141">
        <v>1203</v>
      </c>
      <c r="E5677" s="142">
        <v>2416119.65</v>
      </c>
      <c r="F5677" s="142">
        <v>7876.91</v>
      </c>
      <c r="G5677" s="142">
        <v>12071.76</v>
      </c>
      <c r="H5677" s="142">
        <v>30250.61</v>
      </c>
      <c r="I5677" s="142">
        <v>50199.28</v>
      </c>
      <c r="Q5677" s="30">
        <f t="shared" si="88"/>
        <v>50199.28</v>
      </c>
    </row>
    <row r="5678" spans="1:17" x14ac:dyDescent="0.2">
      <c r="A5678" s="139" t="s">
        <v>11341</v>
      </c>
      <c r="B5678" s="140" t="s">
        <v>20972</v>
      </c>
      <c r="C5678" s="141">
        <v>12315</v>
      </c>
      <c r="D5678" s="141">
        <v>100</v>
      </c>
      <c r="E5678" s="142">
        <v>26990.82</v>
      </c>
      <c r="F5678" s="142">
        <v>1277.77</v>
      </c>
      <c r="G5678" s="142">
        <v>1003.47</v>
      </c>
      <c r="H5678" s="142">
        <v>337.94</v>
      </c>
      <c r="I5678" s="142">
        <v>2619.1799999999998</v>
      </c>
      <c r="Q5678" s="30">
        <f t="shared" si="88"/>
        <v>2619.1799999999998</v>
      </c>
    </row>
    <row r="5679" spans="1:17" x14ac:dyDescent="0.2">
      <c r="A5679" s="139" t="s">
        <v>11343</v>
      </c>
      <c r="B5679" s="140" t="s">
        <v>20973</v>
      </c>
      <c r="C5679" s="141">
        <v>3308</v>
      </c>
      <c r="D5679" s="141">
        <v>37</v>
      </c>
      <c r="E5679" s="142">
        <v>10702.33</v>
      </c>
      <c r="F5679" s="142">
        <v>343.22</v>
      </c>
      <c r="G5679" s="142">
        <v>371.29</v>
      </c>
      <c r="H5679" s="142">
        <v>134</v>
      </c>
      <c r="I5679" s="142">
        <v>848.51</v>
      </c>
      <c r="Q5679" s="30">
        <f t="shared" si="88"/>
        <v>848.51</v>
      </c>
    </row>
    <row r="5680" spans="1:17" x14ac:dyDescent="0.2">
      <c r="A5680" s="139" t="s">
        <v>11345</v>
      </c>
      <c r="B5680" s="140" t="s">
        <v>20974</v>
      </c>
      <c r="C5680" s="141">
        <v>16491</v>
      </c>
      <c r="D5680" s="141">
        <v>83</v>
      </c>
      <c r="E5680" s="142">
        <v>23183.8</v>
      </c>
      <c r="F5680" s="142">
        <v>1711.06</v>
      </c>
      <c r="G5680" s="142">
        <v>832.88</v>
      </c>
      <c r="H5680" s="142">
        <v>290.27</v>
      </c>
      <c r="I5680" s="142">
        <v>2834.21</v>
      </c>
      <c r="Q5680" s="30">
        <f t="shared" si="88"/>
        <v>2834.21</v>
      </c>
    </row>
    <row r="5681" spans="1:17" x14ac:dyDescent="0.2">
      <c r="A5681" s="139" t="s">
        <v>11347</v>
      </c>
      <c r="B5681" s="140" t="s">
        <v>20975</v>
      </c>
      <c r="C5681" s="141">
        <v>1252</v>
      </c>
      <c r="D5681" s="141">
        <v>13</v>
      </c>
      <c r="E5681" s="142">
        <v>3023.46</v>
      </c>
      <c r="F5681" s="142">
        <v>129.9</v>
      </c>
      <c r="G5681" s="142">
        <v>130.44999999999999</v>
      </c>
      <c r="H5681" s="142">
        <v>37.86</v>
      </c>
      <c r="I5681" s="142">
        <v>298.20999999999998</v>
      </c>
      <c r="Q5681" s="30">
        <f t="shared" si="88"/>
        <v>298.20999999999998</v>
      </c>
    </row>
    <row r="5682" spans="1:17" x14ac:dyDescent="0.2">
      <c r="A5682" s="139" t="s">
        <v>11349</v>
      </c>
      <c r="B5682" s="140" t="s">
        <v>20976</v>
      </c>
      <c r="C5682" s="141">
        <v>1326</v>
      </c>
      <c r="D5682" s="141">
        <v>19</v>
      </c>
      <c r="E5682" s="142">
        <v>9228.92</v>
      </c>
      <c r="F5682" s="142">
        <v>137.58000000000001</v>
      </c>
      <c r="G5682" s="142">
        <v>190.66</v>
      </c>
      <c r="H5682" s="142">
        <v>115.55</v>
      </c>
      <c r="I5682" s="142">
        <v>443.79</v>
      </c>
      <c r="Q5682" s="30">
        <f t="shared" si="88"/>
        <v>443.79</v>
      </c>
    </row>
    <row r="5683" spans="1:17" x14ac:dyDescent="0.2">
      <c r="A5683" s="139" t="s">
        <v>11351</v>
      </c>
      <c r="B5683" s="140" t="s">
        <v>20977</v>
      </c>
      <c r="C5683" s="141">
        <v>6415</v>
      </c>
      <c r="D5683" s="141">
        <v>33</v>
      </c>
      <c r="E5683" s="142">
        <v>7211.23</v>
      </c>
      <c r="F5683" s="142">
        <v>665.6</v>
      </c>
      <c r="G5683" s="142">
        <v>331.14</v>
      </c>
      <c r="H5683" s="142">
        <v>90.29</v>
      </c>
      <c r="I5683" s="142">
        <v>1087.03</v>
      </c>
      <c r="Q5683" s="30">
        <f t="shared" si="88"/>
        <v>1087.03</v>
      </c>
    </row>
    <row r="5684" spans="1:17" x14ac:dyDescent="0.2">
      <c r="A5684" s="139" t="s">
        <v>11353</v>
      </c>
      <c r="B5684" s="140" t="s">
        <v>20978</v>
      </c>
      <c r="C5684" s="141">
        <v>19476</v>
      </c>
      <c r="D5684" s="141">
        <v>152</v>
      </c>
      <c r="E5684" s="142">
        <v>56105.73</v>
      </c>
      <c r="F5684" s="142">
        <v>2020.77</v>
      </c>
      <c r="G5684" s="142">
        <v>1525.28</v>
      </c>
      <c r="H5684" s="142">
        <v>702.46</v>
      </c>
      <c r="I5684" s="142">
        <v>4248.51</v>
      </c>
      <c r="Q5684" s="30">
        <f t="shared" si="88"/>
        <v>4248.51</v>
      </c>
    </row>
    <row r="5685" spans="1:17" x14ac:dyDescent="0.2">
      <c r="A5685" s="139" t="s">
        <v>11355</v>
      </c>
      <c r="B5685" s="140" t="s">
        <v>20979</v>
      </c>
      <c r="C5685" s="141">
        <v>4664</v>
      </c>
      <c r="D5685" s="141">
        <v>75</v>
      </c>
      <c r="E5685" s="142">
        <v>37733.040000000001</v>
      </c>
      <c r="F5685" s="142">
        <v>483.92</v>
      </c>
      <c r="G5685" s="142">
        <v>752.6</v>
      </c>
      <c r="H5685" s="142">
        <v>472.43</v>
      </c>
      <c r="I5685" s="142">
        <v>1708.95</v>
      </c>
      <c r="Q5685" s="30">
        <f t="shared" si="88"/>
        <v>1708.95</v>
      </c>
    </row>
    <row r="5686" spans="1:17" x14ac:dyDescent="0.2">
      <c r="A5686" s="139" t="s">
        <v>11357</v>
      </c>
      <c r="B5686" s="140" t="s">
        <v>20980</v>
      </c>
      <c r="C5686" s="141">
        <v>6011</v>
      </c>
      <c r="D5686" s="141">
        <v>65</v>
      </c>
      <c r="E5686" s="142">
        <v>59685.49</v>
      </c>
      <c r="F5686" s="142">
        <v>623.67999999999995</v>
      </c>
      <c r="G5686" s="142">
        <v>652.26</v>
      </c>
      <c r="H5686" s="142">
        <v>747.28</v>
      </c>
      <c r="I5686" s="142">
        <v>2023.22</v>
      </c>
      <c r="Q5686" s="30">
        <f t="shared" si="88"/>
        <v>2023.22</v>
      </c>
    </row>
    <row r="5687" spans="1:17" x14ac:dyDescent="0.2">
      <c r="A5687" s="139" t="s">
        <v>11359</v>
      </c>
      <c r="B5687" s="140" t="s">
        <v>20981</v>
      </c>
      <c r="C5687" s="141">
        <v>3112</v>
      </c>
      <c r="D5687" s="141">
        <v>26</v>
      </c>
      <c r="E5687" s="142">
        <v>12083.27</v>
      </c>
      <c r="F5687" s="142">
        <v>322.89</v>
      </c>
      <c r="G5687" s="142">
        <v>260.89999999999998</v>
      </c>
      <c r="H5687" s="142">
        <v>151.29</v>
      </c>
      <c r="I5687" s="142">
        <v>735.08</v>
      </c>
      <c r="Q5687" s="30">
        <f t="shared" si="88"/>
        <v>735.08</v>
      </c>
    </row>
    <row r="5688" spans="1:17" x14ac:dyDescent="0.2">
      <c r="A5688" s="139" t="s">
        <v>11361</v>
      </c>
      <c r="B5688" s="140" t="s">
        <v>20982</v>
      </c>
      <c r="C5688" s="141">
        <v>7299</v>
      </c>
      <c r="D5688" s="141">
        <v>38</v>
      </c>
      <c r="E5688" s="142">
        <v>14274.8</v>
      </c>
      <c r="F5688" s="142">
        <v>757.32</v>
      </c>
      <c r="G5688" s="142">
        <v>381.32</v>
      </c>
      <c r="H5688" s="142">
        <v>178.73</v>
      </c>
      <c r="I5688" s="142">
        <v>1317.37</v>
      </c>
      <c r="Q5688" s="30">
        <f t="shared" si="88"/>
        <v>1317.37</v>
      </c>
    </row>
    <row r="5689" spans="1:17" x14ac:dyDescent="0.2">
      <c r="A5689" s="139" t="s">
        <v>11363</v>
      </c>
      <c r="B5689" s="140" t="s">
        <v>20983</v>
      </c>
      <c r="C5689" s="141">
        <v>11136</v>
      </c>
      <c r="D5689" s="141">
        <v>222</v>
      </c>
      <c r="E5689" s="142">
        <v>71601.84</v>
      </c>
      <c r="F5689" s="142">
        <v>1155.44</v>
      </c>
      <c r="G5689" s="142">
        <v>2227.6999999999998</v>
      </c>
      <c r="H5689" s="142">
        <v>896.48</v>
      </c>
      <c r="I5689" s="142">
        <v>4279.62</v>
      </c>
      <c r="Q5689" s="30">
        <f t="shared" si="88"/>
        <v>4279.62</v>
      </c>
    </row>
    <row r="5690" spans="1:17" x14ac:dyDescent="0.2">
      <c r="A5690" s="139" t="s">
        <v>11365</v>
      </c>
      <c r="B5690" s="140" t="s">
        <v>20984</v>
      </c>
      <c r="C5690" s="141">
        <v>22536</v>
      </c>
      <c r="D5690" s="141">
        <v>175</v>
      </c>
      <c r="E5690" s="142">
        <v>60122.15</v>
      </c>
      <c r="F5690" s="142">
        <v>2338.2600000000002</v>
      </c>
      <c r="G5690" s="142">
        <v>1756.07</v>
      </c>
      <c r="H5690" s="142">
        <v>752.75</v>
      </c>
      <c r="I5690" s="142">
        <v>4847.08</v>
      </c>
      <c r="Q5690" s="30">
        <f t="shared" si="88"/>
        <v>4847.08</v>
      </c>
    </row>
    <row r="5691" spans="1:17" x14ac:dyDescent="0.2">
      <c r="A5691" s="139" t="s">
        <v>11367</v>
      </c>
      <c r="B5691" s="140" t="s">
        <v>20985</v>
      </c>
      <c r="C5691" s="141">
        <v>12652</v>
      </c>
      <c r="D5691" s="141">
        <v>93</v>
      </c>
      <c r="E5691" s="142">
        <v>58138.79</v>
      </c>
      <c r="F5691" s="142">
        <v>1312.74</v>
      </c>
      <c r="G5691" s="142">
        <v>933.23</v>
      </c>
      <c r="H5691" s="142">
        <v>727.92</v>
      </c>
      <c r="I5691" s="142">
        <v>2973.89</v>
      </c>
      <c r="Q5691" s="30">
        <f t="shared" si="88"/>
        <v>2973.89</v>
      </c>
    </row>
    <row r="5692" spans="1:17" x14ac:dyDescent="0.2">
      <c r="A5692" s="139" t="s">
        <v>11369</v>
      </c>
      <c r="B5692" s="140" t="s">
        <v>20986</v>
      </c>
      <c r="C5692" s="141">
        <v>6907</v>
      </c>
      <c r="D5692" s="141">
        <v>59</v>
      </c>
      <c r="E5692" s="142">
        <v>16115.74</v>
      </c>
      <c r="F5692" s="142">
        <v>716.65</v>
      </c>
      <c r="G5692" s="142">
        <v>592.04999999999995</v>
      </c>
      <c r="H5692" s="142">
        <v>201.78</v>
      </c>
      <c r="I5692" s="142">
        <v>1510.48</v>
      </c>
      <c r="Q5692" s="30">
        <f t="shared" si="88"/>
        <v>1510.48</v>
      </c>
    </row>
    <row r="5693" spans="1:17" x14ac:dyDescent="0.2">
      <c r="A5693" s="139" t="s">
        <v>11371</v>
      </c>
      <c r="B5693" s="140" t="s">
        <v>20987</v>
      </c>
      <c r="C5693" s="141">
        <v>16386</v>
      </c>
      <c r="D5693" s="141">
        <v>121</v>
      </c>
      <c r="E5693" s="142">
        <v>36898.74</v>
      </c>
      <c r="F5693" s="142">
        <v>1700.16</v>
      </c>
      <c r="G5693" s="142">
        <v>1214.2</v>
      </c>
      <c r="H5693" s="142">
        <v>461.98</v>
      </c>
      <c r="I5693" s="142">
        <v>3376.34</v>
      </c>
      <c r="Q5693" s="30">
        <f t="shared" si="88"/>
        <v>3376.34</v>
      </c>
    </row>
    <row r="5694" spans="1:17" x14ac:dyDescent="0.2">
      <c r="A5694" s="139" t="s">
        <v>11373</v>
      </c>
      <c r="B5694" s="140" t="s">
        <v>20988</v>
      </c>
      <c r="C5694" s="141">
        <v>27443</v>
      </c>
      <c r="D5694" s="141">
        <v>280</v>
      </c>
      <c r="E5694" s="142">
        <v>125795.09</v>
      </c>
      <c r="F5694" s="142">
        <v>2847.4</v>
      </c>
      <c r="G5694" s="142">
        <v>2809.72</v>
      </c>
      <c r="H5694" s="142">
        <v>1574.99</v>
      </c>
      <c r="I5694" s="142">
        <v>7232.11</v>
      </c>
      <c r="Q5694" s="30">
        <f t="shared" si="88"/>
        <v>7232.11</v>
      </c>
    </row>
    <row r="5695" spans="1:17" x14ac:dyDescent="0.2">
      <c r="A5695" s="139" t="s">
        <v>11375</v>
      </c>
      <c r="B5695" s="140" t="s">
        <v>20989</v>
      </c>
      <c r="C5695" s="141">
        <v>5177</v>
      </c>
      <c r="D5695" s="141">
        <v>55</v>
      </c>
      <c r="E5695" s="142">
        <v>21214.46</v>
      </c>
      <c r="F5695" s="142">
        <v>537.15</v>
      </c>
      <c r="G5695" s="142">
        <v>551.91</v>
      </c>
      <c r="H5695" s="142">
        <v>265.61</v>
      </c>
      <c r="I5695" s="142">
        <v>1354.67</v>
      </c>
      <c r="Q5695" s="30">
        <f t="shared" si="88"/>
        <v>1354.67</v>
      </c>
    </row>
    <row r="5696" spans="1:17" x14ac:dyDescent="0.2">
      <c r="A5696" s="139" t="s">
        <v>11377</v>
      </c>
      <c r="B5696" s="140" t="s">
        <v>20990</v>
      </c>
      <c r="C5696" s="141">
        <v>10751</v>
      </c>
      <c r="D5696" s="141">
        <v>94</v>
      </c>
      <c r="E5696" s="142">
        <v>34468.76</v>
      </c>
      <c r="F5696" s="142">
        <v>1115.49</v>
      </c>
      <c r="G5696" s="142">
        <v>943.26</v>
      </c>
      <c r="H5696" s="142">
        <v>431.56</v>
      </c>
      <c r="I5696" s="142">
        <v>2490.31</v>
      </c>
      <c r="Q5696" s="30">
        <f t="shared" si="88"/>
        <v>2490.31</v>
      </c>
    </row>
    <row r="5697" spans="1:17" x14ac:dyDescent="0.2">
      <c r="A5697" s="139" t="s">
        <v>11379</v>
      </c>
      <c r="B5697" s="140" t="s">
        <v>20991</v>
      </c>
      <c r="C5697" s="141">
        <v>29279</v>
      </c>
      <c r="D5697" s="141">
        <v>256</v>
      </c>
      <c r="E5697" s="142">
        <v>195339.76</v>
      </c>
      <c r="F5697" s="142">
        <v>3037.9</v>
      </c>
      <c r="G5697" s="142">
        <v>2568.89</v>
      </c>
      <c r="H5697" s="142">
        <v>2445.7199999999998</v>
      </c>
      <c r="I5697" s="142">
        <v>8052.51</v>
      </c>
      <c r="Q5697" s="30">
        <f t="shared" si="88"/>
        <v>8052.51</v>
      </c>
    </row>
    <row r="5698" spans="1:17" x14ac:dyDescent="0.2">
      <c r="A5698" s="139" t="s">
        <v>11381</v>
      </c>
      <c r="B5698" s="140" t="s">
        <v>20992</v>
      </c>
      <c r="C5698" s="141">
        <v>2562</v>
      </c>
      <c r="D5698" s="141">
        <v>34</v>
      </c>
      <c r="E5698" s="142">
        <v>6516.45</v>
      </c>
      <c r="F5698" s="142">
        <v>265.82</v>
      </c>
      <c r="G5698" s="142">
        <v>341.18</v>
      </c>
      <c r="H5698" s="142">
        <v>81.59</v>
      </c>
      <c r="I5698" s="142">
        <v>688.59</v>
      </c>
      <c r="Q5698" s="30">
        <f t="shared" si="88"/>
        <v>688.59</v>
      </c>
    </row>
    <row r="5699" spans="1:17" x14ac:dyDescent="0.2">
      <c r="A5699" s="139" t="s">
        <v>11383</v>
      </c>
      <c r="B5699" s="140" t="s">
        <v>20993</v>
      </c>
      <c r="C5699" s="141">
        <v>5332</v>
      </c>
      <c r="D5699" s="141">
        <v>56</v>
      </c>
      <c r="E5699" s="142">
        <v>10375.07</v>
      </c>
      <c r="F5699" s="142">
        <v>553.23</v>
      </c>
      <c r="G5699" s="142">
        <v>561.94000000000005</v>
      </c>
      <c r="H5699" s="142">
        <v>129.9</v>
      </c>
      <c r="I5699" s="142">
        <v>1245.07</v>
      </c>
      <c r="Q5699" s="30">
        <f t="shared" si="88"/>
        <v>1245.07</v>
      </c>
    </row>
    <row r="5700" spans="1:17" x14ac:dyDescent="0.2">
      <c r="A5700" s="139" t="s">
        <v>11385</v>
      </c>
      <c r="B5700" s="140" t="s">
        <v>20994</v>
      </c>
      <c r="C5700" s="141">
        <v>5027</v>
      </c>
      <c r="D5700" s="141">
        <v>35</v>
      </c>
      <c r="E5700" s="142">
        <v>14707.63</v>
      </c>
      <c r="F5700" s="142">
        <v>521.58000000000004</v>
      </c>
      <c r="G5700" s="142">
        <v>351.22</v>
      </c>
      <c r="H5700" s="142">
        <v>184.14</v>
      </c>
      <c r="I5700" s="142">
        <v>1056.94</v>
      </c>
      <c r="Q5700" s="30">
        <f t="shared" si="88"/>
        <v>1056.94</v>
      </c>
    </row>
    <row r="5701" spans="1:17" x14ac:dyDescent="0.2">
      <c r="A5701" s="139" t="s">
        <v>11387</v>
      </c>
      <c r="B5701" s="140" t="s">
        <v>20995</v>
      </c>
      <c r="C5701" s="141">
        <v>2866</v>
      </c>
      <c r="D5701" s="141">
        <v>15</v>
      </c>
      <c r="E5701" s="142">
        <v>3355.32</v>
      </c>
      <c r="F5701" s="142">
        <v>297.37</v>
      </c>
      <c r="G5701" s="142">
        <v>150.52000000000001</v>
      </c>
      <c r="H5701" s="142">
        <v>42.01</v>
      </c>
      <c r="I5701" s="142">
        <v>489.9</v>
      </c>
      <c r="Q5701" s="30">
        <f t="shared" si="88"/>
        <v>489.9</v>
      </c>
    </row>
    <row r="5702" spans="1:17" x14ac:dyDescent="0.2">
      <c r="A5702" s="139" t="s">
        <v>11389</v>
      </c>
      <c r="B5702" s="140" t="s">
        <v>20996</v>
      </c>
      <c r="C5702" s="141">
        <v>17230</v>
      </c>
      <c r="D5702" s="141">
        <v>141</v>
      </c>
      <c r="E5702" s="142">
        <v>65405.86</v>
      </c>
      <c r="F5702" s="142">
        <v>1787.73</v>
      </c>
      <c r="G5702" s="142">
        <v>1414.9</v>
      </c>
      <c r="H5702" s="142">
        <v>818.9</v>
      </c>
      <c r="I5702" s="142">
        <v>4021.53</v>
      </c>
      <c r="Q5702" s="30">
        <f t="shared" si="88"/>
        <v>4021.53</v>
      </c>
    </row>
    <row r="5703" spans="1:17" x14ac:dyDescent="0.2">
      <c r="A5703" s="139" t="s">
        <v>11391</v>
      </c>
      <c r="B5703" s="140" t="s">
        <v>20997</v>
      </c>
      <c r="C5703" s="141">
        <v>624</v>
      </c>
      <c r="D5703" s="141">
        <v>7</v>
      </c>
      <c r="E5703" s="142">
        <v>1891.95</v>
      </c>
      <c r="F5703" s="142">
        <v>64.739999999999995</v>
      </c>
      <c r="G5703" s="142">
        <v>70.239999999999995</v>
      </c>
      <c r="H5703" s="142">
        <v>23.69</v>
      </c>
      <c r="I5703" s="142">
        <v>158.66999999999999</v>
      </c>
      <c r="Q5703" s="30">
        <f t="shared" si="88"/>
        <v>158.66999999999999</v>
      </c>
    </row>
    <row r="5704" spans="1:17" x14ac:dyDescent="0.2">
      <c r="A5704" s="139" t="s">
        <v>11393</v>
      </c>
      <c r="B5704" s="140" t="s">
        <v>20998</v>
      </c>
      <c r="C5704" s="141">
        <v>1529</v>
      </c>
      <c r="D5704" s="141">
        <v>22</v>
      </c>
      <c r="E5704" s="142">
        <v>4901.01</v>
      </c>
      <c r="F5704" s="142">
        <v>158.65</v>
      </c>
      <c r="G5704" s="142">
        <v>220.76</v>
      </c>
      <c r="H5704" s="142">
        <v>61.36</v>
      </c>
      <c r="I5704" s="142">
        <v>440.77</v>
      </c>
      <c r="Q5704" s="30">
        <f t="shared" si="88"/>
        <v>440.77</v>
      </c>
    </row>
    <row r="5705" spans="1:17" x14ac:dyDescent="0.2">
      <c r="A5705" s="139" t="s">
        <v>11395</v>
      </c>
      <c r="B5705" s="140" t="s">
        <v>20999</v>
      </c>
      <c r="C5705" s="141">
        <v>4700</v>
      </c>
      <c r="D5705" s="141">
        <v>33</v>
      </c>
      <c r="E5705" s="142">
        <v>22412.09</v>
      </c>
      <c r="F5705" s="142">
        <v>487.66</v>
      </c>
      <c r="G5705" s="142">
        <v>331.14</v>
      </c>
      <c r="H5705" s="142">
        <v>280.61</v>
      </c>
      <c r="I5705" s="142">
        <v>1099.4100000000001</v>
      </c>
      <c r="Q5705" s="30">
        <f t="shared" si="88"/>
        <v>1099.4100000000001</v>
      </c>
    </row>
    <row r="5706" spans="1:17" x14ac:dyDescent="0.2">
      <c r="A5706" s="139" t="s">
        <v>11397</v>
      </c>
      <c r="B5706" s="140" t="s">
        <v>21000</v>
      </c>
      <c r="C5706" s="141">
        <v>5779</v>
      </c>
      <c r="D5706" s="141">
        <v>49</v>
      </c>
      <c r="E5706" s="142">
        <v>13456.37</v>
      </c>
      <c r="F5706" s="142">
        <v>599.61</v>
      </c>
      <c r="G5706" s="142">
        <v>491.7</v>
      </c>
      <c r="H5706" s="142">
        <v>168.48</v>
      </c>
      <c r="I5706" s="142">
        <v>1259.79</v>
      </c>
      <c r="Q5706" s="30">
        <f t="shared" si="88"/>
        <v>1259.79</v>
      </c>
    </row>
    <row r="5707" spans="1:17" x14ac:dyDescent="0.2">
      <c r="A5707" s="139" t="s">
        <v>11399</v>
      </c>
      <c r="B5707" s="140" t="s">
        <v>21001</v>
      </c>
      <c r="C5707" s="141">
        <v>30714</v>
      </c>
      <c r="D5707" s="141">
        <v>180</v>
      </c>
      <c r="E5707" s="142">
        <v>61703.54</v>
      </c>
      <c r="F5707" s="142">
        <v>3186.79</v>
      </c>
      <c r="G5707" s="142">
        <v>1806.25</v>
      </c>
      <c r="H5707" s="142">
        <v>772.55</v>
      </c>
      <c r="I5707" s="142">
        <v>5765.59</v>
      </c>
      <c r="Q5707" s="30">
        <f t="shared" si="88"/>
        <v>5765.59</v>
      </c>
    </row>
    <row r="5708" spans="1:17" x14ac:dyDescent="0.2">
      <c r="A5708" s="139" t="s">
        <v>11401</v>
      </c>
      <c r="B5708" s="140" t="s">
        <v>21002</v>
      </c>
      <c r="C5708" s="141">
        <v>1220</v>
      </c>
      <c r="D5708" s="141">
        <v>10</v>
      </c>
      <c r="E5708" s="142">
        <v>2292.85</v>
      </c>
      <c r="F5708" s="142">
        <v>126.58</v>
      </c>
      <c r="G5708" s="142">
        <v>100.34</v>
      </c>
      <c r="H5708" s="142">
        <v>28.7</v>
      </c>
      <c r="I5708" s="142">
        <v>255.62</v>
      </c>
      <c r="Q5708" s="30">
        <f t="shared" si="88"/>
        <v>255.62</v>
      </c>
    </row>
    <row r="5709" spans="1:17" x14ac:dyDescent="0.2">
      <c r="A5709" s="139" t="s">
        <v>11403</v>
      </c>
      <c r="B5709" s="140" t="s">
        <v>21003</v>
      </c>
      <c r="C5709" s="141">
        <v>4720</v>
      </c>
      <c r="D5709" s="141">
        <v>37</v>
      </c>
      <c r="E5709" s="142">
        <v>24369.94</v>
      </c>
      <c r="F5709" s="142">
        <v>489.74</v>
      </c>
      <c r="G5709" s="142">
        <v>371.29</v>
      </c>
      <c r="H5709" s="142">
        <v>305.12</v>
      </c>
      <c r="I5709" s="142">
        <v>1166.1500000000001</v>
      </c>
      <c r="Q5709" s="30">
        <f t="shared" si="88"/>
        <v>1166.1500000000001</v>
      </c>
    </row>
    <row r="5710" spans="1:17" x14ac:dyDescent="0.2">
      <c r="A5710" s="139" t="s">
        <v>11405</v>
      </c>
      <c r="B5710" s="140" t="s">
        <v>21004</v>
      </c>
      <c r="C5710" s="141">
        <v>3984</v>
      </c>
      <c r="D5710" s="141">
        <v>40</v>
      </c>
      <c r="E5710" s="142">
        <v>42188.14</v>
      </c>
      <c r="F5710" s="142">
        <v>413.37</v>
      </c>
      <c r="G5710" s="142">
        <v>401.39</v>
      </c>
      <c r="H5710" s="142">
        <v>528.21</v>
      </c>
      <c r="I5710" s="142">
        <v>1342.97</v>
      </c>
      <c r="Q5710" s="30">
        <f t="shared" si="88"/>
        <v>1342.97</v>
      </c>
    </row>
    <row r="5711" spans="1:17" x14ac:dyDescent="0.2">
      <c r="A5711" s="139" t="s">
        <v>11407</v>
      </c>
      <c r="B5711" s="140" t="s">
        <v>21005</v>
      </c>
      <c r="C5711" s="141">
        <v>137561</v>
      </c>
      <c r="D5711" s="141">
        <v>1177</v>
      </c>
      <c r="E5711" s="142">
        <v>1198347.78</v>
      </c>
      <c r="F5711" s="142">
        <v>14272.9</v>
      </c>
      <c r="G5711" s="142">
        <v>11810.86</v>
      </c>
      <c r="H5711" s="142">
        <v>15003.7</v>
      </c>
      <c r="I5711" s="142">
        <v>41087.46</v>
      </c>
      <c r="Q5711" s="30">
        <f t="shared" ref="Q5711:Q5774" si="89">I5711+P5711</f>
        <v>41087.46</v>
      </c>
    </row>
    <row r="5712" spans="1:17" x14ac:dyDescent="0.2">
      <c r="A5712" s="139" t="s">
        <v>11409</v>
      </c>
      <c r="B5712" s="140" t="s">
        <v>21006</v>
      </c>
      <c r="C5712" s="141">
        <v>39743</v>
      </c>
      <c r="D5712" s="141">
        <v>490</v>
      </c>
      <c r="E5712" s="142">
        <v>362152.22</v>
      </c>
      <c r="F5712" s="142">
        <v>4123.6099999999997</v>
      </c>
      <c r="G5712" s="142">
        <v>4917.01</v>
      </c>
      <c r="H5712" s="142">
        <v>4534.26</v>
      </c>
      <c r="I5712" s="142">
        <v>13574.88</v>
      </c>
      <c r="Q5712" s="30">
        <f t="shared" si="89"/>
        <v>13574.88</v>
      </c>
    </row>
    <row r="5713" spans="1:17" x14ac:dyDescent="0.2">
      <c r="A5713" s="139" t="s">
        <v>11411</v>
      </c>
      <c r="B5713" s="140" t="s">
        <v>21007</v>
      </c>
      <c r="C5713" s="141">
        <v>16401</v>
      </c>
      <c r="D5713" s="141">
        <v>101</v>
      </c>
      <c r="E5713" s="142">
        <v>37060.629999999997</v>
      </c>
      <c r="F5713" s="142">
        <v>1701.72</v>
      </c>
      <c r="G5713" s="142">
        <v>1013.5</v>
      </c>
      <c r="H5713" s="142">
        <v>464.01</v>
      </c>
      <c r="I5713" s="142">
        <v>3179.23</v>
      </c>
      <c r="Q5713" s="30">
        <f t="shared" si="89"/>
        <v>3179.23</v>
      </c>
    </row>
    <row r="5714" spans="1:17" x14ac:dyDescent="0.2">
      <c r="A5714" s="139" t="s">
        <v>11413</v>
      </c>
      <c r="B5714" s="140" t="s">
        <v>21008</v>
      </c>
      <c r="C5714" s="141">
        <v>12390</v>
      </c>
      <c r="D5714" s="141">
        <v>176</v>
      </c>
      <c r="E5714" s="142">
        <v>85860.36</v>
      </c>
      <c r="F5714" s="142">
        <v>1285.55</v>
      </c>
      <c r="G5714" s="142">
        <v>1766.11</v>
      </c>
      <c r="H5714" s="142">
        <v>1075</v>
      </c>
      <c r="I5714" s="142">
        <v>4126.66</v>
      </c>
      <c r="Q5714" s="30">
        <f t="shared" si="89"/>
        <v>4126.66</v>
      </c>
    </row>
    <row r="5715" spans="1:17" x14ac:dyDescent="0.2">
      <c r="A5715" s="139" t="s">
        <v>11415</v>
      </c>
      <c r="B5715" s="140" t="s">
        <v>21009</v>
      </c>
      <c r="C5715" s="141">
        <v>7173</v>
      </c>
      <c r="D5715" s="141">
        <v>88</v>
      </c>
      <c r="E5715" s="142">
        <v>62657.81</v>
      </c>
      <c r="F5715" s="142">
        <v>744.25</v>
      </c>
      <c r="G5715" s="142">
        <v>883.06</v>
      </c>
      <c r="H5715" s="142">
        <v>784.5</v>
      </c>
      <c r="I5715" s="142">
        <v>2411.81</v>
      </c>
      <c r="Q5715" s="30">
        <f t="shared" si="89"/>
        <v>2411.81</v>
      </c>
    </row>
    <row r="5716" spans="1:17" x14ac:dyDescent="0.2">
      <c r="A5716" s="139" t="s">
        <v>11417</v>
      </c>
      <c r="B5716" s="140" t="s">
        <v>21010</v>
      </c>
      <c r="C5716" s="141">
        <v>821</v>
      </c>
      <c r="D5716" s="141">
        <v>12</v>
      </c>
      <c r="E5716" s="142">
        <v>2351.5500000000002</v>
      </c>
      <c r="F5716" s="142">
        <v>85.18</v>
      </c>
      <c r="G5716" s="142">
        <v>120.42</v>
      </c>
      <c r="H5716" s="142">
        <v>29.44</v>
      </c>
      <c r="I5716" s="142">
        <v>235.04</v>
      </c>
      <c r="Q5716" s="30">
        <f t="shared" si="89"/>
        <v>235.04</v>
      </c>
    </row>
    <row r="5717" spans="1:17" x14ac:dyDescent="0.2">
      <c r="A5717" s="139" t="s">
        <v>11419</v>
      </c>
      <c r="B5717" s="140" t="s">
        <v>21011</v>
      </c>
      <c r="C5717" s="141">
        <v>10317</v>
      </c>
      <c r="D5717" s="141">
        <v>84</v>
      </c>
      <c r="E5717" s="142">
        <v>25765.88</v>
      </c>
      <c r="F5717" s="142">
        <v>1070.46</v>
      </c>
      <c r="G5717" s="142">
        <v>842.91</v>
      </c>
      <c r="H5717" s="142">
        <v>322.60000000000002</v>
      </c>
      <c r="I5717" s="142">
        <v>2235.9699999999998</v>
      </c>
      <c r="Q5717" s="30">
        <f t="shared" si="89"/>
        <v>2235.9699999999998</v>
      </c>
    </row>
    <row r="5718" spans="1:17" x14ac:dyDescent="0.2">
      <c r="A5718" s="139" t="s">
        <v>11421</v>
      </c>
      <c r="B5718" s="140" t="s">
        <v>21012</v>
      </c>
      <c r="C5718" s="141">
        <v>7774</v>
      </c>
      <c r="D5718" s="141">
        <v>44</v>
      </c>
      <c r="E5718" s="142">
        <v>62125.8</v>
      </c>
      <c r="F5718" s="142">
        <v>806.61</v>
      </c>
      <c r="G5718" s="142">
        <v>441.53</v>
      </c>
      <c r="H5718" s="142">
        <v>777.83</v>
      </c>
      <c r="I5718" s="142">
        <v>2025.97</v>
      </c>
      <c r="Q5718" s="30">
        <f t="shared" si="89"/>
        <v>2025.97</v>
      </c>
    </row>
    <row r="5719" spans="1:17" x14ac:dyDescent="0.2">
      <c r="A5719" s="139" t="s">
        <v>11423</v>
      </c>
      <c r="B5719" s="140" t="s">
        <v>21013</v>
      </c>
      <c r="C5719" s="141">
        <v>3702</v>
      </c>
      <c r="D5719" s="141">
        <v>31</v>
      </c>
      <c r="E5719" s="142">
        <v>12829.71</v>
      </c>
      <c r="F5719" s="142">
        <v>384.11</v>
      </c>
      <c r="G5719" s="142">
        <v>311.08</v>
      </c>
      <c r="H5719" s="142">
        <v>160.63</v>
      </c>
      <c r="I5719" s="142">
        <v>855.82</v>
      </c>
      <c r="Q5719" s="30">
        <f t="shared" si="89"/>
        <v>855.82</v>
      </c>
    </row>
    <row r="5720" spans="1:17" x14ac:dyDescent="0.2">
      <c r="A5720" s="139" t="s">
        <v>11425</v>
      </c>
      <c r="B5720" s="140" t="s">
        <v>21014</v>
      </c>
      <c r="C5720" s="141">
        <v>13507</v>
      </c>
      <c r="D5720" s="141">
        <v>123</v>
      </c>
      <c r="E5720" s="142">
        <v>31799.24</v>
      </c>
      <c r="F5720" s="142">
        <v>1401.45</v>
      </c>
      <c r="G5720" s="142">
        <v>1234.27</v>
      </c>
      <c r="H5720" s="142">
        <v>398.14</v>
      </c>
      <c r="I5720" s="142">
        <v>3033.86</v>
      </c>
      <c r="Q5720" s="30">
        <f t="shared" si="89"/>
        <v>3033.86</v>
      </c>
    </row>
    <row r="5721" spans="1:17" x14ac:dyDescent="0.2">
      <c r="A5721" s="139" t="s">
        <v>11427</v>
      </c>
      <c r="B5721" s="140" t="s">
        <v>21015</v>
      </c>
      <c r="C5721" s="141">
        <v>2589</v>
      </c>
      <c r="D5721" s="141">
        <v>21</v>
      </c>
      <c r="E5721" s="142">
        <v>6848.26</v>
      </c>
      <c r="F5721" s="142">
        <v>268.62</v>
      </c>
      <c r="G5721" s="142">
        <v>210.73</v>
      </c>
      <c r="H5721" s="142">
        <v>85.74</v>
      </c>
      <c r="I5721" s="142">
        <v>565.09</v>
      </c>
      <c r="Q5721" s="30">
        <f t="shared" si="89"/>
        <v>565.09</v>
      </c>
    </row>
    <row r="5722" spans="1:17" x14ac:dyDescent="0.2">
      <c r="A5722" s="139" t="s">
        <v>11429</v>
      </c>
      <c r="B5722" s="140" t="s">
        <v>21016</v>
      </c>
      <c r="C5722" s="141">
        <v>13279</v>
      </c>
      <c r="D5722" s="141">
        <v>129</v>
      </c>
      <c r="E5722" s="142">
        <v>242351.81</v>
      </c>
      <c r="F5722" s="142">
        <v>1377.79</v>
      </c>
      <c r="G5722" s="142">
        <v>1294.48</v>
      </c>
      <c r="H5722" s="142">
        <v>3034.32</v>
      </c>
      <c r="I5722" s="142">
        <v>5706.59</v>
      </c>
      <c r="Q5722" s="30">
        <f t="shared" si="89"/>
        <v>5706.59</v>
      </c>
    </row>
    <row r="5723" spans="1:17" x14ac:dyDescent="0.2">
      <c r="A5723" s="139" t="s">
        <v>11431</v>
      </c>
      <c r="B5723" s="140" t="s">
        <v>21017</v>
      </c>
      <c r="C5723" s="141">
        <v>6503</v>
      </c>
      <c r="D5723" s="141">
        <v>71</v>
      </c>
      <c r="E5723" s="142">
        <v>39398.22</v>
      </c>
      <c r="F5723" s="142">
        <v>674.73</v>
      </c>
      <c r="G5723" s="142">
        <v>712.46</v>
      </c>
      <c r="H5723" s="142">
        <v>493.28</v>
      </c>
      <c r="I5723" s="142">
        <v>1880.47</v>
      </c>
      <c r="Q5723" s="30">
        <f t="shared" si="89"/>
        <v>1880.47</v>
      </c>
    </row>
    <row r="5724" spans="1:17" x14ac:dyDescent="0.2">
      <c r="A5724" s="139" t="s">
        <v>11433</v>
      </c>
      <c r="B5724" s="140" t="s">
        <v>21018</v>
      </c>
      <c r="C5724" s="141">
        <v>3209</v>
      </c>
      <c r="D5724" s="141">
        <v>46</v>
      </c>
      <c r="E5724" s="142">
        <v>20280.169999999998</v>
      </c>
      <c r="F5724" s="142">
        <v>332.95</v>
      </c>
      <c r="G5724" s="142">
        <v>461.6</v>
      </c>
      <c r="H5724" s="142">
        <v>253.91</v>
      </c>
      <c r="I5724" s="142">
        <v>1048.46</v>
      </c>
      <c r="Q5724" s="30">
        <f t="shared" si="89"/>
        <v>1048.46</v>
      </c>
    </row>
    <row r="5725" spans="1:17" x14ac:dyDescent="0.2">
      <c r="A5725" s="139" t="s">
        <v>11435</v>
      </c>
      <c r="B5725" s="140" t="s">
        <v>21019</v>
      </c>
      <c r="C5725" s="141">
        <v>3865</v>
      </c>
      <c r="D5725" s="141">
        <v>39</v>
      </c>
      <c r="E5725" s="142">
        <v>10840.54</v>
      </c>
      <c r="F5725" s="142">
        <v>401.02</v>
      </c>
      <c r="G5725" s="142">
        <v>391.35</v>
      </c>
      <c r="H5725" s="142">
        <v>135.72999999999999</v>
      </c>
      <c r="I5725" s="142">
        <v>928.1</v>
      </c>
      <c r="Q5725" s="30">
        <f t="shared" si="89"/>
        <v>928.1</v>
      </c>
    </row>
    <row r="5726" spans="1:17" x14ac:dyDescent="0.2">
      <c r="A5726" s="139" t="s">
        <v>11437</v>
      </c>
      <c r="B5726" s="140" t="s">
        <v>21020</v>
      </c>
      <c r="C5726" s="141">
        <v>27665</v>
      </c>
      <c r="D5726" s="141">
        <v>252</v>
      </c>
      <c r="E5726" s="142">
        <v>165427.71</v>
      </c>
      <c r="F5726" s="142">
        <v>2870.43</v>
      </c>
      <c r="G5726" s="142">
        <v>2528.7399999999998</v>
      </c>
      <c r="H5726" s="142">
        <v>2071.21</v>
      </c>
      <c r="I5726" s="142">
        <v>7470.38</v>
      </c>
      <c r="Q5726" s="30">
        <f t="shared" si="89"/>
        <v>7470.38</v>
      </c>
    </row>
    <row r="5727" spans="1:17" x14ac:dyDescent="0.2">
      <c r="A5727" s="139" t="s">
        <v>11439</v>
      </c>
      <c r="B5727" s="140" t="s">
        <v>21021</v>
      </c>
      <c r="C5727" s="141">
        <v>883</v>
      </c>
      <c r="D5727" s="141">
        <v>14</v>
      </c>
      <c r="E5727" s="142">
        <v>8748.66</v>
      </c>
      <c r="F5727" s="142">
        <v>91.62</v>
      </c>
      <c r="G5727" s="142">
        <v>140.49</v>
      </c>
      <c r="H5727" s="142">
        <v>109.54</v>
      </c>
      <c r="I5727" s="142">
        <v>341.65</v>
      </c>
      <c r="Q5727" s="30">
        <f t="shared" si="89"/>
        <v>341.65</v>
      </c>
    </row>
    <row r="5728" spans="1:17" x14ac:dyDescent="0.2">
      <c r="A5728" s="139" t="s">
        <v>11441</v>
      </c>
      <c r="B5728" s="140" t="s">
        <v>21022</v>
      </c>
      <c r="C5728" s="141">
        <v>18417</v>
      </c>
      <c r="D5728" s="141">
        <v>155</v>
      </c>
      <c r="E5728" s="142">
        <v>90074.9</v>
      </c>
      <c r="F5728" s="142">
        <v>1910.89</v>
      </c>
      <c r="G5728" s="142">
        <v>1555.38</v>
      </c>
      <c r="H5728" s="142">
        <v>1127.77</v>
      </c>
      <c r="I5728" s="142">
        <v>4594.04</v>
      </c>
      <c r="Q5728" s="30">
        <f t="shared" si="89"/>
        <v>4594.04</v>
      </c>
    </row>
    <row r="5729" spans="1:17" x14ac:dyDescent="0.2">
      <c r="A5729" s="139" t="s">
        <v>11443</v>
      </c>
      <c r="B5729" s="140" t="s">
        <v>21023</v>
      </c>
      <c r="C5729" s="141">
        <v>4588</v>
      </c>
      <c r="D5729" s="141">
        <v>56</v>
      </c>
      <c r="E5729" s="142">
        <v>36119.269999999997</v>
      </c>
      <c r="F5729" s="142">
        <v>476.04</v>
      </c>
      <c r="G5729" s="142">
        <v>561.94000000000005</v>
      </c>
      <c r="H5729" s="142">
        <v>452.22</v>
      </c>
      <c r="I5729" s="142">
        <v>1490.2</v>
      </c>
      <c r="Q5729" s="30">
        <f t="shared" si="89"/>
        <v>1490.2</v>
      </c>
    </row>
    <row r="5730" spans="1:17" x14ac:dyDescent="0.2">
      <c r="A5730" s="139" t="s">
        <v>11445</v>
      </c>
      <c r="B5730" s="140" t="s">
        <v>21024</v>
      </c>
      <c r="C5730" s="141">
        <v>290</v>
      </c>
      <c r="D5730" s="141">
        <v>2</v>
      </c>
      <c r="E5730" s="142">
        <v>373.22</v>
      </c>
      <c r="F5730" s="142">
        <v>30.09</v>
      </c>
      <c r="G5730" s="142">
        <v>20.07</v>
      </c>
      <c r="H5730" s="142">
        <v>4.67</v>
      </c>
      <c r="I5730" s="142">
        <v>54.83</v>
      </c>
      <c r="Q5730" s="30">
        <f t="shared" si="89"/>
        <v>54.83</v>
      </c>
    </row>
    <row r="5731" spans="1:17" x14ac:dyDescent="0.2">
      <c r="A5731" s="139" t="s">
        <v>11447</v>
      </c>
      <c r="B5731" s="140" t="s">
        <v>21025</v>
      </c>
      <c r="C5731" s="141">
        <v>23938</v>
      </c>
      <c r="D5731" s="141">
        <v>126</v>
      </c>
      <c r="E5731" s="142">
        <v>58044.56</v>
      </c>
      <c r="F5731" s="142">
        <v>2483.7399999999998</v>
      </c>
      <c r="G5731" s="142">
        <v>1264.3800000000001</v>
      </c>
      <c r="H5731" s="142">
        <v>726.74</v>
      </c>
      <c r="I5731" s="142">
        <v>4474.8599999999997</v>
      </c>
      <c r="Q5731" s="30">
        <f t="shared" si="89"/>
        <v>4474.8599999999997</v>
      </c>
    </row>
    <row r="5732" spans="1:17" x14ac:dyDescent="0.2">
      <c r="A5732" s="139" t="s">
        <v>11449</v>
      </c>
      <c r="B5732" s="140" t="s">
        <v>21026</v>
      </c>
      <c r="C5732" s="141">
        <v>47161</v>
      </c>
      <c r="D5732" s="141">
        <v>602</v>
      </c>
      <c r="E5732" s="142">
        <v>226850.38</v>
      </c>
      <c r="F5732" s="142">
        <v>4893.28</v>
      </c>
      <c r="G5732" s="142">
        <v>6040.9</v>
      </c>
      <c r="H5732" s="142">
        <v>2840.24</v>
      </c>
      <c r="I5732" s="142">
        <v>13774.42</v>
      </c>
      <c r="Q5732" s="30">
        <f t="shared" si="89"/>
        <v>13774.42</v>
      </c>
    </row>
    <row r="5733" spans="1:17" x14ac:dyDescent="0.2">
      <c r="A5733" s="139" t="s">
        <v>11451</v>
      </c>
      <c r="B5733" s="140" t="s">
        <v>21027</v>
      </c>
      <c r="C5733" s="141">
        <v>19264</v>
      </c>
      <c r="D5733" s="141">
        <v>189</v>
      </c>
      <c r="E5733" s="142">
        <v>104408.37</v>
      </c>
      <c r="F5733" s="142">
        <v>1998.78</v>
      </c>
      <c r="G5733" s="142">
        <v>1896.56</v>
      </c>
      <c r="H5733" s="142">
        <v>1307.22</v>
      </c>
      <c r="I5733" s="142">
        <v>5202.5600000000004</v>
      </c>
      <c r="Q5733" s="30">
        <f t="shared" si="89"/>
        <v>5202.5600000000004</v>
      </c>
    </row>
    <row r="5734" spans="1:17" x14ac:dyDescent="0.2">
      <c r="A5734" s="139" t="s">
        <v>11453</v>
      </c>
      <c r="B5734" s="140" t="s">
        <v>21028</v>
      </c>
      <c r="C5734" s="141">
        <v>2579</v>
      </c>
      <c r="D5734" s="141">
        <v>21</v>
      </c>
      <c r="E5734" s="142">
        <v>4535.51</v>
      </c>
      <c r="F5734" s="142">
        <v>267.58999999999997</v>
      </c>
      <c r="G5734" s="142">
        <v>210.73</v>
      </c>
      <c r="H5734" s="142">
        <v>56.78</v>
      </c>
      <c r="I5734" s="142">
        <v>535.1</v>
      </c>
      <c r="Q5734" s="30">
        <f t="shared" si="89"/>
        <v>535.1</v>
      </c>
    </row>
    <row r="5735" spans="1:17" x14ac:dyDescent="0.2">
      <c r="A5735" s="139" t="s">
        <v>11455</v>
      </c>
      <c r="B5735" s="140" t="s">
        <v>21029</v>
      </c>
      <c r="C5735" s="141">
        <v>2643</v>
      </c>
      <c r="D5735" s="141">
        <v>28</v>
      </c>
      <c r="E5735" s="142">
        <v>27326.080000000002</v>
      </c>
      <c r="F5735" s="142">
        <v>274.23</v>
      </c>
      <c r="G5735" s="142">
        <v>280.97000000000003</v>
      </c>
      <c r="H5735" s="142">
        <v>342.13</v>
      </c>
      <c r="I5735" s="142">
        <v>897.33</v>
      </c>
      <c r="Q5735" s="30">
        <f t="shared" si="89"/>
        <v>897.33</v>
      </c>
    </row>
    <row r="5736" spans="1:17" x14ac:dyDescent="0.2">
      <c r="A5736" s="139" t="s">
        <v>11457</v>
      </c>
      <c r="B5736" s="140" t="s">
        <v>21030</v>
      </c>
      <c r="C5736" s="141">
        <v>3559</v>
      </c>
      <c r="D5736" s="141">
        <v>34</v>
      </c>
      <c r="E5736" s="142">
        <v>12791.48</v>
      </c>
      <c r="F5736" s="142">
        <v>369.27</v>
      </c>
      <c r="G5736" s="142">
        <v>341.18</v>
      </c>
      <c r="H5736" s="142">
        <v>160.15</v>
      </c>
      <c r="I5736" s="142">
        <v>870.6</v>
      </c>
      <c r="Q5736" s="30">
        <f t="shared" si="89"/>
        <v>870.6</v>
      </c>
    </row>
    <row r="5737" spans="1:17" x14ac:dyDescent="0.2">
      <c r="A5737" s="139" t="s">
        <v>11459</v>
      </c>
      <c r="B5737" s="140" t="s">
        <v>21031</v>
      </c>
      <c r="C5737" s="141">
        <v>6976</v>
      </c>
      <c r="D5737" s="141">
        <v>56</v>
      </c>
      <c r="E5737" s="142">
        <v>19245.830000000002</v>
      </c>
      <c r="F5737" s="142">
        <v>723.81</v>
      </c>
      <c r="G5737" s="142">
        <v>561.94000000000005</v>
      </c>
      <c r="H5737" s="142">
        <v>240.97</v>
      </c>
      <c r="I5737" s="142">
        <v>1526.72</v>
      </c>
      <c r="Q5737" s="30">
        <f t="shared" si="89"/>
        <v>1526.72</v>
      </c>
    </row>
    <row r="5738" spans="1:17" x14ac:dyDescent="0.2">
      <c r="A5738" s="139" t="s">
        <v>11461</v>
      </c>
      <c r="B5738" s="140" t="s">
        <v>21032</v>
      </c>
      <c r="C5738" s="141">
        <v>27357</v>
      </c>
      <c r="D5738" s="141">
        <v>259</v>
      </c>
      <c r="E5738" s="142">
        <v>281168.81</v>
      </c>
      <c r="F5738" s="142">
        <v>2838.48</v>
      </c>
      <c r="G5738" s="142">
        <v>2598.9899999999998</v>
      </c>
      <c r="H5738" s="142">
        <v>3520.33</v>
      </c>
      <c r="I5738" s="142">
        <v>8957.7999999999993</v>
      </c>
      <c r="Q5738" s="30">
        <f t="shared" si="89"/>
        <v>8957.7999999999993</v>
      </c>
    </row>
    <row r="5739" spans="1:17" x14ac:dyDescent="0.2">
      <c r="A5739" s="139" t="s">
        <v>11463</v>
      </c>
      <c r="B5739" s="140" t="s">
        <v>21033</v>
      </c>
      <c r="C5739" s="141">
        <v>1552</v>
      </c>
      <c r="D5739" s="141">
        <v>7</v>
      </c>
      <c r="E5739" s="142">
        <v>3351.8</v>
      </c>
      <c r="F5739" s="142">
        <v>161.03</v>
      </c>
      <c r="G5739" s="142">
        <v>70.239999999999995</v>
      </c>
      <c r="H5739" s="142">
        <v>41.97</v>
      </c>
      <c r="I5739" s="142">
        <v>273.24</v>
      </c>
      <c r="Q5739" s="30">
        <f t="shared" si="89"/>
        <v>273.24</v>
      </c>
    </row>
    <row r="5740" spans="1:17" x14ac:dyDescent="0.2">
      <c r="A5740" s="139" t="s">
        <v>11465</v>
      </c>
      <c r="B5740" s="140" t="s">
        <v>21034</v>
      </c>
      <c r="C5740" s="141">
        <v>9444</v>
      </c>
      <c r="D5740" s="141">
        <v>53</v>
      </c>
      <c r="E5740" s="142">
        <v>15195.71</v>
      </c>
      <c r="F5740" s="142">
        <v>979.88</v>
      </c>
      <c r="G5740" s="142">
        <v>531.84</v>
      </c>
      <c r="H5740" s="142">
        <v>190.26</v>
      </c>
      <c r="I5740" s="142">
        <v>1701.98</v>
      </c>
      <c r="Q5740" s="30">
        <f t="shared" si="89"/>
        <v>1701.98</v>
      </c>
    </row>
    <row r="5741" spans="1:17" x14ac:dyDescent="0.2">
      <c r="A5741" s="139" t="s">
        <v>11467</v>
      </c>
      <c r="B5741" s="140" t="s">
        <v>21035</v>
      </c>
      <c r="C5741" s="141">
        <v>17442</v>
      </c>
      <c r="D5741" s="141">
        <v>174</v>
      </c>
      <c r="E5741" s="142">
        <v>97797.97</v>
      </c>
      <c r="F5741" s="142">
        <v>1809.73</v>
      </c>
      <c r="G5741" s="142">
        <v>1746.04</v>
      </c>
      <c r="H5741" s="142">
        <v>1224.46</v>
      </c>
      <c r="I5741" s="142">
        <v>4780.2299999999996</v>
      </c>
      <c r="Q5741" s="30">
        <f t="shared" si="89"/>
        <v>4780.2299999999996</v>
      </c>
    </row>
    <row r="5742" spans="1:17" x14ac:dyDescent="0.2">
      <c r="A5742" s="139" t="s">
        <v>11469</v>
      </c>
      <c r="B5742" s="140" t="s">
        <v>21036</v>
      </c>
      <c r="C5742" s="141">
        <v>38662</v>
      </c>
      <c r="D5742" s="141">
        <v>278</v>
      </c>
      <c r="E5742" s="142">
        <v>146846.59</v>
      </c>
      <c r="F5742" s="142">
        <v>4011.45</v>
      </c>
      <c r="G5742" s="142">
        <v>2789.65</v>
      </c>
      <c r="H5742" s="142">
        <v>1838.57</v>
      </c>
      <c r="I5742" s="142">
        <v>8639.67</v>
      </c>
      <c r="Q5742" s="30">
        <f t="shared" si="89"/>
        <v>8639.67</v>
      </c>
    </row>
    <row r="5743" spans="1:17" x14ac:dyDescent="0.2">
      <c r="A5743" s="139" t="s">
        <v>11471</v>
      </c>
      <c r="B5743" s="140" t="s">
        <v>21037</v>
      </c>
      <c r="C5743" s="141">
        <v>9083</v>
      </c>
      <c r="D5743" s="141">
        <v>60</v>
      </c>
      <c r="E5743" s="142">
        <v>19565.400000000001</v>
      </c>
      <c r="F5743" s="142">
        <v>942.42</v>
      </c>
      <c r="G5743" s="142">
        <v>602.08000000000004</v>
      </c>
      <c r="H5743" s="142">
        <v>244.97</v>
      </c>
      <c r="I5743" s="142">
        <v>1789.47</v>
      </c>
      <c r="Q5743" s="30">
        <f t="shared" si="89"/>
        <v>1789.47</v>
      </c>
    </row>
    <row r="5744" spans="1:17" x14ac:dyDescent="0.2">
      <c r="A5744" s="139" t="s">
        <v>11473</v>
      </c>
      <c r="B5744" s="140" t="s">
        <v>21038</v>
      </c>
      <c r="C5744" s="141">
        <v>6832</v>
      </c>
      <c r="D5744" s="141">
        <v>56</v>
      </c>
      <c r="E5744" s="142">
        <v>14508</v>
      </c>
      <c r="F5744" s="142">
        <v>708.86</v>
      </c>
      <c r="G5744" s="142">
        <v>561.94000000000005</v>
      </c>
      <c r="H5744" s="142">
        <v>181.65</v>
      </c>
      <c r="I5744" s="142">
        <v>1452.45</v>
      </c>
      <c r="Q5744" s="30">
        <f t="shared" si="89"/>
        <v>1452.45</v>
      </c>
    </row>
    <row r="5745" spans="1:17" x14ac:dyDescent="0.2">
      <c r="A5745" s="139" t="s">
        <v>11475</v>
      </c>
      <c r="B5745" s="140" t="s">
        <v>21039</v>
      </c>
      <c r="C5745" s="141">
        <v>5110</v>
      </c>
      <c r="D5745" s="141">
        <v>48</v>
      </c>
      <c r="E5745" s="142">
        <v>25861.43</v>
      </c>
      <c r="F5745" s="142">
        <v>530.20000000000005</v>
      </c>
      <c r="G5745" s="142">
        <v>481.66</v>
      </c>
      <c r="H5745" s="142">
        <v>323.79000000000002</v>
      </c>
      <c r="I5745" s="142">
        <v>1335.65</v>
      </c>
      <c r="Q5745" s="30">
        <f t="shared" si="89"/>
        <v>1335.65</v>
      </c>
    </row>
    <row r="5746" spans="1:17" x14ac:dyDescent="0.2">
      <c r="A5746" s="139" t="s">
        <v>11477</v>
      </c>
      <c r="B5746" s="140" t="s">
        <v>21040</v>
      </c>
      <c r="C5746" s="141">
        <v>2039</v>
      </c>
      <c r="D5746" s="141">
        <v>19</v>
      </c>
      <c r="E5746" s="142">
        <v>6126.93</v>
      </c>
      <c r="F5746" s="142">
        <v>211.56</v>
      </c>
      <c r="G5746" s="142">
        <v>190.66</v>
      </c>
      <c r="H5746" s="142">
        <v>76.709999999999994</v>
      </c>
      <c r="I5746" s="142">
        <v>478.93</v>
      </c>
      <c r="Q5746" s="30">
        <f t="shared" si="89"/>
        <v>478.93</v>
      </c>
    </row>
    <row r="5747" spans="1:17" x14ac:dyDescent="0.2">
      <c r="A5747" s="139" t="s">
        <v>11479</v>
      </c>
      <c r="B5747" s="140" t="s">
        <v>21041</v>
      </c>
      <c r="C5747" s="141">
        <v>3685</v>
      </c>
      <c r="D5747" s="141">
        <v>37</v>
      </c>
      <c r="E5747" s="142">
        <v>8584.6299999999992</v>
      </c>
      <c r="F5747" s="142">
        <v>382.34</v>
      </c>
      <c r="G5747" s="142">
        <v>371.29</v>
      </c>
      <c r="H5747" s="142">
        <v>107.48</v>
      </c>
      <c r="I5747" s="142">
        <v>861.11</v>
      </c>
      <c r="Q5747" s="30">
        <f t="shared" si="89"/>
        <v>861.11</v>
      </c>
    </row>
    <row r="5748" spans="1:17" x14ac:dyDescent="0.2">
      <c r="A5748" s="139" t="s">
        <v>11481</v>
      </c>
      <c r="B5748" s="140" t="s">
        <v>21042</v>
      </c>
      <c r="C5748" s="141">
        <v>13964</v>
      </c>
      <c r="D5748" s="141">
        <v>143</v>
      </c>
      <c r="E5748" s="142">
        <v>66566.02</v>
      </c>
      <c r="F5748" s="142">
        <v>1448.86</v>
      </c>
      <c r="G5748" s="142">
        <v>1434.96</v>
      </c>
      <c r="H5748" s="142">
        <v>833.43</v>
      </c>
      <c r="I5748" s="142">
        <v>3717.25</v>
      </c>
      <c r="Q5748" s="30">
        <f t="shared" si="89"/>
        <v>3717.25</v>
      </c>
    </row>
    <row r="5749" spans="1:17" x14ac:dyDescent="0.2">
      <c r="A5749" s="139" t="s">
        <v>11483</v>
      </c>
      <c r="B5749" s="140" t="s">
        <v>21043</v>
      </c>
      <c r="C5749" s="141">
        <v>2563</v>
      </c>
      <c r="D5749" s="141">
        <v>11</v>
      </c>
      <c r="E5749" s="142">
        <v>8630.76</v>
      </c>
      <c r="F5749" s="142">
        <v>265.93</v>
      </c>
      <c r="G5749" s="142">
        <v>110.38</v>
      </c>
      <c r="H5749" s="142">
        <v>108.06</v>
      </c>
      <c r="I5749" s="142">
        <v>484.37</v>
      </c>
      <c r="Q5749" s="30">
        <f t="shared" si="89"/>
        <v>484.37</v>
      </c>
    </row>
    <row r="5750" spans="1:17" x14ac:dyDescent="0.2">
      <c r="A5750" s="139" t="s">
        <v>11485</v>
      </c>
      <c r="B5750" s="140" t="s">
        <v>21044</v>
      </c>
      <c r="C5750" s="141">
        <v>10903</v>
      </c>
      <c r="D5750" s="141">
        <v>92</v>
      </c>
      <c r="E5750" s="142">
        <v>33291.89</v>
      </c>
      <c r="F5750" s="142">
        <v>1131.26</v>
      </c>
      <c r="G5750" s="142">
        <v>923.19</v>
      </c>
      <c r="H5750" s="142">
        <v>416.82</v>
      </c>
      <c r="I5750" s="142">
        <v>2471.27</v>
      </c>
      <c r="Q5750" s="30">
        <f t="shared" si="89"/>
        <v>2471.27</v>
      </c>
    </row>
    <row r="5751" spans="1:17" x14ac:dyDescent="0.2">
      <c r="A5751" s="139" t="s">
        <v>11487</v>
      </c>
      <c r="B5751" s="140" t="s">
        <v>21045</v>
      </c>
      <c r="C5751" s="141">
        <v>2990</v>
      </c>
      <c r="D5751" s="141">
        <v>18</v>
      </c>
      <c r="E5751" s="142">
        <v>5711.94</v>
      </c>
      <c r="F5751" s="142">
        <v>310.23</v>
      </c>
      <c r="G5751" s="142">
        <v>180.62</v>
      </c>
      <c r="H5751" s="142">
        <v>71.510000000000005</v>
      </c>
      <c r="I5751" s="142">
        <v>562.36</v>
      </c>
      <c r="Q5751" s="30">
        <f t="shared" si="89"/>
        <v>562.36</v>
      </c>
    </row>
    <row r="5752" spans="1:17" x14ac:dyDescent="0.2">
      <c r="A5752" s="139" t="s">
        <v>11489</v>
      </c>
      <c r="B5752" s="140" t="s">
        <v>21046</v>
      </c>
      <c r="C5752" s="141">
        <v>11855</v>
      </c>
      <c r="D5752" s="141">
        <v>53</v>
      </c>
      <c r="E5752" s="142">
        <v>14028.65</v>
      </c>
      <c r="F5752" s="142">
        <v>1230.04</v>
      </c>
      <c r="G5752" s="142">
        <v>531.84</v>
      </c>
      <c r="H5752" s="142">
        <v>175.64</v>
      </c>
      <c r="I5752" s="142">
        <v>1937.52</v>
      </c>
      <c r="Q5752" s="30">
        <f t="shared" si="89"/>
        <v>1937.52</v>
      </c>
    </row>
    <row r="5753" spans="1:17" x14ac:dyDescent="0.2">
      <c r="A5753" s="139" t="s">
        <v>11491</v>
      </c>
      <c r="B5753" s="140" t="s">
        <v>21047</v>
      </c>
      <c r="C5753" s="141">
        <v>1510</v>
      </c>
      <c r="D5753" s="141">
        <v>13</v>
      </c>
      <c r="E5753" s="142">
        <v>3189.89</v>
      </c>
      <c r="F5753" s="142">
        <v>156.66999999999999</v>
      </c>
      <c r="G5753" s="142">
        <v>130.44999999999999</v>
      </c>
      <c r="H5753" s="142">
        <v>39.94</v>
      </c>
      <c r="I5753" s="142">
        <v>327.06</v>
      </c>
      <c r="Q5753" s="30">
        <f t="shared" si="89"/>
        <v>327.06</v>
      </c>
    </row>
    <row r="5754" spans="1:17" x14ac:dyDescent="0.2">
      <c r="A5754" s="139" t="s">
        <v>11493</v>
      </c>
      <c r="B5754" s="140" t="s">
        <v>21048</v>
      </c>
      <c r="C5754" s="141">
        <v>39509</v>
      </c>
      <c r="D5754" s="141">
        <v>507</v>
      </c>
      <c r="E5754" s="142">
        <v>502218.05</v>
      </c>
      <c r="F5754" s="142">
        <v>4099.34</v>
      </c>
      <c r="G5754" s="142">
        <v>5087.6000000000004</v>
      </c>
      <c r="H5754" s="142">
        <v>6287.94</v>
      </c>
      <c r="I5754" s="142">
        <v>15474.88</v>
      </c>
      <c r="Q5754" s="30">
        <f t="shared" si="89"/>
        <v>15474.88</v>
      </c>
    </row>
    <row r="5755" spans="1:17" x14ac:dyDescent="0.2">
      <c r="A5755" s="139" t="s">
        <v>11495</v>
      </c>
      <c r="B5755" s="140" t="s">
        <v>21049</v>
      </c>
      <c r="C5755" s="141">
        <v>4230</v>
      </c>
      <c r="D5755" s="141">
        <v>106</v>
      </c>
      <c r="E5755" s="142">
        <v>56424.22</v>
      </c>
      <c r="F5755" s="142">
        <v>438.89</v>
      </c>
      <c r="G5755" s="142">
        <v>1063.68</v>
      </c>
      <c r="H5755" s="142">
        <v>706.45</v>
      </c>
      <c r="I5755" s="142">
        <v>2209.02</v>
      </c>
      <c r="Q5755" s="30">
        <f t="shared" si="89"/>
        <v>2209.02</v>
      </c>
    </row>
    <row r="5756" spans="1:17" x14ac:dyDescent="0.2">
      <c r="A5756" s="139" t="s">
        <v>11497</v>
      </c>
      <c r="B5756" s="140" t="s">
        <v>21050</v>
      </c>
      <c r="C5756" s="141">
        <v>1474</v>
      </c>
      <c r="D5756" s="141">
        <v>26</v>
      </c>
      <c r="E5756" s="142">
        <v>10164.64</v>
      </c>
      <c r="F5756" s="142">
        <v>152.94</v>
      </c>
      <c r="G5756" s="142">
        <v>260.89999999999998</v>
      </c>
      <c r="H5756" s="142">
        <v>127.26</v>
      </c>
      <c r="I5756" s="142">
        <v>541.1</v>
      </c>
      <c r="Q5756" s="30">
        <f t="shared" si="89"/>
        <v>541.1</v>
      </c>
    </row>
    <row r="5757" spans="1:17" x14ac:dyDescent="0.2">
      <c r="A5757" s="139" t="s">
        <v>11499</v>
      </c>
      <c r="B5757" s="140" t="s">
        <v>21051</v>
      </c>
      <c r="C5757" s="141">
        <v>3352</v>
      </c>
      <c r="D5757" s="141">
        <v>33</v>
      </c>
      <c r="E5757" s="142">
        <v>15937.52</v>
      </c>
      <c r="F5757" s="142">
        <v>347.79</v>
      </c>
      <c r="G5757" s="142">
        <v>331.14</v>
      </c>
      <c r="H5757" s="142">
        <v>199.54</v>
      </c>
      <c r="I5757" s="142">
        <v>878.47</v>
      </c>
      <c r="Q5757" s="30">
        <f t="shared" si="89"/>
        <v>878.47</v>
      </c>
    </row>
    <row r="5758" spans="1:17" x14ac:dyDescent="0.2">
      <c r="A5758" s="139" t="s">
        <v>11501</v>
      </c>
      <c r="B5758" s="140" t="s">
        <v>21052</v>
      </c>
      <c r="C5758" s="141">
        <v>5616</v>
      </c>
      <c r="D5758" s="141">
        <v>148</v>
      </c>
      <c r="E5758" s="142">
        <v>52673.4</v>
      </c>
      <c r="F5758" s="142">
        <v>582.70000000000005</v>
      </c>
      <c r="G5758" s="142">
        <v>1485.14</v>
      </c>
      <c r="H5758" s="142">
        <v>659.49</v>
      </c>
      <c r="I5758" s="142">
        <v>2727.33</v>
      </c>
      <c r="Q5758" s="30">
        <f t="shared" si="89"/>
        <v>2727.33</v>
      </c>
    </row>
    <row r="5759" spans="1:17" x14ac:dyDescent="0.2">
      <c r="A5759" s="139" t="s">
        <v>11503</v>
      </c>
      <c r="B5759" s="140" t="s">
        <v>21053</v>
      </c>
      <c r="C5759" s="141">
        <v>22138</v>
      </c>
      <c r="D5759" s="141">
        <v>274</v>
      </c>
      <c r="E5759" s="142">
        <v>269798.15000000002</v>
      </c>
      <c r="F5759" s="142">
        <v>2296.9699999999998</v>
      </c>
      <c r="G5759" s="142">
        <v>2749.51</v>
      </c>
      <c r="H5759" s="142">
        <v>3377.96</v>
      </c>
      <c r="I5759" s="142">
        <v>8424.44</v>
      </c>
      <c r="Q5759" s="30">
        <f t="shared" si="89"/>
        <v>8424.44</v>
      </c>
    </row>
    <row r="5760" spans="1:17" x14ac:dyDescent="0.2">
      <c r="A5760" s="139" t="s">
        <v>11505</v>
      </c>
      <c r="B5760" s="140" t="s">
        <v>21054</v>
      </c>
      <c r="C5760" s="141">
        <v>14120</v>
      </c>
      <c r="D5760" s="141">
        <v>116</v>
      </c>
      <c r="E5760" s="142">
        <v>166543.22</v>
      </c>
      <c r="F5760" s="142">
        <v>1465.05</v>
      </c>
      <c r="G5760" s="142">
        <v>1164.02</v>
      </c>
      <c r="H5760" s="142">
        <v>2085.1799999999998</v>
      </c>
      <c r="I5760" s="142">
        <v>4714.25</v>
      </c>
      <c r="Q5760" s="30">
        <f t="shared" si="89"/>
        <v>4714.25</v>
      </c>
    </row>
    <row r="5761" spans="1:17" x14ac:dyDescent="0.2">
      <c r="A5761" s="139" t="s">
        <v>11507</v>
      </c>
      <c r="B5761" s="140" t="s">
        <v>21055</v>
      </c>
      <c r="C5761" s="141">
        <v>602</v>
      </c>
      <c r="D5761" s="141">
        <v>7</v>
      </c>
      <c r="E5761" s="142">
        <v>1348.77</v>
      </c>
      <c r="F5761" s="142">
        <v>62.46</v>
      </c>
      <c r="G5761" s="142">
        <v>70.239999999999995</v>
      </c>
      <c r="H5761" s="142">
        <v>16.89</v>
      </c>
      <c r="I5761" s="142">
        <v>149.59</v>
      </c>
      <c r="Q5761" s="30">
        <f t="shared" si="89"/>
        <v>149.59</v>
      </c>
    </row>
    <row r="5762" spans="1:17" x14ac:dyDescent="0.2">
      <c r="A5762" s="139" t="s">
        <v>11509</v>
      </c>
      <c r="B5762" s="140" t="s">
        <v>21056</v>
      </c>
      <c r="C5762" s="141">
        <v>8507</v>
      </c>
      <c r="D5762" s="141">
        <v>40</v>
      </c>
      <c r="E5762" s="142">
        <v>13001.03</v>
      </c>
      <c r="F5762" s="142">
        <v>882.66</v>
      </c>
      <c r="G5762" s="142">
        <v>401.39</v>
      </c>
      <c r="H5762" s="142">
        <v>162.78</v>
      </c>
      <c r="I5762" s="142">
        <v>1446.83</v>
      </c>
      <c r="Q5762" s="30">
        <f t="shared" si="89"/>
        <v>1446.83</v>
      </c>
    </row>
    <row r="5763" spans="1:17" x14ac:dyDescent="0.2">
      <c r="A5763" s="139" t="s">
        <v>11511</v>
      </c>
      <c r="B5763" s="140" t="s">
        <v>21057</v>
      </c>
      <c r="C5763" s="141">
        <v>4233</v>
      </c>
      <c r="D5763" s="141">
        <v>41</v>
      </c>
      <c r="E5763" s="142">
        <v>27717.1</v>
      </c>
      <c r="F5763" s="142">
        <v>439.2</v>
      </c>
      <c r="G5763" s="142">
        <v>411.42</v>
      </c>
      <c r="H5763" s="142">
        <v>347.02</v>
      </c>
      <c r="I5763" s="142">
        <v>1197.6400000000001</v>
      </c>
      <c r="Q5763" s="30">
        <f t="shared" si="89"/>
        <v>1197.6400000000001</v>
      </c>
    </row>
    <row r="5764" spans="1:17" x14ac:dyDescent="0.2">
      <c r="A5764" s="139" t="s">
        <v>11513</v>
      </c>
      <c r="B5764" s="140" t="s">
        <v>21058</v>
      </c>
      <c r="C5764" s="141">
        <v>681998</v>
      </c>
      <c r="D5764" s="141">
        <v>8133</v>
      </c>
      <c r="E5764" s="142">
        <v>6959182.3600000003</v>
      </c>
      <c r="F5764" s="142">
        <v>70762.02</v>
      </c>
      <c r="G5764" s="142">
        <v>81612.3</v>
      </c>
      <c r="H5764" s="142">
        <v>87131.24</v>
      </c>
      <c r="I5764" s="142">
        <v>239505.56</v>
      </c>
      <c r="Q5764" s="30">
        <f t="shared" si="89"/>
        <v>239505.56</v>
      </c>
    </row>
    <row r="5765" spans="1:17" x14ac:dyDescent="0.2">
      <c r="A5765" s="139" t="s">
        <v>11515</v>
      </c>
      <c r="B5765" s="140" t="s">
        <v>21059</v>
      </c>
      <c r="C5765" s="141">
        <v>9484</v>
      </c>
      <c r="D5765" s="141">
        <v>54</v>
      </c>
      <c r="E5765" s="142">
        <v>27555.61</v>
      </c>
      <c r="F5765" s="142">
        <v>984.03</v>
      </c>
      <c r="G5765" s="142">
        <v>541.87</v>
      </c>
      <c r="H5765" s="142">
        <v>345.01</v>
      </c>
      <c r="I5765" s="142">
        <v>1870.91</v>
      </c>
      <c r="Q5765" s="30">
        <f t="shared" si="89"/>
        <v>1870.91</v>
      </c>
    </row>
    <row r="5766" spans="1:17" x14ac:dyDescent="0.2">
      <c r="A5766" s="139" t="s">
        <v>11517</v>
      </c>
      <c r="B5766" s="140" t="s">
        <v>21060</v>
      </c>
      <c r="C5766" s="141">
        <v>25341</v>
      </c>
      <c r="D5766" s="141">
        <v>217</v>
      </c>
      <c r="E5766" s="142">
        <v>187285.11</v>
      </c>
      <c r="F5766" s="142">
        <v>2629.3</v>
      </c>
      <c r="G5766" s="142">
        <v>2177.54</v>
      </c>
      <c r="H5766" s="142">
        <v>2344.87</v>
      </c>
      <c r="I5766" s="142">
        <v>7151.71</v>
      </c>
      <c r="Q5766" s="30">
        <f t="shared" si="89"/>
        <v>7151.71</v>
      </c>
    </row>
    <row r="5767" spans="1:17" x14ac:dyDescent="0.2">
      <c r="A5767" s="139" t="s">
        <v>11519</v>
      </c>
      <c r="B5767" s="140" t="s">
        <v>21061</v>
      </c>
      <c r="C5767" s="141">
        <v>9253</v>
      </c>
      <c r="D5767" s="141">
        <v>40</v>
      </c>
      <c r="E5767" s="142">
        <v>10241.18</v>
      </c>
      <c r="F5767" s="142">
        <v>960.06</v>
      </c>
      <c r="G5767" s="142">
        <v>401.39</v>
      </c>
      <c r="H5767" s="142">
        <v>128.22</v>
      </c>
      <c r="I5767" s="142">
        <v>1489.67</v>
      </c>
      <c r="Q5767" s="30">
        <f t="shared" si="89"/>
        <v>1489.67</v>
      </c>
    </row>
    <row r="5768" spans="1:17" x14ac:dyDescent="0.2">
      <c r="A5768" s="139" t="s">
        <v>11521</v>
      </c>
      <c r="B5768" s="140" t="s">
        <v>21062</v>
      </c>
      <c r="C5768" s="141">
        <v>51402</v>
      </c>
      <c r="D5768" s="141">
        <v>426</v>
      </c>
      <c r="E5768" s="142">
        <v>309280.93</v>
      </c>
      <c r="F5768" s="142">
        <v>5333.31</v>
      </c>
      <c r="G5768" s="142">
        <v>4274.78</v>
      </c>
      <c r="H5768" s="142">
        <v>3872.3</v>
      </c>
      <c r="I5768" s="142">
        <v>13480.39</v>
      </c>
      <c r="Q5768" s="30">
        <f t="shared" si="89"/>
        <v>13480.39</v>
      </c>
    </row>
    <row r="5769" spans="1:17" x14ac:dyDescent="0.2">
      <c r="A5769" s="139" t="s">
        <v>11523</v>
      </c>
      <c r="B5769" s="140" t="s">
        <v>21063</v>
      </c>
      <c r="C5769" s="141">
        <v>7988</v>
      </c>
      <c r="D5769" s="141">
        <v>90</v>
      </c>
      <c r="E5769" s="142">
        <v>47860.97</v>
      </c>
      <c r="F5769" s="142">
        <v>828.81</v>
      </c>
      <c r="G5769" s="142">
        <v>903.12</v>
      </c>
      <c r="H5769" s="142">
        <v>599.23</v>
      </c>
      <c r="I5769" s="142">
        <v>2331.16</v>
      </c>
      <c r="Q5769" s="30">
        <f t="shared" si="89"/>
        <v>2331.16</v>
      </c>
    </row>
    <row r="5770" spans="1:17" x14ac:dyDescent="0.2">
      <c r="A5770" s="139" t="s">
        <v>11525</v>
      </c>
      <c r="B5770" s="140" t="s">
        <v>21064</v>
      </c>
      <c r="C5770" s="141">
        <v>4580</v>
      </c>
      <c r="D5770" s="141">
        <v>32</v>
      </c>
      <c r="E5770" s="142">
        <v>6934.03</v>
      </c>
      <c r="F5770" s="142">
        <v>475.21</v>
      </c>
      <c r="G5770" s="142">
        <v>321.11</v>
      </c>
      <c r="H5770" s="142">
        <v>86.82</v>
      </c>
      <c r="I5770" s="142">
        <v>883.14</v>
      </c>
      <c r="Q5770" s="30">
        <f t="shared" si="89"/>
        <v>883.14</v>
      </c>
    </row>
    <row r="5771" spans="1:17" x14ac:dyDescent="0.2">
      <c r="A5771" s="139" t="s">
        <v>11527</v>
      </c>
      <c r="B5771" s="140" t="s">
        <v>21065</v>
      </c>
      <c r="C5771" s="141">
        <v>6715</v>
      </c>
      <c r="D5771" s="141">
        <v>35</v>
      </c>
      <c r="E5771" s="142">
        <v>8011.26</v>
      </c>
      <c r="F5771" s="142">
        <v>696.73</v>
      </c>
      <c r="G5771" s="142">
        <v>351.22</v>
      </c>
      <c r="H5771" s="142">
        <v>100.3</v>
      </c>
      <c r="I5771" s="142">
        <v>1148.25</v>
      </c>
      <c r="Q5771" s="30">
        <f t="shared" si="89"/>
        <v>1148.25</v>
      </c>
    </row>
    <row r="5772" spans="1:17" x14ac:dyDescent="0.2">
      <c r="A5772" s="139" t="s">
        <v>11529</v>
      </c>
      <c r="B5772" s="140" t="s">
        <v>21066</v>
      </c>
      <c r="C5772" s="141">
        <v>4934</v>
      </c>
      <c r="D5772" s="141">
        <v>32</v>
      </c>
      <c r="E5772" s="142">
        <v>11684.36</v>
      </c>
      <c r="F5772" s="142">
        <v>511.94</v>
      </c>
      <c r="G5772" s="142">
        <v>321.11</v>
      </c>
      <c r="H5772" s="142">
        <v>146.30000000000001</v>
      </c>
      <c r="I5772" s="142">
        <v>979.35</v>
      </c>
      <c r="Q5772" s="30">
        <f t="shared" si="89"/>
        <v>979.35</v>
      </c>
    </row>
    <row r="5773" spans="1:17" x14ac:dyDescent="0.2">
      <c r="A5773" s="139" t="s">
        <v>11531</v>
      </c>
      <c r="B5773" s="140" t="s">
        <v>21067</v>
      </c>
      <c r="C5773" s="141">
        <v>1037</v>
      </c>
      <c r="D5773" s="141">
        <v>12</v>
      </c>
      <c r="E5773" s="142">
        <v>2925.15</v>
      </c>
      <c r="F5773" s="142">
        <v>107.59</v>
      </c>
      <c r="G5773" s="142">
        <v>120.42</v>
      </c>
      <c r="H5773" s="142">
        <v>36.619999999999997</v>
      </c>
      <c r="I5773" s="142">
        <v>264.63</v>
      </c>
      <c r="Q5773" s="30">
        <f t="shared" si="89"/>
        <v>264.63</v>
      </c>
    </row>
    <row r="5774" spans="1:17" x14ac:dyDescent="0.2">
      <c r="A5774" s="139" t="s">
        <v>11533</v>
      </c>
      <c r="B5774" s="140" t="s">
        <v>21068</v>
      </c>
      <c r="C5774" s="141">
        <v>7711</v>
      </c>
      <c r="D5774" s="141">
        <v>32</v>
      </c>
      <c r="E5774" s="142">
        <v>8351.41</v>
      </c>
      <c r="F5774" s="142">
        <v>800.07</v>
      </c>
      <c r="G5774" s="142">
        <v>321.11</v>
      </c>
      <c r="H5774" s="142">
        <v>104.56</v>
      </c>
      <c r="I5774" s="142">
        <v>1225.74</v>
      </c>
      <c r="Q5774" s="30">
        <f t="shared" si="89"/>
        <v>1225.74</v>
      </c>
    </row>
    <row r="5775" spans="1:17" x14ac:dyDescent="0.2">
      <c r="A5775" s="139" t="s">
        <v>11535</v>
      </c>
      <c r="B5775" s="140" t="s">
        <v>21069</v>
      </c>
      <c r="C5775" s="141">
        <v>19161</v>
      </c>
      <c r="D5775" s="141">
        <v>151</v>
      </c>
      <c r="E5775" s="142">
        <v>72050.87</v>
      </c>
      <c r="F5775" s="142">
        <v>1988.09</v>
      </c>
      <c r="G5775" s="142">
        <v>1515.24</v>
      </c>
      <c r="H5775" s="142">
        <v>902.1</v>
      </c>
      <c r="I5775" s="142">
        <v>4405.43</v>
      </c>
      <c r="Q5775" s="30">
        <f t="shared" ref="Q5775:Q5838" si="90">I5775+P5775</f>
        <v>4405.43</v>
      </c>
    </row>
    <row r="5776" spans="1:17" x14ac:dyDescent="0.2">
      <c r="A5776" s="139" t="s">
        <v>11537</v>
      </c>
      <c r="B5776" s="140" t="s">
        <v>21070</v>
      </c>
      <c r="C5776" s="141">
        <v>3379</v>
      </c>
      <c r="D5776" s="141">
        <v>31</v>
      </c>
      <c r="E5776" s="142">
        <v>12486.7</v>
      </c>
      <c r="F5776" s="142">
        <v>350.59</v>
      </c>
      <c r="G5776" s="142">
        <v>311.08</v>
      </c>
      <c r="H5776" s="142">
        <v>156.34</v>
      </c>
      <c r="I5776" s="142">
        <v>818.01</v>
      </c>
      <c r="Q5776" s="30">
        <f t="shared" si="90"/>
        <v>818.01</v>
      </c>
    </row>
    <row r="5777" spans="1:17" x14ac:dyDescent="0.2">
      <c r="A5777" s="139" t="s">
        <v>11539</v>
      </c>
      <c r="B5777" s="140" t="s">
        <v>21071</v>
      </c>
      <c r="C5777" s="141">
        <v>5767</v>
      </c>
      <c r="D5777" s="141">
        <v>66</v>
      </c>
      <c r="E5777" s="142">
        <v>16174.25</v>
      </c>
      <c r="F5777" s="142">
        <v>598.37</v>
      </c>
      <c r="G5777" s="142">
        <v>662.29</v>
      </c>
      <c r="H5777" s="142">
        <v>202.5</v>
      </c>
      <c r="I5777" s="142">
        <v>1463.16</v>
      </c>
      <c r="Q5777" s="30">
        <f t="shared" si="90"/>
        <v>1463.16</v>
      </c>
    </row>
    <row r="5778" spans="1:17" x14ac:dyDescent="0.2">
      <c r="A5778" s="139" t="s">
        <v>11541</v>
      </c>
      <c r="B5778" s="140" t="s">
        <v>21072</v>
      </c>
      <c r="C5778" s="141">
        <v>8623</v>
      </c>
      <c r="D5778" s="141">
        <v>73</v>
      </c>
      <c r="E5778" s="142">
        <v>40895.14</v>
      </c>
      <c r="F5778" s="142">
        <v>894.7</v>
      </c>
      <c r="G5778" s="142">
        <v>732.54</v>
      </c>
      <c r="H5778" s="142">
        <v>512.02</v>
      </c>
      <c r="I5778" s="142">
        <v>2139.2600000000002</v>
      </c>
      <c r="Q5778" s="30">
        <f t="shared" si="90"/>
        <v>2139.2600000000002</v>
      </c>
    </row>
    <row r="5779" spans="1:17" x14ac:dyDescent="0.2">
      <c r="A5779" s="139" t="s">
        <v>11543</v>
      </c>
      <c r="B5779" s="140" t="s">
        <v>21073</v>
      </c>
      <c r="C5779" s="141">
        <v>2343</v>
      </c>
      <c r="D5779" s="141">
        <v>3</v>
      </c>
      <c r="E5779" s="142">
        <v>410.54</v>
      </c>
      <c r="F5779" s="142">
        <v>243.1</v>
      </c>
      <c r="G5779" s="142">
        <v>30.1</v>
      </c>
      <c r="H5779" s="142">
        <v>5.14</v>
      </c>
      <c r="I5779" s="142">
        <v>278.33999999999997</v>
      </c>
      <c r="Q5779" s="30">
        <f t="shared" si="90"/>
        <v>278.33999999999997</v>
      </c>
    </row>
    <row r="5780" spans="1:17" x14ac:dyDescent="0.2">
      <c r="A5780" s="139" t="s">
        <v>11545</v>
      </c>
      <c r="B5780" s="140" t="s">
        <v>21074</v>
      </c>
      <c r="C5780" s="141">
        <v>273</v>
      </c>
      <c r="D5780" s="141">
        <v>11</v>
      </c>
      <c r="E5780" s="142">
        <v>3937.29</v>
      </c>
      <c r="F5780" s="142">
        <v>77.19</v>
      </c>
      <c r="G5780" s="142">
        <v>155.74</v>
      </c>
      <c r="H5780" s="142">
        <v>57.4</v>
      </c>
      <c r="I5780" s="142">
        <v>290.33</v>
      </c>
      <c r="Q5780" s="30">
        <f t="shared" si="90"/>
        <v>290.33</v>
      </c>
    </row>
    <row r="5781" spans="1:17" x14ac:dyDescent="0.2">
      <c r="A5781" s="139" t="s">
        <v>11547</v>
      </c>
      <c r="B5781" s="140" t="s">
        <v>21075</v>
      </c>
      <c r="C5781" s="141">
        <v>60</v>
      </c>
      <c r="D5781" s="141">
        <v>4</v>
      </c>
      <c r="E5781" s="142">
        <v>40256.78</v>
      </c>
      <c r="F5781" s="142">
        <v>16.97</v>
      </c>
      <c r="G5781" s="142">
        <v>56.63</v>
      </c>
      <c r="H5781" s="142">
        <v>586.85</v>
      </c>
      <c r="I5781" s="142">
        <v>660.45</v>
      </c>
      <c r="Q5781" s="30">
        <f t="shared" si="90"/>
        <v>660.45</v>
      </c>
    </row>
    <row r="5782" spans="1:17" x14ac:dyDescent="0.2">
      <c r="A5782" s="139" t="s">
        <v>11549</v>
      </c>
      <c r="B5782" s="140" t="s">
        <v>21076</v>
      </c>
      <c r="C5782" s="141">
        <v>2983</v>
      </c>
      <c r="D5782" s="141">
        <v>79</v>
      </c>
      <c r="E5782" s="142">
        <v>47529.59</v>
      </c>
      <c r="F5782" s="142">
        <v>843.45</v>
      </c>
      <c r="G5782" s="142">
        <v>1118.47</v>
      </c>
      <c r="H5782" s="142">
        <v>692.87</v>
      </c>
      <c r="I5782" s="142">
        <v>2654.79</v>
      </c>
      <c r="Q5782" s="30">
        <f t="shared" si="90"/>
        <v>2654.79</v>
      </c>
    </row>
    <row r="5783" spans="1:17" x14ac:dyDescent="0.2">
      <c r="A5783" s="139" t="s">
        <v>11551</v>
      </c>
      <c r="B5783" s="140" t="s">
        <v>21077</v>
      </c>
      <c r="C5783" s="141">
        <v>199</v>
      </c>
      <c r="D5783" s="141">
        <v>5</v>
      </c>
      <c r="E5783" s="142">
        <v>4277.79</v>
      </c>
      <c r="F5783" s="142">
        <v>56.26</v>
      </c>
      <c r="G5783" s="142">
        <v>70.790000000000006</v>
      </c>
      <c r="H5783" s="142">
        <v>62.36</v>
      </c>
      <c r="I5783" s="142">
        <v>189.41</v>
      </c>
      <c r="Q5783" s="30">
        <f t="shared" si="90"/>
        <v>189.41</v>
      </c>
    </row>
    <row r="5784" spans="1:17" x14ac:dyDescent="0.2">
      <c r="A5784" s="139" t="s">
        <v>11553</v>
      </c>
      <c r="B5784" s="140" t="s">
        <v>21078</v>
      </c>
      <c r="C5784" s="141">
        <v>119</v>
      </c>
      <c r="D5784" s="141">
        <v>6</v>
      </c>
      <c r="E5784" s="142">
        <v>2359.09</v>
      </c>
      <c r="F5784" s="142">
        <v>33.65</v>
      </c>
      <c r="G5784" s="142">
        <v>84.94</v>
      </c>
      <c r="H5784" s="142">
        <v>34.39</v>
      </c>
      <c r="I5784" s="142">
        <v>152.97999999999999</v>
      </c>
      <c r="Q5784" s="30">
        <f t="shared" si="90"/>
        <v>152.97999999999999</v>
      </c>
    </row>
    <row r="5785" spans="1:17" x14ac:dyDescent="0.2">
      <c r="A5785" s="139" t="s">
        <v>11555</v>
      </c>
      <c r="B5785" s="140" t="s">
        <v>21079</v>
      </c>
      <c r="C5785" s="141">
        <v>54</v>
      </c>
      <c r="D5785" s="141">
        <v>5</v>
      </c>
      <c r="E5785" s="142">
        <v>59299.59</v>
      </c>
      <c r="F5785" s="142">
        <v>15.27</v>
      </c>
      <c r="G5785" s="142">
        <v>70.790000000000006</v>
      </c>
      <c r="H5785" s="142">
        <v>864.45</v>
      </c>
      <c r="I5785" s="142">
        <v>950.51</v>
      </c>
      <c r="Q5785" s="30">
        <f t="shared" si="90"/>
        <v>950.51</v>
      </c>
    </row>
    <row r="5786" spans="1:17" x14ac:dyDescent="0.2">
      <c r="A5786" s="139" t="s">
        <v>11557</v>
      </c>
      <c r="B5786" s="140" t="s">
        <v>21080</v>
      </c>
      <c r="C5786" s="141">
        <v>80</v>
      </c>
      <c r="D5786" s="141">
        <v>4</v>
      </c>
      <c r="E5786" s="142">
        <v>2632.02</v>
      </c>
      <c r="F5786" s="142">
        <v>22.62</v>
      </c>
      <c r="G5786" s="142">
        <v>56.63</v>
      </c>
      <c r="H5786" s="142">
        <v>38.369999999999997</v>
      </c>
      <c r="I5786" s="142">
        <v>117.62</v>
      </c>
      <c r="Q5786" s="30">
        <f t="shared" si="90"/>
        <v>117.62</v>
      </c>
    </row>
    <row r="5787" spans="1:17" x14ac:dyDescent="0.2">
      <c r="A5787" s="139" t="s">
        <v>11559</v>
      </c>
      <c r="B5787" s="140" t="s">
        <v>21081</v>
      </c>
      <c r="C5787" s="141">
        <v>22</v>
      </c>
      <c r="D5787" s="141">
        <v>0</v>
      </c>
      <c r="E5787" s="142">
        <v>0</v>
      </c>
      <c r="F5787" s="142">
        <v>6.22</v>
      </c>
      <c r="G5787" s="142">
        <v>0</v>
      </c>
      <c r="H5787" s="142">
        <v>0</v>
      </c>
      <c r="I5787" s="142">
        <v>6.22</v>
      </c>
      <c r="Q5787" s="30">
        <f t="shared" si="90"/>
        <v>6.22</v>
      </c>
    </row>
    <row r="5788" spans="1:17" x14ac:dyDescent="0.2">
      <c r="A5788" s="139" t="s">
        <v>21082</v>
      </c>
      <c r="B5788" s="140" t="s">
        <v>21083</v>
      </c>
      <c r="C5788" s="141">
        <v>18</v>
      </c>
      <c r="D5788" s="141">
        <v>0</v>
      </c>
      <c r="E5788" s="142">
        <v>0</v>
      </c>
      <c r="F5788" s="142">
        <v>5.09</v>
      </c>
      <c r="G5788" s="142">
        <v>0</v>
      </c>
      <c r="H5788" s="142">
        <v>0</v>
      </c>
      <c r="I5788" s="142">
        <v>5.09</v>
      </c>
      <c r="Q5788" s="30">
        <f t="shared" si="90"/>
        <v>5.09</v>
      </c>
    </row>
    <row r="5789" spans="1:17" x14ac:dyDescent="0.2">
      <c r="A5789" s="139" t="s">
        <v>11561</v>
      </c>
      <c r="B5789" s="140" t="s">
        <v>21084</v>
      </c>
      <c r="C5789" s="141">
        <v>27</v>
      </c>
      <c r="D5789" s="141">
        <v>1</v>
      </c>
      <c r="E5789" s="142">
        <v>385.67</v>
      </c>
      <c r="F5789" s="142">
        <v>7.63</v>
      </c>
      <c r="G5789" s="142">
        <v>14.16</v>
      </c>
      <c r="H5789" s="142">
        <v>5.62</v>
      </c>
      <c r="I5789" s="142">
        <v>27.41</v>
      </c>
      <c r="Q5789" s="30">
        <f t="shared" si="90"/>
        <v>27.41</v>
      </c>
    </row>
    <row r="5790" spans="1:17" x14ac:dyDescent="0.2">
      <c r="A5790" s="139" t="s">
        <v>11563</v>
      </c>
      <c r="B5790" s="140" t="s">
        <v>21085</v>
      </c>
      <c r="C5790" s="141">
        <v>35</v>
      </c>
      <c r="D5790" s="141">
        <v>0</v>
      </c>
      <c r="E5790" s="142">
        <v>0</v>
      </c>
      <c r="F5790" s="142">
        <v>9.9</v>
      </c>
      <c r="G5790" s="142">
        <v>0</v>
      </c>
      <c r="H5790" s="142">
        <v>0</v>
      </c>
      <c r="I5790" s="142">
        <v>9.9</v>
      </c>
      <c r="Q5790" s="30">
        <f t="shared" si="90"/>
        <v>9.9</v>
      </c>
    </row>
    <row r="5791" spans="1:17" x14ac:dyDescent="0.2">
      <c r="A5791" s="139" t="s">
        <v>11565</v>
      </c>
      <c r="B5791" s="140" t="s">
        <v>21086</v>
      </c>
      <c r="C5791" s="141">
        <v>58</v>
      </c>
      <c r="D5791" s="141">
        <v>5</v>
      </c>
      <c r="E5791" s="142">
        <v>32947.660000000003</v>
      </c>
      <c r="F5791" s="142">
        <v>16.399999999999999</v>
      </c>
      <c r="G5791" s="142">
        <v>70.790000000000006</v>
      </c>
      <c r="H5791" s="142">
        <v>480.3</v>
      </c>
      <c r="I5791" s="142">
        <v>567.49</v>
      </c>
      <c r="Q5791" s="30">
        <f t="shared" si="90"/>
        <v>567.49</v>
      </c>
    </row>
    <row r="5792" spans="1:17" x14ac:dyDescent="0.2">
      <c r="A5792" s="139" t="s">
        <v>11567</v>
      </c>
      <c r="B5792" s="140" t="s">
        <v>21087</v>
      </c>
      <c r="C5792" s="141">
        <v>26</v>
      </c>
      <c r="D5792" s="141">
        <v>2</v>
      </c>
      <c r="E5792" s="142">
        <v>35858.81</v>
      </c>
      <c r="F5792" s="142">
        <v>7.35</v>
      </c>
      <c r="G5792" s="142">
        <v>28.31</v>
      </c>
      <c r="H5792" s="142">
        <v>522.74</v>
      </c>
      <c r="I5792" s="142">
        <v>558.4</v>
      </c>
      <c r="Q5792" s="30">
        <f t="shared" si="90"/>
        <v>558.4</v>
      </c>
    </row>
    <row r="5793" spans="1:17" x14ac:dyDescent="0.2">
      <c r="A5793" s="139" t="s">
        <v>11569</v>
      </c>
      <c r="B5793" s="140" t="s">
        <v>21088</v>
      </c>
      <c r="C5793" s="141">
        <v>22</v>
      </c>
      <c r="D5793" s="141">
        <v>1</v>
      </c>
      <c r="E5793" s="142">
        <v>268.79000000000002</v>
      </c>
      <c r="F5793" s="142">
        <v>6.22</v>
      </c>
      <c r="G5793" s="142">
        <v>14.16</v>
      </c>
      <c r="H5793" s="142">
        <v>3.92</v>
      </c>
      <c r="I5793" s="142">
        <v>24.3</v>
      </c>
      <c r="Q5793" s="30">
        <f t="shared" si="90"/>
        <v>24.3</v>
      </c>
    </row>
    <row r="5794" spans="1:17" x14ac:dyDescent="0.2">
      <c r="A5794" s="139" t="s">
        <v>11571</v>
      </c>
      <c r="B5794" s="140" t="s">
        <v>21089</v>
      </c>
      <c r="C5794" s="141">
        <v>178</v>
      </c>
      <c r="D5794" s="141">
        <v>2</v>
      </c>
      <c r="E5794" s="142">
        <v>401.46</v>
      </c>
      <c r="F5794" s="142">
        <v>50.33</v>
      </c>
      <c r="G5794" s="142">
        <v>28.31</v>
      </c>
      <c r="H5794" s="142">
        <v>5.86</v>
      </c>
      <c r="I5794" s="142">
        <v>84.5</v>
      </c>
      <c r="Q5794" s="30">
        <f t="shared" si="90"/>
        <v>84.5</v>
      </c>
    </row>
    <row r="5795" spans="1:17" x14ac:dyDescent="0.2">
      <c r="A5795" s="139" t="s">
        <v>11573</v>
      </c>
      <c r="B5795" s="140" t="s">
        <v>21090</v>
      </c>
      <c r="C5795" s="141">
        <v>132</v>
      </c>
      <c r="D5795" s="141">
        <v>7</v>
      </c>
      <c r="E5795" s="142">
        <v>21415.05</v>
      </c>
      <c r="F5795" s="142">
        <v>37.32</v>
      </c>
      <c r="G5795" s="142">
        <v>99.1</v>
      </c>
      <c r="H5795" s="142">
        <v>312.18</v>
      </c>
      <c r="I5795" s="142">
        <v>448.6</v>
      </c>
      <c r="Q5795" s="30">
        <f t="shared" si="90"/>
        <v>448.6</v>
      </c>
    </row>
    <row r="5796" spans="1:17" x14ac:dyDescent="0.2">
      <c r="A5796" s="139" t="s">
        <v>11575</v>
      </c>
      <c r="B5796" s="140" t="s">
        <v>21091</v>
      </c>
      <c r="C5796" s="141">
        <v>612</v>
      </c>
      <c r="D5796" s="141">
        <v>7</v>
      </c>
      <c r="E5796" s="142">
        <v>1482.87</v>
      </c>
      <c r="F5796" s="142">
        <v>173.04</v>
      </c>
      <c r="G5796" s="142">
        <v>99.1</v>
      </c>
      <c r="H5796" s="142">
        <v>21.62</v>
      </c>
      <c r="I5796" s="142">
        <v>293.76</v>
      </c>
      <c r="Q5796" s="30">
        <f t="shared" si="90"/>
        <v>293.76</v>
      </c>
    </row>
    <row r="5797" spans="1:17" x14ac:dyDescent="0.2">
      <c r="A5797" s="139" t="s">
        <v>11577</v>
      </c>
      <c r="B5797" s="140" t="s">
        <v>21092</v>
      </c>
      <c r="C5797" s="141">
        <v>5438</v>
      </c>
      <c r="D5797" s="141">
        <v>150</v>
      </c>
      <c r="E5797" s="142">
        <v>98599.54</v>
      </c>
      <c r="F5797" s="142">
        <v>1537.6</v>
      </c>
      <c r="G5797" s="142">
        <v>2123.69</v>
      </c>
      <c r="H5797" s="142">
        <v>1437.35</v>
      </c>
      <c r="I5797" s="142">
        <v>5098.6400000000003</v>
      </c>
      <c r="Q5797" s="30">
        <f t="shared" si="90"/>
        <v>5098.6400000000003</v>
      </c>
    </row>
    <row r="5798" spans="1:17" x14ac:dyDescent="0.2">
      <c r="A5798" s="139" t="s">
        <v>11579</v>
      </c>
      <c r="B5798" s="140" t="s">
        <v>21093</v>
      </c>
      <c r="C5798" s="141">
        <v>60</v>
      </c>
      <c r="D5798" s="141">
        <v>1</v>
      </c>
      <c r="E5798" s="142">
        <v>174.17</v>
      </c>
      <c r="F5798" s="142">
        <v>16.97</v>
      </c>
      <c r="G5798" s="142">
        <v>14.16</v>
      </c>
      <c r="H5798" s="142">
        <v>2.54</v>
      </c>
      <c r="I5798" s="142">
        <v>33.67</v>
      </c>
      <c r="Q5798" s="30">
        <f t="shared" si="90"/>
        <v>33.67</v>
      </c>
    </row>
    <row r="5799" spans="1:17" x14ac:dyDescent="0.2">
      <c r="A5799" s="139" t="s">
        <v>11581</v>
      </c>
      <c r="B5799" s="140" t="s">
        <v>21094</v>
      </c>
      <c r="C5799" s="141">
        <v>233</v>
      </c>
      <c r="D5799" s="141">
        <v>11</v>
      </c>
      <c r="E5799" s="142">
        <v>18444.21</v>
      </c>
      <c r="F5799" s="142">
        <v>65.88</v>
      </c>
      <c r="G5799" s="142">
        <v>155.74</v>
      </c>
      <c r="H5799" s="142">
        <v>268.87</v>
      </c>
      <c r="I5799" s="142">
        <v>490.49</v>
      </c>
      <c r="Q5799" s="30">
        <f t="shared" si="90"/>
        <v>490.49</v>
      </c>
    </row>
    <row r="5800" spans="1:17" x14ac:dyDescent="0.2">
      <c r="A5800" s="139" t="s">
        <v>11583</v>
      </c>
      <c r="B5800" s="140" t="s">
        <v>21095</v>
      </c>
      <c r="C5800" s="141">
        <v>53</v>
      </c>
      <c r="D5800" s="141">
        <v>0</v>
      </c>
      <c r="E5800" s="142">
        <v>0</v>
      </c>
      <c r="F5800" s="142">
        <v>14.98</v>
      </c>
      <c r="G5800" s="142">
        <v>0</v>
      </c>
      <c r="H5800" s="142">
        <v>0</v>
      </c>
      <c r="I5800" s="142">
        <v>14.98</v>
      </c>
      <c r="Q5800" s="30">
        <f t="shared" si="90"/>
        <v>14.98</v>
      </c>
    </row>
    <row r="5801" spans="1:17" x14ac:dyDescent="0.2">
      <c r="A5801" s="139" t="s">
        <v>11585</v>
      </c>
      <c r="B5801" s="140" t="s">
        <v>21096</v>
      </c>
      <c r="C5801" s="141">
        <v>82</v>
      </c>
      <c r="D5801" s="141">
        <v>4</v>
      </c>
      <c r="E5801" s="142">
        <v>8902.67</v>
      </c>
      <c r="F5801" s="142">
        <v>23.18</v>
      </c>
      <c r="G5801" s="142">
        <v>56.63</v>
      </c>
      <c r="H5801" s="142">
        <v>129.78</v>
      </c>
      <c r="I5801" s="142">
        <v>209.59</v>
      </c>
      <c r="Q5801" s="30">
        <f t="shared" si="90"/>
        <v>209.59</v>
      </c>
    </row>
    <row r="5802" spans="1:17" x14ac:dyDescent="0.2">
      <c r="A5802" s="139" t="s">
        <v>11587</v>
      </c>
      <c r="B5802" s="140" t="s">
        <v>21097</v>
      </c>
      <c r="C5802" s="141">
        <v>1507</v>
      </c>
      <c r="D5802" s="141">
        <v>34</v>
      </c>
      <c r="E5802" s="142">
        <v>44629</v>
      </c>
      <c r="F5802" s="142">
        <v>426.1</v>
      </c>
      <c r="G5802" s="142">
        <v>481.37</v>
      </c>
      <c r="H5802" s="142">
        <v>650.59</v>
      </c>
      <c r="I5802" s="142">
        <v>1558.06</v>
      </c>
      <c r="Q5802" s="30">
        <f t="shared" si="90"/>
        <v>1558.06</v>
      </c>
    </row>
    <row r="5803" spans="1:17" x14ac:dyDescent="0.2">
      <c r="A5803" s="139" t="s">
        <v>11589</v>
      </c>
      <c r="B5803" s="140" t="s">
        <v>21098</v>
      </c>
      <c r="C5803" s="141">
        <v>53</v>
      </c>
      <c r="D5803" s="141">
        <v>0</v>
      </c>
      <c r="E5803" s="142">
        <v>0</v>
      </c>
      <c r="F5803" s="142">
        <v>14.98</v>
      </c>
      <c r="G5803" s="142">
        <v>0</v>
      </c>
      <c r="H5803" s="142">
        <v>0</v>
      </c>
      <c r="I5803" s="142">
        <v>14.98</v>
      </c>
      <c r="Q5803" s="30">
        <f t="shared" si="90"/>
        <v>14.98</v>
      </c>
    </row>
    <row r="5804" spans="1:17" x14ac:dyDescent="0.2">
      <c r="A5804" s="139" t="s">
        <v>11591</v>
      </c>
      <c r="B5804" s="140" t="s">
        <v>21099</v>
      </c>
      <c r="C5804" s="141">
        <v>72</v>
      </c>
      <c r="D5804" s="141">
        <v>1</v>
      </c>
      <c r="E5804" s="142">
        <v>6346.69</v>
      </c>
      <c r="F5804" s="142">
        <v>20.36</v>
      </c>
      <c r="G5804" s="142">
        <v>14.16</v>
      </c>
      <c r="H5804" s="142">
        <v>92.52</v>
      </c>
      <c r="I5804" s="142">
        <v>127.04</v>
      </c>
      <c r="Q5804" s="30">
        <f t="shared" si="90"/>
        <v>127.04</v>
      </c>
    </row>
    <row r="5805" spans="1:17" x14ac:dyDescent="0.2">
      <c r="A5805" s="139" t="s">
        <v>11593</v>
      </c>
      <c r="B5805" s="140" t="s">
        <v>21100</v>
      </c>
      <c r="C5805" s="141">
        <v>93</v>
      </c>
      <c r="D5805" s="141">
        <v>0</v>
      </c>
      <c r="E5805" s="142">
        <v>0</v>
      </c>
      <c r="F5805" s="142">
        <v>26.3</v>
      </c>
      <c r="G5805" s="142">
        <v>0</v>
      </c>
      <c r="H5805" s="142">
        <v>0</v>
      </c>
      <c r="I5805" s="142">
        <v>26.3</v>
      </c>
      <c r="Q5805" s="30">
        <f t="shared" si="90"/>
        <v>26.3</v>
      </c>
    </row>
    <row r="5806" spans="1:17" x14ac:dyDescent="0.2">
      <c r="A5806" s="139" t="s">
        <v>11595</v>
      </c>
      <c r="B5806" s="140" t="s">
        <v>21101</v>
      </c>
      <c r="C5806" s="141">
        <v>128</v>
      </c>
      <c r="D5806" s="141">
        <v>3</v>
      </c>
      <c r="E5806" s="142">
        <v>7106.85</v>
      </c>
      <c r="F5806" s="142">
        <v>36.19</v>
      </c>
      <c r="G5806" s="142">
        <v>42.47</v>
      </c>
      <c r="H5806" s="142">
        <v>103.6</v>
      </c>
      <c r="I5806" s="142">
        <v>182.26</v>
      </c>
      <c r="Q5806" s="30">
        <f t="shared" si="90"/>
        <v>182.26</v>
      </c>
    </row>
    <row r="5807" spans="1:17" x14ac:dyDescent="0.2">
      <c r="A5807" s="139" t="s">
        <v>11597</v>
      </c>
      <c r="B5807" s="140" t="s">
        <v>21102</v>
      </c>
      <c r="C5807" s="141">
        <v>110</v>
      </c>
      <c r="D5807" s="141">
        <v>3</v>
      </c>
      <c r="E5807" s="142">
        <v>11245.08</v>
      </c>
      <c r="F5807" s="142">
        <v>31.1</v>
      </c>
      <c r="G5807" s="142">
        <v>42.47</v>
      </c>
      <c r="H5807" s="142">
        <v>163.93</v>
      </c>
      <c r="I5807" s="142">
        <v>237.5</v>
      </c>
      <c r="Q5807" s="30">
        <f t="shared" si="90"/>
        <v>237.5</v>
      </c>
    </row>
    <row r="5808" spans="1:17" x14ac:dyDescent="0.2">
      <c r="A5808" s="139" t="s">
        <v>11599</v>
      </c>
      <c r="B5808" s="140" t="s">
        <v>21103</v>
      </c>
      <c r="C5808" s="141">
        <v>26</v>
      </c>
      <c r="D5808" s="141">
        <v>0</v>
      </c>
      <c r="E5808" s="142">
        <v>0</v>
      </c>
      <c r="F5808" s="142">
        <v>7.35</v>
      </c>
      <c r="G5808" s="142">
        <v>0</v>
      </c>
      <c r="H5808" s="142">
        <v>0</v>
      </c>
      <c r="I5808" s="142">
        <v>7.35</v>
      </c>
      <c r="Q5808" s="30">
        <f t="shared" si="90"/>
        <v>7.35</v>
      </c>
    </row>
    <row r="5809" spans="1:17" x14ac:dyDescent="0.2">
      <c r="A5809" s="139" t="s">
        <v>11601</v>
      </c>
      <c r="B5809" s="140" t="s">
        <v>21104</v>
      </c>
      <c r="C5809" s="141">
        <v>139</v>
      </c>
      <c r="D5809" s="141">
        <v>5</v>
      </c>
      <c r="E5809" s="142">
        <v>1168.24</v>
      </c>
      <c r="F5809" s="142">
        <v>39.299999999999997</v>
      </c>
      <c r="G5809" s="142">
        <v>70.790000000000006</v>
      </c>
      <c r="H5809" s="142">
        <v>17.03</v>
      </c>
      <c r="I5809" s="142">
        <v>127.12</v>
      </c>
      <c r="Q5809" s="30">
        <f t="shared" si="90"/>
        <v>127.12</v>
      </c>
    </row>
    <row r="5810" spans="1:17" x14ac:dyDescent="0.2">
      <c r="A5810" s="139" t="s">
        <v>11603</v>
      </c>
      <c r="B5810" s="140" t="s">
        <v>21105</v>
      </c>
      <c r="C5810" s="141">
        <v>60</v>
      </c>
      <c r="D5810" s="141">
        <v>3</v>
      </c>
      <c r="E5810" s="142">
        <v>771.47</v>
      </c>
      <c r="F5810" s="142">
        <v>16.97</v>
      </c>
      <c r="G5810" s="142">
        <v>42.47</v>
      </c>
      <c r="H5810" s="142">
        <v>11.25</v>
      </c>
      <c r="I5810" s="142">
        <v>70.69</v>
      </c>
      <c r="Q5810" s="30">
        <f t="shared" si="90"/>
        <v>70.69</v>
      </c>
    </row>
    <row r="5811" spans="1:17" x14ac:dyDescent="0.2">
      <c r="A5811" s="139" t="s">
        <v>11605</v>
      </c>
      <c r="B5811" s="140" t="s">
        <v>21106</v>
      </c>
      <c r="C5811" s="141">
        <v>36</v>
      </c>
      <c r="D5811" s="141">
        <v>1</v>
      </c>
      <c r="E5811" s="142">
        <v>7140.03</v>
      </c>
      <c r="F5811" s="142">
        <v>10.18</v>
      </c>
      <c r="G5811" s="142">
        <v>14.16</v>
      </c>
      <c r="H5811" s="142">
        <v>104.09</v>
      </c>
      <c r="I5811" s="142">
        <v>128.43</v>
      </c>
      <c r="Q5811" s="30">
        <f t="shared" si="90"/>
        <v>128.43</v>
      </c>
    </row>
    <row r="5812" spans="1:17" x14ac:dyDescent="0.2">
      <c r="A5812" s="139" t="s">
        <v>11607</v>
      </c>
      <c r="B5812" s="140" t="s">
        <v>21107</v>
      </c>
      <c r="C5812" s="141">
        <v>870</v>
      </c>
      <c r="D5812" s="141">
        <v>23</v>
      </c>
      <c r="E5812" s="142">
        <v>9908.0300000000007</v>
      </c>
      <c r="F5812" s="142">
        <v>245.99</v>
      </c>
      <c r="G5812" s="142">
        <v>325.63</v>
      </c>
      <c r="H5812" s="142">
        <v>144.44</v>
      </c>
      <c r="I5812" s="142">
        <v>716.06</v>
      </c>
      <c r="Q5812" s="30">
        <f t="shared" si="90"/>
        <v>716.06</v>
      </c>
    </row>
    <row r="5813" spans="1:17" x14ac:dyDescent="0.2">
      <c r="A5813" s="139" t="s">
        <v>11609</v>
      </c>
      <c r="B5813" s="140" t="s">
        <v>21108</v>
      </c>
      <c r="C5813" s="141">
        <v>39</v>
      </c>
      <c r="D5813" s="141">
        <v>0</v>
      </c>
      <c r="E5813" s="142">
        <v>0</v>
      </c>
      <c r="F5813" s="142">
        <v>11.02</v>
      </c>
      <c r="G5813" s="142">
        <v>0</v>
      </c>
      <c r="H5813" s="142">
        <v>0</v>
      </c>
      <c r="I5813" s="142">
        <v>11.02</v>
      </c>
      <c r="Q5813" s="30">
        <f t="shared" si="90"/>
        <v>11.02</v>
      </c>
    </row>
    <row r="5814" spans="1:17" x14ac:dyDescent="0.2">
      <c r="A5814" s="139" t="s">
        <v>11611</v>
      </c>
      <c r="B5814" s="140" t="s">
        <v>21109</v>
      </c>
      <c r="C5814" s="141">
        <v>27</v>
      </c>
      <c r="D5814" s="141">
        <v>0</v>
      </c>
      <c r="E5814" s="142">
        <v>0</v>
      </c>
      <c r="F5814" s="142">
        <v>7.63</v>
      </c>
      <c r="G5814" s="142">
        <v>0</v>
      </c>
      <c r="H5814" s="142">
        <v>0</v>
      </c>
      <c r="I5814" s="142">
        <v>7.63</v>
      </c>
      <c r="Q5814" s="30">
        <f t="shared" si="90"/>
        <v>7.63</v>
      </c>
    </row>
    <row r="5815" spans="1:17" x14ac:dyDescent="0.2">
      <c r="A5815" s="139" t="s">
        <v>11613</v>
      </c>
      <c r="B5815" s="140" t="s">
        <v>21110</v>
      </c>
      <c r="C5815" s="141">
        <v>33</v>
      </c>
      <c r="D5815" s="141">
        <v>0</v>
      </c>
      <c r="E5815" s="142">
        <v>0</v>
      </c>
      <c r="F5815" s="142">
        <v>9.33</v>
      </c>
      <c r="G5815" s="142">
        <v>0</v>
      </c>
      <c r="H5815" s="142">
        <v>0</v>
      </c>
      <c r="I5815" s="142">
        <v>9.33</v>
      </c>
      <c r="Q5815" s="30">
        <f t="shared" si="90"/>
        <v>9.33</v>
      </c>
    </row>
    <row r="5816" spans="1:17" x14ac:dyDescent="0.2">
      <c r="A5816" s="139" t="s">
        <v>11615</v>
      </c>
      <c r="B5816" s="140" t="s">
        <v>21111</v>
      </c>
      <c r="C5816" s="141">
        <v>239</v>
      </c>
      <c r="D5816" s="141">
        <v>10</v>
      </c>
      <c r="E5816" s="142">
        <v>16870.419999999998</v>
      </c>
      <c r="F5816" s="142">
        <v>67.58</v>
      </c>
      <c r="G5816" s="142">
        <v>141.58000000000001</v>
      </c>
      <c r="H5816" s="142">
        <v>245.93</v>
      </c>
      <c r="I5816" s="142">
        <v>455.09</v>
      </c>
      <c r="Q5816" s="30">
        <f t="shared" si="90"/>
        <v>455.09</v>
      </c>
    </row>
    <row r="5817" spans="1:17" x14ac:dyDescent="0.2">
      <c r="A5817" s="139" t="s">
        <v>11617</v>
      </c>
      <c r="B5817" s="140" t="s">
        <v>21112</v>
      </c>
      <c r="C5817" s="141">
        <v>29</v>
      </c>
      <c r="D5817" s="141">
        <v>0</v>
      </c>
      <c r="E5817" s="142">
        <v>0</v>
      </c>
      <c r="F5817" s="142">
        <v>8.1999999999999993</v>
      </c>
      <c r="G5817" s="142">
        <v>0</v>
      </c>
      <c r="H5817" s="142">
        <v>0</v>
      </c>
      <c r="I5817" s="142">
        <v>8.1999999999999993</v>
      </c>
      <c r="Q5817" s="30">
        <f t="shared" si="90"/>
        <v>8.1999999999999993</v>
      </c>
    </row>
    <row r="5818" spans="1:17" x14ac:dyDescent="0.2">
      <c r="A5818" s="139" t="s">
        <v>11619</v>
      </c>
      <c r="B5818" s="140" t="s">
        <v>21113</v>
      </c>
      <c r="C5818" s="141">
        <v>71</v>
      </c>
      <c r="D5818" s="141">
        <v>2</v>
      </c>
      <c r="E5818" s="142">
        <v>435.44</v>
      </c>
      <c r="F5818" s="142">
        <v>20.07</v>
      </c>
      <c r="G5818" s="142">
        <v>28.31</v>
      </c>
      <c r="H5818" s="142">
        <v>6.34</v>
      </c>
      <c r="I5818" s="142">
        <v>54.72</v>
      </c>
      <c r="Q5818" s="30">
        <f t="shared" si="90"/>
        <v>54.72</v>
      </c>
    </row>
    <row r="5819" spans="1:17" x14ac:dyDescent="0.2">
      <c r="A5819" s="139" t="s">
        <v>11621</v>
      </c>
      <c r="B5819" s="140" t="s">
        <v>21114</v>
      </c>
      <c r="C5819" s="141">
        <v>5023</v>
      </c>
      <c r="D5819" s="141">
        <v>78</v>
      </c>
      <c r="E5819" s="142">
        <v>26013.32</v>
      </c>
      <c r="F5819" s="142">
        <v>1420.26</v>
      </c>
      <c r="G5819" s="142">
        <v>1104.32</v>
      </c>
      <c r="H5819" s="142">
        <v>379.22</v>
      </c>
      <c r="I5819" s="142">
        <v>2903.8</v>
      </c>
      <c r="Q5819" s="30">
        <f t="shared" si="90"/>
        <v>2903.8</v>
      </c>
    </row>
    <row r="5820" spans="1:17" x14ac:dyDescent="0.2">
      <c r="A5820" s="139" t="s">
        <v>11623</v>
      </c>
      <c r="B5820" s="140" t="s">
        <v>21115</v>
      </c>
      <c r="C5820" s="141">
        <v>50</v>
      </c>
      <c r="D5820" s="141">
        <v>3</v>
      </c>
      <c r="E5820" s="142">
        <v>626.08000000000004</v>
      </c>
      <c r="F5820" s="142">
        <v>14.14</v>
      </c>
      <c r="G5820" s="142">
        <v>42.47</v>
      </c>
      <c r="H5820" s="142">
        <v>9.1300000000000008</v>
      </c>
      <c r="I5820" s="142">
        <v>65.739999999999995</v>
      </c>
      <c r="Q5820" s="30">
        <f t="shared" si="90"/>
        <v>65.739999999999995</v>
      </c>
    </row>
    <row r="5821" spans="1:17" x14ac:dyDescent="0.2">
      <c r="A5821" s="139" t="s">
        <v>11625</v>
      </c>
      <c r="B5821" s="140" t="s">
        <v>21116</v>
      </c>
      <c r="C5821" s="141">
        <v>325</v>
      </c>
      <c r="D5821" s="141">
        <v>13</v>
      </c>
      <c r="E5821" s="142">
        <v>6920.52</v>
      </c>
      <c r="F5821" s="142">
        <v>91.9</v>
      </c>
      <c r="G5821" s="142">
        <v>184.06</v>
      </c>
      <c r="H5821" s="142">
        <v>100.89</v>
      </c>
      <c r="I5821" s="142">
        <v>376.85</v>
      </c>
      <c r="Q5821" s="30">
        <f t="shared" si="90"/>
        <v>376.85</v>
      </c>
    </row>
    <row r="5822" spans="1:17" x14ac:dyDescent="0.2">
      <c r="A5822" s="139" t="s">
        <v>11627</v>
      </c>
      <c r="B5822" s="140" t="s">
        <v>21117</v>
      </c>
      <c r="C5822" s="141">
        <v>47</v>
      </c>
      <c r="D5822" s="141">
        <v>0</v>
      </c>
      <c r="E5822" s="142">
        <v>0</v>
      </c>
      <c r="F5822" s="142">
        <v>13.29</v>
      </c>
      <c r="G5822" s="142">
        <v>0</v>
      </c>
      <c r="H5822" s="142">
        <v>0</v>
      </c>
      <c r="I5822" s="142">
        <v>13.29</v>
      </c>
      <c r="Q5822" s="30">
        <f t="shared" si="90"/>
        <v>13.29</v>
      </c>
    </row>
    <row r="5823" spans="1:17" x14ac:dyDescent="0.2">
      <c r="A5823" s="139" t="s">
        <v>11629</v>
      </c>
      <c r="B5823" s="140" t="s">
        <v>21118</v>
      </c>
      <c r="C5823" s="141">
        <v>53</v>
      </c>
      <c r="D5823" s="141">
        <v>1</v>
      </c>
      <c r="E5823" s="142">
        <v>15145.52</v>
      </c>
      <c r="F5823" s="142">
        <v>14.98</v>
      </c>
      <c r="G5823" s="142">
        <v>14.16</v>
      </c>
      <c r="H5823" s="142">
        <v>220.78</v>
      </c>
      <c r="I5823" s="142">
        <v>249.92</v>
      </c>
      <c r="Q5823" s="30">
        <f t="shared" si="90"/>
        <v>249.92</v>
      </c>
    </row>
    <row r="5824" spans="1:17" x14ac:dyDescent="0.2">
      <c r="A5824" s="139" t="s">
        <v>11631</v>
      </c>
      <c r="B5824" s="140" t="s">
        <v>21119</v>
      </c>
      <c r="C5824" s="141">
        <v>95</v>
      </c>
      <c r="D5824" s="141">
        <v>1</v>
      </c>
      <c r="E5824" s="142">
        <v>259.24</v>
      </c>
      <c r="F5824" s="142">
        <v>26.86</v>
      </c>
      <c r="G5824" s="142">
        <v>14.16</v>
      </c>
      <c r="H5824" s="142">
        <v>3.78</v>
      </c>
      <c r="I5824" s="142">
        <v>44.8</v>
      </c>
      <c r="Q5824" s="30">
        <f t="shared" si="90"/>
        <v>44.8</v>
      </c>
    </row>
    <row r="5825" spans="1:17" x14ac:dyDescent="0.2">
      <c r="A5825" s="139" t="s">
        <v>11633</v>
      </c>
      <c r="B5825" s="140" t="s">
        <v>21120</v>
      </c>
      <c r="C5825" s="141">
        <v>25</v>
      </c>
      <c r="D5825" s="141">
        <v>0</v>
      </c>
      <c r="E5825" s="142">
        <v>0</v>
      </c>
      <c r="F5825" s="142">
        <v>7.07</v>
      </c>
      <c r="G5825" s="142">
        <v>0</v>
      </c>
      <c r="H5825" s="142">
        <v>0</v>
      </c>
      <c r="I5825" s="142">
        <v>7.07</v>
      </c>
      <c r="Q5825" s="30">
        <f t="shared" si="90"/>
        <v>7.07</v>
      </c>
    </row>
    <row r="5826" spans="1:17" x14ac:dyDescent="0.2">
      <c r="A5826" s="139" t="s">
        <v>11635</v>
      </c>
      <c r="B5826" s="140" t="s">
        <v>21121</v>
      </c>
      <c r="C5826" s="141">
        <v>13</v>
      </c>
      <c r="D5826" s="141">
        <v>0</v>
      </c>
      <c r="E5826" s="142">
        <v>0</v>
      </c>
      <c r="F5826" s="142">
        <v>3.67</v>
      </c>
      <c r="G5826" s="142">
        <v>0</v>
      </c>
      <c r="H5826" s="142">
        <v>0</v>
      </c>
      <c r="I5826" s="142">
        <v>3.67</v>
      </c>
      <c r="Q5826" s="30">
        <f t="shared" si="90"/>
        <v>3.67</v>
      </c>
    </row>
    <row r="5827" spans="1:17" x14ac:dyDescent="0.2">
      <c r="A5827" s="139" t="s">
        <v>11637</v>
      </c>
      <c r="B5827" s="140" t="s">
        <v>21122</v>
      </c>
      <c r="C5827" s="141">
        <v>14</v>
      </c>
      <c r="D5827" s="141">
        <v>0</v>
      </c>
      <c r="E5827" s="142">
        <v>0</v>
      </c>
      <c r="F5827" s="142">
        <v>3.96</v>
      </c>
      <c r="G5827" s="142">
        <v>0</v>
      </c>
      <c r="H5827" s="142">
        <v>0</v>
      </c>
      <c r="I5827" s="142">
        <v>3.96</v>
      </c>
      <c r="Q5827" s="30">
        <f t="shared" si="90"/>
        <v>3.96</v>
      </c>
    </row>
    <row r="5828" spans="1:17" x14ac:dyDescent="0.2">
      <c r="A5828" s="139" t="s">
        <v>11639</v>
      </c>
      <c r="B5828" s="140" t="s">
        <v>21123</v>
      </c>
      <c r="C5828" s="141">
        <v>17</v>
      </c>
      <c r="D5828" s="141">
        <v>0</v>
      </c>
      <c r="E5828" s="142">
        <v>0</v>
      </c>
      <c r="F5828" s="142">
        <v>4.8099999999999996</v>
      </c>
      <c r="G5828" s="142">
        <v>0</v>
      </c>
      <c r="H5828" s="142">
        <v>0</v>
      </c>
      <c r="I5828" s="142">
        <v>4.8099999999999996</v>
      </c>
      <c r="Q5828" s="30">
        <f t="shared" si="90"/>
        <v>4.8099999999999996</v>
      </c>
    </row>
    <row r="5829" spans="1:17" x14ac:dyDescent="0.2">
      <c r="A5829" s="139" t="s">
        <v>11641</v>
      </c>
      <c r="B5829" s="140" t="s">
        <v>21124</v>
      </c>
      <c r="C5829" s="141">
        <v>18</v>
      </c>
      <c r="D5829" s="141">
        <v>2</v>
      </c>
      <c r="E5829" s="142">
        <v>3383.4</v>
      </c>
      <c r="F5829" s="142">
        <v>5.09</v>
      </c>
      <c r="G5829" s="142">
        <v>28.31</v>
      </c>
      <c r="H5829" s="142">
        <v>49.32</v>
      </c>
      <c r="I5829" s="142">
        <v>82.72</v>
      </c>
      <c r="Q5829" s="30">
        <f t="shared" si="90"/>
        <v>82.72</v>
      </c>
    </row>
    <row r="5830" spans="1:17" x14ac:dyDescent="0.2">
      <c r="A5830" s="139" t="s">
        <v>11643</v>
      </c>
      <c r="B5830" s="140" t="s">
        <v>21125</v>
      </c>
      <c r="C5830" s="141">
        <v>154</v>
      </c>
      <c r="D5830" s="141">
        <v>0</v>
      </c>
      <c r="E5830" s="142">
        <v>0</v>
      </c>
      <c r="F5830" s="142">
        <v>43.54</v>
      </c>
      <c r="G5830" s="142">
        <v>0</v>
      </c>
      <c r="H5830" s="142">
        <v>0</v>
      </c>
      <c r="I5830" s="142">
        <v>43.54</v>
      </c>
      <c r="Q5830" s="30">
        <f t="shared" si="90"/>
        <v>43.54</v>
      </c>
    </row>
    <row r="5831" spans="1:17" x14ac:dyDescent="0.2">
      <c r="A5831" s="139" t="s">
        <v>11645</v>
      </c>
      <c r="B5831" s="140" t="s">
        <v>21126</v>
      </c>
      <c r="C5831" s="141">
        <v>37</v>
      </c>
      <c r="D5831" s="141">
        <v>1</v>
      </c>
      <c r="E5831" s="142">
        <v>4795.18</v>
      </c>
      <c r="F5831" s="142">
        <v>10.46</v>
      </c>
      <c r="G5831" s="142">
        <v>14.16</v>
      </c>
      <c r="H5831" s="142">
        <v>69.900000000000006</v>
      </c>
      <c r="I5831" s="142">
        <v>94.52</v>
      </c>
      <c r="Q5831" s="30">
        <f t="shared" si="90"/>
        <v>94.52</v>
      </c>
    </row>
    <row r="5832" spans="1:17" x14ac:dyDescent="0.2">
      <c r="A5832" s="139" t="s">
        <v>11647</v>
      </c>
      <c r="B5832" s="140" t="s">
        <v>21127</v>
      </c>
      <c r="C5832" s="141">
        <v>150</v>
      </c>
      <c r="D5832" s="141">
        <v>13</v>
      </c>
      <c r="E5832" s="142">
        <v>6065.91</v>
      </c>
      <c r="F5832" s="142">
        <v>42.42</v>
      </c>
      <c r="G5832" s="142">
        <v>184.06</v>
      </c>
      <c r="H5832" s="142">
        <v>88.42</v>
      </c>
      <c r="I5832" s="142">
        <v>314.89999999999998</v>
      </c>
      <c r="Q5832" s="30">
        <f t="shared" si="90"/>
        <v>314.89999999999998</v>
      </c>
    </row>
    <row r="5833" spans="1:17" x14ac:dyDescent="0.2">
      <c r="A5833" s="139" t="s">
        <v>11649</v>
      </c>
      <c r="B5833" s="140" t="s">
        <v>21128</v>
      </c>
      <c r="C5833" s="141">
        <v>108</v>
      </c>
      <c r="D5833" s="141">
        <v>4</v>
      </c>
      <c r="E5833" s="142">
        <v>1795.32</v>
      </c>
      <c r="F5833" s="142">
        <v>30.54</v>
      </c>
      <c r="G5833" s="142">
        <v>56.63</v>
      </c>
      <c r="H5833" s="142">
        <v>26.17</v>
      </c>
      <c r="I5833" s="142">
        <v>113.34</v>
      </c>
      <c r="Q5833" s="30">
        <f t="shared" si="90"/>
        <v>113.34</v>
      </c>
    </row>
    <row r="5834" spans="1:17" x14ac:dyDescent="0.2">
      <c r="A5834" s="139" t="s">
        <v>11651</v>
      </c>
      <c r="B5834" s="140" t="s">
        <v>21129</v>
      </c>
      <c r="C5834" s="141">
        <v>22</v>
      </c>
      <c r="D5834" s="141">
        <v>1</v>
      </c>
      <c r="E5834" s="142">
        <v>575.04999999999995</v>
      </c>
      <c r="F5834" s="142">
        <v>6.22</v>
      </c>
      <c r="G5834" s="142">
        <v>14.16</v>
      </c>
      <c r="H5834" s="142">
        <v>8.3800000000000008</v>
      </c>
      <c r="I5834" s="142">
        <v>28.76</v>
      </c>
      <c r="Q5834" s="30">
        <f t="shared" si="90"/>
        <v>28.76</v>
      </c>
    </row>
    <row r="5835" spans="1:17" x14ac:dyDescent="0.2">
      <c r="A5835" s="139" t="s">
        <v>11653</v>
      </c>
      <c r="B5835" s="140" t="s">
        <v>21130</v>
      </c>
      <c r="C5835" s="141">
        <v>30</v>
      </c>
      <c r="D5835" s="141">
        <v>3</v>
      </c>
      <c r="E5835" s="142">
        <v>983.55</v>
      </c>
      <c r="F5835" s="142">
        <v>8.48</v>
      </c>
      <c r="G5835" s="142">
        <v>42.47</v>
      </c>
      <c r="H5835" s="142">
        <v>14.34</v>
      </c>
      <c r="I5835" s="142">
        <v>65.290000000000006</v>
      </c>
      <c r="Q5835" s="30">
        <f t="shared" si="90"/>
        <v>65.290000000000006</v>
      </c>
    </row>
    <row r="5836" spans="1:17" x14ac:dyDescent="0.2">
      <c r="A5836" s="139" t="s">
        <v>11655</v>
      </c>
      <c r="B5836" s="140" t="s">
        <v>21131</v>
      </c>
      <c r="C5836" s="141">
        <v>306</v>
      </c>
      <c r="D5836" s="141">
        <v>2</v>
      </c>
      <c r="E5836" s="142">
        <v>211.49</v>
      </c>
      <c r="F5836" s="142">
        <v>86.52</v>
      </c>
      <c r="G5836" s="142">
        <v>28.31</v>
      </c>
      <c r="H5836" s="142">
        <v>3.08</v>
      </c>
      <c r="I5836" s="142">
        <v>117.91</v>
      </c>
      <c r="Q5836" s="30">
        <f t="shared" si="90"/>
        <v>117.91</v>
      </c>
    </row>
    <row r="5837" spans="1:17" x14ac:dyDescent="0.2">
      <c r="A5837" s="139" t="s">
        <v>11657</v>
      </c>
      <c r="B5837" s="140" t="s">
        <v>21132</v>
      </c>
      <c r="C5837" s="141">
        <v>19</v>
      </c>
      <c r="D5837" s="141">
        <v>0</v>
      </c>
      <c r="E5837" s="142">
        <v>0</v>
      </c>
      <c r="F5837" s="142">
        <v>5.38</v>
      </c>
      <c r="G5837" s="142">
        <v>0</v>
      </c>
      <c r="H5837" s="142">
        <v>0</v>
      </c>
      <c r="I5837" s="142">
        <v>5.38</v>
      </c>
      <c r="Q5837" s="30">
        <f t="shared" si="90"/>
        <v>5.38</v>
      </c>
    </row>
    <row r="5838" spans="1:17" x14ac:dyDescent="0.2">
      <c r="A5838" s="139" t="s">
        <v>11659</v>
      </c>
      <c r="B5838" s="140" t="s">
        <v>21133</v>
      </c>
      <c r="C5838" s="141">
        <v>43</v>
      </c>
      <c r="D5838" s="141">
        <v>0</v>
      </c>
      <c r="E5838" s="142">
        <v>0</v>
      </c>
      <c r="F5838" s="142">
        <v>12.16</v>
      </c>
      <c r="G5838" s="142">
        <v>0</v>
      </c>
      <c r="H5838" s="142">
        <v>0</v>
      </c>
      <c r="I5838" s="142">
        <v>12.16</v>
      </c>
      <c r="Q5838" s="30">
        <f t="shared" si="90"/>
        <v>12.16</v>
      </c>
    </row>
    <row r="5839" spans="1:17" x14ac:dyDescent="0.2">
      <c r="A5839" s="139" t="s">
        <v>11661</v>
      </c>
      <c r="B5839" s="140" t="s">
        <v>21134</v>
      </c>
      <c r="C5839" s="141">
        <v>74</v>
      </c>
      <c r="D5839" s="141">
        <v>0</v>
      </c>
      <c r="E5839" s="142">
        <v>0</v>
      </c>
      <c r="F5839" s="142">
        <v>20.92</v>
      </c>
      <c r="G5839" s="142">
        <v>0</v>
      </c>
      <c r="H5839" s="142">
        <v>0</v>
      </c>
      <c r="I5839" s="142">
        <v>20.92</v>
      </c>
      <c r="Q5839" s="30">
        <f t="shared" ref="Q5839:Q5902" si="91">I5839+P5839</f>
        <v>20.92</v>
      </c>
    </row>
    <row r="5840" spans="1:17" x14ac:dyDescent="0.2">
      <c r="A5840" s="139" t="s">
        <v>11663</v>
      </c>
      <c r="B5840" s="140" t="s">
        <v>21135</v>
      </c>
      <c r="C5840" s="141">
        <v>20</v>
      </c>
      <c r="D5840" s="141">
        <v>0</v>
      </c>
      <c r="E5840" s="142">
        <v>0</v>
      </c>
      <c r="F5840" s="142">
        <v>5.66</v>
      </c>
      <c r="G5840" s="142">
        <v>0</v>
      </c>
      <c r="H5840" s="142">
        <v>0</v>
      </c>
      <c r="I5840" s="142">
        <v>5.66</v>
      </c>
      <c r="Q5840" s="30">
        <f t="shared" si="91"/>
        <v>5.66</v>
      </c>
    </row>
    <row r="5841" spans="1:17" x14ac:dyDescent="0.2">
      <c r="A5841" s="139" t="s">
        <v>11665</v>
      </c>
      <c r="B5841" s="140" t="s">
        <v>21136</v>
      </c>
      <c r="C5841" s="141">
        <v>68</v>
      </c>
      <c r="D5841" s="141">
        <v>3</v>
      </c>
      <c r="E5841" s="142">
        <v>1321.83</v>
      </c>
      <c r="F5841" s="142">
        <v>19.22</v>
      </c>
      <c r="G5841" s="142">
        <v>42.47</v>
      </c>
      <c r="H5841" s="142">
        <v>19.27</v>
      </c>
      <c r="I5841" s="142">
        <v>80.959999999999994</v>
      </c>
      <c r="Q5841" s="30">
        <f t="shared" si="91"/>
        <v>80.959999999999994</v>
      </c>
    </row>
    <row r="5842" spans="1:17" x14ac:dyDescent="0.2">
      <c r="A5842" s="139" t="s">
        <v>11667</v>
      </c>
      <c r="B5842" s="140" t="s">
        <v>21137</v>
      </c>
      <c r="C5842" s="141">
        <v>1601</v>
      </c>
      <c r="D5842" s="141">
        <v>10</v>
      </c>
      <c r="E5842" s="142">
        <v>2898.18</v>
      </c>
      <c r="F5842" s="142">
        <v>452.69</v>
      </c>
      <c r="G5842" s="142">
        <v>141.58000000000001</v>
      </c>
      <c r="H5842" s="142">
        <v>42.25</v>
      </c>
      <c r="I5842" s="142">
        <v>636.52</v>
      </c>
      <c r="Q5842" s="30">
        <f t="shared" si="91"/>
        <v>636.52</v>
      </c>
    </row>
    <row r="5843" spans="1:17" x14ac:dyDescent="0.2">
      <c r="A5843" s="139" t="s">
        <v>11669</v>
      </c>
      <c r="B5843" s="140" t="s">
        <v>21138</v>
      </c>
      <c r="C5843" s="141">
        <v>25</v>
      </c>
      <c r="D5843" s="141">
        <v>0</v>
      </c>
      <c r="E5843" s="142">
        <v>0</v>
      </c>
      <c r="F5843" s="142">
        <v>7.07</v>
      </c>
      <c r="G5843" s="142">
        <v>0</v>
      </c>
      <c r="H5843" s="142">
        <v>0</v>
      </c>
      <c r="I5843" s="142">
        <v>7.07</v>
      </c>
      <c r="Q5843" s="30">
        <f t="shared" si="91"/>
        <v>7.07</v>
      </c>
    </row>
    <row r="5844" spans="1:17" x14ac:dyDescent="0.2">
      <c r="A5844" s="139" t="s">
        <v>11671</v>
      </c>
      <c r="B5844" s="140" t="s">
        <v>21139</v>
      </c>
      <c r="C5844" s="141">
        <v>166</v>
      </c>
      <c r="D5844" s="141">
        <v>6</v>
      </c>
      <c r="E5844" s="142">
        <v>3574.7</v>
      </c>
      <c r="F5844" s="142">
        <v>46.94</v>
      </c>
      <c r="G5844" s="142">
        <v>84.94</v>
      </c>
      <c r="H5844" s="142">
        <v>52.11</v>
      </c>
      <c r="I5844" s="142">
        <v>183.99</v>
      </c>
      <c r="Q5844" s="30">
        <f t="shared" si="91"/>
        <v>183.99</v>
      </c>
    </row>
    <row r="5845" spans="1:17" x14ac:dyDescent="0.2">
      <c r="A5845" s="139" t="s">
        <v>11673</v>
      </c>
      <c r="B5845" s="140" t="s">
        <v>21140</v>
      </c>
      <c r="C5845" s="141">
        <v>72</v>
      </c>
      <c r="D5845" s="141">
        <v>1</v>
      </c>
      <c r="E5845" s="142">
        <v>894.31</v>
      </c>
      <c r="F5845" s="142">
        <v>20.36</v>
      </c>
      <c r="G5845" s="142">
        <v>14.16</v>
      </c>
      <c r="H5845" s="142">
        <v>13.04</v>
      </c>
      <c r="I5845" s="142">
        <v>47.56</v>
      </c>
      <c r="Q5845" s="30">
        <f t="shared" si="91"/>
        <v>47.56</v>
      </c>
    </row>
    <row r="5846" spans="1:17" x14ac:dyDescent="0.2">
      <c r="A5846" s="139" t="s">
        <v>11675</v>
      </c>
      <c r="B5846" s="140" t="s">
        <v>21141</v>
      </c>
      <c r="C5846" s="141">
        <v>77</v>
      </c>
      <c r="D5846" s="141">
        <v>1</v>
      </c>
      <c r="E5846" s="142">
        <v>134.63</v>
      </c>
      <c r="F5846" s="142">
        <v>21.77</v>
      </c>
      <c r="G5846" s="142">
        <v>14.16</v>
      </c>
      <c r="H5846" s="142">
        <v>1.96</v>
      </c>
      <c r="I5846" s="142">
        <v>37.89</v>
      </c>
      <c r="Q5846" s="30">
        <f t="shared" si="91"/>
        <v>37.89</v>
      </c>
    </row>
    <row r="5847" spans="1:17" x14ac:dyDescent="0.2">
      <c r="A5847" s="139" t="s">
        <v>11677</v>
      </c>
      <c r="B5847" s="140" t="s">
        <v>21142</v>
      </c>
      <c r="C5847" s="141">
        <v>194</v>
      </c>
      <c r="D5847" s="141">
        <v>6</v>
      </c>
      <c r="E5847" s="142">
        <v>1434.4</v>
      </c>
      <c r="F5847" s="142">
        <v>54.86</v>
      </c>
      <c r="G5847" s="142">
        <v>84.94</v>
      </c>
      <c r="H5847" s="142">
        <v>20.91</v>
      </c>
      <c r="I5847" s="142">
        <v>160.71</v>
      </c>
      <c r="Q5847" s="30">
        <f t="shared" si="91"/>
        <v>160.71</v>
      </c>
    </row>
    <row r="5848" spans="1:17" x14ac:dyDescent="0.2">
      <c r="A5848" s="139" t="s">
        <v>11679</v>
      </c>
      <c r="B5848" s="140" t="s">
        <v>21143</v>
      </c>
      <c r="C5848" s="141">
        <v>1063</v>
      </c>
      <c r="D5848" s="141">
        <v>9</v>
      </c>
      <c r="E5848" s="142">
        <v>2982.63</v>
      </c>
      <c r="F5848" s="142">
        <v>300.57</v>
      </c>
      <c r="G5848" s="142">
        <v>127.42</v>
      </c>
      <c r="H5848" s="142">
        <v>43.48</v>
      </c>
      <c r="I5848" s="142">
        <v>471.47</v>
      </c>
      <c r="Q5848" s="30">
        <f t="shared" si="91"/>
        <v>471.47</v>
      </c>
    </row>
    <row r="5849" spans="1:17" x14ac:dyDescent="0.2">
      <c r="A5849" s="139" t="s">
        <v>21144</v>
      </c>
      <c r="B5849" s="140" t="s">
        <v>21145</v>
      </c>
      <c r="C5849" s="141">
        <v>20</v>
      </c>
      <c r="D5849" s="141">
        <v>0</v>
      </c>
      <c r="E5849" s="142">
        <v>0</v>
      </c>
      <c r="F5849" s="142">
        <v>5.66</v>
      </c>
      <c r="G5849" s="142">
        <v>0</v>
      </c>
      <c r="H5849" s="142">
        <v>0</v>
      </c>
      <c r="I5849" s="142">
        <v>5.66</v>
      </c>
      <c r="Q5849" s="30">
        <f t="shared" si="91"/>
        <v>5.66</v>
      </c>
    </row>
    <row r="5850" spans="1:17" x14ac:dyDescent="0.2">
      <c r="A5850" s="139" t="s">
        <v>11681</v>
      </c>
      <c r="B5850" s="140" t="s">
        <v>21146</v>
      </c>
      <c r="C5850" s="141">
        <v>151</v>
      </c>
      <c r="D5850" s="141">
        <v>2</v>
      </c>
      <c r="E5850" s="142">
        <v>497.64</v>
      </c>
      <c r="F5850" s="142">
        <v>42.7</v>
      </c>
      <c r="G5850" s="142">
        <v>28.31</v>
      </c>
      <c r="H5850" s="142">
        <v>7.26</v>
      </c>
      <c r="I5850" s="142">
        <v>78.27</v>
      </c>
      <c r="Q5850" s="30">
        <f t="shared" si="91"/>
        <v>78.27</v>
      </c>
    </row>
    <row r="5851" spans="1:17" x14ac:dyDescent="0.2">
      <c r="A5851" s="139" t="s">
        <v>11683</v>
      </c>
      <c r="B5851" s="140" t="s">
        <v>21147</v>
      </c>
      <c r="C5851" s="141">
        <v>136</v>
      </c>
      <c r="D5851" s="141">
        <v>1</v>
      </c>
      <c r="E5851" s="142">
        <v>192.32</v>
      </c>
      <c r="F5851" s="142">
        <v>38.46</v>
      </c>
      <c r="G5851" s="142">
        <v>14.16</v>
      </c>
      <c r="H5851" s="142">
        <v>2.8</v>
      </c>
      <c r="I5851" s="142">
        <v>55.42</v>
      </c>
      <c r="Q5851" s="30">
        <f t="shared" si="91"/>
        <v>55.42</v>
      </c>
    </row>
    <row r="5852" spans="1:17" x14ac:dyDescent="0.2">
      <c r="A5852" s="139" t="s">
        <v>11685</v>
      </c>
      <c r="B5852" s="140" t="s">
        <v>21148</v>
      </c>
      <c r="C5852" s="141">
        <v>10</v>
      </c>
      <c r="D5852" s="141">
        <v>0</v>
      </c>
      <c r="E5852" s="142">
        <v>0</v>
      </c>
      <c r="F5852" s="142">
        <v>2.82</v>
      </c>
      <c r="G5852" s="142">
        <v>0</v>
      </c>
      <c r="H5852" s="142">
        <v>0</v>
      </c>
      <c r="I5852" s="142">
        <v>2.82</v>
      </c>
      <c r="Q5852" s="30">
        <f t="shared" si="91"/>
        <v>2.82</v>
      </c>
    </row>
    <row r="5853" spans="1:17" x14ac:dyDescent="0.2">
      <c r="A5853" s="139" t="s">
        <v>11687</v>
      </c>
      <c r="B5853" s="140" t="s">
        <v>21149</v>
      </c>
      <c r="C5853" s="141">
        <v>21</v>
      </c>
      <c r="D5853" s="141">
        <v>3</v>
      </c>
      <c r="E5853" s="142">
        <v>4940.33</v>
      </c>
      <c r="F5853" s="142">
        <v>5.94</v>
      </c>
      <c r="G5853" s="142">
        <v>42.47</v>
      </c>
      <c r="H5853" s="142">
        <v>72.02</v>
      </c>
      <c r="I5853" s="142">
        <v>120.43</v>
      </c>
      <c r="Q5853" s="30">
        <f t="shared" si="91"/>
        <v>120.43</v>
      </c>
    </row>
    <row r="5854" spans="1:17" x14ac:dyDescent="0.2">
      <c r="A5854" s="139" t="s">
        <v>11689</v>
      </c>
      <c r="B5854" s="140" t="s">
        <v>21150</v>
      </c>
      <c r="C5854" s="141">
        <v>19</v>
      </c>
      <c r="D5854" s="141">
        <v>0</v>
      </c>
      <c r="E5854" s="142">
        <v>0</v>
      </c>
      <c r="F5854" s="142">
        <v>5.38</v>
      </c>
      <c r="G5854" s="142">
        <v>0</v>
      </c>
      <c r="H5854" s="142">
        <v>0</v>
      </c>
      <c r="I5854" s="142">
        <v>5.38</v>
      </c>
      <c r="Q5854" s="30">
        <f t="shared" si="91"/>
        <v>5.38</v>
      </c>
    </row>
    <row r="5855" spans="1:17" x14ac:dyDescent="0.2">
      <c r="A5855" s="139" t="s">
        <v>11691</v>
      </c>
      <c r="B5855" s="140" t="s">
        <v>21151</v>
      </c>
      <c r="C5855" s="141">
        <v>154</v>
      </c>
      <c r="D5855" s="141">
        <v>2</v>
      </c>
      <c r="E5855" s="142">
        <v>626.91</v>
      </c>
      <c r="F5855" s="142">
        <v>43.54</v>
      </c>
      <c r="G5855" s="142">
        <v>28.31</v>
      </c>
      <c r="H5855" s="142">
        <v>9.14</v>
      </c>
      <c r="I5855" s="142">
        <v>80.989999999999995</v>
      </c>
      <c r="Q5855" s="30">
        <f t="shared" si="91"/>
        <v>80.989999999999995</v>
      </c>
    </row>
    <row r="5856" spans="1:17" x14ac:dyDescent="0.2">
      <c r="A5856" s="139" t="s">
        <v>11693</v>
      </c>
      <c r="B5856" s="140" t="s">
        <v>21152</v>
      </c>
      <c r="C5856" s="141">
        <v>33</v>
      </c>
      <c r="D5856" s="141">
        <v>0</v>
      </c>
      <c r="E5856" s="142">
        <v>0</v>
      </c>
      <c r="F5856" s="142">
        <v>9.33</v>
      </c>
      <c r="G5856" s="142">
        <v>0</v>
      </c>
      <c r="H5856" s="142">
        <v>0</v>
      </c>
      <c r="I5856" s="142">
        <v>9.33</v>
      </c>
      <c r="Q5856" s="30">
        <f t="shared" si="91"/>
        <v>9.33</v>
      </c>
    </row>
    <row r="5857" spans="1:17" x14ac:dyDescent="0.2">
      <c r="A5857" s="139" t="s">
        <v>11695</v>
      </c>
      <c r="B5857" s="140" t="s">
        <v>21153</v>
      </c>
      <c r="C5857" s="141">
        <v>67</v>
      </c>
      <c r="D5857" s="141">
        <v>1</v>
      </c>
      <c r="E5857" s="142">
        <v>385.67</v>
      </c>
      <c r="F5857" s="142">
        <v>18.940000000000001</v>
      </c>
      <c r="G5857" s="142">
        <v>14.16</v>
      </c>
      <c r="H5857" s="142">
        <v>5.62</v>
      </c>
      <c r="I5857" s="142">
        <v>38.72</v>
      </c>
      <c r="Q5857" s="30">
        <f t="shared" si="91"/>
        <v>38.72</v>
      </c>
    </row>
    <row r="5858" spans="1:17" x14ac:dyDescent="0.2">
      <c r="A5858" s="139" t="s">
        <v>11697</v>
      </c>
      <c r="B5858" s="140" t="s">
        <v>21154</v>
      </c>
      <c r="C5858" s="141">
        <v>62</v>
      </c>
      <c r="D5858" s="141">
        <v>0</v>
      </c>
      <c r="E5858" s="142">
        <v>0</v>
      </c>
      <c r="F5858" s="142">
        <v>17.53</v>
      </c>
      <c r="G5858" s="142">
        <v>0</v>
      </c>
      <c r="H5858" s="142">
        <v>0</v>
      </c>
      <c r="I5858" s="142">
        <v>17.53</v>
      </c>
      <c r="Q5858" s="30">
        <f t="shared" si="91"/>
        <v>17.53</v>
      </c>
    </row>
    <row r="5859" spans="1:17" x14ac:dyDescent="0.2">
      <c r="A5859" s="139" t="s">
        <v>11699</v>
      </c>
      <c r="B5859" s="140" t="s">
        <v>21155</v>
      </c>
      <c r="C5859" s="141">
        <v>63</v>
      </c>
      <c r="D5859" s="141">
        <v>1</v>
      </c>
      <c r="E5859" s="142">
        <v>3591.65</v>
      </c>
      <c r="F5859" s="142">
        <v>17.82</v>
      </c>
      <c r="G5859" s="142">
        <v>14.16</v>
      </c>
      <c r="H5859" s="142">
        <v>52.36</v>
      </c>
      <c r="I5859" s="142">
        <v>84.34</v>
      </c>
      <c r="Q5859" s="30">
        <f t="shared" si="91"/>
        <v>84.34</v>
      </c>
    </row>
    <row r="5860" spans="1:17" x14ac:dyDescent="0.2">
      <c r="A5860" s="139" t="s">
        <v>11701</v>
      </c>
      <c r="B5860" s="140" t="s">
        <v>21156</v>
      </c>
      <c r="C5860" s="141">
        <v>81</v>
      </c>
      <c r="D5860" s="141">
        <v>0</v>
      </c>
      <c r="E5860" s="142">
        <v>0</v>
      </c>
      <c r="F5860" s="142">
        <v>22.9</v>
      </c>
      <c r="G5860" s="142">
        <v>0</v>
      </c>
      <c r="H5860" s="142">
        <v>0</v>
      </c>
      <c r="I5860" s="142">
        <v>22.9</v>
      </c>
      <c r="Q5860" s="30">
        <f t="shared" si="91"/>
        <v>22.9</v>
      </c>
    </row>
    <row r="5861" spans="1:17" x14ac:dyDescent="0.2">
      <c r="A5861" s="139" t="s">
        <v>11703</v>
      </c>
      <c r="B5861" s="140" t="s">
        <v>21157</v>
      </c>
      <c r="C5861" s="141">
        <v>54</v>
      </c>
      <c r="D5861" s="141">
        <v>1</v>
      </c>
      <c r="E5861" s="142">
        <v>186.61</v>
      </c>
      <c r="F5861" s="142">
        <v>15.27</v>
      </c>
      <c r="G5861" s="142">
        <v>14.16</v>
      </c>
      <c r="H5861" s="142">
        <v>2.72</v>
      </c>
      <c r="I5861" s="142">
        <v>32.15</v>
      </c>
      <c r="Q5861" s="30">
        <f t="shared" si="91"/>
        <v>32.15</v>
      </c>
    </row>
    <row r="5862" spans="1:17" x14ac:dyDescent="0.2">
      <c r="A5862" s="139" t="s">
        <v>11705</v>
      </c>
      <c r="B5862" s="140" t="s">
        <v>21158</v>
      </c>
      <c r="C5862" s="141">
        <v>39</v>
      </c>
      <c r="D5862" s="141">
        <v>1</v>
      </c>
      <c r="E5862" s="142">
        <v>9736.4</v>
      </c>
      <c r="F5862" s="142">
        <v>11.02</v>
      </c>
      <c r="G5862" s="142">
        <v>14.16</v>
      </c>
      <c r="H5862" s="142">
        <v>141.94</v>
      </c>
      <c r="I5862" s="142">
        <v>167.12</v>
      </c>
      <c r="Q5862" s="30">
        <f t="shared" si="91"/>
        <v>167.12</v>
      </c>
    </row>
    <row r="5863" spans="1:17" x14ac:dyDescent="0.2">
      <c r="A5863" s="139" t="s">
        <v>11707</v>
      </c>
      <c r="B5863" s="140" t="s">
        <v>21159</v>
      </c>
      <c r="C5863" s="141">
        <v>759</v>
      </c>
      <c r="D5863" s="141">
        <v>34</v>
      </c>
      <c r="E5863" s="142">
        <v>28947.43</v>
      </c>
      <c r="F5863" s="142">
        <v>214.61</v>
      </c>
      <c r="G5863" s="142">
        <v>481.37</v>
      </c>
      <c r="H5863" s="142">
        <v>421.98</v>
      </c>
      <c r="I5863" s="142">
        <v>1117.96</v>
      </c>
      <c r="Q5863" s="30">
        <f t="shared" si="91"/>
        <v>1117.96</v>
      </c>
    </row>
    <row r="5864" spans="1:17" x14ac:dyDescent="0.2">
      <c r="A5864" s="139" t="s">
        <v>11709</v>
      </c>
      <c r="B5864" s="140" t="s">
        <v>21160</v>
      </c>
      <c r="C5864" s="141">
        <v>2893</v>
      </c>
      <c r="D5864" s="141">
        <v>90</v>
      </c>
      <c r="E5864" s="142">
        <v>27283.01</v>
      </c>
      <c r="F5864" s="142">
        <v>818</v>
      </c>
      <c r="G5864" s="142">
        <v>1274.22</v>
      </c>
      <c r="H5864" s="142">
        <v>397.72</v>
      </c>
      <c r="I5864" s="142">
        <v>2489.94</v>
      </c>
      <c r="Q5864" s="30">
        <f t="shared" si="91"/>
        <v>2489.94</v>
      </c>
    </row>
    <row r="5865" spans="1:17" x14ac:dyDescent="0.2">
      <c r="A5865" s="139" t="s">
        <v>11711</v>
      </c>
      <c r="B5865" s="140" t="s">
        <v>21161</v>
      </c>
      <c r="C5865" s="141">
        <v>291</v>
      </c>
      <c r="D5865" s="141">
        <v>14</v>
      </c>
      <c r="E5865" s="142">
        <v>3148.71</v>
      </c>
      <c r="F5865" s="142">
        <v>82.28</v>
      </c>
      <c r="G5865" s="142">
        <v>198.21</v>
      </c>
      <c r="H5865" s="142">
        <v>45.9</v>
      </c>
      <c r="I5865" s="142">
        <v>326.39</v>
      </c>
      <c r="Q5865" s="30">
        <f t="shared" si="91"/>
        <v>326.39</v>
      </c>
    </row>
    <row r="5866" spans="1:17" x14ac:dyDescent="0.2">
      <c r="A5866" s="139" t="s">
        <v>11713</v>
      </c>
      <c r="B5866" s="140" t="s">
        <v>21162</v>
      </c>
      <c r="C5866" s="141">
        <v>25</v>
      </c>
      <c r="D5866" s="141">
        <v>3</v>
      </c>
      <c r="E5866" s="142">
        <v>1203.6500000000001</v>
      </c>
      <c r="F5866" s="142">
        <v>7.07</v>
      </c>
      <c r="G5866" s="142">
        <v>42.47</v>
      </c>
      <c r="H5866" s="142">
        <v>17.54</v>
      </c>
      <c r="I5866" s="142">
        <v>67.08</v>
      </c>
      <c r="Q5866" s="30">
        <f t="shared" si="91"/>
        <v>67.08</v>
      </c>
    </row>
    <row r="5867" spans="1:17" x14ac:dyDescent="0.2">
      <c r="A5867" s="139" t="s">
        <v>11715</v>
      </c>
      <c r="B5867" s="140" t="s">
        <v>21163</v>
      </c>
      <c r="C5867" s="141">
        <v>11</v>
      </c>
      <c r="D5867" s="141">
        <v>0</v>
      </c>
      <c r="E5867" s="142">
        <v>0</v>
      </c>
      <c r="F5867" s="142">
        <v>3.11</v>
      </c>
      <c r="G5867" s="142">
        <v>0</v>
      </c>
      <c r="H5867" s="142">
        <v>0</v>
      </c>
      <c r="I5867" s="142">
        <v>3.11</v>
      </c>
      <c r="Q5867" s="30">
        <f t="shared" si="91"/>
        <v>3.11</v>
      </c>
    </row>
    <row r="5868" spans="1:17" x14ac:dyDescent="0.2">
      <c r="A5868" s="139" t="s">
        <v>11717</v>
      </c>
      <c r="B5868" s="140" t="s">
        <v>21164</v>
      </c>
      <c r="C5868" s="141">
        <v>26</v>
      </c>
      <c r="D5868" s="141">
        <v>3</v>
      </c>
      <c r="E5868" s="142">
        <v>5889.52</v>
      </c>
      <c r="F5868" s="142">
        <v>7.35</v>
      </c>
      <c r="G5868" s="142">
        <v>42.47</v>
      </c>
      <c r="H5868" s="142">
        <v>85.86</v>
      </c>
      <c r="I5868" s="142">
        <v>135.68</v>
      </c>
      <c r="Q5868" s="30">
        <f t="shared" si="91"/>
        <v>135.68</v>
      </c>
    </row>
    <row r="5869" spans="1:17" x14ac:dyDescent="0.2">
      <c r="A5869" s="139" t="s">
        <v>11719</v>
      </c>
      <c r="B5869" s="140" t="s">
        <v>21165</v>
      </c>
      <c r="C5869" s="141">
        <v>706</v>
      </c>
      <c r="D5869" s="141">
        <v>24</v>
      </c>
      <c r="E5869" s="142">
        <v>13069.91</v>
      </c>
      <c r="F5869" s="142">
        <v>199.62</v>
      </c>
      <c r="G5869" s="142">
        <v>339.79</v>
      </c>
      <c r="H5869" s="142">
        <v>190.53</v>
      </c>
      <c r="I5869" s="142">
        <v>729.94</v>
      </c>
      <c r="Q5869" s="30">
        <f t="shared" si="91"/>
        <v>729.94</v>
      </c>
    </row>
    <row r="5870" spans="1:17" x14ac:dyDescent="0.2">
      <c r="A5870" s="139" t="s">
        <v>11721</v>
      </c>
      <c r="B5870" s="140" t="s">
        <v>21166</v>
      </c>
      <c r="C5870" s="141">
        <v>48</v>
      </c>
      <c r="D5870" s="141">
        <v>2</v>
      </c>
      <c r="E5870" s="142">
        <v>701.08</v>
      </c>
      <c r="F5870" s="142">
        <v>13.58</v>
      </c>
      <c r="G5870" s="142">
        <v>28.31</v>
      </c>
      <c r="H5870" s="142">
        <v>10.220000000000001</v>
      </c>
      <c r="I5870" s="142">
        <v>52.11</v>
      </c>
      <c r="Q5870" s="30">
        <f t="shared" si="91"/>
        <v>52.11</v>
      </c>
    </row>
    <row r="5871" spans="1:17" x14ac:dyDescent="0.2">
      <c r="A5871" s="139" t="s">
        <v>11723</v>
      </c>
      <c r="B5871" s="140" t="s">
        <v>21167</v>
      </c>
      <c r="C5871" s="141">
        <v>13</v>
      </c>
      <c r="D5871" s="141">
        <v>0</v>
      </c>
      <c r="E5871" s="142">
        <v>0</v>
      </c>
      <c r="F5871" s="142">
        <v>3.67</v>
      </c>
      <c r="G5871" s="142">
        <v>0</v>
      </c>
      <c r="H5871" s="142">
        <v>0</v>
      </c>
      <c r="I5871" s="142">
        <v>3.67</v>
      </c>
      <c r="Q5871" s="30">
        <f t="shared" si="91"/>
        <v>3.67</v>
      </c>
    </row>
    <row r="5872" spans="1:17" x14ac:dyDescent="0.2">
      <c r="A5872" s="139" t="s">
        <v>11725</v>
      </c>
      <c r="B5872" s="140" t="s">
        <v>21168</v>
      </c>
      <c r="C5872" s="141">
        <v>66</v>
      </c>
      <c r="D5872" s="141">
        <v>1</v>
      </c>
      <c r="E5872" s="142">
        <v>3245.47</v>
      </c>
      <c r="F5872" s="142">
        <v>18.66</v>
      </c>
      <c r="G5872" s="142">
        <v>14.16</v>
      </c>
      <c r="H5872" s="142">
        <v>47.31</v>
      </c>
      <c r="I5872" s="142">
        <v>80.13</v>
      </c>
      <c r="Q5872" s="30">
        <f t="shared" si="91"/>
        <v>80.13</v>
      </c>
    </row>
    <row r="5873" spans="1:17" x14ac:dyDescent="0.2">
      <c r="A5873" s="139" t="s">
        <v>11727</v>
      </c>
      <c r="B5873" s="140" t="s">
        <v>21169</v>
      </c>
      <c r="C5873" s="141">
        <v>8</v>
      </c>
      <c r="D5873" s="141">
        <v>0</v>
      </c>
      <c r="E5873" s="142">
        <v>0</v>
      </c>
      <c r="F5873" s="142">
        <v>2.2599999999999998</v>
      </c>
      <c r="G5873" s="142">
        <v>0</v>
      </c>
      <c r="H5873" s="142">
        <v>0</v>
      </c>
      <c r="I5873" s="142">
        <v>2.2599999999999998</v>
      </c>
      <c r="Q5873" s="30">
        <f t="shared" si="91"/>
        <v>2.2599999999999998</v>
      </c>
    </row>
    <row r="5874" spans="1:17" x14ac:dyDescent="0.2">
      <c r="A5874" s="139" t="s">
        <v>11729</v>
      </c>
      <c r="B5874" s="140" t="s">
        <v>21170</v>
      </c>
      <c r="C5874" s="141">
        <v>66</v>
      </c>
      <c r="D5874" s="141">
        <v>5</v>
      </c>
      <c r="E5874" s="142">
        <v>6730.11</v>
      </c>
      <c r="F5874" s="142">
        <v>18.66</v>
      </c>
      <c r="G5874" s="142">
        <v>70.790000000000006</v>
      </c>
      <c r="H5874" s="142">
        <v>98.11</v>
      </c>
      <c r="I5874" s="142">
        <v>187.56</v>
      </c>
      <c r="Q5874" s="30">
        <f t="shared" si="91"/>
        <v>187.56</v>
      </c>
    </row>
    <row r="5875" spans="1:17" x14ac:dyDescent="0.2">
      <c r="A5875" s="139" t="s">
        <v>11731</v>
      </c>
      <c r="B5875" s="140" t="s">
        <v>21171</v>
      </c>
      <c r="C5875" s="141">
        <v>269</v>
      </c>
      <c r="D5875" s="141">
        <v>5</v>
      </c>
      <c r="E5875" s="142">
        <v>1462.16</v>
      </c>
      <c r="F5875" s="142">
        <v>76.06</v>
      </c>
      <c r="G5875" s="142">
        <v>70.790000000000006</v>
      </c>
      <c r="H5875" s="142">
        <v>21.31</v>
      </c>
      <c r="I5875" s="142">
        <v>168.16</v>
      </c>
      <c r="Q5875" s="30">
        <f t="shared" si="91"/>
        <v>168.16</v>
      </c>
    </row>
    <row r="5876" spans="1:17" x14ac:dyDescent="0.2">
      <c r="A5876" s="139" t="s">
        <v>11733</v>
      </c>
      <c r="B5876" s="140" t="s">
        <v>21172</v>
      </c>
      <c r="C5876" s="141">
        <v>658</v>
      </c>
      <c r="D5876" s="141">
        <v>31</v>
      </c>
      <c r="E5876" s="142">
        <v>121296.45</v>
      </c>
      <c r="F5876" s="142">
        <v>186.05</v>
      </c>
      <c r="G5876" s="142">
        <v>438.9</v>
      </c>
      <c r="H5876" s="142">
        <v>1768.22</v>
      </c>
      <c r="I5876" s="142">
        <v>2393.17</v>
      </c>
      <c r="Q5876" s="30">
        <f t="shared" si="91"/>
        <v>2393.17</v>
      </c>
    </row>
    <row r="5877" spans="1:17" x14ac:dyDescent="0.2">
      <c r="A5877" s="139" t="s">
        <v>11735</v>
      </c>
      <c r="B5877" s="140" t="s">
        <v>21173</v>
      </c>
      <c r="C5877" s="141">
        <v>83</v>
      </c>
      <c r="D5877" s="141">
        <v>1</v>
      </c>
      <c r="E5877" s="142">
        <v>18751.59</v>
      </c>
      <c r="F5877" s="142">
        <v>23.47</v>
      </c>
      <c r="G5877" s="142">
        <v>14.16</v>
      </c>
      <c r="H5877" s="142">
        <v>273.35000000000002</v>
      </c>
      <c r="I5877" s="142">
        <v>310.98</v>
      </c>
      <c r="Q5877" s="30">
        <f t="shared" si="91"/>
        <v>310.98</v>
      </c>
    </row>
    <row r="5878" spans="1:17" x14ac:dyDescent="0.2">
      <c r="A5878" s="139" t="s">
        <v>11737</v>
      </c>
      <c r="B5878" s="140" t="s">
        <v>21174</v>
      </c>
      <c r="C5878" s="141">
        <v>44</v>
      </c>
      <c r="D5878" s="141">
        <v>1</v>
      </c>
      <c r="E5878" s="142">
        <v>174.17</v>
      </c>
      <c r="F5878" s="142">
        <v>12.44</v>
      </c>
      <c r="G5878" s="142">
        <v>14.16</v>
      </c>
      <c r="H5878" s="142">
        <v>2.54</v>
      </c>
      <c r="I5878" s="142">
        <v>29.14</v>
      </c>
      <c r="Q5878" s="30">
        <f t="shared" si="91"/>
        <v>29.14</v>
      </c>
    </row>
    <row r="5879" spans="1:17" x14ac:dyDescent="0.2">
      <c r="A5879" s="139" t="s">
        <v>11739</v>
      </c>
      <c r="B5879" s="140" t="s">
        <v>21175</v>
      </c>
      <c r="C5879" s="141">
        <v>169</v>
      </c>
      <c r="D5879" s="141">
        <v>1</v>
      </c>
      <c r="E5879" s="142">
        <v>37.32</v>
      </c>
      <c r="F5879" s="142">
        <v>47.78</v>
      </c>
      <c r="G5879" s="142">
        <v>14.16</v>
      </c>
      <c r="H5879" s="142">
        <v>0.54</v>
      </c>
      <c r="I5879" s="142">
        <v>62.48</v>
      </c>
      <c r="Q5879" s="30">
        <f t="shared" si="91"/>
        <v>62.48</v>
      </c>
    </row>
    <row r="5880" spans="1:17" x14ac:dyDescent="0.2">
      <c r="A5880" s="139" t="s">
        <v>11741</v>
      </c>
      <c r="B5880" s="140" t="s">
        <v>21176</v>
      </c>
      <c r="C5880" s="141">
        <v>18</v>
      </c>
      <c r="D5880" s="141">
        <v>1</v>
      </c>
      <c r="E5880" s="142">
        <v>4327.29</v>
      </c>
      <c r="F5880" s="142">
        <v>5.09</v>
      </c>
      <c r="G5880" s="142">
        <v>14.16</v>
      </c>
      <c r="H5880" s="142">
        <v>63.08</v>
      </c>
      <c r="I5880" s="142">
        <v>82.33</v>
      </c>
      <c r="Q5880" s="30">
        <f t="shared" si="91"/>
        <v>82.33</v>
      </c>
    </row>
    <row r="5881" spans="1:17" x14ac:dyDescent="0.2">
      <c r="A5881" s="139" t="s">
        <v>11743</v>
      </c>
      <c r="B5881" s="140" t="s">
        <v>21177</v>
      </c>
      <c r="C5881" s="141">
        <v>186</v>
      </c>
      <c r="D5881" s="141">
        <v>5</v>
      </c>
      <c r="E5881" s="142">
        <v>1773.4</v>
      </c>
      <c r="F5881" s="142">
        <v>52.59</v>
      </c>
      <c r="G5881" s="142">
        <v>70.790000000000006</v>
      </c>
      <c r="H5881" s="142">
        <v>25.86</v>
      </c>
      <c r="I5881" s="142">
        <v>149.24</v>
      </c>
      <c r="Q5881" s="30">
        <f t="shared" si="91"/>
        <v>149.24</v>
      </c>
    </row>
    <row r="5882" spans="1:17" x14ac:dyDescent="0.2">
      <c r="A5882" s="139" t="s">
        <v>11745</v>
      </c>
      <c r="B5882" s="140" t="s">
        <v>21178</v>
      </c>
      <c r="C5882" s="141">
        <v>141</v>
      </c>
      <c r="D5882" s="141">
        <v>4</v>
      </c>
      <c r="E5882" s="142">
        <v>10885.33</v>
      </c>
      <c r="F5882" s="142">
        <v>39.86</v>
      </c>
      <c r="G5882" s="142">
        <v>56.63</v>
      </c>
      <c r="H5882" s="142">
        <v>158.68</v>
      </c>
      <c r="I5882" s="142">
        <v>255.17</v>
      </c>
      <c r="Q5882" s="30">
        <f t="shared" si="91"/>
        <v>255.17</v>
      </c>
    </row>
    <row r="5883" spans="1:17" x14ac:dyDescent="0.2">
      <c r="A5883" s="139" t="s">
        <v>11747</v>
      </c>
      <c r="B5883" s="140" t="s">
        <v>21179</v>
      </c>
      <c r="C5883" s="141">
        <v>46</v>
      </c>
      <c r="D5883" s="141">
        <v>0</v>
      </c>
      <c r="E5883" s="142">
        <v>0</v>
      </c>
      <c r="F5883" s="142">
        <v>13.01</v>
      </c>
      <c r="G5883" s="142">
        <v>0</v>
      </c>
      <c r="H5883" s="142">
        <v>0</v>
      </c>
      <c r="I5883" s="142">
        <v>13.01</v>
      </c>
      <c r="Q5883" s="30">
        <f t="shared" si="91"/>
        <v>13.01</v>
      </c>
    </row>
    <row r="5884" spans="1:17" x14ac:dyDescent="0.2">
      <c r="A5884" s="139" t="s">
        <v>11749</v>
      </c>
      <c r="B5884" s="140" t="s">
        <v>21180</v>
      </c>
      <c r="C5884" s="141">
        <v>198</v>
      </c>
      <c r="D5884" s="141">
        <v>8</v>
      </c>
      <c r="E5884" s="142">
        <v>56254.3</v>
      </c>
      <c r="F5884" s="142">
        <v>55.98</v>
      </c>
      <c r="G5884" s="142">
        <v>113.26</v>
      </c>
      <c r="H5884" s="142">
        <v>820.06</v>
      </c>
      <c r="I5884" s="142">
        <v>989.3</v>
      </c>
      <c r="Q5884" s="30">
        <f t="shared" si="91"/>
        <v>989.3</v>
      </c>
    </row>
    <row r="5885" spans="1:17" x14ac:dyDescent="0.2">
      <c r="A5885" s="139" t="s">
        <v>11751</v>
      </c>
      <c r="B5885" s="140" t="s">
        <v>21181</v>
      </c>
      <c r="C5885" s="141">
        <v>57</v>
      </c>
      <c r="D5885" s="141">
        <v>0</v>
      </c>
      <c r="E5885" s="142">
        <v>0</v>
      </c>
      <c r="F5885" s="142">
        <v>16.12</v>
      </c>
      <c r="G5885" s="142">
        <v>0</v>
      </c>
      <c r="H5885" s="142">
        <v>0</v>
      </c>
      <c r="I5885" s="142">
        <v>16.12</v>
      </c>
      <c r="Q5885" s="30">
        <f t="shared" si="91"/>
        <v>16.12</v>
      </c>
    </row>
    <row r="5886" spans="1:17" x14ac:dyDescent="0.2">
      <c r="A5886" s="139" t="s">
        <v>11753</v>
      </c>
      <c r="B5886" s="140" t="s">
        <v>21182</v>
      </c>
      <c r="C5886" s="141">
        <v>78</v>
      </c>
      <c r="D5886" s="141">
        <v>0</v>
      </c>
      <c r="E5886" s="142">
        <v>0</v>
      </c>
      <c r="F5886" s="142">
        <v>22.06</v>
      </c>
      <c r="G5886" s="142">
        <v>0</v>
      </c>
      <c r="H5886" s="142">
        <v>0</v>
      </c>
      <c r="I5886" s="142">
        <v>22.06</v>
      </c>
      <c r="Q5886" s="30">
        <f t="shared" si="91"/>
        <v>22.06</v>
      </c>
    </row>
    <row r="5887" spans="1:17" x14ac:dyDescent="0.2">
      <c r="A5887" s="139" t="s">
        <v>11755</v>
      </c>
      <c r="B5887" s="140" t="s">
        <v>21183</v>
      </c>
      <c r="C5887" s="141">
        <v>31</v>
      </c>
      <c r="D5887" s="141">
        <v>0</v>
      </c>
      <c r="E5887" s="142">
        <v>0</v>
      </c>
      <c r="F5887" s="142">
        <v>8.77</v>
      </c>
      <c r="G5887" s="142">
        <v>0</v>
      </c>
      <c r="H5887" s="142">
        <v>0</v>
      </c>
      <c r="I5887" s="142">
        <v>8.77</v>
      </c>
      <c r="Q5887" s="30">
        <f t="shared" si="91"/>
        <v>8.77</v>
      </c>
    </row>
    <row r="5888" spans="1:17" x14ac:dyDescent="0.2">
      <c r="A5888" s="139" t="s">
        <v>11757</v>
      </c>
      <c r="B5888" s="140" t="s">
        <v>21184</v>
      </c>
      <c r="C5888" s="141">
        <v>49</v>
      </c>
      <c r="D5888" s="141">
        <v>3</v>
      </c>
      <c r="E5888" s="142">
        <v>3817.75</v>
      </c>
      <c r="F5888" s="142">
        <v>13.86</v>
      </c>
      <c r="G5888" s="142">
        <v>42.47</v>
      </c>
      <c r="H5888" s="142">
        <v>55.66</v>
      </c>
      <c r="I5888" s="142">
        <v>111.99</v>
      </c>
      <c r="Q5888" s="30">
        <f t="shared" si="91"/>
        <v>111.99</v>
      </c>
    </row>
    <row r="5889" spans="1:17" x14ac:dyDescent="0.2">
      <c r="A5889" s="139" t="s">
        <v>11759</v>
      </c>
      <c r="B5889" s="140" t="s">
        <v>21185</v>
      </c>
      <c r="C5889" s="141">
        <v>745</v>
      </c>
      <c r="D5889" s="141">
        <v>7</v>
      </c>
      <c r="E5889" s="142">
        <v>5599.53</v>
      </c>
      <c r="F5889" s="142">
        <v>210.65</v>
      </c>
      <c r="G5889" s="142">
        <v>99.1</v>
      </c>
      <c r="H5889" s="142">
        <v>81.63</v>
      </c>
      <c r="I5889" s="142">
        <v>391.38</v>
      </c>
      <c r="Q5889" s="30">
        <f t="shared" si="91"/>
        <v>391.38</v>
      </c>
    </row>
    <row r="5890" spans="1:17" x14ac:dyDescent="0.2">
      <c r="A5890" s="139" t="s">
        <v>11761</v>
      </c>
      <c r="B5890" s="140" t="s">
        <v>21186</v>
      </c>
      <c r="C5890" s="141">
        <v>51</v>
      </c>
      <c r="D5890" s="141">
        <v>0</v>
      </c>
      <c r="E5890" s="142">
        <v>0</v>
      </c>
      <c r="F5890" s="142">
        <v>14.42</v>
      </c>
      <c r="G5890" s="142">
        <v>0</v>
      </c>
      <c r="H5890" s="142">
        <v>0</v>
      </c>
      <c r="I5890" s="142">
        <v>14.42</v>
      </c>
      <c r="Q5890" s="30">
        <f t="shared" si="91"/>
        <v>14.42</v>
      </c>
    </row>
    <row r="5891" spans="1:17" x14ac:dyDescent="0.2">
      <c r="A5891" s="139" t="s">
        <v>11763</v>
      </c>
      <c r="B5891" s="140" t="s">
        <v>21187</v>
      </c>
      <c r="C5891" s="141">
        <v>57</v>
      </c>
      <c r="D5891" s="141">
        <v>1</v>
      </c>
      <c r="E5891" s="142">
        <v>241.69</v>
      </c>
      <c r="F5891" s="142">
        <v>16.12</v>
      </c>
      <c r="G5891" s="142">
        <v>14.16</v>
      </c>
      <c r="H5891" s="142">
        <v>3.52</v>
      </c>
      <c r="I5891" s="142">
        <v>33.799999999999997</v>
      </c>
      <c r="Q5891" s="30">
        <f t="shared" si="91"/>
        <v>33.799999999999997</v>
      </c>
    </row>
    <row r="5892" spans="1:17" x14ac:dyDescent="0.2">
      <c r="A5892" s="139" t="s">
        <v>11765</v>
      </c>
      <c r="B5892" s="140" t="s">
        <v>21188</v>
      </c>
      <c r="C5892" s="141">
        <v>156</v>
      </c>
      <c r="D5892" s="141">
        <v>4</v>
      </c>
      <c r="E5892" s="142">
        <v>10385.5</v>
      </c>
      <c r="F5892" s="142">
        <v>44.11</v>
      </c>
      <c r="G5892" s="142">
        <v>56.63</v>
      </c>
      <c r="H5892" s="142">
        <v>151.4</v>
      </c>
      <c r="I5892" s="142">
        <v>252.14</v>
      </c>
      <c r="Q5892" s="30">
        <f t="shared" si="91"/>
        <v>252.14</v>
      </c>
    </row>
    <row r="5893" spans="1:17" x14ac:dyDescent="0.2">
      <c r="A5893" s="139" t="s">
        <v>11767</v>
      </c>
      <c r="B5893" s="140" t="s">
        <v>21189</v>
      </c>
      <c r="C5893" s="141">
        <v>3673</v>
      </c>
      <c r="D5893" s="141">
        <v>92</v>
      </c>
      <c r="E5893" s="142">
        <v>118616.3</v>
      </c>
      <c r="F5893" s="142">
        <v>1038.54</v>
      </c>
      <c r="G5893" s="142">
        <v>1302.53</v>
      </c>
      <c r="H5893" s="142">
        <v>1729.15</v>
      </c>
      <c r="I5893" s="142">
        <v>4070.22</v>
      </c>
      <c r="Q5893" s="30">
        <f t="shared" si="91"/>
        <v>4070.22</v>
      </c>
    </row>
    <row r="5894" spans="1:17" x14ac:dyDescent="0.2">
      <c r="A5894" s="139" t="s">
        <v>11769</v>
      </c>
      <c r="B5894" s="140" t="s">
        <v>21190</v>
      </c>
      <c r="C5894" s="141">
        <v>65</v>
      </c>
      <c r="D5894" s="141">
        <v>4</v>
      </c>
      <c r="E5894" s="142">
        <v>34634.800000000003</v>
      </c>
      <c r="F5894" s="142">
        <v>18.38</v>
      </c>
      <c r="G5894" s="142">
        <v>56.63</v>
      </c>
      <c r="H5894" s="142">
        <v>504.9</v>
      </c>
      <c r="I5894" s="142">
        <v>579.91</v>
      </c>
      <c r="Q5894" s="30">
        <f t="shared" si="91"/>
        <v>579.91</v>
      </c>
    </row>
    <row r="5895" spans="1:17" x14ac:dyDescent="0.2">
      <c r="A5895" s="139" t="s">
        <v>11771</v>
      </c>
      <c r="B5895" s="140" t="s">
        <v>21191</v>
      </c>
      <c r="C5895" s="141">
        <v>19</v>
      </c>
      <c r="D5895" s="141">
        <v>0</v>
      </c>
      <c r="E5895" s="142">
        <v>0</v>
      </c>
      <c r="F5895" s="142">
        <v>5.38</v>
      </c>
      <c r="G5895" s="142">
        <v>0</v>
      </c>
      <c r="H5895" s="142">
        <v>0</v>
      </c>
      <c r="I5895" s="142">
        <v>5.38</v>
      </c>
      <c r="Q5895" s="30">
        <f t="shared" si="91"/>
        <v>5.38</v>
      </c>
    </row>
    <row r="5896" spans="1:17" x14ac:dyDescent="0.2">
      <c r="A5896" s="139" t="s">
        <v>11773</v>
      </c>
      <c r="B5896" s="140" t="s">
        <v>21192</v>
      </c>
      <c r="C5896" s="141">
        <v>13</v>
      </c>
      <c r="D5896" s="141">
        <v>1</v>
      </c>
      <c r="E5896" s="142">
        <v>2314.02</v>
      </c>
      <c r="F5896" s="142">
        <v>3.67</v>
      </c>
      <c r="G5896" s="142">
        <v>14.16</v>
      </c>
      <c r="H5896" s="142">
        <v>33.74</v>
      </c>
      <c r="I5896" s="142">
        <v>51.57</v>
      </c>
      <c r="Q5896" s="30">
        <f t="shared" si="91"/>
        <v>51.57</v>
      </c>
    </row>
    <row r="5897" spans="1:17" x14ac:dyDescent="0.2">
      <c r="A5897" s="139" t="s">
        <v>11775</v>
      </c>
      <c r="B5897" s="140" t="s">
        <v>21193</v>
      </c>
      <c r="C5897" s="141">
        <v>114</v>
      </c>
      <c r="D5897" s="141">
        <v>0</v>
      </c>
      <c r="E5897" s="142">
        <v>0</v>
      </c>
      <c r="F5897" s="142">
        <v>32.229999999999997</v>
      </c>
      <c r="G5897" s="142">
        <v>0</v>
      </c>
      <c r="H5897" s="142">
        <v>0</v>
      </c>
      <c r="I5897" s="142">
        <v>32.229999999999997</v>
      </c>
      <c r="Q5897" s="30">
        <f t="shared" si="91"/>
        <v>32.229999999999997</v>
      </c>
    </row>
    <row r="5898" spans="1:17" x14ac:dyDescent="0.2">
      <c r="A5898" s="139" t="s">
        <v>11777</v>
      </c>
      <c r="B5898" s="140" t="s">
        <v>21194</v>
      </c>
      <c r="C5898" s="141">
        <v>52</v>
      </c>
      <c r="D5898" s="141">
        <v>1</v>
      </c>
      <c r="E5898" s="142">
        <v>1622.73</v>
      </c>
      <c r="F5898" s="142">
        <v>14.7</v>
      </c>
      <c r="G5898" s="142">
        <v>14.16</v>
      </c>
      <c r="H5898" s="142">
        <v>23.66</v>
      </c>
      <c r="I5898" s="142">
        <v>52.52</v>
      </c>
      <c r="Q5898" s="30">
        <f t="shared" si="91"/>
        <v>52.52</v>
      </c>
    </row>
    <row r="5899" spans="1:17" x14ac:dyDescent="0.2">
      <c r="A5899" s="139" t="s">
        <v>11779</v>
      </c>
      <c r="B5899" s="140" t="s">
        <v>21195</v>
      </c>
      <c r="C5899" s="141">
        <v>503</v>
      </c>
      <c r="D5899" s="141">
        <v>4</v>
      </c>
      <c r="E5899" s="142">
        <v>1301.54</v>
      </c>
      <c r="F5899" s="142">
        <v>142.22</v>
      </c>
      <c r="G5899" s="142">
        <v>56.63</v>
      </c>
      <c r="H5899" s="142">
        <v>18.98</v>
      </c>
      <c r="I5899" s="142">
        <v>217.83</v>
      </c>
      <c r="Q5899" s="30">
        <f t="shared" si="91"/>
        <v>217.83</v>
      </c>
    </row>
    <row r="5900" spans="1:17" x14ac:dyDescent="0.2">
      <c r="A5900" s="139" t="s">
        <v>11781</v>
      </c>
      <c r="B5900" s="140" t="s">
        <v>21196</v>
      </c>
      <c r="C5900" s="141">
        <v>137</v>
      </c>
      <c r="D5900" s="141">
        <v>1</v>
      </c>
      <c r="E5900" s="142">
        <v>692.37</v>
      </c>
      <c r="F5900" s="142">
        <v>38.74</v>
      </c>
      <c r="G5900" s="142">
        <v>14.16</v>
      </c>
      <c r="H5900" s="142">
        <v>10.1</v>
      </c>
      <c r="I5900" s="142">
        <v>63</v>
      </c>
      <c r="Q5900" s="30">
        <f t="shared" si="91"/>
        <v>63</v>
      </c>
    </row>
    <row r="5901" spans="1:17" x14ac:dyDescent="0.2">
      <c r="A5901" s="139" t="s">
        <v>11783</v>
      </c>
      <c r="B5901" s="140" t="s">
        <v>21197</v>
      </c>
      <c r="C5901" s="141">
        <v>10</v>
      </c>
      <c r="D5901" s="141">
        <v>0</v>
      </c>
      <c r="E5901" s="142">
        <v>0</v>
      </c>
      <c r="F5901" s="142">
        <v>2.82</v>
      </c>
      <c r="G5901" s="142">
        <v>0</v>
      </c>
      <c r="H5901" s="142">
        <v>0</v>
      </c>
      <c r="I5901" s="142">
        <v>2.82</v>
      </c>
      <c r="Q5901" s="30">
        <f t="shared" si="91"/>
        <v>2.82</v>
      </c>
    </row>
    <row r="5902" spans="1:17" x14ac:dyDescent="0.2">
      <c r="A5902" s="139" t="s">
        <v>11785</v>
      </c>
      <c r="B5902" s="140" t="s">
        <v>21198</v>
      </c>
      <c r="C5902" s="141">
        <v>458</v>
      </c>
      <c r="D5902" s="141">
        <v>21</v>
      </c>
      <c r="E5902" s="142">
        <v>46391.839999999997</v>
      </c>
      <c r="F5902" s="142">
        <v>129.5</v>
      </c>
      <c r="G5902" s="142">
        <v>297.32</v>
      </c>
      <c r="H5902" s="142">
        <v>676.29</v>
      </c>
      <c r="I5902" s="142">
        <v>1103.1099999999999</v>
      </c>
      <c r="Q5902" s="30">
        <f t="shared" si="91"/>
        <v>1103.1099999999999</v>
      </c>
    </row>
    <row r="5903" spans="1:17" x14ac:dyDescent="0.2">
      <c r="A5903" s="139" t="s">
        <v>11787</v>
      </c>
      <c r="B5903" s="140" t="s">
        <v>16955</v>
      </c>
      <c r="C5903" s="141">
        <v>38</v>
      </c>
      <c r="D5903" s="141">
        <v>0</v>
      </c>
      <c r="E5903" s="142">
        <v>0</v>
      </c>
      <c r="F5903" s="142">
        <v>10.74</v>
      </c>
      <c r="G5903" s="142">
        <v>0</v>
      </c>
      <c r="H5903" s="142">
        <v>0</v>
      </c>
      <c r="I5903" s="142">
        <v>10.74</v>
      </c>
      <c r="Q5903" s="30">
        <f t="shared" ref="Q5903:Q5966" si="92">I5903+P5903</f>
        <v>10.74</v>
      </c>
    </row>
    <row r="5904" spans="1:17" x14ac:dyDescent="0.2">
      <c r="A5904" s="139" t="s">
        <v>11788</v>
      </c>
      <c r="B5904" s="140" t="s">
        <v>21199</v>
      </c>
      <c r="C5904" s="141">
        <v>67</v>
      </c>
      <c r="D5904" s="141">
        <v>0</v>
      </c>
      <c r="E5904" s="142">
        <v>0</v>
      </c>
      <c r="F5904" s="142">
        <v>18.940000000000001</v>
      </c>
      <c r="G5904" s="142">
        <v>0</v>
      </c>
      <c r="H5904" s="142">
        <v>0</v>
      </c>
      <c r="I5904" s="142">
        <v>18.940000000000001</v>
      </c>
      <c r="Q5904" s="30">
        <f t="shared" si="92"/>
        <v>18.940000000000001</v>
      </c>
    </row>
    <row r="5905" spans="1:17" x14ac:dyDescent="0.2">
      <c r="A5905" s="139" t="s">
        <v>11790</v>
      </c>
      <c r="B5905" s="140" t="s">
        <v>21200</v>
      </c>
      <c r="C5905" s="141">
        <v>14</v>
      </c>
      <c r="D5905" s="141">
        <v>0</v>
      </c>
      <c r="E5905" s="142">
        <v>0</v>
      </c>
      <c r="F5905" s="142">
        <v>3.96</v>
      </c>
      <c r="G5905" s="142">
        <v>0</v>
      </c>
      <c r="H5905" s="142">
        <v>0</v>
      </c>
      <c r="I5905" s="142">
        <v>3.96</v>
      </c>
      <c r="Q5905" s="30">
        <f t="shared" si="92"/>
        <v>3.96</v>
      </c>
    </row>
    <row r="5906" spans="1:17" x14ac:dyDescent="0.2">
      <c r="A5906" s="139" t="s">
        <v>11792</v>
      </c>
      <c r="B5906" s="140" t="s">
        <v>21201</v>
      </c>
      <c r="C5906" s="141">
        <v>109</v>
      </c>
      <c r="D5906" s="141">
        <v>1</v>
      </c>
      <c r="E5906" s="142">
        <v>575.04999999999995</v>
      </c>
      <c r="F5906" s="142">
        <v>30.82</v>
      </c>
      <c r="G5906" s="142">
        <v>14.16</v>
      </c>
      <c r="H5906" s="142">
        <v>8.3800000000000008</v>
      </c>
      <c r="I5906" s="142">
        <v>53.36</v>
      </c>
      <c r="Q5906" s="30">
        <f t="shared" si="92"/>
        <v>53.36</v>
      </c>
    </row>
    <row r="5907" spans="1:17" x14ac:dyDescent="0.2">
      <c r="A5907" s="139" t="s">
        <v>11794</v>
      </c>
      <c r="B5907" s="140" t="s">
        <v>21202</v>
      </c>
      <c r="C5907" s="141">
        <v>152</v>
      </c>
      <c r="D5907" s="141">
        <v>5</v>
      </c>
      <c r="E5907" s="142">
        <v>28370.240000000002</v>
      </c>
      <c r="F5907" s="142">
        <v>42.98</v>
      </c>
      <c r="G5907" s="142">
        <v>70.790000000000006</v>
      </c>
      <c r="H5907" s="142">
        <v>413.58</v>
      </c>
      <c r="I5907" s="142">
        <v>527.35</v>
      </c>
      <c r="Q5907" s="30">
        <f t="shared" si="92"/>
        <v>527.35</v>
      </c>
    </row>
    <row r="5908" spans="1:17" x14ac:dyDescent="0.2">
      <c r="A5908" s="139" t="s">
        <v>11796</v>
      </c>
      <c r="B5908" s="140" t="s">
        <v>21203</v>
      </c>
      <c r="C5908" s="141">
        <v>25</v>
      </c>
      <c r="D5908" s="141">
        <v>1</v>
      </c>
      <c r="E5908" s="142">
        <v>174.17</v>
      </c>
      <c r="F5908" s="142">
        <v>7.07</v>
      </c>
      <c r="G5908" s="142">
        <v>14.16</v>
      </c>
      <c r="H5908" s="142">
        <v>2.54</v>
      </c>
      <c r="I5908" s="142">
        <v>23.77</v>
      </c>
      <c r="Q5908" s="30">
        <f t="shared" si="92"/>
        <v>23.77</v>
      </c>
    </row>
    <row r="5909" spans="1:17" x14ac:dyDescent="0.2">
      <c r="A5909" s="139" t="s">
        <v>11798</v>
      </c>
      <c r="B5909" s="140" t="s">
        <v>21204</v>
      </c>
      <c r="C5909" s="141">
        <v>9</v>
      </c>
      <c r="D5909" s="141">
        <v>0</v>
      </c>
      <c r="E5909" s="142">
        <v>0</v>
      </c>
      <c r="F5909" s="142">
        <v>2.54</v>
      </c>
      <c r="G5909" s="142">
        <v>0</v>
      </c>
      <c r="H5909" s="142">
        <v>0</v>
      </c>
      <c r="I5909" s="142">
        <v>2.54</v>
      </c>
      <c r="Q5909" s="30">
        <f t="shared" si="92"/>
        <v>2.54</v>
      </c>
    </row>
    <row r="5910" spans="1:17" x14ac:dyDescent="0.2">
      <c r="A5910" s="139" t="s">
        <v>11800</v>
      </c>
      <c r="B5910" s="140" t="s">
        <v>21205</v>
      </c>
      <c r="C5910" s="141">
        <v>129</v>
      </c>
      <c r="D5910" s="141">
        <v>1</v>
      </c>
      <c r="E5910" s="142">
        <v>620.04999999999995</v>
      </c>
      <c r="F5910" s="142">
        <v>36.47</v>
      </c>
      <c r="G5910" s="142">
        <v>14.16</v>
      </c>
      <c r="H5910" s="142">
        <v>9.0399999999999991</v>
      </c>
      <c r="I5910" s="142">
        <v>59.67</v>
      </c>
      <c r="Q5910" s="30">
        <f t="shared" si="92"/>
        <v>59.67</v>
      </c>
    </row>
    <row r="5911" spans="1:17" x14ac:dyDescent="0.2">
      <c r="A5911" s="139" t="s">
        <v>11802</v>
      </c>
      <c r="B5911" s="140" t="s">
        <v>21206</v>
      </c>
      <c r="C5911" s="141">
        <v>45</v>
      </c>
      <c r="D5911" s="141">
        <v>0</v>
      </c>
      <c r="E5911" s="142">
        <v>0</v>
      </c>
      <c r="F5911" s="142">
        <v>12.72</v>
      </c>
      <c r="G5911" s="142">
        <v>0</v>
      </c>
      <c r="H5911" s="142">
        <v>0</v>
      </c>
      <c r="I5911" s="142">
        <v>12.72</v>
      </c>
      <c r="Q5911" s="30">
        <f t="shared" si="92"/>
        <v>12.72</v>
      </c>
    </row>
    <row r="5912" spans="1:17" x14ac:dyDescent="0.2">
      <c r="A5912" s="139" t="s">
        <v>11804</v>
      </c>
      <c r="B5912" s="140" t="s">
        <v>21207</v>
      </c>
      <c r="C5912" s="141">
        <v>250</v>
      </c>
      <c r="D5912" s="141">
        <v>5</v>
      </c>
      <c r="E5912" s="142">
        <v>1477.11</v>
      </c>
      <c r="F5912" s="142">
        <v>70.69</v>
      </c>
      <c r="G5912" s="142">
        <v>70.790000000000006</v>
      </c>
      <c r="H5912" s="142">
        <v>21.54</v>
      </c>
      <c r="I5912" s="142">
        <v>163.02000000000001</v>
      </c>
      <c r="Q5912" s="30">
        <f t="shared" si="92"/>
        <v>163.02000000000001</v>
      </c>
    </row>
    <row r="5913" spans="1:17" x14ac:dyDescent="0.2">
      <c r="A5913" s="139" t="s">
        <v>11806</v>
      </c>
      <c r="B5913" s="140" t="s">
        <v>21208</v>
      </c>
      <c r="C5913" s="141">
        <v>145</v>
      </c>
      <c r="D5913" s="141">
        <v>2</v>
      </c>
      <c r="E5913" s="142">
        <v>367.01</v>
      </c>
      <c r="F5913" s="142">
        <v>41</v>
      </c>
      <c r="G5913" s="142">
        <v>28.31</v>
      </c>
      <c r="H5913" s="142">
        <v>5.35</v>
      </c>
      <c r="I5913" s="142">
        <v>74.66</v>
      </c>
      <c r="Q5913" s="30">
        <f t="shared" si="92"/>
        <v>74.66</v>
      </c>
    </row>
    <row r="5914" spans="1:17" x14ac:dyDescent="0.2">
      <c r="A5914" s="139" t="s">
        <v>11808</v>
      </c>
      <c r="B5914" s="140" t="s">
        <v>21209</v>
      </c>
      <c r="C5914" s="141">
        <v>2910</v>
      </c>
      <c r="D5914" s="141">
        <v>68</v>
      </c>
      <c r="E5914" s="142">
        <v>25379.08</v>
      </c>
      <c r="F5914" s="142">
        <v>822.81</v>
      </c>
      <c r="G5914" s="142">
        <v>962.74</v>
      </c>
      <c r="H5914" s="142">
        <v>369.97</v>
      </c>
      <c r="I5914" s="142">
        <v>2155.52</v>
      </c>
      <c r="Q5914" s="30">
        <f t="shared" si="92"/>
        <v>2155.52</v>
      </c>
    </row>
    <row r="5915" spans="1:17" x14ac:dyDescent="0.2">
      <c r="A5915" s="139" t="s">
        <v>11810</v>
      </c>
      <c r="B5915" s="140" t="s">
        <v>21210</v>
      </c>
      <c r="C5915" s="141">
        <v>61</v>
      </c>
      <c r="D5915" s="141">
        <v>0</v>
      </c>
      <c r="E5915" s="142">
        <v>0</v>
      </c>
      <c r="F5915" s="142">
        <v>17.25</v>
      </c>
      <c r="G5915" s="142">
        <v>0</v>
      </c>
      <c r="H5915" s="142">
        <v>0</v>
      </c>
      <c r="I5915" s="142">
        <v>17.25</v>
      </c>
      <c r="Q5915" s="30">
        <f t="shared" si="92"/>
        <v>17.25</v>
      </c>
    </row>
    <row r="5916" spans="1:17" x14ac:dyDescent="0.2">
      <c r="A5916" s="139" t="s">
        <v>11812</v>
      </c>
      <c r="B5916" s="140" t="s">
        <v>21211</v>
      </c>
      <c r="C5916" s="141">
        <v>2037</v>
      </c>
      <c r="D5916" s="141">
        <v>26</v>
      </c>
      <c r="E5916" s="142">
        <v>20687.96</v>
      </c>
      <c r="F5916" s="142">
        <v>575.97</v>
      </c>
      <c r="G5916" s="142">
        <v>368.1</v>
      </c>
      <c r="H5916" s="142">
        <v>301.58</v>
      </c>
      <c r="I5916" s="142">
        <v>1245.6500000000001</v>
      </c>
      <c r="Q5916" s="30">
        <f t="shared" si="92"/>
        <v>1245.6500000000001</v>
      </c>
    </row>
    <row r="5917" spans="1:17" x14ac:dyDescent="0.2">
      <c r="A5917" s="139" t="s">
        <v>11814</v>
      </c>
      <c r="B5917" s="140" t="s">
        <v>21212</v>
      </c>
      <c r="C5917" s="141">
        <v>643</v>
      </c>
      <c r="D5917" s="141">
        <v>11</v>
      </c>
      <c r="E5917" s="142">
        <v>19815</v>
      </c>
      <c r="F5917" s="142">
        <v>181.81</v>
      </c>
      <c r="G5917" s="142">
        <v>155.74</v>
      </c>
      <c r="H5917" s="142">
        <v>288.86</v>
      </c>
      <c r="I5917" s="142">
        <v>626.41</v>
      </c>
      <c r="Q5917" s="30">
        <f t="shared" si="92"/>
        <v>626.41</v>
      </c>
    </row>
    <row r="5918" spans="1:17" x14ac:dyDescent="0.2">
      <c r="A5918" s="139" t="s">
        <v>11816</v>
      </c>
      <c r="B5918" s="140" t="s">
        <v>21213</v>
      </c>
      <c r="C5918" s="141">
        <v>57</v>
      </c>
      <c r="D5918" s="141">
        <v>1</v>
      </c>
      <c r="E5918" s="142">
        <v>2884.86</v>
      </c>
      <c r="F5918" s="142">
        <v>16.12</v>
      </c>
      <c r="G5918" s="142">
        <v>14.16</v>
      </c>
      <c r="H5918" s="142">
        <v>42.06</v>
      </c>
      <c r="I5918" s="142">
        <v>72.34</v>
      </c>
      <c r="Q5918" s="30">
        <f t="shared" si="92"/>
        <v>72.34</v>
      </c>
    </row>
    <row r="5919" spans="1:17" x14ac:dyDescent="0.2">
      <c r="A5919" s="139" t="s">
        <v>11818</v>
      </c>
      <c r="B5919" s="140" t="s">
        <v>21214</v>
      </c>
      <c r="C5919" s="141">
        <v>250</v>
      </c>
      <c r="D5919" s="141">
        <v>3</v>
      </c>
      <c r="E5919" s="142">
        <v>769.46</v>
      </c>
      <c r="F5919" s="142">
        <v>70.69</v>
      </c>
      <c r="G5919" s="142">
        <v>42.47</v>
      </c>
      <c r="H5919" s="142">
        <v>11.22</v>
      </c>
      <c r="I5919" s="142">
        <v>124.38</v>
      </c>
      <c r="Q5919" s="30">
        <f t="shared" si="92"/>
        <v>124.38</v>
      </c>
    </row>
    <row r="5920" spans="1:17" x14ac:dyDescent="0.2">
      <c r="A5920" s="139" t="s">
        <v>11820</v>
      </c>
      <c r="B5920" s="140" t="s">
        <v>21215</v>
      </c>
      <c r="C5920" s="141">
        <v>96</v>
      </c>
      <c r="D5920" s="141">
        <v>2</v>
      </c>
      <c r="E5920" s="142">
        <v>634.49</v>
      </c>
      <c r="F5920" s="142">
        <v>27.14</v>
      </c>
      <c r="G5920" s="142">
        <v>28.31</v>
      </c>
      <c r="H5920" s="142">
        <v>9.25</v>
      </c>
      <c r="I5920" s="142">
        <v>64.7</v>
      </c>
      <c r="Q5920" s="30">
        <f t="shared" si="92"/>
        <v>64.7</v>
      </c>
    </row>
    <row r="5921" spans="1:17" x14ac:dyDescent="0.2">
      <c r="A5921" s="139" t="s">
        <v>11822</v>
      </c>
      <c r="B5921" s="140" t="s">
        <v>21216</v>
      </c>
      <c r="C5921" s="141">
        <v>117</v>
      </c>
      <c r="D5921" s="141">
        <v>1</v>
      </c>
      <c r="E5921" s="142">
        <v>314.94</v>
      </c>
      <c r="F5921" s="142">
        <v>33.08</v>
      </c>
      <c r="G5921" s="142">
        <v>14.16</v>
      </c>
      <c r="H5921" s="142">
        <v>4.59</v>
      </c>
      <c r="I5921" s="142">
        <v>51.83</v>
      </c>
      <c r="Q5921" s="30">
        <f t="shared" si="92"/>
        <v>51.83</v>
      </c>
    </row>
    <row r="5922" spans="1:17" x14ac:dyDescent="0.2">
      <c r="A5922" s="139" t="s">
        <v>11824</v>
      </c>
      <c r="B5922" s="140" t="s">
        <v>21217</v>
      </c>
      <c r="C5922" s="141">
        <v>31</v>
      </c>
      <c r="D5922" s="141">
        <v>0</v>
      </c>
      <c r="E5922" s="142">
        <v>0</v>
      </c>
      <c r="F5922" s="142">
        <v>8.77</v>
      </c>
      <c r="G5922" s="142">
        <v>0</v>
      </c>
      <c r="H5922" s="142">
        <v>0</v>
      </c>
      <c r="I5922" s="142">
        <v>8.77</v>
      </c>
      <c r="Q5922" s="30">
        <f t="shared" si="92"/>
        <v>8.77</v>
      </c>
    </row>
    <row r="5923" spans="1:17" x14ac:dyDescent="0.2">
      <c r="A5923" s="139" t="s">
        <v>11826</v>
      </c>
      <c r="B5923" s="140" t="s">
        <v>21218</v>
      </c>
      <c r="C5923" s="141">
        <v>39450</v>
      </c>
      <c r="D5923" s="141">
        <v>643</v>
      </c>
      <c r="E5923" s="142">
        <v>302512.52</v>
      </c>
      <c r="F5923" s="142">
        <v>11154.54</v>
      </c>
      <c r="G5923" s="142">
        <v>9103.5400000000009</v>
      </c>
      <c r="H5923" s="142">
        <v>4409.9399999999996</v>
      </c>
      <c r="I5923" s="142">
        <v>24668.02</v>
      </c>
      <c r="Q5923" s="30">
        <f t="shared" si="92"/>
        <v>24668.02</v>
      </c>
    </row>
    <row r="5924" spans="1:17" x14ac:dyDescent="0.2">
      <c r="A5924" s="139" t="s">
        <v>11828</v>
      </c>
      <c r="B5924" s="140" t="s">
        <v>21219</v>
      </c>
      <c r="C5924" s="141">
        <v>189</v>
      </c>
      <c r="D5924" s="141">
        <v>0</v>
      </c>
      <c r="E5924" s="142">
        <v>0</v>
      </c>
      <c r="F5924" s="142">
        <v>53.44</v>
      </c>
      <c r="G5924" s="142">
        <v>0</v>
      </c>
      <c r="H5924" s="142">
        <v>0</v>
      </c>
      <c r="I5924" s="142">
        <v>53.44</v>
      </c>
      <c r="Q5924" s="30">
        <f t="shared" si="92"/>
        <v>53.44</v>
      </c>
    </row>
    <row r="5925" spans="1:17" x14ac:dyDescent="0.2">
      <c r="A5925" s="139" t="s">
        <v>11830</v>
      </c>
      <c r="B5925" s="140" t="s">
        <v>21220</v>
      </c>
      <c r="C5925" s="141">
        <v>27</v>
      </c>
      <c r="D5925" s="141">
        <v>3</v>
      </c>
      <c r="E5925" s="142">
        <v>57914.92</v>
      </c>
      <c r="F5925" s="142">
        <v>7.63</v>
      </c>
      <c r="G5925" s="142">
        <v>42.47</v>
      </c>
      <c r="H5925" s="142">
        <v>844.26</v>
      </c>
      <c r="I5925" s="142">
        <v>894.36</v>
      </c>
      <c r="Q5925" s="30">
        <f t="shared" si="92"/>
        <v>894.36</v>
      </c>
    </row>
    <row r="5926" spans="1:17" x14ac:dyDescent="0.2">
      <c r="A5926" s="139" t="s">
        <v>11832</v>
      </c>
      <c r="B5926" s="140" t="s">
        <v>21221</v>
      </c>
      <c r="C5926" s="141">
        <v>24</v>
      </c>
      <c r="D5926" s="141">
        <v>3</v>
      </c>
      <c r="E5926" s="142">
        <v>7604.11</v>
      </c>
      <c r="F5926" s="142">
        <v>6.78</v>
      </c>
      <c r="G5926" s="142">
        <v>42.47</v>
      </c>
      <c r="H5926" s="142">
        <v>110.85</v>
      </c>
      <c r="I5926" s="142">
        <v>160.1</v>
      </c>
      <c r="Q5926" s="30">
        <f t="shared" si="92"/>
        <v>160.1</v>
      </c>
    </row>
    <row r="5927" spans="1:17" x14ac:dyDescent="0.2">
      <c r="A5927" s="139" t="s">
        <v>11834</v>
      </c>
      <c r="B5927" s="140" t="s">
        <v>21222</v>
      </c>
      <c r="C5927" s="141">
        <v>58</v>
      </c>
      <c r="D5927" s="141">
        <v>1</v>
      </c>
      <c r="E5927" s="142">
        <v>696.69</v>
      </c>
      <c r="F5927" s="142">
        <v>16.399999999999999</v>
      </c>
      <c r="G5927" s="142">
        <v>14.16</v>
      </c>
      <c r="H5927" s="142">
        <v>10.16</v>
      </c>
      <c r="I5927" s="142">
        <v>40.72</v>
      </c>
      <c r="Q5927" s="30">
        <f t="shared" si="92"/>
        <v>40.72</v>
      </c>
    </row>
    <row r="5928" spans="1:17" x14ac:dyDescent="0.2">
      <c r="A5928" s="139" t="s">
        <v>11836</v>
      </c>
      <c r="B5928" s="140" t="s">
        <v>21223</v>
      </c>
      <c r="C5928" s="141">
        <v>109</v>
      </c>
      <c r="D5928" s="141">
        <v>0</v>
      </c>
      <c r="E5928" s="142">
        <v>0</v>
      </c>
      <c r="F5928" s="142">
        <v>30.82</v>
      </c>
      <c r="G5928" s="142">
        <v>0</v>
      </c>
      <c r="H5928" s="142">
        <v>0</v>
      </c>
      <c r="I5928" s="142">
        <v>30.82</v>
      </c>
      <c r="Q5928" s="30">
        <f t="shared" si="92"/>
        <v>30.82</v>
      </c>
    </row>
    <row r="5929" spans="1:17" x14ac:dyDescent="0.2">
      <c r="A5929" s="139" t="s">
        <v>11838</v>
      </c>
      <c r="B5929" s="140" t="s">
        <v>21224</v>
      </c>
      <c r="C5929" s="141">
        <v>432</v>
      </c>
      <c r="D5929" s="141">
        <v>3</v>
      </c>
      <c r="E5929" s="142">
        <v>1691.4</v>
      </c>
      <c r="F5929" s="142">
        <v>122.15</v>
      </c>
      <c r="G5929" s="142">
        <v>42.47</v>
      </c>
      <c r="H5929" s="142">
        <v>24.66</v>
      </c>
      <c r="I5929" s="142">
        <v>189.28</v>
      </c>
      <c r="Q5929" s="30">
        <f t="shared" si="92"/>
        <v>189.28</v>
      </c>
    </row>
    <row r="5930" spans="1:17" x14ac:dyDescent="0.2">
      <c r="A5930" s="139" t="s">
        <v>11840</v>
      </c>
      <c r="B5930" s="140" t="s">
        <v>21225</v>
      </c>
      <c r="C5930" s="141">
        <v>46</v>
      </c>
      <c r="D5930" s="141">
        <v>0</v>
      </c>
      <c r="E5930" s="142">
        <v>0</v>
      </c>
      <c r="F5930" s="142">
        <v>13.01</v>
      </c>
      <c r="G5930" s="142">
        <v>0</v>
      </c>
      <c r="H5930" s="142">
        <v>0</v>
      </c>
      <c r="I5930" s="142">
        <v>13.01</v>
      </c>
      <c r="Q5930" s="30">
        <f t="shared" si="92"/>
        <v>13.01</v>
      </c>
    </row>
    <row r="5931" spans="1:17" x14ac:dyDescent="0.2">
      <c r="A5931" s="139" t="s">
        <v>11842</v>
      </c>
      <c r="B5931" s="140" t="s">
        <v>21226</v>
      </c>
      <c r="C5931" s="141">
        <v>91</v>
      </c>
      <c r="D5931" s="141">
        <v>3</v>
      </c>
      <c r="E5931" s="142">
        <v>27014.85</v>
      </c>
      <c r="F5931" s="142">
        <v>25.73</v>
      </c>
      <c r="G5931" s="142">
        <v>42.47</v>
      </c>
      <c r="H5931" s="142">
        <v>393.82</v>
      </c>
      <c r="I5931" s="142">
        <v>462.02</v>
      </c>
      <c r="Q5931" s="30">
        <f t="shared" si="92"/>
        <v>462.02</v>
      </c>
    </row>
    <row r="5932" spans="1:17" x14ac:dyDescent="0.2">
      <c r="A5932" s="139" t="s">
        <v>11844</v>
      </c>
      <c r="B5932" s="140" t="s">
        <v>21227</v>
      </c>
      <c r="C5932" s="141">
        <v>49</v>
      </c>
      <c r="D5932" s="141">
        <v>0</v>
      </c>
      <c r="E5932" s="142">
        <v>0</v>
      </c>
      <c r="F5932" s="142">
        <v>13.86</v>
      </c>
      <c r="G5932" s="142">
        <v>0</v>
      </c>
      <c r="H5932" s="142">
        <v>0</v>
      </c>
      <c r="I5932" s="142">
        <v>13.86</v>
      </c>
      <c r="Q5932" s="30">
        <f t="shared" si="92"/>
        <v>13.86</v>
      </c>
    </row>
    <row r="5933" spans="1:17" x14ac:dyDescent="0.2">
      <c r="A5933" s="139" t="s">
        <v>11846</v>
      </c>
      <c r="B5933" s="140" t="s">
        <v>21228</v>
      </c>
      <c r="C5933" s="141">
        <v>26</v>
      </c>
      <c r="D5933" s="141">
        <v>0</v>
      </c>
      <c r="E5933" s="142">
        <v>0</v>
      </c>
      <c r="F5933" s="142">
        <v>7.35</v>
      </c>
      <c r="G5933" s="142">
        <v>0</v>
      </c>
      <c r="H5933" s="142">
        <v>0</v>
      </c>
      <c r="I5933" s="142">
        <v>7.35</v>
      </c>
      <c r="Q5933" s="30">
        <f t="shared" si="92"/>
        <v>7.35</v>
      </c>
    </row>
    <row r="5934" spans="1:17" x14ac:dyDescent="0.2">
      <c r="A5934" s="139" t="s">
        <v>11848</v>
      </c>
      <c r="B5934" s="140" t="s">
        <v>21229</v>
      </c>
      <c r="C5934" s="141">
        <v>60</v>
      </c>
      <c r="D5934" s="141">
        <v>0</v>
      </c>
      <c r="E5934" s="142">
        <v>0</v>
      </c>
      <c r="F5934" s="142">
        <v>16.97</v>
      </c>
      <c r="G5934" s="142">
        <v>0</v>
      </c>
      <c r="H5934" s="142">
        <v>0</v>
      </c>
      <c r="I5934" s="142">
        <v>16.97</v>
      </c>
      <c r="Q5934" s="30">
        <f t="shared" si="92"/>
        <v>16.97</v>
      </c>
    </row>
    <row r="5935" spans="1:17" x14ac:dyDescent="0.2">
      <c r="A5935" s="139" t="s">
        <v>11850</v>
      </c>
      <c r="B5935" s="140" t="s">
        <v>21230</v>
      </c>
      <c r="C5935" s="141">
        <v>60</v>
      </c>
      <c r="D5935" s="141">
        <v>4</v>
      </c>
      <c r="E5935" s="142">
        <v>15422.57</v>
      </c>
      <c r="F5935" s="142">
        <v>16.97</v>
      </c>
      <c r="G5935" s="142">
        <v>56.63</v>
      </c>
      <c r="H5935" s="142">
        <v>224.82</v>
      </c>
      <c r="I5935" s="142">
        <v>298.42</v>
      </c>
      <c r="Q5935" s="30">
        <f t="shared" si="92"/>
        <v>298.42</v>
      </c>
    </row>
    <row r="5936" spans="1:17" x14ac:dyDescent="0.2">
      <c r="A5936" s="139" t="s">
        <v>11852</v>
      </c>
      <c r="B5936" s="140" t="s">
        <v>21231</v>
      </c>
      <c r="C5936" s="141">
        <v>85</v>
      </c>
      <c r="D5936" s="141">
        <v>0</v>
      </c>
      <c r="E5936" s="142">
        <v>0</v>
      </c>
      <c r="F5936" s="142">
        <v>24.03</v>
      </c>
      <c r="G5936" s="142">
        <v>0</v>
      </c>
      <c r="H5936" s="142">
        <v>0</v>
      </c>
      <c r="I5936" s="142">
        <v>24.03</v>
      </c>
      <c r="Q5936" s="30">
        <f t="shared" si="92"/>
        <v>24.03</v>
      </c>
    </row>
    <row r="5937" spans="1:17" x14ac:dyDescent="0.2">
      <c r="A5937" s="139" t="s">
        <v>11854</v>
      </c>
      <c r="B5937" s="140" t="s">
        <v>21232</v>
      </c>
      <c r="C5937" s="141">
        <v>81</v>
      </c>
      <c r="D5937" s="141">
        <v>0</v>
      </c>
      <c r="E5937" s="142">
        <v>0</v>
      </c>
      <c r="F5937" s="142">
        <v>22.9</v>
      </c>
      <c r="G5937" s="142">
        <v>0</v>
      </c>
      <c r="H5937" s="142">
        <v>0</v>
      </c>
      <c r="I5937" s="142">
        <v>22.9</v>
      </c>
      <c r="Q5937" s="30">
        <f t="shared" si="92"/>
        <v>22.9</v>
      </c>
    </row>
    <row r="5938" spans="1:17" x14ac:dyDescent="0.2">
      <c r="A5938" s="139" t="s">
        <v>11856</v>
      </c>
      <c r="B5938" s="140" t="s">
        <v>21233</v>
      </c>
      <c r="C5938" s="141">
        <v>207</v>
      </c>
      <c r="D5938" s="141">
        <v>3</v>
      </c>
      <c r="E5938" s="142">
        <v>802.57</v>
      </c>
      <c r="F5938" s="142">
        <v>58.53</v>
      </c>
      <c r="G5938" s="142">
        <v>42.47</v>
      </c>
      <c r="H5938" s="142">
        <v>11.7</v>
      </c>
      <c r="I5938" s="142">
        <v>112.7</v>
      </c>
      <c r="Q5938" s="30">
        <f t="shared" si="92"/>
        <v>112.7</v>
      </c>
    </row>
    <row r="5939" spans="1:17" x14ac:dyDescent="0.2">
      <c r="A5939" s="139" t="s">
        <v>11858</v>
      </c>
      <c r="B5939" s="140" t="s">
        <v>21234</v>
      </c>
      <c r="C5939" s="141">
        <v>39</v>
      </c>
      <c r="D5939" s="141">
        <v>3</v>
      </c>
      <c r="E5939" s="142">
        <v>5522.59</v>
      </c>
      <c r="F5939" s="142">
        <v>11.02</v>
      </c>
      <c r="G5939" s="142">
        <v>42.47</v>
      </c>
      <c r="H5939" s="142">
        <v>80.5</v>
      </c>
      <c r="I5939" s="142">
        <v>133.99</v>
      </c>
      <c r="Q5939" s="30">
        <f t="shared" si="92"/>
        <v>133.99</v>
      </c>
    </row>
    <row r="5940" spans="1:17" x14ac:dyDescent="0.2">
      <c r="A5940" s="139" t="s">
        <v>11860</v>
      </c>
      <c r="B5940" s="140" t="s">
        <v>21235</v>
      </c>
      <c r="C5940" s="141">
        <v>13</v>
      </c>
      <c r="D5940" s="141">
        <v>0</v>
      </c>
      <c r="E5940" s="142">
        <v>0</v>
      </c>
      <c r="F5940" s="142">
        <v>3.67</v>
      </c>
      <c r="G5940" s="142">
        <v>0</v>
      </c>
      <c r="H5940" s="142">
        <v>0</v>
      </c>
      <c r="I5940" s="142">
        <v>3.67</v>
      </c>
      <c r="Q5940" s="30">
        <f t="shared" si="92"/>
        <v>3.67</v>
      </c>
    </row>
    <row r="5941" spans="1:17" x14ac:dyDescent="0.2">
      <c r="A5941" s="139" t="s">
        <v>11862</v>
      </c>
      <c r="B5941" s="140" t="s">
        <v>21236</v>
      </c>
      <c r="C5941" s="141">
        <v>148</v>
      </c>
      <c r="D5941" s="141">
        <v>0</v>
      </c>
      <c r="E5941" s="142">
        <v>0</v>
      </c>
      <c r="F5941" s="142">
        <v>41.85</v>
      </c>
      <c r="G5941" s="142">
        <v>0</v>
      </c>
      <c r="H5941" s="142">
        <v>0</v>
      </c>
      <c r="I5941" s="142">
        <v>41.85</v>
      </c>
      <c r="Q5941" s="30">
        <f t="shared" si="92"/>
        <v>41.85</v>
      </c>
    </row>
    <row r="5942" spans="1:17" x14ac:dyDescent="0.2">
      <c r="A5942" s="139" t="s">
        <v>11864</v>
      </c>
      <c r="B5942" s="140" t="s">
        <v>21237</v>
      </c>
      <c r="C5942" s="141">
        <v>90</v>
      </c>
      <c r="D5942" s="141">
        <v>1</v>
      </c>
      <c r="E5942" s="142">
        <v>186.61</v>
      </c>
      <c r="F5942" s="142">
        <v>25.45</v>
      </c>
      <c r="G5942" s="142">
        <v>14.16</v>
      </c>
      <c r="H5942" s="142">
        <v>2.72</v>
      </c>
      <c r="I5942" s="142">
        <v>42.33</v>
      </c>
      <c r="Q5942" s="30">
        <f t="shared" si="92"/>
        <v>42.33</v>
      </c>
    </row>
    <row r="5943" spans="1:17" x14ac:dyDescent="0.2">
      <c r="A5943" s="139" t="s">
        <v>11866</v>
      </c>
      <c r="B5943" s="140" t="s">
        <v>21238</v>
      </c>
      <c r="C5943" s="141">
        <v>9</v>
      </c>
      <c r="D5943" s="141">
        <v>0</v>
      </c>
      <c r="E5943" s="142">
        <v>0</v>
      </c>
      <c r="F5943" s="142">
        <v>2.54</v>
      </c>
      <c r="G5943" s="142">
        <v>0</v>
      </c>
      <c r="H5943" s="142">
        <v>0</v>
      </c>
      <c r="I5943" s="142">
        <v>2.54</v>
      </c>
      <c r="Q5943" s="30">
        <f t="shared" si="92"/>
        <v>2.54</v>
      </c>
    </row>
    <row r="5944" spans="1:17" x14ac:dyDescent="0.2">
      <c r="A5944" s="139" t="s">
        <v>11868</v>
      </c>
      <c r="B5944" s="140" t="s">
        <v>21239</v>
      </c>
      <c r="C5944" s="141">
        <v>65</v>
      </c>
      <c r="D5944" s="141">
        <v>0</v>
      </c>
      <c r="E5944" s="142">
        <v>0</v>
      </c>
      <c r="F5944" s="142">
        <v>18.38</v>
      </c>
      <c r="G5944" s="142">
        <v>0</v>
      </c>
      <c r="H5944" s="142">
        <v>0</v>
      </c>
      <c r="I5944" s="142">
        <v>18.38</v>
      </c>
      <c r="Q5944" s="30">
        <f t="shared" si="92"/>
        <v>18.38</v>
      </c>
    </row>
    <row r="5945" spans="1:17" x14ac:dyDescent="0.2">
      <c r="A5945" s="139" t="s">
        <v>11870</v>
      </c>
      <c r="B5945" s="140" t="s">
        <v>21240</v>
      </c>
      <c r="C5945" s="141">
        <v>22</v>
      </c>
      <c r="D5945" s="141">
        <v>2</v>
      </c>
      <c r="E5945" s="142">
        <v>5327.97</v>
      </c>
      <c r="F5945" s="142">
        <v>6.22</v>
      </c>
      <c r="G5945" s="142">
        <v>28.31</v>
      </c>
      <c r="H5945" s="142">
        <v>77.67</v>
      </c>
      <c r="I5945" s="142">
        <v>112.2</v>
      </c>
      <c r="Q5945" s="30">
        <f t="shared" si="92"/>
        <v>112.2</v>
      </c>
    </row>
    <row r="5946" spans="1:17" x14ac:dyDescent="0.2">
      <c r="A5946" s="139" t="s">
        <v>11872</v>
      </c>
      <c r="B5946" s="140" t="s">
        <v>21241</v>
      </c>
      <c r="C5946" s="141">
        <v>66</v>
      </c>
      <c r="D5946" s="141">
        <v>4</v>
      </c>
      <c r="E5946" s="142">
        <v>15804.23</v>
      </c>
      <c r="F5946" s="142">
        <v>18.66</v>
      </c>
      <c r="G5946" s="142">
        <v>56.63</v>
      </c>
      <c r="H5946" s="142">
        <v>230.39</v>
      </c>
      <c r="I5946" s="142">
        <v>305.68</v>
      </c>
      <c r="Q5946" s="30">
        <f t="shared" si="92"/>
        <v>305.68</v>
      </c>
    </row>
    <row r="5947" spans="1:17" x14ac:dyDescent="0.2">
      <c r="A5947" s="139" t="s">
        <v>11874</v>
      </c>
      <c r="B5947" s="140" t="s">
        <v>21242</v>
      </c>
      <c r="C5947" s="141">
        <v>28</v>
      </c>
      <c r="D5947" s="141">
        <v>3</v>
      </c>
      <c r="E5947" s="142">
        <v>1310.99</v>
      </c>
      <c r="F5947" s="142">
        <v>7.92</v>
      </c>
      <c r="G5947" s="142">
        <v>42.47</v>
      </c>
      <c r="H5947" s="142">
        <v>19.11</v>
      </c>
      <c r="I5947" s="142">
        <v>69.5</v>
      </c>
      <c r="Q5947" s="30">
        <f t="shared" si="92"/>
        <v>69.5</v>
      </c>
    </row>
    <row r="5948" spans="1:17" x14ac:dyDescent="0.2">
      <c r="A5948" s="139" t="s">
        <v>11876</v>
      </c>
      <c r="B5948" s="140" t="s">
        <v>21243</v>
      </c>
      <c r="C5948" s="141">
        <v>18</v>
      </c>
      <c r="D5948" s="141">
        <v>0</v>
      </c>
      <c r="E5948" s="142">
        <v>0</v>
      </c>
      <c r="F5948" s="142">
        <v>5.09</v>
      </c>
      <c r="G5948" s="142">
        <v>0</v>
      </c>
      <c r="H5948" s="142">
        <v>0</v>
      </c>
      <c r="I5948" s="142">
        <v>5.09</v>
      </c>
      <c r="Q5948" s="30">
        <f t="shared" si="92"/>
        <v>5.09</v>
      </c>
    </row>
    <row r="5949" spans="1:17" x14ac:dyDescent="0.2">
      <c r="A5949" s="139" t="s">
        <v>11878</v>
      </c>
      <c r="B5949" s="140" t="s">
        <v>21244</v>
      </c>
      <c r="C5949" s="141">
        <v>54</v>
      </c>
      <c r="D5949" s="141">
        <v>2</v>
      </c>
      <c r="E5949" s="142">
        <v>654.86</v>
      </c>
      <c r="F5949" s="142">
        <v>15.27</v>
      </c>
      <c r="G5949" s="142">
        <v>28.31</v>
      </c>
      <c r="H5949" s="142">
        <v>9.5399999999999991</v>
      </c>
      <c r="I5949" s="142">
        <v>53.12</v>
      </c>
      <c r="Q5949" s="30">
        <f t="shared" si="92"/>
        <v>53.12</v>
      </c>
    </row>
    <row r="5950" spans="1:17" x14ac:dyDescent="0.2">
      <c r="A5950" s="139" t="s">
        <v>11880</v>
      </c>
      <c r="B5950" s="140" t="s">
        <v>21245</v>
      </c>
      <c r="C5950" s="141">
        <v>78</v>
      </c>
      <c r="D5950" s="141">
        <v>1</v>
      </c>
      <c r="E5950" s="142">
        <v>4327.29</v>
      </c>
      <c r="F5950" s="142">
        <v>22.06</v>
      </c>
      <c r="G5950" s="142">
        <v>14.16</v>
      </c>
      <c r="H5950" s="142">
        <v>63.08</v>
      </c>
      <c r="I5950" s="142">
        <v>99.3</v>
      </c>
      <c r="Q5950" s="30">
        <f t="shared" si="92"/>
        <v>99.3</v>
      </c>
    </row>
    <row r="5951" spans="1:17" x14ac:dyDescent="0.2">
      <c r="A5951" s="139" t="s">
        <v>11882</v>
      </c>
      <c r="B5951" s="140" t="s">
        <v>21246</v>
      </c>
      <c r="C5951" s="141">
        <v>8</v>
      </c>
      <c r="D5951" s="141">
        <v>0</v>
      </c>
      <c r="E5951" s="142">
        <v>0</v>
      </c>
      <c r="F5951" s="142">
        <v>2.2599999999999998</v>
      </c>
      <c r="G5951" s="142">
        <v>0</v>
      </c>
      <c r="H5951" s="142">
        <v>0</v>
      </c>
      <c r="I5951" s="142">
        <v>2.2599999999999998</v>
      </c>
      <c r="Q5951" s="30">
        <f t="shared" si="92"/>
        <v>2.2599999999999998</v>
      </c>
    </row>
    <row r="5952" spans="1:17" x14ac:dyDescent="0.2">
      <c r="A5952" s="139" t="s">
        <v>11884</v>
      </c>
      <c r="B5952" s="140" t="s">
        <v>21247</v>
      </c>
      <c r="C5952" s="141">
        <v>48</v>
      </c>
      <c r="D5952" s="141">
        <v>1</v>
      </c>
      <c r="E5952" s="142">
        <v>385.67</v>
      </c>
      <c r="F5952" s="142">
        <v>13.58</v>
      </c>
      <c r="G5952" s="142">
        <v>14.16</v>
      </c>
      <c r="H5952" s="142">
        <v>5.62</v>
      </c>
      <c r="I5952" s="142">
        <v>33.36</v>
      </c>
      <c r="Q5952" s="30">
        <f t="shared" si="92"/>
        <v>33.36</v>
      </c>
    </row>
    <row r="5953" spans="1:17" x14ac:dyDescent="0.2">
      <c r="A5953" s="139" t="s">
        <v>11886</v>
      </c>
      <c r="B5953" s="140" t="s">
        <v>21248</v>
      </c>
      <c r="C5953" s="141">
        <v>26</v>
      </c>
      <c r="D5953" s="141">
        <v>1</v>
      </c>
      <c r="E5953" s="142">
        <v>1081.82</v>
      </c>
      <c r="F5953" s="142">
        <v>7.35</v>
      </c>
      <c r="G5953" s="142">
        <v>14.16</v>
      </c>
      <c r="H5953" s="142">
        <v>15.77</v>
      </c>
      <c r="I5953" s="142">
        <v>37.28</v>
      </c>
      <c r="Q5953" s="30">
        <f t="shared" si="92"/>
        <v>37.28</v>
      </c>
    </row>
    <row r="5954" spans="1:17" x14ac:dyDescent="0.2">
      <c r="A5954" s="139" t="s">
        <v>11888</v>
      </c>
      <c r="B5954" s="140" t="s">
        <v>21249</v>
      </c>
      <c r="C5954" s="141">
        <v>161</v>
      </c>
      <c r="D5954" s="141">
        <v>5</v>
      </c>
      <c r="E5954" s="142">
        <v>14096.32</v>
      </c>
      <c r="F5954" s="142">
        <v>45.52</v>
      </c>
      <c r="G5954" s="142">
        <v>70.790000000000006</v>
      </c>
      <c r="H5954" s="142">
        <v>205.49</v>
      </c>
      <c r="I5954" s="142">
        <v>321.8</v>
      </c>
      <c r="Q5954" s="30">
        <f t="shared" si="92"/>
        <v>321.8</v>
      </c>
    </row>
    <row r="5955" spans="1:17" x14ac:dyDescent="0.2">
      <c r="A5955" s="139" t="s">
        <v>11890</v>
      </c>
      <c r="B5955" s="140" t="s">
        <v>21250</v>
      </c>
      <c r="C5955" s="141">
        <v>78</v>
      </c>
      <c r="D5955" s="141">
        <v>2</v>
      </c>
      <c r="E5955" s="142">
        <v>999.42</v>
      </c>
      <c r="F5955" s="142">
        <v>22.06</v>
      </c>
      <c r="G5955" s="142">
        <v>28.31</v>
      </c>
      <c r="H5955" s="142">
        <v>14.57</v>
      </c>
      <c r="I5955" s="142">
        <v>64.94</v>
      </c>
      <c r="Q5955" s="30">
        <f t="shared" si="92"/>
        <v>64.94</v>
      </c>
    </row>
    <row r="5956" spans="1:17" x14ac:dyDescent="0.2">
      <c r="A5956" s="139" t="s">
        <v>11892</v>
      </c>
      <c r="B5956" s="140" t="s">
        <v>21251</v>
      </c>
      <c r="C5956" s="141">
        <v>65</v>
      </c>
      <c r="D5956" s="141">
        <v>3</v>
      </c>
      <c r="E5956" s="142">
        <v>8366.1</v>
      </c>
      <c r="F5956" s="142">
        <v>18.38</v>
      </c>
      <c r="G5956" s="142">
        <v>42.47</v>
      </c>
      <c r="H5956" s="142">
        <v>121.96</v>
      </c>
      <c r="I5956" s="142">
        <v>182.81</v>
      </c>
      <c r="Q5956" s="30">
        <f t="shared" si="92"/>
        <v>182.81</v>
      </c>
    </row>
    <row r="5957" spans="1:17" x14ac:dyDescent="0.2">
      <c r="A5957" s="139" t="s">
        <v>11894</v>
      </c>
      <c r="B5957" s="140" t="s">
        <v>21252</v>
      </c>
      <c r="C5957" s="141">
        <v>24</v>
      </c>
      <c r="D5957" s="141">
        <v>1</v>
      </c>
      <c r="E5957" s="142">
        <v>385.67</v>
      </c>
      <c r="F5957" s="142">
        <v>6.78</v>
      </c>
      <c r="G5957" s="142">
        <v>14.16</v>
      </c>
      <c r="H5957" s="142">
        <v>5.62</v>
      </c>
      <c r="I5957" s="142">
        <v>26.56</v>
      </c>
      <c r="Q5957" s="30">
        <f t="shared" si="92"/>
        <v>26.56</v>
      </c>
    </row>
    <row r="5958" spans="1:17" x14ac:dyDescent="0.2">
      <c r="A5958" s="139" t="s">
        <v>11896</v>
      </c>
      <c r="B5958" s="140" t="s">
        <v>21253</v>
      </c>
      <c r="C5958" s="141">
        <v>840</v>
      </c>
      <c r="D5958" s="141">
        <v>8</v>
      </c>
      <c r="E5958" s="142">
        <v>6337.16</v>
      </c>
      <c r="F5958" s="142">
        <v>237.51</v>
      </c>
      <c r="G5958" s="142">
        <v>113.26</v>
      </c>
      <c r="H5958" s="142">
        <v>92.38</v>
      </c>
      <c r="I5958" s="142">
        <v>443.15</v>
      </c>
      <c r="Q5958" s="30">
        <f t="shared" si="92"/>
        <v>443.15</v>
      </c>
    </row>
    <row r="5959" spans="1:17" x14ac:dyDescent="0.2">
      <c r="A5959" s="139" t="s">
        <v>11898</v>
      </c>
      <c r="B5959" s="140" t="s">
        <v>21254</v>
      </c>
      <c r="C5959" s="141">
        <v>26</v>
      </c>
      <c r="D5959" s="141">
        <v>1</v>
      </c>
      <c r="E5959" s="142">
        <v>9808.52</v>
      </c>
      <c r="F5959" s="142">
        <v>7.35</v>
      </c>
      <c r="G5959" s="142">
        <v>14.16</v>
      </c>
      <c r="H5959" s="142">
        <v>142.97999999999999</v>
      </c>
      <c r="I5959" s="142">
        <v>164.49</v>
      </c>
      <c r="Q5959" s="30">
        <f t="shared" si="92"/>
        <v>164.49</v>
      </c>
    </row>
    <row r="5960" spans="1:17" x14ac:dyDescent="0.2">
      <c r="A5960" s="139" t="s">
        <v>11900</v>
      </c>
      <c r="B5960" s="140" t="s">
        <v>21255</v>
      </c>
      <c r="C5960" s="141">
        <v>35</v>
      </c>
      <c r="D5960" s="141">
        <v>3</v>
      </c>
      <c r="E5960" s="142">
        <v>834.32</v>
      </c>
      <c r="F5960" s="142">
        <v>9.9</v>
      </c>
      <c r="G5960" s="142">
        <v>42.47</v>
      </c>
      <c r="H5960" s="142">
        <v>12.16</v>
      </c>
      <c r="I5960" s="142">
        <v>64.53</v>
      </c>
      <c r="Q5960" s="30">
        <f t="shared" si="92"/>
        <v>64.53</v>
      </c>
    </row>
    <row r="5961" spans="1:17" x14ac:dyDescent="0.2">
      <c r="A5961" s="139" t="s">
        <v>11902</v>
      </c>
      <c r="B5961" s="140" t="s">
        <v>21256</v>
      </c>
      <c r="C5961" s="141">
        <v>106</v>
      </c>
      <c r="D5961" s="141">
        <v>1</v>
      </c>
      <c r="E5961" s="142">
        <v>37.32</v>
      </c>
      <c r="F5961" s="142">
        <v>29.97</v>
      </c>
      <c r="G5961" s="142">
        <v>14.16</v>
      </c>
      <c r="H5961" s="142">
        <v>0.54</v>
      </c>
      <c r="I5961" s="142">
        <v>44.67</v>
      </c>
      <c r="Q5961" s="30">
        <f t="shared" si="92"/>
        <v>44.67</v>
      </c>
    </row>
    <row r="5962" spans="1:17" x14ac:dyDescent="0.2">
      <c r="A5962" s="139" t="s">
        <v>11904</v>
      </c>
      <c r="B5962" s="140" t="s">
        <v>21257</v>
      </c>
      <c r="C5962" s="141">
        <v>44</v>
      </c>
      <c r="D5962" s="141">
        <v>1</v>
      </c>
      <c r="E5962" s="142">
        <v>7212.15</v>
      </c>
      <c r="F5962" s="142">
        <v>12.44</v>
      </c>
      <c r="G5962" s="142">
        <v>14.16</v>
      </c>
      <c r="H5962" s="142">
        <v>105.14</v>
      </c>
      <c r="I5962" s="142">
        <v>131.74</v>
      </c>
      <c r="Q5962" s="30">
        <f t="shared" si="92"/>
        <v>131.74</v>
      </c>
    </row>
    <row r="5963" spans="1:17" x14ac:dyDescent="0.2">
      <c r="A5963" s="139" t="s">
        <v>11906</v>
      </c>
      <c r="B5963" s="140" t="s">
        <v>21258</v>
      </c>
      <c r="C5963" s="141">
        <v>961</v>
      </c>
      <c r="D5963" s="141">
        <v>18</v>
      </c>
      <c r="E5963" s="142">
        <v>5514.33</v>
      </c>
      <c r="F5963" s="142">
        <v>171.05</v>
      </c>
      <c r="G5963" s="142">
        <v>207.31</v>
      </c>
      <c r="H5963" s="142">
        <v>57.27</v>
      </c>
      <c r="I5963" s="142">
        <v>435.63</v>
      </c>
      <c r="Q5963" s="30">
        <f t="shared" si="92"/>
        <v>435.63</v>
      </c>
    </row>
    <row r="5964" spans="1:17" x14ac:dyDescent="0.2">
      <c r="A5964" s="139" t="s">
        <v>11908</v>
      </c>
      <c r="B5964" s="140" t="s">
        <v>21259</v>
      </c>
      <c r="C5964" s="141">
        <v>2581</v>
      </c>
      <c r="D5964" s="141">
        <v>22</v>
      </c>
      <c r="E5964" s="142">
        <v>6322.21</v>
      </c>
      <c r="F5964" s="142">
        <v>459.39</v>
      </c>
      <c r="G5964" s="142">
        <v>253.38</v>
      </c>
      <c r="H5964" s="142">
        <v>65.66</v>
      </c>
      <c r="I5964" s="142">
        <v>778.43</v>
      </c>
      <c r="Q5964" s="30">
        <f t="shared" si="92"/>
        <v>778.43</v>
      </c>
    </row>
    <row r="5965" spans="1:17" x14ac:dyDescent="0.2">
      <c r="A5965" s="139" t="s">
        <v>11910</v>
      </c>
      <c r="B5965" s="140" t="s">
        <v>21260</v>
      </c>
      <c r="C5965" s="141">
        <v>528</v>
      </c>
      <c r="D5965" s="141">
        <v>5</v>
      </c>
      <c r="E5965" s="142">
        <v>997.13</v>
      </c>
      <c r="F5965" s="142">
        <v>93.98</v>
      </c>
      <c r="G5965" s="142">
        <v>57.58</v>
      </c>
      <c r="H5965" s="142">
        <v>10.36</v>
      </c>
      <c r="I5965" s="142">
        <v>161.91999999999999</v>
      </c>
      <c r="Q5965" s="30">
        <f t="shared" si="92"/>
        <v>161.91999999999999</v>
      </c>
    </row>
    <row r="5966" spans="1:17" x14ac:dyDescent="0.2">
      <c r="A5966" s="139" t="s">
        <v>11912</v>
      </c>
      <c r="B5966" s="140" t="s">
        <v>21261</v>
      </c>
      <c r="C5966" s="141">
        <v>9612</v>
      </c>
      <c r="D5966" s="141">
        <v>115</v>
      </c>
      <c r="E5966" s="142">
        <v>179814.28</v>
      </c>
      <c r="F5966" s="142">
        <v>1710.84</v>
      </c>
      <c r="G5966" s="142">
        <v>1324.5</v>
      </c>
      <c r="H5966" s="142">
        <v>1867.53</v>
      </c>
      <c r="I5966" s="142">
        <v>4902.87</v>
      </c>
      <c r="Q5966" s="30">
        <f t="shared" si="92"/>
        <v>4902.87</v>
      </c>
    </row>
    <row r="5967" spans="1:17" x14ac:dyDescent="0.2">
      <c r="A5967" s="139" t="s">
        <v>11914</v>
      </c>
      <c r="B5967" s="140" t="s">
        <v>21262</v>
      </c>
      <c r="C5967" s="141">
        <v>5290</v>
      </c>
      <c r="D5967" s="141">
        <v>88</v>
      </c>
      <c r="E5967" s="142">
        <v>99462.11</v>
      </c>
      <c r="F5967" s="142">
        <v>941.57</v>
      </c>
      <c r="G5967" s="142">
        <v>1013.53</v>
      </c>
      <c r="H5967" s="142">
        <v>1033</v>
      </c>
      <c r="I5967" s="142">
        <v>2988.1</v>
      </c>
      <c r="Q5967" s="30">
        <f t="shared" ref="Q5967:Q6030" si="93">I5967+P5967</f>
        <v>2988.1</v>
      </c>
    </row>
    <row r="5968" spans="1:17" x14ac:dyDescent="0.2">
      <c r="A5968" s="139" t="s">
        <v>11916</v>
      </c>
      <c r="B5968" s="140" t="s">
        <v>21263</v>
      </c>
      <c r="C5968" s="141">
        <v>862</v>
      </c>
      <c r="D5968" s="141">
        <v>16</v>
      </c>
      <c r="E5968" s="142">
        <v>4831.07</v>
      </c>
      <c r="F5968" s="142">
        <v>153.41999999999999</v>
      </c>
      <c r="G5968" s="142">
        <v>184.28</v>
      </c>
      <c r="H5968" s="142">
        <v>50.18</v>
      </c>
      <c r="I5968" s="142">
        <v>387.88</v>
      </c>
      <c r="Q5968" s="30">
        <f t="shared" si="93"/>
        <v>387.88</v>
      </c>
    </row>
    <row r="5969" spans="1:17" x14ac:dyDescent="0.2">
      <c r="A5969" s="139" t="s">
        <v>11918</v>
      </c>
      <c r="B5969" s="140" t="s">
        <v>21264</v>
      </c>
      <c r="C5969" s="141">
        <v>924</v>
      </c>
      <c r="D5969" s="141">
        <v>7</v>
      </c>
      <c r="E5969" s="142">
        <v>2106.02</v>
      </c>
      <c r="F5969" s="142">
        <v>164.46</v>
      </c>
      <c r="G5969" s="142">
        <v>80.62</v>
      </c>
      <c r="H5969" s="142">
        <v>21.87</v>
      </c>
      <c r="I5969" s="142">
        <v>266.95</v>
      </c>
      <c r="Q5969" s="30">
        <f t="shared" si="93"/>
        <v>266.95</v>
      </c>
    </row>
    <row r="5970" spans="1:17" x14ac:dyDescent="0.2">
      <c r="A5970" s="139" t="s">
        <v>11920</v>
      </c>
      <c r="B5970" s="140" t="s">
        <v>21265</v>
      </c>
      <c r="C5970" s="141">
        <v>359</v>
      </c>
      <c r="D5970" s="141">
        <v>15</v>
      </c>
      <c r="E5970" s="142">
        <v>2556.4</v>
      </c>
      <c r="F5970" s="142">
        <v>63.9</v>
      </c>
      <c r="G5970" s="142">
        <v>172.76</v>
      </c>
      <c r="H5970" s="142">
        <v>26.55</v>
      </c>
      <c r="I5970" s="142">
        <v>263.20999999999998</v>
      </c>
      <c r="Q5970" s="30">
        <f t="shared" si="93"/>
        <v>263.20999999999998</v>
      </c>
    </row>
    <row r="5971" spans="1:17" x14ac:dyDescent="0.2">
      <c r="A5971" s="139" t="s">
        <v>11922</v>
      </c>
      <c r="B5971" s="140" t="s">
        <v>21266</v>
      </c>
      <c r="C5971" s="141">
        <v>1928</v>
      </c>
      <c r="D5971" s="141">
        <v>35</v>
      </c>
      <c r="E5971" s="142">
        <v>14443.53</v>
      </c>
      <c r="F5971" s="142">
        <v>343.17</v>
      </c>
      <c r="G5971" s="142">
        <v>403.11</v>
      </c>
      <c r="H5971" s="142">
        <v>150.01</v>
      </c>
      <c r="I5971" s="142">
        <v>896.29</v>
      </c>
      <c r="Q5971" s="30">
        <f t="shared" si="93"/>
        <v>896.29</v>
      </c>
    </row>
    <row r="5972" spans="1:17" x14ac:dyDescent="0.2">
      <c r="A5972" s="139" t="s">
        <v>11924</v>
      </c>
      <c r="B5972" s="140" t="s">
        <v>21267</v>
      </c>
      <c r="C5972" s="141">
        <v>496</v>
      </c>
      <c r="D5972" s="141">
        <v>12</v>
      </c>
      <c r="E5972" s="142">
        <v>3086.53</v>
      </c>
      <c r="F5972" s="142">
        <v>88.28</v>
      </c>
      <c r="G5972" s="142">
        <v>138.21</v>
      </c>
      <c r="H5972" s="142">
        <v>32.06</v>
      </c>
      <c r="I5972" s="142">
        <v>258.55</v>
      </c>
      <c r="Q5972" s="30">
        <f t="shared" si="93"/>
        <v>258.55</v>
      </c>
    </row>
    <row r="5973" spans="1:17" x14ac:dyDescent="0.2">
      <c r="A5973" s="139" t="s">
        <v>11926</v>
      </c>
      <c r="B5973" s="140" t="s">
        <v>21268</v>
      </c>
      <c r="C5973" s="141">
        <v>1334</v>
      </c>
      <c r="D5973" s="141">
        <v>12</v>
      </c>
      <c r="E5973" s="142">
        <v>2387.6999999999998</v>
      </c>
      <c r="F5973" s="142">
        <v>237.44</v>
      </c>
      <c r="G5973" s="142">
        <v>138.21</v>
      </c>
      <c r="H5973" s="142">
        <v>24.8</v>
      </c>
      <c r="I5973" s="142">
        <v>400.45</v>
      </c>
      <c r="Q5973" s="30">
        <f t="shared" si="93"/>
        <v>400.45</v>
      </c>
    </row>
    <row r="5974" spans="1:17" x14ac:dyDescent="0.2">
      <c r="A5974" s="139" t="s">
        <v>11928</v>
      </c>
      <c r="B5974" s="140" t="s">
        <v>21269</v>
      </c>
      <c r="C5974" s="141">
        <v>5609</v>
      </c>
      <c r="D5974" s="141">
        <v>71</v>
      </c>
      <c r="E5974" s="142">
        <v>18201.16</v>
      </c>
      <c r="F5974" s="142">
        <v>998.34</v>
      </c>
      <c r="G5974" s="142">
        <v>817.74</v>
      </c>
      <c r="H5974" s="142">
        <v>189.03</v>
      </c>
      <c r="I5974" s="142">
        <v>2005.11</v>
      </c>
      <c r="Q5974" s="30">
        <f t="shared" si="93"/>
        <v>2005.11</v>
      </c>
    </row>
    <row r="5975" spans="1:17" x14ac:dyDescent="0.2">
      <c r="A5975" s="139" t="s">
        <v>11930</v>
      </c>
      <c r="B5975" s="140" t="s">
        <v>21270</v>
      </c>
      <c r="C5975" s="141">
        <v>7209</v>
      </c>
      <c r="D5975" s="141">
        <v>91</v>
      </c>
      <c r="E5975" s="142">
        <v>24105.77</v>
      </c>
      <c r="F5975" s="142">
        <v>1283.1300000000001</v>
      </c>
      <c r="G5975" s="142">
        <v>1048.08</v>
      </c>
      <c r="H5975" s="142">
        <v>250.36</v>
      </c>
      <c r="I5975" s="142">
        <v>2581.5700000000002</v>
      </c>
      <c r="Q5975" s="30">
        <f t="shared" si="93"/>
        <v>2581.5700000000002</v>
      </c>
    </row>
    <row r="5976" spans="1:17" x14ac:dyDescent="0.2">
      <c r="A5976" s="139" t="s">
        <v>11932</v>
      </c>
      <c r="B5976" s="140" t="s">
        <v>21271</v>
      </c>
      <c r="C5976" s="141">
        <v>21807</v>
      </c>
      <c r="D5976" s="141">
        <v>347</v>
      </c>
      <c r="E5976" s="142">
        <v>196684.82</v>
      </c>
      <c r="F5976" s="142">
        <v>3881.43</v>
      </c>
      <c r="G5976" s="142">
        <v>3996.54</v>
      </c>
      <c r="H5976" s="142">
        <v>2042.74</v>
      </c>
      <c r="I5976" s="142">
        <v>9920.7099999999991</v>
      </c>
      <c r="Q5976" s="30">
        <f t="shared" si="93"/>
        <v>9920.7099999999991</v>
      </c>
    </row>
    <row r="5977" spans="1:17" x14ac:dyDescent="0.2">
      <c r="A5977" s="139" t="s">
        <v>11934</v>
      </c>
      <c r="B5977" s="140" t="s">
        <v>21272</v>
      </c>
      <c r="C5977" s="141">
        <v>122</v>
      </c>
      <c r="D5977" s="141">
        <v>4</v>
      </c>
      <c r="E5977" s="142">
        <v>810.52</v>
      </c>
      <c r="F5977" s="142">
        <v>21.71</v>
      </c>
      <c r="G5977" s="142">
        <v>46.07</v>
      </c>
      <c r="H5977" s="142">
        <v>8.42</v>
      </c>
      <c r="I5977" s="142">
        <v>76.2</v>
      </c>
      <c r="Q5977" s="30">
        <f t="shared" si="93"/>
        <v>76.2</v>
      </c>
    </row>
    <row r="5978" spans="1:17" x14ac:dyDescent="0.2">
      <c r="A5978" s="139" t="s">
        <v>11936</v>
      </c>
      <c r="B5978" s="140" t="s">
        <v>21273</v>
      </c>
      <c r="C5978" s="141">
        <v>5604</v>
      </c>
      <c r="D5978" s="141">
        <v>109</v>
      </c>
      <c r="E5978" s="142">
        <v>191790.19</v>
      </c>
      <c r="F5978" s="142">
        <v>997.46</v>
      </c>
      <c r="G5978" s="142">
        <v>1255.4000000000001</v>
      </c>
      <c r="H5978" s="142">
        <v>1991.91</v>
      </c>
      <c r="I5978" s="142">
        <v>4244.7700000000004</v>
      </c>
      <c r="Q5978" s="30">
        <f t="shared" si="93"/>
        <v>4244.7700000000004</v>
      </c>
    </row>
    <row r="5979" spans="1:17" x14ac:dyDescent="0.2">
      <c r="A5979" s="139" t="s">
        <v>11938</v>
      </c>
      <c r="B5979" s="140" t="s">
        <v>21274</v>
      </c>
      <c r="C5979" s="141">
        <v>126</v>
      </c>
      <c r="D5979" s="141">
        <v>2</v>
      </c>
      <c r="E5979" s="142">
        <v>10736.25</v>
      </c>
      <c r="F5979" s="142">
        <v>22.42</v>
      </c>
      <c r="G5979" s="142">
        <v>23.03</v>
      </c>
      <c r="H5979" s="142">
        <v>111.5</v>
      </c>
      <c r="I5979" s="142">
        <v>156.94999999999999</v>
      </c>
      <c r="Q5979" s="30">
        <f t="shared" si="93"/>
        <v>156.94999999999999</v>
      </c>
    </row>
    <row r="5980" spans="1:17" x14ac:dyDescent="0.2">
      <c r="A5980" s="139" t="s">
        <v>11940</v>
      </c>
      <c r="B5980" s="140" t="s">
        <v>21275</v>
      </c>
      <c r="C5980" s="141">
        <v>448</v>
      </c>
      <c r="D5980" s="141">
        <v>9</v>
      </c>
      <c r="E5980" s="142">
        <v>2776.38</v>
      </c>
      <c r="F5980" s="142">
        <v>79.739999999999995</v>
      </c>
      <c r="G5980" s="142">
        <v>103.66</v>
      </c>
      <c r="H5980" s="142">
        <v>28.83</v>
      </c>
      <c r="I5980" s="142">
        <v>212.23</v>
      </c>
      <c r="Q5980" s="30">
        <f t="shared" si="93"/>
        <v>212.23</v>
      </c>
    </row>
    <row r="5981" spans="1:17" x14ac:dyDescent="0.2">
      <c r="A5981" s="139" t="s">
        <v>11942</v>
      </c>
      <c r="B5981" s="140" t="s">
        <v>21276</v>
      </c>
      <c r="C5981" s="141">
        <v>1601</v>
      </c>
      <c r="D5981" s="141">
        <v>44</v>
      </c>
      <c r="E5981" s="142">
        <v>944885.95</v>
      </c>
      <c r="F5981" s="142">
        <v>284.95999999999998</v>
      </c>
      <c r="G5981" s="142">
        <v>506.77</v>
      </c>
      <c r="H5981" s="142">
        <v>9813.4699999999993</v>
      </c>
      <c r="I5981" s="142">
        <v>10605.2</v>
      </c>
      <c r="Q5981" s="30">
        <f t="shared" si="93"/>
        <v>10605.2</v>
      </c>
    </row>
    <row r="5982" spans="1:17" x14ac:dyDescent="0.2">
      <c r="A5982" s="139" t="s">
        <v>11944</v>
      </c>
      <c r="B5982" s="140" t="s">
        <v>21277</v>
      </c>
      <c r="C5982" s="141">
        <v>3271</v>
      </c>
      <c r="D5982" s="141">
        <v>39</v>
      </c>
      <c r="E5982" s="142">
        <v>67743.58</v>
      </c>
      <c r="F5982" s="142">
        <v>582.21</v>
      </c>
      <c r="G5982" s="142">
        <v>449.18</v>
      </c>
      <c r="H5982" s="142">
        <v>703.58</v>
      </c>
      <c r="I5982" s="142">
        <v>1734.97</v>
      </c>
      <c r="Q5982" s="30">
        <f t="shared" si="93"/>
        <v>1734.97</v>
      </c>
    </row>
    <row r="5983" spans="1:17" x14ac:dyDescent="0.2">
      <c r="A5983" s="139" t="s">
        <v>11946</v>
      </c>
      <c r="B5983" s="140" t="s">
        <v>21278</v>
      </c>
      <c r="C5983" s="141">
        <v>486</v>
      </c>
      <c r="D5983" s="141">
        <v>7</v>
      </c>
      <c r="E5983" s="142">
        <v>2897.14</v>
      </c>
      <c r="F5983" s="142">
        <v>86.5</v>
      </c>
      <c r="G5983" s="142">
        <v>80.62</v>
      </c>
      <c r="H5983" s="142">
        <v>30.09</v>
      </c>
      <c r="I5983" s="142">
        <v>197.21</v>
      </c>
      <c r="Q5983" s="30">
        <f t="shared" si="93"/>
        <v>197.21</v>
      </c>
    </row>
    <row r="5984" spans="1:17" x14ac:dyDescent="0.2">
      <c r="A5984" s="139" t="s">
        <v>11948</v>
      </c>
      <c r="B5984" s="140" t="s">
        <v>21279</v>
      </c>
      <c r="C5984" s="141">
        <v>1863</v>
      </c>
      <c r="D5984" s="141">
        <v>44</v>
      </c>
      <c r="E5984" s="142">
        <v>39386.21</v>
      </c>
      <c r="F5984" s="142">
        <v>331.59</v>
      </c>
      <c r="G5984" s="142">
        <v>506.77</v>
      </c>
      <c r="H5984" s="142">
        <v>409.06</v>
      </c>
      <c r="I5984" s="142">
        <v>1247.42</v>
      </c>
      <c r="Q5984" s="30">
        <f t="shared" si="93"/>
        <v>1247.42</v>
      </c>
    </row>
    <row r="5985" spans="1:17" x14ac:dyDescent="0.2">
      <c r="A5985" s="139" t="s">
        <v>11950</v>
      </c>
      <c r="B5985" s="140" t="s">
        <v>21280</v>
      </c>
      <c r="C5985" s="141">
        <v>272</v>
      </c>
      <c r="D5985" s="141">
        <v>15</v>
      </c>
      <c r="E5985" s="142">
        <v>3308.81</v>
      </c>
      <c r="F5985" s="142">
        <v>48.42</v>
      </c>
      <c r="G5985" s="142">
        <v>172.76</v>
      </c>
      <c r="H5985" s="142">
        <v>34.369999999999997</v>
      </c>
      <c r="I5985" s="142">
        <v>255.55</v>
      </c>
      <c r="Q5985" s="30">
        <f t="shared" si="93"/>
        <v>255.55</v>
      </c>
    </row>
    <row r="5986" spans="1:17" x14ac:dyDescent="0.2">
      <c r="A5986" s="139" t="s">
        <v>11952</v>
      </c>
      <c r="B5986" s="140" t="s">
        <v>21281</v>
      </c>
      <c r="C5986" s="141">
        <v>2346</v>
      </c>
      <c r="D5986" s="141">
        <v>69</v>
      </c>
      <c r="E5986" s="142">
        <v>34203.46</v>
      </c>
      <c r="F5986" s="142">
        <v>417.57</v>
      </c>
      <c r="G5986" s="142">
        <v>794.7</v>
      </c>
      <c r="H5986" s="142">
        <v>355.23</v>
      </c>
      <c r="I5986" s="142">
        <v>1567.5</v>
      </c>
      <c r="Q5986" s="30">
        <f t="shared" si="93"/>
        <v>1567.5</v>
      </c>
    </row>
    <row r="5987" spans="1:17" x14ac:dyDescent="0.2">
      <c r="A5987" s="139" t="s">
        <v>11954</v>
      </c>
      <c r="B5987" s="140" t="s">
        <v>21282</v>
      </c>
      <c r="C5987" s="141">
        <v>739</v>
      </c>
      <c r="D5987" s="141">
        <v>13</v>
      </c>
      <c r="E5987" s="142">
        <v>2876.4</v>
      </c>
      <c r="F5987" s="142">
        <v>131.54</v>
      </c>
      <c r="G5987" s="142">
        <v>149.72999999999999</v>
      </c>
      <c r="H5987" s="142">
        <v>29.87</v>
      </c>
      <c r="I5987" s="142">
        <v>311.14</v>
      </c>
      <c r="Q5987" s="30">
        <f t="shared" si="93"/>
        <v>311.14</v>
      </c>
    </row>
    <row r="5988" spans="1:17" x14ac:dyDescent="0.2">
      <c r="A5988" s="139" t="s">
        <v>11956</v>
      </c>
      <c r="B5988" s="140" t="s">
        <v>21283</v>
      </c>
      <c r="C5988" s="141">
        <v>1169</v>
      </c>
      <c r="D5988" s="141">
        <v>21</v>
      </c>
      <c r="E5988" s="142">
        <v>4340.74</v>
      </c>
      <c r="F5988" s="142">
        <v>208.07</v>
      </c>
      <c r="G5988" s="142">
        <v>241.86</v>
      </c>
      <c r="H5988" s="142">
        <v>45.08</v>
      </c>
      <c r="I5988" s="142">
        <v>495.01</v>
      </c>
      <c r="Q5988" s="30">
        <f t="shared" si="93"/>
        <v>495.01</v>
      </c>
    </row>
    <row r="5989" spans="1:17" x14ac:dyDescent="0.2">
      <c r="A5989" s="139" t="s">
        <v>11958</v>
      </c>
      <c r="B5989" s="140" t="s">
        <v>21284</v>
      </c>
      <c r="C5989" s="141">
        <v>219</v>
      </c>
      <c r="D5989" s="141">
        <v>6</v>
      </c>
      <c r="E5989" s="142">
        <v>1384.56</v>
      </c>
      <c r="F5989" s="142">
        <v>38.979999999999997</v>
      </c>
      <c r="G5989" s="142">
        <v>69.099999999999994</v>
      </c>
      <c r="H5989" s="142">
        <v>14.38</v>
      </c>
      <c r="I5989" s="142">
        <v>122.46</v>
      </c>
      <c r="Q5989" s="30">
        <f t="shared" si="93"/>
        <v>122.46</v>
      </c>
    </row>
    <row r="5990" spans="1:17" x14ac:dyDescent="0.2">
      <c r="A5990" s="139" t="s">
        <v>11960</v>
      </c>
      <c r="B5990" s="140" t="s">
        <v>21285</v>
      </c>
      <c r="C5990" s="141">
        <v>4062</v>
      </c>
      <c r="D5990" s="141">
        <v>67</v>
      </c>
      <c r="E5990" s="142">
        <v>53074.94</v>
      </c>
      <c r="F5990" s="142">
        <v>722.99</v>
      </c>
      <c r="G5990" s="142">
        <v>771.66</v>
      </c>
      <c r="H5990" s="142">
        <v>551.23</v>
      </c>
      <c r="I5990" s="142">
        <v>2045.88</v>
      </c>
      <c r="Q5990" s="30">
        <f t="shared" si="93"/>
        <v>2045.88</v>
      </c>
    </row>
    <row r="5991" spans="1:17" x14ac:dyDescent="0.2">
      <c r="A5991" s="139" t="s">
        <v>11962</v>
      </c>
      <c r="B5991" s="140" t="s">
        <v>21286</v>
      </c>
      <c r="C5991" s="141">
        <v>394</v>
      </c>
      <c r="D5991" s="141">
        <v>2</v>
      </c>
      <c r="E5991" s="142">
        <v>373.22</v>
      </c>
      <c r="F5991" s="142">
        <v>70.13</v>
      </c>
      <c r="G5991" s="142">
        <v>23.03</v>
      </c>
      <c r="H5991" s="142">
        <v>3.88</v>
      </c>
      <c r="I5991" s="142">
        <v>97.04</v>
      </c>
      <c r="Q5991" s="30">
        <f t="shared" si="93"/>
        <v>97.04</v>
      </c>
    </row>
    <row r="5992" spans="1:17" x14ac:dyDescent="0.2">
      <c r="A5992" s="139" t="s">
        <v>11964</v>
      </c>
      <c r="B5992" s="140" t="s">
        <v>21287</v>
      </c>
      <c r="C5992" s="141">
        <v>742</v>
      </c>
      <c r="D5992" s="141">
        <v>10</v>
      </c>
      <c r="E5992" s="142">
        <v>1915.87</v>
      </c>
      <c r="F5992" s="142">
        <v>132.07</v>
      </c>
      <c r="G5992" s="142">
        <v>115.18</v>
      </c>
      <c r="H5992" s="142">
        <v>19.899999999999999</v>
      </c>
      <c r="I5992" s="142">
        <v>267.14999999999998</v>
      </c>
      <c r="Q5992" s="30">
        <f t="shared" si="93"/>
        <v>267.14999999999998</v>
      </c>
    </row>
    <row r="5993" spans="1:17" x14ac:dyDescent="0.2">
      <c r="A5993" s="139" t="s">
        <v>11966</v>
      </c>
      <c r="B5993" s="140" t="s">
        <v>21288</v>
      </c>
      <c r="C5993" s="141">
        <v>2148</v>
      </c>
      <c r="D5993" s="141">
        <v>50</v>
      </c>
      <c r="E5993" s="142">
        <v>12634.97</v>
      </c>
      <c r="F5993" s="142">
        <v>382.32</v>
      </c>
      <c r="G5993" s="142">
        <v>575.87</v>
      </c>
      <c r="H5993" s="142">
        <v>131.22</v>
      </c>
      <c r="I5993" s="142">
        <v>1089.4100000000001</v>
      </c>
      <c r="Q5993" s="30">
        <f t="shared" si="93"/>
        <v>1089.4100000000001</v>
      </c>
    </row>
    <row r="5994" spans="1:17" x14ac:dyDescent="0.2">
      <c r="A5994" s="139" t="s">
        <v>11968</v>
      </c>
      <c r="B5994" s="140" t="s">
        <v>21289</v>
      </c>
      <c r="C5994" s="141">
        <v>566</v>
      </c>
      <c r="D5994" s="141">
        <v>14</v>
      </c>
      <c r="E5994" s="142">
        <v>22891.040000000001</v>
      </c>
      <c r="F5994" s="142">
        <v>100.74</v>
      </c>
      <c r="G5994" s="142">
        <v>161.24</v>
      </c>
      <c r="H5994" s="142">
        <v>237.74</v>
      </c>
      <c r="I5994" s="142">
        <v>499.72</v>
      </c>
      <c r="Q5994" s="30">
        <f t="shared" si="93"/>
        <v>499.72</v>
      </c>
    </row>
    <row r="5995" spans="1:17" x14ac:dyDescent="0.2">
      <c r="A5995" s="139" t="s">
        <v>11970</v>
      </c>
      <c r="B5995" s="140" t="s">
        <v>21290</v>
      </c>
      <c r="C5995" s="141">
        <v>1102</v>
      </c>
      <c r="D5995" s="141">
        <v>23</v>
      </c>
      <c r="E5995" s="142">
        <v>10705.52</v>
      </c>
      <c r="F5995" s="142">
        <v>196.14</v>
      </c>
      <c r="G5995" s="142">
        <v>264.89999999999998</v>
      </c>
      <c r="H5995" s="142">
        <v>111.18</v>
      </c>
      <c r="I5995" s="142">
        <v>572.22</v>
      </c>
      <c r="Q5995" s="30">
        <f t="shared" si="93"/>
        <v>572.22</v>
      </c>
    </row>
    <row r="5996" spans="1:17" x14ac:dyDescent="0.2">
      <c r="A5996" s="139" t="s">
        <v>11972</v>
      </c>
      <c r="B5996" s="140" t="s">
        <v>21291</v>
      </c>
      <c r="C5996" s="141">
        <v>687</v>
      </c>
      <c r="D5996" s="141">
        <v>16</v>
      </c>
      <c r="E5996" s="142">
        <v>7836.44</v>
      </c>
      <c r="F5996" s="142">
        <v>122.28</v>
      </c>
      <c r="G5996" s="142">
        <v>184.28</v>
      </c>
      <c r="H5996" s="142">
        <v>81.39</v>
      </c>
      <c r="I5996" s="142">
        <v>387.95</v>
      </c>
      <c r="Q5996" s="30">
        <f t="shared" si="93"/>
        <v>387.95</v>
      </c>
    </row>
    <row r="5997" spans="1:17" x14ac:dyDescent="0.2">
      <c r="A5997" s="139" t="s">
        <v>11974</v>
      </c>
      <c r="B5997" s="140" t="s">
        <v>21292</v>
      </c>
      <c r="C5997" s="141">
        <v>304</v>
      </c>
      <c r="D5997" s="141">
        <v>7</v>
      </c>
      <c r="E5997" s="142">
        <v>1720.48</v>
      </c>
      <c r="F5997" s="142">
        <v>54.11</v>
      </c>
      <c r="G5997" s="142">
        <v>80.62</v>
      </c>
      <c r="H5997" s="142">
        <v>17.87</v>
      </c>
      <c r="I5997" s="142">
        <v>152.6</v>
      </c>
      <c r="Q5997" s="30">
        <f t="shared" si="93"/>
        <v>152.6</v>
      </c>
    </row>
    <row r="5998" spans="1:17" x14ac:dyDescent="0.2">
      <c r="A5998" s="139" t="s">
        <v>11976</v>
      </c>
      <c r="B5998" s="140" t="s">
        <v>21293</v>
      </c>
      <c r="C5998" s="141">
        <v>1254</v>
      </c>
      <c r="D5998" s="141">
        <v>27</v>
      </c>
      <c r="E5998" s="142">
        <v>16708.25</v>
      </c>
      <c r="F5998" s="142">
        <v>223.2</v>
      </c>
      <c r="G5998" s="142">
        <v>310.97000000000003</v>
      </c>
      <c r="H5998" s="142">
        <v>173.53</v>
      </c>
      <c r="I5998" s="142">
        <v>707.7</v>
      </c>
      <c r="Q5998" s="30">
        <f t="shared" si="93"/>
        <v>707.7</v>
      </c>
    </row>
    <row r="5999" spans="1:17" x14ac:dyDescent="0.2">
      <c r="A5999" s="139" t="s">
        <v>11978</v>
      </c>
      <c r="B5999" s="140" t="s">
        <v>21294</v>
      </c>
      <c r="C5999" s="141">
        <v>29102</v>
      </c>
      <c r="D5999" s="141">
        <v>226</v>
      </c>
      <c r="E5999" s="142">
        <v>59627.33</v>
      </c>
      <c r="F5999" s="142">
        <v>5179.87</v>
      </c>
      <c r="G5999" s="142">
        <v>2602.9299999999998</v>
      </c>
      <c r="H5999" s="142">
        <v>619.28</v>
      </c>
      <c r="I5999" s="142">
        <v>8402.08</v>
      </c>
      <c r="Q5999" s="30">
        <f t="shared" si="93"/>
        <v>8402.08</v>
      </c>
    </row>
    <row r="6000" spans="1:17" x14ac:dyDescent="0.2">
      <c r="A6000" s="139" t="s">
        <v>11980</v>
      </c>
      <c r="B6000" s="140" t="s">
        <v>21295</v>
      </c>
      <c r="C6000" s="141">
        <v>35675</v>
      </c>
      <c r="D6000" s="141">
        <v>332</v>
      </c>
      <c r="E6000" s="142">
        <v>139337.04</v>
      </c>
      <c r="F6000" s="142">
        <v>6349.8</v>
      </c>
      <c r="G6000" s="142">
        <v>3823.78</v>
      </c>
      <c r="H6000" s="142">
        <v>1447.14</v>
      </c>
      <c r="I6000" s="142">
        <v>11620.72</v>
      </c>
      <c r="Q6000" s="30">
        <f t="shared" si="93"/>
        <v>11620.72</v>
      </c>
    </row>
    <row r="6001" spans="1:17" x14ac:dyDescent="0.2">
      <c r="A6001" s="139" t="s">
        <v>11982</v>
      </c>
      <c r="B6001" s="140" t="s">
        <v>21296</v>
      </c>
      <c r="C6001" s="141">
        <v>121</v>
      </c>
      <c r="D6001" s="141">
        <v>2</v>
      </c>
      <c r="E6001" s="142">
        <v>375.09</v>
      </c>
      <c r="F6001" s="142">
        <v>21.54</v>
      </c>
      <c r="G6001" s="142">
        <v>23.03</v>
      </c>
      <c r="H6001" s="142">
        <v>3.9</v>
      </c>
      <c r="I6001" s="142">
        <v>48.47</v>
      </c>
      <c r="Q6001" s="30">
        <f t="shared" si="93"/>
        <v>48.47</v>
      </c>
    </row>
    <row r="6002" spans="1:17" x14ac:dyDescent="0.2">
      <c r="A6002" s="139" t="s">
        <v>11984</v>
      </c>
      <c r="B6002" s="140" t="s">
        <v>21297</v>
      </c>
      <c r="C6002" s="141">
        <v>407</v>
      </c>
      <c r="D6002" s="141">
        <v>2</v>
      </c>
      <c r="E6002" s="142">
        <v>867.95</v>
      </c>
      <c r="F6002" s="142">
        <v>72.44</v>
      </c>
      <c r="G6002" s="142">
        <v>23.03</v>
      </c>
      <c r="H6002" s="142">
        <v>9.02</v>
      </c>
      <c r="I6002" s="142">
        <v>104.49</v>
      </c>
      <c r="Q6002" s="30">
        <f t="shared" si="93"/>
        <v>104.49</v>
      </c>
    </row>
    <row r="6003" spans="1:17" x14ac:dyDescent="0.2">
      <c r="A6003" s="139" t="s">
        <v>11986</v>
      </c>
      <c r="B6003" s="140" t="s">
        <v>21298</v>
      </c>
      <c r="C6003" s="141">
        <v>233</v>
      </c>
      <c r="D6003" s="141">
        <v>5</v>
      </c>
      <c r="E6003" s="142">
        <v>47519.8</v>
      </c>
      <c r="F6003" s="142">
        <v>41.47</v>
      </c>
      <c r="G6003" s="142">
        <v>57.58</v>
      </c>
      <c r="H6003" s="142">
        <v>493.54</v>
      </c>
      <c r="I6003" s="142">
        <v>592.59</v>
      </c>
      <c r="Q6003" s="30">
        <f t="shared" si="93"/>
        <v>592.59</v>
      </c>
    </row>
    <row r="6004" spans="1:17" x14ac:dyDescent="0.2">
      <c r="A6004" s="139" t="s">
        <v>11988</v>
      </c>
      <c r="B6004" s="140" t="s">
        <v>21299</v>
      </c>
      <c r="C6004" s="141">
        <v>2946</v>
      </c>
      <c r="D6004" s="141">
        <v>23</v>
      </c>
      <c r="E6004" s="142">
        <v>6270.15</v>
      </c>
      <c r="F6004" s="142">
        <v>524.36</v>
      </c>
      <c r="G6004" s="142">
        <v>264.89999999999998</v>
      </c>
      <c r="H6004" s="142">
        <v>65.12</v>
      </c>
      <c r="I6004" s="142">
        <v>854.38</v>
      </c>
      <c r="Q6004" s="30">
        <f t="shared" si="93"/>
        <v>854.38</v>
      </c>
    </row>
    <row r="6005" spans="1:17" x14ac:dyDescent="0.2">
      <c r="A6005" s="139" t="s">
        <v>11990</v>
      </c>
      <c r="B6005" s="140" t="s">
        <v>21300</v>
      </c>
      <c r="C6005" s="141">
        <v>4921</v>
      </c>
      <c r="D6005" s="141">
        <v>45</v>
      </c>
      <c r="E6005" s="142">
        <v>9115.65</v>
      </c>
      <c r="F6005" s="142">
        <v>875.89</v>
      </c>
      <c r="G6005" s="142">
        <v>518.28</v>
      </c>
      <c r="H6005" s="142">
        <v>94.67</v>
      </c>
      <c r="I6005" s="142">
        <v>1488.84</v>
      </c>
      <c r="Q6005" s="30">
        <f t="shared" si="93"/>
        <v>1488.84</v>
      </c>
    </row>
    <row r="6006" spans="1:17" x14ac:dyDescent="0.2">
      <c r="A6006" s="139" t="s">
        <v>11992</v>
      </c>
      <c r="B6006" s="140" t="s">
        <v>21301</v>
      </c>
      <c r="C6006" s="141">
        <v>5475</v>
      </c>
      <c r="D6006" s="141">
        <v>101</v>
      </c>
      <c r="E6006" s="142">
        <v>66320.210000000006</v>
      </c>
      <c r="F6006" s="142">
        <v>974.5</v>
      </c>
      <c r="G6006" s="142">
        <v>1163.26</v>
      </c>
      <c r="H6006" s="142">
        <v>688.79</v>
      </c>
      <c r="I6006" s="142">
        <v>2826.55</v>
      </c>
      <c r="Q6006" s="30">
        <f t="shared" si="93"/>
        <v>2826.55</v>
      </c>
    </row>
    <row r="6007" spans="1:17" x14ac:dyDescent="0.2">
      <c r="A6007" s="139" t="s">
        <v>11994</v>
      </c>
      <c r="B6007" s="140" t="s">
        <v>21302</v>
      </c>
      <c r="C6007" s="141">
        <v>172</v>
      </c>
      <c r="D6007" s="141">
        <v>3</v>
      </c>
      <c r="E6007" s="142">
        <v>699.64</v>
      </c>
      <c r="F6007" s="142">
        <v>30.62</v>
      </c>
      <c r="G6007" s="142">
        <v>34.549999999999997</v>
      </c>
      <c r="H6007" s="142">
        <v>7.26</v>
      </c>
      <c r="I6007" s="142">
        <v>72.430000000000007</v>
      </c>
      <c r="Q6007" s="30">
        <f t="shared" si="93"/>
        <v>72.430000000000007</v>
      </c>
    </row>
    <row r="6008" spans="1:17" x14ac:dyDescent="0.2">
      <c r="A6008" s="139" t="s">
        <v>11996</v>
      </c>
      <c r="B6008" s="140" t="s">
        <v>21303</v>
      </c>
      <c r="C6008" s="141">
        <v>109</v>
      </c>
      <c r="D6008" s="141">
        <v>3</v>
      </c>
      <c r="E6008" s="142">
        <v>30328.35</v>
      </c>
      <c r="F6008" s="142">
        <v>19.399999999999999</v>
      </c>
      <c r="G6008" s="142">
        <v>34.549999999999997</v>
      </c>
      <c r="H6008" s="142">
        <v>314.98</v>
      </c>
      <c r="I6008" s="142">
        <v>368.93</v>
      </c>
      <c r="Q6008" s="30">
        <f t="shared" si="93"/>
        <v>368.93</v>
      </c>
    </row>
    <row r="6009" spans="1:17" x14ac:dyDescent="0.2">
      <c r="A6009" s="139" t="s">
        <v>11998</v>
      </c>
      <c r="B6009" s="140" t="s">
        <v>21304</v>
      </c>
      <c r="C6009" s="141">
        <v>6685</v>
      </c>
      <c r="D6009" s="141">
        <v>304</v>
      </c>
      <c r="E6009" s="142">
        <v>198753.48</v>
      </c>
      <c r="F6009" s="142">
        <v>1189.8599999999999</v>
      </c>
      <c r="G6009" s="142">
        <v>3501.29</v>
      </c>
      <c r="H6009" s="142">
        <v>2064.23</v>
      </c>
      <c r="I6009" s="142">
        <v>6755.38</v>
      </c>
      <c r="Q6009" s="30">
        <f t="shared" si="93"/>
        <v>6755.38</v>
      </c>
    </row>
    <row r="6010" spans="1:17" x14ac:dyDescent="0.2">
      <c r="A6010" s="139" t="s">
        <v>12000</v>
      </c>
      <c r="B6010" s="140" t="s">
        <v>21305</v>
      </c>
      <c r="C6010" s="141">
        <v>993</v>
      </c>
      <c r="D6010" s="141">
        <v>20</v>
      </c>
      <c r="E6010" s="142">
        <v>42558.51</v>
      </c>
      <c r="F6010" s="142">
        <v>176.74</v>
      </c>
      <c r="G6010" s="142">
        <v>230.34</v>
      </c>
      <c r="H6010" s="142">
        <v>442.01</v>
      </c>
      <c r="I6010" s="142">
        <v>849.09</v>
      </c>
      <c r="Q6010" s="30">
        <f t="shared" si="93"/>
        <v>849.09</v>
      </c>
    </row>
    <row r="6011" spans="1:17" x14ac:dyDescent="0.2">
      <c r="A6011" s="139" t="s">
        <v>12002</v>
      </c>
      <c r="B6011" s="140" t="s">
        <v>21306</v>
      </c>
      <c r="C6011" s="141">
        <v>978</v>
      </c>
      <c r="D6011" s="141">
        <v>14</v>
      </c>
      <c r="E6011" s="142">
        <v>2978.42</v>
      </c>
      <c r="F6011" s="142">
        <v>174.07</v>
      </c>
      <c r="G6011" s="142">
        <v>161.24</v>
      </c>
      <c r="H6011" s="142">
        <v>30.94</v>
      </c>
      <c r="I6011" s="142">
        <v>366.25</v>
      </c>
      <c r="Q6011" s="30">
        <f t="shared" si="93"/>
        <v>366.25</v>
      </c>
    </row>
    <row r="6012" spans="1:17" x14ac:dyDescent="0.2">
      <c r="A6012" s="139" t="s">
        <v>12004</v>
      </c>
      <c r="B6012" s="140" t="s">
        <v>21307</v>
      </c>
      <c r="C6012" s="141">
        <v>3981</v>
      </c>
      <c r="D6012" s="141">
        <v>44</v>
      </c>
      <c r="E6012" s="142">
        <v>10833.83</v>
      </c>
      <c r="F6012" s="142">
        <v>708.58</v>
      </c>
      <c r="G6012" s="142">
        <v>506.77</v>
      </c>
      <c r="H6012" s="142">
        <v>112.52</v>
      </c>
      <c r="I6012" s="142">
        <v>1327.87</v>
      </c>
      <c r="Q6012" s="30">
        <f t="shared" si="93"/>
        <v>1327.87</v>
      </c>
    </row>
    <row r="6013" spans="1:17" x14ac:dyDescent="0.2">
      <c r="A6013" s="139" t="s">
        <v>12006</v>
      </c>
      <c r="B6013" s="140" t="s">
        <v>21308</v>
      </c>
      <c r="C6013" s="141">
        <v>14622</v>
      </c>
      <c r="D6013" s="141">
        <v>85</v>
      </c>
      <c r="E6013" s="142">
        <v>22794.21</v>
      </c>
      <c r="F6013" s="142">
        <v>2602.5700000000002</v>
      </c>
      <c r="G6013" s="142">
        <v>978.98</v>
      </c>
      <c r="H6013" s="142">
        <v>236.74</v>
      </c>
      <c r="I6013" s="142">
        <v>3818.29</v>
      </c>
      <c r="Q6013" s="30">
        <f t="shared" si="93"/>
        <v>3818.29</v>
      </c>
    </row>
    <row r="6014" spans="1:17" x14ac:dyDescent="0.2">
      <c r="A6014" s="139" t="s">
        <v>12008</v>
      </c>
      <c r="B6014" s="140" t="s">
        <v>21309</v>
      </c>
      <c r="C6014" s="141">
        <v>1150</v>
      </c>
      <c r="D6014" s="141">
        <v>29</v>
      </c>
      <c r="E6014" s="142">
        <v>15655.61</v>
      </c>
      <c r="F6014" s="142">
        <v>204.69</v>
      </c>
      <c r="G6014" s="142">
        <v>334.01</v>
      </c>
      <c r="H6014" s="142">
        <v>162.6</v>
      </c>
      <c r="I6014" s="142">
        <v>701.3</v>
      </c>
      <c r="Q6014" s="30">
        <f t="shared" si="93"/>
        <v>701.3</v>
      </c>
    </row>
    <row r="6015" spans="1:17" x14ac:dyDescent="0.2">
      <c r="A6015" s="139" t="s">
        <v>12010</v>
      </c>
      <c r="B6015" s="140" t="s">
        <v>21310</v>
      </c>
      <c r="C6015" s="141">
        <v>232</v>
      </c>
      <c r="D6015" s="141">
        <v>5</v>
      </c>
      <c r="E6015" s="142">
        <v>934.92</v>
      </c>
      <c r="F6015" s="142">
        <v>41.3</v>
      </c>
      <c r="G6015" s="142">
        <v>57.58</v>
      </c>
      <c r="H6015" s="142">
        <v>9.7100000000000009</v>
      </c>
      <c r="I6015" s="142">
        <v>108.59</v>
      </c>
      <c r="Q6015" s="30">
        <f t="shared" si="93"/>
        <v>108.59</v>
      </c>
    </row>
    <row r="6016" spans="1:17" x14ac:dyDescent="0.2">
      <c r="A6016" s="139" t="s">
        <v>12012</v>
      </c>
      <c r="B6016" s="140" t="s">
        <v>21311</v>
      </c>
      <c r="C6016" s="141">
        <v>3698</v>
      </c>
      <c r="D6016" s="141">
        <v>43</v>
      </c>
      <c r="E6016" s="142">
        <v>33111.919999999998</v>
      </c>
      <c r="F6016" s="142">
        <v>658.21</v>
      </c>
      <c r="G6016" s="142">
        <v>495.25</v>
      </c>
      <c r="H6016" s="142">
        <v>343.9</v>
      </c>
      <c r="I6016" s="142">
        <v>1497.36</v>
      </c>
      <c r="Q6016" s="30">
        <f t="shared" si="93"/>
        <v>1497.36</v>
      </c>
    </row>
    <row r="6017" spans="1:17" x14ac:dyDescent="0.2">
      <c r="A6017" s="139" t="s">
        <v>12014</v>
      </c>
      <c r="B6017" s="140" t="s">
        <v>21312</v>
      </c>
      <c r="C6017" s="141">
        <v>2740</v>
      </c>
      <c r="D6017" s="141">
        <v>58</v>
      </c>
      <c r="E6017" s="142">
        <v>18060.419999999998</v>
      </c>
      <c r="F6017" s="142">
        <v>487.7</v>
      </c>
      <c r="G6017" s="142">
        <v>668.01</v>
      </c>
      <c r="H6017" s="142">
        <v>187.58</v>
      </c>
      <c r="I6017" s="142">
        <v>1343.29</v>
      </c>
      <c r="Q6017" s="30">
        <f t="shared" si="93"/>
        <v>1343.29</v>
      </c>
    </row>
    <row r="6018" spans="1:17" x14ac:dyDescent="0.2">
      <c r="A6018" s="139" t="s">
        <v>12016</v>
      </c>
      <c r="B6018" s="140" t="s">
        <v>21313</v>
      </c>
      <c r="C6018" s="141">
        <v>891</v>
      </c>
      <c r="D6018" s="141">
        <v>14</v>
      </c>
      <c r="E6018" s="142">
        <v>38654.18</v>
      </c>
      <c r="F6018" s="142">
        <v>158.59</v>
      </c>
      <c r="G6018" s="142">
        <v>161.24</v>
      </c>
      <c r="H6018" s="142">
        <v>401.46</v>
      </c>
      <c r="I6018" s="142">
        <v>721.29</v>
      </c>
      <c r="Q6018" s="30">
        <f t="shared" si="93"/>
        <v>721.29</v>
      </c>
    </row>
    <row r="6019" spans="1:17" x14ac:dyDescent="0.2">
      <c r="A6019" s="139" t="s">
        <v>12018</v>
      </c>
      <c r="B6019" s="140" t="s">
        <v>21314</v>
      </c>
      <c r="C6019" s="141">
        <v>39</v>
      </c>
      <c r="D6019" s="141">
        <v>1</v>
      </c>
      <c r="E6019" s="142">
        <v>188.48</v>
      </c>
      <c r="F6019" s="142">
        <v>6.94</v>
      </c>
      <c r="G6019" s="142">
        <v>11.52</v>
      </c>
      <c r="H6019" s="142">
        <v>1.96</v>
      </c>
      <c r="I6019" s="142">
        <v>20.420000000000002</v>
      </c>
      <c r="Q6019" s="30">
        <f t="shared" si="93"/>
        <v>20.420000000000002</v>
      </c>
    </row>
    <row r="6020" spans="1:17" x14ac:dyDescent="0.2">
      <c r="A6020" s="139" t="s">
        <v>12020</v>
      </c>
      <c r="B6020" s="140" t="s">
        <v>21315</v>
      </c>
      <c r="C6020" s="141">
        <v>123</v>
      </c>
      <c r="D6020" s="141">
        <v>6</v>
      </c>
      <c r="E6020" s="142">
        <v>1329.92</v>
      </c>
      <c r="F6020" s="142">
        <v>21.9</v>
      </c>
      <c r="G6020" s="142">
        <v>69.099999999999994</v>
      </c>
      <c r="H6020" s="142">
        <v>13.82</v>
      </c>
      <c r="I6020" s="142">
        <v>104.82</v>
      </c>
      <c r="Q6020" s="30">
        <f t="shared" si="93"/>
        <v>104.82</v>
      </c>
    </row>
    <row r="6021" spans="1:17" x14ac:dyDescent="0.2">
      <c r="A6021" s="139" t="s">
        <v>12022</v>
      </c>
      <c r="B6021" s="140" t="s">
        <v>21316</v>
      </c>
      <c r="C6021" s="141">
        <v>332</v>
      </c>
      <c r="D6021" s="141">
        <v>14</v>
      </c>
      <c r="E6021" s="142">
        <v>1996.74</v>
      </c>
      <c r="F6021" s="142">
        <v>59.1</v>
      </c>
      <c r="G6021" s="142">
        <v>161.24</v>
      </c>
      <c r="H6021" s="142">
        <v>20.74</v>
      </c>
      <c r="I6021" s="142">
        <v>241.08</v>
      </c>
      <c r="Q6021" s="30">
        <f t="shared" si="93"/>
        <v>241.08</v>
      </c>
    </row>
    <row r="6022" spans="1:17" x14ac:dyDescent="0.2">
      <c r="A6022" s="139" t="s">
        <v>12024</v>
      </c>
      <c r="B6022" s="140" t="s">
        <v>21317</v>
      </c>
      <c r="C6022" s="141">
        <v>3426</v>
      </c>
      <c r="D6022" s="141">
        <v>87</v>
      </c>
      <c r="E6022" s="142">
        <v>69587.77</v>
      </c>
      <c r="F6022" s="142">
        <v>609.79</v>
      </c>
      <c r="G6022" s="142">
        <v>1002.02</v>
      </c>
      <c r="H6022" s="142">
        <v>722.73</v>
      </c>
      <c r="I6022" s="142">
        <v>2334.54</v>
      </c>
      <c r="Q6022" s="30">
        <f t="shared" si="93"/>
        <v>2334.54</v>
      </c>
    </row>
    <row r="6023" spans="1:17" x14ac:dyDescent="0.2">
      <c r="A6023" s="139" t="s">
        <v>12026</v>
      </c>
      <c r="B6023" s="140" t="s">
        <v>21318</v>
      </c>
      <c r="C6023" s="141">
        <v>48</v>
      </c>
      <c r="D6023" s="141">
        <v>2</v>
      </c>
      <c r="E6023" s="142">
        <v>29229.4</v>
      </c>
      <c r="F6023" s="142">
        <v>8.5399999999999991</v>
      </c>
      <c r="G6023" s="142">
        <v>23.03</v>
      </c>
      <c r="H6023" s="142">
        <v>303.58</v>
      </c>
      <c r="I6023" s="142">
        <v>335.15</v>
      </c>
      <c r="Q6023" s="30">
        <f t="shared" si="93"/>
        <v>335.15</v>
      </c>
    </row>
    <row r="6024" spans="1:17" x14ac:dyDescent="0.2">
      <c r="A6024" s="139" t="s">
        <v>12028</v>
      </c>
      <c r="B6024" s="140" t="s">
        <v>21319</v>
      </c>
      <c r="C6024" s="141">
        <v>388</v>
      </c>
      <c r="D6024" s="141">
        <v>7</v>
      </c>
      <c r="E6024" s="142">
        <v>955.45</v>
      </c>
      <c r="F6024" s="142">
        <v>69.06</v>
      </c>
      <c r="G6024" s="142">
        <v>80.62</v>
      </c>
      <c r="H6024" s="142">
        <v>9.92</v>
      </c>
      <c r="I6024" s="142">
        <v>159.6</v>
      </c>
      <c r="Q6024" s="30">
        <f t="shared" si="93"/>
        <v>159.6</v>
      </c>
    </row>
    <row r="6025" spans="1:17" x14ac:dyDescent="0.2">
      <c r="A6025" s="139" t="s">
        <v>12030</v>
      </c>
      <c r="B6025" s="140" t="s">
        <v>21320</v>
      </c>
      <c r="C6025" s="141">
        <v>700</v>
      </c>
      <c r="D6025" s="141">
        <v>26</v>
      </c>
      <c r="E6025" s="142">
        <v>9341.61</v>
      </c>
      <c r="F6025" s="142">
        <v>124.59</v>
      </c>
      <c r="G6025" s="142">
        <v>299.45999999999998</v>
      </c>
      <c r="H6025" s="142">
        <v>97.02</v>
      </c>
      <c r="I6025" s="142">
        <v>521.07000000000005</v>
      </c>
      <c r="Q6025" s="30">
        <f t="shared" si="93"/>
        <v>521.07000000000005</v>
      </c>
    </row>
    <row r="6026" spans="1:17" x14ac:dyDescent="0.2">
      <c r="A6026" s="139" t="s">
        <v>12032</v>
      </c>
      <c r="B6026" s="140" t="s">
        <v>21321</v>
      </c>
      <c r="C6026" s="141">
        <v>3100</v>
      </c>
      <c r="D6026" s="141">
        <v>94</v>
      </c>
      <c r="E6026" s="142">
        <v>71939.37</v>
      </c>
      <c r="F6026" s="142">
        <v>551.77</v>
      </c>
      <c r="G6026" s="142">
        <v>1082.6300000000001</v>
      </c>
      <c r="H6026" s="142">
        <v>747.15</v>
      </c>
      <c r="I6026" s="142">
        <v>2381.5500000000002</v>
      </c>
      <c r="Q6026" s="30">
        <f t="shared" si="93"/>
        <v>2381.5500000000002</v>
      </c>
    </row>
    <row r="6027" spans="1:17" x14ac:dyDescent="0.2">
      <c r="A6027" s="139" t="s">
        <v>12034</v>
      </c>
      <c r="B6027" s="140" t="s">
        <v>21322</v>
      </c>
      <c r="C6027" s="141">
        <v>527</v>
      </c>
      <c r="D6027" s="141">
        <v>11</v>
      </c>
      <c r="E6027" s="142">
        <v>5338.41</v>
      </c>
      <c r="F6027" s="142">
        <v>93.8</v>
      </c>
      <c r="G6027" s="142">
        <v>126.69</v>
      </c>
      <c r="H6027" s="142">
        <v>55.45</v>
      </c>
      <c r="I6027" s="142">
        <v>275.94</v>
      </c>
      <c r="Q6027" s="30">
        <f t="shared" si="93"/>
        <v>275.94</v>
      </c>
    </row>
    <row r="6028" spans="1:17" x14ac:dyDescent="0.2">
      <c r="A6028" s="139" t="s">
        <v>12036</v>
      </c>
      <c r="B6028" s="140" t="s">
        <v>21323</v>
      </c>
      <c r="C6028" s="141">
        <v>196</v>
      </c>
      <c r="D6028" s="141">
        <v>7</v>
      </c>
      <c r="E6028" s="142">
        <v>2384.33</v>
      </c>
      <c r="F6028" s="142">
        <v>34.89</v>
      </c>
      <c r="G6028" s="142">
        <v>80.62</v>
      </c>
      <c r="H6028" s="142">
        <v>24.76</v>
      </c>
      <c r="I6028" s="142">
        <v>140.27000000000001</v>
      </c>
      <c r="Q6028" s="30">
        <f t="shared" si="93"/>
        <v>140.27000000000001</v>
      </c>
    </row>
    <row r="6029" spans="1:17" x14ac:dyDescent="0.2">
      <c r="A6029" s="139" t="s">
        <v>12038</v>
      </c>
      <c r="B6029" s="140" t="s">
        <v>21324</v>
      </c>
      <c r="C6029" s="141">
        <v>790</v>
      </c>
      <c r="D6029" s="141">
        <v>8</v>
      </c>
      <c r="E6029" s="142">
        <v>1776.36</v>
      </c>
      <c r="F6029" s="142">
        <v>140.62</v>
      </c>
      <c r="G6029" s="142">
        <v>92.14</v>
      </c>
      <c r="H6029" s="142">
        <v>18.45</v>
      </c>
      <c r="I6029" s="142">
        <v>251.21</v>
      </c>
      <c r="Q6029" s="30">
        <f t="shared" si="93"/>
        <v>251.21</v>
      </c>
    </row>
    <row r="6030" spans="1:17" x14ac:dyDescent="0.2">
      <c r="A6030" s="139" t="s">
        <v>12040</v>
      </c>
      <c r="B6030" s="140" t="s">
        <v>21325</v>
      </c>
      <c r="C6030" s="141">
        <v>609</v>
      </c>
      <c r="D6030" s="141">
        <v>17</v>
      </c>
      <c r="E6030" s="142">
        <v>4926.5600000000004</v>
      </c>
      <c r="F6030" s="142">
        <v>108.39</v>
      </c>
      <c r="G6030" s="142">
        <v>195.79</v>
      </c>
      <c r="H6030" s="142">
        <v>51.17</v>
      </c>
      <c r="I6030" s="142">
        <v>355.35</v>
      </c>
      <c r="Q6030" s="30">
        <f t="shared" si="93"/>
        <v>355.35</v>
      </c>
    </row>
    <row r="6031" spans="1:17" x14ac:dyDescent="0.2">
      <c r="A6031" s="139" t="s">
        <v>12042</v>
      </c>
      <c r="B6031" s="140" t="s">
        <v>21326</v>
      </c>
      <c r="C6031" s="141">
        <v>236</v>
      </c>
      <c r="D6031" s="141">
        <v>21</v>
      </c>
      <c r="E6031" s="142">
        <v>10101.780000000001</v>
      </c>
      <c r="F6031" s="142">
        <v>42.01</v>
      </c>
      <c r="G6031" s="142">
        <v>241.86</v>
      </c>
      <c r="H6031" s="142">
        <v>104.91</v>
      </c>
      <c r="I6031" s="142">
        <v>388.78</v>
      </c>
      <c r="Q6031" s="30">
        <f t="shared" ref="Q6031:Q6094" si="94">I6031+P6031</f>
        <v>388.78</v>
      </c>
    </row>
    <row r="6032" spans="1:17" x14ac:dyDescent="0.2">
      <c r="A6032" s="139" t="s">
        <v>12044</v>
      </c>
      <c r="B6032" s="140" t="s">
        <v>21327</v>
      </c>
      <c r="C6032" s="141">
        <v>279</v>
      </c>
      <c r="D6032" s="141">
        <v>8</v>
      </c>
      <c r="E6032" s="142">
        <v>5189.63</v>
      </c>
      <c r="F6032" s="142">
        <v>49.66</v>
      </c>
      <c r="G6032" s="142">
        <v>92.14</v>
      </c>
      <c r="H6032" s="142">
        <v>53.9</v>
      </c>
      <c r="I6032" s="142">
        <v>195.7</v>
      </c>
      <c r="Q6032" s="30">
        <f t="shared" si="94"/>
        <v>195.7</v>
      </c>
    </row>
    <row r="6033" spans="1:17" x14ac:dyDescent="0.2">
      <c r="A6033" s="139" t="s">
        <v>12046</v>
      </c>
      <c r="B6033" s="140" t="s">
        <v>21328</v>
      </c>
      <c r="C6033" s="141">
        <v>1154</v>
      </c>
      <c r="D6033" s="141">
        <v>19</v>
      </c>
      <c r="E6033" s="142">
        <v>6966.76</v>
      </c>
      <c r="F6033" s="142">
        <v>205.4</v>
      </c>
      <c r="G6033" s="142">
        <v>218.83</v>
      </c>
      <c r="H6033" s="142">
        <v>72.349999999999994</v>
      </c>
      <c r="I6033" s="142">
        <v>496.58</v>
      </c>
      <c r="Q6033" s="30">
        <f t="shared" si="94"/>
        <v>496.58</v>
      </c>
    </row>
    <row r="6034" spans="1:17" x14ac:dyDescent="0.2">
      <c r="A6034" s="139" t="s">
        <v>12048</v>
      </c>
      <c r="B6034" s="140" t="s">
        <v>21329</v>
      </c>
      <c r="C6034" s="141">
        <v>104</v>
      </c>
      <c r="D6034" s="141">
        <v>3</v>
      </c>
      <c r="E6034" s="142">
        <v>938.69</v>
      </c>
      <c r="F6034" s="142">
        <v>18.510000000000002</v>
      </c>
      <c r="G6034" s="142">
        <v>34.549999999999997</v>
      </c>
      <c r="H6034" s="142">
        <v>9.75</v>
      </c>
      <c r="I6034" s="142">
        <v>62.81</v>
      </c>
      <c r="Q6034" s="30">
        <f t="shared" si="94"/>
        <v>62.81</v>
      </c>
    </row>
    <row r="6035" spans="1:17" x14ac:dyDescent="0.2">
      <c r="A6035" s="139" t="s">
        <v>12050</v>
      </c>
      <c r="B6035" s="140" t="s">
        <v>21330</v>
      </c>
      <c r="C6035" s="141">
        <v>96</v>
      </c>
      <c r="D6035" s="141">
        <v>4</v>
      </c>
      <c r="E6035" s="142">
        <v>16471.89</v>
      </c>
      <c r="F6035" s="142">
        <v>17.09</v>
      </c>
      <c r="G6035" s="142">
        <v>46.07</v>
      </c>
      <c r="H6035" s="142">
        <v>171.07</v>
      </c>
      <c r="I6035" s="142">
        <v>234.23</v>
      </c>
      <c r="Q6035" s="30">
        <f t="shared" si="94"/>
        <v>234.23</v>
      </c>
    </row>
    <row r="6036" spans="1:17" x14ac:dyDescent="0.2">
      <c r="A6036" s="139" t="s">
        <v>12052</v>
      </c>
      <c r="B6036" s="140" t="s">
        <v>21331</v>
      </c>
      <c r="C6036" s="141">
        <v>2393</v>
      </c>
      <c r="D6036" s="141">
        <v>58</v>
      </c>
      <c r="E6036" s="142">
        <v>32540.35</v>
      </c>
      <c r="F6036" s="142">
        <v>425.93</v>
      </c>
      <c r="G6036" s="142">
        <v>668.01</v>
      </c>
      <c r="H6036" s="142">
        <v>337.96</v>
      </c>
      <c r="I6036" s="142">
        <v>1431.9</v>
      </c>
      <c r="Q6036" s="30">
        <f t="shared" si="94"/>
        <v>1431.9</v>
      </c>
    </row>
    <row r="6037" spans="1:17" x14ac:dyDescent="0.2">
      <c r="A6037" s="139" t="s">
        <v>12054</v>
      </c>
      <c r="B6037" s="140" t="s">
        <v>21332</v>
      </c>
      <c r="C6037" s="141">
        <v>107</v>
      </c>
      <c r="D6037" s="141">
        <v>0</v>
      </c>
      <c r="E6037" s="142">
        <v>0</v>
      </c>
      <c r="F6037" s="142">
        <v>19.05</v>
      </c>
      <c r="G6037" s="142">
        <v>0</v>
      </c>
      <c r="H6037" s="142">
        <v>0</v>
      </c>
      <c r="I6037" s="142">
        <v>19.05</v>
      </c>
      <c r="Q6037" s="30">
        <f t="shared" si="94"/>
        <v>19.05</v>
      </c>
    </row>
    <row r="6038" spans="1:17" x14ac:dyDescent="0.2">
      <c r="A6038" s="139" t="s">
        <v>12056</v>
      </c>
      <c r="B6038" s="140" t="s">
        <v>21333</v>
      </c>
      <c r="C6038" s="141">
        <v>593</v>
      </c>
      <c r="D6038" s="141">
        <v>16</v>
      </c>
      <c r="E6038" s="142">
        <v>3211.28</v>
      </c>
      <c r="F6038" s="142">
        <v>105.55</v>
      </c>
      <c r="G6038" s="142">
        <v>184.28</v>
      </c>
      <c r="H6038" s="142">
        <v>33.35</v>
      </c>
      <c r="I6038" s="142">
        <v>323.18</v>
      </c>
      <c r="Q6038" s="30">
        <f t="shared" si="94"/>
        <v>323.18</v>
      </c>
    </row>
    <row r="6039" spans="1:17" x14ac:dyDescent="0.2">
      <c r="A6039" s="139" t="s">
        <v>12058</v>
      </c>
      <c r="B6039" s="140" t="s">
        <v>21334</v>
      </c>
      <c r="C6039" s="141">
        <v>556</v>
      </c>
      <c r="D6039" s="141">
        <v>13</v>
      </c>
      <c r="E6039" s="142">
        <v>3710.14</v>
      </c>
      <c r="F6039" s="142">
        <v>98.96</v>
      </c>
      <c r="G6039" s="142">
        <v>149.72999999999999</v>
      </c>
      <c r="H6039" s="142">
        <v>38.54</v>
      </c>
      <c r="I6039" s="142">
        <v>287.23</v>
      </c>
      <c r="Q6039" s="30">
        <f t="shared" si="94"/>
        <v>287.23</v>
      </c>
    </row>
    <row r="6040" spans="1:17" x14ac:dyDescent="0.2">
      <c r="A6040" s="139" t="s">
        <v>12060</v>
      </c>
      <c r="B6040" s="140" t="s">
        <v>21335</v>
      </c>
      <c r="C6040" s="141">
        <v>1129</v>
      </c>
      <c r="D6040" s="141">
        <v>26</v>
      </c>
      <c r="E6040" s="142">
        <v>9411.33</v>
      </c>
      <c r="F6040" s="142">
        <v>200.95</v>
      </c>
      <c r="G6040" s="142">
        <v>299.45999999999998</v>
      </c>
      <c r="H6040" s="142">
        <v>97.74</v>
      </c>
      <c r="I6040" s="142">
        <v>598.15</v>
      </c>
      <c r="Q6040" s="30">
        <f t="shared" si="94"/>
        <v>598.15</v>
      </c>
    </row>
    <row r="6041" spans="1:17" x14ac:dyDescent="0.2">
      <c r="A6041" s="139" t="s">
        <v>12062</v>
      </c>
      <c r="B6041" s="140" t="s">
        <v>21336</v>
      </c>
      <c r="C6041" s="141">
        <v>547</v>
      </c>
      <c r="D6041" s="141">
        <v>12</v>
      </c>
      <c r="E6041" s="142">
        <v>17466.16</v>
      </c>
      <c r="F6041" s="142">
        <v>97.36</v>
      </c>
      <c r="G6041" s="142">
        <v>138.21</v>
      </c>
      <c r="H6041" s="142">
        <v>181.4</v>
      </c>
      <c r="I6041" s="142">
        <v>416.97</v>
      </c>
      <c r="Q6041" s="30">
        <f t="shared" si="94"/>
        <v>416.97</v>
      </c>
    </row>
    <row r="6042" spans="1:17" x14ac:dyDescent="0.2">
      <c r="A6042" s="139" t="s">
        <v>12064</v>
      </c>
      <c r="B6042" s="140" t="s">
        <v>21337</v>
      </c>
      <c r="C6042" s="141">
        <v>285</v>
      </c>
      <c r="D6042" s="141">
        <v>1</v>
      </c>
      <c r="E6042" s="142">
        <v>50.48</v>
      </c>
      <c r="F6042" s="142">
        <v>50.73</v>
      </c>
      <c r="G6042" s="142">
        <v>11.52</v>
      </c>
      <c r="H6042" s="142">
        <v>0.53</v>
      </c>
      <c r="I6042" s="142">
        <v>62.78</v>
      </c>
      <c r="Q6042" s="30">
        <f t="shared" si="94"/>
        <v>62.78</v>
      </c>
    </row>
    <row r="6043" spans="1:17" x14ac:dyDescent="0.2">
      <c r="A6043" s="139" t="s">
        <v>12066</v>
      </c>
      <c r="B6043" s="140" t="s">
        <v>21338</v>
      </c>
      <c r="C6043" s="141">
        <v>859</v>
      </c>
      <c r="D6043" s="141">
        <v>9</v>
      </c>
      <c r="E6043" s="142">
        <v>1842.63</v>
      </c>
      <c r="F6043" s="142">
        <v>152.9</v>
      </c>
      <c r="G6043" s="142">
        <v>103.66</v>
      </c>
      <c r="H6043" s="142">
        <v>19.14</v>
      </c>
      <c r="I6043" s="142">
        <v>275.7</v>
      </c>
      <c r="Q6043" s="30">
        <f t="shared" si="94"/>
        <v>275.7</v>
      </c>
    </row>
    <row r="6044" spans="1:17" x14ac:dyDescent="0.2">
      <c r="A6044" s="139" t="s">
        <v>12068</v>
      </c>
      <c r="B6044" s="140" t="s">
        <v>21339</v>
      </c>
      <c r="C6044" s="141">
        <v>479</v>
      </c>
      <c r="D6044" s="141">
        <v>10</v>
      </c>
      <c r="E6044" s="142">
        <v>3396.96</v>
      </c>
      <c r="F6044" s="142">
        <v>85.26</v>
      </c>
      <c r="G6044" s="142">
        <v>115.18</v>
      </c>
      <c r="H6044" s="142">
        <v>35.28</v>
      </c>
      <c r="I6044" s="142">
        <v>235.72</v>
      </c>
      <c r="Q6044" s="30">
        <f t="shared" si="94"/>
        <v>235.72</v>
      </c>
    </row>
    <row r="6045" spans="1:17" x14ac:dyDescent="0.2">
      <c r="A6045" s="139" t="s">
        <v>12070</v>
      </c>
      <c r="B6045" s="140" t="s">
        <v>21340</v>
      </c>
      <c r="C6045" s="141">
        <v>189</v>
      </c>
      <c r="D6045" s="141">
        <v>0</v>
      </c>
      <c r="E6045" s="142">
        <v>0</v>
      </c>
      <c r="F6045" s="142">
        <v>33.64</v>
      </c>
      <c r="G6045" s="142">
        <v>0</v>
      </c>
      <c r="H6045" s="142">
        <v>0</v>
      </c>
      <c r="I6045" s="142">
        <v>33.64</v>
      </c>
      <c r="Q6045" s="30">
        <f t="shared" si="94"/>
        <v>33.64</v>
      </c>
    </row>
    <row r="6046" spans="1:17" x14ac:dyDescent="0.2">
      <c r="A6046" s="139" t="s">
        <v>12072</v>
      </c>
      <c r="B6046" s="140" t="s">
        <v>21341</v>
      </c>
      <c r="C6046" s="141">
        <v>682</v>
      </c>
      <c r="D6046" s="141">
        <v>11</v>
      </c>
      <c r="E6046" s="142">
        <v>2875.39</v>
      </c>
      <c r="F6046" s="142">
        <v>121.39</v>
      </c>
      <c r="G6046" s="142">
        <v>126.69</v>
      </c>
      <c r="H6046" s="142">
        <v>29.86</v>
      </c>
      <c r="I6046" s="142">
        <v>277.94</v>
      </c>
      <c r="Q6046" s="30">
        <f t="shared" si="94"/>
        <v>277.94</v>
      </c>
    </row>
    <row r="6047" spans="1:17" x14ac:dyDescent="0.2">
      <c r="A6047" s="139" t="s">
        <v>12074</v>
      </c>
      <c r="B6047" s="140" t="s">
        <v>19542</v>
      </c>
      <c r="C6047" s="141">
        <v>296</v>
      </c>
      <c r="D6047" s="141">
        <v>6</v>
      </c>
      <c r="E6047" s="142">
        <v>8529.8700000000008</v>
      </c>
      <c r="F6047" s="142">
        <v>52.69</v>
      </c>
      <c r="G6047" s="142">
        <v>69.099999999999994</v>
      </c>
      <c r="H6047" s="142">
        <v>88.59</v>
      </c>
      <c r="I6047" s="142">
        <v>210.38</v>
      </c>
      <c r="Q6047" s="30">
        <f t="shared" si="94"/>
        <v>210.38</v>
      </c>
    </row>
    <row r="6048" spans="1:17" x14ac:dyDescent="0.2">
      <c r="A6048" s="139" t="s">
        <v>12075</v>
      </c>
      <c r="B6048" s="140" t="s">
        <v>21342</v>
      </c>
      <c r="C6048" s="141">
        <v>7410</v>
      </c>
      <c r="D6048" s="141">
        <v>144</v>
      </c>
      <c r="E6048" s="142">
        <v>189059.17</v>
      </c>
      <c r="F6048" s="142">
        <v>1318.9</v>
      </c>
      <c r="G6048" s="142">
        <v>1658.5</v>
      </c>
      <c r="H6048" s="142">
        <v>1963.54</v>
      </c>
      <c r="I6048" s="142">
        <v>4940.9399999999996</v>
      </c>
      <c r="Q6048" s="30">
        <f t="shared" si="94"/>
        <v>4940.9399999999996</v>
      </c>
    </row>
    <row r="6049" spans="1:17" x14ac:dyDescent="0.2">
      <c r="A6049" s="139" t="s">
        <v>12077</v>
      </c>
      <c r="B6049" s="140" t="s">
        <v>21343</v>
      </c>
      <c r="C6049" s="141">
        <v>3073</v>
      </c>
      <c r="D6049" s="141">
        <v>46</v>
      </c>
      <c r="E6049" s="142">
        <v>19923.61</v>
      </c>
      <c r="F6049" s="142">
        <v>546.96</v>
      </c>
      <c r="G6049" s="142">
        <v>529.79999999999995</v>
      </c>
      <c r="H6049" s="142">
        <v>206.93</v>
      </c>
      <c r="I6049" s="142">
        <v>1283.69</v>
      </c>
      <c r="Q6049" s="30">
        <f t="shared" si="94"/>
        <v>1283.69</v>
      </c>
    </row>
    <row r="6050" spans="1:17" x14ac:dyDescent="0.2">
      <c r="A6050" s="139" t="s">
        <v>12079</v>
      </c>
      <c r="B6050" s="140" t="s">
        <v>21344</v>
      </c>
      <c r="C6050" s="141">
        <v>419</v>
      </c>
      <c r="D6050" s="141">
        <v>5</v>
      </c>
      <c r="E6050" s="142">
        <v>5316.88</v>
      </c>
      <c r="F6050" s="142">
        <v>74.58</v>
      </c>
      <c r="G6050" s="142">
        <v>57.58</v>
      </c>
      <c r="H6050" s="142">
        <v>55.22</v>
      </c>
      <c r="I6050" s="142">
        <v>187.38</v>
      </c>
      <c r="Q6050" s="30">
        <f t="shared" si="94"/>
        <v>187.38</v>
      </c>
    </row>
    <row r="6051" spans="1:17" x14ac:dyDescent="0.2">
      <c r="A6051" s="139" t="s">
        <v>12081</v>
      </c>
      <c r="B6051" s="140" t="s">
        <v>21345</v>
      </c>
      <c r="C6051" s="141">
        <v>1863</v>
      </c>
      <c r="D6051" s="141">
        <v>23</v>
      </c>
      <c r="E6051" s="142">
        <v>4727.5</v>
      </c>
      <c r="F6051" s="142">
        <v>331.59</v>
      </c>
      <c r="G6051" s="142">
        <v>264.89999999999998</v>
      </c>
      <c r="H6051" s="142">
        <v>49.1</v>
      </c>
      <c r="I6051" s="142">
        <v>645.59</v>
      </c>
      <c r="Q6051" s="30">
        <f t="shared" si="94"/>
        <v>645.59</v>
      </c>
    </row>
    <row r="6052" spans="1:17" x14ac:dyDescent="0.2">
      <c r="A6052" s="139" t="s">
        <v>12083</v>
      </c>
      <c r="B6052" s="140" t="s">
        <v>21346</v>
      </c>
      <c r="C6052" s="141">
        <v>173</v>
      </c>
      <c r="D6052" s="141">
        <v>2</v>
      </c>
      <c r="E6052" s="142">
        <v>435.43</v>
      </c>
      <c r="F6052" s="142">
        <v>30.79</v>
      </c>
      <c r="G6052" s="142">
        <v>23.03</v>
      </c>
      <c r="H6052" s="142">
        <v>4.5199999999999996</v>
      </c>
      <c r="I6052" s="142">
        <v>58.34</v>
      </c>
      <c r="Q6052" s="30">
        <f t="shared" si="94"/>
        <v>58.34</v>
      </c>
    </row>
    <row r="6053" spans="1:17" x14ac:dyDescent="0.2">
      <c r="A6053" s="139" t="s">
        <v>12085</v>
      </c>
      <c r="B6053" s="140" t="s">
        <v>21347</v>
      </c>
      <c r="C6053" s="141">
        <v>13101</v>
      </c>
      <c r="D6053" s="141">
        <v>158</v>
      </c>
      <c r="E6053" s="142">
        <v>60293.07</v>
      </c>
      <c r="F6053" s="142">
        <v>2331.85</v>
      </c>
      <c r="G6053" s="142">
        <v>1819.75</v>
      </c>
      <c r="H6053" s="142">
        <v>626.20000000000005</v>
      </c>
      <c r="I6053" s="142">
        <v>4777.8</v>
      </c>
      <c r="Q6053" s="30">
        <f t="shared" si="94"/>
        <v>4777.8</v>
      </c>
    </row>
    <row r="6054" spans="1:17" x14ac:dyDescent="0.2">
      <c r="A6054" s="139" t="s">
        <v>12087</v>
      </c>
      <c r="B6054" s="140" t="s">
        <v>21348</v>
      </c>
      <c r="C6054" s="141">
        <v>5585</v>
      </c>
      <c r="D6054" s="141">
        <v>103</v>
      </c>
      <c r="E6054" s="142">
        <v>45625.01</v>
      </c>
      <c r="F6054" s="142">
        <v>994.07</v>
      </c>
      <c r="G6054" s="142">
        <v>1186.29</v>
      </c>
      <c r="H6054" s="142">
        <v>473.86</v>
      </c>
      <c r="I6054" s="142">
        <v>2654.22</v>
      </c>
      <c r="Q6054" s="30">
        <f t="shared" si="94"/>
        <v>2654.22</v>
      </c>
    </row>
    <row r="6055" spans="1:17" x14ac:dyDescent="0.2">
      <c r="A6055" s="139" t="s">
        <v>12089</v>
      </c>
      <c r="B6055" s="140" t="s">
        <v>21349</v>
      </c>
      <c r="C6055" s="141">
        <v>3198</v>
      </c>
      <c r="D6055" s="141">
        <v>43</v>
      </c>
      <c r="E6055" s="142">
        <v>38040.800000000003</v>
      </c>
      <c r="F6055" s="142">
        <v>569.22</v>
      </c>
      <c r="G6055" s="142">
        <v>495.25</v>
      </c>
      <c r="H6055" s="142">
        <v>395.09</v>
      </c>
      <c r="I6055" s="142">
        <v>1459.56</v>
      </c>
      <c r="Q6055" s="30">
        <f t="shared" si="94"/>
        <v>1459.56</v>
      </c>
    </row>
    <row r="6056" spans="1:17" x14ac:dyDescent="0.2">
      <c r="A6056" s="139" t="s">
        <v>12091</v>
      </c>
      <c r="B6056" s="140" t="s">
        <v>21350</v>
      </c>
      <c r="C6056" s="141">
        <v>3803</v>
      </c>
      <c r="D6056" s="141">
        <v>51</v>
      </c>
      <c r="E6056" s="142">
        <v>330358.55</v>
      </c>
      <c r="F6056" s="142">
        <v>676.9</v>
      </c>
      <c r="G6056" s="142">
        <v>587.38</v>
      </c>
      <c r="H6056" s="142">
        <v>3431.06</v>
      </c>
      <c r="I6056" s="142">
        <v>4695.34</v>
      </c>
      <c r="Q6056" s="30">
        <f t="shared" si="94"/>
        <v>4695.34</v>
      </c>
    </row>
    <row r="6057" spans="1:17" x14ac:dyDescent="0.2">
      <c r="A6057" s="139" t="s">
        <v>12093</v>
      </c>
      <c r="B6057" s="140" t="s">
        <v>21351</v>
      </c>
      <c r="C6057" s="141">
        <v>160</v>
      </c>
      <c r="D6057" s="141">
        <v>8</v>
      </c>
      <c r="E6057" s="142">
        <v>2424.63</v>
      </c>
      <c r="F6057" s="142">
        <v>28.48</v>
      </c>
      <c r="G6057" s="142">
        <v>92.14</v>
      </c>
      <c r="H6057" s="142">
        <v>25.18</v>
      </c>
      <c r="I6057" s="142">
        <v>145.80000000000001</v>
      </c>
      <c r="Q6057" s="30">
        <f t="shared" si="94"/>
        <v>145.80000000000001</v>
      </c>
    </row>
    <row r="6058" spans="1:17" x14ac:dyDescent="0.2">
      <c r="A6058" s="139" t="s">
        <v>12095</v>
      </c>
      <c r="B6058" s="140" t="s">
        <v>21352</v>
      </c>
      <c r="C6058" s="141">
        <v>636</v>
      </c>
      <c r="D6058" s="141">
        <v>7</v>
      </c>
      <c r="E6058" s="142">
        <v>1492.9</v>
      </c>
      <c r="F6058" s="142">
        <v>113.2</v>
      </c>
      <c r="G6058" s="142">
        <v>80.62</v>
      </c>
      <c r="H6058" s="142">
        <v>15.5</v>
      </c>
      <c r="I6058" s="142">
        <v>209.32</v>
      </c>
      <c r="Q6058" s="30">
        <f t="shared" si="94"/>
        <v>209.32</v>
      </c>
    </row>
    <row r="6059" spans="1:17" x14ac:dyDescent="0.2">
      <c r="A6059" s="139" t="s">
        <v>12097</v>
      </c>
      <c r="B6059" s="140" t="s">
        <v>21353</v>
      </c>
      <c r="C6059" s="141">
        <v>541</v>
      </c>
      <c r="D6059" s="141">
        <v>11</v>
      </c>
      <c r="E6059" s="142">
        <v>5905.92</v>
      </c>
      <c r="F6059" s="142">
        <v>96.3</v>
      </c>
      <c r="G6059" s="142">
        <v>126.69</v>
      </c>
      <c r="H6059" s="142">
        <v>61.34</v>
      </c>
      <c r="I6059" s="142">
        <v>284.33</v>
      </c>
      <c r="Q6059" s="30">
        <f t="shared" si="94"/>
        <v>284.33</v>
      </c>
    </row>
    <row r="6060" spans="1:17" x14ac:dyDescent="0.2">
      <c r="A6060" s="139" t="s">
        <v>12099</v>
      </c>
      <c r="B6060" s="140" t="s">
        <v>21354</v>
      </c>
      <c r="C6060" s="141">
        <v>341</v>
      </c>
      <c r="D6060" s="141">
        <v>18</v>
      </c>
      <c r="E6060" s="142">
        <v>5228.28</v>
      </c>
      <c r="F6060" s="142">
        <v>60.7</v>
      </c>
      <c r="G6060" s="142">
        <v>207.31</v>
      </c>
      <c r="H6060" s="142">
        <v>54.3</v>
      </c>
      <c r="I6060" s="142">
        <v>322.31</v>
      </c>
      <c r="Q6060" s="30">
        <f t="shared" si="94"/>
        <v>322.31</v>
      </c>
    </row>
    <row r="6061" spans="1:17" x14ac:dyDescent="0.2">
      <c r="A6061" s="139" t="s">
        <v>12101</v>
      </c>
      <c r="B6061" s="140" t="s">
        <v>21355</v>
      </c>
      <c r="C6061" s="141">
        <v>4930</v>
      </c>
      <c r="D6061" s="141">
        <v>22</v>
      </c>
      <c r="E6061" s="142">
        <v>42199.96</v>
      </c>
      <c r="F6061" s="142">
        <v>877.49</v>
      </c>
      <c r="G6061" s="142">
        <v>253.38</v>
      </c>
      <c r="H6061" s="142">
        <v>438.28</v>
      </c>
      <c r="I6061" s="142">
        <v>1569.15</v>
      </c>
      <c r="Q6061" s="30">
        <f t="shared" si="94"/>
        <v>1569.15</v>
      </c>
    </row>
    <row r="6062" spans="1:17" x14ac:dyDescent="0.2">
      <c r="A6062" s="139" t="s">
        <v>12103</v>
      </c>
      <c r="B6062" s="140" t="s">
        <v>21356</v>
      </c>
      <c r="C6062" s="141">
        <v>170</v>
      </c>
      <c r="D6062" s="141">
        <v>4</v>
      </c>
      <c r="E6062" s="142">
        <v>22863.05</v>
      </c>
      <c r="F6062" s="142">
        <v>30.26</v>
      </c>
      <c r="G6062" s="142">
        <v>46.07</v>
      </c>
      <c r="H6062" s="142">
        <v>237.46</v>
      </c>
      <c r="I6062" s="142">
        <v>313.79000000000002</v>
      </c>
      <c r="Q6062" s="30">
        <f t="shared" si="94"/>
        <v>313.79000000000002</v>
      </c>
    </row>
    <row r="6063" spans="1:17" x14ac:dyDescent="0.2">
      <c r="A6063" s="139" t="s">
        <v>12105</v>
      </c>
      <c r="B6063" s="140" t="s">
        <v>21357</v>
      </c>
      <c r="C6063" s="141">
        <v>566</v>
      </c>
      <c r="D6063" s="141">
        <v>4</v>
      </c>
      <c r="E6063" s="142">
        <v>421.03</v>
      </c>
      <c r="F6063" s="142">
        <v>100.74</v>
      </c>
      <c r="G6063" s="142">
        <v>46.07</v>
      </c>
      <c r="H6063" s="142">
        <v>4.38</v>
      </c>
      <c r="I6063" s="142">
        <v>151.19</v>
      </c>
      <c r="Q6063" s="30">
        <f t="shared" si="94"/>
        <v>151.19</v>
      </c>
    </row>
    <row r="6064" spans="1:17" x14ac:dyDescent="0.2">
      <c r="A6064" s="139" t="s">
        <v>12107</v>
      </c>
      <c r="B6064" s="140" t="s">
        <v>21358</v>
      </c>
      <c r="C6064" s="141">
        <v>1292</v>
      </c>
      <c r="D6064" s="141">
        <v>39</v>
      </c>
      <c r="E6064" s="142">
        <v>371663.25</v>
      </c>
      <c r="F6064" s="142">
        <v>229.96</v>
      </c>
      <c r="G6064" s="142">
        <v>449.18</v>
      </c>
      <c r="H6064" s="142">
        <v>3860.05</v>
      </c>
      <c r="I6064" s="142">
        <v>4539.1899999999996</v>
      </c>
      <c r="Q6064" s="30">
        <f t="shared" si="94"/>
        <v>4539.1899999999996</v>
      </c>
    </row>
    <row r="6065" spans="1:17" x14ac:dyDescent="0.2">
      <c r="A6065" s="139" t="s">
        <v>12109</v>
      </c>
      <c r="B6065" s="140" t="s">
        <v>21359</v>
      </c>
      <c r="C6065" s="141">
        <v>2885</v>
      </c>
      <c r="D6065" s="141">
        <v>54</v>
      </c>
      <c r="E6065" s="142">
        <v>39551.879999999997</v>
      </c>
      <c r="F6065" s="142">
        <v>513.5</v>
      </c>
      <c r="G6065" s="142">
        <v>621.94000000000005</v>
      </c>
      <c r="H6065" s="142">
        <v>410.78</v>
      </c>
      <c r="I6065" s="142">
        <v>1546.22</v>
      </c>
      <c r="Q6065" s="30">
        <f t="shared" si="94"/>
        <v>1546.22</v>
      </c>
    </row>
    <row r="6066" spans="1:17" x14ac:dyDescent="0.2">
      <c r="A6066" s="139" t="s">
        <v>12111</v>
      </c>
      <c r="B6066" s="140" t="s">
        <v>21360</v>
      </c>
      <c r="C6066" s="141">
        <v>224</v>
      </c>
      <c r="D6066" s="141">
        <v>6</v>
      </c>
      <c r="E6066" s="142">
        <v>3926.15</v>
      </c>
      <c r="F6066" s="142">
        <v>39.869999999999997</v>
      </c>
      <c r="G6066" s="142">
        <v>69.099999999999994</v>
      </c>
      <c r="H6066" s="142">
        <v>40.78</v>
      </c>
      <c r="I6066" s="142">
        <v>149.75</v>
      </c>
      <c r="Q6066" s="30">
        <f t="shared" si="94"/>
        <v>149.75</v>
      </c>
    </row>
    <row r="6067" spans="1:17" x14ac:dyDescent="0.2">
      <c r="A6067" s="139" t="s">
        <v>12113</v>
      </c>
      <c r="B6067" s="140" t="s">
        <v>21361</v>
      </c>
      <c r="C6067" s="141">
        <v>1000</v>
      </c>
      <c r="D6067" s="141">
        <v>17</v>
      </c>
      <c r="E6067" s="142">
        <v>2827.28</v>
      </c>
      <c r="F6067" s="142">
        <v>177.99</v>
      </c>
      <c r="G6067" s="142">
        <v>195.79</v>
      </c>
      <c r="H6067" s="142">
        <v>29.36</v>
      </c>
      <c r="I6067" s="142">
        <v>403.14</v>
      </c>
      <c r="Q6067" s="30">
        <f t="shared" si="94"/>
        <v>403.14</v>
      </c>
    </row>
    <row r="6068" spans="1:17" x14ac:dyDescent="0.2">
      <c r="A6068" s="139" t="s">
        <v>12115</v>
      </c>
      <c r="B6068" s="140" t="s">
        <v>21362</v>
      </c>
      <c r="C6068" s="141">
        <v>489</v>
      </c>
      <c r="D6068" s="141">
        <v>6</v>
      </c>
      <c r="E6068" s="142">
        <v>3168.88</v>
      </c>
      <c r="F6068" s="142">
        <v>87.04</v>
      </c>
      <c r="G6068" s="142">
        <v>69.099999999999994</v>
      </c>
      <c r="H6068" s="142">
        <v>32.909999999999997</v>
      </c>
      <c r="I6068" s="142">
        <v>189.05</v>
      </c>
      <c r="Q6068" s="30">
        <f t="shared" si="94"/>
        <v>189.05</v>
      </c>
    </row>
    <row r="6069" spans="1:17" x14ac:dyDescent="0.2">
      <c r="A6069" s="139" t="s">
        <v>12117</v>
      </c>
      <c r="B6069" s="140" t="s">
        <v>21363</v>
      </c>
      <c r="C6069" s="141">
        <v>2340</v>
      </c>
      <c r="D6069" s="141">
        <v>38</v>
      </c>
      <c r="E6069" s="142">
        <v>175969.44</v>
      </c>
      <c r="F6069" s="142">
        <v>416.5</v>
      </c>
      <c r="G6069" s="142">
        <v>437.66</v>
      </c>
      <c r="H6069" s="142">
        <v>1827.6</v>
      </c>
      <c r="I6069" s="142">
        <v>2681.76</v>
      </c>
      <c r="Q6069" s="30">
        <f t="shared" si="94"/>
        <v>2681.76</v>
      </c>
    </row>
    <row r="6070" spans="1:17" x14ac:dyDescent="0.2">
      <c r="A6070" s="139" t="s">
        <v>12119</v>
      </c>
      <c r="B6070" s="140" t="s">
        <v>21364</v>
      </c>
      <c r="C6070" s="141">
        <v>4052</v>
      </c>
      <c r="D6070" s="141">
        <v>70</v>
      </c>
      <c r="E6070" s="142">
        <v>790976.47</v>
      </c>
      <c r="F6070" s="142">
        <v>721.22</v>
      </c>
      <c r="G6070" s="142">
        <v>806.22</v>
      </c>
      <c r="H6070" s="142">
        <v>8214.98</v>
      </c>
      <c r="I6070" s="142">
        <v>9742.42</v>
      </c>
      <c r="Q6070" s="30">
        <f t="shared" si="94"/>
        <v>9742.42</v>
      </c>
    </row>
    <row r="6071" spans="1:17" x14ac:dyDescent="0.2">
      <c r="A6071" s="139" t="s">
        <v>12121</v>
      </c>
      <c r="B6071" s="140" t="s">
        <v>21365</v>
      </c>
      <c r="C6071" s="141">
        <v>340</v>
      </c>
      <c r="D6071" s="141">
        <v>8</v>
      </c>
      <c r="E6071" s="142">
        <v>2973.45</v>
      </c>
      <c r="F6071" s="142">
        <v>60.52</v>
      </c>
      <c r="G6071" s="142">
        <v>92.14</v>
      </c>
      <c r="H6071" s="142">
        <v>30.88</v>
      </c>
      <c r="I6071" s="142">
        <v>183.54</v>
      </c>
      <c r="Q6071" s="30">
        <f t="shared" si="94"/>
        <v>183.54</v>
      </c>
    </row>
    <row r="6072" spans="1:17" x14ac:dyDescent="0.2">
      <c r="A6072" s="139" t="s">
        <v>12123</v>
      </c>
      <c r="B6072" s="140" t="s">
        <v>21366</v>
      </c>
      <c r="C6072" s="141">
        <v>3101</v>
      </c>
      <c r="D6072" s="141">
        <v>31</v>
      </c>
      <c r="E6072" s="142">
        <v>21385.919999999998</v>
      </c>
      <c r="F6072" s="142">
        <v>551.94000000000005</v>
      </c>
      <c r="G6072" s="142">
        <v>357.04</v>
      </c>
      <c r="H6072" s="142">
        <v>222.11</v>
      </c>
      <c r="I6072" s="142">
        <v>1131.0899999999999</v>
      </c>
      <c r="Q6072" s="30">
        <f t="shared" si="94"/>
        <v>1131.0899999999999</v>
      </c>
    </row>
    <row r="6073" spans="1:17" x14ac:dyDescent="0.2">
      <c r="A6073" s="139" t="s">
        <v>12125</v>
      </c>
      <c r="B6073" s="140" t="s">
        <v>21367</v>
      </c>
      <c r="C6073" s="141">
        <v>327</v>
      </c>
      <c r="D6073" s="141">
        <v>6</v>
      </c>
      <c r="E6073" s="142">
        <v>2142.1999999999998</v>
      </c>
      <c r="F6073" s="142">
        <v>58.2</v>
      </c>
      <c r="G6073" s="142">
        <v>69.099999999999994</v>
      </c>
      <c r="H6073" s="142">
        <v>22.25</v>
      </c>
      <c r="I6073" s="142">
        <v>149.55000000000001</v>
      </c>
      <c r="Q6073" s="30">
        <f t="shared" si="94"/>
        <v>149.55000000000001</v>
      </c>
    </row>
    <row r="6074" spans="1:17" x14ac:dyDescent="0.2">
      <c r="A6074" s="139" t="s">
        <v>12127</v>
      </c>
      <c r="B6074" s="140" t="s">
        <v>21368</v>
      </c>
      <c r="C6074" s="141">
        <v>492</v>
      </c>
      <c r="D6074" s="141">
        <v>15</v>
      </c>
      <c r="E6074" s="142">
        <v>5882.83</v>
      </c>
      <c r="F6074" s="142">
        <v>87.57</v>
      </c>
      <c r="G6074" s="142">
        <v>172.76</v>
      </c>
      <c r="H6074" s="142">
        <v>61.1</v>
      </c>
      <c r="I6074" s="142">
        <v>321.43</v>
      </c>
      <c r="Q6074" s="30">
        <f t="shared" si="94"/>
        <v>321.43</v>
      </c>
    </row>
    <row r="6075" spans="1:17" x14ac:dyDescent="0.2">
      <c r="A6075" s="139" t="s">
        <v>12129</v>
      </c>
      <c r="B6075" s="140" t="s">
        <v>21369</v>
      </c>
      <c r="C6075" s="141">
        <v>429</v>
      </c>
      <c r="D6075" s="141">
        <v>6</v>
      </c>
      <c r="E6075" s="142">
        <v>1097.1500000000001</v>
      </c>
      <c r="F6075" s="142">
        <v>76.36</v>
      </c>
      <c r="G6075" s="142">
        <v>69.099999999999994</v>
      </c>
      <c r="H6075" s="142">
        <v>11.39</v>
      </c>
      <c r="I6075" s="142">
        <v>156.85</v>
      </c>
      <c r="Q6075" s="30">
        <f t="shared" si="94"/>
        <v>156.85</v>
      </c>
    </row>
    <row r="6076" spans="1:17" x14ac:dyDescent="0.2">
      <c r="A6076" s="139" t="s">
        <v>12131</v>
      </c>
      <c r="B6076" s="140" t="s">
        <v>21370</v>
      </c>
      <c r="C6076" s="141">
        <v>172</v>
      </c>
      <c r="D6076" s="141">
        <v>2</v>
      </c>
      <c r="E6076" s="142">
        <v>8169.12</v>
      </c>
      <c r="F6076" s="142">
        <v>30.62</v>
      </c>
      <c r="G6076" s="142">
        <v>23.03</v>
      </c>
      <c r="H6076" s="142">
        <v>84.84</v>
      </c>
      <c r="I6076" s="142">
        <v>138.49</v>
      </c>
      <c r="Q6076" s="30">
        <f t="shared" si="94"/>
        <v>138.49</v>
      </c>
    </row>
    <row r="6077" spans="1:17" x14ac:dyDescent="0.2">
      <c r="A6077" s="139" t="s">
        <v>12133</v>
      </c>
      <c r="B6077" s="140" t="s">
        <v>21371</v>
      </c>
      <c r="C6077" s="141">
        <v>625</v>
      </c>
      <c r="D6077" s="141">
        <v>17</v>
      </c>
      <c r="E6077" s="142">
        <v>3258.45</v>
      </c>
      <c r="F6077" s="142">
        <v>111.24</v>
      </c>
      <c r="G6077" s="142">
        <v>195.79</v>
      </c>
      <c r="H6077" s="142">
        <v>33.840000000000003</v>
      </c>
      <c r="I6077" s="142">
        <v>340.87</v>
      </c>
      <c r="Q6077" s="30">
        <f t="shared" si="94"/>
        <v>340.87</v>
      </c>
    </row>
    <row r="6078" spans="1:17" x14ac:dyDescent="0.2">
      <c r="A6078" s="139" t="s">
        <v>12135</v>
      </c>
      <c r="B6078" s="140" t="s">
        <v>21372</v>
      </c>
      <c r="C6078" s="141">
        <v>186</v>
      </c>
      <c r="D6078" s="141">
        <v>3</v>
      </c>
      <c r="E6078" s="142">
        <v>344.74</v>
      </c>
      <c r="F6078" s="142">
        <v>33.1</v>
      </c>
      <c r="G6078" s="142">
        <v>34.549999999999997</v>
      </c>
      <c r="H6078" s="142">
        <v>3.58</v>
      </c>
      <c r="I6078" s="142">
        <v>71.23</v>
      </c>
      <c r="Q6078" s="30">
        <f t="shared" si="94"/>
        <v>71.23</v>
      </c>
    </row>
    <row r="6079" spans="1:17" x14ac:dyDescent="0.2">
      <c r="A6079" s="139" t="s">
        <v>12137</v>
      </c>
      <c r="B6079" s="140" t="s">
        <v>21373</v>
      </c>
      <c r="C6079" s="141">
        <v>693</v>
      </c>
      <c r="D6079" s="141">
        <v>14</v>
      </c>
      <c r="E6079" s="142">
        <v>2834.01</v>
      </c>
      <c r="F6079" s="142">
        <v>123.34</v>
      </c>
      <c r="G6079" s="142">
        <v>161.24</v>
      </c>
      <c r="H6079" s="142">
        <v>29.43</v>
      </c>
      <c r="I6079" s="142">
        <v>314.01</v>
      </c>
      <c r="Q6079" s="30">
        <f t="shared" si="94"/>
        <v>314.01</v>
      </c>
    </row>
    <row r="6080" spans="1:17" x14ac:dyDescent="0.2">
      <c r="A6080" s="139" t="s">
        <v>12139</v>
      </c>
      <c r="B6080" s="140" t="s">
        <v>21374</v>
      </c>
      <c r="C6080" s="141">
        <v>1199</v>
      </c>
      <c r="D6080" s="141">
        <v>17</v>
      </c>
      <c r="E6080" s="142">
        <v>162461.47</v>
      </c>
      <c r="F6080" s="142">
        <v>213.41</v>
      </c>
      <c r="G6080" s="142">
        <v>195.79</v>
      </c>
      <c r="H6080" s="142">
        <v>1687.3</v>
      </c>
      <c r="I6080" s="142">
        <v>2096.5</v>
      </c>
      <c r="Q6080" s="30">
        <f t="shared" si="94"/>
        <v>2096.5</v>
      </c>
    </row>
    <row r="6081" spans="1:17" x14ac:dyDescent="0.2">
      <c r="A6081" s="139" t="s">
        <v>12141</v>
      </c>
      <c r="B6081" s="140" t="s">
        <v>21375</v>
      </c>
      <c r="C6081" s="141">
        <v>572</v>
      </c>
      <c r="D6081" s="141">
        <v>11</v>
      </c>
      <c r="E6081" s="142">
        <v>2177.13</v>
      </c>
      <c r="F6081" s="142">
        <v>101.81</v>
      </c>
      <c r="G6081" s="142">
        <v>126.69</v>
      </c>
      <c r="H6081" s="142">
        <v>22.61</v>
      </c>
      <c r="I6081" s="142">
        <v>251.11</v>
      </c>
      <c r="Q6081" s="30">
        <f t="shared" si="94"/>
        <v>251.11</v>
      </c>
    </row>
    <row r="6082" spans="1:17" x14ac:dyDescent="0.2">
      <c r="A6082" s="139" t="s">
        <v>12143</v>
      </c>
      <c r="B6082" s="140" t="s">
        <v>21376</v>
      </c>
      <c r="C6082" s="141">
        <v>822</v>
      </c>
      <c r="D6082" s="141">
        <v>10</v>
      </c>
      <c r="E6082" s="142">
        <v>3345.58</v>
      </c>
      <c r="F6082" s="142">
        <v>146.30000000000001</v>
      </c>
      <c r="G6082" s="142">
        <v>115.18</v>
      </c>
      <c r="H6082" s="142">
        <v>34.74</v>
      </c>
      <c r="I6082" s="142">
        <v>296.22000000000003</v>
      </c>
      <c r="Q6082" s="30">
        <f t="shared" si="94"/>
        <v>296.22000000000003</v>
      </c>
    </row>
    <row r="6083" spans="1:17" x14ac:dyDescent="0.2">
      <c r="A6083" s="139" t="s">
        <v>12145</v>
      </c>
      <c r="B6083" s="140" t="s">
        <v>21377</v>
      </c>
      <c r="C6083" s="141">
        <v>152</v>
      </c>
      <c r="D6083" s="141">
        <v>4</v>
      </c>
      <c r="E6083" s="142">
        <v>841.23</v>
      </c>
      <c r="F6083" s="142">
        <v>27.06</v>
      </c>
      <c r="G6083" s="142">
        <v>46.07</v>
      </c>
      <c r="H6083" s="142">
        <v>8.74</v>
      </c>
      <c r="I6083" s="142">
        <v>81.87</v>
      </c>
      <c r="Q6083" s="30">
        <f t="shared" si="94"/>
        <v>81.87</v>
      </c>
    </row>
    <row r="6084" spans="1:17" x14ac:dyDescent="0.2">
      <c r="A6084" s="139" t="s">
        <v>12147</v>
      </c>
      <c r="B6084" s="140" t="s">
        <v>21378</v>
      </c>
      <c r="C6084" s="141">
        <v>106741</v>
      </c>
      <c r="D6084" s="141">
        <v>1430</v>
      </c>
      <c r="E6084" s="142">
        <v>1163479.96</v>
      </c>
      <c r="F6084" s="142">
        <v>18998.849999999999</v>
      </c>
      <c r="G6084" s="142">
        <v>16469.88</v>
      </c>
      <c r="H6084" s="142">
        <v>12083.76</v>
      </c>
      <c r="I6084" s="142">
        <v>47552.49</v>
      </c>
      <c r="Q6084" s="30">
        <f t="shared" si="94"/>
        <v>47552.49</v>
      </c>
    </row>
    <row r="6085" spans="1:17" x14ac:dyDescent="0.2">
      <c r="A6085" s="139" t="s">
        <v>12149</v>
      </c>
      <c r="B6085" s="140" t="s">
        <v>21379</v>
      </c>
      <c r="C6085" s="141">
        <v>552</v>
      </c>
      <c r="D6085" s="141">
        <v>14</v>
      </c>
      <c r="E6085" s="142">
        <v>36588.1</v>
      </c>
      <c r="F6085" s="142">
        <v>98.25</v>
      </c>
      <c r="G6085" s="142">
        <v>161.24</v>
      </c>
      <c r="H6085" s="142">
        <v>380</v>
      </c>
      <c r="I6085" s="142">
        <v>639.49</v>
      </c>
      <c r="Q6085" s="30">
        <f t="shared" si="94"/>
        <v>639.49</v>
      </c>
    </row>
    <row r="6086" spans="1:17" x14ac:dyDescent="0.2">
      <c r="A6086" s="139" t="s">
        <v>12151</v>
      </c>
      <c r="B6086" s="140" t="s">
        <v>21380</v>
      </c>
      <c r="C6086" s="141">
        <v>1131</v>
      </c>
      <c r="D6086" s="141">
        <v>17</v>
      </c>
      <c r="E6086" s="142">
        <v>171336.26</v>
      </c>
      <c r="F6086" s="142">
        <v>201.3</v>
      </c>
      <c r="G6086" s="142">
        <v>195.79</v>
      </c>
      <c r="H6086" s="142">
        <v>1779.48</v>
      </c>
      <c r="I6086" s="142">
        <v>2176.5700000000002</v>
      </c>
      <c r="Q6086" s="30">
        <f t="shared" si="94"/>
        <v>2176.5700000000002</v>
      </c>
    </row>
    <row r="6087" spans="1:17" x14ac:dyDescent="0.2">
      <c r="A6087" s="139" t="s">
        <v>12153</v>
      </c>
      <c r="B6087" s="140" t="s">
        <v>21381</v>
      </c>
      <c r="C6087" s="141">
        <v>1752</v>
      </c>
      <c r="D6087" s="141">
        <v>24</v>
      </c>
      <c r="E6087" s="142">
        <v>14360.33</v>
      </c>
      <c r="F6087" s="142">
        <v>311.83999999999997</v>
      </c>
      <c r="G6087" s="142">
        <v>276.42</v>
      </c>
      <c r="H6087" s="142">
        <v>149.13999999999999</v>
      </c>
      <c r="I6087" s="142">
        <v>737.4</v>
      </c>
      <c r="Q6087" s="30">
        <f t="shared" si="94"/>
        <v>737.4</v>
      </c>
    </row>
    <row r="6088" spans="1:17" x14ac:dyDescent="0.2">
      <c r="A6088" s="139" t="s">
        <v>12155</v>
      </c>
      <c r="B6088" s="140" t="s">
        <v>21382</v>
      </c>
      <c r="C6088" s="141">
        <v>1279</v>
      </c>
      <c r="D6088" s="141">
        <v>32</v>
      </c>
      <c r="E6088" s="142">
        <v>8629.6200000000008</v>
      </c>
      <c r="F6088" s="142">
        <v>227.65</v>
      </c>
      <c r="G6088" s="142">
        <v>368.56</v>
      </c>
      <c r="H6088" s="142">
        <v>89.62</v>
      </c>
      <c r="I6088" s="142">
        <v>685.83</v>
      </c>
      <c r="Q6088" s="30">
        <f t="shared" si="94"/>
        <v>685.83</v>
      </c>
    </row>
    <row r="6089" spans="1:17" x14ac:dyDescent="0.2">
      <c r="A6089" s="139" t="s">
        <v>12157</v>
      </c>
      <c r="B6089" s="140" t="s">
        <v>21383</v>
      </c>
      <c r="C6089" s="141">
        <v>1198</v>
      </c>
      <c r="D6089" s="141">
        <v>20</v>
      </c>
      <c r="E6089" s="142">
        <v>24093.4</v>
      </c>
      <c r="F6089" s="142">
        <v>213.23</v>
      </c>
      <c r="G6089" s="142">
        <v>230.34</v>
      </c>
      <c r="H6089" s="142">
        <v>250.23</v>
      </c>
      <c r="I6089" s="142">
        <v>693.8</v>
      </c>
      <c r="Q6089" s="30">
        <f t="shared" si="94"/>
        <v>693.8</v>
      </c>
    </row>
    <row r="6090" spans="1:17" x14ac:dyDescent="0.2">
      <c r="A6090" s="139" t="s">
        <v>12159</v>
      </c>
      <c r="B6090" s="140" t="s">
        <v>21384</v>
      </c>
      <c r="C6090" s="141">
        <v>6721</v>
      </c>
      <c r="D6090" s="141">
        <v>116</v>
      </c>
      <c r="E6090" s="142">
        <v>126115.86</v>
      </c>
      <c r="F6090" s="142">
        <v>1196.27</v>
      </c>
      <c r="G6090" s="142">
        <v>1336.02</v>
      </c>
      <c r="H6090" s="142">
        <v>1309.82</v>
      </c>
      <c r="I6090" s="142">
        <v>3842.11</v>
      </c>
      <c r="Q6090" s="30">
        <f t="shared" si="94"/>
        <v>3842.11</v>
      </c>
    </row>
    <row r="6091" spans="1:17" x14ac:dyDescent="0.2">
      <c r="A6091" s="139" t="s">
        <v>12161</v>
      </c>
      <c r="B6091" s="140" t="s">
        <v>21385</v>
      </c>
      <c r="C6091" s="141">
        <v>241</v>
      </c>
      <c r="D6091" s="141">
        <v>0</v>
      </c>
      <c r="E6091" s="142">
        <v>0</v>
      </c>
      <c r="F6091" s="142">
        <v>42.9</v>
      </c>
      <c r="G6091" s="142">
        <v>0</v>
      </c>
      <c r="H6091" s="142">
        <v>0</v>
      </c>
      <c r="I6091" s="142">
        <v>42.9</v>
      </c>
      <c r="Q6091" s="30">
        <f t="shared" si="94"/>
        <v>42.9</v>
      </c>
    </row>
    <row r="6092" spans="1:17" x14ac:dyDescent="0.2">
      <c r="A6092" s="139" t="s">
        <v>12163</v>
      </c>
      <c r="B6092" s="140" t="s">
        <v>21386</v>
      </c>
      <c r="C6092" s="141">
        <v>7591</v>
      </c>
      <c r="D6092" s="141">
        <v>111</v>
      </c>
      <c r="E6092" s="142">
        <v>54332.83</v>
      </c>
      <c r="F6092" s="142">
        <v>1351.12</v>
      </c>
      <c r="G6092" s="142">
        <v>1278.43</v>
      </c>
      <c r="H6092" s="142">
        <v>564.29999999999995</v>
      </c>
      <c r="I6092" s="142">
        <v>3193.85</v>
      </c>
      <c r="Q6092" s="30">
        <f t="shared" si="94"/>
        <v>3193.85</v>
      </c>
    </row>
    <row r="6093" spans="1:17" x14ac:dyDescent="0.2">
      <c r="A6093" s="139" t="s">
        <v>12165</v>
      </c>
      <c r="B6093" s="140" t="s">
        <v>21387</v>
      </c>
      <c r="C6093" s="141">
        <v>506</v>
      </c>
      <c r="D6093" s="141">
        <v>12</v>
      </c>
      <c r="E6093" s="142">
        <v>22234.5</v>
      </c>
      <c r="F6093" s="142">
        <v>90.06</v>
      </c>
      <c r="G6093" s="142">
        <v>138.21</v>
      </c>
      <c r="H6093" s="142">
        <v>230.93</v>
      </c>
      <c r="I6093" s="142">
        <v>459.2</v>
      </c>
      <c r="Q6093" s="30">
        <f t="shared" si="94"/>
        <v>459.2</v>
      </c>
    </row>
    <row r="6094" spans="1:17" x14ac:dyDescent="0.2">
      <c r="A6094" s="139" t="s">
        <v>12167</v>
      </c>
      <c r="B6094" s="140" t="s">
        <v>21388</v>
      </c>
      <c r="C6094" s="141">
        <v>8193</v>
      </c>
      <c r="D6094" s="141">
        <v>95</v>
      </c>
      <c r="E6094" s="142">
        <v>60547.86</v>
      </c>
      <c r="F6094" s="142">
        <v>1458.27</v>
      </c>
      <c r="G6094" s="142">
        <v>1094.1500000000001</v>
      </c>
      <c r="H6094" s="142">
        <v>628.84</v>
      </c>
      <c r="I6094" s="142">
        <v>3181.26</v>
      </c>
      <c r="Q6094" s="30">
        <f t="shared" si="94"/>
        <v>3181.26</v>
      </c>
    </row>
    <row r="6095" spans="1:17" x14ac:dyDescent="0.2">
      <c r="A6095" s="139" t="s">
        <v>12169</v>
      </c>
      <c r="B6095" s="140" t="s">
        <v>21389</v>
      </c>
      <c r="C6095" s="141">
        <v>395</v>
      </c>
      <c r="D6095" s="141">
        <v>7</v>
      </c>
      <c r="E6095" s="142">
        <v>1330.96</v>
      </c>
      <c r="F6095" s="142">
        <v>70.3</v>
      </c>
      <c r="G6095" s="142">
        <v>80.62</v>
      </c>
      <c r="H6095" s="142">
        <v>13.82</v>
      </c>
      <c r="I6095" s="142">
        <v>164.74</v>
      </c>
      <c r="Q6095" s="30">
        <f t="shared" ref="Q6095:Q6158" si="95">I6095+P6095</f>
        <v>164.74</v>
      </c>
    </row>
    <row r="6096" spans="1:17" x14ac:dyDescent="0.2">
      <c r="A6096" s="139" t="s">
        <v>12171</v>
      </c>
      <c r="B6096" s="140" t="s">
        <v>21390</v>
      </c>
      <c r="C6096" s="141">
        <v>543</v>
      </c>
      <c r="D6096" s="141">
        <v>13</v>
      </c>
      <c r="E6096" s="142">
        <v>3402.09</v>
      </c>
      <c r="F6096" s="142">
        <v>96.65</v>
      </c>
      <c r="G6096" s="142">
        <v>149.72999999999999</v>
      </c>
      <c r="H6096" s="142">
        <v>35.340000000000003</v>
      </c>
      <c r="I6096" s="142">
        <v>281.72000000000003</v>
      </c>
      <c r="Q6096" s="30">
        <f t="shared" si="95"/>
        <v>281.72000000000003</v>
      </c>
    </row>
    <row r="6097" spans="1:17" x14ac:dyDescent="0.2">
      <c r="A6097" s="139" t="s">
        <v>12173</v>
      </c>
      <c r="B6097" s="140" t="s">
        <v>21391</v>
      </c>
      <c r="C6097" s="141">
        <v>14767</v>
      </c>
      <c r="D6097" s="141">
        <v>164</v>
      </c>
      <c r="E6097" s="142">
        <v>52516.58</v>
      </c>
      <c r="F6097" s="142">
        <v>2628.38</v>
      </c>
      <c r="G6097" s="142">
        <v>1888.86</v>
      </c>
      <c r="H6097" s="142">
        <v>545.42999999999995</v>
      </c>
      <c r="I6097" s="142">
        <v>5062.67</v>
      </c>
      <c r="Q6097" s="30">
        <f t="shared" si="95"/>
        <v>5062.67</v>
      </c>
    </row>
    <row r="6098" spans="1:17" x14ac:dyDescent="0.2">
      <c r="A6098" s="139" t="s">
        <v>12175</v>
      </c>
      <c r="B6098" s="140" t="s">
        <v>21392</v>
      </c>
      <c r="C6098" s="141">
        <v>2695</v>
      </c>
      <c r="D6098" s="141">
        <v>53</v>
      </c>
      <c r="E6098" s="142">
        <v>19274.400000000001</v>
      </c>
      <c r="F6098" s="142">
        <v>479.68</v>
      </c>
      <c r="G6098" s="142">
        <v>610.41999999999996</v>
      </c>
      <c r="H6098" s="142">
        <v>200.18</v>
      </c>
      <c r="I6098" s="142">
        <v>1290.28</v>
      </c>
      <c r="Q6098" s="30">
        <f t="shared" si="95"/>
        <v>1290.28</v>
      </c>
    </row>
    <row r="6099" spans="1:17" x14ac:dyDescent="0.2">
      <c r="A6099" s="139" t="s">
        <v>12177</v>
      </c>
      <c r="B6099" s="140" t="s">
        <v>21393</v>
      </c>
      <c r="C6099" s="141">
        <v>3791</v>
      </c>
      <c r="D6099" s="141">
        <v>78</v>
      </c>
      <c r="E6099" s="142">
        <v>25001.27</v>
      </c>
      <c r="F6099" s="142">
        <v>674.76</v>
      </c>
      <c r="G6099" s="142">
        <v>898.36</v>
      </c>
      <c r="H6099" s="142">
        <v>259.66000000000003</v>
      </c>
      <c r="I6099" s="142">
        <v>1832.78</v>
      </c>
      <c r="Q6099" s="30">
        <f t="shared" si="95"/>
        <v>1832.78</v>
      </c>
    </row>
    <row r="6100" spans="1:17" x14ac:dyDescent="0.2">
      <c r="A6100" s="139" t="s">
        <v>12179</v>
      </c>
      <c r="B6100" s="140" t="s">
        <v>21394</v>
      </c>
      <c r="C6100" s="141">
        <v>2755</v>
      </c>
      <c r="D6100" s="141">
        <v>67</v>
      </c>
      <c r="E6100" s="142">
        <v>28329.8</v>
      </c>
      <c r="F6100" s="142">
        <v>490.36</v>
      </c>
      <c r="G6100" s="142">
        <v>771.66</v>
      </c>
      <c r="H6100" s="142">
        <v>294.23</v>
      </c>
      <c r="I6100" s="142">
        <v>1556.25</v>
      </c>
      <c r="Q6100" s="30">
        <f t="shared" si="95"/>
        <v>1556.25</v>
      </c>
    </row>
    <row r="6101" spans="1:17" x14ac:dyDescent="0.2">
      <c r="A6101" s="139" t="s">
        <v>12181</v>
      </c>
      <c r="B6101" s="140" t="s">
        <v>21395</v>
      </c>
      <c r="C6101" s="141">
        <v>3560</v>
      </c>
      <c r="D6101" s="141">
        <v>94</v>
      </c>
      <c r="E6101" s="142">
        <v>35387.85</v>
      </c>
      <c r="F6101" s="142">
        <v>633.65</v>
      </c>
      <c r="G6101" s="142">
        <v>1082.6300000000001</v>
      </c>
      <c r="H6101" s="142">
        <v>367.54</v>
      </c>
      <c r="I6101" s="142">
        <v>2083.8200000000002</v>
      </c>
      <c r="Q6101" s="30">
        <f t="shared" si="95"/>
        <v>2083.8200000000002</v>
      </c>
    </row>
    <row r="6102" spans="1:17" x14ac:dyDescent="0.2">
      <c r="A6102" s="139" t="s">
        <v>12183</v>
      </c>
      <c r="B6102" s="140" t="s">
        <v>21396</v>
      </c>
      <c r="C6102" s="141">
        <v>133</v>
      </c>
      <c r="D6102" s="141">
        <v>11</v>
      </c>
      <c r="E6102" s="142">
        <v>8376.9</v>
      </c>
      <c r="F6102" s="142">
        <v>23.67</v>
      </c>
      <c r="G6102" s="142">
        <v>126.69</v>
      </c>
      <c r="H6102" s="142">
        <v>87</v>
      </c>
      <c r="I6102" s="142">
        <v>237.36</v>
      </c>
      <c r="Q6102" s="30">
        <f t="shared" si="95"/>
        <v>237.36</v>
      </c>
    </row>
    <row r="6103" spans="1:17" x14ac:dyDescent="0.2">
      <c r="A6103" s="139" t="s">
        <v>12185</v>
      </c>
      <c r="B6103" s="140" t="s">
        <v>21397</v>
      </c>
      <c r="C6103" s="141">
        <v>1578</v>
      </c>
      <c r="D6103" s="141">
        <v>35</v>
      </c>
      <c r="E6103" s="142">
        <v>90970.69</v>
      </c>
      <c r="F6103" s="142">
        <v>280.87</v>
      </c>
      <c r="G6103" s="142">
        <v>403.11</v>
      </c>
      <c r="H6103" s="142">
        <v>944.81</v>
      </c>
      <c r="I6103" s="142">
        <v>1628.79</v>
      </c>
      <c r="Q6103" s="30">
        <f t="shared" si="95"/>
        <v>1628.79</v>
      </c>
    </row>
    <row r="6104" spans="1:17" x14ac:dyDescent="0.2">
      <c r="A6104" s="139" t="s">
        <v>12187</v>
      </c>
      <c r="B6104" s="140" t="s">
        <v>21398</v>
      </c>
      <c r="C6104" s="141">
        <v>52</v>
      </c>
      <c r="D6104" s="141">
        <v>1</v>
      </c>
      <c r="E6104" s="142">
        <v>12981.87</v>
      </c>
      <c r="F6104" s="142">
        <v>9.26</v>
      </c>
      <c r="G6104" s="142">
        <v>11.52</v>
      </c>
      <c r="H6104" s="142">
        <v>134.83000000000001</v>
      </c>
      <c r="I6104" s="142">
        <v>155.61000000000001</v>
      </c>
      <c r="Q6104" s="30">
        <f t="shared" si="95"/>
        <v>155.61000000000001</v>
      </c>
    </row>
    <row r="6105" spans="1:17" x14ac:dyDescent="0.2">
      <c r="A6105" s="139" t="s">
        <v>12189</v>
      </c>
      <c r="B6105" s="140" t="s">
        <v>21399</v>
      </c>
      <c r="C6105" s="141">
        <v>1765</v>
      </c>
      <c r="D6105" s="141">
        <v>26</v>
      </c>
      <c r="E6105" s="142">
        <v>44923.03</v>
      </c>
      <c r="F6105" s="142">
        <v>314.14999999999998</v>
      </c>
      <c r="G6105" s="142">
        <v>299.45999999999998</v>
      </c>
      <c r="H6105" s="142">
        <v>466.57</v>
      </c>
      <c r="I6105" s="142">
        <v>1080.18</v>
      </c>
      <c r="Q6105" s="30">
        <f t="shared" si="95"/>
        <v>1080.18</v>
      </c>
    </row>
    <row r="6106" spans="1:17" x14ac:dyDescent="0.2">
      <c r="A6106" s="139" t="s">
        <v>12191</v>
      </c>
      <c r="B6106" s="140" t="s">
        <v>21400</v>
      </c>
      <c r="C6106" s="141">
        <v>5696</v>
      </c>
      <c r="D6106" s="141">
        <v>139</v>
      </c>
      <c r="E6106" s="142">
        <v>259079.04000000001</v>
      </c>
      <c r="F6106" s="142">
        <v>1013.83</v>
      </c>
      <c r="G6106" s="142">
        <v>1600.92</v>
      </c>
      <c r="H6106" s="142">
        <v>2690.76</v>
      </c>
      <c r="I6106" s="142">
        <v>5305.51</v>
      </c>
      <c r="Q6106" s="30">
        <f t="shared" si="95"/>
        <v>5305.51</v>
      </c>
    </row>
    <row r="6107" spans="1:17" x14ac:dyDescent="0.2">
      <c r="A6107" s="139" t="s">
        <v>12193</v>
      </c>
      <c r="B6107" s="140" t="s">
        <v>21401</v>
      </c>
      <c r="C6107" s="141">
        <v>44</v>
      </c>
      <c r="D6107" s="141">
        <v>1</v>
      </c>
      <c r="E6107" s="142">
        <v>217.72</v>
      </c>
      <c r="F6107" s="142">
        <v>7.83</v>
      </c>
      <c r="G6107" s="142">
        <v>11.52</v>
      </c>
      <c r="H6107" s="142">
        <v>2.2599999999999998</v>
      </c>
      <c r="I6107" s="142">
        <v>21.61</v>
      </c>
      <c r="Q6107" s="30">
        <f t="shared" si="95"/>
        <v>21.61</v>
      </c>
    </row>
    <row r="6108" spans="1:17" x14ac:dyDescent="0.2">
      <c r="A6108" s="139" t="s">
        <v>12195</v>
      </c>
      <c r="B6108" s="140" t="s">
        <v>21402</v>
      </c>
      <c r="C6108" s="141">
        <v>628</v>
      </c>
      <c r="D6108" s="141">
        <v>12</v>
      </c>
      <c r="E6108" s="142">
        <v>18438.18</v>
      </c>
      <c r="F6108" s="142">
        <v>111.78</v>
      </c>
      <c r="G6108" s="142">
        <v>138.21</v>
      </c>
      <c r="H6108" s="142">
        <v>191.5</v>
      </c>
      <c r="I6108" s="142">
        <v>441.49</v>
      </c>
      <c r="Q6108" s="30">
        <f t="shared" si="95"/>
        <v>441.49</v>
      </c>
    </row>
    <row r="6109" spans="1:17" x14ac:dyDescent="0.2">
      <c r="A6109" s="139" t="s">
        <v>12197</v>
      </c>
      <c r="B6109" s="140" t="s">
        <v>21403</v>
      </c>
      <c r="C6109" s="141">
        <v>134883</v>
      </c>
      <c r="D6109" s="141">
        <v>2395</v>
      </c>
      <c r="E6109" s="142">
        <v>1738503.92</v>
      </c>
      <c r="F6109" s="142">
        <v>24007.84</v>
      </c>
      <c r="G6109" s="142">
        <v>27584.17</v>
      </c>
      <c r="H6109" s="142">
        <v>18055.89</v>
      </c>
      <c r="I6109" s="142">
        <v>69647.899999999994</v>
      </c>
      <c r="Q6109" s="30">
        <f t="shared" si="95"/>
        <v>69647.899999999994</v>
      </c>
    </row>
    <row r="6110" spans="1:17" x14ac:dyDescent="0.2">
      <c r="A6110" s="139" t="s">
        <v>12199</v>
      </c>
      <c r="B6110" s="140" t="s">
        <v>21404</v>
      </c>
      <c r="C6110" s="141">
        <v>923</v>
      </c>
      <c r="D6110" s="141">
        <v>13</v>
      </c>
      <c r="E6110" s="142">
        <v>1874.83</v>
      </c>
      <c r="F6110" s="142">
        <v>164.29</v>
      </c>
      <c r="G6110" s="142">
        <v>149.72999999999999</v>
      </c>
      <c r="H6110" s="142">
        <v>19.47</v>
      </c>
      <c r="I6110" s="142">
        <v>333.49</v>
      </c>
      <c r="Q6110" s="30">
        <f t="shared" si="95"/>
        <v>333.49</v>
      </c>
    </row>
    <row r="6111" spans="1:17" x14ac:dyDescent="0.2">
      <c r="A6111" s="139" t="s">
        <v>12201</v>
      </c>
      <c r="B6111" s="140" t="s">
        <v>21405</v>
      </c>
      <c r="C6111" s="141">
        <v>1643</v>
      </c>
      <c r="D6111" s="141">
        <v>26</v>
      </c>
      <c r="E6111" s="142">
        <v>6325.66</v>
      </c>
      <c r="F6111" s="142">
        <v>292.44</v>
      </c>
      <c r="G6111" s="142">
        <v>299.45999999999998</v>
      </c>
      <c r="H6111" s="142">
        <v>65.7</v>
      </c>
      <c r="I6111" s="142">
        <v>657.6</v>
      </c>
      <c r="Q6111" s="30">
        <f t="shared" si="95"/>
        <v>657.6</v>
      </c>
    </row>
    <row r="6112" spans="1:17" x14ac:dyDescent="0.2">
      <c r="A6112" s="139" t="s">
        <v>12203</v>
      </c>
      <c r="B6112" s="140" t="s">
        <v>21406</v>
      </c>
      <c r="C6112" s="141">
        <v>125</v>
      </c>
      <c r="D6112" s="141">
        <v>2</v>
      </c>
      <c r="E6112" s="142">
        <v>2922.28</v>
      </c>
      <c r="F6112" s="142">
        <v>22.25</v>
      </c>
      <c r="G6112" s="142">
        <v>23.03</v>
      </c>
      <c r="H6112" s="142">
        <v>30.35</v>
      </c>
      <c r="I6112" s="142">
        <v>75.63</v>
      </c>
      <c r="Q6112" s="30">
        <f t="shared" si="95"/>
        <v>75.63</v>
      </c>
    </row>
    <row r="6113" spans="1:17" x14ac:dyDescent="0.2">
      <c r="A6113" s="139" t="s">
        <v>12205</v>
      </c>
      <c r="B6113" s="140" t="s">
        <v>21407</v>
      </c>
      <c r="C6113" s="141">
        <v>598</v>
      </c>
      <c r="D6113" s="141">
        <v>12</v>
      </c>
      <c r="E6113" s="142">
        <v>14762.77</v>
      </c>
      <c r="F6113" s="142">
        <v>106.44</v>
      </c>
      <c r="G6113" s="142">
        <v>138.21</v>
      </c>
      <c r="H6113" s="142">
        <v>153.33000000000001</v>
      </c>
      <c r="I6113" s="142">
        <v>397.98</v>
      </c>
      <c r="Q6113" s="30">
        <f t="shared" si="95"/>
        <v>397.98</v>
      </c>
    </row>
    <row r="6114" spans="1:17" x14ac:dyDescent="0.2">
      <c r="A6114" s="139" t="s">
        <v>12207</v>
      </c>
      <c r="B6114" s="140" t="s">
        <v>21408</v>
      </c>
      <c r="C6114" s="141">
        <v>17256</v>
      </c>
      <c r="D6114" s="141">
        <v>141</v>
      </c>
      <c r="E6114" s="142">
        <v>51318.76</v>
      </c>
      <c r="F6114" s="142">
        <v>3071.4</v>
      </c>
      <c r="G6114" s="142">
        <v>1623.95</v>
      </c>
      <c r="H6114" s="142">
        <v>532.99</v>
      </c>
      <c r="I6114" s="142">
        <v>5228.34</v>
      </c>
      <c r="Q6114" s="30">
        <f t="shared" si="95"/>
        <v>5228.34</v>
      </c>
    </row>
    <row r="6115" spans="1:17" x14ac:dyDescent="0.2">
      <c r="A6115" s="139" t="s">
        <v>12209</v>
      </c>
      <c r="B6115" s="140" t="s">
        <v>21409</v>
      </c>
      <c r="C6115" s="141">
        <v>141</v>
      </c>
      <c r="D6115" s="141">
        <v>5</v>
      </c>
      <c r="E6115" s="142">
        <v>1377.69</v>
      </c>
      <c r="F6115" s="142">
        <v>25.1</v>
      </c>
      <c r="G6115" s="142">
        <v>57.58</v>
      </c>
      <c r="H6115" s="142">
        <v>14.31</v>
      </c>
      <c r="I6115" s="142">
        <v>96.99</v>
      </c>
      <c r="Q6115" s="30">
        <f t="shared" si="95"/>
        <v>96.99</v>
      </c>
    </row>
    <row r="6116" spans="1:17" x14ac:dyDescent="0.2">
      <c r="A6116" s="139" t="s">
        <v>12211</v>
      </c>
      <c r="B6116" s="140" t="s">
        <v>21410</v>
      </c>
      <c r="C6116" s="141">
        <v>33890</v>
      </c>
      <c r="D6116" s="141">
        <v>598</v>
      </c>
      <c r="E6116" s="142">
        <v>700345.6</v>
      </c>
      <c r="F6116" s="142">
        <v>6032.09</v>
      </c>
      <c r="G6116" s="142">
        <v>6887.4</v>
      </c>
      <c r="H6116" s="142">
        <v>7273.7</v>
      </c>
      <c r="I6116" s="142">
        <v>20193.189999999999</v>
      </c>
      <c r="Q6116" s="30">
        <f t="shared" si="95"/>
        <v>20193.189999999999</v>
      </c>
    </row>
    <row r="6117" spans="1:17" x14ac:dyDescent="0.2">
      <c r="A6117" s="139" t="s">
        <v>12213</v>
      </c>
      <c r="B6117" s="140" t="s">
        <v>21411</v>
      </c>
      <c r="C6117" s="141">
        <v>6241</v>
      </c>
      <c r="D6117" s="141">
        <v>90</v>
      </c>
      <c r="E6117" s="142">
        <v>136190.57999999999</v>
      </c>
      <c r="F6117" s="142">
        <v>1110.8399999999999</v>
      </c>
      <c r="G6117" s="142">
        <v>1036.57</v>
      </c>
      <c r="H6117" s="142">
        <v>1414.46</v>
      </c>
      <c r="I6117" s="142">
        <v>3561.87</v>
      </c>
      <c r="Q6117" s="30">
        <f t="shared" si="95"/>
        <v>3561.87</v>
      </c>
    </row>
    <row r="6118" spans="1:17" x14ac:dyDescent="0.2">
      <c r="A6118" s="139" t="s">
        <v>12215</v>
      </c>
      <c r="B6118" s="140" t="s">
        <v>21412</v>
      </c>
      <c r="C6118" s="141">
        <v>409</v>
      </c>
      <c r="D6118" s="141">
        <v>19</v>
      </c>
      <c r="E6118" s="142">
        <v>5060.7700000000004</v>
      </c>
      <c r="F6118" s="142">
        <v>72.8</v>
      </c>
      <c r="G6118" s="142">
        <v>218.83</v>
      </c>
      <c r="H6118" s="142">
        <v>52.56</v>
      </c>
      <c r="I6118" s="142">
        <v>344.19</v>
      </c>
      <c r="Q6118" s="30">
        <f t="shared" si="95"/>
        <v>344.19</v>
      </c>
    </row>
    <row r="6119" spans="1:17" x14ac:dyDescent="0.2">
      <c r="A6119" s="139" t="s">
        <v>12217</v>
      </c>
      <c r="B6119" s="140" t="s">
        <v>21413</v>
      </c>
      <c r="C6119" s="141">
        <v>88</v>
      </c>
      <c r="D6119" s="141">
        <v>3</v>
      </c>
      <c r="E6119" s="142">
        <v>612.84</v>
      </c>
      <c r="F6119" s="142">
        <v>15.66</v>
      </c>
      <c r="G6119" s="142">
        <v>34.549999999999997</v>
      </c>
      <c r="H6119" s="142">
        <v>6.37</v>
      </c>
      <c r="I6119" s="142">
        <v>56.58</v>
      </c>
      <c r="Q6119" s="30">
        <f t="shared" si="95"/>
        <v>56.58</v>
      </c>
    </row>
    <row r="6120" spans="1:17" x14ac:dyDescent="0.2">
      <c r="A6120" s="139" t="s">
        <v>12219</v>
      </c>
      <c r="B6120" s="140" t="s">
        <v>21414</v>
      </c>
      <c r="C6120" s="141">
        <v>89</v>
      </c>
      <c r="D6120" s="141">
        <v>0</v>
      </c>
      <c r="E6120" s="142">
        <v>0</v>
      </c>
      <c r="F6120" s="142">
        <v>15.84</v>
      </c>
      <c r="G6120" s="142">
        <v>0</v>
      </c>
      <c r="H6120" s="142">
        <v>0</v>
      </c>
      <c r="I6120" s="142">
        <v>15.84</v>
      </c>
      <c r="Q6120" s="30">
        <f t="shared" si="95"/>
        <v>15.84</v>
      </c>
    </row>
    <row r="6121" spans="1:17" x14ac:dyDescent="0.2">
      <c r="A6121" s="139" t="s">
        <v>12221</v>
      </c>
      <c r="B6121" s="140" t="s">
        <v>21415</v>
      </c>
      <c r="C6121" s="141">
        <v>1882</v>
      </c>
      <c r="D6121" s="141">
        <v>32</v>
      </c>
      <c r="E6121" s="142">
        <v>144335.43</v>
      </c>
      <c r="F6121" s="142">
        <v>334.98</v>
      </c>
      <c r="G6121" s="142">
        <v>368.56</v>
      </c>
      <c r="H6121" s="142">
        <v>1499.05</v>
      </c>
      <c r="I6121" s="142">
        <v>2202.59</v>
      </c>
      <c r="Q6121" s="30">
        <f t="shared" si="95"/>
        <v>2202.59</v>
      </c>
    </row>
    <row r="6122" spans="1:17" x14ac:dyDescent="0.2">
      <c r="A6122" s="139" t="s">
        <v>12223</v>
      </c>
      <c r="B6122" s="140" t="s">
        <v>21416</v>
      </c>
      <c r="C6122" s="141">
        <v>24727</v>
      </c>
      <c r="D6122" s="141">
        <v>485</v>
      </c>
      <c r="E6122" s="142">
        <v>439657.46</v>
      </c>
      <c r="F6122" s="142">
        <v>4401.16</v>
      </c>
      <c r="G6122" s="142">
        <v>5585.94</v>
      </c>
      <c r="H6122" s="142">
        <v>4566.2299999999996</v>
      </c>
      <c r="I6122" s="142">
        <v>14553.33</v>
      </c>
      <c r="Q6122" s="30">
        <f t="shared" si="95"/>
        <v>14553.33</v>
      </c>
    </row>
    <row r="6123" spans="1:17" x14ac:dyDescent="0.2">
      <c r="A6123" s="139" t="s">
        <v>12225</v>
      </c>
      <c r="B6123" s="140" t="s">
        <v>21417</v>
      </c>
      <c r="C6123" s="141">
        <v>6750</v>
      </c>
      <c r="D6123" s="141">
        <v>148</v>
      </c>
      <c r="E6123" s="142">
        <v>640361.47</v>
      </c>
      <c r="F6123" s="142">
        <v>1201.43</v>
      </c>
      <c r="G6123" s="142">
        <v>1704.58</v>
      </c>
      <c r="H6123" s="142">
        <v>6650.72</v>
      </c>
      <c r="I6123" s="142">
        <v>9556.73</v>
      </c>
      <c r="Q6123" s="30">
        <f t="shared" si="95"/>
        <v>9556.73</v>
      </c>
    </row>
    <row r="6124" spans="1:17" x14ac:dyDescent="0.2">
      <c r="A6124" s="139" t="s">
        <v>12227</v>
      </c>
      <c r="B6124" s="140" t="s">
        <v>21418</v>
      </c>
      <c r="C6124" s="141">
        <v>39072</v>
      </c>
      <c r="D6124" s="141">
        <v>365</v>
      </c>
      <c r="E6124" s="142">
        <v>159479.94</v>
      </c>
      <c r="F6124" s="142">
        <v>6954.43</v>
      </c>
      <c r="G6124" s="142">
        <v>4203.8500000000004</v>
      </c>
      <c r="H6124" s="142">
        <v>1656.34</v>
      </c>
      <c r="I6124" s="142">
        <v>12814.62</v>
      </c>
      <c r="Q6124" s="30">
        <f t="shared" si="95"/>
        <v>12814.62</v>
      </c>
    </row>
    <row r="6125" spans="1:17" x14ac:dyDescent="0.2">
      <c r="A6125" s="139" t="s">
        <v>12229</v>
      </c>
      <c r="B6125" s="140" t="s">
        <v>21419</v>
      </c>
      <c r="C6125" s="141">
        <v>496</v>
      </c>
      <c r="D6125" s="141">
        <v>12</v>
      </c>
      <c r="E6125" s="142">
        <v>2647.04</v>
      </c>
      <c r="F6125" s="142">
        <v>88.28</v>
      </c>
      <c r="G6125" s="142">
        <v>138.21</v>
      </c>
      <c r="H6125" s="142">
        <v>27.49</v>
      </c>
      <c r="I6125" s="142">
        <v>253.98</v>
      </c>
      <c r="Q6125" s="30">
        <f t="shared" si="95"/>
        <v>253.98</v>
      </c>
    </row>
    <row r="6126" spans="1:17" x14ac:dyDescent="0.2">
      <c r="A6126" s="139" t="s">
        <v>12231</v>
      </c>
      <c r="B6126" s="140" t="s">
        <v>21420</v>
      </c>
      <c r="C6126" s="141">
        <v>711</v>
      </c>
      <c r="D6126" s="141">
        <v>19</v>
      </c>
      <c r="E6126" s="142">
        <v>21524.91</v>
      </c>
      <c r="F6126" s="142">
        <v>126.55</v>
      </c>
      <c r="G6126" s="142">
        <v>218.83</v>
      </c>
      <c r="H6126" s="142">
        <v>223.55</v>
      </c>
      <c r="I6126" s="142">
        <v>568.92999999999995</v>
      </c>
      <c r="Q6126" s="30">
        <f t="shared" si="95"/>
        <v>568.92999999999995</v>
      </c>
    </row>
    <row r="6127" spans="1:17" x14ac:dyDescent="0.2">
      <c r="A6127" s="139" t="s">
        <v>12233</v>
      </c>
      <c r="B6127" s="140" t="s">
        <v>21421</v>
      </c>
      <c r="C6127" s="141">
        <v>2398</v>
      </c>
      <c r="D6127" s="141">
        <v>45</v>
      </c>
      <c r="E6127" s="142">
        <v>69805.539999999994</v>
      </c>
      <c r="F6127" s="142">
        <v>426.82</v>
      </c>
      <c r="G6127" s="142">
        <v>518.28</v>
      </c>
      <c r="H6127" s="142">
        <v>724.99</v>
      </c>
      <c r="I6127" s="142">
        <v>1670.09</v>
      </c>
      <c r="Q6127" s="30">
        <f t="shared" si="95"/>
        <v>1670.09</v>
      </c>
    </row>
    <row r="6128" spans="1:17" x14ac:dyDescent="0.2">
      <c r="A6128" s="139" t="s">
        <v>12235</v>
      </c>
      <c r="B6128" s="140" t="s">
        <v>21422</v>
      </c>
      <c r="C6128" s="141">
        <v>594</v>
      </c>
      <c r="D6128" s="141">
        <v>23</v>
      </c>
      <c r="E6128" s="142">
        <v>11776.85</v>
      </c>
      <c r="F6128" s="142">
        <v>105.73</v>
      </c>
      <c r="G6128" s="142">
        <v>264.89999999999998</v>
      </c>
      <c r="H6128" s="142">
        <v>122.31</v>
      </c>
      <c r="I6128" s="142">
        <v>492.94</v>
      </c>
      <c r="Q6128" s="30">
        <f t="shared" si="95"/>
        <v>492.94</v>
      </c>
    </row>
    <row r="6129" spans="1:17" x14ac:dyDescent="0.2">
      <c r="A6129" s="139" t="s">
        <v>12237</v>
      </c>
      <c r="B6129" s="140" t="s">
        <v>21423</v>
      </c>
      <c r="C6129" s="141">
        <v>107</v>
      </c>
      <c r="D6129" s="141">
        <v>0</v>
      </c>
      <c r="E6129" s="142">
        <v>0</v>
      </c>
      <c r="F6129" s="142">
        <v>19.05</v>
      </c>
      <c r="G6129" s="142">
        <v>0</v>
      </c>
      <c r="H6129" s="142">
        <v>0</v>
      </c>
      <c r="I6129" s="142">
        <v>19.05</v>
      </c>
      <c r="Q6129" s="30">
        <f t="shared" si="95"/>
        <v>19.05</v>
      </c>
    </row>
    <row r="6130" spans="1:17" x14ac:dyDescent="0.2">
      <c r="A6130" s="139" t="s">
        <v>12239</v>
      </c>
      <c r="B6130" s="140" t="s">
        <v>21424</v>
      </c>
      <c r="C6130" s="141">
        <v>540</v>
      </c>
      <c r="D6130" s="141">
        <v>2</v>
      </c>
      <c r="E6130" s="142">
        <v>406.37</v>
      </c>
      <c r="F6130" s="142">
        <v>96.11</v>
      </c>
      <c r="G6130" s="142">
        <v>23.03</v>
      </c>
      <c r="H6130" s="142">
        <v>4.22</v>
      </c>
      <c r="I6130" s="142">
        <v>123.36</v>
      </c>
      <c r="Q6130" s="30">
        <f t="shared" si="95"/>
        <v>123.36</v>
      </c>
    </row>
    <row r="6131" spans="1:17" x14ac:dyDescent="0.2">
      <c r="A6131" s="139" t="s">
        <v>12241</v>
      </c>
      <c r="B6131" s="140" t="s">
        <v>21425</v>
      </c>
      <c r="C6131" s="141">
        <v>1341</v>
      </c>
      <c r="D6131" s="141">
        <v>39</v>
      </c>
      <c r="E6131" s="142">
        <v>19939.05</v>
      </c>
      <c r="F6131" s="142">
        <v>238.69</v>
      </c>
      <c r="G6131" s="142">
        <v>449.18</v>
      </c>
      <c r="H6131" s="142">
        <v>207.09</v>
      </c>
      <c r="I6131" s="142">
        <v>894.96</v>
      </c>
      <c r="Q6131" s="30">
        <f t="shared" si="95"/>
        <v>894.96</v>
      </c>
    </row>
    <row r="6132" spans="1:17" x14ac:dyDescent="0.2">
      <c r="A6132" s="139" t="s">
        <v>12243</v>
      </c>
      <c r="B6132" s="140" t="s">
        <v>21426</v>
      </c>
      <c r="C6132" s="141">
        <v>22681</v>
      </c>
      <c r="D6132" s="141">
        <v>361</v>
      </c>
      <c r="E6132" s="142">
        <v>305868.53000000003</v>
      </c>
      <c r="F6132" s="142">
        <v>4036.99</v>
      </c>
      <c r="G6132" s="142">
        <v>4157.78</v>
      </c>
      <c r="H6132" s="142">
        <v>3176.71</v>
      </c>
      <c r="I6132" s="142">
        <v>11371.48</v>
      </c>
      <c r="Q6132" s="30">
        <f t="shared" si="95"/>
        <v>11371.48</v>
      </c>
    </row>
    <row r="6133" spans="1:17" x14ac:dyDescent="0.2">
      <c r="A6133" s="139" t="s">
        <v>12245</v>
      </c>
      <c r="B6133" s="140" t="s">
        <v>21427</v>
      </c>
      <c r="C6133" s="141">
        <v>453</v>
      </c>
      <c r="D6133" s="141">
        <v>7</v>
      </c>
      <c r="E6133" s="142">
        <v>43304.09</v>
      </c>
      <c r="F6133" s="142">
        <v>80.63</v>
      </c>
      <c r="G6133" s="142">
        <v>80.62</v>
      </c>
      <c r="H6133" s="142">
        <v>449.75</v>
      </c>
      <c r="I6133" s="142">
        <v>611</v>
      </c>
      <c r="Q6133" s="30">
        <f t="shared" si="95"/>
        <v>611</v>
      </c>
    </row>
    <row r="6134" spans="1:17" x14ac:dyDescent="0.2">
      <c r="A6134" s="139" t="s">
        <v>12247</v>
      </c>
      <c r="B6134" s="140" t="s">
        <v>21428</v>
      </c>
      <c r="C6134" s="141">
        <v>136</v>
      </c>
      <c r="D6134" s="141">
        <v>6</v>
      </c>
      <c r="E6134" s="142">
        <v>3007.75</v>
      </c>
      <c r="F6134" s="142">
        <v>24.21</v>
      </c>
      <c r="G6134" s="142">
        <v>69.099999999999994</v>
      </c>
      <c r="H6134" s="142">
        <v>31.24</v>
      </c>
      <c r="I6134" s="142">
        <v>124.55</v>
      </c>
      <c r="Q6134" s="30">
        <f t="shared" si="95"/>
        <v>124.55</v>
      </c>
    </row>
    <row r="6135" spans="1:17" x14ac:dyDescent="0.2">
      <c r="A6135" s="139" t="s">
        <v>12249</v>
      </c>
      <c r="B6135" s="140" t="s">
        <v>21429</v>
      </c>
      <c r="C6135" s="141">
        <v>202</v>
      </c>
      <c r="D6135" s="141">
        <v>4</v>
      </c>
      <c r="E6135" s="142">
        <v>840.28</v>
      </c>
      <c r="F6135" s="142">
        <v>35.950000000000003</v>
      </c>
      <c r="G6135" s="142">
        <v>46.07</v>
      </c>
      <c r="H6135" s="142">
        <v>8.73</v>
      </c>
      <c r="I6135" s="142">
        <v>90.75</v>
      </c>
      <c r="Q6135" s="30">
        <f t="shared" si="95"/>
        <v>90.75</v>
      </c>
    </row>
    <row r="6136" spans="1:17" x14ac:dyDescent="0.2">
      <c r="A6136" s="139" t="s">
        <v>12251</v>
      </c>
      <c r="B6136" s="140" t="s">
        <v>21430</v>
      </c>
      <c r="C6136" s="141">
        <v>634</v>
      </c>
      <c r="D6136" s="141">
        <v>18</v>
      </c>
      <c r="E6136" s="142">
        <v>56034.64</v>
      </c>
      <c r="F6136" s="142">
        <v>112.85</v>
      </c>
      <c r="G6136" s="142">
        <v>207.31</v>
      </c>
      <c r="H6136" s="142">
        <v>581.97</v>
      </c>
      <c r="I6136" s="142">
        <v>902.13</v>
      </c>
      <c r="Q6136" s="30">
        <f t="shared" si="95"/>
        <v>902.13</v>
      </c>
    </row>
    <row r="6137" spans="1:17" x14ac:dyDescent="0.2">
      <c r="A6137" s="139" t="s">
        <v>12253</v>
      </c>
      <c r="B6137" s="140" t="s">
        <v>21431</v>
      </c>
      <c r="C6137" s="141">
        <v>884</v>
      </c>
      <c r="D6137" s="141">
        <v>14</v>
      </c>
      <c r="E6137" s="142">
        <v>5480.06</v>
      </c>
      <c r="F6137" s="142">
        <v>157.34</v>
      </c>
      <c r="G6137" s="142">
        <v>161.24</v>
      </c>
      <c r="H6137" s="142">
        <v>56.91</v>
      </c>
      <c r="I6137" s="142">
        <v>375.49</v>
      </c>
      <c r="Q6137" s="30">
        <f t="shared" si="95"/>
        <v>375.49</v>
      </c>
    </row>
    <row r="6138" spans="1:17" x14ac:dyDescent="0.2">
      <c r="A6138" s="139" t="s">
        <v>12255</v>
      </c>
      <c r="B6138" s="140" t="s">
        <v>21432</v>
      </c>
      <c r="C6138" s="141">
        <v>407</v>
      </c>
      <c r="D6138" s="141">
        <v>12</v>
      </c>
      <c r="E6138" s="142">
        <v>4947.29</v>
      </c>
      <c r="F6138" s="142">
        <v>72.44</v>
      </c>
      <c r="G6138" s="142">
        <v>138.21</v>
      </c>
      <c r="H6138" s="142">
        <v>51.38</v>
      </c>
      <c r="I6138" s="142">
        <v>262.02999999999997</v>
      </c>
      <c r="Q6138" s="30">
        <f t="shared" si="95"/>
        <v>262.02999999999997</v>
      </c>
    </row>
    <row r="6139" spans="1:17" x14ac:dyDescent="0.2">
      <c r="A6139" s="139" t="s">
        <v>12257</v>
      </c>
      <c r="B6139" s="140" t="s">
        <v>21433</v>
      </c>
      <c r="C6139" s="141">
        <v>2258</v>
      </c>
      <c r="D6139" s="141">
        <v>60</v>
      </c>
      <c r="E6139" s="142">
        <v>15035.07</v>
      </c>
      <c r="F6139" s="142">
        <v>401.9</v>
      </c>
      <c r="G6139" s="142">
        <v>691.04</v>
      </c>
      <c r="H6139" s="142">
        <v>156.15</v>
      </c>
      <c r="I6139" s="142">
        <v>1249.0899999999999</v>
      </c>
      <c r="Q6139" s="30">
        <f t="shared" si="95"/>
        <v>1249.0899999999999</v>
      </c>
    </row>
    <row r="6140" spans="1:17" x14ac:dyDescent="0.2">
      <c r="A6140" s="139" t="s">
        <v>12259</v>
      </c>
      <c r="B6140" s="140" t="s">
        <v>21434</v>
      </c>
      <c r="C6140" s="141">
        <v>11656</v>
      </c>
      <c r="D6140" s="141">
        <v>135</v>
      </c>
      <c r="E6140" s="142">
        <v>49922.57</v>
      </c>
      <c r="F6140" s="142">
        <v>2074.66</v>
      </c>
      <c r="G6140" s="142">
        <v>1554.85</v>
      </c>
      <c r="H6140" s="142">
        <v>518.49</v>
      </c>
      <c r="I6140" s="142">
        <v>4148</v>
      </c>
      <c r="Q6140" s="30">
        <f t="shared" si="95"/>
        <v>4148</v>
      </c>
    </row>
    <row r="6141" spans="1:17" x14ac:dyDescent="0.2">
      <c r="A6141" s="139" t="s">
        <v>12261</v>
      </c>
      <c r="B6141" s="140" t="s">
        <v>21435</v>
      </c>
      <c r="C6141" s="141">
        <v>3669</v>
      </c>
      <c r="D6141" s="141">
        <v>49</v>
      </c>
      <c r="E6141" s="142">
        <v>10273.209999999999</v>
      </c>
      <c r="F6141" s="142">
        <v>653.04999999999995</v>
      </c>
      <c r="G6141" s="142">
        <v>564.35</v>
      </c>
      <c r="H6141" s="142">
        <v>106.7</v>
      </c>
      <c r="I6141" s="142">
        <v>1324.1</v>
      </c>
      <c r="Q6141" s="30">
        <f t="shared" si="95"/>
        <v>1324.1</v>
      </c>
    </row>
    <row r="6142" spans="1:17" x14ac:dyDescent="0.2">
      <c r="A6142" s="139" t="s">
        <v>12263</v>
      </c>
      <c r="B6142" s="140" t="s">
        <v>21436</v>
      </c>
      <c r="C6142" s="141">
        <v>3309</v>
      </c>
      <c r="D6142" s="141">
        <v>91</v>
      </c>
      <c r="E6142" s="142">
        <v>33046.26</v>
      </c>
      <c r="F6142" s="142">
        <v>588.97</v>
      </c>
      <c r="G6142" s="142">
        <v>1048.08</v>
      </c>
      <c r="H6142" s="142">
        <v>343.22</v>
      </c>
      <c r="I6142" s="142">
        <v>1980.27</v>
      </c>
      <c r="Q6142" s="30">
        <f t="shared" si="95"/>
        <v>1980.27</v>
      </c>
    </row>
    <row r="6143" spans="1:17" x14ac:dyDescent="0.2">
      <c r="A6143" s="139" t="s">
        <v>12265</v>
      </c>
      <c r="B6143" s="140" t="s">
        <v>21437</v>
      </c>
      <c r="C6143" s="141">
        <v>4332</v>
      </c>
      <c r="D6143" s="141">
        <v>102</v>
      </c>
      <c r="E6143" s="142">
        <v>154281.01</v>
      </c>
      <c r="F6143" s="142">
        <v>771.06</v>
      </c>
      <c r="G6143" s="142">
        <v>1174.78</v>
      </c>
      <c r="H6143" s="142">
        <v>1602.34</v>
      </c>
      <c r="I6143" s="142">
        <v>3548.18</v>
      </c>
      <c r="Q6143" s="30">
        <f t="shared" si="95"/>
        <v>3548.18</v>
      </c>
    </row>
    <row r="6144" spans="1:17" x14ac:dyDescent="0.2">
      <c r="A6144" s="139" t="s">
        <v>12267</v>
      </c>
      <c r="B6144" s="140" t="s">
        <v>21438</v>
      </c>
      <c r="C6144" s="141">
        <v>29028</v>
      </c>
      <c r="D6144" s="141">
        <v>369</v>
      </c>
      <c r="E6144" s="142">
        <v>234172.09</v>
      </c>
      <c r="F6144" s="142">
        <v>5166.7</v>
      </c>
      <c r="G6144" s="142">
        <v>4249.92</v>
      </c>
      <c r="H6144" s="142">
        <v>2432.08</v>
      </c>
      <c r="I6144" s="142">
        <v>11848.7</v>
      </c>
      <c r="Q6144" s="30">
        <f t="shared" si="95"/>
        <v>11848.7</v>
      </c>
    </row>
    <row r="6145" spans="1:17" x14ac:dyDescent="0.2">
      <c r="A6145" s="139" t="s">
        <v>12269</v>
      </c>
      <c r="B6145" s="140" t="s">
        <v>21439</v>
      </c>
      <c r="C6145" s="141">
        <v>3563</v>
      </c>
      <c r="D6145" s="141">
        <v>70</v>
      </c>
      <c r="E6145" s="142">
        <v>30494.97</v>
      </c>
      <c r="F6145" s="142">
        <v>634.17999999999995</v>
      </c>
      <c r="G6145" s="142">
        <v>806.22</v>
      </c>
      <c r="H6145" s="142">
        <v>316.72000000000003</v>
      </c>
      <c r="I6145" s="142">
        <v>1757.12</v>
      </c>
      <c r="Q6145" s="30">
        <f t="shared" si="95"/>
        <v>1757.12</v>
      </c>
    </row>
    <row r="6146" spans="1:17" x14ac:dyDescent="0.2">
      <c r="A6146" s="139" t="s">
        <v>12271</v>
      </c>
      <c r="B6146" s="140" t="s">
        <v>21440</v>
      </c>
      <c r="C6146" s="141">
        <v>5873</v>
      </c>
      <c r="D6146" s="141">
        <v>154</v>
      </c>
      <c r="E6146" s="142">
        <v>1386374.38</v>
      </c>
      <c r="F6146" s="142">
        <v>1045.3399999999999</v>
      </c>
      <c r="G6146" s="142">
        <v>1773.68</v>
      </c>
      <c r="H6146" s="142">
        <v>14398.71</v>
      </c>
      <c r="I6146" s="142">
        <v>17217.73</v>
      </c>
      <c r="Q6146" s="30">
        <f t="shared" si="95"/>
        <v>17217.73</v>
      </c>
    </row>
    <row r="6147" spans="1:17" x14ac:dyDescent="0.2">
      <c r="A6147" s="139" t="s">
        <v>21441</v>
      </c>
      <c r="B6147" s="140" t="s">
        <v>21442</v>
      </c>
      <c r="C6147" s="141">
        <v>72</v>
      </c>
      <c r="D6147" s="141">
        <v>0</v>
      </c>
      <c r="E6147" s="142">
        <v>0</v>
      </c>
      <c r="F6147" s="142">
        <v>13.66</v>
      </c>
      <c r="G6147" s="142">
        <v>0</v>
      </c>
      <c r="H6147" s="142">
        <v>0</v>
      </c>
      <c r="I6147" s="142">
        <v>13.66</v>
      </c>
      <c r="Q6147" s="30">
        <f t="shared" si="95"/>
        <v>13.66</v>
      </c>
    </row>
    <row r="6148" spans="1:17" x14ac:dyDescent="0.2">
      <c r="A6148" s="139" t="s">
        <v>12273</v>
      </c>
      <c r="B6148" s="140" t="s">
        <v>21443</v>
      </c>
      <c r="C6148" s="141">
        <v>56</v>
      </c>
      <c r="D6148" s="141">
        <v>0</v>
      </c>
      <c r="E6148" s="142">
        <v>0</v>
      </c>
      <c r="F6148" s="142">
        <v>10.62</v>
      </c>
      <c r="G6148" s="142">
        <v>0</v>
      </c>
      <c r="H6148" s="142">
        <v>0</v>
      </c>
      <c r="I6148" s="142">
        <v>10.62</v>
      </c>
      <c r="Q6148" s="30">
        <f t="shared" si="95"/>
        <v>10.62</v>
      </c>
    </row>
    <row r="6149" spans="1:17" x14ac:dyDescent="0.2">
      <c r="A6149" s="139" t="s">
        <v>12275</v>
      </c>
      <c r="B6149" s="140" t="s">
        <v>21444</v>
      </c>
      <c r="C6149" s="141">
        <v>16</v>
      </c>
      <c r="D6149" s="141">
        <v>0</v>
      </c>
      <c r="E6149" s="142">
        <v>0</v>
      </c>
      <c r="F6149" s="142">
        <v>3.03</v>
      </c>
      <c r="G6149" s="142">
        <v>0</v>
      </c>
      <c r="H6149" s="142">
        <v>0</v>
      </c>
      <c r="I6149" s="142">
        <v>3.03</v>
      </c>
      <c r="Q6149" s="30">
        <f t="shared" si="95"/>
        <v>3.03</v>
      </c>
    </row>
    <row r="6150" spans="1:17" x14ac:dyDescent="0.2">
      <c r="A6150" s="139" t="s">
        <v>12277</v>
      </c>
      <c r="B6150" s="140" t="s">
        <v>21445</v>
      </c>
      <c r="C6150" s="141">
        <v>556</v>
      </c>
      <c r="D6150" s="141">
        <v>20</v>
      </c>
      <c r="E6150" s="142">
        <v>10125.52</v>
      </c>
      <c r="F6150" s="142">
        <v>105.5</v>
      </c>
      <c r="G6150" s="142">
        <v>178.61</v>
      </c>
      <c r="H6150" s="142">
        <v>93.51</v>
      </c>
      <c r="I6150" s="142">
        <v>377.62</v>
      </c>
      <c r="Q6150" s="30">
        <f t="shared" si="95"/>
        <v>377.62</v>
      </c>
    </row>
    <row r="6151" spans="1:17" x14ac:dyDescent="0.2">
      <c r="A6151" s="139" t="s">
        <v>12279</v>
      </c>
      <c r="B6151" s="140" t="s">
        <v>21446</v>
      </c>
      <c r="C6151" s="141">
        <v>81</v>
      </c>
      <c r="D6151" s="141">
        <v>0</v>
      </c>
      <c r="E6151" s="142">
        <v>0</v>
      </c>
      <c r="F6151" s="142">
        <v>15.37</v>
      </c>
      <c r="G6151" s="142">
        <v>0</v>
      </c>
      <c r="H6151" s="142">
        <v>0</v>
      </c>
      <c r="I6151" s="142">
        <v>15.37</v>
      </c>
      <c r="Q6151" s="30">
        <f t="shared" si="95"/>
        <v>15.37</v>
      </c>
    </row>
    <row r="6152" spans="1:17" x14ac:dyDescent="0.2">
      <c r="A6152" s="139" t="s">
        <v>12281</v>
      </c>
      <c r="B6152" s="140" t="s">
        <v>21447</v>
      </c>
      <c r="C6152" s="141">
        <v>219</v>
      </c>
      <c r="D6152" s="141">
        <v>7</v>
      </c>
      <c r="E6152" s="142">
        <v>16096.03</v>
      </c>
      <c r="F6152" s="142">
        <v>41.55</v>
      </c>
      <c r="G6152" s="142">
        <v>62.51</v>
      </c>
      <c r="H6152" s="142">
        <v>148.65</v>
      </c>
      <c r="I6152" s="142">
        <v>252.71</v>
      </c>
      <c r="Q6152" s="30">
        <f t="shared" si="95"/>
        <v>252.71</v>
      </c>
    </row>
    <row r="6153" spans="1:17" x14ac:dyDescent="0.2">
      <c r="A6153" s="139" t="s">
        <v>12283</v>
      </c>
      <c r="B6153" s="140" t="s">
        <v>21448</v>
      </c>
      <c r="C6153" s="141">
        <v>181</v>
      </c>
      <c r="D6153" s="141">
        <v>7</v>
      </c>
      <c r="E6153" s="142">
        <v>1776.85</v>
      </c>
      <c r="F6153" s="142">
        <v>34.340000000000003</v>
      </c>
      <c r="G6153" s="142">
        <v>62.51</v>
      </c>
      <c r="H6153" s="142">
        <v>16.41</v>
      </c>
      <c r="I6153" s="142">
        <v>113.26</v>
      </c>
      <c r="Q6153" s="30">
        <f t="shared" si="95"/>
        <v>113.26</v>
      </c>
    </row>
    <row r="6154" spans="1:17" x14ac:dyDescent="0.2">
      <c r="A6154" s="139" t="s">
        <v>12285</v>
      </c>
      <c r="B6154" s="140" t="s">
        <v>21449</v>
      </c>
      <c r="C6154" s="141">
        <v>1959</v>
      </c>
      <c r="D6154" s="141">
        <v>38</v>
      </c>
      <c r="E6154" s="142">
        <v>12837.9</v>
      </c>
      <c r="F6154" s="142">
        <v>371.71</v>
      </c>
      <c r="G6154" s="142">
        <v>339.36</v>
      </c>
      <c r="H6154" s="142">
        <v>118.56</v>
      </c>
      <c r="I6154" s="142">
        <v>829.63</v>
      </c>
      <c r="Q6154" s="30">
        <f t="shared" si="95"/>
        <v>829.63</v>
      </c>
    </row>
    <row r="6155" spans="1:17" x14ac:dyDescent="0.2">
      <c r="A6155" s="139" t="s">
        <v>12287</v>
      </c>
      <c r="B6155" s="140" t="s">
        <v>21450</v>
      </c>
      <c r="C6155" s="141">
        <v>1008</v>
      </c>
      <c r="D6155" s="141">
        <v>11</v>
      </c>
      <c r="E6155" s="142">
        <v>4037.38</v>
      </c>
      <c r="F6155" s="142">
        <v>191.26</v>
      </c>
      <c r="G6155" s="142">
        <v>98.23</v>
      </c>
      <c r="H6155" s="142">
        <v>37.29</v>
      </c>
      <c r="I6155" s="142">
        <v>326.77999999999997</v>
      </c>
      <c r="Q6155" s="30">
        <f t="shared" si="95"/>
        <v>326.77999999999997</v>
      </c>
    </row>
    <row r="6156" spans="1:17" x14ac:dyDescent="0.2">
      <c r="A6156" s="139" t="s">
        <v>12289</v>
      </c>
      <c r="B6156" s="140" t="s">
        <v>21451</v>
      </c>
      <c r="C6156" s="141">
        <v>275</v>
      </c>
      <c r="D6156" s="141">
        <v>29</v>
      </c>
      <c r="E6156" s="142">
        <v>16472.560000000001</v>
      </c>
      <c r="F6156" s="142">
        <v>52.18</v>
      </c>
      <c r="G6156" s="142">
        <v>258.98</v>
      </c>
      <c r="H6156" s="142">
        <v>152.12</v>
      </c>
      <c r="I6156" s="142">
        <v>463.28</v>
      </c>
      <c r="Q6156" s="30">
        <f t="shared" si="95"/>
        <v>463.28</v>
      </c>
    </row>
    <row r="6157" spans="1:17" x14ac:dyDescent="0.2">
      <c r="A6157" s="139" t="s">
        <v>12291</v>
      </c>
      <c r="B6157" s="140" t="s">
        <v>21452</v>
      </c>
      <c r="C6157" s="141">
        <v>46</v>
      </c>
      <c r="D6157" s="141">
        <v>1</v>
      </c>
      <c r="E6157" s="142">
        <v>186.61</v>
      </c>
      <c r="F6157" s="142">
        <v>8.73</v>
      </c>
      <c r="G6157" s="142">
        <v>8.93</v>
      </c>
      <c r="H6157" s="142">
        <v>1.72</v>
      </c>
      <c r="I6157" s="142">
        <v>19.38</v>
      </c>
      <c r="Q6157" s="30">
        <f t="shared" si="95"/>
        <v>19.38</v>
      </c>
    </row>
    <row r="6158" spans="1:17" x14ac:dyDescent="0.2">
      <c r="A6158" s="139" t="s">
        <v>12293</v>
      </c>
      <c r="B6158" s="140" t="s">
        <v>21453</v>
      </c>
      <c r="C6158" s="141">
        <v>383</v>
      </c>
      <c r="D6158" s="141">
        <v>24</v>
      </c>
      <c r="E6158" s="142">
        <v>4600.1400000000003</v>
      </c>
      <c r="F6158" s="142">
        <v>72.67</v>
      </c>
      <c r="G6158" s="142">
        <v>214.34</v>
      </c>
      <c r="H6158" s="142">
        <v>42.48</v>
      </c>
      <c r="I6158" s="142">
        <v>329.49</v>
      </c>
      <c r="Q6158" s="30">
        <f t="shared" si="95"/>
        <v>329.49</v>
      </c>
    </row>
    <row r="6159" spans="1:17" x14ac:dyDescent="0.2">
      <c r="A6159" s="139" t="s">
        <v>12295</v>
      </c>
      <c r="B6159" s="140" t="s">
        <v>21454</v>
      </c>
      <c r="C6159" s="141">
        <v>16054</v>
      </c>
      <c r="D6159" s="141">
        <v>336</v>
      </c>
      <c r="E6159" s="142">
        <v>161851.04</v>
      </c>
      <c r="F6159" s="142">
        <v>3046.15</v>
      </c>
      <c r="G6159" s="142">
        <v>3000.66</v>
      </c>
      <c r="H6159" s="142">
        <v>1494.69</v>
      </c>
      <c r="I6159" s="142">
        <v>7541.5</v>
      </c>
      <c r="Q6159" s="30">
        <f t="shared" ref="Q6159:Q6222" si="96">I6159+P6159</f>
        <v>7541.5</v>
      </c>
    </row>
    <row r="6160" spans="1:17" x14ac:dyDescent="0.2">
      <c r="A6160" s="139" t="s">
        <v>12297</v>
      </c>
      <c r="B6160" s="140" t="s">
        <v>21455</v>
      </c>
      <c r="C6160" s="141">
        <v>3252</v>
      </c>
      <c r="D6160" s="141">
        <v>68</v>
      </c>
      <c r="E6160" s="142">
        <v>96474.4</v>
      </c>
      <c r="F6160" s="142">
        <v>617.04999999999995</v>
      </c>
      <c r="G6160" s="142">
        <v>607.28</v>
      </c>
      <c r="H6160" s="142">
        <v>890.94</v>
      </c>
      <c r="I6160" s="142">
        <v>2115.27</v>
      </c>
      <c r="Q6160" s="30">
        <f t="shared" si="96"/>
        <v>2115.27</v>
      </c>
    </row>
    <row r="6161" spans="1:17" x14ac:dyDescent="0.2">
      <c r="A6161" s="139" t="s">
        <v>12299</v>
      </c>
      <c r="B6161" s="140" t="s">
        <v>21456</v>
      </c>
      <c r="C6161" s="141">
        <v>490</v>
      </c>
      <c r="D6161" s="141">
        <v>22</v>
      </c>
      <c r="E6161" s="142">
        <v>4962.38</v>
      </c>
      <c r="F6161" s="142">
        <v>92.98</v>
      </c>
      <c r="G6161" s="142">
        <v>196.47</v>
      </c>
      <c r="H6161" s="142">
        <v>45.82</v>
      </c>
      <c r="I6161" s="142">
        <v>335.27</v>
      </c>
      <c r="Q6161" s="30">
        <f t="shared" si="96"/>
        <v>335.27</v>
      </c>
    </row>
    <row r="6162" spans="1:17" x14ac:dyDescent="0.2">
      <c r="A6162" s="139" t="s">
        <v>12301</v>
      </c>
      <c r="B6162" s="140" t="s">
        <v>21457</v>
      </c>
      <c r="C6162" s="141">
        <v>323</v>
      </c>
      <c r="D6162" s="141">
        <v>8</v>
      </c>
      <c r="E6162" s="142">
        <v>38660.949999999997</v>
      </c>
      <c r="F6162" s="142">
        <v>61.29</v>
      </c>
      <c r="G6162" s="142">
        <v>71.45</v>
      </c>
      <c r="H6162" s="142">
        <v>357.03</v>
      </c>
      <c r="I6162" s="142">
        <v>489.77</v>
      </c>
      <c r="Q6162" s="30">
        <f t="shared" si="96"/>
        <v>489.77</v>
      </c>
    </row>
    <row r="6163" spans="1:17" x14ac:dyDescent="0.2">
      <c r="A6163" s="139" t="s">
        <v>12303</v>
      </c>
      <c r="B6163" s="140" t="s">
        <v>21458</v>
      </c>
      <c r="C6163" s="141">
        <v>16</v>
      </c>
      <c r="D6163" s="141">
        <v>0</v>
      </c>
      <c r="E6163" s="142">
        <v>0</v>
      </c>
      <c r="F6163" s="142">
        <v>3.03</v>
      </c>
      <c r="G6163" s="142">
        <v>0</v>
      </c>
      <c r="H6163" s="142">
        <v>0</v>
      </c>
      <c r="I6163" s="142">
        <v>3.03</v>
      </c>
      <c r="Q6163" s="30">
        <f t="shared" si="96"/>
        <v>3.03</v>
      </c>
    </row>
    <row r="6164" spans="1:17" x14ac:dyDescent="0.2">
      <c r="A6164" s="139" t="s">
        <v>12305</v>
      </c>
      <c r="B6164" s="140" t="s">
        <v>21459</v>
      </c>
      <c r="C6164" s="141">
        <v>67</v>
      </c>
      <c r="D6164" s="141">
        <v>0</v>
      </c>
      <c r="E6164" s="142">
        <v>0</v>
      </c>
      <c r="F6164" s="142">
        <v>12.71</v>
      </c>
      <c r="G6164" s="142">
        <v>0</v>
      </c>
      <c r="H6164" s="142">
        <v>0</v>
      </c>
      <c r="I6164" s="142">
        <v>12.71</v>
      </c>
      <c r="Q6164" s="30">
        <f t="shared" si="96"/>
        <v>12.71</v>
      </c>
    </row>
    <row r="6165" spans="1:17" x14ac:dyDescent="0.2">
      <c r="A6165" s="139" t="s">
        <v>12307</v>
      </c>
      <c r="B6165" s="140" t="s">
        <v>21460</v>
      </c>
      <c r="C6165" s="141">
        <v>20</v>
      </c>
      <c r="D6165" s="141">
        <v>0</v>
      </c>
      <c r="E6165" s="142">
        <v>0</v>
      </c>
      <c r="F6165" s="142">
        <v>3.79</v>
      </c>
      <c r="G6165" s="142">
        <v>0</v>
      </c>
      <c r="H6165" s="142">
        <v>0</v>
      </c>
      <c r="I6165" s="142">
        <v>3.79</v>
      </c>
      <c r="Q6165" s="30">
        <f t="shared" si="96"/>
        <v>3.79</v>
      </c>
    </row>
    <row r="6166" spans="1:17" x14ac:dyDescent="0.2">
      <c r="A6166" s="139" t="s">
        <v>12309</v>
      </c>
      <c r="B6166" s="140" t="s">
        <v>21461</v>
      </c>
      <c r="C6166" s="141">
        <v>124</v>
      </c>
      <c r="D6166" s="141">
        <v>1</v>
      </c>
      <c r="E6166" s="142">
        <v>314.75</v>
      </c>
      <c r="F6166" s="142">
        <v>23.53</v>
      </c>
      <c r="G6166" s="142">
        <v>8.93</v>
      </c>
      <c r="H6166" s="142">
        <v>2.9</v>
      </c>
      <c r="I6166" s="142">
        <v>35.36</v>
      </c>
      <c r="Q6166" s="30">
        <f t="shared" si="96"/>
        <v>35.36</v>
      </c>
    </row>
    <row r="6167" spans="1:17" x14ac:dyDescent="0.2">
      <c r="A6167" s="139" t="s">
        <v>12311</v>
      </c>
      <c r="B6167" s="140" t="s">
        <v>21462</v>
      </c>
      <c r="C6167" s="141">
        <v>553</v>
      </c>
      <c r="D6167" s="141">
        <v>7</v>
      </c>
      <c r="E6167" s="142">
        <v>4961.13</v>
      </c>
      <c r="F6167" s="142">
        <v>104.93</v>
      </c>
      <c r="G6167" s="142">
        <v>62.51</v>
      </c>
      <c r="H6167" s="142">
        <v>45.82</v>
      </c>
      <c r="I6167" s="142">
        <v>213.26</v>
      </c>
      <c r="Q6167" s="30">
        <f t="shared" si="96"/>
        <v>213.26</v>
      </c>
    </row>
    <row r="6168" spans="1:17" x14ac:dyDescent="0.2">
      <c r="A6168" s="139" t="s">
        <v>12313</v>
      </c>
      <c r="B6168" s="140" t="s">
        <v>21463</v>
      </c>
      <c r="C6168" s="141">
        <v>21</v>
      </c>
      <c r="D6168" s="141">
        <v>3</v>
      </c>
      <c r="E6168" s="142">
        <v>25758.74</v>
      </c>
      <c r="F6168" s="142">
        <v>3.98</v>
      </c>
      <c r="G6168" s="142">
        <v>26.79</v>
      </c>
      <c r="H6168" s="142">
        <v>237.88</v>
      </c>
      <c r="I6168" s="142">
        <v>268.64999999999998</v>
      </c>
      <c r="Q6168" s="30">
        <f t="shared" si="96"/>
        <v>268.64999999999998</v>
      </c>
    </row>
    <row r="6169" spans="1:17" x14ac:dyDescent="0.2">
      <c r="A6169" s="139" t="s">
        <v>12315</v>
      </c>
      <c r="B6169" s="140" t="s">
        <v>21464</v>
      </c>
      <c r="C6169" s="141">
        <v>33</v>
      </c>
      <c r="D6169" s="141">
        <v>1</v>
      </c>
      <c r="E6169" s="142">
        <v>2499.0100000000002</v>
      </c>
      <c r="F6169" s="142">
        <v>6.26</v>
      </c>
      <c r="G6169" s="142">
        <v>8.93</v>
      </c>
      <c r="H6169" s="142">
        <v>23.08</v>
      </c>
      <c r="I6169" s="142">
        <v>38.270000000000003</v>
      </c>
      <c r="Q6169" s="30">
        <f t="shared" si="96"/>
        <v>38.270000000000003</v>
      </c>
    </row>
    <row r="6170" spans="1:17" x14ac:dyDescent="0.2">
      <c r="A6170" s="139" t="s">
        <v>12317</v>
      </c>
      <c r="B6170" s="140" t="s">
        <v>21465</v>
      </c>
      <c r="C6170" s="141">
        <v>7201</v>
      </c>
      <c r="D6170" s="141">
        <v>81</v>
      </c>
      <c r="E6170" s="142">
        <v>46334.23</v>
      </c>
      <c r="F6170" s="142">
        <v>1366.34</v>
      </c>
      <c r="G6170" s="142">
        <v>723.38</v>
      </c>
      <c r="H6170" s="142">
        <v>427.9</v>
      </c>
      <c r="I6170" s="142">
        <v>2517.62</v>
      </c>
      <c r="Q6170" s="30">
        <f t="shared" si="96"/>
        <v>2517.62</v>
      </c>
    </row>
    <row r="6171" spans="1:17" x14ac:dyDescent="0.2">
      <c r="A6171" s="139" t="s">
        <v>12319</v>
      </c>
      <c r="B6171" s="140" t="s">
        <v>21466</v>
      </c>
      <c r="C6171" s="141">
        <v>117</v>
      </c>
      <c r="D6171" s="141">
        <v>1</v>
      </c>
      <c r="E6171" s="142">
        <v>119.19</v>
      </c>
      <c r="F6171" s="142">
        <v>22.2</v>
      </c>
      <c r="G6171" s="142">
        <v>8.93</v>
      </c>
      <c r="H6171" s="142">
        <v>1.1000000000000001</v>
      </c>
      <c r="I6171" s="142">
        <v>32.229999999999997</v>
      </c>
      <c r="Q6171" s="30">
        <f t="shared" si="96"/>
        <v>32.229999999999997</v>
      </c>
    </row>
    <row r="6172" spans="1:17" x14ac:dyDescent="0.2">
      <c r="A6172" s="139" t="s">
        <v>12321</v>
      </c>
      <c r="B6172" s="140" t="s">
        <v>21467</v>
      </c>
      <c r="C6172" s="141">
        <v>214</v>
      </c>
      <c r="D6172" s="141">
        <v>2</v>
      </c>
      <c r="E6172" s="142">
        <v>477.95</v>
      </c>
      <c r="F6172" s="142">
        <v>40.61</v>
      </c>
      <c r="G6172" s="142">
        <v>17.86</v>
      </c>
      <c r="H6172" s="142">
        <v>4.42</v>
      </c>
      <c r="I6172" s="142">
        <v>62.89</v>
      </c>
      <c r="Q6172" s="30">
        <f t="shared" si="96"/>
        <v>62.89</v>
      </c>
    </row>
    <row r="6173" spans="1:17" x14ac:dyDescent="0.2">
      <c r="A6173" s="139" t="s">
        <v>12323</v>
      </c>
      <c r="B6173" s="140" t="s">
        <v>21468</v>
      </c>
      <c r="C6173" s="141">
        <v>208</v>
      </c>
      <c r="D6173" s="141">
        <v>5</v>
      </c>
      <c r="E6173" s="142">
        <v>2021.57</v>
      </c>
      <c r="F6173" s="142">
        <v>39.46</v>
      </c>
      <c r="G6173" s="142">
        <v>44.66</v>
      </c>
      <c r="H6173" s="142">
        <v>18.670000000000002</v>
      </c>
      <c r="I6173" s="142">
        <v>102.79</v>
      </c>
      <c r="Q6173" s="30">
        <f t="shared" si="96"/>
        <v>102.79</v>
      </c>
    </row>
    <row r="6174" spans="1:17" x14ac:dyDescent="0.2">
      <c r="A6174" s="139" t="s">
        <v>12325</v>
      </c>
      <c r="B6174" s="140" t="s">
        <v>21469</v>
      </c>
      <c r="C6174" s="141">
        <v>665</v>
      </c>
      <c r="D6174" s="141">
        <v>20</v>
      </c>
      <c r="E6174" s="142">
        <v>42083.15</v>
      </c>
      <c r="F6174" s="142">
        <v>126.18</v>
      </c>
      <c r="G6174" s="142">
        <v>178.61</v>
      </c>
      <c r="H6174" s="142">
        <v>388.64</v>
      </c>
      <c r="I6174" s="142">
        <v>693.43</v>
      </c>
      <c r="Q6174" s="30">
        <f t="shared" si="96"/>
        <v>693.43</v>
      </c>
    </row>
    <row r="6175" spans="1:17" x14ac:dyDescent="0.2">
      <c r="A6175" s="139" t="s">
        <v>12327</v>
      </c>
      <c r="B6175" s="140" t="s">
        <v>21470</v>
      </c>
      <c r="C6175" s="141">
        <v>105</v>
      </c>
      <c r="D6175" s="141">
        <v>9</v>
      </c>
      <c r="E6175" s="142">
        <v>54885.71</v>
      </c>
      <c r="F6175" s="142">
        <v>19.920000000000002</v>
      </c>
      <c r="G6175" s="142">
        <v>80.38</v>
      </c>
      <c r="H6175" s="142">
        <v>506.86</v>
      </c>
      <c r="I6175" s="142">
        <v>607.16</v>
      </c>
      <c r="Q6175" s="30">
        <f t="shared" si="96"/>
        <v>607.16</v>
      </c>
    </row>
    <row r="6176" spans="1:17" x14ac:dyDescent="0.2">
      <c r="A6176" s="139" t="s">
        <v>12329</v>
      </c>
      <c r="B6176" s="140" t="s">
        <v>21471</v>
      </c>
      <c r="C6176" s="141">
        <v>19</v>
      </c>
      <c r="D6176" s="141">
        <v>0</v>
      </c>
      <c r="E6176" s="142">
        <v>0</v>
      </c>
      <c r="F6176" s="142">
        <v>3.61</v>
      </c>
      <c r="G6176" s="142">
        <v>0</v>
      </c>
      <c r="H6176" s="142">
        <v>0</v>
      </c>
      <c r="I6176" s="142">
        <v>3.61</v>
      </c>
      <c r="Q6176" s="30">
        <f t="shared" si="96"/>
        <v>3.61</v>
      </c>
    </row>
    <row r="6177" spans="1:17" x14ac:dyDescent="0.2">
      <c r="A6177" s="139" t="s">
        <v>12331</v>
      </c>
      <c r="B6177" s="140" t="s">
        <v>21472</v>
      </c>
      <c r="C6177" s="141">
        <v>271</v>
      </c>
      <c r="D6177" s="141">
        <v>5</v>
      </c>
      <c r="E6177" s="142">
        <v>3214.7</v>
      </c>
      <c r="F6177" s="142">
        <v>51.42</v>
      </c>
      <c r="G6177" s="142">
        <v>44.66</v>
      </c>
      <c r="H6177" s="142">
        <v>29.69</v>
      </c>
      <c r="I6177" s="142">
        <v>125.77</v>
      </c>
      <c r="Q6177" s="30">
        <f t="shared" si="96"/>
        <v>125.77</v>
      </c>
    </row>
    <row r="6178" spans="1:17" x14ac:dyDescent="0.2">
      <c r="A6178" s="139" t="s">
        <v>12333</v>
      </c>
      <c r="B6178" s="140" t="s">
        <v>21473</v>
      </c>
      <c r="C6178" s="141">
        <v>157</v>
      </c>
      <c r="D6178" s="141">
        <v>2</v>
      </c>
      <c r="E6178" s="142">
        <v>401.16</v>
      </c>
      <c r="F6178" s="142">
        <v>29.79</v>
      </c>
      <c r="G6178" s="142">
        <v>17.86</v>
      </c>
      <c r="H6178" s="142">
        <v>3.7</v>
      </c>
      <c r="I6178" s="142">
        <v>51.35</v>
      </c>
      <c r="Q6178" s="30">
        <f t="shared" si="96"/>
        <v>51.35</v>
      </c>
    </row>
    <row r="6179" spans="1:17" x14ac:dyDescent="0.2">
      <c r="A6179" s="139" t="s">
        <v>12335</v>
      </c>
      <c r="B6179" s="140" t="s">
        <v>21474</v>
      </c>
      <c r="C6179" s="141">
        <v>116</v>
      </c>
      <c r="D6179" s="141">
        <v>1</v>
      </c>
      <c r="E6179" s="142">
        <v>313.64999999999998</v>
      </c>
      <c r="F6179" s="142">
        <v>22.01</v>
      </c>
      <c r="G6179" s="142">
        <v>8.93</v>
      </c>
      <c r="H6179" s="142">
        <v>2.9</v>
      </c>
      <c r="I6179" s="142">
        <v>33.840000000000003</v>
      </c>
      <c r="Q6179" s="30">
        <f t="shared" si="96"/>
        <v>33.840000000000003</v>
      </c>
    </row>
    <row r="6180" spans="1:17" x14ac:dyDescent="0.2">
      <c r="A6180" s="139" t="s">
        <v>12337</v>
      </c>
      <c r="B6180" s="140" t="s">
        <v>21475</v>
      </c>
      <c r="C6180" s="141">
        <v>33</v>
      </c>
      <c r="D6180" s="141">
        <v>0</v>
      </c>
      <c r="E6180" s="142">
        <v>0</v>
      </c>
      <c r="F6180" s="142">
        <v>6.26</v>
      </c>
      <c r="G6180" s="142">
        <v>0</v>
      </c>
      <c r="H6180" s="142">
        <v>0</v>
      </c>
      <c r="I6180" s="142">
        <v>6.26</v>
      </c>
      <c r="Q6180" s="30">
        <f t="shared" si="96"/>
        <v>6.26</v>
      </c>
    </row>
    <row r="6181" spans="1:17" x14ac:dyDescent="0.2">
      <c r="A6181" s="139" t="s">
        <v>12339</v>
      </c>
      <c r="B6181" s="140" t="s">
        <v>21476</v>
      </c>
      <c r="C6181" s="141">
        <v>550</v>
      </c>
      <c r="D6181" s="141">
        <v>9</v>
      </c>
      <c r="E6181" s="142">
        <v>1878.99</v>
      </c>
      <c r="F6181" s="142">
        <v>104.36</v>
      </c>
      <c r="G6181" s="142">
        <v>80.38</v>
      </c>
      <c r="H6181" s="142">
        <v>17.350000000000001</v>
      </c>
      <c r="I6181" s="142">
        <v>202.09</v>
      </c>
      <c r="Q6181" s="30">
        <f t="shared" si="96"/>
        <v>202.09</v>
      </c>
    </row>
    <row r="6182" spans="1:17" x14ac:dyDescent="0.2">
      <c r="A6182" s="139" t="s">
        <v>12341</v>
      </c>
      <c r="B6182" s="140" t="s">
        <v>21477</v>
      </c>
      <c r="C6182" s="141">
        <v>136</v>
      </c>
      <c r="D6182" s="141">
        <v>3</v>
      </c>
      <c r="E6182" s="142">
        <v>560.49</v>
      </c>
      <c r="F6182" s="142">
        <v>25.81</v>
      </c>
      <c r="G6182" s="142">
        <v>26.79</v>
      </c>
      <c r="H6182" s="142">
        <v>5.18</v>
      </c>
      <c r="I6182" s="142">
        <v>57.78</v>
      </c>
      <c r="Q6182" s="30">
        <f t="shared" si="96"/>
        <v>57.78</v>
      </c>
    </row>
    <row r="6183" spans="1:17" x14ac:dyDescent="0.2">
      <c r="A6183" s="139" t="s">
        <v>12343</v>
      </c>
      <c r="B6183" s="140" t="s">
        <v>21478</v>
      </c>
      <c r="C6183" s="141">
        <v>230</v>
      </c>
      <c r="D6183" s="141">
        <v>4</v>
      </c>
      <c r="E6183" s="142">
        <v>1079.0899999999999</v>
      </c>
      <c r="F6183" s="142">
        <v>43.64</v>
      </c>
      <c r="G6183" s="142">
        <v>35.72</v>
      </c>
      <c r="H6183" s="142">
        <v>9.9700000000000006</v>
      </c>
      <c r="I6183" s="142">
        <v>89.33</v>
      </c>
      <c r="Q6183" s="30">
        <f t="shared" si="96"/>
        <v>89.33</v>
      </c>
    </row>
    <row r="6184" spans="1:17" x14ac:dyDescent="0.2">
      <c r="A6184" s="139" t="s">
        <v>12345</v>
      </c>
      <c r="B6184" s="140" t="s">
        <v>21479</v>
      </c>
      <c r="C6184" s="141">
        <v>231</v>
      </c>
      <c r="D6184" s="141">
        <v>1</v>
      </c>
      <c r="E6184" s="142">
        <v>707.89</v>
      </c>
      <c r="F6184" s="142">
        <v>43.83</v>
      </c>
      <c r="G6184" s="142">
        <v>8.93</v>
      </c>
      <c r="H6184" s="142">
        <v>6.54</v>
      </c>
      <c r="I6184" s="142">
        <v>59.3</v>
      </c>
      <c r="Q6184" s="30">
        <f t="shared" si="96"/>
        <v>59.3</v>
      </c>
    </row>
    <row r="6185" spans="1:17" x14ac:dyDescent="0.2">
      <c r="A6185" s="139" t="s">
        <v>12347</v>
      </c>
      <c r="B6185" s="140" t="s">
        <v>21480</v>
      </c>
      <c r="C6185" s="141">
        <v>63</v>
      </c>
      <c r="D6185" s="141">
        <v>0</v>
      </c>
      <c r="E6185" s="142">
        <v>0</v>
      </c>
      <c r="F6185" s="142">
        <v>11.95</v>
      </c>
      <c r="G6185" s="142">
        <v>0</v>
      </c>
      <c r="H6185" s="142">
        <v>0</v>
      </c>
      <c r="I6185" s="142">
        <v>11.95</v>
      </c>
      <c r="Q6185" s="30">
        <f t="shared" si="96"/>
        <v>11.95</v>
      </c>
    </row>
    <row r="6186" spans="1:17" x14ac:dyDescent="0.2">
      <c r="A6186" s="139" t="s">
        <v>12349</v>
      </c>
      <c r="B6186" s="140" t="s">
        <v>21481</v>
      </c>
      <c r="C6186" s="141">
        <v>140</v>
      </c>
      <c r="D6186" s="141">
        <v>3</v>
      </c>
      <c r="E6186" s="142">
        <v>638.79</v>
      </c>
      <c r="F6186" s="142">
        <v>26.57</v>
      </c>
      <c r="G6186" s="142">
        <v>26.79</v>
      </c>
      <c r="H6186" s="142">
        <v>5.9</v>
      </c>
      <c r="I6186" s="142">
        <v>59.26</v>
      </c>
      <c r="Q6186" s="30">
        <f t="shared" si="96"/>
        <v>59.26</v>
      </c>
    </row>
    <row r="6187" spans="1:17" x14ac:dyDescent="0.2">
      <c r="A6187" s="139" t="s">
        <v>12351</v>
      </c>
      <c r="B6187" s="140" t="s">
        <v>21482</v>
      </c>
      <c r="C6187" s="141">
        <v>88</v>
      </c>
      <c r="D6187" s="141">
        <v>2</v>
      </c>
      <c r="E6187" s="142">
        <v>20951.29</v>
      </c>
      <c r="F6187" s="142">
        <v>16.7</v>
      </c>
      <c r="G6187" s="142">
        <v>17.86</v>
      </c>
      <c r="H6187" s="142">
        <v>193.49</v>
      </c>
      <c r="I6187" s="142">
        <v>228.05</v>
      </c>
      <c r="Q6187" s="30">
        <f t="shared" si="96"/>
        <v>228.05</v>
      </c>
    </row>
    <row r="6188" spans="1:17" x14ac:dyDescent="0.2">
      <c r="A6188" s="139" t="s">
        <v>12353</v>
      </c>
      <c r="B6188" s="140" t="s">
        <v>21483</v>
      </c>
      <c r="C6188" s="141">
        <v>111</v>
      </c>
      <c r="D6188" s="141">
        <v>5</v>
      </c>
      <c r="E6188" s="142">
        <v>1000.14</v>
      </c>
      <c r="F6188" s="142">
        <v>21.06</v>
      </c>
      <c r="G6188" s="142">
        <v>44.66</v>
      </c>
      <c r="H6188" s="142">
        <v>9.24</v>
      </c>
      <c r="I6188" s="142">
        <v>74.959999999999994</v>
      </c>
      <c r="Q6188" s="30">
        <f t="shared" si="96"/>
        <v>74.959999999999994</v>
      </c>
    </row>
    <row r="6189" spans="1:17" x14ac:dyDescent="0.2">
      <c r="A6189" s="139" t="s">
        <v>12355</v>
      </c>
      <c r="B6189" s="140" t="s">
        <v>21484</v>
      </c>
      <c r="C6189" s="141">
        <v>435</v>
      </c>
      <c r="D6189" s="141">
        <v>8</v>
      </c>
      <c r="E6189" s="142">
        <v>1646.86</v>
      </c>
      <c r="F6189" s="142">
        <v>82.54</v>
      </c>
      <c r="G6189" s="142">
        <v>71.45</v>
      </c>
      <c r="H6189" s="142">
        <v>15.21</v>
      </c>
      <c r="I6189" s="142">
        <v>169.2</v>
      </c>
      <c r="Q6189" s="30">
        <f t="shared" si="96"/>
        <v>169.2</v>
      </c>
    </row>
    <row r="6190" spans="1:17" x14ac:dyDescent="0.2">
      <c r="A6190" s="139" t="s">
        <v>12357</v>
      </c>
      <c r="B6190" s="140" t="s">
        <v>21485</v>
      </c>
      <c r="C6190" s="141">
        <v>51</v>
      </c>
      <c r="D6190" s="141">
        <v>1</v>
      </c>
      <c r="E6190" s="142">
        <v>830.65</v>
      </c>
      <c r="F6190" s="142">
        <v>9.68</v>
      </c>
      <c r="G6190" s="142">
        <v>8.93</v>
      </c>
      <c r="H6190" s="142">
        <v>7.67</v>
      </c>
      <c r="I6190" s="142">
        <v>26.28</v>
      </c>
      <c r="Q6190" s="30">
        <f t="shared" si="96"/>
        <v>26.28</v>
      </c>
    </row>
    <row r="6191" spans="1:17" x14ac:dyDescent="0.2">
      <c r="A6191" s="139" t="s">
        <v>12359</v>
      </c>
      <c r="B6191" s="140" t="s">
        <v>21486</v>
      </c>
      <c r="C6191" s="141">
        <v>278</v>
      </c>
      <c r="D6191" s="141">
        <v>5</v>
      </c>
      <c r="E6191" s="142">
        <v>866.74</v>
      </c>
      <c r="F6191" s="142">
        <v>52.75</v>
      </c>
      <c r="G6191" s="142">
        <v>44.66</v>
      </c>
      <c r="H6191" s="142">
        <v>8.01</v>
      </c>
      <c r="I6191" s="142">
        <v>105.42</v>
      </c>
      <c r="Q6191" s="30">
        <f t="shared" si="96"/>
        <v>105.42</v>
      </c>
    </row>
    <row r="6192" spans="1:17" x14ac:dyDescent="0.2">
      <c r="A6192" s="139" t="s">
        <v>12361</v>
      </c>
      <c r="B6192" s="140" t="s">
        <v>21487</v>
      </c>
      <c r="C6192" s="141">
        <v>69</v>
      </c>
      <c r="D6192" s="141">
        <v>0</v>
      </c>
      <c r="E6192" s="142">
        <v>0</v>
      </c>
      <c r="F6192" s="142">
        <v>13.1</v>
      </c>
      <c r="G6192" s="142">
        <v>0</v>
      </c>
      <c r="H6192" s="142">
        <v>0</v>
      </c>
      <c r="I6192" s="142">
        <v>13.1</v>
      </c>
      <c r="Q6192" s="30">
        <f t="shared" si="96"/>
        <v>13.1</v>
      </c>
    </row>
    <row r="6193" spans="1:17" x14ac:dyDescent="0.2">
      <c r="A6193" s="139" t="s">
        <v>12363</v>
      </c>
      <c r="B6193" s="140" t="s">
        <v>21488</v>
      </c>
      <c r="C6193" s="141">
        <v>993</v>
      </c>
      <c r="D6193" s="141">
        <v>22</v>
      </c>
      <c r="E6193" s="142">
        <v>7169.62</v>
      </c>
      <c r="F6193" s="142">
        <v>188.42</v>
      </c>
      <c r="G6193" s="142">
        <v>196.47</v>
      </c>
      <c r="H6193" s="142">
        <v>66.209999999999994</v>
      </c>
      <c r="I6193" s="142">
        <v>451.1</v>
      </c>
      <c r="Q6193" s="30">
        <f t="shared" si="96"/>
        <v>451.1</v>
      </c>
    </row>
    <row r="6194" spans="1:17" x14ac:dyDescent="0.2">
      <c r="A6194" s="139" t="s">
        <v>12365</v>
      </c>
      <c r="B6194" s="140" t="s">
        <v>21489</v>
      </c>
      <c r="C6194" s="141">
        <v>4485</v>
      </c>
      <c r="D6194" s="141">
        <v>75</v>
      </c>
      <c r="E6194" s="142">
        <v>87837.52</v>
      </c>
      <c r="F6194" s="142">
        <v>851</v>
      </c>
      <c r="G6194" s="142">
        <v>669.79</v>
      </c>
      <c r="H6194" s="142">
        <v>811.18</v>
      </c>
      <c r="I6194" s="142">
        <v>2331.9699999999998</v>
      </c>
      <c r="Q6194" s="30">
        <f t="shared" si="96"/>
        <v>2331.9699999999998</v>
      </c>
    </row>
    <row r="6195" spans="1:17" x14ac:dyDescent="0.2">
      <c r="A6195" s="139" t="s">
        <v>12367</v>
      </c>
      <c r="B6195" s="140" t="s">
        <v>21490</v>
      </c>
      <c r="C6195" s="141">
        <v>3755</v>
      </c>
      <c r="D6195" s="141">
        <v>67</v>
      </c>
      <c r="E6195" s="142">
        <v>26232.81</v>
      </c>
      <c r="F6195" s="142">
        <v>712.49</v>
      </c>
      <c r="G6195" s="142">
        <v>598.34</v>
      </c>
      <c r="H6195" s="142">
        <v>242.26</v>
      </c>
      <c r="I6195" s="142">
        <v>1553.09</v>
      </c>
      <c r="Q6195" s="30">
        <f t="shared" si="96"/>
        <v>1553.09</v>
      </c>
    </row>
    <row r="6196" spans="1:17" x14ac:dyDescent="0.2">
      <c r="A6196" s="139" t="s">
        <v>12369</v>
      </c>
      <c r="B6196" s="140" t="s">
        <v>21491</v>
      </c>
      <c r="C6196" s="141">
        <v>77</v>
      </c>
      <c r="D6196" s="141">
        <v>0</v>
      </c>
      <c r="E6196" s="142">
        <v>0</v>
      </c>
      <c r="F6196" s="142">
        <v>14.61</v>
      </c>
      <c r="G6196" s="142">
        <v>0</v>
      </c>
      <c r="H6196" s="142">
        <v>0</v>
      </c>
      <c r="I6196" s="142">
        <v>14.61</v>
      </c>
      <c r="Q6196" s="30">
        <f t="shared" si="96"/>
        <v>14.61</v>
      </c>
    </row>
    <row r="6197" spans="1:17" x14ac:dyDescent="0.2">
      <c r="A6197" s="139" t="s">
        <v>12371</v>
      </c>
      <c r="B6197" s="140" t="s">
        <v>21492</v>
      </c>
      <c r="C6197" s="141">
        <v>137</v>
      </c>
      <c r="D6197" s="141">
        <v>3</v>
      </c>
      <c r="E6197" s="142">
        <v>2297.42</v>
      </c>
      <c r="F6197" s="142">
        <v>25.99</v>
      </c>
      <c r="G6197" s="142">
        <v>26.79</v>
      </c>
      <c r="H6197" s="142">
        <v>21.22</v>
      </c>
      <c r="I6197" s="142">
        <v>74</v>
      </c>
      <c r="Q6197" s="30">
        <f t="shared" si="96"/>
        <v>74</v>
      </c>
    </row>
    <row r="6198" spans="1:17" x14ac:dyDescent="0.2">
      <c r="A6198" s="139" t="s">
        <v>12373</v>
      </c>
      <c r="B6198" s="140" t="s">
        <v>21493</v>
      </c>
      <c r="C6198" s="141">
        <v>123</v>
      </c>
      <c r="D6198" s="141">
        <v>10</v>
      </c>
      <c r="E6198" s="142">
        <v>1479.16</v>
      </c>
      <c r="F6198" s="142">
        <v>23.34</v>
      </c>
      <c r="G6198" s="142">
        <v>89.3</v>
      </c>
      <c r="H6198" s="142">
        <v>13.66</v>
      </c>
      <c r="I6198" s="142">
        <v>126.3</v>
      </c>
      <c r="Q6198" s="30">
        <f t="shared" si="96"/>
        <v>126.3</v>
      </c>
    </row>
    <row r="6199" spans="1:17" x14ac:dyDescent="0.2">
      <c r="A6199" s="139" t="s">
        <v>12375</v>
      </c>
      <c r="B6199" s="140" t="s">
        <v>21494</v>
      </c>
      <c r="C6199" s="141">
        <v>84</v>
      </c>
      <c r="D6199" s="141">
        <v>2</v>
      </c>
      <c r="E6199" s="142">
        <v>391.19</v>
      </c>
      <c r="F6199" s="142">
        <v>15.94</v>
      </c>
      <c r="G6199" s="142">
        <v>17.86</v>
      </c>
      <c r="H6199" s="142">
        <v>3.62</v>
      </c>
      <c r="I6199" s="142">
        <v>37.42</v>
      </c>
      <c r="Q6199" s="30">
        <f t="shared" si="96"/>
        <v>37.42</v>
      </c>
    </row>
    <row r="6200" spans="1:17" x14ac:dyDescent="0.2">
      <c r="A6200" s="139" t="s">
        <v>12377</v>
      </c>
      <c r="B6200" s="140" t="s">
        <v>21495</v>
      </c>
      <c r="C6200" s="141">
        <v>625</v>
      </c>
      <c r="D6200" s="141">
        <v>40</v>
      </c>
      <c r="E6200" s="142">
        <v>11016.14</v>
      </c>
      <c r="F6200" s="142">
        <v>118.59</v>
      </c>
      <c r="G6200" s="142">
        <v>357.22</v>
      </c>
      <c r="H6200" s="142">
        <v>101.74</v>
      </c>
      <c r="I6200" s="142">
        <v>577.54999999999995</v>
      </c>
      <c r="Q6200" s="30">
        <f t="shared" si="96"/>
        <v>577.54999999999995</v>
      </c>
    </row>
    <row r="6201" spans="1:17" x14ac:dyDescent="0.2">
      <c r="A6201" s="139" t="s">
        <v>12379</v>
      </c>
      <c r="B6201" s="140" t="s">
        <v>21496</v>
      </c>
      <c r="C6201" s="141">
        <v>707</v>
      </c>
      <c r="D6201" s="141">
        <v>10</v>
      </c>
      <c r="E6201" s="142">
        <v>3072.07</v>
      </c>
      <c r="F6201" s="142">
        <v>134.15</v>
      </c>
      <c r="G6201" s="142">
        <v>89.3</v>
      </c>
      <c r="H6201" s="142">
        <v>28.37</v>
      </c>
      <c r="I6201" s="142">
        <v>251.82</v>
      </c>
      <c r="Q6201" s="30">
        <f t="shared" si="96"/>
        <v>251.82</v>
      </c>
    </row>
    <row r="6202" spans="1:17" x14ac:dyDescent="0.2">
      <c r="A6202" s="139" t="s">
        <v>12381</v>
      </c>
      <c r="B6202" s="140" t="s">
        <v>21497</v>
      </c>
      <c r="C6202" s="141">
        <v>35</v>
      </c>
      <c r="D6202" s="141">
        <v>4</v>
      </c>
      <c r="E6202" s="142">
        <v>974.71</v>
      </c>
      <c r="F6202" s="142">
        <v>6.64</v>
      </c>
      <c r="G6202" s="142">
        <v>35.72</v>
      </c>
      <c r="H6202" s="142">
        <v>9</v>
      </c>
      <c r="I6202" s="142">
        <v>51.36</v>
      </c>
      <c r="Q6202" s="30">
        <f t="shared" si="96"/>
        <v>51.36</v>
      </c>
    </row>
    <row r="6203" spans="1:17" x14ac:dyDescent="0.2">
      <c r="A6203" s="139" t="s">
        <v>12383</v>
      </c>
      <c r="B6203" s="140" t="s">
        <v>21498</v>
      </c>
      <c r="C6203" s="141">
        <v>97</v>
      </c>
      <c r="D6203" s="141">
        <v>3</v>
      </c>
      <c r="E6203" s="142">
        <v>288.08</v>
      </c>
      <c r="F6203" s="142">
        <v>18.41</v>
      </c>
      <c r="G6203" s="142">
        <v>26.79</v>
      </c>
      <c r="H6203" s="142">
        <v>2.66</v>
      </c>
      <c r="I6203" s="142">
        <v>47.86</v>
      </c>
      <c r="Q6203" s="30">
        <f t="shared" si="96"/>
        <v>47.86</v>
      </c>
    </row>
    <row r="6204" spans="1:17" x14ac:dyDescent="0.2">
      <c r="A6204" s="139" t="s">
        <v>12385</v>
      </c>
      <c r="B6204" s="140" t="s">
        <v>21499</v>
      </c>
      <c r="C6204" s="141">
        <v>38</v>
      </c>
      <c r="D6204" s="141">
        <v>3</v>
      </c>
      <c r="E6204" s="142">
        <v>59204.54</v>
      </c>
      <c r="F6204" s="142">
        <v>7.21</v>
      </c>
      <c r="G6204" s="142">
        <v>26.79</v>
      </c>
      <c r="H6204" s="142">
        <v>546.75</v>
      </c>
      <c r="I6204" s="142">
        <v>580.75</v>
      </c>
      <c r="Q6204" s="30">
        <f t="shared" si="96"/>
        <v>580.75</v>
      </c>
    </row>
    <row r="6205" spans="1:17" x14ac:dyDescent="0.2">
      <c r="A6205" s="139" t="s">
        <v>12387</v>
      </c>
      <c r="B6205" s="140" t="s">
        <v>21500</v>
      </c>
      <c r="C6205" s="141">
        <v>103</v>
      </c>
      <c r="D6205" s="141">
        <v>5</v>
      </c>
      <c r="E6205" s="142">
        <v>6736.46</v>
      </c>
      <c r="F6205" s="142">
        <v>19.54</v>
      </c>
      <c r="G6205" s="142">
        <v>44.66</v>
      </c>
      <c r="H6205" s="142">
        <v>62.21</v>
      </c>
      <c r="I6205" s="142">
        <v>126.41</v>
      </c>
      <c r="Q6205" s="30">
        <f t="shared" si="96"/>
        <v>126.41</v>
      </c>
    </row>
    <row r="6206" spans="1:17" x14ac:dyDescent="0.2">
      <c r="A6206" s="139" t="s">
        <v>12389</v>
      </c>
      <c r="B6206" s="140" t="s">
        <v>21501</v>
      </c>
      <c r="C6206" s="141">
        <v>66</v>
      </c>
      <c r="D6206" s="141">
        <v>1</v>
      </c>
      <c r="E6206" s="142">
        <v>186.61</v>
      </c>
      <c r="F6206" s="142">
        <v>12.52</v>
      </c>
      <c r="G6206" s="142">
        <v>8.93</v>
      </c>
      <c r="H6206" s="142">
        <v>1.72</v>
      </c>
      <c r="I6206" s="142">
        <v>23.17</v>
      </c>
      <c r="Q6206" s="30">
        <f t="shared" si="96"/>
        <v>23.17</v>
      </c>
    </row>
    <row r="6207" spans="1:17" x14ac:dyDescent="0.2">
      <c r="A6207" s="139" t="s">
        <v>12391</v>
      </c>
      <c r="B6207" s="140" t="s">
        <v>21502</v>
      </c>
      <c r="C6207" s="141">
        <v>53</v>
      </c>
      <c r="D6207" s="141">
        <v>2</v>
      </c>
      <c r="E6207" s="142">
        <v>769.3</v>
      </c>
      <c r="F6207" s="142">
        <v>10.06</v>
      </c>
      <c r="G6207" s="142">
        <v>17.86</v>
      </c>
      <c r="H6207" s="142">
        <v>7.1</v>
      </c>
      <c r="I6207" s="142">
        <v>35.020000000000003</v>
      </c>
      <c r="Q6207" s="30">
        <f t="shared" si="96"/>
        <v>35.020000000000003</v>
      </c>
    </row>
    <row r="6208" spans="1:17" x14ac:dyDescent="0.2">
      <c r="A6208" s="139" t="s">
        <v>12393</v>
      </c>
      <c r="B6208" s="140" t="s">
        <v>21503</v>
      </c>
      <c r="C6208" s="141">
        <v>95</v>
      </c>
      <c r="D6208" s="141">
        <v>1</v>
      </c>
      <c r="E6208" s="142">
        <v>313.74</v>
      </c>
      <c r="F6208" s="142">
        <v>18.02</v>
      </c>
      <c r="G6208" s="142">
        <v>8.93</v>
      </c>
      <c r="H6208" s="142">
        <v>2.9</v>
      </c>
      <c r="I6208" s="142">
        <v>29.85</v>
      </c>
      <c r="Q6208" s="30">
        <f t="shared" si="96"/>
        <v>29.85</v>
      </c>
    </row>
    <row r="6209" spans="1:17" x14ac:dyDescent="0.2">
      <c r="A6209" s="139" t="s">
        <v>12395</v>
      </c>
      <c r="B6209" s="140" t="s">
        <v>21504</v>
      </c>
      <c r="C6209" s="141">
        <v>113</v>
      </c>
      <c r="D6209" s="141">
        <v>4</v>
      </c>
      <c r="E6209" s="142">
        <v>327893.63</v>
      </c>
      <c r="F6209" s="142">
        <v>21.44</v>
      </c>
      <c r="G6209" s="142">
        <v>35.72</v>
      </c>
      <c r="H6209" s="142">
        <v>3028.08</v>
      </c>
      <c r="I6209" s="142">
        <v>3085.24</v>
      </c>
      <c r="Q6209" s="30">
        <f t="shared" si="96"/>
        <v>3085.24</v>
      </c>
    </row>
    <row r="6210" spans="1:17" x14ac:dyDescent="0.2">
      <c r="A6210" s="139" t="s">
        <v>12397</v>
      </c>
      <c r="B6210" s="140" t="s">
        <v>21505</v>
      </c>
      <c r="C6210" s="141">
        <v>793</v>
      </c>
      <c r="D6210" s="141">
        <v>14</v>
      </c>
      <c r="E6210" s="142">
        <v>11875.86</v>
      </c>
      <c r="F6210" s="142">
        <v>150.46</v>
      </c>
      <c r="G6210" s="142">
        <v>125.02</v>
      </c>
      <c r="H6210" s="142">
        <v>109.67</v>
      </c>
      <c r="I6210" s="142">
        <v>385.15</v>
      </c>
      <c r="Q6210" s="30">
        <f t="shared" si="96"/>
        <v>385.15</v>
      </c>
    </row>
    <row r="6211" spans="1:17" x14ac:dyDescent="0.2">
      <c r="A6211" s="139" t="s">
        <v>12399</v>
      </c>
      <c r="B6211" s="140" t="s">
        <v>21506</v>
      </c>
      <c r="C6211" s="141">
        <v>55</v>
      </c>
      <c r="D6211" s="141">
        <v>0</v>
      </c>
      <c r="E6211" s="142">
        <v>0</v>
      </c>
      <c r="F6211" s="142">
        <v>10.43</v>
      </c>
      <c r="G6211" s="142">
        <v>0</v>
      </c>
      <c r="H6211" s="142">
        <v>0</v>
      </c>
      <c r="I6211" s="142">
        <v>10.43</v>
      </c>
      <c r="Q6211" s="30">
        <f t="shared" si="96"/>
        <v>10.43</v>
      </c>
    </row>
    <row r="6212" spans="1:17" x14ac:dyDescent="0.2">
      <c r="A6212" s="139" t="s">
        <v>12401</v>
      </c>
      <c r="B6212" s="140" t="s">
        <v>21507</v>
      </c>
      <c r="C6212" s="141">
        <v>677</v>
      </c>
      <c r="D6212" s="141">
        <v>20</v>
      </c>
      <c r="E6212" s="142">
        <v>7792.42</v>
      </c>
      <c r="F6212" s="142">
        <v>128.46</v>
      </c>
      <c r="G6212" s="142">
        <v>178.61</v>
      </c>
      <c r="H6212" s="142">
        <v>71.959999999999994</v>
      </c>
      <c r="I6212" s="142">
        <v>379.03</v>
      </c>
      <c r="Q6212" s="30">
        <f t="shared" si="96"/>
        <v>379.03</v>
      </c>
    </row>
    <row r="6213" spans="1:17" x14ac:dyDescent="0.2">
      <c r="A6213" s="139" t="s">
        <v>12403</v>
      </c>
      <c r="B6213" s="140" t="s">
        <v>21508</v>
      </c>
      <c r="C6213" s="141">
        <v>634</v>
      </c>
      <c r="D6213" s="141">
        <v>21</v>
      </c>
      <c r="E6213" s="142">
        <v>9017.2999999999993</v>
      </c>
      <c r="F6213" s="142">
        <v>120.3</v>
      </c>
      <c r="G6213" s="142">
        <v>187.54</v>
      </c>
      <c r="H6213" s="142">
        <v>83.27</v>
      </c>
      <c r="I6213" s="142">
        <v>391.11</v>
      </c>
      <c r="Q6213" s="30">
        <f t="shared" si="96"/>
        <v>391.11</v>
      </c>
    </row>
    <row r="6214" spans="1:17" x14ac:dyDescent="0.2">
      <c r="A6214" s="139" t="s">
        <v>12405</v>
      </c>
      <c r="B6214" s="140" t="s">
        <v>21509</v>
      </c>
      <c r="C6214" s="141">
        <v>362</v>
      </c>
      <c r="D6214" s="141">
        <v>12</v>
      </c>
      <c r="E6214" s="142">
        <v>2288.08</v>
      </c>
      <c r="F6214" s="142">
        <v>68.69</v>
      </c>
      <c r="G6214" s="142">
        <v>107.17</v>
      </c>
      <c r="H6214" s="142">
        <v>21.13</v>
      </c>
      <c r="I6214" s="142">
        <v>196.99</v>
      </c>
      <c r="Q6214" s="30">
        <f t="shared" si="96"/>
        <v>196.99</v>
      </c>
    </row>
    <row r="6215" spans="1:17" x14ac:dyDescent="0.2">
      <c r="A6215" s="139" t="s">
        <v>12407</v>
      </c>
      <c r="B6215" s="140" t="s">
        <v>21510</v>
      </c>
      <c r="C6215" s="141">
        <v>2611</v>
      </c>
      <c r="D6215" s="141">
        <v>39</v>
      </c>
      <c r="E6215" s="142">
        <v>351251.16</v>
      </c>
      <c r="F6215" s="142">
        <v>495.42</v>
      </c>
      <c r="G6215" s="142">
        <v>348.29</v>
      </c>
      <c r="H6215" s="142">
        <v>3243.79</v>
      </c>
      <c r="I6215" s="142">
        <v>4087.5</v>
      </c>
      <c r="Q6215" s="30">
        <f t="shared" si="96"/>
        <v>4087.5</v>
      </c>
    </row>
    <row r="6216" spans="1:17" x14ac:dyDescent="0.2">
      <c r="A6216" s="139" t="s">
        <v>12409</v>
      </c>
      <c r="B6216" s="140" t="s">
        <v>21511</v>
      </c>
      <c r="C6216" s="141">
        <v>74</v>
      </c>
      <c r="D6216" s="141">
        <v>3</v>
      </c>
      <c r="E6216" s="142">
        <v>190.03</v>
      </c>
      <c r="F6216" s="142">
        <v>14.04</v>
      </c>
      <c r="G6216" s="142">
        <v>26.79</v>
      </c>
      <c r="H6216" s="142">
        <v>1.75</v>
      </c>
      <c r="I6216" s="142">
        <v>42.58</v>
      </c>
      <c r="Q6216" s="30">
        <f t="shared" si="96"/>
        <v>42.58</v>
      </c>
    </row>
    <row r="6217" spans="1:17" x14ac:dyDescent="0.2">
      <c r="A6217" s="139" t="s">
        <v>12411</v>
      </c>
      <c r="B6217" s="140" t="s">
        <v>21512</v>
      </c>
      <c r="C6217" s="141">
        <v>317</v>
      </c>
      <c r="D6217" s="141">
        <v>13</v>
      </c>
      <c r="E6217" s="142">
        <v>5982.39</v>
      </c>
      <c r="F6217" s="142">
        <v>60.15</v>
      </c>
      <c r="G6217" s="142">
        <v>116.1</v>
      </c>
      <c r="H6217" s="142">
        <v>55.25</v>
      </c>
      <c r="I6217" s="142">
        <v>231.5</v>
      </c>
      <c r="Q6217" s="30">
        <f t="shared" si="96"/>
        <v>231.5</v>
      </c>
    </row>
    <row r="6218" spans="1:17" x14ac:dyDescent="0.2">
      <c r="A6218" s="139" t="s">
        <v>12413</v>
      </c>
      <c r="B6218" s="140" t="s">
        <v>21513</v>
      </c>
      <c r="C6218" s="141">
        <v>110</v>
      </c>
      <c r="D6218" s="141">
        <v>0</v>
      </c>
      <c r="E6218" s="142">
        <v>0</v>
      </c>
      <c r="F6218" s="142">
        <v>20.87</v>
      </c>
      <c r="G6218" s="142">
        <v>0</v>
      </c>
      <c r="H6218" s="142">
        <v>0</v>
      </c>
      <c r="I6218" s="142">
        <v>20.87</v>
      </c>
      <c r="Q6218" s="30">
        <f t="shared" si="96"/>
        <v>20.87</v>
      </c>
    </row>
    <row r="6219" spans="1:17" x14ac:dyDescent="0.2">
      <c r="A6219" s="139" t="s">
        <v>12415</v>
      </c>
      <c r="B6219" s="140" t="s">
        <v>21514</v>
      </c>
      <c r="C6219" s="141">
        <v>62</v>
      </c>
      <c r="D6219" s="141">
        <v>0</v>
      </c>
      <c r="E6219" s="142">
        <v>0</v>
      </c>
      <c r="F6219" s="142">
        <v>11.77</v>
      </c>
      <c r="G6219" s="142">
        <v>0</v>
      </c>
      <c r="H6219" s="142">
        <v>0</v>
      </c>
      <c r="I6219" s="142">
        <v>11.77</v>
      </c>
      <c r="Q6219" s="30">
        <f t="shared" si="96"/>
        <v>11.77</v>
      </c>
    </row>
    <row r="6220" spans="1:17" x14ac:dyDescent="0.2">
      <c r="A6220" s="139" t="s">
        <v>12417</v>
      </c>
      <c r="B6220" s="140" t="s">
        <v>21515</v>
      </c>
      <c r="C6220" s="141">
        <v>50</v>
      </c>
      <c r="D6220" s="141">
        <v>2</v>
      </c>
      <c r="E6220" s="142">
        <v>479.85</v>
      </c>
      <c r="F6220" s="142">
        <v>9.49</v>
      </c>
      <c r="G6220" s="142">
        <v>17.86</v>
      </c>
      <c r="H6220" s="142">
        <v>4.43</v>
      </c>
      <c r="I6220" s="142">
        <v>31.78</v>
      </c>
      <c r="Q6220" s="30">
        <f t="shared" si="96"/>
        <v>31.78</v>
      </c>
    </row>
    <row r="6221" spans="1:17" x14ac:dyDescent="0.2">
      <c r="A6221" s="139" t="s">
        <v>12419</v>
      </c>
      <c r="B6221" s="140" t="s">
        <v>21516</v>
      </c>
      <c r="C6221" s="141">
        <v>563</v>
      </c>
      <c r="D6221" s="141">
        <v>8</v>
      </c>
      <c r="E6221" s="142">
        <v>1790.67</v>
      </c>
      <c r="F6221" s="142">
        <v>106.82</v>
      </c>
      <c r="G6221" s="142">
        <v>71.45</v>
      </c>
      <c r="H6221" s="142">
        <v>16.54</v>
      </c>
      <c r="I6221" s="142">
        <v>194.81</v>
      </c>
      <c r="Q6221" s="30">
        <f t="shared" si="96"/>
        <v>194.81</v>
      </c>
    </row>
    <row r="6222" spans="1:17" x14ac:dyDescent="0.2">
      <c r="A6222" s="139" t="s">
        <v>12421</v>
      </c>
      <c r="B6222" s="140" t="s">
        <v>21517</v>
      </c>
      <c r="C6222" s="141">
        <v>90</v>
      </c>
      <c r="D6222" s="141">
        <v>2</v>
      </c>
      <c r="E6222" s="142">
        <v>239.89</v>
      </c>
      <c r="F6222" s="142">
        <v>17.079999999999998</v>
      </c>
      <c r="G6222" s="142">
        <v>17.86</v>
      </c>
      <c r="H6222" s="142">
        <v>2.2200000000000002</v>
      </c>
      <c r="I6222" s="142">
        <v>37.159999999999997</v>
      </c>
      <c r="Q6222" s="30">
        <f t="shared" si="96"/>
        <v>37.159999999999997</v>
      </c>
    </row>
    <row r="6223" spans="1:17" x14ac:dyDescent="0.2">
      <c r="A6223" s="139" t="s">
        <v>12423</v>
      </c>
      <c r="B6223" s="140" t="s">
        <v>21518</v>
      </c>
      <c r="C6223" s="141">
        <v>42</v>
      </c>
      <c r="D6223" s="141">
        <v>1</v>
      </c>
      <c r="E6223" s="142">
        <v>37.32</v>
      </c>
      <c r="F6223" s="142">
        <v>7.97</v>
      </c>
      <c r="G6223" s="142">
        <v>8.93</v>
      </c>
      <c r="H6223" s="142">
        <v>0.34</v>
      </c>
      <c r="I6223" s="142">
        <v>17.239999999999998</v>
      </c>
      <c r="Q6223" s="30">
        <f t="shared" ref="Q6223:Q6286" si="97">I6223+P6223</f>
        <v>17.239999999999998</v>
      </c>
    </row>
    <row r="6224" spans="1:17" x14ac:dyDescent="0.2">
      <c r="A6224" s="139" t="s">
        <v>12425</v>
      </c>
      <c r="B6224" s="140" t="s">
        <v>21519</v>
      </c>
      <c r="C6224" s="141">
        <v>60</v>
      </c>
      <c r="D6224" s="141">
        <v>0</v>
      </c>
      <c r="E6224" s="142">
        <v>0</v>
      </c>
      <c r="F6224" s="142">
        <v>11.38</v>
      </c>
      <c r="G6224" s="142">
        <v>0</v>
      </c>
      <c r="H6224" s="142">
        <v>0</v>
      </c>
      <c r="I6224" s="142">
        <v>11.38</v>
      </c>
      <c r="Q6224" s="30">
        <f t="shared" si="97"/>
        <v>11.38</v>
      </c>
    </row>
    <row r="6225" spans="1:17" x14ac:dyDescent="0.2">
      <c r="A6225" s="139" t="s">
        <v>12427</v>
      </c>
      <c r="B6225" s="140" t="s">
        <v>21520</v>
      </c>
      <c r="C6225" s="141">
        <v>78</v>
      </c>
      <c r="D6225" s="141">
        <v>1</v>
      </c>
      <c r="E6225" s="142">
        <v>461.58</v>
      </c>
      <c r="F6225" s="142">
        <v>14.8</v>
      </c>
      <c r="G6225" s="142">
        <v>8.93</v>
      </c>
      <c r="H6225" s="142">
        <v>4.26</v>
      </c>
      <c r="I6225" s="142">
        <v>27.99</v>
      </c>
      <c r="Q6225" s="30">
        <f t="shared" si="97"/>
        <v>27.99</v>
      </c>
    </row>
    <row r="6226" spans="1:17" x14ac:dyDescent="0.2">
      <c r="A6226" s="139" t="s">
        <v>12429</v>
      </c>
      <c r="B6226" s="140" t="s">
        <v>21521</v>
      </c>
      <c r="C6226" s="141">
        <v>72</v>
      </c>
      <c r="D6226" s="141">
        <v>0</v>
      </c>
      <c r="E6226" s="142">
        <v>0</v>
      </c>
      <c r="F6226" s="142">
        <v>13.66</v>
      </c>
      <c r="G6226" s="142">
        <v>0</v>
      </c>
      <c r="H6226" s="142">
        <v>0</v>
      </c>
      <c r="I6226" s="142">
        <v>13.66</v>
      </c>
      <c r="Q6226" s="30">
        <f t="shared" si="97"/>
        <v>13.66</v>
      </c>
    </row>
    <row r="6227" spans="1:17" x14ac:dyDescent="0.2">
      <c r="A6227" s="139" t="s">
        <v>12431</v>
      </c>
      <c r="B6227" s="140" t="s">
        <v>21522</v>
      </c>
      <c r="C6227" s="141">
        <v>126</v>
      </c>
      <c r="D6227" s="141">
        <v>2</v>
      </c>
      <c r="E6227" s="142">
        <v>26670.53</v>
      </c>
      <c r="F6227" s="142">
        <v>23.9</v>
      </c>
      <c r="G6227" s="142">
        <v>17.86</v>
      </c>
      <c r="H6227" s="142">
        <v>246.3</v>
      </c>
      <c r="I6227" s="142">
        <v>288.06</v>
      </c>
      <c r="Q6227" s="30">
        <f t="shared" si="97"/>
        <v>288.06</v>
      </c>
    </row>
    <row r="6228" spans="1:17" x14ac:dyDescent="0.2">
      <c r="A6228" s="139" t="s">
        <v>12433</v>
      </c>
      <c r="B6228" s="140" t="s">
        <v>21523</v>
      </c>
      <c r="C6228" s="141">
        <v>133</v>
      </c>
      <c r="D6228" s="141">
        <v>0</v>
      </c>
      <c r="E6228" s="142">
        <v>0</v>
      </c>
      <c r="F6228" s="142">
        <v>25.23</v>
      </c>
      <c r="G6228" s="142">
        <v>0</v>
      </c>
      <c r="H6228" s="142">
        <v>0</v>
      </c>
      <c r="I6228" s="142">
        <v>25.23</v>
      </c>
      <c r="Q6228" s="30">
        <f t="shared" si="97"/>
        <v>25.23</v>
      </c>
    </row>
    <row r="6229" spans="1:17" x14ac:dyDescent="0.2">
      <c r="A6229" s="139" t="s">
        <v>12435</v>
      </c>
      <c r="B6229" s="140" t="s">
        <v>21524</v>
      </c>
      <c r="C6229" s="141">
        <v>186</v>
      </c>
      <c r="D6229" s="141">
        <v>2</v>
      </c>
      <c r="E6229" s="142">
        <v>468.58</v>
      </c>
      <c r="F6229" s="142">
        <v>35.299999999999997</v>
      </c>
      <c r="G6229" s="142">
        <v>17.86</v>
      </c>
      <c r="H6229" s="142">
        <v>4.33</v>
      </c>
      <c r="I6229" s="142">
        <v>57.49</v>
      </c>
      <c r="Q6229" s="30">
        <f t="shared" si="97"/>
        <v>57.49</v>
      </c>
    </row>
    <row r="6230" spans="1:17" x14ac:dyDescent="0.2">
      <c r="A6230" s="139" t="s">
        <v>12437</v>
      </c>
      <c r="B6230" s="140" t="s">
        <v>21525</v>
      </c>
      <c r="C6230" s="141">
        <v>138</v>
      </c>
      <c r="D6230" s="141">
        <v>3</v>
      </c>
      <c r="E6230" s="142">
        <v>511.69</v>
      </c>
      <c r="F6230" s="142">
        <v>26.18</v>
      </c>
      <c r="G6230" s="142">
        <v>26.79</v>
      </c>
      <c r="H6230" s="142">
        <v>4.7300000000000004</v>
      </c>
      <c r="I6230" s="142">
        <v>57.7</v>
      </c>
      <c r="Q6230" s="30">
        <f t="shared" si="97"/>
        <v>57.7</v>
      </c>
    </row>
    <row r="6231" spans="1:17" x14ac:dyDescent="0.2">
      <c r="A6231" s="139" t="s">
        <v>12439</v>
      </c>
      <c r="B6231" s="140" t="s">
        <v>21526</v>
      </c>
      <c r="C6231" s="141">
        <v>773</v>
      </c>
      <c r="D6231" s="141">
        <v>18</v>
      </c>
      <c r="E6231" s="142">
        <v>56208.58</v>
      </c>
      <c r="F6231" s="142">
        <v>146.66999999999999</v>
      </c>
      <c r="G6231" s="142">
        <v>160.75</v>
      </c>
      <c r="H6231" s="142">
        <v>519.08000000000004</v>
      </c>
      <c r="I6231" s="142">
        <v>826.5</v>
      </c>
      <c r="Q6231" s="30">
        <f t="shared" si="97"/>
        <v>826.5</v>
      </c>
    </row>
    <row r="6232" spans="1:17" x14ac:dyDescent="0.2">
      <c r="A6232" s="139" t="s">
        <v>12441</v>
      </c>
      <c r="B6232" s="140" t="s">
        <v>21527</v>
      </c>
      <c r="C6232" s="141">
        <v>205</v>
      </c>
      <c r="D6232" s="141">
        <v>4</v>
      </c>
      <c r="E6232" s="142">
        <v>756.35</v>
      </c>
      <c r="F6232" s="142">
        <v>38.9</v>
      </c>
      <c r="G6232" s="142">
        <v>35.72</v>
      </c>
      <c r="H6232" s="142">
        <v>6.98</v>
      </c>
      <c r="I6232" s="142">
        <v>81.599999999999994</v>
      </c>
      <c r="Q6232" s="30">
        <f t="shared" si="97"/>
        <v>81.599999999999994</v>
      </c>
    </row>
    <row r="6233" spans="1:17" x14ac:dyDescent="0.2">
      <c r="A6233" s="139" t="s">
        <v>12443</v>
      </c>
      <c r="B6233" s="140" t="s">
        <v>21528</v>
      </c>
      <c r="C6233" s="141">
        <v>70</v>
      </c>
      <c r="D6233" s="141">
        <v>15</v>
      </c>
      <c r="E6233" s="142">
        <v>3874.24</v>
      </c>
      <c r="F6233" s="142">
        <v>13.28</v>
      </c>
      <c r="G6233" s="142">
        <v>133.96</v>
      </c>
      <c r="H6233" s="142">
        <v>35.78</v>
      </c>
      <c r="I6233" s="142">
        <v>183.02</v>
      </c>
      <c r="Q6233" s="30">
        <f t="shared" si="97"/>
        <v>183.02</v>
      </c>
    </row>
    <row r="6234" spans="1:17" x14ac:dyDescent="0.2">
      <c r="A6234" s="139" t="s">
        <v>12445</v>
      </c>
      <c r="B6234" s="140" t="s">
        <v>21529</v>
      </c>
      <c r="C6234" s="141">
        <v>30</v>
      </c>
      <c r="D6234" s="141">
        <v>1</v>
      </c>
      <c r="E6234" s="142">
        <v>10385.5</v>
      </c>
      <c r="F6234" s="142">
        <v>5.7</v>
      </c>
      <c r="G6234" s="142">
        <v>8.93</v>
      </c>
      <c r="H6234" s="142">
        <v>95.91</v>
      </c>
      <c r="I6234" s="142">
        <v>110.54</v>
      </c>
      <c r="Q6234" s="30">
        <f t="shared" si="97"/>
        <v>110.54</v>
      </c>
    </row>
    <row r="6235" spans="1:17" x14ac:dyDescent="0.2">
      <c r="A6235" s="139" t="s">
        <v>12447</v>
      </c>
      <c r="B6235" s="140" t="s">
        <v>21530</v>
      </c>
      <c r="C6235" s="141">
        <v>159</v>
      </c>
      <c r="D6235" s="141">
        <v>5</v>
      </c>
      <c r="E6235" s="142">
        <v>17944.7</v>
      </c>
      <c r="F6235" s="142">
        <v>30.17</v>
      </c>
      <c r="G6235" s="142">
        <v>44.66</v>
      </c>
      <c r="H6235" s="142">
        <v>165.72</v>
      </c>
      <c r="I6235" s="142">
        <v>240.55</v>
      </c>
      <c r="Q6235" s="30">
        <f t="shared" si="97"/>
        <v>240.55</v>
      </c>
    </row>
    <row r="6236" spans="1:17" x14ac:dyDescent="0.2">
      <c r="A6236" s="139" t="s">
        <v>12449</v>
      </c>
      <c r="B6236" s="140" t="s">
        <v>21531</v>
      </c>
      <c r="C6236" s="141">
        <v>86</v>
      </c>
      <c r="D6236" s="141">
        <v>0</v>
      </c>
      <c r="E6236" s="142">
        <v>0</v>
      </c>
      <c r="F6236" s="142">
        <v>16.32</v>
      </c>
      <c r="G6236" s="142">
        <v>0</v>
      </c>
      <c r="H6236" s="142">
        <v>0</v>
      </c>
      <c r="I6236" s="142">
        <v>16.32</v>
      </c>
      <c r="Q6236" s="30">
        <f t="shared" si="97"/>
        <v>16.32</v>
      </c>
    </row>
    <row r="6237" spans="1:17" x14ac:dyDescent="0.2">
      <c r="A6237" s="139" t="s">
        <v>12451</v>
      </c>
      <c r="B6237" s="140" t="s">
        <v>21532</v>
      </c>
      <c r="C6237" s="141">
        <v>209</v>
      </c>
      <c r="D6237" s="141">
        <v>1</v>
      </c>
      <c r="E6237" s="142">
        <v>67.7</v>
      </c>
      <c r="F6237" s="142">
        <v>39.659999999999997</v>
      </c>
      <c r="G6237" s="142">
        <v>8.93</v>
      </c>
      <c r="H6237" s="142">
        <v>0.62</v>
      </c>
      <c r="I6237" s="142">
        <v>49.21</v>
      </c>
      <c r="Q6237" s="30">
        <f t="shared" si="97"/>
        <v>49.21</v>
      </c>
    </row>
    <row r="6238" spans="1:17" x14ac:dyDescent="0.2">
      <c r="A6238" s="139" t="s">
        <v>12453</v>
      </c>
      <c r="B6238" s="140" t="s">
        <v>21533</v>
      </c>
      <c r="C6238" s="141">
        <v>273</v>
      </c>
      <c r="D6238" s="141">
        <v>8</v>
      </c>
      <c r="E6238" s="142">
        <v>2713.96</v>
      </c>
      <c r="F6238" s="142">
        <v>51.8</v>
      </c>
      <c r="G6238" s="142">
        <v>71.45</v>
      </c>
      <c r="H6238" s="142">
        <v>25.06</v>
      </c>
      <c r="I6238" s="142">
        <v>148.31</v>
      </c>
      <c r="Q6238" s="30">
        <f t="shared" si="97"/>
        <v>148.31</v>
      </c>
    </row>
    <row r="6239" spans="1:17" x14ac:dyDescent="0.2">
      <c r="A6239" s="139" t="s">
        <v>12455</v>
      </c>
      <c r="B6239" s="140" t="s">
        <v>21534</v>
      </c>
      <c r="C6239" s="141">
        <v>462</v>
      </c>
      <c r="D6239" s="141">
        <v>10</v>
      </c>
      <c r="E6239" s="142">
        <v>2759</v>
      </c>
      <c r="F6239" s="142">
        <v>87.66</v>
      </c>
      <c r="G6239" s="142">
        <v>89.3</v>
      </c>
      <c r="H6239" s="142">
        <v>25.48</v>
      </c>
      <c r="I6239" s="142">
        <v>202.44</v>
      </c>
      <c r="Q6239" s="30">
        <f t="shared" si="97"/>
        <v>202.44</v>
      </c>
    </row>
    <row r="6240" spans="1:17" x14ac:dyDescent="0.2">
      <c r="A6240" s="139" t="s">
        <v>12457</v>
      </c>
      <c r="B6240" s="140" t="s">
        <v>21535</v>
      </c>
      <c r="C6240" s="141">
        <v>105</v>
      </c>
      <c r="D6240" s="141">
        <v>0</v>
      </c>
      <c r="E6240" s="142">
        <v>0</v>
      </c>
      <c r="F6240" s="142">
        <v>19.920000000000002</v>
      </c>
      <c r="G6240" s="142">
        <v>0</v>
      </c>
      <c r="H6240" s="142">
        <v>0</v>
      </c>
      <c r="I6240" s="142">
        <v>19.920000000000002</v>
      </c>
      <c r="Q6240" s="30">
        <f t="shared" si="97"/>
        <v>19.920000000000002</v>
      </c>
    </row>
    <row r="6241" spans="1:17" x14ac:dyDescent="0.2">
      <c r="A6241" s="139" t="s">
        <v>12459</v>
      </c>
      <c r="B6241" s="140" t="s">
        <v>21536</v>
      </c>
      <c r="C6241" s="141">
        <v>35</v>
      </c>
      <c r="D6241" s="141">
        <v>0</v>
      </c>
      <c r="E6241" s="142">
        <v>0</v>
      </c>
      <c r="F6241" s="142">
        <v>6.64</v>
      </c>
      <c r="G6241" s="142">
        <v>0</v>
      </c>
      <c r="H6241" s="142">
        <v>0</v>
      </c>
      <c r="I6241" s="142">
        <v>6.64</v>
      </c>
      <c r="Q6241" s="30">
        <f t="shared" si="97"/>
        <v>6.64</v>
      </c>
    </row>
    <row r="6242" spans="1:17" x14ac:dyDescent="0.2">
      <c r="A6242" s="139" t="s">
        <v>12461</v>
      </c>
      <c r="B6242" s="140" t="s">
        <v>21537</v>
      </c>
      <c r="C6242" s="141">
        <v>89</v>
      </c>
      <c r="D6242" s="141">
        <v>5</v>
      </c>
      <c r="E6242" s="142">
        <v>3972.56</v>
      </c>
      <c r="F6242" s="142">
        <v>16.89</v>
      </c>
      <c r="G6242" s="142">
        <v>44.66</v>
      </c>
      <c r="H6242" s="142">
        <v>36.69</v>
      </c>
      <c r="I6242" s="142">
        <v>98.24</v>
      </c>
      <c r="Q6242" s="30">
        <f t="shared" si="97"/>
        <v>98.24</v>
      </c>
    </row>
    <row r="6243" spans="1:17" x14ac:dyDescent="0.2">
      <c r="A6243" s="139" t="s">
        <v>12463</v>
      </c>
      <c r="B6243" s="140" t="s">
        <v>21538</v>
      </c>
      <c r="C6243" s="141">
        <v>434</v>
      </c>
      <c r="D6243" s="141">
        <v>12</v>
      </c>
      <c r="E6243" s="142">
        <v>16701.11</v>
      </c>
      <c r="F6243" s="142">
        <v>82.35</v>
      </c>
      <c r="G6243" s="142">
        <v>107.17</v>
      </c>
      <c r="H6243" s="142">
        <v>154.22999999999999</v>
      </c>
      <c r="I6243" s="142">
        <v>343.75</v>
      </c>
      <c r="Q6243" s="30">
        <f t="shared" si="97"/>
        <v>343.75</v>
      </c>
    </row>
    <row r="6244" spans="1:17" x14ac:dyDescent="0.2">
      <c r="A6244" s="139" t="s">
        <v>12465</v>
      </c>
      <c r="B6244" s="140" t="s">
        <v>21539</v>
      </c>
      <c r="C6244" s="141">
        <v>160</v>
      </c>
      <c r="D6244" s="141">
        <v>1</v>
      </c>
      <c r="E6244" s="142">
        <v>76.930000000000007</v>
      </c>
      <c r="F6244" s="142">
        <v>30.36</v>
      </c>
      <c r="G6244" s="142">
        <v>8.93</v>
      </c>
      <c r="H6244" s="142">
        <v>0.71</v>
      </c>
      <c r="I6244" s="142">
        <v>40</v>
      </c>
      <c r="Q6244" s="30">
        <f t="shared" si="97"/>
        <v>40</v>
      </c>
    </row>
    <row r="6245" spans="1:17" x14ac:dyDescent="0.2">
      <c r="A6245" s="139" t="s">
        <v>12467</v>
      </c>
      <c r="B6245" s="140" t="s">
        <v>21540</v>
      </c>
      <c r="C6245" s="141">
        <v>293</v>
      </c>
      <c r="D6245" s="141">
        <v>10</v>
      </c>
      <c r="E6245" s="142">
        <v>4662.25</v>
      </c>
      <c r="F6245" s="142">
        <v>55.59</v>
      </c>
      <c r="G6245" s="142">
        <v>89.3</v>
      </c>
      <c r="H6245" s="142">
        <v>43.06</v>
      </c>
      <c r="I6245" s="142">
        <v>187.95</v>
      </c>
      <c r="Q6245" s="30">
        <f t="shared" si="97"/>
        <v>187.95</v>
      </c>
    </row>
    <row r="6246" spans="1:17" x14ac:dyDescent="0.2">
      <c r="A6246" s="139" t="s">
        <v>12469</v>
      </c>
      <c r="B6246" s="140" t="s">
        <v>21541</v>
      </c>
      <c r="C6246" s="141">
        <v>150</v>
      </c>
      <c r="D6246" s="141">
        <v>4</v>
      </c>
      <c r="E6246" s="142">
        <v>9024.98</v>
      </c>
      <c r="F6246" s="142">
        <v>28.46</v>
      </c>
      <c r="G6246" s="142">
        <v>35.72</v>
      </c>
      <c r="H6246" s="142">
        <v>83.34</v>
      </c>
      <c r="I6246" s="142">
        <v>147.52000000000001</v>
      </c>
      <c r="Q6246" s="30">
        <f t="shared" si="97"/>
        <v>147.52000000000001</v>
      </c>
    </row>
    <row r="6247" spans="1:17" x14ac:dyDescent="0.2">
      <c r="A6247" s="139" t="s">
        <v>12471</v>
      </c>
      <c r="B6247" s="140" t="s">
        <v>21542</v>
      </c>
      <c r="C6247" s="141">
        <v>98</v>
      </c>
      <c r="D6247" s="141">
        <v>8</v>
      </c>
      <c r="E6247" s="142">
        <v>2040.61</v>
      </c>
      <c r="F6247" s="142">
        <v>18.59</v>
      </c>
      <c r="G6247" s="142">
        <v>71.45</v>
      </c>
      <c r="H6247" s="142">
        <v>18.850000000000001</v>
      </c>
      <c r="I6247" s="142">
        <v>108.89</v>
      </c>
      <c r="Q6247" s="30">
        <f t="shared" si="97"/>
        <v>108.89</v>
      </c>
    </row>
    <row r="6248" spans="1:17" x14ac:dyDescent="0.2">
      <c r="A6248" s="139" t="s">
        <v>12473</v>
      </c>
      <c r="B6248" s="140" t="s">
        <v>21543</v>
      </c>
      <c r="C6248" s="141">
        <v>434</v>
      </c>
      <c r="D6248" s="141">
        <v>6</v>
      </c>
      <c r="E6248" s="142">
        <v>1217.73</v>
      </c>
      <c r="F6248" s="142">
        <v>82.35</v>
      </c>
      <c r="G6248" s="142">
        <v>53.58</v>
      </c>
      <c r="H6248" s="142">
        <v>11.25</v>
      </c>
      <c r="I6248" s="142">
        <v>147.18</v>
      </c>
      <c r="Q6248" s="30">
        <f t="shared" si="97"/>
        <v>147.18</v>
      </c>
    </row>
    <row r="6249" spans="1:17" x14ac:dyDescent="0.2">
      <c r="A6249" s="139" t="s">
        <v>12475</v>
      </c>
      <c r="B6249" s="140" t="s">
        <v>21544</v>
      </c>
      <c r="C6249" s="141">
        <v>200</v>
      </c>
      <c r="D6249" s="141">
        <v>14</v>
      </c>
      <c r="E6249" s="142">
        <v>5239.29</v>
      </c>
      <c r="F6249" s="142">
        <v>37.950000000000003</v>
      </c>
      <c r="G6249" s="142">
        <v>125.02</v>
      </c>
      <c r="H6249" s="142">
        <v>48.38</v>
      </c>
      <c r="I6249" s="142">
        <v>211.35</v>
      </c>
      <c r="Q6249" s="30">
        <f t="shared" si="97"/>
        <v>211.35</v>
      </c>
    </row>
    <row r="6250" spans="1:17" x14ac:dyDescent="0.2">
      <c r="A6250" s="139" t="s">
        <v>12477</v>
      </c>
      <c r="B6250" s="140" t="s">
        <v>21545</v>
      </c>
      <c r="C6250" s="141">
        <v>140</v>
      </c>
      <c r="D6250" s="141">
        <v>0</v>
      </c>
      <c r="E6250" s="142">
        <v>0</v>
      </c>
      <c r="F6250" s="142">
        <v>26.57</v>
      </c>
      <c r="G6250" s="142">
        <v>0</v>
      </c>
      <c r="H6250" s="142">
        <v>0</v>
      </c>
      <c r="I6250" s="142">
        <v>26.57</v>
      </c>
      <c r="Q6250" s="30">
        <f t="shared" si="97"/>
        <v>26.57</v>
      </c>
    </row>
    <row r="6251" spans="1:17" x14ac:dyDescent="0.2">
      <c r="A6251" s="139" t="s">
        <v>12479</v>
      </c>
      <c r="B6251" s="140" t="s">
        <v>21546</v>
      </c>
      <c r="C6251" s="141">
        <v>249</v>
      </c>
      <c r="D6251" s="141">
        <v>1</v>
      </c>
      <c r="E6251" s="142">
        <v>186.61</v>
      </c>
      <c r="F6251" s="142">
        <v>47.25</v>
      </c>
      <c r="G6251" s="142">
        <v>8.93</v>
      </c>
      <c r="H6251" s="142">
        <v>1.72</v>
      </c>
      <c r="I6251" s="142">
        <v>57.9</v>
      </c>
      <c r="Q6251" s="30">
        <f t="shared" si="97"/>
        <v>57.9</v>
      </c>
    </row>
    <row r="6252" spans="1:17" x14ac:dyDescent="0.2">
      <c r="A6252" s="139" t="s">
        <v>12481</v>
      </c>
      <c r="B6252" s="140" t="s">
        <v>21547</v>
      </c>
      <c r="C6252" s="141">
        <v>73</v>
      </c>
      <c r="D6252" s="141">
        <v>5</v>
      </c>
      <c r="E6252" s="142">
        <v>1042.3699999999999</v>
      </c>
      <c r="F6252" s="142">
        <v>13.85</v>
      </c>
      <c r="G6252" s="142">
        <v>44.66</v>
      </c>
      <c r="H6252" s="142">
        <v>9.6199999999999992</v>
      </c>
      <c r="I6252" s="142">
        <v>68.13</v>
      </c>
      <c r="Q6252" s="30">
        <f t="shared" si="97"/>
        <v>68.13</v>
      </c>
    </row>
    <row r="6253" spans="1:17" x14ac:dyDescent="0.2">
      <c r="A6253" s="139" t="s">
        <v>12483</v>
      </c>
      <c r="B6253" s="140" t="s">
        <v>21548</v>
      </c>
      <c r="C6253" s="141">
        <v>1751</v>
      </c>
      <c r="D6253" s="141">
        <v>33</v>
      </c>
      <c r="E6253" s="142">
        <v>10999.15</v>
      </c>
      <c r="F6253" s="142">
        <v>332.24</v>
      </c>
      <c r="G6253" s="142">
        <v>294.7</v>
      </c>
      <c r="H6253" s="142">
        <v>101.58</v>
      </c>
      <c r="I6253" s="142">
        <v>728.52</v>
      </c>
      <c r="Q6253" s="30">
        <f t="shared" si="97"/>
        <v>728.52</v>
      </c>
    </row>
    <row r="6254" spans="1:17" x14ac:dyDescent="0.2">
      <c r="A6254" s="139" t="s">
        <v>12485</v>
      </c>
      <c r="B6254" s="140" t="s">
        <v>21549</v>
      </c>
      <c r="C6254" s="141">
        <v>106</v>
      </c>
      <c r="D6254" s="141">
        <v>1</v>
      </c>
      <c r="E6254" s="142">
        <v>1824.67</v>
      </c>
      <c r="F6254" s="142">
        <v>20.11</v>
      </c>
      <c r="G6254" s="142">
        <v>8.93</v>
      </c>
      <c r="H6254" s="142">
        <v>16.850000000000001</v>
      </c>
      <c r="I6254" s="142">
        <v>45.89</v>
      </c>
      <c r="Q6254" s="30">
        <f t="shared" si="97"/>
        <v>45.89</v>
      </c>
    </row>
    <row r="6255" spans="1:17" x14ac:dyDescent="0.2">
      <c r="A6255" s="139" t="s">
        <v>12487</v>
      </c>
      <c r="B6255" s="140" t="s">
        <v>21550</v>
      </c>
      <c r="C6255" s="141">
        <v>90</v>
      </c>
      <c r="D6255" s="141">
        <v>1</v>
      </c>
      <c r="E6255" s="142">
        <v>217.97</v>
      </c>
      <c r="F6255" s="142">
        <v>17.079999999999998</v>
      </c>
      <c r="G6255" s="142">
        <v>8.93</v>
      </c>
      <c r="H6255" s="142">
        <v>2.02</v>
      </c>
      <c r="I6255" s="142">
        <v>28.03</v>
      </c>
      <c r="Q6255" s="30">
        <f t="shared" si="97"/>
        <v>28.03</v>
      </c>
    </row>
    <row r="6256" spans="1:17" x14ac:dyDescent="0.2">
      <c r="A6256" s="139" t="s">
        <v>12489</v>
      </c>
      <c r="B6256" s="140" t="s">
        <v>21551</v>
      </c>
      <c r="C6256" s="141">
        <v>71</v>
      </c>
      <c r="D6256" s="141">
        <v>1</v>
      </c>
      <c r="E6256" s="142">
        <v>37.32</v>
      </c>
      <c r="F6256" s="142">
        <v>13.47</v>
      </c>
      <c r="G6256" s="142">
        <v>8.93</v>
      </c>
      <c r="H6256" s="142">
        <v>0.34</v>
      </c>
      <c r="I6256" s="142">
        <v>22.74</v>
      </c>
      <c r="Q6256" s="30">
        <f t="shared" si="97"/>
        <v>22.74</v>
      </c>
    </row>
    <row r="6257" spans="1:17" x14ac:dyDescent="0.2">
      <c r="A6257" s="139" t="s">
        <v>12491</v>
      </c>
      <c r="B6257" s="140" t="s">
        <v>21552</v>
      </c>
      <c r="C6257" s="141">
        <v>395</v>
      </c>
      <c r="D6257" s="141">
        <v>3</v>
      </c>
      <c r="E6257" s="142">
        <v>675.82</v>
      </c>
      <c r="F6257" s="142">
        <v>74.95</v>
      </c>
      <c r="G6257" s="142">
        <v>26.79</v>
      </c>
      <c r="H6257" s="142">
        <v>6.24</v>
      </c>
      <c r="I6257" s="142">
        <v>107.98</v>
      </c>
      <c r="Q6257" s="30">
        <f t="shared" si="97"/>
        <v>107.98</v>
      </c>
    </row>
    <row r="6258" spans="1:17" x14ac:dyDescent="0.2">
      <c r="A6258" s="139" t="s">
        <v>12493</v>
      </c>
      <c r="B6258" s="140" t="s">
        <v>21553</v>
      </c>
      <c r="C6258" s="141">
        <v>65</v>
      </c>
      <c r="D6258" s="141">
        <v>0</v>
      </c>
      <c r="E6258" s="142">
        <v>0</v>
      </c>
      <c r="F6258" s="142">
        <v>12.34</v>
      </c>
      <c r="G6258" s="142">
        <v>0</v>
      </c>
      <c r="H6258" s="142">
        <v>0</v>
      </c>
      <c r="I6258" s="142">
        <v>12.34</v>
      </c>
      <c r="Q6258" s="30">
        <f t="shared" si="97"/>
        <v>12.34</v>
      </c>
    </row>
    <row r="6259" spans="1:17" x14ac:dyDescent="0.2">
      <c r="A6259" s="139" t="s">
        <v>12495</v>
      </c>
      <c r="B6259" s="140" t="s">
        <v>21554</v>
      </c>
      <c r="C6259" s="141">
        <v>56</v>
      </c>
      <c r="D6259" s="141">
        <v>2</v>
      </c>
      <c r="E6259" s="142">
        <v>400.4</v>
      </c>
      <c r="F6259" s="142">
        <v>10.62</v>
      </c>
      <c r="G6259" s="142">
        <v>17.86</v>
      </c>
      <c r="H6259" s="142">
        <v>3.7</v>
      </c>
      <c r="I6259" s="142">
        <v>32.18</v>
      </c>
      <c r="Q6259" s="30">
        <f t="shared" si="97"/>
        <v>32.18</v>
      </c>
    </row>
    <row r="6260" spans="1:17" x14ac:dyDescent="0.2">
      <c r="A6260" s="139" t="s">
        <v>12497</v>
      </c>
      <c r="B6260" s="140" t="s">
        <v>21555</v>
      </c>
      <c r="C6260" s="141">
        <v>46</v>
      </c>
      <c r="D6260" s="141">
        <v>0</v>
      </c>
      <c r="E6260" s="142">
        <v>0</v>
      </c>
      <c r="F6260" s="142">
        <v>8.73</v>
      </c>
      <c r="G6260" s="142">
        <v>0</v>
      </c>
      <c r="H6260" s="142">
        <v>0</v>
      </c>
      <c r="I6260" s="142">
        <v>8.73</v>
      </c>
      <c r="Q6260" s="30">
        <f t="shared" si="97"/>
        <v>8.73</v>
      </c>
    </row>
    <row r="6261" spans="1:17" x14ac:dyDescent="0.2">
      <c r="A6261" s="139" t="s">
        <v>12499</v>
      </c>
      <c r="B6261" s="140" t="s">
        <v>21556</v>
      </c>
      <c r="C6261" s="141">
        <v>36</v>
      </c>
      <c r="D6261" s="141">
        <v>1</v>
      </c>
      <c r="E6261" s="142">
        <v>283.36</v>
      </c>
      <c r="F6261" s="142">
        <v>6.83</v>
      </c>
      <c r="G6261" s="142">
        <v>8.93</v>
      </c>
      <c r="H6261" s="142">
        <v>2.62</v>
      </c>
      <c r="I6261" s="142">
        <v>18.38</v>
      </c>
      <c r="Q6261" s="30">
        <f t="shared" si="97"/>
        <v>18.38</v>
      </c>
    </row>
    <row r="6262" spans="1:17" x14ac:dyDescent="0.2">
      <c r="A6262" s="139" t="s">
        <v>12501</v>
      </c>
      <c r="B6262" s="140" t="s">
        <v>21557</v>
      </c>
      <c r="C6262" s="141">
        <v>42</v>
      </c>
      <c r="D6262" s="141">
        <v>0</v>
      </c>
      <c r="E6262" s="142">
        <v>0</v>
      </c>
      <c r="F6262" s="142">
        <v>7.97</v>
      </c>
      <c r="G6262" s="142">
        <v>0</v>
      </c>
      <c r="H6262" s="142">
        <v>0</v>
      </c>
      <c r="I6262" s="142">
        <v>7.97</v>
      </c>
      <c r="Q6262" s="30">
        <f t="shared" si="97"/>
        <v>7.97</v>
      </c>
    </row>
    <row r="6263" spans="1:17" x14ac:dyDescent="0.2">
      <c r="A6263" s="139" t="s">
        <v>12503</v>
      </c>
      <c r="B6263" s="140" t="s">
        <v>21558</v>
      </c>
      <c r="C6263" s="141">
        <v>71</v>
      </c>
      <c r="D6263" s="141">
        <v>1</v>
      </c>
      <c r="E6263" s="142">
        <v>121.59</v>
      </c>
      <c r="F6263" s="142">
        <v>13.47</v>
      </c>
      <c r="G6263" s="142">
        <v>8.93</v>
      </c>
      <c r="H6263" s="142">
        <v>1.1200000000000001</v>
      </c>
      <c r="I6263" s="142">
        <v>23.52</v>
      </c>
      <c r="Q6263" s="30">
        <f t="shared" si="97"/>
        <v>23.52</v>
      </c>
    </row>
    <row r="6264" spans="1:17" x14ac:dyDescent="0.2">
      <c r="A6264" s="139" t="s">
        <v>12505</v>
      </c>
      <c r="B6264" s="140" t="s">
        <v>21559</v>
      </c>
      <c r="C6264" s="141">
        <v>25</v>
      </c>
      <c r="D6264" s="141">
        <v>0</v>
      </c>
      <c r="E6264" s="142">
        <v>0</v>
      </c>
      <c r="F6264" s="142">
        <v>4.74</v>
      </c>
      <c r="G6264" s="142">
        <v>0</v>
      </c>
      <c r="H6264" s="142">
        <v>0</v>
      </c>
      <c r="I6264" s="142">
        <v>4.74</v>
      </c>
      <c r="Q6264" s="30">
        <f t="shared" si="97"/>
        <v>4.74</v>
      </c>
    </row>
    <row r="6265" spans="1:17" x14ac:dyDescent="0.2">
      <c r="A6265" s="139" t="s">
        <v>12507</v>
      </c>
      <c r="B6265" s="140" t="s">
        <v>21560</v>
      </c>
      <c r="C6265" s="141">
        <v>102</v>
      </c>
      <c r="D6265" s="141">
        <v>0</v>
      </c>
      <c r="E6265" s="142">
        <v>0</v>
      </c>
      <c r="F6265" s="142">
        <v>19.350000000000001</v>
      </c>
      <c r="G6265" s="142">
        <v>0</v>
      </c>
      <c r="H6265" s="142">
        <v>0</v>
      </c>
      <c r="I6265" s="142">
        <v>19.350000000000001</v>
      </c>
      <c r="Q6265" s="30">
        <f t="shared" si="97"/>
        <v>19.350000000000001</v>
      </c>
    </row>
    <row r="6266" spans="1:17" x14ac:dyDescent="0.2">
      <c r="A6266" s="139" t="s">
        <v>12509</v>
      </c>
      <c r="B6266" s="140" t="s">
        <v>21561</v>
      </c>
      <c r="C6266" s="141">
        <v>53</v>
      </c>
      <c r="D6266" s="141">
        <v>0</v>
      </c>
      <c r="E6266" s="142">
        <v>0</v>
      </c>
      <c r="F6266" s="142">
        <v>10.06</v>
      </c>
      <c r="G6266" s="142">
        <v>0</v>
      </c>
      <c r="H6266" s="142">
        <v>0</v>
      </c>
      <c r="I6266" s="142">
        <v>10.06</v>
      </c>
      <c r="Q6266" s="30">
        <f t="shared" si="97"/>
        <v>10.06</v>
      </c>
    </row>
    <row r="6267" spans="1:17" x14ac:dyDescent="0.2">
      <c r="A6267" s="139" t="s">
        <v>12511</v>
      </c>
      <c r="B6267" s="140" t="s">
        <v>21562</v>
      </c>
      <c r="C6267" s="141">
        <v>235</v>
      </c>
      <c r="D6267" s="141">
        <v>1</v>
      </c>
      <c r="E6267" s="142">
        <v>248.82</v>
      </c>
      <c r="F6267" s="142">
        <v>44.59</v>
      </c>
      <c r="G6267" s="142">
        <v>8.93</v>
      </c>
      <c r="H6267" s="142">
        <v>2.2999999999999998</v>
      </c>
      <c r="I6267" s="142">
        <v>55.82</v>
      </c>
      <c r="Q6267" s="30">
        <f t="shared" si="97"/>
        <v>55.82</v>
      </c>
    </row>
    <row r="6268" spans="1:17" x14ac:dyDescent="0.2">
      <c r="A6268" s="139" t="s">
        <v>12513</v>
      </c>
      <c r="B6268" s="140" t="s">
        <v>21563</v>
      </c>
      <c r="C6268" s="141">
        <v>118</v>
      </c>
      <c r="D6268" s="141">
        <v>4</v>
      </c>
      <c r="E6268" s="142">
        <v>17091.22</v>
      </c>
      <c r="F6268" s="142">
        <v>22.39</v>
      </c>
      <c r="G6268" s="142">
        <v>35.72</v>
      </c>
      <c r="H6268" s="142">
        <v>157.84</v>
      </c>
      <c r="I6268" s="142">
        <v>215.95</v>
      </c>
      <c r="Q6268" s="30">
        <f t="shared" si="97"/>
        <v>215.95</v>
      </c>
    </row>
    <row r="6269" spans="1:17" x14ac:dyDescent="0.2">
      <c r="A6269" s="139" t="s">
        <v>12515</v>
      </c>
      <c r="B6269" s="140" t="s">
        <v>21564</v>
      </c>
      <c r="C6269" s="141">
        <v>171</v>
      </c>
      <c r="D6269" s="141">
        <v>2</v>
      </c>
      <c r="E6269" s="142">
        <v>352.35</v>
      </c>
      <c r="F6269" s="142">
        <v>32.450000000000003</v>
      </c>
      <c r="G6269" s="142">
        <v>17.86</v>
      </c>
      <c r="H6269" s="142">
        <v>3.26</v>
      </c>
      <c r="I6269" s="142">
        <v>53.57</v>
      </c>
      <c r="Q6269" s="30">
        <f t="shared" si="97"/>
        <v>53.57</v>
      </c>
    </row>
    <row r="6270" spans="1:17" x14ac:dyDescent="0.2">
      <c r="A6270" s="139" t="s">
        <v>12517</v>
      </c>
      <c r="B6270" s="140" t="s">
        <v>21565</v>
      </c>
      <c r="C6270" s="141">
        <v>31</v>
      </c>
      <c r="D6270" s="141">
        <v>0</v>
      </c>
      <c r="E6270" s="142">
        <v>0</v>
      </c>
      <c r="F6270" s="142">
        <v>5.88</v>
      </c>
      <c r="G6270" s="142">
        <v>0</v>
      </c>
      <c r="H6270" s="142">
        <v>0</v>
      </c>
      <c r="I6270" s="142">
        <v>5.88</v>
      </c>
      <c r="Q6270" s="30">
        <f t="shared" si="97"/>
        <v>5.88</v>
      </c>
    </row>
    <row r="6271" spans="1:17" x14ac:dyDescent="0.2">
      <c r="A6271" s="139" t="s">
        <v>12519</v>
      </c>
      <c r="B6271" s="140" t="s">
        <v>21566</v>
      </c>
      <c r="C6271" s="141">
        <v>533</v>
      </c>
      <c r="D6271" s="141">
        <v>14</v>
      </c>
      <c r="E6271" s="142">
        <v>3669.64</v>
      </c>
      <c r="F6271" s="142">
        <v>101.14</v>
      </c>
      <c r="G6271" s="142">
        <v>125.02</v>
      </c>
      <c r="H6271" s="142">
        <v>33.89</v>
      </c>
      <c r="I6271" s="142">
        <v>260.05</v>
      </c>
      <c r="Q6271" s="30">
        <f t="shared" si="97"/>
        <v>260.05</v>
      </c>
    </row>
    <row r="6272" spans="1:17" x14ac:dyDescent="0.2">
      <c r="A6272" s="139" t="s">
        <v>12521</v>
      </c>
      <c r="B6272" s="140" t="s">
        <v>21567</v>
      </c>
      <c r="C6272" s="141">
        <v>372</v>
      </c>
      <c r="D6272" s="141">
        <v>9</v>
      </c>
      <c r="E6272" s="142">
        <v>3104</v>
      </c>
      <c r="F6272" s="142">
        <v>70.58</v>
      </c>
      <c r="G6272" s="142">
        <v>80.38</v>
      </c>
      <c r="H6272" s="142">
        <v>28.66</v>
      </c>
      <c r="I6272" s="142">
        <v>179.62</v>
      </c>
      <c r="Q6272" s="30">
        <f t="shared" si="97"/>
        <v>179.62</v>
      </c>
    </row>
    <row r="6273" spans="1:17" x14ac:dyDescent="0.2">
      <c r="A6273" s="139" t="s">
        <v>12523</v>
      </c>
      <c r="B6273" s="140" t="s">
        <v>21568</v>
      </c>
      <c r="C6273" s="141">
        <v>1255</v>
      </c>
      <c r="D6273" s="141">
        <v>13</v>
      </c>
      <c r="E6273" s="142">
        <v>3341.52</v>
      </c>
      <c r="F6273" s="142">
        <v>238.13</v>
      </c>
      <c r="G6273" s="142">
        <v>116.1</v>
      </c>
      <c r="H6273" s="142">
        <v>30.86</v>
      </c>
      <c r="I6273" s="142">
        <v>385.09</v>
      </c>
      <c r="Q6273" s="30">
        <f t="shared" si="97"/>
        <v>385.09</v>
      </c>
    </row>
    <row r="6274" spans="1:17" x14ac:dyDescent="0.2">
      <c r="A6274" s="139" t="s">
        <v>12525</v>
      </c>
      <c r="B6274" s="140" t="s">
        <v>21569</v>
      </c>
      <c r="C6274" s="141">
        <v>270</v>
      </c>
      <c r="D6274" s="141">
        <v>4</v>
      </c>
      <c r="E6274" s="142">
        <v>18875.669999999998</v>
      </c>
      <c r="F6274" s="142">
        <v>51.23</v>
      </c>
      <c r="G6274" s="142">
        <v>35.72</v>
      </c>
      <c r="H6274" s="142">
        <v>174.31</v>
      </c>
      <c r="I6274" s="142">
        <v>261.26</v>
      </c>
      <c r="Q6274" s="30">
        <f t="shared" si="97"/>
        <v>261.26</v>
      </c>
    </row>
    <row r="6275" spans="1:17" x14ac:dyDescent="0.2">
      <c r="A6275" s="139" t="s">
        <v>12527</v>
      </c>
      <c r="B6275" s="140" t="s">
        <v>21570</v>
      </c>
      <c r="C6275" s="141">
        <v>487</v>
      </c>
      <c r="D6275" s="141">
        <v>15</v>
      </c>
      <c r="E6275" s="142">
        <v>3374.17</v>
      </c>
      <c r="F6275" s="142">
        <v>92.41</v>
      </c>
      <c r="G6275" s="142">
        <v>133.96</v>
      </c>
      <c r="H6275" s="142">
        <v>31.16</v>
      </c>
      <c r="I6275" s="142">
        <v>257.52999999999997</v>
      </c>
      <c r="Q6275" s="30">
        <f t="shared" si="97"/>
        <v>257.52999999999997</v>
      </c>
    </row>
    <row r="6276" spans="1:17" x14ac:dyDescent="0.2">
      <c r="A6276" s="139" t="s">
        <v>12529</v>
      </c>
      <c r="B6276" s="140" t="s">
        <v>21571</v>
      </c>
      <c r="C6276" s="141">
        <v>84</v>
      </c>
      <c r="D6276" s="141">
        <v>5</v>
      </c>
      <c r="E6276" s="142">
        <v>10517.74</v>
      </c>
      <c r="F6276" s="142">
        <v>15.94</v>
      </c>
      <c r="G6276" s="142">
        <v>44.66</v>
      </c>
      <c r="H6276" s="142">
        <v>97.13</v>
      </c>
      <c r="I6276" s="142">
        <v>157.72999999999999</v>
      </c>
      <c r="Q6276" s="30">
        <f t="shared" si="97"/>
        <v>157.72999999999999</v>
      </c>
    </row>
    <row r="6277" spans="1:17" x14ac:dyDescent="0.2">
      <c r="A6277" s="139" t="s">
        <v>12531</v>
      </c>
      <c r="B6277" s="140" t="s">
        <v>21572</v>
      </c>
      <c r="C6277" s="141">
        <v>111</v>
      </c>
      <c r="D6277" s="141">
        <v>4</v>
      </c>
      <c r="E6277" s="142">
        <v>316.29000000000002</v>
      </c>
      <c r="F6277" s="142">
        <v>21.06</v>
      </c>
      <c r="G6277" s="142">
        <v>35.72</v>
      </c>
      <c r="H6277" s="142">
        <v>2.92</v>
      </c>
      <c r="I6277" s="142">
        <v>59.7</v>
      </c>
      <c r="Q6277" s="30">
        <f t="shared" si="97"/>
        <v>59.7</v>
      </c>
    </row>
    <row r="6278" spans="1:17" x14ac:dyDescent="0.2">
      <c r="A6278" s="139" t="s">
        <v>12533</v>
      </c>
      <c r="B6278" s="140" t="s">
        <v>21573</v>
      </c>
      <c r="C6278" s="141">
        <v>27</v>
      </c>
      <c r="D6278" s="141">
        <v>0</v>
      </c>
      <c r="E6278" s="142">
        <v>0</v>
      </c>
      <c r="F6278" s="142">
        <v>5.12</v>
      </c>
      <c r="G6278" s="142">
        <v>0</v>
      </c>
      <c r="H6278" s="142">
        <v>0</v>
      </c>
      <c r="I6278" s="142">
        <v>5.12</v>
      </c>
      <c r="Q6278" s="30">
        <f t="shared" si="97"/>
        <v>5.12</v>
      </c>
    </row>
    <row r="6279" spans="1:17" x14ac:dyDescent="0.2">
      <c r="A6279" s="139" t="s">
        <v>12535</v>
      </c>
      <c r="B6279" s="140" t="s">
        <v>21574</v>
      </c>
      <c r="C6279" s="141">
        <v>227</v>
      </c>
      <c r="D6279" s="141">
        <v>6</v>
      </c>
      <c r="E6279" s="142">
        <v>1247.1600000000001</v>
      </c>
      <c r="F6279" s="142">
        <v>43.07</v>
      </c>
      <c r="G6279" s="142">
        <v>53.58</v>
      </c>
      <c r="H6279" s="142">
        <v>11.52</v>
      </c>
      <c r="I6279" s="142">
        <v>108.17</v>
      </c>
      <c r="Q6279" s="30">
        <f t="shared" si="97"/>
        <v>108.17</v>
      </c>
    </row>
    <row r="6280" spans="1:17" x14ac:dyDescent="0.2">
      <c r="A6280" s="139" t="s">
        <v>12537</v>
      </c>
      <c r="B6280" s="140" t="s">
        <v>21575</v>
      </c>
      <c r="C6280" s="141">
        <v>75</v>
      </c>
      <c r="D6280" s="141">
        <v>2</v>
      </c>
      <c r="E6280" s="142">
        <v>35845.35</v>
      </c>
      <c r="F6280" s="142">
        <v>14.23</v>
      </c>
      <c r="G6280" s="142">
        <v>17.86</v>
      </c>
      <c r="H6280" s="142">
        <v>331.03</v>
      </c>
      <c r="I6280" s="142">
        <v>363.12</v>
      </c>
      <c r="Q6280" s="30">
        <f t="shared" si="97"/>
        <v>363.12</v>
      </c>
    </row>
    <row r="6281" spans="1:17" x14ac:dyDescent="0.2">
      <c r="A6281" s="139" t="s">
        <v>12539</v>
      </c>
      <c r="B6281" s="140" t="s">
        <v>21576</v>
      </c>
      <c r="C6281" s="141">
        <v>2499</v>
      </c>
      <c r="D6281" s="141">
        <v>51</v>
      </c>
      <c r="E6281" s="142">
        <v>33202</v>
      </c>
      <c r="F6281" s="142">
        <v>474.17</v>
      </c>
      <c r="G6281" s="142">
        <v>455.46</v>
      </c>
      <c r="H6281" s="142">
        <v>306.62</v>
      </c>
      <c r="I6281" s="142">
        <v>1236.25</v>
      </c>
      <c r="Q6281" s="30">
        <f t="shared" si="97"/>
        <v>1236.25</v>
      </c>
    </row>
    <row r="6282" spans="1:17" x14ac:dyDescent="0.2">
      <c r="A6282" s="139" t="s">
        <v>12541</v>
      </c>
      <c r="B6282" s="140" t="s">
        <v>21577</v>
      </c>
      <c r="C6282" s="141">
        <v>312</v>
      </c>
      <c r="D6282" s="141">
        <v>10</v>
      </c>
      <c r="E6282" s="142">
        <v>4548.3599999999997</v>
      </c>
      <c r="F6282" s="142">
        <v>59.2</v>
      </c>
      <c r="G6282" s="142">
        <v>89.3</v>
      </c>
      <c r="H6282" s="142">
        <v>42</v>
      </c>
      <c r="I6282" s="142">
        <v>190.5</v>
      </c>
      <c r="Q6282" s="30">
        <f t="shared" si="97"/>
        <v>190.5</v>
      </c>
    </row>
    <row r="6283" spans="1:17" x14ac:dyDescent="0.2">
      <c r="A6283" s="139" t="s">
        <v>12543</v>
      </c>
      <c r="B6283" s="140" t="s">
        <v>21578</v>
      </c>
      <c r="C6283" s="141">
        <v>1209</v>
      </c>
      <c r="D6283" s="141">
        <v>24</v>
      </c>
      <c r="E6283" s="142">
        <v>6095.76</v>
      </c>
      <c r="F6283" s="142">
        <v>229.4</v>
      </c>
      <c r="G6283" s="142">
        <v>214.34</v>
      </c>
      <c r="H6283" s="142">
        <v>56.3</v>
      </c>
      <c r="I6283" s="142">
        <v>500.04</v>
      </c>
      <c r="Q6283" s="30">
        <f t="shared" si="97"/>
        <v>500.04</v>
      </c>
    </row>
    <row r="6284" spans="1:17" x14ac:dyDescent="0.2">
      <c r="A6284" s="139" t="s">
        <v>12545</v>
      </c>
      <c r="B6284" s="140" t="s">
        <v>21579</v>
      </c>
      <c r="C6284" s="141">
        <v>43</v>
      </c>
      <c r="D6284" s="141">
        <v>3</v>
      </c>
      <c r="E6284" s="142">
        <v>1277.1400000000001</v>
      </c>
      <c r="F6284" s="142">
        <v>8.16</v>
      </c>
      <c r="G6284" s="142">
        <v>26.79</v>
      </c>
      <c r="H6284" s="142">
        <v>11.79</v>
      </c>
      <c r="I6284" s="142">
        <v>46.74</v>
      </c>
      <c r="Q6284" s="30">
        <f t="shared" si="97"/>
        <v>46.74</v>
      </c>
    </row>
    <row r="6285" spans="1:17" x14ac:dyDescent="0.2">
      <c r="A6285" s="139" t="s">
        <v>15299</v>
      </c>
      <c r="B6285" s="140" t="s">
        <v>21580</v>
      </c>
      <c r="C6285" s="141">
        <v>55</v>
      </c>
      <c r="D6285" s="141">
        <v>0</v>
      </c>
      <c r="E6285" s="142">
        <v>0</v>
      </c>
      <c r="F6285" s="142">
        <v>10.43</v>
      </c>
      <c r="G6285" s="142">
        <v>0</v>
      </c>
      <c r="H6285" s="142">
        <v>0</v>
      </c>
      <c r="I6285" s="142">
        <v>10.43</v>
      </c>
      <c r="Q6285" s="30">
        <f t="shared" si="97"/>
        <v>10.43</v>
      </c>
    </row>
    <row r="6286" spans="1:17" x14ac:dyDescent="0.2">
      <c r="A6286" s="139" t="s">
        <v>12548</v>
      </c>
      <c r="B6286" s="140" t="s">
        <v>21581</v>
      </c>
      <c r="C6286" s="141">
        <v>1569</v>
      </c>
      <c r="D6286" s="141">
        <v>55</v>
      </c>
      <c r="E6286" s="142">
        <v>14577.03</v>
      </c>
      <c r="F6286" s="142">
        <v>297.70999999999998</v>
      </c>
      <c r="G6286" s="142">
        <v>491.18</v>
      </c>
      <c r="H6286" s="142">
        <v>134.62</v>
      </c>
      <c r="I6286" s="142">
        <v>923.51</v>
      </c>
      <c r="Q6286" s="30">
        <f t="shared" si="97"/>
        <v>923.51</v>
      </c>
    </row>
    <row r="6287" spans="1:17" x14ac:dyDescent="0.2">
      <c r="A6287" s="139" t="s">
        <v>12550</v>
      </c>
      <c r="B6287" s="140" t="s">
        <v>21582</v>
      </c>
      <c r="C6287" s="141">
        <v>52</v>
      </c>
      <c r="D6287" s="141">
        <v>0</v>
      </c>
      <c r="E6287" s="142">
        <v>0</v>
      </c>
      <c r="F6287" s="142">
        <v>9.86</v>
      </c>
      <c r="G6287" s="142">
        <v>0</v>
      </c>
      <c r="H6287" s="142">
        <v>0</v>
      </c>
      <c r="I6287" s="142">
        <v>9.86</v>
      </c>
      <c r="Q6287" s="30">
        <f t="shared" ref="Q6287:Q6350" si="98">I6287+P6287</f>
        <v>9.86</v>
      </c>
    </row>
    <row r="6288" spans="1:17" x14ac:dyDescent="0.2">
      <c r="A6288" s="139" t="s">
        <v>12552</v>
      </c>
      <c r="B6288" s="140" t="s">
        <v>21583</v>
      </c>
      <c r="C6288" s="141">
        <v>551</v>
      </c>
      <c r="D6288" s="141">
        <v>6</v>
      </c>
      <c r="E6288" s="142">
        <v>1342.39</v>
      </c>
      <c r="F6288" s="142">
        <v>104.55</v>
      </c>
      <c r="G6288" s="142">
        <v>53.58</v>
      </c>
      <c r="H6288" s="142">
        <v>12.4</v>
      </c>
      <c r="I6288" s="142">
        <v>170.53</v>
      </c>
      <c r="Q6288" s="30">
        <f t="shared" si="98"/>
        <v>170.53</v>
      </c>
    </row>
    <row r="6289" spans="1:17" x14ac:dyDescent="0.2">
      <c r="A6289" s="139" t="s">
        <v>12554</v>
      </c>
      <c r="B6289" s="140" t="s">
        <v>21584</v>
      </c>
      <c r="C6289" s="141">
        <v>571</v>
      </c>
      <c r="D6289" s="141">
        <v>13</v>
      </c>
      <c r="E6289" s="142">
        <v>80439.899999999994</v>
      </c>
      <c r="F6289" s="142">
        <v>108.34</v>
      </c>
      <c r="G6289" s="142">
        <v>116.1</v>
      </c>
      <c r="H6289" s="142">
        <v>742.86</v>
      </c>
      <c r="I6289" s="142">
        <v>967.3</v>
      </c>
      <c r="Q6289" s="30">
        <f t="shared" si="98"/>
        <v>967.3</v>
      </c>
    </row>
    <row r="6290" spans="1:17" x14ac:dyDescent="0.2">
      <c r="A6290" s="139" t="s">
        <v>12556</v>
      </c>
      <c r="B6290" s="140" t="s">
        <v>21585</v>
      </c>
      <c r="C6290" s="141">
        <v>138</v>
      </c>
      <c r="D6290" s="141">
        <v>0</v>
      </c>
      <c r="E6290" s="142">
        <v>0</v>
      </c>
      <c r="F6290" s="142">
        <v>26.18</v>
      </c>
      <c r="G6290" s="142">
        <v>0</v>
      </c>
      <c r="H6290" s="142">
        <v>0</v>
      </c>
      <c r="I6290" s="142">
        <v>26.18</v>
      </c>
      <c r="Q6290" s="30">
        <f t="shared" si="98"/>
        <v>26.18</v>
      </c>
    </row>
    <row r="6291" spans="1:17" x14ac:dyDescent="0.2">
      <c r="A6291" s="139" t="s">
        <v>12558</v>
      </c>
      <c r="B6291" s="140" t="s">
        <v>21586</v>
      </c>
      <c r="C6291" s="141">
        <v>27</v>
      </c>
      <c r="D6291" s="141">
        <v>0</v>
      </c>
      <c r="E6291" s="142">
        <v>0</v>
      </c>
      <c r="F6291" s="142">
        <v>5.12</v>
      </c>
      <c r="G6291" s="142">
        <v>0</v>
      </c>
      <c r="H6291" s="142">
        <v>0</v>
      </c>
      <c r="I6291" s="142">
        <v>5.12</v>
      </c>
      <c r="Q6291" s="30">
        <f t="shared" si="98"/>
        <v>5.12</v>
      </c>
    </row>
    <row r="6292" spans="1:17" x14ac:dyDescent="0.2">
      <c r="A6292" s="139" t="s">
        <v>12560</v>
      </c>
      <c r="B6292" s="140" t="s">
        <v>21587</v>
      </c>
      <c r="C6292" s="141">
        <v>205</v>
      </c>
      <c r="D6292" s="141">
        <v>2</v>
      </c>
      <c r="E6292" s="142">
        <v>522.73</v>
      </c>
      <c r="F6292" s="142">
        <v>38.9</v>
      </c>
      <c r="G6292" s="142">
        <v>17.86</v>
      </c>
      <c r="H6292" s="142">
        <v>4.82</v>
      </c>
      <c r="I6292" s="142">
        <v>61.58</v>
      </c>
      <c r="Q6292" s="30">
        <f t="shared" si="98"/>
        <v>61.58</v>
      </c>
    </row>
    <row r="6293" spans="1:17" x14ac:dyDescent="0.2">
      <c r="A6293" s="139" t="s">
        <v>12562</v>
      </c>
      <c r="B6293" s="140" t="s">
        <v>21588</v>
      </c>
      <c r="C6293" s="141">
        <v>35</v>
      </c>
      <c r="D6293" s="141">
        <v>0</v>
      </c>
      <c r="E6293" s="142">
        <v>0</v>
      </c>
      <c r="F6293" s="142">
        <v>6.64</v>
      </c>
      <c r="G6293" s="142">
        <v>0</v>
      </c>
      <c r="H6293" s="142">
        <v>0</v>
      </c>
      <c r="I6293" s="142">
        <v>6.64</v>
      </c>
      <c r="Q6293" s="30">
        <f t="shared" si="98"/>
        <v>6.64</v>
      </c>
    </row>
    <row r="6294" spans="1:17" x14ac:dyDescent="0.2">
      <c r="A6294" s="139" t="s">
        <v>12564</v>
      </c>
      <c r="B6294" s="140" t="s">
        <v>21589</v>
      </c>
      <c r="C6294" s="141">
        <v>214</v>
      </c>
      <c r="D6294" s="141">
        <v>5</v>
      </c>
      <c r="E6294" s="142">
        <v>1539.15</v>
      </c>
      <c r="F6294" s="142">
        <v>40.61</v>
      </c>
      <c r="G6294" s="142">
        <v>44.66</v>
      </c>
      <c r="H6294" s="142">
        <v>14.22</v>
      </c>
      <c r="I6294" s="142">
        <v>99.49</v>
      </c>
      <c r="Q6294" s="30">
        <f t="shared" si="98"/>
        <v>99.49</v>
      </c>
    </row>
    <row r="6295" spans="1:17" x14ac:dyDescent="0.2">
      <c r="A6295" s="139" t="s">
        <v>12566</v>
      </c>
      <c r="B6295" s="140" t="s">
        <v>21590</v>
      </c>
      <c r="C6295" s="141">
        <v>328</v>
      </c>
      <c r="D6295" s="141">
        <v>14</v>
      </c>
      <c r="E6295" s="142">
        <v>5984.45</v>
      </c>
      <c r="F6295" s="142">
        <v>62.24</v>
      </c>
      <c r="G6295" s="142">
        <v>125.02</v>
      </c>
      <c r="H6295" s="142">
        <v>55.26</v>
      </c>
      <c r="I6295" s="142">
        <v>242.52</v>
      </c>
      <c r="Q6295" s="30">
        <f t="shared" si="98"/>
        <v>242.52</v>
      </c>
    </row>
    <row r="6296" spans="1:17" x14ac:dyDescent="0.2">
      <c r="A6296" s="139" t="s">
        <v>12568</v>
      </c>
      <c r="B6296" s="140" t="s">
        <v>21591</v>
      </c>
      <c r="C6296" s="141">
        <v>266</v>
      </c>
      <c r="D6296" s="141">
        <v>3</v>
      </c>
      <c r="E6296" s="142">
        <v>2812.47</v>
      </c>
      <c r="F6296" s="142">
        <v>50.47</v>
      </c>
      <c r="G6296" s="142">
        <v>26.79</v>
      </c>
      <c r="H6296" s="142">
        <v>25.98</v>
      </c>
      <c r="I6296" s="142">
        <v>103.24</v>
      </c>
      <c r="Q6296" s="30">
        <f t="shared" si="98"/>
        <v>103.24</v>
      </c>
    </row>
    <row r="6297" spans="1:17" x14ac:dyDescent="0.2">
      <c r="A6297" s="139" t="s">
        <v>12570</v>
      </c>
      <c r="B6297" s="140" t="s">
        <v>21592</v>
      </c>
      <c r="C6297" s="141">
        <v>330</v>
      </c>
      <c r="D6297" s="141">
        <v>9</v>
      </c>
      <c r="E6297" s="142">
        <v>1302.06</v>
      </c>
      <c r="F6297" s="142">
        <v>62.62</v>
      </c>
      <c r="G6297" s="142">
        <v>80.38</v>
      </c>
      <c r="H6297" s="142">
        <v>12.02</v>
      </c>
      <c r="I6297" s="142">
        <v>155.02000000000001</v>
      </c>
      <c r="Q6297" s="30">
        <f t="shared" si="98"/>
        <v>155.02000000000001</v>
      </c>
    </row>
    <row r="6298" spans="1:17" x14ac:dyDescent="0.2">
      <c r="A6298" s="139" t="s">
        <v>12572</v>
      </c>
      <c r="B6298" s="140" t="s">
        <v>21593</v>
      </c>
      <c r="C6298" s="141">
        <v>120</v>
      </c>
      <c r="D6298" s="141">
        <v>1</v>
      </c>
      <c r="E6298" s="142">
        <v>384.46</v>
      </c>
      <c r="F6298" s="142">
        <v>22.77</v>
      </c>
      <c r="G6298" s="142">
        <v>8.93</v>
      </c>
      <c r="H6298" s="142">
        <v>3.55</v>
      </c>
      <c r="I6298" s="142">
        <v>35.25</v>
      </c>
      <c r="Q6298" s="30">
        <f t="shared" si="98"/>
        <v>35.25</v>
      </c>
    </row>
    <row r="6299" spans="1:17" x14ac:dyDescent="0.2">
      <c r="A6299" s="139" t="s">
        <v>12574</v>
      </c>
      <c r="B6299" s="140" t="s">
        <v>21594</v>
      </c>
      <c r="C6299" s="141">
        <v>454</v>
      </c>
      <c r="D6299" s="141">
        <v>13</v>
      </c>
      <c r="E6299" s="142">
        <v>3167.68</v>
      </c>
      <c r="F6299" s="142">
        <v>86.14</v>
      </c>
      <c r="G6299" s="142">
        <v>116.1</v>
      </c>
      <c r="H6299" s="142">
        <v>29.26</v>
      </c>
      <c r="I6299" s="142">
        <v>231.5</v>
      </c>
      <c r="Q6299" s="30">
        <f t="shared" si="98"/>
        <v>231.5</v>
      </c>
    </row>
    <row r="6300" spans="1:17" x14ac:dyDescent="0.2">
      <c r="A6300" s="139" t="s">
        <v>12576</v>
      </c>
      <c r="B6300" s="140" t="s">
        <v>21595</v>
      </c>
      <c r="C6300" s="141">
        <v>123</v>
      </c>
      <c r="D6300" s="141">
        <v>1</v>
      </c>
      <c r="E6300" s="142">
        <v>123.19</v>
      </c>
      <c r="F6300" s="142">
        <v>23.34</v>
      </c>
      <c r="G6300" s="142">
        <v>8.93</v>
      </c>
      <c r="H6300" s="142">
        <v>1.1399999999999999</v>
      </c>
      <c r="I6300" s="142">
        <v>33.409999999999997</v>
      </c>
      <c r="Q6300" s="30">
        <f t="shared" si="98"/>
        <v>33.409999999999997</v>
      </c>
    </row>
    <row r="6301" spans="1:17" x14ac:dyDescent="0.2">
      <c r="A6301" s="139" t="s">
        <v>12578</v>
      </c>
      <c r="B6301" s="140" t="s">
        <v>21596</v>
      </c>
      <c r="C6301" s="141">
        <v>172</v>
      </c>
      <c r="D6301" s="141">
        <v>1</v>
      </c>
      <c r="E6301" s="142">
        <v>182.88</v>
      </c>
      <c r="F6301" s="142">
        <v>32.64</v>
      </c>
      <c r="G6301" s="142">
        <v>8.93</v>
      </c>
      <c r="H6301" s="142">
        <v>1.69</v>
      </c>
      <c r="I6301" s="142">
        <v>43.26</v>
      </c>
      <c r="Q6301" s="30">
        <f t="shared" si="98"/>
        <v>43.26</v>
      </c>
    </row>
    <row r="6302" spans="1:17" x14ac:dyDescent="0.2">
      <c r="A6302" s="139" t="s">
        <v>12580</v>
      </c>
      <c r="B6302" s="140" t="s">
        <v>21597</v>
      </c>
      <c r="C6302" s="141">
        <v>123</v>
      </c>
      <c r="D6302" s="141">
        <v>2</v>
      </c>
      <c r="E6302" s="142">
        <v>26023.200000000001</v>
      </c>
      <c r="F6302" s="142">
        <v>23.34</v>
      </c>
      <c r="G6302" s="142">
        <v>17.86</v>
      </c>
      <c r="H6302" s="142">
        <v>240.32</v>
      </c>
      <c r="I6302" s="142">
        <v>281.52</v>
      </c>
      <c r="Q6302" s="30">
        <f t="shared" si="98"/>
        <v>281.52</v>
      </c>
    </row>
    <row r="6303" spans="1:17" x14ac:dyDescent="0.2">
      <c r="A6303" s="139" t="s">
        <v>12582</v>
      </c>
      <c r="B6303" s="140" t="s">
        <v>21598</v>
      </c>
      <c r="C6303" s="141">
        <v>60</v>
      </c>
      <c r="D6303" s="141">
        <v>1</v>
      </c>
      <c r="E6303" s="142">
        <v>37.32</v>
      </c>
      <c r="F6303" s="142">
        <v>11.38</v>
      </c>
      <c r="G6303" s="142">
        <v>8.93</v>
      </c>
      <c r="H6303" s="142">
        <v>0.34</v>
      </c>
      <c r="I6303" s="142">
        <v>20.65</v>
      </c>
      <c r="Q6303" s="30">
        <f t="shared" si="98"/>
        <v>20.65</v>
      </c>
    </row>
    <row r="6304" spans="1:17" x14ac:dyDescent="0.2">
      <c r="A6304" s="139" t="s">
        <v>12584</v>
      </c>
      <c r="B6304" s="140" t="s">
        <v>21599</v>
      </c>
      <c r="C6304" s="141">
        <v>450</v>
      </c>
      <c r="D6304" s="141">
        <v>16</v>
      </c>
      <c r="E6304" s="142">
        <v>6082.72</v>
      </c>
      <c r="F6304" s="142">
        <v>85.38</v>
      </c>
      <c r="G6304" s="142">
        <v>142.88999999999999</v>
      </c>
      <c r="H6304" s="142">
        <v>56.18</v>
      </c>
      <c r="I6304" s="142">
        <v>284.45</v>
      </c>
      <c r="Q6304" s="30">
        <f t="shared" si="98"/>
        <v>284.45</v>
      </c>
    </row>
    <row r="6305" spans="1:17" x14ac:dyDescent="0.2">
      <c r="A6305" s="139" t="s">
        <v>12586</v>
      </c>
      <c r="B6305" s="140" t="s">
        <v>21600</v>
      </c>
      <c r="C6305" s="141">
        <v>78</v>
      </c>
      <c r="D6305" s="141">
        <v>0</v>
      </c>
      <c r="E6305" s="142">
        <v>0</v>
      </c>
      <c r="F6305" s="142">
        <v>14.8</v>
      </c>
      <c r="G6305" s="142">
        <v>0</v>
      </c>
      <c r="H6305" s="142">
        <v>0</v>
      </c>
      <c r="I6305" s="142">
        <v>14.8</v>
      </c>
      <c r="Q6305" s="30">
        <f t="shared" si="98"/>
        <v>14.8</v>
      </c>
    </row>
    <row r="6306" spans="1:17" x14ac:dyDescent="0.2">
      <c r="A6306" s="139" t="s">
        <v>12588</v>
      </c>
      <c r="B6306" s="140" t="s">
        <v>21601</v>
      </c>
      <c r="C6306" s="141">
        <v>85</v>
      </c>
      <c r="D6306" s="141">
        <v>0</v>
      </c>
      <c r="E6306" s="142">
        <v>0</v>
      </c>
      <c r="F6306" s="142">
        <v>16.13</v>
      </c>
      <c r="G6306" s="142">
        <v>0</v>
      </c>
      <c r="H6306" s="142">
        <v>0</v>
      </c>
      <c r="I6306" s="142">
        <v>16.13</v>
      </c>
      <c r="Q6306" s="30">
        <f t="shared" si="98"/>
        <v>16.13</v>
      </c>
    </row>
    <row r="6307" spans="1:17" x14ac:dyDescent="0.2">
      <c r="A6307" s="139" t="s">
        <v>12590</v>
      </c>
      <c r="B6307" s="140" t="s">
        <v>21602</v>
      </c>
      <c r="C6307" s="141">
        <v>264</v>
      </c>
      <c r="D6307" s="141">
        <v>12</v>
      </c>
      <c r="E6307" s="142">
        <v>6577.17</v>
      </c>
      <c r="F6307" s="142">
        <v>50.1</v>
      </c>
      <c r="G6307" s="142">
        <v>107.17</v>
      </c>
      <c r="H6307" s="142">
        <v>60.74</v>
      </c>
      <c r="I6307" s="142">
        <v>218.01</v>
      </c>
      <c r="Q6307" s="30">
        <f t="shared" si="98"/>
        <v>218.01</v>
      </c>
    </row>
    <row r="6308" spans="1:17" x14ac:dyDescent="0.2">
      <c r="A6308" s="139" t="s">
        <v>12592</v>
      </c>
      <c r="B6308" s="140" t="s">
        <v>21603</v>
      </c>
      <c r="C6308" s="141">
        <v>69</v>
      </c>
      <c r="D6308" s="141">
        <v>0</v>
      </c>
      <c r="E6308" s="142">
        <v>0</v>
      </c>
      <c r="F6308" s="142">
        <v>13.1</v>
      </c>
      <c r="G6308" s="142">
        <v>0</v>
      </c>
      <c r="H6308" s="142">
        <v>0</v>
      </c>
      <c r="I6308" s="142">
        <v>13.1</v>
      </c>
      <c r="Q6308" s="30">
        <f t="shared" si="98"/>
        <v>13.1</v>
      </c>
    </row>
    <row r="6309" spans="1:17" x14ac:dyDescent="0.2">
      <c r="A6309" s="139" t="s">
        <v>21604</v>
      </c>
      <c r="B6309" s="140" t="s">
        <v>21605</v>
      </c>
      <c r="C6309" s="141">
        <v>47</v>
      </c>
      <c r="D6309" s="141">
        <v>0</v>
      </c>
      <c r="E6309" s="142">
        <v>0</v>
      </c>
      <c r="F6309" s="142">
        <v>8.92</v>
      </c>
      <c r="G6309" s="142">
        <v>0</v>
      </c>
      <c r="H6309" s="142">
        <v>0</v>
      </c>
      <c r="I6309" s="142">
        <v>8.92</v>
      </c>
      <c r="Q6309" s="30">
        <f t="shared" si="98"/>
        <v>8.92</v>
      </c>
    </row>
    <row r="6310" spans="1:17" x14ac:dyDescent="0.2">
      <c r="A6310" s="139" t="s">
        <v>12594</v>
      </c>
      <c r="B6310" s="140" t="s">
        <v>21606</v>
      </c>
      <c r="C6310" s="141">
        <v>106</v>
      </c>
      <c r="D6310" s="141">
        <v>4</v>
      </c>
      <c r="E6310" s="142">
        <v>567.49</v>
      </c>
      <c r="F6310" s="142">
        <v>20.11</v>
      </c>
      <c r="G6310" s="142">
        <v>35.72</v>
      </c>
      <c r="H6310" s="142">
        <v>5.24</v>
      </c>
      <c r="I6310" s="142">
        <v>61.07</v>
      </c>
      <c r="Q6310" s="30">
        <f t="shared" si="98"/>
        <v>61.07</v>
      </c>
    </row>
    <row r="6311" spans="1:17" x14ac:dyDescent="0.2">
      <c r="A6311" s="139" t="s">
        <v>12596</v>
      </c>
      <c r="B6311" s="140" t="s">
        <v>21607</v>
      </c>
      <c r="C6311" s="141">
        <v>236</v>
      </c>
      <c r="D6311" s="141">
        <v>7</v>
      </c>
      <c r="E6311" s="142">
        <v>2666.98</v>
      </c>
      <c r="F6311" s="142">
        <v>44.78</v>
      </c>
      <c r="G6311" s="142">
        <v>62.51</v>
      </c>
      <c r="H6311" s="142">
        <v>24.63</v>
      </c>
      <c r="I6311" s="142">
        <v>131.91999999999999</v>
      </c>
      <c r="Q6311" s="30">
        <f t="shared" si="98"/>
        <v>131.91999999999999</v>
      </c>
    </row>
    <row r="6312" spans="1:17" x14ac:dyDescent="0.2">
      <c r="A6312" s="139" t="s">
        <v>12598</v>
      </c>
      <c r="B6312" s="140" t="s">
        <v>21608</v>
      </c>
      <c r="C6312" s="141">
        <v>48</v>
      </c>
      <c r="D6312" s="141">
        <v>0</v>
      </c>
      <c r="E6312" s="142">
        <v>0</v>
      </c>
      <c r="F6312" s="142">
        <v>9.1</v>
      </c>
      <c r="G6312" s="142">
        <v>0</v>
      </c>
      <c r="H6312" s="142">
        <v>0</v>
      </c>
      <c r="I6312" s="142">
        <v>9.1</v>
      </c>
      <c r="Q6312" s="30">
        <f t="shared" si="98"/>
        <v>9.1</v>
      </c>
    </row>
    <row r="6313" spans="1:17" x14ac:dyDescent="0.2">
      <c r="A6313" s="139" t="s">
        <v>12600</v>
      </c>
      <c r="B6313" s="140" t="s">
        <v>21609</v>
      </c>
      <c r="C6313" s="141">
        <v>60</v>
      </c>
      <c r="D6313" s="141">
        <v>1</v>
      </c>
      <c r="E6313" s="142">
        <v>230.79</v>
      </c>
      <c r="F6313" s="142">
        <v>11.38</v>
      </c>
      <c r="G6313" s="142">
        <v>8.93</v>
      </c>
      <c r="H6313" s="142">
        <v>2.13</v>
      </c>
      <c r="I6313" s="142">
        <v>22.44</v>
      </c>
      <c r="Q6313" s="30">
        <f t="shared" si="98"/>
        <v>22.44</v>
      </c>
    </row>
    <row r="6314" spans="1:17" x14ac:dyDescent="0.2">
      <c r="A6314" s="139" t="s">
        <v>12602</v>
      </c>
      <c r="B6314" s="140" t="s">
        <v>21610</v>
      </c>
      <c r="C6314" s="141">
        <v>914</v>
      </c>
      <c r="D6314" s="141">
        <v>49</v>
      </c>
      <c r="E6314" s="142">
        <v>34646.54</v>
      </c>
      <c r="F6314" s="142">
        <v>173.42</v>
      </c>
      <c r="G6314" s="142">
        <v>437.6</v>
      </c>
      <c r="H6314" s="142">
        <v>319.95999999999998</v>
      </c>
      <c r="I6314" s="142">
        <v>930.98</v>
      </c>
      <c r="Q6314" s="30">
        <f t="shared" si="98"/>
        <v>930.98</v>
      </c>
    </row>
    <row r="6315" spans="1:17" x14ac:dyDescent="0.2">
      <c r="A6315" s="139" t="s">
        <v>12604</v>
      </c>
      <c r="B6315" s="140" t="s">
        <v>21611</v>
      </c>
      <c r="C6315" s="141">
        <v>448</v>
      </c>
      <c r="D6315" s="141">
        <v>28</v>
      </c>
      <c r="E6315" s="142">
        <v>34219.53</v>
      </c>
      <c r="F6315" s="142">
        <v>85.01</v>
      </c>
      <c r="G6315" s="142">
        <v>250.06</v>
      </c>
      <c r="H6315" s="142">
        <v>316.02</v>
      </c>
      <c r="I6315" s="142">
        <v>651.09</v>
      </c>
      <c r="Q6315" s="30">
        <f t="shared" si="98"/>
        <v>651.09</v>
      </c>
    </row>
    <row r="6316" spans="1:17" x14ac:dyDescent="0.2">
      <c r="A6316" s="139" t="s">
        <v>12606</v>
      </c>
      <c r="B6316" s="140" t="s">
        <v>21612</v>
      </c>
      <c r="C6316" s="141">
        <v>141</v>
      </c>
      <c r="D6316" s="141">
        <v>3</v>
      </c>
      <c r="E6316" s="142">
        <v>311.02</v>
      </c>
      <c r="F6316" s="142">
        <v>26.75</v>
      </c>
      <c r="G6316" s="142">
        <v>26.79</v>
      </c>
      <c r="H6316" s="142">
        <v>2.87</v>
      </c>
      <c r="I6316" s="142">
        <v>56.41</v>
      </c>
      <c r="Q6316" s="30">
        <f t="shared" si="98"/>
        <v>56.41</v>
      </c>
    </row>
    <row r="6317" spans="1:17" x14ac:dyDescent="0.2">
      <c r="A6317" s="139" t="s">
        <v>12608</v>
      </c>
      <c r="B6317" s="140" t="s">
        <v>21613</v>
      </c>
      <c r="C6317" s="141">
        <v>146</v>
      </c>
      <c r="D6317" s="141">
        <v>5</v>
      </c>
      <c r="E6317" s="142">
        <v>900.13</v>
      </c>
      <c r="F6317" s="142">
        <v>27.7</v>
      </c>
      <c r="G6317" s="142">
        <v>44.66</v>
      </c>
      <c r="H6317" s="142">
        <v>8.31</v>
      </c>
      <c r="I6317" s="142">
        <v>80.67</v>
      </c>
      <c r="Q6317" s="30">
        <f t="shared" si="98"/>
        <v>80.67</v>
      </c>
    </row>
    <row r="6318" spans="1:17" x14ac:dyDescent="0.2">
      <c r="A6318" s="139" t="s">
        <v>12610</v>
      </c>
      <c r="B6318" s="140" t="s">
        <v>21614</v>
      </c>
      <c r="C6318" s="141">
        <v>86</v>
      </c>
      <c r="D6318" s="141">
        <v>1</v>
      </c>
      <c r="E6318" s="142">
        <v>12440.96</v>
      </c>
      <c r="F6318" s="142">
        <v>16.32</v>
      </c>
      <c r="G6318" s="142">
        <v>8.93</v>
      </c>
      <c r="H6318" s="142">
        <v>114.89</v>
      </c>
      <c r="I6318" s="142">
        <v>140.13999999999999</v>
      </c>
      <c r="Q6318" s="30">
        <f t="shared" si="98"/>
        <v>140.13999999999999</v>
      </c>
    </row>
    <row r="6319" spans="1:17" x14ac:dyDescent="0.2">
      <c r="A6319" s="139" t="s">
        <v>12612</v>
      </c>
      <c r="B6319" s="140" t="s">
        <v>21615</v>
      </c>
      <c r="C6319" s="141">
        <v>136</v>
      </c>
      <c r="D6319" s="141">
        <v>0</v>
      </c>
      <c r="E6319" s="142">
        <v>0</v>
      </c>
      <c r="F6319" s="142">
        <v>25.81</v>
      </c>
      <c r="G6319" s="142">
        <v>0</v>
      </c>
      <c r="H6319" s="142">
        <v>0</v>
      </c>
      <c r="I6319" s="142">
        <v>25.81</v>
      </c>
      <c r="Q6319" s="30">
        <f t="shared" si="98"/>
        <v>25.81</v>
      </c>
    </row>
    <row r="6320" spans="1:17" x14ac:dyDescent="0.2">
      <c r="A6320" s="139" t="s">
        <v>12614</v>
      </c>
      <c r="B6320" s="140" t="s">
        <v>21616</v>
      </c>
      <c r="C6320" s="141">
        <v>62</v>
      </c>
      <c r="D6320" s="141">
        <v>0</v>
      </c>
      <c r="E6320" s="142">
        <v>0</v>
      </c>
      <c r="F6320" s="142">
        <v>11.77</v>
      </c>
      <c r="G6320" s="142">
        <v>0</v>
      </c>
      <c r="H6320" s="142">
        <v>0</v>
      </c>
      <c r="I6320" s="142">
        <v>11.77</v>
      </c>
      <c r="Q6320" s="30">
        <f t="shared" si="98"/>
        <v>11.77</v>
      </c>
    </row>
    <row r="6321" spans="1:17" x14ac:dyDescent="0.2">
      <c r="A6321" s="139" t="s">
        <v>12616</v>
      </c>
      <c r="B6321" s="140" t="s">
        <v>21617</v>
      </c>
      <c r="C6321" s="141">
        <v>225</v>
      </c>
      <c r="D6321" s="141">
        <v>7</v>
      </c>
      <c r="E6321" s="142">
        <v>1382.66</v>
      </c>
      <c r="F6321" s="142">
        <v>42.7</v>
      </c>
      <c r="G6321" s="142">
        <v>62.51</v>
      </c>
      <c r="H6321" s="142">
        <v>12.77</v>
      </c>
      <c r="I6321" s="142">
        <v>117.98</v>
      </c>
      <c r="Q6321" s="30">
        <f t="shared" si="98"/>
        <v>117.98</v>
      </c>
    </row>
    <row r="6322" spans="1:17" x14ac:dyDescent="0.2">
      <c r="A6322" s="139" t="s">
        <v>12618</v>
      </c>
      <c r="B6322" s="140" t="s">
        <v>21618</v>
      </c>
      <c r="C6322" s="141">
        <v>43</v>
      </c>
      <c r="D6322" s="141">
        <v>0</v>
      </c>
      <c r="E6322" s="142">
        <v>0</v>
      </c>
      <c r="F6322" s="142">
        <v>8.16</v>
      </c>
      <c r="G6322" s="142">
        <v>0</v>
      </c>
      <c r="H6322" s="142">
        <v>0</v>
      </c>
      <c r="I6322" s="142">
        <v>8.16</v>
      </c>
      <c r="Q6322" s="30">
        <f t="shared" si="98"/>
        <v>8.16</v>
      </c>
    </row>
    <row r="6323" spans="1:17" x14ac:dyDescent="0.2">
      <c r="A6323" s="139" t="s">
        <v>12620</v>
      </c>
      <c r="B6323" s="140" t="s">
        <v>21619</v>
      </c>
      <c r="C6323" s="141">
        <v>32</v>
      </c>
      <c r="D6323" s="141">
        <v>0</v>
      </c>
      <c r="E6323" s="142">
        <v>0</v>
      </c>
      <c r="F6323" s="142">
        <v>6.07</v>
      </c>
      <c r="G6323" s="142">
        <v>0</v>
      </c>
      <c r="H6323" s="142">
        <v>0</v>
      </c>
      <c r="I6323" s="142">
        <v>6.07</v>
      </c>
      <c r="Q6323" s="30">
        <f t="shared" si="98"/>
        <v>6.07</v>
      </c>
    </row>
    <row r="6324" spans="1:17" x14ac:dyDescent="0.2">
      <c r="A6324" s="139" t="s">
        <v>12622</v>
      </c>
      <c r="B6324" s="140" t="s">
        <v>21620</v>
      </c>
      <c r="C6324" s="141">
        <v>624</v>
      </c>
      <c r="D6324" s="141">
        <v>22</v>
      </c>
      <c r="E6324" s="142">
        <v>8608.43</v>
      </c>
      <c r="F6324" s="142">
        <v>118.4</v>
      </c>
      <c r="G6324" s="142">
        <v>196.47</v>
      </c>
      <c r="H6324" s="142">
        <v>79.5</v>
      </c>
      <c r="I6324" s="142">
        <v>394.37</v>
      </c>
      <c r="Q6324" s="30">
        <f t="shared" si="98"/>
        <v>394.37</v>
      </c>
    </row>
    <row r="6325" spans="1:17" x14ac:dyDescent="0.2">
      <c r="A6325" s="139" t="s">
        <v>21621</v>
      </c>
      <c r="B6325" s="140" t="s">
        <v>21622</v>
      </c>
      <c r="C6325" s="141">
        <v>11</v>
      </c>
      <c r="D6325" s="141">
        <v>0</v>
      </c>
      <c r="E6325" s="142">
        <v>0</v>
      </c>
      <c r="F6325" s="142">
        <v>2.09</v>
      </c>
      <c r="G6325" s="142">
        <v>0</v>
      </c>
      <c r="H6325" s="142">
        <v>0</v>
      </c>
      <c r="I6325" s="142">
        <v>2.09</v>
      </c>
      <c r="Q6325" s="30">
        <f t="shared" si="98"/>
        <v>2.09</v>
      </c>
    </row>
    <row r="6326" spans="1:17" x14ac:dyDescent="0.2">
      <c r="A6326" s="139" t="s">
        <v>12624</v>
      </c>
      <c r="B6326" s="140" t="s">
        <v>21623</v>
      </c>
      <c r="C6326" s="141">
        <v>22</v>
      </c>
      <c r="D6326" s="141">
        <v>0</v>
      </c>
      <c r="E6326" s="142">
        <v>0</v>
      </c>
      <c r="F6326" s="142">
        <v>4.18</v>
      </c>
      <c r="G6326" s="142">
        <v>0</v>
      </c>
      <c r="H6326" s="142">
        <v>0</v>
      </c>
      <c r="I6326" s="142">
        <v>4.18</v>
      </c>
      <c r="Q6326" s="30">
        <f t="shared" si="98"/>
        <v>4.18</v>
      </c>
    </row>
    <row r="6327" spans="1:17" x14ac:dyDescent="0.2">
      <c r="A6327" s="139" t="s">
        <v>12626</v>
      </c>
      <c r="B6327" s="140" t="s">
        <v>21624</v>
      </c>
      <c r="C6327" s="141">
        <v>731</v>
      </c>
      <c r="D6327" s="141">
        <v>14</v>
      </c>
      <c r="E6327" s="142">
        <v>115661.07</v>
      </c>
      <c r="F6327" s="142">
        <v>138.69999999999999</v>
      </c>
      <c r="G6327" s="142">
        <v>125.02</v>
      </c>
      <c r="H6327" s="142">
        <v>1068.1300000000001</v>
      </c>
      <c r="I6327" s="142">
        <v>1331.85</v>
      </c>
      <c r="Q6327" s="30">
        <f t="shared" si="98"/>
        <v>1331.85</v>
      </c>
    </row>
    <row r="6328" spans="1:17" x14ac:dyDescent="0.2">
      <c r="A6328" s="139" t="s">
        <v>12628</v>
      </c>
      <c r="B6328" s="140" t="s">
        <v>21625</v>
      </c>
      <c r="C6328" s="141">
        <v>134</v>
      </c>
      <c r="D6328" s="141">
        <v>2</v>
      </c>
      <c r="E6328" s="142">
        <v>373.22</v>
      </c>
      <c r="F6328" s="142">
        <v>25.42</v>
      </c>
      <c r="G6328" s="142">
        <v>17.86</v>
      </c>
      <c r="H6328" s="142">
        <v>3.45</v>
      </c>
      <c r="I6328" s="142">
        <v>46.73</v>
      </c>
      <c r="Q6328" s="30">
        <f t="shared" si="98"/>
        <v>46.73</v>
      </c>
    </row>
    <row r="6329" spans="1:17" x14ac:dyDescent="0.2">
      <c r="A6329" s="139" t="s">
        <v>12630</v>
      </c>
      <c r="B6329" s="140" t="s">
        <v>21626</v>
      </c>
      <c r="C6329" s="141">
        <v>132</v>
      </c>
      <c r="D6329" s="141">
        <v>1</v>
      </c>
      <c r="E6329" s="142">
        <v>186.61</v>
      </c>
      <c r="F6329" s="142">
        <v>25.05</v>
      </c>
      <c r="G6329" s="142">
        <v>8.93</v>
      </c>
      <c r="H6329" s="142">
        <v>1.72</v>
      </c>
      <c r="I6329" s="142">
        <v>35.700000000000003</v>
      </c>
      <c r="Q6329" s="30">
        <f t="shared" si="98"/>
        <v>35.700000000000003</v>
      </c>
    </row>
    <row r="6330" spans="1:17" x14ac:dyDescent="0.2">
      <c r="A6330" s="139" t="s">
        <v>12632</v>
      </c>
      <c r="B6330" s="140" t="s">
        <v>21627</v>
      </c>
      <c r="C6330" s="141">
        <v>25</v>
      </c>
      <c r="D6330" s="141">
        <v>0</v>
      </c>
      <c r="E6330" s="142">
        <v>0</v>
      </c>
      <c r="F6330" s="142">
        <v>4.74</v>
      </c>
      <c r="G6330" s="142">
        <v>0</v>
      </c>
      <c r="H6330" s="142">
        <v>0</v>
      </c>
      <c r="I6330" s="142">
        <v>4.74</v>
      </c>
      <c r="Q6330" s="30">
        <f t="shared" si="98"/>
        <v>4.74</v>
      </c>
    </row>
    <row r="6331" spans="1:17" x14ac:dyDescent="0.2">
      <c r="A6331" s="139" t="s">
        <v>12634</v>
      </c>
      <c r="B6331" s="140" t="s">
        <v>21628</v>
      </c>
      <c r="C6331" s="141">
        <v>1033</v>
      </c>
      <c r="D6331" s="141">
        <v>27</v>
      </c>
      <c r="E6331" s="142">
        <v>13958.41</v>
      </c>
      <c r="F6331" s="142">
        <v>196.01</v>
      </c>
      <c r="G6331" s="142">
        <v>241.13</v>
      </c>
      <c r="H6331" s="142">
        <v>128.9</v>
      </c>
      <c r="I6331" s="142">
        <v>566.04</v>
      </c>
      <c r="Q6331" s="30">
        <f t="shared" si="98"/>
        <v>566.04</v>
      </c>
    </row>
    <row r="6332" spans="1:17" x14ac:dyDescent="0.2">
      <c r="A6332" s="139" t="s">
        <v>12636</v>
      </c>
      <c r="B6332" s="140" t="s">
        <v>21629</v>
      </c>
      <c r="C6332" s="141">
        <v>1201</v>
      </c>
      <c r="D6332" s="141">
        <v>31</v>
      </c>
      <c r="E6332" s="142">
        <v>20459.490000000002</v>
      </c>
      <c r="F6332" s="142">
        <v>227.88</v>
      </c>
      <c r="G6332" s="142">
        <v>276.85000000000002</v>
      </c>
      <c r="H6332" s="142">
        <v>188.94</v>
      </c>
      <c r="I6332" s="142">
        <v>693.67</v>
      </c>
      <c r="Q6332" s="30">
        <f t="shared" si="98"/>
        <v>693.67</v>
      </c>
    </row>
    <row r="6333" spans="1:17" x14ac:dyDescent="0.2">
      <c r="A6333" s="139" t="s">
        <v>12638</v>
      </c>
      <c r="B6333" s="140" t="s">
        <v>21630</v>
      </c>
      <c r="C6333" s="141">
        <v>42</v>
      </c>
      <c r="D6333" s="141">
        <v>0</v>
      </c>
      <c r="E6333" s="142">
        <v>0</v>
      </c>
      <c r="F6333" s="142">
        <v>7.97</v>
      </c>
      <c r="G6333" s="142">
        <v>0</v>
      </c>
      <c r="H6333" s="142">
        <v>0</v>
      </c>
      <c r="I6333" s="142">
        <v>7.97</v>
      </c>
      <c r="Q6333" s="30">
        <f t="shared" si="98"/>
        <v>7.97</v>
      </c>
    </row>
    <row r="6334" spans="1:17" x14ac:dyDescent="0.2">
      <c r="A6334" s="139" t="s">
        <v>12640</v>
      </c>
      <c r="B6334" s="140" t="s">
        <v>21631</v>
      </c>
      <c r="C6334" s="141">
        <v>43</v>
      </c>
      <c r="D6334" s="141">
        <v>1</v>
      </c>
      <c r="E6334" s="142">
        <v>37.32</v>
      </c>
      <c r="F6334" s="142">
        <v>8.16</v>
      </c>
      <c r="G6334" s="142">
        <v>8.93</v>
      </c>
      <c r="H6334" s="142">
        <v>0.34</v>
      </c>
      <c r="I6334" s="142">
        <v>17.43</v>
      </c>
      <c r="Q6334" s="30">
        <f t="shared" si="98"/>
        <v>17.43</v>
      </c>
    </row>
    <row r="6335" spans="1:17" x14ac:dyDescent="0.2">
      <c r="A6335" s="139" t="s">
        <v>12642</v>
      </c>
      <c r="B6335" s="140" t="s">
        <v>21632</v>
      </c>
      <c r="C6335" s="141">
        <v>80</v>
      </c>
      <c r="D6335" s="141">
        <v>3</v>
      </c>
      <c r="E6335" s="142">
        <v>2917.85</v>
      </c>
      <c r="F6335" s="142">
        <v>15.18</v>
      </c>
      <c r="G6335" s="142">
        <v>26.79</v>
      </c>
      <c r="H6335" s="142">
        <v>26.94</v>
      </c>
      <c r="I6335" s="142">
        <v>68.91</v>
      </c>
      <c r="Q6335" s="30">
        <f t="shared" si="98"/>
        <v>68.91</v>
      </c>
    </row>
    <row r="6336" spans="1:17" x14ac:dyDescent="0.2">
      <c r="A6336" s="139" t="s">
        <v>12644</v>
      </c>
      <c r="B6336" s="140" t="s">
        <v>21633</v>
      </c>
      <c r="C6336" s="141">
        <v>191</v>
      </c>
      <c r="D6336" s="141">
        <v>2</v>
      </c>
      <c r="E6336" s="142">
        <v>451.38</v>
      </c>
      <c r="F6336" s="142">
        <v>36.24</v>
      </c>
      <c r="G6336" s="142">
        <v>17.86</v>
      </c>
      <c r="H6336" s="142">
        <v>4.17</v>
      </c>
      <c r="I6336" s="142">
        <v>58.27</v>
      </c>
      <c r="Q6336" s="30">
        <f t="shared" si="98"/>
        <v>58.27</v>
      </c>
    </row>
    <row r="6337" spans="1:17" x14ac:dyDescent="0.2">
      <c r="A6337" s="139" t="s">
        <v>12646</v>
      </c>
      <c r="B6337" s="140" t="s">
        <v>21634</v>
      </c>
      <c r="C6337" s="141">
        <v>35900</v>
      </c>
      <c r="D6337" s="141">
        <v>731</v>
      </c>
      <c r="E6337" s="142">
        <v>355718.68</v>
      </c>
      <c r="F6337" s="142">
        <v>6811.82</v>
      </c>
      <c r="G6337" s="142">
        <v>6528.22</v>
      </c>
      <c r="H6337" s="142">
        <v>3285.05</v>
      </c>
      <c r="I6337" s="142">
        <v>16625.09</v>
      </c>
      <c r="Q6337" s="30">
        <f t="shared" si="98"/>
        <v>16625.09</v>
      </c>
    </row>
    <row r="6338" spans="1:17" x14ac:dyDescent="0.2">
      <c r="A6338" s="139" t="s">
        <v>12648</v>
      </c>
      <c r="B6338" s="140" t="s">
        <v>21635</v>
      </c>
      <c r="C6338" s="141">
        <v>37</v>
      </c>
      <c r="D6338" s="141">
        <v>0</v>
      </c>
      <c r="E6338" s="142">
        <v>0</v>
      </c>
      <c r="F6338" s="142">
        <v>7.02</v>
      </c>
      <c r="G6338" s="142">
        <v>0</v>
      </c>
      <c r="H6338" s="142">
        <v>0</v>
      </c>
      <c r="I6338" s="142">
        <v>7.02</v>
      </c>
      <c r="Q6338" s="30">
        <f t="shared" si="98"/>
        <v>7.02</v>
      </c>
    </row>
    <row r="6339" spans="1:17" x14ac:dyDescent="0.2">
      <c r="A6339" s="139" t="s">
        <v>12650</v>
      </c>
      <c r="B6339" s="140" t="s">
        <v>21636</v>
      </c>
      <c r="C6339" s="141">
        <v>26</v>
      </c>
      <c r="D6339" s="141">
        <v>0</v>
      </c>
      <c r="E6339" s="142">
        <v>0</v>
      </c>
      <c r="F6339" s="142">
        <v>4.9400000000000004</v>
      </c>
      <c r="G6339" s="142">
        <v>0</v>
      </c>
      <c r="H6339" s="142">
        <v>0</v>
      </c>
      <c r="I6339" s="142">
        <v>4.9400000000000004</v>
      </c>
      <c r="Q6339" s="30">
        <f t="shared" si="98"/>
        <v>4.9400000000000004</v>
      </c>
    </row>
    <row r="6340" spans="1:17" x14ac:dyDescent="0.2">
      <c r="A6340" s="139" t="s">
        <v>12652</v>
      </c>
      <c r="B6340" s="140" t="s">
        <v>21637</v>
      </c>
      <c r="C6340" s="141">
        <v>196</v>
      </c>
      <c r="D6340" s="141">
        <v>3</v>
      </c>
      <c r="E6340" s="142">
        <v>882.29</v>
      </c>
      <c r="F6340" s="142">
        <v>37.19</v>
      </c>
      <c r="G6340" s="142">
        <v>26.79</v>
      </c>
      <c r="H6340" s="142">
        <v>8.14</v>
      </c>
      <c r="I6340" s="142">
        <v>72.12</v>
      </c>
      <c r="Q6340" s="30">
        <f t="shared" si="98"/>
        <v>72.12</v>
      </c>
    </row>
    <row r="6341" spans="1:17" x14ac:dyDescent="0.2">
      <c r="A6341" s="139" t="s">
        <v>12654</v>
      </c>
      <c r="B6341" s="140" t="s">
        <v>21638</v>
      </c>
      <c r="C6341" s="141">
        <v>151</v>
      </c>
      <c r="D6341" s="141">
        <v>6</v>
      </c>
      <c r="E6341" s="142">
        <v>1831.04</v>
      </c>
      <c r="F6341" s="142">
        <v>28.65</v>
      </c>
      <c r="G6341" s="142">
        <v>53.58</v>
      </c>
      <c r="H6341" s="142">
        <v>16.91</v>
      </c>
      <c r="I6341" s="142">
        <v>99.14</v>
      </c>
      <c r="Q6341" s="30">
        <f t="shared" si="98"/>
        <v>99.14</v>
      </c>
    </row>
    <row r="6342" spans="1:17" x14ac:dyDescent="0.2">
      <c r="A6342" s="139" t="s">
        <v>12656</v>
      </c>
      <c r="B6342" s="140" t="s">
        <v>21639</v>
      </c>
      <c r="C6342" s="141">
        <v>460</v>
      </c>
      <c r="D6342" s="141">
        <v>12</v>
      </c>
      <c r="E6342" s="142">
        <v>3780.77</v>
      </c>
      <c r="F6342" s="142">
        <v>87.28</v>
      </c>
      <c r="G6342" s="142">
        <v>107.17</v>
      </c>
      <c r="H6342" s="142">
        <v>34.909999999999997</v>
      </c>
      <c r="I6342" s="142">
        <v>229.36</v>
      </c>
      <c r="Q6342" s="30">
        <f t="shared" si="98"/>
        <v>229.36</v>
      </c>
    </row>
    <row r="6343" spans="1:17" x14ac:dyDescent="0.2">
      <c r="A6343" s="139" t="s">
        <v>12658</v>
      </c>
      <c r="B6343" s="140" t="s">
        <v>21640</v>
      </c>
      <c r="C6343" s="141">
        <v>121</v>
      </c>
      <c r="D6343" s="141">
        <v>2</v>
      </c>
      <c r="E6343" s="142">
        <v>395.59</v>
      </c>
      <c r="F6343" s="142">
        <v>22.96</v>
      </c>
      <c r="G6343" s="142">
        <v>17.86</v>
      </c>
      <c r="H6343" s="142">
        <v>3.66</v>
      </c>
      <c r="I6343" s="142">
        <v>44.48</v>
      </c>
      <c r="Q6343" s="30">
        <f t="shared" si="98"/>
        <v>44.48</v>
      </c>
    </row>
    <row r="6344" spans="1:17" x14ac:dyDescent="0.2">
      <c r="A6344" s="139" t="s">
        <v>12660</v>
      </c>
      <c r="B6344" s="140" t="s">
        <v>21641</v>
      </c>
      <c r="C6344" s="141">
        <v>82</v>
      </c>
      <c r="D6344" s="141">
        <v>3</v>
      </c>
      <c r="E6344" s="142">
        <v>364.51</v>
      </c>
      <c r="F6344" s="142">
        <v>15.56</v>
      </c>
      <c r="G6344" s="142">
        <v>26.79</v>
      </c>
      <c r="H6344" s="142">
        <v>3.37</v>
      </c>
      <c r="I6344" s="142">
        <v>45.72</v>
      </c>
      <c r="Q6344" s="30">
        <f t="shared" si="98"/>
        <v>45.72</v>
      </c>
    </row>
    <row r="6345" spans="1:17" x14ac:dyDescent="0.2">
      <c r="A6345" s="139" t="s">
        <v>12662</v>
      </c>
      <c r="B6345" s="140" t="s">
        <v>21642</v>
      </c>
      <c r="C6345" s="141">
        <v>24</v>
      </c>
      <c r="D6345" s="141">
        <v>0</v>
      </c>
      <c r="E6345" s="142">
        <v>0</v>
      </c>
      <c r="F6345" s="142">
        <v>4.55</v>
      </c>
      <c r="G6345" s="142">
        <v>0</v>
      </c>
      <c r="H6345" s="142">
        <v>0</v>
      </c>
      <c r="I6345" s="142">
        <v>4.55</v>
      </c>
      <c r="Q6345" s="30">
        <f t="shared" si="98"/>
        <v>4.55</v>
      </c>
    </row>
    <row r="6346" spans="1:17" x14ac:dyDescent="0.2">
      <c r="A6346" s="139" t="s">
        <v>12664</v>
      </c>
      <c r="B6346" s="140" t="s">
        <v>21643</v>
      </c>
      <c r="C6346" s="141">
        <v>125</v>
      </c>
      <c r="D6346" s="141">
        <v>0</v>
      </c>
      <c r="E6346" s="142">
        <v>0</v>
      </c>
      <c r="F6346" s="142">
        <v>23.72</v>
      </c>
      <c r="G6346" s="142">
        <v>0</v>
      </c>
      <c r="H6346" s="142">
        <v>0</v>
      </c>
      <c r="I6346" s="142">
        <v>23.72</v>
      </c>
      <c r="Q6346" s="30">
        <f t="shared" si="98"/>
        <v>23.72</v>
      </c>
    </row>
    <row r="6347" spans="1:17" x14ac:dyDescent="0.2">
      <c r="A6347" s="139" t="s">
        <v>12666</v>
      </c>
      <c r="B6347" s="140" t="s">
        <v>21644</v>
      </c>
      <c r="C6347" s="141">
        <v>140</v>
      </c>
      <c r="D6347" s="141">
        <v>2</v>
      </c>
      <c r="E6347" s="142">
        <v>435.43</v>
      </c>
      <c r="F6347" s="142">
        <v>26.57</v>
      </c>
      <c r="G6347" s="142">
        <v>17.86</v>
      </c>
      <c r="H6347" s="142">
        <v>4.0199999999999996</v>
      </c>
      <c r="I6347" s="142">
        <v>48.45</v>
      </c>
      <c r="Q6347" s="30">
        <f t="shared" si="98"/>
        <v>48.45</v>
      </c>
    </row>
    <row r="6348" spans="1:17" x14ac:dyDescent="0.2">
      <c r="A6348" s="139" t="s">
        <v>12668</v>
      </c>
      <c r="B6348" s="140" t="s">
        <v>21645</v>
      </c>
      <c r="C6348" s="141">
        <v>81</v>
      </c>
      <c r="D6348" s="141">
        <v>0</v>
      </c>
      <c r="E6348" s="142">
        <v>0</v>
      </c>
      <c r="F6348" s="142">
        <v>15.37</v>
      </c>
      <c r="G6348" s="142">
        <v>0</v>
      </c>
      <c r="H6348" s="142">
        <v>0</v>
      </c>
      <c r="I6348" s="142">
        <v>15.37</v>
      </c>
      <c r="Q6348" s="30">
        <f t="shared" si="98"/>
        <v>15.37</v>
      </c>
    </row>
    <row r="6349" spans="1:17" x14ac:dyDescent="0.2">
      <c r="A6349" s="139" t="s">
        <v>12670</v>
      </c>
      <c r="B6349" s="140" t="s">
        <v>21646</v>
      </c>
      <c r="C6349" s="141">
        <v>106</v>
      </c>
      <c r="D6349" s="141">
        <v>4</v>
      </c>
      <c r="E6349" s="142">
        <v>2811.32</v>
      </c>
      <c r="F6349" s="142">
        <v>20.11</v>
      </c>
      <c r="G6349" s="142">
        <v>35.72</v>
      </c>
      <c r="H6349" s="142">
        <v>25.96</v>
      </c>
      <c r="I6349" s="142">
        <v>81.790000000000006</v>
      </c>
      <c r="Q6349" s="30">
        <f t="shared" si="98"/>
        <v>81.790000000000006</v>
      </c>
    </row>
    <row r="6350" spans="1:17" x14ac:dyDescent="0.2">
      <c r="A6350" s="139" t="s">
        <v>12672</v>
      </c>
      <c r="B6350" s="140" t="s">
        <v>21647</v>
      </c>
      <c r="C6350" s="141">
        <v>168</v>
      </c>
      <c r="D6350" s="141">
        <v>2</v>
      </c>
      <c r="E6350" s="142">
        <v>1016.01</v>
      </c>
      <c r="F6350" s="142">
        <v>31.88</v>
      </c>
      <c r="G6350" s="142">
        <v>17.86</v>
      </c>
      <c r="H6350" s="142">
        <v>9.3800000000000008</v>
      </c>
      <c r="I6350" s="142">
        <v>59.12</v>
      </c>
      <c r="Q6350" s="30">
        <f t="shared" si="98"/>
        <v>59.12</v>
      </c>
    </row>
    <row r="6351" spans="1:17" x14ac:dyDescent="0.2">
      <c r="A6351" s="139" t="s">
        <v>12674</v>
      </c>
      <c r="B6351" s="140" t="s">
        <v>21648</v>
      </c>
      <c r="C6351" s="141">
        <v>170</v>
      </c>
      <c r="D6351" s="141">
        <v>10</v>
      </c>
      <c r="E6351" s="142">
        <v>2483.5500000000002</v>
      </c>
      <c r="F6351" s="142">
        <v>32.26</v>
      </c>
      <c r="G6351" s="142">
        <v>89.3</v>
      </c>
      <c r="H6351" s="142">
        <v>22.94</v>
      </c>
      <c r="I6351" s="142">
        <v>144.5</v>
      </c>
      <c r="Q6351" s="30">
        <f t="shared" ref="Q6351:Q6414" si="99">I6351+P6351</f>
        <v>144.5</v>
      </c>
    </row>
    <row r="6352" spans="1:17" x14ac:dyDescent="0.2">
      <c r="A6352" s="139" t="s">
        <v>12676</v>
      </c>
      <c r="B6352" s="140" t="s">
        <v>21649</v>
      </c>
      <c r="C6352" s="141">
        <v>35</v>
      </c>
      <c r="D6352" s="141">
        <v>0</v>
      </c>
      <c r="E6352" s="142">
        <v>0</v>
      </c>
      <c r="F6352" s="142">
        <v>6.64</v>
      </c>
      <c r="G6352" s="142">
        <v>0</v>
      </c>
      <c r="H6352" s="142">
        <v>0</v>
      </c>
      <c r="I6352" s="142">
        <v>6.64</v>
      </c>
      <c r="Q6352" s="30">
        <f t="shared" si="99"/>
        <v>6.64</v>
      </c>
    </row>
    <row r="6353" spans="1:17" x14ac:dyDescent="0.2">
      <c r="A6353" s="139" t="s">
        <v>12678</v>
      </c>
      <c r="B6353" s="140" t="s">
        <v>21650</v>
      </c>
      <c r="C6353" s="141">
        <v>482</v>
      </c>
      <c r="D6353" s="141">
        <v>6</v>
      </c>
      <c r="E6353" s="142">
        <v>3477.55</v>
      </c>
      <c r="F6353" s="142">
        <v>91.46</v>
      </c>
      <c r="G6353" s="142">
        <v>53.58</v>
      </c>
      <c r="H6353" s="142">
        <v>32.11</v>
      </c>
      <c r="I6353" s="142">
        <v>177.15</v>
      </c>
      <c r="Q6353" s="30">
        <f t="shared" si="99"/>
        <v>177.15</v>
      </c>
    </row>
    <row r="6354" spans="1:17" x14ac:dyDescent="0.2">
      <c r="A6354" s="139" t="s">
        <v>12680</v>
      </c>
      <c r="B6354" s="140" t="s">
        <v>21651</v>
      </c>
      <c r="C6354" s="141">
        <v>66</v>
      </c>
      <c r="D6354" s="141">
        <v>1</v>
      </c>
      <c r="E6354" s="142">
        <v>201.94</v>
      </c>
      <c r="F6354" s="142">
        <v>12.52</v>
      </c>
      <c r="G6354" s="142">
        <v>8.93</v>
      </c>
      <c r="H6354" s="142">
        <v>1.86</v>
      </c>
      <c r="I6354" s="142">
        <v>23.31</v>
      </c>
      <c r="Q6354" s="30">
        <f t="shared" si="99"/>
        <v>23.31</v>
      </c>
    </row>
    <row r="6355" spans="1:17" x14ac:dyDescent="0.2">
      <c r="A6355" s="139" t="s">
        <v>12682</v>
      </c>
      <c r="B6355" s="140" t="s">
        <v>21652</v>
      </c>
      <c r="C6355" s="141">
        <v>117</v>
      </c>
      <c r="D6355" s="141">
        <v>0</v>
      </c>
      <c r="E6355" s="142">
        <v>0</v>
      </c>
      <c r="F6355" s="142">
        <v>22.2</v>
      </c>
      <c r="G6355" s="142">
        <v>0</v>
      </c>
      <c r="H6355" s="142">
        <v>0</v>
      </c>
      <c r="I6355" s="142">
        <v>22.2</v>
      </c>
      <c r="Q6355" s="30">
        <f t="shared" si="99"/>
        <v>22.2</v>
      </c>
    </row>
    <row r="6356" spans="1:17" x14ac:dyDescent="0.2">
      <c r="A6356" s="139" t="s">
        <v>12684</v>
      </c>
      <c r="B6356" s="140" t="s">
        <v>21653</v>
      </c>
      <c r="C6356" s="141">
        <v>61</v>
      </c>
      <c r="D6356" s="141">
        <v>2</v>
      </c>
      <c r="E6356" s="142">
        <v>87.62</v>
      </c>
      <c r="F6356" s="142">
        <v>11.58</v>
      </c>
      <c r="G6356" s="142">
        <v>17.86</v>
      </c>
      <c r="H6356" s="142">
        <v>0.81</v>
      </c>
      <c r="I6356" s="142">
        <v>30.25</v>
      </c>
      <c r="Q6356" s="30">
        <f t="shared" si="99"/>
        <v>30.25</v>
      </c>
    </row>
    <row r="6357" spans="1:17" x14ac:dyDescent="0.2">
      <c r="A6357" s="139" t="s">
        <v>12686</v>
      </c>
      <c r="B6357" s="140" t="s">
        <v>21654</v>
      </c>
      <c r="C6357" s="141">
        <v>440</v>
      </c>
      <c r="D6357" s="141">
        <v>5</v>
      </c>
      <c r="E6357" s="142">
        <v>1091.32</v>
      </c>
      <c r="F6357" s="142">
        <v>83.49</v>
      </c>
      <c r="G6357" s="142">
        <v>44.66</v>
      </c>
      <c r="H6357" s="142">
        <v>10.08</v>
      </c>
      <c r="I6357" s="142">
        <v>138.22999999999999</v>
      </c>
      <c r="Q6357" s="30">
        <f t="shared" si="99"/>
        <v>138.22999999999999</v>
      </c>
    </row>
    <row r="6358" spans="1:17" x14ac:dyDescent="0.2">
      <c r="A6358" s="139" t="s">
        <v>12688</v>
      </c>
      <c r="B6358" s="140" t="s">
        <v>21655</v>
      </c>
      <c r="C6358" s="141">
        <v>3011</v>
      </c>
      <c r="D6358" s="141">
        <v>46</v>
      </c>
      <c r="E6358" s="142">
        <v>74762.28</v>
      </c>
      <c r="F6358" s="142">
        <v>571.32000000000005</v>
      </c>
      <c r="G6358" s="142">
        <v>410.81</v>
      </c>
      <c r="H6358" s="142">
        <v>690.42</v>
      </c>
      <c r="I6358" s="142">
        <v>1672.55</v>
      </c>
      <c r="Q6358" s="30">
        <f t="shared" si="99"/>
        <v>1672.55</v>
      </c>
    </row>
    <row r="6359" spans="1:17" x14ac:dyDescent="0.2">
      <c r="A6359" s="139" t="s">
        <v>12690</v>
      </c>
      <c r="B6359" s="140" t="s">
        <v>21656</v>
      </c>
      <c r="C6359" s="141">
        <v>26</v>
      </c>
      <c r="D6359" s="141">
        <v>0</v>
      </c>
      <c r="E6359" s="142">
        <v>0</v>
      </c>
      <c r="F6359" s="142">
        <v>4.9400000000000004</v>
      </c>
      <c r="G6359" s="142">
        <v>0</v>
      </c>
      <c r="H6359" s="142">
        <v>0</v>
      </c>
      <c r="I6359" s="142">
        <v>4.9400000000000004</v>
      </c>
      <c r="Q6359" s="30">
        <f t="shared" si="99"/>
        <v>4.9400000000000004</v>
      </c>
    </row>
    <row r="6360" spans="1:17" x14ac:dyDescent="0.2">
      <c r="A6360" s="139" t="s">
        <v>12692</v>
      </c>
      <c r="B6360" s="140" t="s">
        <v>21657</v>
      </c>
      <c r="C6360" s="141">
        <v>188</v>
      </c>
      <c r="D6360" s="141">
        <v>5</v>
      </c>
      <c r="E6360" s="142">
        <v>1030.74</v>
      </c>
      <c r="F6360" s="142">
        <v>35.67</v>
      </c>
      <c r="G6360" s="142">
        <v>44.66</v>
      </c>
      <c r="H6360" s="142">
        <v>9.52</v>
      </c>
      <c r="I6360" s="142">
        <v>89.85</v>
      </c>
      <c r="Q6360" s="30">
        <f t="shared" si="99"/>
        <v>89.85</v>
      </c>
    </row>
    <row r="6361" spans="1:17" x14ac:dyDescent="0.2">
      <c r="A6361" s="139" t="s">
        <v>12694</v>
      </c>
      <c r="B6361" s="140" t="s">
        <v>21658</v>
      </c>
      <c r="C6361" s="141">
        <v>591</v>
      </c>
      <c r="D6361" s="141">
        <v>9</v>
      </c>
      <c r="E6361" s="142">
        <v>3083.1</v>
      </c>
      <c r="F6361" s="142">
        <v>112.14</v>
      </c>
      <c r="G6361" s="142">
        <v>80.38</v>
      </c>
      <c r="H6361" s="142">
        <v>28.47</v>
      </c>
      <c r="I6361" s="142">
        <v>220.99</v>
      </c>
      <c r="Q6361" s="30">
        <f t="shared" si="99"/>
        <v>220.99</v>
      </c>
    </row>
    <row r="6362" spans="1:17" x14ac:dyDescent="0.2">
      <c r="A6362" s="139" t="s">
        <v>12696</v>
      </c>
      <c r="B6362" s="140" t="s">
        <v>21659</v>
      </c>
      <c r="C6362" s="141">
        <v>31</v>
      </c>
      <c r="D6362" s="141">
        <v>0</v>
      </c>
      <c r="E6362" s="142">
        <v>0</v>
      </c>
      <c r="F6362" s="142">
        <v>5.88</v>
      </c>
      <c r="G6362" s="142">
        <v>0</v>
      </c>
      <c r="H6362" s="142">
        <v>0</v>
      </c>
      <c r="I6362" s="142">
        <v>5.88</v>
      </c>
      <c r="Q6362" s="30">
        <f t="shared" si="99"/>
        <v>5.88</v>
      </c>
    </row>
    <row r="6363" spans="1:17" x14ac:dyDescent="0.2">
      <c r="A6363" s="139" t="s">
        <v>12698</v>
      </c>
      <c r="B6363" s="140" t="s">
        <v>21660</v>
      </c>
      <c r="C6363" s="141">
        <v>78</v>
      </c>
      <c r="D6363" s="141">
        <v>12</v>
      </c>
      <c r="E6363" s="142">
        <v>1860.35</v>
      </c>
      <c r="F6363" s="142">
        <v>14.8</v>
      </c>
      <c r="G6363" s="142">
        <v>107.17</v>
      </c>
      <c r="H6363" s="142">
        <v>17.18</v>
      </c>
      <c r="I6363" s="142">
        <v>139.15</v>
      </c>
      <c r="Q6363" s="30">
        <f t="shared" si="99"/>
        <v>139.15</v>
      </c>
    </row>
    <row r="6364" spans="1:17" x14ac:dyDescent="0.2">
      <c r="A6364" s="139" t="s">
        <v>12700</v>
      </c>
      <c r="B6364" s="140" t="s">
        <v>21661</v>
      </c>
      <c r="C6364" s="141">
        <v>301</v>
      </c>
      <c r="D6364" s="141">
        <v>9</v>
      </c>
      <c r="E6364" s="142">
        <v>2969.28</v>
      </c>
      <c r="F6364" s="142">
        <v>57.11</v>
      </c>
      <c r="G6364" s="142">
        <v>80.38</v>
      </c>
      <c r="H6364" s="142">
        <v>27.42</v>
      </c>
      <c r="I6364" s="142">
        <v>164.91</v>
      </c>
      <c r="Q6364" s="30">
        <f t="shared" si="99"/>
        <v>164.91</v>
      </c>
    </row>
    <row r="6365" spans="1:17" x14ac:dyDescent="0.2">
      <c r="A6365" s="139" t="s">
        <v>12702</v>
      </c>
      <c r="B6365" s="140" t="s">
        <v>21662</v>
      </c>
      <c r="C6365" s="141">
        <v>2498</v>
      </c>
      <c r="D6365" s="141">
        <v>74</v>
      </c>
      <c r="E6365" s="142">
        <v>32637.77</v>
      </c>
      <c r="F6365" s="142">
        <v>473.98</v>
      </c>
      <c r="G6365" s="142">
        <v>660.86</v>
      </c>
      <c r="H6365" s="142">
        <v>301.41000000000003</v>
      </c>
      <c r="I6365" s="142">
        <v>1436.25</v>
      </c>
      <c r="Q6365" s="30">
        <f t="shared" si="99"/>
        <v>1436.25</v>
      </c>
    </row>
    <row r="6366" spans="1:17" x14ac:dyDescent="0.2">
      <c r="A6366" s="139" t="s">
        <v>12704</v>
      </c>
      <c r="B6366" s="140" t="s">
        <v>21663</v>
      </c>
      <c r="C6366" s="141">
        <v>337</v>
      </c>
      <c r="D6366" s="141">
        <v>6</v>
      </c>
      <c r="E6366" s="142">
        <v>1152.4100000000001</v>
      </c>
      <c r="F6366" s="142">
        <v>63.94</v>
      </c>
      <c r="G6366" s="142">
        <v>53.58</v>
      </c>
      <c r="H6366" s="142">
        <v>10.64</v>
      </c>
      <c r="I6366" s="142">
        <v>128.16</v>
      </c>
      <c r="Q6366" s="30">
        <f t="shared" si="99"/>
        <v>128.16</v>
      </c>
    </row>
    <row r="6367" spans="1:17" x14ac:dyDescent="0.2">
      <c r="A6367" s="139" t="s">
        <v>12706</v>
      </c>
      <c r="B6367" s="140" t="s">
        <v>21664</v>
      </c>
      <c r="C6367" s="141">
        <v>41</v>
      </c>
      <c r="D6367" s="141">
        <v>0</v>
      </c>
      <c r="E6367" s="142">
        <v>0</v>
      </c>
      <c r="F6367" s="142">
        <v>7.78</v>
      </c>
      <c r="G6367" s="142">
        <v>0</v>
      </c>
      <c r="H6367" s="142">
        <v>0</v>
      </c>
      <c r="I6367" s="142">
        <v>7.78</v>
      </c>
      <c r="Q6367" s="30">
        <f t="shared" si="99"/>
        <v>7.78</v>
      </c>
    </row>
    <row r="6368" spans="1:17" x14ac:dyDescent="0.2">
      <c r="A6368" s="139" t="s">
        <v>12708</v>
      </c>
      <c r="B6368" s="140" t="s">
        <v>21665</v>
      </c>
      <c r="C6368" s="141">
        <v>21</v>
      </c>
      <c r="D6368" s="141">
        <v>0</v>
      </c>
      <c r="E6368" s="142">
        <v>0</v>
      </c>
      <c r="F6368" s="142">
        <v>3.98</v>
      </c>
      <c r="G6368" s="142">
        <v>0</v>
      </c>
      <c r="H6368" s="142">
        <v>0</v>
      </c>
      <c r="I6368" s="142">
        <v>3.98</v>
      </c>
      <c r="Q6368" s="30">
        <f t="shared" si="99"/>
        <v>3.98</v>
      </c>
    </row>
    <row r="6369" spans="1:17" x14ac:dyDescent="0.2">
      <c r="A6369" s="139" t="s">
        <v>12710</v>
      </c>
      <c r="B6369" s="140" t="s">
        <v>21666</v>
      </c>
      <c r="C6369" s="141">
        <v>301</v>
      </c>
      <c r="D6369" s="141">
        <v>12</v>
      </c>
      <c r="E6369" s="142">
        <v>7438.62</v>
      </c>
      <c r="F6369" s="142">
        <v>57.11</v>
      </c>
      <c r="G6369" s="142">
        <v>107.17</v>
      </c>
      <c r="H6369" s="142">
        <v>68.7</v>
      </c>
      <c r="I6369" s="142">
        <v>232.98</v>
      </c>
      <c r="Q6369" s="30">
        <f t="shared" si="99"/>
        <v>232.98</v>
      </c>
    </row>
    <row r="6370" spans="1:17" x14ac:dyDescent="0.2">
      <c r="A6370" s="139" t="s">
        <v>12712</v>
      </c>
      <c r="B6370" s="140" t="s">
        <v>21667</v>
      </c>
      <c r="C6370" s="141">
        <v>90</v>
      </c>
      <c r="D6370" s="141">
        <v>0</v>
      </c>
      <c r="E6370" s="142">
        <v>0</v>
      </c>
      <c r="F6370" s="142">
        <v>17.079999999999998</v>
      </c>
      <c r="G6370" s="142">
        <v>0</v>
      </c>
      <c r="H6370" s="142">
        <v>0</v>
      </c>
      <c r="I6370" s="142">
        <v>17.079999999999998</v>
      </c>
      <c r="Q6370" s="30">
        <f t="shared" si="99"/>
        <v>17.079999999999998</v>
      </c>
    </row>
    <row r="6371" spans="1:17" ht="25.5" x14ac:dyDescent="0.2">
      <c r="A6371" s="139" t="s">
        <v>12714</v>
      </c>
      <c r="B6371" s="140" t="s">
        <v>21668</v>
      </c>
      <c r="C6371" s="141">
        <v>44</v>
      </c>
      <c r="D6371" s="141">
        <v>0</v>
      </c>
      <c r="E6371" s="142">
        <v>0</v>
      </c>
      <c r="F6371" s="142">
        <v>8.35</v>
      </c>
      <c r="G6371" s="142">
        <v>0</v>
      </c>
      <c r="H6371" s="142">
        <v>0</v>
      </c>
      <c r="I6371" s="142">
        <v>8.35</v>
      </c>
      <c r="Q6371" s="30">
        <f t="shared" si="99"/>
        <v>8.35</v>
      </c>
    </row>
    <row r="6372" spans="1:17" x14ac:dyDescent="0.2">
      <c r="A6372" s="139" t="s">
        <v>12716</v>
      </c>
      <c r="B6372" s="140" t="s">
        <v>21669</v>
      </c>
      <c r="C6372" s="141">
        <v>165</v>
      </c>
      <c r="D6372" s="141">
        <v>1</v>
      </c>
      <c r="E6372" s="142">
        <v>316.39</v>
      </c>
      <c r="F6372" s="142">
        <v>31.3</v>
      </c>
      <c r="G6372" s="142">
        <v>8.93</v>
      </c>
      <c r="H6372" s="142">
        <v>2.92</v>
      </c>
      <c r="I6372" s="142">
        <v>43.15</v>
      </c>
      <c r="Q6372" s="30">
        <f t="shared" si="99"/>
        <v>43.15</v>
      </c>
    </row>
    <row r="6373" spans="1:17" x14ac:dyDescent="0.2">
      <c r="A6373" s="139" t="s">
        <v>12718</v>
      </c>
      <c r="B6373" s="140" t="s">
        <v>21670</v>
      </c>
      <c r="C6373" s="141">
        <v>63</v>
      </c>
      <c r="D6373" s="141">
        <v>0</v>
      </c>
      <c r="E6373" s="142">
        <v>0</v>
      </c>
      <c r="F6373" s="142">
        <v>11.95</v>
      </c>
      <c r="G6373" s="142">
        <v>0</v>
      </c>
      <c r="H6373" s="142">
        <v>0</v>
      </c>
      <c r="I6373" s="142">
        <v>11.95</v>
      </c>
      <c r="Q6373" s="30">
        <f t="shared" si="99"/>
        <v>11.95</v>
      </c>
    </row>
    <row r="6374" spans="1:17" x14ac:dyDescent="0.2">
      <c r="A6374" s="139" t="s">
        <v>12720</v>
      </c>
      <c r="B6374" s="140" t="s">
        <v>21671</v>
      </c>
      <c r="C6374" s="141">
        <v>174</v>
      </c>
      <c r="D6374" s="141">
        <v>10</v>
      </c>
      <c r="E6374" s="142">
        <v>977.74</v>
      </c>
      <c r="F6374" s="142">
        <v>33.020000000000003</v>
      </c>
      <c r="G6374" s="142">
        <v>89.3</v>
      </c>
      <c r="H6374" s="142">
        <v>9.0299999999999994</v>
      </c>
      <c r="I6374" s="142">
        <v>131.35</v>
      </c>
      <c r="Q6374" s="30">
        <f t="shared" si="99"/>
        <v>131.35</v>
      </c>
    </row>
    <row r="6375" spans="1:17" x14ac:dyDescent="0.2">
      <c r="A6375" s="139" t="s">
        <v>12722</v>
      </c>
      <c r="B6375" s="140" t="s">
        <v>21672</v>
      </c>
      <c r="C6375" s="141">
        <v>857</v>
      </c>
      <c r="D6375" s="141">
        <v>13</v>
      </c>
      <c r="E6375" s="142">
        <v>6329.16</v>
      </c>
      <c r="F6375" s="142">
        <v>162.61000000000001</v>
      </c>
      <c r="G6375" s="142">
        <v>116.1</v>
      </c>
      <c r="H6375" s="142">
        <v>58.45</v>
      </c>
      <c r="I6375" s="142">
        <v>337.16</v>
      </c>
      <c r="Q6375" s="30">
        <f t="shared" si="99"/>
        <v>337.16</v>
      </c>
    </row>
    <row r="6376" spans="1:17" x14ac:dyDescent="0.2">
      <c r="A6376" s="139" t="s">
        <v>12724</v>
      </c>
      <c r="B6376" s="140" t="s">
        <v>21673</v>
      </c>
      <c r="C6376" s="141">
        <v>172</v>
      </c>
      <c r="D6376" s="141">
        <v>2</v>
      </c>
      <c r="E6376" s="142">
        <v>412.84</v>
      </c>
      <c r="F6376" s="142">
        <v>32.64</v>
      </c>
      <c r="G6376" s="142">
        <v>17.86</v>
      </c>
      <c r="H6376" s="142">
        <v>3.82</v>
      </c>
      <c r="I6376" s="142">
        <v>54.32</v>
      </c>
      <c r="Q6376" s="30">
        <f t="shared" si="99"/>
        <v>54.32</v>
      </c>
    </row>
    <row r="6377" spans="1:17" x14ac:dyDescent="0.2">
      <c r="A6377" s="139" t="s">
        <v>12726</v>
      </c>
      <c r="B6377" s="140" t="s">
        <v>21674</v>
      </c>
      <c r="C6377" s="141">
        <v>543</v>
      </c>
      <c r="D6377" s="141">
        <v>4</v>
      </c>
      <c r="E6377" s="142">
        <v>808.05</v>
      </c>
      <c r="F6377" s="142">
        <v>103.03</v>
      </c>
      <c r="G6377" s="142">
        <v>35.72</v>
      </c>
      <c r="H6377" s="142">
        <v>7.46</v>
      </c>
      <c r="I6377" s="142">
        <v>146.21</v>
      </c>
      <c r="Q6377" s="30">
        <f t="shared" si="99"/>
        <v>146.21</v>
      </c>
    </row>
    <row r="6378" spans="1:17" x14ac:dyDescent="0.2">
      <c r="A6378" s="139" t="s">
        <v>12728</v>
      </c>
      <c r="B6378" s="140" t="s">
        <v>21675</v>
      </c>
      <c r="C6378" s="141">
        <v>329</v>
      </c>
      <c r="D6378" s="141">
        <v>4</v>
      </c>
      <c r="E6378" s="142">
        <v>614.69000000000005</v>
      </c>
      <c r="F6378" s="142">
        <v>62.42</v>
      </c>
      <c r="G6378" s="142">
        <v>35.72</v>
      </c>
      <c r="H6378" s="142">
        <v>5.68</v>
      </c>
      <c r="I6378" s="142">
        <v>103.82</v>
      </c>
      <c r="Q6378" s="30">
        <f t="shared" si="99"/>
        <v>103.82</v>
      </c>
    </row>
    <row r="6379" spans="1:17" x14ac:dyDescent="0.2">
      <c r="A6379" s="139" t="s">
        <v>12730</v>
      </c>
      <c r="B6379" s="140" t="s">
        <v>21676</v>
      </c>
      <c r="C6379" s="141">
        <v>211</v>
      </c>
      <c r="D6379" s="141">
        <v>10</v>
      </c>
      <c r="E6379" s="142">
        <v>17426.72</v>
      </c>
      <c r="F6379" s="142">
        <v>40.04</v>
      </c>
      <c r="G6379" s="142">
        <v>89.3</v>
      </c>
      <c r="H6379" s="142">
        <v>160.94</v>
      </c>
      <c r="I6379" s="142">
        <v>290.27999999999997</v>
      </c>
      <c r="Q6379" s="30">
        <f t="shared" si="99"/>
        <v>290.27999999999997</v>
      </c>
    </row>
    <row r="6380" spans="1:17" x14ac:dyDescent="0.2">
      <c r="A6380" s="139" t="s">
        <v>12732</v>
      </c>
      <c r="B6380" s="140" t="s">
        <v>21677</v>
      </c>
      <c r="C6380" s="141">
        <v>118</v>
      </c>
      <c r="D6380" s="141">
        <v>5</v>
      </c>
      <c r="E6380" s="142">
        <v>1247.98</v>
      </c>
      <c r="F6380" s="142">
        <v>22.39</v>
      </c>
      <c r="G6380" s="142">
        <v>44.66</v>
      </c>
      <c r="H6380" s="142">
        <v>11.53</v>
      </c>
      <c r="I6380" s="142">
        <v>78.58</v>
      </c>
      <c r="Q6380" s="30">
        <f t="shared" si="99"/>
        <v>78.58</v>
      </c>
    </row>
    <row r="6381" spans="1:17" x14ac:dyDescent="0.2">
      <c r="A6381" s="139" t="s">
        <v>12734</v>
      </c>
      <c r="B6381" s="140" t="s">
        <v>21678</v>
      </c>
      <c r="C6381" s="141">
        <v>68</v>
      </c>
      <c r="D6381" s="141">
        <v>0</v>
      </c>
      <c r="E6381" s="142">
        <v>0</v>
      </c>
      <c r="F6381" s="142">
        <v>12.9</v>
      </c>
      <c r="G6381" s="142">
        <v>0</v>
      </c>
      <c r="H6381" s="142">
        <v>0</v>
      </c>
      <c r="I6381" s="142">
        <v>12.9</v>
      </c>
      <c r="Q6381" s="30">
        <f t="shared" si="99"/>
        <v>12.9</v>
      </c>
    </row>
    <row r="6382" spans="1:17" x14ac:dyDescent="0.2">
      <c r="A6382" s="139" t="s">
        <v>12736</v>
      </c>
      <c r="B6382" s="140" t="s">
        <v>21679</v>
      </c>
      <c r="C6382" s="141">
        <v>30</v>
      </c>
      <c r="D6382" s="141">
        <v>0</v>
      </c>
      <c r="E6382" s="142">
        <v>0</v>
      </c>
      <c r="F6382" s="142">
        <v>5.7</v>
      </c>
      <c r="G6382" s="142">
        <v>0</v>
      </c>
      <c r="H6382" s="142">
        <v>0</v>
      </c>
      <c r="I6382" s="142">
        <v>5.7</v>
      </c>
      <c r="Q6382" s="30">
        <f t="shared" si="99"/>
        <v>5.7</v>
      </c>
    </row>
    <row r="6383" spans="1:17" x14ac:dyDescent="0.2">
      <c r="A6383" s="139" t="s">
        <v>12738</v>
      </c>
      <c r="B6383" s="140" t="s">
        <v>21680</v>
      </c>
      <c r="C6383" s="141">
        <v>2290</v>
      </c>
      <c r="D6383" s="141">
        <v>48</v>
      </c>
      <c r="E6383" s="142">
        <v>11722.69</v>
      </c>
      <c r="F6383" s="142">
        <v>432.29</v>
      </c>
      <c r="G6383" s="142">
        <v>600.86</v>
      </c>
      <c r="H6383" s="142">
        <v>221.59</v>
      </c>
      <c r="I6383" s="142">
        <v>1254.74</v>
      </c>
      <c r="Q6383" s="30">
        <f t="shared" si="99"/>
        <v>1254.74</v>
      </c>
    </row>
    <row r="6384" spans="1:17" x14ac:dyDescent="0.2">
      <c r="A6384" s="139" t="s">
        <v>12740</v>
      </c>
      <c r="B6384" s="140" t="s">
        <v>21681</v>
      </c>
      <c r="C6384" s="141">
        <v>3908</v>
      </c>
      <c r="D6384" s="141">
        <v>60</v>
      </c>
      <c r="E6384" s="142">
        <v>27330.57</v>
      </c>
      <c r="F6384" s="142">
        <v>737.72</v>
      </c>
      <c r="G6384" s="142">
        <v>751.07</v>
      </c>
      <c r="H6384" s="142">
        <v>516.62</v>
      </c>
      <c r="I6384" s="142">
        <v>2005.41</v>
      </c>
      <c r="Q6384" s="30">
        <f t="shared" si="99"/>
        <v>2005.41</v>
      </c>
    </row>
    <row r="6385" spans="1:17" x14ac:dyDescent="0.2">
      <c r="A6385" s="139" t="s">
        <v>12742</v>
      </c>
      <c r="B6385" s="140" t="s">
        <v>21682</v>
      </c>
      <c r="C6385" s="141">
        <v>692</v>
      </c>
      <c r="D6385" s="141">
        <v>20</v>
      </c>
      <c r="E6385" s="142">
        <v>10999</v>
      </c>
      <c r="F6385" s="142">
        <v>130.63</v>
      </c>
      <c r="G6385" s="142">
        <v>250.36</v>
      </c>
      <c r="H6385" s="142">
        <v>207.91</v>
      </c>
      <c r="I6385" s="142">
        <v>588.9</v>
      </c>
      <c r="Q6385" s="30">
        <f t="shared" si="99"/>
        <v>588.9</v>
      </c>
    </row>
    <row r="6386" spans="1:17" x14ac:dyDescent="0.2">
      <c r="A6386" s="139" t="s">
        <v>12744</v>
      </c>
      <c r="B6386" s="140" t="s">
        <v>21683</v>
      </c>
      <c r="C6386" s="141">
        <v>743</v>
      </c>
      <c r="D6386" s="141">
        <v>23</v>
      </c>
      <c r="E6386" s="142">
        <v>5155.5</v>
      </c>
      <c r="F6386" s="142">
        <v>140.26</v>
      </c>
      <c r="G6386" s="142">
        <v>287.91000000000003</v>
      </c>
      <c r="H6386" s="142">
        <v>97.46</v>
      </c>
      <c r="I6386" s="142">
        <v>525.63</v>
      </c>
      <c r="Q6386" s="30">
        <f t="shared" si="99"/>
        <v>525.63</v>
      </c>
    </row>
    <row r="6387" spans="1:17" x14ac:dyDescent="0.2">
      <c r="A6387" s="139" t="s">
        <v>12746</v>
      </c>
      <c r="B6387" s="140" t="s">
        <v>21684</v>
      </c>
      <c r="C6387" s="141">
        <v>277</v>
      </c>
      <c r="D6387" s="141">
        <v>5</v>
      </c>
      <c r="E6387" s="142">
        <v>636.34</v>
      </c>
      <c r="F6387" s="142">
        <v>52.29</v>
      </c>
      <c r="G6387" s="142">
        <v>62.59</v>
      </c>
      <c r="H6387" s="142">
        <v>12.03</v>
      </c>
      <c r="I6387" s="142">
        <v>126.91</v>
      </c>
      <c r="Q6387" s="30">
        <f t="shared" si="99"/>
        <v>126.91</v>
      </c>
    </row>
    <row r="6388" spans="1:17" x14ac:dyDescent="0.2">
      <c r="A6388" s="139" t="s">
        <v>12748</v>
      </c>
      <c r="B6388" s="140" t="s">
        <v>21685</v>
      </c>
      <c r="C6388" s="141">
        <v>1614</v>
      </c>
      <c r="D6388" s="141">
        <v>25</v>
      </c>
      <c r="E6388" s="142">
        <v>4843.24</v>
      </c>
      <c r="F6388" s="142">
        <v>304.67</v>
      </c>
      <c r="G6388" s="142">
        <v>312.94</v>
      </c>
      <c r="H6388" s="142">
        <v>91.55</v>
      </c>
      <c r="I6388" s="142">
        <v>709.16</v>
      </c>
      <c r="Q6388" s="30">
        <f t="shared" si="99"/>
        <v>709.16</v>
      </c>
    </row>
    <row r="6389" spans="1:17" x14ac:dyDescent="0.2">
      <c r="A6389" s="139" t="s">
        <v>12750</v>
      </c>
      <c r="B6389" s="140" t="s">
        <v>21686</v>
      </c>
      <c r="C6389" s="141">
        <v>824</v>
      </c>
      <c r="D6389" s="141">
        <v>32</v>
      </c>
      <c r="E6389" s="142">
        <v>136708.39000000001</v>
      </c>
      <c r="F6389" s="142">
        <v>155.54</v>
      </c>
      <c r="G6389" s="142">
        <v>400.57</v>
      </c>
      <c r="H6389" s="142">
        <v>2584.16</v>
      </c>
      <c r="I6389" s="142">
        <v>3140.27</v>
      </c>
      <c r="Q6389" s="30">
        <f t="shared" si="99"/>
        <v>3140.27</v>
      </c>
    </row>
    <row r="6390" spans="1:17" x14ac:dyDescent="0.2">
      <c r="A6390" s="139" t="s">
        <v>12752</v>
      </c>
      <c r="B6390" s="140" t="s">
        <v>21687</v>
      </c>
      <c r="C6390" s="141">
        <v>187</v>
      </c>
      <c r="D6390" s="141">
        <v>5</v>
      </c>
      <c r="E6390" s="142">
        <v>764.77</v>
      </c>
      <c r="F6390" s="142">
        <v>35.299999999999997</v>
      </c>
      <c r="G6390" s="142">
        <v>62.59</v>
      </c>
      <c r="H6390" s="142">
        <v>14.46</v>
      </c>
      <c r="I6390" s="142">
        <v>112.35</v>
      </c>
      <c r="Q6390" s="30">
        <f t="shared" si="99"/>
        <v>112.35</v>
      </c>
    </row>
    <row r="6391" spans="1:17" x14ac:dyDescent="0.2">
      <c r="A6391" s="139" t="s">
        <v>12754</v>
      </c>
      <c r="B6391" s="140" t="s">
        <v>21688</v>
      </c>
      <c r="C6391" s="141">
        <v>482</v>
      </c>
      <c r="D6391" s="141">
        <v>10</v>
      </c>
      <c r="E6391" s="142">
        <v>2293.56</v>
      </c>
      <c r="F6391" s="142">
        <v>90.98</v>
      </c>
      <c r="G6391" s="142">
        <v>125.18</v>
      </c>
      <c r="H6391" s="142">
        <v>43.35</v>
      </c>
      <c r="I6391" s="142">
        <v>259.51</v>
      </c>
      <c r="Q6391" s="30">
        <f t="shared" si="99"/>
        <v>259.51</v>
      </c>
    </row>
    <row r="6392" spans="1:17" x14ac:dyDescent="0.2">
      <c r="A6392" s="139" t="s">
        <v>12756</v>
      </c>
      <c r="B6392" s="140" t="s">
        <v>21689</v>
      </c>
      <c r="C6392" s="141">
        <v>416</v>
      </c>
      <c r="D6392" s="141">
        <v>3</v>
      </c>
      <c r="E6392" s="142">
        <v>821.16</v>
      </c>
      <c r="F6392" s="142">
        <v>78.53</v>
      </c>
      <c r="G6392" s="142">
        <v>37.549999999999997</v>
      </c>
      <c r="H6392" s="142">
        <v>15.52</v>
      </c>
      <c r="I6392" s="142">
        <v>131.6</v>
      </c>
      <c r="Q6392" s="30">
        <f t="shared" si="99"/>
        <v>131.6</v>
      </c>
    </row>
    <row r="6393" spans="1:17" x14ac:dyDescent="0.2">
      <c r="A6393" s="139" t="s">
        <v>12758</v>
      </c>
      <c r="B6393" s="140" t="s">
        <v>21690</v>
      </c>
      <c r="C6393" s="141">
        <v>322</v>
      </c>
      <c r="D6393" s="141">
        <v>3</v>
      </c>
      <c r="E6393" s="142">
        <v>726.5</v>
      </c>
      <c r="F6393" s="142">
        <v>60.78</v>
      </c>
      <c r="G6393" s="142">
        <v>37.549999999999997</v>
      </c>
      <c r="H6393" s="142">
        <v>13.74</v>
      </c>
      <c r="I6393" s="142">
        <v>112.07</v>
      </c>
      <c r="Q6393" s="30">
        <f t="shared" si="99"/>
        <v>112.07</v>
      </c>
    </row>
    <row r="6394" spans="1:17" x14ac:dyDescent="0.2">
      <c r="A6394" s="139" t="s">
        <v>12760</v>
      </c>
      <c r="B6394" s="140" t="s">
        <v>21691</v>
      </c>
      <c r="C6394" s="141">
        <v>885</v>
      </c>
      <c r="D6394" s="141">
        <v>34</v>
      </c>
      <c r="E6394" s="142">
        <v>28001.17</v>
      </c>
      <c r="F6394" s="142">
        <v>167.06</v>
      </c>
      <c r="G6394" s="142">
        <v>425.61</v>
      </c>
      <c r="H6394" s="142">
        <v>529.29999999999995</v>
      </c>
      <c r="I6394" s="142">
        <v>1121.97</v>
      </c>
      <c r="Q6394" s="30">
        <f t="shared" si="99"/>
        <v>1121.97</v>
      </c>
    </row>
    <row r="6395" spans="1:17" x14ac:dyDescent="0.2">
      <c r="A6395" s="139" t="s">
        <v>12762</v>
      </c>
      <c r="B6395" s="140" t="s">
        <v>21692</v>
      </c>
      <c r="C6395" s="141">
        <v>2317</v>
      </c>
      <c r="D6395" s="141">
        <v>30</v>
      </c>
      <c r="E6395" s="142">
        <v>5100.7299999999996</v>
      </c>
      <c r="F6395" s="142">
        <v>437.38</v>
      </c>
      <c r="G6395" s="142">
        <v>375.54</v>
      </c>
      <c r="H6395" s="142">
        <v>96.42</v>
      </c>
      <c r="I6395" s="142">
        <v>909.34</v>
      </c>
      <c r="Q6395" s="30">
        <f t="shared" si="99"/>
        <v>909.34</v>
      </c>
    </row>
    <row r="6396" spans="1:17" x14ac:dyDescent="0.2">
      <c r="A6396" s="139" t="s">
        <v>12764</v>
      </c>
      <c r="B6396" s="140" t="s">
        <v>21693</v>
      </c>
      <c r="C6396" s="141">
        <v>5225</v>
      </c>
      <c r="D6396" s="141">
        <v>65</v>
      </c>
      <c r="E6396" s="142">
        <v>20971.400000000001</v>
      </c>
      <c r="F6396" s="142">
        <v>986.33</v>
      </c>
      <c r="G6396" s="142">
        <v>813.66</v>
      </c>
      <c r="H6396" s="142">
        <v>396.42</v>
      </c>
      <c r="I6396" s="142">
        <v>2196.41</v>
      </c>
      <c r="Q6396" s="30">
        <f t="shared" si="99"/>
        <v>2196.41</v>
      </c>
    </row>
    <row r="6397" spans="1:17" x14ac:dyDescent="0.2">
      <c r="A6397" s="139" t="s">
        <v>12766</v>
      </c>
      <c r="B6397" s="140" t="s">
        <v>21694</v>
      </c>
      <c r="C6397" s="141">
        <v>1004</v>
      </c>
      <c r="D6397" s="141">
        <v>13</v>
      </c>
      <c r="E6397" s="142">
        <v>9098.7900000000009</v>
      </c>
      <c r="F6397" s="142">
        <v>189.53</v>
      </c>
      <c r="G6397" s="142">
        <v>162.72999999999999</v>
      </c>
      <c r="H6397" s="142">
        <v>171.99</v>
      </c>
      <c r="I6397" s="142">
        <v>524.25</v>
      </c>
      <c r="Q6397" s="30">
        <f t="shared" si="99"/>
        <v>524.25</v>
      </c>
    </row>
    <row r="6398" spans="1:17" x14ac:dyDescent="0.2">
      <c r="A6398" s="139" t="s">
        <v>12768</v>
      </c>
      <c r="B6398" s="140" t="s">
        <v>21695</v>
      </c>
      <c r="C6398" s="141">
        <v>6829</v>
      </c>
      <c r="D6398" s="141">
        <v>32</v>
      </c>
      <c r="E6398" s="142">
        <v>7971.46</v>
      </c>
      <c r="F6398" s="142">
        <v>1289.1099999999999</v>
      </c>
      <c r="G6398" s="142">
        <v>400.57</v>
      </c>
      <c r="H6398" s="142">
        <v>150.68</v>
      </c>
      <c r="I6398" s="142">
        <v>1840.36</v>
      </c>
      <c r="Q6398" s="30">
        <f t="shared" si="99"/>
        <v>1840.36</v>
      </c>
    </row>
    <row r="6399" spans="1:17" x14ac:dyDescent="0.2">
      <c r="A6399" s="139" t="s">
        <v>12770</v>
      </c>
      <c r="B6399" s="140" t="s">
        <v>21696</v>
      </c>
      <c r="C6399" s="141">
        <v>296</v>
      </c>
      <c r="D6399" s="141">
        <v>2</v>
      </c>
      <c r="E6399" s="142">
        <v>437.3</v>
      </c>
      <c r="F6399" s="142">
        <v>55.88</v>
      </c>
      <c r="G6399" s="142">
        <v>25.03</v>
      </c>
      <c r="H6399" s="142">
        <v>8.26</v>
      </c>
      <c r="I6399" s="142">
        <v>89.17</v>
      </c>
      <c r="Q6399" s="30">
        <f t="shared" si="99"/>
        <v>89.17</v>
      </c>
    </row>
    <row r="6400" spans="1:17" x14ac:dyDescent="0.2">
      <c r="A6400" s="139" t="s">
        <v>12772</v>
      </c>
      <c r="B6400" s="140" t="s">
        <v>21697</v>
      </c>
      <c r="C6400" s="141">
        <v>1003</v>
      </c>
      <c r="D6400" s="141">
        <v>28</v>
      </c>
      <c r="E6400" s="142">
        <v>12214.43</v>
      </c>
      <c r="F6400" s="142">
        <v>189.34</v>
      </c>
      <c r="G6400" s="142">
        <v>350.5</v>
      </c>
      <c r="H6400" s="142">
        <v>230.89</v>
      </c>
      <c r="I6400" s="142">
        <v>770.73</v>
      </c>
      <c r="Q6400" s="30">
        <f t="shared" si="99"/>
        <v>770.73</v>
      </c>
    </row>
    <row r="6401" spans="1:17" x14ac:dyDescent="0.2">
      <c r="A6401" s="139" t="s">
        <v>12774</v>
      </c>
      <c r="B6401" s="140" t="s">
        <v>21698</v>
      </c>
      <c r="C6401" s="141">
        <v>10807</v>
      </c>
      <c r="D6401" s="141">
        <v>81</v>
      </c>
      <c r="E6401" s="142">
        <v>70700.740000000005</v>
      </c>
      <c r="F6401" s="142">
        <v>2040.05</v>
      </c>
      <c r="G6401" s="142">
        <v>1013.94</v>
      </c>
      <c r="H6401" s="142">
        <v>1336.43</v>
      </c>
      <c r="I6401" s="142">
        <v>4390.42</v>
      </c>
      <c r="Q6401" s="30">
        <f t="shared" si="99"/>
        <v>4390.42</v>
      </c>
    </row>
    <row r="6402" spans="1:17" x14ac:dyDescent="0.2">
      <c r="A6402" s="139" t="s">
        <v>12776</v>
      </c>
      <c r="B6402" s="140" t="s">
        <v>21699</v>
      </c>
      <c r="C6402" s="141">
        <v>1497</v>
      </c>
      <c r="D6402" s="141">
        <v>24</v>
      </c>
      <c r="E6402" s="142">
        <v>7427.94</v>
      </c>
      <c r="F6402" s="142">
        <v>282.58999999999997</v>
      </c>
      <c r="G6402" s="142">
        <v>300.42</v>
      </c>
      <c r="H6402" s="142">
        <v>140.41</v>
      </c>
      <c r="I6402" s="142">
        <v>723.42</v>
      </c>
      <c r="Q6402" s="30">
        <f t="shared" si="99"/>
        <v>723.42</v>
      </c>
    </row>
    <row r="6403" spans="1:17" x14ac:dyDescent="0.2">
      <c r="A6403" s="139" t="s">
        <v>12778</v>
      </c>
      <c r="B6403" s="140" t="s">
        <v>21700</v>
      </c>
      <c r="C6403" s="141">
        <v>4032</v>
      </c>
      <c r="D6403" s="141">
        <v>164</v>
      </c>
      <c r="E6403" s="142">
        <v>61263.23</v>
      </c>
      <c r="F6403" s="142">
        <v>761.12</v>
      </c>
      <c r="G6403" s="142">
        <v>2052.92</v>
      </c>
      <c r="H6403" s="142">
        <v>1158.04</v>
      </c>
      <c r="I6403" s="142">
        <v>3972.08</v>
      </c>
      <c r="Q6403" s="30">
        <f t="shared" si="99"/>
        <v>3972.08</v>
      </c>
    </row>
    <row r="6404" spans="1:17" x14ac:dyDescent="0.2">
      <c r="A6404" s="139" t="s">
        <v>12780</v>
      </c>
      <c r="B6404" s="140" t="s">
        <v>21701</v>
      </c>
      <c r="C6404" s="141">
        <v>403</v>
      </c>
      <c r="D6404" s="141">
        <v>2</v>
      </c>
      <c r="E6404" s="142">
        <v>503.33</v>
      </c>
      <c r="F6404" s="142">
        <v>76.069999999999993</v>
      </c>
      <c r="G6404" s="142">
        <v>25.03</v>
      </c>
      <c r="H6404" s="142">
        <v>9.51</v>
      </c>
      <c r="I6404" s="142">
        <v>110.61</v>
      </c>
      <c r="Q6404" s="30">
        <f t="shared" si="99"/>
        <v>110.61</v>
      </c>
    </row>
    <row r="6405" spans="1:17" x14ac:dyDescent="0.2">
      <c r="A6405" s="139" t="s">
        <v>12782</v>
      </c>
      <c r="B6405" s="140" t="s">
        <v>21702</v>
      </c>
      <c r="C6405" s="141">
        <v>3473</v>
      </c>
      <c r="D6405" s="141">
        <v>33</v>
      </c>
      <c r="E6405" s="142">
        <v>8393.6200000000008</v>
      </c>
      <c r="F6405" s="142">
        <v>655.6</v>
      </c>
      <c r="G6405" s="142">
        <v>413.09</v>
      </c>
      <c r="H6405" s="142">
        <v>158.66</v>
      </c>
      <c r="I6405" s="142">
        <v>1227.3499999999999</v>
      </c>
      <c r="Q6405" s="30">
        <f t="shared" si="99"/>
        <v>1227.3499999999999</v>
      </c>
    </row>
    <row r="6406" spans="1:17" x14ac:dyDescent="0.2">
      <c r="A6406" s="139" t="s">
        <v>12784</v>
      </c>
      <c r="B6406" s="140" t="s">
        <v>21703</v>
      </c>
      <c r="C6406" s="141">
        <v>1304</v>
      </c>
      <c r="D6406" s="141">
        <v>26</v>
      </c>
      <c r="E6406" s="142">
        <v>6806.75</v>
      </c>
      <c r="F6406" s="142">
        <v>246.16</v>
      </c>
      <c r="G6406" s="142">
        <v>325.45999999999998</v>
      </c>
      <c r="H6406" s="142">
        <v>128.66</v>
      </c>
      <c r="I6406" s="142">
        <v>700.28</v>
      </c>
      <c r="Q6406" s="30">
        <f t="shared" si="99"/>
        <v>700.28</v>
      </c>
    </row>
    <row r="6407" spans="1:17" x14ac:dyDescent="0.2">
      <c r="A6407" s="139" t="s">
        <v>12786</v>
      </c>
      <c r="B6407" s="140" t="s">
        <v>21704</v>
      </c>
      <c r="C6407" s="141">
        <v>2041</v>
      </c>
      <c r="D6407" s="141">
        <v>31</v>
      </c>
      <c r="E6407" s="142">
        <v>9971.33</v>
      </c>
      <c r="F6407" s="142">
        <v>385.28</v>
      </c>
      <c r="G6407" s="142">
        <v>388.05</v>
      </c>
      <c r="H6407" s="142">
        <v>188.49</v>
      </c>
      <c r="I6407" s="142">
        <v>961.82</v>
      </c>
      <c r="Q6407" s="30">
        <f t="shared" si="99"/>
        <v>961.82</v>
      </c>
    </row>
    <row r="6408" spans="1:17" x14ac:dyDescent="0.2">
      <c r="A6408" s="139" t="s">
        <v>12788</v>
      </c>
      <c r="B6408" s="140" t="s">
        <v>21705</v>
      </c>
      <c r="C6408" s="141">
        <v>304</v>
      </c>
      <c r="D6408" s="141">
        <v>12</v>
      </c>
      <c r="E6408" s="142">
        <v>2070.46</v>
      </c>
      <c r="F6408" s="142">
        <v>57.38</v>
      </c>
      <c r="G6408" s="142">
        <v>150.22</v>
      </c>
      <c r="H6408" s="142">
        <v>39.14</v>
      </c>
      <c r="I6408" s="142">
        <v>246.74</v>
      </c>
      <c r="Q6408" s="30">
        <f t="shared" si="99"/>
        <v>246.74</v>
      </c>
    </row>
    <row r="6409" spans="1:17" x14ac:dyDescent="0.2">
      <c r="A6409" s="139" t="s">
        <v>12790</v>
      </c>
      <c r="B6409" s="140" t="s">
        <v>21706</v>
      </c>
      <c r="C6409" s="141">
        <v>319</v>
      </c>
      <c r="D6409" s="141">
        <v>9</v>
      </c>
      <c r="E6409" s="142">
        <v>2154.34</v>
      </c>
      <c r="F6409" s="142">
        <v>60.22</v>
      </c>
      <c r="G6409" s="142">
        <v>112.66</v>
      </c>
      <c r="H6409" s="142">
        <v>40.72</v>
      </c>
      <c r="I6409" s="142">
        <v>213.6</v>
      </c>
      <c r="Q6409" s="30">
        <f t="shared" si="99"/>
        <v>213.6</v>
      </c>
    </row>
    <row r="6410" spans="1:17" x14ac:dyDescent="0.2">
      <c r="A6410" s="139" t="s">
        <v>12792</v>
      </c>
      <c r="B6410" s="140" t="s">
        <v>21707</v>
      </c>
      <c r="C6410" s="141">
        <v>4716</v>
      </c>
      <c r="D6410" s="141">
        <v>82</v>
      </c>
      <c r="E6410" s="142">
        <v>30212.3</v>
      </c>
      <c r="F6410" s="142">
        <v>890.24</v>
      </c>
      <c r="G6410" s="142">
        <v>1026.46</v>
      </c>
      <c r="H6410" s="142">
        <v>571.1</v>
      </c>
      <c r="I6410" s="142">
        <v>2487.8000000000002</v>
      </c>
      <c r="Q6410" s="30">
        <f t="shared" si="99"/>
        <v>2487.8000000000002</v>
      </c>
    </row>
    <row r="6411" spans="1:17" x14ac:dyDescent="0.2">
      <c r="A6411" s="139" t="s">
        <v>12794</v>
      </c>
      <c r="B6411" s="140" t="s">
        <v>21708</v>
      </c>
      <c r="C6411" s="141">
        <v>202</v>
      </c>
      <c r="D6411" s="141">
        <v>9</v>
      </c>
      <c r="E6411" s="142">
        <v>1569.41</v>
      </c>
      <c r="F6411" s="142">
        <v>38.130000000000003</v>
      </c>
      <c r="G6411" s="142">
        <v>112.66</v>
      </c>
      <c r="H6411" s="142">
        <v>29.66</v>
      </c>
      <c r="I6411" s="142">
        <v>180.45</v>
      </c>
      <c r="Q6411" s="30">
        <f t="shared" si="99"/>
        <v>180.45</v>
      </c>
    </row>
    <row r="6412" spans="1:17" x14ac:dyDescent="0.2">
      <c r="A6412" s="139" t="s">
        <v>12796</v>
      </c>
      <c r="B6412" s="140" t="s">
        <v>21709</v>
      </c>
      <c r="C6412" s="141">
        <v>510</v>
      </c>
      <c r="D6412" s="141">
        <v>10</v>
      </c>
      <c r="E6412" s="142">
        <v>12416.41</v>
      </c>
      <c r="F6412" s="142">
        <v>96.27</v>
      </c>
      <c r="G6412" s="142">
        <v>125.18</v>
      </c>
      <c r="H6412" s="142">
        <v>234.7</v>
      </c>
      <c r="I6412" s="142">
        <v>456.15</v>
      </c>
      <c r="Q6412" s="30">
        <f t="shared" si="99"/>
        <v>456.15</v>
      </c>
    </row>
    <row r="6413" spans="1:17" x14ac:dyDescent="0.2">
      <c r="A6413" s="139" t="s">
        <v>12798</v>
      </c>
      <c r="B6413" s="140" t="s">
        <v>21710</v>
      </c>
      <c r="C6413" s="141">
        <v>4283</v>
      </c>
      <c r="D6413" s="141">
        <v>45</v>
      </c>
      <c r="E6413" s="142">
        <v>14464.87</v>
      </c>
      <c r="F6413" s="142">
        <v>808.5</v>
      </c>
      <c r="G6413" s="142">
        <v>563.29999999999995</v>
      </c>
      <c r="H6413" s="142">
        <v>273.42</v>
      </c>
      <c r="I6413" s="142">
        <v>1645.22</v>
      </c>
      <c r="Q6413" s="30">
        <f t="shared" si="99"/>
        <v>1645.22</v>
      </c>
    </row>
    <row r="6414" spans="1:17" x14ac:dyDescent="0.2">
      <c r="A6414" s="139" t="s">
        <v>12800</v>
      </c>
      <c r="B6414" s="140" t="s">
        <v>21711</v>
      </c>
      <c r="C6414" s="141">
        <v>610</v>
      </c>
      <c r="D6414" s="141">
        <v>9</v>
      </c>
      <c r="E6414" s="142">
        <v>1476.81</v>
      </c>
      <c r="F6414" s="142">
        <v>115.15</v>
      </c>
      <c r="G6414" s="142">
        <v>112.66</v>
      </c>
      <c r="H6414" s="142">
        <v>27.91</v>
      </c>
      <c r="I6414" s="142">
        <v>255.72</v>
      </c>
      <c r="Q6414" s="30">
        <f t="shared" si="99"/>
        <v>255.72</v>
      </c>
    </row>
    <row r="6415" spans="1:17" x14ac:dyDescent="0.2">
      <c r="A6415" s="139" t="s">
        <v>12802</v>
      </c>
      <c r="B6415" s="140" t="s">
        <v>21712</v>
      </c>
      <c r="C6415" s="141">
        <v>336</v>
      </c>
      <c r="D6415" s="141">
        <v>3</v>
      </c>
      <c r="E6415" s="142">
        <v>619.64</v>
      </c>
      <c r="F6415" s="142">
        <v>63.42</v>
      </c>
      <c r="G6415" s="142">
        <v>37.549999999999997</v>
      </c>
      <c r="H6415" s="142">
        <v>11.71</v>
      </c>
      <c r="I6415" s="142">
        <v>112.68</v>
      </c>
      <c r="Q6415" s="30">
        <f t="shared" ref="Q6415:Q6478" si="100">I6415+P6415</f>
        <v>112.68</v>
      </c>
    </row>
    <row r="6416" spans="1:17" x14ac:dyDescent="0.2">
      <c r="A6416" s="139" t="s">
        <v>12804</v>
      </c>
      <c r="B6416" s="140" t="s">
        <v>21713</v>
      </c>
      <c r="C6416" s="141">
        <v>1742</v>
      </c>
      <c r="D6416" s="141">
        <v>30</v>
      </c>
      <c r="E6416" s="142">
        <v>14345.61</v>
      </c>
      <c r="F6416" s="142">
        <v>328.84</v>
      </c>
      <c r="G6416" s="142">
        <v>375.54</v>
      </c>
      <c r="H6416" s="142">
        <v>271.17</v>
      </c>
      <c r="I6416" s="142">
        <v>975.55</v>
      </c>
      <c r="Q6416" s="30">
        <f t="shared" si="100"/>
        <v>975.55</v>
      </c>
    </row>
    <row r="6417" spans="1:17" x14ac:dyDescent="0.2">
      <c r="A6417" s="139" t="s">
        <v>12806</v>
      </c>
      <c r="B6417" s="140" t="s">
        <v>21714</v>
      </c>
      <c r="C6417" s="141">
        <v>394</v>
      </c>
      <c r="D6417" s="141">
        <v>10</v>
      </c>
      <c r="E6417" s="142">
        <v>1569.39</v>
      </c>
      <c r="F6417" s="142">
        <v>74.38</v>
      </c>
      <c r="G6417" s="142">
        <v>125.18</v>
      </c>
      <c r="H6417" s="142">
        <v>29.66</v>
      </c>
      <c r="I6417" s="142">
        <v>229.22</v>
      </c>
      <c r="Q6417" s="30">
        <f t="shared" si="100"/>
        <v>229.22</v>
      </c>
    </row>
    <row r="6418" spans="1:17" x14ac:dyDescent="0.2">
      <c r="A6418" s="139" t="s">
        <v>12808</v>
      </c>
      <c r="B6418" s="140" t="s">
        <v>21715</v>
      </c>
      <c r="C6418" s="141">
        <v>777</v>
      </c>
      <c r="D6418" s="141">
        <v>16</v>
      </c>
      <c r="E6418" s="142">
        <v>4792.55</v>
      </c>
      <c r="F6418" s="142">
        <v>146.66999999999999</v>
      </c>
      <c r="G6418" s="142">
        <v>200.29</v>
      </c>
      <c r="H6418" s="142">
        <v>90.59</v>
      </c>
      <c r="I6418" s="142">
        <v>437.55</v>
      </c>
      <c r="Q6418" s="30">
        <f t="shared" si="100"/>
        <v>437.55</v>
      </c>
    </row>
    <row r="6419" spans="1:17" x14ac:dyDescent="0.2">
      <c r="A6419" s="139" t="s">
        <v>12810</v>
      </c>
      <c r="B6419" s="140" t="s">
        <v>21716</v>
      </c>
      <c r="C6419" s="141">
        <v>1826</v>
      </c>
      <c r="D6419" s="141">
        <v>49</v>
      </c>
      <c r="E6419" s="142">
        <v>102915.66</v>
      </c>
      <c r="F6419" s="142">
        <v>344.7</v>
      </c>
      <c r="G6419" s="142">
        <v>613.38</v>
      </c>
      <c r="H6419" s="142">
        <v>1945.38</v>
      </c>
      <c r="I6419" s="142">
        <v>2903.46</v>
      </c>
      <c r="Q6419" s="30">
        <f t="shared" si="100"/>
        <v>2903.46</v>
      </c>
    </row>
    <row r="6420" spans="1:17" x14ac:dyDescent="0.2">
      <c r="A6420" s="139" t="s">
        <v>12812</v>
      </c>
      <c r="B6420" s="140" t="s">
        <v>21717</v>
      </c>
      <c r="C6420" s="141">
        <v>5155</v>
      </c>
      <c r="D6420" s="141">
        <v>46</v>
      </c>
      <c r="E6420" s="142">
        <v>7960.25</v>
      </c>
      <c r="F6420" s="142">
        <v>973.11</v>
      </c>
      <c r="G6420" s="142">
        <v>575.82000000000005</v>
      </c>
      <c r="H6420" s="142">
        <v>150.47</v>
      </c>
      <c r="I6420" s="142">
        <v>1699.4</v>
      </c>
      <c r="Q6420" s="30">
        <f t="shared" si="100"/>
        <v>1699.4</v>
      </c>
    </row>
    <row r="6421" spans="1:17" x14ac:dyDescent="0.2">
      <c r="A6421" s="139" t="s">
        <v>12814</v>
      </c>
      <c r="B6421" s="140" t="s">
        <v>21718</v>
      </c>
      <c r="C6421" s="141">
        <v>276</v>
      </c>
      <c r="D6421" s="141">
        <v>11</v>
      </c>
      <c r="E6421" s="142">
        <v>1762.57</v>
      </c>
      <c r="F6421" s="142">
        <v>52.1</v>
      </c>
      <c r="G6421" s="142">
        <v>137.69999999999999</v>
      </c>
      <c r="H6421" s="142">
        <v>33.32</v>
      </c>
      <c r="I6421" s="142">
        <v>223.12</v>
      </c>
      <c r="Q6421" s="30">
        <f t="shared" si="100"/>
        <v>223.12</v>
      </c>
    </row>
    <row r="6422" spans="1:17" x14ac:dyDescent="0.2">
      <c r="A6422" s="139" t="s">
        <v>12816</v>
      </c>
      <c r="B6422" s="140" t="s">
        <v>21719</v>
      </c>
      <c r="C6422" s="141">
        <v>1891</v>
      </c>
      <c r="D6422" s="141">
        <v>33</v>
      </c>
      <c r="E6422" s="142">
        <v>6972.37</v>
      </c>
      <c r="F6422" s="142">
        <v>356.97</v>
      </c>
      <c r="G6422" s="142">
        <v>413.09</v>
      </c>
      <c r="H6422" s="142">
        <v>131.80000000000001</v>
      </c>
      <c r="I6422" s="142">
        <v>901.86</v>
      </c>
      <c r="Q6422" s="30">
        <f t="shared" si="100"/>
        <v>901.86</v>
      </c>
    </row>
    <row r="6423" spans="1:17" x14ac:dyDescent="0.2">
      <c r="A6423" s="139" t="s">
        <v>12818</v>
      </c>
      <c r="B6423" s="140" t="s">
        <v>21720</v>
      </c>
      <c r="C6423" s="141">
        <v>6441</v>
      </c>
      <c r="D6423" s="141">
        <v>234</v>
      </c>
      <c r="E6423" s="142">
        <v>198079.56</v>
      </c>
      <c r="F6423" s="142">
        <v>1215.8699999999999</v>
      </c>
      <c r="G6423" s="142">
        <v>2929.17</v>
      </c>
      <c r="H6423" s="142">
        <v>3744.24</v>
      </c>
      <c r="I6423" s="142">
        <v>7889.28</v>
      </c>
      <c r="Q6423" s="30">
        <f t="shared" si="100"/>
        <v>7889.28</v>
      </c>
    </row>
    <row r="6424" spans="1:17" x14ac:dyDescent="0.2">
      <c r="A6424" s="139" t="s">
        <v>12820</v>
      </c>
      <c r="B6424" s="140" t="s">
        <v>21721</v>
      </c>
      <c r="C6424" s="141">
        <v>188</v>
      </c>
      <c r="D6424" s="141">
        <v>5</v>
      </c>
      <c r="E6424" s="142">
        <v>2371.62</v>
      </c>
      <c r="F6424" s="142">
        <v>35.49</v>
      </c>
      <c r="G6424" s="142">
        <v>62.59</v>
      </c>
      <c r="H6424" s="142">
        <v>44.83</v>
      </c>
      <c r="I6424" s="142">
        <v>142.91</v>
      </c>
      <c r="Q6424" s="30">
        <f t="shared" si="100"/>
        <v>142.91</v>
      </c>
    </row>
    <row r="6425" spans="1:17" x14ac:dyDescent="0.2">
      <c r="A6425" s="139" t="s">
        <v>12822</v>
      </c>
      <c r="B6425" s="140" t="s">
        <v>21722</v>
      </c>
      <c r="C6425" s="141">
        <v>895</v>
      </c>
      <c r="D6425" s="141">
        <v>11</v>
      </c>
      <c r="E6425" s="142">
        <v>2180.04</v>
      </c>
      <c r="F6425" s="142">
        <v>168.95</v>
      </c>
      <c r="G6425" s="142">
        <v>137.69999999999999</v>
      </c>
      <c r="H6425" s="142">
        <v>41.21</v>
      </c>
      <c r="I6425" s="142">
        <v>347.86</v>
      </c>
      <c r="Q6425" s="30">
        <f t="shared" si="100"/>
        <v>347.86</v>
      </c>
    </row>
    <row r="6426" spans="1:17" x14ac:dyDescent="0.2">
      <c r="A6426" s="139" t="s">
        <v>12824</v>
      </c>
      <c r="B6426" s="140" t="s">
        <v>21723</v>
      </c>
      <c r="C6426" s="141">
        <v>1927</v>
      </c>
      <c r="D6426" s="141">
        <v>146</v>
      </c>
      <c r="E6426" s="142">
        <v>41122.699999999997</v>
      </c>
      <c r="F6426" s="142">
        <v>363.76</v>
      </c>
      <c r="G6426" s="142">
        <v>1827.6</v>
      </c>
      <c r="H6426" s="142">
        <v>777.33</v>
      </c>
      <c r="I6426" s="142">
        <v>2968.69</v>
      </c>
      <c r="Q6426" s="30">
        <f t="shared" si="100"/>
        <v>2968.69</v>
      </c>
    </row>
    <row r="6427" spans="1:17" x14ac:dyDescent="0.2">
      <c r="A6427" s="139" t="s">
        <v>12826</v>
      </c>
      <c r="B6427" s="140" t="s">
        <v>21724</v>
      </c>
      <c r="C6427" s="141">
        <v>3201</v>
      </c>
      <c r="D6427" s="141">
        <v>45</v>
      </c>
      <c r="E6427" s="142">
        <v>12262.73</v>
      </c>
      <c r="F6427" s="142">
        <v>604.26</v>
      </c>
      <c r="G6427" s="142">
        <v>563.29999999999995</v>
      </c>
      <c r="H6427" s="142">
        <v>231.8</v>
      </c>
      <c r="I6427" s="142">
        <v>1399.36</v>
      </c>
      <c r="Q6427" s="30">
        <f t="shared" si="100"/>
        <v>1399.36</v>
      </c>
    </row>
    <row r="6428" spans="1:17" x14ac:dyDescent="0.2">
      <c r="A6428" s="139" t="s">
        <v>12828</v>
      </c>
      <c r="B6428" s="140" t="s">
        <v>21725</v>
      </c>
      <c r="C6428" s="141">
        <v>4101</v>
      </c>
      <c r="D6428" s="141">
        <v>62</v>
      </c>
      <c r="E6428" s="142">
        <v>36135.370000000003</v>
      </c>
      <c r="F6428" s="142">
        <v>774.15</v>
      </c>
      <c r="G6428" s="142">
        <v>776.1</v>
      </c>
      <c r="H6428" s="142">
        <v>683.06</v>
      </c>
      <c r="I6428" s="142">
        <v>2233.31</v>
      </c>
      <c r="Q6428" s="30">
        <f t="shared" si="100"/>
        <v>2233.31</v>
      </c>
    </row>
    <row r="6429" spans="1:17" x14ac:dyDescent="0.2">
      <c r="A6429" s="139" t="s">
        <v>12830</v>
      </c>
      <c r="B6429" s="140" t="s">
        <v>21726</v>
      </c>
      <c r="C6429" s="141">
        <v>397</v>
      </c>
      <c r="D6429" s="141">
        <v>16</v>
      </c>
      <c r="E6429" s="142">
        <v>2607.6999999999998</v>
      </c>
      <c r="F6429" s="142">
        <v>74.94</v>
      </c>
      <c r="G6429" s="142">
        <v>200.29</v>
      </c>
      <c r="H6429" s="142">
        <v>49.3</v>
      </c>
      <c r="I6429" s="142">
        <v>324.52999999999997</v>
      </c>
      <c r="Q6429" s="30">
        <f t="shared" si="100"/>
        <v>324.52999999999997</v>
      </c>
    </row>
    <row r="6430" spans="1:17" x14ac:dyDescent="0.2">
      <c r="A6430" s="139" t="s">
        <v>12832</v>
      </c>
      <c r="B6430" s="140" t="s">
        <v>21727</v>
      </c>
      <c r="C6430" s="141">
        <v>508</v>
      </c>
      <c r="D6430" s="141">
        <v>6</v>
      </c>
      <c r="E6430" s="142">
        <v>1001.87</v>
      </c>
      <c r="F6430" s="142">
        <v>95.9</v>
      </c>
      <c r="G6430" s="142">
        <v>75.099999999999994</v>
      </c>
      <c r="H6430" s="142">
        <v>18.940000000000001</v>
      </c>
      <c r="I6430" s="142">
        <v>189.94</v>
      </c>
      <c r="Q6430" s="30">
        <f t="shared" si="100"/>
        <v>189.94</v>
      </c>
    </row>
    <row r="6431" spans="1:17" x14ac:dyDescent="0.2">
      <c r="A6431" s="139" t="s">
        <v>12834</v>
      </c>
      <c r="B6431" s="140" t="s">
        <v>21728</v>
      </c>
      <c r="C6431" s="141">
        <v>630</v>
      </c>
      <c r="D6431" s="141">
        <v>14</v>
      </c>
      <c r="E6431" s="142">
        <v>2769.94</v>
      </c>
      <c r="F6431" s="142">
        <v>118.93</v>
      </c>
      <c r="G6431" s="142">
        <v>175.25</v>
      </c>
      <c r="H6431" s="142">
        <v>52.36</v>
      </c>
      <c r="I6431" s="142">
        <v>346.54</v>
      </c>
      <c r="Q6431" s="30">
        <f t="shared" si="100"/>
        <v>346.54</v>
      </c>
    </row>
    <row r="6432" spans="1:17" x14ac:dyDescent="0.2">
      <c r="A6432" s="139" t="s">
        <v>12836</v>
      </c>
      <c r="B6432" s="140" t="s">
        <v>21729</v>
      </c>
      <c r="C6432" s="141">
        <v>2482</v>
      </c>
      <c r="D6432" s="141">
        <v>27</v>
      </c>
      <c r="E6432" s="142">
        <v>13260.18</v>
      </c>
      <c r="F6432" s="142">
        <v>468.53</v>
      </c>
      <c r="G6432" s="142">
        <v>337.98</v>
      </c>
      <c r="H6432" s="142">
        <v>250.66</v>
      </c>
      <c r="I6432" s="142">
        <v>1057.17</v>
      </c>
      <c r="Q6432" s="30">
        <f t="shared" si="100"/>
        <v>1057.17</v>
      </c>
    </row>
    <row r="6433" spans="1:17" x14ac:dyDescent="0.2">
      <c r="A6433" s="139" t="s">
        <v>12838</v>
      </c>
      <c r="B6433" s="140" t="s">
        <v>21730</v>
      </c>
      <c r="C6433" s="141">
        <v>4427</v>
      </c>
      <c r="D6433" s="141">
        <v>24</v>
      </c>
      <c r="E6433" s="142">
        <v>4913.33</v>
      </c>
      <c r="F6433" s="142">
        <v>835.69</v>
      </c>
      <c r="G6433" s="142">
        <v>300.42</v>
      </c>
      <c r="H6433" s="142">
        <v>92.87</v>
      </c>
      <c r="I6433" s="142">
        <v>1228.98</v>
      </c>
      <c r="Q6433" s="30">
        <f t="shared" si="100"/>
        <v>1228.98</v>
      </c>
    </row>
    <row r="6434" spans="1:17" x14ac:dyDescent="0.2">
      <c r="A6434" s="139" t="s">
        <v>12840</v>
      </c>
      <c r="B6434" s="140" t="s">
        <v>21731</v>
      </c>
      <c r="C6434" s="141">
        <v>9886</v>
      </c>
      <c r="D6434" s="141">
        <v>129</v>
      </c>
      <c r="E6434" s="142">
        <v>61170</v>
      </c>
      <c r="F6434" s="142">
        <v>1866.18</v>
      </c>
      <c r="G6434" s="142">
        <v>1614.8</v>
      </c>
      <c r="H6434" s="142">
        <v>1156.28</v>
      </c>
      <c r="I6434" s="142">
        <v>4637.26</v>
      </c>
      <c r="Q6434" s="30">
        <f t="shared" si="100"/>
        <v>4637.26</v>
      </c>
    </row>
    <row r="6435" spans="1:17" x14ac:dyDescent="0.2">
      <c r="A6435" s="139" t="s">
        <v>12842</v>
      </c>
      <c r="B6435" s="140" t="s">
        <v>21732</v>
      </c>
      <c r="C6435" s="141">
        <v>4827</v>
      </c>
      <c r="D6435" s="141">
        <v>73</v>
      </c>
      <c r="E6435" s="142">
        <v>90186.59</v>
      </c>
      <c r="F6435" s="142">
        <v>911.2</v>
      </c>
      <c r="G6435" s="142">
        <v>913.8</v>
      </c>
      <c r="H6435" s="142">
        <v>1704.77</v>
      </c>
      <c r="I6435" s="142">
        <v>3529.77</v>
      </c>
      <c r="Q6435" s="30">
        <f t="shared" si="100"/>
        <v>3529.77</v>
      </c>
    </row>
    <row r="6436" spans="1:17" x14ac:dyDescent="0.2">
      <c r="A6436" s="139" t="s">
        <v>12844</v>
      </c>
      <c r="B6436" s="140" t="s">
        <v>21733</v>
      </c>
      <c r="C6436" s="141">
        <v>1248</v>
      </c>
      <c r="D6436" s="141">
        <v>20</v>
      </c>
      <c r="E6436" s="142">
        <v>5744.74</v>
      </c>
      <c r="F6436" s="142">
        <v>235.58</v>
      </c>
      <c r="G6436" s="142">
        <v>250.36</v>
      </c>
      <c r="H6436" s="142">
        <v>108.59</v>
      </c>
      <c r="I6436" s="142">
        <v>594.53</v>
      </c>
      <c r="Q6436" s="30">
        <f t="shared" si="100"/>
        <v>594.53</v>
      </c>
    </row>
    <row r="6437" spans="1:17" x14ac:dyDescent="0.2">
      <c r="A6437" s="139" t="s">
        <v>12846</v>
      </c>
      <c r="B6437" s="140" t="s">
        <v>21734</v>
      </c>
      <c r="C6437" s="141">
        <v>4523</v>
      </c>
      <c r="D6437" s="141">
        <v>42</v>
      </c>
      <c r="E6437" s="142">
        <v>8197.9500000000007</v>
      </c>
      <c r="F6437" s="142">
        <v>853.81</v>
      </c>
      <c r="G6437" s="142">
        <v>525.74</v>
      </c>
      <c r="H6437" s="142">
        <v>154.96</v>
      </c>
      <c r="I6437" s="142">
        <v>1534.51</v>
      </c>
      <c r="Q6437" s="30">
        <f t="shared" si="100"/>
        <v>1534.51</v>
      </c>
    </row>
    <row r="6438" spans="1:17" x14ac:dyDescent="0.2">
      <c r="A6438" s="139" t="s">
        <v>12848</v>
      </c>
      <c r="B6438" s="140" t="s">
        <v>21735</v>
      </c>
      <c r="C6438" s="141">
        <v>249</v>
      </c>
      <c r="D6438" s="141">
        <v>4</v>
      </c>
      <c r="E6438" s="142">
        <v>499.71</v>
      </c>
      <c r="F6438" s="142">
        <v>47</v>
      </c>
      <c r="G6438" s="142">
        <v>50.07</v>
      </c>
      <c r="H6438" s="142">
        <v>9.4499999999999993</v>
      </c>
      <c r="I6438" s="142">
        <v>106.52</v>
      </c>
      <c r="Q6438" s="30">
        <f t="shared" si="100"/>
        <v>106.52</v>
      </c>
    </row>
    <row r="6439" spans="1:17" x14ac:dyDescent="0.2">
      <c r="A6439" s="139" t="s">
        <v>12850</v>
      </c>
      <c r="B6439" s="140" t="s">
        <v>21736</v>
      </c>
      <c r="C6439" s="141">
        <v>306</v>
      </c>
      <c r="D6439" s="141">
        <v>14</v>
      </c>
      <c r="E6439" s="142">
        <v>2643.94</v>
      </c>
      <c r="F6439" s="142">
        <v>57.76</v>
      </c>
      <c r="G6439" s="142">
        <v>175.25</v>
      </c>
      <c r="H6439" s="142">
        <v>49.98</v>
      </c>
      <c r="I6439" s="142">
        <v>282.99</v>
      </c>
      <c r="Q6439" s="30">
        <f t="shared" si="100"/>
        <v>282.99</v>
      </c>
    </row>
    <row r="6440" spans="1:17" x14ac:dyDescent="0.2">
      <c r="A6440" s="139" t="s">
        <v>12852</v>
      </c>
      <c r="B6440" s="140" t="s">
        <v>21737</v>
      </c>
      <c r="C6440" s="141">
        <v>2273</v>
      </c>
      <c r="D6440" s="141">
        <v>29</v>
      </c>
      <c r="E6440" s="142">
        <v>21391.24</v>
      </c>
      <c r="F6440" s="142">
        <v>429.07</v>
      </c>
      <c r="G6440" s="142">
        <v>363.02</v>
      </c>
      <c r="H6440" s="142">
        <v>404.35</v>
      </c>
      <c r="I6440" s="142">
        <v>1196.44</v>
      </c>
      <c r="Q6440" s="30">
        <f t="shared" si="100"/>
        <v>1196.44</v>
      </c>
    </row>
    <row r="6441" spans="1:17" x14ac:dyDescent="0.2">
      <c r="A6441" s="139" t="s">
        <v>12854</v>
      </c>
      <c r="B6441" s="140" t="s">
        <v>21738</v>
      </c>
      <c r="C6441" s="141">
        <v>206</v>
      </c>
      <c r="D6441" s="141">
        <v>15</v>
      </c>
      <c r="E6441" s="142">
        <v>3123.78</v>
      </c>
      <c r="F6441" s="142">
        <v>38.89</v>
      </c>
      <c r="G6441" s="142">
        <v>187.77</v>
      </c>
      <c r="H6441" s="142">
        <v>59.05</v>
      </c>
      <c r="I6441" s="142">
        <v>285.70999999999998</v>
      </c>
      <c r="Q6441" s="30">
        <f t="shared" si="100"/>
        <v>285.70999999999998</v>
      </c>
    </row>
    <row r="6442" spans="1:17" x14ac:dyDescent="0.2">
      <c r="A6442" s="139" t="s">
        <v>12856</v>
      </c>
      <c r="B6442" s="140" t="s">
        <v>21739</v>
      </c>
      <c r="C6442" s="141">
        <v>3573</v>
      </c>
      <c r="D6442" s="141">
        <v>72</v>
      </c>
      <c r="E6442" s="142">
        <v>17192.57</v>
      </c>
      <c r="F6442" s="142">
        <v>674.48</v>
      </c>
      <c r="G6442" s="142">
        <v>901.28</v>
      </c>
      <c r="H6442" s="142">
        <v>324.98</v>
      </c>
      <c r="I6442" s="142">
        <v>1900.74</v>
      </c>
      <c r="Q6442" s="30">
        <f t="shared" si="100"/>
        <v>1900.74</v>
      </c>
    </row>
    <row r="6443" spans="1:17" x14ac:dyDescent="0.2">
      <c r="A6443" s="139" t="s">
        <v>12858</v>
      </c>
      <c r="B6443" s="140" t="s">
        <v>21740</v>
      </c>
      <c r="C6443" s="141">
        <v>1440</v>
      </c>
      <c r="D6443" s="141">
        <v>50</v>
      </c>
      <c r="E6443" s="142">
        <v>19360.36</v>
      </c>
      <c r="F6443" s="142">
        <v>271.83</v>
      </c>
      <c r="G6443" s="142">
        <v>625.89</v>
      </c>
      <c r="H6443" s="142">
        <v>365.96</v>
      </c>
      <c r="I6443" s="142">
        <v>1263.68</v>
      </c>
      <c r="Q6443" s="30">
        <f t="shared" si="100"/>
        <v>1263.68</v>
      </c>
    </row>
    <row r="6444" spans="1:17" x14ac:dyDescent="0.2">
      <c r="A6444" s="139" t="s">
        <v>12860</v>
      </c>
      <c r="B6444" s="140" t="s">
        <v>21741</v>
      </c>
      <c r="C6444" s="141">
        <v>437</v>
      </c>
      <c r="D6444" s="141">
        <v>2</v>
      </c>
      <c r="E6444" s="142">
        <v>501.21</v>
      </c>
      <c r="F6444" s="142">
        <v>82.5</v>
      </c>
      <c r="G6444" s="142">
        <v>25.03</v>
      </c>
      <c r="H6444" s="142">
        <v>9.4700000000000006</v>
      </c>
      <c r="I6444" s="142">
        <v>117</v>
      </c>
      <c r="Q6444" s="30">
        <f t="shared" si="100"/>
        <v>117</v>
      </c>
    </row>
    <row r="6445" spans="1:17" x14ac:dyDescent="0.2">
      <c r="A6445" s="139" t="s">
        <v>12862</v>
      </c>
      <c r="B6445" s="140" t="s">
        <v>21742</v>
      </c>
      <c r="C6445" s="141">
        <v>5740</v>
      </c>
      <c r="D6445" s="141">
        <v>94</v>
      </c>
      <c r="E6445" s="142">
        <v>47931.56</v>
      </c>
      <c r="F6445" s="142">
        <v>1083.54</v>
      </c>
      <c r="G6445" s="142">
        <v>1176.67</v>
      </c>
      <c r="H6445" s="142">
        <v>906.03</v>
      </c>
      <c r="I6445" s="142">
        <v>3166.24</v>
      </c>
      <c r="Q6445" s="30">
        <f t="shared" si="100"/>
        <v>3166.24</v>
      </c>
    </row>
    <row r="6446" spans="1:17" x14ac:dyDescent="0.2">
      <c r="A6446" s="139" t="s">
        <v>12864</v>
      </c>
      <c r="B6446" s="140" t="s">
        <v>21743</v>
      </c>
      <c r="C6446" s="141">
        <v>194</v>
      </c>
      <c r="D6446" s="141">
        <v>2</v>
      </c>
      <c r="E6446" s="142">
        <v>503.28</v>
      </c>
      <c r="F6446" s="142">
        <v>36.619999999999997</v>
      </c>
      <c r="G6446" s="142">
        <v>25.03</v>
      </c>
      <c r="H6446" s="142">
        <v>9.51</v>
      </c>
      <c r="I6446" s="142">
        <v>71.16</v>
      </c>
      <c r="Q6446" s="30">
        <f t="shared" si="100"/>
        <v>71.16</v>
      </c>
    </row>
    <row r="6447" spans="1:17" x14ac:dyDescent="0.2">
      <c r="A6447" s="139" t="s">
        <v>12866</v>
      </c>
      <c r="B6447" s="140" t="s">
        <v>21744</v>
      </c>
      <c r="C6447" s="141">
        <v>12004</v>
      </c>
      <c r="D6447" s="141">
        <v>106</v>
      </c>
      <c r="E6447" s="142">
        <v>68323.570000000007</v>
      </c>
      <c r="F6447" s="142">
        <v>2266</v>
      </c>
      <c r="G6447" s="142">
        <v>1326.89</v>
      </c>
      <c r="H6447" s="142">
        <v>1291.5</v>
      </c>
      <c r="I6447" s="142">
        <v>4884.3900000000003</v>
      </c>
      <c r="Q6447" s="30">
        <f t="shared" si="100"/>
        <v>4884.3900000000003</v>
      </c>
    </row>
    <row r="6448" spans="1:17" x14ac:dyDescent="0.2">
      <c r="A6448" s="139" t="s">
        <v>12868</v>
      </c>
      <c r="B6448" s="140" t="s">
        <v>21745</v>
      </c>
      <c r="C6448" s="141">
        <v>2986</v>
      </c>
      <c r="D6448" s="141">
        <v>40</v>
      </c>
      <c r="E6448" s="142">
        <v>14804.57</v>
      </c>
      <c r="F6448" s="142">
        <v>563.66999999999996</v>
      </c>
      <c r="G6448" s="142">
        <v>500.71</v>
      </c>
      <c r="H6448" s="142">
        <v>279.85000000000002</v>
      </c>
      <c r="I6448" s="142">
        <v>1344.23</v>
      </c>
      <c r="Q6448" s="30">
        <f t="shared" si="100"/>
        <v>1344.23</v>
      </c>
    </row>
    <row r="6449" spans="1:17" x14ac:dyDescent="0.2">
      <c r="A6449" s="139" t="s">
        <v>12870</v>
      </c>
      <c r="B6449" s="140" t="s">
        <v>21746</v>
      </c>
      <c r="C6449" s="141">
        <v>216</v>
      </c>
      <c r="D6449" s="141">
        <v>3</v>
      </c>
      <c r="E6449" s="142">
        <v>263.12</v>
      </c>
      <c r="F6449" s="142">
        <v>40.78</v>
      </c>
      <c r="G6449" s="142">
        <v>37.549999999999997</v>
      </c>
      <c r="H6449" s="142">
        <v>4.9800000000000004</v>
      </c>
      <c r="I6449" s="142">
        <v>83.31</v>
      </c>
      <c r="Q6449" s="30">
        <f t="shared" si="100"/>
        <v>83.31</v>
      </c>
    </row>
    <row r="6450" spans="1:17" x14ac:dyDescent="0.2">
      <c r="A6450" s="139" t="s">
        <v>12872</v>
      </c>
      <c r="B6450" s="140" t="s">
        <v>21747</v>
      </c>
      <c r="C6450" s="141">
        <v>2518</v>
      </c>
      <c r="D6450" s="141">
        <v>57</v>
      </c>
      <c r="E6450" s="142">
        <v>13222.31</v>
      </c>
      <c r="F6450" s="142">
        <v>475.33</v>
      </c>
      <c r="G6450" s="142">
        <v>713.51</v>
      </c>
      <c r="H6450" s="142">
        <v>249.94</v>
      </c>
      <c r="I6450" s="142">
        <v>1438.78</v>
      </c>
      <c r="Q6450" s="30">
        <f t="shared" si="100"/>
        <v>1438.78</v>
      </c>
    </row>
    <row r="6451" spans="1:17" x14ac:dyDescent="0.2">
      <c r="A6451" s="139" t="s">
        <v>12874</v>
      </c>
      <c r="B6451" s="140" t="s">
        <v>21748</v>
      </c>
      <c r="C6451" s="141">
        <v>1774</v>
      </c>
      <c r="D6451" s="141">
        <v>39</v>
      </c>
      <c r="E6451" s="142">
        <v>16526.669999999998</v>
      </c>
      <c r="F6451" s="142">
        <v>334.88</v>
      </c>
      <c r="G6451" s="142">
        <v>488.19</v>
      </c>
      <c r="H6451" s="142">
        <v>312.39999999999998</v>
      </c>
      <c r="I6451" s="142">
        <v>1135.47</v>
      </c>
      <c r="Q6451" s="30">
        <f t="shared" si="100"/>
        <v>1135.47</v>
      </c>
    </row>
    <row r="6452" spans="1:17" x14ac:dyDescent="0.2">
      <c r="A6452" s="139" t="s">
        <v>12876</v>
      </c>
      <c r="B6452" s="140" t="s">
        <v>21749</v>
      </c>
      <c r="C6452" s="141">
        <v>2163</v>
      </c>
      <c r="D6452" s="141">
        <v>26</v>
      </c>
      <c r="E6452" s="142">
        <v>5444.82</v>
      </c>
      <c r="F6452" s="142">
        <v>408.31</v>
      </c>
      <c r="G6452" s="142">
        <v>325.45999999999998</v>
      </c>
      <c r="H6452" s="142">
        <v>102.92</v>
      </c>
      <c r="I6452" s="142">
        <v>836.69</v>
      </c>
      <c r="Q6452" s="30">
        <f t="shared" si="100"/>
        <v>836.69</v>
      </c>
    </row>
    <row r="6453" spans="1:17" x14ac:dyDescent="0.2">
      <c r="A6453" s="139" t="s">
        <v>12878</v>
      </c>
      <c r="B6453" s="140" t="s">
        <v>21750</v>
      </c>
      <c r="C6453" s="141">
        <v>768</v>
      </c>
      <c r="D6453" s="141">
        <v>18</v>
      </c>
      <c r="E6453" s="142">
        <v>2700.07</v>
      </c>
      <c r="F6453" s="142">
        <v>144.97999999999999</v>
      </c>
      <c r="G6453" s="142">
        <v>225.32</v>
      </c>
      <c r="H6453" s="142">
        <v>51.04</v>
      </c>
      <c r="I6453" s="142">
        <v>421.34</v>
      </c>
      <c r="Q6453" s="30">
        <f t="shared" si="100"/>
        <v>421.34</v>
      </c>
    </row>
    <row r="6454" spans="1:17" x14ac:dyDescent="0.2">
      <c r="A6454" s="139" t="s">
        <v>12880</v>
      </c>
      <c r="B6454" s="140" t="s">
        <v>21751</v>
      </c>
      <c r="C6454" s="141">
        <v>304</v>
      </c>
      <c r="D6454" s="141">
        <v>9</v>
      </c>
      <c r="E6454" s="142">
        <v>1626.53</v>
      </c>
      <c r="F6454" s="142">
        <v>57.38</v>
      </c>
      <c r="G6454" s="142">
        <v>112.66</v>
      </c>
      <c r="H6454" s="142">
        <v>30.74</v>
      </c>
      <c r="I6454" s="142">
        <v>200.78</v>
      </c>
      <c r="Q6454" s="30">
        <f t="shared" si="100"/>
        <v>200.78</v>
      </c>
    </row>
    <row r="6455" spans="1:17" x14ac:dyDescent="0.2">
      <c r="A6455" s="139" t="s">
        <v>12882</v>
      </c>
      <c r="B6455" s="140" t="s">
        <v>21752</v>
      </c>
      <c r="C6455" s="141">
        <v>394</v>
      </c>
      <c r="D6455" s="141">
        <v>3</v>
      </c>
      <c r="E6455" s="142">
        <v>704.63</v>
      </c>
      <c r="F6455" s="142">
        <v>74.38</v>
      </c>
      <c r="G6455" s="142">
        <v>37.549999999999997</v>
      </c>
      <c r="H6455" s="142">
        <v>13.32</v>
      </c>
      <c r="I6455" s="142">
        <v>125.25</v>
      </c>
      <c r="Q6455" s="30">
        <f t="shared" si="100"/>
        <v>125.25</v>
      </c>
    </row>
    <row r="6456" spans="1:17" x14ac:dyDescent="0.2">
      <c r="A6456" s="139" t="s">
        <v>12884</v>
      </c>
      <c r="B6456" s="140" t="s">
        <v>21753</v>
      </c>
      <c r="C6456" s="141">
        <v>146</v>
      </c>
      <c r="D6456" s="141">
        <v>2</v>
      </c>
      <c r="E6456" s="142">
        <v>406.2</v>
      </c>
      <c r="F6456" s="142">
        <v>27.56</v>
      </c>
      <c r="G6456" s="142">
        <v>25.03</v>
      </c>
      <c r="H6456" s="142">
        <v>7.68</v>
      </c>
      <c r="I6456" s="142">
        <v>60.27</v>
      </c>
      <c r="Q6456" s="30">
        <f t="shared" si="100"/>
        <v>60.27</v>
      </c>
    </row>
    <row r="6457" spans="1:17" x14ac:dyDescent="0.2">
      <c r="A6457" s="139" t="s">
        <v>12886</v>
      </c>
      <c r="B6457" s="140" t="s">
        <v>21754</v>
      </c>
      <c r="C6457" s="141">
        <v>881</v>
      </c>
      <c r="D6457" s="141">
        <v>19</v>
      </c>
      <c r="E6457" s="142">
        <v>3860.21</v>
      </c>
      <c r="F6457" s="142">
        <v>166.3</v>
      </c>
      <c r="G6457" s="142">
        <v>237.84</v>
      </c>
      <c r="H6457" s="142">
        <v>72.97</v>
      </c>
      <c r="I6457" s="142">
        <v>477.11</v>
      </c>
      <c r="Q6457" s="30">
        <f t="shared" si="100"/>
        <v>477.11</v>
      </c>
    </row>
    <row r="6458" spans="1:17" x14ac:dyDescent="0.2">
      <c r="A6458" s="139" t="s">
        <v>12888</v>
      </c>
      <c r="B6458" s="140" t="s">
        <v>21755</v>
      </c>
      <c r="C6458" s="141">
        <v>810</v>
      </c>
      <c r="D6458" s="141">
        <v>33</v>
      </c>
      <c r="E6458" s="142">
        <v>10565.96</v>
      </c>
      <c r="F6458" s="142">
        <v>152.9</v>
      </c>
      <c r="G6458" s="142">
        <v>413.09</v>
      </c>
      <c r="H6458" s="142">
        <v>199.73</v>
      </c>
      <c r="I6458" s="142">
        <v>765.72</v>
      </c>
      <c r="Q6458" s="30">
        <f t="shared" si="100"/>
        <v>765.72</v>
      </c>
    </row>
    <row r="6459" spans="1:17" x14ac:dyDescent="0.2">
      <c r="A6459" s="139" t="s">
        <v>12890</v>
      </c>
      <c r="B6459" s="140" t="s">
        <v>21756</v>
      </c>
      <c r="C6459" s="141">
        <v>1726</v>
      </c>
      <c r="D6459" s="141">
        <v>24</v>
      </c>
      <c r="E6459" s="142">
        <v>4908.4799999999996</v>
      </c>
      <c r="F6459" s="142">
        <v>325.82</v>
      </c>
      <c r="G6459" s="142">
        <v>300.42</v>
      </c>
      <c r="H6459" s="142">
        <v>92.78</v>
      </c>
      <c r="I6459" s="142">
        <v>719.02</v>
      </c>
      <c r="Q6459" s="30">
        <f t="shared" si="100"/>
        <v>719.02</v>
      </c>
    </row>
    <row r="6460" spans="1:17" x14ac:dyDescent="0.2">
      <c r="A6460" s="139" t="s">
        <v>12892</v>
      </c>
      <c r="B6460" s="140" t="s">
        <v>21757</v>
      </c>
      <c r="C6460" s="141">
        <v>471</v>
      </c>
      <c r="D6460" s="141">
        <v>8</v>
      </c>
      <c r="E6460" s="142">
        <v>1794.85</v>
      </c>
      <c r="F6460" s="142">
        <v>88.91</v>
      </c>
      <c r="G6460" s="142">
        <v>100.14</v>
      </c>
      <c r="H6460" s="142">
        <v>33.93</v>
      </c>
      <c r="I6460" s="142">
        <v>222.98</v>
      </c>
      <c r="Q6460" s="30">
        <f t="shared" si="100"/>
        <v>222.98</v>
      </c>
    </row>
    <row r="6461" spans="1:17" x14ac:dyDescent="0.2">
      <c r="A6461" s="139" t="s">
        <v>12894</v>
      </c>
      <c r="B6461" s="140" t="s">
        <v>21758</v>
      </c>
      <c r="C6461" s="141">
        <v>3</v>
      </c>
      <c r="D6461" s="141">
        <v>0</v>
      </c>
      <c r="E6461" s="142">
        <v>0</v>
      </c>
      <c r="F6461" s="142">
        <v>0.56999999999999995</v>
      </c>
      <c r="G6461" s="142">
        <v>0</v>
      </c>
      <c r="H6461" s="142">
        <v>0</v>
      </c>
      <c r="I6461" s="142">
        <v>0.56999999999999995</v>
      </c>
      <c r="Q6461" s="30">
        <f t="shared" si="100"/>
        <v>0.56999999999999995</v>
      </c>
    </row>
    <row r="6462" spans="1:17" x14ac:dyDescent="0.2">
      <c r="A6462" s="139" t="s">
        <v>12896</v>
      </c>
      <c r="B6462" s="140" t="s">
        <v>21759</v>
      </c>
      <c r="C6462" s="141">
        <v>30553</v>
      </c>
      <c r="D6462" s="141">
        <v>444</v>
      </c>
      <c r="E6462" s="142">
        <v>624326.77</v>
      </c>
      <c r="F6462" s="142">
        <v>5767.51</v>
      </c>
      <c r="G6462" s="142">
        <v>5557.9</v>
      </c>
      <c r="H6462" s="142">
        <v>11801.46</v>
      </c>
      <c r="I6462" s="142">
        <v>23126.87</v>
      </c>
      <c r="Q6462" s="30">
        <f t="shared" si="100"/>
        <v>23126.87</v>
      </c>
    </row>
    <row r="6463" spans="1:17" x14ac:dyDescent="0.2">
      <c r="A6463" s="139" t="s">
        <v>12898</v>
      </c>
      <c r="B6463" s="140" t="s">
        <v>21760</v>
      </c>
      <c r="C6463" s="141">
        <v>1292</v>
      </c>
      <c r="D6463" s="141">
        <v>23</v>
      </c>
      <c r="E6463" s="142">
        <v>5689.43</v>
      </c>
      <c r="F6463" s="142">
        <v>243.89</v>
      </c>
      <c r="G6463" s="142">
        <v>287.91000000000003</v>
      </c>
      <c r="H6463" s="142">
        <v>107.54</v>
      </c>
      <c r="I6463" s="142">
        <v>639.34</v>
      </c>
      <c r="Q6463" s="30">
        <f t="shared" si="100"/>
        <v>639.34</v>
      </c>
    </row>
    <row r="6464" spans="1:17" x14ac:dyDescent="0.2">
      <c r="A6464" s="139" t="s">
        <v>12900</v>
      </c>
      <c r="B6464" s="140" t="s">
        <v>21761</v>
      </c>
      <c r="C6464" s="141">
        <v>845</v>
      </c>
      <c r="D6464" s="141">
        <v>18</v>
      </c>
      <c r="E6464" s="142">
        <v>4787.5200000000004</v>
      </c>
      <c r="F6464" s="142">
        <v>159.51</v>
      </c>
      <c r="G6464" s="142">
        <v>225.32</v>
      </c>
      <c r="H6464" s="142">
        <v>90.5</v>
      </c>
      <c r="I6464" s="142">
        <v>475.33</v>
      </c>
      <c r="Q6464" s="30">
        <f t="shared" si="100"/>
        <v>475.33</v>
      </c>
    </row>
    <row r="6465" spans="1:17" x14ac:dyDescent="0.2">
      <c r="A6465" s="139" t="s">
        <v>12902</v>
      </c>
      <c r="B6465" s="140" t="s">
        <v>21762</v>
      </c>
      <c r="C6465" s="141">
        <v>2543</v>
      </c>
      <c r="D6465" s="141">
        <v>37</v>
      </c>
      <c r="E6465" s="142">
        <v>34358.36</v>
      </c>
      <c r="F6465" s="142">
        <v>480.04</v>
      </c>
      <c r="G6465" s="142">
        <v>463.16</v>
      </c>
      <c r="H6465" s="142">
        <v>649.46</v>
      </c>
      <c r="I6465" s="142">
        <v>1592.66</v>
      </c>
      <c r="Q6465" s="30">
        <f t="shared" si="100"/>
        <v>1592.66</v>
      </c>
    </row>
    <row r="6466" spans="1:17" x14ac:dyDescent="0.2">
      <c r="A6466" s="139" t="s">
        <v>12904</v>
      </c>
      <c r="B6466" s="140" t="s">
        <v>21763</v>
      </c>
      <c r="C6466" s="141">
        <v>2510</v>
      </c>
      <c r="D6466" s="141">
        <v>41</v>
      </c>
      <c r="E6466" s="142">
        <v>14419.96</v>
      </c>
      <c r="F6466" s="142">
        <v>473.82</v>
      </c>
      <c r="G6466" s="142">
        <v>513.23</v>
      </c>
      <c r="H6466" s="142">
        <v>272.58</v>
      </c>
      <c r="I6466" s="142">
        <v>1259.6300000000001</v>
      </c>
      <c r="Q6466" s="30">
        <f t="shared" si="100"/>
        <v>1259.6300000000001</v>
      </c>
    </row>
    <row r="6467" spans="1:17" x14ac:dyDescent="0.2">
      <c r="A6467" s="139" t="s">
        <v>12906</v>
      </c>
      <c r="B6467" s="140" t="s">
        <v>21764</v>
      </c>
      <c r="C6467" s="141">
        <v>571</v>
      </c>
      <c r="D6467" s="141">
        <v>19</v>
      </c>
      <c r="E6467" s="142">
        <v>7994.9</v>
      </c>
      <c r="F6467" s="142">
        <v>107.79</v>
      </c>
      <c r="G6467" s="142">
        <v>237.84</v>
      </c>
      <c r="H6467" s="142">
        <v>151.13</v>
      </c>
      <c r="I6467" s="142">
        <v>496.76</v>
      </c>
      <c r="Q6467" s="30">
        <f t="shared" si="100"/>
        <v>496.76</v>
      </c>
    </row>
    <row r="6468" spans="1:17" x14ac:dyDescent="0.2">
      <c r="A6468" s="139" t="s">
        <v>12908</v>
      </c>
      <c r="B6468" s="140" t="s">
        <v>21765</v>
      </c>
      <c r="C6468" s="141">
        <v>10202</v>
      </c>
      <c r="D6468" s="141">
        <v>134</v>
      </c>
      <c r="E6468" s="142">
        <v>65602.899999999994</v>
      </c>
      <c r="F6468" s="142">
        <v>1925.84</v>
      </c>
      <c r="G6468" s="142">
        <v>1677.38</v>
      </c>
      <c r="H6468" s="142">
        <v>1240.07</v>
      </c>
      <c r="I6468" s="142">
        <v>4843.29</v>
      </c>
      <c r="Q6468" s="30">
        <f t="shared" si="100"/>
        <v>4843.29</v>
      </c>
    </row>
    <row r="6469" spans="1:17" x14ac:dyDescent="0.2">
      <c r="A6469" s="139" t="s">
        <v>12910</v>
      </c>
      <c r="B6469" s="140" t="s">
        <v>21766</v>
      </c>
      <c r="C6469" s="141">
        <v>3875</v>
      </c>
      <c r="D6469" s="141">
        <v>45</v>
      </c>
      <c r="E6469" s="142">
        <v>9693.48</v>
      </c>
      <c r="F6469" s="142">
        <v>731.49</v>
      </c>
      <c r="G6469" s="142">
        <v>563.29999999999995</v>
      </c>
      <c r="H6469" s="142">
        <v>183.23</v>
      </c>
      <c r="I6469" s="142">
        <v>1478.02</v>
      </c>
      <c r="Q6469" s="30">
        <f t="shared" si="100"/>
        <v>1478.02</v>
      </c>
    </row>
    <row r="6470" spans="1:17" x14ac:dyDescent="0.2">
      <c r="A6470" s="139" t="s">
        <v>12912</v>
      </c>
      <c r="B6470" s="140" t="s">
        <v>21767</v>
      </c>
      <c r="C6470" s="141">
        <v>1688</v>
      </c>
      <c r="D6470" s="141">
        <v>37</v>
      </c>
      <c r="E6470" s="142">
        <v>20400.98</v>
      </c>
      <c r="F6470" s="142">
        <v>318.64999999999998</v>
      </c>
      <c r="G6470" s="142">
        <v>463.16</v>
      </c>
      <c r="H6470" s="142">
        <v>385.63</v>
      </c>
      <c r="I6470" s="142">
        <v>1167.44</v>
      </c>
      <c r="Q6470" s="30">
        <f t="shared" si="100"/>
        <v>1167.44</v>
      </c>
    </row>
    <row r="6471" spans="1:17" x14ac:dyDescent="0.2">
      <c r="A6471" s="139" t="s">
        <v>12914</v>
      </c>
      <c r="B6471" s="140" t="s">
        <v>21768</v>
      </c>
      <c r="C6471" s="141">
        <v>382</v>
      </c>
      <c r="D6471" s="141">
        <v>6</v>
      </c>
      <c r="E6471" s="142">
        <v>1456.15</v>
      </c>
      <c r="F6471" s="142">
        <v>72.11</v>
      </c>
      <c r="G6471" s="142">
        <v>75.099999999999994</v>
      </c>
      <c r="H6471" s="142">
        <v>27.53</v>
      </c>
      <c r="I6471" s="142">
        <v>174.74</v>
      </c>
      <c r="Q6471" s="30">
        <f t="shared" si="100"/>
        <v>174.74</v>
      </c>
    </row>
    <row r="6472" spans="1:17" x14ac:dyDescent="0.2">
      <c r="A6472" s="139" t="s">
        <v>12916</v>
      </c>
      <c r="B6472" s="140" t="s">
        <v>21769</v>
      </c>
      <c r="C6472" s="141">
        <v>459</v>
      </c>
      <c r="D6472" s="141">
        <v>18</v>
      </c>
      <c r="E6472" s="142">
        <v>4003.71</v>
      </c>
      <c r="F6472" s="142">
        <v>86.65</v>
      </c>
      <c r="G6472" s="142">
        <v>225.32</v>
      </c>
      <c r="H6472" s="142">
        <v>75.680000000000007</v>
      </c>
      <c r="I6472" s="142">
        <v>387.65</v>
      </c>
      <c r="Q6472" s="30">
        <f t="shared" si="100"/>
        <v>387.65</v>
      </c>
    </row>
    <row r="6473" spans="1:17" x14ac:dyDescent="0.2">
      <c r="A6473" s="139" t="s">
        <v>12918</v>
      </c>
      <c r="B6473" s="140" t="s">
        <v>21770</v>
      </c>
      <c r="C6473" s="141">
        <v>253</v>
      </c>
      <c r="D6473" s="141">
        <v>6</v>
      </c>
      <c r="E6473" s="142">
        <v>1472.3</v>
      </c>
      <c r="F6473" s="142">
        <v>47.76</v>
      </c>
      <c r="G6473" s="142">
        <v>75.099999999999994</v>
      </c>
      <c r="H6473" s="142">
        <v>27.83</v>
      </c>
      <c r="I6473" s="142">
        <v>150.69</v>
      </c>
      <c r="Q6473" s="30">
        <f t="shared" si="100"/>
        <v>150.69</v>
      </c>
    </row>
    <row r="6474" spans="1:17" x14ac:dyDescent="0.2">
      <c r="A6474" s="139" t="s">
        <v>12920</v>
      </c>
      <c r="B6474" s="140" t="s">
        <v>21771</v>
      </c>
      <c r="C6474" s="141">
        <v>147</v>
      </c>
      <c r="D6474" s="141">
        <v>5</v>
      </c>
      <c r="E6474" s="142">
        <v>836.14</v>
      </c>
      <c r="F6474" s="142">
        <v>27.75</v>
      </c>
      <c r="G6474" s="142">
        <v>62.59</v>
      </c>
      <c r="H6474" s="142">
        <v>15.81</v>
      </c>
      <c r="I6474" s="142">
        <v>106.15</v>
      </c>
      <c r="Q6474" s="30">
        <f t="shared" si="100"/>
        <v>106.15</v>
      </c>
    </row>
    <row r="6475" spans="1:17" x14ac:dyDescent="0.2">
      <c r="A6475" s="139" t="s">
        <v>12922</v>
      </c>
      <c r="B6475" s="140" t="s">
        <v>21772</v>
      </c>
      <c r="C6475" s="141">
        <v>414</v>
      </c>
      <c r="D6475" s="141">
        <v>32</v>
      </c>
      <c r="E6475" s="142">
        <v>14458.59</v>
      </c>
      <c r="F6475" s="142">
        <v>78.150000000000006</v>
      </c>
      <c r="G6475" s="142">
        <v>400.57</v>
      </c>
      <c r="H6475" s="142">
        <v>273.3</v>
      </c>
      <c r="I6475" s="142">
        <v>752.02</v>
      </c>
      <c r="Q6475" s="30">
        <f t="shared" si="100"/>
        <v>752.02</v>
      </c>
    </row>
    <row r="6476" spans="1:17" x14ac:dyDescent="0.2">
      <c r="A6476" s="139" t="s">
        <v>12924</v>
      </c>
      <c r="B6476" s="140" t="s">
        <v>21773</v>
      </c>
      <c r="C6476" s="141">
        <v>854</v>
      </c>
      <c r="D6476" s="141">
        <v>24</v>
      </c>
      <c r="E6476" s="142">
        <v>6224.72</v>
      </c>
      <c r="F6476" s="142">
        <v>161.21</v>
      </c>
      <c r="G6476" s="142">
        <v>300.42</v>
      </c>
      <c r="H6476" s="142">
        <v>117.66</v>
      </c>
      <c r="I6476" s="142">
        <v>579.29</v>
      </c>
      <c r="Q6476" s="30">
        <f t="shared" si="100"/>
        <v>579.29</v>
      </c>
    </row>
    <row r="6477" spans="1:17" x14ac:dyDescent="0.2">
      <c r="A6477" s="139" t="s">
        <v>12926</v>
      </c>
      <c r="B6477" s="140" t="s">
        <v>21774</v>
      </c>
      <c r="C6477" s="141">
        <v>1259</v>
      </c>
      <c r="D6477" s="141">
        <v>30</v>
      </c>
      <c r="E6477" s="142">
        <v>5511.17</v>
      </c>
      <c r="F6477" s="142">
        <v>237.66</v>
      </c>
      <c r="G6477" s="142">
        <v>375.54</v>
      </c>
      <c r="H6477" s="142">
        <v>104.18</v>
      </c>
      <c r="I6477" s="142">
        <v>717.38</v>
      </c>
      <c r="Q6477" s="30">
        <f t="shared" si="100"/>
        <v>717.38</v>
      </c>
    </row>
    <row r="6478" spans="1:17" x14ac:dyDescent="0.2">
      <c r="A6478" s="139" t="s">
        <v>12928</v>
      </c>
      <c r="B6478" s="140" t="s">
        <v>21775</v>
      </c>
      <c r="C6478" s="141">
        <v>1354</v>
      </c>
      <c r="D6478" s="141">
        <v>12</v>
      </c>
      <c r="E6478" s="142">
        <v>3453.07</v>
      </c>
      <c r="F6478" s="142">
        <v>255.59</v>
      </c>
      <c r="G6478" s="142">
        <v>150.22</v>
      </c>
      <c r="H6478" s="142">
        <v>65.27</v>
      </c>
      <c r="I6478" s="142">
        <v>471.08</v>
      </c>
      <c r="Q6478" s="30">
        <f t="shared" si="100"/>
        <v>471.08</v>
      </c>
    </row>
    <row r="6479" spans="1:17" x14ac:dyDescent="0.2">
      <c r="A6479" s="139" t="s">
        <v>12930</v>
      </c>
      <c r="B6479" s="140" t="s">
        <v>21776</v>
      </c>
      <c r="C6479" s="141">
        <v>2513</v>
      </c>
      <c r="D6479" s="141">
        <v>69</v>
      </c>
      <c r="E6479" s="142">
        <v>28903.07</v>
      </c>
      <c r="F6479" s="142">
        <v>474.38</v>
      </c>
      <c r="G6479" s="142">
        <v>863.73</v>
      </c>
      <c r="H6479" s="142">
        <v>546.34</v>
      </c>
      <c r="I6479" s="142">
        <v>1884.45</v>
      </c>
      <c r="Q6479" s="30">
        <f t="shared" ref="Q6479:Q6542" si="101">I6479+P6479</f>
        <v>1884.45</v>
      </c>
    </row>
    <row r="6480" spans="1:17" x14ac:dyDescent="0.2">
      <c r="A6480" s="139" t="s">
        <v>12932</v>
      </c>
      <c r="B6480" s="140" t="s">
        <v>21777</v>
      </c>
      <c r="C6480" s="141">
        <v>5722</v>
      </c>
      <c r="D6480" s="141">
        <v>44</v>
      </c>
      <c r="E6480" s="142">
        <v>46968.45</v>
      </c>
      <c r="F6480" s="142">
        <v>1080.1400000000001</v>
      </c>
      <c r="G6480" s="142">
        <v>550.78</v>
      </c>
      <c r="H6480" s="142">
        <v>887.83</v>
      </c>
      <c r="I6480" s="142">
        <v>2518.75</v>
      </c>
      <c r="Q6480" s="30">
        <f t="shared" si="101"/>
        <v>2518.75</v>
      </c>
    </row>
    <row r="6481" spans="1:17" x14ac:dyDescent="0.2">
      <c r="A6481" s="139" t="s">
        <v>12934</v>
      </c>
      <c r="B6481" s="140" t="s">
        <v>21778</v>
      </c>
      <c r="C6481" s="141">
        <v>203</v>
      </c>
      <c r="D6481" s="141">
        <v>5</v>
      </c>
      <c r="E6481" s="142">
        <v>636.34</v>
      </c>
      <c r="F6481" s="142">
        <v>38.32</v>
      </c>
      <c r="G6481" s="142">
        <v>62.59</v>
      </c>
      <c r="H6481" s="142">
        <v>12.03</v>
      </c>
      <c r="I6481" s="142">
        <v>112.94</v>
      </c>
      <c r="Q6481" s="30">
        <f t="shared" si="101"/>
        <v>112.94</v>
      </c>
    </row>
    <row r="6482" spans="1:17" x14ac:dyDescent="0.2">
      <c r="A6482" s="139" t="s">
        <v>12936</v>
      </c>
      <c r="B6482" s="140" t="s">
        <v>21779</v>
      </c>
      <c r="C6482" s="141">
        <v>4791</v>
      </c>
      <c r="D6482" s="141">
        <v>52</v>
      </c>
      <c r="E6482" s="142">
        <v>18140.349999999999</v>
      </c>
      <c r="F6482" s="142">
        <v>904.4</v>
      </c>
      <c r="G6482" s="142">
        <v>650.92999999999995</v>
      </c>
      <c r="H6482" s="142">
        <v>342.9</v>
      </c>
      <c r="I6482" s="142">
        <v>1898.23</v>
      </c>
      <c r="Q6482" s="30">
        <f t="shared" si="101"/>
        <v>1898.23</v>
      </c>
    </row>
    <row r="6483" spans="1:17" x14ac:dyDescent="0.2">
      <c r="A6483" s="139" t="s">
        <v>12938</v>
      </c>
      <c r="B6483" s="140" t="s">
        <v>21780</v>
      </c>
      <c r="C6483" s="141">
        <v>5004</v>
      </c>
      <c r="D6483" s="141">
        <v>59</v>
      </c>
      <c r="E6483" s="142">
        <v>14810.48</v>
      </c>
      <c r="F6483" s="142">
        <v>944.61</v>
      </c>
      <c r="G6483" s="142">
        <v>738.55</v>
      </c>
      <c r="H6483" s="142">
        <v>279.95999999999998</v>
      </c>
      <c r="I6483" s="142">
        <v>1963.12</v>
      </c>
      <c r="Q6483" s="30">
        <f t="shared" si="101"/>
        <v>1963.12</v>
      </c>
    </row>
    <row r="6484" spans="1:17" x14ac:dyDescent="0.2">
      <c r="A6484" s="139" t="s">
        <v>12940</v>
      </c>
      <c r="B6484" s="140" t="s">
        <v>21781</v>
      </c>
      <c r="C6484" s="141">
        <v>389</v>
      </c>
      <c r="D6484" s="141">
        <v>3</v>
      </c>
      <c r="E6484" s="142">
        <v>689.94</v>
      </c>
      <c r="F6484" s="142">
        <v>73.430000000000007</v>
      </c>
      <c r="G6484" s="142">
        <v>37.549999999999997</v>
      </c>
      <c r="H6484" s="142">
        <v>13.04</v>
      </c>
      <c r="I6484" s="142">
        <v>124.02</v>
      </c>
      <c r="Q6484" s="30">
        <f t="shared" si="101"/>
        <v>124.02</v>
      </c>
    </row>
    <row r="6485" spans="1:17" x14ac:dyDescent="0.2">
      <c r="A6485" s="139" t="s">
        <v>12942</v>
      </c>
      <c r="B6485" s="140" t="s">
        <v>21782</v>
      </c>
      <c r="C6485" s="141">
        <v>533</v>
      </c>
      <c r="D6485" s="141">
        <v>16</v>
      </c>
      <c r="E6485" s="142">
        <v>3613.67</v>
      </c>
      <c r="F6485" s="142">
        <v>100.62</v>
      </c>
      <c r="G6485" s="142">
        <v>200.29</v>
      </c>
      <c r="H6485" s="142">
        <v>68.31</v>
      </c>
      <c r="I6485" s="142">
        <v>369.22</v>
      </c>
      <c r="Q6485" s="30">
        <f t="shared" si="101"/>
        <v>369.22</v>
      </c>
    </row>
    <row r="6486" spans="1:17" x14ac:dyDescent="0.2">
      <c r="A6486" s="139" t="s">
        <v>12944</v>
      </c>
      <c r="B6486" s="140" t="s">
        <v>21783</v>
      </c>
      <c r="C6486" s="141">
        <v>384</v>
      </c>
      <c r="D6486" s="141">
        <v>3</v>
      </c>
      <c r="E6486" s="142">
        <v>561.70000000000005</v>
      </c>
      <c r="F6486" s="142">
        <v>72.489999999999995</v>
      </c>
      <c r="G6486" s="142">
        <v>37.549999999999997</v>
      </c>
      <c r="H6486" s="142">
        <v>10.62</v>
      </c>
      <c r="I6486" s="142">
        <v>120.66</v>
      </c>
      <c r="Q6486" s="30">
        <f t="shared" si="101"/>
        <v>120.66</v>
      </c>
    </row>
    <row r="6487" spans="1:17" x14ac:dyDescent="0.2">
      <c r="A6487" s="139" t="s">
        <v>12946</v>
      </c>
      <c r="B6487" s="140" t="s">
        <v>21784</v>
      </c>
      <c r="C6487" s="141">
        <v>9796</v>
      </c>
      <c r="D6487" s="141">
        <v>124</v>
      </c>
      <c r="E6487" s="142">
        <v>50072</v>
      </c>
      <c r="F6487" s="142">
        <v>1849.2</v>
      </c>
      <c r="G6487" s="142">
        <v>1552.21</v>
      </c>
      <c r="H6487" s="142">
        <v>946.5</v>
      </c>
      <c r="I6487" s="142">
        <v>4347.91</v>
      </c>
      <c r="Q6487" s="30">
        <f t="shared" si="101"/>
        <v>4347.91</v>
      </c>
    </row>
    <row r="6488" spans="1:17" x14ac:dyDescent="0.2">
      <c r="A6488" s="139" t="s">
        <v>12948</v>
      </c>
      <c r="B6488" s="140" t="s">
        <v>21785</v>
      </c>
      <c r="C6488" s="141">
        <v>5020</v>
      </c>
      <c r="D6488" s="141">
        <v>45</v>
      </c>
      <c r="E6488" s="142">
        <v>16400.05</v>
      </c>
      <c r="F6488" s="142">
        <v>947.63</v>
      </c>
      <c r="G6488" s="142">
        <v>563.29999999999995</v>
      </c>
      <c r="H6488" s="142">
        <v>310.01</v>
      </c>
      <c r="I6488" s="142">
        <v>1820.94</v>
      </c>
      <c r="Q6488" s="30">
        <f t="shared" si="101"/>
        <v>1820.94</v>
      </c>
    </row>
    <row r="6489" spans="1:17" x14ac:dyDescent="0.2">
      <c r="A6489" s="139" t="s">
        <v>12950</v>
      </c>
      <c r="B6489" s="140" t="s">
        <v>21786</v>
      </c>
      <c r="C6489" s="141">
        <v>493</v>
      </c>
      <c r="D6489" s="141">
        <v>6</v>
      </c>
      <c r="E6489" s="142">
        <v>2007.94</v>
      </c>
      <c r="F6489" s="142">
        <v>93.06</v>
      </c>
      <c r="G6489" s="142">
        <v>75.099999999999994</v>
      </c>
      <c r="H6489" s="142">
        <v>37.950000000000003</v>
      </c>
      <c r="I6489" s="142">
        <v>206.11</v>
      </c>
      <c r="Q6489" s="30">
        <f t="shared" si="101"/>
        <v>206.11</v>
      </c>
    </row>
    <row r="6490" spans="1:17" x14ac:dyDescent="0.2">
      <c r="A6490" s="139" t="s">
        <v>12952</v>
      </c>
      <c r="B6490" s="140" t="s">
        <v>21787</v>
      </c>
      <c r="C6490" s="141">
        <v>3586</v>
      </c>
      <c r="D6490" s="141">
        <v>38</v>
      </c>
      <c r="E6490" s="142">
        <v>11926.34</v>
      </c>
      <c r="F6490" s="142">
        <v>676.93</v>
      </c>
      <c r="G6490" s="142">
        <v>475.68</v>
      </c>
      <c r="H6490" s="142">
        <v>225.44</v>
      </c>
      <c r="I6490" s="142">
        <v>1378.05</v>
      </c>
      <c r="Q6490" s="30">
        <f t="shared" si="101"/>
        <v>1378.05</v>
      </c>
    </row>
    <row r="6491" spans="1:17" x14ac:dyDescent="0.2">
      <c r="A6491" s="139" t="s">
        <v>12954</v>
      </c>
      <c r="B6491" s="140" t="s">
        <v>21788</v>
      </c>
      <c r="C6491" s="141">
        <v>1888</v>
      </c>
      <c r="D6491" s="141">
        <v>27</v>
      </c>
      <c r="E6491" s="142">
        <v>5094.6400000000003</v>
      </c>
      <c r="F6491" s="142">
        <v>356.4</v>
      </c>
      <c r="G6491" s="142">
        <v>337.98</v>
      </c>
      <c r="H6491" s="142">
        <v>96.3</v>
      </c>
      <c r="I6491" s="142">
        <v>790.68</v>
      </c>
      <c r="Q6491" s="30">
        <f t="shared" si="101"/>
        <v>790.68</v>
      </c>
    </row>
    <row r="6492" spans="1:17" x14ac:dyDescent="0.2">
      <c r="A6492" s="139" t="s">
        <v>12956</v>
      </c>
      <c r="B6492" s="140" t="s">
        <v>21789</v>
      </c>
      <c r="C6492" s="141">
        <v>51</v>
      </c>
      <c r="D6492" s="141">
        <v>1</v>
      </c>
      <c r="E6492" s="142">
        <v>188.48</v>
      </c>
      <c r="F6492" s="142">
        <v>9.6199999999999992</v>
      </c>
      <c r="G6492" s="142">
        <v>12.52</v>
      </c>
      <c r="H6492" s="142">
        <v>3.56</v>
      </c>
      <c r="I6492" s="142">
        <v>25.7</v>
      </c>
      <c r="Q6492" s="30">
        <f t="shared" si="101"/>
        <v>25.7</v>
      </c>
    </row>
    <row r="6493" spans="1:17" x14ac:dyDescent="0.2">
      <c r="A6493" s="139" t="s">
        <v>12958</v>
      </c>
      <c r="B6493" s="140" t="s">
        <v>21790</v>
      </c>
      <c r="C6493" s="141">
        <v>2163</v>
      </c>
      <c r="D6493" s="141">
        <v>25</v>
      </c>
      <c r="E6493" s="142">
        <v>51681.02</v>
      </c>
      <c r="F6493" s="142">
        <v>408.31</v>
      </c>
      <c r="G6493" s="142">
        <v>312.94</v>
      </c>
      <c r="H6493" s="142">
        <v>976.91</v>
      </c>
      <c r="I6493" s="142">
        <v>1698.16</v>
      </c>
      <c r="Q6493" s="30">
        <f t="shared" si="101"/>
        <v>1698.16</v>
      </c>
    </row>
    <row r="6494" spans="1:17" x14ac:dyDescent="0.2">
      <c r="A6494" s="139" t="s">
        <v>12960</v>
      </c>
      <c r="B6494" s="140" t="s">
        <v>21791</v>
      </c>
      <c r="C6494" s="141">
        <v>1987</v>
      </c>
      <c r="D6494" s="141">
        <v>27</v>
      </c>
      <c r="E6494" s="142">
        <v>7357.8</v>
      </c>
      <c r="F6494" s="142">
        <v>375.09</v>
      </c>
      <c r="G6494" s="142">
        <v>337.98</v>
      </c>
      <c r="H6494" s="142">
        <v>139.08000000000001</v>
      </c>
      <c r="I6494" s="142">
        <v>852.15</v>
      </c>
      <c r="Q6494" s="30">
        <f t="shared" si="101"/>
        <v>852.15</v>
      </c>
    </row>
    <row r="6495" spans="1:17" x14ac:dyDescent="0.2">
      <c r="A6495" s="139" t="s">
        <v>12962</v>
      </c>
      <c r="B6495" s="140" t="s">
        <v>21792</v>
      </c>
      <c r="C6495" s="141">
        <v>595</v>
      </c>
      <c r="D6495" s="141">
        <v>3</v>
      </c>
      <c r="E6495" s="142">
        <v>687.82</v>
      </c>
      <c r="F6495" s="142">
        <v>112.32</v>
      </c>
      <c r="G6495" s="142">
        <v>37.549999999999997</v>
      </c>
      <c r="H6495" s="142">
        <v>13</v>
      </c>
      <c r="I6495" s="142">
        <v>162.87</v>
      </c>
      <c r="Q6495" s="30">
        <f t="shared" si="101"/>
        <v>162.87</v>
      </c>
    </row>
    <row r="6496" spans="1:17" x14ac:dyDescent="0.2">
      <c r="A6496" s="139" t="s">
        <v>12964</v>
      </c>
      <c r="B6496" s="140" t="s">
        <v>21793</v>
      </c>
      <c r="C6496" s="141">
        <v>3857</v>
      </c>
      <c r="D6496" s="141">
        <v>77</v>
      </c>
      <c r="E6496" s="142">
        <v>184267.78</v>
      </c>
      <c r="F6496" s="142">
        <v>728.09</v>
      </c>
      <c r="G6496" s="142">
        <v>963.87</v>
      </c>
      <c r="H6496" s="142">
        <v>3483.16</v>
      </c>
      <c r="I6496" s="142">
        <v>5175.12</v>
      </c>
      <c r="Q6496" s="30">
        <f t="shared" si="101"/>
        <v>5175.12</v>
      </c>
    </row>
    <row r="6497" spans="1:17" x14ac:dyDescent="0.2">
      <c r="A6497" s="139" t="s">
        <v>12966</v>
      </c>
      <c r="B6497" s="140" t="s">
        <v>21794</v>
      </c>
      <c r="C6497" s="141">
        <v>942</v>
      </c>
      <c r="D6497" s="141">
        <v>30</v>
      </c>
      <c r="E6497" s="142">
        <v>4098.8100000000004</v>
      </c>
      <c r="F6497" s="142">
        <v>177.82</v>
      </c>
      <c r="G6497" s="142">
        <v>375.54</v>
      </c>
      <c r="H6497" s="142">
        <v>77.48</v>
      </c>
      <c r="I6497" s="142">
        <v>630.84</v>
      </c>
      <c r="Q6497" s="30">
        <f t="shared" si="101"/>
        <v>630.84</v>
      </c>
    </row>
    <row r="6498" spans="1:17" x14ac:dyDescent="0.2">
      <c r="A6498" s="139" t="s">
        <v>12968</v>
      </c>
      <c r="B6498" s="140" t="s">
        <v>21795</v>
      </c>
      <c r="C6498" s="141">
        <v>881</v>
      </c>
      <c r="D6498" s="141">
        <v>9</v>
      </c>
      <c r="E6498" s="142">
        <v>2159.62</v>
      </c>
      <c r="F6498" s="142">
        <v>166.3</v>
      </c>
      <c r="G6498" s="142">
        <v>112.66</v>
      </c>
      <c r="H6498" s="142">
        <v>40.82</v>
      </c>
      <c r="I6498" s="142">
        <v>319.77999999999997</v>
      </c>
      <c r="Q6498" s="30">
        <f t="shared" si="101"/>
        <v>319.77999999999997</v>
      </c>
    </row>
    <row r="6499" spans="1:17" x14ac:dyDescent="0.2">
      <c r="A6499" s="139" t="s">
        <v>12970</v>
      </c>
      <c r="B6499" s="140" t="s">
        <v>21796</v>
      </c>
      <c r="C6499" s="141">
        <v>3236</v>
      </c>
      <c r="D6499" s="141">
        <v>54</v>
      </c>
      <c r="E6499" s="142">
        <v>148995.67000000001</v>
      </c>
      <c r="F6499" s="142">
        <v>610.86</v>
      </c>
      <c r="G6499" s="142">
        <v>675.96</v>
      </c>
      <c r="H6499" s="142">
        <v>2816.42</v>
      </c>
      <c r="I6499" s="142">
        <v>4103.24</v>
      </c>
      <c r="Q6499" s="30">
        <f t="shared" si="101"/>
        <v>4103.24</v>
      </c>
    </row>
    <row r="6500" spans="1:17" x14ac:dyDescent="0.2">
      <c r="A6500" s="139" t="s">
        <v>12972</v>
      </c>
      <c r="B6500" s="140" t="s">
        <v>21797</v>
      </c>
      <c r="C6500" s="141">
        <v>5287</v>
      </c>
      <c r="D6500" s="141">
        <v>117</v>
      </c>
      <c r="E6500" s="142">
        <v>44729.279999999999</v>
      </c>
      <c r="F6500" s="142">
        <v>998.03</v>
      </c>
      <c r="G6500" s="142">
        <v>1464.58</v>
      </c>
      <c r="H6500" s="142">
        <v>845.5</v>
      </c>
      <c r="I6500" s="142">
        <v>3308.11</v>
      </c>
      <c r="Q6500" s="30">
        <f t="shared" si="101"/>
        <v>3308.11</v>
      </c>
    </row>
    <row r="6501" spans="1:17" x14ac:dyDescent="0.2">
      <c r="A6501" s="139" t="s">
        <v>12974</v>
      </c>
      <c r="B6501" s="140" t="s">
        <v>21798</v>
      </c>
      <c r="C6501" s="141">
        <v>145</v>
      </c>
      <c r="D6501" s="141">
        <v>3</v>
      </c>
      <c r="E6501" s="142">
        <v>263.12</v>
      </c>
      <c r="F6501" s="142">
        <v>27.37</v>
      </c>
      <c r="G6501" s="142">
        <v>37.549999999999997</v>
      </c>
      <c r="H6501" s="142">
        <v>4.9800000000000004</v>
      </c>
      <c r="I6501" s="142">
        <v>69.900000000000006</v>
      </c>
      <c r="Q6501" s="30">
        <f t="shared" si="101"/>
        <v>69.900000000000006</v>
      </c>
    </row>
    <row r="6502" spans="1:17" x14ac:dyDescent="0.2">
      <c r="A6502" s="139" t="s">
        <v>12976</v>
      </c>
      <c r="B6502" s="140" t="s">
        <v>21799</v>
      </c>
      <c r="C6502" s="141">
        <v>13185</v>
      </c>
      <c r="D6502" s="141">
        <v>147</v>
      </c>
      <c r="E6502" s="142">
        <v>70475.179999999993</v>
      </c>
      <c r="F6502" s="142">
        <v>2488.94</v>
      </c>
      <c r="G6502" s="142">
        <v>1840.12</v>
      </c>
      <c r="H6502" s="142">
        <v>1332.17</v>
      </c>
      <c r="I6502" s="142">
        <v>5661.23</v>
      </c>
      <c r="Q6502" s="30">
        <f t="shared" si="101"/>
        <v>5661.23</v>
      </c>
    </row>
    <row r="6503" spans="1:17" x14ac:dyDescent="0.2">
      <c r="A6503" s="139" t="s">
        <v>12978</v>
      </c>
      <c r="B6503" s="140" t="s">
        <v>21800</v>
      </c>
      <c r="C6503" s="141">
        <v>8469</v>
      </c>
      <c r="D6503" s="141">
        <v>199</v>
      </c>
      <c r="E6503" s="142">
        <v>110256.74</v>
      </c>
      <c r="F6503" s="142">
        <v>1598.7</v>
      </c>
      <c r="G6503" s="142">
        <v>2491.04</v>
      </c>
      <c r="H6503" s="142">
        <v>2084.15</v>
      </c>
      <c r="I6503" s="142">
        <v>6173.89</v>
      </c>
      <c r="Q6503" s="30">
        <f t="shared" si="101"/>
        <v>6173.89</v>
      </c>
    </row>
    <row r="6504" spans="1:17" x14ac:dyDescent="0.2">
      <c r="A6504" s="139" t="s">
        <v>12980</v>
      </c>
      <c r="B6504" s="140" t="s">
        <v>21801</v>
      </c>
      <c r="C6504" s="141">
        <v>4752</v>
      </c>
      <c r="D6504" s="141">
        <v>112</v>
      </c>
      <c r="E6504" s="142">
        <v>33356.17</v>
      </c>
      <c r="F6504" s="142">
        <v>897.04</v>
      </c>
      <c r="G6504" s="142">
        <v>1401.99</v>
      </c>
      <c r="H6504" s="142">
        <v>630.52</v>
      </c>
      <c r="I6504" s="142">
        <v>2929.55</v>
      </c>
      <c r="Q6504" s="30">
        <f t="shared" si="101"/>
        <v>2929.55</v>
      </c>
    </row>
    <row r="6505" spans="1:17" x14ac:dyDescent="0.2">
      <c r="A6505" s="139" t="s">
        <v>12982</v>
      </c>
      <c r="B6505" s="140" t="s">
        <v>21802</v>
      </c>
      <c r="C6505" s="141">
        <v>2584</v>
      </c>
      <c r="D6505" s="141">
        <v>54</v>
      </c>
      <c r="E6505" s="142">
        <v>30344.94</v>
      </c>
      <c r="F6505" s="142">
        <v>487.78</v>
      </c>
      <c r="G6505" s="142">
        <v>675.96</v>
      </c>
      <c r="H6505" s="142">
        <v>573.6</v>
      </c>
      <c r="I6505" s="142">
        <v>1737.34</v>
      </c>
      <c r="Q6505" s="30">
        <f t="shared" si="101"/>
        <v>1737.34</v>
      </c>
    </row>
    <row r="6506" spans="1:17" x14ac:dyDescent="0.2">
      <c r="A6506" s="139" t="s">
        <v>12984</v>
      </c>
      <c r="B6506" s="140" t="s">
        <v>21803</v>
      </c>
      <c r="C6506" s="141">
        <v>2607</v>
      </c>
      <c r="D6506" s="141">
        <v>30</v>
      </c>
      <c r="E6506" s="142">
        <v>7135.96</v>
      </c>
      <c r="F6506" s="142">
        <v>492.13</v>
      </c>
      <c r="G6506" s="142">
        <v>375.54</v>
      </c>
      <c r="H6506" s="142">
        <v>134.88999999999999</v>
      </c>
      <c r="I6506" s="142">
        <v>1002.56</v>
      </c>
      <c r="Q6506" s="30">
        <f t="shared" si="101"/>
        <v>1002.56</v>
      </c>
    </row>
    <row r="6507" spans="1:17" x14ac:dyDescent="0.2">
      <c r="A6507" s="139" t="s">
        <v>12986</v>
      </c>
      <c r="B6507" s="140" t="s">
        <v>21804</v>
      </c>
      <c r="C6507" s="141">
        <v>357</v>
      </c>
      <c r="D6507" s="141">
        <v>11</v>
      </c>
      <c r="E6507" s="142">
        <v>2700.63</v>
      </c>
      <c r="F6507" s="142">
        <v>67.39</v>
      </c>
      <c r="G6507" s="142">
        <v>137.69999999999999</v>
      </c>
      <c r="H6507" s="142">
        <v>51.05</v>
      </c>
      <c r="I6507" s="142">
        <v>256.14</v>
      </c>
      <c r="Q6507" s="30">
        <f t="shared" si="101"/>
        <v>256.14</v>
      </c>
    </row>
    <row r="6508" spans="1:17" x14ac:dyDescent="0.2">
      <c r="A6508" s="139" t="s">
        <v>12988</v>
      </c>
      <c r="B6508" s="140" t="s">
        <v>21805</v>
      </c>
      <c r="C6508" s="141">
        <v>1126</v>
      </c>
      <c r="D6508" s="141">
        <v>19</v>
      </c>
      <c r="E6508" s="142">
        <v>5914.14</v>
      </c>
      <c r="F6508" s="142">
        <v>212.55</v>
      </c>
      <c r="G6508" s="142">
        <v>237.84</v>
      </c>
      <c r="H6508" s="142">
        <v>111.79</v>
      </c>
      <c r="I6508" s="142">
        <v>562.17999999999995</v>
      </c>
      <c r="Q6508" s="30">
        <f t="shared" si="101"/>
        <v>562.17999999999995</v>
      </c>
    </row>
    <row r="6509" spans="1:17" x14ac:dyDescent="0.2">
      <c r="A6509" s="139" t="s">
        <v>12990</v>
      </c>
      <c r="B6509" s="140" t="s">
        <v>21806</v>
      </c>
      <c r="C6509" s="141">
        <v>3506</v>
      </c>
      <c r="D6509" s="141">
        <v>46</v>
      </c>
      <c r="E6509" s="142">
        <v>38709.46</v>
      </c>
      <c r="F6509" s="142">
        <v>661.83</v>
      </c>
      <c r="G6509" s="142">
        <v>575.82000000000005</v>
      </c>
      <c r="H6509" s="142">
        <v>731.71</v>
      </c>
      <c r="I6509" s="142">
        <v>1969.36</v>
      </c>
      <c r="Q6509" s="30">
        <f t="shared" si="101"/>
        <v>1969.36</v>
      </c>
    </row>
    <row r="6510" spans="1:17" x14ac:dyDescent="0.2">
      <c r="A6510" s="139" t="s">
        <v>12992</v>
      </c>
      <c r="B6510" s="140" t="s">
        <v>21807</v>
      </c>
      <c r="C6510" s="141">
        <v>122</v>
      </c>
      <c r="D6510" s="141">
        <v>6</v>
      </c>
      <c r="E6510" s="142">
        <v>686.1</v>
      </c>
      <c r="F6510" s="142">
        <v>23.03</v>
      </c>
      <c r="G6510" s="142">
        <v>75.099999999999994</v>
      </c>
      <c r="H6510" s="142">
        <v>12.97</v>
      </c>
      <c r="I6510" s="142">
        <v>111.1</v>
      </c>
      <c r="Q6510" s="30">
        <f t="shared" si="101"/>
        <v>111.1</v>
      </c>
    </row>
    <row r="6511" spans="1:17" x14ac:dyDescent="0.2">
      <c r="A6511" s="139" t="s">
        <v>12994</v>
      </c>
      <c r="B6511" s="140" t="s">
        <v>21808</v>
      </c>
      <c r="C6511" s="141">
        <v>337</v>
      </c>
      <c r="D6511" s="141">
        <v>4</v>
      </c>
      <c r="E6511" s="142">
        <v>511.94</v>
      </c>
      <c r="F6511" s="142">
        <v>63.62</v>
      </c>
      <c r="G6511" s="142">
        <v>50.07</v>
      </c>
      <c r="H6511" s="142">
        <v>9.68</v>
      </c>
      <c r="I6511" s="142">
        <v>123.37</v>
      </c>
      <c r="Q6511" s="30">
        <f t="shared" si="101"/>
        <v>123.37</v>
      </c>
    </row>
    <row r="6512" spans="1:17" x14ac:dyDescent="0.2">
      <c r="A6512" s="139" t="s">
        <v>12996</v>
      </c>
      <c r="B6512" s="140" t="s">
        <v>21809</v>
      </c>
      <c r="C6512" s="141">
        <v>342</v>
      </c>
      <c r="D6512" s="141">
        <v>4</v>
      </c>
      <c r="E6512" s="142">
        <v>449.73</v>
      </c>
      <c r="F6512" s="142">
        <v>64.56</v>
      </c>
      <c r="G6512" s="142">
        <v>50.07</v>
      </c>
      <c r="H6512" s="142">
        <v>8.5</v>
      </c>
      <c r="I6512" s="142">
        <v>123.13</v>
      </c>
      <c r="Q6512" s="30">
        <f t="shared" si="101"/>
        <v>123.13</v>
      </c>
    </row>
    <row r="6513" spans="1:17" x14ac:dyDescent="0.2">
      <c r="A6513" s="139" t="s">
        <v>12998</v>
      </c>
      <c r="B6513" s="140" t="s">
        <v>21810</v>
      </c>
      <c r="C6513" s="141">
        <v>3003</v>
      </c>
      <c r="D6513" s="141">
        <v>44</v>
      </c>
      <c r="E6513" s="142">
        <v>12277.87</v>
      </c>
      <c r="F6513" s="142">
        <v>566.88</v>
      </c>
      <c r="G6513" s="142">
        <v>550.78</v>
      </c>
      <c r="H6513" s="142">
        <v>232.09</v>
      </c>
      <c r="I6513" s="142">
        <v>1349.75</v>
      </c>
      <c r="Q6513" s="30">
        <f t="shared" si="101"/>
        <v>1349.75</v>
      </c>
    </row>
    <row r="6514" spans="1:17" x14ac:dyDescent="0.2">
      <c r="A6514" s="139" t="s">
        <v>13000</v>
      </c>
      <c r="B6514" s="140" t="s">
        <v>21811</v>
      </c>
      <c r="C6514" s="141">
        <v>3870</v>
      </c>
      <c r="D6514" s="141">
        <v>63</v>
      </c>
      <c r="E6514" s="142">
        <v>32927.879999999997</v>
      </c>
      <c r="F6514" s="142">
        <v>730.54</v>
      </c>
      <c r="G6514" s="142">
        <v>788.62</v>
      </c>
      <c r="H6514" s="142">
        <v>622.41999999999996</v>
      </c>
      <c r="I6514" s="142">
        <v>2141.58</v>
      </c>
      <c r="Q6514" s="30">
        <f t="shared" si="101"/>
        <v>2141.58</v>
      </c>
    </row>
    <row r="6515" spans="1:17" x14ac:dyDescent="0.2">
      <c r="A6515" s="139" t="s">
        <v>13002</v>
      </c>
      <c r="B6515" s="140" t="s">
        <v>21812</v>
      </c>
      <c r="C6515" s="141">
        <v>2234</v>
      </c>
      <c r="D6515" s="141">
        <v>31</v>
      </c>
      <c r="E6515" s="142">
        <v>16870.22</v>
      </c>
      <c r="F6515" s="142">
        <v>421.71</v>
      </c>
      <c r="G6515" s="142">
        <v>388.05</v>
      </c>
      <c r="H6515" s="142">
        <v>318.89999999999998</v>
      </c>
      <c r="I6515" s="142">
        <v>1128.6600000000001</v>
      </c>
      <c r="Q6515" s="30">
        <f t="shared" si="101"/>
        <v>1128.6600000000001</v>
      </c>
    </row>
    <row r="6516" spans="1:17" x14ac:dyDescent="0.2">
      <c r="A6516" s="139" t="s">
        <v>13004</v>
      </c>
      <c r="B6516" s="140" t="s">
        <v>21813</v>
      </c>
      <c r="C6516" s="141">
        <v>4953</v>
      </c>
      <c r="D6516" s="141">
        <v>49</v>
      </c>
      <c r="E6516" s="142">
        <v>47921.63</v>
      </c>
      <c r="F6516" s="142">
        <v>934.98</v>
      </c>
      <c r="G6516" s="142">
        <v>613.38</v>
      </c>
      <c r="H6516" s="142">
        <v>905.85</v>
      </c>
      <c r="I6516" s="142">
        <v>2454.21</v>
      </c>
      <c r="Q6516" s="30">
        <f t="shared" si="101"/>
        <v>2454.21</v>
      </c>
    </row>
    <row r="6517" spans="1:17" x14ac:dyDescent="0.2">
      <c r="A6517" s="139" t="s">
        <v>13006</v>
      </c>
      <c r="B6517" s="140" t="s">
        <v>21814</v>
      </c>
      <c r="C6517" s="141">
        <v>7838</v>
      </c>
      <c r="D6517" s="141">
        <v>106</v>
      </c>
      <c r="E6517" s="142">
        <v>78612.28</v>
      </c>
      <c r="F6517" s="142">
        <v>1479.58</v>
      </c>
      <c r="G6517" s="142">
        <v>1326.89</v>
      </c>
      <c r="H6517" s="142">
        <v>1485.98</v>
      </c>
      <c r="I6517" s="142">
        <v>4292.45</v>
      </c>
      <c r="Q6517" s="30">
        <f t="shared" si="101"/>
        <v>4292.45</v>
      </c>
    </row>
    <row r="6518" spans="1:17" x14ac:dyDescent="0.2">
      <c r="A6518" s="139" t="s">
        <v>13008</v>
      </c>
      <c r="B6518" s="140" t="s">
        <v>21815</v>
      </c>
      <c r="C6518" s="141">
        <v>2166</v>
      </c>
      <c r="D6518" s="141">
        <v>63</v>
      </c>
      <c r="E6518" s="142">
        <v>34982.269999999997</v>
      </c>
      <c r="F6518" s="142">
        <v>408.88</v>
      </c>
      <c r="G6518" s="142">
        <v>788.62</v>
      </c>
      <c r="H6518" s="142">
        <v>661.26</v>
      </c>
      <c r="I6518" s="142">
        <v>1858.76</v>
      </c>
      <c r="Q6518" s="30">
        <f t="shared" si="101"/>
        <v>1858.76</v>
      </c>
    </row>
    <row r="6519" spans="1:17" x14ac:dyDescent="0.2">
      <c r="A6519" s="139" t="s">
        <v>13010</v>
      </c>
      <c r="B6519" s="140" t="s">
        <v>21816</v>
      </c>
      <c r="C6519" s="141">
        <v>1153</v>
      </c>
      <c r="D6519" s="141">
        <v>16</v>
      </c>
      <c r="E6519" s="142">
        <v>3742.47</v>
      </c>
      <c r="F6519" s="142">
        <v>217.66</v>
      </c>
      <c r="G6519" s="142">
        <v>200.29</v>
      </c>
      <c r="H6519" s="142">
        <v>70.739999999999995</v>
      </c>
      <c r="I6519" s="142">
        <v>488.69</v>
      </c>
      <c r="Q6519" s="30">
        <f t="shared" si="101"/>
        <v>488.69</v>
      </c>
    </row>
    <row r="6520" spans="1:17" x14ac:dyDescent="0.2">
      <c r="A6520" s="139" t="s">
        <v>13012</v>
      </c>
      <c r="B6520" s="140" t="s">
        <v>21817</v>
      </c>
      <c r="C6520" s="141">
        <v>140</v>
      </c>
      <c r="D6520" s="141">
        <v>1</v>
      </c>
      <c r="E6520" s="142">
        <v>188.48</v>
      </c>
      <c r="F6520" s="142">
        <v>26.42</v>
      </c>
      <c r="G6520" s="142">
        <v>12.52</v>
      </c>
      <c r="H6520" s="142">
        <v>3.56</v>
      </c>
      <c r="I6520" s="142">
        <v>42.5</v>
      </c>
      <c r="Q6520" s="30">
        <f t="shared" si="101"/>
        <v>42.5</v>
      </c>
    </row>
    <row r="6521" spans="1:17" x14ac:dyDescent="0.2">
      <c r="A6521" s="139" t="s">
        <v>13014</v>
      </c>
      <c r="B6521" s="140" t="s">
        <v>21818</v>
      </c>
      <c r="C6521" s="141">
        <v>1491</v>
      </c>
      <c r="D6521" s="141">
        <v>42</v>
      </c>
      <c r="E6521" s="142">
        <v>10866.05</v>
      </c>
      <c r="F6521" s="142">
        <v>281.45999999999998</v>
      </c>
      <c r="G6521" s="142">
        <v>525.74</v>
      </c>
      <c r="H6521" s="142">
        <v>205.4</v>
      </c>
      <c r="I6521" s="142">
        <v>1012.6</v>
      </c>
      <c r="Q6521" s="30">
        <f t="shared" si="101"/>
        <v>1012.6</v>
      </c>
    </row>
    <row r="6522" spans="1:17" x14ac:dyDescent="0.2">
      <c r="A6522" s="139" t="s">
        <v>13016</v>
      </c>
      <c r="B6522" s="140" t="s">
        <v>21819</v>
      </c>
      <c r="C6522" s="141">
        <v>985</v>
      </c>
      <c r="D6522" s="141">
        <v>27</v>
      </c>
      <c r="E6522" s="142">
        <v>10667.56</v>
      </c>
      <c r="F6522" s="142">
        <v>185.94</v>
      </c>
      <c r="G6522" s="142">
        <v>337.98</v>
      </c>
      <c r="H6522" s="142">
        <v>201.65</v>
      </c>
      <c r="I6522" s="142">
        <v>725.57</v>
      </c>
      <c r="Q6522" s="30">
        <f t="shared" si="101"/>
        <v>725.57</v>
      </c>
    </row>
    <row r="6523" spans="1:17" x14ac:dyDescent="0.2">
      <c r="A6523" s="139" t="s">
        <v>13018</v>
      </c>
      <c r="B6523" s="140" t="s">
        <v>21820</v>
      </c>
      <c r="C6523" s="141">
        <v>11069</v>
      </c>
      <c r="D6523" s="141">
        <v>173</v>
      </c>
      <c r="E6523" s="142">
        <v>150154.78</v>
      </c>
      <c r="F6523" s="142">
        <v>2089.5</v>
      </c>
      <c r="G6523" s="142">
        <v>2165.58</v>
      </c>
      <c r="H6523" s="142">
        <v>2838.33</v>
      </c>
      <c r="I6523" s="142">
        <v>7093.41</v>
      </c>
      <c r="Q6523" s="30">
        <f t="shared" si="101"/>
        <v>7093.41</v>
      </c>
    </row>
    <row r="6524" spans="1:17" x14ac:dyDescent="0.2">
      <c r="A6524" s="139" t="s">
        <v>13020</v>
      </c>
      <c r="B6524" s="140" t="s">
        <v>21821</v>
      </c>
      <c r="C6524" s="141">
        <v>1673</v>
      </c>
      <c r="D6524" s="141">
        <v>24</v>
      </c>
      <c r="E6524" s="142">
        <v>4261.8900000000003</v>
      </c>
      <c r="F6524" s="142">
        <v>315.82</v>
      </c>
      <c r="G6524" s="142">
        <v>300.42</v>
      </c>
      <c r="H6524" s="142">
        <v>80.56</v>
      </c>
      <c r="I6524" s="142">
        <v>696.8</v>
      </c>
      <c r="Q6524" s="30">
        <f t="shared" si="101"/>
        <v>696.8</v>
      </c>
    </row>
    <row r="6525" spans="1:17" x14ac:dyDescent="0.2">
      <c r="A6525" s="139" t="s">
        <v>13022</v>
      </c>
      <c r="B6525" s="140" t="s">
        <v>21822</v>
      </c>
      <c r="C6525" s="141">
        <v>973</v>
      </c>
      <c r="D6525" s="141">
        <v>12</v>
      </c>
      <c r="E6525" s="142">
        <v>2447.2800000000002</v>
      </c>
      <c r="F6525" s="142">
        <v>183.67</v>
      </c>
      <c r="G6525" s="142">
        <v>150.22</v>
      </c>
      <c r="H6525" s="142">
        <v>46.26</v>
      </c>
      <c r="I6525" s="142">
        <v>380.15</v>
      </c>
      <c r="Q6525" s="30">
        <f t="shared" si="101"/>
        <v>380.15</v>
      </c>
    </row>
    <row r="6526" spans="1:17" x14ac:dyDescent="0.2">
      <c r="A6526" s="139" t="s">
        <v>13024</v>
      </c>
      <c r="B6526" s="140" t="s">
        <v>21823</v>
      </c>
      <c r="C6526" s="141">
        <v>4552</v>
      </c>
      <c r="D6526" s="141">
        <v>73</v>
      </c>
      <c r="E6526" s="142">
        <v>22000.09</v>
      </c>
      <c r="F6526" s="142">
        <v>859.29</v>
      </c>
      <c r="G6526" s="142">
        <v>913.8</v>
      </c>
      <c r="H6526" s="142">
        <v>415.86</v>
      </c>
      <c r="I6526" s="142">
        <v>2188.9499999999998</v>
      </c>
      <c r="Q6526" s="30">
        <f t="shared" si="101"/>
        <v>2188.9499999999998</v>
      </c>
    </row>
    <row r="6527" spans="1:17" x14ac:dyDescent="0.2">
      <c r="A6527" s="139" t="s">
        <v>13026</v>
      </c>
      <c r="B6527" s="140" t="s">
        <v>21824</v>
      </c>
      <c r="C6527" s="141">
        <v>97</v>
      </c>
      <c r="D6527" s="141">
        <v>1</v>
      </c>
      <c r="E6527" s="142">
        <v>188.48</v>
      </c>
      <c r="F6527" s="142">
        <v>18.309999999999999</v>
      </c>
      <c r="G6527" s="142">
        <v>12.52</v>
      </c>
      <c r="H6527" s="142">
        <v>3.56</v>
      </c>
      <c r="I6527" s="142">
        <v>34.39</v>
      </c>
      <c r="Q6527" s="30">
        <f t="shared" si="101"/>
        <v>34.39</v>
      </c>
    </row>
    <row r="6528" spans="1:17" x14ac:dyDescent="0.2">
      <c r="A6528" s="139" t="s">
        <v>13028</v>
      </c>
      <c r="B6528" s="140" t="s">
        <v>21825</v>
      </c>
      <c r="C6528" s="141">
        <v>760</v>
      </c>
      <c r="D6528" s="141">
        <v>20</v>
      </c>
      <c r="E6528" s="142">
        <v>3913.56</v>
      </c>
      <c r="F6528" s="142">
        <v>143.46</v>
      </c>
      <c r="G6528" s="142">
        <v>250.36</v>
      </c>
      <c r="H6528" s="142">
        <v>73.98</v>
      </c>
      <c r="I6528" s="142">
        <v>467.8</v>
      </c>
      <c r="Q6528" s="30">
        <f t="shared" si="101"/>
        <v>467.8</v>
      </c>
    </row>
    <row r="6529" spans="1:17" x14ac:dyDescent="0.2">
      <c r="A6529" s="139" t="s">
        <v>13030</v>
      </c>
      <c r="B6529" s="140" t="s">
        <v>21826</v>
      </c>
      <c r="C6529" s="141">
        <v>249</v>
      </c>
      <c r="D6529" s="141">
        <v>3</v>
      </c>
      <c r="E6529" s="142">
        <v>559.46</v>
      </c>
      <c r="F6529" s="142">
        <v>47</v>
      </c>
      <c r="G6529" s="142">
        <v>37.549999999999997</v>
      </c>
      <c r="H6529" s="142">
        <v>10.58</v>
      </c>
      <c r="I6529" s="142">
        <v>95.13</v>
      </c>
      <c r="Q6529" s="30">
        <f t="shared" si="101"/>
        <v>95.13</v>
      </c>
    </row>
    <row r="6530" spans="1:17" x14ac:dyDescent="0.2">
      <c r="A6530" s="139" t="s">
        <v>13032</v>
      </c>
      <c r="B6530" s="140" t="s">
        <v>21827</v>
      </c>
      <c r="C6530" s="141">
        <v>555</v>
      </c>
      <c r="D6530" s="141">
        <v>16</v>
      </c>
      <c r="E6530" s="142">
        <v>7301.03</v>
      </c>
      <c r="F6530" s="142">
        <v>104.77</v>
      </c>
      <c r="G6530" s="142">
        <v>200.29</v>
      </c>
      <c r="H6530" s="142">
        <v>138.01</v>
      </c>
      <c r="I6530" s="142">
        <v>443.07</v>
      </c>
      <c r="Q6530" s="30">
        <f t="shared" si="101"/>
        <v>443.07</v>
      </c>
    </row>
    <row r="6531" spans="1:17" x14ac:dyDescent="0.2">
      <c r="A6531" s="139" t="s">
        <v>13034</v>
      </c>
      <c r="B6531" s="140" t="s">
        <v>21828</v>
      </c>
      <c r="C6531" s="141">
        <v>533</v>
      </c>
      <c r="D6531" s="141">
        <v>18</v>
      </c>
      <c r="E6531" s="142">
        <v>5998.32</v>
      </c>
      <c r="F6531" s="142">
        <v>100.62</v>
      </c>
      <c r="G6531" s="142">
        <v>225.32</v>
      </c>
      <c r="H6531" s="142">
        <v>113.38</v>
      </c>
      <c r="I6531" s="142">
        <v>439.32</v>
      </c>
      <c r="Q6531" s="30">
        <f t="shared" si="101"/>
        <v>439.32</v>
      </c>
    </row>
    <row r="6532" spans="1:17" x14ac:dyDescent="0.2">
      <c r="A6532" s="139" t="s">
        <v>13036</v>
      </c>
      <c r="B6532" s="140" t="s">
        <v>21829</v>
      </c>
      <c r="C6532" s="141">
        <v>699</v>
      </c>
      <c r="D6532" s="141">
        <v>20</v>
      </c>
      <c r="E6532" s="142">
        <v>6393.27</v>
      </c>
      <c r="F6532" s="142">
        <v>131.94999999999999</v>
      </c>
      <c r="G6532" s="142">
        <v>250.36</v>
      </c>
      <c r="H6532" s="142">
        <v>120.85</v>
      </c>
      <c r="I6532" s="142">
        <v>503.16</v>
      </c>
      <c r="Q6532" s="30">
        <f t="shared" si="101"/>
        <v>503.16</v>
      </c>
    </row>
    <row r="6533" spans="1:17" x14ac:dyDescent="0.2">
      <c r="A6533" s="139" t="s">
        <v>13038</v>
      </c>
      <c r="B6533" s="140" t="s">
        <v>21830</v>
      </c>
      <c r="C6533" s="141">
        <v>585</v>
      </c>
      <c r="D6533" s="141">
        <v>9</v>
      </c>
      <c r="E6533" s="142">
        <v>1855.48</v>
      </c>
      <c r="F6533" s="142">
        <v>110.43</v>
      </c>
      <c r="G6533" s="142">
        <v>112.66</v>
      </c>
      <c r="H6533" s="142">
        <v>35.07</v>
      </c>
      <c r="I6533" s="142">
        <v>258.16000000000003</v>
      </c>
      <c r="Q6533" s="30">
        <f t="shared" si="101"/>
        <v>258.16000000000003</v>
      </c>
    </row>
    <row r="6534" spans="1:17" x14ac:dyDescent="0.2">
      <c r="A6534" s="139" t="s">
        <v>13040</v>
      </c>
      <c r="B6534" s="140" t="s">
        <v>21831</v>
      </c>
      <c r="C6534" s="141">
        <v>1696</v>
      </c>
      <c r="D6534" s="141">
        <v>15</v>
      </c>
      <c r="E6534" s="142">
        <v>3867.35</v>
      </c>
      <c r="F6534" s="142">
        <v>320.14999999999998</v>
      </c>
      <c r="G6534" s="142">
        <v>187.77</v>
      </c>
      <c r="H6534" s="142">
        <v>73.099999999999994</v>
      </c>
      <c r="I6534" s="142">
        <v>581.02</v>
      </c>
      <c r="Q6534" s="30">
        <f t="shared" si="101"/>
        <v>581.02</v>
      </c>
    </row>
    <row r="6535" spans="1:17" x14ac:dyDescent="0.2">
      <c r="A6535" s="139" t="s">
        <v>13042</v>
      </c>
      <c r="B6535" s="140" t="s">
        <v>21832</v>
      </c>
      <c r="C6535" s="141">
        <v>2047</v>
      </c>
      <c r="D6535" s="141">
        <v>29</v>
      </c>
      <c r="E6535" s="142">
        <v>5352.85</v>
      </c>
      <c r="F6535" s="142">
        <v>386.42</v>
      </c>
      <c r="G6535" s="142">
        <v>363.02</v>
      </c>
      <c r="H6535" s="142">
        <v>101.18</v>
      </c>
      <c r="I6535" s="142">
        <v>850.62</v>
      </c>
      <c r="Q6535" s="30">
        <f t="shared" si="101"/>
        <v>850.62</v>
      </c>
    </row>
    <row r="6536" spans="1:17" x14ac:dyDescent="0.2">
      <c r="A6536" s="139" t="s">
        <v>13044</v>
      </c>
      <c r="B6536" s="140" t="s">
        <v>21833</v>
      </c>
      <c r="C6536" s="141">
        <v>358</v>
      </c>
      <c r="D6536" s="141">
        <v>8</v>
      </c>
      <c r="E6536" s="142">
        <v>1534.64</v>
      </c>
      <c r="F6536" s="142">
        <v>67.58</v>
      </c>
      <c r="G6536" s="142">
        <v>100.14</v>
      </c>
      <c r="H6536" s="142">
        <v>29.01</v>
      </c>
      <c r="I6536" s="142">
        <v>196.73</v>
      </c>
      <c r="Q6536" s="30">
        <f t="shared" si="101"/>
        <v>196.73</v>
      </c>
    </row>
    <row r="6537" spans="1:17" x14ac:dyDescent="0.2">
      <c r="A6537" s="139" t="s">
        <v>13046</v>
      </c>
      <c r="B6537" s="140" t="s">
        <v>21834</v>
      </c>
      <c r="C6537" s="141">
        <v>4097</v>
      </c>
      <c r="D6537" s="141">
        <v>61</v>
      </c>
      <c r="E6537" s="142">
        <v>40997.69</v>
      </c>
      <c r="F6537" s="142">
        <v>773.39</v>
      </c>
      <c r="G6537" s="142">
        <v>763.58</v>
      </c>
      <c r="H6537" s="142">
        <v>774.97</v>
      </c>
      <c r="I6537" s="142">
        <v>2311.94</v>
      </c>
      <c r="Q6537" s="30">
        <f t="shared" si="101"/>
        <v>2311.94</v>
      </c>
    </row>
    <row r="6538" spans="1:17" x14ac:dyDescent="0.2">
      <c r="A6538" s="139" t="s">
        <v>13048</v>
      </c>
      <c r="B6538" s="140" t="s">
        <v>21835</v>
      </c>
      <c r="C6538" s="141">
        <v>3682</v>
      </c>
      <c r="D6538" s="141">
        <v>34</v>
      </c>
      <c r="E6538" s="142">
        <v>11414.99</v>
      </c>
      <c r="F6538" s="142">
        <v>695.06</v>
      </c>
      <c r="G6538" s="142">
        <v>425.61</v>
      </c>
      <c r="H6538" s="142">
        <v>215.78</v>
      </c>
      <c r="I6538" s="142">
        <v>1336.45</v>
      </c>
      <c r="Q6538" s="30">
        <f t="shared" si="101"/>
        <v>1336.45</v>
      </c>
    </row>
    <row r="6539" spans="1:17" x14ac:dyDescent="0.2">
      <c r="A6539" s="139" t="s">
        <v>13050</v>
      </c>
      <c r="B6539" s="140" t="s">
        <v>21836</v>
      </c>
      <c r="C6539" s="141">
        <v>3387</v>
      </c>
      <c r="D6539" s="141">
        <v>72</v>
      </c>
      <c r="E6539" s="142">
        <v>18942.25</v>
      </c>
      <c r="F6539" s="142">
        <v>639.37</v>
      </c>
      <c r="G6539" s="142">
        <v>901.28</v>
      </c>
      <c r="H6539" s="142">
        <v>358.06</v>
      </c>
      <c r="I6539" s="142">
        <v>1898.71</v>
      </c>
      <c r="Q6539" s="30">
        <f t="shared" si="101"/>
        <v>1898.71</v>
      </c>
    </row>
    <row r="6540" spans="1:17" x14ac:dyDescent="0.2">
      <c r="A6540" s="139" t="s">
        <v>13052</v>
      </c>
      <c r="B6540" s="140" t="s">
        <v>21837</v>
      </c>
      <c r="C6540" s="141">
        <v>107</v>
      </c>
      <c r="D6540" s="141">
        <v>1</v>
      </c>
      <c r="E6540" s="142">
        <v>188.48</v>
      </c>
      <c r="F6540" s="142">
        <v>20.2</v>
      </c>
      <c r="G6540" s="142">
        <v>12.52</v>
      </c>
      <c r="H6540" s="142">
        <v>3.56</v>
      </c>
      <c r="I6540" s="142">
        <v>36.28</v>
      </c>
      <c r="Q6540" s="30">
        <f t="shared" si="101"/>
        <v>36.28</v>
      </c>
    </row>
    <row r="6541" spans="1:17" x14ac:dyDescent="0.2">
      <c r="A6541" s="139" t="s">
        <v>13054</v>
      </c>
      <c r="B6541" s="140" t="s">
        <v>21838</v>
      </c>
      <c r="C6541" s="141">
        <v>1366</v>
      </c>
      <c r="D6541" s="141">
        <v>10</v>
      </c>
      <c r="E6541" s="142">
        <v>2159.16</v>
      </c>
      <c r="F6541" s="142">
        <v>257.86</v>
      </c>
      <c r="G6541" s="142">
        <v>125.18</v>
      </c>
      <c r="H6541" s="142">
        <v>40.82</v>
      </c>
      <c r="I6541" s="142">
        <v>423.86</v>
      </c>
      <c r="Q6541" s="30">
        <f t="shared" si="101"/>
        <v>423.86</v>
      </c>
    </row>
    <row r="6542" spans="1:17" x14ac:dyDescent="0.2">
      <c r="A6542" s="139" t="s">
        <v>13056</v>
      </c>
      <c r="B6542" s="140" t="s">
        <v>21839</v>
      </c>
      <c r="C6542" s="141">
        <v>28102</v>
      </c>
      <c r="D6542" s="141">
        <v>306</v>
      </c>
      <c r="E6542" s="142">
        <v>328032.71000000002</v>
      </c>
      <c r="F6542" s="142">
        <v>5304.83</v>
      </c>
      <c r="G6542" s="142">
        <v>3830.45</v>
      </c>
      <c r="H6542" s="142">
        <v>6200.7</v>
      </c>
      <c r="I6542" s="142">
        <v>15335.98</v>
      </c>
      <c r="Q6542" s="30">
        <f t="shared" si="101"/>
        <v>15335.98</v>
      </c>
    </row>
    <row r="6543" spans="1:17" x14ac:dyDescent="0.2">
      <c r="A6543" s="139" t="s">
        <v>13058</v>
      </c>
      <c r="B6543" s="140" t="s">
        <v>21840</v>
      </c>
      <c r="C6543" s="141">
        <v>643</v>
      </c>
      <c r="D6543" s="141">
        <v>5</v>
      </c>
      <c r="E6543" s="142">
        <v>992.97</v>
      </c>
      <c r="F6543" s="142">
        <v>121.38</v>
      </c>
      <c r="G6543" s="142">
        <v>62.59</v>
      </c>
      <c r="H6543" s="142">
        <v>18.77</v>
      </c>
      <c r="I6543" s="142">
        <v>202.74</v>
      </c>
      <c r="Q6543" s="30">
        <f t="shared" ref="Q6543:Q6606" si="102">I6543+P6543</f>
        <v>202.74</v>
      </c>
    </row>
    <row r="6544" spans="1:17" x14ac:dyDescent="0.2">
      <c r="A6544" s="139" t="s">
        <v>13060</v>
      </c>
      <c r="B6544" s="140" t="s">
        <v>21841</v>
      </c>
      <c r="C6544" s="141">
        <v>11084</v>
      </c>
      <c r="D6544" s="141">
        <v>87</v>
      </c>
      <c r="E6544" s="142">
        <v>29199.96</v>
      </c>
      <c r="F6544" s="142">
        <v>2092.34</v>
      </c>
      <c r="G6544" s="142">
        <v>1089.05</v>
      </c>
      <c r="H6544" s="142">
        <v>551.96</v>
      </c>
      <c r="I6544" s="142">
        <v>3733.35</v>
      </c>
      <c r="Q6544" s="30">
        <f t="shared" si="102"/>
        <v>3733.35</v>
      </c>
    </row>
    <row r="6545" spans="1:17" x14ac:dyDescent="0.2">
      <c r="A6545" s="139" t="s">
        <v>13062</v>
      </c>
      <c r="B6545" s="140" t="s">
        <v>21842</v>
      </c>
      <c r="C6545" s="141">
        <v>183</v>
      </c>
      <c r="D6545" s="141">
        <v>6</v>
      </c>
      <c r="E6545" s="142">
        <v>1152.6400000000001</v>
      </c>
      <c r="F6545" s="142">
        <v>34.54</v>
      </c>
      <c r="G6545" s="142">
        <v>75.099999999999994</v>
      </c>
      <c r="H6545" s="142">
        <v>21.78</v>
      </c>
      <c r="I6545" s="142">
        <v>131.41999999999999</v>
      </c>
      <c r="Q6545" s="30">
        <f t="shared" si="102"/>
        <v>131.41999999999999</v>
      </c>
    </row>
    <row r="6546" spans="1:17" x14ac:dyDescent="0.2">
      <c r="A6546" s="139" t="s">
        <v>13064</v>
      </c>
      <c r="B6546" s="140" t="s">
        <v>21843</v>
      </c>
      <c r="C6546" s="141">
        <v>83247</v>
      </c>
      <c r="D6546" s="141">
        <v>897</v>
      </c>
      <c r="E6546" s="142">
        <v>585047.92000000004</v>
      </c>
      <c r="F6546" s="142">
        <v>15714.6</v>
      </c>
      <c r="G6546" s="142">
        <v>11228.47</v>
      </c>
      <c r="H6546" s="142">
        <v>11058.98</v>
      </c>
      <c r="I6546" s="142">
        <v>38002.050000000003</v>
      </c>
      <c r="Q6546" s="30">
        <f t="shared" si="102"/>
        <v>38002.050000000003</v>
      </c>
    </row>
    <row r="6547" spans="1:17" x14ac:dyDescent="0.2">
      <c r="A6547" s="139" t="s">
        <v>13066</v>
      </c>
      <c r="B6547" s="140" t="s">
        <v>21844</v>
      </c>
      <c r="C6547" s="141">
        <v>1949</v>
      </c>
      <c r="D6547" s="141">
        <v>48</v>
      </c>
      <c r="E6547" s="142">
        <v>28725.66</v>
      </c>
      <c r="F6547" s="142">
        <v>367.91</v>
      </c>
      <c r="G6547" s="142">
        <v>600.86</v>
      </c>
      <c r="H6547" s="142">
        <v>542.99</v>
      </c>
      <c r="I6547" s="142">
        <v>1511.76</v>
      </c>
      <c r="Q6547" s="30">
        <f t="shared" si="102"/>
        <v>1511.76</v>
      </c>
    </row>
    <row r="6548" spans="1:17" x14ac:dyDescent="0.2">
      <c r="A6548" s="139" t="s">
        <v>13068</v>
      </c>
      <c r="B6548" s="140" t="s">
        <v>21845</v>
      </c>
      <c r="C6548" s="141">
        <v>1663</v>
      </c>
      <c r="D6548" s="141">
        <v>15</v>
      </c>
      <c r="E6548" s="142">
        <v>6552.1</v>
      </c>
      <c r="F6548" s="142">
        <v>313.93</v>
      </c>
      <c r="G6548" s="142">
        <v>187.77</v>
      </c>
      <c r="H6548" s="142">
        <v>123.86</v>
      </c>
      <c r="I6548" s="142">
        <v>625.55999999999995</v>
      </c>
      <c r="Q6548" s="30">
        <f t="shared" si="102"/>
        <v>625.55999999999995</v>
      </c>
    </row>
    <row r="6549" spans="1:17" x14ac:dyDescent="0.2">
      <c r="A6549" s="139" t="s">
        <v>13070</v>
      </c>
      <c r="B6549" s="140" t="s">
        <v>21846</v>
      </c>
      <c r="C6549" s="141">
        <v>85085</v>
      </c>
      <c r="D6549" s="141">
        <v>1456</v>
      </c>
      <c r="E6549" s="142">
        <v>939154.27</v>
      </c>
      <c r="F6549" s="142">
        <v>16061.56</v>
      </c>
      <c r="G6549" s="142">
        <v>18225.919999999998</v>
      </c>
      <c r="H6549" s="142">
        <v>17752.54</v>
      </c>
      <c r="I6549" s="142">
        <v>52040.02</v>
      </c>
      <c r="Q6549" s="30">
        <f t="shared" si="102"/>
        <v>52040.02</v>
      </c>
    </row>
    <row r="6550" spans="1:17" x14ac:dyDescent="0.2">
      <c r="A6550" s="139" t="s">
        <v>13072</v>
      </c>
      <c r="B6550" s="140" t="s">
        <v>21847</v>
      </c>
      <c r="C6550" s="141">
        <v>193</v>
      </c>
      <c r="D6550" s="141">
        <v>5</v>
      </c>
      <c r="E6550" s="142">
        <v>548.85</v>
      </c>
      <c r="F6550" s="142">
        <v>36.43</v>
      </c>
      <c r="G6550" s="142">
        <v>62.59</v>
      </c>
      <c r="H6550" s="142">
        <v>10.38</v>
      </c>
      <c r="I6550" s="142">
        <v>109.4</v>
      </c>
      <c r="Q6550" s="30">
        <f t="shared" si="102"/>
        <v>109.4</v>
      </c>
    </row>
    <row r="6551" spans="1:17" x14ac:dyDescent="0.2">
      <c r="A6551" s="139" t="s">
        <v>13074</v>
      </c>
      <c r="B6551" s="140" t="s">
        <v>21848</v>
      </c>
      <c r="C6551" s="141">
        <v>208</v>
      </c>
      <c r="D6551" s="141">
        <v>4</v>
      </c>
      <c r="E6551" s="142">
        <v>449.73</v>
      </c>
      <c r="F6551" s="142">
        <v>39.26</v>
      </c>
      <c r="G6551" s="142">
        <v>50.07</v>
      </c>
      <c r="H6551" s="142">
        <v>8.5</v>
      </c>
      <c r="I6551" s="142">
        <v>97.83</v>
      </c>
      <c r="Q6551" s="30">
        <f t="shared" si="102"/>
        <v>97.83</v>
      </c>
    </row>
    <row r="6552" spans="1:17" x14ac:dyDescent="0.2">
      <c r="A6552" s="139" t="s">
        <v>13076</v>
      </c>
      <c r="B6552" s="140" t="s">
        <v>21849</v>
      </c>
      <c r="C6552" s="141">
        <v>1703</v>
      </c>
      <c r="D6552" s="141">
        <v>24</v>
      </c>
      <c r="E6552" s="142">
        <v>6076.23</v>
      </c>
      <c r="F6552" s="142">
        <v>321.48</v>
      </c>
      <c r="G6552" s="142">
        <v>300.42</v>
      </c>
      <c r="H6552" s="142">
        <v>114.86</v>
      </c>
      <c r="I6552" s="142">
        <v>736.76</v>
      </c>
      <c r="Q6552" s="30">
        <f t="shared" si="102"/>
        <v>736.76</v>
      </c>
    </row>
    <row r="6553" spans="1:17" x14ac:dyDescent="0.2">
      <c r="A6553" s="139" t="s">
        <v>13078</v>
      </c>
      <c r="B6553" s="140" t="s">
        <v>21850</v>
      </c>
      <c r="C6553" s="141">
        <v>691</v>
      </c>
      <c r="D6553" s="141">
        <v>5</v>
      </c>
      <c r="E6553" s="142">
        <v>633</v>
      </c>
      <c r="F6553" s="142">
        <v>130.44</v>
      </c>
      <c r="G6553" s="142">
        <v>62.59</v>
      </c>
      <c r="H6553" s="142">
        <v>11.97</v>
      </c>
      <c r="I6553" s="142">
        <v>205</v>
      </c>
      <c r="Q6553" s="30">
        <f t="shared" si="102"/>
        <v>205</v>
      </c>
    </row>
    <row r="6554" spans="1:17" x14ac:dyDescent="0.2">
      <c r="A6554" s="139" t="s">
        <v>13080</v>
      </c>
      <c r="B6554" s="140" t="s">
        <v>21851</v>
      </c>
      <c r="C6554" s="141">
        <v>13678</v>
      </c>
      <c r="D6554" s="141">
        <v>232</v>
      </c>
      <c r="E6554" s="142">
        <v>149753.60000000001</v>
      </c>
      <c r="F6554" s="142">
        <v>2582.0100000000002</v>
      </c>
      <c r="G6554" s="142">
        <v>2904.13</v>
      </c>
      <c r="H6554" s="142">
        <v>2830.74</v>
      </c>
      <c r="I6554" s="142">
        <v>8316.8799999999992</v>
      </c>
      <c r="Q6554" s="30">
        <f t="shared" si="102"/>
        <v>8316.8799999999992</v>
      </c>
    </row>
    <row r="6555" spans="1:17" x14ac:dyDescent="0.2">
      <c r="A6555" s="139" t="s">
        <v>13082</v>
      </c>
      <c r="B6555" s="140" t="s">
        <v>21852</v>
      </c>
      <c r="C6555" s="141">
        <v>358</v>
      </c>
      <c r="D6555" s="141">
        <v>18</v>
      </c>
      <c r="E6555" s="142">
        <v>17609.16</v>
      </c>
      <c r="F6555" s="142">
        <v>67.58</v>
      </c>
      <c r="G6555" s="142">
        <v>225.32</v>
      </c>
      <c r="H6555" s="142">
        <v>332.86</v>
      </c>
      <c r="I6555" s="142">
        <v>625.76</v>
      </c>
      <c r="Q6555" s="30">
        <f t="shared" si="102"/>
        <v>625.76</v>
      </c>
    </row>
    <row r="6556" spans="1:17" x14ac:dyDescent="0.2">
      <c r="A6556" s="139" t="s">
        <v>13084</v>
      </c>
      <c r="B6556" s="140" t="s">
        <v>21853</v>
      </c>
      <c r="C6556" s="141">
        <v>721</v>
      </c>
      <c r="D6556" s="141">
        <v>17</v>
      </c>
      <c r="E6556" s="142">
        <v>5836.4</v>
      </c>
      <c r="F6556" s="142">
        <v>136.1</v>
      </c>
      <c r="G6556" s="142">
        <v>212.8</v>
      </c>
      <c r="H6556" s="142">
        <v>110.32</v>
      </c>
      <c r="I6556" s="142">
        <v>459.22</v>
      </c>
      <c r="Q6556" s="30">
        <f t="shared" si="102"/>
        <v>459.22</v>
      </c>
    </row>
    <row r="6557" spans="1:17" x14ac:dyDescent="0.2">
      <c r="A6557" s="139" t="s">
        <v>13086</v>
      </c>
      <c r="B6557" s="140" t="s">
        <v>21854</v>
      </c>
      <c r="C6557" s="141">
        <v>5615</v>
      </c>
      <c r="D6557" s="141">
        <v>76</v>
      </c>
      <c r="E6557" s="142">
        <v>19034.72</v>
      </c>
      <c r="F6557" s="142">
        <v>1059.94</v>
      </c>
      <c r="G6557" s="142">
        <v>951.35</v>
      </c>
      <c r="H6557" s="142">
        <v>359.81</v>
      </c>
      <c r="I6557" s="142">
        <v>2371.1</v>
      </c>
      <c r="Q6557" s="30">
        <f t="shared" si="102"/>
        <v>2371.1</v>
      </c>
    </row>
    <row r="6558" spans="1:17" x14ac:dyDescent="0.2">
      <c r="A6558" s="139" t="s">
        <v>13088</v>
      </c>
      <c r="B6558" s="140" t="s">
        <v>21855</v>
      </c>
      <c r="C6558" s="141">
        <v>2417</v>
      </c>
      <c r="D6558" s="141">
        <v>25</v>
      </c>
      <c r="E6558" s="142">
        <v>8483.09</v>
      </c>
      <c r="F6558" s="142">
        <v>456.26</v>
      </c>
      <c r="G6558" s="142">
        <v>312.94</v>
      </c>
      <c r="H6558" s="142">
        <v>160.35</v>
      </c>
      <c r="I6558" s="142">
        <v>929.55</v>
      </c>
      <c r="Q6558" s="30">
        <f t="shared" si="102"/>
        <v>929.55</v>
      </c>
    </row>
    <row r="6559" spans="1:17" x14ac:dyDescent="0.2">
      <c r="A6559" s="139" t="s">
        <v>13090</v>
      </c>
      <c r="B6559" s="140" t="s">
        <v>21856</v>
      </c>
      <c r="C6559" s="141">
        <v>550</v>
      </c>
      <c r="D6559" s="141">
        <v>10</v>
      </c>
      <c r="E6559" s="142">
        <v>2311.83</v>
      </c>
      <c r="F6559" s="142">
        <v>103.82</v>
      </c>
      <c r="G6559" s="142">
        <v>125.18</v>
      </c>
      <c r="H6559" s="142">
        <v>43.7</v>
      </c>
      <c r="I6559" s="142">
        <v>272.7</v>
      </c>
      <c r="Q6559" s="30">
        <f t="shared" si="102"/>
        <v>272.7</v>
      </c>
    </row>
    <row r="6560" spans="1:17" x14ac:dyDescent="0.2">
      <c r="A6560" s="139" t="s">
        <v>13092</v>
      </c>
      <c r="B6560" s="140" t="s">
        <v>21857</v>
      </c>
      <c r="C6560" s="141">
        <v>4503</v>
      </c>
      <c r="D6560" s="141">
        <v>50</v>
      </c>
      <c r="E6560" s="142">
        <v>24433.93</v>
      </c>
      <c r="F6560" s="142">
        <v>850.03</v>
      </c>
      <c r="G6560" s="142">
        <v>625.89</v>
      </c>
      <c r="H6560" s="142">
        <v>461.86</v>
      </c>
      <c r="I6560" s="142">
        <v>1937.78</v>
      </c>
      <c r="Q6560" s="30">
        <f t="shared" si="102"/>
        <v>1937.78</v>
      </c>
    </row>
    <row r="6561" spans="1:17" x14ac:dyDescent="0.2">
      <c r="A6561" s="139" t="s">
        <v>13094</v>
      </c>
      <c r="B6561" s="140" t="s">
        <v>21858</v>
      </c>
      <c r="C6561" s="141">
        <v>2865</v>
      </c>
      <c r="D6561" s="141">
        <v>27</v>
      </c>
      <c r="E6561" s="142">
        <v>6402.97</v>
      </c>
      <c r="F6561" s="142">
        <v>540.83000000000004</v>
      </c>
      <c r="G6561" s="142">
        <v>337.98</v>
      </c>
      <c r="H6561" s="142">
        <v>121.03</v>
      </c>
      <c r="I6561" s="142">
        <v>999.84</v>
      </c>
      <c r="Q6561" s="30">
        <f t="shared" si="102"/>
        <v>999.84</v>
      </c>
    </row>
    <row r="6562" spans="1:17" x14ac:dyDescent="0.2">
      <c r="A6562" s="139" t="s">
        <v>13096</v>
      </c>
      <c r="B6562" s="140" t="s">
        <v>21859</v>
      </c>
      <c r="C6562" s="141">
        <v>1109</v>
      </c>
      <c r="D6562" s="141">
        <v>27</v>
      </c>
      <c r="E6562" s="142">
        <v>7742.61</v>
      </c>
      <c r="F6562" s="142">
        <v>209.34</v>
      </c>
      <c r="G6562" s="142">
        <v>337.98</v>
      </c>
      <c r="H6562" s="142">
        <v>146.36000000000001</v>
      </c>
      <c r="I6562" s="142">
        <v>693.68</v>
      </c>
      <c r="Q6562" s="30">
        <f t="shared" si="102"/>
        <v>693.68</v>
      </c>
    </row>
    <row r="6563" spans="1:17" x14ac:dyDescent="0.2">
      <c r="A6563" s="139" t="s">
        <v>13098</v>
      </c>
      <c r="B6563" s="140" t="s">
        <v>21860</v>
      </c>
      <c r="C6563" s="141">
        <v>3806</v>
      </c>
      <c r="D6563" s="141">
        <v>52</v>
      </c>
      <c r="E6563" s="142">
        <v>16985.68</v>
      </c>
      <c r="F6563" s="142">
        <v>718.46</v>
      </c>
      <c r="G6563" s="142">
        <v>650.92999999999995</v>
      </c>
      <c r="H6563" s="142">
        <v>321.07</v>
      </c>
      <c r="I6563" s="142">
        <v>1690.46</v>
      </c>
      <c r="Q6563" s="30">
        <f t="shared" si="102"/>
        <v>1690.46</v>
      </c>
    </row>
    <row r="6564" spans="1:17" x14ac:dyDescent="0.2">
      <c r="A6564" s="139" t="s">
        <v>13100</v>
      </c>
      <c r="B6564" s="140" t="s">
        <v>21861</v>
      </c>
      <c r="C6564" s="141">
        <v>222</v>
      </c>
      <c r="D6564" s="141">
        <v>8</v>
      </c>
      <c r="E6564" s="142">
        <v>866.23</v>
      </c>
      <c r="F6564" s="142">
        <v>41.9</v>
      </c>
      <c r="G6564" s="142">
        <v>100.14</v>
      </c>
      <c r="H6564" s="142">
        <v>16.38</v>
      </c>
      <c r="I6564" s="142">
        <v>158.41999999999999</v>
      </c>
      <c r="Q6564" s="30">
        <f t="shared" si="102"/>
        <v>158.41999999999999</v>
      </c>
    </row>
    <row r="6565" spans="1:17" x14ac:dyDescent="0.2">
      <c r="A6565" s="139" t="s">
        <v>13102</v>
      </c>
      <c r="B6565" s="140" t="s">
        <v>21862</v>
      </c>
      <c r="C6565" s="141">
        <v>9418</v>
      </c>
      <c r="D6565" s="141">
        <v>122</v>
      </c>
      <c r="E6565" s="142">
        <v>150560.42000000001</v>
      </c>
      <c r="F6565" s="142">
        <v>1777.84</v>
      </c>
      <c r="G6565" s="142">
        <v>1527.17</v>
      </c>
      <c r="H6565" s="142">
        <v>2846</v>
      </c>
      <c r="I6565" s="142">
        <v>6151.01</v>
      </c>
      <c r="Q6565" s="30">
        <f t="shared" si="102"/>
        <v>6151.01</v>
      </c>
    </row>
    <row r="6566" spans="1:17" x14ac:dyDescent="0.2">
      <c r="A6566" s="139" t="s">
        <v>13104</v>
      </c>
      <c r="B6566" s="140" t="s">
        <v>21863</v>
      </c>
      <c r="C6566" s="141">
        <v>3572</v>
      </c>
      <c r="D6566" s="141">
        <v>45</v>
      </c>
      <c r="E6566" s="142">
        <v>15250.74</v>
      </c>
      <c r="F6566" s="142">
        <v>674.29</v>
      </c>
      <c r="G6566" s="142">
        <v>563.29999999999995</v>
      </c>
      <c r="H6566" s="142">
        <v>288.27999999999997</v>
      </c>
      <c r="I6566" s="142">
        <v>1525.87</v>
      </c>
      <c r="Q6566" s="30">
        <f t="shared" si="102"/>
        <v>1525.87</v>
      </c>
    </row>
    <row r="6567" spans="1:17" x14ac:dyDescent="0.2">
      <c r="A6567" s="139" t="s">
        <v>13106</v>
      </c>
      <c r="B6567" s="140" t="s">
        <v>21864</v>
      </c>
      <c r="C6567" s="141">
        <v>4884</v>
      </c>
      <c r="D6567" s="141">
        <v>52</v>
      </c>
      <c r="E6567" s="142">
        <v>15971.03</v>
      </c>
      <c r="F6567" s="142">
        <v>921.96</v>
      </c>
      <c r="G6567" s="142">
        <v>650.92999999999995</v>
      </c>
      <c r="H6567" s="142">
        <v>301.89999999999998</v>
      </c>
      <c r="I6567" s="142">
        <v>1874.79</v>
      </c>
      <c r="Q6567" s="30">
        <f t="shared" si="102"/>
        <v>1874.79</v>
      </c>
    </row>
    <row r="6568" spans="1:17" x14ac:dyDescent="0.2">
      <c r="A6568" s="139" t="s">
        <v>13108</v>
      </c>
      <c r="B6568" s="140" t="s">
        <v>21865</v>
      </c>
      <c r="C6568" s="141">
        <v>4081</v>
      </c>
      <c r="D6568" s="141">
        <v>70</v>
      </c>
      <c r="E6568" s="142">
        <v>119831.16</v>
      </c>
      <c r="F6568" s="142">
        <v>770.38</v>
      </c>
      <c r="G6568" s="142">
        <v>876.25</v>
      </c>
      <c r="H6568" s="142">
        <v>2265.13</v>
      </c>
      <c r="I6568" s="142">
        <v>3911.76</v>
      </c>
      <c r="Q6568" s="30">
        <f t="shared" si="102"/>
        <v>3911.76</v>
      </c>
    </row>
    <row r="6569" spans="1:17" x14ac:dyDescent="0.2">
      <c r="A6569" s="139" t="s">
        <v>13110</v>
      </c>
      <c r="B6569" s="140" t="s">
        <v>21866</v>
      </c>
      <c r="C6569" s="141">
        <v>1021</v>
      </c>
      <c r="D6569" s="141">
        <v>15</v>
      </c>
      <c r="E6569" s="142">
        <v>3034.86</v>
      </c>
      <c r="F6569" s="142">
        <v>192.74</v>
      </c>
      <c r="G6569" s="142">
        <v>187.77</v>
      </c>
      <c r="H6569" s="142">
        <v>57.37</v>
      </c>
      <c r="I6569" s="142">
        <v>437.88</v>
      </c>
      <c r="Q6569" s="30">
        <f t="shared" si="102"/>
        <v>437.88</v>
      </c>
    </row>
    <row r="6570" spans="1:17" x14ac:dyDescent="0.2">
      <c r="A6570" s="139" t="s">
        <v>13112</v>
      </c>
      <c r="B6570" s="140" t="s">
        <v>21867</v>
      </c>
      <c r="C6570" s="141">
        <v>508</v>
      </c>
      <c r="D6570" s="141">
        <v>16</v>
      </c>
      <c r="E6570" s="142">
        <v>7410.21</v>
      </c>
      <c r="F6570" s="142">
        <v>95.9</v>
      </c>
      <c r="G6570" s="142">
        <v>200.29</v>
      </c>
      <c r="H6570" s="142">
        <v>140.07</v>
      </c>
      <c r="I6570" s="142">
        <v>436.26</v>
      </c>
      <c r="Q6570" s="30">
        <f t="shared" si="102"/>
        <v>436.26</v>
      </c>
    </row>
    <row r="6571" spans="1:17" x14ac:dyDescent="0.2">
      <c r="A6571" s="139" t="s">
        <v>13114</v>
      </c>
      <c r="B6571" s="140" t="s">
        <v>21868</v>
      </c>
      <c r="C6571" s="141">
        <v>610</v>
      </c>
      <c r="D6571" s="141">
        <v>7</v>
      </c>
      <c r="E6571" s="142">
        <v>2546.67</v>
      </c>
      <c r="F6571" s="142">
        <v>115.15</v>
      </c>
      <c r="G6571" s="142">
        <v>87.62</v>
      </c>
      <c r="H6571" s="142">
        <v>48.14</v>
      </c>
      <c r="I6571" s="142">
        <v>250.91</v>
      </c>
      <c r="Q6571" s="30">
        <f t="shared" si="102"/>
        <v>250.91</v>
      </c>
    </row>
    <row r="6572" spans="1:17" x14ac:dyDescent="0.2">
      <c r="A6572" s="139" t="s">
        <v>13116</v>
      </c>
      <c r="B6572" s="140" t="s">
        <v>21869</v>
      </c>
      <c r="C6572" s="141">
        <v>3062</v>
      </c>
      <c r="D6572" s="141">
        <v>47</v>
      </c>
      <c r="E6572" s="142">
        <v>12919.42</v>
      </c>
      <c r="F6572" s="142">
        <v>578.02</v>
      </c>
      <c r="G6572" s="142">
        <v>588.34</v>
      </c>
      <c r="H6572" s="142">
        <v>244.21</v>
      </c>
      <c r="I6572" s="142">
        <v>1410.57</v>
      </c>
      <c r="Q6572" s="30">
        <f t="shared" si="102"/>
        <v>1410.57</v>
      </c>
    </row>
    <row r="6573" spans="1:17" x14ac:dyDescent="0.2">
      <c r="A6573" s="139" t="s">
        <v>13118</v>
      </c>
      <c r="B6573" s="140" t="s">
        <v>21870</v>
      </c>
      <c r="C6573" s="141">
        <v>699</v>
      </c>
      <c r="D6573" s="141">
        <v>6</v>
      </c>
      <c r="E6573" s="142">
        <v>1466.66</v>
      </c>
      <c r="F6573" s="142">
        <v>131.94999999999999</v>
      </c>
      <c r="G6573" s="142">
        <v>75.099999999999994</v>
      </c>
      <c r="H6573" s="142">
        <v>27.72</v>
      </c>
      <c r="I6573" s="142">
        <v>234.77</v>
      </c>
      <c r="Q6573" s="30">
        <f t="shared" si="102"/>
        <v>234.77</v>
      </c>
    </row>
    <row r="6574" spans="1:17" x14ac:dyDescent="0.2">
      <c r="A6574" s="139" t="s">
        <v>13120</v>
      </c>
      <c r="B6574" s="140" t="s">
        <v>21871</v>
      </c>
      <c r="C6574" s="141">
        <v>75</v>
      </c>
      <c r="D6574" s="141">
        <v>1</v>
      </c>
      <c r="E6574" s="142">
        <v>188.48</v>
      </c>
      <c r="F6574" s="142">
        <v>14.16</v>
      </c>
      <c r="G6574" s="142">
        <v>12.52</v>
      </c>
      <c r="H6574" s="142">
        <v>3.56</v>
      </c>
      <c r="I6574" s="142">
        <v>30.24</v>
      </c>
      <c r="Q6574" s="30">
        <f t="shared" si="102"/>
        <v>30.24</v>
      </c>
    </row>
    <row r="6575" spans="1:17" x14ac:dyDescent="0.2">
      <c r="A6575" s="139" t="s">
        <v>13122</v>
      </c>
      <c r="B6575" s="140" t="s">
        <v>21872</v>
      </c>
      <c r="C6575" s="141">
        <v>2509</v>
      </c>
      <c r="D6575" s="141">
        <v>50</v>
      </c>
      <c r="E6575" s="142">
        <v>62296.53</v>
      </c>
      <c r="F6575" s="142">
        <v>473.62</v>
      </c>
      <c r="G6575" s="142">
        <v>625.89</v>
      </c>
      <c r="H6575" s="142">
        <v>1177.57</v>
      </c>
      <c r="I6575" s="142">
        <v>2277.08</v>
      </c>
      <c r="Q6575" s="30">
        <f t="shared" si="102"/>
        <v>2277.08</v>
      </c>
    </row>
    <row r="6576" spans="1:17" x14ac:dyDescent="0.2">
      <c r="A6576" s="139" t="s">
        <v>13124</v>
      </c>
      <c r="B6576" s="140" t="s">
        <v>21873</v>
      </c>
      <c r="C6576" s="141">
        <v>1864</v>
      </c>
      <c r="D6576" s="141">
        <v>45</v>
      </c>
      <c r="E6576" s="142">
        <v>347018.33</v>
      </c>
      <c r="F6576" s="142">
        <v>351.87</v>
      </c>
      <c r="G6576" s="142">
        <v>563.29999999999995</v>
      </c>
      <c r="H6576" s="142">
        <v>6559.58</v>
      </c>
      <c r="I6576" s="142">
        <v>7474.75</v>
      </c>
      <c r="Q6576" s="30">
        <f t="shared" si="102"/>
        <v>7474.75</v>
      </c>
    </row>
    <row r="6577" spans="1:17" x14ac:dyDescent="0.2">
      <c r="A6577" s="139" t="s">
        <v>13126</v>
      </c>
      <c r="B6577" s="140" t="s">
        <v>21874</v>
      </c>
      <c r="C6577" s="141">
        <v>2563</v>
      </c>
      <c r="D6577" s="141">
        <v>39</v>
      </c>
      <c r="E6577" s="142">
        <v>38577.21</v>
      </c>
      <c r="F6577" s="142">
        <v>483.82</v>
      </c>
      <c r="G6577" s="142">
        <v>488.19</v>
      </c>
      <c r="H6577" s="142">
        <v>729.22</v>
      </c>
      <c r="I6577" s="142">
        <v>1701.23</v>
      </c>
      <c r="Q6577" s="30">
        <f t="shared" si="102"/>
        <v>1701.23</v>
      </c>
    </row>
    <row r="6578" spans="1:17" x14ac:dyDescent="0.2">
      <c r="A6578" s="139" t="s">
        <v>13128</v>
      </c>
      <c r="B6578" s="140" t="s">
        <v>21875</v>
      </c>
      <c r="C6578" s="141">
        <v>2595</v>
      </c>
      <c r="D6578" s="141">
        <v>44</v>
      </c>
      <c r="E6578" s="142">
        <v>13701.44</v>
      </c>
      <c r="F6578" s="142">
        <v>489.86</v>
      </c>
      <c r="G6578" s="142">
        <v>550.78</v>
      </c>
      <c r="H6578" s="142">
        <v>258.99</v>
      </c>
      <c r="I6578" s="142">
        <v>1299.6300000000001</v>
      </c>
      <c r="Q6578" s="30">
        <f t="shared" si="102"/>
        <v>1299.6300000000001</v>
      </c>
    </row>
    <row r="6579" spans="1:17" x14ac:dyDescent="0.2">
      <c r="A6579" s="139" t="s">
        <v>13130</v>
      </c>
      <c r="B6579" s="140" t="s">
        <v>21876</v>
      </c>
      <c r="C6579" s="141">
        <v>5533</v>
      </c>
      <c r="D6579" s="141">
        <v>57</v>
      </c>
      <c r="E6579" s="142">
        <v>14696.57</v>
      </c>
      <c r="F6579" s="142">
        <v>1044.47</v>
      </c>
      <c r="G6579" s="142">
        <v>713.51</v>
      </c>
      <c r="H6579" s="142">
        <v>277.81</v>
      </c>
      <c r="I6579" s="142">
        <v>2035.79</v>
      </c>
      <c r="Q6579" s="30">
        <f t="shared" si="102"/>
        <v>2035.79</v>
      </c>
    </row>
    <row r="6580" spans="1:17" x14ac:dyDescent="0.2">
      <c r="A6580" s="139" t="s">
        <v>13132</v>
      </c>
      <c r="B6580" s="140" t="s">
        <v>21877</v>
      </c>
      <c r="C6580" s="141">
        <v>5752</v>
      </c>
      <c r="D6580" s="141">
        <v>95</v>
      </c>
      <c r="E6580" s="142">
        <v>50807.29</v>
      </c>
      <c r="F6580" s="142">
        <v>1085.81</v>
      </c>
      <c r="G6580" s="142">
        <v>1189.19</v>
      </c>
      <c r="H6580" s="142">
        <v>960.39</v>
      </c>
      <c r="I6580" s="142">
        <v>3235.39</v>
      </c>
      <c r="Q6580" s="30">
        <f t="shared" si="102"/>
        <v>3235.39</v>
      </c>
    </row>
    <row r="6581" spans="1:17" x14ac:dyDescent="0.2">
      <c r="A6581" s="139" t="s">
        <v>13134</v>
      </c>
      <c r="B6581" s="140" t="s">
        <v>21878</v>
      </c>
      <c r="C6581" s="141">
        <v>5868</v>
      </c>
      <c r="D6581" s="141">
        <v>146</v>
      </c>
      <c r="E6581" s="142">
        <v>95399.58</v>
      </c>
      <c r="F6581" s="142">
        <v>1107.7</v>
      </c>
      <c r="G6581" s="142">
        <v>1827.6</v>
      </c>
      <c r="H6581" s="142">
        <v>1803.31</v>
      </c>
      <c r="I6581" s="142">
        <v>4738.6099999999997</v>
      </c>
      <c r="Q6581" s="30">
        <f t="shared" si="102"/>
        <v>4738.6099999999997</v>
      </c>
    </row>
    <row r="6582" spans="1:17" x14ac:dyDescent="0.2">
      <c r="A6582" s="139" t="s">
        <v>13136</v>
      </c>
      <c r="B6582" s="140" t="s">
        <v>21879</v>
      </c>
      <c r="C6582" s="141">
        <v>5268</v>
      </c>
      <c r="D6582" s="141">
        <v>51</v>
      </c>
      <c r="E6582" s="142">
        <v>144187.91</v>
      </c>
      <c r="F6582" s="142">
        <v>994.45</v>
      </c>
      <c r="G6582" s="142">
        <v>638.41</v>
      </c>
      <c r="H6582" s="142">
        <v>2725.54</v>
      </c>
      <c r="I6582" s="142">
        <v>4358.3999999999996</v>
      </c>
      <c r="Q6582" s="30">
        <f t="shared" si="102"/>
        <v>4358.3999999999996</v>
      </c>
    </row>
    <row r="6583" spans="1:17" x14ac:dyDescent="0.2">
      <c r="A6583" s="139" t="s">
        <v>13138</v>
      </c>
      <c r="B6583" s="140" t="s">
        <v>21880</v>
      </c>
      <c r="C6583" s="141">
        <v>4582</v>
      </c>
      <c r="D6583" s="141">
        <v>86</v>
      </c>
      <c r="E6583" s="142">
        <v>41745.589999999997</v>
      </c>
      <c r="F6583" s="142">
        <v>864.94</v>
      </c>
      <c r="G6583" s="142">
        <v>1076.53</v>
      </c>
      <c r="H6583" s="142">
        <v>789.1</v>
      </c>
      <c r="I6583" s="142">
        <v>2730.57</v>
      </c>
      <c r="Q6583" s="30">
        <f t="shared" si="102"/>
        <v>2730.57</v>
      </c>
    </row>
    <row r="6584" spans="1:17" x14ac:dyDescent="0.2">
      <c r="A6584" s="139" t="s">
        <v>13140</v>
      </c>
      <c r="B6584" s="140" t="s">
        <v>21881</v>
      </c>
      <c r="C6584" s="141">
        <v>806</v>
      </c>
      <c r="D6584" s="141">
        <v>15</v>
      </c>
      <c r="E6584" s="142">
        <v>4885.68</v>
      </c>
      <c r="F6584" s="142">
        <v>152.15</v>
      </c>
      <c r="G6584" s="142">
        <v>187.77</v>
      </c>
      <c r="H6584" s="142">
        <v>92.35</v>
      </c>
      <c r="I6584" s="142">
        <v>432.27</v>
      </c>
      <c r="Q6584" s="30">
        <f t="shared" si="102"/>
        <v>432.27</v>
      </c>
    </row>
    <row r="6585" spans="1:17" x14ac:dyDescent="0.2">
      <c r="A6585" s="139" t="s">
        <v>13142</v>
      </c>
      <c r="B6585" s="140" t="s">
        <v>21882</v>
      </c>
      <c r="C6585" s="141">
        <v>10630</v>
      </c>
      <c r="D6585" s="141">
        <v>169</v>
      </c>
      <c r="E6585" s="142">
        <v>76837.62</v>
      </c>
      <c r="F6585" s="142">
        <v>2006.63</v>
      </c>
      <c r="G6585" s="142">
        <v>2115.5100000000002</v>
      </c>
      <c r="H6585" s="142">
        <v>1452.44</v>
      </c>
      <c r="I6585" s="142">
        <v>5574.58</v>
      </c>
      <c r="Q6585" s="30">
        <f t="shared" si="102"/>
        <v>5574.58</v>
      </c>
    </row>
    <row r="6586" spans="1:17" x14ac:dyDescent="0.2">
      <c r="A6586" s="139" t="s">
        <v>13144</v>
      </c>
      <c r="B6586" s="140" t="s">
        <v>21883</v>
      </c>
      <c r="C6586" s="141">
        <v>1111</v>
      </c>
      <c r="D6586" s="141">
        <v>44</v>
      </c>
      <c r="E6586" s="142">
        <v>14958.31</v>
      </c>
      <c r="F6586" s="142">
        <v>209.73</v>
      </c>
      <c r="G6586" s="142">
        <v>550.78</v>
      </c>
      <c r="H6586" s="142">
        <v>282.75</v>
      </c>
      <c r="I6586" s="142">
        <v>1043.26</v>
      </c>
      <c r="Q6586" s="30">
        <f t="shared" si="102"/>
        <v>1043.26</v>
      </c>
    </row>
    <row r="6587" spans="1:17" x14ac:dyDescent="0.2">
      <c r="A6587" s="139" t="s">
        <v>13146</v>
      </c>
      <c r="B6587" s="140" t="s">
        <v>21884</v>
      </c>
      <c r="C6587" s="141">
        <v>1000</v>
      </c>
      <c r="D6587" s="141">
        <v>16</v>
      </c>
      <c r="E6587" s="142">
        <v>4396.59</v>
      </c>
      <c r="F6587" s="142">
        <v>287.16000000000003</v>
      </c>
      <c r="G6587" s="142">
        <v>319.95</v>
      </c>
      <c r="H6587" s="142">
        <v>118.62</v>
      </c>
      <c r="I6587" s="142">
        <v>725.73</v>
      </c>
      <c r="Q6587" s="30">
        <f t="shared" si="102"/>
        <v>725.73</v>
      </c>
    </row>
    <row r="6588" spans="1:17" x14ac:dyDescent="0.2">
      <c r="A6588" s="139" t="s">
        <v>13148</v>
      </c>
      <c r="B6588" s="140" t="s">
        <v>21885</v>
      </c>
      <c r="C6588" s="141">
        <v>1706</v>
      </c>
      <c r="D6588" s="141">
        <v>37</v>
      </c>
      <c r="E6588" s="142">
        <v>8237.86</v>
      </c>
      <c r="F6588" s="142">
        <v>489.9</v>
      </c>
      <c r="G6588" s="142">
        <v>739.9</v>
      </c>
      <c r="H6588" s="142">
        <v>222.25</v>
      </c>
      <c r="I6588" s="142">
        <v>1452.05</v>
      </c>
      <c r="Q6588" s="30">
        <f t="shared" si="102"/>
        <v>1452.05</v>
      </c>
    </row>
    <row r="6589" spans="1:17" x14ac:dyDescent="0.2">
      <c r="A6589" s="139" t="s">
        <v>13150</v>
      </c>
      <c r="B6589" s="140" t="s">
        <v>21886</v>
      </c>
      <c r="C6589" s="141">
        <v>1146</v>
      </c>
      <c r="D6589" s="141">
        <v>33</v>
      </c>
      <c r="E6589" s="142">
        <v>17185.990000000002</v>
      </c>
      <c r="F6589" s="142">
        <v>329.09</v>
      </c>
      <c r="G6589" s="142">
        <v>659.9</v>
      </c>
      <c r="H6589" s="142">
        <v>463.66</v>
      </c>
      <c r="I6589" s="142">
        <v>1452.65</v>
      </c>
      <c r="Q6589" s="30">
        <f t="shared" si="102"/>
        <v>1452.65</v>
      </c>
    </row>
    <row r="6590" spans="1:17" x14ac:dyDescent="0.2">
      <c r="A6590" s="139" t="s">
        <v>13152</v>
      </c>
      <c r="B6590" s="140" t="s">
        <v>21887</v>
      </c>
      <c r="C6590" s="141">
        <v>2361</v>
      </c>
      <c r="D6590" s="141">
        <v>80</v>
      </c>
      <c r="E6590" s="142">
        <v>72751.48</v>
      </c>
      <c r="F6590" s="142">
        <v>677.99</v>
      </c>
      <c r="G6590" s="142">
        <v>1599.78</v>
      </c>
      <c r="H6590" s="142">
        <v>1962.77</v>
      </c>
      <c r="I6590" s="142">
        <v>4240.54</v>
      </c>
      <c r="Q6590" s="30">
        <f t="shared" si="102"/>
        <v>4240.54</v>
      </c>
    </row>
    <row r="6591" spans="1:17" x14ac:dyDescent="0.2">
      <c r="A6591" s="139" t="s">
        <v>13154</v>
      </c>
      <c r="B6591" s="140" t="s">
        <v>21888</v>
      </c>
      <c r="C6591" s="141">
        <v>29537</v>
      </c>
      <c r="D6591" s="141">
        <v>445</v>
      </c>
      <c r="E6591" s="142">
        <v>196875.81</v>
      </c>
      <c r="F6591" s="142">
        <v>8481.9</v>
      </c>
      <c r="G6591" s="142">
        <v>8898.74</v>
      </c>
      <c r="H6591" s="142">
        <v>5311.53</v>
      </c>
      <c r="I6591" s="142">
        <v>22692.17</v>
      </c>
      <c r="Q6591" s="30">
        <f t="shared" si="102"/>
        <v>22692.17</v>
      </c>
    </row>
    <row r="6592" spans="1:17" x14ac:dyDescent="0.2">
      <c r="A6592" s="139" t="s">
        <v>13156</v>
      </c>
      <c r="B6592" s="140" t="s">
        <v>21889</v>
      </c>
      <c r="C6592" s="141">
        <v>5989</v>
      </c>
      <c r="D6592" s="141">
        <v>83</v>
      </c>
      <c r="E6592" s="142">
        <v>36538.370000000003</v>
      </c>
      <c r="F6592" s="142">
        <v>1719.82</v>
      </c>
      <c r="G6592" s="142">
        <v>1659.77</v>
      </c>
      <c r="H6592" s="142">
        <v>985.77</v>
      </c>
      <c r="I6592" s="142">
        <v>4365.3599999999997</v>
      </c>
      <c r="Q6592" s="30">
        <f t="shared" si="102"/>
        <v>4365.3599999999997</v>
      </c>
    </row>
    <row r="6593" spans="1:17" x14ac:dyDescent="0.2">
      <c r="A6593" s="139" t="s">
        <v>13158</v>
      </c>
      <c r="B6593" s="140" t="s">
        <v>21890</v>
      </c>
      <c r="C6593" s="141">
        <v>16845</v>
      </c>
      <c r="D6593" s="141">
        <v>215</v>
      </c>
      <c r="E6593" s="142">
        <v>113947.25</v>
      </c>
      <c r="F6593" s="142">
        <v>4837.25</v>
      </c>
      <c r="G6593" s="142">
        <v>4299.3900000000003</v>
      </c>
      <c r="H6593" s="142">
        <v>3074.19</v>
      </c>
      <c r="I6593" s="142">
        <v>12210.83</v>
      </c>
      <c r="Q6593" s="30">
        <f t="shared" si="102"/>
        <v>12210.83</v>
      </c>
    </row>
    <row r="6594" spans="1:17" x14ac:dyDescent="0.2">
      <c r="A6594" s="139" t="s">
        <v>13160</v>
      </c>
      <c r="B6594" s="140" t="s">
        <v>21891</v>
      </c>
      <c r="C6594" s="141">
        <v>3444</v>
      </c>
      <c r="D6594" s="141">
        <v>49</v>
      </c>
      <c r="E6594" s="142">
        <v>11949.09</v>
      </c>
      <c r="F6594" s="142">
        <v>988.98</v>
      </c>
      <c r="G6594" s="142">
        <v>979.86</v>
      </c>
      <c r="H6594" s="142">
        <v>322.38</v>
      </c>
      <c r="I6594" s="142">
        <v>2291.2199999999998</v>
      </c>
      <c r="Q6594" s="30">
        <f t="shared" si="102"/>
        <v>2291.2199999999998</v>
      </c>
    </row>
    <row r="6595" spans="1:17" x14ac:dyDescent="0.2">
      <c r="A6595" s="139" t="s">
        <v>13162</v>
      </c>
      <c r="B6595" s="140" t="s">
        <v>21892</v>
      </c>
      <c r="C6595" s="141">
        <v>4084</v>
      </c>
      <c r="D6595" s="141">
        <v>63</v>
      </c>
      <c r="E6595" s="142">
        <v>14451.13</v>
      </c>
      <c r="F6595" s="142">
        <v>1172.77</v>
      </c>
      <c r="G6595" s="142">
        <v>1259.82</v>
      </c>
      <c r="H6595" s="142">
        <v>389.88</v>
      </c>
      <c r="I6595" s="142">
        <v>2822.47</v>
      </c>
      <c r="Q6595" s="30">
        <f t="shared" si="102"/>
        <v>2822.47</v>
      </c>
    </row>
    <row r="6596" spans="1:17" x14ac:dyDescent="0.2">
      <c r="A6596" s="139" t="s">
        <v>13164</v>
      </c>
      <c r="B6596" s="140" t="s">
        <v>21893</v>
      </c>
      <c r="C6596" s="141">
        <v>1368</v>
      </c>
      <c r="D6596" s="141">
        <v>10</v>
      </c>
      <c r="E6596" s="142">
        <v>1891</v>
      </c>
      <c r="F6596" s="142">
        <v>392.84</v>
      </c>
      <c r="G6596" s="142">
        <v>199.97</v>
      </c>
      <c r="H6596" s="142">
        <v>51.02</v>
      </c>
      <c r="I6596" s="142">
        <v>643.83000000000004</v>
      </c>
      <c r="Q6596" s="30">
        <f t="shared" si="102"/>
        <v>643.83000000000004</v>
      </c>
    </row>
    <row r="6597" spans="1:17" x14ac:dyDescent="0.2">
      <c r="A6597" s="139" t="s">
        <v>13166</v>
      </c>
      <c r="B6597" s="140" t="s">
        <v>21894</v>
      </c>
      <c r="C6597" s="141">
        <v>10710</v>
      </c>
      <c r="D6597" s="141">
        <v>186</v>
      </c>
      <c r="E6597" s="142">
        <v>52710.05</v>
      </c>
      <c r="F6597" s="142">
        <v>3075.5</v>
      </c>
      <c r="G6597" s="142">
        <v>3719.47</v>
      </c>
      <c r="H6597" s="142">
        <v>1422.07</v>
      </c>
      <c r="I6597" s="142">
        <v>8217.0400000000009</v>
      </c>
      <c r="Q6597" s="30">
        <f t="shared" si="102"/>
        <v>8217.0400000000009</v>
      </c>
    </row>
    <row r="6598" spans="1:17" x14ac:dyDescent="0.2">
      <c r="A6598" s="139" t="s">
        <v>13168</v>
      </c>
      <c r="B6598" s="140" t="s">
        <v>21895</v>
      </c>
      <c r="C6598" s="141">
        <v>1328</v>
      </c>
      <c r="D6598" s="141">
        <v>40</v>
      </c>
      <c r="E6598" s="142">
        <v>10388.76</v>
      </c>
      <c r="F6598" s="142">
        <v>381.35</v>
      </c>
      <c r="G6598" s="142">
        <v>799.89</v>
      </c>
      <c r="H6598" s="142">
        <v>280.27999999999997</v>
      </c>
      <c r="I6598" s="142">
        <v>1461.52</v>
      </c>
      <c r="Q6598" s="30">
        <f t="shared" si="102"/>
        <v>1461.52</v>
      </c>
    </row>
    <row r="6599" spans="1:17" x14ac:dyDescent="0.2">
      <c r="A6599" s="139" t="s">
        <v>13170</v>
      </c>
      <c r="B6599" s="140" t="s">
        <v>21896</v>
      </c>
      <c r="C6599" s="141">
        <v>25149</v>
      </c>
      <c r="D6599" s="141">
        <v>269</v>
      </c>
      <c r="E6599" s="142">
        <v>136946.74</v>
      </c>
      <c r="F6599" s="142">
        <v>7221.84</v>
      </c>
      <c r="G6599" s="142">
        <v>5379.24</v>
      </c>
      <c r="H6599" s="142">
        <v>3694.7</v>
      </c>
      <c r="I6599" s="142">
        <v>16295.78</v>
      </c>
      <c r="Q6599" s="30">
        <f t="shared" si="102"/>
        <v>16295.78</v>
      </c>
    </row>
    <row r="6600" spans="1:17" x14ac:dyDescent="0.2">
      <c r="A6600" s="139" t="s">
        <v>13172</v>
      </c>
      <c r="B6600" s="140" t="s">
        <v>21897</v>
      </c>
      <c r="C6600" s="141">
        <v>4201</v>
      </c>
      <c r="D6600" s="141">
        <v>115</v>
      </c>
      <c r="E6600" s="142">
        <v>116361.35</v>
      </c>
      <c r="F6600" s="142">
        <v>1206.3699999999999</v>
      </c>
      <c r="G6600" s="142">
        <v>2299.67</v>
      </c>
      <c r="H6600" s="142">
        <v>3139.32</v>
      </c>
      <c r="I6600" s="142">
        <v>6645.36</v>
      </c>
      <c r="Q6600" s="30">
        <f t="shared" si="102"/>
        <v>6645.36</v>
      </c>
    </row>
    <row r="6601" spans="1:17" x14ac:dyDescent="0.2">
      <c r="A6601" s="139" t="s">
        <v>13174</v>
      </c>
      <c r="B6601" s="140" t="s">
        <v>21898</v>
      </c>
      <c r="C6601" s="141">
        <v>10396</v>
      </c>
      <c r="D6601" s="141">
        <v>183</v>
      </c>
      <c r="E6601" s="142">
        <v>81559.679999999993</v>
      </c>
      <c r="F6601" s="142">
        <v>2985.34</v>
      </c>
      <c r="G6601" s="142">
        <v>3659.49</v>
      </c>
      <c r="H6601" s="142">
        <v>2200.41</v>
      </c>
      <c r="I6601" s="142">
        <v>8845.24</v>
      </c>
      <c r="Q6601" s="30">
        <f t="shared" si="102"/>
        <v>8845.24</v>
      </c>
    </row>
    <row r="6602" spans="1:17" x14ac:dyDescent="0.2">
      <c r="A6602" s="139" t="s">
        <v>13176</v>
      </c>
      <c r="B6602" s="140" t="s">
        <v>21899</v>
      </c>
      <c r="C6602" s="141">
        <v>1427</v>
      </c>
      <c r="D6602" s="141">
        <v>27</v>
      </c>
      <c r="E6602" s="142">
        <v>6313.71</v>
      </c>
      <c r="F6602" s="142">
        <v>409.78</v>
      </c>
      <c r="G6602" s="142">
        <v>539.91999999999996</v>
      </c>
      <c r="H6602" s="142">
        <v>170.34</v>
      </c>
      <c r="I6602" s="142">
        <v>1120.04</v>
      </c>
      <c r="Q6602" s="30">
        <f t="shared" si="102"/>
        <v>1120.04</v>
      </c>
    </row>
    <row r="6603" spans="1:17" x14ac:dyDescent="0.2">
      <c r="A6603" s="139" t="s">
        <v>13178</v>
      </c>
      <c r="B6603" s="140" t="s">
        <v>21900</v>
      </c>
      <c r="C6603" s="141">
        <v>45451</v>
      </c>
      <c r="D6603" s="141">
        <v>621</v>
      </c>
      <c r="E6603" s="142">
        <v>587273.36</v>
      </c>
      <c r="F6603" s="142">
        <v>13051.8</v>
      </c>
      <c r="G6603" s="142">
        <v>12418.25</v>
      </c>
      <c r="H6603" s="142">
        <v>15844.1</v>
      </c>
      <c r="I6603" s="142">
        <v>41314.15</v>
      </c>
      <c r="Q6603" s="30">
        <f t="shared" si="102"/>
        <v>41314.15</v>
      </c>
    </row>
    <row r="6604" spans="1:17" x14ac:dyDescent="0.2">
      <c r="A6604" s="139" t="s">
        <v>13180</v>
      </c>
      <c r="B6604" s="140" t="s">
        <v>21901</v>
      </c>
      <c r="C6604" s="141">
        <v>607</v>
      </c>
      <c r="D6604" s="141">
        <v>19</v>
      </c>
      <c r="E6604" s="142">
        <v>4815.01</v>
      </c>
      <c r="F6604" s="142">
        <v>174.3</v>
      </c>
      <c r="G6604" s="142">
        <v>379.94</v>
      </c>
      <c r="H6604" s="142">
        <v>129.9</v>
      </c>
      <c r="I6604" s="142">
        <v>684.14</v>
      </c>
      <c r="Q6604" s="30">
        <f t="shared" si="102"/>
        <v>684.14</v>
      </c>
    </row>
    <row r="6605" spans="1:17" x14ac:dyDescent="0.2">
      <c r="A6605" s="139" t="s">
        <v>13182</v>
      </c>
      <c r="B6605" s="140" t="s">
        <v>21902</v>
      </c>
      <c r="C6605" s="141">
        <v>12176</v>
      </c>
      <c r="D6605" s="141">
        <v>238</v>
      </c>
      <c r="E6605" s="142">
        <v>107186.41</v>
      </c>
      <c r="F6605" s="142">
        <v>3496.49</v>
      </c>
      <c r="G6605" s="142">
        <v>4759.33</v>
      </c>
      <c r="H6605" s="142">
        <v>2891.79</v>
      </c>
      <c r="I6605" s="142">
        <v>11147.61</v>
      </c>
      <c r="Q6605" s="30">
        <f t="shared" si="102"/>
        <v>11147.61</v>
      </c>
    </row>
    <row r="6606" spans="1:17" x14ac:dyDescent="0.2">
      <c r="A6606" s="139" t="s">
        <v>13184</v>
      </c>
      <c r="B6606" s="140" t="s">
        <v>21903</v>
      </c>
      <c r="C6606" s="141">
        <v>5224</v>
      </c>
      <c r="D6606" s="141">
        <v>72</v>
      </c>
      <c r="E6606" s="142">
        <v>34140.36</v>
      </c>
      <c r="F6606" s="142">
        <v>1500.14</v>
      </c>
      <c r="G6606" s="142">
        <v>1439.8</v>
      </c>
      <c r="H6606" s="142">
        <v>921.07</v>
      </c>
      <c r="I6606" s="142">
        <v>3861.01</v>
      </c>
      <c r="Q6606" s="30">
        <f t="shared" si="102"/>
        <v>3861.01</v>
      </c>
    </row>
    <row r="6607" spans="1:17" x14ac:dyDescent="0.2">
      <c r="A6607" s="139" t="s">
        <v>13186</v>
      </c>
      <c r="B6607" s="140" t="s">
        <v>21904</v>
      </c>
      <c r="C6607" s="141">
        <v>32656</v>
      </c>
      <c r="D6607" s="141">
        <v>662</v>
      </c>
      <c r="E6607" s="142">
        <v>616475.15</v>
      </c>
      <c r="F6607" s="142">
        <v>9377.57</v>
      </c>
      <c r="G6607" s="142">
        <v>13238.14</v>
      </c>
      <c r="H6607" s="142">
        <v>16631.939999999999</v>
      </c>
      <c r="I6607" s="142">
        <v>39247.65</v>
      </c>
      <c r="Q6607" s="30">
        <f t="shared" ref="Q6607:Q6670" si="103">I6607+P6607</f>
        <v>39247.65</v>
      </c>
    </row>
    <row r="6608" spans="1:17" x14ac:dyDescent="0.2">
      <c r="A6608" s="139" t="s">
        <v>13188</v>
      </c>
      <c r="B6608" s="140" t="s">
        <v>21905</v>
      </c>
      <c r="C6608" s="141">
        <v>21480</v>
      </c>
      <c r="D6608" s="141">
        <v>332</v>
      </c>
      <c r="E6608" s="142">
        <v>274197.26</v>
      </c>
      <c r="F6608" s="142">
        <v>6168.24</v>
      </c>
      <c r="G6608" s="142">
        <v>6639.06</v>
      </c>
      <c r="H6608" s="142">
        <v>7397.59</v>
      </c>
      <c r="I6608" s="142">
        <v>20204.89</v>
      </c>
      <c r="Q6608" s="30">
        <f t="shared" si="103"/>
        <v>20204.89</v>
      </c>
    </row>
    <row r="6609" spans="1:17" x14ac:dyDescent="0.2">
      <c r="A6609" s="139" t="s">
        <v>13190</v>
      </c>
      <c r="B6609" s="140" t="s">
        <v>21906</v>
      </c>
      <c r="C6609" s="141">
        <v>479</v>
      </c>
      <c r="D6609" s="141">
        <v>5</v>
      </c>
      <c r="E6609" s="142">
        <v>1080.72</v>
      </c>
      <c r="F6609" s="142">
        <v>137.55000000000001</v>
      </c>
      <c r="G6609" s="142">
        <v>99.98</v>
      </c>
      <c r="H6609" s="142">
        <v>29.16</v>
      </c>
      <c r="I6609" s="142">
        <v>266.69</v>
      </c>
      <c r="Q6609" s="30">
        <f t="shared" si="103"/>
        <v>266.69</v>
      </c>
    </row>
    <row r="6610" spans="1:17" x14ac:dyDescent="0.2">
      <c r="A6610" s="139" t="s">
        <v>13192</v>
      </c>
      <c r="B6610" s="140" t="s">
        <v>21907</v>
      </c>
      <c r="C6610" s="141">
        <v>606</v>
      </c>
      <c r="D6610" s="141">
        <v>5</v>
      </c>
      <c r="E6610" s="142">
        <v>1360.98</v>
      </c>
      <c r="F6610" s="142">
        <v>174.02</v>
      </c>
      <c r="G6610" s="142">
        <v>99.98</v>
      </c>
      <c r="H6610" s="142">
        <v>36.72</v>
      </c>
      <c r="I6610" s="142">
        <v>310.72000000000003</v>
      </c>
      <c r="Q6610" s="30">
        <f t="shared" si="103"/>
        <v>310.72000000000003</v>
      </c>
    </row>
    <row r="6611" spans="1:17" x14ac:dyDescent="0.2">
      <c r="A6611" s="139" t="s">
        <v>13194</v>
      </c>
      <c r="B6611" s="140" t="s">
        <v>21908</v>
      </c>
      <c r="C6611" s="141">
        <v>3315</v>
      </c>
      <c r="D6611" s="141">
        <v>39</v>
      </c>
      <c r="E6611" s="142">
        <v>8902</v>
      </c>
      <c r="F6611" s="142">
        <v>951.94</v>
      </c>
      <c r="G6611" s="142">
        <v>779.89</v>
      </c>
      <c r="H6611" s="142">
        <v>240.17</v>
      </c>
      <c r="I6611" s="142">
        <v>1972</v>
      </c>
      <c r="Q6611" s="30">
        <f t="shared" si="103"/>
        <v>1972</v>
      </c>
    </row>
    <row r="6612" spans="1:17" x14ac:dyDescent="0.2">
      <c r="A6612" s="139" t="s">
        <v>13196</v>
      </c>
      <c r="B6612" s="140" t="s">
        <v>21909</v>
      </c>
      <c r="C6612" s="141">
        <v>1596</v>
      </c>
      <c r="D6612" s="141">
        <v>24</v>
      </c>
      <c r="E6612" s="142">
        <v>12046</v>
      </c>
      <c r="F6612" s="142">
        <v>458.31</v>
      </c>
      <c r="G6612" s="142">
        <v>479.94</v>
      </c>
      <c r="H6612" s="142">
        <v>324.99</v>
      </c>
      <c r="I6612" s="142">
        <v>1263.24</v>
      </c>
      <c r="Q6612" s="30">
        <f t="shared" si="103"/>
        <v>1263.24</v>
      </c>
    </row>
    <row r="6613" spans="1:17" x14ac:dyDescent="0.2">
      <c r="A6613" s="139" t="s">
        <v>13197</v>
      </c>
      <c r="B6613" s="140" t="s">
        <v>21910</v>
      </c>
      <c r="C6613" s="141">
        <v>1217</v>
      </c>
      <c r="D6613" s="141">
        <v>31</v>
      </c>
      <c r="E6613" s="142">
        <v>30364.6</v>
      </c>
      <c r="F6613" s="142">
        <v>349.48</v>
      </c>
      <c r="G6613" s="142">
        <v>619.91</v>
      </c>
      <c r="H6613" s="142">
        <v>819.21</v>
      </c>
      <c r="I6613" s="142">
        <v>1788.6</v>
      </c>
      <c r="Q6613" s="30">
        <f t="shared" si="103"/>
        <v>1788.6</v>
      </c>
    </row>
    <row r="6614" spans="1:17" x14ac:dyDescent="0.2">
      <c r="A6614" s="139" t="s">
        <v>13199</v>
      </c>
      <c r="B6614" s="140" t="s">
        <v>21911</v>
      </c>
      <c r="C6614" s="141">
        <v>498</v>
      </c>
      <c r="D6614" s="141">
        <v>7</v>
      </c>
      <c r="E6614" s="142">
        <v>1456.56</v>
      </c>
      <c r="F6614" s="142">
        <v>143.01</v>
      </c>
      <c r="G6614" s="142">
        <v>139.97999999999999</v>
      </c>
      <c r="H6614" s="142">
        <v>39.299999999999997</v>
      </c>
      <c r="I6614" s="142">
        <v>322.29000000000002</v>
      </c>
      <c r="Q6614" s="30">
        <f t="shared" si="103"/>
        <v>322.29000000000002</v>
      </c>
    </row>
    <row r="6615" spans="1:17" x14ac:dyDescent="0.2">
      <c r="A6615" s="139" t="s">
        <v>13201</v>
      </c>
      <c r="B6615" s="140" t="s">
        <v>21912</v>
      </c>
      <c r="C6615" s="141">
        <v>27305</v>
      </c>
      <c r="D6615" s="141">
        <v>292</v>
      </c>
      <c r="E6615" s="142">
        <v>214294.03</v>
      </c>
      <c r="F6615" s="142">
        <v>7840.96</v>
      </c>
      <c r="G6615" s="142">
        <v>5839.18</v>
      </c>
      <c r="H6615" s="142">
        <v>5781.46</v>
      </c>
      <c r="I6615" s="142">
        <v>19461.599999999999</v>
      </c>
      <c r="Q6615" s="30">
        <f t="shared" si="103"/>
        <v>19461.599999999999</v>
      </c>
    </row>
    <row r="6616" spans="1:17" x14ac:dyDescent="0.2">
      <c r="A6616" s="139" t="s">
        <v>13203</v>
      </c>
      <c r="B6616" s="140" t="s">
        <v>21913</v>
      </c>
      <c r="C6616" s="141">
        <v>1106</v>
      </c>
      <c r="D6616" s="141">
        <v>32</v>
      </c>
      <c r="E6616" s="142">
        <v>7406.44</v>
      </c>
      <c r="F6616" s="142">
        <v>317.60000000000002</v>
      </c>
      <c r="G6616" s="142">
        <v>639.91</v>
      </c>
      <c r="H6616" s="142">
        <v>199.82</v>
      </c>
      <c r="I6616" s="142">
        <v>1157.33</v>
      </c>
      <c r="Q6616" s="30">
        <f t="shared" si="103"/>
        <v>1157.33</v>
      </c>
    </row>
    <row r="6617" spans="1:17" x14ac:dyDescent="0.2">
      <c r="A6617" s="139" t="s">
        <v>13205</v>
      </c>
      <c r="B6617" s="140" t="s">
        <v>21914</v>
      </c>
      <c r="C6617" s="141">
        <v>14219</v>
      </c>
      <c r="D6617" s="141">
        <v>167</v>
      </c>
      <c r="E6617" s="142">
        <v>46433.120000000003</v>
      </c>
      <c r="F6617" s="142">
        <v>4083.16</v>
      </c>
      <c r="G6617" s="142">
        <v>3339.53</v>
      </c>
      <c r="H6617" s="142">
        <v>1252.72</v>
      </c>
      <c r="I6617" s="142">
        <v>8675.41</v>
      </c>
      <c r="Q6617" s="30">
        <f t="shared" si="103"/>
        <v>8675.41</v>
      </c>
    </row>
    <row r="6618" spans="1:17" x14ac:dyDescent="0.2">
      <c r="A6618" s="139" t="s">
        <v>13207</v>
      </c>
      <c r="B6618" s="140" t="s">
        <v>21915</v>
      </c>
      <c r="C6618" s="141">
        <v>7482</v>
      </c>
      <c r="D6618" s="141">
        <v>62</v>
      </c>
      <c r="E6618" s="142">
        <v>42869.36</v>
      </c>
      <c r="F6618" s="142">
        <v>2148.54</v>
      </c>
      <c r="G6618" s="142">
        <v>1239.82</v>
      </c>
      <c r="H6618" s="142">
        <v>1156.58</v>
      </c>
      <c r="I6618" s="142">
        <v>4544.9399999999996</v>
      </c>
      <c r="Q6618" s="30">
        <f t="shared" si="103"/>
        <v>4544.9399999999996</v>
      </c>
    </row>
    <row r="6619" spans="1:17" x14ac:dyDescent="0.2">
      <c r="A6619" s="139" t="s">
        <v>13209</v>
      </c>
      <c r="B6619" s="140" t="s">
        <v>21916</v>
      </c>
      <c r="C6619" s="141">
        <v>260</v>
      </c>
      <c r="D6619" s="141">
        <v>13</v>
      </c>
      <c r="E6619" s="142">
        <v>2712.11</v>
      </c>
      <c r="F6619" s="142">
        <v>74.66</v>
      </c>
      <c r="G6619" s="142">
        <v>259.95999999999998</v>
      </c>
      <c r="H6619" s="142">
        <v>73.17</v>
      </c>
      <c r="I6619" s="142">
        <v>407.79</v>
      </c>
      <c r="Q6619" s="30">
        <f t="shared" si="103"/>
        <v>407.79</v>
      </c>
    </row>
    <row r="6620" spans="1:17" x14ac:dyDescent="0.2">
      <c r="A6620" s="139" t="s">
        <v>13211</v>
      </c>
      <c r="B6620" s="140" t="s">
        <v>21917</v>
      </c>
      <c r="C6620" s="141">
        <v>2473</v>
      </c>
      <c r="D6620" s="141">
        <v>25</v>
      </c>
      <c r="E6620" s="142">
        <v>8147.28</v>
      </c>
      <c r="F6620" s="142">
        <v>710.15</v>
      </c>
      <c r="G6620" s="142">
        <v>499.93</v>
      </c>
      <c r="H6620" s="142">
        <v>219.81</v>
      </c>
      <c r="I6620" s="142">
        <v>1429.89</v>
      </c>
      <c r="Q6620" s="30">
        <f t="shared" si="103"/>
        <v>1429.89</v>
      </c>
    </row>
    <row r="6621" spans="1:17" x14ac:dyDescent="0.2">
      <c r="A6621" s="139" t="s">
        <v>13213</v>
      </c>
      <c r="B6621" s="140" t="s">
        <v>21918</v>
      </c>
      <c r="C6621" s="141">
        <v>8929</v>
      </c>
      <c r="D6621" s="141">
        <v>268</v>
      </c>
      <c r="E6621" s="142">
        <v>1114115.9099999999</v>
      </c>
      <c r="F6621" s="142">
        <v>2564.0700000000002</v>
      </c>
      <c r="G6621" s="142">
        <v>5359.25</v>
      </c>
      <c r="H6621" s="142">
        <v>30057.83</v>
      </c>
      <c r="I6621" s="142">
        <v>37981.15</v>
      </c>
      <c r="Q6621" s="30">
        <f t="shared" si="103"/>
        <v>37981.15</v>
      </c>
    </row>
    <row r="6622" spans="1:17" x14ac:dyDescent="0.2">
      <c r="A6622" s="139" t="s">
        <v>13215</v>
      </c>
      <c r="B6622" s="140" t="s">
        <v>21919</v>
      </c>
      <c r="C6622" s="141">
        <v>670</v>
      </c>
      <c r="D6622" s="141">
        <v>31</v>
      </c>
      <c r="E6622" s="142">
        <v>23733.98</v>
      </c>
      <c r="F6622" s="142">
        <v>192.4</v>
      </c>
      <c r="G6622" s="142">
        <v>619.91</v>
      </c>
      <c r="H6622" s="142">
        <v>640.32000000000005</v>
      </c>
      <c r="I6622" s="142">
        <v>1452.63</v>
      </c>
      <c r="Q6622" s="30">
        <f t="shared" si="103"/>
        <v>1452.63</v>
      </c>
    </row>
    <row r="6623" spans="1:17" ht="25.5" x14ac:dyDescent="0.2">
      <c r="A6623" s="139" t="s">
        <v>13217</v>
      </c>
      <c r="B6623" s="140" t="s">
        <v>21920</v>
      </c>
      <c r="C6623" s="141">
        <v>1478</v>
      </c>
      <c r="D6623" s="141">
        <v>46</v>
      </c>
      <c r="E6623" s="142">
        <v>16214.97</v>
      </c>
      <c r="F6623" s="142">
        <v>424.42</v>
      </c>
      <c r="G6623" s="142">
        <v>919.87</v>
      </c>
      <c r="H6623" s="142">
        <v>437.46</v>
      </c>
      <c r="I6623" s="142">
        <v>1781.75</v>
      </c>
      <c r="Q6623" s="30">
        <f t="shared" si="103"/>
        <v>1781.75</v>
      </c>
    </row>
    <row r="6624" spans="1:17" x14ac:dyDescent="0.2">
      <c r="A6624" s="139" t="s">
        <v>13219</v>
      </c>
      <c r="B6624" s="140" t="s">
        <v>21921</v>
      </c>
      <c r="C6624" s="141">
        <v>316</v>
      </c>
      <c r="D6624" s="141">
        <v>6</v>
      </c>
      <c r="E6624" s="142">
        <v>45048.71</v>
      </c>
      <c r="F6624" s="142">
        <v>90.74</v>
      </c>
      <c r="G6624" s="142">
        <v>119.98</v>
      </c>
      <c r="H6624" s="142">
        <v>1215.3800000000001</v>
      </c>
      <c r="I6624" s="142">
        <v>1426.1</v>
      </c>
      <c r="Q6624" s="30">
        <f t="shared" si="103"/>
        <v>1426.1</v>
      </c>
    </row>
    <row r="6625" spans="1:17" x14ac:dyDescent="0.2">
      <c r="A6625" s="139" t="s">
        <v>13221</v>
      </c>
      <c r="B6625" s="140" t="s">
        <v>21922</v>
      </c>
      <c r="C6625" s="141">
        <v>2583</v>
      </c>
      <c r="D6625" s="141">
        <v>42</v>
      </c>
      <c r="E6625" s="142">
        <v>10419.23</v>
      </c>
      <c r="F6625" s="142">
        <v>741.74</v>
      </c>
      <c r="G6625" s="142">
        <v>839.88</v>
      </c>
      <c r="H6625" s="142">
        <v>281.10000000000002</v>
      </c>
      <c r="I6625" s="142">
        <v>1862.72</v>
      </c>
      <c r="Q6625" s="30">
        <f t="shared" si="103"/>
        <v>1862.72</v>
      </c>
    </row>
    <row r="6626" spans="1:17" x14ac:dyDescent="0.2">
      <c r="A6626" s="139" t="s">
        <v>13223</v>
      </c>
      <c r="B6626" s="140" t="s">
        <v>21923</v>
      </c>
      <c r="C6626" s="141">
        <v>1130</v>
      </c>
      <c r="D6626" s="141">
        <v>12</v>
      </c>
      <c r="E6626" s="142">
        <v>3788.12</v>
      </c>
      <c r="F6626" s="142">
        <v>324.5</v>
      </c>
      <c r="G6626" s="142">
        <v>239.97</v>
      </c>
      <c r="H6626" s="142">
        <v>102.2</v>
      </c>
      <c r="I6626" s="142">
        <v>666.67</v>
      </c>
      <c r="Q6626" s="30">
        <f t="shared" si="103"/>
        <v>666.67</v>
      </c>
    </row>
    <row r="6627" spans="1:17" x14ac:dyDescent="0.2">
      <c r="A6627" s="139" t="s">
        <v>13225</v>
      </c>
      <c r="B6627" s="140" t="s">
        <v>21924</v>
      </c>
      <c r="C6627" s="141">
        <v>380</v>
      </c>
      <c r="D6627" s="141">
        <v>7</v>
      </c>
      <c r="E6627" s="142">
        <v>19661.09</v>
      </c>
      <c r="F6627" s="142">
        <v>109.12</v>
      </c>
      <c r="G6627" s="142">
        <v>139.97999999999999</v>
      </c>
      <c r="H6627" s="142">
        <v>530.44000000000005</v>
      </c>
      <c r="I6627" s="142">
        <v>779.54</v>
      </c>
      <c r="Q6627" s="30">
        <f t="shared" si="103"/>
        <v>779.54</v>
      </c>
    </row>
    <row r="6628" spans="1:17" x14ac:dyDescent="0.2">
      <c r="A6628" s="139" t="s">
        <v>13227</v>
      </c>
      <c r="B6628" s="140" t="s">
        <v>21925</v>
      </c>
      <c r="C6628" s="141">
        <v>4589</v>
      </c>
      <c r="D6628" s="141">
        <v>80</v>
      </c>
      <c r="E6628" s="142">
        <v>35809.24</v>
      </c>
      <c r="F6628" s="142">
        <v>1317.78</v>
      </c>
      <c r="G6628" s="142">
        <v>1599.78</v>
      </c>
      <c r="H6628" s="142">
        <v>966.1</v>
      </c>
      <c r="I6628" s="142">
        <v>3883.66</v>
      </c>
      <c r="Q6628" s="30">
        <f t="shared" si="103"/>
        <v>3883.66</v>
      </c>
    </row>
    <row r="6629" spans="1:17" x14ac:dyDescent="0.2">
      <c r="A6629" s="139" t="s">
        <v>13229</v>
      </c>
      <c r="B6629" s="140" t="s">
        <v>21926</v>
      </c>
      <c r="C6629" s="141">
        <v>166</v>
      </c>
      <c r="D6629" s="141">
        <v>4</v>
      </c>
      <c r="E6629" s="142">
        <v>823.64</v>
      </c>
      <c r="F6629" s="142">
        <v>47.67</v>
      </c>
      <c r="G6629" s="142">
        <v>79.989999999999995</v>
      </c>
      <c r="H6629" s="142">
        <v>22.22</v>
      </c>
      <c r="I6629" s="142">
        <v>149.88</v>
      </c>
      <c r="Q6629" s="30">
        <f t="shared" si="103"/>
        <v>149.88</v>
      </c>
    </row>
    <row r="6630" spans="1:17" x14ac:dyDescent="0.2">
      <c r="A6630" s="139" t="s">
        <v>13231</v>
      </c>
      <c r="B6630" s="140" t="s">
        <v>21927</v>
      </c>
      <c r="C6630" s="141">
        <v>5187</v>
      </c>
      <c r="D6630" s="141">
        <v>68</v>
      </c>
      <c r="E6630" s="142">
        <v>149006.51</v>
      </c>
      <c r="F6630" s="142">
        <v>1489.51</v>
      </c>
      <c r="G6630" s="142">
        <v>1359.81</v>
      </c>
      <c r="H6630" s="142">
        <v>4020.06</v>
      </c>
      <c r="I6630" s="142">
        <v>6869.38</v>
      </c>
      <c r="Q6630" s="30">
        <f t="shared" si="103"/>
        <v>6869.38</v>
      </c>
    </row>
    <row r="6631" spans="1:17" x14ac:dyDescent="0.2">
      <c r="A6631" s="139" t="s">
        <v>13233</v>
      </c>
      <c r="B6631" s="140" t="s">
        <v>21928</v>
      </c>
      <c r="C6631" s="141">
        <v>1576</v>
      </c>
      <c r="D6631" s="141">
        <v>15</v>
      </c>
      <c r="E6631" s="142">
        <v>3694.17</v>
      </c>
      <c r="F6631" s="142">
        <v>452.57</v>
      </c>
      <c r="G6631" s="142">
        <v>299.95999999999998</v>
      </c>
      <c r="H6631" s="142">
        <v>99.66</v>
      </c>
      <c r="I6631" s="142">
        <v>852.19</v>
      </c>
      <c r="Q6631" s="30">
        <f t="shared" si="103"/>
        <v>852.19</v>
      </c>
    </row>
    <row r="6632" spans="1:17" x14ac:dyDescent="0.2">
      <c r="A6632" s="139" t="s">
        <v>13235</v>
      </c>
      <c r="B6632" s="140" t="s">
        <v>21929</v>
      </c>
      <c r="C6632" s="141">
        <v>1400</v>
      </c>
      <c r="D6632" s="141">
        <v>17</v>
      </c>
      <c r="E6632" s="142">
        <v>3546.16</v>
      </c>
      <c r="F6632" s="142">
        <v>402.02</v>
      </c>
      <c r="G6632" s="142">
        <v>339.95</v>
      </c>
      <c r="H6632" s="142">
        <v>95.67</v>
      </c>
      <c r="I6632" s="142">
        <v>837.64</v>
      </c>
      <c r="Q6632" s="30">
        <f t="shared" si="103"/>
        <v>837.64</v>
      </c>
    </row>
    <row r="6633" spans="1:17" x14ac:dyDescent="0.2">
      <c r="A6633" s="139" t="s">
        <v>13237</v>
      </c>
      <c r="B6633" s="140" t="s">
        <v>21930</v>
      </c>
      <c r="C6633" s="141">
        <v>639</v>
      </c>
      <c r="D6633" s="141">
        <v>14</v>
      </c>
      <c r="E6633" s="142">
        <v>2642.41</v>
      </c>
      <c r="F6633" s="142">
        <v>183.5</v>
      </c>
      <c r="G6633" s="142">
        <v>279.95999999999998</v>
      </c>
      <c r="H6633" s="142">
        <v>71.290000000000006</v>
      </c>
      <c r="I6633" s="142">
        <v>534.75</v>
      </c>
      <c r="Q6633" s="30">
        <f t="shared" si="103"/>
        <v>534.75</v>
      </c>
    </row>
    <row r="6634" spans="1:17" x14ac:dyDescent="0.2">
      <c r="A6634" s="139" t="s">
        <v>13239</v>
      </c>
      <c r="B6634" s="140" t="s">
        <v>21931</v>
      </c>
      <c r="C6634" s="141">
        <v>4713</v>
      </c>
      <c r="D6634" s="141">
        <v>78</v>
      </c>
      <c r="E6634" s="142">
        <v>17199.86</v>
      </c>
      <c r="F6634" s="142">
        <v>1353.39</v>
      </c>
      <c r="G6634" s="142">
        <v>1559.78</v>
      </c>
      <c r="H6634" s="142">
        <v>464.04</v>
      </c>
      <c r="I6634" s="142">
        <v>3377.21</v>
      </c>
      <c r="Q6634" s="30">
        <f t="shared" si="103"/>
        <v>3377.21</v>
      </c>
    </row>
    <row r="6635" spans="1:17" x14ac:dyDescent="0.2">
      <c r="A6635" s="139" t="s">
        <v>13241</v>
      </c>
      <c r="B6635" s="140" t="s">
        <v>21932</v>
      </c>
      <c r="C6635" s="141">
        <v>301</v>
      </c>
      <c r="D6635" s="141">
        <v>6</v>
      </c>
      <c r="E6635" s="142">
        <v>15652.02</v>
      </c>
      <c r="F6635" s="142">
        <v>86.43</v>
      </c>
      <c r="G6635" s="142">
        <v>119.98</v>
      </c>
      <c r="H6635" s="142">
        <v>422.28</v>
      </c>
      <c r="I6635" s="142">
        <v>628.69000000000005</v>
      </c>
      <c r="Q6635" s="30">
        <f t="shared" si="103"/>
        <v>628.69000000000005</v>
      </c>
    </row>
    <row r="6636" spans="1:17" x14ac:dyDescent="0.2">
      <c r="A6636" s="139" t="s">
        <v>13243</v>
      </c>
      <c r="B6636" s="140" t="s">
        <v>21933</v>
      </c>
      <c r="C6636" s="141">
        <v>170</v>
      </c>
      <c r="D6636" s="141">
        <v>3</v>
      </c>
      <c r="E6636" s="142">
        <v>8255.56</v>
      </c>
      <c r="F6636" s="142">
        <v>48.82</v>
      </c>
      <c r="G6636" s="142">
        <v>59.99</v>
      </c>
      <c r="H6636" s="142">
        <v>222.73</v>
      </c>
      <c r="I6636" s="142">
        <v>331.54</v>
      </c>
      <c r="Q6636" s="30">
        <f t="shared" si="103"/>
        <v>331.54</v>
      </c>
    </row>
    <row r="6637" spans="1:17" x14ac:dyDescent="0.2">
      <c r="A6637" s="139" t="s">
        <v>13245</v>
      </c>
      <c r="B6637" s="140" t="s">
        <v>21934</v>
      </c>
      <c r="C6637" s="141">
        <v>11568</v>
      </c>
      <c r="D6637" s="141">
        <v>113</v>
      </c>
      <c r="E6637" s="142">
        <v>37260.730000000003</v>
      </c>
      <c r="F6637" s="142">
        <v>3321.89</v>
      </c>
      <c r="G6637" s="142">
        <v>2259.6799999999998</v>
      </c>
      <c r="H6637" s="142">
        <v>1005.26</v>
      </c>
      <c r="I6637" s="142">
        <v>6586.83</v>
      </c>
      <c r="Q6637" s="30">
        <f t="shared" si="103"/>
        <v>6586.83</v>
      </c>
    </row>
    <row r="6638" spans="1:17" x14ac:dyDescent="0.2">
      <c r="A6638" s="139" t="s">
        <v>13247</v>
      </c>
      <c r="B6638" s="140" t="s">
        <v>21935</v>
      </c>
      <c r="C6638" s="141">
        <v>667</v>
      </c>
      <c r="D6638" s="141">
        <v>9</v>
      </c>
      <c r="E6638" s="142">
        <v>2138.1999999999998</v>
      </c>
      <c r="F6638" s="142">
        <v>191.54</v>
      </c>
      <c r="G6638" s="142">
        <v>179.98</v>
      </c>
      <c r="H6638" s="142">
        <v>57.69</v>
      </c>
      <c r="I6638" s="142">
        <v>429.21</v>
      </c>
      <c r="Q6638" s="30">
        <f t="shared" si="103"/>
        <v>429.21</v>
      </c>
    </row>
    <row r="6639" spans="1:17" x14ac:dyDescent="0.2">
      <c r="A6639" s="139" t="s">
        <v>13249</v>
      </c>
      <c r="B6639" s="140" t="s">
        <v>21936</v>
      </c>
      <c r="C6639" s="141">
        <v>652</v>
      </c>
      <c r="D6639" s="141">
        <v>21</v>
      </c>
      <c r="E6639" s="142">
        <v>3788.58</v>
      </c>
      <c r="F6639" s="142">
        <v>187.23</v>
      </c>
      <c r="G6639" s="142">
        <v>419.94</v>
      </c>
      <c r="H6639" s="142">
        <v>102.22</v>
      </c>
      <c r="I6639" s="142">
        <v>709.39</v>
      </c>
      <c r="Q6639" s="30">
        <f t="shared" si="103"/>
        <v>709.39</v>
      </c>
    </row>
    <row r="6640" spans="1:17" x14ac:dyDescent="0.2">
      <c r="A6640" s="139" t="s">
        <v>13251</v>
      </c>
      <c r="B6640" s="140" t="s">
        <v>21937</v>
      </c>
      <c r="C6640" s="141">
        <v>15493</v>
      </c>
      <c r="D6640" s="141">
        <v>110</v>
      </c>
      <c r="E6640" s="142">
        <v>26972.959999999999</v>
      </c>
      <c r="F6640" s="142">
        <v>4449</v>
      </c>
      <c r="G6640" s="142">
        <v>2199.69</v>
      </c>
      <c r="H6640" s="142">
        <v>727.7</v>
      </c>
      <c r="I6640" s="142">
        <v>7376.39</v>
      </c>
      <c r="Q6640" s="30">
        <f t="shared" si="103"/>
        <v>7376.39</v>
      </c>
    </row>
    <row r="6641" spans="1:17" x14ac:dyDescent="0.2">
      <c r="A6641" s="139" t="s">
        <v>13253</v>
      </c>
      <c r="B6641" s="140" t="s">
        <v>21938</v>
      </c>
      <c r="C6641" s="141">
        <v>1791</v>
      </c>
      <c r="D6641" s="141">
        <v>27</v>
      </c>
      <c r="E6641" s="142">
        <v>6716.69</v>
      </c>
      <c r="F6641" s="142">
        <v>514.29999999999995</v>
      </c>
      <c r="G6641" s="142">
        <v>539.91999999999996</v>
      </c>
      <c r="H6641" s="142">
        <v>181.21</v>
      </c>
      <c r="I6641" s="142">
        <v>1235.43</v>
      </c>
      <c r="Q6641" s="30">
        <f t="shared" si="103"/>
        <v>1235.43</v>
      </c>
    </row>
    <row r="6642" spans="1:17" x14ac:dyDescent="0.2">
      <c r="A6642" s="139" t="s">
        <v>13255</v>
      </c>
      <c r="B6642" s="140" t="s">
        <v>21939</v>
      </c>
      <c r="C6642" s="141">
        <v>207</v>
      </c>
      <c r="D6642" s="141">
        <v>2</v>
      </c>
      <c r="E6642" s="142">
        <v>1779.12</v>
      </c>
      <c r="F6642" s="142">
        <v>59.44</v>
      </c>
      <c r="G6642" s="142">
        <v>39.99</v>
      </c>
      <c r="H6642" s="142">
        <v>48</v>
      </c>
      <c r="I6642" s="142">
        <v>147.43</v>
      </c>
      <c r="Q6642" s="30">
        <f t="shared" si="103"/>
        <v>147.43</v>
      </c>
    </row>
    <row r="6643" spans="1:17" x14ac:dyDescent="0.2">
      <c r="A6643" s="139" t="s">
        <v>13257</v>
      </c>
      <c r="B6643" s="140" t="s">
        <v>21940</v>
      </c>
      <c r="C6643" s="141">
        <v>597</v>
      </c>
      <c r="D6643" s="141">
        <v>7</v>
      </c>
      <c r="E6643" s="142">
        <v>1139.69</v>
      </c>
      <c r="F6643" s="142">
        <v>171.43</v>
      </c>
      <c r="G6643" s="142">
        <v>139.97999999999999</v>
      </c>
      <c r="H6643" s="142">
        <v>30.74</v>
      </c>
      <c r="I6643" s="142">
        <v>342.15</v>
      </c>
      <c r="Q6643" s="30">
        <f t="shared" si="103"/>
        <v>342.15</v>
      </c>
    </row>
    <row r="6644" spans="1:17" x14ac:dyDescent="0.2">
      <c r="A6644" s="139" t="s">
        <v>13259</v>
      </c>
      <c r="B6644" s="140" t="s">
        <v>21941</v>
      </c>
      <c r="C6644" s="141">
        <v>2314</v>
      </c>
      <c r="D6644" s="141">
        <v>20</v>
      </c>
      <c r="E6644" s="142">
        <v>5172.04</v>
      </c>
      <c r="F6644" s="142">
        <v>664.5</v>
      </c>
      <c r="G6644" s="142">
        <v>399.94</v>
      </c>
      <c r="H6644" s="142">
        <v>139.54</v>
      </c>
      <c r="I6644" s="142">
        <v>1203.98</v>
      </c>
      <c r="Q6644" s="30">
        <f t="shared" si="103"/>
        <v>1203.98</v>
      </c>
    </row>
    <row r="6645" spans="1:17" x14ac:dyDescent="0.2">
      <c r="A6645" s="139" t="s">
        <v>13261</v>
      </c>
      <c r="B6645" s="140" t="s">
        <v>21942</v>
      </c>
      <c r="C6645" s="141">
        <v>1552</v>
      </c>
      <c r="D6645" s="141">
        <v>30</v>
      </c>
      <c r="E6645" s="142">
        <v>7537.55</v>
      </c>
      <c r="F6645" s="142">
        <v>445.67</v>
      </c>
      <c r="G6645" s="142">
        <v>599.91</v>
      </c>
      <c r="H6645" s="142">
        <v>203.36</v>
      </c>
      <c r="I6645" s="142">
        <v>1248.94</v>
      </c>
      <c r="Q6645" s="30">
        <f t="shared" si="103"/>
        <v>1248.94</v>
      </c>
    </row>
    <row r="6646" spans="1:17" x14ac:dyDescent="0.2">
      <c r="A6646" s="139" t="s">
        <v>13263</v>
      </c>
      <c r="B6646" s="140" t="s">
        <v>21943</v>
      </c>
      <c r="C6646" s="141">
        <v>11877</v>
      </c>
      <c r="D6646" s="141">
        <v>157</v>
      </c>
      <c r="E6646" s="142">
        <v>230309.11</v>
      </c>
      <c r="F6646" s="142">
        <v>3410.62</v>
      </c>
      <c r="G6646" s="142">
        <v>3139.56</v>
      </c>
      <c r="H6646" s="142">
        <v>6213.53</v>
      </c>
      <c r="I6646" s="142">
        <v>12763.71</v>
      </c>
      <c r="Q6646" s="30">
        <f t="shared" si="103"/>
        <v>12763.71</v>
      </c>
    </row>
    <row r="6647" spans="1:17" x14ac:dyDescent="0.2">
      <c r="A6647" s="139" t="s">
        <v>13265</v>
      </c>
      <c r="B6647" s="140" t="s">
        <v>21944</v>
      </c>
      <c r="C6647" s="141">
        <v>475</v>
      </c>
      <c r="D6647" s="141">
        <v>19</v>
      </c>
      <c r="E6647" s="142">
        <v>5322.93</v>
      </c>
      <c r="F6647" s="142">
        <v>136.4</v>
      </c>
      <c r="G6647" s="142">
        <v>379.94</v>
      </c>
      <c r="H6647" s="142">
        <v>143.61000000000001</v>
      </c>
      <c r="I6647" s="142">
        <v>659.95</v>
      </c>
      <c r="Q6647" s="30">
        <f t="shared" si="103"/>
        <v>659.95</v>
      </c>
    </row>
    <row r="6648" spans="1:17" x14ac:dyDescent="0.2">
      <c r="A6648" s="139" t="s">
        <v>13267</v>
      </c>
      <c r="B6648" s="140" t="s">
        <v>21945</v>
      </c>
      <c r="C6648" s="141">
        <v>5718</v>
      </c>
      <c r="D6648" s="141">
        <v>83</v>
      </c>
      <c r="E6648" s="142">
        <v>36474.69</v>
      </c>
      <c r="F6648" s="142">
        <v>1641.99</v>
      </c>
      <c r="G6648" s="142">
        <v>1659.77</v>
      </c>
      <c r="H6648" s="142">
        <v>984.06</v>
      </c>
      <c r="I6648" s="142">
        <v>4285.82</v>
      </c>
      <c r="Q6648" s="30">
        <f t="shared" si="103"/>
        <v>4285.82</v>
      </c>
    </row>
    <row r="6649" spans="1:17" x14ac:dyDescent="0.2">
      <c r="A6649" s="139" t="s">
        <v>13269</v>
      </c>
      <c r="B6649" s="140" t="s">
        <v>21946</v>
      </c>
      <c r="C6649" s="141">
        <v>2233</v>
      </c>
      <c r="D6649" s="141">
        <v>39</v>
      </c>
      <c r="E6649" s="142">
        <v>40845.68</v>
      </c>
      <c r="F6649" s="142">
        <v>641.23</v>
      </c>
      <c r="G6649" s="142">
        <v>779.89</v>
      </c>
      <c r="H6649" s="142">
        <v>1101.98</v>
      </c>
      <c r="I6649" s="142">
        <v>2523.1</v>
      </c>
      <c r="Q6649" s="30">
        <f t="shared" si="103"/>
        <v>2523.1</v>
      </c>
    </row>
    <row r="6650" spans="1:17" x14ac:dyDescent="0.2">
      <c r="A6650" s="139" t="s">
        <v>13271</v>
      </c>
      <c r="B6650" s="140" t="s">
        <v>21947</v>
      </c>
      <c r="C6650" s="141">
        <v>662</v>
      </c>
      <c r="D6650" s="141">
        <v>12</v>
      </c>
      <c r="E6650" s="142">
        <v>2683.24</v>
      </c>
      <c r="F6650" s="142">
        <v>190.1</v>
      </c>
      <c r="G6650" s="142">
        <v>239.97</v>
      </c>
      <c r="H6650" s="142">
        <v>72.39</v>
      </c>
      <c r="I6650" s="142">
        <v>502.46</v>
      </c>
      <c r="Q6650" s="30">
        <f t="shared" si="103"/>
        <v>502.46</v>
      </c>
    </row>
    <row r="6651" spans="1:17" x14ac:dyDescent="0.2">
      <c r="A6651" s="139" t="s">
        <v>13273</v>
      </c>
      <c r="B6651" s="140" t="s">
        <v>21948</v>
      </c>
      <c r="C6651" s="141">
        <v>2020</v>
      </c>
      <c r="D6651" s="141">
        <v>284</v>
      </c>
      <c r="E6651" s="142">
        <v>238413.28</v>
      </c>
      <c r="F6651" s="142">
        <v>580.05999999999995</v>
      </c>
      <c r="G6651" s="142">
        <v>5679.2</v>
      </c>
      <c r="H6651" s="142">
        <v>6432.18</v>
      </c>
      <c r="I6651" s="142">
        <v>12691.44</v>
      </c>
      <c r="Q6651" s="30">
        <f t="shared" si="103"/>
        <v>12691.44</v>
      </c>
    </row>
    <row r="6652" spans="1:17" x14ac:dyDescent="0.2">
      <c r="A6652" s="139" t="s">
        <v>13275</v>
      </c>
      <c r="B6652" s="140" t="s">
        <v>21949</v>
      </c>
      <c r="C6652" s="141">
        <v>1548</v>
      </c>
      <c r="D6652" s="141">
        <v>17</v>
      </c>
      <c r="E6652" s="142">
        <v>3021.75</v>
      </c>
      <c r="F6652" s="142">
        <v>444.53</v>
      </c>
      <c r="G6652" s="142">
        <v>339.95</v>
      </c>
      <c r="H6652" s="142">
        <v>81.53</v>
      </c>
      <c r="I6652" s="142">
        <v>866.01</v>
      </c>
      <c r="Q6652" s="30">
        <f t="shared" si="103"/>
        <v>866.01</v>
      </c>
    </row>
    <row r="6653" spans="1:17" x14ac:dyDescent="0.2">
      <c r="A6653" s="139" t="s">
        <v>13277</v>
      </c>
      <c r="B6653" s="140" t="s">
        <v>21950</v>
      </c>
      <c r="C6653" s="141">
        <v>2345</v>
      </c>
      <c r="D6653" s="141">
        <v>47</v>
      </c>
      <c r="E6653" s="142">
        <v>18510.55</v>
      </c>
      <c r="F6653" s="142">
        <v>673.39</v>
      </c>
      <c r="G6653" s="142">
        <v>939.86</v>
      </c>
      <c r="H6653" s="142">
        <v>499.4</v>
      </c>
      <c r="I6653" s="142">
        <v>2112.65</v>
      </c>
      <c r="Q6653" s="30">
        <f t="shared" si="103"/>
        <v>2112.65</v>
      </c>
    </row>
    <row r="6654" spans="1:17" x14ac:dyDescent="0.2">
      <c r="A6654" s="139" t="s">
        <v>13279</v>
      </c>
      <c r="B6654" s="140" t="s">
        <v>21951</v>
      </c>
      <c r="C6654" s="141">
        <v>456</v>
      </c>
      <c r="D6654" s="141">
        <v>18</v>
      </c>
      <c r="E6654" s="142">
        <v>5148.68</v>
      </c>
      <c r="F6654" s="142">
        <v>130.94</v>
      </c>
      <c r="G6654" s="142">
        <v>359.95</v>
      </c>
      <c r="H6654" s="142">
        <v>138.9</v>
      </c>
      <c r="I6654" s="142">
        <v>629.79</v>
      </c>
      <c r="Q6654" s="30">
        <f t="shared" si="103"/>
        <v>629.79</v>
      </c>
    </row>
    <row r="6655" spans="1:17" x14ac:dyDescent="0.2">
      <c r="A6655" s="139" t="s">
        <v>13281</v>
      </c>
      <c r="B6655" s="140" t="s">
        <v>21952</v>
      </c>
      <c r="C6655" s="141">
        <v>188</v>
      </c>
      <c r="D6655" s="141">
        <v>1</v>
      </c>
      <c r="E6655" s="142">
        <v>414.7</v>
      </c>
      <c r="F6655" s="142">
        <v>53.98</v>
      </c>
      <c r="G6655" s="142">
        <v>20</v>
      </c>
      <c r="H6655" s="142">
        <v>11.19</v>
      </c>
      <c r="I6655" s="142">
        <v>85.17</v>
      </c>
      <c r="Q6655" s="30">
        <f t="shared" si="103"/>
        <v>85.17</v>
      </c>
    </row>
    <row r="6656" spans="1:17" x14ac:dyDescent="0.2">
      <c r="A6656" s="139" t="s">
        <v>13283</v>
      </c>
      <c r="B6656" s="140" t="s">
        <v>21953</v>
      </c>
      <c r="C6656" s="141">
        <v>26289</v>
      </c>
      <c r="D6656" s="141">
        <v>271</v>
      </c>
      <c r="E6656" s="142">
        <v>113078.66</v>
      </c>
      <c r="F6656" s="142">
        <v>7549.2</v>
      </c>
      <c r="G6656" s="142">
        <v>5419.24</v>
      </c>
      <c r="H6656" s="142">
        <v>3050.76</v>
      </c>
      <c r="I6656" s="142">
        <v>16019.2</v>
      </c>
      <c r="Q6656" s="30">
        <f t="shared" si="103"/>
        <v>16019.2</v>
      </c>
    </row>
    <row r="6657" spans="1:17" x14ac:dyDescent="0.2">
      <c r="A6657" s="139" t="s">
        <v>13285</v>
      </c>
      <c r="B6657" s="140" t="s">
        <v>21954</v>
      </c>
      <c r="C6657" s="141">
        <v>524</v>
      </c>
      <c r="D6657" s="141">
        <v>11</v>
      </c>
      <c r="E6657" s="142">
        <v>1829.02</v>
      </c>
      <c r="F6657" s="142">
        <v>150.47</v>
      </c>
      <c r="G6657" s="142">
        <v>219.97</v>
      </c>
      <c r="H6657" s="142">
        <v>49.34</v>
      </c>
      <c r="I6657" s="142">
        <v>419.78</v>
      </c>
      <c r="Q6657" s="30">
        <f t="shared" si="103"/>
        <v>419.78</v>
      </c>
    </row>
    <row r="6658" spans="1:17" x14ac:dyDescent="0.2">
      <c r="A6658" s="139" t="s">
        <v>13287</v>
      </c>
      <c r="B6658" s="140" t="s">
        <v>21955</v>
      </c>
      <c r="C6658" s="141">
        <v>4123</v>
      </c>
      <c r="D6658" s="141">
        <v>85</v>
      </c>
      <c r="E6658" s="142">
        <v>39558.269999999997</v>
      </c>
      <c r="F6658" s="142">
        <v>1183.97</v>
      </c>
      <c r="G6658" s="142">
        <v>1699.76</v>
      </c>
      <c r="H6658" s="142">
        <v>1067.25</v>
      </c>
      <c r="I6658" s="142">
        <v>3950.98</v>
      </c>
      <c r="Q6658" s="30">
        <f t="shared" si="103"/>
        <v>3950.98</v>
      </c>
    </row>
    <row r="6659" spans="1:17" x14ac:dyDescent="0.2">
      <c r="A6659" s="139" t="s">
        <v>13289</v>
      </c>
      <c r="B6659" s="140" t="s">
        <v>21956</v>
      </c>
      <c r="C6659" s="141">
        <v>1338</v>
      </c>
      <c r="D6659" s="141">
        <v>16</v>
      </c>
      <c r="E6659" s="142">
        <v>3402.34</v>
      </c>
      <c r="F6659" s="142">
        <v>384.22</v>
      </c>
      <c r="G6659" s="142">
        <v>319.95</v>
      </c>
      <c r="H6659" s="142">
        <v>91.79</v>
      </c>
      <c r="I6659" s="142">
        <v>795.96</v>
      </c>
      <c r="Q6659" s="30">
        <f t="shared" si="103"/>
        <v>795.96</v>
      </c>
    </row>
    <row r="6660" spans="1:17" x14ac:dyDescent="0.2">
      <c r="A6660" s="139" t="s">
        <v>13291</v>
      </c>
      <c r="B6660" s="140" t="s">
        <v>21957</v>
      </c>
      <c r="C6660" s="141">
        <v>3831</v>
      </c>
      <c r="D6660" s="141">
        <v>49</v>
      </c>
      <c r="E6660" s="142">
        <v>14725.21</v>
      </c>
      <c r="F6660" s="142">
        <v>1100.1199999999999</v>
      </c>
      <c r="G6660" s="142">
        <v>979.86</v>
      </c>
      <c r="H6660" s="142">
        <v>397.27</v>
      </c>
      <c r="I6660" s="142">
        <v>2477.25</v>
      </c>
      <c r="Q6660" s="30">
        <f t="shared" si="103"/>
        <v>2477.25</v>
      </c>
    </row>
    <row r="6661" spans="1:17" x14ac:dyDescent="0.2">
      <c r="A6661" s="139" t="s">
        <v>13293</v>
      </c>
      <c r="B6661" s="140" t="s">
        <v>21958</v>
      </c>
      <c r="C6661" s="141">
        <v>156</v>
      </c>
      <c r="D6661" s="141">
        <v>7</v>
      </c>
      <c r="E6661" s="142">
        <v>3079.98</v>
      </c>
      <c r="F6661" s="142">
        <v>44.8</v>
      </c>
      <c r="G6661" s="142">
        <v>139.97999999999999</v>
      </c>
      <c r="H6661" s="142">
        <v>83.1</v>
      </c>
      <c r="I6661" s="142">
        <v>267.88</v>
      </c>
      <c r="Q6661" s="30">
        <f t="shared" si="103"/>
        <v>267.88</v>
      </c>
    </row>
    <row r="6662" spans="1:17" x14ac:dyDescent="0.2">
      <c r="A6662" s="139" t="s">
        <v>13295</v>
      </c>
      <c r="B6662" s="140" t="s">
        <v>21959</v>
      </c>
      <c r="C6662" s="141">
        <v>747</v>
      </c>
      <c r="D6662" s="141">
        <v>11</v>
      </c>
      <c r="E6662" s="142">
        <v>2243.02</v>
      </c>
      <c r="F6662" s="142">
        <v>214.51</v>
      </c>
      <c r="G6662" s="142">
        <v>219.97</v>
      </c>
      <c r="H6662" s="142">
        <v>60.51</v>
      </c>
      <c r="I6662" s="142">
        <v>494.99</v>
      </c>
      <c r="Q6662" s="30">
        <f t="shared" si="103"/>
        <v>494.99</v>
      </c>
    </row>
    <row r="6663" spans="1:17" x14ac:dyDescent="0.2">
      <c r="A6663" s="139" t="s">
        <v>13297</v>
      </c>
      <c r="B6663" s="140" t="s">
        <v>21960</v>
      </c>
      <c r="C6663" s="141">
        <v>9503</v>
      </c>
      <c r="D6663" s="141">
        <v>152</v>
      </c>
      <c r="E6663" s="142">
        <v>292460.71999999997</v>
      </c>
      <c r="F6663" s="142">
        <v>2728.9</v>
      </c>
      <c r="G6663" s="142">
        <v>3039.57</v>
      </c>
      <c r="H6663" s="142">
        <v>7890.32</v>
      </c>
      <c r="I6663" s="142">
        <v>13658.79</v>
      </c>
      <c r="Q6663" s="30">
        <f t="shared" si="103"/>
        <v>13658.79</v>
      </c>
    </row>
    <row r="6664" spans="1:17" x14ac:dyDescent="0.2">
      <c r="A6664" s="139" t="s">
        <v>13299</v>
      </c>
      <c r="B6664" s="140" t="s">
        <v>21961</v>
      </c>
      <c r="C6664" s="141">
        <v>38880</v>
      </c>
      <c r="D6664" s="141">
        <v>251</v>
      </c>
      <c r="E6664" s="142">
        <v>117174.7</v>
      </c>
      <c r="F6664" s="142">
        <v>11164.86</v>
      </c>
      <c r="G6664" s="142">
        <v>5019.3</v>
      </c>
      <c r="H6664" s="142">
        <v>3161.26</v>
      </c>
      <c r="I6664" s="142">
        <v>19345.419999999998</v>
      </c>
      <c r="Q6664" s="30">
        <f t="shared" si="103"/>
        <v>19345.419999999998</v>
      </c>
    </row>
    <row r="6665" spans="1:17" x14ac:dyDescent="0.2">
      <c r="A6665" s="139" t="s">
        <v>13301</v>
      </c>
      <c r="B6665" s="140" t="s">
        <v>21962</v>
      </c>
      <c r="C6665" s="141">
        <v>374</v>
      </c>
      <c r="D6665" s="141">
        <v>9</v>
      </c>
      <c r="E6665" s="142">
        <v>7408.87</v>
      </c>
      <c r="F6665" s="142">
        <v>107.4</v>
      </c>
      <c r="G6665" s="142">
        <v>179.98</v>
      </c>
      <c r="H6665" s="142">
        <v>199.89</v>
      </c>
      <c r="I6665" s="142">
        <v>487.27</v>
      </c>
      <c r="Q6665" s="30">
        <f t="shared" si="103"/>
        <v>487.27</v>
      </c>
    </row>
    <row r="6666" spans="1:17" x14ac:dyDescent="0.2">
      <c r="A6666" s="139" t="s">
        <v>13303</v>
      </c>
      <c r="B6666" s="140" t="s">
        <v>21963</v>
      </c>
      <c r="C6666" s="141">
        <v>1196</v>
      </c>
      <c r="D6666" s="141">
        <v>42</v>
      </c>
      <c r="E6666" s="142">
        <v>94390.58</v>
      </c>
      <c r="F6666" s="142">
        <v>343.45</v>
      </c>
      <c r="G6666" s="142">
        <v>839.88</v>
      </c>
      <c r="H6666" s="142">
        <v>2546.5700000000002</v>
      </c>
      <c r="I6666" s="142">
        <v>3729.9</v>
      </c>
      <c r="Q6666" s="30">
        <f t="shared" si="103"/>
        <v>3729.9</v>
      </c>
    </row>
    <row r="6667" spans="1:17" x14ac:dyDescent="0.2">
      <c r="A6667" s="139" t="s">
        <v>13305</v>
      </c>
      <c r="B6667" s="140" t="s">
        <v>21964</v>
      </c>
      <c r="C6667" s="141">
        <v>13187</v>
      </c>
      <c r="D6667" s="141">
        <v>93</v>
      </c>
      <c r="E6667" s="142">
        <v>40091.300000000003</v>
      </c>
      <c r="F6667" s="142">
        <v>3786.81</v>
      </c>
      <c r="G6667" s="142">
        <v>1859.74</v>
      </c>
      <c r="H6667" s="142">
        <v>1081.6199999999999</v>
      </c>
      <c r="I6667" s="142">
        <v>6728.17</v>
      </c>
      <c r="Q6667" s="30">
        <f t="shared" si="103"/>
        <v>6728.17</v>
      </c>
    </row>
    <row r="6668" spans="1:17" x14ac:dyDescent="0.2">
      <c r="A6668" s="139" t="s">
        <v>13307</v>
      </c>
      <c r="B6668" s="140" t="s">
        <v>21965</v>
      </c>
      <c r="C6668" s="141">
        <v>6942</v>
      </c>
      <c r="D6668" s="141">
        <v>112</v>
      </c>
      <c r="E6668" s="142">
        <v>45902.3</v>
      </c>
      <c r="F6668" s="142">
        <v>1993.48</v>
      </c>
      <c r="G6668" s="142">
        <v>2239.69</v>
      </c>
      <c r="H6668" s="142">
        <v>1238.4000000000001</v>
      </c>
      <c r="I6668" s="142">
        <v>5471.57</v>
      </c>
      <c r="Q6668" s="30">
        <f t="shared" si="103"/>
        <v>5471.57</v>
      </c>
    </row>
    <row r="6669" spans="1:17" x14ac:dyDescent="0.2">
      <c r="A6669" s="139" t="s">
        <v>13309</v>
      </c>
      <c r="B6669" s="140" t="s">
        <v>21966</v>
      </c>
      <c r="C6669" s="141">
        <v>20498</v>
      </c>
      <c r="D6669" s="141">
        <v>231</v>
      </c>
      <c r="E6669" s="142">
        <v>120339.37</v>
      </c>
      <c r="F6669" s="142">
        <v>5886.25</v>
      </c>
      <c r="G6669" s="142">
        <v>4619.3500000000004</v>
      </c>
      <c r="H6669" s="142">
        <v>3246.65</v>
      </c>
      <c r="I6669" s="142">
        <v>13752.25</v>
      </c>
      <c r="Q6669" s="30">
        <f t="shared" si="103"/>
        <v>13752.25</v>
      </c>
    </row>
    <row r="6670" spans="1:17" x14ac:dyDescent="0.2">
      <c r="A6670" s="139" t="s">
        <v>13311</v>
      </c>
      <c r="B6670" s="140" t="s">
        <v>21967</v>
      </c>
      <c r="C6670" s="141">
        <v>1808</v>
      </c>
      <c r="D6670" s="141">
        <v>24</v>
      </c>
      <c r="E6670" s="142">
        <v>7784.52</v>
      </c>
      <c r="F6670" s="142">
        <v>519.19000000000005</v>
      </c>
      <c r="G6670" s="142">
        <v>479.94</v>
      </c>
      <c r="H6670" s="142">
        <v>210.02</v>
      </c>
      <c r="I6670" s="142">
        <v>1209.1500000000001</v>
      </c>
      <c r="Q6670" s="30">
        <f t="shared" si="103"/>
        <v>1209.1500000000001</v>
      </c>
    </row>
    <row r="6671" spans="1:17" x14ac:dyDescent="0.2">
      <c r="A6671" s="139" t="s">
        <v>13313</v>
      </c>
      <c r="B6671" s="140" t="s">
        <v>21968</v>
      </c>
      <c r="C6671" s="141">
        <v>15945</v>
      </c>
      <c r="D6671" s="141">
        <v>261</v>
      </c>
      <c r="E6671" s="142">
        <v>141961.87</v>
      </c>
      <c r="F6671" s="142">
        <v>4578.8</v>
      </c>
      <c r="G6671" s="142">
        <v>5219.26</v>
      </c>
      <c r="H6671" s="142">
        <v>3830</v>
      </c>
      <c r="I6671" s="142">
        <v>13628.06</v>
      </c>
      <c r="Q6671" s="30">
        <f t="shared" ref="Q6671:Q6734" si="104">I6671+P6671</f>
        <v>13628.06</v>
      </c>
    </row>
    <row r="6672" spans="1:17" x14ac:dyDescent="0.2">
      <c r="A6672" s="139" t="s">
        <v>13315</v>
      </c>
      <c r="B6672" s="140" t="s">
        <v>21969</v>
      </c>
      <c r="C6672" s="141">
        <v>99</v>
      </c>
      <c r="D6672" s="141">
        <v>1</v>
      </c>
      <c r="E6672" s="142">
        <v>248.82</v>
      </c>
      <c r="F6672" s="142">
        <v>28.43</v>
      </c>
      <c r="G6672" s="142">
        <v>20</v>
      </c>
      <c r="H6672" s="142">
        <v>6.71</v>
      </c>
      <c r="I6672" s="142">
        <v>55.14</v>
      </c>
      <c r="Q6672" s="30">
        <f t="shared" si="104"/>
        <v>55.14</v>
      </c>
    </row>
    <row r="6673" spans="1:17" x14ac:dyDescent="0.2">
      <c r="A6673" s="139" t="s">
        <v>13317</v>
      </c>
      <c r="B6673" s="140" t="s">
        <v>21970</v>
      </c>
      <c r="C6673" s="141">
        <v>132</v>
      </c>
      <c r="D6673" s="141">
        <v>1</v>
      </c>
      <c r="E6673" s="142">
        <v>37.32</v>
      </c>
      <c r="F6673" s="142">
        <v>37.9</v>
      </c>
      <c r="G6673" s="142">
        <v>20</v>
      </c>
      <c r="H6673" s="142">
        <v>1.01</v>
      </c>
      <c r="I6673" s="142">
        <v>58.91</v>
      </c>
      <c r="Q6673" s="30">
        <f t="shared" si="104"/>
        <v>58.91</v>
      </c>
    </row>
    <row r="6674" spans="1:17" x14ac:dyDescent="0.2">
      <c r="A6674" s="139" t="s">
        <v>13319</v>
      </c>
      <c r="B6674" s="140" t="s">
        <v>21971</v>
      </c>
      <c r="C6674" s="141">
        <v>171</v>
      </c>
      <c r="D6674" s="141">
        <v>5</v>
      </c>
      <c r="E6674" s="142">
        <v>970.39</v>
      </c>
      <c r="F6674" s="142">
        <v>49.1</v>
      </c>
      <c r="G6674" s="142">
        <v>99.98</v>
      </c>
      <c r="H6674" s="142">
        <v>26.18</v>
      </c>
      <c r="I6674" s="142">
        <v>175.26</v>
      </c>
      <c r="Q6674" s="30">
        <f t="shared" si="104"/>
        <v>175.26</v>
      </c>
    </row>
    <row r="6675" spans="1:17" x14ac:dyDescent="0.2">
      <c r="A6675" s="139" t="s">
        <v>13321</v>
      </c>
      <c r="B6675" s="140" t="s">
        <v>21972</v>
      </c>
      <c r="C6675" s="141">
        <v>2994</v>
      </c>
      <c r="D6675" s="141">
        <v>46</v>
      </c>
      <c r="E6675" s="142">
        <v>9865.9599999999991</v>
      </c>
      <c r="F6675" s="142">
        <v>859.76</v>
      </c>
      <c r="G6675" s="142">
        <v>919.87</v>
      </c>
      <c r="H6675" s="142">
        <v>266.18</v>
      </c>
      <c r="I6675" s="142">
        <v>2045.81</v>
      </c>
      <c r="Q6675" s="30">
        <f t="shared" si="104"/>
        <v>2045.81</v>
      </c>
    </row>
    <row r="6676" spans="1:17" x14ac:dyDescent="0.2">
      <c r="A6676" s="139" t="s">
        <v>13323</v>
      </c>
      <c r="B6676" s="140" t="s">
        <v>21973</v>
      </c>
      <c r="C6676" s="141">
        <v>2315</v>
      </c>
      <c r="D6676" s="141">
        <v>37</v>
      </c>
      <c r="E6676" s="142">
        <v>13132.46</v>
      </c>
      <c r="F6676" s="142">
        <v>664.78</v>
      </c>
      <c r="G6676" s="142">
        <v>739.9</v>
      </c>
      <c r="H6676" s="142">
        <v>354.3</v>
      </c>
      <c r="I6676" s="142">
        <v>1758.98</v>
      </c>
      <c r="Q6676" s="30">
        <f t="shared" si="104"/>
        <v>1758.98</v>
      </c>
    </row>
    <row r="6677" spans="1:17" x14ac:dyDescent="0.2">
      <c r="A6677" s="139" t="s">
        <v>13325</v>
      </c>
      <c r="B6677" s="140" t="s">
        <v>21974</v>
      </c>
      <c r="C6677" s="141">
        <v>137</v>
      </c>
      <c r="D6677" s="141">
        <v>2</v>
      </c>
      <c r="E6677" s="142">
        <v>373.22</v>
      </c>
      <c r="F6677" s="142">
        <v>39.340000000000003</v>
      </c>
      <c r="G6677" s="142">
        <v>39.99</v>
      </c>
      <c r="H6677" s="142">
        <v>10.07</v>
      </c>
      <c r="I6677" s="142">
        <v>89.4</v>
      </c>
      <c r="Q6677" s="30">
        <f t="shared" si="104"/>
        <v>89.4</v>
      </c>
    </row>
    <row r="6678" spans="1:17" x14ac:dyDescent="0.2">
      <c r="A6678" s="139" t="s">
        <v>13327</v>
      </c>
      <c r="B6678" s="140" t="s">
        <v>21975</v>
      </c>
      <c r="C6678" s="141">
        <v>291</v>
      </c>
      <c r="D6678" s="141">
        <v>17</v>
      </c>
      <c r="E6678" s="142">
        <v>1805.15</v>
      </c>
      <c r="F6678" s="142">
        <v>83.57</v>
      </c>
      <c r="G6678" s="142">
        <v>339.95</v>
      </c>
      <c r="H6678" s="142">
        <v>48.7</v>
      </c>
      <c r="I6678" s="142">
        <v>472.22</v>
      </c>
      <c r="Q6678" s="30">
        <f t="shared" si="104"/>
        <v>472.22</v>
      </c>
    </row>
    <row r="6679" spans="1:17" x14ac:dyDescent="0.2">
      <c r="A6679" s="139" t="s">
        <v>13329</v>
      </c>
      <c r="B6679" s="140" t="s">
        <v>21976</v>
      </c>
      <c r="C6679" s="141">
        <v>2862</v>
      </c>
      <c r="D6679" s="141">
        <v>67</v>
      </c>
      <c r="E6679" s="142">
        <v>20269.63</v>
      </c>
      <c r="F6679" s="142">
        <v>821.86</v>
      </c>
      <c r="G6679" s="142">
        <v>1339.81</v>
      </c>
      <c r="H6679" s="142">
        <v>546.86</v>
      </c>
      <c r="I6679" s="142">
        <v>2708.53</v>
      </c>
      <c r="Q6679" s="30">
        <f t="shared" si="104"/>
        <v>2708.53</v>
      </c>
    </row>
    <row r="6680" spans="1:17" x14ac:dyDescent="0.2">
      <c r="A6680" s="139" t="s">
        <v>13331</v>
      </c>
      <c r="B6680" s="140" t="s">
        <v>21977</v>
      </c>
      <c r="C6680" s="141">
        <v>28679</v>
      </c>
      <c r="D6680" s="141">
        <v>415</v>
      </c>
      <c r="E6680" s="142">
        <v>179969.37</v>
      </c>
      <c r="F6680" s="142">
        <v>8235.52</v>
      </c>
      <c r="G6680" s="142">
        <v>8298.83</v>
      </c>
      <c r="H6680" s="142">
        <v>4855.41</v>
      </c>
      <c r="I6680" s="142">
        <v>21389.759999999998</v>
      </c>
      <c r="Q6680" s="30">
        <f t="shared" si="104"/>
        <v>21389.759999999998</v>
      </c>
    </row>
    <row r="6681" spans="1:17" x14ac:dyDescent="0.2">
      <c r="A6681" s="139" t="s">
        <v>13333</v>
      </c>
      <c r="B6681" s="140" t="s">
        <v>21978</v>
      </c>
      <c r="C6681" s="141">
        <v>701</v>
      </c>
      <c r="D6681" s="141">
        <v>42</v>
      </c>
      <c r="E6681" s="142">
        <v>10881.13</v>
      </c>
      <c r="F6681" s="142">
        <v>201.3</v>
      </c>
      <c r="G6681" s="142">
        <v>839.88</v>
      </c>
      <c r="H6681" s="142">
        <v>293.56</v>
      </c>
      <c r="I6681" s="142">
        <v>1334.74</v>
      </c>
      <c r="Q6681" s="30">
        <f t="shared" si="104"/>
        <v>1334.74</v>
      </c>
    </row>
    <row r="6682" spans="1:17" x14ac:dyDescent="0.2">
      <c r="A6682" s="139" t="s">
        <v>13335</v>
      </c>
      <c r="B6682" s="140" t="s">
        <v>21979</v>
      </c>
      <c r="C6682" s="141">
        <v>351</v>
      </c>
      <c r="D6682" s="141">
        <v>8</v>
      </c>
      <c r="E6682" s="142">
        <v>1484.84</v>
      </c>
      <c r="F6682" s="142">
        <v>100.79</v>
      </c>
      <c r="G6682" s="142">
        <v>159.97999999999999</v>
      </c>
      <c r="H6682" s="142">
        <v>40.06</v>
      </c>
      <c r="I6682" s="142">
        <v>300.83</v>
      </c>
      <c r="Q6682" s="30">
        <f t="shared" si="104"/>
        <v>300.83</v>
      </c>
    </row>
    <row r="6683" spans="1:17" x14ac:dyDescent="0.2">
      <c r="A6683" s="139" t="s">
        <v>13337</v>
      </c>
      <c r="B6683" s="140" t="s">
        <v>21980</v>
      </c>
      <c r="C6683" s="141">
        <v>1112</v>
      </c>
      <c r="D6683" s="141">
        <v>47</v>
      </c>
      <c r="E6683" s="142">
        <v>582962.07999999996</v>
      </c>
      <c r="F6683" s="142">
        <v>319.33</v>
      </c>
      <c r="G6683" s="142">
        <v>939.86</v>
      </c>
      <c r="H6683" s="142">
        <v>15727.78</v>
      </c>
      <c r="I6683" s="142">
        <v>16986.97</v>
      </c>
      <c r="Q6683" s="30">
        <f t="shared" si="104"/>
        <v>16986.97</v>
      </c>
    </row>
    <row r="6684" spans="1:17" x14ac:dyDescent="0.2">
      <c r="A6684" s="139" t="s">
        <v>13339</v>
      </c>
      <c r="B6684" s="140" t="s">
        <v>21981</v>
      </c>
      <c r="C6684" s="141">
        <v>3097</v>
      </c>
      <c r="D6684" s="141">
        <v>59</v>
      </c>
      <c r="E6684" s="142">
        <v>17296.28</v>
      </c>
      <c r="F6684" s="142">
        <v>889.34</v>
      </c>
      <c r="G6684" s="142">
        <v>1179.83</v>
      </c>
      <c r="H6684" s="142">
        <v>466.64</v>
      </c>
      <c r="I6684" s="142">
        <v>2535.81</v>
      </c>
      <c r="Q6684" s="30">
        <f t="shared" si="104"/>
        <v>2535.81</v>
      </c>
    </row>
    <row r="6685" spans="1:17" x14ac:dyDescent="0.2">
      <c r="A6685" s="139" t="s">
        <v>13341</v>
      </c>
      <c r="B6685" s="140" t="s">
        <v>21982</v>
      </c>
      <c r="C6685" s="141">
        <v>733</v>
      </c>
      <c r="D6685" s="141">
        <v>13</v>
      </c>
      <c r="E6685" s="142">
        <v>701839.26</v>
      </c>
      <c r="F6685" s="142">
        <v>210.49</v>
      </c>
      <c r="G6685" s="142">
        <v>259.95999999999998</v>
      </c>
      <c r="H6685" s="142">
        <v>18934.98</v>
      </c>
      <c r="I6685" s="142">
        <v>19405.43</v>
      </c>
      <c r="Q6685" s="30">
        <f t="shared" si="104"/>
        <v>19405.43</v>
      </c>
    </row>
    <row r="6686" spans="1:17" x14ac:dyDescent="0.2">
      <c r="A6686" s="139" t="s">
        <v>13343</v>
      </c>
      <c r="B6686" s="140" t="s">
        <v>21983</v>
      </c>
      <c r="C6686" s="141">
        <v>323</v>
      </c>
      <c r="D6686" s="141">
        <v>7</v>
      </c>
      <c r="E6686" s="142">
        <v>2284.3000000000002</v>
      </c>
      <c r="F6686" s="142">
        <v>92.75</v>
      </c>
      <c r="G6686" s="142">
        <v>139.97999999999999</v>
      </c>
      <c r="H6686" s="142">
        <v>61.63</v>
      </c>
      <c r="I6686" s="142">
        <v>294.36</v>
      </c>
      <c r="Q6686" s="30">
        <f t="shared" si="104"/>
        <v>294.36</v>
      </c>
    </row>
    <row r="6687" spans="1:17" x14ac:dyDescent="0.2">
      <c r="A6687" s="139" t="s">
        <v>13345</v>
      </c>
      <c r="B6687" s="140" t="s">
        <v>21984</v>
      </c>
      <c r="C6687" s="141">
        <v>1049</v>
      </c>
      <c r="D6687" s="141">
        <v>7</v>
      </c>
      <c r="E6687" s="142">
        <v>1368.48</v>
      </c>
      <c r="F6687" s="142">
        <v>301.23</v>
      </c>
      <c r="G6687" s="142">
        <v>139.97999999999999</v>
      </c>
      <c r="H6687" s="142">
        <v>36.92</v>
      </c>
      <c r="I6687" s="142">
        <v>478.13</v>
      </c>
      <c r="Q6687" s="30">
        <f t="shared" si="104"/>
        <v>478.13</v>
      </c>
    </row>
    <row r="6688" spans="1:17" x14ac:dyDescent="0.2">
      <c r="A6688" s="139" t="s">
        <v>13347</v>
      </c>
      <c r="B6688" s="140" t="s">
        <v>21985</v>
      </c>
      <c r="C6688" s="141">
        <v>25167</v>
      </c>
      <c r="D6688" s="141">
        <v>710</v>
      </c>
      <c r="E6688" s="142">
        <v>770079.68</v>
      </c>
      <c r="F6688" s="142">
        <v>7227.01</v>
      </c>
      <c r="G6688" s="142">
        <v>14198</v>
      </c>
      <c r="H6688" s="142">
        <v>20776.05</v>
      </c>
      <c r="I6688" s="142">
        <v>42201.06</v>
      </c>
      <c r="Q6688" s="30">
        <f t="shared" si="104"/>
        <v>42201.06</v>
      </c>
    </row>
    <row r="6689" spans="1:17" x14ac:dyDescent="0.2">
      <c r="A6689" s="139" t="s">
        <v>13349</v>
      </c>
      <c r="B6689" s="140" t="s">
        <v>21986</v>
      </c>
      <c r="C6689" s="141">
        <v>1683</v>
      </c>
      <c r="D6689" s="141">
        <v>57</v>
      </c>
      <c r="E6689" s="142">
        <v>37452.86</v>
      </c>
      <c r="F6689" s="142">
        <v>483.3</v>
      </c>
      <c r="G6689" s="142">
        <v>1139.8399999999999</v>
      </c>
      <c r="H6689" s="142">
        <v>1010.45</v>
      </c>
      <c r="I6689" s="142">
        <v>2633.59</v>
      </c>
      <c r="Q6689" s="30">
        <f t="shared" si="104"/>
        <v>2633.59</v>
      </c>
    </row>
    <row r="6690" spans="1:17" x14ac:dyDescent="0.2">
      <c r="A6690" s="139" t="s">
        <v>13351</v>
      </c>
      <c r="B6690" s="140" t="s">
        <v>21987</v>
      </c>
      <c r="C6690" s="141">
        <v>2143</v>
      </c>
      <c r="D6690" s="141">
        <v>30</v>
      </c>
      <c r="E6690" s="142">
        <v>10410.379999999999</v>
      </c>
      <c r="F6690" s="142">
        <v>615.39</v>
      </c>
      <c r="G6690" s="142">
        <v>599.91</v>
      </c>
      <c r="H6690" s="142">
        <v>280.86</v>
      </c>
      <c r="I6690" s="142">
        <v>1496.16</v>
      </c>
      <c r="Q6690" s="30">
        <f t="shared" si="104"/>
        <v>1496.16</v>
      </c>
    </row>
    <row r="6691" spans="1:17" x14ac:dyDescent="0.2">
      <c r="A6691" s="139" t="s">
        <v>13353</v>
      </c>
      <c r="B6691" s="140" t="s">
        <v>21988</v>
      </c>
      <c r="C6691" s="141">
        <v>22937</v>
      </c>
      <c r="D6691" s="141">
        <v>202</v>
      </c>
      <c r="E6691" s="142">
        <v>74074</v>
      </c>
      <c r="F6691" s="142">
        <v>6586.64</v>
      </c>
      <c r="G6691" s="142">
        <v>4039.43</v>
      </c>
      <c r="H6691" s="142">
        <v>1998.45</v>
      </c>
      <c r="I6691" s="142">
        <v>12624.52</v>
      </c>
      <c r="Q6691" s="30">
        <f t="shared" si="104"/>
        <v>12624.52</v>
      </c>
    </row>
    <row r="6692" spans="1:17" x14ac:dyDescent="0.2">
      <c r="A6692" s="139" t="s">
        <v>13355</v>
      </c>
      <c r="B6692" s="140" t="s">
        <v>21989</v>
      </c>
      <c r="C6692" s="141">
        <v>1597</v>
      </c>
      <c r="D6692" s="141">
        <v>39</v>
      </c>
      <c r="E6692" s="142">
        <v>23782.81</v>
      </c>
      <c r="F6692" s="142">
        <v>458.6</v>
      </c>
      <c r="G6692" s="142">
        <v>779.89</v>
      </c>
      <c r="H6692" s="142">
        <v>641.64</v>
      </c>
      <c r="I6692" s="142">
        <v>1880.13</v>
      </c>
      <c r="Q6692" s="30">
        <f t="shared" si="104"/>
        <v>1880.13</v>
      </c>
    </row>
    <row r="6693" spans="1:17" x14ac:dyDescent="0.2">
      <c r="A6693" s="139" t="s">
        <v>13357</v>
      </c>
      <c r="B6693" s="140" t="s">
        <v>21990</v>
      </c>
      <c r="C6693" s="141">
        <v>2434</v>
      </c>
      <c r="D6693" s="141">
        <v>38</v>
      </c>
      <c r="E6693" s="142">
        <v>13267.17</v>
      </c>
      <c r="F6693" s="142">
        <v>698.95</v>
      </c>
      <c r="G6693" s="142">
        <v>759.9</v>
      </c>
      <c r="H6693" s="142">
        <v>357.94</v>
      </c>
      <c r="I6693" s="142">
        <v>1816.79</v>
      </c>
      <c r="Q6693" s="30">
        <f t="shared" si="104"/>
        <v>1816.79</v>
      </c>
    </row>
    <row r="6694" spans="1:17" x14ac:dyDescent="0.2">
      <c r="A6694" s="139" t="s">
        <v>13359</v>
      </c>
      <c r="B6694" s="140" t="s">
        <v>21991</v>
      </c>
      <c r="C6694" s="141">
        <v>492</v>
      </c>
      <c r="D6694" s="141">
        <v>4</v>
      </c>
      <c r="E6694" s="142">
        <v>628.59</v>
      </c>
      <c r="F6694" s="142">
        <v>141.28</v>
      </c>
      <c r="G6694" s="142">
        <v>79.989999999999995</v>
      </c>
      <c r="H6694" s="142">
        <v>16.96</v>
      </c>
      <c r="I6694" s="142">
        <v>238.23</v>
      </c>
      <c r="Q6694" s="30">
        <f t="shared" si="104"/>
        <v>238.23</v>
      </c>
    </row>
    <row r="6695" spans="1:17" x14ac:dyDescent="0.2">
      <c r="A6695" s="139" t="s">
        <v>13361</v>
      </c>
      <c r="B6695" s="140" t="s">
        <v>21992</v>
      </c>
      <c r="C6695" s="141">
        <v>8971</v>
      </c>
      <c r="D6695" s="141">
        <v>204</v>
      </c>
      <c r="E6695" s="142">
        <v>317331.65000000002</v>
      </c>
      <c r="F6695" s="142">
        <v>2576.13</v>
      </c>
      <c r="G6695" s="142">
        <v>4079.42</v>
      </c>
      <c r="H6695" s="142">
        <v>8561.32</v>
      </c>
      <c r="I6695" s="142">
        <v>15216.87</v>
      </c>
      <c r="Q6695" s="30">
        <f t="shared" si="104"/>
        <v>15216.87</v>
      </c>
    </row>
    <row r="6696" spans="1:17" x14ac:dyDescent="0.2">
      <c r="A6696" s="139" t="s">
        <v>13363</v>
      </c>
      <c r="B6696" s="140" t="s">
        <v>21993</v>
      </c>
      <c r="C6696" s="141">
        <v>30326</v>
      </c>
      <c r="D6696" s="141">
        <v>344</v>
      </c>
      <c r="E6696" s="142">
        <v>209819.8</v>
      </c>
      <c r="F6696" s="142">
        <v>8708.48</v>
      </c>
      <c r="G6696" s="142">
        <v>6879.03</v>
      </c>
      <c r="H6696" s="142">
        <v>5660.74</v>
      </c>
      <c r="I6696" s="142">
        <v>21248.25</v>
      </c>
      <c r="Q6696" s="30">
        <f t="shared" si="104"/>
        <v>21248.25</v>
      </c>
    </row>
    <row r="6697" spans="1:17" x14ac:dyDescent="0.2">
      <c r="A6697" s="139" t="s">
        <v>13365</v>
      </c>
      <c r="B6697" s="140" t="s">
        <v>21994</v>
      </c>
      <c r="C6697" s="141">
        <v>16285</v>
      </c>
      <c r="D6697" s="141">
        <v>270</v>
      </c>
      <c r="E6697" s="142">
        <v>168721.89</v>
      </c>
      <c r="F6697" s="142">
        <v>4676.43</v>
      </c>
      <c r="G6697" s="142">
        <v>5399.24</v>
      </c>
      <c r="H6697" s="142">
        <v>4551.96</v>
      </c>
      <c r="I6697" s="142">
        <v>14627.63</v>
      </c>
      <c r="Q6697" s="30">
        <f t="shared" si="104"/>
        <v>14627.63</v>
      </c>
    </row>
    <row r="6698" spans="1:17" x14ac:dyDescent="0.2">
      <c r="A6698" s="139" t="s">
        <v>13367</v>
      </c>
      <c r="B6698" s="140" t="s">
        <v>21995</v>
      </c>
      <c r="C6698" s="141">
        <v>692</v>
      </c>
      <c r="D6698" s="141">
        <v>12</v>
      </c>
      <c r="E6698" s="142">
        <v>6974.05</v>
      </c>
      <c r="F6698" s="142">
        <v>198.72</v>
      </c>
      <c r="G6698" s="142">
        <v>239.97</v>
      </c>
      <c r="H6698" s="142">
        <v>188.15</v>
      </c>
      <c r="I6698" s="142">
        <v>626.84</v>
      </c>
      <c r="Q6698" s="30">
        <f t="shared" si="104"/>
        <v>626.84</v>
      </c>
    </row>
    <row r="6699" spans="1:17" x14ac:dyDescent="0.2">
      <c r="A6699" s="139" t="s">
        <v>13369</v>
      </c>
      <c r="B6699" s="140" t="s">
        <v>21996</v>
      </c>
      <c r="C6699" s="141">
        <v>3274</v>
      </c>
      <c r="D6699" s="141">
        <v>66</v>
      </c>
      <c r="E6699" s="142">
        <v>18970.82</v>
      </c>
      <c r="F6699" s="142">
        <v>940.17</v>
      </c>
      <c r="G6699" s="142">
        <v>1319.82</v>
      </c>
      <c r="H6699" s="142">
        <v>511.82</v>
      </c>
      <c r="I6699" s="142">
        <v>2771.81</v>
      </c>
      <c r="Q6699" s="30">
        <f t="shared" si="104"/>
        <v>2771.81</v>
      </c>
    </row>
    <row r="6700" spans="1:17" x14ac:dyDescent="0.2">
      <c r="A6700" s="139" t="s">
        <v>13371</v>
      </c>
      <c r="B6700" s="140" t="s">
        <v>21997</v>
      </c>
      <c r="C6700" s="141">
        <v>656</v>
      </c>
      <c r="D6700" s="141">
        <v>22</v>
      </c>
      <c r="E6700" s="142">
        <v>22580.33</v>
      </c>
      <c r="F6700" s="142">
        <v>188.38</v>
      </c>
      <c r="G6700" s="142">
        <v>439.94</v>
      </c>
      <c r="H6700" s="142">
        <v>609.20000000000005</v>
      </c>
      <c r="I6700" s="142">
        <v>1237.52</v>
      </c>
      <c r="Q6700" s="30">
        <f t="shared" si="104"/>
        <v>1237.52</v>
      </c>
    </row>
    <row r="6701" spans="1:17" x14ac:dyDescent="0.2">
      <c r="A6701" s="139" t="s">
        <v>13373</v>
      </c>
      <c r="B6701" s="140" t="s">
        <v>21998</v>
      </c>
      <c r="C6701" s="141">
        <v>325</v>
      </c>
      <c r="D6701" s="141">
        <v>2</v>
      </c>
      <c r="E6701" s="142">
        <v>732.69</v>
      </c>
      <c r="F6701" s="142">
        <v>93.33</v>
      </c>
      <c r="G6701" s="142">
        <v>39.99</v>
      </c>
      <c r="H6701" s="142">
        <v>19.77</v>
      </c>
      <c r="I6701" s="142">
        <v>153.09</v>
      </c>
      <c r="Q6701" s="30">
        <f t="shared" si="104"/>
        <v>153.09</v>
      </c>
    </row>
    <row r="6702" spans="1:17" x14ac:dyDescent="0.2">
      <c r="A6702" s="139" t="s">
        <v>13375</v>
      </c>
      <c r="B6702" s="140" t="s">
        <v>21999</v>
      </c>
      <c r="C6702" s="141">
        <v>18544</v>
      </c>
      <c r="D6702" s="141">
        <v>186</v>
      </c>
      <c r="E6702" s="142">
        <v>67697.179999999993</v>
      </c>
      <c r="F6702" s="142">
        <v>5325.14</v>
      </c>
      <c r="G6702" s="142">
        <v>3719.47</v>
      </c>
      <c r="H6702" s="142">
        <v>1826.41</v>
      </c>
      <c r="I6702" s="142">
        <v>10871.02</v>
      </c>
      <c r="Q6702" s="30">
        <f t="shared" si="104"/>
        <v>10871.02</v>
      </c>
    </row>
    <row r="6703" spans="1:17" x14ac:dyDescent="0.2">
      <c r="A6703" s="139" t="s">
        <v>13377</v>
      </c>
      <c r="B6703" s="140" t="s">
        <v>22000</v>
      </c>
      <c r="C6703" s="141">
        <v>705</v>
      </c>
      <c r="D6703" s="141">
        <v>7</v>
      </c>
      <c r="E6703" s="142">
        <v>1531.56</v>
      </c>
      <c r="F6703" s="142">
        <v>202.45</v>
      </c>
      <c r="G6703" s="142">
        <v>139.97999999999999</v>
      </c>
      <c r="H6703" s="142">
        <v>41.32</v>
      </c>
      <c r="I6703" s="142">
        <v>383.75</v>
      </c>
      <c r="Q6703" s="30">
        <f t="shared" si="104"/>
        <v>383.75</v>
      </c>
    </row>
    <row r="6704" spans="1:17" x14ac:dyDescent="0.2">
      <c r="A6704" s="139" t="s">
        <v>13379</v>
      </c>
      <c r="B6704" s="140" t="s">
        <v>22001</v>
      </c>
      <c r="C6704" s="141">
        <v>4770</v>
      </c>
      <c r="D6704" s="141">
        <v>76</v>
      </c>
      <c r="E6704" s="142">
        <v>128929.42</v>
      </c>
      <c r="F6704" s="142">
        <v>1369.76</v>
      </c>
      <c r="G6704" s="142">
        <v>1519.78</v>
      </c>
      <c r="H6704" s="142">
        <v>3478.4</v>
      </c>
      <c r="I6704" s="142">
        <v>6367.94</v>
      </c>
      <c r="Q6704" s="30">
        <f t="shared" si="104"/>
        <v>6367.94</v>
      </c>
    </row>
    <row r="6705" spans="1:17" x14ac:dyDescent="0.2">
      <c r="A6705" s="139" t="s">
        <v>13381</v>
      </c>
      <c r="B6705" s="140" t="s">
        <v>22002</v>
      </c>
      <c r="C6705" s="141">
        <v>908</v>
      </c>
      <c r="D6705" s="141">
        <v>9</v>
      </c>
      <c r="E6705" s="142">
        <v>1545.35</v>
      </c>
      <c r="F6705" s="142">
        <v>260.74</v>
      </c>
      <c r="G6705" s="142">
        <v>179.98</v>
      </c>
      <c r="H6705" s="142">
        <v>41.7</v>
      </c>
      <c r="I6705" s="142">
        <v>482.42</v>
      </c>
      <c r="Q6705" s="30">
        <f t="shared" si="104"/>
        <v>482.42</v>
      </c>
    </row>
    <row r="6706" spans="1:17" x14ac:dyDescent="0.2">
      <c r="A6706" s="139" t="s">
        <v>13383</v>
      </c>
      <c r="B6706" s="140" t="s">
        <v>22003</v>
      </c>
      <c r="C6706" s="141">
        <v>1559</v>
      </c>
      <c r="D6706" s="141">
        <v>25</v>
      </c>
      <c r="E6706" s="142">
        <v>9422.86</v>
      </c>
      <c r="F6706" s="142">
        <v>447.69</v>
      </c>
      <c r="G6706" s="142">
        <v>499.93</v>
      </c>
      <c r="H6706" s="142">
        <v>254.22</v>
      </c>
      <c r="I6706" s="142">
        <v>1201.8399999999999</v>
      </c>
      <c r="Q6706" s="30">
        <f t="shared" si="104"/>
        <v>1201.8399999999999</v>
      </c>
    </row>
    <row r="6707" spans="1:17" x14ac:dyDescent="0.2">
      <c r="A6707" s="139" t="s">
        <v>13385</v>
      </c>
      <c r="B6707" s="140" t="s">
        <v>22004</v>
      </c>
      <c r="C6707" s="141">
        <v>109</v>
      </c>
      <c r="D6707" s="141">
        <v>7</v>
      </c>
      <c r="E6707" s="142">
        <v>1279.3</v>
      </c>
      <c r="F6707" s="142">
        <v>31.3</v>
      </c>
      <c r="G6707" s="142">
        <v>139.97999999999999</v>
      </c>
      <c r="H6707" s="142">
        <v>34.51</v>
      </c>
      <c r="I6707" s="142">
        <v>205.79</v>
      </c>
      <c r="Q6707" s="30">
        <f t="shared" si="104"/>
        <v>205.79</v>
      </c>
    </row>
    <row r="6708" spans="1:17" x14ac:dyDescent="0.2">
      <c r="A6708" s="139" t="s">
        <v>13387</v>
      </c>
      <c r="B6708" s="140" t="s">
        <v>22005</v>
      </c>
      <c r="C6708" s="141">
        <v>3568</v>
      </c>
      <c r="D6708" s="141">
        <v>31</v>
      </c>
      <c r="E6708" s="142">
        <v>11850.87</v>
      </c>
      <c r="F6708" s="142">
        <v>1024.5899999999999</v>
      </c>
      <c r="G6708" s="142">
        <v>619.91</v>
      </c>
      <c r="H6708" s="142">
        <v>319.73</v>
      </c>
      <c r="I6708" s="142">
        <v>1964.23</v>
      </c>
      <c r="Q6708" s="30">
        <f t="shared" si="104"/>
        <v>1964.23</v>
      </c>
    </row>
    <row r="6709" spans="1:17" x14ac:dyDescent="0.2">
      <c r="A6709" s="139" t="s">
        <v>13389</v>
      </c>
      <c r="B6709" s="140" t="s">
        <v>22006</v>
      </c>
      <c r="C6709" s="141">
        <v>2578</v>
      </c>
      <c r="D6709" s="141">
        <v>40</v>
      </c>
      <c r="E6709" s="142">
        <v>10447.32</v>
      </c>
      <c r="F6709" s="142">
        <v>740.3</v>
      </c>
      <c r="G6709" s="142">
        <v>799.89</v>
      </c>
      <c r="H6709" s="142">
        <v>281.86</v>
      </c>
      <c r="I6709" s="142">
        <v>1822.05</v>
      </c>
      <c r="Q6709" s="30">
        <f t="shared" si="104"/>
        <v>1822.05</v>
      </c>
    </row>
    <row r="6710" spans="1:17" x14ac:dyDescent="0.2">
      <c r="A6710" s="139" t="s">
        <v>13391</v>
      </c>
      <c r="B6710" s="140" t="s">
        <v>22007</v>
      </c>
      <c r="C6710" s="141">
        <v>953</v>
      </c>
      <c r="D6710" s="141">
        <v>9</v>
      </c>
      <c r="E6710" s="142">
        <v>1671.43</v>
      </c>
      <c r="F6710" s="142">
        <v>273.66000000000003</v>
      </c>
      <c r="G6710" s="142">
        <v>179.98</v>
      </c>
      <c r="H6710" s="142">
        <v>45.1</v>
      </c>
      <c r="I6710" s="142">
        <v>498.74</v>
      </c>
      <c r="Q6710" s="30">
        <f t="shared" si="104"/>
        <v>498.74</v>
      </c>
    </row>
    <row r="6711" spans="1:17" x14ac:dyDescent="0.2">
      <c r="A6711" s="139" t="s">
        <v>13393</v>
      </c>
      <c r="B6711" s="140" t="s">
        <v>22008</v>
      </c>
      <c r="C6711" s="141">
        <v>1026</v>
      </c>
      <c r="D6711" s="141">
        <v>5</v>
      </c>
      <c r="E6711" s="142">
        <v>1133.29</v>
      </c>
      <c r="F6711" s="142">
        <v>294.63</v>
      </c>
      <c r="G6711" s="142">
        <v>99.98</v>
      </c>
      <c r="H6711" s="142">
        <v>30.58</v>
      </c>
      <c r="I6711" s="142">
        <v>425.19</v>
      </c>
      <c r="Q6711" s="30">
        <f t="shared" si="104"/>
        <v>425.19</v>
      </c>
    </row>
    <row r="6712" spans="1:17" x14ac:dyDescent="0.2">
      <c r="A6712" s="139" t="s">
        <v>13395</v>
      </c>
      <c r="B6712" s="140" t="s">
        <v>22009</v>
      </c>
      <c r="C6712" s="141">
        <v>7496</v>
      </c>
      <c r="D6712" s="141">
        <v>120</v>
      </c>
      <c r="E6712" s="142">
        <v>59383.8</v>
      </c>
      <c r="F6712" s="142">
        <v>2152.5700000000002</v>
      </c>
      <c r="G6712" s="142">
        <v>2399.66</v>
      </c>
      <c r="H6712" s="142">
        <v>1602.12</v>
      </c>
      <c r="I6712" s="142">
        <v>6154.35</v>
      </c>
      <c r="Q6712" s="30">
        <f t="shared" si="104"/>
        <v>6154.35</v>
      </c>
    </row>
    <row r="6713" spans="1:17" x14ac:dyDescent="0.2">
      <c r="A6713" s="139" t="s">
        <v>13397</v>
      </c>
      <c r="B6713" s="140" t="s">
        <v>22010</v>
      </c>
      <c r="C6713" s="141">
        <v>3857</v>
      </c>
      <c r="D6713" s="141">
        <v>35</v>
      </c>
      <c r="E6713" s="142">
        <v>7820.43</v>
      </c>
      <c r="F6713" s="142">
        <v>1107.58</v>
      </c>
      <c r="G6713" s="142">
        <v>699.9</v>
      </c>
      <c r="H6713" s="142">
        <v>210.99</v>
      </c>
      <c r="I6713" s="142">
        <v>2018.47</v>
      </c>
      <c r="Q6713" s="30">
        <f t="shared" si="104"/>
        <v>2018.47</v>
      </c>
    </row>
    <row r="6714" spans="1:17" x14ac:dyDescent="0.2">
      <c r="A6714" s="139" t="s">
        <v>13399</v>
      </c>
      <c r="B6714" s="140" t="s">
        <v>22011</v>
      </c>
      <c r="C6714" s="141">
        <v>2024</v>
      </c>
      <c r="D6714" s="141">
        <v>60</v>
      </c>
      <c r="E6714" s="142">
        <v>27619.83</v>
      </c>
      <c r="F6714" s="142">
        <v>581.22</v>
      </c>
      <c r="G6714" s="142">
        <v>1199.83</v>
      </c>
      <c r="H6714" s="142">
        <v>745.16</v>
      </c>
      <c r="I6714" s="142">
        <v>2526.21</v>
      </c>
      <c r="Q6714" s="30">
        <f t="shared" si="104"/>
        <v>2526.21</v>
      </c>
    </row>
    <row r="6715" spans="1:17" x14ac:dyDescent="0.2">
      <c r="A6715" s="139" t="s">
        <v>13401</v>
      </c>
      <c r="B6715" s="140" t="s">
        <v>22012</v>
      </c>
      <c r="C6715" s="141">
        <v>690</v>
      </c>
      <c r="D6715" s="141">
        <v>39</v>
      </c>
      <c r="E6715" s="142">
        <v>12839.48</v>
      </c>
      <c r="F6715" s="142">
        <v>198.14</v>
      </c>
      <c r="G6715" s="142">
        <v>779.89</v>
      </c>
      <c r="H6715" s="142">
        <v>346.4</v>
      </c>
      <c r="I6715" s="142">
        <v>1324.43</v>
      </c>
      <c r="Q6715" s="30">
        <f t="shared" si="104"/>
        <v>1324.43</v>
      </c>
    </row>
    <row r="6716" spans="1:17" x14ac:dyDescent="0.2">
      <c r="A6716" s="139" t="s">
        <v>13403</v>
      </c>
      <c r="B6716" s="140" t="s">
        <v>22013</v>
      </c>
      <c r="C6716" s="141">
        <v>1053</v>
      </c>
      <c r="D6716" s="141">
        <v>7</v>
      </c>
      <c r="E6716" s="142">
        <v>1352.43</v>
      </c>
      <c r="F6716" s="142">
        <v>302.38</v>
      </c>
      <c r="G6716" s="142">
        <v>139.97999999999999</v>
      </c>
      <c r="H6716" s="142">
        <v>36.49</v>
      </c>
      <c r="I6716" s="142">
        <v>478.85</v>
      </c>
      <c r="Q6716" s="30">
        <f t="shared" si="104"/>
        <v>478.85</v>
      </c>
    </row>
    <row r="6717" spans="1:17" x14ac:dyDescent="0.2">
      <c r="A6717" s="139" t="s">
        <v>13405</v>
      </c>
      <c r="B6717" s="140" t="s">
        <v>22014</v>
      </c>
      <c r="C6717" s="141">
        <v>75911</v>
      </c>
      <c r="D6717" s="141">
        <v>940</v>
      </c>
      <c r="E6717" s="142">
        <v>553340</v>
      </c>
      <c r="F6717" s="142">
        <v>21798.76</v>
      </c>
      <c r="G6717" s="142">
        <v>18797.349999999999</v>
      </c>
      <c r="H6717" s="142">
        <v>14928.61</v>
      </c>
      <c r="I6717" s="142">
        <v>55524.72</v>
      </c>
      <c r="Q6717" s="30">
        <f t="shared" si="104"/>
        <v>55524.72</v>
      </c>
    </row>
    <row r="6718" spans="1:17" x14ac:dyDescent="0.2">
      <c r="A6718" s="139" t="s">
        <v>13407</v>
      </c>
      <c r="B6718" s="140" t="s">
        <v>22015</v>
      </c>
      <c r="C6718" s="141">
        <v>2780</v>
      </c>
      <c r="D6718" s="141">
        <v>34</v>
      </c>
      <c r="E6718" s="142">
        <v>7576.23</v>
      </c>
      <c r="F6718" s="142">
        <v>798.31</v>
      </c>
      <c r="G6718" s="142">
        <v>679.9</v>
      </c>
      <c r="H6718" s="142">
        <v>204.4</v>
      </c>
      <c r="I6718" s="142">
        <v>1682.61</v>
      </c>
      <c r="Q6718" s="30">
        <f t="shared" si="104"/>
        <v>1682.61</v>
      </c>
    </row>
    <row r="6719" spans="1:17" x14ac:dyDescent="0.2">
      <c r="A6719" s="139" t="s">
        <v>13409</v>
      </c>
      <c r="B6719" s="140" t="s">
        <v>22016</v>
      </c>
      <c r="C6719" s="141">
        <v>547</v>
      </c>
      <c r="D6719" s="141">
        <v>13</v>
      </c>
      <c r="E6719" s="142">
        <v>4508.66</v>
      </c>
      <c r="F6719" s="142">
        <v>157.08000000000001</v>
      </c>
      <c r="G6719" s="142">
        <v>259.95999999999998</v>
      </c>
      <c r="H6719" s="142">
        <v>121.64</v>
      </c>
      <c r="I6719" s="142">
        <v>538.67999999999995</v>
      </c>
      <c r="Q6719" s="30">
        <f t="shared" si="104"/>
        <v>538.67999999999995</v>
      </c>
    </row>
    <row r="6720" spans="1:17" x14ac:dyDescent="0.2">
      <c r="A6720" s="139" t="s">
        <v>13411</v>
      </c>
      <c r="B6720" s="140" t="s">
        <v>22017</v>
      </c>
      <c r="C6720" s="141">
        <v>3601</v>
      </c>
      <c r="D6720" s="141">
        <v>30</v>
      </c>
      <c r="E6720" s="142">
        <v>6865.57</v>
      </c>
      <c r="F6720" s="142">
        <v>1034.07</v>
      </c>
      <c r="G6720" s="142">
        <v>599.91</v>
      </c>
      <c r="H6720" s="142">
        <v>185.22</v>
      </c>
      <c r="I6720" s="142">
        <v>1819.2</v>
      </c>
      <c r="Q6720" s="30">
        <f t="shared" si="104"/>
        <v>1819.2</v>
      </c>
    </row>
    <row r="6721" spans="1:17" x14ac:dyDescent="0.2">
      <c r="A6721" s="139" t="s">
        <v>13413</v>
      </c>
      <c r="B6721" s="140" t="s">
        <v>22018</v>
      </c>
      <c r="C6721" s="141">
        <v>13050</v>
      </c>
      <c r="D6721" s="141">
        <v>120</v>
      </c>
      <c r="E6721" s="142">
        <v>33946.54</v>
      </c>
      <c r="F6721" s="142">
        <v>3747.46</v>
      </c>
      <c r="G6721" s="142">
        <v>2399.66</v>
      </c>
      <c r="H6721" s="142">
        <v>915.85</v>
      </c>
      <c r="I6721" s="142">
        <v>7062.97</v>
      </c>
      <c r="Q6721" s="30">
        <f t="shared" si="104"/>
        <v>7062.97</v>
      </c>
    </row>
    <row r="6722" spans="1:17" x14ac:dyDescent="0.2">
      <c r="A6722" s="139" t="s">
        <v>13415</v>
      </c>
      <c r="B6722" s="140" t="s">
        <v>22019</v>
      </c>
      <c r="C6722" s="141">
        <v>3942</v>
      </c>
      <c r="D6722" s="141">
        <v>73</v>
      </c>
      <c r="E6722" s="142">
        <v>21778.31</v>
      </c>
      <c r="F6722" s="142">
        <v>1131.99</v>
      </c>
      <c r="G6722" s="142">
        <v>1459.79</v>
      </c>
      <c r="H6722" s="142">
        <v>587.55999999999995</v>
      </c>
      <c r="I6722" s="142">
        <v>3179.34</v>
      </c>
      <c r="Q6722" s="30">
        <f t="shared" si="104"/>
        <v>3179.34</v>
      </c>
    </row>
    <row r="6723" spans="1:17" x14ac:dyDescent="0.2">
      <c r="A6723" s="139" t="s">
        <v>13417</v>
      </c>
      <c r="B6723" s="140" t="s">
        <v>22020</v>
      </c>
      <c r="C6723" s="141">
        <v>276</v>
      </c>
      <c r="D6723" s="141">
        <v>6</v>
      </c>
      <c r="E6723" s="142">
        <v>1296.3900000000001</v>
      </c>
      <c r="F6723" s="142">
        <v>79.260000000000005</v>
      </c>
      <c r="G6723" s="142">
        <v>119.98</v>
      </c>
      <c r="H6723" s="142">
        <v>34.979999999999997</v>
      </c>
      <c r="I6723" s="142">
        <v>234.22</v>
      </c>
      <c r="Q6723" s="30">
        <f t="shared" si="104"/>
        <v>234.22</v>
      </c>
    </row>
    <row r="6724" spans="1:17" x14ac:dyDescent="0.2">
      <c r="A6724" s="139" t="s">
        <v>13419</v>
      </c>
      <c r="B6724" s="140" t="s">
        <v>22021</v>
      </c>
      <c r="C6724" s="141">
        <v>475</v>
      </c>
      <c r="D6724" s="141">
        <v>21</v>
      </c>
      <c r="E6724" s="142">
        <v>17380.68</v>
      </c>
      <c r="F6724" s="142">
        <v>136.4</v>
      </c>
      <c r="G6724" s="142">
        <v>419.94</v>
      </c>
      <c r="H6724" s="142">
        <v>468.91</v>
      </c>
      <c r="I6724" s="142">
        <v>1025.25</v>
      </c>
      <c r="Q6724" s="30">
        <f t="shared" si="104"/>
        <v>1025.25</v>
      </c>
    </row>
    <row r="6725" spans="1:17" x14ac:dyDescent="0.2">
      <c r="A6725" s="139" t="s">
        <v>13421</v>
      </c>
      <c r="B6725" s="140" t="s">
        <v>22022</v>
      </c>
      <c r="C6725" s="141">
        <v>5910</v>
      </c>
      <c r="D6725" s="141">
        <v>103</v>
      </c>
      <c r="E6725" s="142">
        <v>40052.35</v>
      </c>
      <c r="F6725" s="142">
        <v>1697.13</v>
      </c>
      <c r="G6725" s="142">
        <v>2059.71</v>
      </c>
      <c r="H6725" s="142">
        <v>1080.58</v>
      </c>
      <c r="I6725" s="142">
        <v>4837.42</v>
      </c>
      <c r="Q6725" s="30">
        <f t="shared" si="104"/>
        <v>4837.42</v>
      </c>
    </row>
    <row r="6726" spans="1:17" x14ac:dyDescent="0.2">
      <c r="A6726" s="139" t="s">
        <v>13423</v>
      </c>
      <c r="B6726" s="140" t="s">
        <v>22023</v>
      </c>
      <c r="C6726" s="141">
        <v>567</v>
      </c>
      <c r="D6726" s="141">
        <v>20</v>
      </c>
      <c r="E6726" s="142">
        <v>3825.53</v>
      </c>
      <c r="F6726" s="142">
        <v>162.82</v>
      </c>
      <c r="G6726" s="142">
        <v>399.94</v>
      </c>
      <c r="H6726" s="142">
        <v>103.21</v>
      </c>
      <c r="I6726" s="142">
        <v>665.97</v>
      </c>
      <c r="Q6726" s="30">
        <f t="shared" si="104"/>
        <v>665.97</v>
      </c>
    </row>
    <row r="6727" spans="1:17" x14ac:dyDescent="0.2">
      <c r="A6727" s="139" t="s">
        <v>13425</v>
      </c>
      <c r="B6727" s="140" t="s">
        <v>22024</v>
      </c>
      <c r="C6727" s="141">
        <v>510</v>
      </c>
      <c r="D6727" s="141">
        <v>9</v>
      </c>
      <c r="E6727" s="142">
        <v>3323.28</v>
      </c>
      <c r="F6727" s="142">
        <v>146.46</v>
      </c>
      <c r="G6727" s="142">
        <v>179.98</v>
      </c>
      <c r="H6727" s="142">
        <v>89.66</v>
      </c>
      <c r="I6727" s="142">
        <v>416.1</v>
      </c>
      <c r="Q6727" s="30">
        <f t="shared" si="104"/>
        <v>416.1</v>
      </c>
    </row>
    <row r="6728" spans="1:17" x14ac:dyDescent="0.2">
      <c r="A6728" s="139" t="s">
        <v>13427</v>
      </c>
      <c r="B6728" s="140" t="s">
        <v>22025</v>
      </c>
      <c r="C6728" s="141">
        <v>788</v>
      </c>
      <c r="D6728" s="141">
        <v>13</v>
      </c>
      <c r="E6728" s="142">
        <v>24122.28</v>
      </c>
      <c r="F6728" s="142">
        <v>226.28</v>
      </c>
      <c r="G6728" s="142">
        <v>259.95999999999998</v>
      </c>
      <c r="H6728" s="142">
        <v>650.79999999999995</v>
      </c>
      <c r="I6728" s="142">
        <v>1137.04</v>
      </c>
      <c r="Q6728" s="30">
        <f t="shared" si="104"/>
        <v>1137.04</v>
      </c>
    </row>
    <row r="6729" spans="1:17" x14ac:dyDescent="0.2">
      <c r="A6729" s="139" t="s">
        <v>13429</v>
      </c>
      <c r="B6729" s="140" t="s">
        <v>22026</v>
      </c>
      <c r="C6729" s="141">
        <v>5819</v>
      </c>
      <c r="D6729" s="141">
        <v>87</v>
      </c>
      <c r="E6729" s="142">
        <v>48530.75</v>
      </c>
      <c r="F6729" s="142">
        <v>1670.99</v>
      </c>
      <c r="G6729" s="142">
        <v>1739.75</v>
      </c>
      <c r="H6729" s="142">
        <v>1309.31</v>
      </c>
      <c r="I6729" s="142">
        <v>4720.05</v>
      </c>
      <c r="Q6729" s="30">
        <f t="shared" si="104"/>
        <v>4720.05</v>
      </c>
    </row>
    <row r="6730" spans="1:17" x14ac:dyDescent="0.2">
      <c r="A6730" s="139" t="s">
        <v>13431</v>
      </c>
      <c r="B6730" s="140" t="s">
        <v>22027</v>
      </c>
      <c r="C6730" s="141">
        <v>777</v>
      </c>
      <c r="D6730" s="141">
        <v>11</v>
      </c>
      <c r="E6730" s="142">
        <v>74439.649999999994</v>
      </c>
      <c r="F6730" s="142">
        <v>223.13</v>
      </c>
      <c r="G6730" s="142">
        <v>219.97</v>
      </c>
      <c r="H6730" s="142">
        <v>2008.31</v>
      </c>
      <c r="I6730" s="142">
        <v>2451.41</v>
      </c>
      <c r="Q6730" s="30">
        <f t="shared" si="104"/>
        <v>2451.41</v>
      </c>
    </row>
    <row r="6731" spans="1:17" x14ac:dyDescent="0.2">
      <c r="A6731" s="139" t="s">
        <v>13433</v>
      </c>
      <c r="B6731" s="140" t="s">
        <v>22028</v>
      </c>
      <c r="C6731" s="141">
        <v>29637</v>
      </c>
      <c r="D6731" s="141">
        <v>473</v>
      </c>
      <c r="E6731" s="142">
        <v>218215.65</v>
      </c>
      <c r="F6731" s="142">
        <v>8510.6200000000008</v>
      </c>
      <c r="G6731" s="142">
        <v>9458.66</v>
      </c>
      <c r="H6731" s="142">
        <v>5887.26</v>
      </c>
      <c r="I6731" s="142">
        <v>23856.54</v>
      </c>
      <c r="Q6731" s="30">
        <f t="shared" si="104"/>
        <v>23856.54</v>
      </c>
    </row>
    <row r="6732" spans="1:17" x14ac:dyDescent="0.2">
      <c r="A6732" s="139" t="s">
        <v>13435</v>
      </c>
      <c r="B6732" s="140" t="s">
        <v>22029</v>
      </c>
      <c r="C6732" s="141">
        <v>2244</v>
      </c>
      <c r="D6732" s="141">
        <v>66</v>
      </c>
      <c r="E6732" s="142">
        <v>13618.89</v>
      </c>
      <c r="F6732" s="142">
        <v>644.39</v>
      </c>
      <c r="G6732" s="142">
        <v>1319.82</v>
      </c>
      <c r="H6732" s="142">
        <v>367.42</v>
      </c>
      <c r="I6732" s="142">
        <v>2331.63</v>
      </c>
      <c r="Q6732" s="30">
        <f t="shared" si="104"/>
        <v>2331.63</v>
      </c>
    </row>
    <row r="6733" spans="1:17" x14ac:dyDescent="0.2">
      <c r="A6733" s="139" t="s">
        <v>13437</v>
      </c>
      <c r="B6733" s="140" t="s">
        <v>22030</v>
      </c>
      <c r="C6733" s="141">
        <v>24036</v>
      </c>
      <c r="D6733" s="141">
        <v>268</v>
      </c>
      <c r="E6733" s="142">
        <v>275764.03000000003</v>
      </c>
      <c r="F6733" s="142">
        <v>6902.22</v>
      </c>
      <c r="G6733" s="142">
        <v>5359.25</v>
      </c>
      <c r="H6733" s="142">
        <v>7439.86</v>
      </c>
      <c r="I6733" s="142">
        <v>19701.330000000002</v>
      </c>
      <c r="Q6733" s="30">
        <f t="shared" si="104"/>
        <v>19701.330000000002</v>
      </c>
    </row>
    <row r="6734" spans="1:17" x14ac:dyDescent="0.2">
      <c r="A6734" s="139" t="s">
        <v>13439</v>
      </c>
      <c r="B6734" s="140" t="s">
        <v>22031</v>
      </c>
      <c r="C6734" s="141">
        <v>2100</v>
      </c>
      <c r="D6734" s="141">
        <v>62</v>
      </c>
      <c r="E6734" s="142">
        <v>22951</v>
      </c>
      <c r="F6734" s="142">
        <v>603.04</v>
      </c>
      <c r="G6734" s="142">
        <v>1239.82</v>
      </c>
      <c r="H6734" s="142">
        <v>619.20000000000005</v>
      </c>
      <c r="I6734" s="142">
        <v>2462.06</v>
      </c>
      <c r="Q6734" s="30">
        <f t="shared" si="104"/>
        <v>2462.06</v>
      </c>
    </row>
    <row r="6735" spans="1:17" x14ac:dyDescent="0.2">
      <c r="A6735" s="139" t="s">
        <v>13441</v>
      </c>
      <c r="B6735" s="140" t="s">
        <v>22032</v>
      </c>
      <c r="C6735" s="141">
        <v>527</v>
      </c>
      <c r="D6735" s="141">
        <v>15</v>
      </c>
      <c r="E6735" s="142">
        <v>1412.35</v>
      </c>
      <c r="F6735" s="142">
        <v>151.34</v>
      </c>
      <c r="G6735" s="142">
        <v>299.95999999999998</v>
      </c>
      <c r="H6735" s="142">
        <v>38.1</v>
      </c>
      <c r="I6735" s="142">
        <v>489.4</v>
      </c>
      <c r="Q6735" s="30">
        <f t="shared" ref="Q6735:Q6798" si="105">I6735+P6735</f>
        <v>489.4</v>
      </c>
    </row>
    <row r="6736" spans="1:17" x14ac:dyDescent="0.2">
      <c r="A6736" s="139" t="s">
        <v>13443</v>
      </c>
      <c r="B6736" s="140" t="s">
        <v>22033</v>
      </c>
      <c r="C6736" s="141">
        <v>2318</v>
      </c>
      <c r="D6736" s="141">
        <v>37</v>
      </c>
      <c r="E6736" s="142">
        <v>14828.07</v>
      </c>
      <c r="F6736" s="142">
        <v>665.64</v>
      </c>
      <c r="G6736" s="142">
        <v>739.9</v>
      </c>
      <c r="H6736" s="142">
        <v>400.05</v>
      </c>
      <c r="I6736" s="142">
        <v>1805.59</v>
      </c>
      <c r="Q6736" s="30">
        <f t="shared" si="105"/>
        <v>1805.59</v>
      </c>
    </row>
    <row r="6737" spans="1:17" x14ac:dyDescent="0.2">
      <c r="A6737" s="139" t="s">
        <v>13445</v>
      </c>
      <c r="B6737" s="140" t="s">
        <v>22034</v>
      </c>
      <c r="C6737" s="141">
        <v>924</v>
      </c>
      <c r="D6737" s="141">
        <v>13</v>
      </c>
      <c r="E6737" s="142">
        <v>2298.62</v>
      </c>
      <c r="F6737" s="142">
        <v>265.33999999999997</v>
      </c>
      <c r="G6737" s="142">
        <v>259.95999999999998</v>
      </c>
      <c r="H6737" s="142">
        <v>62.02</v>
      </c>
      <c r="I6737" s="142">
        <v>587.32000000000005</v>
      </c>
      <c r="Q6737" s="30">
        <f t="shared" si="105"/>
        <v>587.32000000000005</v>
      </c>
    </row>
    <row r="6738" spans="1:17" x14ac:dyDescent="0.2">
      <c r="A6738" s="139" t="s">
        <v>13447</v>
      </c>
      <c r="B6738" s="140" t="s">
        <v>22035</v>
      </c>
      <c r="C6738" s="141">
        <v>109</v>
      </c>
      <c r="D6738" s="141">
        <v>1</v>
      </c>
      <c r="E6738" s="142">
        <v>186.61</v>
      </c>
      <c r="F6738" s="142">
        <v>31.3</v>
      </c>
      <c r="G6738" s="142">
        <v>20</v>
      </c>
      <c r="H6738" s="142">
        <v>5.03</v>
      </c>
      <c r="I6738" s="142">
        <v>56.33</v>
      </c>
      <c r="Q6738" s="30">
        <f t="shared" si="105"/>
        <v>56.33</v>
      </c>
    </row>
    <row r="6739" spans="1:17" x14ac:dyDescent="0.2">
      <c r="A6739" s="139" t="s">
        <v>13449</v>
      </c>
      <c r="B6739" s="140" t="s">
        <v>22036</v>
      </c>
      <c r="C6739" s="141">
        <v>577</v>
      </c>
      <c r="D6739" s="141">
        <v>16</v>
      </c>
      <c r="E6739" s="142">
        <v>4657.83</v>
      </c>
      <c r="F6739" s="142">
        <v>165.7</v>
      </c>
      <c r="G6739" s="142">
        <v>319.95</v>
      </c>
      <c r="H6739" s="142">
        <v>125.66</v>
      </c>
      <c r="I6739" s="142">
        <v>611.30999999999995</v>
      </c>
      <c r="Q6739" s="30">
        <f t="shared" si="105"/>
        <v>611.30999999999995</v>
      </c>
    </row>
    <row r="6740" spans="1:17" x14ac:dyDescent="0.2">
      <c r="A6740" s="139" t="s">
        <v>13451</v>
      </c>
      <c r="B6740" s="140" t="s">
        <v>22037</v>
      </c>
      <c r="C6740" s="141">
        <v>1066</v>
      </c>
      <c r="D6740" s="141">
        <v>20</v>
      </c>
      <c r="E6740" s="142">
        <v>3976.28</v>
      </c>
      <c r="F6740" s="142">
        <v>306.11</v>
      </c>
      <c r="G6740" s="142">
        <v>399.94</v>
      </c>
      <c r="H6740" s="142">
        <v>107.28</v>
      </c>
      <c r="I6740" s="142">
        <v>813.33</v>
      </c>
      <c r="Q6740" s="30">
        <f t="shared" si="105"/>
        <v>813.33</v>
      </c>
    </row>
    <row r="6741" spans="1:17" x14ac:dyDescent="0.2">
      <c r="A6741" s="139" t="s">
        <v>13453</v>
      </c>
      <c r="B6741" s="140" t="s">
        <v>22038</v>
      </c>
      <c r="C6741" s="141">
        <v>1193</v>
      </c>
      <c r="D6741" s="141">
        <v>32</v>
      </c>
      <c r="E6741" s="142">
        <v>6042.93</v>
      </c>
      <c r="F6741" s="142">
        <v>342.58</v>
      </c>
      <c r="G6741" s="142">
        <v>639.91</v>
      </c>
      <c r="H6741" s="142">
        <v>163.03</v>
      </c>
      <c r="I6741" s="142">
        <v>1145.52</v>
      </c>
      <c r="Q6741" s="30">
        <f t="shared" si="105"/>
        <v>1145.52</v>
      </c>
    </row>
    <row r="6742" spans="1:17" x14ac:dyDescent="0.2">
      <c r="A6742" s="139" t="s">
        <v>13455</v>
      </c>
      <c r="B6742" s="140" t="s">
        <v>22039</v>
      </c>
      <c r="C6742" s="141">
        <v>2648</v>
      </c>
      <c r="D6742" s="141">
        <v>46</v>
      </c>
      <c r="E6742" s="142">
        <v>9292.09</v>
      </c>
      <c r="F6742" s="142">
        <v>760.41</v>
      </c>
      <c r="G6742" s="142">
        <v>919.87</v>
      </c>
      <c r="H6742" s="142">
        <v>250.7</v>
      </c>
      <c r="I6742" s="142">
        <v>1930.98</v>
      </c>
      <c r="Q6742" s="30">
        <f t="shared" si="105"/>
        <v>1930.98</v>
      </c>
    </row>
    <row r="6743" spans="1:17" x14ac:dyDescent="0.2">
      <c r="A6743" s="139" t="s">
        <v>13457</v>
      </c>
      <c r="B6743" s="140" t="s">
        <v>22040</v>
      </c>
      <c r="C6743" s="141">
        <v>3652</v>
      </c>
      <c r="D6743" s="141">
        <v>55</v>
      </c>
      <c r="E6743" s="142">
        <v>17302.689999999999</v>
      </c>
      <c r="F6743" s="142">
        <v>1048.71</v>
      </c>
      <c r="G6743" s="142">
        <v>1099.8499999999999</v>
      </c>
      <c r="H6743" s="142">
        <v>466.81</v>
      </c>
      <c r="I6743" s="142">
        <v>2615.37</v>
      </c>
      <c r="Q6743" s="30">
        <f t="shared" si="105"/>
        <v>2615.37</v>
      </c>
    </row>
    <row r="6744" spans="1:17" x14ac:dyDescent="0.2">
      <c r="A6744" s="139" t="s">
        <v>13459</v>
      </c>
      <c r="B6744" s="140" t="s">
        <v>22041</v>
      </c>
      <c r="C6744" s="141">
        <v>1387</v>
      </c>
      <c r="D6744" s="141">
        <v>24</v>
      </c>
      <c r="E6744" s="142">
        <v>5183.8599999999997</v>
      </c>
      <c r="F6744" s="142">
        <v>398.3</v>
      </c>
      <c r="G6744" s="142">
        <v>479.94</v>
      </c>
      <c r="H6744" s="142">
        <v>139.86000000000001</v>
      </c>
      <c r="I6744" s="142">
        <v>1018.1</v>
      </c>
      <c r="Q6744" s="30">
        <f t="shared" si="105"/>
        <v>1018.1</v>
      </c>
    </row>
    <row r="6745" spans="1:17" x14ac:dyDescent="0.2">
      <c r="A6745" s="139" t="s">
        <v>13461</v>
      </c>
      <c r="B6745" s="140" t="s">
        <v>22042</v>
      </c>
      <c r="C6745" s="141">
        <v>31170</v>
      </c>
      <c r="D6745" s="141">
        <v>445</v>
      </c>
      <c r="E6745" s="142">
        <v>301807.27</v>
      </c>
      <c r="F6745" s="142">
        <v>8950.84</v>
      </c>
      <c r="G6745" s="142">
        <v>8898.74</v>
      </c>
      <c r="H6745" s="142">
        <v>8142.49</v>
      </c>
      <c r="I6745" s="142">
        <v>25992.07</v>
      </c>
      <c r="Q6745" s="30">
        <f t="shared" si="105"/>
        <v>25992.07</v>
      </c>
    </row>
    <row r="6746" spans="1:17" x14ac:dyDescent="0.2">
      <c r="A6746" s="139" t="s">
        <v>13463</v>
      </c>
      <c r="B6746" s="140" t="s">
        <v>22043</v>
      </c>
      <c r="C6746" s="141">
        <v>2496</v>
      </c>
      <c r="D6746" s="141">
        <v>44</v>
      </c>
      <c r="E6746" s="142">
        <v>19009.68</v>
      </c>
      <c r="F6746" s="142">
        <v>716.76</v>
      </c>
      <c r="G6746" s="142">
        <v>879.87</v>
      </c>
      <c r="H6746" s="142">
        <v>512.86</v>
      </c>
      <c r="I6746" s="142">
        <v>2109.4899999999998</v>
      </c>
      <c r="Q6746" s="30">
        <f t="shared" si="105"/>
        <v>2109.4899999999998</v>
      </c>
    </row>
    <row r="6747" spans="1:17" x14ac:dyDescent="0.2">
      <c r="A6747" s="139" t="s">
        <v>13465</v>
      </c>
      <c r="B6747" s="140" t="s">
        <v>22044</v>
      </c>
      <c r="C6747" s="141">
        <v>1942</v>
      </c>
      <c r="D6747" s="141">
        <v>34</v>
      </c>
      <c r="E6747" s="142">
        <v>47375.41</v>
      </c>
      <c r="F6747" s="142">
        <v>557.66999999999996</v>
      </c>
      <c r="G6747" s="142">
        <v>679.9</v>
      </c>
      <c r="H6747" s="142">
        <v>1278.1400000000001</v>
      </c>
      <c r="I6747" s="142">
        <v>2515.71</v>
      </c>
      <c r="Q6747" s="30">
        <f t="shared" si="105"/>
        <v>2515.71</v>
      </c>
    </row>
    <row r="6748" spans="1:17" x14ac:dyDescent="0.2">
      <c r="A6748" s="139" t="s">
        <v>13467</v>
      </c>
      <c r="B6748" s="140" t="s">
        <v>22045</v>
      </c>
      <c r="C6748" s="141">
        <v>1696</v>
      </c>
      <c r="D6748" s="141">
        <v>73</v>
      </c>
      <c r="E6748" s="142">
        <v>20985.11</v>
      </c>
      <c r="F6748" s="142">
        <v>487.02</v>
      </c>
      <c r="G6748" s="142">
        <v>1459.79</v>
      </c>
      <c r="H6748" s="142">
        <v>566.16</v>
      </c>
      <c r="I6748" s="142">
        <v>2512.9699999999998</v>
      </c>
      <c r="Q6748" s="30">
        <f t="shared" si="105"/>
        <v>2512.9699999999998</v>
      </c>
    </row>
    <row r="6749" spans="1:17" x14ac:dyDescent="0.2">
      <c r="A6749" s="139" t="s">
        <v>13469</v>
      </c>
      <c r="B6749" s="140" t="s">
        <v>22046</v>
      </c>
      <c r="C6749" s="141">
        <v>2587</v>
      </c>
      <c r="D6749" s="141">
        <v>142</v>
      </c>
      <c r="E6749" s="142">
        <v>83410.81</v>
      </c>
      <c r="F6749" s="142">
        <v>742.89</v>
      </c>
      <c r="G6749" s="142">
        <v>2839.6</v>
      </c>
      <c r="H6749" s="142">
        <v>2250.34</v>
      </c>
      <c r="I6749" s="142">
        <v>5832.83</v>
      </c>
      <c r="Q6749" s="30">
        <f t="shared" si="105"/>
        <v>5832.83</v>
      </c>
    </row>
    <row r="6750" spans="1:17" x14ac:dyDescent="0.2">
      <c r="A6750" s="139" t="s">
        <v>13471</v>
      </c>
      <c r="B6750" s="140" t="s">
        <v>22047</v>
      </c>
      <c r="C6750" s="141">
        <v>16223</v>
      </c>
      <c r="D6750" s="141">
        <v>158</v>
      </c>
      <c r="E6750" s="142">
        <v>58376.62</v>
      </c>
      <c r="F6750" s="142">
        <v>4658.63</v>
      </c>
      <c r="G6750" s="142">
        <v>3159.55</v>
      </c>
      <c r="H6750" s="142">
        <v>1574.94</v>
      </c>
      <c r="I6750" s="142">
        <v>9393.1200000000008</v>
      </c>
      <c r="Q6750" s="30">
        <f t="shared" si="105"/>
        <v>9393.1200000000008</v>
      </c>
    </row>
    <row r="6751" spans="1:17" x14ac:dyDescent="0.2">
      <c r="A6751" s="139" t="s">
        <v>13473</v>
      </c>
      <c r="B6751" s="140" t="s">
        <v>22048</v>
      </c>
      <c r="C6751" s="141">
        <v>9929</v>
      </c>
      <c r="D6751" s="141">
        <v>260</v>
      </c>
      <c r="E6751" s="142">
        <v>125146.97</v>
      </c>
      <c r="F6751" s="142">
        <v>2851.23</v>
      </c>
      <c r="G6751" s="142">
        <v>5199.26</v>
      </c>
      <c r="H6751" s="142">
        <v>3376.35</v>
      </c>
      <c r="I6751" s="142">
        <v>11426.84</v>
      </c>
      <c r="Q6751" s="30">
        <f t="shared" si="105"/>
        <v>11426.84</v>
      </c>
    </row>
    <row r="6752" spans="1:17" x14ac:dyDescent="0.2">
      <c r="A6752" s="139" t="s">
        <v>13475</v>
      </c>
      <c r="B6752" s="140" t="s">
        <v>22049</v>
      </c>
      <c r="C6752" s="141">
        <v>10881</v>
      </c>
      <c r="D6752" s="141">
        <v>86</v>
      </c>
      <c r="E6752" s="142">
        <v>42462.1</v>
      </c>
      <c r="F6752" s="142">
        <v>3124.61</v>
      </c>
      <c r="G6752" s="142">
        <v>1719.76</v>
      </c>
      <c r="H6752" s="142">
        <v>1145.5899999999999</v>
      </c>
      <c r="I6752" s="142">
        <v>5989.96</v>
      </c>
      <c r="Q6752" s="30">
        <f t="shared" si="105"/>
        <v>5989.96</v>
      </c>
    </row>
    <row r="6753" spans="1:17" x14ac:dyDescent="0.2">
      <c r="A6753" s="139" t="s">
        <v>13477</v>
      </c>
      <c r="B6753" s="140" t="s">
        <v>22050</v>
      </c>
      <c r="C6753" s="141">
        <v>339</v>
      </c>
      <c r="D6753" s="141">
        <v>3</v>
      </c>
      <c r="E6753" s="142">
        <v>46251.15</v>
      </c>
      <c r="F6753" s="142">
        <v>97.34</v>
      </c>
      <c r="G6753" s="142">
        <v>59.99</v>
      </c>
      <c r="H6753" s="142">
        <v>1247.82</v>
      </c>
      <c r="I6753" s="142">
        <v>1405.15</v>
      </c>
      <c r="Q6753" s="30">
        <f t="shared" si="105"/>
        <v>1405.15</v>
      </c>
    </row>
    <row r="6754" spans="1:17" x14ac:dyDescent="0.2">
      <c r="A6754" s="139" t="s">
        <v>13479</v>
      </c>
      <c r="B6754" s="140" t="s">
        <v>22051</v>
      </c>
      <c r="C6754" s="141">
        <v>2831</v>
      </c>
      <c r="D6754" s="141">
        <v>50</v>
      </c>
      <c r="E6754" s="142">
        <v>22640.34</v>
      </c>
      <c r="F6754" s="142">
        <v>812.95</v>
      </c>
      <c r="G6754" s="142">
        <v>999.86</v>
      </c>
      <c r="H6754" s="142">
        <v>610.82000000000005</v>
      </c>
      <c r="I6754" s="142">
        <v>2423.63</v>
      </c>
      <c r="Q6754" s="30">
        <f t="shared" si="105"/>
        <v>2423.63</v>
      </c>
    </row>
    <row r="6755" spans="1:17" x14ac:dyDescent="0.2">
      <c r="A6755" s="139" t="s">
        <v>13481</v>
      </c>
      <c r="B6755" s="140" t="s">
        <v>22052</v>
      </c>
      <c r="C6755" s="141">
        <v>44282</v>
      </c>
      <c r="D6755" s="141">
        <v>251</v>
      </c>
      <c r="E6755" s="142">
        <v>116447.83</v>
      </c>
      <c r="F6755" s="142">
        <v>12716.11</v>
      </c>
      <c r="G6755" s="142">
        <v>5019.3</v>
      </c>
      <c r="H6755" s="142">
        <v>3141.66</v>
      </c>
      <c r="I6755" s="142">
        <v>20877.07</v>
      </c>
      <c r="Q6755" s="30">
        <f t="shared" si="105"/>
        <v>20877.07</v>
      </c>
    </row>
    <row r="6756" spans="1:17" x14ac:dyDescent="0.2">
      <c r="A6756" s="139" t="s">
        <v>13483</v>
      </c>
      <c r="B6756" s="140" t="s">
        <v>22053</v>
      </c>
      <c r="C6756" s="141">
        <v>4365</v>
      </c>
      <c r="D6756" s="141">
        <v>76</v>
      </c>
      <c r="E6756" s="142">
        <v>25904.66</v>
      </c>
      <c r="F6756" s="142">
        <v>1253.46</v>
      </c>
      <c r="G6756" s="142">
        <v>1519.78</v>
      </c>
      <c r="H6756" s="142">
        <v>698.89</v>
      </c>
      <c r="I6756" s="142">
        <v>3472.13</v>
      </c>
      <c r="Q6756" s="30">
        <f t="shared" si="105"/>
        <v>3472.13</v>
      </c>
    </row>
    <row r="6757" spans="1:17" x14ac:dyDescent="0.2">
      <c r="A6757" s="139" t="s">
        <v>13485</v>
      </c>
      <c r="B6757" s="140" t="s">
        <v>22054</v>
      </c>
      <c r="C6757" s="141">
        <v>21913</v>
      </c>
      <c r="D6757" s="141">
        <v>226</v>
      </c>
      <c r="E6757" s="142">
        <v>94176.17</v>
      </c>
      <c r="F6757" s="142">
        <v>6292.58</v>
      </c>
      <c r="G6757" s="142">
        <v>4519.3599999999997</v>
      </c>
      <c r="H6757" s="142">
        <v>2540.7800000000002</v>
      </c>
      <c r="I6757" s="142">
        <v>13352.72</v>
      </c>
      <c r="Q6757" s="30">
        <f t="shared" si="105"/>
        <v>13352.72</v>
      </c>
    </row>
    <row r="6758" spans="1:17" x14ac:dyDescent="0.2">
      <c r="A6758" s="139" t="s">
        <v>13487</v>
      </c>
      <c r="B6758" s="140" t="s">
        <v>22055</v>
      </c>
      <c r="C6758" s="141">
        <v>9017</v>
      </c>
      <c r="D6758" s="141">
        <v>105</v>
      </c>
      <c r="E6758" s="142">
        <v>32637.39</v>
      </c>
      <c r="F6758" s="142">
        <v>2589.34</v>
      </c>
      <c r="G6758" s="142">
        <v>2099.6999999999998</v>
      </c>
      <c r="H6758" s="142">
        <v>880.53</v>
      </c>
      <c r="I6758" s="142">
        <v>5569.57</v>
      </c>
      <c r="Q6758" s="30">
        <f t="shared" si="105"/>
        <v>5569.57</v>
      </c>
    </row>
    <row r="6759" spans="1:17" x14ac:dyDescent="0.2">
      <c r="A6759" s="139" t="s">
        <v>13489</v>
      </c>
      <c r="B6759" s="140" t="s">
        <v>22056</v>
      </c>
      <c r="C6759" s="141">
        <v>1627</v>
      </c>
      <c r="D6759" s="141">
        <v>63</v>
      </c>
      <c r="E6759" s="142">
        <v>16389.68</v>
      </c>
      <c r="F6759" s="142">
        <v>467.22</v>
      </c>
      <c r="G6759" s="142">
        <v>1259.82</v>
      </c>
      <c r="H6759" s="142">
        <v>442.18</v>
      </c>
      <c r="I6759" s="142">
        <v>2169.2199999999998</v>
      </c>
      <c r="Q6759" s="30">
        <f t="shared" si="105"/>
        <v>2169.2199999999998</v>
      </c>
    </row>
    <row r="6760" spans="1:17" x14ac:dyDescent="0.2">
      <c r="A6760" s="139" t="s">
        <v>13491</v>
      </c>
      <c r="B6760" s="140" t="s">
        <v>22057</v>
      </c>
      <c r="C6760" s="141">
        <v>1152</v>
      </c>
      <c r="D6760" s="141">
        <v>25</v>
      </c>
      <c r="E6760" s="142">
        <v>5496.67</v>
      </c>
      <c r="F6760" s="142">
        <v>330.81</v>
      </c>
      <c r="G6760" s="142">
        <v>499.93</v>
      </c>
      <c r="H6760" s="142">
        <v>148.30000000000001</v>
      </c>
      <c r="I6760" s="142">
        <v>979.04</v>
      </c>
      <c r="Q6760" s="30">
        <f t="shared" si="105"/>
        <v>979.04</v>
      </c>
    </row>
    <row r="6761" spans="1:17" x14ac:dyDescent="0.2">
      <c r="A6761" s="139" t="s">
        <v>13493</v>
      </c>
      <c r="B6761" s="140" t="s">
        <v>22058</v>
      </c>
      <c r="C6761" s="141">
        <v>571</v>
      </c>
      <c r="D6761" s="141">
        <v>9</v>
      </c>
      <c r="E6761" s="142">
        <v>1739.24</v>
      </c>
      <c r="F6761" s="142">
        <v>163.97</v>
      </c>
      <c r="G6761" s="142">
        <v>179.98</v>
      </c>
      <c r="H6761" s="142">
        <v>46.92</v>
      </c>
      <c r="I6761" s="142">
        <v>390.87</v>
      </c>
      <c r="Q6761" s="30">
        <f t="shared" si="105"/>
        <v>390.87</v>
      </c>
    </row>
    <row r="6762" spans="1:17" x14ac:dyDescent="0.2">
      <c r="A6762" s="139" t="s">
        <v>13495</v>
      </c>
      <c r="B6762" s="140" t="s">
        <v>22059</v>
      </c>
      <c r="C6762" s="141">
        <v>3185</v>
      </c>
      <c r="D6762" s="141">
        <v>50</v>
      </c>
      <c r="E6762" s="142">
        <v>13323.77</v>
      </c>
      <c r="F6762" s="142">
        <v>914.61</v>
      </c>
      <c r="G6762" s="142">
        <v>999.86</v>
      </c>
      <c r="H6762" s="142">
        <v>359.46</v>
      </c>
      <c r="I6762" s="142">
        <v>2273.9299999999998</v>
      </c>
      <c r="Q6762" s="30">
        <f t="shared" si="105"/>
        <v>2273.9299999999998</v>
      </c>
    </row>
    <row r="6763" spans="1:17" x14ac:dyDescent="0.2">
      <c r="A6763" s="139" t="s">
        <v>13497</v>
      </c>
      <c r="B6763" s="140" t="s">
        <v>22060</v>
      </c>
      <c r="C6763" s="141">
        <v>6663</v>
      </c>
      <c r="D6763" s="141">
        <v>186</v>
      </c>
      <c r="E6763" s="142">
        <v>73148.23</v>
      </c>
      <c r="F6763" s="142">
        <v>1913.36</v>
      </c>
      <c r="G6763" s="142">
        <v>3719.47</v>
      </c>
      <c r="H6763" s="142">
        <v>1973.47</v>
      </c>
      <c r="I6763" s="142">
        <v>7606.3</v>
      </c>
      <c r="Q6763" s="30">
        <f t="shared" si="105"/>
        <v>7606.3</v>
      </c>
    </row>
    <row r="6764" spans="1:17" x14ac:dyDescent="0.2">
      <c r="A6764" s="139" t="s">
        <v>13499</v>
      </c>
      <c r="B6764" s="140" t="s">
        <v>22061</v>
      </c>
      <c r="C6764" s="141">
        <v>7728</v>
      </c>
      <c r="D6764" s="141">
        <v>211</v>
      </c>
      <c r="E6764" s="142">
        <v>99832.36</v>
      </c>
      <c r="F6764" s="142">
        <v>2219.19</v>
      </c>
      <c r="G6764" s="142">
        <v>4219.41</v>
      </c>
      <c r="H6764" s="142">
        <v>2693.38</v>
      </c>
      <c r="I6764" s="142">
        <v>9131.98</v>
      </c>
      <c r="Q6764" s="30">
        <f t="shared" si="105"/>
        <v>9131.98</v>
      </c>
    </row>
    <row r="6765" spans="1:17" x14ac:dyDescent="0.2">
      <c r="A6765" s="139" t="s">
        <v>13501</v>
      </c>
      <c r="B6765" s="140" t="s">
        <v>22062</v>
      </c>
      <c r="C6765" s="141">
        <v>2989</v>
      </c>
      <c r="D6765" s="141">
        <v>35</v>
      </c>
      <c r="E6765" s="142">
        <v>15104.97</v>
      </c>
      <c r="F6765" s="142">
        <v>858.33</v>
      </c>
      <c r="G6765" s="142">
        <v>699.9</v>
      </c>
      <c r="H6765" s="142">
        <v>407.52</v>
      </c>
      <c r="I6765" s="142">
        <v>1965.75</v>
      </c>
      <c r="Q6765" s="30">
        <f t="shared" si="105"/>
        <v>1965.75</v>
      </c>
    </row>
    <row r="6766" spans="1:17" x14ac:dyDescent="0.2">
      <c r="A6766" s="139" t="s">
        <v>13503</v>
      </c>
      <c r="B6766" s="140" t="s">
        <v>22063</v>
      </c>
      <c r="C6766" s="141">
        <v>861</v>
      </c>
      <c r="D6766" s="141">
        <v>32</v>
      </c>
      <c r="E6766" s="142">
        <v>5358.02</v>
      </c>
      <c r="F6766" s="142">
        <v>247.25</v>
      </c>
      <c r="G6766" s="142">
        <v>639.91</v>
      </c>
      <c r="H6766" s="142">
        <v>144.55000000000001</v>
      </c>
      <c r="I6766" s="142">
        <v>1031.71</v>
      </c>
      <c r="Q6766" s="30">
        <f t="shared" si="105"/>
        <v>1031.71</v>
      </c>
    </row>
    <row r="6767" spans="1:17" x14ac:dyDescent="0.2">
      <c r="A6767" s="139" t="s">
        <v>13504</v>
      </c>
      <c r="B6767" s="140" t="s">
        <v>22064</v>
      </c>
      <c r="C6767" s="141">
        <v>25179</v>
      </c>
      <c r="D6767" s="141">
        <v>335</v>
      </c>
      <c r="E6767" s="142">
        <v>156909.75</v>
      </c>
      <c r="F6767" s="142">
        <v>7230.46</v>
      </c>
      <c r="G6767" s="142">
        <v>6699.06</v>
      </c>
      <c r="H6767" s="142">
        <v>4233.28</v>
      </c>
      <c r="I6767" s="142">
        <v>18162.8</v>
      </c>
      <c r="Q6767" s="30">
        <f t="shared" si="105"/>
        <v>18162.8</v>
      </c>
    </row>
    <row r="6768" spans="1:17" x14ac:dyDescent="0.2">
      <c r="A6768" s="139" t="s">
        <v>13506</v>
      </c>
      <c r="B6768" s="140" t="s">
        <v>22065</v>
      </c>
      <c r="C6768" s="141">
        <v>2148</v>
      </c>
      <c r="D6768" s="141">
        <v>31</v>
      </c>
      <c r="E6768" s="142">
        <v>8302.86</v>
      </c>
      <c r="F6768" s="142">
        <v>616.82000000000005</v>
      </c>
      <c r="G6768" s="142">
        <v>619.91</v>
      </c>
      <c r="H6768" s="142">
        <v>224</v>
      </c>
      <c r="I6768" s="142">
        <v>1460.73</v>
      </c>
      <c r="Q6768" s="30">
        <f t="shared" si="105"/>
        <v>1460.73</v>
      </c>
    </row>
    <row r="6769" spans="1:17" x14ac:dyDescent="0.2">
      <c r="A6769" s="139" t="s">
        <v>13508</v>
      </c>
      <c r="B6769" s="140" t="s">
        <v>22066</v>
      </c>
      <c r="C6769" s="141">
        <v>8355</v>
      </c>
      <c r="D6769" s="141">
        <v>190</v>
      </c>
      <c r="E6769" s="142">
        <v>103915.02</v>
      </c>
      <c r="F6769" s="142">
        <v>2399.2399999999998</v>
      </c>
      <c r="G6769" s="142">
        <v>3799.46</v>
      </c>
      <c r="H6769" s="142">
        <v>2803.54</v>
      </c>
      <c r="I6769" s="142">
        <v>9002.24</v>
      </c>
      <c r="Q6769" s="30">
        <f t="shared" si="105"/>
        <v>9002.24</v>
      </c>
    </row>
    <row r="6770" spans="1:17" x14ac:dyDescent="0.2">
      <c r="A6770" s="139" t="s">
        <v>13510</v>
      </c>
      <c r="B6770" s="140" t="s">
        <v>22067</v>
      </c>
      <c r="C6770" s="141">
        <v>35946</v>
      </c>
      <c r="D6770" s="141">
        <v>593</v>
      </c>
      <c r="E6770" s="142">
        <v>263418.48</v>
      </c>
      <c r="F6770" s="142">
        <v>10322.33</v>
      </c>
      <c r="G6770" s="142">
        <v>11858.33</v>
      </c>
      <c r="H6770" s="142">
        <v>7106.79</v>
      </c>
      <c r="I6770" s="142">
        <v>29287.45</v>
      </c>
      <c r="Q6770" s="30">
        <f t="shared" si="105"/>
        <v>29287.45</v>
      </c>
    </row>
    <row r="6771" spans="1:17" x14ac:dyDescent="0.2">
      <c r="A6771" s="139" t="s">
        <v>13512</v>
      </c>
      <c r="B6771" s="140" t="s">
        <v>22068</v>
      </c>
      <c r="C6771" s="141">
        <v>428</v>
      </c>
      <c r="D6771" s="141">
        <v>12</v>
      </c>
      <c r="E6771" s="142">
        <v>2480.96</v>
      </c>
      <c r="F6771" s="142">
        <v>122.9</v>
      </c>
      <c r="G6771" s="142">
        <v>239.97</v>
      </c>
      <c r="H6771" s="142">
        <v>66.94</v>
      </c>
      <c r="I6771" s="142">
        <v>429.81</v>
      </c>
      <c r="Q6771" s="30">
        <f t="shared" si="105"/>
        <v>429.81</v>
      </c>
    </row>
    <row r="6772" spans="1:17" x14ac:dyDescent="0.2">
      <c r="A6772" s="139" t="s">
        <v>13514</v>
      </c>
      <c r="B6772" s="140" t="s">
        <v>22069</v>
      </c>
      <c r="C6772" s="141">
        <v>26567</v>
      </c>
      <c r="D6772" s="141">
        <v>322</v>
      </c>
      <c r="E6772" s="142">
        <v>143658.23000000001</v>
      </c>
      <c r="F6772" s="142">
        <v>7629.03</v>
      </c>
      <c r="G6772" s="142">
        <v>6439.1</v>
      </c>
      <c r="H6772" s="142">
        <v>3875.77</v>
      </c>
      <c r="I6772" s="142">
        <v>17943.900000000001</v>
      </c>
      <c r="Q6772" s="30">
        <f t="shared" si="105"/>
        <v>17943.900000000001</v>
      </c>
    </row>
    <row r="6773" spans="1:17" x14ac:dyDescent="0.2">
      <c r="A6773" s="139" t="s">
        <v>13516</v>
      </c>
      <c r="B6773" s="140" t="s">
        <v>22070</v>
      </c>
      <c r="C6773" s="141">
        <v>1686</v>
      </c>
      <c r="D6773" s="141">
        <v>37</v>
      </c>
      <c r="E6773" s="142">
        <v>9907.5300000000007</v>
      </c>
      <c r="F6773" s="142">
        <v>484.15</v>
      </c>
      <c r="G6773" s="142">
        <v>739.9</v>
      </c>
      <c r="H6773" s="142">
        <v>267.3</v>
      </c>
      <c r="I6773" s="142">
        <v>1491.35</v>
      </c>
      <c r="Q6773" s="30">
        <f t="shared" si="105"/>
        <v>1491.35</v>
      </c>
    </row>
    <row r="6774" spans="1:17" x14ac:dyDescent="0.2">
      <c r="A6774" s="139" t="s">
        <v>13518</v>
      </c>
      <c r="B6774" s="140" t="s">
        <v>22071</v>
      </c>
      <c r="C6774" s="141">
        <v>1040</v>
      </c>
      <c r="D6774" s="141">
        <v>30</v>
      </c>
      <c r="E6774" s="142">
        <v>6509.05</v>
      </c>
      <c r="F6774" s="142">
        <v>298.64999999999998</v>
      </c>
      <c r="G6774" s="142">
        <v>599.91</v>
      </c>
      <c r="H6774" s="142">
        <v>175.61</v>
      </c>
      <c r="I6774" s="142">
        <v>1074.17</v>
      </c>
      <c r="Q6774" s="30">
        <f t="shared" si="105"/>
        <v>1074.17</v>
      </c>
    </row>
    <row r="6775" spans="1:17" x14ac:dyDescent="0.2">
      <c r="A6775" s="139" t="s">
        <v>13520</v>
      </c>
      <c r="B6775" s="140" t="s">
        <v>22072</v>
      </c>
      <c r="C6775" s="141">
        <v>566</v>
      </c>
      <c r="D6775" s="141">
        <v>12</v>
      </c>
      <c r="E6775" s="142">
        <v>6654.65</v>
      </c>
      <c r="F6775" s="142">
        <v>162.54</v>
      </c>
      <c r="G6775" s="142">
        <v>239.97</v>
      </c>
      <c r="H6775" s="142">
        <v>179.54</v>
      </c>
      <c r="I6775" s="142">
        <v>582.04999999999995</v>
      </c>
      <c r="Q6775" s="30">
        <f t="shared" si="105"/>
        <v>582.04999999999995</v>
      </c>
    </row>
    <row r="6776" spans="1:17" x14ac:dyDescent="0.2">
      <c r="A6776" s="139" t="s">
        <v>13522</v>
      </c>
      <c r="B6776" s="140" t="s">
        <v>22073</v>
      </c>
      <c r="C6776" s="141">
        <v>71880</v>
      </c>
      <c r="D6776" s="141">
        <v>1838</v>
      </c>
      <c r="E6776" s="142">
        <v>1244688.8999999999</v>
      </c>
      <c r="F6776" s="142">
        <v>20641.21</v>
      </c>
      <c r="G6776" s="142">
        <v>36754.82</v>
      </c>
      <c r="H6776" s="142">
        <v>33580.57</v>
      </c>
      <c r="I6776" s="142">
        <v>90976.6</v>
      </c>
      <c r="Q6776" s="30">
        <f t="shared" si="105"/>
        <v>90976.6</v>
      </c>
    </row>
    <row r="6777" spans="1:17" x14ac:dyDescent="0.2">
      <c r="A6777" s="139" t="s">
        <v>13524</v>
      </c>
      <c r="B6777" s="140" t="s">
        <v>22074</v>
      </c>
      <c r="C6777" s="141">
        <v>2966</v>
      </c>
      <c r="D6777" s="141">
        <v>58</v>
      </c>
      <c r="E6777" s="142">
        <v>10920.49</v>
      </c>
      <c r="F6777" s="142">
        <v>851.72</v>
      </c>
      <c r="G6777" s="142">
        <v>1159.8399999999999</v>
      </c>
      <c r="H6777" s="142">
        <v>294.62</v>
      </c>
      <c r="I6777" s="142">
        <v>2306.1799999999998</v>
      </c>
      <c r="Q6777" s="30">
        <f t="shared" si="105"/>
        <v>2306.1799999999998</v>
      </c>
    </row>
    <row r="6778" spans="1:17" x14ac:dyDescent="0.2">
      <c r="A6778" s="139" t="s">
        <v>13526</v>
      </c>
      <c r="B6778" s="140" t="s">
        <v>22075</v>
      </c>
      <c r="C6778" s="141">
        <v>1057</v>
      </c>
      <c r="D6778" s="141">
        <v>11</v>
      </c>
      <c r="E6778" s="142">
        <v>2301.5500000000002</v>
      </c>
      <c r="F6778" s="142">
        <v>303.52999999999997</v>
      </c>
      <c r="G6778" s="142">
        <v>219.97</v>
      </c>
      <c r="H6778" s="142">
        <v>62.1</v>
      </c>
      <c r="I6778" s="142">
        <v>585.6</v>
      </c>
      <c r="Q6778" s="30">
        <f t="shared" si="105"/>
        <v>585.6</v>
      </c>
    </row>
    <row r="6779" spans="1:17" x14ac:dyDescent="0.2">
      <c r="A6779" s="139" t="s">
        <v>13528</v>
      </c>
      <c r="B6779" s="140" t="s">
        <v>22076</v>
      </c>
      <c r="C6779" s="141">
        <v>11665</v>
      </c>
      <c r="D6779" s="141">
        <v>214</v>
      </c>
      <c r="E6779" s="142">
        <v>104294.43</v>
      </c>
      <c r="F6779" s="142">
        <v>3349.74</v>
      </c>
      <c r="G6779" s="142">
        <v>4279.3999999999996</v>
      </c>
      <c r="H6779" s="142">
        <v>2813.77</v>
      </c>
      <c r="I6779" s="142">
        <v>10442.91</v>
      </c>
      <c r="Q6779" s="30">
        <f t="shared" si="105"/>
        <v>10442.91</v>
      </c>
    </row>
    <row r="6780" spans="1:17" x14ac:dyDescent="0.2">
      <c r="A6780" s="139" t="s">
        <v>13530</v>
      </c>
      <c r="B6780" s="140" t="s">
        <v>22077</v>
      </c>
      <c r="C6780" s="141">
        <v>21761</v>
      </c>
      <c r="D6780" s="141">
        <v>323</v>
      </c>
      <c r="E6780" s="142">
        <v>229504.18</v>
      </c>
      <c r="F6780" s="142">
        <v>6248.94</v>
      </c>
      <c r="G6780" s="142">
        <v>6459.09</v>
      </c>
      <c r="H6780" s="142">
        <v>6191.82</v>
      </c>
      <c r="I6780" s="142">
        <v>18899.849999999999</v>
      </c>
      <c r="Q6780" s="30">
        <f t="shared" si="105"/>
        <v>18899.849999999999</v>
      </c>
    </row>
    <row r="6781" spans="1:17" x14ac:dyDescent="0.2">
      <c r="A6781" s="139" t="s">
        <v>13532</v>
      </c>
      <c r="B6781" s="140" t="s">
        <v>22078</v>
      </c>
      <c r="C6781" s="141">
        <v>2882</v>
      </c>
      <c r="D6781" s="141">
        <v>53</v>
      </c>
      <c r="E6781" s="142">
        <v>11331.13</v>
      </c>
      <c r="F6781" s="142">
        <v>827.6</v>
      </c>
      <c r="G6781" s="142">
        <v>1059.8499999999999</v>
      </c>
      <c r="H6781" s="142">
        <v>305.7</v>
      </c>
      <c r="I6781" s="142">
        <v>2193.15</v>
      </c>
      <c r="Q6781" s="30">
        <f t="shared" si="105"/>
        <v>2193.15</v>
      </c>
    </row>
    <row r="6782" spans="1:17" x14ac:dyDescent="0.2">
      <c r="A6782" s="139" t="s">
        <v>13534</v>
      </c>
      <c r="B6782" s="140" t="s">
        <v>22079</v>
      </c>
      <c r="C6782" s="141">
        <v>155</v>
      </c>
      <c r="D6782" s="141">
        <v>5</v>
      </c>
      <c r="E6782" s="142">
        <v>901.76</v>
      </c>
      <c r="F6782" s="142">
        <v>44.51</v>
      </c>
      <c r="G6782" s="142">
        <v>99.98</v>
      </c>
      <c r="H6782" s="142">
        <v>24.33</v>
      </c>
      <c r="I6782" s="142">
        <v>168.82</v>
      </c>
      <c r="Q6782" s="30">
        <f t="shared" si="105"/>
        <v>168.82</v>
      </c>
    </row>
    <row r="6783" spans="1:17" x14ac:dyDescent="0.2">
      <c r="A6783" s="139" t="s">
        <v>13536</v>
      </c>
      <c r="B6783" s="140" t="s">
        <v>22080</v>
      </c>
      <c r="C6783" s="141">
        <v>2493</v>
      </c>
      <c r="D6783" s="141">
        <v>34</v>
      </c>
      <c r="E6783" s="142">
        <v>8366.43</v>
      </c>
      <c r="F6783" s="142">
        <v>715.9</v>
      </c>
      <c r="G6783" s="142">
        <v>679.9</v>
      </c>
      <c r="H6783" s="142">
        <v>225.72</v>
      </c>
      <c r="I6783" s="142">
        <v>1621.52</v>
      </c>
      <c r="Q6783" s="30">
        <f t="shared" si="105"/>
        <v>1621.52</v>
      </c>
    </row>
    <row r="6784" spans="1:17" x14ac:dyDescent="0.2">
      <c r="A6784" s="139" t="s">
        <v>13538</v>
      </c>
      <c r="B6784" s="140" t="s">
        <v>22081</v>
      </c>
      <c r="C6784" s="141">
        <v>1075</v>
      </c>
      <c r="D6784" s="141">
        <v>24</v>
      </c>
      <c r="E6784" s="142">
        <v>6937.88</v>
      </c>
      <c r="F6784" s="142">
        <v>308.7</v>
      </c>
      <c r="G6784" s="142">
        <v>479.94</v>
      </c>
      <c r="H6784" s="142">
        <v>187.18</v>
      </c>
      <c r="I6784" s="142">
        <v>975.82</v>
      </c>
      <c r="Q6784" s="30">
        <f t="shared" si="105"/>
        <v>975.82</v>
      </c>
    </row>
    <row r="6785" spans="1:17" x14ac:dyDescent="0.2">
      <c r="A6785" s="139" t="s">
        <v>13540</v>
      </c>
      <c r="B6785" s="140" t="s">
        <v>22082</v>
      </c>
      <c r="C6785" s="141">
        <v>8368</v>
      </c>
      <c r="D6785" s="141">
        <v>85</v>
      </c>
      <c r="E6785" s="142">
        <v>24642.01</v>
      </c>
      <c r="F6785" s="142">
        <v>2402.98</v>
      </c>
      <c r="G6785" s="142">
        <v>1699.76</v>
      </c>
      <c r="H6785" s="142">
        <v>664.82</v>
      </c>
      <c r="I6785" s="142">
        <v>4767.5600000000004</v>
      </c>
      <c r="Q6785" s="30">
        <f t="shared" si="105"/>
        <v>4767.5600000000004</v>
      </c>
    </row>
    <row r="6786" spans="1:17" x14ac:dyDescent="0.2">
      <c r="A6786" s="139" t="s">
        <v>13542</v>
      </c>
      <c r="B6786" s="140" t="s">
        <v>22083</v>
      </c>
      <c r="C6786" s="141">
        <v>2447</v>
      </c>
      <c r="D6786" s="141">
        <v>38</v>
      </c>
      <c r="E6786" s="142">
        <v>16904.37</v>
      </c>
      <c r="F6786" s="142">
        <v>702.69</v>
      </c>
      <c r="G6786" s="142">
        <v>759.9</v>
      </c>
      <c r="H6786" s="142">
        <v>456.06</v>
      </c>
      <c r="I6786" s="142">
        <v>1918.65</v>
      </c>
      <c r="Q6786" s="30">
        <f t="shared" si="105"/>
        <v>1918.65</v>
      </c>
    </row>
    <row r="6787" spans="1:17" x14ac:dyDescent="0.2">
      <c r="A6787" s="139" t="s">
        <v>13544</v>
      </c>
      <c r="B6787" s="140" t="s">
        <v>22084</v>
      </c>
      <c r="C6787" s="141">
        <v>59</v>
      </c>
      <c r="D6787" s="141">
        <v>6</v>
      </c>
      <c r="E6787" s="142">
        <v>1230.7</v>
      </c>
      <c r="F6787" s="142">
        <v>16.940000000000001</v>
      </c>
      <c r="G6787" s="142">
        <v>119.98</v>
      </c>
      <c r="H6787" s="142">
        <v>33.200000000000003</v>
      </c>
      <c r="I6787" s="142">
        <v>170.12</v>
      </c>
      <c r="Q6787" s="30">
        <f t="shared" si="105"/>
        <v>170.12</v>
      </c>
    </row>
    <row r="6788" spans="1:17" x14ac:dyDescent="0.2">
      <c r="A6788" s="139" t="s">
        <v>13546</v>
      </c>
      <c r="B6788" s="140" t="s">
        <v>22085</v>
      </c>
      <c r="C6788" s="141">
        <v>25625</v>
      </c>
      <c r="D6788" s="141">
        <v>334</v>
      </c>
      <c r="E6788" s="142">
        <v>244296.43</v>
      </c>
      <c r="F6788" s="142">
        <v>7358.53</v>
      </c>
      <c r="G6788" s="142">
        <v>6679.06</v>
      </c>
      <c r="H6788" s="142">
        <v>6590.9</v>
      </c>
      <c r="I6788" s="142">
        <v>20628.490000000002</v>
      </c>
      <c r="Q6788" s="30">
        <f t="shared" si="105"/>
        <v>20628.490000000002</v>
      </c>
    </row>
    <row r="6789" spans="1:17" x14ac:dyDescent="0.2">
      <c r="A6789" s="139" t="s">
        <v>13548</v>
      </c>
      <c r="B6789" s="140" t="s">
        <v>22086</v>
      </c>
      <c r="C6789" s="141">
        <v>4443</v>
      </c>
      <c r="D6789" s="141">
        <v>61</v>
      </c>
      <c r="E6789" s="142">
        <v>15401.98</v>
      </c>
      <c r="F6789" s="142">
        <v>1275.8599999999999</v>
      </c>
      <c r="G6789" s="142">
        <v>1219.83</v>
      </c>
      <c r="H6789" s="142">
        <v>415.53</v>
      </c>
      <c r="I6789" s="142">
        <v>2911.22</v>
      </c>
      <c r="Q6789" s="30">
        <f t="shared" si="105"/>
        <v>2911.22</v>
      </c>
    </row>
    <row r="6790" spans="1:17" x14ac:dyDescent="0.2">
      <c r="A6790" s="139" t="s">
        <v>13550</v>
      </c>
      <c r="B6790" s="140" t="s">
        <v>22087</v>
      </c>
      <c r="C6790" s="141">
        <v>8792</v>
      </c>
      <c r="D6790" s="141">
        <v>198</v>
      </c>
      <c r="E6790" s="142">
        <v>179739.37</v>
      </c>
      <c r="F6790" s="142">
        <v>2524.73</v>
      </c>
      <c r="G6790" s="142">
        <v>3959.44</v>
      </c>
      <c r="H6790" s="142">
        <v>4849.21</v>
      </c>
      <c r="I6790" s="142">
        <v>11333.38</v>
      </c>
      <c r="Q6790" s="30">
        <f t="shared" si="105"/>
        <v>11333.38</v>
      </c>
    </row>
    <row r="6791" spans="1:17" x14ac:dyDescent="0.2">
      <c r="A6791" s="139" t="s">
        <v>13552</v>
      </c>
      <c r="B6791" s="140" t="s">
        <v>22088</v>
      </c>
      <c r="C6791" s="141">
        <v>20191</v>
      </c>
      <c r="D6791" s="141">
        <v>231</v>
      </c>
      <c r="E6791" s="142">
        <v>106742.18</v>
      </c>
      <c r="F6791" s="142">
        <v>5798.09</v>
      </c>
      <c r="G6791" s="142">
        <v>4619.3500000000004</v>
      </c>
      <c r="H6791" s="142">
        <v>2879.81</v>
      </c>
      <c r="I6791" s="142">
        <v>13297.25</v>
      </c>
      <c r="Q6791" s="30">
        <f t="shared" si="105"/>
        <v>13297.25</v>
      </c>
    </row>
    <row r="6792" spans="1:17" x14ac:dyDescent="0.2">
      <c r="A6792" s="139" t="s">
        <v>13554</v>
      </c>
      <c r="B6792" s="140" t="s">
        <v>22089</v>
      </c>
      <c r="C6792" s="141">
        <v>647</v>
      </c>
      <c r="D6792" s="141">
        <v>13</v>
      </c>
      <c r="E6792" s="142">
        <v>3341.14</v>
      </c>
      <c r="F6792" s="142">
        <v>185.79</v>
      </c>
      <c r="G6792" s="142">
        <v>259.95999999999998</v>
      </c>
      <c r="H6792" s="142">
        <v>90.14</v>
      </c>
      <c r="I6792" s="142">
        <v>535.89</v>
      </c>
      <c r="Q6792" s="30">
        <f t="shared" si="105"/>
        <v>535.89</v>
      </c>
    </row>
    <row r="6793" spans="1:17" x14ac:dyDescent="0.2">
      <c r="A6793" s="139" t="s">
        <v>13556</v>
      </c>
      <c r="B6793" s="140" t="s">
        <v>22090</v>
      </c>
      <c r="C6793" s="141">
        <v>9381</v>
      </c>
      <c r="D6793" s="141">
        <v>219</v>
      </c>
      <c r="E6793" s="142">
        <v>77317.440000000002</v>
      </c>
      <c r="F6793" s="142">
        <v>2693.86</v>
      </c>
      <c r="G6793" s="142">
        <v>4379.38</v>
      </c>
      <c r="H6793" s="142">
        <v>2085.9499999999998</v>
      </c>
      <c r="I6793" s="142">
        <v>9159.19</v>
      </c>
      <c r="Q6793" s="30">
        <f t="shared" si="105"/>
        <v>9159.19</v>
      </c>
    </row>
    <row r="6794" spans="1:17" x14ac:dyDescent="0.2">
      <c r="A6794" s="139" t="s">
        <v>13558</v>
      </c>
      <c r="B6794" s="140" t="s">
        <v>22091</v>
      </c>
      <c r="C6794" s="141">
        <v>1386</v>
      </c>
      <c r="D6794" s="141">
        <v>20</v>
      </c>
      <c r="E6794" s="142">
        <v>3697.96</v>
      </c>
      <c r="F6794" s="142">
        <v>398.01</v>
      </c>
      <c r="G6794" s="142">
        <v>399.94</v>
      </c>
      <c r="H6794" s="142">
        <v>99.77</v>
      </c>
      <c r="I6794" s="142">
        <v>897.72</v>
      </c>
      <c r="Q6794" s="30">
        <f t="shared" si="105"/>
        <v>897.72</v>
      </c>
    </row>
    <row r="6795" spans="1:17" x14ac:dyDescent="0.2">
      <c r="A6795" s="139" t="s">
        <v>13560</v>
      </c>
      <c r="B6795" s="140" t="s">
        <v>22092</v>
      </c>
      <c r="C6795" s="141">
        <v>2360</v>
      </c>
      <c r="D6795" s="141">
        <v>18</v>
      </c>
      <c r="E6795" s="142">
        <v>3808.62</v>
      </c>
      <c r="F6795" s="142">
        <v>677.7</v>
      </c>
      <c r="G6795" s="142">
        <v>359.95</v>
      </c>
      <c r="H6795" s="142">
        <v>102.75</v>
      </c>
      <c r="I6795" s="142">
        <v>1140.4000000000001</v>
      </c>
      <c r="Q6795" s="30">
        <f t="shared" si="105"/>
        <v>1140.4000000000001</v>
      </c>
    </row>
    <row r="6796" spans="1:17" x14ac:dyDescent="0.2">
      <c r="A6796" s="139" t="s">
        <v>13562</v>
      </c>
      <c r="B6796" s="140" t="s">
        <v>22093</v>
      </c>
      <c r="C6796" s="141">
        <v>443</v>
      </c>
      <c r="D6796" s="141">
        <v>7</v>
      </c>
      <c r="E6796" s="142">
        <v>1609.38</v>
      </c>
      <c r="F6796" s="142">
        <v>127.22</v>
      </c>
      <c r="G6796" s="142">
        <v>139.97999999999999</v>
      </c>
      <c r="H6796" s="142">
        <v>43.42</v>
      </c>
      <c r="I6796" s="142">
        <v>310.62</v>
      </c>
      <c r="Q6796" s="30">
        <f t="shared" si="105"/>
        <v>310.62</v>
      </c>
    </row>
    <row r="6797" spans="1:17" x14ac:dyDescent="0.2">
      <c r="A6797" s="139" t="s">
        <v>13564</v>
      </c>
      <c r="B6797" s="140" t="s">
        <v>22094</v>
      </c>
      <c r="C6797" s="141">
        <v>2574</v>
      </c>
      <c r="D6797" s="141">
        <v>69</v>
      </c>
      <c r="E6797" s="142">
        <v>59656.22</v>
      </c>
      <c r="F6797" s="142">
        <v>739.15</v>
      </c>
      <c r="G6797" s="142">
        <v>1379.81</v>
      </c>
      <c r="H6797" s="142">
        <v>1609.47</v>
      </c>
      <c r="I6797" s="142">
        <v>3728.43</v>
      </c>
      <c r="Q6797" s="30">
        <f t="shared" si="105"/>
        <v>3728.43</v>
      </c>
    </row>
    <row r="6798" spans="1:17" x14ac:dyDescent="0.2">
      <c r="A6798" s="139" t="s">
        <v>13566</v>
      </c>
      <c r="B6798" s="140" t="s">
        <v>22095</v>
      </c>
      <c r="C6798" s="141">
        <v>2287</v>
      </c>
      <c r="D6798" s="141">
        <v>29</v>
      </c>
      <c r="E6798" s="142">
        <v>12189.29</v>
      </c>
      <c r="F6798" s="142">
        <v>656.74</v>
      </c>
      <c r="G6798" s="142">
        <v>579.91999999999996</v>
      </c>
      <c r="H6798" s="142">
        <v>328.86</v>
      </c>
      <c r="I6798" s="142">
        <v>1565.52</v>
      </c>
      <c r="Q6798" s="30">
        <f t="shared" si="105"/>
        <v>1565.52</v>
      </c>
    </row>
    <row r="6799" spans="1:17" x14ac:dyDescent="0.2">
      <c r="A6799" s="139" t="s">
        <v>13568</v>
      </c>
      <c r="B6799" s="140" t="s">
        <v>22096</v>
      </c>
      <c r="C6799" s="141">
        <v>20058</v>
      </c>
      <c r="D6799" s="141">
        <v>344</v>
      </c>
      <c r="E6799" s="142">
        <v>407661.72</v>
      </c>
      <c r="F6799" s="142">
        <v>5759.9</v>
      </c>
      <c r="G6799" s="142">
        <v>6879.03</v>
      </c>
      <c r="H6799" s="142">
        <v>10998.34</v>
      </c>
      <c r="I6799" s="142">
        <v>23637.27</v>
      </c>
      <c r="Q6799" s="30">
        <f t="shared" ref="Q6799:Q6862" si="106">I6799+P6799</f>
        <v>23637.27</v>
      </c>
    </row>
    <row r="6800" spans="1:17" x14ac:dyDescent="0.2">
      <c r="A6800" s="139" t="s">
        <v>13570</v>
      </c>
      <c r="B6800" s="140" t="s">
        <v>22097</v>
      </c>
      <c r="C6800" s="141">
        <v>23050</v>
      </c>
      <c r="D6800" s="141">
        <v>922</v>
      </c>
      <c r="E6800" s="142">
        <v>730079.92</v>
      </c>
      <c r="F6800" s="142">
        <v>6619.09</v>
      </c>
      <c r="G6800" s="142">
        <v>18437.400000000001</v>
      </c>
      <c r="H6800" s="142">
        <v>19696.89</v>
      </c>
      <c r="I6800" s="142">
        <v>44753.38</v>
      </c>
      <c r="Q6800" s="30">
        <f t="shared" si="106"/>
        <v>44753.38</v>
      </c>
    </row>
    <row r="6801" spans="1:17" x14ac:dyDescent="0.2">
      <c r="A6801" s="139" t="s">
        <v>13572</v>
      </c>
      <c r="B6801" s="140" t="s">
        <v>22098</v>
      </c>
      <c r="C6801" s="141">
        <v>1793</v>
      </c>
      <c r="D6801" s="141">
        <v>12</v>
      </c>
      <c r="E6801" s="142">
        <v>2445.7600000000002</v>
      </c>
      <c r="F6801" s="142">
        <v>514.88</v>
      </c>
      <c r="G6801" s="142">
        <v>239.97</v>
      </c>
      <c r="H6801" s="142">
        <v>65.98</v>
      </c>
      <c r="I6801" s="142">
        <v>820.83</v>
      </c>
      <c r="Q6801" s="30">
        <f t="shared" si="106"/>
        <v>820.83</v>
      </c>
    </row>
    <row r="6802" spans="1:17" x14ac:dyDescent="0.2">
      <c r="A6802" s="139" t="s">
        <v>13574</v>
      </c>
      <c r="B6802" s="140" t="s">
        <v>22099</v>
      </c>
      <c r="C6802" s="141">
        <v>7603</v>
      </c>
      <c r="D6802" s="141">
        <v>59</v>
      </c>
      <c r="E6802" s="142">
        <v>14309.36</v>
      </c>
      <c r="F6802" s="142">
        <v>2183.3000000000002</v>
      </c>
      <c r="G6802" s="142">
        <v>1179.83</v>
      </c>
      <c r="H6802" s="142">
        <v>386.06</v>
      </c>
      <c r="I6802" s="142">
        <v>3749.19</v>
      </c>
      <c r="Q6802" s="30">
        <f t="shared" si="106"/>
        <v>3749.19</v>
      </c>
    </row>
    <row r="6803" spans="1:17" x14ac:dyDescent="0.2">
      <c r="A6803" s="139" t="s">
        <v>13576</v>
      </c>
      <c r="B6803" s="140" t="s">
        <v>22100</v>
      </c>
      <c r="C6803" s="141">
        <v>1163</v>
      </c>
      <c r="D6803" s="141">
        <v>29</v>
      </c>
      <c r="E6803" s="142">
        <v>12107.95</v>
      </c>
      <c r="F6803" s="142">
        <v>333.97</v>
      </c>
      <c r="G6803" s="142">
        <v>579.91999999999996</v>
      </c>
      <c r="H6803" s="142">
        <v>326.66000000000003</v>
      </c>
      <c r="I6803" s="142">
        <v>1240.55</v>
      </c>
      <c r="Q6803" s="30">
        <f t="shared" si="106"/>
        <v>1240.55</v>
      </c>
    </row>
    <row r="6804" spans="1:17" x14ac:dyDescent="0.2">
      <c r="A6804" s="139" t="s">
        <v>13578</v>
      </c>
      <c r="B6804" s="140" t="s">
        <v>22101</v>
      </c>
      <c r="C6804" s="141">
        <v>1265</v>
      </c>
      <c r="D6804" s="141">
        <v>34</v>
      </c>
      <c r="E6804" s="142">
        <v>7828.18</v>
      </c>
      <c r="F6804" s="142">
        <v>363.26</v>
      </c>
      <c r="G6804" s="142">
        <v>679.9</v>
      </c>
      <c r="H6804" s="142">
        <v>211.2</v>
      </c>
      <c r="I6804" s="142">
        <v>1254.3599999999999</v>
      </c>
      <c r="Q6804" s="30">
        <f t="shared" si="106"/>
        <v>1254.3599999999999</v>
      </c>
    </row>
    <row r="6805" spans="1:17" x14ac:dyDescent="0.2">
      <c r="A6805" s="139" t="s">
        <v>13580</v>
      </c>
      <c r="B6805" s="140" t="s">
        <v>22102</v>
      </c>
      <c r="C6805" s="141">
        <v>175</v>
      </c>
      <c r="D6805" s="141">
        <v>0</v>
      </c>
      <c r="E6805" s="142">
        <v>0</v>
      </c>
      <c r="F6805" s="142">
        <v>50.26</v>
      </c>
      <c r="G6805" s="142">
        <v>0</v>
      </c>
      <c r="H6805" s="142">
        <v>0</v>
      </c>
      <c r="I6805" s="142">
        <v>50.26</v>
      </c>
      <c r="Q6805" s="30">
        <f t="shared" si="106"/>
        <v>50.26</v>
      </c>
    </row>
    <row r="6806" spans="1:17" x14ac:dyDescent="0.2">
      <c r="A6806" s="139" t="s">
        <v>13582</v>
      </c>
      <c r="B6806" s="140" t="s">
        <v>22103</v>
      </c>
      <c r="C6806" s="141">
        <v>68066</v>
      </c>
      <c r="D6806" s="141">
        <v>833</v>
      </c>
      <c r="E6806" s="142">
        <v>2023439.46</v>
      </c>
      <c r="F6806" s="142">
        <v>19545.98</v>
      </c>
      <c r="G6806" s="142">
        <v>16657.66</v>
      </c>
      <c r="H6806" s="142">
        <v>54590.55</v>
      </c>
      <c r="I6806" s="142">
        <v>90794.19</v>
      </c>
      <c r="Q6806" s="30">
        <f t="shared" si="106"/>
        <v>90794.19</v>
      </c>
    </row>
    <row r="6807" spans="1:17" x14ac:dyDescent="0.2">
      <c r="A6807" s="139" t="s">
        <v>13584</v>
      </c>
      <c r="B6807" s="140" t="s">
        <v>22104</v>
      </c>
      <c r="C6807" s="141">
        <v>411</v>
      </c>
      <c r="D6807" s="141">
        <v>12</v>
      </c>
      <c r="E6807" s="142">
        <v>214924.4</v>
      </c>
      <c r="F6807" s="142">
        <v>118.02</v>
      </c>
      <c r="G6807" s="142">
        <v>239.97</v>
      </c>
      <c r="H6807" s="142">
        <v>5798.46</v>
      </c>
      <c r="I6807" s="142">
        <v>6156.45</v>
      </c>
      <c r="Q6807" s="30">
        <f t="shared" si="106"/>
        <v>6156.45</v>
      </c>
    </row>
    <row r="6808" spans="1:17" x14ac:dyDescent="0.2">
      <c r="A6808" s="139" t="s">
        <v>13586</v>
      </c>
      <c r="B6808" s="140" t="s">
        <v>22105</v>
      </c>
      <c r="C6808" s="141">
        <v>534</v>
      </c>
      <c r="D6808" s="141">
        <v>24</v>
      </c>
      <c r="E6808" s="142">
        <v>6317.11</v>
      </c>
      <c r="F6808" s="142">
        <v>153.34</v>
      </c>
      <c r="G6808" s="142">
        <v>479.94</v>
      </c>
      <c r="H6808" s="142">
        <v>170.43</v>
      </c>
      <c r="I6808" s="142">
        <v>803.71</v>
      </c>
      <c r="Q6808" s="30">
        <f t="shared" si="106"/>
        <v>803.71</v>
      </c>
    </row>
    <row r="6809" spans="1:17" x14ac:dyDescent="0.2">
      <c r="A6809" s="139" t="s">
        <v>13588</v>
      </c>
      <c r="B6809" s="140" t="s">
        <v>22106</v>
      </c>
      <c r="C6809" s="141">
        <v>10349</v>
      </c>
      <c r="D6809" s="141">
        <v>173</v>
      </c>
      <c r="E6809" s="142">
        <v>52456.09</v>
      </c>
      <c r="F6809" s="142">
        <v>2971.84</v>
      </c>
      <c r="G6809" s="142">
        <v>3459.51</v>
      </c>
      <c r="H6809" s="142">
        <v>1415.22</v>
      </c>
      <c r="I6809" s="142">
        <v>7846.57</v>
      </c>
      <c r="Q6809" s="30">
        <f t="shared" si="106"/>
        <v>7846.57</v>
      </c>
    </row>
    <row r="6810" spans="1:17" x14ac:dyDescent="0.2">
      <c r="A6810" s="139" t="s">
        <v>13590</v>
      </c>
      <c r="B6810" s="140" t="s">
        <v>22107</v>
      </c>
      <c r="C6810" s="141">
        <v>174</v>
      </c>
      <c r="D6810" s="141">
        <v>6</v>
      </c>
      <c r="E6810" s="142">
        <v>1524</v>
      </c>
      <c r="F6810" s="142">
        <v>49.97</v>
      </c>
      <c r="G6810" s="142">
        <v>119.98</v>
      </c>
      <c r="H6810" s="142">
        <v>41.12</v>
      </c>
      <c r="I6810" s="142">
        <v>211.07</v>
      </c>
      <c r="Q6810" s="30">
        <f t="shared" si="106"/>
        <v>211.07</v>
      </c>
    </row>
    <row r="6811" spans="1:17" x14ac:dyDescent="0.2">
      <c r="A6811" s="139" t="s">
        <v>13592</v>
      </c>
      <c r="B6811" s="140" t="s">
        <v>22108</v>
      </c>
      <c r="C6811" s="141">
        <v>380</v>
      </c>
      <c r="D6811" s="141">
        <v>8</v>
      </c>
      <c r="E6811" s="142">
        <v>4254.25</v>
      </c>
      <c r="F6811" s="142">
        <v>109.12</v>
      </c>
      <c r="G6811" s="142">
        <v>159.97999999999999</v>
      </c>
      <c r="H6811" s="142">
        <v>114.78</v>
      </c>
      <c r="I6811" s="142">
        <v>383.88</v>
      </c>
      <c r="Q6811" s="30">
        <f t="shared" si="106"/>
        <v>383.88</v>
      </c>
    </row>
    <row r="6812" spans="1:17" x14ac:dyDescent="0.2">
      <c r="A6812" s="139" t="s">
        <v>13594</v>
      </c>
      <c r="B6812" s="140" t="s">
        <v>22109</v>
      </c>
      <c r="C6812" s="141">
        <v>26</v>
      </c>
      <c r="D6812" s="141">
        <v>4</v>
      </c>
      <c r="E6812" s="142">
        <v>857.87</v>
      </c>
      <c r="F6812" s="142">
        <v>7.46</v>
      </c>
      <c r="G6812" s="142">
        <v>79.989999999999995</v>
      </c>
      <c r="H6812" s="142">
        <v>23.14</v>
      </c>
      <c r="I6812" s="142">
        <v>110.59</v>
      </c>
      <c r="Q6812" s="30">
        <f t="shared" si="106"/>
        <v>110.59</v>
      </c>
    </row>
    <row r="6813" spans="1:17" x14ac:dyDescent="0.2">
      <c r="A6813" s="139" t="s">
        <v>13596</v>
      </c>
      <c r="B6813" s="140" t="s">
        <v>22110</v>
      </c>
      <c r="C6813" s="141">
        <v>1108</v>
      </c>
      <c r="D6813" s="141">
        <v>21</v>
      </c>
      <c r="E6813" s="142">
        <v>6973.39</v>
      </c>
      <c r="F6813" s="142">
        <v>318.18</v>
      </c>
      <c r="G6813" s="142">
        <v>419.94</v>
      </c>
      <c r="H6813" s="142">
        <v>188.14</v>
      </c>
      <c r="I6813" s="142">
        <v>926.26</v>
      </c>
      <c r="Q6813" s="30">
        <f t="shared" si="106"/>
        <v>926.26</v>
      </c>
    </row>
    <row r="6814" spans="1:17" x14ac:dyDescent="0.2">
      <c r="A6814" s="139" t="s">
        <v>13598</v>
      </c>
      <c r="B6814" s="140" t="s">
        <v>22111</v>
      </c>
      <c r="C6814" s="141">
        <v>3405</v>
      </c>
      <c r="D6814" s="141">
        <v>27</v>
      </c>
      <c r="E6814" s="142">
        <v>9799.11</v>
      </c>
      <c r="F6814" s="142">
        <v>977.78</v>
      </c>
      <c r="G6814" s="142">
        <v>539.91999999999996</v>
      </c>
      <c r="H6814" s="142">
        <v>264.37</v>
      </c>
      <c r="I6814" s="142">
        <v>1782.07</v>
      </c>
      <c r="Q6814" s="30">
        <f t="shared" si="106"/>
        <v>1782.07</v>
      </c>
    </row>
    <row r="6815" spans="1:17" x14ac:dyDescent="0.2">
      <c r="A6815" s="139" t="s">
        <v>13600</v>
      </c>
      <c r="B6815" s="140" t="s">
        <v>22112</v>
      </c>
      <c r="C6815" s="141">
        <v>1180</v>
      </c>
      <c r="D6815" s="141">
        <v>38</v>
      </c>
      <c r="E6815" s="142">
        <v>6219.64</v>
      </c>
      <c r="F6815" s="142">
        <v>338.85</v>
      </c>
      <c r="G6815" s="142">
        <v>759.9</v>
      </c>
      <c r="H6815" s="142">
        <v>167.8</v>
      </c>
      <c r="I6815" s="142">
        <v>1266.55</v>
      </c>
      <c r="Q6815" s="30">
        <f t="shared" si="106"/>
        <v>1266.55</v>
      </c>
    </row>
    <row r="6816" spans="1:17" x14ac:dyDescent="0.2">
      <c r="A6816" s="139" t="s">
        <v>13602</v>
      </c>
      <c r="B6816" s="140" t="s">
        <v>22113</v>
      </c>
      <c r="C6816" s="141">
        <v>19298</v>
      </c>
      <c r="D6816" s="141">
        <v>376</v>
      </c>
      <c r="E6816" s="142">
        <v>211178.78</v>
      </c>
      <c r="F6816" s="142">
        <v>5541.66</v>
      </c>
      <c r="G6816" s="142">
        <v>7518.94</v>
      </c>
      <c r="H6816" s="142">
        <v>5697.41</v>
      </c>
      <c r="I6816" s="142">
        <v>18758.009999999998</v>
      </c>
      <c r="Q6816" s="30">
        <f t="shared" si="106"/>
        <v>18758.009999999998</v>
      </c>
    </row>
    <row r="6817" spans="1:17" x14ac:dyDescent="0.2">
      <c r="A6817" s="139" t="s">
        <v>13604</v>
      </c>
      <c r="B6817" s="140" t="s">
        <v>22114</v>
      </c>
      <c r="C6817" s="141">
        <v>3271</v>
      </c>
      <c r="D6817" s="141">
        <v>27</v>
      </c>
      <c r="E6817" s="142">
        <v>5925.16</v>
      </c>
      <c r="F6817" s="142">
        <v>939.3</v>
      </c>
      <c r="G6817" s="142">
        <v>539.91999999999996</v>
      </c>
      <c r="H6817" s="142">
        <v>159.86000000000001</v>
      </c>
      <c r="I6817" s="142">
        <v>1639.08</v>
      </c>
      <c r="Q6817" s="30">
        <f t="shared" si="106"/>
        <v>1639.08</v>
      </c>
    </row>
    <row r="6818" spans="1:17" x14ac:dyDescent="0.2">
      <c r="A6818" s="139" t="s">
        <v>13606</v>
      </c>
      <c r="B6818" s="140" t="s">
        <v>22115</v>
      </c>
      <c r="C6818" s="141">
        <v>1135</v>
      </c>
      <c r="D6818" s="141">
        <v>51</v>
      </c>
      <c r="E6818" s="142">
        <v>29362.35</v>
      </c>
      <c r="F6818" s="142">
        <v>325.93</v>
      </c>
      <c r="G6818" s="142">
        <v>1019.86</v>
      </c>
      <c r="H6818" s="142">
        <v>792.17</v>
      </c>
      <c r="I6818" s="142">
        <v>2137.96</v>
      </c>
      <c r="Q6818" s="30">
        <f t="shared" si="106"/>
        <v>2137.96</v>
      </c>
    </row>
    <row r="6819" spans="1:17" x14ac:dyDescent="0.2">
      <c r="A6819" s="139" t="s">
        <v>13608</v>
      </c>
      <c r="B6819" s="140" t="s">
        <v>22116</v>
      </c>
      <c r="C6819" s="141">
        <v>4915</v>
      </c>
      <c r="D6819" s="141">
        <v>113</v>
      </c>
      <c r="E6819" s="142">
        <v>79316.899999999994</v>
      </c>
      <c r="F6819" s="142">
        <v>1411.4</v>
      </c>
      <c r="G6819" s="142">
        <v>2259.6799999999998</v>
      </c>
      <c r="H6819" s="142">
        <v>2139.9</v>
      </c>
      <c r="I6819" s="142">
        <v>5810.98</v>
      </c>
      <c r="Q6819" s="30">
        <f t="shared" si="106"/>
        <v>5810.98</v>
      </c>
    </row>
    <row r="6820" spans="1:17" x14ac:dyDescent="0.2">
      <c r="A6820" s="139" t="s">
        <v>13610</v>
      </c>
      <c r="B6820" s="140" t="s">
        <v>22117</v>
      </c>
      <c r="C6820" s="141">
        <v>384</v>
      </c>
      <c r="D6820" s="141">
        <v>4</v>
      </c>
      <c r="E6820" s="142">
        <v>659.36</v>
      </c>
      <c r="F6820" s="142">
        <v>110.27</v>
      </c>
      <c r="G6820" s="142">
        <v>79.989999999999995</v>
      </c>
      <c r="H6820" s="142">
        <v>17.79</v>
      </c>
      <c r="I6820" s="142">
        <v>208.05</v>
      </c>
      <c r="Q6820" s="30">
        <f t="shared" si="106"/>
        <v>208.05</v>
      </c>
    </row>
    <row r="6821" spans="1:17" x14ac:dyDescent="0.2">
      <c r="A6821" s="139" t="s">
        <v>13612</v>
      </c>
      <c r="B6821" s="140" t="s">
        <v>22118</v>
      </c>
      <c r="C6821" s="141">
        <v>27738</v>
      </c>
      <c r="D6821" s="141">
        <v>265</v>
      </c>
      <c r="E6821" s="142">
        <v>136761.04</v>
      </c>
      <c r="F6821" s="142">
        <v>7965.3</v>
      </c>
      <c r="G6821" s="142">
        <v>5299.26</v>
      </c>
      <c r="H6821" s="142">
        <v>3689.69</v>
      </c>
      <c r="I6821" s="142">
        <v>16954.25</v>
      </c>
      <c r="Q6821" s="30">
        <f t="shared" si="106"/>
        <v>16954.25</v>
      </c>
    </row>
    <row r="6822" spans="1:17" x14ac:dyDescent="0.2">
      <c r="A6822" s="139" t="s">
        <v>13614</v>
      </c>
      <c r="B6822" s="140" t="s">
        <v>22119</v>
      </c>
      <c r="C6822" s="141">
        <v>1054</v>
      </c>
      <c r="D6822" s="141">
        <v>8</v>
      </c>
      <c r="E6822" s="142">
        <v>1596.8</v>
      </c>
      <c r="F6822" s="142">
        <v>302.67</v>
      </c>
      <c r="G6822" s="142">
        <v>159.97999999999999</v>
      </c>
      <c r="H6822" s="142">
        <v>43.08</v>
      </c>
      <c r="I6822" s="142">
        <v>505.73</v>
      </c>
      <c r="Q6822" s="30">
        <f t="shared" si="106"/>
        <v>505.73</v>
      </c>
    </row>
    <row r="6823" spans="1:17" x14ac:dyDescent="0.2">
      <c r="A6823" s="139" t="s">
        <v>13616</v>
      </c>
      <c r="B6823" s="140" t="s">
        <v>22120</v>
      </c>
      <c r="C6823" s="141">
        <v>9222</v>
      </c>
      <c r="D6823" s="141">
        <v>70</v>
      </c>
      <c r="E6823" s="142">
        <v>32974.019999999997</v>
      </c>
      <c r="F6823" s="142">
        <v>2648.21</v>
      </c>
      <c r="G6823" s="142">
        <v>1399.8</v>
      </c>
      <c r="H6823" s="142">
        <v>889.61</v>
      </c>
      <c r="I6823" s="142">
        <v>4937.62</v>
      </c>
      <c r="Q6823" s="30">
        <f t="shared" si="106"/>
        <v>4937.62</v>
      </c>
    </row>
    <row r="6824" spans="1:17" x14ac:dyDescent="0.2">
      <c r="A6824" s="139" t="s">
        <v>13618</v>
      </c>
      <c r="B6824" s="140" t="s">
        <v>22121</v>
      </c>
      <c r="C6824" s="141">
        <v>17222</v>
      </c>
      <c r="D6824" s="141">
        <v>171</v>
      </c>
      <c r="E6824" s="142">
        <v>59104.02</v>
      </c>
      <c r="F6824" s="142">
        <v>4945.5</v>
      </c>
      <c r="G6824" s="142">
        <v>3419.52</v>
      </c>
      <c r="H6824" s="142">
        <v>1594.58</v>
      </c>
      <c r="I6824" s="142">
        <v>9959.6</v>
      </c>
      <c r="Q6824" s="30">
        <f t="shared" si="106"/>
        <v>9959.6</v>
      </c>
    </row>
    <row r="6825" spans="1:17" x14ac:dyDescent="0.2">
      <c r="A6825" s="139" t="s">
        <v>13620</v>
      </c>
      <c r="B6825" s="140" t="s">
        <v>22122</v>
      </c>
      <c r="C6825" s="141">
        <v>615</v>
      </c>
      <c r="D6825" s="141">
        <v>7</v>
      </c>
      <c r="E6825" s="142">
        <v>1281.4000000000001</v>
      </c>
      <c r="F6825" s="142">
        <v>176.61</v>
      </c>
      <c r="G6825" s="142">
        <v>139.97999999999999</v>
      </c>
      <c r="H6825" s="142">
        <v>34.57</v>
      </c>
      <c r="I6825" s="142">
        <v>351.16</v>
      </c>
      <c r="Q6825" s="30">
        <f t="shared" si="106"/>
        <v>351.16</v>
      </c>
    </row>
    <row r="6826" spans="1:17" x14ac:dyDescent="0.2">
      <c r="A6826" s="139" t="s">
        <v>13622</v>
      </c>
      <c r="B6826" s="140" t="s">
        <v>22123</v>
      </c>
      <c r="C6826" s="141">
        <v>287</v>
      </c>
      <c r="D6826" s="141">
        <v>7</v>
      </c>
      <c r="E6826" s="142">
        <v>6842.29</v>
      </c>
      <c r="F6826" s="142">
        <v>82.42</v>
      </c>
      <c r="G6826" s="142">
        <v>139.97999999999999</v>
      </c>
      <c r="H6826" s="142">
        <v>184.6</v>
      </c>
      <c r="I6826" s="142">
        <v>407</v>
      </c>
      <c r="Q6826" s="30">
        <f t="shared" si="106"/>
        <v>407</v>
      </c>
    </row>
    <row r="6827" spans="1:17" x14ac:dyDescent="0.2">
      <c r="A6827" s="139" t="s">
        <v>13624</v>
      </c>
      <c r="B6827" s="140" t="s">
        <v>22124</v>
      </c>
      <c r="C6827" s="141">
        <v>485</v>
      </c>
      <c r="D6827" s="141">
        <v>18</v>
      </c>
      <c r="E6827" s="142">
        <v>6748.76</v>
      </c>
      <c r="F6827" s="142">
        <v>139.27000000000001</v>
      </c>
      <c r="G6827" s="142">
        <v>359.95</v>
      </c>
      <c r="H6827" s="142">
        <v>182.07</v>
      </c>
      <c r="I6827" s="142">
        <v>681.29</v>
      </c>
      <c r="Q6827" s="30">
        <f t="shared" si="106"/>
        <v>681.29</v>
      </c>
    </row>
    <row r="6828" spans="1:17" x14ac:dyDescent="0.2">
      <c r="A6828" s="139" t="s">
        <v>13626</v>
      </c>
      <c r="B6828" s="140" t="s">
        <v>22125</v>
      </c>
      <c r="C6828" s="141">
        <v>408</v>
      </c>
      <c r="D6828" s="141">
        <v>3</v>
      </c>
      <c r="E6828" s="142">
        <v>540.41</v>
      </c>
      <c r="F6828" s="142">
        <v>117.16</v>
      </c>
      <c r="G6828" s="142">
        <v>59.99</v>
      </c>
      <c r="H6828" s="142">
        <v>14.58</v>
      </c>
      <c r="I6828" s="142">
        <v>191.73</v>
      </c>
      <c r="Q6828" s="30">
        <f t="shared" si="106"/>
        <v>191.73</v>
      </c>
    </row>
    <row r="6829" spans="1:17" x14ac:dyDescent="0.2">
      <c r="A6829" s="139" t="s">
        <v>13628</v>
      </c>
      <c r="B6829" s="140" t="s">
        <v>22126</v>
      </c>
      <c r="C6829" s="141">
        <v>134</v>
      </c>
      <c r="D6829" s="141">
        <v>5</v>
      </c>
      <c r="E6829" s="142">
        <v>952</v>
      </c>
      <c r="F6829" s="142">
        <v>38.479999999999997</v>
      </c>
      <c r="G6829" s="142">
        <v>99.98</v>
      </c>
      <c r="H6829" s="142">
        <v>25.69</v>
      </c>
      <c r="I6829" s="142">
        <v>164.15</v>
      </c>
      <c r="Q6829" s="30">
        <f t="shared" si="106"/>
        <v>164.15</v>
      </c>
    </row>
    <row r="6830" spans="1:17" x14ac:dyDescent="0.2">
      <c r="A6830" s="139" t="s">
        <v>13630</v>
      </c>
      <c r="B6830" s="140" t="s">
        <v>17898</v>
      </c>
      <c r="C6830" s="141">
        <v>85142</v>
      </c>
      <c r="D6830" s="141">
        <v>903</v>
      </c>
      <c r="E6830" s="142">
        <v>608964.37</v>
      </c>
      <c r="F6830" s="142">
        <v>24449.55</v>
      </c>
      <c r="G6830" s="142">
        <v>18057.46</v>
      </c>
      <c r="H6830" s="142">
        <v>16429.3</v>
      </c>
      <c r="I6830" s="142">
        <v>58936.31</v>
      </c>
      <c r="Q6830" s="30">
        <f t="shared" si="106"/>
        <v>58936.31</v>
      </c>
    </row>
    <row r="6831" spans="1:17" x14ac:dyDescent="0.2">
      <c r="A6831" s="139" t="s">
        <v>13631</v>
      </c>
      <c r="B6831" s="140" t="s">
        <v>22127</v>
      </c>
      <c r="C6831" s="141">
        <v>703</v>
      </c>
      <c r="D6831" s="141">
        <v>14</v>
      </c>
      <c r="E6831" s="142">
        <v>2712.09</v>
      </c>
      <c r="F6831" s="142">
        <v>201.87</v>
      </c>
      <c r="G6831" s="142">
        <v>279.95999999999998</v>
      </c>
      <c r="H6831" s="142">
        <v>73.17</v>
      </c>
      <c r="I6831" s="142">
        <v>555</v>
      </c>
      <c r="Q6831" s="30">
        <f t="shared" si="106"/>
        <v>555</v>
      </c>
    </row>
    <row r="6832" spans="1:17" x14ac:dyDescent="0.2">
      <c r="A6832" s="139" t="s">
        <v>13633</v>
      </c>
      <c r="B6832" s="140" t="s">
        <v>22128</v>
      </c>
      <c r="C6832" s="141">
        <v>1312</v>
      </c>
      <c r="D6832" s="141">
        <v>12</v>
      </c>
      <c r="E6832" s="142">
        <v>2116.81</v>
      </c>
      <c r="F6832" s="142">
        <v>376.76</v>
      </c>
      <c r="G6832" s="142">
        <v>239.97</v>
      </c>
      <c r="H6832" s="142">
        <v>57.11</v>
      </c>
      <c r="I6832" s="142">
        <v>673.84</v>
      </c>
      <c r="Q6832" s="30">
        <f t="shared" si="106"/>
        <v>673.84</v>
      </c>
    </row>
    <row r="6833" spans="1:17" x14ac:dyDescent="0.2">
      <c r="A6833" s="139" t="s">
        <v>13635</v>
      </c>
      <c r="B6833" s="140" t="s">
        <v>22129</v>
      </c>
      <c r="C6833" s="141">
        <v>1168</v>
      </c>
      <c r="D6833" s="141">
        <v>31</v>
      </c>
      <c r="E6833" s="142">
        <v>10409.39</v>
      </c>
      <c r="F6833" s="142">
        <v>335.41</v>
      </c>
      <c r="G6833" s="142">
        <v>619.91</v>
      </c>
      <c r="H6833" s="142">
        <v>280.83</v>
      </c>
      <c r="I6833" s="142">
        <v>1236.1500000000001</v>
      </c>
      <c r="Q6833" s="30">
        <f t="shared" si="106"/>
        <v>1236.1500000000001</v>
      </c>
    </row>
    <row r="6834" spans="1:17" x14ac:dyDescent="0.2">
      <c r="A6834" s="139" t="s">
        <v>13637</v>
      </c>
      <c r="B6834" s="140" t="s">
        <v>22130</v>
      </c>
      <c r="C6834" s="141">
        <v>7019</v>
      </c>
      <c r="D6834" s="141">
        <v>85</v>
      </c>
      <c r="E6834" s="142">
        <v>32615.46</v>
      </c>
      <c r="F6834" s="142">
        <v>2015.59</v>
      </c>
      <c r="G6834" s="142">
        <v>1699.76</v>
      </c>
      <c r="H6834" s="142">
        <v>879.94</v>
      </c>
      <c r="I6834" s="142">
        <v>4595.29</v>
      </c>
      <c r="Q6834" s="30">
        <f t="shared" si="106"/>
        <v>4595.29</v>
      </c>
    </row>
    <row r="6835" spans="1:17" x14ac:dyDescent="0.2">
      <c r="A6835" s="139" t="s">
        <v>13639</v>
      </c>
      <c r="B6835" s="140" t="s">
        <v>22131</v>
      </c>
      <c r="C6835" s="141">
        <v>11482</v>
      </c>
      <c r="D6835" s="141">
        <v>159</v>
      </c>
      <c r="E6835" s="142">
        <v>188025.65</v>
      </c>
      <c r="F6835" s="142">
        <v>3297.19</v>
      </c>
      <c r="G6835" s="142">
        <v>3179.55</v>
      </c>
      <c r="H6835" s="142">
        <v>5072.76</v>
      </c>
      <c r="I6835" s="142">
        <v>11549.5</v>
      </c>
      <c r="Q6835" s="30">
        <f t="shared" si="106"/>
        <v>11549.5</v>
      </c>
    </row>
    <row r="6836" spans="1:17" x14ac:dyDescent="0.2">
      <c r="A6836" s="139" t="s">
        <v>13641</v>
      </c>
      <c r="B6836" s="140" t="s">
        <v>22132</v>
      </c>
      <c r="C6836" s="141">
        <v>792492</v>
      </c>
      <c r="D6836" s="141">
        <v>9956</v>
      </c>
      <c r="E6836" s="142">
        <v>6930960.8399999999</v>
      </c>
      <c r="F6836" s="142">
        <v>227573.63</v>
      </c>
      <c r="G6836" s="142">
        <v>199091.94</v>
      </c>
      <c r="H6836" s="142">
        <v>186991</v>
      </c>
      <c r="I6836" s="142">
        <v>613656.56999999995</v>
      </c>
      <c r="Q6836" s="30">
        <f t="shared" si="106"/>
        <v>613656.56999999995</v>
      </c>
    </row>
    <row r="6837" spans="1:17" x14ac:dyDescent="0.2">
      <c r="A6837" s="139" t="s">
        <v>13643</v>
      </c>
      <c r="B6837" s="140" t="s">
        <v>22133</v>
      </c>
      <c r="C6837" s="141">
        <v>3065</v>
      </c>
      <c r="D6837" s="141">
        <v>48</v>
      </c>
      <c r="E6837" s="142">
        <v>17937.62</v>
      </c>
      <c r="F6837" s="142">
        <v>880.15</v>
      </c>
      <c r="G6837" s="142">
        <v>959.86</v>
      </c>
      <c r="H6837" s="142">
        <v>483.94</v>
      </c>
      <c r="I6837" s="142">
        <v>2323.9499999999998</v>
      </c>
      <c r="Q6837" s="30">
        <f t="shared" si="106"/>
        <v>2323.9499999999998</v>
      </c>
    </row>
    <row r="6838" spans="1:17" x14ac:dyDescent="0.2">
      <c r="A6838" s="139" t="s">
        <v>13645</v>
      </c>
      <c r="B6838" s="140" t="s">
        <v>22134</v>
      </c>
      <c r="C6838" s="141">
        <v>128</v>
      </c>
      <c r="D6838" s="141">
        <v>2</v>
      </c>
      <c r="E6838" s="142">
        <v>714</v>
      </c>
      <c r="F6838" s="142">
        <v>36.76</v>
      </c>
      <c r="G6838" s="142">
        <v>39.99</v>
      </c>
      <c r="H6838" s="142">
        <v>19.260000000000002</v>
      </c>
      <c r="I6838" s="142">
        <v>96.01</v>
      </c>
      <c r="Q6838" s="30">
        <f t="shared" si="106"/>
        <v>96.01</v>
      </c>
    </row>
    <row r="6839" spans="1:17" x14ac:dyDescent="0.2">
      <c r="A6839" s="139" t="s">
        <v>13647</v>
      </c>
      <c r="B6839" s="140" t="s">
        <v>22135</v>
      </c>
      <c r="C6839" s="141">
        <v>151</v>
      </c>
      <c r="D6839" s="141">
        <v>6</v>
      </c>
      <c r="E6839" s="142">
        <v>721.56</v>
      </c>
      <c r="F6839" s="142">
        <v>43.36</v>
      </c>
      <c r="G6839" s="142">
        <v>119.98</v>
      </c>
      <c r="H6839" s="142">
        <v>19.46</v>
      </c>
      <c r="I6839" s="142">
        <v>182.8</v>
      </c>
      <c r="Q6839" s="30">
        <f t="shared" si="106"/>
        <v>182.8</v>
      </c>
    </row>
    <row r="6840" spans="1:17" x14ac:dyDescent="0.2">
      <c r="A6840" s="139" t="s">
        <v>13649</v>
      </c>
      <c r="B6840" s="140" t="s">
        <v>22136</v>
      </c>
      <c r="C6840" s="141">
        <v>1180</v>
      </c>
      <c r="D6840" s="141">
        <v>35</v>
      </c>
      <c r="E6840" s="142">
        <v>18262.45</v>
      </c>
      <c r="F6840" s="142">
        <v>338.85</v>
      </c>
      <c r="G6840" s="142">
        <v>699.9</v>
      </c>
      <c r="H6840" s="142">
        <v>492.7</v>
      </c>
      <c r="I6840" s="142">
        <v>1531.45</v>
      </c>
      <c r="Q6840" s="30">
        <f t="shared" si="106"/>
        <v>1531.45</v>
      </c>
    </row>
    <row r="6841" spans="1:17" x14ac:dyDescent="0.2">
      <c r="A6841" s="139" t="s">
        <v>13651</v>
      </c>
      <c r="B6841" s="140" t="s">
        <v>22137</v>
      </c>
      <c r="C6841" s="141">
        <v>4555</v>
      </c>
      <c r="D6841" s="141">
        <v>65</v>
      </c>
      <c r="E6841" s="142">
        <v>100326.09</v>
      </c>
      <c r="F6841" s="142">
        <v>1308.02</v>
      </c>
      <c r="G6841" s="142">
        <v>1299.82</v>
      </c>
      <c r="H6841" s="142">
        <v>2706.7</v>
      </c>
      <c r="I6841" s="142">
        <v>5314.54</v>
      </c>
      <c r="Q6841" s="30">
        <f t="shared" si="106"/>
        <v>5314.54</v>
      </c>
    </row>
    <row r="6842" spans="1:17" x14ac:dyDescent="0.2">
      <c r="A6842" s="139" t="s">
        <v>13653</v>
      </c>
      <c r="B6842" s="140" t="s">
        <v>22138</v>
      </c>
      <c r="C6842" s="141">
        <v>10348</v>
      </c>
      <c r="D6842" s="141">
        <v>134</v>
      </c>
      <c r="E6842" s="142">
        <v>52157.53</v>
      </c>
      <c r="F6842" s="142">
        <v>2971.55</v>
      </c>
      <c r="G6842" s="142">
        <v>2679.62</v>
      </c>
      <c r="H6842" s="142">
        <v>1407.16</v>
      </c>
      <c r="I6842" s="142">
        <v>7058.33</v>
      </c>
      <c r="Q6842" s="30">
        <f t="shared" si="106"/>
        <v>7058.33</v>
      </c>
    </row>
    <row r="6843" spans="1:17" x14ac:dyDescent="0.2">
      <c r="A6843" s="139" t="s">
        <v>13655</v>
      </c>
      <c r="B6843" s="140" t="s">
        <v>22139</v>
      </c>
      <c r="C6843" s="141">
        <v>6932</v>
      </c>
      <c r="D6843" s="141">
        <v>107</v>
      </c>
      <c r="E6843" s="142">
        <v>44757.31</v>
      </c>
      <c r="F6843" s="142">
        <v>1990.61</v>
      </c>
      <c r="G6843" s="142">
        <v>2139.6999999999998</v>
      </c>
      <c r="H6843" s="142">
        <v>1207.51</v>
      </c>
      <c r="I6843" s="142">
        <v>5337.82</v>
      </c>
      <c r="Q6843" s="30">
        <f t="shared" si="106"/>
        <v>5337.82</v>
      </c>
    </row>
    <row r="6844" spans="1:17" x14ac:dyDescent="0.2">
      <c r="A6844" s="139" t="s">
        <v>13657</v>
      </c>
      <c r="B6844" s="140" t="s">
        <v>22140</v>
      </c>
      <c r="C6844" s="141">
        <v>3581</v>
      </c>
      <c r="D6844" s="141">
        <v>77</v>
      </c>
      <c r="E6844" s="142">
        <v>32563.48</v>
      </c>
      <c r="F6844" s="142">
        <v>1028.33</v>
      </c>
      <c r="G6844" s="142">
        <v>1539.78</v>
      </c>
      <c r="H6844" s="142">
        <v>878.54</v>
      </c>
      <c r="I6844" s="142">
        <v>3446.65</v>
      </c>
      <c r="Q6844" s="30">
        <f t="shared" si="106"/>
        <v>3446.65</v>
      </c>
    </row>
    <row r="6845" spans="1:17" x14ac:dyDescent="0.2">
      <c r="A6845" s="139" t="s">
        <v>13659</v>
      </c>
      <c r="B6845" s="140" t="s">
        <v>22141</v>
      </c>
      <c r="C6845" s="141">
        <v>602</v>
      </c>
      <c r="D6845" s="141">
        <v>27</v>
      </c>
      <c r="E6845" s="142">
        <v>32908.589999999997</v>
      </c>
      <c r="F6845" s="142">
        <v>172.87</v>
      </c>
      <c r="G6845" s="142">
        <v>539.91999999999996</v>
      </c>
      <c r="H6845" s="142">
        <v>887.84</v>
      </c>
      <c r="I6845" s="142">
        <v>1600.63</v>
      </c>
      <c r="Q6845" s="30">
        <f t="shared" si="106"/>
        <v>1600.63</v>
      </c>
    </row>
    <row r="6846" spans="1:17" x14ac:dyDescent="0.2">
      <c r="A6846" s="139" t="s">
        <v>13661</v>
      </c>
      <c r="B6846" s="140" t="s">
        <v>22142</v>
      </c>
      <c r="C6846" s="141">
        <v>3525</v>
      </c>
      <c r="D6846" s="141">
        <v>33</v>
      </c>
      <c r="E6846" s="142">
        <v>24362.080000000002</v>
      </c>
      <c r="F6846" s="142">
        <v>1012.25</v>
      </c>
      <c r="G6846" s="142">
        <v>659.9</v>
      </c>
      <c r="H6846" s="142">
        <v>657.26</v>
      </c>
      <c r="I6846" s="142">
        <v>2329.41</v>
      </c>
      <c r="Q6846" s="30">
        <f t="shared" si="106"/>
        <v>2329.41</v>
      </c>
    </row>
    <row r="6847" spans="1:17" x14ac:dyDescent="0.2">
      <c r="A6847" s="139" t="s">
        <v>13663</v>
      </c>
      <c r="B6847" s="140" t="s">
        <v>22143</v>
      </c>
      <c r="C6847" s="141">
        <v>2169</v>
      </c>
      <c r="D6847" s="141">
        <v>31</v>
      </c>
      <c r="E6847" s="142">
        <v>6249.26</v>
      </c>
      <c r="F6847" s="142">
        <v>622.86</v>
      </c>
      <c r="G6847" s="142">
        <v>619.91</v>
      </c>
      <c r="H6847" s="142">
        <v>168.6</v>
      </c>
      <c r="I6847" s="142">
        <v>1411.37</v>
      </c>
      <c r="Q6847" s="30">
        <f t="shared" si="106"/>
        <v>1411.37</v>
      </c>
    </row>
    <row r="6848" spans="1:17" x14ac:dyDescent="0.2">
      <c r="A6848" s="139" t="s">
        <v>13665</v>
      </c>
      <c r="B6848" s="140" t="s">
        <v>22144</v>
      </c>
      <c r="C6848" s="141">
        <v>227</v>
      </c>
      <c r="D6848" s="141">
        <v>8</v>
      </c>
      <c r="E6848" s="142">
        <v>53533.94</v>
      </c>
      <c r="F6848" s="142">
        <v>65.180000000000007</v>
      </c>
      <c r="G6848" s="142">
        <v>159.97999999999999</v>
      </c>
      <c r="H6848" s="142">
        <v>1444.3</v>
      </c>
      <c r="I6848" s="142">
        <v>1669.46</v>
      </c>
      <c r="Q6848" s="30">
        <f t="shared" si="106"/>
        <v>1669.46</v>
      </c>
    </row>
    <row r="6849" spans="1:17" x14ac:dyDescent="0.2">
      <c r="A6849" s="139" t="s">
        <v>13667</v>
      </c>
      <c r="B6849" s="140" t="s">
        <v>22145</v>
      </c>
      <c r="C6849" s="141">
        <v>370</v>
      </c>
      <c r="D6849" s="141">
        <v>4</v>
      </c>
      <c r="E6849" s="142">
        <v>447.86</v>
      </c>
      <c r="F6849" s="142">
        <v>106.25</v>
      </c>
      <c r="G6849" s="142">
        <v>79.989999999999995</v>
      </c>
      <c r="H6849" s="142">
        <v>12.08</v>
      </c>
      <c r="I6849" s="142">
        <v>198.32</v>
      </c>
      <c r="Q6849" s="30">
        <f t="shared" si="106"/>
        <v>198.32</v>
      </c>
    </row>
    <row r="6850" spans="1:17" x14ac:dyDescent="0.2">
      <c r="A6850" s="139" t="s">
        <v>13669</v>
      </c>
      <c r="B6850" s="140" t="s">
        <v>22146</v>
      </c>
      <c r="C6850" s="141">
        <v>412</v>
      </c>
      <c r="D6850" s="141">
        <v>1</v>
      </c>
      <c r="E6850" s="142">
        <v>37.32</v>
      </c>
      <c r="F6850" s="142">
        <v>118.31</v>
      </c>
      <c r="G6850" s="142">
        <v>20</v>
      </c>
      <c r="H6850" s="142">
        <v>1.01</v>
      </c>
      <c r="I6850" s="142">
        <v>139.32</v>
      </c>
      <c r="Q6850" s="30">
        <f t="shared" si="106"/>
        <v>139.32</v>
      </c>
    </row>
    <row r="6851" spans="1:17" x14ac:dyDescent="0.2">
      <c r="A6851" s="139" t="s">
        <v>13671</v>
      </c>
      <c r="B6851" s="140" t="s">
        <v>22147</v>
      </c>
      <c r="C6851" s="141">
        <v>9874</v>
      </c>
      <c r="D6851" s="141">
        <v>114</v>
      </c>
      <c r="E6851" s="142">
        <v>86504.12</v>
      </c>
      <c r="F6851" s="142">
        <v>2835.44</v>
      </c>
      <c r="G6851" s="142">
        <v>2279.6799999999998</v>
      </c>
      <c r="H6851" s="142">
        <v>2333.8000000000002</v>
      </c>
      <c r="I6851" s="142">
        <v>7448.92</v>
      </c>
      <c r="Q6851" s="30">
        <f t="shared" si="106"/>
        <v>7448.92</v>
      </c>
    </row>
    <row r="6852" spans="1:17" x14ac:dyDescent="0.2">
      <c r="A6852" s="139" t="s">
        <v>13673</v>
      </c>
      <c r="B6852" s="140" t="s">
        <v>22148</v>
      </c>
      <c r="C6852" s="141">
        <v>1102</v>
      </c>
      <c r="D6852" s="141">
        <v>9</v>
      </c>
      <c r="E6852" s="142">
        <v>1803.91</v>
      </c>
      <c r="F6852" s="142">
        <v>316.45999999999998</v>
      </c>
      <c r="G6852" s="142">
        <v>179.98</v>
      </c>
      <c r="H6852" s="142">
        <v>48.66</v>
      </c>
      <c r="I6852" s="142">
        <v>545.1</v>
      </c>
      <c r="Q6852" s="30">
        <f t="shared" si="106"/>
        <v>545.1</v>
      </c>
    </row>
    <row r="6853" spans="1:17" x14ac:dyDescent="0.2">
      <c r="A6853" s="139" t="s">
        <v>13675</v>
      </c>
      <c r="B6853" s="140" t="s">
        <v>22149</v>
      </c>
      <c r="C6853" s="141">
        <v>54</v>
      </c>
      <c r="D6853" s="141">
        <v>1</v>
      </c>
      <c r="E6853" s="142">
        <v>94.24</v>
      </c>
      <c r="F6853" s="142">
        <v>14.34</v>
      </c>
      <c r="G6853" s="142">
        <v>18.82</v>
      </c>
      <c r="H6853" s="142">
        <v>1.71</v>
      </c>
      <c r="I6853" s="142">
        <v>34.869999999999997</v>
      </c>
      <c r="Q6853" s="30">
        <f t="shared" si="106"/>
        <v>34.869999999999997</v>
      </c>
    </row>
    <row r="6854" spans="1:17" x14ac:dyDescent="0.2">
      <c r="A6854" s="139" t="s">
        <v>13677</v>
      </c>
      <c r="B6854" s="140" t="s">
        <v>22150</v>
      </c>
      <c r="C6854" s="141">
        <v>19</v>
      </c>
      <c r="D6854" s="141">
        <v>0</v>
      </c>
      <c r="E6854" s="142">
        <v>0</v>
      </c>
      <c r="F6854" s="142">
        <v>5.05</v>
      </c>
      <c r="G6854" s="142">
        <v>0</v>
      </c>
      <c r="H6854" s="142">
        <v>0</v>
      </c>
      <c r="I6854" s="142">
        <v>5.05</v>
      </c>
      <c r="Q6854" s="30">
        <f t="shared" si="106"/>
        <v>5.05</v>
      </c>
    </row>
    <row r="6855" spans="1:17" x14ac:dyDescent="0.2">
      <c r="A6855" s="139" t="s">
        <v>13679</v>
      </c>
      <c r="B6855" s="140" t="s">
        <v>22151</v>
      </c>
      <c r="C6855" s="141">
        <v>276</v>
      </c>
      <c r="D6855" s="141">
        <v>2</v>
      </c>
      <c r="E6855" s="142">
        <v>599.83000000000004</v>
      </c>
      <c r="F6855" s="142">
        <v>73.3</v>
      </c>
      <c r="G6855" s="142">
        <v>37.65</v>
      </c>
      <c r="H6855" s="142">
        <v>10.91</v>
      </c>
      <c r="I6855" s="142">
        <v>121.86</v>
      </c>
      <c r="Q6855" s="30">
        <f t="shared" si="106"/>
        <v>121.86</v>
      </c>
    </row>
    <row r="6856" spans="1:17" x14ac:dyDescent="0.2">
      <c r="A6856" s="139" t="s">
        <v>13681</v>
      </c>
      <c r="B6856" s="140" t="s">
        <v>22152</v>
      </c>
      <c r="C6856" s="141">
        <v>1385</v>
      </c>
      <c r="D6856" s="141">
        <v>6</v>
      </c>
      <c r="E6856" s="142">
        <v>2093.1999999999998</v>
      </c>
      <c r="F6856" s="142">
        <v>367.81</v>
      </c>
      <c r="G6856" s="142">
        <v>112.94</v>
      </c>
      <c r="H6856" s="142">
        <v>38.07</v>
      </c>
      <c r="I6856" s="142">
        <v>518.82000000000005</v>
      </c>
      <c r="Q6856" s="30">
        <f t="shared" si="106"/>
        <v>518.82000000000005</v>
      </c>
    </row>
    <row r="6857" spans="1:17" x14ac:dyDescent="0.2">
      <c r="A6857" s="139" t="s">
        <v>13683</v>
      </c>
      <c r="B6857" s="140" t="s">
        <v>22153</v>
      </c>
      <c r="C6857" s="141">
        <v>643</v>
      </c>
      <c r="D6857" s="141">
        <v>20</v>
      </c>
      <c r="E6857" s="142">
        <v>7504.99</v>
      </c>
      <c r="F6857" s="142">
        <v>170.76</v>
      </c>
      <c r="G6857" s="142">
        <v>376.46</v>
      </c>
      <c r="H6857" s="142">
        <v>136.51</v>
      </c>
      <c r="I6857" s="142">
        <v>683.73</v>
      </c>
      <c r="Q6857" s="30">
        <f t="shared" si="106"/>
        <v>683.73</v>
      </c>
    </row>
    <row r="6858" spans="1:17" x14ac:dyDescent="0.2">
      <c r="A6858" s="139" t="s">
        <v>13685</v>
      </c>
      <c r="B6858" s="140" t="s">
        <v>22154</v>
      </c>
      <c r="C6858" s="141">
        <v>214</v>
      </c>
      <c r="D6858" s="141">
        <v>1</v>
      </c>
      <c r="E6858" s="142">
        <v>186.61</v>
      </c>
      <c r="F6858" s="142">
        <v>56.83</v>
      </c>
      <c r="G6858" s="142">
        <v>18.82</v>
      </c>
      <c r="H6858" s="142">
        <v>3.39</v>
      </c>
      <c r="I6858" s="142">
        <v>79.040000000000006</v>
      </c>
      <c r="Q6858" s="30">
        <f t="shared" si="106"/>
        <v>79.040000000000006</v>
      </c>
    </row>
    <row r="6859" spans="1:17" x14ac:dyDescent="0.2">
      <c r="A6859" s="139" t="s">
        <v>13687</v>
      </c>
      <c r="B6859" s="140" t="s">
        <v>22155</v>
      </c>
      <c r="C6859" s="141">
        <v>5896</v>
      </c>
      <c r="D6859" s="141">
        <v>150</v>
      </c>
      <c r="E6859" s="142">
        <v>136941.63</v>
      </c>
      <c r="F6859" s="142">
        <v>1565.77</v>
      </c>
      <c r="G6859" s="142">
        <v>2823.4</v>
      </c>
      <c r="H6859" s="142">
        <v>2490.86</v>
      </c>
      <c r="I6859" s="142">
        <v>6880.03</v>
      </c>
      <c r="Q6859" s="30">
        <f t="shared" si="106"/>
        <v>6880.03</v>
      </c>
    </row>
    <row r="6860" spans="1:17" x14ac:dyDescent="0.2">
      <c r="A6860" s="139" t="s">
        <v>13689</v>
      </c>
      <c r="B6860" s="140" t="s">
        <v>22156</v>
      </c>
      <c r="C6860" s="141">
        <v>23</v>
      </c>
      <c r="D6860" s="141">
        <v>0</v>
      </c>
      <c r="E6860" s="142">
        <v>0</v>
      </c>
      <c r="F6860" s="142">
        <v>6.1</v>
      </c>
      <c r="G6860" s="142">
        <v>0</v>
      </c>
      <c r="H6860" s="142">
        <v>0</v>
      </c>
      <c r="I6860" s="142">
        <v>6.1</v>
      </c>
      <c r="Q6860" s="30">
        <f t="shared" si="106"/>
        <v>6.1</v>
      </c>
    </row>
    <row r="6861" spans="1:17" x14ac:dyDescent="0.2">
      <c r="A6861" s="139" t="s">
        <v>13691</v>
      </c>
      <c r="B6861" s="140" t="s">
        <v>22157</v>
      </c>
      <c r="C6861" s="141">
        <v>99</v>
      </c>
      <c r="D6861" s="141">
        <v>0</v>
      </c>
      <c r="E6861" s="142">
        <v>0</v>
      </c>
      <c r="F6861" s="142">
        <v>26.29</v>
      </c>
      <c r="G6861" s="142">
        <v>0</v>
      </c>
      <c r="H6861" s="142">
        <v>0</v>
      </c>
      <c r="I6861" s="142">
        <v>26.29</v>
      </c>
      <c r="Q6861" s="30">
        <f t="shared" si="106"/>
        <v>26.29</v>
      </c>
    </row>
    <row r="6862" spans="1:17" x14ac:dyDescent="0.2">
      <c r="A6862" s="139" t="s">
        <v>13693</v>
      </c>
      <c r="B6862" s="140" t="s">
        <v>22158</v>
      </c>
      <c r="C6862" s="141">
        <v>21369</v>
      </c>
      <c r="D6862" s="141">
        <v>289</v>
      </c>
      <c r="E6862" s="142">
        <v>218890.05</v>
      </c>
      <c r="F6862" s="142">
        <v>5674.86</v>
      </c>
      <c r="G6862" s="142">
        <v>5439.75</v>
      </c>
      <c r="H6862" s="142">
        <v>3981.44</v>
      </c>
      <c r="I6862" s="142">
        <v>15096.05</v>
      </c>
      <c r="Q6862" s="30">
        <f t="shared" si="106"/>
        <v>15096.05</v>
      </c>
    </row>
    <row r="6863" spans="1:17" x14ac:dyDescent="0.2">
      <c r="A6863" s="139" t="s">
        <v>13695</v>
      </c>
      <c r="B6863" s="140" t="s">
        <v>22159</v>
      </c>
      <c r="C6863" s="141">
        <v>548</v>
      </c>
      <c r="D6863" s="141">
        <v>12</v>
      </c>
      <c r="E6863" s="142">
        <v>3944.74</v>
      </c>
      <c r="F6863" s="142">
        <v>145.53</v>
      </c>
      <c r="G6863" s="142">
        <v>225.87</v>
      </c>
      <c r="H6863" s="142">
        <v>71.75</v>
      </c>
      <c r="I6863" s="142">
        <v>443.15</v>
      </c>
      <c r="Q6863" s="30">
        <f t="shared" ref="Q6863:Q6926" si="107">I6863+P6863</f>
        <v>443.15</v>
      </c>
    </row>
    <row r="6864" spans="1:17" x14ac:dyDescent="0.2">
      <c r="A6864" s="139" t="s">
        <v>13697</v>
      </c>
      <c r="B6864" s="140" t="s">
        <v>22160</v>
      </c>
      <c r="C6864" s="141">
        <v>93</v>
      </c>
      <c r="D6864" s="141">
        <v>4</v>
      </c>
      <c r="E6864" s="142">
        <v>1926.93</v>
      </c>
      <c r="F6864" s="142">
        <v>24.7</v>
      </c>
      <c r="G6864" s="142">
        <v>75.290000000000006</v>
      </c>
      <c r="H6864" s="142">
        <v>35.049999999999997</v>
      </c>
      <c r="I6864" s="142">
        <v>135.04</v>
      </c>
      <c r="Q6864" s="30">
        <f t="shared" si="107"/>
        <v>135.04</v>
      </c>
    </row>
    <row r="6865" spans="1:17" x14ac:dyDescent="0.2">
      <c r="A6865" s="139" t="s">
        <v>13699</v>
      </c>
      <c r="B6865" s="140" t="s">
        <v>22161</v>
      </c>
      <c r="C6865" s="141">
        <v>96</v>
      </c>
      <c r="D6865" s="141">
        <v>1</v>
      </c>
      <c r="E6865" s="142">
        <v>567.92999999999995</v>
      </c>
      <c r="F6865" s="142">
        <v>25.5</v>
      </c>
      <c r="G6865" s="142">
        <v>18.82</v>
      </c>
      <c r="H6865" s="142">
        <v>10.33</v>
      </c>
      <c r="I6865" s="142">
        <v>54.65</v>
      </c>
      <c r="Q6865" s="30">
        <f t="shared" si="107"/>
        <v>54.65</v>
      </c>
    </row>
    <row r="6866" spans="1:17" x14ac:dyDescent="0.2">
      <c r="A6866" s="139" t="s">
        <v>13701</v>
      </c>
      <c r="B6866" s="140" t="s">
        <v>22162</v>
      </c>
      <c r="C6866" s="141">
        <v>43</v>
      </c>
      <c r="D6866" s="141">
        <v>1</v>
      </c>
      <c r="E6866" s="142">
        <v>37.32</v>
      </c>
      <c r="F6866" s="142">
        <v>11.42</v>
      </c>
      <c r="G6866" s="142">
        <v>18.82</v>
      </c>
      <c r="H6866" s="142">
        <v>0.68</v>
      </c>
      <c r="I6866" s="142">
        <v>30.92</v>
      </c>
      <c r="Q6866" s="30">
        <f t="shared" si="107"/>
        <v>30.92</v>
      </c>
    </row>
    <row r="6867" spans="1:17" x14ac:dyDescent="0.2">
      <c r="A6867" s="139" t="s">
        <v>13703</v>
      </c>
      <c r="B6867" s="140" t="s">
        <v>22163</v>
      </c>
      <c r="C6867" s="141">
        <v>211</v>
      </c>
      <c r="D6867" s="141">
        <v>2</v>
      </c>
      <c r="E6867" s="142">
        <v>505.59</v>
      </c>
      <c r="F6867" s="142">
        <v>56.03</v>
      </c>
      <c r="G6867" s="142">
        <v>37.65</v>
      </c>
      <c r="H6867" s="142">
        <v>9.1999999999999993</v>
      </c>
      <c r="I6867" s="142">
        <v>102.88</v>
      </c>
      <c r="Q6867" s="30">
        <f t="shared" si="107"/>
        <v>102.88</v>
      </c>
    </row>
    <row r="6868" spans="1:17" x14ac:dyDescent="0.2">
      <c r="A6868" s="139" t="s">
        <v>13705</v>
      </c>
      <c r="B6868" s="140" t="s">
        <v>22164</v>
      </c>
      <c r="C6868" s="141">
        <v>68</v>
      </c>
      <c r="D6868" s="141">
        <v>0</v>
      </c>
      <c r="E6868" s="142">
        <v>0</v>
      </c>
      <c r="F6868" s="142">
        <v>18.059999999999999</v>
      </c>
      <c r="G6868" s="142">
        <v>0</v>
      </c>
      <c r="H6868" s="142">
        <v>0</v>
      </c>
      <c r="I6868" s="142">
        <v>18.059999999999999</v>
      </c>
      <c r="Q6868" s="30">
        <f t="shared" si="107"/>
        <v>18.059999999999999</v>
      </c>
    </row>
    <row r="6869" spans="1:17" x14ac:dyDescent="0.2">
      <c r="A6869" s="139" t="s">
        <v>13707</v>
      </c>
      <c r="B6869" s="140" t="s">
        <v>22165</v>
      </c>
      <c r="C6869" s="141">
        <v>179</v>
      </c>
      <c r="D6869" s="141">
        <v>0</v>
      </c>
      <c r="E6869" s="142">
        <v>0</v>
      </c>
      <c r="F6869" s="142">
        <v>47.54</v>
      </c>
      <c r="G6869" s="142">
        <v>0</v>
      </c>
      <c r="H6869" s="142">
        <v>0</v>
      </c>
      <c r="I6869" s="142">
        <v>47.54</v>
      </c>
      <c r="Q6869" s="30">
        <f t="shared" si="107"/>
        <v>47.54</v>
      </c>
    </row>
    <row r="6870" spans="1:17" x14ac:dyDescent="0.2">
      <c r="A6870" s="139" t="s">
        <v>13709</v>
      </c>
      <c r="B6870" s="140" t="s">
        <v>22166</v>
      </c>
      <c r="C6870" s="141">
        <v>38</v>
      </c>
      <c r="D6870" s="141">
        <v>2</v>
      </c>
      <c r="E6870" s="142">
        <v>52360.21</v>
      </c>
      <c r="F6870" s="142">
        <v>10.09</v>
      </c>
      <c r="G6870" s="142">
        <v>37.65</v>
      </c>
      <c r="H6870" s="142">
        <v>952.39</v>
      </c>
      <c r="I6870" s="142">
        <v>1000.13</v>
      </c>
      <c r="Q6870" s="30">
        <f t="shared" si="107"/>
        <v>1000.13</v>
      </c>
    </row>
    <row r="6871" spans="1:17" x14ac:dyDescent="0.2">
      <c r="A6871" s="139" t="s">
        <v>13711</v>
      </c>
      <c r="B6871" s="140" t="s">
        <v>22167</v>
      </c>
      <c r="C6871" s="141">
        <v>101</v>
      </c>
      <c r="D6871" s="141">
        <v>1</v>
      </c>
      <c r="E6871" s="142">
        <v>384.46</v>
      </c>
      <c r="F6871" s="142">
        <v>26.82</v>
      </c>
      <c r="G6871" s="142">
        <v>18.82</v>
      </c>
      <c r="H6871" s="142">
        <v>6.99</v>
      </c>
      <c r="I6871" s="142">
        <v>52.63</v>
      </c>
      <c r="Q6871" s="30">
        <f t="shared" si="107"/>
        <v>52.63</v>
      </c>
    </row>
    <row r="6872" spans="1:17" x14ac:dyDescent="0.2">
      <c r="A6872" s="139" t="s">
        <v>13713</v>
      </c>
      <c r="B6872" s="140" t="s">
        <v>22168</v>
      </c>
      <c r="C6872" s="141">
        <v>281</v>
      </c>
      <c r="D6872" s="141">
        <v>0</v>
      </c>
      <c r="E6872" s="142">
        <v>0</v>
      </c>
      <c r="F6872" s="142">
        <v>74.62</v>
      </c>
      <c r="G6872" s="142">
        <v>0</v>
      </c>
      <c r="H6872" s="142">
        <v>0</v>
      </c>
      <c r="I6872" s="142">
        <v>74.62</v>
      </c>
      <c r="Q6872" s="30">
        <f t="shared" si="107"/>
        <v>74.62</v>
      </c>
    </row>
    <row r="6873" spans="1:17" x14ac:dyDescent="0.2">
      <c r="A6873" s="139" t="s">
        <v>13715</v>
      </c>
      <c r="B6873" s="140" t="s">
        <v>22169</v>
      </c>
      <c r="C6873" s="141">
        <v>77</v>
      </c>
      <c r="D6873" s="141">
        <v>2</v>
      </c>
      <c r="E6873" s="142">
        <v>435.43</v>
      </c>
      <c r="F6873" s="142">
        <v>20.45</v>
      </c>
      <c r="G6873" s="142">
        <v>37.65</v>
      </c>
      <c r="H6873" s="142">
        <v>7.92</v>
      </c>
      <c r="I6873" s="142">
        <v>66.02</v>
      </c>
      <c r="Q6873" s="30">
        <f t="shared" si="107"/>
        <v>66.02</v>
      </c>
    </row>
    <row r="6874" spans="1:17" x14ac:dyDescent="0.2">
      <c r="A6874" s="139" t="s">
        <v>13717</v>
      </c>
      <c r="B6874" s="140" t="s">
        <v>22170</v>
      </c>
      <c r="C6874" s="141">
        <v>85</v>
      </c>
      <c r="D6874" s="141">
        <v>1</v>
      </c>
      <c r="E6874" s="142">
        <v>1153.94</v>
      </c>
      <c r="F6874" s="142">
        <v>22.58</v>
      </c>
      <c r="G6874" s="142">
        <v>18.82</v>
      </c>
      <c r="H6874" s="142">
        <v>20.99</v>
      </c>
      <c r="I6874" s="142">
        <v>62.39</v>
      </c>
      <c r="Q6874" s="30">
        <f t="shared" si="107"/>
        <v>62.39</v>
      </c>
    </row>
    <row r="6875" spans="1:17" x14ac:dyDescent="0.2">
      <c r="A6875" s="139" t="s">
        <v>13719</v>
      </c>
      <c r="B6875" s="140" t="s">
        <v>22171</v>
      </c>
      <c r="C6875" s="141">
        <v>4304</v>
      </c>
      <c r="D6875" s="141">
        <v>131</v>
      </c>
      <c r="E6875" s="142">
        <v>52880.51</v>
      </c>
      <c r="F6875" s="142">
        <v>1142.99</v>
      </c>
      <c r="G6875" s="142">
        <v>2465.77</v>
      </c>
      <c r="H6875" s="142">
        <v>961.86</v>
      </c>
      <c r="I6875" s="142">
        <v>4570.62</v>
      </c>
      <c r="Q6875" s="30">
        <f t="shared" si="107"/>
        <v>4570.62</v>
      </c>
    </row>
    <row r="6876" spans="1:17" x14ac:dyDescent="0.2">
      <c r="A6876" s="139" t="s">
        <v>13721</v>
      </c>
      <c r="B6876" s="140" t="s">
        <v>22172</v>
      </c>
      <c r="C6876" s="141">
        <v>246</v>
      </c>
      <c r="D6876" s="141">
        <v>2</v>
      </c>
      <c r="E6876" s="142">
        <v>1394.32</v>
      </c>
      <c r="F6876" s="142">
        <v>65.33</v>
      </c>
      <c r="G6876" s="142">
        <v>37.65</v>
      </c>
      <c r="H6876" s="142">
        <v>25.36</v>
      </c>
      <c r="I6876" s="142">
        <v>128.34</v>
      </c>
      <c r="Q6876" s="30">
        <f t="shared" si="107"/>
        <v>128.34</v>
      </c>
    </row>
    <row r="6877" spans="1:17" x14ac:dyDescent="0.2">
      <c r="A6877" s="139" t="s">
        <v>13723</v>
      </c>
      <c r="B6877" s="140" t="s">
        <v>22173</v>
      </c>
      <c r="C6877" s="141">
        <v>103</v>
      </c>
      <c r="D6877" s="141">
        <v>1</v>
      </c>
      <c r="E6877" s="142">
        <v>381.57</v>
      </c>
      <c r="F6877" s="142">
        <v>27.35</v>
      </c>
      <c r="G6877" s="142">
        <v>18.82</v>
      </c>
      <c r="H6877" s="142">
        <v>6.94</v>
      </c>
      <c r="I6877" s="142">
        <v>53.11</v>
      </c>
      <c r="Q6877" s="30">
        <f t="shared" si="107"/>
        <v>53.11</v>
      </c>
    </row>
    <row r="6878" spans="1:17" x14ac:dyDescent="0.2">
      <c r="A6878" s="139" t="s">
        <v>13725</v>
      </c>
      <c r="B6878" s="140" t="s">
        <v>22174</v>
      </c>
      <c r="C6878" s="141">
        <v>68</v>
      </c>
      <c r="D6878" s="141">
        <v>3</v>
      </c>
      <c r="E6878" s="142">
        <v>1031.0999999999999</v>
      </c>
      <c r="F6878" s="142">
        <v>18.059999999999999</v>
      </c>
      <c r="G6878" s="142">
        <v>56.46</v>
      </c>
      <c r="H6878" s="142">
        <v>18.75</v>
      </c>
      <c r="I6878" s="142">
        <v>93.27</v>
      </c>
      <c r="Q6878" s="30">
        <f t="shared" si="107"/>
        <v>93.27</v>
      </c>
    </row>
    <row r="6879" spans="1:17" x14ac:dyDescent="0.2">
      <c r="A6879" s="139" t="s">
        <v>13727</v>
      </c>
      <c r="B6879" s="140" t="s">
        <v>22175</v>
      </c>
      <c r="C6879" s="141">
        <v>3769</v>
      </c>
      <c r="D6879" s="141">
        <v>65</v>
      </c>
      <c r="E6879" s="142">
        <v>46415.47</v>
      </c>
      <c r="F6879" s="142">
        <v>1000.91</v>
      </c>
      <c r="G6879" s="142">
        <v>1223.47</v>
      </c>
      <c r="H6879" s="142">
        <v>844.26</v>
      </c>
      <c r="I6879" s="142">
        <v>3068.64</v>
      </c>
      <c r="Q6879" s="30">
        <f t="shared" si="107"/>
        <v>3068.64</v>
      </c>
    </row>
    <row r="6880" spans="1:17" x14ac:dyDescent="0.2">
      <c r="A6880" s="139" t="s">
        <v>13729</v>
      </c>
      <c r="B6880" s="140" t="s">
        <v>22176</v>
      </c>
      <c r="C6880" s="141">
        <v>42</v>
      </c>
      <c r="D6880" s="141">
        <v>4</v>
      </c>
      <c r="E6880" s="142">
        <v>593.52</v>
      </c>
      <c r="F6880" s="142">
        <v>11.15</v>
      </c>
      <c r="G6880" s="142">
        <v>75.290000000000006</v>
      </c>
      <c r="H6880" s="142">
        <v>10.79</v>
      </c>
      <c r="I6880" s="142">
        <v>97.23</v>
      </c>
      <c r="Q6880" s="30">
        <f t="shared" si="107"/>
        <v>97.23</v>
      </c>
    </row>
    <row r="6881" spans="1:17" x14ac:dyDescent="0.2">
      <c r="A6881" s="139" t="s">
        <v>13731</v>
      </c>
      <c r="B6881" s="140" t="s">
        <v>22177</v>
      </c>
      <c r="C6881" s="141">
        <v>53</v>
      </c>
      <c r="D6881" s="141">
        <v>0</v>
      </c>
      <c r="E6881" s="142">
        <v>0</v>
      </c>
      <c r="F6881" s="142">
        <v>14.07</v>
      </c>
      <c r="G6881" s="142">
        <v>0</v>
      </c>
      <c r="H6881" s="142">
        <v>0</v>
      </c>
      <c r="I6881" s="142">
        <v>14.07</v>
      </c>
      <c r="Q6881" s="30">
        <f t="shared" si="107"/>
        <v>14.07</v>
      </c>
    </row>
    <row r="6882" spans="1:17" x14ac:dyDescent="0.2">
      <c r="A6882" s="139" t="s">
        <v>13733</v>
      </c>
      <c r="B6882" s="140" t="s">
        <v>22178</v>
      </c>
      <c r="C6882" s="141">
        <v>1042</v>
      </c>
      <c r="D6882" s="141">
        <v>15</v>
      </c>
      <c r="E6882" s="142">
        <v>9344.48</v>
      </c>
      <c r="F6882" s="142">
        <v>276.72000000000003</v>
      </c>
      <c r="G6882" s="142">
        <v>282.33999999999997</v>
      </c>
      <c r="H6882" s="142">
        <v>169.97</v>
      </c>
      <c r="I6882" s="142">
        <v>729.03</v>
      </c>
      <c r="Q6882" s="30">
        <f t="shared" si="107"/>
        <v>729.03</v>
      </c>
    </row>
    <row r="6883" spans="1:17" x14ac:dyDescent="0.2">
      <c r="A6883" s="139" t="s">
        <v>13735</v>
      </c>
      <c r="B6883" s="140" t="s">
        <v>18416</v>
      </c>
      <c r="C6883" s="141">
        <v>202</v>
      </c>
      <c r="D6883" s="141">
        <v>5</v>
      </c>
      <c r="E6883" s="142">
        <v>1368.74</v>
      </c>
      <c r="F6883" s="142">
        <v>53.65</v>
      </c>
      <c r="G6883" s="142">
        <v>94.11</v>
      </c>
      <c r="H6883" s="142">
        <v>24.9</v>
      </c>
      <c r="I6883" s="142">
        <v>172.66</v>
      </c>
      <c r="Q6883" s="30">
        <f t="shared" si="107"/>
        <v>172.66</v>
      </c>
    </row>
    <row r="6884" spans="1:17" x14ac:dyDescent="0.2">
      <c r="A6884" s="139" t="s">
        <v>13736</v>
      </c>
      <c r="B6884" s="140" t="s">
        <v>22179</v>
      </c>
      <c r="C6884" s="141">
        <v>156</v>
      </c>
      <c r="D6884" s="141">
        <v>3</v>
      </c>
      <c r="E6884" s="142">
        <v>760.79</v>
      </c>
      <c r="F6884" s="142">
        <v>41.43</v>
      </c>
      <c r="G6884" s="142">
        <v>56.46</v>
      </c>
      <c r="H6884" s="142">
        <v>13.84</v>
      </c>
      <c r="I6884" s="142">
        <v>111.73</v>
      </c>
      <c r="Q6884" s="30">
        <f t="shared" si="107"/>
        <v>111.73</v>
      </c>
    </row>
    <row r="6885" spans="1:17" x14ac:dyDescent="0.2">
      <c r="A6885" s="139" t="s">
        <v>13738</v>
      </c>
      <c r="B6885" s="140" t="s">
        <v>22180</v>
      </c>
      <c r="C6885" s="141">
        <v>237</v>
      </c>
      <c r="D6885" s="141">
        <v>4</v>
      </c>
      <c r="E6885" s="142">
        <v>1190.5999999999999</v>
      </c>
      <c r="F6885" s="142">
        <v>62.94</v>
      </c>
      <c r="G6885" s="142">
        <v>75.290000000000006</v>
      </c>
      <c r="H6885" s="142">
        <v>21.66</v>
      </c>
      <c r="I6885" s="142">
        <v>159.88999999999999</v>
      </c>
      <c r="Q6885" s="30">
        <f t="shared" si="107"/>
        <v>159.88999999999999</v>
      </c>
    </row>
    <row r="6886" spans="1:17" x14ac:dyDescent="0.2">
      <c r="A6886" s="139" t="s">
        <v>13740</v>
      </c>
      <c r="B6886" s="140" t="s">
        <v>22181</v>
      </c>
      <c r="C6886" s="141">
        <v>69</v>
      </c>
      <c r="D6886" s="141">
        <v>0</v>
      </c>
      <c r="E6886" s="142">
        <v>0</v>
      </c>
      <c r="F6886" s="142">
        <v>18.32</v>
      </c>
      <c r="G6886" s="142">
        <v>0</v>
      </c>
      <c r="H6886" s="142">
        <v>0</v>
      </c>
      <c r="I6886" s="142">
        <v>18.32</v>
      </c>
      <c r="Q6886" s="30">
        <f t="shared" si="107"/>
        <v>18.32</v>
      </c>
    </row>
    <row r="6887" spans="1:17" x14ac:dyDescent="0.2">
      <c r="A6887" s="139" t="s">
        <v>13742</v>
      </c>
      <c r="B6887" s="140" t="s">
        <v>22182</v>
      </c>
      <c r="C6887" s="141">
        <v>967</v>
      </c>
      <c r="D6887" s="141">
        <v>14</v>
      </c>
      <c r="E6887" s="142">
        <v>5915.42</v>
      </c>
      <c r="F6887" s="142">
        <v>256.8</v>
      </c>
      <c r="G6887" s="142">
        <v>263.52</v>
      </c>
      <c r="H6887" s="142">
        <v>107.6</v>
      </c>
      <c r="I6887" s="142">
        <v>627.91999999999996</v>
      </c>
      <c r="Q6887" s="30">
        <f t="shared" si="107"/>
        <v>627.91999999999996</v>
      </c>
    </row>
    <row r="6888" spans="1:17" x14ac:dyDescent="0.2">
      <c r="A6888" s="139" t="s">
        <v>13744</v>
      </c>
      <c r="B6888" s="140" t="s">
        <v>22183</v>
      </c>
      <c r="C6888" s="141">
        <v>217</v>
      </c>
      <c r="D6888" s="141">
        <v>4</v>
      </c>
      <c r="E6888" s="142">
        <v>635.98</v>
      </c>
      <c r="F6888" s="142">
        <v>57.62</v>
      </c>
      <c r="G6888" s="142">
        <v>75.290000000000006</v>
      </c>
      <c r="H6888" s="142">
        <v>11.57</v>
      </c>
      <c r="I6888" s="142">
        <v>144.47999999999999</v>
      </c>
      <c r="Q6888" s="30">
        <f t="shared" si="107"/>
        <v>144.47999999999999</v>
      </c>
    </row>
    <row r="6889" spans="1:17" x14ac:dyDescent="0.2">
      <c r="A6889" s="139" t="s">
        <v>13746</v>
      </c>
      <c r="B6889" s="140" t="s">
        <v>22184</v>
      </c>
      <c r="C6889" s="141">
        <v>177</v>
      </c>
      <c r="D6889" s="141">
        <v>5</v>
      </c>
      <c r="E6889" s="142">
        <v>1353.57</v>
      </c>
      <c r="F6889" s="142">
        <v>47.01</v>
      </c>
      <c r="G6889" s="142">
        <v>94.11</v>
      </c>
      <c r="H6889" s="142">
        <v>24.62</v>
      </c>
      <c r="I6889" s="142">
        <v>165.74</v>
      </c>
      <c r="Q6889" s="30">
        <f t="shared" si="107"/>
        <v>165.74</v>
      </c>
    </row>
    <row r="6890" spans="1:17" x14ac:dyDescent="0.2">
      <c r="A6890" s="139" t="s">
        <v>13748</v>
      </c>
      <c r="B6890" s="140" t="s">
        <v>22185</v>
      </c>
      <c r="C6890" s="141">
        <v>116</v>
      </c>
      <c r="D6890" s="141">
        <v>8</v>
      </c>
      <c r="E6890" s="142">
        <v>9694.52</v>
      </c>
      <c r="F6890" s="142">
        <v>30.81</v>
      </c>
      <c r="G6890" s="142">
        <v>150.58000000000001</v>
      </c>
      <c r="H6890" s="142">
        <v>176.34</v>
      </c>
      <c r="I6890" s="142">
        <v>357.73</v>
      </c>
      <c r="Q6890" s="30">
        <f t="shared" si="107"/>
        <v>357.73</v>
      </c>
    </row>
    <row r="6891" spans="1:17" x14ac:dyDescent="0.2">
      <c r="A6891" s="139" t="s">
        <v>13750</v>
      </c>
      <c r="B6891" s="140" t="s">
        <v>22186</v>
      </c>
      <c r="C6891" s="141">
        <v>161</v>
      </c>
      <c r="D6891" s="141">
        <v>0</v>
      </c>
      <c r="E6891" s="142">
        <v>0</v>
      </c>
      <c r="F6891" s="142">
        <v>42.75</v>
      </c>
      <c r="G6891" s="142">
        <v>0</v>
      </c>
      <c r="H6891" s="142">
        <v>0</v>
      </c>
      <c r="I6891" s="142">
        <v>42.75</v>
      </c>
      <c r="Q6891" s="30">
        <f t="shared" si="107"/>
        <v>42.75</v>
      </c>
    </row>
    <row r="6892" spans="1:17" x14ac:dyDescent="0.2">
      <c r="A6892" s="139" t="s">
        <v>13752</v>
      </c>
      <c r="B6892" s="140" t="s">
        <v>22187</v>
      </c>
      <c r="C6892" s="141">
        <v>56</v>
      </c>
      <c r="D6892" s="141">
        <v>1</v>
      </c>
      <c r="E6892" s="142">
        <v>384.26</v>
      </c>
      <c r="F6892" s="142">
        <v>14.87</v>
      </c>
      <c r="G6892" s="142">
        <v>18.82</v>
      </c>
      <c r="H6892" s="142">
        <v>6.99</v>
      </c>
      <c r="I6892" s="142">
        <v>40.68</v>
      </c>
      <c r="Q6892" s="30">
        <f t="shared" si="107"/>
        <v>40.68</v>
      </c>
    </row>
    <row r="6893" spans="1:17" x14ac:dyDescent="0.2">
      <c r="A6893" s="139" t="s">
        <v>13754</v>
      </c>
      <c r="B6893" s="140" t="s">
        <v>22188</v>
      </c>
      <c r="C6893" s="141">
        <v>149</v>
      </c>
      <c r="D6893" s="141">
        <v>1</v>
      </c>
      <c r="E6893" s="142">
        <v>37.32</v>
      </c>
      <c r="F6893" s="142">
        <v>39.57</v>
      </c>
      <c r="G6893" s="142">
        <v>18.82</v>
      </c>
      <c r="H6893" s="142">
        <v>0.68</v>
      </c>
      <c r="I6893" s="142">
        <v>59.07</v>
      </c>
      <c r="Q6893" s="30">
        <f t="shared" si="107"/>
        <v>59.07</v>
      </c>
    </row>
    <row r="6894" spans="1:17" x14ac:dyDescent="0.2">
      <c r="A6894" s="139" t="s">
        <v>13756</v>
      </c>
      <c r="B6894" s="140" t="s">
        <v>22189</v>
      </c>
      <c r="C6894" s="141">
        <v>51</v>
      </c>
      <c r="D6894" s="141">
        <v>0</v>
      </c>
      <c r="E6894" s="142">
        <v>0</v>
      </c>
      <c r="F6894" s="142">
        <v>13.54</v>
      </c>
      <c r="G6894" s="142">
        <v>0</v>
      </c>
      <c r="H6894" s="142">
        <v>0</v>
      </c>
      <c r="I6894" s="142">
        <v>13.54</v>
      </c>
      <c r="Q6894" s="30">
        <f t="shared" si="107"/>
        <v>13.54</v>
      </c>
    </row>
    <row r="6895" spans="1:17" x14ac:dyDescent="0.2">
      <c r="A6895" s="139" t="s">
        <v>13758</v>
      </c>
      <c r="B6895" s="140" t="s">
        <v>22190</v>
      </c>
      <c r="C6895" s="141">
        <v>314</v>
      </c>
      <c r="D6895" s="141">
        <v>11</v>
      </c>
      <c r="E6895" s="142">
        <v>129515.11</v>
      </c>
      <c r="F6895" s="142">
        <v>83.38</v>
      </c>
      <c r="G6895" s="142">
        <v>207.05</v>
      </c>
      <c r="H6895" s="142">
        <v>2355.7800000000002</v>
      </c>
      <c r="I6895" s="142">
        <v>2646.21</v>
      </c>
      <c r="Q6895" s="30">
        <f t="shared" si="107"/>
        <v>2646.21</v>
      </c>
    </row>
    <row r="6896" spans="1:17" x14ac:dyDescent="0.2">
      <c r="A6896" s="139" t="s">
        <v>13760</v>
      </c>
      <c r="B6896" s="140" t="s">
        <v>22191</v>
      </c>
      <c r="C6896" s="141">
        <v>394</v>
      </c>
      <c r="D6896" s="141">
        <v>7</v>
      </c>
      <c r="E6896" s="142">
        <v>1536.45</v>
      </c>
      <c r="F6896" s="142">
        <v>104.63</v>
      </c>
      <c r="G6896" s="142">
        <v>131.76</v>
      </c>
      <c r="H6896" s="142">
        <v>27.94</v>
      </c>
      <c r="I6896" s="142">
        <v>264.33</v>
      </c>
      <c r="Q6896" s="30">
        <f t="shared" si="107"/>
        <v>264.33</v>
      </c>
    </row>
    <row r="6897" spans="1:17" x14ac:dyDescent="0.2">
      <c r="A6897" s="139" t="s">
        <v>13762</v>
      </c>
      <c r="B6897" s="140" t="s">
        <v>22192</v>
      </c>
      <c r="C6897" s="141">
        <v>812</v>
      </c>
      <c r="D6897" s="141">
        <v>2</v>
      </c>
      <c r="E6897" s="142">
        <v>2710.86</v>
      </c>
      <c r="F6897" s="142">
        <v>215.64</v>
      </c>
      <c r="G6897" s="142">
        <v>37.65</v>
      </c>
      <c r="H6897" s="142">
        <v>49.31</v>
      </c>
      <c r="I6897" s="142">
        <v>302.60000000000002</v>
      </c>
      <c r="Q6897" s="30">
        <f t="shared" si="107"/>
        <v>302.60000000000002</v>
      </c>
    </row>
    <row r="6898" spans="1:17" x14ac:dyDescent="0.2">
      <c r="A6898" s="139" t="s">
        <v>13764</v>
      </c>
      <c r="B6898" s="140" t="s">
        <v>22193</v>
      </c>
      <c r="C6898" s="141">
        <v>139</v>
      </c>
      <c r="D6898" s="141">
        <v>3</v>
      </c>
      <c r="E6898" s="142">
        <v>655.88</v>
      </c>
      <c r="F6898" s="142">
        <v>36.909999999999997</v>
      </c>
      <c r="G6898" s="142">
        <v>56.46</v>
      </c>
      <c r="H6898" s="142">
        <v>11.93</v>
      </c>
      <c r="I6898" s="142">
        <v>105.3</v>
      </c>
      <c r="Q6898" s="30">
        <f t="shared" si="107"/>
        <v>105.3</v>
      </c>
    </row>
    <row r="6899" spans="1:17" x14ac:dyDescent="0.2">
      <c r="A6899" s="139" t="s">
        <v>13766</v>
      </c>
      <c r="B6899" s="140" t="s">
        <v>22194</v>
      </c>
      <c r="C6899" s="141">
        <v>203</v>
      </c>
      <c r="D6899" s="141">
        <v>1</v>
      </c>
      <c r="E6899" s="142">
        <v>186.61</v>
      </c>
      <c r="F6899" s="142">
        <v>53.91</v>
      </c>
      <c r="G6899" s="142">
        <v>18.82</v>
      </c>
      <c r="H6899" s="142">
        <v>3.39</v>
      </c>
      <c r="I6899" s="142">
        <v>76.12</v>
      </c>
      <c r="Q6899" s="30">
        <f t="shared" si="107"/>
        <v>76.12</v>
      </c>
    </row>
    <row r="6900" spans="1:17" x14ac:dyDescent="0.2">
      <c r="A6900" s="139" t="s">
        <v>13768</v>
      </c>
      <c r="B6900" s="140" t="s">
        <v>22195</v>
      </c>
      <c r="C6900" s="141">
        <v>197</v>
      </c>
      <c r="D6900" s="141">
        <v>2</v>
      </c>
      <c r="E6900" s="142">
        <v>435.43</v>
      </c>
      <c r="F6900" s="142">
        <v>52.32</v>
      </c>
      <c r="G6900" s="142">
        <v>37.65</v>
      </c>
      <c r="H6900" s="142">
        <v>7.92</v>
      </c>
      <c r="I6900" s="142">
        <v>97.89</v>
      </c>
      <c r="Q6900" s="30">
        <f t="shared" si="107"/>
        <v>97.89</v>
      </c>
    </row>
    <row r="6901" spans="1:17" x14ac:dyDescent="0.2">
      <c r="A6901" s="139" t="s">
        <v>13770</v>
      </c>
      <c r="B6901" s="140" t="s">
        <v>22196</v>
      </c>
      <c r="C6901" s="141">
        <v>91</v>
      </c>
      <c r="D6901" s="141">
        <v>0</v>
      </c>
      <c r="E6901" s="142">
        <v>0</v>
      </c>
      <c r="F6901" s="142">
        <v>24.17</v>
      </c>
      <c r="G6901" s="142">
        <v>0</v>
      </c>
      <c r="H6901" s="142">
        <v>0</v>
      </c>
      <c r="I6901" s="142">
        <v>24.17</v>
      </c>
      <c r="Q6901" s="30">
        <f t="shared" si="107"/>
        <v>24.17</v>
      </c>
    </row>
    <row r="6902" spans="1:17" x14ac:dyDescent="0.2">
      <c r="A6902" s="139" t="s">
        <v>13772</v>
      </c>
      <c r="B6902" s="140" t="s">
        <v>22197</v>
      </c>
      <c r="C6902" s="141">
        <v>5286</v>
      </c>
      <c r="D6902" s="141">
        <v>63</v>
      </c>
      <c r="E6902" s="142">
        <v>36258.67</v>
      </c>
      <c r="F6902" s="142">
        <v>1403.78</v>
      </c>
      <c r="G6902" s="142">
        <v>1185.82</v>
      </c>
      <c r="H6902" s="142">
        <v>659.52</v>
      </c>
      <c r="I6902" s="142">
        <v>3249.12</v>
      </c>
      <c r="Q6902" s="30">
        <f t="shared" si="107"/>
        <v>3249.12</v>
      </c>
    </row>
    <row r="6903" spans="1:17" x14ac:dyDescent="0.2">
      <c r="A6903" s="139" t="s">
        <v>13774</v>
      </c>
      <c r="B6903" s="140" t="s">
        <v>22198</v>
      </c>
      <c r="C6903" s="141">
        <v>356</v>
      </c>
      <c r="D6903" s="141">
        <v>5</v>
      </c>
      <c r="E6903" s="142">
        <v>3155.48</v>
      </c>
      <c r="F6903" s="142">
        <v>94.54</v>
      </c>
      <c r="G6903" s="142">
        <v>94.11</v>
      </c>
      <c r="H6903" s="142">
        <v>57.39</v>
      </c>
      <c r="I6903" s="142">
        <v>246.04</v>
      </c>
      <c r="Q6903" s="30">
        <f t="shared" si="107"/>
        <v>246.04</v>
      </c>
    </row>
    <row r="6904" spans="1:17" x14ac:dyDescent="0.2">
      <c r="A6904" s="139" t="s">
        <v>13776</v>
      </c>
      <c r="B6904" s="140" t="s">
        <v>22199</v>
      </c>
      <c r="C6904" s="141">
        <v>9129</v>
      </c>
      <c r="D6904" s="141">
        <v>128</v>
      </c>
      <c r="E6904" s="142">
        <v>51640.18</v>
      </c>
      <c r="F6904" s="142">
        <v>2424.34</v>
      </c>
      <c r="G6904" s="142">
        <v>2409.3000000000002</v>
      </c>
      <c r="H6904" s="142">
        <v>939.3</v>
      </c>
      <c r="I6904" s="142">
        <v>5772.94</v>
      </c>
      <c r="Q6904" s="30">
        <f t="shared" si="107"/>
        <v>5772.94</v>
      </c>
    </row>
    <row r="6905" spans="1:17" x14ac:dyDescent="0.2">
      <c r="A6905" s="139" t="s">
        <v>13778</v>
      </c>
      <c r="B6905" s="140" t="s">
        <v>22200</v>
      </c>
      <c r="C6905" s="141">
        <v>144</v>
      </c>
      <c r="D6905" s="141">
        <v>0</v>
      </c>
      <c r="E6905" s="142">
        <v>0</v>
      </c>
      <c r="F6905" s="142">
        <v>38.24</v>
      </c>
      <c r="G6905" s="142">
        <v>0</v>
      </c>
      <c r="H6905" s="142">
        <v>0</v>
      </c>
      <c r="I6905" s="142">
        <v>38.24</v>
      </c>
      <c r="Q6905" s="30">
        <f t="shared" si="107"/>
        <v>38.24</v>
      </c>
    </row>
    <row r="6906" spans="1:17" x14ac:dyDescent="0.2">
      <c r="A6906" s="139" t="s">
        <v>13780</v>
      </c>
      <c r="B6906" s="140" t="s">
        <v>22201</v>
      </c>
      <c r="C6906" s="141">
        <v>630</v>
      </c>
      <c r="D6906" s="141">
        <v>18</v>
      </c>
      <c r="E6906" s="142">
        <v>5099.83</v>
      </c>
      <c r="F6906" s="142">
        <v>167.3</v>
      </c>
      <c r="G6906" s="142">
        <v>338.81</v>
      </c>
      <c r="H6906" s="142">
        <v>92.76</v>
      </c>
      <c r="I6906" s="142">
        <v>598.87</v>
      </c>
      <c r="Q6906" s="30">
        <f t="shared" si="107"/>
        <v>598.87</v>
      </c>
    </row>
    <row r="6907" spans="1:17" x14ac:dyDescent="0.2">
      <c r="A6907" s="139" t="s">
        <v>13782</v>
      </c>
      <c r="B6907" s="140" t="s">
        <v>22202</v>
      </c>
      <c r="C6907" s="141">
        <v>199</v>
      </c>
      <c r="D6907" s="141">
        <v>6</v>
      </c>
      <c r="E6907" s="142">
        <v>18404.509999999998</v>
      </c>
      <c r="F6907" s="142">
        <v>52.85</v>
      </c>
      <c r="G6907" s="142">
        <v>112.94</v>
      </c>
      <c r="H6907" s="142">
        <v>334.76</v>
      </c>
      <c r="I6907" s="142">
        <v>500.55</v>
      </c>
      <c r="Q6907" s="30">
        <f t="shared" si="107"/>
        <v>500.55</v>
      </c>
    </row>
    <row r="6908" spans="1:17" x14ac:dyDescent="0.2">
      <c r="A6908" s="139" t="s">
        <v>13784</v>
      </c>
      <c r="B6908" s="140" t="s">
        <v>22203</v>
      </c>
      <c r="C6908" s="141">
        <v>99</v>
      </c>
      <c r="D6908" s="141">
        <v>0</v>
      </c>
      <c r="E6908" s="142">
        <v>0</v>
      </c>
      <c r="F6908" s="142">
        <v>26.29</v>
      </c>
      <c r="G6908" s="142">
        <v>0</v>
      </c>
      <c r="H6908" s="142">
        <v>0</v>
      </c>
      <c r="I6908" s="142">
        <v>26.29</v>
      </c>
      <c r="Q6908" s="30">
        <f t="shared" si="107"/>
        <v>26.29</v>
      </c>
    </row>
    <row r="6909" spans="1:17" x14ac:dyDescent="0.2">
      <c r="A6909" s="139" t="s">
        <v>13786</v>
      </c>
      <c r="B6909" s="140" t="s">
        <v>22204</v>
      </c>
      <c r="C6909" s="141">
        <v>368</v>
      </c>
      <c r="D6909" s="141">
        <v>14</v>
      </c>
      <c r="E6909" s="142">
        <v>5836.42</v>
      </c>
      <c r="F6909" s="142">
        <v>97.73</v>
      </c>
      <c r="G6909" s="142">
        <v>263.52</v>
      </c>
      <c r="H6909" s="142">
        <v>106.16</v>
      </c>
      <c r="I6909" s="142">
        <v>467.41</v>
      </c>
      <c r="Q6909" s="30">
        <f t="shared" si="107"/>
        <v>467.41</v>
      </c>
    </row>
    <row r="6910" spans="1:17" x14ac:dyDescent="0.2">
      <c r="A6910" s="139" t="s">
        <v>13788</v>
      </c>
      <c r="B6910" s="140" t="s">
        <v>22205</v>
      </c>
      <c r="C6910" s="141">
        <v>209</v>
      </c>
      <c r="D6910" s="141">
        <v>2</v>
      </c>
      <c r="E6910" s="142">
        <v>639.48</v>
      </c>
      <c r="F6910" s="142">
        <v>55.5</v>
      </c>
      <c r="G6910" s="142">
        <v>37.65</v>
      </c>
      <c r="H6910" s="142">
        <v>11.63</v>
      </c>
      <c r="I6910" s="142">
        <v>104.78</v>
      </c>
      <c r="Q6910" s="30">
        <f t="shared" si="107"/>
        <v>104.78</v>
      </c>
    </row>
    <row r="6911" spans="1:17" x14ac:dyDescent="0.2">
      <c r="A6911" s="139" t="s">
        <v>13790</v>
      </c>
      <c r="B6911" s="140" t="s">
        <v>22206</v>
      </c>
      <c r="C6911" s="141">
        <v>112</v>
      </c>
      <c r="D6911" s="141">
        <v>8</v>
      </c>
      <c r="E6911" s="142">
        <v>17071.84</v>
      </c>
      <c r="F6911" s="142">
        <v>29.74</v>
      </c>
      <c r="G6911" s="142">
        <v>150.58000000000001</v>
      </c>
      <c r="H6911" s="142">
        <v>310.52</v>
      </c>
      <c r="I6911" s="142">
        <v>490.84</v>
      </c>
      <c r="Q6911" s="30">
        <f t="shared" si="107"/>
        <v>490.84</v>
      </c>
    </row>
    <row r="6912" spans="1:17" x14ac:dyDescent="0.2">
      <c r="A6912" s="139" t="s">
        <v>13792</v>
      </c>
      <c r="B6912" s="140" t="s">
        <v>22207</v>
      </c>
      <c r="C6912" s="141">
        <v>210</v>
      </c>
      <c r="D6912" s="141">
        <v>0</v>
      </c>
      <c r="E6912" s="142">
        <v>0</v>
      </c>
      <c r="F6912" s="142">
        <v>55.77</v>
      </c>
      <c r="G6912" s="142">
        <v>0</v>
      </c>
      <c r="H6912" s="142">
        <v>0</v>
      </c>
      <c r="I6912" s="142">
        <v>55.77</v>
      </c>
      <c r="Q6912" s="30">
        <f t="shared" si="107"/>
        <v>55.77</v>
      </c>
    </row>
    <row r="6913" spans="1:17" x14ac:dyDescent="0.2">
      <c r="A6913" s="139" t="s">
        <v>13794</v>
      </c>
      <c r="B6913" s="140" t="s">
        <v>22208</v>
      </c>
      <c r="C6913" s="141">
        <v>269</v>
      </c>
      <c r="D6913" s="141">
        <v>3</v>
      </c>
      <c r="E6913" s="142">
        <v>545.69000000000005</v>
      </c>
      <c r="F6913" s="142">
        <v>71.44</v>
      </c>
      <c r="G6913" s="142">
        <v>56.46</v>
      </c>
      <c r="H6913" s="142">
        <v>9.93</v>
      </c>
      <c r="I6913" s="142">
        <v>137.83000000000001</v>
      </c>
      <c r="Q6913" s="30">
        <f t="shared" si="107"/>
        <v>137.83000000000001</v>
      </c>
    </row>
    <row r="6914" spans="1:17" x14ac:dyDescent="0.2">
      <c r="A6914" s="139" t="s">
        <v>13796</v>
      </c>
      <c r="B6914" s="140" t="s">
        <v>22209</v>
      </c>
      <c r="C6914" s="141">
        <v>181</v>
      </c>
      <c r="D6914" s="141">
        <v>2</v>
      </c>
      <c r="E6914" s="142">
        <v>1327.85</v>
      </c>
      <c r="F6914" s="142">
        <v>48.06</v>
      </c>
      <c r="G6914" s="142">
        <v>37.65</v>
      </c>
      <c r="H6914" s="142">
        <v>24.15</v>
      </c>
      <c r="I6914" s="142">
        <v>109.86</v>
      </c>
      <c r="Q6914" s="30">
        <f t="shared" si="107"/>
        <v>109.86</v>
      </c>
    </row>
    <row r="6915" spans="1:17" x14ac:dyDescent="0.2">
      <c r="A6915" s="139" t="s">
        <v>13798</v>
      </c>
      <c r="B6915" s="140" t="s">
        <v>22210</v>
      </c>
      <c r="C6915" s="141">
        <v>109</v>
      </c>
      <c r="D6915" s="141">
        <v>12</v>
      </c>
      <c r="E6915" s="142">
        <v>16074.43</v>
      </c>
      <c r="F6915" s="142">
        <v>28.94</v>
      </c>
      <c r="G6915" s="142">
        <v>225.87</v>
      </c>
      <c r="H6915" s="142">
        <v>292.38</v>
      </c>
      <c r="I6915" s="142">
        <v>547.19000000000005</v>
      </c>
      <c r="Q6915" s="30">
        <f t="shared" si="107"/>
        <v>547.19000000000005</v>
      </c>
    </row>
    <row r="6916" spans="1:17" x14ac:dyDescent="0.2">
      <c r="A6916" s="139" t="s">
        <v>13800</v>
      </c>
      <c r="B6916" s="140" t="s">
        <v>22211</v>
      </c>
      <c r="C6916" s="141">
        <v>37</v>
      </c>
      <c r="D6916" s="141">
        <v>0</v>
      </c>
      <c r="E6916" s="142">
        <v>0</v>
      </c>
      <c r="F6916" s="142">
        <v>9.82</v>
      </c>
      <c r="G6916" s="142">
        <v>0</v>
      </c>
      <c r="H6916" s="142">
        <v>0</v>
      </c>
      <c r="I6916" s="142">
        <v>9.82</v>
      </c>
      <c r="Q6916" s="30">
        <f t="shared" si="107"/>
        <v>9.82</v>
      </c>
    </row>
    <row r="6917" spans="1:17" x14ac:dyDescent="0.2">
      <c r="A6917" s="139" t="s">
        <v>13802</v>
      </c>
      <c r="B6917" s="140" t="s">
        <v>22212</v>
      </c>
      <c r="C6917" s="141">
        <v>860</v>
      </c>
      <c r="D6917" s="141">
        <v>6</v>
      </c>
      <c r="E6917" s="142">
        <v>816.85</v>
      </c>
      <c r="F6917" s="142">
        <v>228.38</v>
      </c>
      <c r="G6917" s="142">
        <v>112.94</v>
      </c>
      <c r="H6917" s="142">
        <v>14.86</v>
      </c>
      <c r="I6917" s="142">
        <v>356.18</v>
      </c>
      <c r="Q6917" s="30">
        <f t="shared" si="107"/>
        <v>356.18</v>
      </c>
    </row>
    <row r="6918" spans="1:17" x14ac:dyDescent="0.2">
      <c r="A6918" s="139" t="s">
        <v>13804</v>
      </c>
      <c r="B6918" s="140" t="s">
        <v>22213</v>
      </c>
      <c r="C6918" s="141">
        <v>2025</v>
      </c>
      <c r="D6918" s="141">
        <v>26</v>
      </c>
      <c r="E6918" s="142">
        <v>19859.93</v>
      </c>
      <c r="F6918" s="142">
        <v>537.77</v>
      </c>
      <c r="G6918" s="142">
        <v>489.39</v>
      </c>
      <c r="H6918" s="142">
        <v>361.24</v>
      </c>
      <c r="I6918" s="142">
        <v>1388.4</v>
      </c>
      <c r="Q6918" s="30">
        <f t="shared" si="107"/>
        <v>1388.4</v>
      </c>
    </row>
    <row r="6919" spans="1:17" x14ac:dyDescent="0.2">
      <c r="A6919" s="139" t="s">
        <v>13806</v>
      </c>
      <c r="B6919" s="140" t="s">
        <v>22214</v>
      </c>
      <c r="C6919" s="141">
        <v>156</v>
      </c>
      <c r="D6919" s="141">
        <v>1</v>
      </c>
      <c r="E6919" s="142">
        <v>186.61</v>
      </c>
      <c r="F6919" s="142">
        <v>41.43</v>
      </c>
      <c r="G6919" s="142">
        <v>18.82</v>
      </c>
      <c r="H6919" s="142">
        <v>3.39</v>
      </c>
      <c r="I6919" s="142">
        <v>63.64</v>
      </c>
      <c r="Q6919" s="30">
        <f t="shared" si="107"/>
        <v>63.64</v>
      </c>
    </row>
    <row r="6920" spans="1:17" x14ac:dyDescent="0.2">
      <c r="A6920" s="139" t="s">
        <v>13808</v>
      </c>
      <c r="B6920" s="140" t="s">
        <v>22215</v>
      </c>
      <c r="C6920" s="141">
        <v>36</v>
      </c>
      <c r="D6920" s="141">
        <v>4</v>
      </c>
      <c r="E6920" s="142">
        <v>387.65</v>
      </c>
      <c r="F6920" s="142">
        <v>9.56</v>
      </c>
      <c r="G6920" s="142">
        <v>75.290000000000006</v>
      </c>
      <c r="H6920" s="142">
        <v>7.05</v>
      </c>
      <c r="I6920" s="142">
        <v>91.9</v>
      </c>
      <c r="Q6920" s="30">
        <f t="shared" si="107"/>
        <v>91.9</v>
      </c>
    </row>
    <row r="6921" spans="1:17" x14ac:dyDescent="0.2">
      <c r="A6921" s="139" t="s">
        <v>13810</v>
      </c>
      <c r="B6921" s="140" t="s">
        <v>22216</v>
      </c>
      <c r="C6921" s="141">
        <v>110</v>
      </c>
      <c r="D6921" s="141">
        <v>0</v>
      </c>
      <c r="E6921" s="142">
        <v>0</v>
      </c>
      <c r="F6921" s="142">
        <v>29.22</v>
      </c>
      <c r="G6921" s="142">
        <v>0</v>
      </c>
      <c r="H6921" s="142">
        <v>0</v>
      </c>
      <c r="I6921" s="142">
        <v>29.22</v>
      </c>
      <c r="Q6921" s="30">
        <f t="shared" si="107"/>
        <v>29.22</v>
      </c>
    </row>
    <row r="6922" spans="1:17" x14ac:dyDescent="0.2">
      <c r="A6922" s="139" t="s">
        <v>13812</v>
      </c>
      <c r="B6922" s="140" t="s">
        <v>22217</v>
      </c>
      <c r="C6922" s="141">
        <v>29</v>
      </c>
      <c r="D6922" s="141">
        <v>0</v>
      </c>
      <c r="E6922" s="142">
        <v>0</v>
      </c>
      <c r="F6922" s="142">
        <v>7.7</v>
      </c>
      <c r="G6922" s="142">
        <v>0</v>
      </c>
      <c r="H6922" s="142">
        <v>0</v>
      </c>
      <c r="I6922" s="142">
        <v>7.7</v>
      </c>
      <c r="Q6922" s="30">
        <f t="shared" si="107"/>
        <v>7.7</v>
      </c>
    </row>
    <row r="6923" spans="1:17" x14ac:dyDescent="0.2">
      <c r="A6923" s="139" t="s">
        <v>13814</v>
      </c>
      <c r="B6923" s="140" t="s">
        <v>22218</v>
      </c>
      <c r="C6923" s="141">
        <v>504</v>
      </c>
      <c r="D6923" s="141">
        <v>7</v>
      </c>
      <c r="E6923" s="142">
        <v>10046.209999999999</v>
      </c>
      <c r="F6923" s="142">
        <v>133.85</v>
      </c>
      <c r="G6923" s="142">
        <v>131.76</v>
      </c>
      <c r="H6923" s="142">
        <v>182.74</v>
      </c>
      <c r="I6923" s="142">
        <v>448.35</v>
      </c>
      <c r="Q6923" s="30">
        <f t="shared" si="107"/>
        <v>448.35</v>
      </c>
    </row>
    <row r="6924" spans="1:17" x14ac:dyDescent="0.2">
      <c r="A6924" s="139" t="s">
        <v>13816</v>
      </c>
      <c r="B6924" s="140" t="s">
        <v>22219</v>
      </c>
      <c r="C6924" s="141">
        <v>123</v>
      </c>
      <c r="D6924" s="141">
        <v>3</v>
      </c>
      <c r="E6924" s="142">
        <v>488.61</v>
      </c>
      <c r="F6924" s="142">
        <v>32.659999999999997</v>
      </c>
      <c r="G6924" s="142">
        <v>56.46</v>
      </c>
      <c r="H6924" s="142">
        <v>8.89</v>
      </c>
      <c r="I6924" s="142">
        <v>98.01</v>
      </c>
      <c r="Q6924" s="30">
        <f t="shared" si="107"/>
        <v>98.01</v>
      </c>
    </row>
    <row r="6925" spans="1:17" x14ac:dyDescent="0.2">
      <c r="A6925" s="139" t="s">
        <v>13818</v>
      </c>
      <c r="B6925" s="140" t="s">
        <v>22220</v>
      </c>
      <c r="C6925" s="141">
        <v>174</v>
      </c>
      <c r="D6925" s="141">
        <v>9</v>
      </c>
      <c r="E6925" s="142">
        <v>17913.919999999998</v>
      </c>
      <c r="F6925" s="142">
        <v>46.21</v>
      </c>
      <c r="G6925" s="142">
        <v>169.4</v>
      </c>
      <c r="H6925" s="142">
        <v>325.83999999999997</v>
      </c>
      <c r="I6925" s="142">
        <v>541.45000000000005</v>
      </c>
      <c r="Q6925" s="30">
        <f t="shared" si="107"/>
        <v>541.45000000000005</v>
      </c>
    </row>
    <row r="6926" spans="1:17" x14ac:dyDescent="0.2">
      <c r="A6926" s="139" t="s">
        <v>13820</v>
      </c>
      <c r="B6926" s="140" t="s">
        <v>22221</v>
      </c>
      <c r="C6926" s="141">
        <v>6302</v>
      </c>
      <c r="D6926" s="141">
        <v>118</v>
      </c>
      <c r="E6926" s="142">
        <v>112968.23</v>
      </c>
      <c r="F6926" s="142">
        <v>1673.59</v>
      </c>
      <c r="G6926" s="142">
        <v>2221.0700000000002</v>
      </c>
      <c r="H6926" s="142">
        <v>2054.8000000000002</v>
      </c>
      <c r="I6926" s="142">
        <v>5949.46</v>
      </c>
      <c r="Q6926" s="30">
        <f t="shared" si="107"/>
        <v>5949.46</v>
      </c>
    </row>
    <row r="6927" spans="1:17" x14ac:dyDescent="0.2">
      <c r="A6927" s="139" t="s">
        <v>13822</v>
      </c>
      <c r="B6927" s="140" t="s">
        <v>22222</v>
      </c>
      <c r="C6927" s="141">
        <v>22642</v>
      </c>
      <c r="D6927" s="141">
        <v>183</v>
      </c>
      <c r="E6927" s="142">
        <v>176621.54</v>
      </c>
      <c r="F6927" s="142">
        <v>6012.92</v>
      </c>
      <c r="G6927" s="142">
        <v>3444.54</v>
      </c>
      <c r="H6927" s="142">
        <v>3212.61</v>
      </c>
      <c r="I6927" s="142">
        <v>12670.07</v>
      </c>
      <c r="Q6927" s="30">
        <f t="shared" ref="Q6927:Q6990" si="108">I6927+P6927</f>
        <v>12670.07</v>
      </c>
    </row>
    <row r="6928" spans="1:17" x14ac:dyDescent="0.2">
      <c r="A6928" s="139" t="s">
        <v>13824</v>
      </c>
      <c r="B6928" s="140" t="s">
        <v>22223</v>
      </c>
      <c r="C6928" s="141">
        <v>254</v>
      </c>
      <c r="D6928" s="141">
        <v>0</v>
      </c>
      <c r="E6928" s="142">
        <v>0</v>
      </c>
      <c r="F6928" s="142">
        <v>67.459999999999994</v>
      </c>
      <c r="G6928" s="142">
        <v>0</v>
      </c>
      <c r="H6928" s="142">
        <v>0</v>
      </c>
      <c r="I6928" s="142">
        <v>67.459999999999994</v>
      </c>
      <c r="Q6928" s="30">
        <f t="shared" si="108"/>
        <v>67.459999999999994</v>
      </c>
    </row>
    <row r="6929" spans="1:17" x14ac:dyDescent="0.2">
      <c r="A6929" s="139" t="s">
        <v>13826</v>
      </c>
      <c r="B6929" s="140" t="s">
        <v>22224</v>
      </c>
      <c r="C6929" s="141">
        <v>172</v>
      </c>
      <c r="D6929" s="141">
        <v>0</v>
      </c>
      <c r="E6929" s="142">
        <v>0</v>
      </c>
      <c r="F6929" s="142">
        <v>45.68</v>
      </c>
      <c r="G6929" s="142">
        <v>0</v>
      </c>
      <c r="H6929" s="142">
        <v>0</v>
      </c>
      <c r="I6929" s="142">
        <v>45.68</v>
      </c>
      <c r="Q6929" s="30">
        <f t="shared" si="108"/>
        <v>45.68</v>
      </c>
    </row>
    <row r="6930" spans="1:17" x14ac:dyDescent="0.2">
      <c r="A6930" s="139" t="s">
        <v>13828</v>
      </c>
      <c r="B6930" s="140" t="s">
        <v>22225</v>
      </c>
      <c r="C6930" s="141">
        <v>52</v>
      </c>
      <c r="D6930" s="141">
        <v>0</v>
      </c>
      <c r="E6930" s="142">
        <v>0</v>
      </c>
      <c r="F6930" s="142">
        <v>13.81</v>
      </c>
      <c r="G6930" s="142">
        <v>0</v>
      </c>
      <c r="H6930" s="142">
        <v>0</v>
      </c>
      <c r="I6930" s="142">
        <v>13.81</v>
      </c>
      <c r="Q6930" s="30">
        <f t="shared" si="108"/>
        <v>13.81</v>
      </c>
    </row>
    <row r="6931" spans="1:17" x14ac:dyDescent="0.2">
      <c r="A6931" s="139" t="s">
        <v>13830</v>
      </c>
      <c r="B6931" s="140" t="s">
        <v>22226</v>
      </c>
      <c r="C6931" s="141">
        <v>54</v>
      </c>
      <c r="D6931" s="141">
        <v>0</v>
      </c>
      <c r="E6931" s="142">
        <v>0</v>
      </c>
      <c r="F6931" s="142">
        <v>14.34</v>
      </c>
      <c r="G6931" s="142">
        <v>0</v>
      </c>
      <c r="H6931" s="142">
        <v>0</v>
      </c>
      <c r="I6931" s="142">
        <v>14.34</v>
      </c>
      <c r="Q6931" s="30">
        <f t="shared" si="108"/>
        <v>14.34</v>
      </c>
    </row>
    <row r="6932" spans="1:17" x14ac:dyDescent="0.2">
      <c r="A6932" s="139" t="s">
        <v>13832</v>
      </c>
      <c r="B6932" s="140" t="s">
        <v>22227</v>
      </c>
      <c r="C6932" s="141">
        <v>45</v>
      </c>
      <c r="D6932" s="141">
        <v>1</v>
      </c>
      <c r="E6932" s="142">
        <v>248.82</v>
      </c>
      <c r="F6932" s="142">
        <v>11.95</v>
      </c>
      <c r="G6932" s="142">
        <v>18.82</v>
      </c>
      <c r="H6932" s="142">
        <v>4.53</v>
      </c>
      <c r="I6932" s="142">
        <v>35.299999999999997</v>
      </c>
      <c r="Q6932" s="30">
        <f t="shared" si="108"/>
        <v>35.299999999999997</v>
      </c>
    </row>
    <row r="6933" spans="1:17" x14ac:dyDescent="0.2">
      <c r="A6933" s="139" t="s">
        <v>13834</v>
      </c>
      <c r="B6933" s="140" t="s">
        <v>22228</v>
      </c>
      <c r="C6933" s="141">
        <v>1001</v>
      </c>
      <c r="D6933" s="141">
        <v>16</v>
      </c>
      <c r="E6933" s="142">
        <v>8894.89</v>
      </c>
      <c r="F6933" s="142">
        <v>265.83</v>
      </c>
      <c r="G6933" s="142">
        <v>301.16000000000003</v>
      </c>
      <c r="H6933" s="142">
        <v>161.79</v>
      </c>
      <c r="I6933" s="142">
        <v>728.78</v>
      </c>
      <c r="Q6933" s="30">
        <f t="shared" si="108"/>
        <v>728.78</v>
      </c>
    </row>
    <row r="6934" spans="1:17" x14ac:dyDescent="0.2">
      <c r="A6934" s="139" t="s">
        <v>13836</v>
      </c>
      <c r="B6934" s="140" t="s">
        <v>22229</v>
      </c>
      <c r="C6934" s="141">
        <v>99</v>
      </c>
      <c r="D6934" s="141">
        <v>1</v>
      </c>
      <c r="E6934" s="142">
        <v>242.24</v>
      </c>
      <c r="F6934" s="142">
        <v>26.29</v>
      </c>
      <c r="G6934" s="142">
        <v>18.82</v>
      </c>
      <c r="H6934" s="142">
        <v>4.41</v>
      </c>
      <c r="I6934" s="142">
        <v>49.52</v>
      </c>
      <c r="Q6934" s="30">
        <f t="shared" si="108"/>
        <v>49.52</v>
      </c>
    </row>
    <row r="6935" spans="1:17" x14ac:dyDescent="0.2">
      <c r="A6935" s="139" t="s">
        <v>13838</v>
      </c>
      <c r="B6935" s="140" t="s">
        <v>22230</v>
      </c>
      <c r="C6935" s="141">
        <v>1455</v>
      </c>
      <c r="D6935" s="141">
        <v>27</v>
      </c>
      <c r="E6935" s="142">
        <v>7458.13</v>
      </c>
      <c r="F6935" s="142">
        <v>386.4</v>
      </c>
      <c r="G6935" s="142">
        <v>508.21</v>
      </c>
      <c r="H6935" s="142">
        <v>135.66</v>
      </c>
      <c r="I6935" s="142">
        <v>1030.27</v>
      </c>
      <c r="Q6935" s="30">
        <f t="shared" si="108"/>
        <v>1030.27</v>
      </c>
    </row>
    <row r="6936" spans="1:17" x14ac:dyDescent="0.2">
      <c r="A6936" s="139" t="s">
        <v>13840</v>
      </c>
      <c r="B6936" s="140" t="s">
        <v>22231</v>
      </c>
      <c r="C6936" s="141">
        <v>20183</v>
      </c>
      <c r="D6936" s="141">
        <v>271</v>
      </c>
      <c r="E6936" s="142">
        <v>218262.33</v>
      </c>
      <c r="F6936" s="142">
        <v>5359.9</v>
      </c>
      <c r="G6936" s="142">
        <v>5100.9399999999996</v>
      </c>
      <c r="H6936" s="142">
        <v>3970.02</v>
      </c>
      <c r="I6936" s="142">
        <v>14430.86</v>
      </c>
      <c r="Q6936" s="30">
        <f t="shared" si="108"/>
        <v>14430.86</v>
      </c>
    </row>
    <row r="6937" spans="1:17" x14ac:dyDescent="0.2">
      <c r="A6937" s="139" t="s">
        <v>13842</v>
      </c>
      <c r="B6937" s="140" t="s">
        <v>22232</v>
      </c>
      <c r="C6937" s="141">
        <v>4493</v>
      </c>
      <c r="D6937" s="141">
        <v>86</v>
      </c>
      <c r="E6937" s="142">
        <v>63378.34</v>
      </c>
      <c r="F6937" s="142">
        <v>1193.18</v>
      </c>
      <c r="G6937" s="142">
        <v>1618.75</v>
      </c>
      <c r="H6937" s="142">
        <v>1152.8</v>
      </c>
      <c r="I6937" s="142">
        <v>3964.73</v>
      </c>
      <c r="Q6937" s="30">
        <f t="shared" si="108"/>
        <v>3964.73</v>
      </c>
    </row>
    <row r="6938" spans="1:17" x14ac:dyDescent="0.2">
      <c r="A6938" s="139" t="s">
        <v>13844</v>
      </c>
      <c r="B6938" s="140" t="s">
        <v>22233</v>
      </c>
      <c r="C6938" s="141">
        <v>434</v>
      </c>
      <c r="D6938" s="141">
        <v>13</v>
      </c>
      <c r="E6938" s="142">
        <v>7887.42</v>
      </c>
      <c r="F6938" s="142">
        <v>115.26</v>
      </c>
      <c r="G6938" s="142">
        <v>244.7</v>
      </c>
      <c r="H6938" s="142">
        <v>143.46</v>
      </c>
      <c r="I6938" s="142">
        <v>503.42</v>
      </c>
      <c r="Q6938" s="30">
        <f t="shared" si="108"/>
        <v>503.42</v>
      </c>
    </row>
    <row r="6939" spans="1:17" x14ac:dyDescent="0.2">
      <c r="A6939" s="139" t="s">
        <v>13846</v>
      </c>
      <c r="B6939" s="140" t="s">
        <v>22234</v>
      </c>
      <c r="C6939" s="141">
        <v>116</v>
      </c>
      <c r="D6939" s="141">
        <v>0</v>
      </c>
      <c r="E6939" s="142">
        <v>0</v>
      </c>
      <c r="F6939" s="142">
        <v>30.81</v>
      </c>
      <c r="G6939" s="142">
        <v>0</v>
      </c>
      <c r="H6939" s="142">
        <v>0</v>
      </c>
      <c r="I6939" s="142">
        <v>30.81</v>
      </c>
      <c r="Q6939" s="30">
        <f t="shared" si="108"/>
        <v>30.81</v>
      </c>
    </row>
    <row r="6940" spans="1:17" x14ac:dyDescent="0.2">
      <c r="A6940" s="139" t="s">
        <v>13848</v>
      </c>
      <c r="B6940" s="140" t="s">
        <v>22235</v>
      </c>
      <c r="C6940" s="141">
        <v>168</v>
      </c>
      <c r="D6940" s="141">
        <v>9</v>
      </c>
      <c r="E6940" s="142">
        <v>2916</v>
      </c>
      <c r="F6940" s="142">
        <v>44.62</v>
      </c>
      <c r="G6940" s="142">
        <v>169.4</v>
      </c>
      <c r="H6940" s="142">
        <v>53.04</v>
      </c>
      <c r="I6940" s="142">
        <v>267.06</v>
      </c>
      <c r="Q6940" s="30">
        <f t="shared" si="108"/>
        <v>267.06</v>
      </c>
    </row>
    <row r="6941" spans="1:17" x14ac:dyDescent="0.2">
      <c r="A6941" s="139" t="s">
        <v>13850</v>
      </c>
      <c r="B6941" s="140" t="s">
        <v>22236</v>
      </c>
      <c r="C6941" s="141">
        <v>3312</v>
      </c>
      <c r="D6941" s="141">
        <v>42</v>
      </c>
      <c r="E6941" s="142">
        <v>14242.31</v>
      </c>
      <c r="F6941" s="142">
        <v>879.55</v>
      </c>
      <c r="G6941" s="142">
        <v>790.55</v>
      </c>
      <c r="H6941" s="142">
        <v>259.06</v>
      </c>
      <c r="I6941" s="142">
        <v>1929.16</v>
      </c>
      <c r="Q6941" s="30">
        <f t="shared" si="108"/>
        <v>1929.16</v>
      </c>
    </row>
    <row r="6942" spans="1:17" x14ac:dyDescent="0.2">
      <c r="A6942" s="139" t="s">
        <v>13852</v>
      </c>
      <c r="B6942" s="140" t="s">
        <v>22237</v>
      </c>
      <c r="C6942" s="141">
        <v>81</v>
      </c>
      <c r="D6942" s="141">
        <v>0</v>
      </c>
      <c r="E6942" s="142">
        <v>0</v>
      </c>
      <c r="F6942" s="142">
        <v>21.51</v>
      </c>
      <c r="G6942" s="142">
        <v>0</v>
      </c>
      <c r="H6942" s="142">
        <v>0</v>
      </c>
      <c r="I6942" s="142">
        <v>21.51</v>
      </c>
      <c r="Q6942" s="30">
        <f t="shared" si="108"/>
        <v>21.51</v>
      </c>
    </row>
    <row r="6943" spans="1:17" x14ac:dyDescent="0.2">
      <c r="A6943" s="139" t="s">
        <v>13854</v>
      </c>
      <c r="B6943" s="140" t="s">
        <v>22238</v>
      </c>
      <c r="C6943" s="141">
        <v>104</v>
      </c>
      <c r="D6943" s="141">
        <v>2</v>
      </c>
      <c r="E6943" s="142">
        <v>435.43</v>
      </c>
      <c r="F6943" s="142">
        <v>27.62</v>
      </c>
      <c r="G6943" s="142">
        <v>37.65</v>
      </c>
      <c r="H6943" s="142">
        <v>7.92</v>
      </c>
      <c r="I6943" s="142">
        <v>73.19</v>
      </c>
      <c r="Q6943" s="30">
        <f t="shared" si="108"/>
        <v>73.19</v>
      </c>
    </row>
    <row r="6944" spans="1:17" x14ac:dyDescent="0.2">
      <c r="A6944" s="139" t="s">
        <v>13856</v>
      </c>
      <c r="B6944" s="140" t="s">
        <v>22239</v>
      </c>
      <c r="C6944" s="141">
        <v>856</v>
      </c>
      <c r="D6944" s="141">
        <v>7</v>
      </c>
      <c r="E6944" s="142">
        <v>28382.22</v>
      </c>
      <c r="F6944" s="142">
        <v>227.32</v>
      </c>
      <c r="G6944" s="142">
        <v>131.76</v>
      </c>
      <c r="H6944" s="142">
        <v>516.25</v>
      </c>
      <c r="I6944" s="142">
        <v>875.33</v>
      </c>
      <c r="Q6944" s="30">
        <f t="shared" si="108"/>
        <v>875.33</v>
      </c>
    </row>
    <row r="6945" spans="1:17" x14ac:dyDescent="0.2">
      <c r="A6945" s="139" t="s">
        <v>13858</v>
      </c>
      <c r="B6945" s="140" t="s">
        <v>22240</v>
      </c>
      <c r="C6945" s="141">
        <v>151</v>
      </c>
      <c r="D6945" s="141">
        <v>2</v>
      </c>
      <c r="E6945" s="142">
        <v>1099.76</v>
      </c>
      <c r="F6945" s="142">
        <v>40.1</v>
      </c>
      <c r="G6945" s="142">
        <v>37.65</v>
      </c>
      <c r="H6945" s="142">
        <v>20</v>
      </c>
      <c r="I6945" s="142">
        <v>97.75</v>
      </c>
      <c r="Q6945" s="30">
        <f t="shared" si="108"/>
        <v>97.75</v>
      </c>
    </row>
    <row r="6946" spans="1:17" x14ac:dyDescent="0.2">
      <c r="A6946" s="139" t="s">
        <v>13860</v>
      </c>
      <c r="B6946" s="140" t="s">
        <v>22241</v>
      </c>
      <c r="C6946" s="141">
        <v>42</v>
      </c>
      <c r="D6946" s="141">
        <v>0</v>
      </c>
      <c r="E6946" s="142">
        <v>0</v>
      </c>
      <c r="F6946" s="142">
        <v>11.15</v>
      </c>
      <c r="G6946" s="142">
        <v>0</v>
      </c>
      <c r="H6946" s="142">
        <v>0</v>
      </c>
      <c r="I6946" s="142">
        <v>11.15</v>
      </c>
      <c r="Q6946" s="30">
        <f t="shared" si="108"/>
        <v>11.15</v>
      </c>
    </row>
    <row r="6947" spans="1:17" x14ac:dyDescent="0.2">
      <c r="A6947" s="139" t="s">
        <v>13862</v>
      </c>
      <c r="B6947" s="140" t="s">
        <v>22242</v>
      </c>
      <c r="C6947" s="141">
        <v>135</v>
      </c>
      <c r="D6947" s="141">
        <v>0</v>
      </c>
      <c r="E6947" s="142">
        <v>0</v>
      </c>
      <c r="F6947" s="142">
        <v>35.85</v>
      </c>
      <c r="G6947" s="142">
        <v>0</v>
      </c>
      <c r="H6947" s="142">
        <v>0</v>
      </c>
      <c r="I6947" s="142">
        <v>35.85</v>
      </c>
      <c r="Q6947" s="30">
        <f t="shared" si="108"/>
        <v>35.85</v>
      </c>
    </row>
    <row r="6948" spans="1:17" x14ac:dyDescent="0.2">
      <c r="A6948" s="139" t="s">
        <v>13864</v>
      </c>
      <c r="B6948" s="140" t="s">
        <v>22243</v>
      </c>
      <c r="C6948" s="141">
        <v>332</v>
      </c>
      <c r="D6948" s="141">
        <v>13</v>
      </c>
      <c r="E6948" s="142">
        <v>3307.72</v>
      </c>
      <c r="F6948" s="142">
        <v>88.17</v>
      </c>
      <c r="G6948" s="142">
        <v>244.7</v>
      </c>
      <c r="H6948" s="142">
        <v>60.17</v>
      </c>
      <c r="I6948" s="142">
        <v>393.04</v>
      </c>
      <c r="Q6948" s="30">
        <f t="shared" si="108"/>
        <v>393.04</v>
      </c>
    </row>
    <row r="6949" spans="1:17" x14ac:dyDescent="0.2">
      <c r="A6949" s="139" t="s">
        <v>13866</v>
      </c>
      <c r="B6949" s="140" t="s">
        <v>22244</v>
      </c>
      <c r="C6949" s="141">
        <v>659</v>
      </c>
      <c r="D6949" s="141">
        <v>6</v>
      </c>
      <c r="E6949" s="142">
        <v>3515.47</v>
      </c>
      <c r="F6949" s="142">
        <v>175.01</v>
      </c>
      <c r="G6949" s="142">
        <v>112.94</v>
      </c>
      <c r="H6949" s="142">
        <v>63.94</v>
      </c>
      <c r="I6949" s="142">
        <v>351.89</v>
      </c>
      <c r="Q6949" s="30">
        <f t="shared" si="108"/>
        <v>351.89</v>
      </c>
    </row>
    <row r="6950" spans="1:17" x14ac:dyDescent="0.2">
      <c r="A6950" s="139" t="s">
        <v>13868</v>
      </c>
      <c r="B6950" s="140" t="s">
        <v>22245</v>
      </c>
      <c r="C6950" s="141">
        <v>165</v>
      </c>
      <c r="D6950" s="141">
        <v>6</v>
      </c>
      <c r="E6950" s="142">
        <v>6001.83</v>
      </c>
      <c r="F6950" s="142">
        <v>43.82</v>
      </c>
      <c r="G6950" s="142">
        <v>112.94</v>
      </c>
      <c r="H6950" s="142">
        <v>109.17</v>
      </c>
      <c r="I6950" s="142">
        <v>265.93</v>
      </c>
      <c r="Q6950" s="30">
        <f t="shared" si="108"/>
        <v>265.93</v>
      </c>
    </row>
    <row r="6951" spans="1:17" x14ac:dyDescent="0.2">
      <c r="A6951" s="139" t="s">
        <v>13870</v>
      </c>
      <c r="B6951" s="140" t="s">
        <v>22246</v>
      </c>
      <c r="C6951" s="141">
        <v>118</v>
      </c>
      <c r="D6951" s="141">
        <v>0</v>
      </c>
      <c r="E6951" s="142">
        <v>0</v>
      </c>
      <c r="F6951" s="142">
        <v>31.34</v>
      </c>
      <c r="G6951" s="142">
        <v>0</v>
      </c>
      <c r="H6951" s="142">
        <v>0</v>
      </c>
      <c r="I6951" s="142">
        <v>31.34</v>
      </c>
      <c r="Q6951" s="30">
        <f t="shared" si="108"/>
        <v>31.34</v>
      </c>
    </row>
    <row r="6952" spans="1:17" x14ac:dyDescent="0.2">
      <c r="A6952" s="139" t="s">
        <v>13872</v>
      </c>
      <c r="B6952" s="140" t="s">
        <v>22247</v>
      </c>
      <c r="C6952" s="141">
        <v>1951</v>
      </c>
      <c r="D6952" s="141">
        <v>25</v>
      </c>
      <c r="E6952" s="142">
        <v>19916.009999999998</v>
      </c>
      <c r="F6952" s="142">
        <v>518.12</v>
      </c>
      <c r="G6952" s="142">
        <v>470.57</v>
      </c>
      <c r="H6952" s="142">
        <v>362.26</v>
      </c>
      <c r="I6952" s="142">
        <v>1350.95</v>
      </c>
      <c r="Q6952" s="30">
        <f t="shared" si="108"/>
        <v>1350.95</v>
      </c>
    </row>
    <row r="6953" spans="1:17" x14ac:dyDescent="0.2">
      <c r="A6953" s="139" t="s">
        <v>13874</v>
      </c>
      <c r="B6953" s="140" t="s">
        <v>22248</v>
      </c>
      <c r="C6953" s="141">
        <v>282</v>
      </c>
      <c r="D6953" s="141">
        <v>3</v>
      </c>
      <c r="E6953" s="142">
        <v>807.2</v>
      </c>
      <c r="F6953" s="142">
        <v>74.89</v>
      </c>
      <c r="G6953" s="142">
        <v>56.46</v>
      </c>
      <c r="H6953" s="142">
        <v>14.68</v>
      </c>
      <c r="I6953" s="142">
        <v>146.03</v>
      </c>
      <c r="Q6953" s="30">
        <f t="shared" si="108"/>
        <v>146.03</v>
      </c>
    </row>
    <row r="6954" spans="1:17" x14ac:dyDescent="0.2">
      <c r="A6954" s="139" t="s">
        <v>13876</v>
      </c>
      <c r="B6954" s="140" t="s">
        <v>22249</v>
      </c>
      <c r="C6954" s="141">
        <v>307</v>
      </c>
      <c r="D6954" s="141">
        <v>7</v>
      </c>
      <c r="E6954" s="142">
        <v>4026.52</v>
      </c>
      <c r="F6954" s="142">
        <v>81.53</v>
      </c>
      <c r="G6954" s="142">
        <v>131.76</v>
      </c>
      <c r="H6954" s="142">
        <v>73.239999999999995</v>
      </c>
      <c r="I6954" s="142">
        <v>286.52999999999997</v>
      </c>
      <c r="Q6954" s="30">
        <f t="shared" si="108"/>
        <v>286.52999999999997</v>
      </c>
    </row>
    <row r="6955" spans="1:17" x14ac:dyDescent="0.2">
      <c r="A6955" s="139" t="s">
        <v>13878</v>
      </c>
      <c r="B6955" s="140" t="s">
        <v>22250</v>
      </c>
      <c r="C6955" s="141">
        <v>3554</v>
      </c>
      <c r="D6955" s="141">
        <v>86</v>
      </c>
      <c r="E6955" s="142">
        <v>286446.42</v>
      </c>
      <c r="F6955" s="142">
        <v>943.82</v>
      </c>
      <c r="G6955" s="142">
        <v>1618.75</v>
      </c>
      <c r="H6955" s="142">
        <v>5210.2299999999996</v>
      </c>
      <c r="I6955" s="142">
        <v>7772.8</v>
      </c>
      <c r="Q6955" s="30">
        <f t="shared" si="108"/>
        <v>7772.8</v>
      </c>
    </row>
    <row r="6956" spans="1:17" x14ac:dyDescent="0.2">
      <c r="A6956" s="139" t="s">
        <v>13880</v>
      </c>
      <c r="B6956" s="140" t="s">
        <v>22251</v>
      </c>
      <c r="C6956" s="141">
        <v>186</v>
      </c>
      <c r="D6956" s="141">
        <v>1</v>
      </c>
      <c r="E6956" s="142">
        <v>94.65</v>
      </c>
      <c r="F6956" s="142">
        <v>49.39</v>
      </c>
      <c r="G6956" s="142">
        <v>18.82</v>
      </c>
      <c r="H6956" s="142">
        <v>1.72</v>
      </c>
      <c r="I6956" s="142">
        <v>69.930000000000007</v>
      </c>
      <c r="Q6956" s="30">
        <f t="shared" si="108"/>
        <v>69.930000000000007</v>
      </c>
    </row>
    <row r="6957" spans="1:17" x14ac:dyDescent="0.2">
      <c r="A6957" s="139" t="s">
        <v>13882</v>
      </c>
      <c r="B6957" s="140" t="s">
        <v>22252</v>
      </c>
      <c r="C6957" s="141">
        <v>42</v>
      </c>
      <c r="D6957" s="141">
        <v>0</v>
      </c>
      <c r="E6957" s="142">
        <v>0</v>
      </c>
      <c r="F6957" s="142">
        <v>11.15</v>
      </c>
      <c r="G6957" s="142">
        <v>0</v>
      </c>
      <c r="H6957" s="142">
        <v>0</v>
      </c>
      <c r="I6957" s="142">
        <v>11.15</v>
      </c>
      <c r="Q6957" s="30">
        <f t="shared" si="108"/>
        <v>11.15</v>
      </c>
    </row>
    <row r="6958" spans="1:17" x14ac:dyDescent="0.2">
      <c r="A6958" s="139" t="s">
        <v>13884</v>
      </c>
      <c r="B6958" s="140" t="s">
        <v>22253</v>
      </c>
      <c r="C6958" s="141">
        <v>168</v>
      </c>
      <c r="D6958" s="141">
        <v>6</v>
      </c>
      <c r="E6958" s="142">
        <v>1810.66</v>
      </c>
      <c r="F6958" s="142">
        <v>44.62</v>
      </c>
      <c r="G6958" s="142">
        <v>112.94</v>
      </c>
      <c r="H6958" s="142">
        <v>32.94</v>
      </c>
      <c r="I6958" s="142">
        <v>190.5</v>
      </c>
      <c r="Q6958" s="30">
        <f t="shared" si="108"/>
        <v>190.5</v>
      </c>
    </row>
    <row r="6959" spans="1:17" x14ac:dyDescent="0.2">
      <c r="A6959" s="139" t="s">
        <v>13886</v>
      </c>
      <c r="B6959" s="140" t="s">
        <v>22254</v>
      </c>
      <c r="C6959" s="141">
        <v>487</v>
      </c>
      <c r="D6959" s="141">
        <v>3</v>
      </c>
      <c r="E6959" s="142">
        <v>1648.32</v>
      </c>
      <c r="F6959" s="142">
        <v>129.33000000000001</v>
      </c>
      <c r="G6959" s="142">
        <v>56.46</v>
      </c>
      <c r="H6959" s="142">
        <v>29.98</v>
      </c>
      <c r="I6959" s="142">
        <v>215.77</v>
      </c>
      <c r="Q6959" s="30">
        <f t="shared" si="108"/>
        <v>215.77</v>
      </c>
    </row>
    <row r="6960" spans="1:17" x14ac:dyDescent="0.2">
      <c r="A6960" s="139" t="s">
        <v>13888</v>
      </c>
      <c r="B6960" s="140" t="s">
        <v>22255</v>
      </c>
      <c r="C6960" s="141">
        <v>1138</v>
      </c>
      <c r="D6960" s="141">
        <v>19</v>
      </c>
      <c r="E6960" s="142">
        <v>4147.3500000000004</v>
      </c>
      <c r="F6960" s="142">
        <v>302.22000000000003</v>
      </c>
      <c r="G6960" s="142">
        <v>357.63</v>
      </c>
      <c r="H6960" s="142">
        <v>75.44</v>
      </c>
      <c r="I6960" s="142">
        <v>735.29</v>
      </c>
      <c r="Q6960" s="30">
        <f t="shared" si="108"/>
        <v>735.29</v>
      </c>
    </row>
    <row r="6961" spans="1:17" x14ac:dyDescent="0.2">
      <c r="A6961" s="139" t="s">
        <v>13890</v>
      </c>
      <c r="B6961" s="140" t="s">
        <v>22256</v>
      </c>
      <c r="C6961" s="141">
        <v>3371</v>
      </c>
      <c r="D6961" s="141">
        <v>65</v>
      </c>
      <c r="E6961" s="142">
        <v>41850.61</v>
      </c>
      <c r="F6961" s="142">
        <v>895.22</v>
      </c>
      <c r="G6961" s="142">
        <v>1223.47</v>
      </c>
      <c r="H6961" s="142">
        <v>761.23</v>
      </c>
      <c r="I6961" s="142">
        <v>2879.92</v>
      </c>
      <c r="Q6961" s="30">
        <f t="shared" si="108"/>
        <v>2879.92</v>
      </c>
    </row>
    <row r="6962" spans="1:17" x14ac:dyDescent="0.2">
      <c r="A6962" s="139" t="s">
        <v>13892</v>
      </c>
      <c r="B6962" s="140" t="s">
        <v>22257</v>
      </c>
      <c r="C6962" s="141">
        <v>147</v>
      </c>
      <c r="D6962" s="141">
        <v>6</v>
      </c>
      <c r="E6962" s="142">
        <v>3270.39</v>
      </c>
      <c r="F6962" s="142">
        <v>39.04</v>
      </c>
      <c r="G6962" s="142">
        <v>112.94</v>
      </c>
      <c r="H6962" s="142">
        <v>59.49</v>
      </c>
      <c r="I6962" s="142">
        <v>211.47</v>
      </c>
      <c r="Q6962" s="30">
        <f t="shared" si="108"/>
        <v>211.47</v>
      </c>
    </row>
    <row r="6963" spans="1:17" x14ac:dyDescent="0.2">
      <c r="A6963" s="139" t="s">
        <v>13894</v>
      </c>
      <c r="B6963" s="140" t="s">
        <v>22258</v>
      </c>
      <c r="C6963" s="141">
        <v>5104</v>
      </c>
      <c r="D6963" s="141">
        <v>136</v>
      </c>
      <c r="E6963" s="142">
        <v>111378.07</v>
      </c>
      <c r="F6963" s="142">
        <v>1355.44</v>
      </c>
      <c r="G6963" s="142">
        <v>2559.88</v>
      </c>
      <c r="H6963" s="142">
        <v>2025.88</v>
      </c>
      <c r="I6963" s="142">
        <v>5941.2</v>
      </c>
      <c r="Q6963" s="30">
        <f t="shared" si="108"/>
        <v>5941.2</v>
      </c>
    </row>
    <row r="6964" spans="1:17" x14ac:dyDescent="0.2">
      <c r="A6964" s="139" t="s">
        <v>13896</v>
      </c>
      <c r="B6964" s="140" t="s">
        <v>22259</v>
      </c>
      <c r="C6964" s="141">
        <v>337</v>
      </c>
      <c r="D6964" s="141">
        <v>8</v>
      </c>
      <c r="E6964" s="142">
        <v>92782.21</v>
      </c>
      <c r="F6964" s="142">
        <v>89.5</v>
      </c>
      <c r="G6964" s="142">
        <v>150.58000000000001</v>
      </c>
      <c r="H6964" s="142">
        <v>1687.63</v>
      </c>
      <c r="I6964" s="142">
        <v>1927.71</v>
      </c>
      <c r="Q6964" s="30">
        <f t="shared" si="108"/>
        <v>1927.71</v>
      </c>
    </row>
    <row r="6965" spans="1:17" x14ac:dyDescent="0.2">
      <c r="A6965" s="139" t="s">
        <v>13898</v>
      </c>
      <c r="B6965" s="140" t="s">
        <v>22260</v>
      </c>
      <c r="C6965" s="141">
        <v>428</v>
      </c>
      <c r="D6965" s="141">
        <v>36</v>
      </c>
      <c r="E6965" s="142">
        <v>43608.7</v>
      </c>
      <c r="F6965" s="142">
        <v>113.66</v>
      </c>
      <c r="G6965" s="142">
        <v>677.62</v>
      </c>
      <c r="H6965" s="142">
        <v>793.21</v>
      </c>
      <c r="I6965" s="142">
        <v>1584.49</v>
      </c>
      <c r="Q6965" s="30">
        <f t="shared" si="108"/>
        <v>1584.49</v>
      </c>
    </row>
    <row r="6966" spans="1:17" x14ac:dyDescent="0.2">
      <c r="A6966" s="139" t="s">
        <v>13900</v>
      </c>
      <c r="B6966" s="140" t="s">
        <v>22261</v>
      </c>
      <c r="C6966" s="141">
        <v>318</v>
      </c>
      <c r="D6966" s="141">
        <v>3</v>
      </c>
      <c r="E6966" s="142">
        <v>1290.46</v>
      </c>
      <c r="F6966" s="142">
        <v>84.45</v>
      </c>
      <c r="G6966" s="142">
        <v>56.46</v>
      </c>
      <c r="H6966" s="142">
        <v>23.47</v>
      </c>
      <c r="I6966" s="142">
        <v>164.38</v>
      </c>
      <c r="Q6966" s="30">
        <f t="shared" si="108"/>
        <v>164.38</v>
      </c>
    </row>
    <row r="6967" spans="1:17" x14ac:dyDescent="0.2">
      <c r="A6967" s="139" t="s">
        <v>13902</v>
      </c>
      <c r="B6967" s="140" t="s">
        <v>22262</v>
      </c>
      <c r="C6967" s="141">
        <v>152</v>
      </c>
      <c r="D6967" s="141">
        <v>1</v>
      </c>
      <c r="E6967" s="142">
        <v>2108.62</v>
      </c>
      <c r="F6967" s="142">
        <v>40.369999999999997</v>
      </c>
      <c r="G6967" s="142">
        <v>18.82</v>
      </c>
      <c r="H6967" s="142">
        <v>38.35</v>
      </c>
      <c r="I6967" s="142">
        <v>97.54</v>
      </c>
      <c r="Q6967" s="30">
        <f t="shared" si="108"/>
        <v>97.54</v>
      </c>
    </row>
    <row r="6968" spans="1:17" x14ac:dyDescent="0.2">
      <c r="A6968" s="139" t="s">
        <v>13904</v>
      </c>
      <c r="B6968" s="140" t="s">
        <v>22263</v>
      </c>
      <c r="C6968" s="141">
        <v>90</v>
      </c>
      <c r="D6968" s="141">
        <v>2</v>
      </c>
      <c r="E6968" s="142">
        <v>4351.67</v>
      </c>
      <c r="F6968" s="142">
        <v>23.9</v>
      </c>
      <c r="G6968" s="142">
        <v>37.65</v>
      </c>
      <c r="H6968" s="142">
        <v>79.150000000000006</v>
      </c>
      <c r="I6968" s="142">
        <v>140.69999999999999</v>
      </c>
      <c r="Q6968" s="30">
        <f t="shared" si="108"/>
        <v>140.69999999999999</v>
      </c>
    </row>
    <row r="6969" spans="1:17" x14ac:dyDescent="0.2">
      <c r="A6969" s="139" t="s">
        <v>13906</v>
      </c>
      <c r="B6969" s="140" t="s">
        <v>22264</v>
      </c>
      <c r="C6969" s="141">
        <v>614</v>
      </c>
      <c r="D6969" s="141">
        <v>8</v>
      </c>
      <c r="E6969" s="142">
        <v>3855.15</v>
      </c>
      <c r="F6969" s="142">
        <v>163.06</v>
      </c>
      <c r="G6969" s="142">
        <v>150.58000000000001</v>
      </c>
      <c r="H6969" s="142">
        <v>70.12</v>
      </c>
      <c r="I6969" s="142">
        <v>383.76</v>
      </c>
      <c r="Q6969" s="30">
        <f t="shared" si="108"/>
        <v>383.76</v>
      </c>
    </row>
    <row r="6970" spans="1:17" x14ac:dyDescent="0.2">
      <c r="A6970" s="139" t="s">
        <v>13908</v>
      </c>
      <c r="B6970" s="140" t="s">
        <v>22265</v>
      </c>
      <c r="C6970" s="141">
        <v>2382</v>
      </c>
      <c r="D6970" s="141">
        <v>34</v>
      </c>
      <c r="E6970" s="142">
        <v>41382.519999999997</v>
      </c>
      <c r="F6970" s="142">
        <v>632.58000000000004</v>
      </c>
      <c r="G6970" s="142">
        <v>639.97</v>
      </c>
      <c r="H6970" s="142">
        <v>752.71</v>
      </c>
      <c r="I6970" s="142">
        <v>2025.26</v>
      </c>
      <c r="Q6970" s="30">
        <f t="shared" si="108"/>
        <v>2025.26</v>
      </c>
    </row>
    <row r="6971" spans="1:17" x14ac:dyDescent="0.2">
      <c r="A6971" s="139" t="s">
        <v>13910</v>
      </c>
      <c r="B6971" s="140" t="s">
        <v>22266</v>
      </c>
      <c r="C6971" s="141">
        <v>527</v>
      </c>
      <c r="D6971" s="141">
        <v>6</v>
      </c>
      <c r="E6971" s="142">
        <v>3926.01</v>
      </c>
      <c r="F6971" s="142">
        <v>139.94999999999999</v>
      </c>
      <c r="G6971" s="142">
        <v>112.94</v>
      </c>
      <c r="H6971" s="142">
        <v>71.41</v>
      </c>
      <c r="I6971" s="142">
        <v>324.3</v>
      </c>
      <c r="Q6971" s="30">
        <f t="shared" si="108"/>
        <v>324.3</v>
      </c>
    </row>
    <row r="6972" spans="1:17" x14ac:dyDescent="0.2">
      <c r="A6972" s="139" t="s">
        <v>13912</v>
      </c>
      <c r="B6972" s="140" t="s">
        <v>22267</v>
      </c>
      <c r="C6972" s="141">
        <v>498</v>
      </c>
      <c r="D6972" s="141">
        <v>14</v>
      </c>
      <c r="E6972" s="142">
        <v>11079.3</v>
      </c>
      <c r="F6972" s="142">
        <v>132.25</v>
      </c>
      <c r="G6972" s="142">
        <v>263.52</v>
      </c>
      <c r="H6972" s="142">
        <v>201.52</v>
      </c>
      <c r="I6972" s="142">
        <v>597.29</v>
      </c>
      <c r="Q6972" s="30">
        <f t="shared" si="108"/>
        <v>597.29</v>
      </c>
    </row>
    <row r="6973" spans="1:17" x14ac:dyDescent="0.2">
      <c r="A6973" s="139" t="s">
        <v>13914</v>
      </c>
      <c r="B6973" s="140" t="s">
        <v>22268</v>
      </c>
      <c r="C6973" s="141">
        <v>49</v>
      </c>
      <c r="D6973" s="141">
        <v>0</v>
      </c>
      <c r="E6973" s="142">
        <v>0</v>
      </c>
      <c r="F6973" s="142">
        <v>13.02</v>
      </c>
      <c r="G6973" s="142">
        <v>0</v>
      </c>
      <c r="H6973" s="142">
        <v>0</v>
      </c>
      <c r="I6973" s="142">
        <v>13.02</v>
      </c>
      <c r="Q6973" s="30">
        <f t="shared" si="108"/>
        <v>13.02</v>
      </c>
    </row>
    <row r="6974" spans="1:17" x14ac:dyDescent="0.2">
      <c r="A6974" s="139" t="s">
        <v>13916</v>
      </c>
      <c r="B6974" s="140" t="s">
        <v>22269</v>
      </c>
      <c r="C6974" s="141">
        <v>44</v>
      </c>
      <c r="D6974" s="141">
        <v>0</v>
      </c>
      <c r="E6974" s="142">
        <v>0</v>
      </c>
      <c r="F6974" s="142">
        <v>11.69</v>
      </c>
      <c r="G6974" s="142">
        <v>0</v>
      </c>
      <c r="H6974" s="142">
        <v>0</v>
      </c>
      <c r="I6974" s="142">
        <v>11.69</v>
      </c>
      <c r="Q6974" s="30">
        <f t="shared" si="108"/>
        <v>11.69</v>
      </c>
    </row>
    <row r="6975" spans="1:17" x14ac:dyDescent="0.2">
      <c r="A6975" s="139" t="s">
        <v>13918</v>
      </c>
      <c r="B6975" s="140" t="s">
        <v>22270</v>
      </c>
      <c r="C6975" s="141">
        <v>158</v>
      </c>
      <c r="D6975" s="141">
        <v>5</v>
      </c>
      <c r="E6975" s="142">
        <v>9510.34</v>
      </c>
      <c r="F6975" s="142">
        <v>41.96</v>
      </c>
      <c r="G6975" s="142">
        <v>94.11</v>
      </c>
      <c r="H6975" s="142">
        <v>172.98</v>
      </c>
      <c r="I6975" s="142">
        <v>309.05</v>
      </c>
      <c r="Q6975" s="30">
        <f t="shared" si="108"/>
        <v>309.05</v>
      </c>
    </row>
    <row r="6976" spans="1:17" x14ac:dyDescent="0.2">
      <c r="A6976" s="139" t="s">
        <v>13920</v>
      </c>
      <c r="B6976" s="140" t="s">
        <v>22271</v>
      </c>
      <c r="C6976" s="141">
        <v>53</v>
      </c>
      <c r="D6976" s="141">
        <v>1</v>
      </c>
      <c r="E6976" s="142">
        <v>1954.6</v>
      </c>
      <c r="F6976" s="142">
        <v>14.07</v>
      </c>
      <c r="G6976" s="142">
        <v>18.82</v>
      </c>
      <c r="H6976" s="142">
        <v>35.549999999999997</v>
      </c>
      <c r="I6976" s="142">
        <v>68.44</v>
      </c>
      <c r="Q6976" s="30">
        <f t="shared" si="108"/>
        <v>68.44</v>
      </c>
    </row>
    <row r="6977" spans="1:17" x14ac:dyDescent="0.2">
      <c r="A6977" s="139" t="s">
        <v>13922</v>
      </c>
      <c r="B6977" s="140" t="s">
        <v>22272</v>
      </c>
      <c r="C6977" s="141">
        <v>1014</v>
      </c>
      <c r="D6977" s="141">
        <v>37</v>
      </c>
      <c r="E6977" s="142">
        <v>34737.300000000003</v>
      </c>
      <c r="F6977" s="142">
        <v>269.27999999999997</v>
      </c>
      <c r="G6977" s="142">
        <v>696.44</v>
      </c>
      <c r="H6977" s="142">
        <v>631.84</v>
      </c>
      <c r="I6977" s="142">
        <v>1597.56</v>
      </c>
      <c r="Q6977" s="30">
        <f t="shared" si="108"/>
        <v>1597.56</v>
      </c>
    </row>
    <row r="6978" spans="1:17" x14ac:dyDescent="0.2">
      <c r="A6978" s="139" t="s">
        <v>13924</v>
      </c>
      <c r="B6978" s="140" t="s">
        <v>22273</v>
      </c>
      <c r="C6978" s="141">
        <v>104</v>
      </c>
      <c r="D6978" s="141">
        <v>0</v>
      </c>
      <c r="E6978" s="142">
        <v>0</v>
      </c>
      <c r="F6978" s="142">
        <v>27.62</v>
      </c>
      <c r="G6978" s="142">
        <v>0</v>
      </c>
      <c r="H6978" s="142">
        <v>0</v>
      </c>
      <c r="I6978" s="142">
        <v>27.62</v>
      </c>
      <c r="Q6978" s="30">
        <f t="shared" si="108"/>
        <v>27.62</v>
      </c>
    </row>
    <row r="6979" spans="1:17" x14ac:dyDescent="0.2">
      <c r="A6979" s="139" t="s">
        <v>13926</v>
      </c>
      <c r="B6979" s="140" t="s">
        <v>22274</v>
      </c>
      <c r="C6979" s="141">
        <v>173</v>
      </c>
      <c r="D6979" s="141">
        <v>1</v>
      </c>
      <c r="E6979" s="142">
        <v>414.75</v>
      </c>
      <c r="F6979" s="142">
        <v>45.94</v>
      </c>
      <c r="G6979" s="142">
        <v>18.82</v>
      </c>
      <c r="H6979" s="142">
        <v>7.54</v>
      </c>
      <c r="I6979" s="142">
        <v>72.3</v>
      </c>
      <c r="Q6979" s="30">
        <f t="shared" si="108"/>
        <v>72.3</v>
      </c>
    </row>
    <row r="6980" spans="1:17" x14ac:dyDescent="0.2">
      <c r="A6980" s="139" t="s">
        <v>13928</v>
      </c>
      <c r="B6980" s="140" t="s">
        <v>22275</v>
      </c>
      <c r="C6980" s="141">
        <v>47</v>
      </c>
      <c r="D6980" s="141">
        <v>1</v>
      </c>
      <c r="E6980" s="142">
        <v>86.2</v>
      </c>
      <c r="F6980" s="142">
        <v>12.48</v>
      </c>
      <c r="G6980" s="142">
        <v>18.82</v>
      </c>
      <c r="H6980" s="142">
        <v>1.57</v>
      </c>
      <c r="I6980" s="142">
        <v>32.869999999999997</v>
      </c>
      <c r="Q6980" s="30">
        <f t="shared" si="108"/>
        <v>32.869999999999997</v>
      </c>
    </row>
    <row r="6981" spans="1:17" x14ac:dyDescent="0.2">
      <c r="A6981" s="139" t="s">
        <v>13930</v>
      </c>
      <c r="B6981" s="140" t="s">
        <v>22276</v>
      </c>
      <c r="C6981" s="141">
        <v>3908</v>
      </c>
      <c r="D6981" s="141">
        <v>23</v>
      </c>
      <c r="E6981" s="142">
        <v>12685.65</v>
      </c>
      <c r="F6981" s="142">
        <v>1037.82</v>
      </c>
      <c r="G6981" s="142">
        <v>432.92</v>
      </c>
      <c r="H6981" s="142">
        <v>230.74</v>
      </c>
      <c r="I6981" s="142">
        <v>1701.48</v>
      </c>
      <c r="Q6981" s="30">
        <f t="shared" si="108"/>
        <v>1701.48</v>
      </c>
    </row>
    <row r="6982" spans="1:17" x14ac:dyDescent="0.2">
      <c r="A6982" s="139" t="s">
        <v>13932</v>
      </c>
      <c r="B6982" s="140" t="s">
        <v>22277</v>
      </c>
      <c r="C6982" s="141">
        <v>175</v>
      </c>
      <c r="D6982" s="141">
        <v>0</v>
      </c>
      <c r="E6982" s="142">
        <v>0</v>
      </c>
      <c r="F6982" s="142">
        <v>46.47</v>
      </c>
      <c r="G6982" s="142">
        <v>0</v>
      </c>
      <c r="H6982" s="142">
        <v>0</v>
      </c>
      <c r="I6982" s="142">
        <v>46.47</v>
      </c>
      <c r="Q6982" s="30">
        <f t="shared" si="108"/>
        <v>46.47</v>
      </c>
    </row>
    <row r="6983" spans="1:17" x14ac:dyDescent="0.2">
      <c r="A6983" s="139" t="s">
        <v>13934</v>
      </c>
      <c r="B6983" s="140" t="s">
        <v>22278</v>
      </c>
      <c r="C6983" s="141">
        <v>87</v>
      </c>
      <c r="D6983" s="141">
        <v>0</v>
      </c>
      <c r="E6983" s="142">
        <v>0</v>
      </c>
      <c r="F6983" s="142">
        <v>23.1</v>
      </c>
      <c r="G6983" s="142">
        <v>0</v>
      </c>
      <c r="H6983" s="142">
        <v>0</v>
      </c>
      <c r="I6983" s="142">
        <v>23.1</v>
      </c>
      <c r="Q6983" s="30">
        <f t="shared" si="108"/>
        <v>23.1</v>
      </c>
    </row>
    <row r="6984" spans="1:17" x14ac:dyDescent="0.2">
      <c r="A6984" s="139" t="s">
        <v>13936</v>
      </c>
      <c r="B6984" s="140" t="s">
        <v>22279</v>
      </c>
      <c r="C6984" s="141">
        <v>30</v>
      </c>
      <c r="D6984" s="141">
        <v>1</v>
      </c>
      <c r="E6984" s="142">
        <v>248.82</v>
      </c>
      <c r="F6984" s="142">
        <v>7.97</v>
      </c>
      <c r="G6984" s="142">
        <v>18.82</v>
      </c>
      <c r="H6984" s="142">
        <v>4.53</v>
      </c>
      <c r="I6984" s="142">
        <v>31.32</v>
      </c>
      <c r="Q6984" s="30">
        <f t="shared" si="108"/>
        <v>31.32</v>
      </c>
    </row>
    <row r="6985" spans="1:17" x14ac:dyDescent="0.2">
      <c r="A6985" s="139" t="s">
        <v>13938</v>
      </c>
      <c r="B6985" s="140" t="s">
        <v>22280</v>
      </c>
      <c r="C6985" s="141">
        <v>213</v>
      </c>
      <c r="D6985" s="141">
        <v>4</v>
      </c>
      <c r="E6985" s="142">
        <v>1026.1199999999999</v>
      </c>
      <c r="F6985" s="142">
        <v>56.57</v>
      </c>
      <c r="G6985" s="142">
        <v>75.290000000000006</v>
      </c>
      <c r="H6985" s="142">
        <v>18.66</v>
      </c>
      <c r="I6985" s="142">
        <v>150.52000000000001</v>
      </c>
      <c r="Q6985" s="30">
        <f t="shared" si="108"/>
        <v>150.52000000000001</v>
      </c>
    </row>
    <row r="6986" spans="1:17" x14ac:dyDescent="0.2">
      <c r="A6986" s="139" t="s">
        <v>13940</v>
      </c>
      <c r="B6986" s="140" t="s">
        <v>22281</v>
      </c>
      <c r="C6986" s="141">
        <v>1140</v>
      </c>
      <c r="D6986" s="141">
        <v>54</v>
      </c>
      <c r="E6986" s="142">
        <v>79952.02</v>
      </c>
      <c r="F6986" s="142">
        <v>302.74</v>
      </c>
      <c r="G6986" s="142">
        <v>1016.42</v>
      </c>
      <c r="H6986" s="142">
        <v>1454.26</v>
      </c>
      <c r="I6986" s="142">
        <v>2773.42</v>
      </c>
      <c r="Q6986" s="30">
        <f t="shared" si="108"/>
        <v>2773.42</v>
      </c>
    </row>
    <row r="6987" spans="1:17" x14ac:dyDescent="0.2">
      <c r="A6987" s="139" t="s">
        <v>13942</v>
      </c>
      <c r="B6987" s="140" t="s">
        <v>22282</v>
      </c>
      <c r="C6987" s="141">
        <v>110</v>
      </c>
      <c r="D6987" s="141">
        <v>6</v>
      </c>
      <c r="E6987" s="142">
        <v>1748.52</v>
      </c>
      <c r="F6987" s="142">
        <v>29.22</v>
      </c>
      <c r="G6987" s="142">
        <v>112.94</v>
      </c>
      <c r="H6987" s="142">
        <v>31.81</v>
      </c>
      <c r="I6987" s="142">
        <v>173.97</v>
      </c>
      <c r="Q6987" s="30">
        <f t="shared" si="108"/>
        <v>173.97</v>
      </c>
    </row>
    <row r="6988" spans="1:17" x14ac:dyDescent="0.2">
      <c r="A6988" s="139" t="s">
        <v>13944</v>
      </c>
      <c r="B6988" s="140" t="s">
        <v>22283</v>
      </c>
      <c r="C6988" s="141">
        <v>105</v>
      </c>
      <c r="D6988" s="141">
        <v>1</v>
      </c>
      <c r="E6988" s="142">
        <v>312.52999999999997</v>
      </c>
      <c r="F6988" s="142">
        <v>27.89</v>
      </c>
      <c r="G6988" s="142">
        <v>18.82</v>
      </c>
      <c r="H6988" s="142">
        <v>5.69</v>
      </c>
      <c r="I6988" s="142">
        <v>52.4</v>
      </c>
      <c r="Q6988" s="30">
        <f t="shared" si="108"/>
        <v>52.4</v>
      </c>
    </row>
    <row r="6989" spans="1:17" x14ac:dyDescent="0.2">
      <c r="A6989" s="139" t="s">
        <v>13946</v>
      </c>
      <c r="B6989" s="140" t="s">
        <v>22284</v>
      </c>
      <c r="C6989" s="141">
        <v>114</v>
      </c>
      <c r="D6989" s="141">
        <v>0</v>
      </c>
      <c r="E6989" s="142">
        <v>0</v>
      </c>
      <c r="F6989" s="142">
        <v>30.27</v>
      </c>
      <c r="G6989" s="142">
        <v>0</v>
      </c>
      <c r="H6989" s="142">
        <v>0</v>
      </c>
      <c r="I6989" s="142">
        <v>30.27</v>
      </c>
      <c r="Q6989" s="30">
        <f t="shared" si="108"/>
        <v>30.27</v>
      </c>
    </row>
    <row r="6990" spans="1:17" x14ac:dyDescent="0.2">
      <c r="A6990" s="139" t="s">
        <v>13948</v>
      </c>
      <c r="B6990" s="140" t="s">
        <v>22285</v>
      </c>
      <c r="C6990" s="141">
        <v>105</v>
      </c>
      <c r="D6990" s="141">
        <v>0</v>
      </c>
      <c r="E6990" s="142">
        <v>0</v>
      </c>
      <c r="F6990" s="142">
        <v>27.89</v>
      </c>
      <c r="G6990" s="142">
        <v>0</v>
      </c>
      <c r="H6990" s="142">
        <v>0</v>
      </c>
      <c r="I6990" s="142">
        <v>27.89</v>
      </c>
      <c r="Q6990" s="30">
        <f t="shared" si="108"/>
        <v>27.89</v>
      </c>
    </row>
    <row r="6991" spans="1:17" x14ac:dyDescent="0.2">
      <c r="A6991" s="139" t="s">
        <v>13950</v>
      </c>
      <c r="B6991" s="140" t="s">
        <v>22286</v>
      </c>
      <c r="C6991" s="141">
        <v>78</v>
      </c>
      <c r="D6991" s="141">
        <v>2</v>
      </c>
      <c r="E6991" s="142">
        <v>573.69000000000005</v>
      </c>
      <c r="F6991" s="142">
        <v>20.71</v>
      </c>
      <c r="G6991" s="142">
        <v>37.65</v>
      </c>
      <c r="H6991" s="142">
        <v>10.43</v>
      </c>
      <c r="I6991" s="142">
        <v>68.790000000000006</v>
      </c>
      <c r="Q6991" s="30">
        <f t="shared" ref="Q6991:Q7054" si="109">I6991+P6991</f>
        <v>68.790000000000006</v>
      </c>
    </row>
    <row r="6992" spans="1:17" x14ac:dyDescent="0.2">
      <c r="A6992" s="139" t="s">
        <v>13952</v>
      </c>
      <c r="B6992" s="140" t="s">
        <v>22287</v>
      </c>
      <c r="C6992" s="141">
        <v>646</v>
      </c>
      <c r="D6992" s="141">
        <v>7</v>
      </c>
      <c r="E6992" s="142">
        <v>6834.19</v>
      </c>
      <c r="F6992" s="142">
        <v>171.55</v>
      </c>
      <c r="G6992" s="142">
        <v>131.76</v>
      </c>
      <c r="H6992" s="142">
        <v>124.31</v>
      </c>
      <c r="I6992" s="142">
        <v>427.62</v>
      </c>
      <c r="Q6992" s="30">
        <f t="shared" si="109"/>
        <v>427.62</v>
      </c>
    </row>
    <row r="6993" spans="1:17" x14ac:dyDescent="0.2">
      <c r="A6993" s="139" t="s">
        <v>13954</v>
      </c>
      <c r="B6993" s="140" t="s">
        <v>22288</v>
      </c>
      <c r="C6993" s="141">
        <v>355</v>
      </c>
      <c r="D6993" s="141">
        <v>12</v>
      </c>
      <c r="E6993" s="142">
        <v>5071.08</v>
      </c>
      <c r="F6993" s="142">
        <v>94.27</v>
      </c>
      <c r="G6993" s="142">
        <v>225.87</v>
      </c>
      <c r="H6993" s="142">
        <v>92.24</v>
      </c>
      <c r="I6993" s="142">
        <v>412.38</v>
      </c>
      <c r="Q6993" s="30">
        <f t="shared" si="109"/>
        <v>412.38</v>
      </c>
    </row>
    <row r="6994" spans="1:17" x14ac:dyDescent="0.2">
      <c r="A6994" s="139" t="s">
        <v>13956</v>
      </c>
      <c r="B6994" s="140" t="s">
        <v>22289</v>
      </c>
      <c r="C6994" s="141">
        <v>111</v>
      </c>
      <c r="D6994" s="141">
        <v>1</v>
      </c>
      <c r="E6994" s="142">
        <v>615.44000000000005</v>
      </c>
      <c r="F6994" s="142">
        <v>29.48</v>
      </c>
      <c r="G6994" s="142">
        <v>18.82</v>
      </c>
      <c r="H6994" s="142">
        <v>11.19</v>
      </c>
      <c r="I6994" s="142">
        <v>59.49</v>
      </c>
      <c r="Q6994" s="30">
        <f t="shared" si="109"/>
        <v>59.49</v>
      </c>
    </row>
    <row r="6995" spans="1:17" x14ac:dyDescent="0.2">
      <c r="A6995" s="139" t="s">
        <v>13958</v>
      </c>
      <c r="B6995" s="140" t="s">
        <v>22290</v>
      </c>
      <c r="C6995" s="141">
        <v>448</v>
      </c>
      <c r="D6995" s="141">
        <v>4</v>
      </c>
      <c r="E6995" s="142">
        <v>1172.7</v>
      </c>
      <c r="F6995" s="142">
        <v>118.98</v>
      </c>
      <c r="G6995" s="142">
        <v>75.290000000000006</v>
      </c>
      <c r="H6995" s="142">
        <v>21.33</v>
      </c>
      <c r="I6995" s="142">
        <v>215.6</v>
      </c>
      <c r="Q6995" s="30">
        <f t="shared" si="109"/>
        <v>215.6</v>
      </c>
    </row>
    <row r="6996" spans="1:17" x14ac:dyDescent="0.2">
      <c r="A6996" s="139" t="s">
        <v>22291</v>
      </c>
      <c r="B6996" s="140" t="s">
        <v>22292</v>
      </c>
      <c r="C6996" s="141">
        <v>48</v>
      </c>
      <c r="D6996" s="141">
        <v>1</v>
      </c>
      <c r="E6996" s="142">
        <v>10818.23</v>
      </c>
      <c r="F6996" s="142">
        <v>12.74</v>
      </c>
      <c r="G6996" s="142">
        <v>18.82</v>
      </c>
      <c r="H6996" s="142">
        <v>196.78</v>
      </c>
      <c r="I6996" s="142">
        <v>228.34</v>
      </c>
      <c r="Q6996" s="30">
        <f t="shared" si="109"/>
        <v>228.34</v>
      </c>
    </row>
    <row r="6997" spans="1:17" x14ac:dyDescent="0.2">
      <c r="A6997" s="139" t="s">
        <v>13960</v>
      </c>
      <c r="B6997" s="140" t="s">
        <v>22293</v>
      </c>
      <c r="C6997" s="141">
        <v>301</v>
      </c>
      <c r="D6997" s="141">
        <v>2</v>
      </c>
      <c r="E6997" s="142">
        <v>8065.88</v>
      </c>
      <c r="F6997" s="142">
        <v>79.94</v>
      </c>
      <c r="G6997" s="142">
        <v>37.65</v>
      </c>
      <c r="H6997" s="142">
        <v>146.71</v>
      </c>
      <c r="I6997" s="142">
        <v>264.3</v>
      </c>
      <c r="Q6997" s="30">
        <f t="shared" si="109"/>
        <v>264.3</v>
      </c>
    </row>
    <row r="6998" spans="1:17" x14ac:dyDescent="0.2">
      <c r="A6998" s="139" t="s">
        <v>13962</v>
      </c>
      <c r="B6998" s="140" t="s">
        <v>22294</v>
      </c>
      <c r="C6998" s="141">
        <v>23</v>
      </c>
      <c r="D6998" s="141">
        <v>1</v>
      </c>
      <c r="E6998" s="142">
        <v>248.82</v>
      </c>
      <c r="F6998" s="142">
        <v>6.1</v>
      </c>
      <c r="G6998" s="142">
        <v>18.82</v>
      </c>
      <c r="H6998" s="142">
        <v>4.53</v>
      </c>
      <c r="I6998" s="142">
        <v>29.45</v>
      </c>
      <c r="Q6998" s="30">
        <f t="shared" si="109"/>
        <v>29.45</v>
      </c>
    </row>
    <row r="6999" spans="1:17" x14ac:dyDescent="0.2">
      <c r="A6999" s="139" t="s">
        <v>13964</v>
      </c>
      <c r="B6999" s="140" t="s">
        <v>22295</v>
      </c>
      <c r="C6999" s="141">
        <v>69</v>
      </c>
      <c r="D6999" s="141">
        <v>4</v>
      </c>
      <c r="E6999" s="142">
        <v>793.26</v>
      </c>
      <c r="F6999" s="142">
        <v>18.32</v>
      </c>
      <c r="G6999" s="142">
        <v>75.290000000000006</v>
      </c>
      <c r="H6999" s="142">
        <v>14.43</v>
      </c>
      <c r="I6999" s="142">
        <v>108.04</v>
      </c>
      <c r="Q6999" s="30">
        <f t="shared" si="109"/>
        <v>108.04</v>
      </c>
    </row>
    <row r="7000" spans="1:17" x14ac:dyDescent="0.2">
      <c r="A7000" s="139" t="s">
        <v>13966</v>
      </c>
      <c r="B7000" s="140" t="s">
        <v>22296</v>
      </c>
      <c r="C7000" s="141">
        <v>105</v>
      </c>
      <c r="D7000" s="141">
        <v>3</v>
      </c>
      <c r="E7000" s="142">
        <v>2518.66</v>
      </c>
      <c r="F7000" s="142">
        <v>27.89</v>
      </c>
      <c r="G7000" s="142">
        <v>56.46</v>
      </c>
      <c r="H7000" s="142">
        <v>45.82</v>
      </c>
      <c r="I7000" s="142">
        <v>130.16999999999999</v>
      </c>
      <c r="Q7000" s="30">
        <f t="shared" si="109"/>
        <v>130.16999999999999</v>
      </c>
    </row>
    <row r="7001" spans="1:17" x14ac:dyDescent="0.2">
      <c r="A7001" s="139" t="s">
        <v>13968</v>
      </c>
      <c r="B7001" s="140" t="s">
        <v>22297</v>
      </c>
      <c r="C7001" s="141">
        <v>183</v>
      </c>
      <c r="D7001" s="141">
        <v>1</v>
      </c>
      <c r="E7001" s="142">
        <v>186.61</v>
      </c>
      <c r="F7001" s="142">
        <v>48.6</v>
      </c>
      <c r="G7001" s="142">
        <v>18.82</v>
      </c>
      <c r="H7001" s="142">
        <v>3.39</v>
      </c>
      <c r="I7001" s="142">
        <v>70.81</v>
      </c>
      <c r="Q7001" s="30">
        <f t="shared" si="109"/>
        <v>70.81</v>
      </c>
    </row>
    <row r="7002" spans="1:17" x14ac:dyDescent="0.2">
      <c r="A7002" s="139" t="s">
        <v>13970</v>
      </c>
      <c r="B7002" s="140" t="s">
        <v>22298</v>
      </c>
      <c r="C7002" s="141">
        <v>4612</v>
      </c>
      <c r="D7002" s="141">
        <v>83</v>
      </c>
      <c r="E7002" s="142">
        <v>22104.78</v>
      </c>
      <c r="F7002" s="142">
        <v>1224.78</v>
      </c>
      <c r="G7002" s="142">
        <v>1562.28</v>
      </c>
      <c r="H7002" s="142">
        <v>402.07</v>
      </c>
      <c r="I7002" s="142">
        <v>3189.13</v>
      </c>
      <c r="Q7002" s="30">
        <f t="shared" si="109"/>
        <v>3189.13</v>
      </c>
    </row>
    <row r="7003" spans="1:17" x14ac:dyDescent="0.2">
      <c r="A7003" s="139" t="s">
        <v>13972</v>
      </c>
      <c r="B7003" s="140" t="s">
        <v>22299</v>
      </c>
      <c r="C7003" s="141">
        <v>158</v>
      </c>
      <c r="D7003" s="141">
        <v>17</v>
      </c>
      <c r="E7003" s="142">
        <v>7151.79</v>
      </c>
      <c r="F7003" s="142">
        <v>41.96</v>
      </c>
      <c r="G7003" s="142">
        <v>319.98</v>
      </c>
      <c r="H7003" s="142">
        <v>130.09</v>
      </c>
      <c r="I7003" s="142">
        <v>492.03</v>
      </c>
      <c r="Q7003" s="30">
        <f t="shared" si="109"/>
        <v>492.03</v>
      </c>
    </row>
    <row r="7004" spans="1:17" x14ac:dyDescent="0.2">
      <c r="A7004" s="139" t="s">
        <v>13974</v>
      </c>
      <c r="B7004" s="140" t="s">
        <v>22300</v>
      </c>
      <c r="C7004" s="141">
        <v>596</v>
      </c>
      <c r="D7004" s="141">
        <v>11</v>
      </c>
      <c r="E7004" s="142">
        <v>4246.41</v>
      </c>
      <c r="F7004" s="142">
        <v>158.28</v>
      </c>
      <c r="G7004" s="142">
        <v>207.05</v>
      </c>
      <c r="H7004" s="142">
        <v>77.239999999999995</v>
      </c>
      <c r="I7004" s="142">
        <v>442.57</v>
      </c>
      <c r="Q7004" s="30">
        <f t="shared" si="109"/>
        <v>442.57</v>
      </c>
    </row>
    <row r="7005" spans="1:17" x14ac:dyDescent="0.2">
      <c r="A7005" s="139" t="s">
        <v>13976</v>
      </c>
      <c r="B7005" s="140" t="s">
        <v>22301</v>
      </c>
      <c r="C7005" s="141">
        <v>1066</v>
      </c>
      <c r="D7005" s="141">
        <v>38</v>
      </c>
      <c r="E7005" s="142">
        <v>86303.77</v>
      </c>
      <c r="F7005" s="142">
        <v>283.10000000000002</v>
      </c>
      <c r="G7005" s="142">
        <v>715.26</v>
      </c>
      <c r="H7005" s="142">
        <v>1569.8</v>
      </c>
      <c r="I7005" s="142">
        <v>2568.16</v>
      </c>
      <c r="Q7005" s="30">
        <f t="shared" si="109"/>
        <v>2568.16</v>
      </c>
    </row>
    <row r="7006" spans="1:17" x14ac:dyDescent="0.2">
      <c r="A7006" s="139" t="s">
        <v>13978</v>
      </c>
      <c r="B7006" s="140" t="s">
        <v>22302</v>
      </c>
      <c r="C7006" s="141">
        <v>1124</v>
      </c>
      <c r="D7006" s="141">
        <v>21</v>
      </c>
      <c r="E7006" s="142">
        <v>26706.94</v>
      </c>
      <c r="F7006" s="142">
        <v>298.5</v>
      </c>
      <c r="G7006" s="142">
        <v>395.27</v>
      </c>
      <c r="H7006" s="142">
        <v>485.78</v>
      </c>
      <c r="I7006" s="142">
        <v>1179.55</v>
      </c>
      <c r="Q7006" s="30">
        <f t="shared" si="109"/>
        <v>1179.55</v>
      </c>
    </row>
    <row r="7007" spans="1:17" x14ac:dyDescent="0.2">
      <c r="A7007" s="139" t="s">
        <v>13980</v>
      </c>
      <c r="B7007" s="140" t="s">
        <v>22303</v>
      </c>
      <c r="C7007" s="141">
        <v>432</v>
      </c>
      <c r="D7007" s="141">
        <v>11</v>
      </c>
      <c r="E7007" s="142">
        <v>1329.68</v>
      </c>
      <c r="F7007" s="142">
        <v>114.73</v>
      </c>
      <c r="G7007" s="142">
        <v>207.05</v>
      </c>
      <c r="H7007" s="142">
        <v>24.18</v>
      </c>
      <c r="I7007" s="142">
        <v>345.96</v>
      </c>
      <c r="Q7007" s="30">
        <f t="shared" si="109"/>
        <v>345.96</v>
      </c>
    </row>
    <row r="7008" spans="1:17" x14ac:dyDescent="0.2">
      <c r="A7008" s="139" t="s">
        <v>13982</v>
      </c>
      <c r="B7008" s="140" t="s">
        <v>22304</v>
      </c>
      <c r="C7008" s="141">
        <v>5423</v>
      </c>
      <c r="D7008" s="141">
        <v>43</v>
      </c>
      <c r="E7008" s="142">
        <v>12027.46</v>
      </c>
      <c r="F7008" s="142">
        <v>1440.16</v>
      </c>
      <c r="G7008" s="142">
        <v>809.38</v>
      </c>
      <c r="H7008" s="142">
        <v>218.77</v>
      </c>
      <c r="I7008" s="142">
        <v>2468.31</v>
      </c>
      <c r="Q7008" s="30">
        <f t="shared" si="109"/>
        <v>2468.31</v>
      </c>
    </row>
    <row r="7009" spans="1:17" x14ac:dyDescent="0.2">
      <c r="A7009" s="139" t="s">
        <v>13984</v>
      </c>
      <c r="B7009" s="140" t="s">
        <v>22305</v>
      </c>
      <c r="C7009" s="141">
        <v>88</v>
      </c>
      <c r="D7009" s="141">
        <v>1</v>
      </c>
      <c r="E7009" s="142">
        <v>345.02</v>
      </c>
      <c r="F7009" s="142">
        <v>23.37</v>
      </c>
      <c r="G7009" s="142">
        <v>18.82</v>
      </c>
      <c r="H7009" s="142">
        <v>6.27</v>
      </c>
      <c r="I7009" s="142">
        <v>48.46</v>
      </c>
      <c r="Q7009" s="30">
        <f t="shared" si="109"/>
        <v>48.46</v>
      </c>
    </row>
    <row r="7010" spans="1:17" x14ac:dyDescent="0.2">
      <c r="A7010" s="139" t="s">
        <v>13986</v>
      </c>
      <c r="B7010" s="140" t="s">
        <v>22306</v>
      </c>
      <c r="C7010" s="141">
        <v>289</v>
      </c>
      <c r="D7010" s="141">
        <v>4</v>
      </c>
      <c r="E7010" s="142">
        <v>1011.59</v>
      </c>
      <c r="F7010" s="142">
        <v>76.75</v>
      </c>
      <c r="G7010" s="142">
        <v>75.290000000000006</v>
      </c>
      <c r="H7010" s="142">
        <v>18.399999999999999</v>
      </c>
      <c r="I7010" s="142">
        <v>170.44</v>
      </c>
      <c r="Q7010" s="30">
        <f t="shared" si="109"/>
        <v>170.44</v>
      </c>
    </row>
    <row r="7011" spans="1:17" x14ac:dyDescent="0.2">
      <c r="A7011" s="139" t="s">
        <v>13988</v>
      </c>
      <c r="B7011" s="140" t="s">
        <v>22307</v>
      </c>
      <c r="C7011" s="141">
        <v>375</v>
      </c>
      <c r="D7011" s="141">
        <v>7</v>
      </c>
      <c r="E7011" s="142">
        <v>2512.69</v>
      </c>
      <c r="F7011" s="142">
        <v>99.58</v>
      </c>
      <c r="G7011" s="142">
        <v>131.76</v>
      </c>
      <c r="H7011" s="142">
        <v>45.7</v>
      </c>
      <c r="I7011" s="142">
        <v>277.04000000000002</v>
      </c>
      <c r="Q7011" s="30">
        <f t="shared" si="109"/>
        <v>277.04000000000002</v>
      </c>
    </row>
    <row r="7012" spans="1:17" x14ac:dyDescent="0.2">
      <c r="A7012" s="139" t="s">
        <v>13990</v>
      </c>
      <c r="B7012" s="140" t="s">
        <v>22308</v>
      </c>
      <c r="C7012" s="141">
        <v>8664</v>
      </c>
      <c r="D7012" s="141">
        <v>151</v>
      </c>
      <c r="E7012" s="142">
        <v>146033.79</v>
      </c>
      <c r="F7012" s="142">
        <v>2300.86</v>
      </c>
      <c r="G7012" s="142">
        <v>2842.22</v>
      </c>
      <c r="H7012" s="142">
        <v>2656.24</v>
      </c>
      <c r="I7012" s="142">
        <v>7799.32</v>
      </c>
      <c r="Q7012" s="30">
        <f t="shared" si="109"/>
        <v>7799.32</v>
      </c>
    </row>
    <row r="7013" spans="1:17" x14ac:dyDescent="0.2">
      <c r="A7013" s="139" t="s">
        <v>13992</v>
      </c>
      <c r="B7013" s="140" t="s">
        <v>22309</v>
      </c>
      <c r="C7013" s="141">
        <v>261</v>
      </c>
      <c r="D7013" s="141">
        <v>8</v>
      </c>
      <c r="E7013" s="142">
        <v>7217.86</v>
      </c>
      <c r="F7013" s="142">
        <v>69.31</v>
      </c>
      <c r="G7013" s="142">
        <v>150.58000000000001</v>
      </c>
      <c r="H7013" s="142">
        <v>131.29</v>
      </c>
      <c r="I7013" s="142">
        <v>351.18</v>
      </c>
      <c r="Q7013" s="30">
        <f t="shared" si="109"/>
        <v>351.18</v>
      </c>
    </row>
    <row r="7014" spans="1:17" x14ac:dyDescent="0.2">
      <c r="A7014" s="139" t="s">
        <v>13994</v>
      </c>
      <c r="B7014" s="140" t="s">
        <v>22310</v>
      </c>
      <c r="C7014" s="141">
        <v>230</v>
      </c>
      <c r="D7014" s="141">
        <v>0</v>
      </c>
      <c r="E7014" s="142">
        <v>0</v>
      </c>
      <c r="F7014" s="142">
        <v>61.08</v>
      </c>
      <c r="G7014" s="142">
        <v>0</v>
      </c>
      <c r="H7014" s="142">
        <v>0</v>
      </c>
      <c r="I7014" s="142">
        <v>61.08</v>
      </c>
      <c r="Q7014" s="30">
        <f t="shared" si="109"/>
        <v>61.08</v>
      </c>
    </row>
    <row r="7015" spans="1:17" x14ac:dyDescent="0.2">
      <c r="A7015" s="139" t="s">
        <v>13996</v>
      </c>
      <c r="B7015" s="140" t="s">
        <v>22311</v>
      </c>
      <c r="C7015" s="141">
        <v>34</v>
      </c>
      <c r="D7015" s="141">
        <v>1</v>
      </c>
      <c r="E7015" s="142">
        <v>1352.28</v>
      </c>
      <c r="F7015" s="142">
        <v>9.0299999999999994</v>
      </c>
      <c r="G7015" s="142">
        <v>18.82</v>
      </c>
      <c r="H7015" s="142">
        <v>24.6</v>
      </c>
      <c r="I7015" s="142">
        <v>52.45</v>
      </c>
      <c r="Q7015" s="30">
        <f t="shared" si="109"/>
        <v>52.45</v>
      </c>
    </row>
    <row r="7016" spans="1:17" x14ac:dyDescent="0.2">
      <c r="A7016" s="139" t="s">
        <v>13998</v>
      </c>
      <c r="B7016" s="140" t="s">
        <v>22312</v>
      </c>
      <c r="C7016" s="141">
        <v>60</v>
      </c>
      <c r="D7016" s="141">
        <v>0</v>
      </c>
      <c r="E7016" s="142">
        <v>0</v>
      </c>
      <c r="F7016" s="142">
        <v>15.94</v>
      </c>
      <c r="G7016" s="142">
        <v>0</v>
      </c>
      <c r="H7016" s="142">
        <v>0</v>
      </c>
      <c r="I7016" s="142">
        <v>15.94</v>
      </c>
      <c r="Q7016" s="30">
        <f t="shared" si="109"/>
        <v>15.94</v>
      </c>
    </row>
    <row r="7017" spans="1:17" x14ac:dyDescent="0.2">
      <c r="A7017" s="139" t="s">
        <v>14000</v>
      </c>
      <c r="B7017" s="140" t="s">
        <v>22313</v>
      </c>
      <c r="C7017" s="141">
        <v>48</v>
      </c>
      <c r="D7017" s="141">
        <v>1</v>
      </c>
      <c r="E7017" s="142">
        <v>500.04</v>
      </c>
      <c r="F7017" s="142">
        <v>12.74</v>
      </c>
      <c r="G7017" s="142">
        <v>18.82</v>
      </c>
      <c r="H7017" s="142">
        <v>9.1</v>
      </c>
      <c r="I7017" s="142">
        <v>40.659999999999997</v>
      </c>
      <c r="Q7017" s="30">
        <f t="shared" si="109"/>
        <v>40.659999999999997</v>
      </c>
    </row>
    <row r="7018" spans="1:17" x14ac:dyDescent="0.2">
      <c r="A7018" s="139" t="s">
        <v>14002</v>
      </c>
      <c r="B7018" s="140" t="s">
        <v>22314</v>
      </c>
      <c r="C7018" s="141">
        <v>391</v>
      </c>
      <c r="D7018" s="141">
        <v>4</v>
      </c>
      <c r="E7018" s="142">
        <v>44930.41</v>
      </c>
      <c r="F7018" s="142">
        <v>103.83</v>
      </c>
      <c r="G7018" s="142">
        <v>75.290000000000006</v>
      </c>
      <c r="H7018" s="142">
        <v>817.25</v>
      </c>
      <c r="I7018" s="142">
        <v>996.37</v>
      </c>
      <c r="Q7018" s="30">
        <f t="shared" si="109"/>
        <v>996.37</v>
      </c>
    </row>
    <row r="7019" spans="1:17" x14ac:dyDescent="0.2">
      <c r="A7019" s="139" t="s">
        <v>14004</v>
      </c>
      <c r="B7019" s="140" t="s">
        <v>22315</v>
      </c>
      <c r="C7019" s="141">
        <v>161</v>
      </c>
      <c r="D7019" s="141">
        <v>4</v>
      </c>
      <c r="E7019" s="142">
        <v>1586.63</v>
      </c>
      <c r="F7019" s="142">
        <v>42.75</v>
      </c>
      <c r="G7019" s="142">
        <v>75.290000000000006</v>
      </c>
      <c r="H7019" s="142">
        <v>28.86</v>
      </c>
      <c r="I7019" s="142">
        <v>146.9</v>
      </c>
      <c r="Q7019" s="30">
        <f t="shared" si="109"/>
        <v>146.9</v>
      </c>
    </row>
    <row r="7020" spans="1:17" x14ac:dyDescent="0.2">
      <c r="A7020" s="139" t="s">
        <v>14006</v>
      </c>
      <c r="B7020" s="140" t="s">
        <v>22316</v>
      </c>
      <c r="C7020" s="141">
        <v>1201</v>
      </c>
      <c r="D7020" s="141">
        <v>9</v>
      </c>
      <c r="E7020" s="142">
        <v>2355.89</v>
      </c>
      <c r="F7020" s="142">
        <v>318.94</v>
      </c>
      <c r="G7020" s="142">
        <v>169.4</v>
      </c>
      <c r="H7020" s="142">
        <v>42.85</v>
      </c>
      <c r="I7020" s="142">
        <v>531.19000000000005</v>
      </c>
      <c r="Q7020" s="30">
        <f t="shared" si="109"/>
        <v>531.19000000000005</v>
      </c>
    </row>
    <row r="7021" spans="1:17" x14ac:dyDescent="0.2">
      <c r="A7021" s="139" t="s">
        <v>14008</v>
      </c>
      <c r="B7021" s="140" t="s">
        <v>22317</v>
      </c>
      <c r="C7021" s="141">
        <v>312</v>
      </c>
      <c r="D7021" s="141">
        <v>2</v>
      </c>
      <c r="E7021" s="142">
        <v>1240.73</v>
      </c>
      <c r="F7021" s="142">
        <v>82.86</v>
      </c>
      <c r="G7021" s="142">
        <v>37.65</v>
      </c>
      <c r="H7021" s="142">
        <v>22.57</v>
      </c>
      <c r="I7021" s="142">
        <v>143.08000000000001</v>
      </c>
      <c r="Q7021" s="30">
        <f t="shared" si="109"/>
        <v>143.08000000000001</v>
      </c>
    </row>
    <row r="7022" spans="1:17" x14ac:dyDescent="0.2">
      <c r="A7022" s="139" t="s">
        <v>14010</v>
      </c>
      <c r="B7022" s="140" t="s">
        <v>22318</v>
      </c>
      <c r="C7022" s="141">
        <v>8636</v>
      </c>
      <c r="D7022" s="141">
        <v>76</v>
      </c>
      <c r="E7022" s="142">
        <v>35752.29</v>
      </c>
      <c r="F7022" s="142">
        <v>2293.42</v>
      </c>
      <c r="G7022" s="142">
        <v>1430.52</v>
      </c>
      <c r="H7022" s="142">
        <v>650.29999999999995</v>
      </c>
      <c r="I7022" s="142">
        <v>4374.24</v>
      </c>
      <c r="Q7022" s="30">
        <f t="shared" si="109"/>
        <v>4374.24</v>
      </c>
    </row>
    <row r="7023" spans="1:17" x14ac:dyDescent="0.2">
      <c r="A7023" s="139" t="s">
        <v>14012</v>
      </c>
      <c r="B7023" s="140" t="s">
        <v>22319</v>
      </c>
      <c r="C7023" s="141">
        <v>209</v>
      </c>
      <c r="D7023" s="141">
        <v>3</v>
      </c>
      <c r="E7023" s="142">
        <v>537.70000000000005</v>
      </c>
      <c r="F7023" s="142">
        <v>55.5</v>
      </c>
      <c r="G7023" s="142">
        <v>56.46</v>
      </c>
      <c r="H7023" s="142">
        <v>9.7799999999999994</v>
      </c>
      <c r="I7023" s="142">
        <v>121.74</v>
      </c>
      <c r="Q7023" s="30">
        <f t="shared" si="109"/>
        <v>121.74</v>
      </c>
    </row>
    <row r="7024" spans="1:17" x14ac:dyDescent="0.2">
      <c r="A7024" s="139" t="s">
        <v>14014</v>
      </c>
      <c r="B7024" s="140" t="s">
        <v>22320</v>
      </c>
      <c r="C7024" s="141">
        <v>101</v>
      </c>
      <c r="D7024" s="141">
        <v>2</v>
      </c>
      <c r="E7024" s="142">
        <v>478.47</v>
      </c>
      <c r="F7024" s="142">
        <v>26.82</v>
      </c>
      <c r="G7024" s="142">
        <v>37.65</v>
      </c>
      <c r="H7024" s="142">
        <v>8.6999999999999993</v>
      </c>
      <c r="I7024" s="142">
        <v>73.17</v>
      </c>
      <c r="Q7024" s="30">
        <f t="shared" si="109"/>
        <v>73.17</v>
      </c>
    </row>
    <row r="7025" spans="1:17" x14ac:dyDescent="0.2">
      <c r="A7025" s="139" t="s">
        <v>14016</v>
      </c>
      <c r="B7025" s="140" t="s">
        <v>22321</v>
      </c>
      <c r="C7025" s="141">
        <v>203</v>
      </c>
      <c r="D7025" s="141">
        <v>2</v>
      </c>
      <c r="E7025" s="142">
        <v>374.83</v>
      </c>
      <c r="F7025" s="142">
        <v>53.91</v>
      </c>
      <c r="G7025" s="142">
        <v>37.65</v>
      </c>
      <c r="H7025" s="142">
        <v>6.82</v>
      </c>
      <c r="I7025" s="142">
        <v>98.38</v>
      </c>
      <c r="Q7025" s="30">
        <f t="shared" si="109"/>
        <v>98.38</v>
      </c>
    </row>
    <row r="7026" spans="1:17" x14ac:dyDescent="0.2">
      <c r="A7026" s="139" t="s">
        <v>14018</v>
      </c>
      <c r="B7026" s="140" t="s">
        <v>22322</v>
      </c>
      <c r="C7026" s="141">
        <v>411</v>
      </c>
      <c r="D7026" s="141">
        <v>26</v>
      </c>
      <c r="E7026" s="142">
        <v>21397.19</v>
      </c>
      <c r="F7026" s="142">
        <v>109.14</v>
      </c>
      <c r="G7026" s="142">
        <v>489.39</v>
      </c>
      <c r="H7026" s="142">
        <v>389.2</v>
      </c>
      <c r="I7026" s="142">
        <v>987.73</v>
      </c>
      <c r="Q7026" s="30">
        <f t="shared" si="109"/>
        <v>987.73</v>
      </c>
    </row>
    <row r="7027" spans="1:17" x14ac:dyDescent="0.2">
      <c r="A7027" s="139" t="s">
        <v>14020</v>
      </c>
      <c r="B7027" s="140" t="s">
        <v>22323</v>
      </c>
      <c r="C7027" s="141">
        <v>49</v>
      </c>
      <c r="D7027" s="141">
        <v>2</v>
      </c>
      <c r="E7027" s="142">
        <v>1225.1600000000001</v>
      </c>
      <c r="F7027" s="142">
        <v>13.02</v>
      </c>
      <c r="G7027" s="142">
        <v>37.65</v>
      </c>
      <c r="H7027" s="142">
        <v>22.29</v>
      </c>
      <c r="I7027" s="142">
        <v>72.959999999999994</v>
      </c>
      <c r="Q7027" s="30">
        <f t="shared" si="109"/>
        <v>72.959999999999994</v>
      </c>
    </row>
    <row r="7028" spans="1:17" x14ac:dyDescent="0.2">
      <c r="A7028" s="139" t="s">
        <v>14022</v>
      </c>
      <c r="B7028" s="140" t="s">
        <v>22324</v>
      </c>
      <c r="C7028" s="141">
        <v>193</v>
      </c>
      <c r="D7028" s="141">
        <v>3</v>
      </c>
      <c r="E7028" s="142">
        <v>28757.05</v>
      </c>
      <c r="F7028" s="142">
        <v>51.26</v>
      </c>
      <c r="G7028" s="142">
        <v>56.46</v>
      </c>
      <c r="H7028" s="142">
        <v>523.05999999999995</v>
      </c>
      <c r="I7028" s="142">
        <v>630.78</v>
      </c>
      <c r="Q7028" s="30">
        <f t="shared" si="109"/>
        <v>630.78</v>
      </c>
    </row>
    <row r="7029" spans="1:17" x14ac:dyDescent="0.2">
      <c r="A7029" s="139" t="s">
        <v>14024</v>
      </c>
      <c r="B7029" s="140" t="s">
        <v>22325</v>
      </c>
      <c r="C7029" s="141">
        <v>1599</v>
      </c>
      <c r="D7029" s="141">
        <v>17</v>
      </c>
      <c r="E7029" s="142">
        <v>5223.1899999999996</v>
      </c>
      <c r="F7029" s="142">
        <v>424.64</v>
      </c>
      <c r="G7029" s="142">
        <v>319.98</v>
      </c>
      <c r="H7029" s="142">
        <v>95.01</v>
      </c>
      <c r="I7029" s="142">
        <v>839.63</v>
      </c>
      <c r="Q7029" s="30">
        <f t="shared" si="109"/>
        <v>839.63</v>
      </c>
    </row>
    <row r="7030" spans="1:17" x14ac:dyDescent="0.2">
      <c r="A7030" s="139" t="s">
        <v>14026</v>
      </c>
      <c r="B7030" s="140" t="s">
        <v>22326</v>
      </c>
      <c r="C7030" s="141">
        <v>130</v>
      </c>
      <c r="D7030" s="141">
        <v>4</v>
      </c>
      <c r="E7030" s="142">
        <v>780.68</v>
      </c>
      <c r="F7030" s="142">
        <v>34.520000000000003</v>
      </c>
      <c r="G7030" s="142">
        <v>75.290000000000006</v>
      </c>
      <c r="H7030" s="142">
        <v>14.2</v>
      </c>
      <c r="I7030" s="142">
        <v>124.01</v>
      </c>
      <c r="Q7030" s="30">
        <f t="shared" si="109"/>
        <v>124.01</v>
      </c>
    </row>
    <row r="7031" spans="1:17" x14ac:dyDescent="0.2">
      <c r="A7031" s="139" t="s">
        <v>14028</v>
      </c>
      <c r="B7031" s="140" t="s">
        <v>22327</v>
      </c>
      <c r="C7031" s="141">
        <v>683</v>
      </c>
      <c r="D7031" s="141">
        <v>9</v>
      </c>
      <c r="E7031" s="142">
        <v>1879.58</v>
      </c>
      <c r="F7031" s="142">
        <v>181.38</v>
      </c>
      <c r="G7031" s="142">
        <v>169.4</v>
      </c>
      <c r="H7031" s="142">
        <v>34.19</v>
      </c>
      <c r="I7031" s="142">
        <v>384.97</v>
      </c>
      <c r="Q7031" s="30">
        <f t="shared" si="109"/>
        <v>384.97</v>
      </c>
    </row>
    <row r="7032" spans="1:17" x14ac:dyDescent="0.2">
      <c r="A7032" s="139" t="s">
        <v>14030</v>
      </c>
      <c r="B7032" s="140" t="s">
        <v>22328</v>
      </c>
      <c r="C7032" s="141">
        <v>81</v>
      </c>
      <c r="D7032" s="141">
        <v>7</v>
      </c>
      <c r="E7032" s="142">
        <v>69950.02</v>
      </c>
      <c r="F7032" s="142">
        <v>21.51</v>
      </c>
      <c r="G7032" s="142">
        <v>131.76</v>
      </c>
      <c r="H7032" s="142">
        <v>1272.3399999999999</v>
      </c>
      <c r="I7032" s="142">
        <v>1425.61</v>
      </c>
      <c r="Q7032" s="30">
        <f t="shared" si="109"/>
        <v>1425.61</v>
      </c>
    </row>
    <row r="7033" spans="1:17" x14ac:dyDescent="0.2">
      <c r="A7033" s="139" t="s">
        <v>14032</v>
      </c>
      <c r="B7033" s="140" t="s">
        <v>22329</v>
      </c>
      <c r="C7033" s="141">
        <v>295639</v>
      </c>
      <c r="D7033" s="141">
        <v>3801</v>
      </c>
      <c r="E7033" s="142">
        <v>4429917.05</v>
      </c>
      <c r="F7033" s="142">
        <v>78511.37</v>
      </c>
      <c r="G7033" s="142">
        <v>71544.94</v>
      </c>
      <c r="H7033" s="142">
        <v>80576.679999999993</v>
      </c>
      <c r="I7033" s="142">
        <v>230632.99</v>
      </c>
      <c r="Q7033" s="30">
        <f t="shared" si="109"/>
        <v>230632.99</v>
      </c>
    </row>
    <row r="7034" spans="1:17" x14ac:dyDescent="0.2">
      <c r="A7034" s="139" t="s">
        <v>14034</v>
      </c>
      <c r="B7034" s="140" t="s">
        <v>22330</v>
      </c>
      <c r="C7034" s="141">
        <v>86</v>
      </c>
      <c r="D7034" s="141">
        <v>2</v>
      </c>
      <c r="E7034" s="142">
        <v>633.47</v>
      </c>
      <c r="F7034" s="142">
        <v>22.84</v>
      </c>
      <c r="G7034" s="142">
        <v>37.65</v>
      </c>
      <c r="H7034" s="142">
        <v>11.52</v>
      </c>
      <c r="I7034" s="142">
        <v>72.010000000000005</v>
      </c>
      <c r="Q7034" s="30">
        <f t="shared" si="109"/>
        <v>72.010000000000005</v>
      </c>
    </row>
    <row r="7035" spans="1:17" x14ac:dyDescent="0.2">
      <c r="A7035" s="139" t="s">
        <v>14036</v>
      </c>
      <c r="B7035" s="140" t="s">
        <v>22331</v>
      </c>
      <c r="C7035" s="141">
        <v>92</v>
      </c>
      <c r="D7035" s="141">
        <v>11</v>
      </c>
      <c r="E7035" s="142">
        <v>1120.0999999999999</v>
      </c>
      <c r="F7035" s="142">
        <v>24.43</v>
      </c>
      <c r="G7035" s="142">
        <v>207.05</v>
      </c>
      <c r="H7035" s="142">
        <v>20.38</v>
      </c>
      <c r="I7035" s="142">
        <v>251.86</v>
      </c>
      <c r="Q7035" s="30">
        <f t="shared" si="109"/>
        <v>251.86</v>
      </c>
    </row>
    <row r="7036" spans="1:17" x14ac:dyDescent="0.2">
      <c r="A7036" s="139" t="s">
        <v>14038</v>
      </c>
      <c r="B7036" s="140" t="s">
        <v>22332</v>
      </c>
      <c r="C7036" s="141">
        <v>163</v>
      </c>
      <c r="D7036" s="141">
        <v>1</v>
      </c>
      <c r="E7036" s="142">
        <v>2802.34</v>
      </c>
      <c r="F7036" s="142">
        <v>43.29</v>
      </c>
      <c r="G7036" s="142">
        <v>18.82</v>
      </c>
      <c r="H7036" s="142">
        <v>50.98</v>
      </c>
      <c r="I7036" s="142">
        <v>113.09</v>
      </c>
      <c r="Q7036" s="30">
        <f t="shared" si="109"/>
        <v>113.09</v>
      </c>
    </row>
    <row r="7037" spans="1:17" x14ac:dyDescent="0.2">
      <c r="A7037" s="139" t="s">
        <v>14040</v>
      </c>
      <c r="B7037" s="140" t="s">
        <v>22333</v>
      </c>
      <c r="C7037" s="141">
        <v>114</v>
      </c>
      <c r="D7037" s="141">
        <v>1</v>
      </c>
      <c r="E7037" s="142">
        <v>7212.15</v>
      </c>
      <c r="F7037" s="142">
        <v>30.27</v>
      </c>
      <c r="G7037" s="142">
        <v>18.82</v>
      </c>
      <c r="H7037" s="142">
        <v>131.18</v>
      </c>
      <c r="I7037" s="142">
        <v>180.27</v>
      </c>
      <c r="Q7037" s="30">
        <f t="shared" si="109"/>
        <v>180.27</v>
      </c>
    </row>
    <row r="7038" spans="1:17" x14ac:dyDescent="0.2">
      <c r="A7038" s="139" t="s">
        <v>14042</v>
      </c>
      <c r="B7038" s="140" t="s">
        <v>22334</v>
      </c>
      <c r="C7038" s="141">
        <v>119</v>
      </c>
      <c r="D7038" s="141">
        <v>3</v>
      </c>
      <c r="E7038" s="142">
        <v>534.96</v>
      </c>
      <c r="F7038" s="142">
        <v>31.6</v>
      </c>
      <c r="G7038" s="142">
        <v>56.46</v>
      </c>
      <c r="H7038" s="142">
        <v>9.73</v>
      </c>
      <c r="I7038" s="142">
        <v>97.79</v>
      </c>
      <c r="Q7038" s="30">
        <f t="shared" si="109"/>
        <v>97.79</v>
      </c>
    </row>
    <row r="7039" spans="1:17" x14ac:dyDescent="0.2">
      <c r="A7039" s="139" t="s">
        <v>14044</v>
      </c>
      <c r="B7039" s="140" t="s">
        <v>22335</v>
      </c>
      <c r="C7039" s="141">
        <v>99</v>
      </c>
      <c r="D7039" s="141">
        <v>0</v>
      </c>
      <c r="E7039" s="142">
        <v>0</v>
      </c>
      <c r="F7039" s="142">
        <v>26.29</v>
      </c>
      <c r="G7039" s="142">
        <v>0</v>
      </c>
      <c r="H7039" s="142">
        <v>0</v>
      </c>
      <c r="I7039" s="142">
        <v>26.29</v>
      </c>
      <c r="Q7039" s="30">
        <f t="shared" si="109"/>
        <v>26.29</v>
      </c>
    </row>
    <row r="7040" spans="1:17" x14ac:dyDescent="0.2">
      <c r="A7040" s="139" t="s">
        <v>14046</v>
      </c>
      <c r="B7040" s="140" t="s">
        <v>22336</v>
      </c>
      <c r="C7040" s="141">
        <v>2194</v>
      </c>
      <c r="D7040" s="141">
        <v>17</v>
      </c>
      <c r="E7040" s="142">
        <v>5001.87</v>
      </c>
      <c r="F7040" s="142">
        <v>582.65</v>
      </c>
      <c r="G7040" s="142">
        <v>319.98</v>
      </c>
      <c r="H7040" s="142">
        <v>90.98</v>
      </c>
      <c r="I7040" s="142">
        <v>993.61</v>
      </c>
      <c r="Q7040" s="30">
        <f t="shared" si="109"/>
        <v>993.61</v>
      </c>
    </row>
    <row r="7041" spans="1:17" x14ac:dyDescent="0.2">
      <c r="A7041" s="139" t="s">
        <v>14048</v>
      </c>
      <c r="B7041" s="140" t="s">
        <v>22337</v>
      </c>
      <c r="C7041" s="141">
        <v>343</v>
      </c>
      <c r="D7041" s="141">
        <v>2</v>
      </c>
      <c r="E7041" s="142">
        <v>823.14</v>
      </c>
      <c r="F7041" s="142">
        <v>91.09</v>
      </c>
      <c r="G7041" s="142">
        <v>37.65</v>
      </c>
      <c r="H7041" s="142">
        <v>14.98</v>
      </c>
      <c r="I7041" s="142">
        <v>143.72</v>
      </c>
      <c r="Q7041" s="30">
        <f t="shared" si="109"/>
        <v>143.72</v>
      </c>
    </row>
    <row r="7042" spans="1:17" x14ac:dyDescent="0.2">
      <c r="A7042" s="139" t="s">
        <v>14050</v>
      </c>
      <c r="B7042" s="140" t="s">
        <v>22338</v>
      </c>
      <c r="C7042" s="141">
        <v>499</v>
      </c>
      <c r="D7042" s="141">
        <v>10</v>
      </c>
      <c r="E7042" s="142">
        <v>13599.2</v>
      </c>
      <c r="F7042" s="142">
        <v>132.52000000000001</v>
      </c>
      <c r="G7042" s="142">
        <v>188.22</v>
      </c>
      <c r="H7042" s="142">
        <v>247.36</v>
      </c>
      <c r="I7042" s="142">
        <v>568.1</v>
      </c>
      <c r="Q7042" s="30">
        <f t="shared" si="109"/>
        <v>568.1</v>
      </c>
    </row>
    <row r="7043" spans="1:17" x14ac:dyDescent="0.2">
      <c r="A7043" s="139" t="s">
        <v>14052</v>
      </c>
      <c r="B7043" s="140" t="s">
        <v>22339</v>
      </c>
      <c r="C7043" s="141">
        <v>27</v>
      </c>
      <c r="D7043" s="141">
        <v>0</v>
      </c>
      <c r="E7043" s="142">
        <v>0</v>
      </c>
      <c r="F7043" s="142">
        <v>7.17</v>
      </c>
      <c r="G7043" s="142">
        <v>0</v>
      </c>
      <c r="H7043" s="142">
        <v>0</v>
      </c>
      <c r="I7043" s="142">
        <v>7.17</v>
      </c>
      <c r="Q7043" s="30">
        <f t="shared" si="109"/>
        <v>7.17</v>
      </c>
    </row>
    <row r="7044" spans="1:17" x14ac:dyDescent="0.2">
      <c r="A7044" s="139" t="s">
        <v>14054</v>
      </c>
      <c r="B7044" s="140" t="s">
        <v>22340</v>
      </c>
      <c r="C7044" s="141">
        <v>1047</v>
      </c>
      <c r="D7044" s="141">
        <v>8</v>
      </c>
      <c r="E7044" s="142">
        <v>3166.25</v>
      </c>
      <c r="F7044" s="142">
        <v>278.05</v>
      </c>
      <c r="G7044" s="142">
        <v>150.58000000000001</v>
      </c>
      <c r="H7044" s="142">
        <v>57.59</v>
      </c>
      <c r="I7044" s="142">
        <v>486.22</v>
      </c>
      <c r="Q7044" s="30">
        <f t="shared" si="109"/>
        <v>486.22</v>
      </c>
    </row>
    <row r="7045" spans="1:17" x14ac:dyDescent="0.2">
      <c r="A7045" s="139" t="s">
        <v>14056</v>
      </c>
      <c r="B7045" s="140" t="s">
        <v>22341</v>
      </c>
      <c r="C7045" s="141">
        <v>64</v>
      </c>
      <c r="D7045" s="141">
        <v>3</v>
      </c>
      <c r="E7045" s="142">
        <v>559.83000000000004</v>
      </c>
      <c r="F7045" s="142">
        <v>17</v>
      </c>
      <c r="G7045" s="142">
        <v>56.46</v>
      </c>
      <c r="H7045" s="142">
        <v>10.18</v>
      </c>
      <c r="I7045" s="142">
        <v>83.64</v>
      </c>
      <c r="Q7045" s="30">
        <f t="shared" si="109"/>
        <v>83.64</v>
      </c>
    </row>
    <row r="7046" spans="1:17" x14ac:dyDescent="0.2">
      <c r="A7046" s="139" t="s">
        <v>14058</v>
      </c>
      <c r="B7046" s="140" t="s">
        <v>22342</v>
      </c>
      <c r="C7046" s="141">
        <v>86</v>
      </c>
      <c r="D7046" s="141">
        <v>2</v>
      </c>
      <c r="E7046" s="142">
        <v>373.22</v>
      </c>
      <c r="F7046" s="142">
        <v>22.84</v>
      </c>
      <c r="G7046" s="142">
        <v>37.65</v>
      </c>
      <c r="H7046" s="142">
        <v>6.79</v>
      </c>
      <c r="I7046" s="142">
        <v>67.28</v>
      </c>
      <c r="Q7046" s="30">
        <f t="shared" si="109"/>
        <v>67.28</v>
      </c>
    </row>
    <row r="7047" spans="1:17" x14ac:dyDescent="0.2">
      <c r="A7047" s="139" t="s">
        <v>14060</v>
      </c>
      <c r="B7047" s="140" t="s">
        <v>22343</v>
      </c>
      <c r="C7047" s="141">
        <v>75</v>
      </c>
      <c r="D7047" s="141">
        <v>0</v>
      </c>
      <c r="E7047" s="142">
        <v>0</v>
      </c>
      <c r="F7047" s="142">
        <v>19.920000000000002</v>
      </c>
      <c r="G7047" s="142">
        <v>0</v>
      </c>
      <c r="H7047" s="142">
        <v>0</v>
      </c>
      <c r="I7047" s="142">
        <v>19.920000000000002</v>
      </c>
      <c r="Q7047" s="30">
        <f t="shared" si="109"/>
        <v>19.920000000000002</v>
      </c>
    </row>
    <row r="7048" spans="1:17" x14ac:dyDescent="0.2">
      <c r="A7048" s="139" t="s">
        <v>14062</v>
      </c>
      <c r="B7048" s="140" t="s">
        <v>22344</v>
      </c>
      <c r="C7048" s="141">
        <v>61</v>
      </c>
      <c r="D7048" s="141">
        <v>4</v>
      </c>
      <c r="E7048" s="142">
        <v>1327.81</v>
      </c>
      <c r="F7048" s="142">
        <v>16.2</v>
      </c>
      <c r="G7048" s="142">
        <v>75.290000000000006</v>
      </c>
      <c r="H7048" s="142">
        <v>24.15</v>
      </c>
      <c r="I7048" s="142">
        <v>115.64</v>
      </c>
      <c r="Q7048" s="30">
        <f t="shared" si="109"/>
        <v>115.64</v>
      </c>
    </row>
    <row r="7049" spans="1:17" x14ac:dyDescent="0.2">
      <c r="A7049" s="139" t="s">
        <v>14064</v>
      </c>
      <c r="B7049" s="140" t="s">
        <v>22345</v>
      </c>
      <c r="C7049" s="141">
        <v>251</v>
      </c>
      <c r="D7049" s="141">
        <v>5</v>
      </c>
      <c r="E7049" s="142">
        <v>4704.3100000000004</v>
      </c>
      <c r="F7049" s="142">
        <v>66.66</v>
      </c>
      <c r="G7049" s="142">
        <v>94.11</v>
      </c>
      <c r="H7049" s="142">
        <v>85.57</v>
      </c>
      <c r="I7049" s="142">
        <v>246.34</v>
      </c>
      <c r="Q7049" s="30">
        <f t="shared" si="109"/>
        <v>246.34</v>
      </c>
    </row>
    <row r="7050" spans="1:17" x14ac:dyDescent="0.2">
      <c r="A7050" s="139" t="s">
        <v>14066</v>
      </c>
      <c r="B7050" s="140" t="s">
        <v>22346</v>
      </c>
      <c r="C7050" s="141">
        <v>471</v>
      </c>
      <c r="D7050" s="141">
        <v>4</v>
      </c>
      <c r="E7050" s="142">
        <v>552.9</v>
      </c>
      <c r="F7050" s="142">
        <v>125.08</v>
      </c>
      <c r="G7050" s="142">
        <v>75.290000000000006</v>
      </c>
      <c r="H7050" s="142">
        <v>10.06</v>
      </c>
      <c r="I7050" s="142">
        <v>210.43</v>
      </c>
      <c r="Q7050" s="30">
        <f t="shared" si="109"/>
        <v>210.43</v>
      </c>
    </row>
    <row r="7051" spans="1:17" x14ac:dyDescent="0.2">
      <c r="A7051" s="139" t="s">
        <v>14068</v>
      </c>
      <c r="B7051" s="140" t="s">
        <v>22347</v>
      </c>
      <c r="C7051" s="141">
        <v>86</v>
      </c>
      <c r="D7051" s="141">
        <v>0</v>
      </c>
      <c r="E7051" s="142">
        <v>0</v>
      </c>
      <c r="F7051" s="142">
        <v>22.84</v>
      </c>
      <c r="G7051" s="142">
        <v>0</v>
      </c>
      <c r="H7051" s="142">
        <v>0</v>
      </c>
      <c r="I7051" s="142">
        <v>22.84</v>
      </c>
      <c r="Q7051" s="30">
        <f t="shared" si="109"/>
        <v>22.84</v>
      </c>
    </row>
    <row r="7052" spans="1:17" x14ac:dyDescent="0.2">
      <c r="A7052" s="139" t="s">
        <v>14070</v>
      </c>
      <c r="B7052" s="140" t="s">
        <v>22348</v>
      </c>
      <c r="C7052" s="141">
        <v>288</v>
      </c>
      <c r="D7052" s="141">
        <v>3</v>
      </c>
      <c r="E7052" s="142">
        <v>1530.42</v>
      </c>
      <c r="F7052" s="142">
        <v>76.48</v>
      </c>
      <c r="G7052" s="142">
        <v>56.46</v>
      </c>
      <c r="H7052" s="142">
        <v>27.84</v>
      </c>
      <c r="I7052" s="142">
        <v>160.78</v>
      </c>
      <c r="Q7052" s="30">
        <f t="shared" si="109"/>
        <v>160.78</v>
      </c>
    </row>
    <row r="7053" spans="1:17" x14ac:dyDescent="0.2">
      <c r="A7053" s="139" t="s">
        <v>14072</v>
      </c>
      <c r="B7053" s="140" t="s">
        <v>22349</v>
      </c>
      <c r="C7053" s="141">
        <v>58</v>
      </c>
      <c r="D7053" s="141">
        <v>0</v>
      </c>
      <c r="E7053" s="142">
        <v>0</v>
      </c>
      <c r="F7053" s="142">
        <v>15.4</v>
      </c>
      <c r="G7053" s="142">
        <v>0</v>
      </c>
      <c r="H7053" s="142">
        <v>0</v>
      </c>
      <c r="I7053" s="142">
        <v>15.4</v>
      </c>
      <c r="Q7053" s="30">
        <f t="shared" si="109"/>
        <v>15.4</v>
      </c>
    </row>
    <row r="7054" spans="1:17" x14ac:dyDescent="0.2">
      <c r="A7054" s="139" t="s">
        <v>14074</v>
      </c>
      <c r="B7054" s="140" t="s">
        <v>22350</v>
      </c>
      <c r="C7054" s="141">
        <v>38</v>
      </c>
      <c r="D7054" s="141">
        <v>0</v>
      </c>
      <c r="E7054" s="142">
        <v>0</v>
      </c>
      <c r="F7054" s="142">
        <v>10.09</v>
      </c>
      <c r="G7054" s="142">
        <v>0</v>
      </c>
      <c r="H7054" s="142">
        <v>0</v>
      </c>
      <c r="I7054" s="142">
        <v>10.09</v>
      </c>
      <c r="Q7054" s="30">
        <f t="shared" si="109"/>
        <v>10.09</v>
      </c>
    </row>
    <row r="7055" spans="1:17" x14ac:dyDescent="0.2">
      <c r="A7055" s="139" t="s">
        <v>14076</v>
      </c>
      <c r="B7055" s="140" t="s">
        <v>22351</v>
      </c>
      <c r="C7055" s="141">
        <v>493</v>
      </c>
      <c r="D7055" s="141">
        <v>5</v>
      </c>
      <c r="E7055" s="142">
        <v>5819.76</v>
      </c>
      <c r="F7055" s="142">
        <v>130.91999999999999</v>
      </c>
      <c r="G7055" s="142">
        <v>94.11</v>
      </c>
      <c r="H7055" s="142">
        <v>105.86</v>
      </c>
      <c r="I7055" s="142">
        <v>330.89</v>
      </c>
      <c r="Q7055" s="30">
        <f t="shared" ref="Q7055:Q7118" si="110">I7055+P7055</f>
        <v>330.89</v>
      </c>
    </row>
    <row r="7056" spans="1:17" x14ac:dyDescent="0.2">
      <c r="A7056" s="139" t="s">
        <v>14078</v>
      </c>
      <c r="B7056" s="140" t="s">
        <v>22352</v>
      </c>
      <c r="C7056" s="141">
        <v>59</v>
      </c>
      <c r="D7056" s="141">
        <v>1</v>
      </c>
      <c r="E7056" s="142">
        <v>1153.94</v>
      </c>
      <c r="F7056" s="142">
        <v>15.67</v>
      </c>
      <c r="G7056" s="142">
        <v>18.82</v>
      </c>
      <c r="H7056" s="142">
        <v>20.99</v>
      </c>
      <c r="I7056" s="142">
        <v>55.48</v>
      </c>
      <c r="Q7056" s="30">
        <f t="shared" si="110"/>
        <v>55.48</v>
      </c>
    </row>
    <row r="7057" spans="1:17" x14ac:dyDescent="0.2">
      <c r="A7057" s="139" t="s">
        <v>14080</v>
      </c>
      <c r="B7057" s="140" t="s">
        <v>22353</v>
      </c>
      <c r="C7057" s="141">
        <v>374</v>
      </c>
      <c r="D7057" s="141">
        <v>2</v>
      </c>
      <c r="E7057" s="142">
        <v>10888.18</v>
      </c>
      <c r="F7057" s="142">
        <v>99.32</v>
      </c>
      <c r="G7057" s="142">
        <v>37.65</v>
      </c>
      <c r="H7057" s="142">
        <v>198.05</v>
      </c>
      <c r="I7057" s="142">
        <v>335.02</v>
      </c>
      <c r="Q7057" s="30">
        <f t="shared" si="110"/>
        <v>335.02</v>
      </c>
    </row>
    <row r="7058" spans="1:17" x14ac:dyDescent="0.2">
      <c r="A7058" s="139" t="s">
        <v>14082</v>
      </c>
      <c r="B7058" s="140" t="s">
        <v>22354</v>
      </c>
      <c r="C7058" s="141">
        <v>102</v>
      </c>
      <c r="D7058" s="141">
        <v>0</v>
      </c>
      <c r="E7058" s="142">
        <v>0</v>
      </c>
      <c r="F7058" s="142">
        <v>27.09</v>
      </c>
      <c r="G7058" s="142">
        <v>0</v>
      </c>
      <c r="H7058" s="142">
        <v>0</v>
      </c>
      <c r="I7058" s="142">
        <v>27.09</v>
      </c>
      <c r="Q7058" s="30">
        <f t="shared" si="110"/>
        <v>27.09</v>
      </c>
    </row>
    <row r="7059" spans="1:17" x14ac:dyDescent="0.2">
      <c r="A7059" s="139" t="s">
        <v>14084</v>
      </c>
      <c r="B7059" s="140" t="s">
        <v>22355</v>
      </c>
      <c r="C7059" s="141">
        <v>1523</v>
      </c>
      <c r="D7059" s="141">
        <v>17</v>
      </c>
      <c r="E7059" s="142">
        <v>3973.73</v>
      </c>
      <c r="F7059" s="142">
        <v>404.46</v>
      </c>
      <c r="G7059" s="142">
        <v>319.98</v>
      </c>
      <c r="H7059" s="142">
        <v>72.28</v>
      </c>
      <c r="I7059" s="142">
        <v>796.72</v>
      </c>
      <c r="Q7059" s="30">
        <f t="shared" si="110"/>
        <v>796.72</v>
      </c>
    </row>
    <row r="7060" spans="1:17" x14ac:dyDescent="0.2">
      <c r="A7060" s="139" t="s">
        <v>14086</v>
      </c>
      <c r="B7060" s="140" t="s">
        <v>22356</v>
      </c>
      <c r="C7060" s="141">
        <v>47</v>
      </c>
      <c r="D7060" s="141">
        <v>2</v>
      </c>
      <c r="E7060" s="142">
        <v>373.22</v>
      </c>
      <c r="F7060" s="142">
        <v>12.48</v>
      </c>
      <c r="G7060" s="142">
        <v>37.65</v>
      </c>
      <c r="H7060" s="142">
        <v>6.79</v>
      </c>
      <c r="I7060" s="142">
        <v>56.92</v>
      </c>
      <c r="Q7060" s="30">
        <f t="shared" si="110"/>
        <v>56.92</v>
      </c>
    </row>
    <row r="7061" spans="1:17" x14ac:dyDescent="0.2">
      <c r="A7061" s="139" t="s">
        <v>14088</v>
      </c>
      <c r="B7061" s="140" t="s">
        <v>22357</v>
      </c>
      <c r="C7061" s="141">
        <v>128</v>
      </c>
      <c r="D7061" s="141">
        <v>0</v>
      </c>
      <c r="E7061" s="142">
        <v>0</v>
      </c>
      <c r="F7061" s="142">
        <v>33.99</v>
      </c>
      <c r="G7061" s="142">
        <v>0</v>
      </c>
      <c r="H7061" s="142">
        <v>0</v>
      </c>
      <c r="I7061" s="142">
        <v>33.99</v>
      </c>
      <c r="Q7061" s="30">
        <f t="shared" si="110"/>
        <v>33.99</v>
      </c>
    </row>
    <row r="7062" spans="1:17" x14ac:dyDescent="0.2">
      <c r="A7062" s="139" t="s">
        <v>14090</v>
      </c>
      <c r="B7062" s="140" t="s">
        <v>22358</v>
      </c>
      <c r="C7062" s="141">
        <v>2886</v>
      </c>
      <c r="D7062" s="141">
        <v>88</v>
      </c>
      <c r="E7062" s="142">
        <v>45569.120000000003</v>
      </c>
      <c r="F7062" s="142">
        <v>766.42</v>
      </c>
      <c r="G7062" s="142">
        <v>1656.39</v>
      </c>
      <c r="H7062" s="142">
        <v>828.86</v>
      </c>
      <c r="I7062" s="142">
        <v>3251.67</v>
      </c>
      <c r="Q7062" s="30">
        <f t="shared" si="110"/>
        <v>3251.67</v>
      </c>
    </row>
    <row r="7063" spans="1:17" x14ac:dyDescent="0.2">
      <c r="A7063" s="139" t="s">
        <v>14092</v>
      </c>
      <c r="B7063" s="140" t="s">
        <v>22359</v>
      </c>
      <c r="C7063" s="141">
        <v>1238</v>
      </c>
      <c r="D7063" s="141">
        <v>14</v>
      </c>
      <c r="E7063" s="142">
        <v>2668.45</v>
      </c>
      <c r="F7063" s="142">
        <v>328.77</v>
      </c>
      <c r="G7063" s="142">
        <v>263.52</v>
      </c>
      <c r="H7063" s="142">
        <v>48.54</v>
      </c>
      <c r="I7063" s="142">
        <v>640.83000000000004</v>
      </c>
      <c r="Q7063" s="30">
        <f t="shared" si="110"/>
        <v>640.83000000000004</v>
      </c>
    </row>
    <row r="7064" spans="1:17" x14ac:dyDescent="0.2">
      <c r="A7064" s="139" t="s">
        <v>14094</v>
      </c>
      <c r="B7064" s="140" t="s">
        <v>22360</v>
      </c>
      <c r="C7064" s="141">
        <v>58</v>
      </c>
      <c r="D7064" s="141">
        <v>1</v>
      </c>
      <c r="E7064" s="142">
        <v>384.26</v>
      </c>
      <c r="F7064" s="142">
        <v>15.4</v>
      </c>
      <c r="G7064" s="142">
        <v>18.82</v>
      </c>
      <c r="H7064" s="142">
        <v>6.99</v>
      </c>
      <c r="I7064" s="142">
        <v>41.21</v>
      </c>
      <c r="Q7064" s="30">
        <f t="shared" si="110"/>
        <v>41.21</v>
      </c>
    </row>
    <row r="7065" spans="1:17" x14ac:dyDescent="0.2">
      <c r="A7065" s="139" t="s">
        <v>14096</v>
      </c>
      <c r="B7065" s="140" t="s">
        <v>22361</v>
      </c>
      <c r="C7065" s="141">
        <v>167</v>
      </c>
      <c r="D7065" s="141">
        <v>14</v>
      </c>
      <c r="E7065" s="142">
        <v>2158.29</v>
      </c>
      <c r="F7065" s="142">
        <v>44.35</v>
      </c>
      <c r="G7065" s="142">
        <v>263.52</v>
      </c>
      <c r="H7065" s="142">
        <v>39.26</v>
      </c>
      <c r="I7065" s="142">
        <v>347.13</v>
      </c>
      <c r="Q7065" s="30">
        <f t="shared" si="110"/>
        <v>347.13</v>
      </c>
    </row>
    <row r="7066" spans="1:17" x14ac:dyDescent="0.2">
      <c r="A7066" s="139" t="s">
        <v>14098</v>
      </c>
      <c r="B7066" s="140" t="s">
        <v>17298</v>
      </c>
      <c r="C7066" s="141">
        <v>102</v>
      </c>
      <c r="D7066" s="141">
        <v>2</v>
      </c>
      <c r="E7066" s="142">
        <v>389.9</v>
      </c>
      <c r="F7066" s="142">
        <v>27.09</v>
      </c>
      <c r="G7066" s="142">
        <v>37.65</v>
      </c>
      <c r="H7066" s="142">
        <v>7.09</v>
      </c>
      <c r="I7066" s="142">
        <v>71.83</v>
      </c>
      <c r="Q7066" s="30">
        <f t="shared" si="110"/>
        <v>71.83</v>
      </c>
    </row>
    <row r="7067" spans="1:17" x14ac:dyDescent="0.2">
      <c r="A7067" s="139" t="s">
        <v>14099</v>
      </c>
      <c r="B7067" s="140" t="s">
        <v>22362</v>
      </c>
      <c r="C7067" s="141">
        <v>93</v>
      </c>
      <c r="D7067" s="141">
        <v>1</v>
      </c>
      <c r="E7067" s="142">
        <v>528.74</v>
      </c>
      <c r="F7067" s="142">
        <v>24.7</v>
      </c>
      <c r="G7067" s="142">
        <v>18.82</v>
      </c>
      <c r="H7067" s="142">
        <v>9.6199999999999992</v>
      </c>
      <c r="I7067" s="142">
        <v>53.14</v>
      </c>
      <c r="Q7067" s="30">
        <f t="shared" si="110"/>
        <v>53.14</v>
      </c>
    </row>
    <row r="7068" spans="1:17" x14ac:dyDescent="0.2">
      <c r="A7068" s="139" t="s">
        <v>14101</v>
      </c>
      <c r="B7068" s="140" t="s">
        <v>22363</v>
      </c>
      <c r="C7068" s="141">
        <v>149</v>
      </c>
      <c r="D7068" s="141">
        <v>6</v>
      </c>
      <c r="E7068" s="142">
        <v>3021.43</v>
      </c>
      <c r="F7068" s="142">
        <v>39.57</v>
      </c>
      <c r="G7068" s="142">
        <v>112.94</v>
      </c>
      <c r="H7068" s="142">
        <v>54.96</v>
      </c>
      <c r="I7068" s="142">
        <v>207.47</v>
      </c>
      <c r="Q7068" s="30">
        <f t="shared" si="110"/>
        <v>207.47</v>
      </c>
    </row>
    <row r="7069" spans="1:17" x14ac:dyDescent="0.2">
      <c r="A7069" s="139" t="s">
        <v>14103</v>
      </c>
      <c r="B7069" s="140" t="s">
        <v>22364</v>
      </c>
      <c r="C7069" s="141">
        <v>96</v>
      </c>
      <c r="D7069" s="141">
        <v>2</v>
      </c>
      <c r="E7069" s="142">
        <v>715.35</v>
      </c>
      <c r="F7069" s="142">
        <v>25.5</v>
      </c>
      <c r="G7069" s="142">
        <v>37.65</v>
      </c>
      <c r="H7069" s="142">
        <v>13.01</v>
      </c>
      <c r="I7069" s="142">
        <v>76.16</v>
      </c>
      <c r="Q7069" s="30">
        <f t="shared" si="110"/>
        <v>76.16</v>
      </c>
    </row>
    <row r="7070" spans="1:17" x14ac:dyDescent="0.2">
      <c r="A7070" s="139" t="s">
        <v>14105</v>
      </c>
      <c r="B7070" s="140" t="s">
        <v>22365</v>
      </c>
      <c r="C7070" s="141">
        <v>72</v>
      </c>
      <c r="D7070" s="141">
        <v>0</v>
      </c>
      <c r="E7070" s="142">
        <v>0</v>
      </c>
      <c r="F7070" s="142">
        <v>19.12</v>
      </c>
      <c r="G7070" s="142">
        <v>0</v>
      </c>
      <c r="H7070" s="142">
        <v>0</v>
      </c>
      <c r="I7070" s="142">
        <v>19.12</v>
      </c>
      <c r="Q7070" s="30">
        <f t="shared" si="110"/>
        <v>19.12</v>
      </c>
    </row>
    <row r="7071" spans="1:17" x14ac:dyDescent="0.2">
      <c r="A7071" s="139" t="s">
        <v>14107</v>
      </c>
      <c r="B7071" s="140" t="s">
        <v>22366</v>
      </c>
      <c r="C7071" s="141">
        <v>163</v>
      </c>
      <c r="D7071" s="141">
        <v>3</v>
      </c>
      <c r="E7071" s="142">
        <v>1835.78</v>
      </c>
      <c r="F7071" s="142">
        <v>43.29</v>
      </c>
      <c r="G7071" s="142">
        <v>56.46</v>
      </c>
      <c r="H7071" s="142">
        <v>33.39</v>
      </c>
      <c r="I7071" s="142">
        <v>133.13999999999999</v>
      </c>
      <c r="Q7071" s="30">
        <f t="shared" si="110"/>
        <v>133.13999999999999</v>
      </c>
    </row>
    <row r="7072" spans="1:17" x14ac:dyDescent="0.2">
      <c r="A7072" s="139" t="s">
        <v>14109</v>
      </c>
      <c r="B7072" s="140" t="s">
        <v>22367</v>
      </c>
      <c r="C7072" s="141">
        <v>50</v>
      </c>
      <c r="D7072" s="141">
        <v>2</v>
      </c>
      <c r="E7072" s="142">
        <v>373.22</v>
      </c>
      <c r="F7072" s="142">
        <v>13.28</v>
      </c>
      <c r="G7072" s="142">
        <v>37.65</v>
      </c>
      <c r="H7072" s="142">
        <v>6.79</v>
      </c>
      <c r="I7072" s="142">
        <v>57.72</v>
      </c>
      <c r="Q7072" s="30">
        <f t="shared" si="110"/>
        <v>57.72</v>
      </c>
    </row>
    <row r="7073" spans="1:17" x14ac:dyDescent="0.2">
      <c r="A7073" s="139" t="s">
        <v>14111</v>
      </c>
      <c r="B7073" s="140" t="s">
        <v>22368</v>
      </c>
      <c r="C7073" s="141">
        <v>522</v>
      </c>
      <c r="D7073" s="141">
        <v>10</v>
      </c>
      <c r="E7073" s="142">
        <v>7473.6</v>
      </c>
      <c r="F7073" s="142">
        <v>138.62</v>
      </c>
      <c r="G7073" s="142">
        <v>188.22</v>
      </c>
      <c r="H7073" s="142">
        <v>135.94</v>
      </c>
      <c r="I7073" s="142">
        <v>462.78</v>
      </c>
      <c r="Q7073" s="30">
        <f t="shared" si="110"/>
        <v>462.78</v>
      </c>
    </row>
    <row r="7074" spans="1:17" x14ac:dyDescent="0.2">
      <c r="A7074" s="139" t="s">
        <v>14113</v>
      </c>
      <c r="B7074" s="140" t="s">
        <v>22369</v>
      </c>
      <c r="C7074" s="141">
        <v>232</v>
      </c>
      <c r="D7074" s="141">
        <v>0</v>
      </c>
      <c r="E7074" s="142">
        <v>0</v>
      </c>
      <c r="F7074" s="142">
        <v>61.61</v>
      </c>
      <c r="G7074" s="142">
        <v>0</v>
      </c>
      <c r="H7074" s="142">
        <v>0</v>
      </c>
      <c r="I7074" s="142">
        <v>61.61</v>
      </c>
      <c r="Q7074" s="30">
        <f t="shared" si="110"/>
        <v>61.61</v>
      </c>
    </row>
    <row r="7075" spans="1:17" x14ac:dyDescent="0.2">
      <c r="A7075" s="139" t="s">
        <v>14115</v>
      </c>
      <c r="B7075" s="140" t="s">
        <v>22370</v>
      </c>
      <c r="C7075" s="141">
        <v>309</v>
      </c>
      <c r="D7075" s="141">
        <v>2</v>
      </c>
      <c r="E7075" s="142">
        <v>223.93</v>
      </c>
      <c r="F7075" s="142">
        <v>82.06</v>
      </c>
      <c r="G7075" s="142">
        <v>37.65</v>
      </c>
      <c r="H7075" s="142">
        <v>4.07</v>
      </c>
      <c r="I7075" s="142">
        <v>123.78</v>
      </c>
      <c r="Q7075" s="30">
        <f t="shared" si="110"/>
        <v>123.78</v>
      </c>
    </row>
    <row r="7076" spans="1:17" x14ac:dyDescent="0.2">
      <c r="A7076" s="139" t="s">
        <v>14117</v>
      </c>
      <c r="B7076" s="140" t="s">
        <v>22371</v>
      </c>
      <c r="C7076" s="141">
        <v>6285</v>
      </c>
      <c r="D7076" s="141">
        <v>142</v>
      </c>
      <c r="E7076" s="142">
        <v>48326</v>
      </c>
      <c r="F7076" s="142">
        <v>1669.07</v>
      </c>
      <c r="G7076" s="142">
        <v>2672.82</v>
      </c>
      <c r="H7076" s="142">
        <v>879.01</v>
      </c>
      <c r="I7076" s="142">
        <v>5220.8999999999996</v>
      </c>
      <c r="Q7076" s="30">
        <f t="shared" si="110"/>
        <v>5220.8999999999996</v>
      </c>
    </row>
    <row r="7077" spans="1:17" x14ac:dyDescent="0.2">
      <c r="A7077" s="139" t="s">
        <v>14119</v>
      </c>
      <c r="B7077" s="140" t="s">
        <v>16045</v>
      </c>
      <c r="C7077" s="141">
        <v>115</v>
      </c>
      <c r="D7077" s="141">
        <v>2</v>
      </c>
      <c r="E7077" s="142">
        <v>435.43</v>
      </c>
      <c r="F7077" s="142">
        <v>30.54</v>
      </c>
      <c r="G7077" s="142">
        <v>37.65</v>
      </c>
      <c r="H7077" s="142">
        <v>7.92</v>
      </c>
      <c r="I7077" s="142">
        <v>76.11</v>
      </c>
      <c r="Q7077" s="30">
        <f t="shared" si="110"/>
        <v>76.11</v>
      </c>
    </row>
    <row r="7078" spans="1:17" x14ac:dyDescent="0.2">
      <c r="A7078" s="139" t="s">
        <v>14120</v>
      </c>
      <c r="B7078" s="140" t="s">
        <v>22372</v>
      </c>
      <c r="C7078" s="141">
        <v>65</v>
      </c>
      <c r="D7078" s="141">
        <v>0</v>
      </c>
      <c r="E7078" s="142">
        <v>0</v>
      </c>
      <c r="F7078" s="142">
        <v>16.760000000000002</v>
      </c>
      <c r="G7078" s="142">
        <v>0</v>
      </c>
      <c r="H7078" s="142">
        <v>0</v>
      </c>
      <c r="I7078" s="142">
        <v>16.760000000000002</v>
      </c>
      <c r="Q7078" s="30">
        <f t="shared" si="110"/>
        <v>16.760000000000002</v>
      </c>
    </row>
    <row r="7079" spans="1:17" x14ac:dyDescent="0.2">
      <c r="A7079" s="139" t="s">
        <v>14122</v>
      </c>
      <c r="B7079" s="140" t="s">
        <v>22373</v>
      </c>
      <c r="C7079" s="141">
        <v>1024</v>
      </c>
      <c r="D7079" s="141">
        <v>15</v>
      </c>
      <c r="E7079" s="142">
        <v>2443.64</v>
      </c>
      <c r="F7079" s="142">
        <v>263.99</v>
      </c>
      <c r="G7079" s="142">
        <v>279.57</v>
      </c>
      <c r="H7079" s="142">
        <v>48.97</v>
      </c>
      <c r="I7079" s="142">
        <v>592.53</v>
      </c>
      <c r="Q7079" s="30">
        <f t="shared" si="110"/>
        <v>592.53</v>
      </c>
    </row>
    <row r="7080" spans="1:17" x14ac:dyDescent="0.2">
      <c r="A7080" s="139" t="s">
        <v>14124</v>
      </c>
      <c r="B7080" s="140" t="s">
        <v>22374</v>
      </c>
      <c r="C7080" s="141">
        <v>116</v>
      </c>
      <c r="D7080" s="141">
        <v>1</v>
      </c>
      <c r="E7080" s="142">
        <v>4291.2299999999996</v>
      </c>
      <c r="F7080" s="142">
        <v>29.9</v>
      </c>
      <c r="G7080" s="142">
        <v>18.64</v>
      </c>
      <c r="H7080" s="142">
        <v>85.98</v>
      </c>
      <c r="I7080" s="142">
        <v>134.52000000000001</v>
      </c>
      <c r="Q7080" s="30">
        <f t="shared" si="110"/>
        <v>134.52000000000001</v>
      </c>
    </row>
    <row r="7081" spans="1:17" x14ac:dyDescent="0.2">
      <c r="A7081" s="139" t="s">
        <v>14126</v>
      </c>
      <c r="B7081" s="140" t="s">
        <v>22375</v>
      </c>
      <c r="C7081" s="141">
        <v>127</v>
      </c>
      <c r="D7081" s="141">
        <v>1</v>
      </c>
      <c r="E7081" s="142">
        <v>241.91</v>
      </c>
      <c r="F7081" s="142">
        <v>32.74</v>
      </c>
      <c r="G7081" s="142">
        <v>18.64</v>
      </c>
      <c r="H7081" s="142">
        <v>4.8499999999999996</v>
      </c>
      <c r="I7081" s="142">
        <v>56.23</v>
      </c>
      <c r="Q7081" s="30">
        <f t="shared" si="110"/>
        <v>56.23</v>
      </c>
    </row>
    <row r="7082" spans="1:17" x14ac:dyDescent="0.2">
      <c r="A7082" s="139" t="s">
        <v>14128</v>
      </c>
      <c r="B7082" s="140" t="s">
        <v>22376</v>
      </c>
      <c r="C7082" s="141">
        <v>135</v>
      </c>
      <c r="D7082" s="141">
        <v>1</v>
      </c>
      <c r="E7082" s="142">
        <v>186.61</v>
      </c>
      <c r="F7082" s="142">
        <v>34.81</v>
      </c>
      <c r="G7082" s="142">
        <v>18.64</v>
      </c>
      <c r="H7082" s="142">
        <v>3.74</v>
      </c>
      <c r="I7082" s="142">
        <v>57.19</v>
      </c>
      <c r="Q7082" s="30">
        <f t="shared" si="110"/>
        <v>57.19</v>
      </c>
    </row>
    <row r="7083" spans="1:17" x14ac:dyDescent="0.2">
      <c r="A7083" s="139" t="s">
        <v>14130</v>
      </c>
      <c r="B7083" s="140" t="s">
        <v>22377</v>
      </c>
      <c r="C7083" s="141">
        <v>401</v>
      </c>
      <c r="D7083" s="141">
        <v>1</v>
      </c>
      <c r="E7083" s="142">
        <v>186.61</v>
      </c>
      <c r="F7083" s="142">
        <v>103.38</v>
      </c>
      <c r="G7083" s="142">
        <v>18.64</v>
      </c>
      <c r="H7083" s="142">
        <v>3.74</v>
      </c>
      <c r="I7083" s="142">
        <v>125.76</v>
      </c>
      <c r="Q7083" s="30">
        <f t="shared" si="110"/>
        <v>125.76</v>
      </c>
    </row>
    <row r="7084" spans="1:17" x14ac:dyDescent="0.2">
      <c r="A7084" s="139" t="s">
        <v>14132</v>
      </c>
      <c r="B7084" s="140" t="s">
        <v>22378</v>
      </c>
      <c r="C7084" s="141">
        <v>414</v>
      </c>
      <c r="D7084" s="141">
        <v>9</v>
      </c>
      <c r="E7084" s="142">
        <v>1859.7</v>
      </c>
      <c r="F7084" s="142">
        <v>106.74</v>
      </c>
      <c r="G7084" s="142">
        <v>167.74</v>
      </c>
      <c r="H7084" s="142">
        <v>37.26</v>
      </c>
      <c r="I7084" s="142">
        <v>311.74</v>
      </c>
      <c r="Q7084" s="30">
        <f t="shared" si="110"/>
        <v>311.74</v>
      </c>
    </row>
    <row r="7085" spans="1:17" x14ac:dyDescent="0.2">
      <c r="A7085" s="139" t="s">
        <v>14134</v>
      </c>
      <c r="B7085" s="140" t="s">
        <v>22379</v>
      </c>
      <c r="C7085" s="141">
        <v>445</v>
      </c>
      <c r="D7085" s="141">
        <v>0</v>
      </c>
      <c r="E7085" s="142">
        <v>0</v>
      </c>
      <c r="F7085" s="142">
        <v>114.73</v>
      </c>
      <c r="G7085" s="142">
        <v>0</v>
      </c>
      <c r="H7085" s="142">
        <v>0</v>
      </c>
      <c r="I7085" s="142">
        <v>114.73</v>
      </c>
      <c r="Q7085" s="30">
        <f t="shared" si="110"/>
        <v>114.73</v>
      </c>
    </row>
    <row r="7086" spans="1:17" x14ac:dyDescent="0.2">
      <c r="A7086" s="139" t="s">
        <v>14136</v>
      </c>
      <c r="B7086" s="140" t="s">
        <v>22380</v>
      </c>
      <c r="C7086" s="141">
        <v>447</v>
      </c>
      <c r="D7086" s="141">
        <v>6</v>
      </c>
      <c r="E7086" s="142">
        <v>11972.86</v>
      </c>
      <c r="F7086" s="142">
        <v>115.24</v>
      </c>
      <c r="G7086" s="142">
        <v>111.82</v>
      </c>
      <c r="H7086" s="142">
        <v>239.91</v>
      </c>
      <c r="I7086" s="142">
        <v>466.97</v>
      </c>
      <c r="Q7086" s="30">
        <f t="shared" si="110"/>
        <v>466.97</v>
      </c>
    </row>
    <row r="7087" spans="1:17" x14ac:dyDescent="0.2">
      <c r="A7087" s="139" t="s">
        <v>14138</v>
      </c>
      <c r="B7087" s="140" t="s">
        <v>22381</v>
      </c>
      <c r="C7087" s="141">
        <v>220</v>
      </c>
      <c r="D7087" s="141">
        <v>2</v>
      </c>
      <c r="E7087" s="142">
        <v>870.3</v>
      </c>
      <c r="F7087" s="142">
        <v>56.72</v>
      </c>
      <c r="G7087" s="142">
        <v>37.270000000000003</v>
      </c>
      <c r="H7087" s="142">
        <v>17.440000000000001</v>
      </c>
      <c r="I7087" s="142">
        <v>111.43</v>
      </c>
      <c r="Q7087" s="30">
        <f t="shared" si="110"/>
        <v>111.43</v>
      </c>
    </row>
    <row r="7088" spans="1:17" x14ac:dyDescent="0.2">
      <c r="A7088" s="139" t="s">
        <v>14140</v>
      </c>
      <c r="B7088" s="140" t="s">
        <v>22382</v>
      </c>
      <c r="C7088" s="141">
        <v>74</v>
      </c>
      <c r="D7088" s="141">
        <v>0</v>
      </c>
      <c r="E7088" s="142">
        <v>0</v>
      </c>
      <c r="F7088" s="142">
        <v>19.079999999999998</v>
      </c>
      <c r="G7088" s="142">
        <v>0</v>
      </c>
      <c r="H7088" s="142">
        <v>0</v>
      </c>
      <c r="I7088" s="142">
        <v>19.079999999999998</v>
      </c>
      <c r="Q7088" s="30">
        <f t="shared" si="110"/>
        <v>19.079999999999998</v>
      </c>
    </row>
    <row r="7089" spans="1:17" x14ac:dyDescent="0.2">
      <c r="A7089" s="139" t="s">
        <v>14142</v>
      </c>
      <c r="B7089" s="140" t="s">
        <v>22383</v>
      </c>
      <c r="C7089" s="141">
        <v>219</v>
      </c>
      <c r="D7089" s="141">
        <v>2</v>
      </c>
      <c r="E7089" s="142">
        <v>380.34</v>
      </c>
      <c r="F7089" s="142">
        <v>56.46</v>
      </c>
      <c r="G7089" s="142">
        <v>37.270000000000003</v>
      </c>
      <c r="H7089" s="142">
        <v>7.62</v>
      </c>
      <c r="I7089" s="142">
        <v>101.35</v>
      </c>
      <c r="Q7089" s="30">
        <f t="shared" si="110"/>
        <v>101.35</v>
      </c>
    </row>
    <row r="7090" spans="1:17" x14ac:dyDescent="0.2">
      <c r="A7090" s="139" t="s">
        <v>14144</v>
      </c>
      <c r="B7090" s="140" t="s">
        <v>22384</v>
      </c>
      <c r="C7090" s="141">
        <v>117</v>
      </c>
      <c r="D7090" s="141">
        <v>0</v>
      </c>
      <c r="E7090" s="142">
        <v>0</v>
      </c>
      <c r="F7090" s="142">
        <v>30.16</v>
      </c>
      <c r="G7090" s="142">
        <v>0</v>
      </c>
      <c r="H7090" s="142">
        <v>0</v>
      </c>
      <c r="I7090" s="142">
        <v>30.16</v>
      </c>
      <c r="Q7090" s="30">
        <f t="shared" si="110"/>
        <v>30.16</v>
      </c>
    </row>
    <row r="7091" spans="1:17" x14ac:dyDescent="0.2">
      <c r="A7091" s="139" t="s">
        <v>14146</v>
      </c>
      <c r="B7091" s="140" t="s">
        <v>22385</v>
      </c>
      <c r="C7091" s="141">
        <v>218</v>
      </c>
      <c r="D7091" s="141">
        <v>3</v>
      </c>
      <c r="E7091" s="142">
        <v>3762.34</v>
      </c>
      <c r="F7091" s="142">
        <v>56.2</v>
      </c>
      <c r="G7091" s="142">
        <v>55.91</v>
      </c>
      <c r="H7091" s="142">
        <v>75.39</v>
      </c>
      <c r="I7091" s="142">
        <v>187.5</v>
      </c>
      <c r="Q7091" s="30">
        <f t="shared" si="110"/>
        <v>187.5</v>
      </c>
    </row>
    <row r="7092" spans="1:17" x14ac:dyDescent="0.2">
      <c r="A7092" s="139" t="s">
        <v>14148</v>
      </c>
      <c r="B7092" s="140" t="s">
        <v>22386</v>
      </c>
      <c r="C7092" s="141">
        <v>231</v>
      </c>
      <c r="D7092" s="141">
        <v>1</v>
      </c>
      <c r="E7092" s="142">
        <v>365.42</v>
      </c>
      <c r="F7092" s="142">
        <v>59.55</v>
      </c>
      <c r="G7092" s="142">
        <v>18.64</v>
      </c>
      <c r="H7092" s="142">
        <v>7.32</v>
      </c>
      <c r="I7092" s="142">
        <v>85.51</v>
      </c>
      <c r="Q7092" s="30">
        <f t="shared" si="110"/>
        <v>85.51</v>
      </c>
    </row>
    <row r="7093" spans="1:17" x14ac:dyDescent="0.2">
      <c r="A7093" s="139" t="s">
        <v>14150</v>
      </c>
      <c r="B7093" s="140" t="s">
        <v>22387</v>
      </c>
      <c r="C7093" s="141">
        <v>266</v>
      </c>
      <c r="D7093" s="141">
        <v>0</v>
      </c>
      <c r="E7093" s="142">
        <v>0</v>
      </c>
      <c r="F7093" s="142">
        <v>68.58</v>
      </c>
      <c r="G7093" s="142">
        <v>0</v>
      </c>
      <c r="H7093" s="142">
        <v>0</v>
      </c>
      <c r="I7093" s="142">
        <v>68.58</v>
      </c>
      <c r="Q7093" s="30">
        <f t="shared" si="110"/>
        <v>68.58</v>
      </c>
    </row>
    <row r="7094" spans="1:17" x14ac:dyDescent="0.2">
      <c r="A7094" s="139" t="s">
        <v>14152</v>
      </c>
      <c r="B7094" s="140" t="s">
        <v>22388</v>
      </c>
      <c r="C7094" s="141">
        <v>273</v>
      </c>
      <c r="D7094" s="141">
        <v>4</v>
      </c>
      <c r="E7094" s="142">
        <v>1872.47</v>
      </c>
      <c r="F7094" s="142">
        <v>70.38</v>
      </c>
      <c r="G7094" s="142">
        <v>74.55</v>
      </c>
      <c r="H7094" s="142">
        <v>37.520000000000003</v>
      </c>
      <c r="I7094" s="142">
        <v>182.45</v>
      </c>
      <c r="Q7094" s="30">
        <f t="shared" si="110"/>
        <v>182.45</v>
      </c>
    </row>
    <row r="7095" spans="1:17" x14ac:dyDescent="0.2">
      <c r="A7095" s="139" t="s">
        <v>14154</v>
      </c>
      <c r="B7095" s="140" t="s">
        <v>22389</v>
      </c>
      <c r="C7095" s="141">
        <v>236</v>
      </c>
      <c r="D7095" s="141">
        <v>3</v>
      </c>
      <c r="E7095" s="142">
        <v>1643.79</v>
      </c>
      <c r="F7095" s="142">
        <v>60.84</v>
      </c>
      <c r="G7095" s="142">
        <v>55.91</v>
      </c>
      <c r="H7095" s="142">
        <v>32.94</v>
      </c>
      <c r="I7095" s="142">
        <v>149.69</v>
      </c>
      <c r="Q7095" s="30">
        <f t="shared" si="110"/>
        <v>149.69</v>
      </c>
    </row>
    <row r="7096" spans="1:17" x14ac:dyDescent="0.2">
      <c r="A7096" s="139" t="s">
        <v>14156</v>
      </c>
      <c r="B7096" s="140" t="s">
        <v>22390</v>
      </c>
      <c r="C7096" s="141">
        <v>253</v>
      </c>
      <c r="D7096" s="141">
        <v>4</v>
      </c>
      <c r="E7096" s="142">
        <v>861.35</v>
      </c>
      <c r="F7096" s="142">
        <v>65.22</v>
      </c>
      <c r="G7096" s="142">
        <v>74.55</v>
      </c>
      <c r="H7096" s="142">
        <v>17.260000000000002</v>
      </c>
      <c r="I7096" s="142">
        <v>157.03</v>
      </c>
      <c r="Q7096" s="30">
        <f t="shared" si="110"/>
        <v>157.03</v>
      </c>
    </row>
    <row r="7097" spans="1:17" x14ac:dyDescent="0.2">
      <c r="A7097" s="139" t="s">
        <v>14158</v>
      </c>
      <c r="B7097" s="140" t="s">
        <v>22391</v>
      </c>
      <c r="C7097" s="141">
        <v>17376</v>
      </c>
      <c r="D7097" s="141">
        <v>302</v>
      </c>
      <c r="E7097" s="142">
        <v>94217.01</v>
      </c>
      <c r="F7097" s="142">
        <v>4479.68</v>
      </c>
      <c r="G7097" s="142">
        <v>5628.64</v>
      </c>
      <c r="H7097" s="142">
        <v>1887.9</v>
      </c>
      <c r="I7097" s="142">
        <v>11996.22</v>
      </c>
      <c r="Q7097" s="30">
        <f t="shared" si="110"/>
        <v>11996.22</v>
      </c>
    </row>
    <row r="7098" spans="1:17" x14ac:dyDescent="0.2">
      <c r="A7098" s="139" t="s">
        <v>14160</v>
      </c>
      <c r="B7098" s="140" t="s">
        <v>22392</v>
      </c>
      <c r="C7098" s="141">
        <v>294</v>
      </c>
      <c r="D7098" s="141">
        <v>3</v>
      </c>
      <c r="E7098" s="142">
        <v>546.13</v>
      </c>
      <c r="F7098" s="142">
        <v>75.790000000000006</v>
      </c>
      <c r="G7098" s="142">
        <v>55.91</v>
      </c>
      <c r="H7098" s="142">
        <v>10.94</v>
      </c>
      <c r="I7098" s="142">
        <v>142.63999999999999</v>
      </c>
      <c r="Q7098" s="30">
        <f t="shared" si="110"/>
        <v>142.63999999999999</v>
      </c>
    </row>
    <row r="7099" spans="1:17" x14ac:dyDescent="0.2">
      <c r="A7099" s="139" t="s">
        <v>14162</v>
      </c>
      <c r="B7099" s="140" t="s">
        <v>22393</v>
      </c>
      <c r="C7099" s="141">
        <v>1002</v>
      </c>
      <c r="D7099" s="141">
        <v>23</v>
      </c>
      <c r="E7099" s="142">
        <v>3894.61</v>
      </c>
      <c r="F7099" s="142">
        <v>258.32</v>
      </c>
      <c r="G7099" s="142">
        <v>428.67</v>
      </c>
      <c r="H7099" s="142">
        <v>78.040000000000006</v>
      </c>
      <c r="I7099" s="142">
        <v>765.03</v>
      </c>
      <c r="Q7099" s="30">
        <f t="shared" si="110"/>
        <v>765.03</v>
      </c>
    </row>
    <row r="7100" spans="1:17" x14ac:dyDescent="0.2">
      <c r="A7100" s="139" t="s">
        <v>14164</v>
      </c>
      <c r="B7100" s="140" t="s">
        <v>22394</v>
      </c>
      <c r="C7100" s="141">
        <v>683</v>
      </c>
      <c r="D7100" s="141">
        <v>11</v>
      </c>
      <c r="E7100" s="142">
        <v>2925.97</v>
      </c>
      <c r="F7100" s="142">
        <v>176.08</v>
      </c>
      <c r="G7100" s="142">
        <v>205.02</v>
      </c>
      <c r="H7100" s="142">
        <v>58.63</v>
      </c>
      <c r="I7100" s="142">
        <v>439.73</v>
      </c>
      <c r="Q7100" s="30">
        <f t="shared" si="110"/>
        <v>439.73</v>
      </c>
    </row>
    <row r="7101" spans="1:17" x14ac:dyDescent="0.2">
      <c r="A7101" s="139" t="s">
        <v>14166</v>
      </c>
      <c r="B7101" s="140" t="s">
        <v>22395</v>
      </c>
      <c r="C7101" s="141">
        <v>156</v>
      </c>
      <c r="D7101" s="141">
        <v>3</v>
      </c>
      <c r="E7101" s="142">
        <v>2859.97</v>
      </c>
      <c r="F7101" s="142">
        <v>40.22</v>
      </c>
      <c r="G7101" s="142">
        <v>55.91</v>
      </c>
      <c r="H7101" s="142">
        <v>57.3</v>
      </c>
      <c r="I7101" s="142">
        <v>153.43</v>
      </c>
      <c r="Q7101" s="30">
        <f t="shared" si="110"/>
        <v>153.43</v>
      </c>
    </row>
    <row r="7102" spans="1:17" x14ac:dyDescent="0.2">
      <c r="A7102" s="139" t="s">
        <v>14168</v>
      </c>
      <c r="B7102" s="140" t="s">
        <v>22396</v>
      </c>
      <c r="C7102" s="141">
        <v>201</v>
      </c>
      <c r="D7102" s="141">
        <v>0</v>
      </c>
      <c r="E7102" s="142">
        <v>0</v>
      </c>
      <c r="F7102" s="142">
        <v>51.82</v>
      </c>
      <c r="G7102" s="142">
        <v>0</v>
      </c>
      <c r="H7102" s="142">
        <v>0</v>
      </c>
      <c r="I7102" s="142">
        <v>51.82</v>
      </c>
      <c r="Q7102" s="30">
        <f t="shared" si="110"/>
        <v>51.82</v>
      </c>
    </row>
    <row r="7103" spans="1:17" x14ac:dyDescent="0.2">
      <c r="A7103" s="139" t="s">
        <v>14170</v>
      </c>
      <c r="B7103" s="140" t="s">
        <v>22397</v>
      </c>
      <c r="C7103" s="141">
        <v>124</v>
      </c>
      <c r="D7103" s="141">
        <v>1</v>
      </c>
      <c r="E7103" s="142">
        <v>186.61</v>
      </c>
      <c r="F7103" s="142">
        <v>31.97</v>
      </c>
      <c r="G7103" s="142">
        <v>18.64</v>
      </c>
      <c r="H7103" s="142">
        <v>3.74</v>
      </c>
      <c r="I7103" s="142">
        <v>54.35</v>
      </c>
      <c r="Q7103" s="30">
        <f t="shared" si="110"/>
        <v>54.35</v>
      </c>
    </row>
    <row r="7104" spans="1:17" x14ac:dyDescent="0.2">
      <c r="A7104" s="139" t="s">
        <v>14172</v>
      </c>
      <c r="B7104" s="140" t="s">
        <v>22398</v>
      </c>
      <c r="C7104" s="141">
        <v>105</v>
      </c>
      <c r="D7104" s="141">
        <v>0</v>
      </c>
      <c r="E7104" s="142">
        <v>0</v>
      </c>
      <c r="F7104" s="142">
        <v>27.07</v>
      </c>
      <c r="G7104" s="142">
        <v>0</v>
      </c>
      <c r="H7104" s="142">
        <v>0</v>
      </c>
      <c r="I7104" s="142">
        <v>27.07</v>
      </c>
      <c r="Q7104" s="30">
        <f t="shared" si="110"/>
        <v>27.07</v>
      </c>
    </row>
    <row r="7105" spans="1:17" x14ac:dyDescent="0.2">
      <c r="A7105" s="139" t="s">
        <v>14174</v>
      </c>
      <c r="B7105" s="140" t="s">
        <v>22399</v>
      </c>
      <c r="C7105" s="141">
        <v>623</v>
      </c>
      <c r="D7105" s="141">
        <v>3</v>
      </c>
      <c r="E7105" s="142">
        <v>608.19000000000005</v>
      </c>
      <c r="F7105" s="142">
        <v>160.62</v>
      </c>
      <c r="G7105" s="142">
        <v>55.91</v>
      </c>
      <c r="H7105" s="142">
        <v>12.18</v>
      </c>
      <c r="I7105" s="142">
        <v>228.71</v>
      </c>
      <c r="Q7105" s="30">
        <f t="shared" si="110"/>
        <v>228.71</v>
      </c>
    </row>
    <row r="7106" spans="1:17" x14ac:dyDescent="0.2">
      <c r="A7106" s="139" t="s">
        <v>14176</v>
      </c>
      <c r="B7106" s="140" t="s">
        <v>22400</v>
      </c>
      <c r="C7106" s="141">
        <v>86</v>
      </c>
      <c r="D7106" s="141">
        <v>0</v>
      </c>
      <c r="E7106" s="142">
        <v>0</v>
      </c>
      <c r="F7106" s="142">
        <v>22.17</v>
      </c>
      <c r="G7106" s="142">
        <v>0</v>
      </c>
      <c r="H7106" s="142">
        <v>0</v>
      </c>
      <c r="I7106" s="142">
        <v>22.17</v>
      </c>
      <c r="Q7106" s="30">
        <f t="shared" si="110"/>
        <v>22.17</v>
      </c>
    </row>
    <row r="7107" spans="1:17" x14ac:dyDescent="0.2">
      <c r="A7107" s="139" t="s">
        <v>14178</v>
      </c>
      <c r="B7107" s="140" t="s">
        <v>22401</v>
      </c>
      <c r="C7107" s="141">
        <v>143</v>
      </c>
      <c r="D7107" s="141">
        <v>1</v>
      </c>
      <c r="E7107" s="142">
        <v>37.32</v>
      </c>
      <c r="F7107" s="142">
        <v>36.86</v>
      </c>
      <c r="G7107" s="142">
        <v>18.64</v>
      </c>
      <c r="H7107" s="142">
        <v>0.74</v>
      </c>
      <c r="I7107" s="142">
        <v>56.24</v>
      </c>
      <c r="Q7107" s="30">
        <f t="shared" si="110"/>
        <v>56.24</v>
      </c>
    </row>
    <row r="7108" spans="1:17" x14ac:dyDescent="0.2">
      <c r="A7108" s="139" t="s">
        <v>14180</v>
      </c>
      <c r="B7108" s="140" t="s">
        <v>22402</v>
      </c>
      <c r="C7108" s="141">
        <v>302</v>
      </c>
      <c r="D7108" s="141">
        <v>3</v>
      </c>
      <c r="E7108" s="142">
        <v>15344.56</v>
      </c>
      <c r="F7108" s="142">
        <v>77.86</v>
      </c>
      <c r="G7108" s="142">
        <v>55.91</v>
      </c>
      <c r="H7108" s="142">
        <v>307.47000000000003</v>
      </c>
      <c r="I7108" s="142">
        <v>441.24</v>
      </c>
      <c r="Q7108" s="30">
        <f t="shared" si="110"/>
        <v>441.24</v>
      </c>
    </row>
    <row r="7109" spans="1:17" x14ac:dyDescent="0.2">
      <c r="A7109" s="139" t="s">
        <v>14182</v>
      </c>
      <c r="B7109" s="140" t="s">
        <v>22403</v>
      </c>
      <c r="C7109" s="141">
        <v>735</v>
      </c>
      <c r="D7109" s="141">
        <v>13</v>
      </c>
      <c r="E7109" s="142">
        <v>4792</v>
      </c>
      <c r="F7109" s="142">
        <v>189.49</v>
      </c>
      <c r="G7109" s="142">
        <v>242.3</v>
      </c>
      <c r="H7109" s="142">
        <v>96.02</v>
      </c>
      <c r="I7109" s="142">
        <v>527.80999999999995</v>
      </c>
      <c r="Q7109" s="30">
        <f t="shared" si="110"/>
        <v>527.80999999999995</v>
      </c>
    </row>
    <row r="7110" spans="1:17" x14ac:dyDescent="0.2">
      <c r="A7110" s="139" t="s">
        <v>14184</v>
      </c>
      <c r="B7110" s="140" t="s">
        <v>22404</v>
      </c>
      <c r="C7110" s="141">
        <v>415</v>
      </c>
      <c r="D7110" s="141">
        <v>2</v>
      </c>
      <c r="E7110" s="142">
        <v>476.59</v>
      </c>
      <c r="F7110" s="142">
        <v>106.99</v>
      </c>
      <c r="G7110" s="142">
        <v>37.270000000000003</v>
      </c>
      <c r="H7110" s="142">
        <v>9.5500000000000007</v>
      </c>
      <c r="I7110" s="142">
        <v>153.81</v>
      </c>
      <c r="Q7110" s="30">
        <f t="shared" si="110"/>
        <v>153.81</v>
      </c>
    </row>
    <row r="7111" spans="1:17" x14ac:dyDescent="0.2">
      <c r="A7111" s="139" t="s">
        <v>14186</v>
      </c>
      <c r="B7111" s="140" t="s">
        <v>22405</v>
      </c>
      <c r="C7111" s="141">
        <v>217</v>
      </c>
      <c r="D7111" s="141">
        <v>1</v>
      </c>
      <c r="E7111" s="142">
        <v>186.61</v>
      </c>
      <c r="F7111" s="142">
        <v>55.94</v>
      </c>
      <c r="G7111" s="142">
        <v>18.64</v>
      </c>
      <c r="H7111" s="142">
        <v>3.74</v>
      </c>
      <c r="I7111" s="142">
        <v>78.319999999999993</v>
      </c>
      <c r="Q7111" s="30">
        <f t="shared" si="110"/>
        <v>78.319999999999993</v>
      </c>
    </row>
    <row r="7112" spans="1:17" x14ac:dyDescent="0.2">
      <c r="A7112" s="139" t="s">
        <v>14188</v>
      </c>
      <c r="B7112" s="140" t="s">
        <v>22406</v>
      </c>
      <c r="C7112" s="141">
        <v>487</v>
      </c>
      <c r="D7112" s="141">
        <v>4</v>
      </c>
      <c r="E7112" s="142">
        <v>626.52</v>
      </c>
      <c r="F7112" s="142">
        <v>125.55</v>
      </c>
      <c r="G7112" s="142">
        <v>74.55</v>
      </c>
      <c r="H7112" s="142">
        <v>12.55</v>
      </c>
      <c r="I7112" s="142">
        <v>212.65</v>
      </c>
      <c r="Q7112" s="30">
        <f t="shared" si="110"/>
        <v>212.65</v>
      </c>
    </row>
    <row r="7113" spans="1:17" x14ac:dyDescent="0.2">
      <c r="A7113" s="139" t="s">
        <v>14190</v>
      </c>
      <c r="B7113" s="140" t="s">
        <v>22407</v>
      </c>
      <c r="C7113" s="141">
        <v>176</v>
      </c>
      <c r="D7113" s="141">
        <v>2</v>
      </c>
      <c r="E7113" s="142">
        <v>168.76</v>
      </c>
      <c r="F7113" s="142">
        <v>45.38</v>
      </c>
      <c r="G7113" s="142">
        <v>37.270000000000003</v>
      </c>
      <c r="H7113" s="142">
        <v>3.38</v>
      </c>
      <c r="I7113" s="142">
        <v>86.03</v>
      </c>
      <c r="Q7113" s="30">
        <f t="shared" si="110"/>
        <v>86.03</v>
      </c>
    </row>
    <row r="7114" spans="1:17" x14ac:dyDescent="0.2">
      <c r="A7114" s="139" t="s">
        <v>14192</v>
      </c>
      <c r="B7114" s="140" t="s">
        <v>22408</v>
      </c>
      <c r="C7114" s="141">
        <v>96</v>
      </c>
      <c r="D7114" s="141">
        <v>0</v>
      </c>
      <c r="E7114" s="142">
        <v>0</v>
      </c>
      <c r="F7114" s="142">
        <v>24.75</v>
      </c>
      <c r="G7114" s="142">
        <v>0</v>
      </c>
      <c r="H7114" s="142">
        <v>0</v>
      </c>
      <c r="I7114" s="142">
        <v>24.75</v>
      </c>
      <c r="Q7114" s="30">
        <f t="shared" si="110"/>
        <v>24.75</v>
      </c>
    </row>
    <row r="7115" spans="1:17" x14ac:dyDescent="0.2">
      <c r="A7115" s="139" t="s">
        <v>14194</v>
      </c>
      <c r="B7115" s="140" t="s">
        <v>22409</v>
      </c>
      <c r="C7115" s="141">
        <v>375</v>
      </c>
      <c r="D7115" s="141">
        <v>5</v>
      </c>
      <c r="E7115" s="142">
        <v>3106.62</v>
      </c>
      <c r="F7115" s="142">
        <v>96.68</v>
      </c>
      <c r="G7115" s="142">
        <v>93.19</v>
      </c>
      <c r="H7115" s="142">
        <v>62.25</v>
      </c>
      <c r="I7115" s="142">
        <v>252.12</v>
      </c>
      <c r="Q7115" s="30">
        <f t="shared" si="110"/>
        <v>252.12</v>
      </c>
    </row>
    <row r="7116" spans="1:17" x14ac:dyDescent="0.2">
      <c r="A7116" s="139" t="s">
        <v>14196</v>
      </c>
      <c r="B7116" s="140" t="s">
        <v>22410</v>
      </c>
      <c r="C7116" s="141">
        <v>118</v>
      </c>
      <c r="D7116" s="141">
        <v>3</v>
      </c>
      <c r="E7116" s="142">
        <v>622.04</v>
      </c>
      <c r="F7116" s="142">
        <v>30.42</v>
      </c>
      <c r="G7116" s="142">
        <v>55.91</v>
      </c>
      <c r="H7116" s="142">
        <v>12.46</v>
      </c>
      <c r="I7116" s="142">
        <v>98.79</v>
      </c>
      <c r="Q7116" s="30">
        <f t="shared" si="110"/>
        <v>98.79</v>
      </c>
    </row>
    <row r="7117" spans="1:17" x14ac:dyDescent="0.2">
      <c r="A7117" s="139" t="s">
        <v>14198</v>
      </c>
      <c r="B7117" s="140" t="s">
        <v>22411</v>
      </c>
      <c r="C7117" s="141">
        <v>441</v>
      </c>
      <c r="D7117" s="141">
        <v>26</v>
      </c>
      <c r="E7117" s="142">
        <v>59348.37</v>
      </c>
      <c r="F7117" s="142">
        <v>113.7</v>
      </c>
      <c r="G7117" s="142">
        <v>484.58</v>
      </c>
      <c r="H7117" s="142">
        <v>1189.21</v>
      </c>
      <c r="I7117" s="142">
        <v>1787.49</v>
      </c>
      <c r="Q7117" s="30">
        <f t="shared" si="110"/>
        <v>1787.49</v>
      </c>
    </row>
    <row r="7118" spans="1:17" x14ac:dyDescent="0.2">
      <c r="A7118" s="139" t="s">
        <v>14200</v>
      </c>
      <c r="B7118" s="140" t="s">
        <v>22412</v>
      </c>
      <c r="C7118" s="141">
        <v>214</v>
      </c>
      <c r="D7118" s="141">
        <v>3</v>
      </c>
      <c r="E7118" s="142">
        <v>604.45000000000005</v>
      </c>
      <c r="F7118" s="142">
        <v>55.17</v>
      </c>
      <c r="G7118" s="142">
        <v>55.91</v>
      </c>
      <c r="H7118" s="142">
        <v>12.11</v>
      </c>
      <c r="I7118" s="142">
        <v>123.19</v>
      </c>
      <c r="Q7118" s="30">
        <f t="shared" si="110"/>
        <v>123.19</v>
      </c>
    </row>
    <row r="7119" spans="1:17" x14ac:dyDescent="0.2">
      <c r="A7119" s="139" t="s">
        <v>14202</v>
      </c>
      <c r="B7119" s="140" t="s">
        <v>22413</v>
      </c>
      <c r="C7119" s="141">
        <v>276</v>
      </c>
      <c r="D7119" s="141">
        <v>6</v>
      </c>
      <c r="E7119" s="142">
        <v>1824.36</v>
      </c>
      <c r="F7119" s="142">
        <v>71.150000000000006</v>
      </c>
      <c r="G7119" s="142">
        <v>111.82</v>
      </c>
      <c r="H7119" s="142">
        <v>36.56</v>
      </c>
      <c r="I7119" s="142">
        <v>219.53</v>
      </c>
      <c r="Q7119" s="30">
        <f t="shared" ref="Q7119:Q7182" si="111">I7119+P7119</f>
        <v>219.53</v>
      </c>
    </row>
    <row r="7120" spans="1:17" x14ac:dyDescent="0.2">
      <c r="A7120" s="139" t="s">
        <v>14204</v>
      </c>
      <c r="B7120" s="140" t="s">
        <v>22414</v>
      </c>
      <c r="C7120" s="141">
        <v>70</v>
      </c>
      <c r="D7120" s="141">
        <v>2</v>
      </c>
      <c r="E7120" s="142">
        <v>294.07</v>
      </c>
      <c r="F7120" s="142">
        <v>18.05</v>
      </c>
      <c r="G7120" s="142">
        <v>37.270000000000003</v>
      </c>
      <c r="H7120" s="142">
        <v>5.9</v>
      </c>
      <c r="I7120" s="142">
        <v>61.22</v>
      </c>
      <c r="Q7120" s="30">
        <f t="shared" si="111"/>
        <v>61.22</v>
      </c>
    </row>
    <row r="7121" spans="1:17" x14ac:dyDescent="0.2">
      <c r="A7121" s="139" t="s">
        <v>14206</v>
      </c>
      <c r="B7121" s="140" t="s">
        <v>22415</v>
      </c>
      <c r="C7121" s="141">
        <v>238</v>
      </c>
      <c r="D7121" s="141">
        <v>0</v>
      </c>
      <c r="E7121" s="142">
        <v>0</v>
      </c>
      <c r="F7121" s="142">
        <v>61.36</v>
      </c>
      <c r="G7121" s="142">
        <v>0</v>
      </c>
      <c r="H7121" s="142">
        <v>0</v>
      </c>
      <c r="I7121" s="142">
        <v>61.36</v>
      </c>
      <c r="Q7121" s="30">
        <f t="shared" si="111"/>
        <v>61.36</v>
      </c>
    </row>
    <row r="7122" spans="1:17" x14ac:dyDescent="0.2">
      <c r="A7122" s="139" t="s">
        <v>14208</v>
      </c>
      <c r="B7122" s="140" t="s">
        <v>22416</v>
      </c>
      <c r="C7122" s="141">
        <v>107</v>
      </c>
      <c r="D7122" s="141">
        <v>0</v>
      </c>
      <c r="E7122" s="142">
        <v>0</v>
      </c>
      <c r="F7122" s="142">
        <v>27.58</v>
      </c>
      <c r="G7122" s="142">
        <v>0</v>
      </c>
      <c r="H7122" s="142">
        <v>0</v>
      </c>
      <c r="I7122" s="142">
        <v>27.58</v>
      </c>
      <c r="Q7122" s="30">
        <f t="shared" si="111"/>
        <v>27.58</v>
      </c>
    </row>
    <row r="7123" spans="1:17" x14ac:dyDescent="0.2">
      <c r="A7123" s="139" t="s">
        <v>14210</v>
      </c>
      <c r="B7123" s="140" t="s">
        <v>22417</v>
      </c>
      <c r="C7123" s="141">
        <v>109</v>
      </c>
      <c r="D7123" s="141">
        <v>1</v>
      </c>
      <c r="E7123" s="142">
        <v>21275.84</v>
      </c>
      <c r="F7123" s="142">
        <v>28.1</v>
      </c>
      <c r="G7123" s="142">
        <v>18.64</v>
      </c>
      <c r="H7123" s="142">
        <v>426.32</v>
      </c>
      <c r="I7123" s="142">
        <v>473.06</v>
      </c>
      <c r="Q7123" s="30">
        <f t="shared" si="111"/>
        <v>473.06</v>
      </c>
    </row>
    <row r="7124" spans="1:17" x14ac:dyDescent="0.2">
      <c r="A7124" s="139" t="s">
        <v>14212</v>
      </c>
      <c r="B7124" s="140" t="s">
        <v>22418</v>
      </c>
      <c r="C7124" s="141">
        <v>543</v>
      </c>
      <c r="D7124" s="141">
        <v>22</v>
      </c>
      <c r="E7124" s="142">
        <v>3976.14</v>
      </c>
      <c r="F7124" s="142">
        <v>139.99</v>
      </c>
      <c r="G7124" s="142">
        <v>410.03</v>
      </c>
      <c r="H7124" s="142">
        <v>79.67</v>
      </c>
      <c r="I7124" s="142">
        <v>629.69000000000005</v>
      </c>
      <c r="Q7124" s="30">
        <f t="shared" si="111"/>
        <v>629.69000000000005</v>
      </c>
    </row>
    <row r="7125" spans="1:17" x14ac:dyDescent="0.2">
      <c r="A7125" s="139" t="s">
        <v>14214</v>
      </c>
      <c r="B7125" s="140" t="s">
        <v>22419</v>
      </c>
      <c r="C7125" s="141">
        <v>194</v>
      </c>
      <c r="D7125" s="141">
        <v>2</v>
      </c>
      <c r="E7125" s="142">
        <v>717.4</v>
      </c>
      <c r="F7125" s="142">
        <v>50.02</v>
      </c>
      <c r="G7125" s="142">
        <v>37.270000000000003</v>
      </c>
      <c r="H7125" s="142">
        <v>14.38</v>
      </c>
      <c r="I7125" s="142">
        <v>101.67</v>
      </c>
      <c r="Q7125" s="30">
        <f t="shared" si="111"/>
        <v>101.67</v>
      </c>
    </row>
    <row r="7126" spans="1:17" x14ac:dyDescent="0.2">
      <c r="A7126" s="139" t="s">
        <v>14216</v>
      </c>
      <c r="B7126" s="140" t="s">
        <v>22420</v>
      </c>
      <c r="C7126" s="141">
        <v>1049</v>
      </c>
      <c r="D7126" s="141">
        <v>62</v>
      </c>
      <c r="E7126" s="142">
        <v>54381.53</v>
      </c>
      <c r="F7126" s="142">
        <v>270.44</v>
      </c>
      <c r="G7126" s="142">
        <v>1155.55</v>
      </c>
      <c r="H7126" s="142">
        <v>1089.69</v>
      </c>
      <c r="I7126" s="142">
        <v>2515.6799999999998</v>
      </c>
      <c r="Q7126" s="30">
        <f t="shared" si="111"/>
        <v>2515.6799999999998</v>
      </c>
    </row>
    <row r="7127" spans="1:17" x14ac:dyDescent="0.2">
      <c r="A7127" s="139" t="s">
        <v>14218</v>
      </c>
      <c r="B7127" s="140" t="s">
        <v>22421</v>
      </c>
      <c r="C7127" s="141">
        <v>960</v>
      </c>
      <c r="D7127" s="141">
        <v>20</v>
      </c>
      <c r="E7127" s="142">
        <v>3548.49</v>
      </c>
      <c r="F7127" s="142">
        <v>247.5</v>
      </c>
      <c r="G7127" s="142">
        <v>372.76</v>
      </c>
      <c r="H7127" s="142">
        <v>71.099999999999994</v>
      </c>
      <c r="I7127" s="142">
        <v>691.36</v>
      </c>
      <c r="Q7127" s="30">
        <f t="shared" si="111"/>
        <v>691.36</v>
      </c>
    </row>
    <row r="7128" spans="1:17" x14ac:dyDescent="0.2">
      <c r="A7128" s="139" t="s">
        <v>14220</v>
      </c>
      <c r="B7128" s="140" t="s">
        <v>22422</v>
      </c>
      <c r="C7128" s="141">
        <v>97</v>
      </c>
      <c r="D7128" s="141">
        <v>0</v>
      </c>
      <c r="E7128" s="142">
        <v>0</v>
      </c>
      <c r="F7128" s="142">
        <v>25.01</v>
      </c>
      <c r="G7128" s="142">
        <v>0</v>
      </c>
      <c r="H7128" s="142">
        <v>0</v>
      </c>
      <c r="I7128" s="142">
        <v>25.01</v>
      </c>
      <c r="Q7128" s="30">
        <f t="shared" si="111"/>
        <v>25.01</v>
      </c>
    </row>
    <row r="7129" spans="1:17" x14ac:dyDescent="0.2">
      <c r="A7129" s="139" t="s">
        <v>14222</v>
      </c>
      <c r="B7129" s="140" t="s">
        <v>22423</v>
      </c>
      <c r="C7129" s="141">
        <v>297</v>
      </c>
      <c r="D7129" s="141">
        <v>2</v>
      </c>
      <c r="E7129" s="142">
        <v>887.01</v>
      </c>
      <c r="F7129" s="142">
        <v>76.569999999999993</v>
      </c>
      <c r="G7129" s="142">
        <v>37.270000000000003</v>
      </c>
      <c r="H7129" s="142">
        <v>17.78</v>
      </c>
      <c r="I7129" s="142">
        <v>131.62</v>
      </c>
      <c r="Q7129" s="30">
        <f t="shared" si="111"/>
        <v>131.62</v>
      </c>
    </row>
    <row r="7130" spans="1:17" x14ac:dyDescent="0.2">
      <c r="A7130" s="139" t="s">
        <v>14224</v>
      </c>
      <c r="B7130" s="140" t="s">
        <v>22424</v>
      </c>
      <c r="C7130" s="141">
        <v>121</v>
      </c>
      <c r="D7130" s="141">
        <v>3</v>
      </c>
      <c r="E7130" s="142">
        <v>863.01</v>
      </c>
      <c r="F7130" s="142">
        <v>31.19</v>
      </c>
      <c r="G7130" s="142">
        <v>55.91</v>
      </c>
      <c r="H7130" s="142">
        <v>17.3</v>
      </c>
      <c r="I7130" s="142">
        <v>104.4</v>
      </c>
      <c r="Q7130" s="30">
        <f t="shared" si="111"/>
        <v>104.4</v>
      </c>
    </row>
    <row r="7131" spans="1:17" x14ac:dyDescent="0.2">
      <c r="A7131" s="139" t="s">
        <v>14226</v>
      </c>
      <c r="B7131" s="140" t="s">
        <v>22425</v>
      </c>
      <c r="C7131" s="141">
        <v>321</v>
      </c>
      <c r="D7131" s="141">
        <v>5</v>
      </c>
      <c r="E7131" s="142">
        <v>1074.6600000000001</v>
      </c>
      <c r="F7131" s="142">
        <v>82.76</v>
      </c>
      <c r="G7131" s="142">
        <v>93.19</v>
      </c>
      <c r="H7131" s="142">
        <v>21.54</v>
      </c>
      <c r="I7131" s="142">
        <v>197.49</v>
      </c>
      <c r="Q7131" s="30">
        <f t="shared" si="111"/>
        <v>197.49</v>
      </c>
    </row>
    <row r="7132" spans="1:17" x14ac:dyDescent="0.2">
      <c r="A7132" s="139" t="s">
        <v>14228</v>
      </c>
      <c r="B7132" s="140" t="s">
        <v>22426</v>
      </c>
      <c r="C7132" s="141">
        <v>81</v>
      </c>
      <c r="D7132" s="141">
        <v>0</v>
      </c>
      <c r="E7132" s="142">
        <v>0</v>
      </c>
      <c r="F7132" s="142">
        <v>20.88</v>
      </c>
      <c r="G7132" s="142">
        <v>0</v>
      </c>
      <c r="H7132" s="142">
        <v>0</v>
      </c>
      <c r="I7132" s="142">
        <v>20.88</v>
      </c>
      <c r="Q7132" s="30">
        <f t="shared" si="111"/>
        <v>20.88</v>
      </c>
    </row>
    <row r="7133" spans="1:17" x14ac:dyDescent="0.2">
      <c r="A7133" s="139" t="s">
        <v>14230</v>
      </c>
      <c r="B7133" s="140" t="s">
        <v>22427</v>
      </c>
      <c r="C7133" s="141">
        <v>137</v>
      </c>
      <c r="D7133" s="141">
        <v>2</v>
      </c>
      <c r="E7133" s="142">
        <v>168.64</v>
      </c>
      <c r="F7133" s="142">
        <v>35.32</v>
      </c>
      <c r="G7133" s="142">
        <v>37.270000000000003</v>
      </c>
      <c r="H7133" s="142">
        <v>3.38</v>
      </c>
      <c r="I7133" s="142">
        <v>75.97</v>
      </c>
      <c r="Q7133" s="30">
        <f t="shared" si="111"/>
        <v>75.97</v>
      </c>
    </row>
    <row r="7134" spans="1:17" x14ac:dyDescent="0.2">
      <c r="A7134" s="139" t="s">
        <v>14232</v>
      </c>
      <c r="B7134" s="140" t="s">
        <v>22428</v>
      </c>
      <c r="C7134" s="141">
        <v>113</v>
      </c>
      <c r="D7134" s="141">
        <v>0</v>
      </c>
      <c r="E7134" s="142">
        <v>0</v>
      </c>
      <c r="F7134" s="142">
        <v>29.14</v>
      </c>
      <c r="G7134" s="142">
        <v>0</v>
      </c>
      <c r="H7134" s="142">
        <v>0</v>
      </c>
      <c r="I7134" s="142">
        <v>29.14</v>
      </c>
      <c r="Q7134" s="30">
        <f t="shared" si="111"/>
        <v>29.14</v>
      </c>
    </row>
    <row r="7135" spans="1:17" x14ac:dyDescent="0.2">
      <c r="A7135" s="139" t="s">
        <v>14234</v>
      </c>
      <c r="B7135" s="140" t="s">
        <v>22429</v>
      </c>
      <c r="C7135" s="141">
        <v>335</v>
      </c>
      <c r="D7135" s="141">
        <v>5</v>
      </c>
      <c r="E7135" s="142">
        <v>16990.84</v>
      </c>
      <c r="F7135" s="142">
        <v>86.37</v>
      </c>
      <c r="G7135" s="142">
        <v>93.19</v>
      </c>
      <c r="H7135" s="142">
        <v>340.46</v>
      </c>
      <c r="I7135" s="142">
        <v>520.02</v>
      </c>
      <c r="Q7135" s="30">
        <f t="shared" si="111"/>
        <v>520.02</v>
      </c>
    </row>
    <row r="7136" spans="1:17" x14ac:dyDescent="0.2">
      <c r="A7136" s="139" t="s">
        <v>14236</v>
      </c>
      <c r="B7136" s="140" t="s">
        <v>22430</v>
      </c>
      <c r="C7136" s="141">
        <v>487</v>
      </c>
      <c r="D7136" s="141">
        <v>1</v>
      </c>
      <c r="E7136" s="142">
        <v>186.61</v>
      </c>
      <c r="F7136" s="142">
        <v>125.55</v>
      </c>
      <c r="G7136" s="142">
        <v>18.64</v>
      </c>
      <c r="H7136" s="142">
        <v>3.74</v>
      </c>
      <c r="I7136" s="142">
        <v>147.93</v>
      </c>
      <c r="Q7136" s="30">
        <f t="shared" si="111"/>
        <v>147.93</v>
      </c>
    </row>
    <row r="7137" spans="1:17" x14ac:dyDescent="0.2">
      <c r="A7137" s="139" t="s">
        <v>14238</v>
      </c>
      <c r="B7137" s="140" t="s">
        <v>22431</v>
      </c>
      <c r="C7137" s="141">
        <v>1128</v>
      </c>
      <c r="D7137" s="141">
        <v>4</v>
      </c>
      <c r="E7137" s="142">
        <v>2444.21</v>
      </c>
      <c r="F7137" s="142">
        <v>290.81</v>
      </c>
      <c r="G7137" s="142">
        <v>74.55</v>
      </c>
      <c r="H7137" s="142">
        <v>48.98</v>
      </c>
      <c r="I7137" s="142">
        <v>414.34</v>
      </c>
      <c r="Q7137" s="30">
        <f t="shared" si="111"/>
        <v>414.34</v>
      </c>
    </row>
    <row r="7138" spans="1:17" x14ac:dyDescent="0.2">
      <c r="A7138" s="139" t="s">
        <v>14240</v>
      </c>
      <c r="B7138" s="140" t="s">
        <v>22432</v>
      </c>
      <c r="C7138" s="141">
        <v>482</v>
      </c>
      <c r="D7138" s="141">
        <v>4</v>
      </c>
      <c r="E7138" s="142">
        <v>2374.5700000000002</v>
      </c>
      <c r="F7138" s="142">
        <v>124.26</v>
      </c>
      <c r="G7138" s="142">
        <v>74.55</v>
      </c>
      <c r="H7138" s="142">
        <v>47.58</v>
      </c>
      <c r="I7138" s="142">
        <v>246.39</v>
      </c>
      <c r="Q7138" s="30">
        <f t="shared" si="111"/>
        <v>246.39</v>
      </c>
    </row>
    <row r="7139" spans="1:17" x14ac:dyDescent="0.2">
      <c r="A7139" s="139" t="s">
        <v>14242</v>
      </c>
      <c r="B7139" s="140" t="s">
        <v>22433</v>
      </c>
      <c r="C7139" s="141">
        <v>359</v>
      </c>
      <c r="D7139" s="141">
        <v>1</v>
      </c>
      <c r="E7139" s="142">
        <v>186.61</v>
      </c>
      <c r="F7139" s="142">
        <v>92.55</v>
      </c>
      <c r="G7139" s="142">
        <v>18.64</v>
      </c>
      <c r="H7139" s="142">
        <v>3.74</v>
      </c>
      <c r="I7139" s="142">
        <v>114.93</v>
      </c>
      <c r="Q7139" s="30">
        <f t="shared" si="111"/>
        <v>114.93</v>
      </c>
    </row>
    <row r="7140" spans="1:17" x14ac:dyDescent="0.2">
      <c r="A7140" s="139" t="s">
        <v>14244</v>
      </c>
      <c r="B7140" s="140" t="s">
        <v>22434</v>
      </c>
      <c r="C7140" s="141">
        <v>429</v>
      </c>
      <c r="D7140" s="141">
        <v>5</v>
      </c>
      <c r="E7140" s="142">
        <v>43821.54</v>
      </c>
      <c r="F7140" s="142">
        <v>110.6</v>
      </c>
      <c r="G7140" s="142">
        <v>93.19</v>
      </c>
      <c r="H7140" s="142">
        <v>878.09</v>
      </c>
      <c r="I7140" s="142">
        <v>1081.8800000000001</v>
      </c>
      <c r="Q7140" s="30">
        <f t="shared" si="111"/>
        <v>1081.8800000000001</v>
      </c>
    </row>
    <row r="7141" spans="1:17" x14ac:dyDescent="0.2">
      <c r="A7141" s="139" t="s">
        <v>14246</v>
      </c>
      <c r="B7141" s="140" t="s">
        <v>22435</v>
      </c>
      <c r="C7141" s="141">
        <v>294</v>
      </c>
      <c r="D7141" s="141">
        <v>1</v>
      </c>
      <c r="E7141" s="142">
        <v>528.74</v>
      </c>
      <c r="F7141" s="142">
        <v>75.790000000000006</v>
      </c>
      <c r="G7141" s="142">
        <v>18.64</v>
      </c>
      <c r="H7141" s="142">
        <v>10.59</v>
      </c>
      <c r="I7141" s="142">
        <v>105.02</v>
      </c>
      <c r="Q7141" s="30">
        <f t="shared" si="111"/>
        <v>105.02</v>
      </c>
    </row>
    <row r="7142" spans="1:17" x14ac:dyDescent="0.2">
      <c r="A7142" s="139" t="s">
        <v>14248</v>
      </c>
      <c r="B7142" s="140" t="s">
        <v>21529</v>
      </c>
      <c r="C7142" s="141">
        <v>755</v>
      </c>
      <c r="D7142" s="141">
        <v>3</v>
      </c>
      <c r="E7142" s="142">
        <v>56271.9</v>
      </c>
      <c r="F7142" s="142">
        <v>194.65</v>
      </c>
      <c r="G7142" s="142">
        <v>55.91</v>
      </c>
      <c r="H7142" s="142">
        <v>1127.57</v>
      </c>
      <c r="I7142" s="142">
        <v>1378.13</v>
      </c>
      <c r="Q7142" s="30">
        <f t="shared" si="111"/>
        <v>1378.13</v>
      </c>
    </row>
    <row r="7143" spans="1:17" x14ac:dyDescent="0.2">
      <c r="A7143" s="139" t="s">
        <v>14249</v>
      </c>
      <c r="B7143" s="140" t="s">
        <v>22436</v>
      </c>
      <c r="C7143" s="141">
        <v>116</v>
      </c>
      <c r="D7143" s="141">
        <v>0</v>
      </c>
      <c r="E7143" s="142">
        <v>0</v>
      </c>
      <c r="F7143" s="142">
        <v>29.9</v>
      </c>
      <c r="G7143" s="142">
        <v>0</v>
      </c>
      <c r="H7143" s="142">
        <v>0</v>
      </c>
      <c r="I7143" s="142">
        <v>29.9</v>
      </c>
      <c r="Q7143" s="30">
        <f t="shared" si="111"/>
        <v>29.9</v>
      </c>
    </row>
    <row r="7144" spans="1:17" x14ac:dyDescent="0.2">
      <c r="A7144" s="139" t="s">
        <v>14251</v>
      </c>
      <c r="B7144" s="140" t="s">
        <v>22437</v>
      </c>
      <c r="C7144" s="141">
        <v>353</v>
      </c>
      <c r="D7144" s="141">
        <v>9</v>
      </c>
      <c r="E7144" s="142">
        <v>12961.39</v>
      </c>
      <c r="F7144" s="142">
        <v>91.01</v>
      </c>
      <c r="G7144" s="142">
        <v>167.74</v>
      </c>
      <c r="H7144" s="142">
        <v>259.72000000000003</v>
      </c>
      <c r="I7144" s="142">
        <v>518.47</v>
      </c>
      <c r="Q7144" s="30">
        <f t="shared" si="111"/>
        <v>518.47</v>
      </c>
    </row>
    <row r="7145" spans="1:17" x14ac:dyDescent="0.2">
      <c r="A7145" s="139" t="s">
        <v>14253</v>
      </c>
      <c r="B7145" s="140" t="s">
        <v>22438</v>
      </c>
      <c r="C7145" s="141">
        <v>156</v>
      </c>
      <c r="D7145" s="141">
        <v>1</v>
      </c>
      <c r="E7145" s="142">
        <v>217.72</v>
      </c>
      <c r="F7145" s="142">
        <v>40.22</v>
      </c>
      <c r="G7145" s="142">
        <v>18.64</v>
      </c>
      <c r="H7145" s="142">
        <v>4.3600000000000003</v>
      </c>
      <c r="I7145" s="142">
        <v>63.22</v>
      </c>
      <c r="Q7145" s="30">
        <f t="shared" si="111"/>
        <v>63.22</v>
      </c>
    </row>
    <row r="7146" spans="1:17" x14ac:dyDescent="0.2">
      <c r="A7146" s="139" t="s">
        <v>14255</v>
      </c>
      <c r="B7146" s="140" t="s">
        <v>22439</v>
      </c>
      <c r="C7146" s="141">
        <v>133</v>
      </c>
      <c r="D7146" s="141">
        <v>0</v>
      </c>
      <c r="E7146" s="142">
        <v>0</v>
      </c>
      <c r="F7146" s="142">
        <v>34.29</v>
      </c>
      <c r="G7146" s="142">
        <v>0</v>
      </c>
      <c r="H7146" s="142">
        <v>0</v>
      </c>
      <c r="I7146" s="142">
        <v>34.29</v>
      </c>
      <c r="Q7146" s="30">
        <f t="shared" si="111"/>
        <v>34.29</v>
      </c>
    </row>
    <row r="7147" spans="1:17" x14ac:dyDescent="0.2">
      <c r="A7147" s="139" t="s">
        <v>14257</v>
      </c>
      <c r="B7147" s="140" t="s">
        <v>22440</v>
      </c>
      <c r="C7147" s="141">
        <v>102</v>
      </c>
      <c r="D7147" s="141">
        <v>2</v>
      </c>
      <c r="E7147" s="142">
        <v>1735.73</v>
      </c>
      <c r="F7147" s="142">
        <v>26.3</v>
      </c>
      <c r="G7147" s="142">
        <v>37.270000000000003</v>
      </c>
      <c r="H7147" s="142">
        <v>34.78</v>
      </c>
      <c r="I7147" s="142">
        <v>98.35</v>
      </c>
      <c r="Q7147" s="30">
        <f t="shared" si="111"/>
        <v>98.35</v>
      </c>
    </row>
    <row r="7148" spans="1:17" x14ac:dyDescent="0.2">
      <c r="A7148" s="139" t="s">
        <v>14259</v>
      </c>
      <c r="B7148" s="140" t="s">
        <v>22441</v>
      </c>
      <c r="C7148" s="141">
        <v>658</v>
      </c>
      <c r="D7148" s="141">
        <v>7</v>
      </c>
      <c r="E7148" s="142">
        <v>3200.88</v>
      </c>
      <c r="F7148" s="142">
        <v>169.64</v>
      </c>
      <c r="G7148" s="142">
        <v>130.46</v>
      </c>
      <c r="H7148" s="142">
        <v>64.14</v>
      </c>
      <c r="I7148" s="142">
        <v>364.24</v>
      </c>
      <c r="Q7148" s="30">
        <f t="shared" si="111"/>
        <v>364.24</v>
      </c>
    </row>
    <row r="7149" spans="1:17" x14ac:dyDescent="0.2">
      <c r="A7149" s="139" t="s">
        <v>14261</v>
      </c>
      <c r="B7149" s="140" t="s">
        <v>22442</v>
      </c>
      <c r="C7149" s="141">
        <v>1601</v>
      </c>
      <c r="D7149" s="141">
        <v>26</v>
      </c>
      <c r="E7149" s="142">
        <v>13469.32</v>
      </c>
      <c r="F7149" s="142">
        <v>412.75</v>
      </c>
      <c r="G7149" s="142">
        <v>484.58</v>
      </c>
      <c r="H7149" s="142">
        <v>269.89999999999998</v>
      </c>
      <c r="I7149" s="142">
        <v>1167.23</v>
      </c>
      <c r="Q7149" s="30">
        <f t="shared" si="111"/>
        <v>1167.23</v>
      </c>
    </row>
    <row r="7150" spans="1:17" x14ac:dyDescent="0.2">
      <c r="A7150" s="139" t="s">
        <v>14263</v>
      </c>
      <c r="B7150" s="140" t="s">
        <v>22443</v>
      </c>
      <c r="C7150" s="141">
        <v>366</v>
      </c>
      <c r="D7150" s="141">
        <v>4</v>
      </c>
      <c r="E7150" s="142">
        <v>1612.27</v>
      </c>
      <c r="F7150" s="142">
        <v>94.36</v>
      </c>
      <c r="G7150" s="142">
        <v>74.55</v>
      </c>
      <c r="H7150" s="142">
        <v>32.299999999999997</v>
      </c>
      <c r="I7150" s="142">
        <v>201.21</v>
      </c>
      <c r="Q7150" s="30">
        <f t="shared" si="111"/>
        <v>201.21</v>
      </c>
    </row>
    <row r="7151" spans="1:17" x14ac:dyDescent="0.2">
      <c r="A7151" s="139" t="s">
        <v>14265</v>
      </c>
      <c r="B7151" s="140" t="s">
        <v>22444</v>
      </c>
      <c r="C7151" s="141">
        <v>48</v>
      </c>
      <c r="D7151" s="141">
        <v>0</v>
      </c>
      <c r="E7151" s="142">
        <v>0</v>
      </c>
      <c r="F7151" s="142">
        <v>12.38</v>
      </c>
      <c r="G7151" s="142">
        <v>0</v>
      </c>
      <c r="H7151" s="142">
        <v>0</v>
      </c>
      <c r="I7151" s="142">
        <v>12.38</v>
      </c>
      <c r="Q7151" s="30">
        <f t="shared" si="111"/>
        <v>12.38</v>
      </c>
    </row>
    <row r="7152" spans="1:17" x14ac:dyDescent="0.2">
      <c r="A7152" s="139" t="s">
        <v>14267</v>
      </c>
      <c r="B7152" s="140" t="s">
        <v>22445</v>
      </c>
      <c r="C7152" s="141">
        <v>281</v>
      </c>
      <c r="D7152" s="141">
        <v>3</v>
      </c>
      <c r="E7152" s="142">
        <v>501.05</v>
      </c>
      <c r="F7152" s="142">
        <v>72.45</v>
      </c>
      <c r="G7152" s="142">
        <v>55.91</v>
      </c>
      <c r="H7152" s="142">
        <v>10.039999999999999</v>
      </c>
      <c r="I7152" s="142">
        <v>138.4</v>
      </c>
      <c r="Q7152" s="30">
        <f t="shared" si="111"/>
        <v>138.4</v>
      </c>
    </row>
    <row r="7153" spans="1:17" x14ac:dyDescent="0.2">
      <c r="A7153" s="139" t="s">
        <v>14269</v>
      </c>
      <c r="B7153" s="140" t="s">
        <v>22446</v>
      </c>
      <c r="C7153" s="141">
        <v>973</v>
      </c>
      <c r="D7153" s="141">
        <v>12</v>
      </c>
      <c r="E7153" s="142">
        <v>27919.79</v>
      </c>
      <c r="F7153" s="142">
        <v>250.85</v>
      </c>
      <c r="G7153" s="142">
        <v>223.66</v>
      </c>
      <c r="H7153" s="142">
        <v>559.45000000000005</v>
      </c>
      <c r="I7153" s="142">
        <v>1033.96</v>
      </c>
      <c r="Q7153" s="30">
        <f t="shared" si="111"/>
        <v>1033.96</v>
      </c>
    </row>
    <row r="7154" spans="1:17" x14ac:dyDescent="0.2">
      <c r="A7154" s="139" t="s">
        <v>14271</v>
      </c>
      <c r="B7154" s="140" t="s">
        <v>22447</v>
      </c>
      <c r="C7154" s="141">
        <v>111</v>
      </c>
      <c r="D7154" s="141">
        <v>0</v>
      </c>
      <c r="E7154" s="142">
        <v>0</v>
      </c>
      <c r="F7154" s="142">
        <v>28.62</v>
      </c>
      <c r="G7154" s="142">
        <v>0</v>
      </c>
      <c r="H7154" s="142">
        <v>0</v>
      </c>
      <c r="I7154" s="142">
        <v>28.62</v>
      </c>
      <c r="Q7154" s="30">
        <f t="shared" si="111"/>
        <v>28.62</v>
      </c>
    </row>
    <row r="7155" spans="1:17" x14ac:dyDescent="0.2">
      <c r="A7155" s="139" t="s">
        <v>14273</v>
      </c>
      <c r="B7155" s="140" t="s">
        <v>22448</v>
      </c>
      <c r="C7155" s="141">
        <v>478</v>
      </c>
      <c r="D7155" s="141">
        <v>0</v>
      </c>
      <c r="E7155" s="142">
        <v>0</v>
      </c>
      <c r="F7155" s="142">
        <v>123.23</v>
      </c>
      <c r="G7155" s="142">
        <v>0</v>
      </c>
      <c r="H7155" s="142">
        <v>0</v>
      </c>
      <c r="I7155" s="142">
        <v>123.23</v>
      </c>
      <c r="Q7155" s="30">
        <f t="shared" si="111"/>
        <v>123.23</v>
      </c>
    </row>
    <row r="7156" spans="1:17" x14ac:dyDescent="0.2">
      <c r="A7156" s="139" t="s">
        <v>14275</v>
      </c>
      <c r="B7156" s="140" t="s">
        <v>22449</v>
      </c>
      <c r="C7156" s="141">
        <v>94</v>
      </c>
      <c r="D7156" s="141">
        <v>0</v>
      </c>
      <c r="E7156" s="142">
        <v>0</v>
      </c>
      <c r="F7156" s="142">
        <v>24.23</v>
      </c>
      <c r="G7156" s="142">
        <v>0</v>
      </c>
      <c r="H7156" s="142">
        <v>0</v>
      </c>
      <c r="I7156" s="142">
        <v>24.23</v>
      </c>
      <c r="Q7156" s="30">
        <f t="shared" si="111"/>
        <v>24.23</v>
      </c>
    </row>
    <row r="7157" spans="1:17" x14ac:dyDescent="0.2">
      <c r="A7157" s="139" t="s">
        <v>14277</v>
      </c>
      <c r="B7157" s="140" t="s">
        <v>22450</v>
      </c>
      <c r="C7157" s="141">
        <v>199</v>
      </c>
      <c r="D7157" s="141">
        <v>2</v>
      </c>
      <c r="E7157" s="142">
        <v>484.33</v>
      </c>
      <c r="F7157" s="142">
        <v>51.3</v>
      </c>
      <c r="G7157" s="142">
        <v>37.270000000000003</v>
      </c>
      <c r="H7157" s="142">
        <v>9.6999999999999993</v>
      </c>
      <c r="I7157" s="142">
        <v>98.27</v>
      </c>
      <c r="Q7157" s="30">
        <f t="shared" si="111"/>
        <v>98.27</v>
      </c>
    </row>
    <row r="7158" spans="1:17" x14ac:dyDescent="0.2">
      <c r="A7158" s="139" t="s">
        <v>14279</v>
      </c>
      <c r="B7158" s="140" t="s">
        <v>22451</v>
      </c>
      <c r="C7158" s="141">
        <v>259</v>
      </c>
      <c r="D7158" s="141">
        <v>9</v>
      </c>
      <c r="E7158" s="142">
        <v>2477.36</v>
      </c>
      <c r="F7158" s="142">
        <v>66.78</v>
      </c>
      <c r="G7158" s="142">
        <v>167.74</v>
      </c>
      <c r="H7158" s="142">
        <v>49.64</v>
      </c>
      <c r="I7158" s="142">
        <v>284.16000000000003</v>
      </c>
      <c r="Q7158" s="30">
        <f t="shared" si="111"/>
        <v>284.16000000000003</v>
      </c>
    </row>
    <row r="7159" spans="1:17" x14ac:dyDescent="0.2">
      <c r="A7159" s="139" t="s">
        <v>14281</v>
      </c>
      <c r="B7159" s="140" t="s">
        <v>22452</v>
      </c>
      <c r="C7159" s="141">
        <v>114</v>
      </c>
      <c r="D7159" s="141">
        <v>1</v>
      </c>
      <c r="E7159" s="142">
        <v>541.58000000000004</v>
      </c>
      <c r="F7159" s="142">
        <v>29.39</v>
      </c>
      <c r="G7159" s="142">
        <v>18.64</v>
      </c>
      <c r="H7159" s="142">
        <v>10.86</v>
      </c>
      <c r="I7159" s="142">
        <v>58.89</v>
      </c>
      <c r="Q7159" s="30">
        <f t="shared" si="111"/>
        <v>58.89</v>
      </c>
    </row>
    <row r="7160" spans="1:17" x14ac:dyDescent="0.2">
      <c r="A7160" s="139" t="s">
        <v>14283</v>
      </c>
      <c r="B7160" s="140" t="s">
        <v>22453</v>
      </c>
      <c r="C7160" s="141">
        <v>315</v>
      </c>
      <c r="D7160" s="141">
        <v>0</v>
      </c>
      <c r="E7160" s="142">
        <v>0</v>
      </c>
      <c r="F7160" s="142">
        <v>81.209999999999994</v>
      </c>
      <c r="G7160" s="142">
        <v>0</v>
      </c>
      <c r="H7160" s="142">
        <v>0</v>
      </c>
      <c r="I7160" s="142">
        <v>81.209999999999994</v>
      </c>
      <c r="Q7160" s="30">
        <f t="shared" si="111"/>
        <v>81.209999999999994</v>
      </c>
    </row>
    <row r="7161" spans="1:17" x14ac:dyDescent="0.2">
      <c r="A7161" s="139" t="s">
        <v>14285</v>
      </c>
      <c r="B7161" s="140" t="s">
        <v>22454</v>
      </c>
      <c r="C7161" s="141">
        <v>248</v>
      </c>
      <c r="D7161" s="141">
        <v>3</v>
      </c>
      <c r="E7161" s="142">
        <v>40503.440000000002</v>
      </c>
      <c r="F7161" s="142">
        <v>63.94</v>
      </c>
      <c r="G7161" s="142">
        <v>55.91</v>
      </c>
      <c r="H7161" s="142">
        <v>811.6</v>
      </c>
      <c r="I7161" s="142">
        <v>931.45</v>
      </c>
      <c r="Q7161" s="30">
        <f t="shared" si="111"/>
        <v>931.45</v>
      </c>
    </row>
    <row r="7162" spans="1:17" x14ac:dyDescent="0.2">
      <c r="A7162" s="139" t="s">
        <v>14287</v>
      </c>
      <c r="B7162" s="140" t="s">
        <v>22455</v>
      </c>
      <c r="C7162" s="141">
        <v>309</v>
      </c>
      <c r="D7162" s="141">
        <v>1</v>
      </c>
      <c r="E7162" s="142">
        <v>576.97</v>
      </c>
      <c r="F7162" s="142">
        <v>79.66</v>
      </c>
      <c r="G7162" s="142">
        <v>18.64</v>
      </c>
      <c r="H7162" s="142">
        <v>11.56</v>
      </c>
      <c r="I7162" s="142">
        <v>109.86</v>
      </c>
      <c r="Q7162" s="30">
        <f t="shared" si="111"/>
        <v>109.86</v>
      </c>
    </row>
    <row r="7163" spans="1:17" x14ac:dyDescent="0.2">
      <c r="A7163" s="139" t="s">
        <v>14289</v>
      </c>
      <c r="B7163" s="140" t="s">
        <v>22456</v>
      </c>
      <c r="C7163" s="141">
        <v>145</v>
      </c>
      <c r="D7163" s="141">
        <v>2</v>
      </c>
      <c r="E7163" s="142">
        <v>235.04</v>
      </c>
      <c r="F7163" s="142">
        <v>37.380000000000003</v>
      </c>
      <c r="G7163" s="142">
        <v>37.270000000000003</v>
      </c>
      <c r="H7163" s="142">
        <v>4.71</v>
      </c>
      <c r="I7163" s="142">
        <v>79.36</v>
      </c>
      <c r="Q7163" s="30">
        <f t="shared" si="111"/>
        <v>79.36</v>
      </c>
    </row>
    <row r="7164" spans="1:17" x14ac:dyDescent="0.2">
      <c r="A7164" s="139" t="s">
        <v>14291</v>
      </c>
      <c r="B7164" s="140" t="s">
        <v>22457</v>
      </c>
      <c r="C7164" s="141">
        <v>69</v>
      </c>
      <c r="D7164" s="141">
        <v>1</v>
      </c>
      <c r="E7164" s="142">
        <v>98.47</v>
      </c>
      <c r="F7164" s="142">
        <v>17.79</v>
      </c>
      <c r="G7164" s="142">
        <v>18.64</v>
      </c>
      <c r="H7164" s="142">
        <v>1.98</v>
      </c>
      <c r="I7164" s="142">
        <v>38.409999999999997</v>
      </c>
      <c r="Q7164" s="30">
        <f t="shared" si="111"/>
        <v>38.409999999999997</v>
      </c>
    </row>
    <row r="7165" spans="1:17" x14ac:dyDescent="0.2">
      <c r="A7165" s="139" t="s">
        <v>14293</v>
      </c>
      <c r="B7165" s="140" t="s">
        <v>22458</v>
      </c>
      <c r="C7165" s="141">
        <v>203</v>
      </c>
      <c r="D7165" s="141">
        <v>0</v>
      </c>
      <c r="E7165" s="142">
        <v>0</v>
      </c>
      <c r="F7165" s="142">
        <v>52.34</v>
      </c>
      <c r="G7165" s="142">
        <v>0</v>
      </c>
      <c r="H7165" s="142">
        <v>0</v>
      </c>
      <c r="I7165" s="142">
        <v>52.34</v>
      </c>
      <c r="Q7165" s="30">
        <f t="shared" si="111"/>
        <v>52.34</v>
      </c>
    </row>
    <row r="7166" spans="1:17" x14ac:dyDescent="0.2">
      <c r="A7166" s="139" t="s">
        <v>14295</v>
      </c>
      <c r="B7166" s="140" t="s">
        <v>22459</v>
      </c>
      <c r="C7166" s="141">
        <v>86</v>
      </c>
      <c r="D7166" s="141">
        <v>1</v>
      </c>
      <c r="E7166" s="142">
        <v>23367.37</v>
      </c>
      <c r="F7166" s="142">
        <v>22.17</v>
      </c>
      <c r="G7166" s="142">
        <v>18.64</v>
      </c>
      <c r="H7166" s="142">
        <v>468.23</v>
      </c>
      <c r="I7166" s="142">
        <v>509.04</v>
      </c>
      <c r="Q7166" s="30">
        <f t="shared" si="111"/>
        <v>509.04</v>
      </c>
    </row>
    <row r="7167" spans="1:17" x14ac:dyDescent="0.2">
      <c r="A7167" s="139" t="s">
        <v>14297</v>
      </c>
      <c r="B7167" s="140" t="s">
        <v>22460</v>
      </c>
      <c r="C7167" s="141">
        <v>305</v>
      </c>
      <c r="D7167" s="141">
        <v>21</v>
      </c>
      <c r="E7167" s="142">
        <v>146253.81</v>
      </c>
      <c r="F7167" s="142">
        <v>78.63</v>
      </c>
      <c r="G7167" s="142">
        <v>391.39</v>
      </c>
      <c r="H7167" s="142">
        <v>2930.61</v>
      </c>
      <c r="I7167" s="142">
        <v>3400.63</v>
      </c>
      <c r="Q7167" s="30">
        <f t="shared" si="111"/>
        <v>3400.63</v>
      </c>
    </row>
    <row r="7168" spans="1:17" x14ac:dyDescent="0.2">
      <c r="A7168" s="139" t="s">
        <v>14299</v>
      </c>
      <c r="B7168" s="140" t="s">
        <v>22461</v>
      </c>
      <c r="C7168" s="141">
        <v>155</v>
      </c>
      <c r="D7168" s="141">
        <v>0</v>
      </c>
      <c r="E7168" s="142">
        <v>0</v>
      </c>
      <c r="F7168" s="142">
        <v>39.96</v>
      </c>
      <c r="G7168" s="142">
        <v>0</v>
      </c>
      <c r="H7168" s="142">
        <v>0</v>
      </c>
      <c r="I7168" s="142">
        <v>39.96</v>
      </c>
      <c r="Q7168" s="30">
        <f t="shared" si="111"/>
        <v>39.96</v>
      </c>
    </row>
    <row r="7169" spans="1:17" x14ac:dyDescent="0.2">
      <c r="A7169" s="139" t="s">
        <v>14301</v>
      </c>
      <c r="B7169" s="140" t="s">
        <v>22462</v>
      </c>
      <c r="C7169" s="141">
        <v>175</v>
      </c>
      <c r="D7169" s="141">
        <v>0</v>
      </c>
      <c r="E7169" s="142">
        <v>0</v>
      </c>
      <c r="F7169" s="142">
        <v>45.12</v>
      </c>
      <c r="G7169" s="142">
        <v>0</v>
      </c>
      <c r="H7169" s="142">
        <v>0</v>
      </c>
      <c r="I7169" s="142">
        <v>45.12</v>
      </c>
      <c r="Q7169" s="30">
        <f t="shared" si="111"/>
        <v>45.12</v>
      </c>
    </row>
    <row r="7170" spans="1:17" x14ac:dyDescent="0.2">
      <c r="A7170" s="139" t="s">
        <v>14303</v>
      </c>
      <c r="B7170" s="140" t="s">
        <v>22463</v>
      </c>
      <c r="C7170" s="141">
        <v>467</v>
      </c>
      <c r="D7170" s="141">
        <v>3</v>
      </c>
      <c r="E7170" s="142">
        <v>651.5</v>
      </c>
      <c r="F7170" s="142">
        <v>120.4</v>
      </c>
      <c r="G7170" s="142">
        <v>55.91</v>
      </c>
      <c r="H7170" s="142">
        <v>13.06</v>
      </c>
      <c r="I7170" s="142">
        <v>189.37</v>
      </c>
      <c r="Q7170" s="30">
        <f t="shared" si="111"/>
        <v>189.37</v>
      </c>
    </row>
    <row r="7171" spans="1:17" x14ac:dyDescent="0.2">
      <c r="A7171" s="139" t="s">
        <v>14305</v>
      </c>
      <c r="B7171" s="140" t="s">
        <v>22464</v>
      </c>
      <c r="C7171" s="141">
        <v>310</v>
      </c>
      <c r="D7171" s="141">
        <v>2</v>
      </c>
      <c r="E7171" s="142">
        <v>471.42</v>
      </c>
      <c r="F7171" s="142">
        <v>79.92</v>
      </c>
      <c r="G7171" s="142">
        <v>37.270000000000003</v>
      </c>
      <c r="H7171" s="142">
        <v>9.4499999999999993</v>
      </c>
      <c r="I7171" s="142">
        <v>126.64</v>
      </c>
      <c r="Q7171" s="30">
        <f t="shared" si="111"/>
        <v>126.64</v>
      </c>
    </row>
    <row r="7172" spans="1:17" x14ac:dyDescent="0.2">
      <c r="A7172" s="139" t="s">
        <v>14307</v>
      </c>
      <c r="B7172" s="140" t="s">
        <v>22465</v>
      </c>
      <c r="C7172" s="141">
        <v>139</v>
      </c>
      <c r="D7172" s="141">
        <v>0</v>
      </c>
      <c r="E7172" s="142">
        <v>0</v>
      </c>
      <c r="F7172" s="142">
        <v>35.83</v>
      </c>
      <c r="G7172" s="142">
        <v>0</v>
      </c>
      <c r="H7172" s="142">
        <v>0</v>
      </c>
      <c r="I7172" s="142">
        <v>35.83</v>
      </c>
      <c r="Q7172" s="30">
        <f t="shared" si="111"/>
        <v>35.83</v>
      </c>
    </row>
    <row r="7173" spans="1:17" x14ac:dyDescent="0.2">
      <c r="A7173" s="139" t="s">
        <v>14309</v>
      </c>
      <c r="B7173" s="140" t="s">
        <v>22466</v>
      </c>
      <c r="C7173" s="141">
        <v>113</v>
      </c>
      <c r="D7173" s="141">
        <v>8</v>
      </c>
      <c r="E7173" s="142">
        <v>1563.82</v>
      </c>
      <c r="F7173" s="142">
        <v>29.14</v>
      </c>
      <c r="G7173" s="142">
        <v>149.1</v>
      </c>
      <c r="H7173" s="142">
        <v>31.34</v>
      </c>
      <c r="I7173" s="142">
        <v>209.58</v>
      </c>
      <c r="Q7173" s="30">
        <f t="shared" si="111"/>
        <v>209.58</v>
      </c>
    </row>
    <row r="7174" spans="1:17" x14ac:dyDescent="0.2">
      <c r="A7174" s="139" t="s">
        <v>14311</v>
      </c>
      <c r="B7174" s="140" t="s">
        <v>22467</v>
      </c>
      <c r="C7174" s="141">
        <v>454</v>
      </c>
      <c r="D7174" s="141">
        <v>9</v>
      </c>
      <c r="E7174" s="142">
        <v>2629.77</v>
      </c>
      <c r="F7174" s="142">
        <v>117.05</v>
      </c>
      <c r="G7174" s="142">
        <v>167.74</v>
      </c>
      <c r="H7174" s="142">
        <v>52.7</v>
      </c>
      <c r="I7174" s="142">
        <v>337.49</v>
      </c>
      <c r="Q7174" s="30">
        <f t="shared" si="111"/>
        <v>337.49</v>
      </c>
    </row>
    <row r="7175" spans="1:17" x14ac:dyDescent="0.2">
      <c r="A7175" s="139" t="s">
        <v>14313</v>
      </c>
      <c r="B7175" s="140" t="s">
        <v>22468</v>
      </c>
      <c r="C7175" s="141">
        <v>623</v>
      </c>
      <c r="D7175" s="141">
        <v>4</v>
      </c>
      <c r="E7175" s="142">
        <v>967.36</v>
      </c>
      <c r="F7175" s="142">
        <v>160.62</v>
      </c>
      <c r="G7175" s="142">
        <v>74.55</v>
      </c>
      <c r="H7175" s="142">
        <v>19.38</v>
      </c>
      <c r="I7175" s="142">
        <v>254.55</v>
      </c>
      <c r="Q7175" s="30">
        <f t="shared" si="111"/>
        <v>254.55</v>
      </c>
    </row>
    <row r="7176" spans="1:17" x14ac:dyDescent="0.2">
      <c r="A7176" s="139" t="s">
        <v>14315</v>
      </c>
      <c r="B7176" s="140" t="s">
        <v>22469</v>
      </c>
      <c r="C7176" s="141">
        <v>345</v>
      </c>
      <c r="D7176" s="141">
        <v>2</v>
      </c>
      <c r="E7176" s="142">
        <v>373.22</v>
      </c>
      <c r="F7176" s="142">
        <v>88.94</v>
      </c>
      <c r="G7176" s="142">
        <v>37.270000000000003</v>
      </c>
      <c r="H7176" s="142">
        <v>7.48</v>
      </c>
      <c r="I7176" s="142">
        <v>133.69</v>
      </c>
      <c r="Q7176" s="30">
        <f t="shared" si="111"/>
        <v>133.69</v>
      </c>
    </row>
    <row r="7177" spans="1:17" x14ac:dyDescent="0.2">
      <c r="A7177" s="139" t="s">
        <v>14317</v>
      </c>
      <c r="B7177" s="140" t="s">
        <v>22470</v>
      </c>
      <c r="C7177" s="141">
        <v>134</v>
      </c>
      <c r="D7177" s="141">
        <v>1</v>
      </c>
      <c r="E7177" s="142">
        <v>2307.89</v>
      </c>
      <c r="F7177" s="142">
        <v>34.54</v>
      </c>
      <c r="G7177" s="142">
        <v>18.64</v>
      </c>
      <c r="H7177" s="142">
        <v>46.25</v>
      </c>
      <c r="I7177" s="142">
        <v>99.43</v>
      </c>
      <c r="Q7177" s="30">
        <f t="shared" si="111"/>
        <v>99.43</v>
      </c>
    </row>
    <row r="7178" spans="1:17" x14ac:dyDescent="0.2">
      <c r="A7178" s="139" t="s">
        <v>14319</v>
      </c>
      <c r="B7178" s="140" t="s">
        <v>22471</v>
      </c>
      <c r="C7178" s="141">
        <v>130</v>
      </c>
      <c r="D7178" s="141">
        <v>0</v>
      </c>
      <c r="E7178" s="142">
        <v>0</v>
      </c>
      <c r="F7178" s="142">
        <v>33.51</v>
      </c>
      <c r="G7178" s="142">
        <v>0</v>
      </c>
      <c r="H7178" s="142">
        <v>0</v>
      </c>
      <c r="I7178" s="142">
        <v>33.51</v>
      </c>
      <c r="Q7178" s="30">
        <f t="shared" si="111"/>
        <v>33.51</v>
      </c>
    </row>
    <row r="7179" spans="1:17" x14ac:dyDescent="0.2">
      <c r="A7179" s="139" t="s">
        <v>14321</v>
      </c>
      <c r="B7179" s="140" t="s">
        <v>22472</v>
      </c>
      <c r="C7179" s="141">
        <v>163</v>
      </c>
      <c r="D7179" s="141">
        <v>0</v>
      </c>
      <c r="E7179" s="142">
        <v>0</v>
      </c>
      <c r="F7179" s="142">
        <v>42.02</v>
      </c>
      <c r="G7179" s="142">
        <v>0</v>
      </c>
      <c r="H7179" s="142">
        <v>0</v>
      </c>
      <c r="I7179" s="142">
        <v>42.02</v>
      </c>
      <c r="Q7179" s="30">
        <f t="shared" si="111"/>
        <v>42.02</v>
      </c>
    </row>
    <row r="7180" spans="1:17" x14ac:dyDescent="0.2">
      <c r="A7180" s="139" t="s">
        <v>14323</v>
      </c>
      <c r="B7180" s="140" t="s">
        <v>22473</v>
      </c>
      <c r="C7180" s="141">
        <v>36</v>
      </c>
      <c r="D7180" s="141">
        <v>0</v>
      </c>
      <c r="E7180" s="142">
        <v>0</v>
      </c>
      <c r="F7180" s="142">
        <v>9.2799999999999994</v>
      </c>
      <c r="G7180" s="142">
        <v>0</v>
      </c>
      <c r="H7180" s="142">
        <v>0</v>
      </c>
      <c r="I7180" s="142">
        <v>9.2799999999999994</v>
      </c>
      <c r="Q7180" s="30">
        <f t="shared" si="111"/>
        <v>9.2799999999999994</v>
      </c>
    </row>
    <row r="7181" spans="1:17" x14ac:dyDescent="0.2">
      <c r="A7181" s="139" t="s">
        <v>14325</v>
      </c>
      <c r="B7181" s="140" t="s">
        <v>22474</v>
      </c>
      <c r="C7181" s="141">
        <v>169</v>
      </c>
      <c r="D7181" s="141">
        <v>1</v>
      </c>
      <c r="E7181" s="142">
        <v>248.82</v>
      </c>
      <c r="F7181" s="142">
        <v>43.57</v>
      </c>
      <c r="G7181" s="142">
        <v>18.64</v>
      </c>
      <c r="H7181" s="142">
        <v>4.9800000000000004</v>
      </c>
      <c r="I7181" s="142">
        <v>67.19</v>
      </c>
      <c r="Q7181" s="30">
        <f t="shared" si="111"/>
        <v>67.19</v>
      </c>
    </row>
    <row r="7182" spans="1:17" x14ac:dyDescent="0.2">
      <c r="A7182" s="139" t="s">
        <v>14327</v>
      </c>
      <c r="B7182" s="140" t="s">
        <v>22475</v>
      </c>
      <c r="C7182" s="141">
        <v>344</v>
      </c>
      <c r="D7182" s="141">
        <v>1</v>
      </c>
      <c r="E7182" s="142">
        <v>568.14</v>
      </c>
      <c r="F7182" s="142">
        <v>88.69</v>
      </c>
      <c r="G7182" s="142">
        <v>18.64</v>
      </c>
      <c r="H7182" s="142">
        <v>11.38</v>
      </c>
      <c r="I7182" s="142">
        <v>118.71</v>
      </c>
      <c r="Q7182" s="30">
        <f t="shared" si="111"/>
        <v>118.71</v>
      </c>
    </row>
    <row r="7183" spans="1:17" x14ac:dyDescent="0.2">
      <c r="A7183" s="139" t="s">
        <v>14329</v>
      </c>
      <c r="B7183" s="140" t="s">
        <v>22476</v>
      </c>
      <c r="C7183" s="141">
        <v>438</v>
      </c>
      <c r="D7183" s="141">
        <v>3</v>
      </c>
      <c r="E7183" s="142">
        <v>501.84</v>
      </c>
      <c r="F7183" s="142">
        <v>112.92</v>
      </c>
      <c r="G7183" s="142">
        <v>55.91</v>
      </c>
      <c r="H7183" s="142">
        <v>10.06</v>
      </c>
      <c r="I7183" s="142">
        <v>178.89</v>
      </c>
      <c r="Q7183" s="30">
        <f t="shared" ref="Q7183:Q7246" si="112">I7183+P7183</f>
        <v>178.89</v>
      </c>
    </row>
    <row r="7184" spans="1:17" x14ac:dyDescent="0.2">
      <c r="A7184" s="139" t="s">
        <v>14331</v>
      </c>
      <c r="B7184" s="140" t="s">
        <v>22477</v>
      </c>
      <c r="C7184" s="141">
        <v>204</v>
      </c>
      <c r="D7184" s="141">
        <v>0</v>
      </c>
      <c r="E7184" s="142">
        <v>0</v>
      </c>
      <c r="F7184" s="142">
        <v>52.59</v>
      </c>
      <c r="G7184" s="142">
        <v>0</v>
      </c>
      <c r="H7184" s="142">
        <v>0</v>
      </c>
      <c r="I7184" s="142">
        <v>52.59</v>
      </c>
      <c r="Q7184" s="30">
        <f t="shared" si="112"/>
        <v>52.59</v>
      </c>
    </row>
    <row r="7185" spans="1:17" x14ac:dyDescent="0.2">
      <c r="A7185" s="139" t="s">
        <v>14333</v>
      </c>
      <c r="B7185" s="140" t="s">
        <v>22478</v>
      </c>
      <c r="C7185" s="141">
        <v>241</v>
      </c>
      <c r="D7185" s="141">
        <v>5</v>
      </c>
      <c r="E7185" s="142">
        <v>350.3</v>
      </c>
      <c r="F7185" s="142">
        <v>62.13</v>
      </c>
      <c r="G7185" s="142">
        <v>93.19</v>
      </c>
      <c r="H7185" s="142">
        <v>7.02</v>
      </c>
      <c r="I7185" s="142">
        <v>162.34</v>
      </c>
      <c r="Q7185" s="30">
        <f t="shared" si="112"/>
        <v>162.34</v>
      </c>
    </row>
    <row r="7186" spans="1:17" x14ac:dyDescent="0.2">
      <c r="A7186" s="139" t="s">
        <v>14335</v>
      </c>
      <c r="B7186" s="140" t="s">
        <v>22479</v>
      </c>
      <c r="C7186" s="141">
        <v>51</v>
      </c>
      <c r="D7186" s="141">
        <v>0</v>
      </c>
      <c r="E7186" s="142">
        <v>0</v>
      </c>
      <c r="F7186" s="142">
        <v>13.15</v>
      </c>
      <c r="G7186" s="142">
        <v>0</v>
      </c>
      <c r="H7186" s="142">
        <v>0</v>
      </c>
      <c r="I7186" s="142">
        <v>13.15</v>
      </c>
      <c r="Q7186" s="30">
        <f t="shared" si="112"/>
        <v>13.15</v>
      </c>
    </row>
    <row r="7187" spans="1:17" x14ac:dyDescent="0.2">
      <c r="A7187" s="139" t="s">
        <v>14337</v>
      </c>
      <c r="B7187" s="140" t="s">
        <v>22480</v>
      </c>
      <c r="C7187" s="141">
        <v>403</v>
      </c>
      <c r="D7187" s="141">
        <v>8</v>
      </c>
      <c r="E7187" s="142">
        <v>48941.04</v>
      </c>
      <c r="F7187" s="142">
        <v>103.9</v>
      </c>
      <c r="G7187" s="142">
        <v>149.1</v>
      </c>
      <c r="H7187" s="142">
        <v>980.67</v>
      </c>
      <c r="I7187" s="142">
        <v>1233.67</v>
      </c>
      <c r="Q7187" s="30">
        <f t="shared" si="112"/>
        <v>1233.67</v>
      </c>
    </row>
    <row r="7188" spans="1:17" x14ac:dyDescent="0.2">
      <c r="A7188" s="139" t="s">
        <v>14339</v>
      </c>
      <c r="B7188" s="140" t="s">
        <v>22481</v>
      </c>
      <c r="C7188" s="141">
        <v>978</v>
      </c>
      <c r="D7188" s="141">
        <v>19</v>
      </c>
      <c r="E7188" s="142">
        <v>9903.2999999999993</v>
      </c>
      <c r="F7188" s="142">
        <v>252.14</v>
      </c>
      <c r="G7188" s="142">
        <v>354.12</v>
      </c>
      <c r="H7188" s="142">
        <v>198.44</v>
      </c>
      <c r="I7188" s="142">
        <v>804.7</v>
      </c>
      <c r="Q7188" s="30">
        <f t="shared" si="112"/>
        <v>804.7</v>
      </c>
    </row>
    <row r="7189" spans="1:17" x14ac:dyDescent="0.2">
      <c r="A7189" s="139" t="s">
        <v>14341</v>
      </c>
      <c r="B7189" s="140" t="s">
        <v>22482</v>
      </c>
      <c r="C7189" s="141">
        <v>558</v>
      </c>
      <c r="D7189" s="141">
        <v>11</v>
      </c>
      <c r="E7189" s="142">
        <v>18695.53</v>
      </c>
      <c r="F7189" s="142">
        <v>143.86000000000001</v>
      </c>
      <c r="G7189" s="142">
        <v>205.02</v>
      </c>
      <c r="H7189" s="142">
        <v>374.62</v>
      </c>
      <c r="I7189" s="142">
        <v>723.5</v>
      </c>
      <c r="Q7189" s="30">
        <f t="shared" si="112"/>
        <v>723.5</v>
      </c>
    </row>
    <row r="7190" spans="1:17" x14ac:dyDescent="0.2">
      <c r="A7190" s="139" t="s">
        <v>14343</v>
      </c>
      <c r="B7190" s="140" t="s">
        <v>22483</v>
      </c>
      <c r="C7190" s="141">
        <v>258</v>
      </c>
      <c r="D7190" s="141">
        <v>0</v>
      </c>
      <c r="E7190" s="142">
        <v>0</v>
      </c>
      <c r="F7190" s="142">
        <v>66.510000000000005</v>
      </c>
      <c r="G7190" s="142">
        <v>0</v>
      </c>
      <c r="H7190" s="142">
        <v>0</v>
      </c>
      <c r="I7190" s="142">
        <v>66.510000000000005</v>
      </c>
      <c r="Q7190" s="30">
        <f t="shared" si="112"/>
        <v>66.510000000000005</v>
      </c>
    </row>
    <row r="7191" spans="1:17" x14ac:dyDescent="0.2">
      <c r="A7191" s="139" t="s">
        <v>14345</v>
      </c>
      <c r="B7191" s="140" t="s">
        <v>22484</v>
      </c>
      <c r="C7191" s="141">
        <v>1756</v>
      </c>
      <c r="D7191" s="141">
        <v>20</v>
      </c>
      <c r="E7191" s="142">
        <v>5929.56</v>
      </c>
      <c r="F7191" s="142">
        <v>452.71</v>
      </c>
      <c r="G7191" s="142">
        <v>372.76</v>
      </c>
      <c r="H7191" s="142">
        <v>118.82</v>
      </c>
      <c r="I7191" s="142">
        <v>944.29</v>
      </c>
      <c r="Q7191" s="30">
        <f t="shared" si="112"/>
        <v>944.29</v>
      </c>
    </row>
    <row r="7192" spans="1:17" x14ac:dyDescent="0.2">
      <c r="A7192" s="139" t="s">
        <v>14347</v>
      </c>
      <c r="B7192" s="140" t="s">
        <v>22485</v>
      </c>
      <c r="C7192" s="141">
        <v>290</v>
      </c>
      <c r="D7192" s="141">
        <v>0</v>
      </c>
      <c r="E7192" s="142">
        <v>0</v>
      </c>
      <c r="F7192" s="142">
        <v>74.77</v>
      </c>
      <c r="G7192" s="142">
        <v>0</v>
      </c>
      <c r="H7192" s="142">
        <v>0</v>
      </c>
      <c r="I7192" s="142">
        <v>74.77</v>
      </c>
      <c r="Q7192" s="30">
        <f t="shared" si="112"/>
        <v>74.77</v>
      </c>
    </row>
    <row r="7193" spans="1:17" x14ac:dyDescent="0.2">
      <c r="A7193" s="139" t="s">
        <v>14349</v>
      </c>
      <c r="B7193" s="140" t="s">
        <v>22486</v>
      </c>
      <c r="C7193" s="141">
        <v>3060</v>
      </c>
      <c r="D7193" s="141">
        <v>30</v>
      </c>
      <c r="E7193" s="142">
        <v>11238.32</v>
      </c>
      <c r="F7193" s="142">
        <v>788.9</v>
      </c>
      <c r="G7193" s="142">
        <v>559.14</v>
      </c>
      <c r="H7193" s="142">
        <v>225.19</v>
      </c>
      <c r="I7193" s="142">
        <v>1573.23</v>
      </c>
      <c r="Q7193" s="30">
        <f t="shared" si="112"/>
        <v>1573.23</v>
      </c>
    </row>
    <row r="7194" spans="1:17" x14ac:dyDescent="0.2">
      <c r="A7194" s="139" t="s">
        <v>14351</v>
      </c>
      <c r="B7194" s="140" t="s">
        <v>22487</v>
      </c>
      <c r="C7194" s="141">
        <v>556</v>
      </c>
      <c r="D7194" s="141">
        <v>3</v>
      </c>
      <c r="E7194" s="142">
        <v>839.8</v>
      </c>
      <c r="F7194" s="142">
        <v>143.34</v>
      </c>
      <c r="G7194" s="142">
        <v>55.91</v>
      </c>
      <c r="H7194" s="142">
        <v>16.82</v>
      </c>
      <c r="I7194" s="142">
        <v>216.07</v>
      </c>
      <c r="Q7194" s="30">
        <f t="shared" si="112"/>
        <v>216.07</v>
      </c>
    </row>
    <row r="7195" spans="1:17" x14ac:dyDescent="0.2">
      <c r="A7195" s="139" t="s">
        <v>14353</v>
      </c>
      <c r="B7195" s="140" t="s">
        <v>22488</v>
      </c>
      <c r="C7195" s="141">
        <v>943</v>
      </c>
      <c r="D7195" s="141">
        <v>12</v>
      </c>
      <c r="E7195" s="142">
        <v>8282.66</v>
      </c>
      <c r="F7195" s="142">
        <v>243.11</v>
      </c>
      <c r="G7195" s="142">
        <v>223.66</v>
      </c>
      <c r="H7195" s="142">
        <v>165.97</v>
      </c>
      <c r="I7195" s="142">
        <v>632.74</v>
      </c>
      <c r="Q7195" s="30">
        <f t="shared" si="112"/>
        <v>632.74</v>
      </c>
    </row>
    <row r="7196" spans="1:17" x14ac:dyDescent="0.2">
      <c r="A7196" s="139" t="s">
        <v>14355</v>
      </c>
      <c r="B7196" s="140" t="s">
        <v>22489</v>
      </c>
      <c r="C7196" s="141">
        <v>165</v>
      </c>
      <c r="D7196" s="141">
        <v>2</v>
      </c>
      <c r="E7196" s="142">
        <v>391.68</v>
      </c>
      <c r="F7196" s="142">
        <v>42.54</v>
      </c>
      <c r="G7196" s="142">
        <v>37.270000000000003</v>
      </c>
      <c r="H7196" s="142">
        <v>7.85</v>
      </c>
      <c r="I7196" s="142">
        <v>87.66</v>
      </c>
      <c r="Q7196" s="30">
        <f t="shared" si="112"/>
        <v>87.66</v>
      </c>
    </row>
    <row r="7197" spans="1:17" x14ac:dyDescent="0.2">
      <c r="A7197" s="139" t="s">
        <v>14357</v>
      </c>
      <c r="B7197" s="140" t="s">
        <v>22490</v>
      </c>
      <c r="C7197" s="141">
        <v>227</v>
      </c>
      <c r="D7197" s="141">
        <v>3</v>
      </c>
      <c r="E7197" s="142">
        <v>494.02</v>
      </c>
      <c r="F7197" s="142">
        <v>58.52</v>
      </c>
      <c r="G7197" s="142">
        <v>55.91</v>
      </c>
      <c r="H7197" s="142">
        <v>9.9</v>
      </c>
      <c r="I7197" s="142">
        <v>124.33</v>
      </c>
      <c r="Q7197" s="30">
        <f t="shared" si="112"/>
        <v>124.33</v>
      </c>
    </row>
    <row r="7198" spans="1:17" x14ac:dyDescent="0.2">
      <c r="A7198" s="139" t="s">
        <v>14359</v>
      </c>
      <c r="B7198" s="140" t="s">
        <v>22491</v>
      </c>
      <c r="C7198" s="141">
        <v>326</v>
      </c>
      <c r="D7198" s="141">
        <v>3</v>
      </c>
      <c r="E7198" s="142">
        <v>489.92</v>
      </c>
      <c r="F7198" s="142">
        <v>84.05</v>
      </c>
      <c r="G7198" s="142">
        <v>55.91</v>
      </c>
      <c r="H7198" s="142">
        <v>9.82</v>
      </c>
      <c r="I7198" s="142">
        <v>149.78</v>
      </c>
      <c r="Q7198" s="30">
        <f t="shared" si="112"/>
        <v>149.78</v>
      </c>
    </row>
    <row r="7199" spans="1:17" x14ac:dyDescent="0.2">
      <c r="A7199" s="139" t="s">
        <v>14361</v>
      </c>
      <c r="B7199" s="140" t="s">
        <v>22492</v>
      </c>
      <c r="C7199" s="141">
        <v>302</v>
      </c>
      <c r="D7199" s="141">
        <v>1</v>
      </c>
      <c r="E7199" s="142">
        <v>6851.54</v>
      </c>
      <c r="F7199" s="142">
        <v>77.86</v>
      </c>
      <c r="G7199" s="142">
        <v>18.64</v>
      </c>
      <c r="H7199" s="142">
        <v>137.29</v>
      </c>
      <c r="I7199" s="142">
        <v>233.79</v>
      </c>
      <c r="Q7199" s="30">
        <f t="shared" si="112"/>
        <v>233.79</v>
      </c>
    </row>
    <row r="7200" spans="1:17" x14ac:dyDescent="0.2">
      <c r="A7200" s="139" t="s">
        <v>14363</v>
      </c>
      <c r="B7200" s="140" t="s">
        <v>22493</v>
      </c>
      <c r="C7200" s="141">
        <v>181</v>
      </c>
      <c r="D7200" s="141">
        <v>0</v>
      </c>
      <c r="E7200" s="142">
        <v>0</v>
      </c>
      <c r="F7200" s="142">
        <v>46.66</v>
      </c>
      <c r="G7200" s="142">
        <v>0</v>
      </c>
      <c r="H7200" s="142">
        <v>0</v>
      </c>
      <c r="I7200" s="142">
        <v>46.66</v>
      </c>
      <c r="Q7200" s="30">
        <f t="shared" si="112"/>
        <v>46.66</v>
      </c>
    </row>
    <row r="7201" spans="1:17" x14ac:dyDescent="0.2">
      <c r="A7201" s="139" t="s">
        <v>14365</v>
      </c>
      <c r="B7201" s="140" t="s">
        <v>22494</v>
      </c>
      <c r="C7201" s="141">
        <v>588</v>
      </c>
      <c r="D7201" s="141">
        <v>9</v>
      </c>
      <c r="E7201" s="142">
        <v>199436.4</v>
      </c>
      <c r="F7201" s="142">
        <v>151.59</v>
      </c>
      <c r="G7201" s="142">
        <v>167.74</v>
      </c>
      <c r="H7201" s="142">
        <v>3996.26</v>
      </c>
      <c r="I7201" s="142">
        <v>4315.59</v>
      </c>
      <c r="Q7201" s="30">
        <f t="shared" si="112"/>
        <v>4315.59</v>
      </c>
    </row>
    <row r="7202" spans="1:17" x14ac:dyDescent="0.2">
      <c r="A7202" s="139" t="s">
        <v>14367</v>
      </c>
      <c r="B7202" s="140" t="s">
        <v>22495</v>
      </c>
      <c r="C7202" s="141">
        <v>340</v>
      </c>
      <c r="D7202" s="141">
        <v>5</v>
      </c>
      <c r="E7202" s="142">
        <v>792.9</v>
      </c>
      <c r="F7202" s="142">
        <v>87.66</v>
      </c>
      <c r="G7202" s="142">
        <v>93.19</v>
      </c>
      <c r="H7202" s="142">
        <v>15.89</v>
      </c>
      <c r="I7202" s="142">
        <v>196.74</v>
      </c>
      <c r="Q7202" s="30">
        <f t="shared" si="112"/>
        <v>196.74</v>
      </c>
    </row>
    <row r="7203" spans="1:17" x14ac:dyDescent="0.2">
      <c r="A7203" s="139" t="s">
        <v>14369</v>
      </c>
      <c r="B7203" s="140" t="s">
        <v>22496</v>
      </c>
      <c r="C7203" s="141">
        <v>171</v>
      </c>
      <c r="D7203" s="141">
        <v>5</v>
      </c>
      <c r="E7203" s="142">
        <v>2432.7800000000002</v>
      </c>
      <c r="F7203" s="142">
        <v>44.09</v>
      </c>
      <c r="G7203" s="142">
        <v>93.19</v>
      </c>
      <c r="H7203" s="142">
        <v>48.74</v>
      </c>
      <c r="I7203" s="142">
        <v>186.02</v>
      </c>
      <c r="Q7203" s="30">
        <f t="shared" si="112"/>
        <v>186.02</v>
      </c>
    </row>
    <row r="7204" spans="1:17" x14ac:dyDescent="0.2">
      <c r="A7204" s="139" t="s">
        <v>14371</v>
      </c>
      <c r="B7204" s="140" t="s">
        <v>22497</v>
      </c>
      <c r="C7204" s="141">
        <v>207</v>
      </c>
      <c r="D7204" s="141">
        <v>2</v>
      </c>
      <c r="E7204" s="142">
        <v>19328.560000000001</v>
      </c>
      <c r="F7204" s="142">
        <v>53.37</v>
      </c>
      <c r="G7204" s="142">
        <v>37.270000000000003</v>
      </c>
      <c r="H7204" s="142">
        <v>387.3</v>
      </c>
      <c r="I7204" s="142">
        <v>477.94</v>
      </c>
      <c r="Q7204" s="30">
        <f t="shared" si="112"/>
        <v>477.94</v>
      </c>
    </row>
    <row r="7205" spans="1:17" x14ac:dyDescent="0.2">
      <c r="A7205" s="139" t="s">
        <v>14373</v>
      </c>
      <c r="B7205" s="140" t="s">
        <v>22498</v>
      </c>
      <c r="C7205" s="141">
        <v>149</v>
      </c>
      <c r="D7205" s="141">
        <v>1</v>
      </c>
      <c r="E7205" s="142">
        <v>248.82</v>
      </c>
      <c r="F7205" s="142">
        <v>38.42</v>
      </c>
      <c r="G7205" s="142">
        <v>18.64</v>
      </c>
      <c r="H7205" s="142">
        <v>4.9800000000000004</v>
      </c>
      <c r="I7205" s="142">
        <v>62.04</v>
      </c>
      <c r="Q7205" s="30">
        <f t="shared" si="112"/>
        <v>62.04</v>
      </c>
    </row>
    <row r="7206" spans="1:17" x14ac:dyDescent="0.2">
      <c r="A7206" s="139" t="s">
        <v>14375</v>
      </c>
      <c r="B7206" s="140" t="s">
        <v>22499</v>
      </c>
      <c r="C7206" s="141">
        <v>287</v>
      </c>
      <c r="D7206" s="141">
        <v>0</v>
      </c>
      <c r="E7206" s="142">
        <v>0</v>
      </c>
      <c r="F7206" s="142">
        <v>73.989999999999995</v>
      </c>
      <c r="G7206" s="142">
        <v>0</v>
      </c>
      <c r="H7206" s="142">
        <v>0</v>
      </c>
      <c r="I7206" s="142">
        <v>73.989999999999995</v>
      </c>
      <c r="Q7206" s="30">
        <f t="shared" si="112"/>
        <v>73.989999999999995</v>
      </c>
    </row>
    <row r="7207" spans="1:17" x14ac:dyDescent="0.2">
      <c r="A7207" s="139" t="s">
        <v>14377</v>
      </c>
      <c r="B7207" s="140" t="s">
        <v>22500</v>
      </c>
      <c r="C7207" s="141">
        <v>252</v>
      </c>
      <c r="D7207" s="141">
        <v>2</v>
      </c>
      <c r="E7207" s="142">
        <v>593.29</v>
      </c>
      <c r="F7207" s="142">
        <v>64.97</v>
      </c>
      <c r="G7207" s="142">
        <v>37.270000000000003</v>
      </c>
      <c r="H7207" s="142">
        <v>11.89</v>
      </c>
      <c r="I7207" s="142">
        <v>114.13</v>
      </c>
      <c r="Q7207" s="30">
        <f t="shared" si="112"/>
        <v>114.13</v>
      </c>
    </row>
    <row r="7208" spans="1:17" x14ac:dyDescent="0.2">
      <c r="A7208" s="139" t="s">
        <v>14379</v>
      </c>
      <c r="B7208" s="140" t="s">
        <v>22501</v>
      </c>
      <c r="C7208" s="141">
        <v>246</v>
      </c>
      <c r="D7208" s="141">
        <v>0</v>
      </c>
      <c r="E7208" s="142">
        <v>0</v>
      </c>
      <c r="F7208" s="142">
        <v>63.42</v>
      </c>
      <c r="G7208" s="142">
        <v>0</v>
      </c>
      <c r="H7208" s="142">
        <v>0</v>
      </c>
      <c r="I7208" s="142">
        <v>63.42</v>
      </c>
      <c r="Q7208" s="30">
        <f t="shared" si="112"/>
        <v>63.42</v>
      </c>
    </row>
    <row r="7209" spans="1:17" x14ac:dyDescent="0.2">
      <c r="A7209" s="139" t="s">
        <v>14381</v>
      </c>
      <c r="B7209" s="140" t="s">
        <v>22502</v>
      </c>
      <c r="C7209" s="141">
        <v>212</v>
      </c>
      <c r="D7209" s="141">
        <v>1</v>
      </c>
      <c r="E7209" s="142">
        <v>18390.98</v>
      </c>
      <c r="F7209" s="142">
        <v>54.66</v>
      </c>
      <c r="G7209" s="142">
        <v>18.64</v>
      </c>
      <c r="H7209" s="142">
        <v>368.51</v>
      </c>
      <c r="I7209" s="142">
        <v>441.81</v>
      </c>
      <c r="Q7209" s="30">
        <f t="shared" si="112"/>
        <v>441.81</v>
      </c>
    </row>
    <row r="7210" spans="1:17" x14ac:dyDescent="0.2">
      <c r="A7210" s="139" t="s">
        <v>14383</v>
      </c>
      <c r="B7210" s="140" t="s">
        <v>22503</v>
      </c>
      <c r="C7210" s="141">
        <v>290</v>
      </c>
      <c r="D7210" s="141">
        <v>0</v>
      </c>
      <c r="E7210" s="142">
        <v>0</v>
      </c>
      <c r="F7210" s="142">
        <v>74.77</v>
      </c>
      <c r="G7210" s="142">
        <v>0</v>
      </c>
      <c r="H7210" s="142">
        <v>0</v>
      </c>
      <c r="I7210" s="142">
        <v>74.77</v>
      </c>
      <c r="Q7210" s="30">
        <f t="shared" si="112"/>
        <v>74.77</v>
      </c>
    </row>
    <row r="7211" spans="1:17" x14ac:dyDescent="0.2">
      <c r="A7211" s="139" t="s">
        <v>14385</v>
      </c>
      <c r="B7211" s="140" t="s">
        <v>22504</v>
      </c>
      <c r="C7211" s="141">
        <v>270</v>
      </c>
      <c r="D7211" s="141">
        <v>2</v>
      </c>
      <c r="E7211" s="142">
        <v>156.13999999999999</v>
      </c>
      <c r="F7211" s="142">
        <v>69.61</v>
      </c>
      <c r="G7211" s="142">
        <v>37.270000000000003</v>
      </c>
      <c r="H7211" s="142">
        <v>3.13</v>
      </c>
      <c r="I7211" s="142">
        <v>110.01</v>
      </c>
      <c r="Q7211" s="30">
        <f t="shared" si="112"/>
        <v>110.01</v>
      </c>
    </row>
    <row r="7212" spans="1:17" x14ac:dyDescent="0.2">
      <c r="A7212" s="139" t="s">
        <v>14387</v>
      </c>
      <c r="B7212" s="140" t="s">
        <v>22505</v>
      </c>
      <c r="C7212" s="141">
        <v>252</v>
      </c>
      <c r="D7212" s="141">
        <v>5</v>
      </c>
      <c r="E7212" s="142">
        <v>902.08</v>
      </c>
      <c r="F7212" s="142">
        <v>64.97</v>
      </c>
      <c r="G7212" s="142">
        <v>93.19</v>
      </c>
      <c r="H7212" s="142">
        <v>18.07</v>
      </c>
      <c r="I7212" s="142">
        <v>176.23</v>
      </c>
      <c r="Q7212" s="30">
        <f t="shared" si="112"/>
        <v>176.23</v>
      </c>
    </row>
    <row r="7213" spans="1:17" x14ac:dyDescent="0.2">
      <c r="A7213" s="139" t="s">
        <v>14389</v>
      </c>
      <c r="B7213" s="140" t="s">
        <v>22506</v>
      </c>
      <c r="C7213" s="141">
        <v>361</v>
      </c>
      <c r="D7213" s="141">
        <v>2</v>
      </c>
      <c r="E7213" s="142">
        <v>1872.75</v>
      </c>
      <c r="F7213" s="142">
        <v>93.07</v>
      </c>
      <c r="G7213" s="142">
        <v>37.270000000000003</v>
      </c>
      <c r="H7213" s="142">
        <v>37.53</v>
      </c>
      <c r="I7213" s="142">
        <v>167.87</v>
      </c>
      <c r="Q7213" s="30">
        <f t="shared" si="112"/>
        <v>167.87</v>
      </c>
    </row>
    <row r="7214" spans="1:17" x14ac:dyDescent="0.2">
      <c r="A7214" s="139" t="s">
        <v>14391</v>
      </c>
      <c r="B7214" s="140" t="s">
        <v>22507</v>
      </c>
      <c r="C7214" s="141">
        <v>130</v>
      </c>
      <c r="D7214" s="141">
        <v>0</v>
      </c>
      <c r="E7214" s="142">
        <v>0</v>
      </c>
      <c r="F7214" s="142">
        <v>33.51</v>
      </c>
      <c r="G7214" s="142">
        <v>0</v>
      </c>
      <c r="H7214" s="142">
        <v>0</v>
      </c>
      <c r="I7214" s="142">
        <v>33.51</v>
      </c>
      <c r="Q7214" s="30">
        <f t="shared" si="112"/>
        <v>33.51</v>
      </c>
    </row>
    <row r="7215" spans="1:17" x14ac:dyDescent="0.2">
      <c r="A7215" s="139" t="s">
        <v>14393</v>
      </c>
      <c r="B7215" s="140" t="s">
        <v>22508</v>
      </c>
      <c r="C7215" s="141">
        <v>639</v>
      </c>
      <c r="D7215" s="141">
        <v>3</v>
      </c>
      <c r="E7215" s="142">
        <v>1119.3800000000001</v>
      </c>
      <c r="F7215" s="142">
        <v>164.74</v>
      </c>
      <c r="G7215" s="142">
        <v>55.91</v>
      </c>
      <c r="H7215" s="142">
        <v>22.43</v>
      </c>
      <c r="I7215" s="142">
        <v>243.08</v>
      </c>
      <c r="Q7215" s="30">
        <f t="shared" si="112"/>
        <v>243.08</v>
      </c>
    </row>
    <row r="7216" spans="1:17" x14ac:dyDescent="0.2">
      <c r="A7216" s="139" t="s">
        <v>14395</v>
      </c>
      <c r="B7216" s="140" t="s">
        <v>22509</v>
      </c>
      <c r="C7216" s="141">
        <v>521</v>
      </c>
      <c r="D7216" s="141">
        <v>6</v>
      </c>
      <c r="E7216" s="142">
        <v>9153.7000000000007</v>
      </c>
      <c r="F7216" s="142">
        <v>134.32</v>
      </c>
      <c r="G7216" s="142">
        <v>111.82</v>
      </c>
      <c r="H7216" s="142">
        <v>183.42</v>
      </c>
      <c r="I7216" s="142">
        <v>429.56</v>
      </c>
      <c r="Q7216" s="30">
        <f t="shared" si="112"/>
        <v>429.56</v>
      </c>
    </row>
    <row r="7217" spans="1:17" x14ac:dyDescent="0.2">
      <c r="A7217" s="139" t="s">
        <v>14397</v>
      </c>
      <c r="B7217" s="140" t="s">
        <v>22510</v>
      </c>
      <c r="C7217" s="141">
        <v>164</v>
      </c>
      <c r="D7217" s="141">
        <v>0</v>
      </c>
      <c r="E7217" s="142">
        <v>0</v>
      </c>
      <c r="F7217" s="142">
        <v>42.28</v>
      </c>
      <c r="G7217" s="142">
        <v>0</v>
      </c>
      <c r="H7217" s="142">
        <v>0</v>
      </c>
      <c r="I7217" s="142">
        <v>42.28</v>
      </c>
      <c r="Q7217" s="30">
        <f t="shared" si="112"/>
        <v>42.28</v>
      </c>
    </row>
    <row r="7218" spans="1:17" x14ac:dyDescent="0.2">
      <c r="A7218" s="139" t="s">
        <v>14399</v>
      </c>
      <c r="B7218" s="140" t="s">
        <v>22511</v>
      </c>
      <c r="C7218" s="141">
        <v>109</v>
      </c>
      <c r="D7218" s="141">
        <v>2</v>
      </c>
      <c r="E7218" s="142">
        <v>13558.84</v>
      </c>
      <c r="F7218" s="142">
        <v>28.1</v>
      </c>
      <c r="G7218" s="142">
        <v>37.270000000000003</v>
      </c>
      <c r="H7218" s="142">
        <v>271.69</v>
      </c>
      <c r="I7218" s="142">
        <v>337.06</v>
      </c>
      <c r="Q7218" s="30">
        <f t="shared" si="112"/>
        <v>337.06</v>
      </c>
    </row>
    <row r="7219" spans="1:17" x14ac:dyDescent="0.2">
      <c r="A7219" s="139" t="s">
        <v>14401</v>
      </c>
      <c r="B7219" s="140" t="s">
        <v>22512</v>
      </c>
      <c r="C7219" s="141">
        <v>106</v>
      </c>
      <c r="D7219" s="141">
        <v>2</v>
      </c>
      <c r="E7219" s="142">
        <v>373.22</v>
      </c>
      <c r="F7219" s="142">
        <v>27.33</v>
      </c>
      <c r="G7219" s="142">
        <v>37.270000000000003</v>
      </c>
      <c r="H7219" s="142">
        <v>7.48</v>
      </c>
      <c r="I7219" s="142">
        <v>72.08</v>
      </c>
      <c r="Q7219" s="30">
        <f t="shared" si="112"/>
        <v>72.08</v>
      </c>
    </row>
    <row r="7220" spans="1:17" x14ac:dyDescent="0.2">
      <c r="A7220" s="139" t="s">
        <v>14403</v>
      </c>
      <c r="B7220" s="140" t="s">
        <v>22513</v>
      </c>
      <c r="C7220" s="141">
        <v>200</v>
      </c>
      <c r="D7220" s="141">
        <v>6</v>
      </c>
      <c r="E7220" s="142">
        <v>1244.08</v>
      </c>
      <c r="F7220" s="142">
        <v>51.56</v>
      </c>
      <c r="G7220" s="142">
        <v>111.82</v>
      </c>
      <c r="H7220" s="142">
        <v>24.93</v>
      </c>
      <c r="I7220" s="142">
        <v>188.31</v>
      </c>
      <c r="Q7220" s="30">
        <f t="shared" si="112"/>
        <v>188.31</v>
      </c>
    </row>
    <row r="7221" spans="1:17" x14ac:dyDescent="0.2">
      <c r="A7221" s="139" t="s">
        <v>14405</v>
      </c>
      <c r="B7221" s="140" t="s">
        <v>22514</v>
      </c>
      <c r="C7221" s="141">
        <v>180</v>
      </c>
      <c r="D7221" s="141">
        <v>0</v>
      </c>
      <c r="E7221" s="142">
        <v>0</v>
      </c>
      <c r="F7221" s="142">
        <v>46.41</v>
      </c>
      <c r="G7221" s="142">
        <v>0</v>
      </c>
      <c r="H7221" s="142">
        <v>0</v>
      </c>
      <c r="I7221" s="142">
        <v>46.41</v>
      </c>
      <c r="Q7221" s="30">
        <f t="shared" si="112"/>
        <v>46.41</v>
      </c>
    </row>
    <row r="7222" spans="1:17" x14ac:dyDescent="0.2">
      <c r="A7222" s="139" t="s">
        <v>14407</v>
      </c>
      <c r="B7222" s="140" t="s">
        <v>22515</v>
      </c>
      <c r="C7222" s="141">
        <v>220</v>
      </c>
      <c r="D7222" s="141">
        <v>0</v>
      </c>
      <c r="E7222" s="142">
        <v>0</v>
      </c>
      <c r="F7222" s="142">
        <v>56.72</v>
      </c>
      <c r="G7222" s="142">
        <v>0</v>
      </c>
      <c r="H7222" s="142">
        <v>0</v>
      </c>
      <c r="I7222" s="142">
        <v>56.72</v>
      </c>
      <c r="Q7222" s="30">
        <f t="shared" si="112"/>
        <v>56.72</v>
      </c>
    </row>
    <row r="7223" spans="1:17" x14ac:dyDescent="0.2">
      <c r="A7223" s="139" t="s">
        <v>14409</v>
      </c>
      <c r="B7223" s="140" t="s">
        <v>22516</v>
      </c>
      <c r="C7223" s="141">
        <v>288</v>
      </c>
      <c r="D7223" s="141">
        <v>10</v>
      </c>
      <c r="E7223" s="142">
        <v>8682.68</v>
      </c>
      <c r="F7223" s="142">
        <v>74.25</v>
      </c>
      <c r="G7223" s="142">
        <v>186.38</v>
      </c>
      <c r="H7223" s="142">
        <v>173.98</v>
      </c>
      <c r="I7223" s="142">
        <v>434.61</v>
      </c>
      <c r="Q7223" s="30">
        <f t="shared" si="112"/>
        <v>434.61</v>
      </c>
    </row>
    <row r="7224" spans="1:17" x14ac:dyDescent="0.2">
      <c r="A7224" s="139" t="s">
        <v>14411</v>
      </c>
      <c r="B7224" s="140" t="s">
        <v>22517</v>
      </c>
      <c r="C7224" s="141">
        <v>37</v>
      </c>
      <c r="D7224" s="141">
        <v>1</v>
      </c>
      <c r="E7224" s="142">
        <v>186.61</v>
      </c>
      <c r="F7224" s="142">
        <v>9.5399999999999991</v>
      </c>
      <c r="G7224" s="142">
        <v>18.64</v>
      </c>
      <c r="H7224" s="142">
        <v>3.74</v>
      </c>
      <c r="I7224" s="142">
        <v>31.92</v>
      </c>
      <c r="Q7224" s="30">
        <f t="shared" si="112"/>
        <v>31.92</v>
      </c>
    </row>
    <row r="7225" spans="1:17" x14ac:dyDescent="0.2">
      <c r="A7225" s="139" t="s">
        <v>14413</v>
      </c>
      <c r="B7225" s="140" t="s">
        <v>22518</v>
      </c>
      <c r="C7225" s="141">
        <v>160</v>
      </c>
      <c r="D7225" s="141">
        <v>1</v>
      </c>
      <c r="E7225" s="142">
        <v>12534.72</v>
      </c>
      <c r="F7225" s="142">
        <v>41.25</v>
      </c>
      <c r="G7225" s="142">
        <v>18.64</v>
      </c>
      <c r="H7225" s="142">
        <v>251.17</v>
      </c>
      <c r="I7225" s="142">
        <v>311.06</v>
      </c>
      <c r="Q7225" s="30">
        <f t="shared" si="112"/>
        <v>311.06</v>
      </c>
    </row>
    <row r="7226" spans="1:17" x14ac:dyDescent="0.2">
      <c r="A7226" s="139" t="s">
        <v>14415</v>
      </c>
      <c r="B7226" s="140" t="s">
        <v>22519</v>
      </c>
      <c r="C7226" s="141">
        <v>187</v>
      </c>
      <c r="D7226" s="141">
        <v>3</v>
      </c>
      <c r="E7226" s="142">
        <v>213.12</v>
      </c>
      <c r="F7226" s="142">
        <v>48.21</v>
      </c>
      <c r="G7226" s="142">
        <v>55.91</v>
      </c>
      <c r="H7226" s="142">
        <v>4.2699999999999996</v>
      </c>
      <c r="I7226" s="142">
        <v>108.39</v>
      </c>
      <c r="Q7226" s="30">
        <f t="shared" si="112"/>
        <v>108.39</v>
      </c>
    </row>
    <row r="7227" spans="1:17" x14ac:dyDescent="0.2">
      <c r="A7227" s="139" t="s">
        <v>14417</v>
      </c>
      <c r="B7227" s="140" t="s">
        <v>22520</v>
      </c>
      <c r="C7227" s="141">
        <v>154</v>
      </c>
      <c r="D7227" s="141">
        <v>1</v>
      </c>
      <c r="E7227" s="142">
        <v>891.42</v>
      </c>
      <c r="F7227" s="142">
        <v>39.700000000000003</v>
      </c>
      <c r="G7227" s="142">
        <v>18.64</v>
      </c>
      <c r="H7227" s="142">
        <v>17.86</v>
      </c>
      <c r="I7227" s="142">
        <v>76.2</v>
      </c>
      <c r="Q7227" s="30">
        <f t="shared" si="112"/>
        <v>76.2</v>
      </c>
    </row>
    <row r="7228" spans="1:17" x14ac:dyDescent="0.2">
      <c r="A7228" s="139" t="s">
        <v>14419</v>
      </c>
      <c r="B7228" s="140" t="s">
        <v>22521</v>
      </c>
      <c r="C7228" s="141">
        <v>47</v>
      </c>
      <c r="D7228" s="141">
        <v>0</v>
      </c>
      <c r="E7228" s="142">
        <v>0</v>
      </c>
      <c r="F7228" s="142">
        <v>12.12</v>
      </c>
      <c r="G7228" s="142">
        <v>0</v>
      </c>
      <c r="H7228" s="142">
        <v>0</v>
      </c>
      <c r="I7228" s="142">
        <v>12.12</v>
      </c>
      <c r="Q7228" s="30">
        <f t="shared" si="112"/>
        <v>12.12</v>
      </c>
    </row>
    <row r="7229" spans="1:17" x14ac:dyDescent="0.2">
      <c r="A7229" s="139" t="s">
        <v>14421</v>
      </c>
      <c r="B7229" s="140" t="s">
        <v>22522</v>
      </c>
      <c r="C7229" s="141">
        <v>1357</v>
      </c>
      <c r="D7229" s="141">
        <v>20</v>
      </c>
      <c r="E7229" s="142">
        <v>7094.37</v>
      </c>
      <c r="F7229" s="142">
        <v>349.85</v>
      </c>
      <c r="G7229" s="142">
        <v>372.76</v>
      </c>
      <c r="H7229" s="142">
        <v>142.15</v>
      </c>
      <c r="I7229" s="142">
        <v>864.76</v>
      </c>
      <c r="Q7229" s="30">
        <f t="shared" si="112"/>
        <v>864.76</v>
      </c>
    </row>
    <row r="7230" spans="1:17" x14ac:dyDescent="0.2">
      <c r="A7230" s="139" t="s">
        <v>14423</v>
      </c>
      <c r="B7230" s="140" t="s">
        <v>22523</v>
      </c>
      <c r="C7230" s="141">
        <v>182</v>
      </c>
      <c r="D7230" s="141">
        <v>1</v>
      </c>
      <c r="E7230" s="142">
        <v>240.02</v>
      </c>
      <c r="F7230" s="142">
        <v>46.92</v>
      </c>
      <c r="G7230" s="142">
        <v>18.64</v>
      </c>
      <c r="H7230" s="142">
        <v>4.8099999999999996</v>
      </c>
      <c r="I7230" s="142">
        <v>70.37</v>
      </c>
      <c r="Q7230" s="30">
        <f t="shared" si="112"/>
        <v>70.37</v>
      </c>
    </row>
    <row r="7231" spans="1:17" x14ac:dyDescent="0.2">
      <c r="A7231" s="139" t="s">
        <v>14425</v>
      </c>
      <c r="B7231" s="140" t="s">
        <v>22524</v>
      </c>
      <c r="C7231" s="141">
        <v>104</v>
      </c>
      <c r="D7231" s="141">
        <v>0</v>
      </c>
      <c r="E7231" s="142">
        <v>0</v>
      </c>
      <c r="F7231" s="142">
        <v>26.82</v>
      </c>
      <c r="G7231" s="142">
        <v>0</v>
      </c>
      <c r="H7231" s="142">
        <v>0</v>
      </c>
      <c r="I7231" s="142">
        <v>26.82</v>
      </c>
      <c r="Q7231" s="30">
        <f t="shared" si="112"/>
        <v>26.82</v>
      </c>
    </row>
    <row r="7232" spans="1:17" x14ac:dyDescent="0.2">
      <c r="A7232" s="139" t="s">
        <v>14427</v>
      </c>
      <c r="B7232" s="140" t="s">
        <v>22525</v>
      </c>
      <c r="C7232" s="141">
        <v>44</v>
      </c>
      <c r="D7232" s="141">
        <v>0</v>
      </c>
      <c r="E7232" s="142">
        <v>0</v>
      </c>
      <c r="F7232" s="142">
        <v>11.34</v>
      </c>
      <c r="G7232" s="142">
        <v>0</v>
      </c>
      <c r="H7232" s="142">
        <v>0</v>
      </c>
      <c r="I7232" s="142">
        <v>11.34</v>
      </c>
      <c r="Q7232" s="30">
        <f t="shared" si="112"/>
        <v>11.34</v>
      </c>
    </row>
    <row r="7233" spans="1:17" x14ac:dyDescent="0.2">
      <c r="A7233" s="139" t="s">
        <v>14429</v>
      </c>
      <c r="B7233" s="140" t="s">
        <v>22526</v>
      </c>
      <c r="C7233" s="141">
        <v>109</v>
      </c>
      <c r="D7233" s="141">
        <v>17</v>
      </c>
      <c r="E7233" s="142">
        <v>2171.04</v>
      </c>
      <c r="F7233" s="142">
        <v>28.1</v>
      </c>
      <c r="G7233" s="142">
        <v>316.83999999999997</v>
      </c>
      <c r="H7233" s="142">
        <v>43.5</v>
      </c>
      <c r="I7233" s="142">
        <v>388.44</v>
      </c>
      <c r="Q7233" s="30">
        <f t="shared" si="112"/>
        <v>388.44</v>
      </c>
    </row>
    <row r="7234" spans="1:17" x14ac:dyDescent="0.2">
      <c r="A7234" s="139" t="s">
        <v>14431</v>
      </c>
      <c r="B7234" s="140" t="s">
        <v>22527</v>
      </c>
      <c r="C7234" s="141">
        <v>647</v>
      </c>
      <c r="D7234" s="141">
        <v>5</v>
      </c>
      <c r="E7234" s="142">
        <v>1382.79</v>
      </c>
      <c r="F7234" s="142">
        <v>166.8</v>
      </c>
      <c r="G7234" s="142">
        <v>93.19</v>
      </c>
      <c r="H7234" s="142">
        <v>27.71</v>
      </c>
      <c r="I7234" s="142">
        <v>287.7</v>
      </c>
      <c r="Q7234" s="30">
        <f t="shared" si="112"/>
        <v>287.7</v>
      </c>
    </row>
    <row r="7235" spans="1:17" x14ac:dyDescent="0.2">
      <c r="A7235" s="139" t="s">
        <v>14433</v>
      </c>
      <c r="B7235" s="140" t="s">
        <v>22528</v>
      </c>
      <c r="C7235" s="141">
        <v>502</v>
      </c>
      <c r="D7235" s="141">
        <v>8</v>
      </c>
      <c r="E7235" s="142">
        <v>1881.1</v>
      </c>
      <c r="F7235" s="142">
        <v>129.41999999999999</v>
      </c>
      <c r="G7235" s="142">
        <v>149.1</v>
      </c>
      <c r="H7235" s="142">
        <v>37.700000000000003</v>
      </c>
      <c r="I7235" s="142">
        <v>316.22000000000003</v>
      </c>
      <c r="Q7235" s="30">
        <f t="shared" si="112"/>
        <v>316.22000000000003</v>
      </c>
    </row>
    <row r="7236" spans="1:17" x14ac:dyDescent="0.2">
      <c r="A7236" s="139" t="s">
        <v>14435</v>
      </c>
      <c r="B7236" s="140" t="s">
        <v>22529</v>
      </c>
      <c r="C7236" s="141">
        <v>328</v>
      </c>
      <c r="D7236" s="141">
        <v>2</v>
      </c>
      <c r="E7236" s="142">
        <v>771.34</v>
      </c>
      <c r="F7236" s="142">
        <v>84.56</v>
      </c>
      <c r="G7236" s="142">
        <v>37.270000000000003</v>
      </c>
      <c r="H7236" s="142">
        <v>15.46</v>
      </c>
      <c r="I7236" s="142">
        <v>137.29</v>
      </c>
      <c r="Q7236" s="30">
        <f t="shared" si="112"/>
        <v>137.29</v>
      </c>
    </row>
    <row r="7237" spans="1:17" x14ac:dyDescent="0.2">
      <c r="A7237" s="139" t="s">
        <v>14437</v>
      </c>
      <c r="B7237" s="140" t="s">
        <v>22530</v>
      </c>
      <c r="C7237" s="141">
        <v>130</v>
      </c>
      <c r="D7237" s="141">
        <v>2</v>
      </c>
      <c r="E7237" s="142">
        <v>10314.629999999999</v>
      </c>
      <c r="F7237" s="142">
        <v>33.51</v>
      </c>
      <c r="G7237" s="142">
        <v>37.270000000000003</v>
      </c>
      <c r="H7237" s="142">
        <v>206.68</v>
      </c>
      <c r="I7237" s="142">
        <v>277.45999999999998</v>
      </c>
      <c r="Q7237" s="30">
        <f t="shared" si="112"/>
        <v>277.45999999999998</v>
      </c>
    </row>
    <row r="7238" spans="1:17" x14ac:dyDescent="0.2">
      <c r="A7238" s="139" t="s">
        <v>14439</v>
      </c>
      <c r="B7238" s="140" t="s">
        <v>22531</v>
      </c>
      <c r="C7238" s="141">
        <v>252</v>
      </c>
      <c r="D7238" s="141">
        <v>1</v>
      </c>
      <c r="E7238" s="142">
        <v>308.25</v>
      </c>
      <c r="F7238" s="142">
        <v>64.97</v>
      </c>
      <c r="G7238" s="142">
        <v>18.64</v>
      </c>
      <c r="H7238" s="142">
        <v>6.18</v>
      </c>
      <c r="I7238" s="142">
        <v>89.79</v>
      </c>
      <c r="Q7238" s="30">
        <f t="shared" si="112"/>
        <v>89.79</v>
      </c>
    </row>
    <row r="7239" spans="1:17" x14ac:dyDescent="0.2">
      <c r="A7239" s="139" t="s">
        <v>14441</v>
      </c>
      <c r="B7239" s="140" t="s">
        <v>22532</v>
      </c>
      <c r="C7239" s="141">
        <v>632</v>
      </c>
      <c r="D7239" s="141">
        <v>7</v>
      </c>
      <c r="E7239" s="142">
        <v>7127.61</v>
      </c>
      <c r="F7239" s="142">
        <v>162.94</v>
      </c>
      <c r="G7239" s="142">
        <v>130.46</v>
      </c>
      <c r="H7239" s="142">
        <v>142.82</v>
      </c>
      <c r="I7239" s="142">
        <v>436.22</v>
      </c>
      <c r="Q7239" s="30">
        <f t="shared" si="112"/>
        <v>436.22</v>
      </c>
    </row>
    <row r="7240" spans="1:17" x14ac:dyDescent="0.2">
      <c r="A7240" s="139" t="s">
        <v>14443</v>
      </c>
      <c r="B7240" s="140" t="s">
        <v>22533</v>
      </c>
      <c r="C7240" s="141">
        <v>244</v>
      </c>
      <c r="D7240" s="141">
        <v>2</v>
      </c>
      <c r="E7240" s="142">
        <v>572.28</v>
      </c>
      <c r="F7240" s="142">
        <v>62.9</v>
      </c>
      <c r="G7240" s="142">
        <v>37.270000000000003</v>
      </c>
      <c r="H7240" s="142">
        <v>11.46</v>
      </c>
      <c r="I7240" s="142">
        <v>111.63</v>
      </c>
      <c r="Q7240" s="30">
        <f t="shared" si="112"/>
        <v>111.63</v>
      </c>
    </row>
    <row r="7241" spans="1:17" x14ac:dyDescent="0.2">
      <c r="A7241" s="139" t="s">
        <v>14445</v>
      </c>
      <c r="B7241" s="140" t="s">
        <v>22534</v>
      </c>
      <c r="C7241" s="141">
        <v>1001</v>
      </c>
      <c r="D7241" s="141">
        <v>14</v>
      </c>
      <c r="E7241" s="142">
        <v>15177.78</v>
      </c>
      <c r="F7241" s="142">
        <v>258.06</v>
      </c>
      <c r="G7241" s="142">
        <v>260.93</v>
      </c>
      <c r="H7241" s="142">
        <v>304.13</v>
      </c>
      <c r="I7241" s="142">
        <v>823.12</v>
      </c>
      <c r="Q7241" s="30">
        <f t="shared" si="112"/>
        <v>823.12</v>
      </c>
    </row>
    <row r="7242" spans="1:17" x14ac:dyDescent="0.2">
      <c r="A7242" s="139" t="s">
        <v>14447</v>
      </c>
      <c r="B7242" s="140" t="s">
        <v>22535</v>
      </c>
      <c r="C7242" s="141">
        <v>395</v>
      </c>
      <c r="D7242" s="141">
        <v>4</v>
      </c>
      <c r="E7242" s="142">
        <v>405.52</v>
      </c>
      <c r="F7242" s="142">
        <v>101.83</v>
      </c>
      <c r="G7242" s="142">
        <v>74.55</v>
      </c>
      <c r="H7242" s="142">
        <v>8.1300000000000008</v>
      </c>
      <c r="I7242" s="142">
        <v>184.51</v>
      </c>
      <c r="Q7242" s="30">
        <f t="shared" si="112"/>
        <v>184.51</v>
      </c>
    </row>
    <row r="7243" spans="1:17" x14ac:dyDescent="0.2">
      <c r="A7243" s="139" t="s">
        <v>14449</v>
      </c>
      <c r="B7243" s="140" t="s">
        <v>22536</v>
      </c>
      <c r="C7243" s="141">
        <v>138</v>
      </c>
      <c r="D7243" s="141">
        <v>0</v>
      </c>
      <c r="E7243" s="142">
        <v>0</v>
      </c>
      <c r="F7243" s="142">
        <v>35.58</v>
      </c>
      <c r="G7243" s="142">
        <v>0</v>
      </c>
      <c r="H7243" s="142">
        <v>0</v>
      </c>
      <c r="I7243" s="142">
        <v>35.58</v>
      </c>
      <c r="Q7243" s="30">
        <f t="shared" si="112"/>
        <v>35.58</v>
      </c>
    </row>
    <row r="7244" spans="1:17" x14ac:dyDescent="0.2">
      <c r="A7244" s="139" t="s">
        <v>14451</v>
      </c>
      <c r="B7244" s="140" t="s">
        <v>22537</v>
      </c>
      <c r="C7244" s="141">
        <v>322</v>
      </c>
      <c r="D7244" s="141">
        <v>0</v>
      </c>
      <c r="E7244" s="142">
        <v>0</v>
      </c>
      <c r="F7244" s="142">
        <v>83.02</v>
      </c>
      <c r="G7244" s="142">
        <v>0</v>
      </c>
      <c r="H7244" s="142">
        <v>0</v>
      </c>
      <c r="I7244" s="142">
        <v>83.02</v>
      </c>
      <c r="Q7244" s="30">
        <f t="shared" si="112"/>
        <v>83.02</v>
      </c>
    </row>
    <row r="7245" spans="1:17" x14ac:dyDescent="0.2">
      <c r="A7245" s="139" t="s">
        <v>14453</v>
      </c>
      <c r="B7245" s="140" t="s">
        <v>22538</v>
      </c>
      <c r="C7245" s="141">
        <v>89</v>
      </c>
      <c r="D7245" s="141">
        <v>0</v>
      </c>
      <c r="E7245" s="142">
        <v>0</v>
      </c>
      <c r="F7245" s="142">
        <v>22.94</v>
      </c>
      <c r="G7245" s="142">
        <v>0</v>
      </c>
      <c r="H7245" s="142">
        <v>0</v>
      </c>
      <c r="I7245" s="142">
        <v>22.94</v>
      </c>
      <c r="Q7245" s="30">
        <f t="shared" si="112"/>
        <v>22.94</v>
      </c>
    </row>
    <row r="7246" spans="1:17" x14ac:dyDescent="0.2">
      <c r="A7246" s="139" t="s">
        <v>14455</v>
      </c>
      <c r="B7246" s="140" t="s">
        <v>22539</v>
      </c>
      <c r="C7246" s="141">
        <v>163</v>
      </c>
      <c r="D7246" s="141">
        <v>0</v>
      </c>
      <c r="E7246" s="142">
        <v>0</v>
      </c>
      <c r="F7246" s="142">
        <v>42.02</v>
      </c>
      <c r="G7246" s="142">
        <v>0</v>
      </c>
      <c r="H7246" s="142">
        <v>0</v>
      </c>
      <c r="I7246" s="142">
        <v>42.02</v>
      </c>
      <c r="Q7246" s="30">
        <f t="shared" si="112"/>
        <v>42.02</v>
      </c>
    </row>
    <row r="7247" spans="1:17" x14ac:dyDescent="0.2">
      <c r="A7247" s="139" t="s">
        <v>14457</v>
      </c>
      <c r="B7247" s="140" t="s">
        <v>22540</v>
      </c>
      <c r="C7247" s="141">
        <v>175</v>
      </c>
      <c r="D7247" s="141">
        <v>0</v>
      </c>
      <c r="E7247" s="142">
        <v>0</v>
      </c>
      <c r="F7247" s="142">
        <v>45.12</v>
      </c>
      <c r="G7247" s="142">
        <v>0</v>
      </c>
      <c r="H7247" s="142">
        <v>0</v>
      </c>
      <c r="I7247" s="142">
        <v>45.12</v>
      </c>
      <c r="Q7247" s="30">
        <f t="shared" ref="Q7247:Q7310" si="113">I7247+P7247</f>
        <v>45.12</v>
      </c>
    </row>
    <row r="7248" spans="1:17" x14ac:dyDescent="0.2">
      <c r="A7248" s="139" t="s">
        <v>14459</v>
      </c>
      <c r="B7248" s="140" t="s">
        <v>22541</v>
      </c>
      <c r="C7248" s="141">
        <v>253</v>
      </c>
      <c r="D7248" s="141">
        <v>3</v>
      </c>
      <c r="E7248" s="142">
        <v>3593.62</v>
      </c>
      <c r="F7248" s="142">
        <v>65.22</v>
      </c>
      <c r="G7248" s="142">
        <v>55.91</v>
      </c>
      <c r="H7248" s="142">
        <v>72.010000000000005</v>
      </c>
      <c r="I7248" s="142">
        <v>193.14</v>
      </c>
      <c r="Q7248" s="30">
        <f t="shared" si="113"/>
        <v>193.14</v>
      </c>
    </row>
    <row r="7249" spans="1:17" x14ac:dyDescent="0.2">
      <c r="A7249" s="139" t="s">
        <v>14461</v>
      </c>
      <c r="B7249" s="140" t="s">
        <v>22542</v>
      </c>
      <c r="C7249" s="141">
        <v>1375</v>
      </c>
      <c r="D7249" s="141">
        <v>37</v>
      </c>
      <c r="E7249" s="142">
        <v>15912.93</v>
      </c>
      <c r="F7249" s="142">
        <v>354.49</v>
      </c>
      <c r="G7249" s="142">
        <v>689.6</v>
      </c>
      <c r="H7249" s="142">
        <v>318.86</v>
      </c>
      <c r="I7249" s="142">
        <v>1362.95</v>
      </c>
      <c r="Q7249" s="30">
        <f t="shared" si="113"/>
        <v>1362.95</v>
      </c>
    </row>
    <row r="7250" spans="1:17" x14ac:dyDescent="0.2">
      <c r="A7250" s="139" t="s">
        <v>14463</v>
      </c>
      <c r="B7250" s="140" t="s">
        <v>22543</v>
      </c>
      <c r="C7250" s="141">
        <v>108</v>
      </c>
      <c r="D7250" s="141">
        <v>5</v>
      </c>
      <c r="E7250" s="142">
        <v>540.02</v>
      </c>
      <c r="F7250" s="142">
        <v>27.84</v>
      </c>
      <c r="G7250" s="142">
        <v>93.19</v>
      </c>
      <c r="H7250" s="142">
        <v>10.82</v>
      </c>
      <c r="I7250" s="142">
        <v>131.85</v>
      </c>
      <c r="Q7250" s="30">
        <f t="shared" si="113"/>
        <v>131.85</v>
      </c>
    </row>
    <row r="7251" spans="1:17" x14ac:dyDescent="0.2">
      <c r="A7251" s="139" t="s">
        <v>14465</v>
      </c>
      <c r="B7251" s="140" t="s">
        <v>22544</v>
      </c>
      <c r="C7251" s="141">
        <v>197</v>
      </c>
      <c r="D7251" s="141">
        <v>0</v>
      </c>
      <c r="E7251" s="142">
        <v>0</v>
      </c>
      <c r="F7251" s="142">
        <v>50.79</v>
      </c>
      <c r="G7251" s="142">
        <v>0</v>
      </c>
      <c r="H7251" s="142">
        <v>0</v>
      </c>
      <c r="I7251" s="142">
        <v>50.79</v>
      </c>
      <c r="Q7251" s="30">
        <f t="shared" si="113"/>
        <v>50.79</v>
      </c>
    </row>
    <row r="7252" spans="1:17" x14ac:dyDescent="0.2">
      <c r="A7252" s="139" t="s">
        <v>14467</v>
      </c>
      <c r="B7252" s="140" t="s">
        <v>22545</v>
      </c>
      <c r="C7252" s="141">
        <v>57</v>
      </c>
      <c r="D7252" s="141">
        <v>0</v>
      </c>
      <c r="E7252" s="142">
        <v>0</v>
      </c>
      <c r="F7252" s="142">
        <v>14.7</v>
      </c>
      <c r="G7252" s="142">
        <v>0</v>
      </c>
      <c r="H7252" s="142">
        <v>0</v>
      </c>
      <c r="I7252" s="142">
        <v>14.7</v>
      </c>
      <c r="Q7252" s="30">
        <f t="shared" si="113"/>
        <v>14.7</v>
      </c>
    </row>
    <row r="7253" spans="1:17" x14ac:dyDescent="0.2">
      <c r="A7253" s="139" t="s">
        <v>14469</v>
      </c>
      <c r="B7253" s="140" t="s">
        <v>22546</v>
      </c>
      <c r="C7253" s="141">
        <v>275</v>
      </c>
      <c r="D7253" s="141">
        <v>0</v>
      </c>
      <c r="E7253" s="142">
        <v>0</v>
      </c>
      <c r="F7253" s="142">
        <v>70.900000000000006</v>
      </c>
      <c r="G7253" s="142">
        <v>0</v>
      </c>
      <c r="H7253" s="142">
        <v>0</v>
      </c>
      <c r="I7253" s="142">
        <v>70.900000000000006</v>
      </c>
      <c r="Q7253" s="30">
        <f t="shared" si="113"/>
        <v>70.900000000000006</v>
      </c>
    </row>
    <row r="7254" spans="1:17" x14ac:dyDescent="0.2">
      <c r="A7254" s="139" t="s">
        <v>14471</v>
      </c>
      <c r="B7254" s="140" t="s">
        <v>22547</v>
      </c>
      <c r="C7254" s="141">
        <v>119</v>
      </c>
      <c r="D7254" s="141">
        <v>0</v>
      </c>
      <c r="E7254" s="142">
        <v>0</v>
      </c>
      <c r="F7254" s="142">
        <v>30.68</v>
      </c>
      <c r="G7254" s="142">
        <v>0</v>
      </c>
      <c r="H7254" s="142">
        <v>0</v>
      </c>
      <c r="I7254" s="142">
        <v>30.68</v>
      </c>
      <c r="Q7254" s="30">
        <f t="shared" si="113"/>
        <v>30.68</v>
      </c>
    </row>
    <row r="7255" spans="1:17" x14ac:dyDescent="0.2">
      <c r="A7255" s="139" t="s">
        <v>14473</v>
      </c>
      <c r="B7255" s="140" t="s">
        <v>22548</v>
      </c>
      <c r="C7255" s="141">
        <v>439</v>
      </c>
      <c r="D7255" s="141">
        <v>4</v>
      </c>
      <c r="E7255" s="142">
        <v>1722.62</v>
      </c>
      <c r="F7255" s="142">
        <v>113.18</v>
      </c>
      <c r="G7255" s="142">
        <v>74.55</v>
      </c>
      <c r="H7255" s="142">
        <v>34.520000000000003</v>
      </c>
      <c r="I7255" s="142">
        <v>222.25</v>
      </c>
      <c r="Q7255" s="30">
        <f t="shared" si="113"/>
        <v>222.25</v>
      </c>
    </row>
    <row r="7256" spans="1:17" x14ac:dyDescent="0.2">
      <c r="A7256" s="139" t="s">
        <v>14475</v>
      </c>
      <c r="B7256" s="140" t="s">
        <v>22549</v>
      </c>
      <c r="C7256" s="141">
        <v>336</v>
      </c>
      <c r="D7256" s="141">
        <v>1</v>
      </c>
      <c r="E7256" s="142">
        <v>369.26</v>
      </c>
      <c r="F7256" s="142">
        <v>86.62</v>
      </c>
      <c r="G7256" s="142">
        <v>18.64</v>
      </c>
      <c r="H7256" s="142">
        <v>7.4</v>
      </c>
      <c r="I7256" s="142">
        <v>112.66</v>
      </c>
      <c r="Q7256" s="30">
        <f t="shared" si="113"/>
        <v>112.66</v>
      </c>
    </row>
    <row r="7257" spans="1:17" x14ac:dyDescent="0.2">
      <c r="A7257" s="139" t="s">
        <v>14477</v>
      </c>
      <c r="B7257" s="140" t="s">
        <v>22550</v>
      </c>
      <c r="C7257" s="141">
        <v>163</v>
      </c>
      <c r="D7257" s="141">
        <v>0</v>
      </c>
      <c r="E7257" s="142">
        <v>0</v>
      </c>
      <c r="F7257" s="142">
        <v>42.02</v>
      </c>
      <c r="G7257" s="142">
        <v>0</v>
      </c>
      <c r="H7257" s="142">
        <v>0</v>
      </c>
      <c r="I7257" s="142">
        <v>42.02</v>
      </c>
      <c r="Q7257" s="30">
        <f t="shared" si="113"/>
        <v>42.02</v>
      </c>
    </row>
    <row r="7258" spans="1:17" x14ac:dyDescent="0.2">
      <c r="A7258" s="139" t="s">
        <v>14479</v>
      </c>
      <c r="B7258" s="140" t="s">
        <v>22551</v>
      </c>
      <c r="C7258" s="141">
        <v>246</v>
      </c>
      <c r="D7258" s="141">
        <v>0</v>
      </c>
      <c r="E7258" s="142">
        <v>0</v>
      </c>
      <c r="F7258" s="142">
        <v>63.42</v>
      </c>
      <c r="G7258" s="142">
        <v>0</v>
      </c>
      <c r="H7258" s="142">
        <v>0</v>
      </c>
      <c r="I7258" s="142">
        <v>63.42</v>
      </c>
      <c r="Q7258" s="30">
        <f t="shared" si="113"/>
        <v>63.42</v>
      </c>
    </row>
    <row r="7259" spans="1:17" x14ac:dyDescent="0.2">
      <c r="A7259" s="139" t="s">
        <v>14481</v>
      </c>
      <c r="B7259" s="140" t="s">
        <v>22552</v>
      </c>
      <c r="C7259" s="141">
        <v>1066</v>
      </c>
      <c r="D7259" s="141">
        <v>14</v>
      </c>
      <c r="E7259" s="142">
        <v>13753.98</v>
      </c>
      <c r="F7259" s="142">
        <v>274.82</v>
      </c>
      <c r="G7259" s="142">
        <v>260.93</v>
      </c>
      <c r="H7259" s="142">
        <v>275.60000000000002</v>
      </c>
      <c r="I7259" s="142">
        <v>811.35</v>
      </c>
      <c r="Q7259" s="30">
        <f t="shared" si="113"/>
        <v>811.35</v>
      </c>
    </row>
    <row r="7260" spans="1:17" x14ac:dyDescent="0.2">
      <c r="A7260" s="139" t="s">
        <v>14483</v>
      </c>
      <c r="B7260" s="140" t="s">
        <v>22553</v>
      </c>
      <c r="C7260" s="141">
        <v>291</v>
      </c>
      <c r="D7260" s="141">
        <v>6</v>
      </c>
      <c r="E7260" s="142">
        <v>1730.21</v>
      </c>
      <c r="F7260" s="142">
        <v>75.02</v>
      </c>
      <c r="G7260" s="142">
        <v>111.82</v>
      </c>
      <c r="H7260" s="142">
        <v>34.67</v>
      </c>
      <c r="I7260" s="142">
        <v>221.51</v>
      </c>
      <c r="Q7260" s="30">
        <f t="shared" si="113"/>
        <v>221.51</v>
      </c>
    </row>
    <row r="7261" spans="1:17" x14ac:dyDescent="0.2">
      <c r="A7261" s="139" t="s">
        <v>14485</v>
      </c>
      <c r="B7261" s="140" t="s">
        <v>22554</v>
      </c>
      <c r="C7261" s="141">
        <v>174</v>
      </c>
      <c r="D7261" s="141">
        <v>3</v>
      </c>
      <c r="E7261" s="142">
        <v>27912.38</v>
      </c>
      <c r="F7261" s="142">
        <v>44.86</v>
      </c>
      <c r="G7261" s="142">
        <v>55.91</v>
      </c>
      <c r="H7261" s="142">
        <v>559.29999999999995</v>
      </c>
      <c r="I7261" s="142">
        <v>660.07</v>
      </c>
      <c r="Q7261" s="30">
        <f t="shared" si="113"/>
        <v>660.07</v>
      </c>
    </row>
    <row r="7262" spans="1:17" x14ac:dyDescent="0.2">
      <c r="A7262" s="139" t="s">
        <v>14487</v>
      </c>
      <c r="B7262" s="140" t="s">
        <v>22555</v>
      </c>
      <c r="C7262" s="141">
        <v>286</v>
      </c>
      <c r="D7262" s="141">
        <v>3</v>
      </c>
      <c r="E7262" s="142">
        <v>688.31</v>
      </c>
      <c r="F7262" s="142">
        <v>73.739999999999995</v>
      </c>
      <c r="G7262" s="142">
        <v>55.91</v>
      </c>
      <c r="H7262" s="142">
        <v>13.79</v>
      </c>
      <c r="I7262" s="142">
        <v>143.44</v>
      </c>
      <c r="Q7262" s="30">
        <f t="shared" si="113"/>
        <v>143.44</v>
      </c>
    </row>
    <row r="7263" spans="1:17" x14ac:dyDescent="0.2">
      <c r="A7263" s="139" t="s">
        <v>14489</v>
      </c>
      <c r="B7263" s="140" t="s">
        <v>22556</v>
      </c>
      <c r="C7263" s="141">
        <v>58</v>
      </c>
      <c r="D7263" s="141">
        <v>1</v>
      </c>
      <c r="E7263" s="142">
        <v>576.78</v>
      </c>
      <c r="F7263" s="142">
        <v>14.95</v>
      </c>
      <c r="G7263" s="142">
        <v>18.64</v>
      </c>
      <c r="H7263" s="142">
        <v>11.56</v>
      </c>
      <c r="I7263" s="142">
        <v>45.15</v>
      </c>
      <c r="Q7263" s="30">
        <f t="shared" si="113"/>
        <v>45.15</v>
      </c>
    </row>
    <row r="7264" spans="1:17" x14ac:dyDescent="0.2">
      <c r="A7264" s="139" t="s">
        <v>14491</v>
      </c>
      <c r="B7264" s="140" t="s">
        <v>22557</v>
      </c>
      <c r="C7264" s="141">
        <v>360</v>
      </c>
      <c r="D7264" s="141">
        <v>3</v>
      </c>
      <c r="E7264" s="142">
        <v>478.34</v>
      </c>
      <c r="F7264" s="142">
        <v>92.81</v>
      </c>
      <c r="G7264" s="142">
        <v>55.91</v>
      </c>
      <c r="H7264" s="142">
        <v>9.58</v>
      </c>
      <c r="I7264" s="142">
        <v>158.30000000000001</v>
      </c>
      <c r="Q7264" s="30">
        <f t="shared" si="113"/>
        <v>158.30000000000001</v>
      </c>
    </row>
    <row r="7265" spans="1:17" x14ac:dyDescent="0.2">
      <c r="A7265" s="139" t="s">
        <v>14493</v>
      </c>
      <c r="B7265" s="140" t="s">
        <v>22558</v>
      </c>
      <c r="C7265" s="141">
        <v>889</v>
      </c>
      <c r="D7265" s="141">
        <v>17</v>
      </c>
      <c r="E7265" s="142">
        <v>7067.93</v>
      </c>
      <c r="F7265" s="142">
        <v>229.19</v>
      </c>
      <c r="G7265" s="142">
        <v>316.83999999999997</v>
      </c>
      <c r="H7265" s="142">
        <v>141.62</v>
      </c>
      <c r="I7265" s="142">
        <v>687.65</v>
      </c>
      <c r="Q7265" s="30">
        <f t="shared" si="113"/>
        <v>687.65</v>
      </c>
    </row>
    <row r="7266" spans="1:17" x14ac:dyDescent="0.2">
      <c r="A7266" s="139" t="s">
        <v>14495</v>
      </c>
      <c r="B7266" s="140" t="s">
        <v>22559</v>
      </c>
      <c r="C7266" s="141">
        <v>231</v>
      </c>
      <c r="D7266" s="141">
        <v>6</v>
      </c>
      <c r="E7266" s="142">
        <v>3995.88</v>
      </c>
      <c r="F7266" s="142">
        <v>59.55</v>
      </c>
      <c r="G7266" s="142">
        <v>111.82</v>
      </c>
      <c r="H7266" s="142">
        <v>80.069999999999993</v>
      </c>
      <c r="I7266" s="142">
        <v>251.44</v>
      </c>
      <c r="Q7266" s="30">
        <f t="shared" si="113"/>
        <v>251.44</v>
      </c>
    </row>
    <row r="7267" spans="1:17" x14ac:dyDescent="0.2">
      <c r="A7267" s="139" t="s">
        <v>14497</v>
      </c>
      <c r="B7267" s="140" t="s">
        <v>22560</v>
      </c>
      <c r="C7267" s="141">
        <v>336</v>
      </c>
      <c r="D7267" s="141">
        <v>0</v>
      </c>
      <c r="E7267" s="142">
        <v>0</v>
      </c>
      <c r="F7267" s="142">
        <v>86.62</v>
      </c>
      <c r="G7267" s="142">
        <v>0</v>
      </c>
      <c r="H7267" s="142">
        <v>0</v>
      </c>
      <c r="I7267" s="142">
        <v>86.62</v>
      </c>
      <c r="Q7267" s="30">
        <f t="shared" si="113"/>
        <v>86.62</v>
      </c>
    </row>
    <row r="7268" spans="1:17" x14ac:dyDescent="0.2">
      <c r="A7268" s="139" t="s">
        <v>14499</v>
      </c>
      <c r="B7268" s="140" t="s">
        <v>22561</v>
      </c>
      <c r="C7268" s="141">
        <v>449</v>
      </c>
      <c r="D7268" s="141">
        <v>5</v>
      </c>
      <c r="E7268" s="142">
        <v>1626.37</v>
      </c>
      <c r="F7268" s="142">
        <v>115.75</v>
      </c>
      <c r="G7268" s="142">
        <v>93.19</v>
      </c>
      <c r="H7268" s="142">
        <v>32.590000000000003</v>
      </c>
      <c r="I7268" s="142">
        <v>241.53</v>
      </c>
      <c r="Q7268" s="30">
        <f t="shared" si="113"/>
        <v>241.53</v>
      </c>
    </row>
    <row r="7269" spans="1:17" x14ac:dyDescent="0.2">
      <c r="A7269" s="139" t="s">
        <v>14501</v>
      </c>
      <c r="B7269" s="140" t="s">
        <v>22562</v>
      </c>
      <c r="C7269" s="141">
        <v>467</v>
      </c>
      <c r="D7269" s="141">
        <v>1</v>
      </c>
      <c r="E7269" s="142">
        <v>314.13</v>
      </c>
      <c r="F7269" s="142">
        <v>120.4</v>
      </c>
      <c r="G7269" s="142">
        <v>18.64</v>
      </c>
      <c r="H7269" s="142">
        <v>6.3</v>
      </c>
      <c r="I7269" s="142">
        <v>145.34</v>
      </c>
      <c r="Q7269" s="30">
        <f t="shared" si="113"/>
        <v>145.34</v>
      </c>
    </row>
    <row r="7270" spans="1:17" x14ac:dyDescent="0.2">
      <c r="A7270" s="139" t="s">
        <v>14503</v>
      </c>
      <c r="B7270" s="140" t="s">
        <v>22563</v>
      </c>
      <c r="C7270" s="141">
        <v>743</v>
      </c>
      <c r="D7270" s="141">
        <v>10</v>
      </c>
      <c r="E7270" s="142">
        <v>11068.58</v>
      </c>
      <c r="F7270" s="142">
        <v>191.55</v>
      </c>
      <c r="G7270" s="142">
        <v>186.38</v>
      </c>
      <c r="H7270" s="142">
        <v>221.79</v>
      </c>
      <c r="I7270" s="142">
        <v>599.72</v>
      </c>
      <c r="Q7270" s="30">
        <f t="shared" si="113"/>
        <v>599.72</v>
      </c>
    </row>
    <row r="7271" spans="1:17" x14ac:dyDescent="0.2">
      <c r="A7271" s="139" t="s">
        <v>14505</v>
      </c>
      <c r="B7271" s="140" t="s">
        <v>22564</v>
      </c>
      <c r="C7271" s="141">
        <v>137</v>
      </c>
      <c r="D7271" s="141">
        <v>0</v>
      </c>
      <c r="E7271" s="142">
        <v>0</v>
      </c>
      <c r="F7271" s="142">
        <v>35.32</v>
      </c>
      <c r="G7271" s="142">
        <v>0</v>
      </c>
      <c r="H7271" s="142">
        <v>0</v>
      </c>
      <c r="I7271" s="142">
        <v>35.32</v>
      </c>
      <c r="Q7271" s="30">
        <f t="shared" si="113"/>
        <v>35.32</v>
      </c>
    </row>
    <row r="7272" spans="1:17" x14ac:dyDescent="0.2">
      <c r="A7272" s="139" t="s">
        <v>14507</v>
      </c>
      <c r="B7272" s="140" t="s">
        <v>22565</v>
      </c>
      <c r="C7272" s="141">
        <v>8448</v>
      </c>
      <c r="D7272" s="141">
        <v>138</v>
      </c>
      <c r="E7272" s="142">
        <v>169787.07</v>
      </c>
      <c r="F7272" s="142">
        <v>2177.9699999999998</v>
      </c>
      <c r="G7272" s="142">
        <v>2572.02</v>
      </c>
      <c r="H7272" s="142">
        <v>3402.16</v>
      </c>
      <c r="I7272" s="142">
        <v>8152.15</v>
      </c>
      <c r="Q7272" s="30">
        <f t="shared" si="113"/>
        <v>8152.15</v>
      </c>
    </row>
    <row r="7273" spans="1:17" x14ac:dyDescent="0.2">
      <c r="A7273" s="139" t="s">
        <v>14509</v>
      </c>
      <c r="B7273" s="140" t="s">
        <v>22566</v>
      </c>
      <c r="C7273" s="141">
        <v>137</v>
      </c>
      <c r="D7273" s="141">
        <v>19</v>
      </c>
      <c r="E7273" s="142">
        <v>1985.15</v>
      </c>
      <c r="F7273" s="142">
        <v>35.32</v>
      </c>
      <c r="G7273" s="142">
        <v>354.12</v>
      </c>
      <c r="H7273" s="142">
        <v>39.78</v>
      </c>
      <c r="I7273" s="142">
        <v>429.22</v>
      </c>
      <c r="Q7273" s="30">
        <f t="shared" si="113"/>
        <v>429.22</v>
      </c>
    </row>
    <row r="7274" spans="1:17" x14ac:dyDescent="0.2">
      <c r="A7274" s="139" t="s">
        <v>14511</v>
      </c>
      <c r="B7274" s="140" t="s">
        <v>22567</v>
      </c>
      <c r="C7274" s="141">
        <v>240</v>
      </c>
      <c r="D7274" s="141">
        <v>0</v>
      </c>
      <c r="E7274" s="142">
        <v>0</v>
      </c>
      <c r="F7274" s="142">
        <v>61.87</v>
      </c>
      <c r="G7274" s="142">
        <v>0</v>
      </c>
      <c r="H7274" s="142">
        <v>0</v>
      </c>
      <c r="I7274" s="142">
        <v>61.87</v>
      </c>
      <c r="Q7274" s="30">
        <f t="shared" si="113"/>
        <v>61.87</v>
      </c>
    </row>
    <row r="7275" spans="1:17" x14ac:dyDescent="0.2">
      <c r="A7275" s="139" t="s">
        <v>14513</v>
      </c>
      <c r="B7275" s="140" t="s">
        <v>22568</v>
      </c>
      <c r="C7275" s="141">
        <v>415</v>
      </c>
      <c r="D7275" s="141">
        <v>4</v>
      </c>
      <c r="E7275" s="142">
        <v>1952.41</v>
      </c>
      <c r="F7275" s="142">
        <v>106.99</v>
      </c>
      <c r="G7275" s="142">
        <v>74.55</v>
      </c>
      <c r="H7275" s="142">
        <v>39.119999999999997</v>
      </c>
      <c r="I7275" s="142">
        <v>220.66</v>
      </c>
      <c r="Q7275" s="30">
        <f t="shared" si="113"/>
        <v>220.66</v>
      </c>
    </row>
    <row r="7276" spans="1:17" x14ac:dyDescent="0.2">
      <c r="A7276" s="139" t="s">
        <v>14515</v>
      </c>
      <c r="B7276" s="140" t="s">
        <v>22569</v>
      </c>
      <c r="C7276" s="141">
        <v>855</v>
      </c>
      <c r="D7276" s="141">
        <v>5</v>
      </c>
      <c r="E7276" s="142">
        <v>1060.28</v>
      </c>
      <c r="F7276" s="142">
        <v>220.42</v>
      </c>
      <c r="G7276" s="142">
        <v>93.19</v>
      </c>
      <c r="H7276" s="142">
        <v>21.25</v>
      </c>
      <c r="I7276" s="142">
        <v>334.86</v>
      </c>
      <c r="Q7276" s="30">
        <f t="shared" si="113"/>
        <v>334.86</v>
      </c>
    </row>
    <row r="7277" spans="1:17" x14ac:dyDescent="0.2">
      <c r="A7277" s="139" t="s">
        <v>14517</v>
      </c>
      <c r="B7277" s="140" t="s">
        <v>22570</v>
      </c>
      <c r="C7277" s="141">
        <v>185</v>
      </c>
      <c r="D7277" s="141">
        <v>0</v>
      </c>
      <c r="E7277" s="142">
        <v>0</v>
      </c>
      <c r="F7277" s="142">
        <v>47.7</v>
      </c>
      <c r="G7277" s="142">
        <v>0</v>
      </c>
      <c r="H7277" s="142">
        <v>0</v>
      </c>
      <c r="I7277" s="142">
        <v>47.7</v>
      </c>
      <c r="Q7277" s="30">
        <f t="shared" si="113"/>
        <v>47.7</v>
      </c>
    </row>
    <row r="7278" spans="1:17" x14ac:dyDescent="0.2">
      <c r="A7278" s="139" t="s">
        <v>14519</v>
      </c>
      <c r="B7278" s="140" t="s">
        <v>22571</v>
      </c>
      <c r="C7278" s="141">
        <v>132</v>
      </c>
      <c r="D7278" s="141">
        <v>1</v>
      </c>
      <c r="E7278" s="142">
        <v>505.43</v>
      </c>
      <c r="F7278" s="142">
        <v>34.03</v>
      </c>
      <c r="G7278" s="142">
        <v>18.64</v>
      </c>
      <c r="H7278" s="142">
        <v>10.130000000000001</v>
      </c>
      <c r="I7278" s="142">
        <v>62.8</v>
      </c>
      <c r="Q7278" s="30">
        <f t="shared" si="113"/>
        <v>62.8</v>
      </c>
    </row>
    <row r="7279" spans="1:17" x14ac:dyDescent="0.2">
      <c r="A7279" s="139" t="s">
        <v>14521</v>
      </c>
      <c r="B7279" s="140" t="s">
        <v>22572</v>
      </c>
      <c r="C7279" s="141">
        <v>251</v>
      </c>
      <c r="D7279" s="141">
        <v>5</v>
      </c>
      <c r="E7279" s="142">
        <v>1039.25</v>
      </c>
      <c r="F7279" s="142">
        <v>64.709999999999994</v>
      </c>
      <c r="G7279" s="142">
        <v>93.19</v>
      </c>
      <c r="H7279" s="142">
        <v>20.82</v>
      </c>
      <c r="I7279" s="142">
        <v>178.72</v>
      </c>
      <c r="Q7279" s="30">
        <f t="shared" si="113"/>
        <v>178.72</v>
      </c>
    </row>
    <row r="7280" spans="1:17" x14ac:dyDescent="0.2">
      <c r="A7280" s="139" t="s">
        <v>14523</v>
      </c>
      <c r="B7280" s="140" t="s">
        <v>22573</v>
      </c>
      <c r="C7280" s="141">
        <v>391</v>
      </c>
      <c r="D7280" s="141">
        <v>41</v>
      </c>
      <c r="E7280" s="142">
        <v>16621.34</v>
      </c>
      <c r="F7280" s="142">
        <v>100.8</v>
      </c>
      <c r="G7280" s="142">
        <v>764.15</v>
      </c>
      <c r="H7280" s="142">
        <v>333.06</v>
      </c>
      <c r="I7280" s="142">
        <v>1198.01</v>
      </c>
      <c r="Q7280" s="30">
        <f t="shared" si="113"/>
        <v>1198.01</v>
      </c>
    </row>
    <row r="7281" spans="1:17" x14ac:dyDescent="0.2">
      <c r="A7281" s="139" t="s">
        <v>14525</v>
      </c>
      <c r="B7281" s="140" t="s">
        <v>22574</v>
      </c>
      <c r="C7281" s="141">
        <v>61</v>
      </c>
      <c r="D7281" s="141">
        <v>4</v>
      </c>
      <c r="E7281" s="142">
        <v>2129.9499999999998</v>
      </c>
      <c r="F7281" s="142">
        <v>15.73</v>
      </c>
      <c r="G7281" s="142">
        <v>74.55</v>
      </c>
      <c r="H7281" s="142">
        <v>42.68</v>
      </c>
      <c r="I7281" s="142">
        <v>132.96</v>
      </c>
      <c r="Q7281" s="30">
        <f t="shared" si="113"/>
        <v>132.96</v>
      </c>
    </row>
    <row r="7282" spans="1:17" x14ac:dyDescent="0.2">
      <c r="A7282" s="139" t="s">
        <v>14527</v>
      </c>
      <c r="B7282" s="140" t="s">
        <v>22575</v>
      </c>
      <c r="C7282" s="141">
        <v>130</v>
      </c>
      <c r="D7282" s="141">
        <v>3</v>
      </c>
      <c r="E7282" s="142">
        <v>2173.7800000000002</v>
      </c>
      <c r="F7282" s="142">
        <v>33.51</v>
      </c>
      <c r="G7282" s="142">
        <v>55.91</v>
      </c>
      <c r="H7282" s="142">
        <v>43.56</v>
      </c>
      <c r="I7282" s="142">
        <v>132.97999999999999</v>
      </c>
      <c r="Q7282" s="30">
        <f t="shared" si="113"/>
        <v>132.97999999999999</v>
      </c>
    </row>
    <row r="7283" spans="1:17" x14ac:dyDescent="0.2">
      <c r="A7283" s="139" t="s">
        <v>14529</v>
      </c>
      <c r="B7283" s="140" t="s">
        <v>22576</v>
      </c>
      <c r="C7283" s="141">
        <v>69</v>
      </c>
      <c r="D7283" s="141">
        <v>0</v>
      </c>
      <c r="E7283" s="142">
        <v>0</v>
      </c>
      <c r="F7283" s="142">
        <v>17.79</v>
      </c>
      <c r="G7283" s="142">
        <v>0</v>
      </c>
      <c r="H7283" s="142">
        <v>0</v>
      </c>
      <c r="I7283" s="142">
        <v>17.79</v>
      </c>
      <c r="Q7283" s="30">
        <f t="shared" si="113"/>
        <v>17.79</v>
      </c>
    </row>
    <row r="7284" spans="1:17" x14ac:dyDescent="0.2">
      <c r="A7284" s="139" t="s">
        <v>14531</v>
      </c>
      <c r="B7284" s="140" t="s">
        <v>22577</v>
      </c>
      <c r="C7284" s="141">
        <v>311</v>
      </c>
      <c r="D7284" s="141">
        <v>1</v>
      </c>
      <c r="E7284" s="142">
        <v>174.17</v>
      </c>
      <c r="F7284" s="142">
        <v>80.180000000000007</v>
      </c>
      <c r="G7284" s="142">
        <v>18.64</v>
      </c>
      <c r="H7284" s="142">
        <v>3.49</v>
      </c>
      <c r="I7284" s="142">
        <v>102.31</v>
      </c>
      <c r="Q7284" s="30">
        <f t="shared" si="113"/>
        <v>102.31</v>
      </c>
    </row>
    <row r="7285" spans="1:17" x14ac:dyDescent="0.2">
      <c r="A7285" s="139" t="s">
        <v>14533</v>
      </c>
      <c r="B7285" s="140" t="s">
        <v>22578</v>
      </c>
      <c r="C7285" s="141">
        <v>85</v>
      </c>
      <c r="D7285" s="141">
        <v>0</v>
      </c>
      <c r="E7285" s="142">
        <v>0</v>
      </c>
      <c r="F7285" s="142">
        <v>21.91</v>
      </c>
      <c r="G7285" s="142">
        <v>0</v>
      </c>
      <c r="H7285" s="142">
        <v>0</v>
      </c>
      <c r="I7285" s="142">
        <v>21.91</v>
      </c>
      <c r="Q7285" s="30">
        <f t="shared" si="113"/>
        <v>21.91</v>
      </c>
    </row>
    <row r="7286" spans="1:17" x14ac:dyDescent="0.2">
      <c r="A7286" s="139" t="s">
        <v>14535</v>
      </c>
      <c r="B7286" s="140" t="s">
        <v>22579</v>
      </c>
      <c r="C7286" s="141">
        <v>81</v>
      </c>
      <c r="D7286" s="141">
        <v>0</v>
      </c>
      <c r="E7286" s="142">
        <v>0</v>
      </c>
      <c r="F7286" s="142">
        <v>20.88</v>
      </c>
      <c r="G7286" s="142">
        <v>0</v>
      </c>
      <c r="H7286" s="142">
        <v>0</v>
      </c>
      <c r="I7286" s="142">
        <v>20.88</v>
      </c>
      <c r="Q7286" s="30">
        <f t="shared" si="113"/>
        <v>20.88</v>
      </c>
    </row>
    <row r="7287" spans="1:17" x14ac:dyDescent="0.2">
      <c r="A7287" s="139" t="s">
        <v>14537</v>
      </c>
      <c r="B7287" s="140" t="s">
        <v>22580</v>
      </c>
      <c r="C7287" s="141">
        <v>415</v>
      </c>
      <c r="D7287" s="141">
        <v>0</v>
      </c>
      <c r="E7287" s="142">
        <v>0</v>
      </c>
      <c r="F7287" s="142">
        <v>106.99</v>
      </c>
      <c r="G7287" s="142">
        <v>0</v>
      </c>
      <c r="H7287" s="142">
        <v>0</v>
      </c>
      <c r="I7287" s="142">
        <v>106.99</v>
      </c>
      <c r="Q7287" s="30">
        <f t="shared" si="113"/>
        <v>106.99</v>
      </c>
    </row>
    <row r="7288" spans="1:17" x14ac:dyDescent="0.2">
      <c r="A7288" s="139" t="s">
        <v>14539</v>
      </c>
      <c r="B7288" s="140" t="s">
        <v>22581</v>
      </c>
      <c r="C7288" s="141">
        <v>444</v>
      </c>
      <c r="D7288" s="141">
        <v>6</v>
      </c>
      <c r="E7288" s="142">
        <v>1229.67</v>
      </c>
      <c r="F7288" s="142">
        <v>114.46</v>
      </c>
      <c r="G7288" s="142">
        <v>111.82</v>
      </c>
      <c r="H7288" s="142">
        <v>24.64</v>
      </c>
      <c r="I7288" s="142">
        <v>250.92</v>
      </c>
      <c r="Q7288" s="30">
        <f t="shared" si="113"/>
        <v>250.92</v>
      </c>
    </row>
    <row r="7289" spans="1:17" x14ac:dyDescent="0.2">
      <c r="A7289" s="139" t="s">
        <v>14541</v>
      </c>
      <c r="B7289" s="140" t="s">
        <v>22582</v>
      </c>
      <c r="C7289" s="141">
        <v>82</v>
      </c>
      <c r="D7289" s="141">
        <v>0</v>
      </c>
      <c r="E7289" s="142">
        <v>0</v>
      </c>
      <c r="F7289" s="142">
        <v>21.14</v>
      </c>
      <c r="G7289" s="142">
        <v>0</v>
      </c>
      <c r="H7289" s="142">
        <v>0</v>
      </c>
      <c r="I7289" s="142">
        <v>21.14</v>
      </c>
      <c r="Q7289" s="30">
        <f t="shared" si="113"/>
        <v>21.14</v>
      </c>
    </row>
    <row r="7290" spans="1:17" x14ac:dyDescent="0.2">
      <c r="A7290" s="139" t="s">
        <v>14543</v>
      </c>
      <c r="B7290" s="140" t="s">
        <v>22583</v>
      </c>
      <c r="C7290" s="141">
        <v>142</v>
      </c>
      <c r="D7290" s="141">
        <v>0</v>
      </c>
      <c r="E7290" s="142">
        <v>0</v>
      </c>
      <c r="F7290" s="142">
        <v>36.61</v>
      </c>
      <c r="G7290" s="142">
        <v>0</v>
      </c>
      <c r="H7290" s="142">
        <v>0</v>
      </c>
      <c r="I7290" s="142">
        <v>36.61</v>
      </c>
      <c r="Q7290" s="30">
        <f t="shared" si="113"/>
        <v>36.61</v>
      </c>
    </row>
    <row r="7291" spans="1:17" x14ac:dyDescent="0.2">
      <c r="A7291" s="139" t="s">
        <v>14545</v>
      </c>
      <c r="B7291" s="140" t="s">
        <v>22584</v>
      </c>
      <c r="C7291" s="141">
        <v>239</v>
      </c>
      <c r="D7291" s="141">
        <v>56</v>
      </c>
      <c r="E7291" s="142">
        <v>39605.56</v>
      </c>
      <c r="F7291" s="142">
        <v>61.62</v>
      </c>
      <c r="G7291" s="142">
        <v>1043.72</v>
      </c>
      <c r="H7291" s="142">
        <v>793.61</v>
      </c>
      <c r="I7291" s="142">
        <v>1898.95</v>
      </c>
      <c r="Q7291" s="30">
        <f t="shared" si="113"/>
        <v>1898.95</v>
      </c>
    </row>
    <row r="7292" spans="1:17" x14ac:dyDescent="0.2">
      <c r="A7292" s="139" t="s">
        <v>14547</v>
      </c>
      <c r="B7292" s="140" t="s">
        <v>22585</v>
      </c>
      <c r="C7292" s="141">
        <v>599</v>
      </c>
      <c r="D7292" s="141">
        <v>5</v>
      </c>
      <c r="E7292" s="142">
        <v>1616.29</v>
      </c>
      <c r="F7292" s="142">
        <v>154.41999999999999</v>
      </c>
      <c r="G7292" s="142">
        <v>93.19</v>
      </c>
      <c r="H7292" s="142">
        <v>32.380000000000003</v>
      </c>
      <c r="I7292" s="142">
        <v>279.99</v>
      </c>
      <c r="Q7292" s="30">
        <f t="shared" si="113"/>
        <v>279.99</v>
      </c>
    </row>
    <row r="7293" spans="1:17" x14ac:dyDescent="0.2">
      <c r="A7293" s="139" t="s">
        <v>14549</v>
      </c>
      <c r="B7293" s="140" t="s">
        <v>22586</v>
      </c>
      <c r="C7293" s="141">
        <v>183</v>
      </c>
      <c r="D7293" s="141">
        <v>1</v>
      </c>
      <c r="E7293" s="142">
        <v>186.61</v>
      </c>
      <c r="F7293" s="142">
        <v>47.18</v>
      </c>
      <c r="G7293" s="142">
        <v>18.64</v>
      </c>
      <c r="H7293" s="142">
        <v>3.74</v>
      </c>
      <c r="I7293" s="142">
        <v>69.56</v>
      </c>
      <c r="Q7293" s="30">
        <f t="shared" si="113"/>
        <v>69.56</v>
      </c>
    </row>
    <row r="7294" spans="1:17" x14ac:dyDescent="0.2">
      <c r="A7294" s="139" t="s">
        <v>14551</v>
      </c>
      <c r="B7294" s="140" t="s">
        <v>20755</v>
      </c>
      <c r="C7294" s="141">
        <v>235</v>
      </c>
      <c r="D7294" s="141">
        <v>1</v>
      </c>
      <c r="E7294" s="142">
        <v>186.62</v>
      </c>
      <c r="F7294" s="142">
        <v>60.58</v>
      </c>
      <c r="G7294" s="142">
        <v>18.64</v>
      </c>
      <c r="H7294" s="142">
        <v>3.74</v>
      </c>
      <c r="I7294" s="142">
        <v>82.96</v>
      </c>
      <c r="Q7294" s="30">
        <f t="shared" si="113"/>
        <v>82.96</v>
      </c>
    </row>
    <row r="7295" spans="1:17" x14ac:dyDescent="0.2">
      <c r="A7295" s="139" t="s">
        <v>14552</v>
      </c>
      <c r="B7295" s="140" t="s">
        <v>22587</v>
      </c>
      <c r="C7295" s="141">
        <v>458</v>
      </c>
      <c r="D7295" s="141">
        <v>3</v>
      </c>
      <c r="E7295" s="142">
        <v>625.41</v>
      </c>
      <c r="F7295" s="142">
        <v>118.08</v>
      </c>
      <c r="G7295" s="142">
        <v>55.91</v>
      </c>
      <c r="H7295" s="142">
        <v>12.53</v>
      </c>
      <c r="I7295" s="142">
        <v>186.52</v>
      </c>
      <c r="Q7295" s="30">
        <f t="shared" si="113"/>
        <v>186.52</v>
      </c>
    </row>
    <row r="7296" spans="1:17" x14ac:dyDescent="0.2">
      <c r="A7296" s="139" t="s">
        <v>14554</v>
      </c>
      <c r="B7296" s="140" t="s">
        <v>22588</v>
      </c>
      <c r="C7296" s="141">
        <v>107</v>
      </c>
      <c r="D7296" s="141">
        <v>1</v>
      </c>
      <c r="E7296" s="142">
        <v>6743.36</v>
      </c>
      <c r="F7296" s="142">
        <v>27.58</v>
      </c>
      <c r="G7296" s="142">
        <v>18.64</v>
      </c>
      <c r="H7296" s="142">
        <v>135.12</v>
      </c>
      <c r="I7296" s="142">
        <v>181.34</v>
      </c>
      <c r="Q7296" s="30">
        <f t="shared" si="113"/>
        <v>181.34</v>
      </c>
    </row>
    <row r="7297" spans="1:17" x14ac:dyDescent="0.2">
      <c r="A7297" s="139" t="s">
        <v>22589</v>
      </c>
      <c r="B7297" s="140" t="s">
        <v>22590</v>
      </c>
      <c r="C7297" s="141">
        <v>45</v>
      </c>
      <c r="D7297" s="141">
        <v>1</v>
      </c>
      <c r="E7297" s="142">
        <v>4291.2299999999996</v>
      </c>
      <c r="F7297" s="142">
        <v>11.6</v>
      </c>
      <c r="G7297" s="142">
        <v>18.64</v>
      </c>
      <c r="H7297" s="142">
        <v>85.98</v>
      </c>
      <c r="I7297" s="142">
        <v>116.22</v>
      </c>
      <c r="Q7297" s="30">
        <f t="shared" si="113"/>
        <v>116.22</v>
      </c>
    </row>
    <row r="7298" spans="1:17" x14ac:dyDescent="0.2">
      <c r="A7298" s="139" t="s">
        <v>14556</v>
      </c>
      <c r="B7298" s="140" t="s">
        <v>22591</v>
      </c>
      <c r="C7298" s="141">
        <v>254</v>
      </c>
      <c r="D7298" s="141">
        <v>2</v>
      </c>
      <c r="E7298" s="142">
        <v>2539.19</v>
      </c>
      <c r="F7298" s="142">
        <v>65.48</v>
      </c>
      <c r="G7298" s="142">
        <v>37.270000000000003</v>
      </c>
      <c r="H7298" s="142">
        <v>50.88</v>
      </c>
      <c r="I7298" s="142">
        <v>153.63</v>
      </c>
      <c r="Q7298" s="30">
        <f t="shared" si="113"/>
        <v>153.63</v>
      </c>
    </row>
    <row r="7299" spans="1:17" x14ac:dyDescent="0.2">
      <c r="A7299" s="139" t="s">
        <v>14558</v>
      </c>
      <c r="B7299" s="140" t="s">
        <v>22592</v>
      </c>
      <c r="C7299" s="141">
        <v>229</v>
      </c>
      <c r="D7299" s="141">
        <v>2</v>
      </c>
      <c r="E7299" s="142">
        <v>273.7</v>
      </c>
      <c r="F7299" s="142">
        <v>59.04</v>
      </c>
      <c r="G7299" s="142">
        <v>37.270000000000003</v>
      </c>
      <c r="H7299" s="142">
        <v>5.49</v>
      </c>
      <c r="I7299" s="142">
        <v>101.8</v>
      </c>
      <c r="Q7299" s="30">
        <f t="shared" si="113"/>
        <v>101.8</v>
      </c>
    </row>
    <row r="7300" spans="1:17" x14ac:dyDescent="0.2">
      <c r="A7300" s="139" t="s">
        <v>14560</v>
      </c>
      <c r="B7300" s="140" t="s">
        <v>22593</v>
      </c>
      <c r="C7300" s="141">
        <v>400</v>
      </c>
      <c r="D7300" s="141">
        <v>7</v>
      </c>
      <c r="E7300" s="142">
        <v>144892.32</v>
      </c>
      <c r="F7300" s="142">
        <v>103.12</v>
      </c>
      <c r="G7300" s="142">
        <v>130.46</v>
      </c>
      <c r="H7300" s="142">
        <v>2903.32</v>
      </c>
      <c r="I7300" s="142">
        <v>3136.9</v>
      </c>
      <c r="Q7300" s="30">
        <f t="shared" si="113"/>
        <v>3136.9</v>
      </c>
    </row>
    <row r="7301" spans="1:17" x14ac:dyDescent="0.2">
      <c r="A7301" s="139" t="s">
        <v>14562</v>
      </c>
      <c r="B7301" s="140" t="s">
        <v>22594</v>
      </c>
      <c r="C7301" s="141">
        <v>224</v>
      </c>
      <c r="D7301" s="141">
        <v>5</v>
      </c>
      <c r="E7301" s="142">
        <v>995.26</v>
      </c>
      <c r="F7301" s="142">
        <v>57.75</v>
      </c>
      <c r="G7301" s="142">
        <v>93.19</v>
      </c>
      <c r="H7301" s="142">
        <v>19.940000000000001</v>
      </c>
      <c r="I7301" s="142">
        <v>170.88</v>
      </c>
      <c r="Q7301" s="30">
        <f t="shared" si="113"/>
        <v>170.88</v>
      </c>
    </row>
    <row r="7302" spans="1:17" x14ac:dyDescent="0.2">
      <c r="A7302" s="139" t="s">
        <v>14564</v>
      </c>
      <c r="B7302" s="140" t="s">
        <v>22595</v>
      </c>
      <c r="C7302" s="141">
        <v>70</v>
      </c>
      <c r="D7302" s="141">
        <v>0</v>
      </c>
      <c r="E7302" s="142">
        <v>0</v>
      </c>
      <c r="F7302" s="142">
        <v>18.05</v>
      </c>
      <c r="G7302" s="142">
        <v>0</v>
      </c>
      <c r="H7302" s="142">
        <v>0</v>
      </c>
      <c r="I7302" s="142">
        <v>18.05</v>
      </c>
      <c r="Q7302" s="30">
        <f t="shared" si="113"/>
        <v>18.05</v>
      </c>
    </row>
    <row r="7303" spans="1:17" x14ac:dyDescent="0.2">
      <c r="A7303" s="139" t="s">
        <v>14566</v>
      </c>
      <c r="B7303" s="140" t="s">
        <v>22596</v>
      </c>
      <c r="C7303" s="141">
        <v>1436</v>
      </c>
      <c r="D7303" s="141">
        <v>35</v>
      </c>
      <c r="E7303" s="142">
        <v>7590.53</v>
      </c>
      <c r="F7303" s="142">
        <v>370.22</v>
      </c>
      <c r="G7303" s="142">
        <v>652.33000000000004</v>
      </c>
      <c r="H7303" s="142">
        <v>152.1</v>
      </c>
      <c r="I7303" s="142">
        <v>1174.6500000000001</v>
      </c>
      <c r="Q7303" s="30">
        <f t="shared" si="113"/>
        <v>1174.6500000000001</v>
      </c>
    </row>
    <row r="7304" spans="1:17" x14ac:dyDescent="0.2">
      <c r="A7304" s="139" t="s">
        <v>14568</v>
      </c>
      <c r="B7304" s="140" t="s">
        <v>22597</v>
      </c>
      <c r="C7304" s="141">
        <v>158</v>
      </c>
      <c r="D7304" s="141">
        <v>0</v>
      </c>
      <c r="E7304" s="142">
        <v>0</v>
      </c>
      <c r="F7304" s="142">
        <v>40.74</v>
      </c>
      <c r="G7304" s="142">
        <v>0</v>
      </c>
      <c r="H7304" s="142">
        <v>0</v>
      </c>
      <c r="I7304" s="142">
        <v>40.74</v>
      </c>
      <c r="Q7304" s="30">
        <f t="shared" si="113"/>
        <v>40.74</v>
      </c>
    </row>
    <row r="7305" spans="1:17" x14ac:dyDescent="0.2">
      <c r="A7305" s="139" t="s">
        <v>14570</v>
      </c>
      <c r="B7305" s="140" t="s">
        <v>22598</v>
      </c>
      <c r="C7305" s="141">
        <v>321</v>
      </c>
      <c r="D7305" s="141">
        <v>2</v>
      </c>
      <c r="E7305" s="142">
        <v>123.87</v>
      </c>
      <c r="F7305" s="142">
        <v>82.76</v>
      </c>
      <c r="G7305" s="142">
        <v>37.270000000000003</v>
      </c>
      <c r="H7305" s="142">
        <v>2.48</v>
      </c>
      <c r="I7305" s="142">
        <v>122.51</v>
      </c>
      <c r="Q7305" s="30">
        <f t="shared" si="113"/>
        <v>122.51</v>
      </c>
    </row>
    <row r="7306" spans="1:17" x14ac:dyDescent="0.2">
      <c r="A7306" s="139" t="s">
        <v>14572</v>
      </c>
      <c r="B7306" s="140" t="s">
        <v>22599</v>
      </c>
      <c r="C7306" s="141">
        <v>382</v>
      </c>
      <c r="D7306" s="141">
        <v>2</v>
      </c>
      <c r="E7306" s="142">
        <v>603.39</v>
      </c>
      <c r="F7306" s="142">
        <v>98.48</v>
      </c>
      <c r="G7306" s="142">
        <v>37.270000000000003</v>
      </c>
      <c r="H7306" s="142">
        <v>12.09</v>
      </c>
      <c r="I7306" s="142">
        <v>147.84</v>
      </c>
      <c r="Q7306" s="30">
        <f t="shared" si="113"/>
        <v>147.84</v>
      </c>
    </row>
    <row r="7307" spans="1:17" x14ac:dyDescent="0.2">
      <c r="A7307" s="139" t="s">
        <v>14574</v>
      </c>
      <c r="B7307" s="140" t="s">
        <v>22600</v>
      </c>
      <c r="C7307" s="141">
        <v>274</v>
      </c>
      <c r="D7307" s="141">
        <v>1</v>
      </c>
      <c r="E7307" s="142">
        <v>349.84</v>
      </c>
      <c r="F7307" s="142">
        <v>70.64</v>
      </c>
      <c r="G7307" s="142">
        <v>18.64</v>
      </c>
      <c r="H7307" s="142">
        <v>7.01</v>
      </c>
      <c r="I7307" s="142">
        <v>96.29</v>
      </c>
      <c r="Q7307" s="30">
        <f t="shared" si="113"/>
        <v>96.29</v>
      </c>
    </row>
    <row r="7308" spans="1:17" x14ac:dyDescent="0.2">
      <c r="A7308" s="139" t="s">
        <v>14576</v>
      </c>
      <c r="B7308" s="140" t="s">
        <v>22601</v>
      </c>
      <c r="C7308" s="141">
        <v>356</v>
      </c>
      <c r="D7308" s="141">
        <v>8</v>
      </c>
      <c r="E7308" s="142">
        <v>12525.02</v>
      </c>
      <c r="F7308" s="142">
        <v>91.78</v>
      </c>
      <c r="G7308" s="142">
        <v>149.1</v>
      </c>
      <c r="H7308" s="142">
        <v>250.98</v>
      </c>
      <c r="I7308" s="142">
        <v>491.86</v>
      </c>
      <c r="Q7308" s="30">
        <f t="shared" si="113"/>
        <v>491.86</v>
      </c>
    </row>
    <row r="7309" spans="1:17" x14ac:dyDescent="0.2">
      <c r="A7309" s="139" t="s">
        <v>14578</v>
      </c>
      <c r="B7309" s="140" t="s">
        <v>22602</v>
      </c>
      <c r="C7309" s="141">
        <v>119</v>
      </c>
      <c r="D7309" s="141">
        <v>4</v>
      </c>
      <c r="E7309" s="142">
        <v>2363.83</v>
      </c>
      <c r="F7309" s="142">
        <v>30.68</v>
      </c>
      <c r="G7309" s="142">
        <v>74.55</v>
      </c>
      <c r="H7309" s="142">
        <v>47.37</v>
      </c>
      <c r="I7309" s="142">
        <v>152.6</v>
      </c>
      <c r="Q7309" s="30">
        <f t="shared" si="113"/>
        <v>152.6</v>
      </c>
    </row>
    <row r="7310" spans="1:17" x14ac:dyDescent="0.2">
      <c r="A7310" s="139" t="s">
        <v>14580</v>
      </c>
      <c r="B7310" s="140" t="s">
        <v>22603</v>
      </c>
      <c r="C7310" s="141">
        <v>86</v>
      </c>
      <c r="D7310" s="141">
        <v>0</v>
      </c>
      <c r="E7310" s="142">
        <v>0</v>
      </c>
      <c r="F7310" s="142">
        <v>22.17</v>
      </c>
      <c r="G7310" s="142">
        <v>0</v>
      </c>
      <c r="H7310" s="142">
        <v>0</v>
      </c>
      <c r="I7310" s="142">
        <v>22.17</v>
      </c>
      <c r="Q7310" s="30">
        <f t="shared" si="113"/>
        <v>22.17</v>
      </c>
    </row>
    <row r="7311" spans="1:17" x14ac:dyDescent="0.2">
      <c r="A7311" s="139" t="s">
        <v>14582</v>
      </c>
      <c r="B7311" s="140" t="s">
        <v>22604</v>
      </c>
      <c r="C7311" s="141">
        <v>787</v>
      </c>
      <c r="D7311" s="141">
        <v>9</v>
      </c>
      <c r="E7311" s="142">
        <v>3840.82</v>
      </c>
      <c r="F7311" s="142">
        <v>202.9</v>
      </c>
      <c r="G7311" s="142">
        <v>167.74</v>
      </c>
      <c r="H7311" s="142">
        <v>76.959999999999994</v>
      </c>
      <c r="I7311" s="142">
        <v>447.6</v>
      </c>
      <c r="Q7311" s="30">
        <f t="shared" ref="Q7311:Q7374" si="114">I7311+P7311</f>
        <v>447.6</v>
      </c>
    </row>
    <row r="7312" spans="1:17" x14ac:dyDescent="0.2">
      <c r="A7312" s="139" t="s">
        <v>14584</v>
      </c>
      <c r="B7312" s="140" t="s">
        <v>22605</v>
      </c>
      <c r="C7312" s="141">
        <v>1763</v>
      </c>
      <c r="D7312" s="141">
        <v>42</v>
      </c>
      <c r="E7312" s="142">
        <v>10101.73</v>
      </c>
      <c r="F7312" s="142">
        <v>454.52</v>
      </c>
      <c r="G7312" s="142">
        <v>782.79</v>
      </c>
      <c r="H7312" s="142">
        <v>202.42</v>
      </c>
      <c r="I7312" s="142">
        <v>1439.73</v>
      </c>
      <c r="Q7312" s="30">
        <f t="shared" si="114"/>
        <v>1439.73</v>
      </c>
    </row>
    <row r="7313" spans="1:17" x14ac:dyDescent="0.2">
      <c r="A7313" s="139" t="s">
        <v>14586</v>
      </c>
      <c r="B7313" s="140" t="s">
        <v>22606</v>
      </c>
      <c r="C7313" s="141">
        <v>400</v>
      </c>
      <c r="D7313" s="141">
        <v>3</v>
      </c>
      <c r="E7313" s="142">
        <v>694.98</v>
      </c>
      <c r="F7313" s="142">
        <v>103.12</v>
      </c>
      <c r="G7313" s="142">
        <v>55.91</v>
      </c>
      <c r="H7313" s="142">
        <v>13.93</v>
      </c>
      <c r="I7313" s="142">
        <v>172.96</v>
      </c>
      <c r="Q7313" s="30">
        <f t="shared" si="114"/>
        <v>172.96</v>
      </c>
    </row>
    <row r="7314" spans="1:17" x14ac:dyDescent="0.2">
      <c r="A7314" s="139" t="s">
        <v>14588</v>
      </c>
      <c r="B7314" s="140" t="s">
        <v>22607</v>
      </c>
      <c r="C7314" s="141">
        <v>46</v>
      </c>
      <c r="D7314" s="141">
        <v>0</v>
      </c>
      <c r="E7314" s="142">
        <v>0</v>
      </c>
      <c r="F7314" s="142">
        <v>11.86</v>
      </c>
      <c r="G7314" s="142">
        <v>0</v>
      </c>
      <c r="H7314" s="142">
        <v>0</v>
      </c>
      <c r="I7314" s="142">
        <v>11.86</v>
      </c>
      <c r="Q7314" s="30">
        <f t="shared" si="114"/>
        <v>11.86</v>
      </c>
    </row>
    <row r="7315" spans="1:17" x14ac:dyDescent="0.2">
      <c r="A7315" s="139" t="s">
        <v>14590</v>
      </c>
      <c r="B7315" s="140" t="s">
        <v>22608</v>
      </c>
      <c r="C7315" s="141">
        <v>529</v>
      </c>
      <c r="D7315" s="141">
        <v>0</v>
      </c>
      <c r="E7315" s="142">
        <v>0</v>
      </c>
      <c r="F7315" s="142">
        <v>136.38</v>
      </c>
      <c r="G7315" s="142">
        <v>0</v>
      </c>
      <c r="H7315" s="142">
        <v>0</v>
      </c>
      <c r="I7315" s="142">
        <v>136.38</v>
      </c>
      <c r="Q7315" s="30">
        <f t="shared" si="114"/>
        <v>136.38</v>
      </c>
    </row>
    <row r="7316" spans="1:17" x14ac:dyDescent="0.2">
      <c r="A7316" s="139" t="s">
        <v>14592</v>
      </c>
      <c r="B7316" s="140" t="s">
        <v>22609</v>
      </c>
      <c r="C7316" s="141">
        <v>114</v>
      </c>
      <c r="D7316" s="141">
        <v>1</v>
      </c>
      <c r="E7316" s="142">
        <v>76737.279999999999</v>
      </c>
      <c r="F7316" s="142">
        <v>29.39</v>
      </c>
      <c r="G7316" s="142">
        <v>18.64</v>
      </c>
      <c r="H7316" s="142">
        <v>1537.65</v>
      </c>
      <c r="I7316" s="142">
        <v>1585.68</v>
      </c>
      <c r="Q7316" s="30">
        <f t="shared" si="114"/>
        <v>1585.68</v>
      </c>
    </row>
    <row r="7317" spans="1:17" x14ac:dyDescent="0.2">
      <c r="A7317" s="139" t="s">
        <v>14594</v>
      </c>
      <c r="B7317" s="140" t="s">
        <v>22610</v>
      </c>
      <c r="C7317" s="141">
        <v>73</v>
      </c>
      <c r="D7317" s="141">
        <v>0</v>
      </c>
      <c r="E7317" s="142">
        <v>0</v>
      </c>
      <c r="F7317" s="142">
        <v>18.82</v>
      </c>
      <c r="G7317" s="142">
        <v>0</v>
      </c>
      <c r="H7317" s="142">
        <v>0</v>
      </c>
      <c r="I7317" s="142">
        <v>18.82</v>
      </c>
      <c r="Q7317" s="30">
        <f t="shared" si="114"/>
        <v>18.82</v>
      </c>
    </row>
    <row r="7318" spans="1:17" x14ac:dyDescent="0.2">
      <c r="A7318" s="139" t="s">
        <v>14596</v>
      </c>
      <c r="B7318" s="140" t="s">
        <v>22611</v>
      </c>
      <c r="C7318" s="141">
        <v>125</v>
      </c>
      <c r="D7318" s="141">
        <v>3</v>
      </c>
      <c r="E7318" s="142">
        <v>5425.87</v>
      </c>
      <c r="F7318" s="142">
        <v>32.22</v>
      </c>
      <c r="G7318" s="142">
        <v>55.91</v>
      </c>
      <c r="H7318" s="142">
        <v>108.72</v>
      </c>
      <c r="I7318" s="142">
        <v>196.85</v>
      </c>
      <c r="Q7318" s="30">
        <f t="shared" si="114"/>
        <v>196.85</v>
      </c>
    </row>
    <row r="7319" spans="1:17" x14ac:dyDescent="0.2">
      <c r="A7319" s="139" t="s">
        <v>14598</v>
      </c>
      <c r="B7319" s="140" t="s">
        <v>22612</v>
      </c>
      <c r="C7319" s="141">
        <v>392</v>
      </c>
      <c r="D7319" s="141">
        <v>5</v>
      </c>
      <c r="E7319" s="142">
        <v>638.72</v>
      </c>
      <c r="F7319" s="142">
        <v>101.06</v>
      </c>
      <c r="G7319" s="142">
        <v>93.19</v>
      </c>
      <c r="H7319" s="142">
        <v>12.8</v>
      </c>
      <c r="I7319" s="142">
        <v>207.05</v>
      </c>
      <c r="Q7319" s="30">
        <f t="shared" si="114"/>
        <v>207.05</v>
      </c>
    </row>
    <row r="7320" spans="1:17" x14ac:dyDescent="0.2">
      <c r="A7320" s="139" t="s">
        <v>14600</v>
      </c>
      <c r="B7320" s="140" t="s">
        <v>22613</v>
      </c>
      <c r="C7320" s="141">
        <v>222</v>
      </c>
      <c r="D7320" s="141">
        <v>2</v>
      </c>
      <c r="E7320" s="142">
        <v>586.64</v>
      </c>
      <c r="F7320" s="142">
        <v>57.23</v>
      </c>
      <c r="G7320" s="142">
        <v>37.270000000000003</v>
      </c>
      <c r="H7320" s="142">
        <v>11.75</v>
      </c>
      <c r="I7320" s="142">
        <v>106.25</v>
      </c>
      <c r="Q7320" s="30">
        <f t="shared" si="114"/>
        <v>106.25</v>
      </c>
    </row>
    <row r="7321" spans="1:17" x14ac:dyDescent="0.2">
      <c r="A7321" s="139" t="s">
        <v>14602</v>
      </c>
      <c r="B7321" s="140" t="s">
        <v>22614</v>
      </c>
      <c r="C7321" s="141">
        <v>152</v>
      </c>
      <c r="D7321" s="141">
        <v>3</v>
      </c>
      <c r="E7321" s="142">
        <v>1694.61</v>
      </c>
      <c r="F7321" s="142">
        <v>39.18</v>
      </c>
      <c r="G7321" s="142">
        <v>55.91</v>
      </c>
      <c r="H7321" s="142">
        <v>33.96</v>
      </c>
      <c r="I7321" s="142">
        <v>129.05000000000001</v>
      </c>
      <c r="Q7321" s="30">
        <f t="shared" si="114"/>
        <v>129.05000000000001</v>
      </c>
    </row>
    <row r="7322" spans="1:17" x14ac:dyDescent="0.2">
      <c r="A7322" s="139" t="s">
        <v>14604</v>
      </c>
      <c r="B7322" s="140" t="s">
        <v>22615</v>
      </c>
      <c r="C7322" s="141">
        <v>174</v>
      </c>
      <c r="D7322" s="141">
        <v>4</v>
      </c>
      <c r="E7322" s="142">
        <v>1092.75</v>
      </c>
      <c r="F7322" s="142">
        <v>44.86</v>
      </c>
      <c r="G7322" s="142">
        <v>74.55</v>
      </c>
      <c r="H7322" s="142">
        <v>21.9</v>
      </c>
      <c r="I7322" s="142">
        <v>141.31</v>
      </c>
      <c r="Q7322" s="30">
        <f t="shared" si="114"/>
        <v>141.31</v>
      </c>
    </row>
    <row r="7323" spans="1:17" x14ac:dyDescent="0.2">
      <c r="A7323" s="139" t="s">
        <v>14606</v>
      </c>
      <c r="B7323" s="140" t="s">
        <v>22616</v>
      </c>
      <c r="C7323" s="141">
        <v>70</v>
      </c>
      <c r="D7323" s="141">
        <v>0</v>
      </c>
      <c r="E7323" s="142">
        <v>0</v>
      </c>
      <c r="F7323" s="142">
        <v>18.05</v>
      </c>
      <c r="G7323" s="142">
        <v>0</v>
      </c>
      <c r="H7323" s="142">
        <v>0</v>
      </c>
      <c r="I7323" s="142">
        <v>18.05</v>
      </c>
      <c r="Q7323" s="30">
        <f t="shared" si="114"/>
        <v>18.05</v>
      </c>
    </row>
    <row r="7324" spans="1:17" x14ac:dyDescent="0.2">
      <c r="A7324" s="139" t="s">
        <v>14608</v>
      </c>
      <c r="B7324" s="140" t="s">
        <v>22617</v>
      </c>
      <c r="C7324" s="141">
        <v>160</v>
      </c>
      <c r="D7324" s="141">
        <v>0</v>
      </c>
      <c r="E7324" s="142">
        <v>0</v>
      </c>
      <c r="F7324" s="142">
        <v>41.25</v>
      </c>
      <c r="G7324" s="142">
        <v>0</v>
      </c>
      <c r="H7324" s="142">
        <v>0</v>
      </c>
      <c r="I7324" s="142">
        <v>41.25</v>
      </c>
      <c r="Q7324" s="30">
        <f t="shared" si="114"/>
        <v>41.25</v>
      </c>
    </row>
    <row r="7325" spans="1:17" x14ac:dyDescent="0.2">
      <c r="A7325" s="139" t="s">
        <v>14610</v>
      </c>
      <c r="B7325" s="140" t="s">
        <v>22618</v>
      </c>
      <c r="C7325" s="141">
        <v>59475</v>
      </c>
      <c r="D7325" s="141">
        <v>738</v>
      </c>
      <c r="E7325" s="142">
        <v>363355.04</v>
      </c>
      <c r="F7325" s="142">
        <v>15333.15</v>
      </c>
      <c r="G7325" s="142">
        <v>13754.76</v>
      </c>
      <c r="H7325" s="142">
        <v>7280.84</v>
      </c>
      <c r="I7325" s="142">
        <v>36368.75</v>
      </c>
      <c r="Q7325" s="30">
        <f t="shared" si="114"/>
        <v>36368.75</v>
      </c>
    </row>
    <row r="7326" spans="1:17" x14ac:dyDescent="0.2">
      <c r="A7326" s="139" t="s">
        <v>14612</v>
      </c>
      <c r="B7326" s="140" t="s">
        <v>22619</v>
      </c>
      <c r="C7326" s="141">
        <v>89</v>
      </c>
      <c r="D7326" s="141">
        <v>1</v>
      </c>
      <c r="E7326" s="142">
        <v>186.61</v>
      </c>
      <c r="F7326" s="142">
        <v>11.39</v>
      </c>
      <c r="G7326" s="142">
        <v>7.88</v>
      </c>
      <c r="H7326" s="142">
        <v>1.27</v>
      </c>
      <c r="I7326" s="142">
        <v>20.54</v>
      </c>
      <c r="Q7326" s="30">
        <f t="shared" si="114"/>
        <v>20.54</v>
      </c>
    </row>
    <row r="7327" spans="1:17" x14ac:dyDescent="0.2">
      <c r="A7327" s="139" t="s">
        <v>14614</v>
      </c>
      <c r="B7327" s="140" t="s">
        <v>22620</v>
      </c>
      <c r="C7327" s="141">
        <v>138</v>
      </c>
      <c r="D7327" s="141">
        <v>4</v>
      </c>
      <c r="E7327" s="142">
        <v>751.84</v>
      </c>
      <c r="F7327" s="142">
        <v>17.66</v>
      </c>
      <c r="G7327" s="142">
        <v>31.52</v>
      </c>
      <c r="H7327" s="142">
        <v>5.14</v>
      </c>
      <c r="I7327" s="142">
        <v>54.32</v>
      </c>
      <c r="Q7327" s="30">
        <f t="shared" si="114"/>
        <v>54.32</v>
      </c>
    </row>
    <row r="7328" spans="1:17" x14ac:dyDescent="0.2">
      <c r="A7328" s="139" t="s">
        <v>14616</v>
      </c>
      <c r="B7328" s="140" t="s">
        <v>22621</v>
      </c>
      <c r="C7328" s="141">
        <v>139</v>
      </c>
      <c r="D7328" s="141">
        <v>8</v>
      </c>
      <c r="E7328" s="142">
        <v>34567.910000000003</v>
      </c>
      <c r="F7328" s="142">
        <v>17.79</v>
      </c>
      <c r="G7328" s="142">
        <v>63.03</v>
      </c>
      <c r="H7328" s="142">
        <v>236.21</v>
      </c>
      <c r="I7328" s="142">
        <v>317.02999999999997</v>
      </c>
      <c r="Q7328" s="30">
        <f t="shared" si="114"/>
        <v>317.02999999999997</v>
      </c>
    </row>
    <row r="7329" spans="1:17" x14ac:dyDescent="0.2">
      <c r="A7329" s="139" t="s">
        <v>14618</v>
      </c>
      <c r="B7329" s="140" t="s">
        <v>22622</v>
      </c>
      <c r="C7329" s="141">
        <v>610</v>
      </c>
      <c r="D7329" s="141">
        <v>11</v>
      </c>
      <c r="E7329" s="142">
        <v>10197.74</v>
      </c>
      <c r="F7329" s="142">
        <v>78.069999999999993</v>
      </c>
      <c r="G7329" s="142">
        <v>86.67</v>
      </c>
      <c r="H7329" s="142">
        <v>69.680000000000007</v>
      </c>
      <c r="I7329" s="142">
        <v>234.42</v>
      </c>
      <c r="Q7329" s="30">
        <f t="shared" si="114"/>
        <v>234.42</v>
      </c>
    </row>
    <row r="7330" spans="1:17" x14ac:dyDescent="0.2">
      <c r="A7330" s="139" t="s">
        <v>14620</v>
      </c>
      <c r="B7330" s="140" t="s">
        <v>22623</v>
      </c>
      <c r="C7330" s="141">
        <v>244</v>
      </c>
      <c r="D7330" s="141">
        <v>7</v>
      </c>
      <c r="E7330" s="142">
        <v>134460.56</v>
      </c>
      <c r="F7330" s="142">
        <v>31.22</v>
      </c>
      <c r="G7330" s="142">
        <v>55.15</v>
      </c>
      <c r="H7330" s="142">
        <v>918.78</v>
      </c>
      <c r="I7330" s="142">
        <v>1005.15</v>
      </c>
      <c r="Q7330" s="30">
        <f t="shared" si="114"/>
        <v>1005.15</v>
      </c>
    </row>
    <row r="7331" spans="1:17" x14ac:dyDescent="0.2">
      <c r="A7331" s="139" t="s">
        <v>14622</v>
      </c>
      <c r="B7331" s="140" t="s">
        <v>22624</v>
      </c>
      <c r="C7331" s="141">
        <v>1066</v>
      </c>
      <c r="D7331" s="141">
        <v>20</v>
      </c>
      <c r="E7331" s="142">
        <v>10872.05</v>
      </c>
      <c r="F7331" s="142">
        <v>136.43</v>
      </c>
      <c r="G7331" s="142">
        <v>157.58000000000001</v>
      </c>
      <c r="H7331" s="142">
        <v>74.290000000000006</v>
      </c>
      <c r="I7331" s="142">
        <v>368.3</v>
      </c>
      <c r="Q7331" s="30">
        <f t="shared" si="114"/>
        <v>368.3</v>
      </c>
    </row>
    <row r="7332" spans="1:17" x14ac:dyDescent="0.2">
      <c r="A7332" s="139" t="s">
        <v>14624</v>
      </c>
      <c r="B7332" s="140" t="s">
        <v>22625</v>
      </c>
      <c r="C7332" s="141">
        <v>59</v>
      </c>
      <c r="D7332" s="141">
        <v>0</v>
      </c>
      <c r="E7332" s="142">
        <v>0</v>
      </c>
      <c r="F7332" s="142">
        <v>7.55</v>
      </c>
      <c r="G7332" s="142">
        <v>0</v>
      </c>
      <c r="H7332" s="142">
        <v>0</v>
      </c>
      <c r="I7332" s="142">
        <v>7.55</v>
      </c>
      <c r="Q7332" s="30">
        <f t="shared" si="114"/>
        <v>7.55</v>
      </c>
    </row>
    <row r="7333" spans="1:17" x14ac:dyDescent="0.2">
      <c r="A7333" s="139" t="s">
        <v>14626</v>
      </c>
      <c r="B7333" s="140" t="s">
        <v>22626</v>
      </c>
      <c r="C7333" s="141">
        <v>7178</v>
      </c>
      <c r="D7333" s="141">
        <v>95</v>
      </c>
      <c r="E7333" s="142">
        <v>44017.919999999998</v>
      </c>
      <c r="F7333" s="142">
        <v>918.66</v>
      </c>
      <c r="G7333" s="142">
        <v>748.52</v>
      </c>
      <c r="H7333" s="142">
        <v>300.77999999999997</v>
      </c>
      <c r="I7333" s="142">
        <v>1967.96</v>
      </c>
      <c r="Q7333" s="30">
        <f t="shared" si="114"/>
        <v>1967.96</v>
      </c>
    </row>
    <row r="7334" spans="1:17" x14ac:dyDescent="0.2">
      <c r="A7334" s="139" t="s">
        <v>14628</v>
      </c>
      <c r="B7334" s="140" t="s">
        <v>22627</v>
      </c>
      <c r="C7334" s="141">
        <v>104</v>
      </c>
      <c r="D7334" s="141">
        <v>0</v>
      </c>
      <c r="E7334" s="142">
        <v>0</v>
      </c>
      <c r="F7334" s="142">
        <v>13.31</v>
      </c>
      <c r="G7334" s="142">
        <v>0</v>
      </c>
      <c r="H7334" s="142">
        <v>0</v>
      </c>
      <c r="I7334" s="142">
        <v>13.31</v>
      </c>
      <c r="Q7334" s="30">
        <f t="shared" si="114"/>
        <v>13.31</v>
      </c>
    </row>
    <row r="7335" spans="1:17" x14ac:dyDescent="0.2">
      <c r="A7335" s="139" t="s">
        <v>14630</v>
      </c>
      <c r="B7335" s="140" t="s">
        <v>22628</v>
      </c>
      <c r="C7335" s="141">
        <v>78</v>
      </c>
      <c r="D7335" s="141">
        <v>5</v>
      </c>
      <c r="E7335" s="142">
        <v>32680.080000000002</v>
      </c>
      <c r="F7335" s="142">
        <v>9.98</v>
      </c>
      <c r="G7335" s="142">
        <v>39.39</v>
      </c>
      <c r="H7335" s="142">
        <v>223.3</v>
      </c>
      <c r="I7335" s="142">
        <v>272.67</v>
      </c>
      <c r="Q7335" s="30">
        <f t="shared" si="114"/>
        <v>272.67</v>
      </c>
    </row>
    <row r="7336" spans="1:17" x14ac:dyDescent="0.2">
      <c r="A7336" s="139" t="s">
        <v>14632</v>
      </c>
      <c r="B7336" s="140" t="s">
        <v>22629</v>
      </c>
      <c r="C7336" s="141">
        <v>144</v>
      </c>
      <c r="D7336" s="141">
        <v>8</v>
      </c>
      <c r="E7336" s="142">
        <v>3627.4</v>
      </c>
      <c r="F7336" s="142">
        <v>18.43</v>
      </c>
      <c r="G7336" s="142">
        <v>63.03</v>
      </c>
      <c r="H7336" s="142">
        <v>24.78</v>
      </c>
      <c r="I7336" s="142">
        <v>106.24</v>
      </c>
      <c r="Q7336" s="30">
        <f t="shared" si="114"/>
        <v>106.24</v>
      </c>
    </row>
    <row r="7337" spans="1:17" x14ac:dyDescent="0.2">
      <c r="A7337" s="139" t="s">
        <v>14634</v>
      </c>
      <c r="B7337" s="140" t="s">
        <v>22630</v>
      </c>
      <c r="C7337" s="141">
        <v>111</v>
      </c>
      <c r="D7337" s="141">
        <v>3</v>
      </c>
      <c r="E7337" s="142">
        <v>700.7</v>
      </c>
      <c r="F7337" s="142">
        <v>14.21</v>
      </c>
      <c r="G7337" s="142">
        <v>23.64</v>
      </c>
      <c r="H7337" s="142">
        <v>4.78</v>
      </c>
      <c r="I7337" s="142">
        <v>42.63</v>
      </c>
      <c r="Q7337" s="30">
        <f t="shared" si="114"/>
        <v>42.63</v>
      </c>
    </row>
    <row r="7338" spans="1:17" x14ac:dyDescent="0.2">
      <c r="A7338" s="139" t="s">
        <v>14636</v>
      </c>
      <c r="B7338" s="140" t="s">
        <v>22631</v>
      </c>
      <c r="C7338" s="141">
        <v>239</v>
      </c>
      <c r="D7338" s="141">
        <v>11</v>
      </c>
      <c r="E7338" s="142">
        <v>2977.83</v>
      </c>
      <c r="F7338" s="142">
        <v>30.58</v>
      </c>
      <c r="G7338" s="142">
        <v>86.67</v>
      </c>
      <c r="H7338" s="142">
        <v>20.34</v>
      </c>
      <c r="I7338" s="142">
        <v>137.59</v>
      </c>
      <c r="Q7338" s="30">
        <f t="shared" si="114"/>
        <v>137.59</v>
      </c>
    </row>
    <row r="7339" spans="1:17" x14ac:dyDescent="0.2">
      <c r="A7339" s="139" t="s">
        <v>14638</v>
      </c>
      <c r="B7339" s="140" t="s">
        <v>22632</v>
      </c>
      <c r="C7339" s="141">
        <v>157</v>
      </c>
      <c r="D7339" s="141">
        <v>3</v>
      </c>
      <c r="E7339" s="142">
        <v>642.47</v>
      </c>
      <c r="F7339" s="142">
        <v>20.100000000000001</v>
      </c>
      <c r="G7339" s="142">
        <v>23.64</v>
      </c>
      <c r="H7339" s="142">
        <v>4.3899999999999997</v>
      </c>
      <c r="I7339" s="142">
        <v>48.13</v>
      </c>
      <c r="Q7339" s="30">
        <f t="shared" si="114"/>
        <v>48.13</v>
      </c>
    </row>
    <row r="7340" spans="1:17" x14ac:dyDescent="0.2">
      <c r="A7340" s="139" t="s">
        <v>14640</v>
      </c>
      <c r="B7340" s="140" t="s">
        <v>22633</v>
      </c>
      <c r="C7340" s="141">
        <v>80</v>
      </c>
      <c r="D7340" s="141">
        <v>1</v>
      </c>
      <c r="E7340" s="142">
        <v>1182.02</v>
      </c>
      <c r="F7340" s="142">
        <v>10.24</v>
      </c>
      <c r="G7340" s="142">
        <v>7.88</v>
      </c>
      <c r="H7340" s="142">
        <v>8.08</v>
      </c>
      <c r="I7340" s="142">
        <v>26.2</v>
      </c>
      <c r="Q7340" s="30">
        <f t="shared" si="114"/>
        <v>26.2</v>
      </c>
    </row>
    <row r="7341" spans="1:17" x14ac:dyDescent="0.2">
      <c r="A7341" s="139" t="s">
        <v>14642</v>
      </c>
      <c r="B7341" s="140" t="s">
        <v>22634</v>
      </c>
      <c r="C7341" s="141">
        <v>52</v>
      </c>
      <c r="D7341" s="141">
        <v>0</v>
      </c>
      <c r="E7341" s="142">
        <v>0</v>
      </c>
      <c r="F7341" s="142">
        <v>6.66</v>
      </c>
      <c r="G7341" s="142">
        <v>0</v>
      </c>
      <c r="H7341" s="142">
        <v>0</v>
      </c>
      <c r="I7341" s="142">
        <v>6.66</v>
      </c>
      <c r="Q7341" s="30">
        <f t="shared" si="114"/>
        <v>6.66</v>
      </c>
    </row>
    <row r="7342" spans="1:17" x14ac:dyDescent="0.2">
      <c r="A7342" s="139" t="s">
        <v>14644</v>
      </c>
      <c r="B7342" s="140" t="s">
        <v>22635</v>
      </c>
      <c r="C7342" s="141">
        <v>2434</v>
      </c>
      <c r="D7342" s="141">
        <v>69</v>
      </c>
      <c r="E7342" s="142">
        <v>70652.63</v>
      </c>
      <c r="F7342" s="142">
        <v>311.51</v>
      </c>
      <c r="G7342" s="142">
        <v>543.66</v>
      </c>
      <c r="H7342" s="142">
        <v>482.78</v>
      </c>
      <c r="I7342" s="142">
        <v>1337.95</v>
      </c>
      <c r="Q7342" s="30">
        <f t="shared" si="114"/>
        <v>1337.95</v>
      </c>
    </row>
    <row r="7343" spans="1:17" x14ac:dyDescent="0.2">
      <c r="A7343" s="139" t="s">
        <v>14646</v>
      </c>
      <c r="B7343" s="140" t="s">
        <v>22636</v>
      </c>
      <c r="C7343" s="141">
        <v>1477</v>
      </c>
      <c r="D7343" s="141">
        <v>26</v>
      </c>
      <c r="E7343" s="142">
        <v>30104.99</v>
      </c>
      <c r="F7343" s="142">
        <v>189.03</v>
      </c>
      <c r="G7343" s="142">
        <v>204.86</v>
      </c>
      <c r="H7343" s="142">
        <v>205.71</v>
      </c>
      <c r="I7343" s="142">
        <v>599.6</v>
      </c>
      <c r="Q7343" s="30">
        <f t="shared" si="114"/>
        <v>599.6</v>
      </c>
    </row>
    <row r="7344" spans="1:17" x14ac:dyDescent="0.2">
      <c r="A7344" s="139" t="s">
        <v>14648</v>
      </c>
      <c r="B7344" s="140" t="s">
        <v>22637</v>
      </c>
      <c r="C7344" s="141">
        <v>64</v>
      </c>
      <c r="D7344" s="141">
        <v>1</v>
      </c>
      <c r="E7344" s="142">
        <v>365.22</v>
      </c>
      <c r="F7344" s="142">
        <v>8.19</v>
      </c>
      <c r="G7344" s="142">
        <v>7.88</v>
      </c>
      <c r="H7344" s="142">
        <v>2.5</v>
      </c>
      <c r="I7344" s="142">
        <v>18.57</v>
      </c>
      <c r="Q7344" s="30">
        <f t="shared" si="114"/>
        <v>18.57</v>
      </c>
    </row>
    <row r="7345" spans="1:17" x14ac:dyDescent="0.2">
      <c r="A7345" s="139" t="s">
        <v>14650</v>
      </c>
      <c r="B7345" s="140" t="s">
        <v>22638</v>
      </c>
      <c r="C7345" s="141">
        <v>964</v>
      </c>
      <c r="D7345" s="141">
        <v>30</v>
      </c>
      <c r="E7345" s="142">
        <v>39593.82</v>
      </c>
      <c r="F7345" s="142">
        <v>123.38</v>
      </c>
      <c r="G7345" s="142">
        <v>236.38</v>
      </c>
      <c r="H7345" s="142">
        <v>270.55</v>
      </c>
      <c r="I7345" s="142">
        <v>630.30999999999995</v>
      </c>
      <c r="Q7345" s="30">
        <f t="shared" si="114"/>
        <v>630.30999999999995</v>
      </c>
    </row>
    <row r="7346" spans="1:17" x14ac:dyDescent="0.2">
      <c r="A7346" s="139" t="s">
        <v>14652</v>
      </c>
      <c r="B7346" s="140" t="s">
        <v>22639</v>
      </c>
      <c r="C7346" s="141">
        <v>22</v>
      </c>
      <c r="D7346" s="141">
        <v>1</v>
      </c>
      <c r="E7346" s="142">
        <v>4998.0200000000004</v>
      </c>
      <c r="F7346" s="142">
        <v>2.82</v>
      </c>
      <c r="G7346" s="142">
        <v>7.88</v>
      </c>
      <c r="H7346" s="142">
        <v>34.15</v>
      </c>
      <c r="I7346" s="142">
        <v>44.85</v>
      </c>
      <c r="Q7346" s="30">
        <f t="shared" si="114"/>
        <v>44.85</v>
      </c>
    </row>
    <row r="7347" spans="1:17" x14ac:dyDescent="0.2">
      <c r="A7347" s="139" t="s">
        <v>14654</v>
      </c>
      <c r="B7347" s="140" t="s">
        <v>22640</v>
      </c>
      <c r="C7347" s="141">
        <v>549</v>
      </c>
      <c r="D7347" s="141">
        <v>15</v>
      </c>
      <c r="E7347" s="142">
        <v>9903.5499999999993</v>
      </c>
      <c r="F7347" s="142">
        <v>70.260000000000005</v>
      </c>
      <c r="G7347" s="142">
        <v>118.18</v>
      </c>
      <c r="H7347" s="142">
        <v>67.67</v>
      </c>
      <c r="I7347" s="142">
        <v>256.11</v>
      </c>
      <c r="Q7347" s="30">
        <f t="shared" si="114"/>
        <v>256.11</v>
      </c>
    </row>
    <row r="7348" spans="1:17" x14ac:dyDescent="0.2">
      <c r="A7348" s="139" t="s">
        <v>14656</v>
      </c>
      <c r="B7348" s="140" t="s">
        <v>22641</v>
      </c>
      <c r="C7348" s="141">
        <v>234</v>
      </c>
      <c r="D7348" s="141">
        <v>9</v>
      </c>
      <c r="E7348" s="142">
        <v>4223.25</v>
      </c>
      <c r="F7348" s="142">
        <v>29.94</v>
      </c>
      <c r="G7348" s="142">
        <v>70.91</v>
      </c>
      <c r="H7348" s="142">
        <v>28.86</v>
      </c>
      <c r="I7348" s="142">
        <v>129.71</v>
      </c>
      <c r="Q7348" s="30">
        <f t="shared" si="114"/>
        <v>129.71</v>
      </c>
    </row>
    <row r="7349" spans="1:17" x14ac:dyDescent="0.2">
      <c r="A7349" s="139" t="s">
        <v>14658</v>
      </c>
      <c r="B7349" s="140" t="s">
        <v>22642</v>
      </c>
      <c r="C7349" s="141">
        <v>756</v>
      </c>
      <c r="D7349" s="141">
        <v>27</v>
      </c>
      <c r="E7349" s="142">
        <v>17825.349999999999</v>
      </c>
      <c r="F7349" s="142">
        <v>96.75</v>
      </c>
      <c r="G7349" s="142">
        <v>212.74</v>
      </c>
      <c r="H7349" s="142">
        <v>121.8</v>
      </c>
      <c r="I7349" s="142">
        <v>431.29</v>
      </c>
      <c r="Q7349" s="30">
        <f t="shared" si="114"/>
        <v>431.29</v>
      </c>
    </row>
    <row r="7350" spans="1:17" x14ac:dyDescent="0.2">
      <c r="A7350" s="139" t="s">
        <v>14660</v>
      </c>
      <c r="B7350" s="140" t="s">
        <v>22643</v>
      </c>
      <c r="C7350" s="141">
        <v>7943</v>
      </c>
      <c r="D7350" s="141">
        <v>168</v>
      </c>
      <c r="E7350" s="142">
        <v>96631.75</v>
      </c>
      <c r="F7350" s="142">
        <v>1016.57</v>
      </c>
      <c r="G7350" s="142">
        <v>1323.7</v>
      </c>
      <c r="H7350" s="142">
        <v>660.3</v>
      </c>
      <c r="I7350" s="142">
        <v>3000.57</v>
      </c>
      <c r="Q7350" s="30">
        <f t="shared" si="114"/>
        <v>3000.57</v>
      </c>
    </row>
    <row r="7351" spans="1:17" x14ac:dyDescent="0.2">
      <c r="A7351" s="139" t="s">
        <v>14662</v>
      </c>
      <c r="B7351" s="140" t="s">
        <v>22644</v>
      </c>
      <c r="C7351" s="141">
        <v>602</v>
      </c>
      <c r="D7351" s="141">
        <v>6</v>
      </c>
      <c r="E7351" s="142">
        <v>5624.5</v>
      </c>
      <c r="F7351" s="142">
        <v>77.05</v>
      </c>
      <c r="G7351" s="142">
        <v>47.27</v>
      </c>
      <c r="H7351" s="142">
        <v>38.43</v>
      </c>
      <c r="I7351" s="142">
        <v>162.75</v>
      </c>
      <c r="Q7351" s="30">
        <f t="shared" si="114"/>
        <v>162.75</v>
      </c>
    </row>
    <row r="7352" spans="1:17" x14ac:dyDescent="0.2">
      <c r="A7352" s="139" t="s">
        <v>14664</v>
      </c>
      <c r="B7352" s="140" t="s">
        <v>22645</v>
      </c>
      <c r="C7352" s="141">
        <v>253</v>
      </c>
      <c r="D7352" s="141">
        <v>3</v>
      </c>
      <c r="E7352" s="142">
        <v>668.09</v>
      </c>
      <c r="F7352" s="142">
        <v>32.380000000000003</v>
      </c>
      <c r="G7352" s="142">
        <v>23.64</v>
      </c>
      <c r="H7352" s="142">
        <v>4.57</v>
      </c>
      <c r="I7352" s="142">
        <v>60.59</v>
      </c>
      <c r="Q7352" s="30">
        <f t="shared" si="114"/>
        <v>60.59</v>
      </c>
    </row>
    <row r="7353" spans="1:17" x14ac:dyDescent="0.2">
      <c r="A7353" s="139" t="s">
        <v>14666</v>
      </c>
      <c r="B7353" s="140" t="s">
        <v>22646</v>
      </c>
      <c r="C7353" s="141">
        <v>101</v>
      </c>
      <c r="D7353" s="141">
        <v>2</v>
      </c>
      <c r="E7353" s="142">
        <v>904.99</v>
      </c>
      <c r="F7353" s="142">
        <v>12.93</v>
      </c>
      <c r="G7353" s="142">
        <v>15.76</v>
      </c>
      <c r="H7353" s="142">
        <v>6.18</v>
      </c>
      <c r="I7353" s="142">
        <v>34.869999999999997</v>
      </c>
      <c r="Q7353" s="30">
        <f t="shared" si="114"/>
        <v>34.869999999999997</v>
      </c>
    </row>
    <row r="7354" spans="1:17" x14ac:dyDescent="0.2">
      <c r="A7354" s="139" t="s">
        <v>14668</v>
      </c>
      <c r="B7354" s="140" t="s">
        <v>22647</v>
      </c>
      <c r="C7354" s="141">
        <v>659</v>
      </c>
      <c r="D7354" s="141">
        <v>21</v>
      </c>
      <c r="E7354" s="142">
        <v>7365.19</v>
      </c>
      <c r="F7354" s="142">
        <v>84.34</v>
      </c>
      <c r="G7354" s="142">
        <v>165.46</v>
      </c>
      <c r="H7354" s="142">
        <v>50.33</v>
      </c>
      <c r="I7354" s="142">
        <v>300.13</v>
      </c>
      <c r="Q7354" s="30">
        <f t="shared" si="114"/>
        <v>300.13</v>
      </c>
    </row>
    <row r="7355" spans="1:17" x14ac:dyDescent="0.2">
      <c r="A7355" s="139" t="s">
        <v>14670</v>
      </c>
      <c r="B7355" s="140" t="s">
        <v>22648</v>
      </c>
      <c r="C7355" s="141">
        <v>202</v>
      </c>
      <c r="D7355" s="141">
        <v>8</v>
      </c>
      <c r="E7355" s="142">
        <v>2501.98</v>
      </c>
      <c r="F7355" s="142">
        <v>25.86</v>
      </c>
      <c r="G7355" s="142">
        <v>63.03</v>
      </c>
      <c r="H7355" s="142">
        <v>17.100000000000001</v>
      </c>
      <c r="I7355" s="142">
        <v>105.99</v>
      </c>
      <c r="Q7355" s="30">
        <f t="shared" si="114"/>
        <v>105.99</v>
      </c>
    </row>
    <row r="7356" spans="1:17" x14ac:dyDescent="0.2">
      <c r="A7356" s="139" t="s">
        <v>14672</v>
      </c>
      <c r="B7356" s="140" t="s">
        <v>22649</v>
      </c>
      <c r="C7356" s="141">
        <v>132</v>
      </c>
      <c r="D7356" s="141">
        <v>1</v>
      </c>
      <c r="E7356" s="142">
        <v>149.29</v>
      </c>
      <c r="F7356" s="142">
        <v>16.899999999999999</v>
      </c>
      <c r="G7356" s="142">
        <v>7.88</v>
      </c>
      <c r="H7356" s="142">
        <v>1.02</v>
      </c>
      <c r="I7356" s="142">
        <v>25.8</v>
      </c>
      <c r="Q7356" s="30">
        <f t="shared" si="114"/>
        <v>25.8</v>
      </c>
    </row>
    <row r="7357" spans="1:17" x14ac:dyDescent="0.2">
      <c r="A7357" s="139" t="s">
        <v>14674</v>
      </c>
      <c r="B7357" s="140" t="s">
        <v>22650</v>
      </c>
      <c r="C7357" s="141">
        <v>287</v>
      </c>
      <c r="D7357" s="141">
        <v>9</v>
      </c>
      <c r="E7357" s="142">
        <v>3118.85</v>
      </c>
      <c r="F7357" s="142">
        <v>36.729999999999997</v>
      </c>
      <c r="G7357" s="142">
        <v>70.91</v>
      </c>
      <c r="H7357" s="142">
        <v>21.31</v>
      </c>
      <c r="I7357" s="142">
        <v>128.94999999999999</v>
      </c>
      <c r="Q7357" s="30">
        <f t="shared" si="114"/>
        <v>128.94999999999999</v>
      </c>
    </row>
    <row r="7358" spans="1:17" x14ac:dyDescent="0.2">
      <c r="A7358" s="139" t="s">
        <v>14676</v>
      </c>
      <c r="B7358" s="140" t="s">
        <v>22651</v>
      </c>
      <c r="C7358" s="141">
        <v>74</v>
      </c>
      <c r="D7358" s="141">
        <v>1</v>
      </c>
      <c r="E7358" s="142">
        <v>332.53</v>
      </c>
      <c r="F7358" s="142">
        <v>9.4700000000000006</v>
      </c>
      <c r="G7358" s="142">
        <v>7.88</v>
      </c>
      <c r="H7358" s="142">
        <v>2.27</v>
      </c>
      <c r="I7358" s="142">
        <v>19.62</v>
      </c>
      <c r="Q7358" s="30">
        <f t="shared" si="114"/>
        <v>19.62</v>
      </c>
    </row>
    <row r="7359" spans="1:17" x14ac:dyDescent="0.2">
      <c r="A7359" s="139" t="s">
        <v>14678</v>
      </c>
      <c r="B7359" s="140" t="s">
        <v>22652</v>
      </c>
      <c r="C7359" s="141">
        <v>1045</v>
      </c>
      <c r="D7359" s="141">
        <v>34</v>
      </c>
      <c r="E7359" s="142">
        <v>7972.91</v>
      </c>
      <c r="F7359" s="142">
        <v>133.74</v>
      </c>
      <c r="G7359" s="142">
        <v>267.89</v>
      </c>
      <c r="H7359" s="142">
        <v>54.48</v>
      </c>
      <c r="I7359" s="142">
        <v>456.11</v>
      </c>
      <c r="Q7359" s="30">
        <f t="shared" si="114"/>
        <v>456.11</v>
      </c>
    </row>
    <row r="7360" spans="1:17" x14ac:dyDescent="0.2">
      <c r="A7360" s="139" t="s">
        <v>14680</v>
      </c>
      <c r="B7360" s="140" t="s">
        <v>22653</v>
      </c>
      <c r="C7360" s="141">
        <v>82</v>
      </c>
      <c r="D7360" s="141">
        <v>3</v>
      </c>
      <c r="E7360" s="142">
        <v>1396.52</v>
      </c>
      <c r="F7360" s="142">
        <v>10.5</v>
      </c>
      <c r="G7360" s="142">
        <v>23.64</v>
      </c>
      <c r="H7360" s="142">
        <v>9.5399999999999991</v>
      </c>
      <c r="I7360" s="142">
        <v>43.68</v>
      </c>
      <c r="Q7360" s="30">
        <f t="shared" si="114"/>
        <v>43.68</v>
      </c>
    </row>
    <row r="7361" spans="1:17" x14ac:dyDescent="0.2">
      <c r="A7361" s="139" t="s">
        <v>14682</v>
      </c>
      <c r="B7361" s="140" t="s">
        <v>22654</v>
      </c>
      <c r="C7361" s="141">
        <v>104</v>
      </c>
      <c r="D7361" s="141">
        <v>0</v>
      </c>
      <c r="E7361" s="142">
        <v>0</v>
      </c>
      <c r="F7361" s="142">
        <v>13.31</v>
      </c>
      <c r="G7361" s="142">
        <v>0</v>
      </c>
      <c r="H7361" s="142">
        <v>0</v>
      </c>
      <c r="I7361" s="142">
        <v>13.31</v>
      </c>
      <c r="Q7361" s="30">
        <f t="shared" si="114"/>
        <v>13.31</v>
      </c>
    </row>
    <row r="7362" spans="1:17" x14ac:dyDescent="0.2">
      <c r="A7362" s="139" t="s">
        <v>14684</v>
      </c>
      <c r="B7362" s="140" t="s">
        <v>22655</v>
      </c>
      <c r="C7362" s="141">
        <v>141</v>
      </c>
      <c r="D7362" s="141">
        <v>0</v>
      </c>
      <c r="E7362" s="142">
        <v>0</v>
      </c>
      <c r="F7362" s="142">
        <v>18.05</v>
      </c>
      <c r="G7362" s="142">
        <v>0</v>
      </c>
      <c r="H7362" s="142">
        <v>0</v>
      </c>
      <c r="I7362" s="142">
        <v>18.05</v>
      </c>
      <c r="Q7362" s="30">
        <f t="shared" si="114"/>
        <v>18.05</v>
      </c>
    </row>
    <row r="7363" spans="1:17" x14ac:dyDescent="0.2">
      <c r="A7363" s="139" t="s">
        <v>14686</v>
      </c>
      <c r="B7363" s="140" t="s">
        <v>22656</v>
      </c>
      <c r="C7363" s="141">
        <v>1690</v>
      </c>
      <c r="D7363" s="141">
        <v>31</v>
      </c>
      <c r="E7363" s="142">
        <v>18721.599999999999</v>
      </c>
      <c r="F7363" s="142">
        <v>216.29</v>
      </c>
      <c r="G7363" s="142">
        <v>244.26</v>
      </c>
      <c r="H7363" s="142">
        <v>127.93</v>
      </c>
      <c r="I7363" s="142">
        <v>588.48</v>
      </c>
      <c r="Q7363" s="30">
        <f t="shared" si="114"/>
        <v>588.48</v>
      </c>
    </row>
    <row r="7364" spans="1:17" x14ac:dyDescent="0.2">
      <c r="A7364" s="139" t="s">
        <v>14688</v>
      </c>
      <c r="B7364" s="140" t="s">
        <v>22657</v>
      </c>
      <c r="C7364" s="141">
        <v>539</v>
      </c>
      <c r="D7364" s="141">
        <v>24</v>
      </c>
      <c r="E7364" s="142">
        <v>185256.82</v>
      </c>
      <c r="F7364" s="142">
        <v>68.98</v>
      </c>
      <c r="G7364" s="142">
        <v>189.1</v>
      </c>
      <c r="H7364" s="142">
        <v>1265.8900000000001</v>
      </c>
      <c r="I7364" s="142">
        <v>1523.97</v>
      </c>
      <c r="Q7364" s="30">
        <f t="shared" si="114"/>
        <v>1523.97</v>
      </c>
    </row>
    <row r="7365" spans="1:17" x14ac:dyDescent="0.2">
      <c r="A7365" s="139" t="s">
        <v>14690</v>
      </c>
      <c r="B7365" s="140" t="s">
        <v>22658</v>
      </c>
      <c r="C7365" s="141">
        <v>74</v>
      </c>
      <c r="D7365" s="141">
        <v>1</v>
      </c>
      <c r="E7365" s="142">
        <v>101.93</v>
      </c>
      <c r="F7365" s="142">
        <v>9.4700000000000006</v>
      </c>
      <c r="G7365" s="142">
        <v>7.88</v>
      </c>
      <c r="H7365" s="142">
        <v>0.7</v>
      </c>
      <c r="I7365" s="142">
        <v>18.05</v>
      </c>
      <c r="Q7365" s="30">
        <f t="shared" si="114"/>
        <v>18.05</v>
      </c>
    </row>
    <row r="7366" spans="1:17" x14ac:dyDescent="0.2">
      <c r="A7366" s="139" t="s">
        <v>14692</v>
      </c>
      <c r="B7366" s="140" t="s">
        <v>22659</v>
      </c>
      <c r="C7366" s="141">
        <v>15</v>
      </c>
      <c r="D7366" s="141">
        <v>0</v>
      </c>
      <c r="E7366" s="142">
        <v>0</v>
      </c>
      <c r="F7366" s="142">
        <v>1.92</v>
      </c>
      <c r="G7366" s="142">
        <v>0</v>
      </c>
      <c r="H7366" s="142">
        <v>0</v>
      </c>
      <c r="I7366" s="142">
        <v>1.92</v>
      </c>
      <c r="Q7366" s="30">
        <f t="shared" si="114"/>
        <v>1.92</v>
      </c>
    </row>
    <row r="7367" spans="1:17" x14ac:dyDescent="0.2">
      <c r="A7367" s="139" t="s">
        <v>14694</v>
      </c>
      <c r="B7367" s="140" t="s">
        <v>22660</v>
      </c>
      <c r="C7367" s="141">
        <v>18</v>
      </c>
      <c r="D7367" s="141">
        <v>0</v>
      </c>
      <c r="E7367" s="142">
        <v>0</v>
      </c>
      <c r="F7367" s="142">
        <v>2.2999999999999998</v>
      </c>
      <c r="G7367" s="142">
        <v>0</v>
      </c>
      <c r="H7367" s="142">
        <v>0</v>
      </c>
      <c r="I7367" s="142">
        <v>2.2999999999999998</v>
      </c>
      <c r="Q7367" s="30">
        <f t="shared" si="114"/>
        <v>2.2999999999999998</v>
      </c>
    </row>
    <row r="7368" spans="1:17" x14ac:dyDescent="0.2">
      <c r="A7368" s="139" t="s">
        <v>14696</v>
      </c>
      <c r="B7368" s="140" t="s">
        <v>22661</v>
      </c>
      <c r="C7368" s="141">
        <v>297</v>
      </c>
      <c r="D7368" s="141">
        <v>20</v>
      </c>
      <c r="E7368" s="142">
        <v>8265.73</v>
      </c>
      <c r="F7368" s="142">
        <v>38.01</v>
      </c>
      <c r="G7368" s="142">
        <v>157.58000000000001</v>
      </c>
      <c r="H7368" s="142">
        <v>56.48</v>
      </c>
      <c r="I7368" s="142">
        <v>252.07</v>
      </c>
      <c r="Q7368" s="30">
        <f t="shared" si="114"/>
        <v>252.07</v>
      </c>
    </row>
    <row r="7369" spans="1:17" x14ac:dyDescent="0.2">
      <c r="A7369" s="139" t="s">
        <v>14698</v>
      </c>
      <c r="B7369" s="140" t="s">
        <v>22662</v>
      </c>
      <c r="C7369" s="141">
        <v>249</v>
      </c>
      <c r="D7369" s="141">
        <v>5</v>
      </c>
      <c r="E7369" s="142">
        <v>1060.9000000000001</v>
      </c>
      <c r="F7369" s="142">
        <v>31.86</v>
      </c>
      <c r="G7369" s="142">
        <v>39.39</v>
      </c>
      <c r="H7369" s="142">
        <v>7.25</v>
      </c>
      <c r="I7369" s="142">
        <v>78.5</v>
      </c>
      <c r="Q7369" s="30">
        <f t="shared" si="114"/>
        <v>78.5</v>
      </c>
    </row>
    <row r="7370" spans="1:17" x14ac:dyDescent="0.2">
      <c r="A7370" s="139" t="s">
        <v>14700</v>
      </c>
      <c r="B7370" s="140" t="s">
        <v>22663</v>
      </c>
      <c r="C7370" s="141">
        <v>1533</v>
      </c>
      <c r="D7370" s="141">
        <v>55</v>
      </c>
      <c r="E7370" s="142">
        <v>86536.77</v>
      </c>
      <c r="F7370" s="142">
        <v>196.2</v>
      </c>
      <c r="G7370" s="142">
        <v>433.35</v>
      </c>
      <c r="H7370" s="142">
        <v>591.32000000000005</v>
      </c>
      <c r="I7370" s="142">
        <v>1220.8699999999999</v>
      </c>
      <c r="Q7370" s="30">
        <f t="shared" si="114"/>
        <v>1220.8699999999999</v>
      </c>
    </row>
    <row r="7371" spans="1:17" x14ac:dyDescent="0.2">
      <c r="A7371" s="139" t="s">
        <v>14702</v>
      </c>
      <c r="B7371" s="140" t="s">
        <v>22664</v>
      </c>
      <c r="C7371" s="141">
        <v>183</v>
      </c>
      <c r="D7371" s="141">
        <v>2</v>
      </c>
      <c r="E7371" s="142">
        <v>846.23</v>
      </c>
      <c r="F7371" s="142">
        <v>23.42</v>
      </c>
      <c r="G7371" s="142">
        <v>15.76</v>
      </c>
      <c r="H7371" s="142">
        <v>5.78</v>
      </c>
      <c r="I7371" s="142">
        <v>44.96</v>
      </c>
      <c r="Q7371" s="30">
        <f t="shared" si="114"/>
        <v>44.96</v>
      </c>
    </row>
    <row r="7372" spans="1:17" x14ac:dyDescent="0.2">
      <c r="A7372" s="139" t="s">
        <v>14704</v>
      </c>
      <c r="B7372" s="140" t="s">
        <v>22665</v>
      </c>
      <c r="C7372" s="141">
        <v>42</v>
      </c>
      <c r="D7372" s="141">
        <v>0</v>
      </c>
      <c r="E7372" s="142">
        <v>0</v>
      </c>
      <c r="F7372" s="142">
        <v>5.38</v>
      </c>
      <c r="G7372" s="142">
        <v>0</v>
      </c>
      <c r="H7372" s="142">
        <v>0</v>
      </c>
      <c r="I7372" s="142">
        <v>5.38</v>
      </c>
      <c r="Q7372" s="30">
        <f t="shared" si="114"/>
        <v>5.38</v>
      </c>
    </row>
    <row r="7373" spans="1:17" x14ac:dyDescent="0.2">
      <c r="A7373" s="139" t="s">
        <v>14706</v>
      </c>
      <c r="B7373" s="140" t="s">
        <v>22666</v>
      </c>
      <c r="C7373" s="141">
        <v>32</v>
      </c>
      <c r="D7373" s="141">
        <v>0</v>
      </c>
      <c r="E7373" s="142">
        <v>0</v>
      </c>
      <c r="F7373" s="142">
        <v>4.0999999999999996</v>
      </c>
      <c r="G7373" s="142">
        <v>0</v>
      </c>
      <c r="H7373" s="142">
        <v>0</v>
      </c>
      <c r="I7373" s="142">
        <v>4.0999999999999996</v>
      </c>
      <c r="Q7373" s="30">
        <f t="shared" si="114"/>
        <v>4.0999999999999996</v>
      </c>
    </row>
    <row r="7374" spans="1:17" x14ac:dyDescent="0.2">
      <c r="A7374" s="139" t="s">
        <v>14708</v>
      </c>
      <c r="B7374" s="140" t="s">
        <v>22667</v>
      </c>
      <c r="C7374" s="141">
        <v>89</v>
      </c>
      <c r="D7374" s="141">
        <v>0</v>
      </c>
      <c r="E7374" s="142">
        <v>0</v>
      </c>
      <c r="F7374" s="142">
        <v>11.39</v>
      </c>
      <c r="G7374" s="142">
        <v>0</v>
      </c>
      <c r="H7374" s="142">
        <v>0</v>
      </c>
      <c r="I7374" s="142">
        <v>11.39</v>
      </c>
      <c r="Q7374" s="30">
        <f t="shared" si="114"/>
        <v>11.39</v>
      </c>
    </row>
    <row r="7375" spans="1:17" x14ac:dyDescent="0.2">
      <c r="A7375" s="139" t="s">
        <v>14710</v>
      </c>
      <c r="B7375" s="140" t="s">
        <v>22668</v>
      </c>
      <c r="C7375" s="141">
        <v>874</v>
      </c>
      <c r="D7375" s="141">
        <v>36</v>
      </c>
      <c r="E7375" s="142">
        <v>12794.86</v>
      </c>
      <c r="F7375" s="142">
        <v>111.86</v>
      </c>
      <c r="G7375" s="142">
        <v>283.64999999999998</v>
      </c>
      <c r="H7375" s="142">
        <v>87.43</v>
      </c>
      <c r="I7375" s="142">
        <v>482.94</v>
      </c>
      <c r="Q7375" s="30">
        <f t="shared" ref="Q7375:Q7438" si="115">I7375+P7375</f>
        <v>482.94</v>
      </c>
    </row>
    <row r="7376" spans="1:17" x14ac:dyDescent="0.2">
      <c r="A7376" s="139" t="s">
        <v>14712</v>
      </c>
      <c r="B7376" s="140" t="s">
        <v>22669</v>
      </c>
      <c r="C7376" s="141">
        <v>80</v>
      </c>
      <c r="D7376" s="141">
        <v>8</v>
      </c>
      <c r="E7376" s="142">
        <v>6550.17</v>
      </c>
      <c r="F7376" s="142">
        <v>10.24</v>
      </c>
      <c r="G7376" s="142">
        <v>63.03</v>
      </c>
      <c r="H7376" s="142">
        <v>44.76</v>
      </c>
      <c r="I7376" s="142">
        <v>118.03</v>
      </c>
      <c r="Q7376" s="30">
        <f t="shared" si="115"/>
        <v>118.03</v>
      </c>
    </row>
    <row r="7377" spans="1:17" x14ac:dyDescent="0.2">
      <c r="A7377" s="139" t="s">
        <v>14714</v>
      </c>
      <c r="B7377" s="140" t="s">
        <v>22670</v>
      </c>
      <c r="C7377" s="141">
        <v>790</v>
      </c>
      <c r="D7377" s="141">
        <v>13</v>
      </c>
      <c r="E7377" s="142">
        <v>4316.45</v>
      </c>
      <c r="F7377" s="142">
        <v>101.1</v>
      </c>
      <c r="G7377" s="142">
        <v>102.43</v>
      </c>
      <c r="H7377" s="142">
        <v>29.5</v>
      </c>
      <c r="I7377" s="142">
        <v>233.03</v>
      </c>
      <c r="Q7377" s="30">
        <f t="shared" si="115"/>
        <v>233.03</v>
      </c>
    </row>
    <row r="7378" spans="1:17" x14ac:dyDescent="0.2">
      <c r="A7378" s="139" t="s">
        <v>14716</v>
      </c>
      <c r="B7378" s="140" t="s">
        <v>22671</v>
      </c>
      <c r="C7378" s="141">
        <v>49</v>
      </c>
      <c r="D7378" s="141">
        <v>0</v>
      </c>
      <c r="E7378" s="142">
        <v>0</v>
      </c>
      <c r="F7378" s="142">
        <v>6.27</v>
      </c>
      <c r="G7378" s="142">
        <v>0</v>
      </c>
      <c r="H7378" s="142">
        <v>0</v>
      </c>
      <c r="I7378" s="142">
        <v>6.27</v>
      </c>
      <c r="Q7378" s="30">
        <f t="shared" si="115"/>
        <v>6.27</v>
      </c>
    </row>
    <row r="7379" spans="1:17" x14ac:dyDescent="0.2">
      <c r="A7379" s="139" t="s">
        <v>14718</v>
      </c>
      <c r="B7379" s="140" t="s">
        <v>22672</v>
      </c>
      <c r="C7379" s="141">
        <v>5054</v>
      </c>
      <c r="D7379" s="141">
        <v>77</v>
      </c>
      <c r="E7379" s="142">
        <v>193071.83</v>
      </c>
      <c r="F7379" s="142">
        <v>646.82000000000005</v>
      </c>
      <c r="G7379" s="142">
        <v>606.70000000000005</v>
      </c>
      <c r="H7379" s="142">
        <v>1319.29</v>
      </c>
      <c r="I7379" s="142">
        <v>2572.81</v>
      </c>
      <c r="Q7379" s="30">
        <f t="shared" si="115"/>
        <v>2572.81</v>
      </c>
    </row>
    <row r="7380" spans="1:17" x14ac:dyDescent="0.2">
      <c r="A7380" s="139" t="s">
        <v>14720</v>
      </c>
      <c r="B7380" s="140" t="s">
        <v>22673</v>
      </c>
      <c r="C7380" s="141">
        <v>526</v>
      </c>
      <c r="D7380" s="141">
        <v>11</v>
      </c>
      <c r="E7380" s="142">
        <v>4474.04</v>
      </c>
      <c r="F7380" s="142">
        <v>67.319999999999993</v>
      </c>
      <c r="G7380" s="142">
        <v>86.67</v>
      </c>
      <c r="H7380" s="142">
        <v>30.57</v>
      </c>
      <c r="I7380" s="142">
        <v>184.56</v>
      </c>
      <c r="Q7380" s="30">
        <f t="shared" si="115"/>
        <v>184.56</v>
      </c>
    </row>
    <row r="7381" spans="1:17" x14ac:dyDescent="0.2">
      <c r="A7381" s="139" t="s">
        <v>14722</v>
      </c>
      <c r="B7381" s="140" t="s">
        <v>22674</v>
      </c>
      <c r="C7381" s="141">
        <v>1547</v>
      </c>
      <c r="D7381" s="141">
        <v>19</v>
      </c>
      <c r="E7381" s="142">
        <v>8869.35</v>
      </c>
      <c r="F7381" s="142">
        <v>197.99</v>
      </c>
      <c r="G7381" s="142">
        <v>149.69999999999999</v>
      </c>
      <c r="H7381" s="142">
        <v>60.61</v>
      </c>
      <c r="I7381" s="142">
        <v>408.3</v>
      </c>
      <c r="Q7381" s="30">
        <f t="shared" si="115"/>
        <v>408.3</v>
      </c>
    </row>
    <row r="7382" spans="1:17" x14ac:dyDescent="0.2">
      <c r="A7382" s="139" t="s">
        <v>14724</v>
      </c>
      <c r="B7382" s="140" t="s">
        <v>22675</v>
      </c>
      <c r="C7382" s="141">
        <v>60</v>
      </c>
      <c r="D7382" s="141">
        <v>1</v>
      </c>
      <c r="E7382" s="142">
        <v>339.64</v>
      </c>
      <c r="F7382" s="142">
        <v>7.68</v>
      </c>
      <c r="G7382" s="142">
        <v>7.88</v>
      </c>
      <c r="H7382" s="142">
        <v>2.3199999999999998</v>
      </c>
      <c r="I7382" s="142">
        <v>17.88</v>
      </c>
      <c r="Q7382" s="30">
        <f t="shared" si="115"/>
        <v>17.88</v>
      </c>
    </row>
    <row r="7383" spans="1:17" x14ac:dyDescent="0.2">
      <c r="A7383" s="139" t="s">
        <v>14726</v>
      </c>
      <c r="B7383" s="140" t="s">
        <v>22676</v>
      </c>
      <c r="C7383" s="141">
        <v>1013</v>
      </c>
      <c r="D7383" s="141">
        <v>36</v>
      </c>
      <c r="E7383" s="142">
        <v>26704.639999999999</v>
      </c>
      <c r="F7383" s="142">
        <v>129.65</v>
      </c>
      <c r="G7383" s="142">
        <v>283.64999999999998</v>
      </c>
      <c r="H7383" s="142">
        <v>182.48</v>
      </c>
      <c r="I7383" s="142">
        <v>595.78</v>
      </c>
      <c r="Q7383" s="30">
        <f t="shared" si="115"/>
        <v>595.78</v>
      </c>
    </row>
    <row r="7384" spans="1:17" x14ac:dyDescent="0.2">
      <c r="A7384" s="139" t="s">
        <v>14728</v>
      </c>
      <c r="B7384" s="140" t="s">
        <v>22677</v>
      </c>
      <c r="C7384" s="141">
        <v>244</v>
      </c>
      <c r="D7384" s="141">
        <v>11</v>
      </c>
      <c r="E7384" s="142">
        <v>8405.19</v>
      </c>
      <c r="F7384" s="142">
        <v>31.22</v>
      </c>
      <c r="G7384" s="142">
        <v>86.67</v>
      </c>
      <c r="H7384" s="142">
        <v>57.43</v>
      </c>
      <c r="I7384" s="142">
        <v>175.32</v>
      </c>
      <c r="Q7384" s="30">
        <f t="shared" si="115"/>
        <v>175.32</v>
      </c>
    </row>
    <row r="7385" spans="1:17" x14ac:dyDescent="0.2">
      <c r="A7385" s="139" t="s">
        <v>14730</v>
      </c>
      <c r="B7385" s="140" t="s">
        <v>22678</v>
      </c>
      <c r="C7385" s="141">
        <v>213</v>
      </c>
      <c r="D7385" s="141">
        <v>1</v>
      </c>
      <c r="E7385" s="142">
        <v>186.61</v>
      </c>
      <c r="F7385" s="142">
        <v>27.26</v>
      </c>
      <c r="G7385" s="142">
        <v>7.88</v>
      </c>
      <c r="H7385" s="142">
        <v>1.27</v>
      </c>
      <c r="I7385" s="142">
        <v>36.409999999999997</v>
      </c>
      <c r="Q7385" s="30">
        <f t="shared" si="115"/>
        <v>36.409999999999997</v>
      </c>
    </row>
    <row r="7386" spans="1:17" x14ac:dyDescent="0.2">
      <c r="A7386" s="139" t="s">
        <v>14732</v>
      </c>
      <c r="B7386" s="140" t="s">
        <v>22679</v>
      </c>
      <c r="C7386" s="141">
        <v>2591</v>
      </c>
      <c r="D7386" s="141">
        <v>107</v>
      </c>
      <c r="E7386" s="142">
        <v>468587.99</v>
      </c>
      <c r="F7386" s="142">
        <v>331.6</v>
      </c>
      <c r="G7386" s="142">
        <v>843.07</v>
      </c>
      <c r="H7386" s="142">
        <v>3201.93</v>
      </c>
      <c r="I7386" s="142">
        <v>4376.6000000000004</v>
      </c>
      <c r="Q7386" s="30">
        <f t="shared" si="115"/>
        <v>4376.6000000000004</v>
      </c>
    </row>
    <row r="7387" spans="1:17" x14ac:dyDescent="0.2">
      <c r="A7387" s="139" t="s">
        <v>14734</v>
      </c>
      <c r="B7387" s="140" t="s">
        <v>22680</v>
      </c>
      <c r="C7387" s="141">
        <v>71</v>
      </c>
      <c r="D7387" s="141">
        <v>3</v>
      </c>
      <c r="E7387" s="142">
        <v>557.02</v>
      </c>
      <c r="F7387" s="142">
        <v>9.09</v>
      </c>
      <c r="G7387" s="142">
        <v>23.64</v>
      </c>
      <c r="H7387" s="142">
        <v>3.81</v>
      </c>
      <c r="I7387" s="142">
        <v>36.54</v>
      </c>
      <c r="Q7387" s="30">
        <f t="shared" si="115"/>
        <v>36.54</v>
      </c>
    </row>
    <row r="7388" spans="1:17" x14ac:dyDescent="0.2">
      <c r="A7388" s="139" t="s">
        <v>14736</v>
      </c>
      <c r="B7388" s="140" t="s">
        <v>22681</v>
      </c>
      <c r="C7388" s="141">
        <v>491</v>
      </c>
      <c r="D7388" s="141">
        <v>17</v>
      </c>
      <c r="E7388" s="142">
        <v>7710.3</v>
      </c>
      <c r="F7388" s="142">
        <v>62.84</v>
      </c>
      <c r="G7388" s="142">
        <v>133.94</v>
      </c>
      <c r="H7388" s="142">
        <v>52.69</v>
      </c>
      <c r="I7388" s="142">
        <v>249.47</v>
      </c>
      <c r="Q7388" s="30">
        <f t="shared" si="115"/>
        <v>249.47</v>
      </c>
    </row>
    <row r="7389" spans="1:17" x14ac:dyDescent="0.2">
      <c r="A7389" s="139" t="s">
        <v>14738</v>
      </c>
      <c r="B7389" s="140" t="s">
        <v>22682</v>
      </c>
      <c r="C7389" s="141">
        <v>49</v>
      </c>
      <c r="D7389" s="141">
        <v>0</v>
      </c>
      <c r="E7389" s="142">
        <v>0</v>
      </c>
      <c r="F7389" s="142">
        <v>6.27</v>
      </c>
      <c r="G7389" s="142">
        <v>0</v>
      </c>
      <c r="H7389" s="142">
        <v>0</v>
      </c>
      <c r="I7389" s="142">
        <v>6.27</v>
      </c>
      <c r="Q7389" s="30">
        <f t="shared" si="115"/>
        <v>6.27</v>
      </c>
    </row>
    <row r="7390" spans="1:17" x14ac:dyDescent="0.2">
      <c r="A7390" s="139" t="s">
        <v>14740</v>
      </c>
      <c r="B7390" s="140" t="s">
        <v>22683</v>
      </c>
      <c r="C7390" s="141">
        <v>4473</v>
      </c>
      <c r="D7390" s="141">
        <v>148</v>
      </c>
      <c r="E7390" s="142">
        <v>66324.63</v>
      </c>
      <c r="F7390" s="142">
        <v>572.46</v>
      </c>
      <c r="G7390" s="142">
        <v>1166.1099999999999</v>
      </c>
      <c r="H7390" s="142">
        <v>453.21</v>
      </c>
      <c r="I7390" s="142">
        <v>2191.7800000000002</v>
      </c>
      <c r="Q7390" s="30">
        <f t="shared" si="115"/>
        <v>2191.7800000000002</v>
      </c>
    </row>
    <row r="7391" spans="1:17" x14ac:dyDescent="0.2">
      <c r="A7391" s="139" t="s">
        <v>14742</v>
      </c>
      <c r="B7391" s="140" t="s">
        <v>22684</v>
      </c>
      <c r="C7391" s="141">
        <v>19776</v>
      </c>
      <c r="D7391" s="141">
        <v>329</v>
      </c>
      <c r="E7391" s="142">
        <v>137566.59</v>
      </c>
      <c r="F7391" s="142">
        <v>2530.98</v>
      </c>
      <c r="G7391" s="142">
        <v>2592.2399999999998</v>
      </c>
      <c r="H7391" s="142">
        <v>940.01</v>
      </c>
      <c r="I7391" s="142">
        <v>6063.23</v>
      </c>
      <c r="Q7391" s="30">
        <f t="shared" si="115"/>
        <v>6063.23</v>
      </c>
    </row>
    <row r="7392" spans="1:17" x14ac:dyDescent="0.2">
      <c r="A7392" s="139" t="s">
        <v>14744</v>
      </c>
      <c r="B7392" s="140" t="s">
        <v>22685</v>
      </c>
      <c r="C7392" s="141">
        <v>2882</v>
      </c>
      <c r="D7392" s="141">
        <v>61</v>
      </c>
      <c r="E7392" s="142">
        <v>39033.46</v>
      </c>
      <c r="F7392" s="142">
        <v>368.85</v>
      </c>
      <c r="G7392" s="142">
        <v>480.63</v>
      </c>
      <c r="H7392" s="142">
        <v>266.72000000000003</v>
      </c>
      <c r="I7392" s="142">
        <v>1116.2</v>
      </c>
      <c r="Q7392" s="30">
        <f t="shared" si="115"/>
        <v>1116.2</v>
      </c>
    </row>
    <row r="7393" spans="1:17" x14ac:dyDescent="0.2">
      <c r="A7393" s="139" t="s">
        <v>14746</v>
      </c>
      <c r="B7393" s="140" t="s">
        <v>22686</v>
      </c>
      <c r="C7393" s="141">
        <v>74</v>
      </c>
      <c r="D7393" s="141">
        <v>0</v>
      </c>
      <c r="E7393" s="142">
        <v>0</v>
      </c>
      <c r="F7393" s="142">
        <v>9.4700000000000006</v>
      </c>
      <c r="G7393" s="142">
        <v>0</v>
      </c>
      <c r="H7393" s="142">
        <v>0</v>
      </c>
      <c r="I7393" s="142">
        <v>9.4700000000000006</v>
      </c>
      <c r="Q7393" s="30">
        <f t="shared" si="115"/>
        <v>9.4700000000000006</v>
      </c>
    </row>
    <row r="7394" spans="1:17" x14ac:dyDescent="0.2">
      <c r="A7394" s="139" t="s">
        <v>14748</v>
      </c>
      <c r="B7394" s="140" t="s">
        <v>22687</v>
      </c>
      <c r="C7394" s="141">
        <v>63</v>
      </c>
      <c r="D7394" s="141">
        <v>0</v>
      </c>
      <c r="E7394" s="142">
        <v>0</v>
      </c>
      <c r="F7394" s="142">
        <v>8.06</v>
      </c>
      <c r="G7394" s="142">
        <v>0</v>
      </c>
      <c r="H7394" s="142">
        <v>0</v>
      </c>
      <c r="I7394" s="142">
        <v>8.06</v>
      </c>
      <c r="Q7394" s="30">
        <f t="shared" si="115"/>
        <v>8.06</v>
      </c>
    </row>
    <row r="7395" spans="1:17" x14ac:dyDescent="0.2">
      <c r="A7395" s="139" t="s">
        <v>14750</v>
      </c>
      <c r="B7395" s="140" t="s">
        <v>22688</v>
      </c>
      <c r="C7395" s="141">
        <v>127</v>
      </c>
      <c r="D7395" s="141">
        <v>0</v>
      </c>
      <c r="E7395" s="142">
        <v>0</v>
      </c>
      <c r="F7395" s="142">
        <v>16.260000000000002</v>
      </c>
      <c r="G7395" s="142">
        <v>0</v>
      </c>
      <c r="H7395" s="142">
        <v>0</v>
      </c>
      <c r="I7395" s="142">
        <v>16.260000000000002</v>
      </c>
      <c r="Q7395" s="30">
        <f t="shared" si="115"/>
        <v>16.260000000000002</v>
      </c>
    </row>
    <row r="7396" spans="1:17" x14ac:dyDescent="0.2">
      <c r="A7396" s="139" t="s">
        <v>14752</v>
      </c>
      <c r="B7396" s="140" t="s">
        <v>22689</v>
      </c>
      <c r="C7396" s="141">
        <v>178</v>
      </c>
      <c r="D7396" s="141">
        <v>2</v>
      </c>
      <c r="E7396" s="142">
        <v>534.96</v>
      </c>
      <c r="F7396" s="142">
        <v>22.78</v>
      </c>
      <c r="G7396" s="142">
        <v>15.76</v>
      </c>
      <c r="H7396" s="142">
        <v>3.66</v>
      </c>
      <c r="I7396" s="142">
        <v>42.2</v>
      </c>
      <c r="Q7396" s="30">
        <f t="shared" si="115"/>
        <v>42.2</v>
      </c>
    </row>
    <row r="7397" spans="1:17" x14ac:dyDescent="0.2">
      <c r="A7397" s="139" t="s">
        <v>14754</v>
      </c>
      <c r="B7397" s="140" t="s">
        <v>22690</v>
      </c>
      <c r="C7397" s="141">
        <v>3345</v>
      </c>
      <c r="D7397" s="141">
        <v>92</v>
      </c>
      <c r="E7397" s="142">
        <v>85881.82</v>
      </c>
      <c r="F7397" s="142">
        <v>428.1</v>
      </c>
      <c r="G7397" s="142">
        <v>724.88</v>
      </c>
      <c r="H7397" s="142">
        <v>586.84</v>
      </c>
      <c r="I7397" s="142">
        <v>1739.82</v>
      </c>
      <c r="Q7397" s="30">
        <f t="shared" si="115"/>
        <v>1739.82</v>
      </c>
    </row>
    <row r="7398" spans="1:17" x14ac:dyDescent="0.2">
      <c r="A7398" s="139" t="s">
        <v>14756</v>
      </c>
      <c r="B7398" s="140" t="s">
        <v>22691</v>
      </c>
      <c r="C7398" s="141">
        <v>10220</v>
      </c>
      <c r="D7398" s="141">
        <v>148</v>
      </c>
      <c r="E7398" s="142">
        <v>69722.070000000007</v>
      </c>
      <c r="F7398" s="142">
        <v>1307.98</v>
      </c>
      <c r="G7398" s="142">
        <v>1166.1099999999999</v>
      </c>
      <c r="H7398" s="142">
        <v>476.42</v>
      </c>
      <c r="I7398" s="142">
        <v>2950.51</v>
      </c>
      <c r="Q7398" s="30">
        <f t="shared" si="115"/>
        <v>2950.51</v>
      </c>
    </row>
    <row r="7399" spans="1:17" x14ac:dyDescent="0.2">
      <c r="A7399" s="139" t="s">
        <v>14758</v>
      </c>
      <c r="B7399" s="140" t="s">
        <v>22692</v>
      </c>
      <c r="C7399" s="141">
        <v>73</v>
      </c>
      <c r="D7399" s="141">
        <v>0</v>
      </c>
      <c r="E7399" s="142">
        <v>0</v>
      </c>
      <c r="F7399" s="142">
        <v>9.34</v>
      </c>
      <c r="G7399" s="142">
        <v>0</v>
      </c>
      <c r="H7399" s="142">
        <v>0</v>
      </c>
      <c r="I7399" s="142">
        <v>9.34</v>
      </c>
      <c r="Q7399" s="30">
        <f t="shared" si="115"/>
        <v>9.34</v>
      </c>
    </row>
    <row r="7400" spans="1:17" x14ac:dyDescent="0.2">
      <c r="A7400" s="139" t="s">
        <v>14760</v>
      </c>
      <c r="B7400" s="140" t="s">
        <v>22693</v>
      </c>
      <c r="C7400" s="141">
        <v>81</v>
      </c>
      <c r="D7400" s="141">
        <v>0</v>
      </c>
      <c r="E7400" s="142">
        <v>0</v>
      </c>
      <c r="F7400" s="142">
        <v>10.37</v>
      </c>
      <c r="G7400" s="142">
        <v>0</v>
      </c>
      <c r="H7400" s="142">
        <v>0</v>
      </c>
      <c r="I7400" s="142">
        <v>10.37</v>
      </c>
      <c r="Q7400" s="30">
        <f t="shared" si="115"/>
        <v>10.37</v>
      </c>
    </row>
    <row r="7401" spans="1:17" x14ac:dyDescent="0.2">
      <c r="A7401" s="139" t="s">
        <v>14762</v>
      </c>
      <c r="B7401" s="140" t="s">
        <v>22694</v>
      </c>
      <c r="C7401" s="141">
        <v>209</v>
      </c>
      <c r="D7401" s="141">
        <v>8</v>
      </c>
      <c r="E7401" s="142">
        <v>5187.4799999999996</v>
      </c>
      <c r="F7401" s="142">
        <v>26.75</v>
      </c>
      <c r="G7401" s="142">
        <v>63.03</v>
      </c>
      <c r="H7401" s="142">
        <v>35.450000000000003</v>
      </c>
      <c r="I7401" s="142">
        <v>125.23</v>
      </c>
      <c r="Q7401" s="30">
        <f t="shared" si="115"/>
        <v>125.23</v>
      </c>
    </row>
    <row r="7402" spans="1:17" x14ac:dyDescent="0.2">
      <c r="A7402" s="139" t="s">
        <v>14764</v>
      </c>
      <c r="B7402" s="140" t="s">
        <v>22695</v>
      </c>
      <c r="C7402" s="141">
        <v>230</v>
      </c>
      <c r="D7402" s="141">
        <v>6</v>
      </c>
      <c r="E7402" s="142">
        <v>3274.39</v>
      </c>
      <c r="F7402" s="142">
        <v>29.43</v>
      </c>
      <c r="G7402" s="142">
        <v>47.27</v>
      </c>
      <c r="H7402" s="142">
        <v>22.38</v>
      </c>
      <c r="I7402" s="142">
        <v>99.08</v>
      </c>
      <c r="Q7402" s="30">
        <f t="shared" si="115"/>
        <v>99.08</v>
      </c>
    </row>
    <row r="7403" spans="1:17" x14ac:dyDescent="0.2">
      <c r="A7403" s="139" t="s">
        <v>14766</v>
      </c>
      <c r="B7403" s="140" t="s">
        <v>22696</v>
      </c>
      <c r="C7403" s="141">
        <v>264</v>
      </c>
      <c r="D7403" s="141">
        <v>8</v>
      </c>
      <c r="E7403" s="142">
        <v>8075.23</v>
      </c>
      <c r="F7403" s="142">
        <v>33.78</v>
      </c>
      <c r="G7403" s="142">
        <v>63.03</v>
      </c>
      <c r="H7403" s="142">
        <v>55.18</v>
      </c>
      <c r="I7403" s="142">
        <v>151.99</v>
      </c>
      <c r="Q7403" s="30">
        <f t="shared" si="115"/>
        <v>151.99</v>
      </c>
    </row>
    <row r="7404" spans="1:17" x14ac:dyDescent="0.2">
      <c r="A7404" s="139" t="s">
        <v>14768</v>
      </c>
      <c r="B7404" s="140" t="s">
        <v>22697</v>
      </c>
      <c r="C7404" s="141">
        <v>39</v>
      </c>
      <c r="D7404" s="141">
        <v>0</v>
      </c>
      <c r="E7404" s="142">
        <v>0</v>
      </c>
      <c r="F7404" s="142">
        <v>4.99</v>
      </c>
      <c r="G7404" s="142">
        <v>0</v>
      </c>
      <c r="H7404" s="142">
        <v>0</v>
      </c>
      <c r="I7404" s="142">
        <v>4.99</v>
      </c>
      <c r="Q7404" s="30">
        <f t="shared" si="115"/>
        <v>4.99</v>
      </c>
    </row>
    <row r="7405" spans="1:17" x14ac:dyDescent="0.2">
      <c r="A7405" s="139" t="s">
        <v>14770</v>
      </c>
      <c r="B7405" s="140" t="s">
        <v>22698</v>
      </c>
      <c r="C7405" s="141">
        <v>570</v>
      </c>
      <c r="D7405" s="141">
        <v>18</v>
      </c>
      <c r="E7405" s="142">
        <v>6766.79</v>
      </c>
      <c r="F7405" s="142">
        <v>72.95</v>
      </c>
      <c r="G7405" s="142">
        <v>141.82</v>
      </c>
      <c r="H7405" s="142">
        <v>46.24</v>
      </c>
      <c r="I7405" s="142">
        <v>261.01</v>
      </c>
      <c r="Q7405" s="30">
        <f t="shared" si="115"/>
        <v>261.01</v>
      </c>
    </row>
    <row r="7406" spans="1:17" x14ac:dyDescent="0.2">
      <c r="A7406" s="139" t="s">
        <v>14772</v>
      </c>
      <c r="B7406" s="140" t="s">
        <v>22699</v>
      </c>
      <c r="C7406" s="141">
        <v>86</v>
      </c>
      <c r="D7406" s="141">
        <v>0</v>
      </c>
      <c r="E7406" s="142">
        <v>0</v>
      </c>
      <c r="F7406" s="142">
        <v>11.01</v>
      </c>
      <c r="G7406" s="142">
        <v>0</v>
      </c>
      <c r="H7406" s="142">
        <v>0</v>
      </c>
      <c r="I7406" s="142">
        <v>11.01</v>
      </c>
      <c r="Q7406" s="30">
        <f t="shared" si="115"/>
        <v>11.01</v>
      </c>
    </row>
    <row r="7407" spans="1:17" x14ac:dyDescent="0.2">
      <c r="A7407" s="139" t="s">
        <v>14774</v>
      </c>
      <c r="B7407" s="140" t="s">
        <v>22700</v>
      </c>
      <c r="C7407" s="141">
        <v>102</v>
      </c>
      <c r="D7407" s="141">
        <v>0</v>
      </c>
      <c r="E7407" s="142">
        <v>0</v>
      </c>
      <c r="F7407" s="142">
        <v>13.06</v>
      </c>
      <c r="G7407" s="142">
        <v>0</v>
      </c>
      <c r="H7407" s="142">
        <v>0</v>
      </c>
      <c r="I7407" s="142">
        <v>13.06</v>
      </c>
      <c r="Q7407" s="30">
        <f t="shared" si="115"/>
        <v>13.06</v>
      </c>
    </row>
    <row r="7408" spans="1:17" x14ac:dyDescent="0.2">
      <c r="A7408" s="139" t="s">
        <v>14776</v>
      </c>
      <c r="B7408" s="140" t="s">
        <v>22701</v>
      </c>
      <c r="C7408" s="141">
        <v>71</v>
      </c>
      <c r="D7408" s="141">
        <v>1</v>
      </c>
      <c r="E7408" s="142">
        <v>385.67</v>
      </c>
      <c r="F7408" s="142">
        <v>9.09</v>
      </c>
      <c r="G7408" s="142">
        <v>7.88</v>
      </c>
      <c r="H7408" s="142">
        <v>2.63</v>
      </c>
      <c r="I7408" s="142">
        <v>19.600000000000001</v>
      </c>
      <c r="Q7408" s="30">
        <f t="shared" si="115"/>
        <v>19.600000000000001</v>
      </c>
    </row>
    <row r="7409" spans="1:17" x14ac:dyDescent="0.2">
      <c r="A7409" s="139" t="s">
        <v>14778</v>
      </c>
      <c r="B7409" s="140" t="s">
        <v>22702</v>
      </c>
      <c r="C7409" s="141">
        <v>208</v>
      </c>
      <c r="D7409" s="141">
        <v>3</v>
      </c>
      <c r="E7409" s="142">
        <v>472.76</v>
      </c>
      <c r="F7409" s="142">
        <v>26.62</v>
      </c>
      <c r="G7409" s="142">
        <v>23.64</v>
      </c>
      <c r="H7409" s="142">
        <v>3.23</v>
      </c>
      <c r="I7409" s="142">
        <v>53.49</v>
      </c>
      <c r="Q7409" s="30">
        <f t="shared" si="115"/>
        <v>53.49</v>
      </c>
    </row>
    <row r="7410" spans="1:17" x14ac:dyDescent="0.2">
      <c r="A7410" s="139" t="s">
        <v>14780</v>
      </c>
      <c r="B7410" s="140" t="s">
        <v>22703</v>
      </c>
      <c r="C7410" s="141">
        <v>232</v>
      </c>
      <c r="D7410" s="141">
        <v>2</v>
      </c>
      <c r="E7410" s="142">
        <v>594.29</v>
      </c>
      <c r="F7410" s="142">
        <v>29.69</v>
      </c>
      <c r="G7410" s="142">
        <v>15.76</v>
      </c>
      <c r="H7410" s="142">
        <v>4.0599999999999996</v>
      </c>
      <c r="I7410" s="142">
        <v>49.51</v>
      </c>
      <c r="Q7410" s="30">
        <f t="shared" si="115"/>
        <v>49.51</v>
      </c>
    </row>
    <row r="7411" spans="1:17" x14ac:dyDescent="0.2">
      <c r="A7411" s="139" t="s">
        <v>14782</v>
      </c>
      <c r="B7411" s="140" t="s">
        <v>22704</v>
      </c>
      <c r="C7411" s="141">
        <v>31</v>
      </c>
      <c r="D7411" s="141">
        <v>1</v>
      </c>
      <c r="E7411" s="142">
        <v>226.43</v>
      </c>
      <c r="F7411" s="142">
        <v>3.97</v>
      </c>
      <c r="G7411" s="142">
        <v>7.88</v>
      </c>
      <c r="H7411" s="142">
        <v>1.54</v>
      </c>
      <c r="I7411" s="142">
        <v>13.39</v>
      </c>
      <c r="Q7411" s="30">
        <f t="shared" si="115"/>
        <v>13.39</v>
      </c>
    </row>
    <row r="7412" spans="1:17" x14ac:dyDescent="0.2">
      <c r="A7412" s="139" t="s">
        <v>14784</v>
      </c>
      <c r="B7412" s="140" t="s">
        <v>22705</v>
      </c>
      <c r="C7412" s="141">
        <v>326</v>
      </c>
      <c r="D7412" s="141">
        <v>11</v>
      </c>
      <c r="E7412" s="142">
        <v>8890.15</v>
      </c>
      <c r="F7412" s="142">
        <v>41.72</v>
      </c>
      <c r="G7412" s="142">
        <v>86.67</v>
      </c>
      <c r="H7412" s="142">
        <v>60.74</v>
      </c>
      <c r="I7412" s="142">
        <v>189.13</v>
      </c>
      <c r="Q7412" s="30">
        <f t="shared" si="115"/>
        <v>189.13</v>
      </c>
    </row>
    <row r="7413" spans="1:17" x14ac:dyDescent="0.2">
      <c r="A7413" s="139" t="s">
        <v>14786</v>
      </c>
      <c r="B7413" s="140" t="s">
        <v>22706</v>
      </c>
      <c r="C7413" s="141">
        <v>14169</v>
      </c>
      <c r="D7413" s="141">
        <v>414</v>
      </c>
      <c r="E7413" s="142">
        <v>218298.88</v>
      </c>
      <c r="F7413" s="142">
        <v>1813.38</v>
      </c>
      <c r="G7413" s="142">
        <v>3261.97</v>
      </c>
      <c r="H7413" s="142">
        <v>1491.66</v>
      </c>
      <c r="I7413" s="142">
        <v>6567.01</v>
      </c>
      <c r="Q7413" s="30">
        <f t="shared" si="115"/>
        <v>6567.01</v>
      </c>
    </row>
    <row r="7414" spans="1:17" x14ac:dyDescent="0.2">
      <c r="A7414" s="139" t="s">
        <v>14788</v>
      </c>
      <c r="B7414" s="140" t="s">
        <v>22707</v>
      </c>
      <c r="C7414" s="141">
        <v>153</v>
      </c>
      <c r="D7414" s="141">
        <v>5</v>
      </c>
      <c r="E7414" s="142">
        <v>1569.37</v>
      </c>
      <c r="F7414" s="142">
        <v>19.579999999999998</v>
      </c>
      <c r="G7414" s="142">
        <v>39.39</v>
      </c>
      <c r="H7414" s="142">
        <v>10.72</v>
      </c>
      <c r="I7414" s="142">
        <v>69.69</v>
      </c>
      <c r="Q7414" s="30">
        <f t="shared" si="115"/>
        <v>69.69</v>
      </c>
    </row>
    <row r="7415" spans="1:17" x14ac:dyDescent="0.2">
      <c r="A7415" s="139" t="s">
        <v>14790</v>
      </c>
      <c r="B7415" s="140" t="s">
        <v>22708</v>
      </c>
      <c r="C7415" s="141">
        <v>39</v>
      </c>
      <c r="D7415" s="141">
        <v>6</v>
      </c>
      <c r="E7415" s="142">
        <v>866.42</v>
      </c>
      <c r="F7415" s="142">
        <v>4.99</v>
      </c>
      <c r="G7415" s="142">
        <v>47.27</v>
      </c>
      <c r="H7415" s="142">
        <v>5.92</v>
      </c>
      <c r="I7415" s="142">
        <v>58.18</v>
      </c>
      <c r="Q7415" s="30">
        <f t="shared" si="115"/>
        <v>58.18</v>
      </c>
    </row>
    <row r="7416" spans="1:17" x14ac:dyDescent="0.2">
      <c r="A7416" s="139" t="s">
        <v>14792</v>
      </c>
      <c r="B7416" s="140" t="s">
        <v>22709</v>
      </c>
      <c r="C7416" s="141">
        <v>515</v>
      </c>
      <c r="D7416" s="141">
        <v>12</v>
      </c>
      <c r="E7416" s="142">
        <v>149636.51999999999</v>
      </c>
      <c r="F7416" s="142">
        <v>65.91</v>
      </c>
      <c r="G7416" s="142">
        <v>94.55</v>
      </c>
      <c r="H7416" s="142">
        <v>1022.49</v>
      </c>
      <c r="I7416" s="142">
        <v>1182.95</v>
      </c>
      <c r="Q7416" s="30">
        <f t="shared" si="115"/>
        <v>1182.95</v>
      </c>
    </row>
    <row r="7417" spans="1:17" x14ac:dyDescent="0.2">
      <c r="A7417" s="139" t="s">
        <v>14794</v>
      </c>
      <c r="B7417" s="140" t="s">
        <v>22710</v>
      </c>
      <c r="C7417" s="141">
        <v>96</v>
      </c>
      <c r="D7417" s="141">
        <v>2</v>
      </c>
      <c r="E7417" s="142">
        <v>294.89</v>
      </c>
      <c r="F7417" s="142">
        <v>12.29</v>
      </c>
      <c r="G7417" s="142">
        <v>15.76</v>
      </c>
      <c r="H7417" s="142">
        <v>2.02</v>
      </c>
      <c r="I7417" s="142">
        <v>30.07</v>
      </c>
      <c r="Q7417" s="30">
        <f t="shared" si="115"/>
        <v>30.07</v>
      </c>
    </row>
    <row r="7418" spans="1:17" x14ac:dyDescent="0.2">
      <c r="A7418" s="139" t="s">
        <v>14796</v>
      </c>
      <c r="B7418" s="140" t="s">
        <v>22711</v>
      </c>
      <c r="C7418" s="141">
        <v>1921</v>
      </c>
      <c r="D7418" s="141">
        <v>37</v>
      </c>
      <c r="E7418" s="142">
        <v>39475.519999999997</v>
      </c>
      <c r="F7418" s="142">
        <v>245.86</v>
      </c>
      <c r="G7418" s="142">
        <v>291.52999999999997</v>
      </c>
      <c r="H7418" s="142">
        <v>269.74</v>
      </c>
      <c r="I7418" s="142">
        <v>807.13</v>
      </c>
      <c r="Q7418" s="30">
        <f t="shared" si="115"/>
        <v>807.13</v>
      </c>
    </row>
    <row r="7419" spans="1:17" x14ac:dyDescent="0.2">
      <c r="A7419" s="139" t="s">
        <v>14798</v>
      </c>
      <c r="B7419" s="140" t="s">
        <v>22712</v>
      </c>
      <c r="C7419" s="141">
        <v>17124</v>
      </c>
      <c r="D7419" s="141">
        <v>395</v>
      </c>
      <c r="E7419" s="142">
        <v>280546.05</v>
      </c>
      <c r="F7419" s="142">
        <v>2191.5700000000002</v>
      </c>
      <c r="G7419" s="142">
        <v>3112.26</v>
      </c>
      <c r="H7419" s="142">
        <v>1917.01</v>
      </c>
      <c r="I7419" s="142">
        <v>7220.84</v>
      </c>
      <c r="Q7419" s="30">
        <f t="shared" si="115"/>
        <v>7220.84</v>
      </c>
    </row>
    <row r="7420" spans="1:17" x14ac:dyDescent="0.2">
      <c r="A7420" s="139" t="s">
        <v>14800</v>
      </c>
      <c r="B7420" s="140" t="s">
        <v>22713</v>
      </c>
      <c r="C7420" s="141">
        <v>31</v>
      </c>
      <c r="D7420" s="141">
        <v>3</v>
      </c>
      <c r="E7420" s="142">
        <v>1091.49</v>
      </c>
      <c r="F7420" s="142">
        <v>3.97</v>
      </c>
      <c r="G7420" s="142">
        <v>23.64</v>
      </c>
      <c r="H7420" s="142">
        <v>7.46</v>
      </c>
      <c r="I7420" s="142">
        <v>35.07</v>
      </c>
      <c r="Q7420" s="30">
        <f t="shared" si="115"/>
        <v>35.07</v>
      </c>
    </row>
    <row r="7421" spans="1:17" x14ac:dyDescent="0.2">
      <c r="A7421" s="139" t="s">
        <v>14802</v>
      </c>
      <c r="B7421" s="140" t="s">
        <v>22714</v>
      </c>
      <c r="C7421" s="141">
        <v>185</v>
      </c>
      <c r="D7421" s="141">
        <v>5</v>
      </c>
      <c r="E7421" s="142">
        <v>3809.93</v>
      </c>
      <c r="F7421" s="142">
        <v>23.68</v>
      </c>
      <c r="G7421" s="142">
        <v>39.39</v>
      </c>
      <c r="H7421" s="142">
        <v>26.03</v>
      </c>
      <c r="I7421" s="142">
        <v>89.1</v>
      </c>
      <c r="Q7421" s="30">
        <f t="shared" si="115"/>
        <v>89.1</v>
      </c>
    </row>
    <row r="7422" spans="1:17" x14ac:dyDescent="0.2">
      <c r="A7422" s="139" t="s">
        <v>14804</v>
      </c>
      <c r="B7422" s="140" t="s">
        <v>22715</v>
      </c>
      <c r="C7422" s="141">
        <v>4447</v>
      </c>
      <c r="D7422" s="141">
        <v>111</v>
      </c>
      <c r="E7422" s="142">
        <v>108548.24</v>
      </c>
      <c r="F7422" s="142">
        <v>569.14</v>
      </c>
      <c r="G7422" s="142">
        <v>874.58</v>
      </c>
      <c r="H7422" s="142">
        <v>741.73</v>
      </c>
      <c r="I7422" s="142">
        <v>2185.4499999999998</v>
      </c>
      <c r="Q7422" s="30">
        <f t="shared" si="115"/>
        <v>2185.4499999999998</v>
      </c>
    </row>
    <row r="7423" spans="1:17" x14ac:dyDescent="0.2">
      <c r="A7423" s="139" t="s">
        <v>14806</v>
      </c>
      <c r="B7423" s="140" t="s">
        <v>22716</v>
      </c>
      <c r="C7423" s="141">
        <v>360</v>
      </c>
      <c r="D7423" s="141">
        <v>19</v>
      </c>
      <c r="E7423" s="142">
        <v>14045.37</v>
      </c>
      <c r="F7423" s="142">
        <v>46.07</v>
      </c>
      <c r="G7423" s="142">
        <v>149.69999999999999</v>
      </c>
      <c r="H7423" s="142">
        <v>95.98</v>
      </c>
      <c r="I7423" s="142">
        <v>291.75</v>
      </c>
      <c r="Q7423" s="30">
        <f t="shared" si="115"/>
        <v>291.75</v>
      </c>
    </row>
    <row r="7424" spans="1:17" x14ac:dyDescent="0.2">
      <c r="A7424" s="139" t="s">
        <v>14808</v>
      </c>
      <c r="B7424" s="140" t="s">
        <v>22717</v>
      </c>
      <c r="C7424" s="141">
        <v>1156</v>
      </c>
      <c r="D7424" s="141">
        <v>26</v>
      </c>
      <c r="E7424" s="142">
        <v>755640.07</v>
      </c>
      <c r="F7424" s="142">
        <v>147.94</v>
      </c>
      <c r="G7424" s="142">
        <v>204.86</v>
      </c>
      <c r="H7424" s="142">
        <v>5163.3900000000003</v>
      </c>
      <c r="I7424" s="142">
        <v>5516.19</v>
      </c>
      <c r="Q7424" s="30">
        <f t="shared" si="115"/>
        <v>5516.19</v>
      </c>
    </row>
    <row r="7425" spans="1:17" x14ac:dyDescent="0.2">
      <c r="A7425" s="139" t="s">
        <v>14810</v>
      </c>
      <c r="B7425" s="140" t="s">
        <v>22718</v>
      </c>
      <c r="C7425" s="141">
        <v>1088</v>
      </c>
      <c r="D7425" s="141">
        <v>31</v>
      </c>
      <c r="E7425" s="142">
        <v>8375.9500000000007</v>
      </c>
      <c r="F7425" s="142">
        <v>139.25</v>
      </c>
      <c r="G7425" s="142">
        <v>244.26</v>
      </c>
      <c r="H7425" s="142">
        <v>57.23</v>
      </c>
      <c r="I7425" s="142">
        <v>440.74</v>
      </c>
      <c r="Q7425" s="30">
        <f t="shared" si="115"/>
        <v>440.74</v>
      </c>
    </row>
    <row r="7426" spans="1:17" x14ac:dyDescent="0.2">
      <c r="A7426" s="139" t="s">
        <v>14812</v>
      </c>
      <c r="B7426" s="140" t="s">
        <v>22719</v>
      </c>
      <c r="C7426" s="141">
        <v>376</v>
      </c>
      <c r="D7426" s="141">
        <v>4</v>
      </c>
      <c r="E7426" s="142">
        <v>1237.72</v>
      </c>
      <c r="F7426" s="142">
        <v>48.12</v>
      </c>
      <c r="G7426" s="142">
        <v>31.52</v>
      </c>
      <c r="H7426" s="142">
        <v>8.4600000000000009</v>
      </c>
      <c r="I7426" s="142">
        <v>88.1</v>
      </c>
      <c r="Q7426" s="30">
        <f t="shared" si="115"/>
        <v>88.1</v>
      </c>
    </row>
    <row r="7427" spans="1:17" x14ac:dyDescent="0.2">
      <c r="A7427" s="139" t="s">
        <v>14814</v>
      </c>
      <c r="B7427" s="140" t="s">
        <v>22720</v>
      </c>
      <c r="C7427" s="141">
        <v>397</v>
      </c>
      <c r="D7427" s="141">
        <v>11</v>
      </c>
      <c r="E7427" s="142">
        <v>8639.0499999999993</v>
      </c>
      <c r="F7427" s="142">
        <v>50.81</v>
      </c>
      <c r="G7427" s="142">
        <v>86.67</v>
      </c>
      <c r="H7427" s="142">
        <v>59.03</v>
      </c>
      <c r="I7427" s="142">
        <v>196.51</v>
      </c>
      <c r="Q7427" s="30">
        <f t="shared" si="115"/>
        <v>196.51</v>
      </c>
    </row>
    <row r="7428" spans="1:17" x14ac:dyDescent="0.2">
      <c r="A7428" s="139" t="s">
        <v>14816</v>
      </c>
      <c r="B7428" s="140" t="s">
        <v>22721</v>
      </c>
      <c r="C7428" s="141">
        <v>131</v>
      </c>
      <c r="D7428" s="141">
        <v>3</v>
      </c>
      <c r="E7428" s="142">
        <v>1359.84</v>
      </c>
      <c r="F7428" s="142">
        <v>16.77</v>
      </c>
      <c r="G7428" s="142">
        <v>23.64</v>
      </c>
      <c r="H7428" s="142">
        <v>9.2899999999999991</v>
      </c>
      <c r="I7428" s="142">
        <v>49.7</v>
      </c>
      <c r="Q7428" s="30">
        <f t="shared" si="115"/>
        <v>49.7</v>
      </c>
    </row>
    <row r="7429" spans="1:17" x14ac:dyDescent="0.2">
      <c r="A7429" s="139" t="s">
        <v>14818</v>
      </c>
      <c r="B7429" s="140" t="s">
        <v>22722</v>
      </c>
      <c r="C7429" s="141">
        <v>1226</v>
      </c>
      <c r="D7429" s="141">
        <v>75</v>
      </c>
      <c r="E7429" s="142">
        <v>455289.25</v>
      </c>
      <c r="F7429" s="142">
        <v>156.9</v>
      </c>
      <c r="G7429" s="142">
        <v>590.94000000000005</v>
      </c>
      <c r="H7429" s="142">
        <v>3111.06</v>
      </c>
      <c r="I7429" s="142">
        <v>3858.9</v>
      </c>
      <c r="Q7429" s="30">
        <f t="shared" si="115"/>
        <v>3858.9</v>
      </c>
    </row>
    <row r="7430" spans="1:17" x14ac:dyDescent="0.2">
      <c r="A7430" s="139" t="s">
        <v>14820</v>
      </c>
      <c r="B7430" s="140" t="s">
        <v>22723</v>
      </c>
      <c r="C7430" s="141">
        <v>59</v>
      </c>
      <c r="D7430" s="141">
        <v>0</v>
      </c>
      <c r="E7430" s="142">
        <v>0</v>
      </c>
      <c r="F7430" s="142">
        <v>7.55</v>
      </c>
      <c r="G7430" s="142">
        <v>0</v>
      </c>
      <c r="H7430" s="142">
        <v>0</v>
      </c>
      <c r="I7430" s="142">
        <v>7.55</v>
      </c>
      <c r="Q7430" s="30">
        <f t="shared" si="115"/>
        <v>7.55</v>
      </c>
    </row>
    <row r="7431" spans="1:17" x14ac:dyDescent="0.2">
      <c r="A7431" s="139" t="s">
        <v>14822</v>
      </c>
      <c r="B7431" s="140" t="s">
        <v>22724</v>
      </c>
      <c r="C7431" s="141">
        <v>117</v>
      </c>
      <c r="D7431" s="141">
        <v>1</v>
      </c>
      <c r="E7431" s="142">
        <v>186.61</v>
      </c>
      <c r="F7431" s="142">
        <v>14.98</v>
      </c>
      <c r="G7431" s="142">
        <v>7.88</v>
      </c>
      <c r="H7431" s="142">
        <v>1.27</v>
      </c>
      <c r="I7431" s="142">
        <v>24.13</v>
      </c>
      <c r="Q7431" s="30">
        <f t="shared" si="115"/>
        <v>24.13</v>
      </c>
    </row>
    <row r="7432" spans="1:17" x14ac:dyDescent="0.2">
      <c r="A7432" s="139" t="s">
        <v>14824</v>
      </c>
      <c r="B7432" s="140" t="s">
        <v>22725</v>
      </c>
      <c r="C7432" s="141">
        <v>379</v>
      </c>
      <c r="D7432" s="141">
        <v>6</v>
      </c>
      <c r="E7432" s="142">
        <v>1283.27</v>
      </c>
      <c r="F7432" s="142">
        <v>48.5</v>
      </c>
      <c r="G7432" s="142">
        <v>47.27</v>
      </c>
      <c r="H7432" s="142">
        <v>8.77</v>
      </c>
      <c r="I7432" s="142">
        <v>104.54</v>
      </c>
      <c r="Q7432" s="30">
        <f t="shared" si="115"/>
        <v>104.54</v>
      </c>
    </row>
    <row r="7433" spans="1:17" x14ac:dyDescent="0.2">
      <c r="A7433" s="139" t="s">
        <v>14826</v>
      </c>
      <c r="B7433" s="140" t="s">
        <v>22726</v>
      </c>
      <c r="C7433" s="141">
        <v>204</v>
      </c>
      <c r="D7433" s="141">
        <v>8</v>
      </c>
      <c r="E7433" s="142">
        <v>34933.24</v>
      </c>
      <c r="F7433" s="142">
        <v>26.11</v>
      </c>
      <c r="G7433" s="142">
        <v>63.03</v>
      </c>
      <c r="H7433" s="142">
        <v>238.7</v>
      </c>
      <c r="I7433" s="142">
        <v>327.84</v>
      </c>
      <c r="Q7433" s="30">
        <f t="shared" si="115"/>
        <v>327.84</v>
      </c>
    </row>
    <row r="7434" spans="1:17" x14ac:dyDescent="0.2">
      <c r="A7434" s="139" t="s">
        <v>14828</v>
      </c>
      <c r="B7434" s="140" t="s">
        <v>22727</v>
      </c>
      <c r="C7434" s="141">
        <v>763</v>
      </c>
      <c r="D7434" s="141">
        <v>20</v>
      </c>
      <c r="E7434" s="142">
        <v>94509.94</v>
      </c>
      <c r="F7434" s="142">
        <v>97.65</v>
      </c>
      <c r="G7434" s="142">
        <v>157.58000000000001</v>
      </c>
      <c r="H7434" s="142">
        <v>645.79999999999995</v>
      </c>
      <c r="I7434" s="142">
        <v>901.03</v>
      </c>
      <c r="Q7434" s="30">
        <f t="shared" si="115"/>
        <v>901.03</v>
      </c>
    </row>
    <row r="7435" spans="1:17" x14ac:dyDescent="0.2">
      <c r="A7435" s="139" t="s">
        <v>14830</v>
      </c>
      <c r="B7435" s="140" t="s">
        <v>22728</v>
      </c>
      <c r="C7435" s="141">
        <v>144</v>
      </c>
      <c r="D7435" s="141">
        <v>6</v>
      </c>
      <c r="E7435" s="142">
        <v>111200.59</v>
      </c>
      <c r="F7435" s="142">
        <v>18.43</v>
      </c>
      <c r="G7435" s="142">
        <v>47.27</v>
      </c>
      <c r="H7435" s="142">
        <v>759.85</v>
      </c>
      <c r="I7435" s="142">
        <v>825.55</v>
      </c>
      <c r="Q7435" s="30">
        <f t="shared" si="115"/>
        <v>825.55</v>
      </c>
    </row>
    <row r="7436" spans="1:17" x14ac:dyDescent="0.2">
      <c r="A7436" s="139" t="s">
        <v>14832</v>
      </c>
      <c r="B7436" s="140" t="s">
        <v>22729</v>
      </c>
      <c r="C7436" s="141">
        <v>4613</v>
      </c>
      <c r="D7436" s="141">
        <v>82</v>
      </c>
      <c r="E7436" s="142">
        <v>44902.63</v>
      </c>
      <c r="F7436" s="142">
        <v>590.38</v>
      </c>
      <c r="G7436" s="142">
        <v>646.09</v>
      </c>
      <c r="H7436" s="142">
        <v>306.82</v>
      </c>
      <c r="I7436" s="142">
        <v>1543.29</v>
      </c>
      <c r="Q7436" s="30">
        <f t="shared" si="115"/>
        <v>1543.29</v>
      </c>
    </row>
    <row r="7437" spans="1:17" x14ac:dyDescent="0.2">
      <c r="A7437" s="139" t="s">
        <v>14834</v>
      </c>
      <c r="B7437" s="140" t="s">
        <v>22730</v>
      </c>
      <c r="C7437" s="141">
        <v>208</v>
      </c>
      <c r="D7437" s="141">
        <v>7</v>
      </c>
      <c r="E7437" s="142">
        <v>1973.1</v>
      </c>
      <c r="F7437" s="142">
        <v>26.62</v>
      </c>
      <c r="G7437" s="142">
        <v>55.15</v>
      </c>
      <c r="H7437" s="142">
        <v>13.48</v>
      </c>
      <c r="I7437" s="142">
        <v>95.25</v>
      </c>
      <c r="Q7437" s="30">
        <f t="shared" si="115"/>
        <v>95.25</v>
      </c>
    </row>
    <row r="7438" spans="1:17" x14ac:dyDescent="0.2">
      <c r="A7438" s="139" t="s">
        <v>14836</v>
      </c>
      <c r="B7438" s="140" t="s">
        <v>22731</v>
      </c>
      <c r="C7438" s="141">
        <v>120</v>
      </c>
      <c r="D7438" s="141">
        <v>6</v>
      </c>
      <c r="E7438" s="142">
        <v>2365.12</v>
      </c>
      <c r="F7438" s="142">
        <v>15.36</v>
      </c>
      <c r="G7438" s="142">
        <v>47.27</v>
      </c>
      <c r="H7438" s="142">
        <v>16.16</v>
      </c>
      <c r="I7438" s="142">
        <v>78.790000000000006</v>
      </c>
      <c r="Q7438" s="30">
        <f t="shared" si="115"/>
        <v>78.790000000000006</v>
      </c>
    </row>
    <row r="7439" spans="1:17" x14ac:dyDescent="0.2">
      <c r="A7439" s="139" t="s">
        <v>14838</v>
      </c>
      <c r="B7439" s="140" t="s">
        <v>22732</v>
      </c>
      <c r="C7439" s="141">
        <v>2563</v>
      </c>
      <c r="D7439" s="141">
        <v>60</v>
      </c>
      <c r="E7439" s="142">
        <v>50244.959999999999</v>
      </c>
      <c r="F7439" s="142">
        <v>328.02</v>
      </c>
      <c r="G7439" s="142">
        <v>472.75</v>
      </c>
      <c r="H7439" s="142">
        <v>343.33</v>
      </c>
      <c r="I7439" s="142">
        <v>1144.0999999999999</v>
      </c>
      <c r="Q7439" s="30">
        <f t="shared" ref="Q7439:Q7502" si="116">I7439+P7439</f>
        <v>1144.0999999999999</v>
      </c>
    </row>
    <row r="7440" spans="1:17" x14ac:dyDescent="0.2">
      <c r="A7440" s="139" t="s">
        <v>14840</v>
      </c>
      <c r="B7440" s="140" t="s">
        <v>22733</v>
      </c>
      <c r="C7440" s="141">
        <v>1007</v>
      </c>
      <c r="D7440" s="141">
        <v>35</v>
      </c>
      <c r="E7440" s="142">
        <v>59576.65</v>
      </c>
      <c r="F7440" s="142">
        <v>128.88</v>
      </c>
      <c r="G7440" s="142">
        <v>275.77</v>
      </c>
      <c r="H7440" s="142">
        <v>407.1</v>
      </c>
      <c r="I7440" s="142">
        <v>811.75</v>
      </c>
      <c r="Q7440" s="30">
        <f t="shared" si="116"/>
        <v>811.75</v>
      </c>
    </row>
    <row r="7441" spans="1:17" x14ac:dyDescent="0.2">
      <c r="A7441" s="139" t="s">
        <v>14842</v>
      </c>
      <c r="B7441" s="140" t="s">
        <v>22734</v>
      </c>
      <c r="C7441" s="141">
        <v>49</v>
      </c>
      <c r="D7441" s="141">
        <v>3</v>
      </c>
      <c r="E7441" s="142">
        <v>1026.6199999999999</v>
      </c>
      <c r="F7441" s="142">
        <v>6.27</v>
      </c>
      <c r="G7441" s="142">
        <v>23.64</v>
      </c>
      <c r="H7441" s="142">
        <v>7.02</v>
      </c>
      <c r="I7441" s="142">
        <v>36.93</v>
      </c>
      <c r="Q7441" s="30">
        <f t="shared" si="116"/>
        <v>36.93</v>
      </c>
    </row>
    <row r="7442" spans="1:17" x14ac:dyDescent="0.2">
      <c r="A7442" s="139" t="s">
        <v>14844</v>
      </c>
      <c r="B7442" s="140" t="s">
        <v>22735</v>
      </c>
      <c r="C7442" s="141">
        <v>290</v>
      </c>
      <c r="D7442" s="141">
        <v>0</v>
      </c>
      <c r="E7442" s="142">
        <v>0</v>
      </c>
      <c r="F7442" s="142">
        <v>37.11</v>
      </c>
      <c r="G7442" s="142">
        <v>0</v>
      </c>
      <c r="H7442" s="142">
        <v>0</v>
      </c>
      <c r="I7442" s="142">
        <v>37.11</v>
      </c>
      <c r="Q7442" s="30">
        <f t="shared" si="116"/>
        <v>37.11</v>
      </c>
    </row>
    <row r="7443" spans="1:17" x14ac:dyDescent="0.2">
      <c r="A7443" s="139" t="s">
        <v>14846</v>
      </c>
      <c r="B7443" s="140" t="s">
        <v>22736</v>
      </c>
      <c r="C7443" s="141">
        <v>82</v>
      </c>
      <c r="D7443" s="141">
        <v>5</v>
      </c>
      <c r="E7443" s="142">
        <v>13645.1</v>
      </c>
      <c r="F7443" s="142">
        <v>10.5</v>
      </c>
      <c r="G7443" s="142">
        <v>39.39</v>
      </c>
      <c r="H7443" s="142">
        <v>93.24</v>
      </c>
      <c r="I7443" s="142">
        <v>143.13</v>
      </c>
      <c r="Q7443" s="30">
        <f t="shared" si="116"/>
        <v>143.13</v>
      </c>
    </row>
    <row r="7444" spans="1:17" x14ac:dyDescent="0.2">
      <c r="A7444" s="139" t="s">
        <v>14848</v>
      </c>
      <c r="B7444" s="140" t="s">
        <v>22737</v>
      </c>
      <c r="C7444" s="141">
        <v>623</v>
      </c>
      <c r="D7444" s="141">
        <v>7</v>
      </c>
      <c r="E7444" s="142">
        <v>1827.98</v>
      </c>
      <c r="F7444" s="142">
        <v>79.739999999999995</v>
      </c>
      <c r="G7444" s="142">
        <v>55.15</v>
      </c>
      <c r="H7444" s="142">
        <v>12.49</v>
      </c>
      <c r="I7444" s="142">
        <v>147.38</v>
      </c>
      <c r="Q7444" s="30">
        <f t="shared" si="116"/>
        <v>147.38</v>
      </c>
    </row>
    <row r="7445" spans="1:17" x14ac:dyDescent="0.2">
      <c r="A7445" s="139" t="s">
        <v>14850</v>
      </c>
      <c r="B7445" s="140" t="s">
        <v>22738</v>
      </c>
      <c r="C7445" s="141">
        <v>523</v>
      </c>
      <c r="D7445" s="141">
        <v>18</v>
      </c>
      <c r="E7445" s="142">
        <v>90503.63</v>
      </c>
      <c r="F7445" s="142">
        <v>66.94</v>
      </c>
      <c r="G7445" s="142">
        <v>141.82</v>
      </c>
      <c r="H7445" s="142">
        <v>618.41999999999996</v>
      </c>
      <c r="I7445" s="142">
        <v>827.18</v>
      </c>
      <c r="Q7445" s="30">
        <f t="shared" si="116"/>
        <v>827.18</v>
      </c>
    </row>
    <row r="7446" spans="1:17" x14ac:dyDescent="0.2">
      <c r="A7446" s="139" t="s">
        <v>14852</v>
      </c>
      <c r="B7446" s="140" t="s">
        <v>22739</v>
      </c>
      <c r="C7446" s="141">
        <v>384</v>
      </c>
      <c r="D7446" s="141">
        <v>4</v>
      </c>
      <c r="E7446" s="142">
        <v>841.55</v>
      </c>
      <c r="F7446" s="142">
        <v>49.14</v>
      </c>
      <c r="G7446" s="142">
        <v>31.52</v>
      </c>
      <c r="H7446" s="142">
        <v>5.75</v>
      </c>
      <c r="I7446" s="142">
        <v>86.41</v>
      </c>
      <c r="Q7446" s="30">
        <f t="shared" si="116"/>
        <v>86.41</v>
      </c>
    </row>
    <row r="7447" spans="1:17" x14ac:dyDescent="0.2">
      <c r="A7447" s="139" t="s">
        <v>14854</v>
      </c>
      <c r="B7447" s="140" t="s">
        <v>22740</v>
      </c>
      <c r="C7447" s="141">
        <v>2746</v>
      </c>
      <c r="D7447" s="141">
        <v>56</v>
      </c>
      <c r="E7447" s="142">
        <v>18179.53</v>
      </c>
      <c r="F7447" s="142">
        <v>351.44</v>
      </c>
      <c r="G7447" s="142">
        <v>441.23</v>
      </c>
      <c r="H7447" s="142">
        <v>124.22</v>
      </c>
      <c r="I7447" s="142">
        <v>916.89</v>
      </c>
      <c r="Q7447" s="30">
        <f t="shared" si="116"/>
        <v>916.89</v>
      </c>
    </row>
    <row r="7448" spans="1:17" x14ac:dyDescent="0.2">
      <c r="A7448" s="139" t="s">
        <v>14856</v>
      </c>
      <c r="B7448" s="140" t="s">
        <v>22741</v>
      </c>
      <c r="C7448" s="141">
        <v>33</v>
      </c>
      <c r="D7448" s="141">
        <v>0</v>
      </c>
      <c r="E7448" s="142">
        <v>0</v>
      </c>
      <c r="F7448" s="142">
        <v>4.22</v>
      </c>
      <c r="G7448" s="142">
        <v>0</v>
      </c>
      <c r="H7448" s="142">
        <v>0</v>
      </c>
      <c r="I7448" s="142">
        <v>4.22</v>
      </c>
      <c r="Q7448" s="30">
        <f t="shared" si="116"/>
        <v>4.22</v>
      </c>
    </row>
    <row r="7449" spans="1:17" x14ac:dyDescent="0.2">
      <c r="A7449" s="139" t="s">
        <v>14858</v>
      </c>
      <c r="B7449" s="140" t="s">
        <v>22742</v>
      </c>
      <c r="C7449" s="141">
        <v>280</v>
      </c>
      <c r="D7449" s="141">
        <v>4</v>
      </c>
      <c r="E7449" s="142">
        <v>44815.94</v>
      </c>
      <c r="F7449" s="142">
        <v>35.83</v>
      </c>
      <c r="G7449" s="142">
        <v>31.52</v>
      </c>
      <c r="H7449" s="142">
        <v>306.23</v>
      </c>
      <c r="I7449" s="142">
        <v>373.58</v>
      </c>
      <c r="Q7449" s="30">
        <f t="shared" si="116"/>
        <v>373.58</v>
      </c>
    </row>
    <row r="7450" spans="1:17" x14ac:dyDescent="0.2">
      <c r="A7450" s="139" t="s">
        <v>14860</v>
      </c>
      <c r="B7450" s="140" t="s">
        <v>22743</v>
      </c>
      <c r="C7450" s="141">
        <v>407</v>
      </c>
      <c r="D7450" s="141">
        <v>3</v>
      </c>
      <c r="E7450" s="142">
        <v>596.22</v>
      </c>
      <c r="F7450" s="142">
        <v>52.09</v>
      </c>
      <c r="G7450" s="142">
        <v>23.64</v>
      </c>
      <c r="H7450" s="142">
        <v>4.07</v>
      </c>
      <c r="I7450" s="142">
        <v>79.8</v>
      </c>
      <c r="Q7450" s="30">
        <f t="shared" si="116"/>
        <v>79.8</v>
      </c>
    </row>
    <row r="7451" spans="1:17" x14ac:dyDescent="0.2">
      <c r="A7451" s="139" t="s">
        <v>14862</v>
      </c>
      <c r="B7451" s="140" t="s">
        <v>22744</v>
      </c>
      <c r="C7451" s="141">
        <v>278</v>
      </c>
      <c r="D7451" s="141">
        <v>10</v>
      </c>
      <c r="E7451" s="142">
        <v>6225.28</v>
      </c>
      <c r="F7451" s="142">
        <v>35.58</v>
      </c>
      <c r="G7451" s="142">
        <v>78.790000000000006</v>
      </c>
      <c r="H7451" s="142">
        <v>42.54</v>
      </c>
      <c r="I7451" s="142">
        <v>156.91</v>
      </c>
      <c r="Q7451" s="30">
        <f t="shared" si="116"/>
        <v>156.91</v>
      </c>
    </row>
    <row r="7452" spans="1:17" x14ac:dyDescent="0.2">
      <c r="A7452" s="139" t="s">
        <v>14864</v>
      </c>
      <c r="B7452" s="140" t="s">
        <v>22745</v>
      </c>
      <c r="C7452" s="141">
        <v>1119</v>
      </c>
      <c r="D7452" s="141">
        <v>29</v>
      </c>
      <c r="E7452" s="142">
        <v>8548.43</v>
      </c>
      <c r="F7452" s="142">
        <v>143.22</v>
      </c>
      <c r="G7452" s="142">
        <v>228.5</v>
      </c>
      <c r="H7452" s="142">
        <v>58.42</v>
      </c>
      <c r="I7452" s="142">
        <v>430.14</v>
      </c>
      <c r="Q7452" s="30">
        <f t="shared" si="116"/>
        <v>430.14</v>
      </c>
    </row>
    <row r="7453" spans="1:17" x14ac:dyDescent="0.2">
      <c r="A7453" s="139" t="s">
        <v>14866</v>
      </c>
      <c r="B7453" s="140" t="s">
        <v>22746</v>
      </c>
      <c r="C7453" s="141">
        <v>109</v>
      </c>
      <c r="D7453" s="141">
        <v>1</v>
      </c>
      <c r="E7453" s="142">
        <v>169.34</v>
      </c>
      <c r="F7453" s="142">
        <v>13.95</v>
      </c>
      <c r="G7453" s="142">
        <v>7.88</v>
      </c>
      <c r="H7453" s="142">
        <v>1.1599999999999999</v>
      </c>
      <c r="I7453" s="142">
        <v>22.99</v>
      </c>
      <c r="Q7453" s="30">
        <f t="shared" si="116"/>
        <v>22.99</v>
      </c>
    </row>
    <row r="7454" spans="1:17" x14ac:dyDescent="0.2">
      <c r="A7454" s="139" t="s">
        <v>14868</v>
      </c>
      <c r="B7454" s="140" t="s">
        <v>22747</v>
      </c>
      <c r="C7454" s="141">
        <v>115</v>
      </c>
      <c r="D7454" s="141">
        <v>5</v>
      </c>
      <c r="E7454" s="142">
        <v>2895.69</v>
      </c>
      <c r="F7454" s="142">
        <v>14.72</v>
      </c>
      <c r="G7454" s="142">
        <v>39.39</v>
      </c>
      <c r="H7454" s="142">
        <v>19.78</v>
      </c>
      <c r="I7454" s="142">
        <v>73.89</v>
      </c>
      <c r="Q7454" s="30">
        <f t="shared" si="116"/>
        <v>73.89</v>
      </c>
    </row>
    <row r="7455" spans="1:17" x14ac:dyDescent="0.2">
      <c r="A7455" s="139" t="s">
        <v>14870</v>
      </c>
      <c r="B7455" s="140" t="s">
        <v>22748</v>
      </c>
      <c r="C7455" s="141">
        <v>96</v>
      </c>
      <c r="D7455" s="141">
        <v>3</v>
      </c>
      <c r="E7455" s="142">
        <v>757.87</v>
      </c>
      <c r="F7455" s="142">
        <v>12.29</v>
      </c>
      <c r="G7455" s="142">
        <v>23.64</v>
      </c>
      <c r="H7455" s="142">
        <v>5.18</v>
      </c>
      <c r="I7455" s="142">
        <v>41.11</v>
      </c>
      <c r="Q7455" s="30">
        <f t="shared" si="116"/>
        <v>41.11</v>
      </c>
    </row>
    <row r="7456" spans="1:17" x14ac:dyDescent="0.2">
      <c r="A7456" s="139" t="s">
        <v>14872</v>
      </c>
      <c r="B7456" s="140" t="s">
        <v>22749</v>
      </c>
      <c r="C7456" s="141">
        <v>634</v>
      </c>
      <c r="D7456" s="141">
        <v>25</v>
      </c>
      <c r="E7456" s="142">
        <v>8861.14</v>
      </c>
      <c r="F7456" s="142">
        <v>81.14</v>
      </c>
      <c r="G7456" s="142">
        <v>196.98</v>
      </c>
      <c r="H7456" s="142">
        <v>60.55</v>
      </c>
      <c r="I7456" s="142">
        <v>338.67</v>
      </c>
      <c r="Q7456" s="30">
        <f t="shared" si="116"/>
        <v>338.67</v>
      </c>
    </row>
    <row r="7457" spans="1:17" x14ac:dyDescent="0.2">
      <c r="A7457" s="139" t="s">
        <v>14874</v>
      </c>
      <c r="B7457" s="140" t="s">
        <v>22750</v>
      </c>
      <c r="C7457" s="141">
        <v>1116</v>
      </c>
      <c r="D7457" s="141">
        <v>32</v>
      </c>
      <c r="E7457" s="142">
        <v>22801.62</v>
      </c>
      <c r="F7457" s="142">
        <v>142.83000000000001</v>
      </c>
      <c r="G7457" s="142">
        <v>252.14</v>
      </c>
      <c r="H7457" s="142">
        <v>155.81</v>
      </c>
      <c r="I7457" s="142">
        <v>550.78</v>
      </c>
      <c r="Q7457" s="30">
        <f t="shared" si="116"/>
        <v>550.78</v>
      </c>
    </row>
    <row r="7458" spans="1:17" x14ac:dyDescent="0.2">
      <c r="A7458" s="139" t="s">
        <v>14876</v>
      </c>
      <c r="B7458" s="140" t="s">
        <v>22751</v>
      </c>
      <c r="C7458" s="141">
        <v>47</v>
      </c>
      <c r="D7458" s="141">
        <v>1</v>
      </c>
      <c r="E7458" s="142">
        <v>87.09</v>
      </c>
      <c r="F7458" s="142">
        <v>6.02</v>
      </c>
      <c r="G7458" s="142">
        <v>7.88</v>
      </c>
      <c r="H7458" s="142">
        <v>0.59</v>
      </c>
      <c r="I7458" s="142">
        <v>14.49</v>
      </c>
      <c r="Q7458" s="30">
        <f t="shared" si="116"/>
        <v>14.49</v>
      </c>
    </row>
    <row r="7459" spans="1:17" x14ac:dyDescent="0.2">
      <c r="A7459" s="139" t="s">
        <v>14878</v>
      </c>
      <c r="B7459" s="140" t="s">
        <v>22752</v>
      </c>
      <c r="C7459" s="141">
        <v>337</v>
      </c>
      <c r="D7459" s="141">
        <v>5</v>
      </c>
      <c r="E7459" s="142">
        <v>2297.65</v>
      </c>
      <c r="F7459" s="142">
        <v>43.13</v>
      </c>
      <c r="G7459" s="142">
        <v>39.39</v>
      </c>
      <c r="H7459" s="142">
        <v>15.7</v>
      </c>
      <c r="I7459" s="142">
        <v>98.22</v>
      </c>
      <c r="Q7459" s="30">
        <f t="shared" si="116"/>
        <v>98.22</v>
      </c>
    </row>
    <row r="7460" spans="1:17" x14ac:dyDescent="0.2">
      <c r="A7460" s="139" t="s">
        <v>14880</v>
      </c>
      <c r="B7460" s="140" t="s">
        <v>22753</v>
      </c>
      <c r="C7460" s="141">
        <v>194</v>
      </c>
      <c r="D7460" s="141">
        <v>3</v>
      </c>
      <c r="E7460" s="142">
        <v>547.39</v>
      </c>
      <c r="F7460" s="142">
        <v>24.83</v>
      </c>
      <c r="G7460" s="142">
        <v>23.64</v>
      </c>
      <c r="H7460" s="142">
        <v>3.74</v>
      </c>
      <c r="I7460" s="142">
        <v>52.21</v>
      </c>
      <c r="Q7460" s="30">
        <f t="shared" si="116"/>
        <v>52.21</v>
      </c>
    </row>
    <row r="7461" spans="1:17" x14ac:dyDescent="0.2">
      <c r="A7461" s="139" t="s">
        <v>14882</v>
      </c>
      <c r="B7461" s="140" t="s">
        <v>22754</v>
      </c>
      <c r="C7461" s="141">
        <v>121</v>
      </c>
      <c r="D7461" s="141">
        <v>1</v>
      </c>
      <c r="E7461" s="142">
        <v>174.17</v>
      </c>
      <c r="F7461" s="142">
        <v>15.49</v>
      </c>
      <c r="G7461" s="142">
        <v>7.88</v>
      </c>
      <c r="H7461" s="142">
        <v>1.19</v>
      </c>
      <c r="I7461" s="142">
        <v>24.56</v>
      </c>
      <c r="Q7461" s="30">
        <f t="shared" si="116"/>
        <v>24.56</v>
      </c>
    </row>
    <row r="7462" spans="1:17" x14ac:dyDescent="0.2">
      <c r="A7462" s="139" t="s">
        <v>14884</v>
      </c>
      <c r="B7462" s="140" t="s">
        <v>22755</v>
      </c>
      <c r="C7462" s="141">
        <v>26</v>
      </c>
      <c r="D7462" s="141">
        <v>0</v>
      </c>
      <c r="E7462" s="142">
        <v>0</v>
      </c>
      <c r="F7462" s="142">
        <v>3.33</v>
      </c>
      <c r="G7462" s="142">
        <v>0</v>
      </c>
      <c r="H7462" s="142">
        <v>0</v>
      </c>
      <c r="I7462" s="142">
        <v>3.33</v>
      </c>
      <c r="Q7462" s="30">
        <f t="shared" si="116"/>
        <v>3.33</v>
      </c>
    </row>
    <row r="7463" spans="1:17" x14ac:dyDescent="0.2">
      <c r="A7463" s="139" t="s">
        <v>14886</v>
      </c>
      <c r="B7463" s="140" t="s">
        <v>22756</v>
      </c>
      <c r="C7463" s="141">
        <v>882</v>
      </c>
      <c r="D7463" s="141">
        <v>11</v>
      </c>
      <c r="E7463" s="142">
        <v>8536.34</v>
      </c>
      <c r="F7463" s="142">
        <v>112.88</v>
      </c>
      <c r="G7463" s="142">
        <v>86.67</v>
      </c>
      <c r="H7463" s="142">
        <v>58.33</v>
      </c>
      <c r="I7463" s="142">
        <v>257.88</v>
      </c>
      <c r="Q7463" s="30">
        <f t="shared" si="116"/>
        <v>257.88</v>
      </c>
    </row>
    <row r="7464" spans="1:17" x14ac:dyDescent="0.2">
      <c r="A7464" s="139" t="s">
        <v>22757</v>
      </c>
      <c r="B7464" s="140" t="s">
        <v>22758</v>
      </c>
      <c r="C7464" s="141">
        <v>42</v>
      </c>
      <c r="D7464" s="141">
        <v>0</v>
      </c>
      <c r="E7464" s="142">
        <v>0</v>
      </c>
      <c r="F7464" s="142">
        <v>5.38</v>
      </c>
      <c r="G7464" s="142">
        <v>0</v>
      </c>
      <c r="H7464" s="142">
        <v>0</v>
      </c>
      <c r="I7464" s="142">
        <v>5.38</v>
      </c>
      <c r="Q7464" s="30">
        <f t="shared" si="116"/>
        <v>5.38</v>
      </c>
    </row>
    <row r="7465" spans="1:17" x14ac:dyDescent="0.2">
      <c r="A7465" s="139" t="s">
        <v>14888</v>
      </c>
      <c r="B7465" s="140" t="s">
        <v>22759</v>
      </c>
      <c r="C7465" s="141">
        <v>226</v>
      </c>
      <c r="D7465" s="141">
        <v>6</v>
      </c>
      <c r="E7465" s="142">
        <v>1758.8</v>
      </c>
      <c r="F7465" s="142">
        <v>28.93</v>
      </c>
      <c r="G7465" s="142">
        <v>47.27</v>
      </c>
      <c r="H7465" s="142">
        <v>12.02</v>
      </c>
      <c r="I7465" s="142">
        <v>88.22</v>
      </c>
      <c r="Q7465" s="30">
        <f t="shared" si="116"/>
        <v>88.22</v>
      </c>
    </row>
    <row r="7466" spans="1:17" x14ac:dyDescent="0.2">
      <c r="A7466" s="139" t="s">
        <v>14890</v>
      </c>
      <c r="B7466" s="140" t="s">
        <v>22760</v>
      </c>
      <c r="C7466" s="141">
        <v>973</v>
      </c>
      <c r="D7466" s="141">
        <v>20</v>
      </c>
      <c r="E7466" s="142">
        <v>14689.49</v>
      </c>
      <c r="F7466" s="142">
        <v>124.53</v>
      </c>
      <c r="G7466" s="142">
        <v>157.58000000000001</v>
      </c>
      <c r="H7466" s="142">
        <v>100.38</v>
      </c>
      <c r="I7466" s="142">
        <v>382.49</v>
      </c>
      <c r="Q7466" s="30">
        <f t="shared" si="116"/>
        <v>382.49</v>
      </c>
    </row>
    <row r="7467" spans="1:17" x14ac:dyDescent="0.2">
      <c r="A7467" s="139" t="s">
        <v>14892</v>
      </c>
      <c r="B7467" s="140" t="s">
        <v>22761</v>
      </c>
      <c r="C7467" s="141">
        <v>333</v>
      </c>
      <c r="D7467" s="141">
        <v>12</v>
      </c>
      <c r="E7467" s="142">
        <v>2872.69</v>
      </c>
      <c r="F7467" s="142">
        <v>42.62</v>
      </c>
      <c r="G7467" s="142">
        <v>94.55</v>
      </c>
      <c r="H7467" s="142">
        <v>19.63</v>
      </c>
      <c r="I7467" s="142">
        <v>156.80000000000001</v>
      </c>
      <c r="Q7467" s="30">
        <f t="shared" si="116"/>
        <v>156.80000000000001</v>
      </c>
    </row>
    <row r="7468" spans="1:17" x14ac:dyDescent="0.2">
      <c r="A7468" s="139" t="s">
        <v>14894</v>
      </c>
      <c r="B7468" s="140" t="s">
        <v>22762</v>
      </c>
      <c r="C7468" s="141">
        <v>38</v>
      </c>
      <c r="D7468" s="141">
        <v>1</v>
      </c>
      <c r="E7468" s="142">
        <v>199.06</v>
      </c>
      <c r="F7468" s="142">
        <v>4.8600000000000003</v>
      </c>
      <c r="G7468" s="142">
        <v>7.88</v>
      </c>
      <c r="H7468" s="142">
        <v>1.36</v>
      </c>
      <c r="I7468" s="142">
        <v>14.1</v>
      </c>
      <c r="Q7468" s="30">
        <f t="shared" si="116"/>
        <v>14.1</v>
      </c>
    </row>
    <row r="7469" spans="1:17" x14ac:dyDescent="0.2">
      <c r="A7469" s="139" t="s">
        <v>14896</v>
      </c>
      <c r="B7469" s="140" t="s">
        <v>22763</v>
      </c>
      <c r="C7469" s="141">
        <v>841</v>
      </c>
      <c r="D7469" s="141">
        <v>19</v>
      </c>
      <c r="E7469" s="142">
        <v>23944.79</v>
      </c>
      <c r="F7469" s="142">
        <v>107.63</v>
      </c>
      <c r="G7469" s="142">
        <v>149.69999999999999</v>
      </c>
      <c r="H7469" s="142">
        <v>163.62</v>
      </c>
      <c r="I7469" s="142">
        <v>420.95</v>
      </c>
      <c r="Q7469" s="30">
        <f t="shared" si="116"/>
        <v>420.95</v>
      </c>
    </row>
    <row r="7470" spans="1:17" x14ac:dyDescent="0.2">
      <c r="A7470" s="139" t="s">
        <v>14898</v>
      </c>
      <c r="B7470" s="140" t="s">
        <v>22764</v>
      </c>
      <c r="C7470" s="141">
        <v>694</v>
      </c>
      <c r="D7470" s="141">
        <v>27</v>
      </c>
      <c r="E7470" s="142">
        <v>119108.79</v>
      </c>
      <c r="F7470" s="142">
        <v>88.82</v>
      </c>
      <c r="G7470" s="142">
        <v>212.74</v>
      </c>
      <c r="H7470" s="142">
        <v>813.89</v>
      </c>
      <c r="I7470" s="142">
        <v>1115.45</v>
      </c>
      <c r="Q7470" s="30">
        <f t="shared" si="116"/>
        <v>1115.45</v>
      </c>
    </row>
    <row r="7471" spans="1:17" x14ac:dyDescent="0.2">
      <c r="A7471" s="139" t="s">
        <v>14900</v>
      </c>
      <c r="B7471" s="140" t="s">
        <v>22765</v>
      </c>
      <c r="C7471" s="141">
        <v>2097</v>
      </c>
      <c r="D7471" s="141">
        <v>35</v>
      </c>
      <c r="E7471" s="142">
        <v>10653.14</v>
      </c>
      <c r="F7471" s="142">
        <v>268.38</v>
      </c>
      <c r="G7471" s="142">
        <v>275.77</v>
      </c>
      <c r="H7471" s="142">
        <v>72.790000000000006</v>
      </c>
      <c r="I7471" s="142">
        <v>616.94000000000005</v>
      </c>
      <c r="Q7471" s="30">
        <f t="shared" si="116"/>
        <v>616.94000000000005</v>
      </c>
    </row>
    <row r="7472" spans="1:17" x14ac:dyDescent="0.2">
      <c r="A7472" s="139" t="s">
        <v>14902</v>
      </c>
      <c r="B7472" s="140" t="s">
        <v>22766</v>
      </c>
      <c r="C7472" s="141">
        <v>1118</v>
      </c>
      <c r="D7472" s="141">
        <v>36</v>
      </c>
      <c r="E7472" s="142">
        <v>50328.21</v>
      </c>
      <c r="F7472" s="142">
        <v>143.09</v>
      </c>
      <c r="G7472" s="142">
        <v>283.64999999999998</v>
      </c>
      <c r="H7472" s="142">
        <v>343.9</v>
      </c>
      <c r="I7472" s="142">
        <v>770.64</v>
      </c>
      <c r="Q7472" s="30">
        <f t="shared" si="116"/>
        <v>770.64</v>
      </c>
    </row>
    <row r="7473" spans="1:17" x14ac:dyDescent="0.2">
      <c r="A7473" s="139" t="s">
        <v>14904</v>
      </c>
      <c r="B7473" s="140" t="s">
        <v>22767</v>
      </c>
      <c r="C7473" s="141">
        <v>170</v>
      </c>
      <c r="D7473" s="141">
        <v>7</v>
      </c>
      <c r="E7473" s="142">
        <v>25764.2</v>
      </c>
      <c r="F7473" s="142">
        <v>21.76</v>
      </c>
      <c r="G7473" s="142">
        <v>55.15</v>
      </c>
      <c r="H7473" s="142">
        <v>176.05</v>
      </c>
      <c r="I7473" s="142">
        <v>252.96</v>
      </c>
      <c r="Q7473" s="30">
        <f t="shared" si="116"/>
        <v>252.96</v>
      </c>
    </row>
    <row r="7474" spans="1:17" x14ac:dyDescent="0.2">
      <c r="A7474" s="139" t="s">
        <v>14906</v>
      </c>
      <c r="B7474" s="140" t="s">
        <v>22768</v>
      </c>
      <c r="C7474" s="141">
        <v>90</v>
      </c>
      <c r="D7474" s="141">
        <v>0</v>
      </c>
      <c r="E7474" s="142">
        <v>0</v>
      </c>
      <c r="F7474" s="142">
        <v>11.52</v>
      </c>
      <c r="G7474" s="142">
        <v>0</v>
      </c>
      <c r="H7474" s="142">
        <v>0</v>
      </c>
      <c r="I7474" s="142">
        <v>11.52</v>
      </c>
      <c r="Q7474" s="30">
        <f t="shared" si="116"/>
        <v>11.52</v>
      </c>
    </row>
    <row r="7475" spans="1:17" x14ac:dyDescent="0.2">
      <c r="A7475" s="139" t="s">
        <v>14908</v>
      </c>
      <c r="B7475" s="140" t="s">
        <v>22769</v>
      </c>
      <c r="C7475" s="141">
        <v>262</v>
      </c>
      <c r="D7475" s="141">
        <v>0</v>
      </c>
      <c r="E7475" s="142">
        <v>0</v>
      </c>
      <c r="F7475" s="142">
        <v>33.53</v>
      </c>
      <c r="G7475" s="142">
        <v>0</v>
      </c>
      <c r="H7475" s="142">
        <v>0</v>
      </c>
      <c r="I7475" s="142">
        <v>33.53</v>
      </c>
      <c r="Q7475" s="30">
        <f t="shared" si="116"/>
        <v>33.53</v>
      </c>
    </row>
    <row r="7476" spans="1:17" x14ac:dyDescent="0.2">
      <c r="A7476" s="139" t="s">
        <v>14910</v>
      </c>
      <c r="B7476" s="140" t="s">
        <v>22770</v>
      </c>
      <c r="C7476" s="141">
        <v>392</v>
      </c>
      <c r="D7476" s="141">
        <v>7</v>
      </c>
      <c r="E7476" s="142">
        <v>1626.19</v>
      </c>
      <c r="F7476" s="142">
        <v>50.17</v>
      </c>
      <c r="G7476" s="142">
        <v>55.15</v>
      </c>
      <c r="H7476" s="142">
        <v>11.11</v>
      </c>
      <c r="I7476" s="142">
        <v>116.43</v>
      </c>
      <c r="Q7476" s="30">
        <f t="shared" si="116"/>
        <v>116.43</v>
      </c>
    </row>
    <row r="7477" spans="1:17" x14ac:dyDescent="0.2">
      <c r="A7477" s="139" t="s">
        <v>14912</v>
      </c>
      <c r="B7477" s="140" t="s">
        <v>22771</v>
      </c>
      <c r="C7477" s="141">
        <v>905</v>
      </c>
      <c r="D7477" s="141">
        <v>10</v>
      </c>
      <c r="E7477" s="142">
        <v>2381.58</v>
      </c>
      <c r="F7477" s="142">
        <v>115.82</v>
      </c>
      <c r="G7477" s="142">
        <v>78.790000000000006</v>
      </c>
      <c r="H7477" s="142">
        <v>16.27</v>
      </c>
      <c r="I7477" s="142">
        <v>210.88</v>
      </c>
      <c r="Q7477" s="30">
        <f t="shared" si="116"/>
        <v>210.88</v>
      </c>
    </row>
    <row r="7478" spans="1:17" x14ac:dyDescent="0.2">
      <c r="A7478" s="139" t="s">
        <v>14914</v>
      </c>
      <c r="B7478" s="140" t="s">
        <v>22772</v>
      </c>
      <c r="C7478" s="141">
        <v>2937</v>
      </c>
      <c r="D7478" s="141">
        <v>68</v>
      </c>
      <c r="E7478" s="142">
        <v>83305.11</v>
      </c>
      <c r="F7478" s="142">
        <v>375.89</v>
      </c>
      <c r="G7478" s="142">
        <v>535.78</v>
      </c>
      <c r="H7478" s="142">
        <v>569.23</v>
      </c>
      <c r="I7478" s="142">
        <v>1480.9</v>
      </c>
      <c r="Q7478" s="30">
        <f t="shared" si="116"/>
        <v>1480.9</v>
      </c>
    </row>
    <row r="7479" spans="1:17" x14ac:dyDescent="0.2">
      <c r="A7479" s="139" t="s">
        <v>14916</v>
      </c>
      <c r="B7479" s="140" t="s">
        <v>22773</v>
      </c>
      <c r="C7479" s="141">
        <v>103</v>
      </c>
      <c r="D7479" s="141">
        <v>3</v>
      </c>
      <c r="E7479" s="142">
        <v>953.8</v>
      </c>
      <c r="F7479" s="142">
        <v>13.18</v>
      </c>
      <c r="G7479" s="142">
        <v>23.64</v>
      </c>
      <c r="H7479" s="142">
        <v>6.52</v>
      </c>
      <c r="I7479" s="142">
        <v>43.34</v>
      </c>
      <c r="Q7479" s="30">
        <f t="shared" si="116"/>
        <v>43.34</v>
      </c>
    </row>
    <row r="7480" spans="1:17" x14ac:dyDescent="0.2">
      <c r="A7480" s="139" t="s">
        <v>14918</v>
      </c>
      <c r="B7480" s="140" t="s">
        <v>22774</v>
      </c>
      <c r="C7480" s="141">
        <v>168</v>
      </c>
      <c r="D7480" s="141">
        <v>5</v>
      </c>
      <c r="E7480" s="142">
        <v>1331.93</v>
      </c>
      <c r="F7480" s="142">
        <v>21.5</v>
      </c>
      <c r="G7480" s="142">
        <v>39.39</v>
      </c>
      <c r="H7480" s="142">
        <v>9.1</v>
      </c>
      <c r="I7480" s="142">
        <v>69.989999999999995</v>
      </c>
      <c r="Q7480" s="30">
        <f t="shared" si="116"/>
        <v>69.989999999999995</v>
      </c>
    </row>
    <row r="7481" spans="1:17" x14ac:dyDescent="0.2">
      <c r="A7481" s="139" t="s">
        <v>14920</v>
      </c>
      <c r="B7481" s="140" t="s">
        <v>22775</v>
      </c>
      <c r="C7481" s="141">
        <v>6168</v>
      </c>
      <c r="D7481" s="141">
        <v>71</v>
      </c>
      <c r="E7481" s="142">
        <v>115553.93</v>
      </c>
      <c r="F7481" s="142">
        <v>789.39</v>
      </c>
      <c r="G7481" s="142">
        <v>559.41999999999996</v>
      </c>
      <c r="H7481" s="142">
        <v>789.59</v>
      </c>
      <c r="I7481" s="142">
        <v>2138.4</v>
      </c>
      <c r="Q7481" s="30">
        <f t="shared" si="116"/>
        <v>2138.4</v>
      </c>
    </row>
    <row r="7482" spans="1:17" x14ac:dyDescent="0.2">
      <c r="A7482" s="139" t="s">
        <v>14922</v>
      </c>
      <c r="B7482" s="140" t="s">
        <v>22776</v>
      </c>
      <c r="C7482" s="141">
        <v>457</v>
      </c>
      <c r="D7482" s="141">
        <v>4</v>
      </c>
      <c r="E7482" s="142">
        <v>1036.0999999999999</v>
      </c>
      <c r="F7482" s="142">
        <v>58.49</v>
      </c>
      <c r="G7482" s="142">
        <v>31.52</v>
      </c>
      <c r="H7482" s="142">
        <v>7.08</v>
      </c>
      <c r="I7482" s="142">
        <v>97.09</v>
      </c>
      <c r="Q7482" s="30">
        <f t="shared" si="116"/>
        <v>97.09</v>
      </c>
    </row>
    <row r="7483" spans="1:17" x14ac:dyDescent="0.2">
      <c r="A7483" s="139" t="s">
        <v>14924</v>
      </c>
      <c r="B7483" s="140" t="s">
        <v>22777</v>
      </c>
      <c r="C7483" s="141">
        <v>2294</v>
      </c>
      <c r="D7483" s="141">
        <v>35</v>
      </c>
      <c r="E7483" s="142">
        <v>273979.34999999998</v>
      </c>
      <c r="F7483" s="142">
        <v>293.58999999999997</v>
      </c>
      <c r="G7483" s="142">
        <v>275.77</v>
      </c>
      <c r="H7483" s="142">
        <v>1872.14</v>
      </c>
      <c r="I7483" s="142">
        <v>2441.5</v>
      </c>
      <c r="Q7483" s="30">
        <f t="shared" si="116"/>
        <v>2441.5</v>
      </c>
    </row>
    <row r="7484" spans="1:17" x14ac:dyDescent="0.2">
      <c r="A7484" s="139" t="s">
        <v>14926</v>
      </c>
      <c r="B7484" s="140" t="s">
        <v>22778</v>
      </c>
      <c r="C7484" s="141">
        <v>272</v>
      </c>
      <c r="D7484" s="141">
        <v>6</v>
      </c>
      <c r="E7484" s="142">
        <v>4096.24</v>
      </c>
      <c r="F7484" s="142">
        <v>34.81</v>
      </c>
      <c r="G7484" s="142">
        <v>47.27</v>
      </c>
      <c r="H7484" s="142">
        <v>27.99</v>
      </c>
      <c r="I7484" s="142">
        <v>110.07</v>
      </c>
      <c r="Q7484" s="30">
        <f t="shared" si="116"/>
        <v>110.07</v>
      </c>
    </row>
    <row r="7485" spans="1:17" x14ac:dyDescent="0.2">
      <c r="A7485" s="139" t="s">
        <v>14928</v>
      </c>
      <c r="B7485" s="140" t="s">
        <v>22779</v>
      </c>
      <c r="C7485" s="141">
        <v>232</v>
      </c>
      <c r="D7485" s="141">
        <v>7</v>
      </c>
      <c r="E7485" s="142">
        <v>3629.8</v>
      </c>
      <c r="F7485" s="142">
        <v>29.69</v>
      </c>
      <c r="G7485" s="142">
        <v>55.15</v>
      </c>
      <c r="H7485" s="142">
        <v>24.8</v>
      </c>
      <c r="I7485" s="142">
        <v>109.64</v>
      </c>
      <c r="Q7485" s="30">
        <f t="shared" si="116"/>
        <v>109.64</v>
      </c>
    </row>
    <row r="7486" spans="1:17" x14ac:dyDescent="0.2">
      <c r="A7486" s="139" t="s">
        <v>14930</v>
      </c>
      <c r="B7486" s="140" t="s">
        <v>22780</v>
      </c>
      <c r="C7486" s="141">
        <v>28</v>
      </c>
      <c r="D7486" s="141">
        <v>0</v>
      </c>
      <c r="E7486" s="142">
        <v>0</v>
      </c>
      <c r="F7486" s="142">
        <v>3.58</v>
      </c>
      <c r="G7486" s="142">
        <v>0</v>
      </c>
      <c r="H7486" s="142">
        <v>0</v>
      </c>
      <c r="I7486" s="142">
        <v>3.58</v>
      </c>
      <c r="Q7486" s="30">
        <f t="shared" si="116"/>
        <v>3.58</v>
      </c>
    </row>
    <row r="7487" spans="1:17" x14ac:dyDescent="0.2">
      <c r="A7487" s="139" t="s">
        <v>14932</v>
      </c>
      <c r="B7487" s="140" t="s">
        <v>22781</v>
      </c>
      <c r="C7487" s="141">
        <v>424</v>
      </c>
      <c r="D7487" s="141">
        <v>13</v>
      </c>
      <c r="E7487" s="142">
        <v>5570.36</v>
      </c>
      <c r="F7487" s="142">
        <v>54.26</v>
      </c>
      <c r="G7487" s="142">
        <v>102.43</v>
      </c>
      <c r="H7487" s="142">
        <v>38.06</v>
      </c>
      <c r="I7487" s="142">
        <v>194.75</v>
      </c>
      <c r="Q7487" s="30">
        <f t="shared" si="116"/>
        <v>194.75</v>
      </c>
    </row>
    <row r="7488" spans="1:17" x14ac:dyDescent="0.2">
      <c r="A7488" s="139" t="s">
        <v>14934</v>
      </c>
      <c r="B7488" s="140" t="s">
        <v>22782</v>
      </c>
      <c r="C7488" s="141">
        <v>393</v>
      </c>
      <c r="D7488" s="141">
        <v>10</v>
      </c>
      <c r="E7488" s="142">
        <v>5177.46</v>
      </c>
      <c r="F7488" s="142">
        <v>50.3</v>
      </c>
      <c r="G7488" s="142">
        <v>78.790000000000006</v>
      </c>
      <c r="H7488" s="142">
        <v>35.380000000000003</v>
      </c>
      <c r="I7488" s="142">
        <v>164.47</v>
      </c>
      <c r="Q7488" s="30">
        <f t="shared" si="116"/>
        <v>164.47</v>
      </c>
    </row>
    <row r="7489" spans="1:17" x14ac:dyDescent="0.2">
      <c r="A7489" s="139" t="s">
        <v>14936</v>
      </c>
      <c r="B7489" s="140" t="s">
        <v>22783</v>
      </c>
      <c r="C7489" s="141">
        <v>115</v>
      </c>
      <c r="D7489" s="141">
        <v>1</v>
      </c>
      <c r="E7489" s="142">
        <v>174.17</v>
      </c>
      <c r="F7489" s="142">
        <v>14.72</v>
      </c>
      <c r="G7489" s="142">
        <v>7.88</v>
      </c>
      <c r="H7489" s="142">
        <v>1.19</v>
      </c>
      <c r="I7489" s="142">
        <v>23.79</v>
      </c>
      <c r="Q7489" s="30">
        <f t="shared" si="116"/>
        <v>23.79</v>
      </c>
    </row>
    <row r="7490" spans="1:17" x14ac:dyDescent="0.2">
      <c r="A7490" s="139" t="s">
        <v>14938</v>
      </c>
      <c r="B7490" s="140" t="s">
        <v>22784</v>
      </c>
      <c r="C7490" s="141">
        <v>193</v>
      </c>
      <c r="D7490" s="141">
        <v>9</v>
      </c>
      <c r="E7490" s="142">
        <v>1554.68</v>
      </c>
      <c r="F7490" s="142">
        <v>24.7</v>
      </c>
      <c r="G7490" s="142">
        <v>70.91</v>
      </c>
      <c r="H7490" s="142">
        <v>10.62</v>
      </c>
      <c r="I7490" s="142">
        <v>106.23</v>
      </c>
      <c r="Q7490" s="30">
        <f t="shared" si="116"/>
        <v>106.23</v>
      </c>
    </row>
    <row r="7491" spans="1:17" x14ac:dyDescent="0.2">
      <c r="A7491" s="139" t="s">
        <v>14940</v>
      </c>
      <c r="B7491" s="140" t="s">
        <v>22785</v>
      </c>
      <c r="C7491" s="141">
        <v>133</v>
      </c>
      <c r="D7491" s="141">
        <v>1</v>
      </c>
      <c r="E7491" s="142">
        <v>149.29</v>
      </c>
      <c r="F7491" s="142">
        <v>17.02</v>
      </c>
      <c r="G7491" s="142">
        <v>7.88</v>
      </c>
      <c r="H7491" s="142">
        <v>1.02</v>
      </c>
      <c r="I7491" s="142">
        <v>25.92</v>
      </c>
      <c r="Q7491" s="30">
        <f t="shared" si="116"/>
        <v>25.92</v>
      </c>
    </row>
    <row r="7492" spans="1:17" x14ac:dyDescent="0.2">
      <c r="A7492" s="139" t="s">
        <v>14942</v>
      </c>
      <c r="B7492" s="140" t="s">
        <v>22786</v>
      </c>
      <c r="C7492" s="141">
        <v>86</v>
      </c>
      <c r="D7492" s="141">
        <v>0</v>
      </c>
      <c r="E7492" s="142">
        <v>0</v>
      </c>
      <c r="F7492" s="142">
        <v>11.01</v>
      </c>
      <c r="G7492" s="142">
        <v>0</v>
      </c>
      <c r="H7492" s="142">
        <v>0</v>
      </c>
      <c r="I7492" s="142">
        <v>11.01</v>
      </c>
      <c r="Q7492" s="30">
        <f t="shared" si="116"/>
        <v>11.01</v>
      </c>
    </row>
    <row r="7493" spans="1:17" x14ac:dyDescent="0.2">
      <c r="A7493" s="139" t="s">
        <v>14944</v>
      </c>
      <c r="B7493" s="140" t="s">
        <v>22787</v>
      </c>
      <c r="C7493" s="141">
        <v>1101</v>
      </c>
      <c r="D7493" s="141">
        <v>10</v>
      </c>
      <c r="E7493" s="142">
        <v>111671.25</v>
      </c>
      <c r="F7493" s="142">
        <v>140.91</v>
      </c>
      <c r="G7493" s="142">
        <v>78.790000000000006</v>
      </c>
      <c r="H7493" s="142">
        <v>763.06</v>
      </c>
      <c r="I7493" s="142">
        <v>982.76</v>
      </c>
      <c r="Q7493" s="30">
        <f t="shared" si="116"/>
        <v>982.76</v>
      </c>
    </row>
    <row r="7494" spans="1:17" x14ac:dyDescent="0.2">
      <c r="A7494" s="139" t="s">
        <v>14946</v>
      </c>
      <c r="B7494" s="140" t="s">
        <v>22788</v>
      </c>
      <c r="C7494" s="141">
        <v>250</v>
      </c>
      <c r="D7494" s="141">
        <v>9</v>
      </c>
      <c r="E7494" s="142">
        <v>7328.6</v>
      </c>
      <c r="F7494" s="142">
        <v>31.99</v>
      </c>
      <c r="G7494" s="142">
        <v>70.91</v>
      </c>
      <c r="H7494" s="142">
        <v>50.08</v>
      </c>
      <c r="I7494" s="142">
        <v>152.97999999999999</v>
      </c>
      <c r="Q7494" s="30">
        <f t="shared" si="116"/>
        <v>152.97999999999999</v>
      </c>
    </row>
    <row r="7495" spans="1:17" x14ac:dyDescent="0.2">
      <c r="A7495" s="139" t="s">
        <v>14948</v>
      </c>
      <c r="B7495" s="140" t="s">
        <v>22789</v>
      </c>
      <c r="C7495" s="141">
        <v>332</v>
      </c>
      <c r="D7495" s="141">
        <v>7</v>
      </c>
      <c r="E7495" s="142">
        <v>6523.5</v>
      </c>
      <c r="F7495" s="142">
        <v>42.49</v>
      </c>
      <c r="G7495" s="142">
        <v>55.15</v>
      </c>
      <c r="H7495" s="142">
        <v>44.58</v>
      </c>
      <c r="I7495" s="142">
        <v>142.22</v>
      </c>
      <c r="Q7495" s="30">
        <f t="shared" si="116"/>
        <v>142.22</v>
      </c>
    </row>
    <row r="7496" spans="1:17" x14ac:dyDescent="0.2">
      <c r="A7496" s="139" t="s">
        <v>14950</v>
      </c>
      <c r="B7496" s="140" t="s">
        <v>22790</v>
      </c>
      <c r="C7496" s="141">
        <v>299</v>
      </c>
      <c r="D7496" s="141">
        <v>5</v>
      </c>
      <c r="E7496" s="142">
        <v>1311.89</v>
      </c>
      <c r="F7496" s="142">
        <v>38.26</v>
      </c>
      <c r="G7496" s="142">
        <v>39.39</v>
      </c>
      <c r="H7496" s="142">
        <v>8.9700000000000006</v>
      </c>
      <c r="I7496" s="142">
        <v>86.62</v>
      </c>
      <c r="Q7496" s="30">
        <f t="shared" si="116"/>
        <v>86.62</v>
      </c>
    </row>
    <row r="7497" spans="1:17" x14ac:dyDescent="0.2">
      <c r="A7497" s="139" t="s">
        <v>14952</v>
      </c>
      <c r="B7497" s="140" t="s">
        <v>22791</v>
      </c>
      <c r="C7497" s="141">
        <v>251</v>
      </c>
      <c r="D7497" s="141">
        <v>5</v>
      </c>
      <c r="E7497" s="142">
        <v>8586.0499999999993</v>
      </c>
      <c r="F7497" s="142">
        <v>32.119999999999997</v>
      </c>
      <c r="G7497" s="142">
        <v>39.39</v>
      </c>
      <c r="H7497" s="142">
        <v>58.67</v>
      </c>
      <c r="I7497" s="142">
        <v>130.18</v>
      </c>
      <c r="Q7497" s="30">
        <f t="shared" si="116"/>
        <v>130.18</v>
      </c>
    </row>
    <row r="7498" spans="1:17" x14ac:dyDescent="0.2">
      <c r="A7498" s="139" t="s">
        <v>14954</v>
      </c>
      <c r="B7498" s="140" t="s">
        <v>22792</v>
      </c>
      <c r="C7498" s="141">
        <v>123</v>
      </c>
      <c r="D7498" s="141">
        <v>0</v>
      </c>
      <c r="E7498" s="142">
        <v>0</v>
      </c>
      <c r="F7498" s="142">
        <v>15.74</v>
      </c>
      <c r="G7498" s="142">
        <v>0</v>
      </c>
      <c r="H7498" s="142">
        <v>0</v>
      </c>
      <c r="I7498" s="142">
        <v>15.74</v>
      </c>
      <c r="Q7498" s="30">
        <f t="shared" si="116"/>
        <v>15.74</v>
      </c>
    </row>
    <row r="7499" spans="1:17" x14ac:dyDescent="0.2">
      <c r="A7499" s="139" t="s">
        <v>14956</v>
      </c>
      <c r="B7499" s="140" t="s">
        <v>22793</v>
      </c>
      <c r="C7499" s="141">
        <v>1479</v>
      </c>
      <c r="D7499" s="141">
        <v>75</v>
      </c>
      <c r="E7499" s="142">
        <v>118118.82</v>
      </c>
      <c r="F7499" s="142">
        <v>189.29</v>
      </c>
      <c r="G7499" s="142">
        <v>590.94000000000005</v>
      </c>
      <c r="H7499" s="142">
        <v>807.12</v>
      </c>
      <c r="I7499" s="142">
        <v>1587.35</v>
      </c>
      <c r="Q7499" s="30">
        <f t="shared" si="116"/>
        <v>1587.35</v>
      </c>
    </row>
    <row r="7500" spans="1:17" x14ac:dyDescent="0.2">
      <c r="A7500" s="139" t="s">
        <v>14958</v>
      </c>
      <c r="B7500" s="140" t="s">
        <v>22794</v>
      </c>
      <c r="C7500" s="141">
        <v>6247</v>
      </c>
      <c r="D7500" s="141">
        <v>322</v>
      </c>
      <c r="E7500" s="142">
        <v>427900.59</v>
      </c>
      <c r="F7500" s="142">
        <v>799.5</v>
      </c>
      <c r="G7500" s="142">
        <v>2537.09</v>
      </c>
      <c r="H7500" s="142">
        <v>2923.9</v>
      </c>
      <c r="I7500" s="142">
        <v>6260.49</v>
      </c>
      <c r="Q7500" s="30">
        <f t="shared" si="116"/>
        <v>6260.49</v>
      </c>
    </row>
    <row r="7501" spans="1:17" x14ac:dyDescent="0.2">
      <c r="A7501" s="139" t="s">
        <v>14960</v>
      </c>
      <c r="B7501" s="140" t="s">
        <v>22795</v>
      </c>
      <c r="C7501" s="141">
        <v>356</v>
      </c>
      <c r="D7501" s="141">
        <v>4</v>
      </c>
      <c r="E7501" s="142">
        <v>4059.63</v>
      </c>
      <c r="F7501" s="142">
        <v>45.56</v>
      </c>
      <c r="G7501" s="142">
        <v>31.52</v>
      </c>
      <c r="H7501" s="142">
        <v>27.74</v>
      </c>
      <c r="I7501" s="142">
        <v>104.82</v>
      </c>
      <c r="Q7501" s="30">
        <f t="shared" si="116"/>
        <v>104.82</v>
      </c>
    </row>
    <row r="7502" spans="1:17" x14ac:dyDescent="0.2">
      <c r="A7502" s="139" t="s">
        <v>14962</v>
      </c>
      <c r="B7502" s="140" t="s">
        <v>22796</v>
      </c>
      <c r="C7502" s="141">
        <v>104</v>
      </c>
      <c r="D7502" s="141">
        <v>4</v>
      </c>
      <c r="E7502" s="142">
        <v>2457.7600000000002</v>
      </c>
      <c r="F7502" s="142">
        <v>13.31</v>
      </c>
      <c r="G7502" s="142">
        <v>31.52</v>
      </c>
      <c r="H7502" s="142">
        <v>16.79</v>
      </c>
      <c r="I7502" s="142">
        <v>61.62</v>
      </c>
      <c r="Q7502" s="30">
        <f t="shared" si="116"/>
        <v>61.62</v>
      </c>
    </row>
    <row r="7503" spans="1:17" x14ac:dyDescent="0.2">
      <c r="A7503" s="139" t="s">
        <v>14964</v>
      </c>
      <c r="B7503" s="140" t="s">
        <v>22797</v>
      </c>
      <c r="C7503" s="141">
        <v>197</v>
      </c>
      <c r="D7503" s="141">
        <v>2</v>
      </c>
      <c r="E7503" s="142">
        <v>577.69000000000005</v>
      </c>
      <c r="F7503" s="142">
        <v>25.22</v>
      </c>
      <c r="G7503" s="142">
        <v>15.76</v>
      </c>
      <c r="H7503" s="142">
        <v>3.94</v>
      </c>
      <c r="I7503" s="142">
        <v>44.92</v>
      </c>
      <c r="Q7503" s="30">
        <f t="shared" ref="Q7503:Q7566" si="117">I7503+P7503</f>
        <v>44.92</v>
      </c>
    </row>
    <row r="7504" spans="1:17" x14ac:dyDescent="0.2">
      <c r="A7504" s="139" t="s">
        <v>14966</v>
      </c>
      <c r="B7504" s="140" t="s">
        <v>22798</v>
      </c>
      <c r="C7504" s="141">
        <v>35</v>
      </c>
      <c r="D7504" s="141">
        <v>1</v>
      </c>
      <c r="E7504" s="142">
        <v>385.67</v>
      </c>
      <c r="F7504" s="142">
        <v>4.4800000000000004</v>
      </c>
      <c r="G7504" s="142">
        <v>7.88</v>
      </c>
      <c r="H7504" s="142">
        <v>2.63</v>
      </c>
      <c r="I7504" s="142">
        <v>14.99</v>
      </c>
      <c r="Q7504" s="30">
        <f t="shared" si="117"/>
        <v>14.99</v>
      </c>
    </row>
    <row r="7505" spans="1:17" x14ac:dyDescent="0.2">
      <c r="A7505" s="139" t="s">
        <v>14968</v>
      </c>
      <c r="B7505" s="140" t="s">
        <v>22799</v>
      </c>
      <c r="C7505" s="141">
        <v>59</v>
      </c>
      <c r="D7505" s="141">
        <v>0</v>
      </c>
      <c r="E7505" s="142">
        <v>0</v>
      </c>
      <c r="F7505" s="142">
        <v>7.55</v>
      </c>
      <c r="G7505" s="142">
        <v>0</v>
      </c>
      <c r="H7505" s="142">
        <v>0</v>
      </c>
      <c r="I7505" s="142">
        <v>7.55</v>
      </c>
      <c r="Q7505" s="30">
        <f t="shared" si="117"/>
        <v>7.55</v>
      </c>
    </row>
    <row r="7506" spans="1:17" x14ac:dyDescent="0.2">
      <c r="A7506" s="139" t="s">
        <v>14970</v>
      </c>
      <c r="B7506" s="140" t="s">
        <v>22800</v>
      </c>
      <c r="C7506" s="141">
        <v>35</v>
      </c>
      <c r="D7506" s="141">
        <v>1</v>
      </c>
      <c r="E7506" s="142">
        <v>576.97</v>
      </c>
      <c r="F7506" s="142">
        <v>4.4800000000000004</v>
      </c>
      <c r="G7506" s="142">
        <v>7.88</v>
      </c>
      <c r="H7506" s="142">
        <v>3.94</v>
      </c>
      <c r="I7506" s="142">
        <v>16.3</v>
      </c>
      <c r="Q7506" s="30">
        <f t="shared" si="117"/>
        <v>16.3</v>
      </c>
    </row>
    <row r="7507" spans="1:17" x14ac:dyDescent="0.2">
      <c r="A7507" s="139" t="s">
        <v>14972</v>
      </c>
      <c r="B7507" s="140" t="s">
        <v>22801</v>
      </c>
      <c r="C7507" s="141">
        <v>1011</v>
      </c>
      <c r="D7507" s="141">
        <v>12</v>
      </c>
      <c r="E7507" s="142">
        <v>7526.73</v>
      </c>
      <c r="F7507" s="142">
        <v>129.38999999999999</v>
      </c>
      <c r="G7507" s="142">
        <v>94.55</v>
      </c>
      <c r="H7507" s="142">
        <v>51.43</v>
      </c>
      <c r="I7507" s="142">
        <v>275.37</v>
      </c>
      <c r="Q7507" s="30">
        <f t="shared" si="117"/>
        <v>275.37</v>
      </c>
    </row>
    <row r="7508" spans="1:17" x14ac:dyDescent="0.2">
      <c r="A7508" s="139" t="s">
        <v>14974</v>
      </c>
      <c r="B7508" s="140" t="s">
        <v>22802</v>
      </c>
      <c r="C7508" s="141">
        <v>845</v>
      </c>
      <c r="D7508" s="141">
        <v>18</v>
      </c>
      <c r="E7508" s="142">
        <v>4088.48</v>
      </c>
      <c r="F7508" s="142">
        <v>108.14</v>
      </c>
      <c r="G7508" s="142">
        <v>141.82</v>
      </c>
      <c r="H7508" s="142">
        <v>27.94</v>
      </c>
      <c r="I7508" s="142">
        <v>277.89999999999998</v>
      </c>
      <c r="Q7508" s="30">
        <f t="shared" si="117"/>
        <v>277.89999999999998</v>
      </c>
    </row>
    <row r="7509" spans="1:17" x14ac:dyDescent="0.2">
      <c r="A7509" s="139" t="s">
        <v>14976</v>
      </c>
      <c r="B7509" s="140" t="s">
        <v>22803</v>
      </c>
      <c r="C7509" s="141">
        <v>514</v>
      </c>
      <c r="D7509" s="141">
        <v>9</v>
      </c>
      <c r="E7509" s="142">
        <v>3000.66</v>
      </c>
      <c r="F7509" s="142">
        <v>65.78</v>
      </c>
      <c r="G7509" s="142">
        <v>70.91</v>
      </c>
      <c r="H7509" s="142">
        <v>20.5</v>
      </c>
      <c r="I7509" s="142">
        <v>157.19</v>
      </c>
      <c r="Q7509" s="30">
        <f t="shared" si="117"/>
        <v>157.19</v>
      </c>
    </row>
    <row r="7510" spans="1:17" x14ac:dyDescent="0.2">
      <c r="A7510" s="139" t="s">
        <v>14978</v>
      </c>
      <c r="B7510" s="140" t="s">
        <v>22804</v>
      </c>
      <c r="C7510" s="141">
        <v>279</v>
      </c>
      <c r="D7510" s="141">
        <v>17</v>
      </c>
      <c r="E7510" s="142">
        <v>3147.69</v>
      </c>
      <c r="F7510" s="142">
        <v>35.700000000000003</v>
      </c>
      <c r="G7510" s="142">
        <v>133.94</v>
      </c>
      <c r="H7510" s="142">
        <v>21.51</v>
      </c>
      <c r="I7510" s="142">
        <v>191.15</v>
      </c>
      <c r="Q7510" s="30">
        <f t="shared" si="117"/>
        <v>191.15</v>
      </c>
    </row>
    <row r="7511" spans="1:17" x14ac:dyDescent="0.2">
      <c r="A7511" s="139" t="s">
        <v>14980</v>
      </c>
      <c r="B7511" s="140" t="s">
        <v>22805</v>
      </c>
      <c r="C7511" s="141">
        <v>889</v>
      </c>
      <c r="D7511" s="141">
        <v>15</v>
      </c>
      <c r="E7511" s="142">
        <v>5038.05</v>
      </c>
      <c r="F7511" s="142">
        <v>113.78</v>
      </c>
      <c r="G7511" s="142">
        <v>118.18</v>
      </c>
      <c r="H7511" s="142">
        <v>34.42</v>
      </c>
      <c r="I7511" s="142">
        <v>266.38</v>
      </c>
      <c r="Q7511" s="30">
        <f t="shared" si="117"/>
        <v>266.38</v>
      </c>
    </row>
    <row r="7512" spans="1:17" x14ac:dyDescent="0.2">
      <c r="A7512" s="139" t="s">
        <v>14982</v>
      </c>
      <c r="B7512" s="140" t="s">
        <v>22806</v>
      </c>
      <c r="C7512" s="141">
        <v>110</v>
      </c>
      <c r="D7512" s="141">
        <v>1</v>
      </c>
      <c r="E7512" s="142">
        <v>186.61</v>
      </c>
      <c r="F7512" s="142">
        <v>14.08</v>
      </c>
      <c r="G7512" s="142">
        <v>7.88</v>
      </c>
      <c r="H7512" s="142">
        <v>1.27</v>
      </c>
      <c r="I7512" s="142">
        <v>23.23</v>
      </c>
      <c r="Q7512" s="30">
        <f t="shared" si="117"/>
        <v>23.23</v>
      </c>
    </row>
    <row r="7513" spans="1:17" x14ac:dyDescent="0.2">
      <c r="A7513" s="139" t="s">
        <v>14984</v>
      </c>
      <c r="B7513" s="140" t="s">
        <v>22807</v>
      </c>
      <c r="C7513" s="141">
        <v>57</v>
      </c>
      <c r="D7513" s="141">
        <v>0</v>
      </c>
      <c r="E7513" s="142">
        <v>0</v>
      </c>
      <c r="F7513" s="142">
        <v>7.3</v>
      </c>
      <c r="G7513" s="142">
        <v>0</v>
      </c>
      <c r="H7513" s="142">
        <v>0</v>
      </c>
      <c r="I7513" s="142">
        <v>7.3</v>
      </c>
      <c r="Q7513" s="30">
        <f t="shared" si="117"/>
        <v>7.3</v>
      </c>
    </row>
    <row r="7514" spans="1:17" x14ac:dyDescent="0.2">
      <c r="A7514" s="139" t="s">
        <v>14986</v>
      </c>
      <c r="B7514" s="140" t="s">
        <v>22808</v>
      </c>
      <c r="C7514" s="141">
        <v>116</v>
      </c>
      <c r="D7514" s="141">
        <v>5</v>
      </c>
      <c r="E7514" s="142">
        <v>8690.43</v>
      </c>
      <c r="F7514" s="142">
        <v>14.85</v>
      </c>
      <c r="G7514" s="142">
        <v>39.39</v>
      </c>
      <c r="H7514" s="142">
        <v>59.38</v>
      </c>
      <c r="I7514" s="142">
        <v>113.62</v>
      </c>
      <c r="Q7514" s="30">
        <f t="shared" si="117"/>
        <v>113.62</v>
      </c>
    </row>
    <row r="7515" spans="1:17" x14ac:dyDescent="0.2">
      <c r="A7515" s="139" t="s">
        <v>22809</v>
      </c>
      <c r="B7515" s="140" t="s">
        <v>22810</v>
      </c>
      <c r="C7515" s="141">
        <v>95</v>
      </c>
      <c r="D7515" s="141">
        <v>0</v>
      </c>
      <c r="E7515" s="142">
        <v>0</v>
      </c>
      <c r="F7515" s="142">
        <v>12.16</v>
      </c>
      <c r="G7515" s="142">
        <v>0</v>
      </c>
      <c r="H7515" s="142">
        <v>0</v>
      </c>
      <c r="I7515" s="142">
        <v>12.16</v>
      </c>
      <c r="Q7515" s="30">
        <f t="shared" si="117"/>
        <v>12.16</v>
      </c>
    </row>
    <row r="7516" spans="1:17" x14ac:dyDescent="0.2">
      <c r="A7516" s="139" t="s">
        <v>14988</v>
      </c>
      <c r="B7516" s="140" t="s">
        <v>22811</v>
      </c>
      <c r="C7516" s="141">
        <v>52</v>
      </c>
      <c r="D7516" s="141">
        <v>0</v>
      </c>
      <c r="E7516" s="142">
        <v>0</v>
      </c>
      <c r="F7516" s="142">
        <v>6.66</v>
      </c>
      <c r="G7516" s="142">
        <v>0</v>
      </c>
      <c r="H7516" s="142">
        <v>0</v>
      </c>
      <c r="I7516" s="142">
        <v>6.66</v>
      </c>
      <c r="Q7516" s="30">
        <f t="shared" si="117"/>
        <v>6.66</v>
      </c>
    </row>
    <row r="7517" spans="1:17" x14ac:dyDescent="0.2">
      <c r="A7517" s="139" t="s">
        <v>14990</v>
      </c>
      <c r="B7517" s="140" t="s">
        <v>22812</v>
      </c>
      <c r="C7517" s="141">
        <v>413</v>
      </c>
      <c r="D7517" s="141">
        <v>13</v>
      </c>
      <c r="E7517" s="142">
        <v>2711.51</v>
      </c>
      <c r="F7517" s="142">
        <v>52.86</v>
      </c>
      <c r="G7517" s="142">
        <v>102.43</v>
      </c>
      <c r="H7517" s="142">
        <v>18.53</v>
      </c>
      <c r="I7517" s="142">
        <v>173.82</v>
      </c>
      <c r="Q7517" s="30">
        <f t="shared" si="117"/>
        <v>173.82</v>
      </c>
    </row>
    <row r="7518" spans="1:17" x14ac:dyDescent="0.2">
      <c r="A7518" s="139" t="s">
        <v>14992</v>
      </c>
      <c r="B7518" s="140" t="s">
        <v>22813</v>
      </c>
      <c r="C7518" s="141">
        <v>604</v>
      </c>
      <c r="D7518" s="141">
        <v>8</v>
      </c>
      <c r="E7518" s="142">
        <v>10333.42</v>
      </c>
      <c r="F7518" s="142">
        <v>77.3</v>
      </c>
      <c r="G7518" s="142">
        <v>63.03</v>
      </c>
      <c r="H7518" s="142">
        <v>70.61</v>
      </c>
      <c r="I7518" s="142">
        <v>210.94</v>
      </c>
      <c r="Q7518" s="30">
        <f t="shared" si="117"/>
        <v>210.94</v>
      </c>
    </row>
    <row r="7519" spans="1:17" x14ac:dyDescent="0.2">
      <c r="A7519" s="139" t="s">
        <v>14994</v>
      </c>
      <c r="B7519" s="140" t="s">
        <v>22814</v>
      </c>
      <c r="C7519" s="141">
        <v>582</v>
      </c>
      <c r="D7519" s="141">
        <v>7</v>
      </c>
      <c r="E7519" s="142">
        <v>1476.88</v>
      </c>
      <c r="F7519" s="142">
        <v>74.489999999999995</v>
      </c>
      <c r="G7519" s="142">
        <v>55.15</v>
      </c>
      <c r="H7519" s="142">
        <v>10.09</v>
      </c>
      <c r="I7519" s="142">
        <v>139.72999999999999</v>
      </c>
      <c r="Q7519" s="30">
        <f t="shared" si="117"/>
        <v>139.72999999999999</v>
      </c>
    </row>
    <row r="7520" spans="1:17" x14ac:dyDescent="0.2">
      <c r="A7520" s="139" t="s">
        <v>14996</v>
      </c>
      <c r="B7520" s="140" t="s">
        <v>22815</v>
      </c>
      <c r="C7520" s="141">
        <v>129</v>
      </c>
      <c r="D7520" s="141">
        <v>2</v>
      </c>
      <c r="E7520" s="142">
        <v>435.43</v>
      </c>
      <c r="F7520" s="142">
        <v>16.510000000000002</v>
      </c>
      <c r="G7520" s="142">
        <v>15.76</v>
      </c>
      <c r="H7520" s="142">
        <v>2.98</v>
      </c>
      <c r="I7520" s="142">
        <v>35.25</v>
      </c>
      <c r="Q7520" s="30">
        <f t="shared" si="117"/>
        <v>35.25</v>
      </c>
    </row>
    <row r="7521" spans="1:17" x14ac:dyDescent="0.2">
      <c r="A7521" s="139" t="s">
        <v>14998</v>
      </c>
      <c r="B7521" s="140" t="s">
        <v>22816</v>
      </c>
      <c r="C7521" s="141">
        <v>1300</v>
      </c>
      <c r="D7521" s="141">
        <v>13</v>
      </c>
      <c r="E7521" s="142">
        <v>2791.79</v>
      </c>
      <c r="F7521" s="142">
        <v>166.38</v>
      </c>
      <c r="G7521" s="142">
        <v>102.43</v>
      </c>
      <c r="H7521" s="142">
        <v>19.079999999999998</v>
      </c>
      <c r="I7521" s="142">
        <v>287.89</v>
      </c>
      <c r="Q7521" s="30">
        <f t="shared" si="117"/>
        <v>287.89</v>
      </c>
    </row>
    <row r="7522" spans="1:17" x14ac:dyDescent="0.2">
      <c r="A7522" s="139" t="s">
        <v>15000</v>
      </c>
      <c r="B7522" s="140" t="s">
        <v>22817</v>
      </c>
      <c r="C7522" s="141">
        <v>3625</v>
      </c>
      <c r="D7522" s="141">
        <v>138</v>
      </c>
      <c r="E7522" s="142">
        <v>269564.28999999998</v>
      </c>
      <c r="F7522" s="142">
        <v>463.94</v>
      </c>
      <c r="G7522" s="142">
        <v>1087.32</v>
      </c>
      <c r="H7522" s="142">
        <v>1841.97</v>
      </c>
      <c r="I7522" s="142">
        <v>3393.23</v>
      </c>
      <c r="Q7522" s="30">
        <f t="shared" si="117"/>
        <v>3393.23</v>
      </c>
    </row>
    <row r="7523" spans="1:17" x14ac:dyDescent="0.2">
      <c r="A7523" s="139" t="s">
        <v>15002</v>
      </c>
      <c r="B7523" s="140" t="s">
        <v>22818</v>
      </c>
      <c r="C7523" s="141">
        <v>97</v>
      </c>
      <c r="D7523" s="141">
        <v>7</v>
      </c>
      <c r="E7523" s="142">
        <v>58291.3</v>
      </c>
      <c r="F7523" s="142">
        <v>12.42</v>
      </c>
      <c r="G7523" s="142">
        <v>55.15</v>
      </c>
      <c r="H7523" s="142">
        <v>398.31</v>
      </c>
      <c r="I7523" s="142">
        <v>465.88</v>
      </c>
      <c r="Q7523" s="30">
        <f t="shared" si="117"/>
        <v>465.88</v>
      </c>
    </row>
    <row r="7524" spans="1:17" x14ac:dyDescent="0.2">
      <c r="A7524" s="139" t="s">
        <v>15004</v>
      </c>
      <c r="B7524" s="140" t="s">
        <v>22819</v>
      </c>
      <c r="C7524" s="141">
        <v>553</v>
      </c>
      <c r="D7524" s="141">
        <v>13</v>
      </c>
      <c r="E7524" s="142">
        <v>26088.66</v>
      </c>
      <c r="F7524" s="142">
        <v>70.78</v>
      </c>
      <c r="G7524" s="142">
        <v>102.43</v>
      </c>
      <c r="H7524" s="142">
        <v>178.26</v>
      </c>
      <c r="I7524" s="142">
        <v>351.47</v>
      </c>
      <c r="Q7524" s="30">
        <f t="shared" si="117"/>
        <v>351.47</v>
      </c>
    </row>
    <row r="7525" spans="1:17" x14ac:dyDescent="0.2">
      <c r="A7525" s="139" t="s">
        <v>15006</v>
      </c>
      <c r="B7525" s="140" t="s">
        <v>22820</v>
      </c>
      <c r="C7525" s="141">
        <v>91</v>
      </c>
      <c r="D7525" s="141">
        <v>3</v>
      </c>
      <c r="E7525" s="142">
        <v>1073.92</v>
      </c>
      <c r="F7525" s="142">
        <v>11.65</v>
      </c>
      <c r="G7525" s="142">
        <v>23.64</v>
      </c>
      <c r="H7525" s="142">
        <v>7.34</v>
      </c>
      <c r="I7525" s="142">
        <v>42.63</v>
      </c>
      <c r="Q7525" s="30">
        <f t="shared" si="117"/>
        <v>42.63</v>
      </c>
    </row>
    <row r="7526" spans="1:17" x14ac:dyDescent="0.2">
      <c r="A7526" s="139" t="s">
        <v>15008</v>
      </c>
      <c r="B7526" s="140" t="s">
        <v>22821</v>
      </c>
      <c r="C7526" s="141">
        <v>2433</v>
      </c>
      <c r="D7526" s="141">
        <v>73</v>
      </c>
      <c r="E7526" s="142">
        <v>64080.43</v>
      </c>
      <c r="F7526" s="142">
        <v>311.38</v>
      </c>
      <c r="G7526" s="142">
        <v>575.17999999999995</v>
      </c>
      <c r="H7526" s="142">
        <v>437.87</v>
      </c>
      <c r="I7526" s="142">
        <v>1324.43</v>
      </c>
      <c r="Q7526" s="30">
        <f t="shared" si="117"/>
        <v>1324.43</v>
      </c>
    </row>
    <row r="7527" spans="1:17" x14ac:dyDescent="0.2">
      <c r="A7527" s="139" t="s">
        <v>15010</v>
      </c>
      <c r="B7527" s="140" t="s">
        <v>22822</v>
      </c>
      <c r="C7527" s="141">
        <v>4278</v>
      </c>
      <c r="D7527" s="141">
        <v>115</v>
      </c>
      <c r="E7527" s="142">
        <v>38039.26</v>
      </c>
      <c r="F7527" s="142">
        <v>547.51</v>
      </c>
      <c r="G7527" s="142">
        <v>906.1</v>
      </c>
      <c r="H7527" s="142">
        <v>259.93</v>
      </c>
      <c r="I7527" s="142">
        <v>1713.54</v>
      </c>
      <c r="Q7527" s="30">
        <f t="shared" si="117"/>
        <v>1713.54</v>
      </c>
    </row>
    <row r="7528" spans="1:17" x14ac:dyDescent="0.2">
      <c r="A7528" s="139" t="s">
        <v>15012</v>
      </c>
      <c r="B7528" s="140" t="s">
        <v>22823</v>
      </c>
      <c r="C7528" s="141">
        <v>37</v>
      </c>
      <c r="D7528" s="141">
        <v>1</v>
      </c>
      <c r="E7528" s="142">
        <v>248.82</v>
      </c>
      <c r="F7528" s="142">
        <v>4.74</v>
      </c>
      <c r="G7528" s="142">
        <v>7.88</v>
      </c>
      <c r="H7528" s="142">
        <v>1.7</v>
      </c>
      <c r="I7528" s="142">
        <v>14.32</v>
      </c>
      <c r="Q7528" s="30">
        <f t="shared" si="117"/>
        <v>14.32</v>
      </c>
    </row>
    <row r="7529" spans="1:17" x14ac:dyDescent="0.2">
      <c r="A7529" s="139" t="s">
        <v>15014</v>
      </c>
      <c r="B7529" s="140" t="s">
        <v>22824</v>
      </c>
      <c r="C7529" s="141">
        <v>325</v>
      </c>
      <c r="D7529" s="141">
        <v>12</v>
      </c>
      <c r="E7529" s="142">
        <v>78472.47</v>
      </c>
      <c r="F7529" s="142">
        <v>41.59</v>
      </c>
      <c r="G7529" s="142">
        <v>94.55</v>
      </c>
      <c r="H7529" s="142">
        <v>536.22</v>
      </c>
      <c r="I7529" s="142">
        <v>672.36</v>
      </c>
      <c r="Q7529" s="30">
        <f t="shared" si="117"/>
        <v>672.36</v>
      </c>
    </row>
    <row r="7530" spans="1:17" x14ac:dyDescent="0.2">
      <c r="A7530" s="139" t="s">
        <v>15016</v>
      </c>
      <c r="B7530" s="140" t="s">
        <v>22825</v>
      </c>
      <c r="C7530" s="141">
        <v>38</v>
      </c>
      <c r="D7530" s="141">
        <v>0</v>
      </c>
      <c r="E7530" s="142">
        <v>0</v>
      </c>
      <c r="F7530" s="142">
        <v>4.8600000000000003</v>
      </c>
      <c r="G7530" s="142">
        <v>0</v>
      </c>
      <c r="H7530" s="142">
        <v>0</v>
      </c>
      <c r="I7530" s="142">
        <v>4.8600000000000003</v>
      </c>
      <c r="Q7530" s="30">
        <f t="shared" si="117"/>
        <v>4.8600000000000003</v>
      </c>
    </row>
    <row r="7531" spans="1:17" x14ac:dyDescent="0.2">
      <c r="A7531" s="139" t="s">
        <v>15018</v>
      </c>
      <c r="B7531" s="140" t="s">
        <v>22826</v>
      </c>
      <c r="C7531" s="141">
        <v>100</v>
      </c>
      <c r="D7531" s="141">
        <v>2</v>
      </c>
      <c r="E7531" s="142">
        <v>631.41</v>
      </c>
      <c r="F7531" s="142">
        <v>12.8</v>
      </c>
      <c r="G7531" s="142">
        <v>15.76</v>
      </c>
      <c r="H7531" s="142">
        <v>4.3099999999999996</v>
      </c>
      <c r="I7531" s="142">
        <v>32.869999999999997</v>
      </c>
      <c r="Q7531" s="30">
        <f t="shared" si="117"/>
        <v>32.869999999999997</v>
      </c>
    </row>
    <row r="7532" spans="1:17" x14ac:dyDescent="0.2">
      <c r="A7532" s="139" t="s">
        <v>15020</v>
      </c>
      <c r="B7532" s="140" t="s">
        <v>22827</v>
      </c>
      <c r="C7532" s="141">
        <v>26</v>
      </c>
      <c r="D7532" s="141">
        <v>0</v>
      </c>
      <c r="E7532" s="142">
        <v>0</v>
      </c>
      <c r="F7532" s="142">
        <v>3.33</v>
      </c>
      <c r="G7532" s="142">
        <v>0</v>
      </c>
      <c r="H7532" s="142">
        <v>0</v>
      </c>
      <c r="I7532" s="142">
        <v>3.33</v>
      </c>
      <c r="Q7532" s="30">
        <f t="shared" si="117"/>
        <v>3.33</v>
      </c>
    </row>
    <row r="7533" spans="1:17" x14ac:dyDescent="0.2">
      <c r="A7533" s="139" t="s">
        <v>15022</v>
      </c>
      <c r="B7533" s="140" t="s">
        <v>22828</v>
      </c>
      <c r="C7533" s="141">
        <v>24</v>
      </c>
      <c r="D7533" s="141">
        <v>0</v>
      </c>
      <c r="E7533" s="142">
        <v>0</v>
      </c>
      <c r="F7533" s="142">
        <v>3.07</v>
      </c>
      <c r="G7533" s="142">
        <v>0</v>
      </c>
      <c r="H7533" s="142">
        <v>0</v>
      </c>
      <c r="I7533" s="142">
        <v>3.07</v>
      </c>
      <c r="Q7533" s="30">
        <f t="shared" si="117"/>
        <v>3.07</v>
      </c>
    </row>
    <row r="7534" spans="1:17" x14ac:dyDescent="0.2">
      <c r="A7534" s="139" t="s">
        <v>15024</v>
      </c>
      <c r="B7534" s="140" t="s">
        <v>22829</v>
      </c>
      <c r="C7534" s="141">
        <v>263</v>
      </c>
      <c r="D7534" s="141">
        <v>10</v>
      </c>
      <c r="E7534" s="142">
        <v>13738.04</v>
      </c>
      <c r="F7534" s="142">
        <v>33.659999999999997</v>
      </c>
      <c r="G7534" s="142">
        <v>78.790000000000006</v>
      </c>
      <c r="H7534" s="142">
        <v>93.87</v>
      </c>
      <c r="I7534" s="142">
        <v>206.32</v>
      </c>
      <c r="Q7534" s="30">
        <f t="shared" si="117"/>
        <v>206.32</v>
      </c>
    </row>
    <row r="7535" spans="1:17" x14ac:dyDescent="0.2">
      <c r="A7535" s="139" t="s">
        <v>15026</v>
      </c>
      <c r="B7535" s="140" t="s">
        <v>22830</v>
      </c>
      <c r="C7535" s="141">
        <v>541</v>
      </c>
      <c r="D7535" s="141">
        <v>16</v>
      </c>
      <c r="E7535" s="142">
        <v>19963.87</v>
      </c>
      <c r="F7535" s="142">
        <v>69.239999999999995</v>
      </c>
      <c r="G7535" s="142">
        <v>126.06</v>
      </c>
      <c r="H7535" s="142">
        <v>136.41999999999999</v>
      </c>
      <c r="I7535" s="142">
        <v>331.72</v>
      </c>
      <c r="Q7535" s="30">
        <f t="shared" si="117"/>
        <v>331.72</v>
      </c>
    </row>
    <row r="7536" spans="1:17" x14ac:dyDescent="0.2">
      <c r="A7536" s="139" t="s">
        <v>15028</v>
      </c>
      <c r="B7536" s="140" t="s">
        <v>22831</v>
      </c>
      <c r="C7536" s="141">
        <v>129</v>
      </c>
      <c r="D7536" s="141">
        <v>4</v>
      </c>
      <c r="E7536" s="142">
        <v>11192.15</v>
      </c>
      <c r="F7536" s="142">
        <v>16.510000000000002</v>
      </c>
      <c r="G7536" s="142">
        <v>31.52</v>
      </c>
      <c r="H7536" s="142">
        <v>76.48</v>
      </c>
      <c r="I7536" s="142">
        <v>124.51</v>
      </c>
      <c r="Q7536" s="30">
        <f t="shared" si="117"/>
        <v>124.51</v>
      </c>
    </row>
    <row r="7537" spans="1:17" x14ac:dyDescent="0.2">
      <c r="A7537" s="139" t="s">
        <v>15030</v>
      </c>
      <c r="B7537" s="140" t="s">
        <v>22832</v>
      </c>
      <c r="C7537" s="141">
        <v>6442</v>
      </c>
      <c r="D7537" s="141">
        <v>283</v>
      </c>
      <c r="E7537" s="142">
        <v>122966.93</v>
      </c>
      <c r="F7537" s="142">
        <v>824.46</v>
      </c>
      <c r="G7537" s="142">
        <v>2229.8000000000002</v>
      </c>
      <c r="H7537" s="142">
        <v>840.25</v>
      </c>
      <c r="I7537" s="142">
        <v>3894.51</v>
      </c>
      <c r="Q7537" s="30">
        <f t="shared" si="117"/>
        <v>3894.51</v>
      </c>
    </row>
    <row r="7538" spans="1:17" x14ac:dyDescent="0.2">
      <c r="A7538" s="139" t="s">
        <v>15032</v>
      </c>
      <c r="B7538" s="140" t="s">
        <v>22833</v>
      </c>
      <c r="C7538" s="141">
        <v>48</v>
      </c>
      <c r="D7538" s="141">
        <v>1</v>
      </c>
      <c r="E7538" s="142">
        <v>384.46</v>
      </c>
      <c r="F7538" s="142">
        <v>6.14</v>
      </c>
      <c r="G7538" s="142">
        <v>7.88</v>
      </c>
      <c r="H7538" s="142">
        <v>2.62</v>
      </c>
      <c r="I7538" s="142">
        <v>16.64</v>
      </c>
      <c r="Q7538" s="30">
        <f t="shared" si="117"/>
        <v>16.64</v>
      </c>
    </row>
    <row r="7539" spans="1:17" x14ac:dyDescent="0.2">
      <c r="A7539" s="139" t="s">
        <v>15034</v>
      </c>
      <c r="B7539" s="140" t="s">
        <v>22834</v>
      </c>
      <c r="C7539" s="141">
        <v>27</v>
      </c>
      <c r="D7539" s="141">
        <v>0</v>
      </c>
      <c r="E7539" s="142">
        <v>0</v>
      </c>
      <c r="F7539" s="142">
        <v>3.46</v>
      </c>
      <c r="G7539" s="142">
        <v>0</v>
      </c>
      <c r="H7539" s="142">
        <v>0</v>
      </c>
      <c r="I7539" s="142">
        <v>3.46</v>
      </c>
      <c r="Q7539" s="30">
        <f t="shared" si="117"/>
        <v>3.46</v>
      </c>
    </row>
    <row r="7540" spans="1:17" x14ac:dyDescent="0.2">
      <c r="A7540" s="139" t="s">
        <v>15036</v>
      </c>
      <c r="B7540" s="140" t="s">
        <v>22835</v>
      </c>
      <c r="C7540" s="141">
        <v>1916</v>
      </c>
      <c r="D7540" s="141">
        <v>57</v>
      </c>
      <c r="E7540" s="142">
        <v>43631.79</v>
      </c>
      <c r="F7540" s="142">
        <v>245.22</v>
      </c>
      <c r="G7540" s="142">
        <v>449.11</v>
      </c>
      <c r="H7540" s="142">
        <v>298.14</v>
      </c>
      <c r="I7540" s="142">
        <v>992.47</v>
      </c>
      <c r="Q7540" s="30">
        <f t="shared" si="117"/>
        <v>992.47</v>
      </c>
    </row>
    <row r="7541" spans="1:17" x14ac:dyDescent="0.2">
      <c r="A7541" s="139" t="s">
        <v>15038</v>
      </c>
      <c r="B7541" s="140" t="s">
        <v>22836</v>
      </c>
      <c r="C7541" s="141">
        <v>1035</v>
      </c>
      <c r="D7541" s="141">
        <v>21</v>
      </c>
      <c r="E7541" s="142">
        <v>30396.92</v>
      </c>
      <c r="F7541" s="142">
        <v>132.46</v>
      </c>
      <c r="G7541" s="142">
        <v>165.46</v>
      </c>
      <c r="H7541" s="142">
        <v>207.7</v>
      </c>
      <c r="I7541" s="142">
        <v>505.62</v>
      </c>
      <c r="Q7541" s="30">
        <f t="shared" si="117"/>
        <v>505.62</v>
      </c>
    </row>
    <row r="7542" spans="1:17" x14ac:dyDescent="0.2">
      <c r="A7542" s="139" t="s">
        <v>15040</v>
      </c>
      <c r="B7542" s="140" t="s">
        <v>22837</v>
      </c>
      <c r="C7542" s="141">
        <v>60</v>
      </c>
      <c r="D7542" s="141">
        <v>4</v>
      </c>
      <c r="E7542" s="142">
        <v>346.47</v>
      </c>
      <c r="F7542" s="142">
        <v>7.68</v>
      </c>
      <c r="G7542" s="142">
        <v>31.52</v>
      </c>
      <c r="H7542" s="142">
        <v>2.37</v>
      </c>
      <c r="I7542" s="142">
        <v>41.57</v>
      </c>
      <c r="Q7542" s="30">
        <f t="shared" si="117"/>
        <v>41.57</v>
      </c>
    </row>
    <row r="7543" spans="1:17" x14ac:dyDescent="0.2">
      <c r="A7543" s="139" t="s">
        <v>15042</v>
      </c>
      <c r="B7543" s="140" t="s">
        <v>22838</v>
      </c>
      <c r="C7543" s="141">
        <v>2932</v>
      </c>
      <c r="D7543" s="141">
        <v>54</v>
      </c>
      <c r="E7543" s="142">
        <v>18732.09</v>
      </c>
      <c r="F7543" s="142">
        <v>375.25</v>
      </c>
      <c r="G7543" s="142">
        <v>425.47</v>
      </c>
      <c r="H7543" s="142">
        <v>128</v>
      </c>
      <c r="I7543" s="142">
        <v>928.72</v>
      </c>
      <c r="Q7543" s="30">
        <f t="shared" si="117"/>
        <v>928.72</v>
      </c>
    </row>
    <row r="7544" spans="1:17" x14ac:dyDescent="0.2">
      <c r="A7544" s="139" t="s">
        <v>15044</v>
      </c>
      <c r="B7544" s="140" t="s">
        <v>22839</v>
      </c>
      <c r="C7544" s="141">
        <v>119</v>
      </c>
      <c r="D7544" s="141">
        <v>4</v>
      </c>
      <c r="E7544" s="142">
        <v>1135.96</v>
      </c>
      <c r="F7544" s="142">
        <v>15.23</v>
      </c>
      <c r="G7544" s="142">
        <v>31.52</v>
      </c>
      <c r="H7544" s="142">
        <v>7.76</v>
      </c>
      <c r="I7544" s="142">
        <v>54.51</v>
      </c>
      <c r="Q7544" s="30">
        <f t="shared" si="117"/>
        <v>54.51</v>
      </c>
    </row>
    <row r="7545" spans="1:17" x14ac:dyDescent="0.2">
      <c r="A7545" s="139" t="s">
        <v>15046</v>
      </c>
      <c r="B7545" s="140" t="s">
        <v>22840</v>
      </c>
      <c r="C7545" s="141">
        <v>317</v>
      </c>
      <c r="D7545" s="141">
        <v>3</v>
      </c>
      <c r="E7545" s="142">
        <v>90313.96</v>
      </c>
      <c r="F7545" s="142">
        <v>40.57</v>
      </c>
      <c r="G7545" s="142">
        <v>23.64</v>
      </c>
      <c r="H7545" s="142">
        <v>617.13</v>
      </c>
      <c r="I7545" s="142">
        <v>681.34</v>
      </c>
      <c r="Q7545" s="30">
        <f t="shared" si="117"/>
        <v>681.34</v>
      </c>
    </row>
    <row r="7546" spans="1:17" x14ac:dyDescent="0.2">
      <c r="A7546" s="139" t="s">
        <v>15048</v>
      </c>
      <c r="B7546" s="140" t="s">
        <v>22841</v>
      </c>
      <c r="C7546" s="141">
        <v>69</v>
      </c>
      <c r="D7546" s="141">
        <v>2</v>
      </c>
      <c r="E7546" s="142">
        <v>912.01</v>
      </c>
      <c r="F7546" s="142">
        <v>8.83</v>
      </c>
      <c r="G7546" s="142">
        <v>15.76</v>
      </c>
      <c r="H7546" s="142">
        <v>6.23</v>
      </c>
      <c r="I7546" s="142">
        <v>30.82</v>
      </c>
      <c r="Q7546" s="30">
        <f t="shared" si="117"/>
        <v>30.82</v>
      </c>
    </row>
    <row r="7547" spans="1:17" x14ac:dyDescent="0.2">
      <c r="A7547" s="139" t="s">
        <v>15050</v>
      </c>
      <c r="B7547" s="140" t="s">
        <v>22842</v>
      </c>
      <c r="C7547" s="141">
        <v>1291</v>
      </c>
      <c r="D7547" s="141">
        <v>53</v>
      </c>
      <c r="E7547" s="142">
        <v>19708.66</v>
      </c>
      <c r="F7547" s="142">
        <v>165.22</v>
      </c>
      <c r="G7547" s="142">
        <v>417.59</v>
      </c>
      <c r="H7547" s="142">
        <v>134.66999999999999</v>
      </c>
      <c r="I7547" s="142">
        <v>717.48</v>
      </c>
      <c r="Q7547" s="30">
        <f t="shared" si="117"/>
        <v>717.48</v>
      </c>
    </row>
    <row r="7548" spans="1:17" x14ac:dyDescent="0.2">
      <c r="A7548" s="139" t="s">
        <v>15052</v>
      </c>
      <c r="B7548" s="140" t="s">
        <v>22843</v>
      </c>
      <c r="C7548" s="141">
        <v>355</v>
      </c>
      <c r="D7548" s="141">
        <v>6</v>
      </c>
      <c r="E7548" s="142">
        <v>1231.6400000000001</v>
      </c>
      <c r="F7548" s="142">
        <v>45.43</v>
      </c>
      <c r="G7548" s="142">
        <v>47.27</v>
      </c>
      <c r="H7548" s="142">
        <v>8.42</v>
      </c>
      <c r="I7548" s="142">
        <v>101.12</v>
      </c>
      <c r="Q7548" s="30">
        <f t="shared" si="117"/>
        <v>101.12</v>
      </c>
    </row>
    <row r="7549" spans="1:17" x14ac:dyDescent="0.2">
      <c r="A7549" s="139" t="s">
        <v>15054</v>
      </c>
      <c r="B7549" s="140" t="s">
        <v>22844</v>
      </c>
      <c r="C7549" s="141">
        <v>199</v>
      </c>
      <c r="D7549" s="141">
        <v>3</v>
      </c>
      <c r="E7549" s="142">
        <v>718.25</v>
      </c>
      <c r="F7549" s="142">
        <v>25.47</v>
      </c>
      <c r="G7549" s="142">
        <v>23.64</v>
      </c>
      <c r="H7549" s="142">
        <v>4.9000000000000004</v>
      </c>
      <c r="I7549" s="142">
        <v>54.01</v>
      </c>
      <c r="Q7549" s="30">
        <f t="shared" si="117"/>
        <v>54.01</v>
      </c>
    </row>
    <row r="7550" spans="1:17" x14ac:dyDescent="0.2">
      <c r="A7550" s="139" t="s">
        <v>15056</v>
      </c>
      <c r="B7550" s="140" t="s">
        <v>22845</v>
      </c>
      <c r="C7550" s="141">
        <v>96</v>
      </c>
      <c r="D7550" s="141">
        <v>1</v>
      </c>
      <c r="E7550" s="142">
        <v>384.65</v>
      </c>
      <c r="F7550" s="142">
        <v>12.29</v>
      </c>
      <c r="G7550" s="142">
        <v>7.88</v>
      </c>
      <c r="H7550" s="142">
        <v>2.63</v>
      </c>
      <c r="I7550" s="142">
        <v>22.8</v>
      </c>
      <c r="Q7550" s="30">
        <f t="shared" si="117"/>
        <v>22.8</v>
      </c>
    </row>
    <row r="7551" spans="1:17" ht="25.5" x14ac:dyDescent="0.2">
      <c r="A7551" s="139" t="s">
        <v>15058</v>
      </c>
      <c r="B7551" s="140" t="s">
        <v>22846</v>
      </c>
      <c r="C7551" s="141">
        <v>283</v>
      </c>
      <c r="D7551" s="141">
        <v>3</v>
      </c>
      <c r="E7551" s="142">
        <v>864.64</v>
      </c>
      <c r="F7551" s="142">
        <v>36.22</v>
      </c>
      <c r="G7551" s="142">
        <v>23.64</v>
      </c>
      <c r="H7551" s="142">
        <v>5.91</v>
      </c>
      <c r="I7551" s="142">
        <v>65.77</v>
      </c>
      <c r="Q7551" s="30">
        <f t="shared" si="117"/>
        <v>65.77</v>
      </c>
    </row>
    <row r="7552" spans="1:17" x14ac:dyDescent="0.2">
      <c r="A7552" s="139" t="s">
        <v>15060</v>
      </c>
      <c r="B7552" s="140" t="s">
        <v>22847</v>
      </c>
      <c r="C7552" s="141">
        <v>3452</v>
      </c>
      <c r="D7552" s="141">
        <v>75</v>
      </c>
      <c r="E7552" s="142">
        <v>82695.08</v>
      </c>
      <c r="F7552" s="142">
        <v>441.79</v>
      </c>
      <c r="G7552" s="142">
        <v>590.94000000000005</v>
      </c>
      <c r="H7552" s="142">
        <v>565.05999999999995</v>
      </c>
      <c r="I7552" s="142">
        <v>1597.79</v>
      </c>
      <c r="Q7552" s="30">
        <f t="shared" si="117"/>
        <v>1597.79</v>
      </c>
    </row>
    <row r="7553" spans="1:17" x14ac:dyDescent="0.2">
      <c r="A7553" s="139" t="s">
        <v>15062</v>
      </c>
      <c r="B7553" s="140" t="s">
        <v>22848</v>
      </c>
      <c r="C7553" s="141">
        <v>94</v>
      </c>
      <c r="D7553" s="141">
        <v>3</v>
      </c>
      <c r="E7553" s="142">
        <v>584.72</v>
      </c>
      <c r="F7553" s="142">
        <v>12.03</v>
      </c>
      <c r="G7553" s="142">
        <v>23.64</v>
      </c>
      <c r="H7553" s="142">
        <v>3.99</v>
      </c>
      <c r="I7553" s="142">
        <v>39.659999999999997</v>
      </c>
      <c r="Q7553" s="30">
        <f t="shared" si="117"/>
        <v>39.659999999999997</v>
      </c>
    </row>
    <row r="7554" spans="1:17" x14ac:dyDescent="0.2">
      <c r="A7554" s="139" t="s">
        <v>15064</v>
      </c>
      <c r="B7554" s="140" t="s">
        <v>22849</v>
      </c>
      <c r="C7554" s="141">
        <v>125</v>
      </c>
      <c r="D7554" s="141">
        <v>4</v>
      </c>
      <c r="E7554" s="142">
        <v>713.3</v>
      </c>
      <c r="F7554" s="142">
        <v>16</v>
      </c>
      <c r="G7554" s="142">
        <v>31.52</v>
      </c>
      <c r="H7554" s="142">
        <v>4.87</v>
      </c>
      <c r="I7554" s="142">
        <v>52.39</v>
      </c>
      <c r="Q7554" s="30">
        <f t="shared" si="117"/>
        <v>52.39</v>
      </c>
    </row>
    <row r="7555" spans="1:17" x14ac:dyDescent="0.2">
      <c r="A7555" s="139" t="s">
        <v>15066</v>
      </c>
      <c r="B7555" s="140" t="s">
        <v>22850</v>
      </c>
      <c r="C7555" s="141">
        <v>102</v>
      </c>
      <c r="D7555" s="141">
        <v>2</v>
      </c>
      <c r="E7555" s="142">
        <v>571.26</v>
      </c>
      <c r="F7555" s="142">
        <v>13.06</v>
      </c>
      <c r="G7555" s="142">
        <v>15.76</v>
      </c>
      <c r="H7555" s="142">
        <v>3.9</v>
      </c>
      <c r="I7555" s="142">
        <v>32.72</v>
      </c>
      <c r="Q7555" s="30">
        <f t="shared" si="117"/>
        <v>32.72</v>
      </c>
    </row>
    <row r="7556" spans="1:17" x14ac:dyDescent="0.2">
      <c r="A7556" s="139" t="s">
        <v>15068</v>
      </c>
      <c r="B7556" s="140" t="s">
        <v>22851</v>
      </c>
      <c r="C7556" s="141">
        <v>66</v>
      </c>
      <c r="D7556" s="141">
        <v>2</v>
      </c>
      <c r="E7556" s="142">
        <v>273.7</v>
      </c>
      <c r="F7556" s="142">
        <v>8.4499999999999993</v>
      </c>
      <c r="G7556" s="142">
        <v>15.76</v>
      </c>
      <c r="H7556" s="142">
        <v>1.87</v>
      </c>
      <c r="I7556" s="142">
        <v>26.08</v>
      </c>
      <c r="Q7556" s="30">
        <f t="shared" si="117"/>
        <v>26.08</v>
      </c>
    </row>
    <row r="7557" spans="1:17" x14ac:dyDescent="0.2">
      <c r="A7557" s="139" t="s">
        <v>15070</v>
      </c>
      <c r="B7557" s="140" t="s">
        <v>22852</v>
      </c>
      <c r="C7557" s="141">
        <v>1093</v>
      </c>
      <c r="D7557" s="141">
        <v>36</v>
      </c>
      <c r="E7557" s="142">
        <v>44885.37</v>
      </c>
      <c r="F7557" s="142">
        <v>139.88999999999999</v>
      </c>
      <c r="G7557" s="142">
        <v>283.64999999999998</v>
      </c>
      <c r="H7557" s="142">
        <v>306.7</v>
      </c>
      <c r="I7557" s="142">
        <v>730.24</v>
      </c>
      <c r="Q7557" s="30">
        <f t="shared" si="117"/>
        <v>730.24</v>
      </c>
    </row>
    <row r="7558" spans="1:17" x14ac:dyDescent="0.2">
      <c r="A7558" s="139" t="s">
        <v>15072</v>
      </c>
      <c r="B7558" s="140" t="s">
        <v>22853</v>
      </c>
      <c r="C7558" s="141">
        <v>675</v>
      </c>
      <c r="D7558" s="141">
        <v>11</v>
      </c>
      <c r="E7558" s="142">
        <v>7582.33</v>
      </c>
      <c r="F7558" s="142">
        <v>86.39</v>
      </c>
      <c r="G7558" s="142">
        <v>86.67</v>
      </c>
      <c r="H7558" s="142">
        <v>51.81</v>
      </c>
      <c r="I7558" s="142">
        <v>224.87</v>
      </c>
      <c r="Q7558" s="30">
        <f t="shared" si="117"/>
        <v>224.87</v>
      </c>
    </row>
    <row r="7559" spans="1:17" x14ac:dyDescent="0.2">
      <c r="A7559" s="139" t="s">
        <v>15074</v>
      </c>
      <c r="B7559" s="140" t="s">
        <v>22854</v>
      </c>
      <c r="C7559" s="141">
        <v>106</v>
      </c>
      <c r="D7559" s="141">
        <v>0</v>
      </c>
      <c r="E7559" s="142">
        <v>0</v>
      </c>
      <c r="F7559" s="142">
        <v>13.57</v>
      </c>
      <c r="G7559" s="142">
        <v>0</v>
      </c>
      <c r="H7559" s="142">
        <v>0</v>
      </c>
      <c r="I7559" s="142">
        <v>13.57</v>
      </c>
      <c r="Q7559" s="30">
        <f t="shared" si="117"/>
        <v>13.57</v>
      </c>
    </row>
    <row r="7560" spans="1:17" x14ac:dyDescent="0.2">
      <c r="A7560" s="139" t="s">
        <v>15076</v>
      </c>
      <c r="B7560" s="140" t="s">
        <v>22855</v>
      </c>
      <c r="C7560" s="141">
        <v>349</v>
      </c>
      <c r="D7560" s="141">
        <v>2</v>
      </c>
      <c r="E7560" s="142">
        <v>28776.47</v>
      </c>
      <c r="F7560" s="142">
        <v>44.66</v>
      </c>
      <c r="G7560" s="142">
        <v>15.76</v>
      </c>
      <c r="H7560" s="142">
        <v>196.63</v>
      </c>
      <c r="I7560" s="142">
        <v>257.05</v>
      </c>
      <c r="Q7560" s="30">
        <f t="shared" si="117"/>
        <v>257.05</v>
      </c>
    </row>
    <row r="7561" spans="1:17" x14ac:dyDescent="0.2">
      <c r="A7561" s="139" t="s">
        <v>15078</v>
      </c>
      <c r="B7561" s="140" t="s">
        <v>22856</v>
      </c>
      <c r="C7561" s="141">
        <v>281</v>
      </c>
      <c r="D7561" s="141">
        <v>22</v>
      </c>
      <c r="E7561" s="142">
        <v>76619.179999999993</v>
      </c>
      <c r="F7561" s="142">
        <v>35.96</v>
      </c>
      <c r="G7561" s="142">
        <v>173.34</v>
      </c>
      <c r="H7561" s="142">
        <v>523.54999999999995</v>
      </c>
      <c r="I7561" s="142">
        <v>732.85</v>
      </c>
      <c r="Q7561" s="30">
        <f t="shared" si="117"/>
        <v>732.85</v>
      </c>
    </row>
    <row r="7562" spans="1:17" x14ac:dyDescent="0.2">
      <c r="A7562" s="139" t="s">
        <v>15080</v>
      </c>
      <c r="B7562" s="140" t="s">
        <v>22857</v>
      </c>
      <c r="C7562" s="141">
        <v>73</v>
      </c>
      <c r="D7562" s="141">
        <v>2</v>
      </c>
      <c r="E7562" s="142">
        <v>367.01</v>
      </c>
      <c r="F7562" s="142">
        <v>9.34</v>
      </c>
      <c r="G7562" s="142">
        <v>15.76</v>
      </c>
      <c r="H7562" s="142">
        <v>2.5</v>
      </c>
      <c r="I7562" s="142">
        <v>27.6</v>
      </c>
      <c r="Q7562" s="30">
        <f t="shared" si="117"/>
        <v>27.6</v>
      </c>
    </row>
    <row r="7563" spans="1:17" x14ac:dyDescent="0.2">
      <c r="A7563" s="139" t="s">
        <v>15082</v>
      </c>
      <c r="B7563" s="140" t="s">
        <v>22858</v>
      </c>
      <c r="C7563" s="141">
        <v>45</v>
      </c>
      <c r="D7563" s="141">
        <v>0</v>
      </c>
      <c r="E7563" s="142">
        <v>0</v>
      </c>
      <c r="F7563" s="142">
        <v>5.76</v>
      </c>
      <c r="G7563" s="142">
        <v>0</v>
      </c>
      <c r="H7563" s="142">
        <v>0</v>
      </c>
      <c r="I7563" s="142">
        <v>5.76</v>
      </c>
      <c r="Q7563" s="30">
        <f t="shared" si="117"/>
        <v>5.76</v>
      </c>
    </row>
    <row r="7564" spans="1:17" x14ac:dyDescent="0.2">
      <c r="A7564" s="139" t="s">
        <v>15084</v>
      </c>
      <c r="B7564" s="140" t="s">
        <v>22859</v>
      </c>
      <c r="C7564" s="141">
        <v>1143</v>
      </c>
      <c r="D7564" s="141">
        <v>43</v>
      </c>
      <c r="E7564" s="142">
        <v>22344.45</v>
      </c>
      <c r="F7564" s="142">
        <v>146.28</v>
      </c>
      <c r="G7564" s="142">
        <v>338.8</v>
      </c>
      <c r="H7564" s="142">
        <v>152.68</v>
      </c>
      <c r="I7564" s="142">
        <v>637.76</v>
      </c>
      <c r="Q7564" s="30">
        <f t="shared" si="117"/>
        <v>637.76</v>
      </c>
    </row>
    <row r="7565" spans="1:17" x14ac:dyDescent="0.2">
      <c r="A7565" s="139" t="s">
        <v>15086</v>
      </c>
      <c r="B7565" s="140" t="s">
        <v>22860</v>
      </c>
      <c r="C7565" s="141">
        <v>568</v>
      </c>
      <c r="D7565" s="141">
        <v>19</v>
      </c>
      <c r="E7565" s="142">
        <v>3476.5</v>
      </c>
      <c r="F7565" s="142">
        <v>72.7</v>
      </c>
      <c r="G7565" s="142">
        <v>149.69999999999999</v>
      </c>
      <c r="H7565" s="142">
        <v>23.75</v>
      </c>
      <c r="I7565" s="142">
        <v>246.15</v>
      </c>
      <c r="Q7565" s="30">
        <f t="shared" si="117"/>
        <v>246.15</v>
      </c>
    </row>
    <row r="7566" spans="1:17" x14ac:dyDescent="0.2">
      <c r="A7566" s="139" t="s">
        <v>15088</v>
      </c>
      <c r="B7566" s="140" t="s">
        <v>22861</v>
      </c>
      <c r="C7566" s="141">
        <v>310</v>
      </c>
      <c r="D7566" s="141">
        <v>6</v>
      </c>
      <c r="E7566" s="142">
        <v>1926.26</v>
      </c>
      <c r="F7566" s="142">
        <v>39.67</v>
      </c>
      <c r="G7566" s="142">
        <v>47.27</v>
      </c>
      <c r="H7566" s="142">
        <v>13.16</v>
      </c>
      <c r="I7566" s="142">
        <v>100.1</v>
      </c>
      <c r="Q7566" s="30">
        <f t="shared" si="117"/>
        <v>100.1</v>
      </c>
    </row>
    <row r="7567" spans="1:17" x14ac:dyDescent="0.2">
      <c r="A7567" s="139" t="s">
        <v>15090</v>
      </c>
      <c r="B7567" s="140" t="s">
        <v>22862</v>
      </c>
      <c r="C7567" s="141">
        <v>64</v>
      </c>
      <c r="D7567" s="141">
        <v>0</v>
      </c>
      <c r="E7567" s="142">
        <v>0</v>
      </c>
      <c r="F7567" s="142">
        <v>8.19</v>
      </c>
      <c r="G7567" s="142">
        <v>0</v>
      </c>
      <c r="H7567" s="142">
        <v>0</v>
      </c>
      <c r="I7567" s="142">
        <v>8.19</v>
      </c>
      <c r="Q7567" s="30">
        <f t="shared" ref="Q7567:Q7630" si="118">I7567+P7567</f>
        <v>8.19</v>
      </c>
    </row>
    <row r="7568" spans="1:17" x14ac:dyDescent="0.2">
      <c r="A7568" s="139" t="s">
        <v>15092</v>
      </c>
      <c r="B7568" s="140" t="s">
        <v>22863</v>
      </c>
      <c r="C7568" s="141">
        <v>10565</v>
      </c>
      <c r="D7568" s="141">
        <v>154</v>
      </c>
      <c r="E7568" s="142">
        <v>91758.89</v>
      </c>
      <c r="F7568" s="142">
        <v>1352.14</v>
      </c>
      <c r="G7568" s="142">
        <v>1213.3900000000001</v>
      </c>
      <c r="H7568" s="142">
        <v>627</v>
      </c>
      <c r="I7568" s="142">
        <v>3192.53</v>
      </c>
      <c r="Q7568" s="30">
        <f t="shared" si="118"/>
        <v>3192.53</v>
      </c>
    </row>
    <row r="7569" spans="1:17" x14ac:dyDescent="0.2">
      <c r="A7569" s="139" t="s">
        <v>15094</v>
      </c>
      <c r="B7569" s="140" t="s">
        <v>22864</v>
      </c>
      <c r="C7569" s="141">
        <v>6817</v>
      </c>
      <c r="D7569" s="141">
        <v>173</v>
      </c>
      <c r="E7569" s="142">
        <v>175994.53</v>
      </c>
      <c r="F7569" s="142">
        <v>872.46</v>
      </c>
      <c r="G7569" s="142">
        <v>1363.1</v>
      </c>
      <c r="H7569" s="142">
        <v>1202.5899999999999</v>
      </c>
      <c r="I7569" s="142">
        <v>3438.15</v>
      </c>
      <c r="Q7569" s="30">
        <f t="shared" si="118"/>
        <v>3438.15</v>
      </c>
    </row>
    <row r="7570" spans="1:17" x14ac:dyDescent="0.2">
      <c r="A7570" s="139" t="s">
        <v>15096</v>
      </c>
      <c r="B7570" s="140" t="s">
        <v>22865</v>
      </c>
      <c r="C7570" s="141">
        <v>565</v>
      </c>
      <c r="D7570" s="141">
        <v>19</v>
      </c>
      <c r="E7570" s="142">
        <v>9985.0300000000007</v>
      </c>
      <c r="F7570" s="142">
        <v>72.31</v>
      </c>
      <c r="G7570" s="142">
        <v>149.69999999999999</v>
      </c>
      <c r="H7570" s="142">
        <v>68.23</v>
      </c>
      <c r="I7570" s="142">
        <v>290.24</v>
      </c>
      <c r="Q7570" s="30">
        <f t="shared" si="118"/>
        <v>290.24</v>
      </c>
    </row>
    <row r="7571" spans="1:17" x14ac:dyDescent="0.2">
      <c r="A7571" s="139" t="s">
        <v>15098</v>
      </c>
      <c r="B7571" s="140" t="s">
        <v>22866</v>
      </c>
      <c r="C7571" s="141">
        <v>179</v>
      </c>
      <c r="D7571" s="141">
        <v>5</v>
      </c>
      <c r="E7571" s="142">
        <v>3183.74</v>
      </c>
      <c r="F7571" s="142">
        <v>22.91</v>
      </c>
      <c r="G7571" s="142">
        <v>39.39</v>
      </c>
      <c r="H7571" s="142">
        <v>21.75</v>
      </c>
      <c r="I7571" s="142">
        <v>84.05</v>
      </c>
      <c r="Q7571" s="30">
        <f t="shared" si="118"/>
        <v>84.05</v>
      </c>
    </row>
    <row r="7572" spans="1:17" x14ac:dyDescent="0.2">
      <c r="A7572" s="139" t="s">
        <v>15100</v>
      </c>
      <c r="B7572" s="140" t="s">
        <v>22867</v>
      </c>
      <c r="C7572" s="141">
        <v>215</v>
      </c>
      <c r="D7572" s="141">
        <v>5</v>
      </c>
      <c r="E7572" s="142">
        <v>1241.8</v>
      </c>
      <c r="F7572" s="142">
        <v>27.52</v>
      </c>
      <c r="G7572" s="142">
        <v>39.39</v>
      </c>
      <c r="H7572" s="142">
        <v>8.49</v>
      </c>
      <c r="I7572" s="142">
        <v>75.400000000000006</v>
      </c>
      <c r="Q7572" s="30">
        <f t="shared" si="118"/>
        <v>75.400000000000006</v>
      </c>
    </row>
    <row r="7573" spans="1:17" x14ac:dyDescent="0.2">
      <c r="A7573" s="139" t="s">
        <v>15102</v>
      </c>
      <c r="B7573" s="140" t="s">
        <v>22868</v>
      </c>
      <c r="C7573" s="141">
        <v>73</v>
      </c>
      <c r="D7573" s="141">
        <v>1</v>
      </c>
      <c r="E7573" s="142">
        <v>149.29</v>
      </c>
      <c r="F7573" s="142">
        <v>9.34</v>
      </c>
      <c r="G7573" s="142">
        <v>7.88</v>
      </c>
      <c r="H7573" s="142">
        <v>1.02</v>
      </c>
      <c r="I7573" s="142">
        <v>18.239999999999998</v>
      </c>
      <c r="Q7573" s="30">
        <f t="shared" si="118"/>
        <v>18.239999999999998</v>
      </c>
    </row>
    <row r="7574" spans="1:17" x14ac:dyDescent="0.2">
      <c r="A7574" s="139" t="s">
        <v>15104</v>
      </c>
      <c r="B7574" s="140" t="s">
        <v>22869</v>
      </c>
      <c r="C7574" s="141">
        <v>168</v>
      </c>
      <c r="D7574" s="141">
        <v>3</v>
      </c>
      <c r="E7574" s="142">
        <v>559.83000000000004</v>
      </c>
      <c r="F7574" s="142">
        <v>21.5</v>
      </c>
      <c r="G7574" s="142">
        <v>23.64</v>
      </c>
      <c r="H7574" s="142">
        <v>3.82</v>
      </c>
      <c r="I7574" s="142">
        <v>48.96</v>
      </c>
      <c r="Q7574" s="30">
        <f t="shared" si="118"/>
        <v>48.96</v>
      </c>
    </row>
    <row r="7575" spans="1:17" x14ac:dyDescent="0.2">
      <c r="A7575" s="139" t="s">
        <v>15106</v>
      </c>
      <c r="B7575" s="140" t="s">
        <v>22870</v>
      </c>
      <c r="C7575" s="141">
        <v>51</v>
      </c>
      <c r="D7575" s="141">
        <v>0</v>
      </c>
      <c r="E7575" s="142">
        <v>0</v>
      </c>
      <c r="F7575" s="142">
        <v>6.53</v>
      </c>
      <c r="G7575" s="142">
        <v>0</v>
      </c>
      <c r="H7575" s="142">
        <v>0</v>
      </c>
      <c r="I7575" s="142">
        <v>6.53</v>
      </c>
      <c r="Q7575" s="30">
        <f t="shared" si="118"/>
        <v>6.53</v>
      </c>
    </row>
    <row r="7576" spans="1:17" x14ac:dyDescent="0.2">
      <c r="A7576" s="139" t="s">
        <v>15108</v>
      </c>
      <c r="B7576" s="140" t="s">
        <v>22871</v>
      </c>
      <c r="C7576" s="141">
        <v>70</v>
      </c>
      <c r="D7576" s="141">
        <v>0</v>
      </c>
      <c r="E7576" s="142">
        <v>0</v>
      </c>
      <c r="F7576" s="142">
        <v>8.9600000000000009</v>
      </c>
      <c r="G7576" s="142">
        <v>0</v>
      </c>
      <c r="H7576" s="142">
        <v>0</v>
      </c>
      <c r="I7576" s="142">
        <v>8.9600000000000009</v>
      </c>
      <c r="Q7576" s="30">
        <f t="shared" si="118"/>
        <v>8.9600000000000009</v>
      </c>
    </row>
    <row r="7577" spans="1:17" x14ac:dyDescent="0.2">
      <c r="A7577" s="139" t="s">
        <v>15110</v>
      </c>
      <c r="B7577" s="140" t="s">
        <v>22872</v>
      </c>
      <c r="C7577" s="141">
        <v>35</v>
      </c>
      <c r="D7577" s="141">
        <v>1</v>
      </c>
      <c r="E7577" s="142">
        <v>186.61</v>
      </c>
      <c r="F7577" s="142">
        <v>4.4800000000000004</v>
      </c>
      <c r="G7577" s="142">
        <v>7.88</v>
      </c>
      <c r="H7577" s="142">
        <v>1.27</v>
      </c>
      <c r="I7577" s="142">
        <v>13.63</v>
      </c>
      <c r="Q7577" s="30">
        <f t="shared" si="118"/>
        <v>13.63</v>
      </c>
    </row>
    <row r="7578" spans="1:17" x14ac:dyDescent="0.2">
      <c r="A7578" s="139" t="s">
        <v>15112</v>
      </c>
      <c r="B7578" s="140" t="s">
        <v>22873</v>
      </c>
      <c r="C7578" s="141">
        <v>236</v>
      </c>
      <c r="D7578" s="141">
        <v>7</v>
      </c>
      <c r="E7578" s="142">
        <v>1391.89</v>
      </c>
      <c r="F7578" s="142">
        <v>30.2</v>
      </c>
      <c r="G7578" s="142">
        <v>55.15</v>
      </c>
      <c r="H7578" s="142">
        <v>9.51</v>
      </c>
      <c r="I7578" s="142">
        <v>94.86</v>
      </c>
      <c r="Q7578" s="30">
        <f t="shared" si="118"/>
        <v>94.86</v>
      </c>
    </row>
    <row r="7579" spans="1:17" x14ac:dyDescent="0.2">
      <c r="A7579" s="139" t="s">
        <v>15114</v>
      </c>
      <c r="B7579" s="140" t="s">
        <v>22874</v>
      </c>
      <c r="C7579" s="141">
        <v>1476</v>
      </c>
      <c r="D7579" s="141">
        <v>22</v>
      </c>
      <c r="E7579" s="142">
        <v>15902.98</v>
      </c>
      <c r="F7579" s="142">
        <v>188.9</v>
      </c>
      <c r="G7579" s="142">
        <v>173.34</v>
      </c>
      <c r="H7579" s="142">
        <v>108.66</v>
      </c>
      <c r="I7579" s="142">
        <v>470.9</v>
      </c>
      <c r="Q7579" s="30">
        <f t="shared" si="118"/>
        <v>470.9</v>
      </c>
    </row>
    <row r="7580" spans="1:17" x14ac:dyDescent="0.2">
      <c r="A7580" s="139" t="s">
        <v>15116</v>
      </c>
      <c r="B7580" s="140" t="s">
        <v>22875</v>
      </c>
      <c r="C7580" s="141">
        <v>201</v>
      </c>
      <c r="D7580" s="141">
        <v>5</v>
      </c>
      <c r="E7580" s="142">
        <v>1044.42</v>
      </c>
      <c r="F7580" s="142">
        <v>25.73</v>
      </c>
      <c r="G7580" s="142">
        <v>39.39</v>
      </c>
      <c r="H7580" s="142">
        <v>7.14</v>
      </c>
      <c r="I7580" s="142">
        <v>72.260000000000005</v>
      </c>
      <c r="Q7580" s="30">
        <f t="shared" si="118"/>
        <v>72.260000000000005</v>
      </c>
    </row>
    <row r="7581" spans="1:17" x14ac:dyDescent="0.2">
      <c r="A7581" s="139" t="s">
        <v>15118</v>
      </c>
      <c r="B7581" s="140" t="s">
        <v>22876</v>
      </c>
      <c r="C7581" s="141">
        <v>162</v>
      </c>
      <c r="D7581" s="141">
        <v>4</v>
      </c>
      <c r="E7581" s="142">
        <v>829.85</v>
      </c>
      <c r="F7581" s="142">
        <v>20.74</v>
      </c>
      <c r="G7581" s="142">
        <v>31.52</v>
      </c>
      <c r="H7581" s="142">
        <v>5.67</v>
      </c>
      <c r="I7581" s="142">
        <v>57.93</v>
      </c>
      <c r="Q7581" s="30">
        <f t="shared" si="118"/>
        <v>57.93</v>
      </c>
    </row>
    <row r="7582" spans="1:17" x14ac:dyDescent="0.2">
      <c r="A7582" s="139" t="s">
        <v>15120</v>
      </c>
      <c r="B7582" s="140" t="s">
        <v>22877</v>
      </c>
      <c r="C7582" s="141">
        <v>89</v>
      </c>
      <c r="D7582" s="141">
        <v>3</v>
      </c>
      <c r="E7582" s="142">
        <v>1140.78</v>
      </c>
      <c r="F7582" s="142">
        <v>11.39</v>
      </c>
      <c r="G7582" s="142">
        <v>23.64</v>
      </c>
      <c r="H7582" s="142">
        <v>7.79</v>
      </c>
      <c r="I7582" s="142">
        <v>42.82</v>
      </c>
      <c r="Q7582" s="30">
        <f t="shared" si="118"/>
        <v>42.82</v>
      </c>
    </row>
    <row r="7583" spans="1:17" x14ac:dyDescent="0.2">
      <c r="A7583" s="139" t="s">
        <v>15122</v>
      </c>
      <c r="B7583" s="140" t="s">
        <v>22878</v>
      </c>
      <c r="C7583" s="141">
        <v>125</v>
      </c>
      <c r="D7583" s="141">
        <v>1</v>
      </c>
      <c r="E7583" s="142">
        <v>149.29</v>
      </c>
      <c r="F7583" s="142">
        <v>16</v>
      </c>
      <c r="G7583" s="142">
        <v>7.88</v>
      </c>
      <c r="H7583" s="142">
        <v>1.02</v>
      </c>
      <c r="I7583" s="142">
        <v>24.9</v>
      </c>
      <c r="Q7583" s="30">
        <f t="shared" si="118"/>
        <v>24.9</v>
      </c>
    </row>
    <row r="7584" spans="1:17" x14ac:dyDescent="0.2">
      <c r="A7584" s="139" t="s">
        <v>15124</v>
      </c>
      <c r="B7584" s="140" t="s">
        <v>22879</v>
      </c>
      <c r="C7584" s="141">
        <v>628</v>
      </c>
      <c r="D7584" s="141">
        <v>8</v>
      </c>
      <c r="E7584" s="142">
        <v>15366.57</v>
      </c>
      <c r="F7584" s="142">
        <v>80.38</v>
      </c>
      <c r="G7584" s="142">
        <v>63.03</v>
      </c>
      <c r="H7584" s="142">
        <v>105</v>
      </c>
      <c r="I7584" s="142">
        <v>248.41</v>
      </c>
      <c r="Q7584" s="30">
        <f t="shared" si="118"/>
        <v>248.41</v>
      </c>
    </row>
    <row r="7585" spans="1:17" x14ac:dyDescent="0.2">
      <c r="A7585" s="139" t="s">
        <v>15126</v>
      </c>
      <c r="B7585" s="140" t="s">
        <v>22880</v>
      </c>
      <c r="C7585" s="141">
        <v>52</v>
      </c>
      <c r="D7585" s="141">
        <v>1</v>
      </c>
      <c r="E7585" s="142">
        <v>149.29</v>
      </c>
      <c r="F7585" s="142">
        <v>6.66</v>
      </c>
      <c r="G7585" s="142">
        <v>7.88</v>
      </c>
      <c r="H7585" s="142">
        <v>1.02</v>
      </c>
      <c r="I7585" s="142">
        <v>15.56</v>
      </c>
      <c r="Q7585" s="30">
        <f t="shared" si="118"/>
        <v>15.56</v>
      </c>
    </row>
    <row r="7586" spans="1:17" x14ac:dyDescent="0.2">
      <c r="A7586" s="139" t="s">
        <v>15128</v>
      </c>
      <c r="B7586" s="140" t="s">
        <v>22881</v>
      </c>
      <c r="C7586" s="141">
        <v>448</v>
      </c>
      <c r="D7586" s="141">
        <v>11</v>
      </c>
      <c r="E7586" s="142">
        <v>2610.2199999999998</v>
      </c>
      <c r="F7586" s="142">
        <v>57.34</v>
      </c>
      <c r="G7586" s="142">
        <v>86.67</v>
      </c>
      <c r="H7586" s="142">
        <v>17.829999999999998</v>
      </c>
      <c r="I7586" s="142">
        <v>161.84</v>
      </c>
      <c r="Q7586" s="30">
        <f t="shared" si="118"/>
        <v>161.84</v>
      </c>
    </row>
    <row r="7587" spans="1:17" x14ac:dyDescent="0.2">
      <c r="A7587" s="139" t="s">
        <v>15130</v>
      </c>
      <c r="B7587" s="140" t="s">
        <v>22882</v>
      </c>
      <c r="C7587" s="141">
        <v>49</v>
      </c>
      <c r="D7587" s="141">
        <v>1</v>
      </c>
      <c r="E7587" s="142">
        <v>149.29</v>
      </c>
      <c r="F7587" s="142">
        <v>6.27</v>
      </c>
      <c r="G7587" s="142">
        <v>7.88</v>
      </c>
      <c r="H7587" s="142">
        <v>1.02</v>
      </c>
      <c r="I7587" s="142">
        <v>15.17</v>
      </c>
      <c r="Q7587" s="30">
        <f t="shared" si="118"/>
        <v>15.17</v>
      </c>
    </row>
    <row r="7588" spans="1:17" x14ac:dyDescent="0.2">
      <c r="A7588" s="139" t="s">
        <v>15132</v>
      </c>
      <c r="B7588" s="140" t="s">
        <v>22883</v>
      </c>
      <c r="C7588" s="141">
        <v>269</v>
      </c>
      <c r="D7588" s="141">
        <v>7</v>
      </c>
      <c r="E7588" s="142">
        <v>1888.15</v>
      </c>
      <c r="F7588" s="142">
        <v>34.42</v>
      </c>
      <c r="G7588" s="142">
        <v>55.15</v>
      </c>
      <c r="H7588" s="142">
        <v>12.9</v>
      </c>
      <c r="I7588" s="142">
        <v>102.47</v>
      </c>
      <c r="Q7588" s="30">
        <f t="shared" si="118"/>
        <v>102.47</v>
      </c>
    </row>
    <row r="7589" spans="1:17" x14ac:dyDescent="0.2">
      <c r="A7589" s="139" t="s">
        <v>15134</v>
      </c>
      <c r="B7589" s="140" t="s">
        <v>22884</v>
      </c>
      <c r="C7589" s="141">
        <v>18881</v>
      </c>
      <c r="D7589" s="141">
        <v>288</v>
      </c>
      <c r="E7589" s="142">
        <v>219399.13</v>
      </c>
      <c r="F7589" s="142">
        <v>2416.4299999999998</v>
      </c>
      <c r="G7589" s="142">
        <v>2269.1999999999998</v>
      </c>
      <c r="H7589" s="142">
        <v>1499.18</v>
      </c>
      <c r="I7589" s="142">
        <v>6184.81</v>
      </c>
      <c r="Q7589" s="30">
        <f t="shared" si="118"/>
        <v>6184.81</v>
      </c>
    </row>
    <row r="7590" spans="1:17" x14ac:dyDescent="0.2">
      <c r="A7590" s="139" t="s">
        <v>15136</v>
      </c>
      <c r="B7590" s="140" t="s">
        <v>22885</v>
      </c>
      <c r="C7590" s="141">
        <v>27</v>
      </c>
      <c r="D7590" s="141">
        <v>1</v>
      </c>
      <c r="E7590" s="142">
        <v>149.29</v>
      </c>
      <c r="F7590" s="142">
        <v>3.46</v>
      </c>
      <c r="G7590" s="142">
        <v>7.88</v>
      </c>
      <c r="H7590" s="142">
        <v>1.02</v>
      </c>
      <c r="I7590" s="142">
        <v>12.36</v>
      </c>
      <c r="Q7590" s="30">
        <f t="shared" si="118"/>
        <v>12.36</v>
      </c>
    </row>
    <row r="7591" spans="1:17" x14ac:dyDescent="0.2">
      <c r="A7591" s="139" t="s">
        <v>15138</v>
      </c>
      <c r="B7591" s="140" t="s">
        <v>22886</v>
      </c>
      <c r="C7591" s="141">
        <v>60</v>
      </c>
      <c r="D7591" s="141">
        <v>0</v>
      </c>
      <c r="E7591" s="142">
        <v>0</v>
      </c>
      <c r="F7591" s="142">
        <v>7.68</v>
      </c>
      <c r="G7591" s="142">
        <v>0</v>
      </c>
      <c r="H7591" s="142">
        <v>0</v>
      </c>
      <c r="I7591" s="142">
        <v>7.68</v>
      </c>
      <c r="Q7591" s="30">
        <f t="shared" si="118"/>
        <v>7.68</v>
      </c>
    </row>
    <row r="7592" spans="1:17" x14ac:dyDescent="0.2">
      <c r="A7592" s="139" t="s">
        <v>15140</v>
      </c>
      <c r="B7592" s="140" t="s">
        <v>22887</v>
      </c>
      <c r="C7592" s="141">
        <v>110</v>
      </c>
      <c r="D7592" s="141">
        <v>3</v>
      </c>
      <c r="E7592" s="142">
        <v>1215.69</v>
      </c>
      <c r="F7592" s="142">
        <v>14.08</v>
      </c>
      <c r="G7592" s="142">
        <v>23.64</v>
      </c>
      <c r="H7592" s="142">
        <v>8.3000000000000007</v>
      </c>
      <c r="I7592" s="142">
        <v>46.02</v>
      </c>
      <c r="Q7592" s="30">
        <f t="shared" si="118"/>
        <v>46.02</v>
      </c>
    </row>
    <row r="7593" spans="1:17" x14ac:dyDescent="0.2">
      <c r="A7593" s="139" t="s">
        <v>15142</v>
      </c>
      <c r="B7593" s="140" t="s">
        <v>22888</v>
      </c>
      <c r="C7593" s="141">
        <v>134</v>
      </c>
      <c r="D7593" s="141">
        <v>7</v>
      </c>
      <c r="E7593" s="142">
        <v>2119.15</v>
      </c>
      <c r="F7593" s="142">
        <v>17.149999999999999</v>
      </c>
      <c r="G7593" s="142">
        <v>55.15</v>
      </c>
      <c r="H7593" s="142">
        <v>14.48</v>
      </c>
      <c r="I7593" s="142">
        <v>86.78</v>
      </c>
      <c r="Q7593" s="30">
        <f t="shared" si="118"/>
        <v>86.78</v>
      </c>
    </row>
    <row r="7594" spans="1:17" x14ac:dyDescent="0.2">
      <c r="A7594" s="139" t="s">
        <v>15144</v>
      </c>
      <c r="B7594" s="140" t="s">
        <v>22889</v>
      </c>
      <c r="C7594" s="141">
        <v>64</v>
      </c>
      <c r="D7594" s="141">
        <v>1</v>
      </c>
      <c r="E7594" s="142">
        <v>186.61</v>
      </c>
      <c r="F7594" s="142">
        <v>8.19</v>
      </c>
      <c r="G7594" s="142">
        <v>7.88</v>
      </c>
      <c r="H7594" s="142">
        <v>1.27</v>
      </c>
      <c r="I7594" s="142">
        <v>17.34</v>
      </c>
      <c r="Q7594" s="30">
        <f t="shared" si="118"/>
        <v>17.34</v>
      </c>
    </row>
    <row r="7595" spans="1:17" x14ac:dyDescent="0.2">
      <c r="A7595" s="139" t="s">
        <v>15146</v>
      </c>
      <c r="B7595" s="140" t="s">
        <v>22890</v>
      </c>
      <c r="C7595" s="141">
        <v>200</v>
      </c>
      <c r="D7595" s="141">
        <v>6</v>
      </c>
      <c r="E7595" s="142">
        <v>3668.81</v>
      </c>
      <c r="F7595" s="142">
        <v>25.6</v>
      </c>
      <c r="G7595" s="142">
        <v>47.27</v>
      </c>
      <c r="H7595" s="142">
        <v>25.07</v>
      </c>
      <c r="I7595" s="142">
        <v>97.94</v>
      </c>
      <c r="Q7595" s="30">
        <f t="shared" si="118"/>
        <v>97.94</v>
      </c>
    </row>
    <row r="7596" spans="1:17" x14ac:dyDescent="0.2">
      <c r="A7596" s="139" t="s">
        <v>15148</v>
      </c>
      <c r="B7596" s="140" t="s">
        <v>22891</v>
      </c>
      <c r="C7596" s="141">
        <v>71</v>
      </c>
      <c r="D7596" s="141">
        <v>2</v>
      </c>
      <c r="E7596" s="142">
        <v>373.22</v>
      </c>
      <c r="F7596" s="142">
        <v>9.09</v>
      </c>
      <c r="G7596" s="142">
        <v>15.76</v>
      </c>
      <c r="H7596" s="142">
        <v>2.5499999999999998</v>
      </c>
      <c r="I7596" s="142">
        <v>27.4</v>
      </c>
      <c r="Q7596" s="30">
        <f t="shared" si="118"/>
        <v>27.4</v>
      </c>
    </row>
    <row r="7597" spans="1:17" x14ac:dyDescent="0.2">
      <c r="A7597" s="139" t="s">
        <v>15150</v>
      </c>
      <c r="B7597" s="140" t="s">
        <v>22892</v>
      </c>
      <c r="C7597" s="141">
        <v>316</v>
      </c>
      <c r="D7597" s="141">
        <v>14</v>
      </c>
      <c r="E7597" s="142">
        <v>3370.08</v>
      </c>
      <c r="F7597" s="142">
        <v>40.44</v>
      </c>
      <c r="G7597" s="142">
        <v>110.31</v>
      </c>
      <c r="H7597" s="142">
        <v>23.03</v>
      </c>
      <c r="I7597" s="142">
        <v>173.78</v>
      </c>
      <c r="Q7597" s="30">
        <f t="shared" si="118"/>
        <v>173.78</v>
      </c>
    </row>
    <row r="7598" spans="1:17" x14ac:dyDescent="0.2">
      <c r="A7598" s="139" t="s">
        <v>15152</v>
      </c>
      <c r="B7598" s="140" t="s">
        <v>22893</v>
      </c>
      <c r="C7598" s="141">
        <v>80</v>
      </c>
      <c r="D7598" s="141">
        <v>4</v>
      </c>
      <c r="E7598" s="142">
        <v>3017.68</v>
      </c>
      <c r="F7598" s="142">
        <v>10.24</v>
      </c>
      <c r="G7598" s="142">
        <v>31.52</v>
      </c>
      <c r="H7598" s="142">
        <v>20.62</v>
      </c>
      <c r="I7598" s="142">
        <v>62.38</v>
      </c>
      <c r="Q7598" s="30">
        <f t="shared" si="118"/>
        <v>62.38</v>
      </c>
    </row>
    <row r="7599" spans="1:17" x14ac:dyDescent="0.2">
      <c r="A7599" s="139" t="s">
        <v>15154</v>
      </c>
      <c r="B7599" s="140" t="s">
        <v>22894</v>
      </c>
      <c r="C7599" s="141">
        <v>65</v>
      </c>
      <c r="D7599" s="141">
        <v>1</v>
      </c>
      <c r="E7599" s="142">
        <v>186.61</v>
      </c>
      <c r="F7599" s="142">
        <v>8.32</v>
      </c>
      <c r="G7599" s="142">
        <v>7.88</v>
      </c>
      <c r="H7599" s="142">
        <v>1.27</v>
      </c>
      <c r="I7599" s="142">
        <v>17.47</v>
      </c>
      <c r="Q7599" s="30">
        <f t="shared" si="118"/>
        <v>17.47</v>
      </c>
    </row>
    <row r="7600" spans="1:17" x14ac:dyDescent="0.2">
      <c r="A7600" s="139" t="s">
        <v>15156</v>
      </c>
      <c r="B7600" s="140" t="s">
        <v>22895</v>
      </c>
      <c r="C7600" s="141">
        <v>90</v>
      </c>
      <c r="D7600" s="141">
        <v>3</v>
      </c>
      <c r="E7600" s="142">
        <v>726.34</v>
      </c>
      <c r="F7600" s="142">
        <v>11.52</v>
      </c>
      <c r="G7600" s="142">
        <v>23.64</v>
      </c>
      <c r="H7600" s="142">
        <v>4.96</v>
      </c>
      <c r="I7600" s="142">
        <v>40.119999999999997</v>
      </c>
      <c r="Q7600" s="30">
        <f t="shared" si="118"/>
        <v>40.119999999999997</v>
      </c>
    </row>
    <row r="7601" spans="1:17" x14ac:dyDescent="0.2">
      <c r="A7601" s="139" t="s">
        <v>15158</v>
      </c>
      <c r="B7601" s="140" t="s">
        <v>22896</v>
      </c>
      <c r="C7601" s="141">
        <v>154</v>
      </c>
      <c r="D7601" s="141">
        <v>1</v>
      </c>
      <c r="E7601" s="142">
        <v>149.29</v>
      </c>
      <c r="F7601" s="142">
        <v>19.71</v>
      </c>
      <c r="G7601" s="142">
        <v>7.88</v>
      </c>
      <c r="H7601" s="142">
        <v>1.02</v>
      </c>
      <c r="I7601" s="142">
        <v>28.61</v>
      </c>
      <c r="Q7601" s="30">
        <f t="shared" si="118"/>
        <v>28.61</v>
      </c>
    </row>
    <row r="7602" spans="1:17" x14ac:dyDescent="0.2">
      <c r="A7602" s="139" t="s">
        <v>15160</v>
      </c>
      <c r="B7602" s="140" t="s">
        <v>22897</v>
      </c>
      <c r="C7602" s="141">
        <v>848</v>
      </c>
      <c r="D7602" s="141">
        <v>20</v>
      </c>
      <c r="E7602" s="142">
        <v>4434.37</v>
      </c>
      <c r="F7602" s="142">
        <v>108.53</v>
      </c>
      <c r="G7602" s="142">
        <v>157.58000000000001</v>
      </c>
      <c r="H7602" s="142">
        <v>30.3</v>
      </c>
      <c r="I7602" s="142">
        <v>296.41000000000003</v>
      </c>
      <c r="Q7602" s="30">
        <f t="shared" si="118"/>
        <v>296.41000000000003</v>
      </c>
    </row>
    <row r="7603" spans="1:17" x14ac:dyDescent="0.2">
      <c r="A7603" s="139" t="s">
        <v>15162</v>
      </c>
      <c r="B7603" s="140" t="s">
        <v>22898</v>
      </c>
      <c r="C7603" s="141">
        <v>100</v>
      </c>
      <c r="D7603" s="141">
        <v>1</v>
      </c>
      <c r="E7603" s="142">
        <v>149.29</v>
      </c>
      <c r="F7603" s="142">
        <v>12.8</v>
      </c>
      <c r="G7603" s="142">
        <v>7.88</v>
      </c>
      <c r="H7603" s="142">
        <v>1.02</v>
      </c>
      <c r="I7603" s="142">
        <v>21.7</v>
      </c>
      <c r="Q7603" s="30">
        <f t="shared" si="118"/>
        <v>21.7</v>
      </c>
    </row>
    <row r="7604" spans="1:17" x14ac:dyDescent="0.2">
      <c r="A7604" s="139" t="s">
        <v>15164</v>
      </c>
      <c r="B7604" s="140" t="s">
        <v>22899</v>
      </c>
      <c r="C7604" s="141">
        <v>287</v>
      </c>
      <c r="D7604" s="141">
        <v>3</v>
      </c>
      <c r="E7604" s="142">
        <v>778.46</v>
      </c>
      <c r="F7604" s="142">
        <v>36.729999999999997</v>
      </c>
      <c r="G7604" s="142">
        <v>23.64</v>
      </c>
      <c r="H7604" s="142">
        <v>5.32</v>
      </c>
      <c r="I7604" s="142">
        <v>65.69</v>
      </c>
      <c r="Q7604" s="30">
        <f t="shared" si="118"/>
        <v>65.69</v>
      </c>
    </row>
    <row r="7605" spans="1:17" x14ac:dyDescent="0.2">
      <c r="A7605" s="139" t="s">
        <v>15166</v>
      </c>
      <c r="B7605" s="140" t="s">
        <v>22900</v>
      </c>
      <c r="C7605" s="141">
        <v>4769</v>
      </c>
      <c r="D7605" s="141">
        <v>242</v>
      </c>
      <c r="E7605" s="142">
        <v>193685.54</v>
      </c>
      <c r="F7605" s="142">
        <v>610.35</v>
      </c>
      <c r="G7605" s="142">
        <v>1906.76</v>
      </c>
      <c r="H7605" s="142">
        <v>1323.48</v>
      </c>
      <c r="I7605" s="142">
        <v>3840.59</v>
      </c>
      <c r="Q7605" s="30">
        <f t="shared" si="118"/>
        <v>3840.59</v>
      </c>
    </row>
    <row r="7606" spans="1:17" x14ac:dyDescent="0.2">
      <c r="A7606" s="139" t="s">
        <v>15168</v>
      </c>
      <c r="B7606" s="140" t="s">
        <v>22901</v>
      </c>
      <c r="C7606" s="141">
        <v>68</v>
      </c>
      <c r="D7606" s="141">
        <v>3</v>
      </c>
      <c r="E7606" s="142">
        <v>559.83000000000004</v>
      </c>
      <c r="F7606" s="142">
        <v>8.6999999999999993</v>
      </c>
      <c r="G7606" s="142">
        <v>23.64</v>
      </c>
      <c r="H7606" s="142">
        <v>3.82</v>
      </c>
      <c r="I7606" s="142">
        <v>36.159999999999997</v>
      </c>
      <c r="Q7606" s="30">
        <f t="shared" si="118"/>
        <v>36.159999999999997</v>
      </c>
    </row>
    <row r="7607" spans="1:17" x14ac:dyDescent="0.2">
      <c r="A7607" s="139" t="s">
        <v>15170</v>
      </c>
      <c r="B7607" s="140" t="s">
        <v>22902</v>
      </c>
      <c r="C7607" s="141">
        <v>389</v>
      </c>
      <c r="D7607" s="141">
        <v>15</v>
      </c>
      <c r="E7607" s="142">
        <v>4415.09</v>
      </c>
      <c r="F7607" s="142">
        <v>49.78</v>
      </c>
      <c r="G7607" s="142">
        <v>118.18</v>
      </c>
      <c r="H7607" s="142">
        <v>30.17</v>
      </c>
      <c r="I7607" s="142">
        <v>198.13</v>
      </c>
      <c r="Q7607" s="30">
        <f t="shared" si="118"/>
        <v>198.13</v>
      </c>
    </row>
    <row r="7608" spans="1:17" x14ac:dyDescent="0.2">
      <c r="A7608" s="139" t="s">
        <v>15172</v>
      </c>
      <c r="B7608" s="140" t="s">
        <v>22903</v>
      </c>
      <c r="C7608" s="141">
        <v>141</v>
      </c>
      <c r="D7608" s="141">
        <v>6</v>
      </c>
      <c r="E7608" s="142">
        <v>193855.92</v>
      </c>
      <c r="F7608" s="142">
        <v>18.05</v>
      </c>
      <c r="G7608" s="142">
        <v>47.27</v>
      </c>
      <c r="H7608" s="142">
        <v>1324.64</v>
      </c>
      <c r="I7608" s="142">
        <v>1389.96</v>
      </c>
      <c r="Q7608" s="30">
        <f t="shared" si="118"/>
        <v>1389.96</v>
      </c>
    </row>
    <row r="7609" spans="1:17" x14ac:dyDescent="0.2">
      <c r="A7609" s="139" t="s">
        <v>15174</v>
      </c>
      <c r="B7609" s="140" t="s">
        <v>22904</v>
      </c>
      <c r="C7609" s="141">
        <v>266</v>
      </c>
      <c r="D7609" s="141">
        <v>9</v>
      </c>
      <c r="E7609" s="142">
        <v>7836.51</v>
      </c>
      <c r="F7609" s="142">
        <v>34.04</v>
      </c>
      <c r="G7609" s="142">
        <v>70.91</v>
      </c>
      <c r="H7609" s="142">
        <v>53.54</v>
      </c>
      <c r="I7609" s="142">
        <v>158.49</v>
      </c>
      <c r="Q7609" s="30">
        <f t="shared" si="118"/>
        <v>158.49</v>
      </c>
    </row>
    <row r="7610" spans="1:17" x14ac:dyDescent="0.2">
      <c r="A7610" s="139" t="s">
        <v>15176</v>
      </c>
      <c r="B7610" s="140" t="s">
        <v>22905</v>
      </c>
      <c r="C7610" s="141">
        <v>435</v>
      </c>
      <c r="D7610" s="141">
        <v>11</v>
      </c>
      <c r="E7610" s="142">
        <v>5901.19</v>
      </c>
      <c r="F7610" s="142">
        <v>55.67</v>
      </c>
      <c r="G7610" s="142">
        <v>86.67</v>
      </c>
      <c r="H7610" s="142">
        <v>40.32</v>
      </c>
      <c r="I7610" s="142">
        <v>182.66</v>
      </c>
      <c r="Q7610" s="30">
        <f t="shared" si="118"/>
        <v>182.66</v>
      </c>
    </row>
    <row r="7611" spans="1:17" x14ac:dyDescent="0.2">
      <c r="A7611" s="139" t="s">
        <v>15178</v>
      </c>
      <c r="B7611" s="140" t="s">
        <v>22906</v>
      </c>
      <c r="C7611" s="141">
        <v>82</v>
      </c>
      <c r="D7611" s="141">
        <v>4</v>
      </c>
      <c r="E7611" s="142">
        <v>784.51</v>
      </c>
      <c r="F7611" s="142">
        <v>10.5</v>
      </c>
      <c r="G7611" s="142">
        <v>31.52</v>
      </c>
      <c r="H7611" s="142">
        <v>5.36</v>
      </c>
      <c r="I7611" s="142">
        <v>47.38</v>
      </c>
      <c r="Q7611" s="30">
        <f t="shared" si="118"/>
        <v>47.38</v>
      </c>
    </row>
    <row r="7612" spans="1:17" x14ac:dyDescent="0.2">
      <c r="A7612" s="139" t="s">
        <v>15180</v>
      </c>
      <c r="B7612" s="140" t="s">
        <v>22907</v>
      </c>
      <c r="C7612" s="141">
        <v>52</v>
      </c>
      <c r="D7612" s="141">
        <v>0</v>
      </c>
      <c r="E7612" s="142">
        <v>0</v>
      </c>
      <c r="F7612" s="142">
        <v>6.66</v>
      </c>
      <c r="G7612" s="142">
        <v>0</v>
      </c>
      <c r="H7612" s="142">
        <v>0</v>
      </c>
      <c r="I7612" s="142">
        <v>6.66</v>
      </c>
      <c r="Q7612" s="30">
        <f t="shared" si="118"/>
        <v>6.66</v>
      </c>
    </row>
    <row r="7613" spans="1:17" x14ac:dyDescent="0.2">
      <c r="A7613" s="139" t="s">
        <v>15182</v>
      </c>
      <c r="B7613" s="140" t="s">
        <v>22908</v>
      </c>
      <c r="C7613" s="141">
        <v>435</v>
      </c>
      <c r="D7613" s="141">
        <v>13</v>
      </c>
      <c r="E7613" s="142">
        <v>18803.3</v>
      </c>
      <c r="F7613" s="142">
        <v>55.67</v>
      </c>
      <c r="G7613" s="142">
        <v>102.43</v>
      </c>
      <c r="H7613" s="142">
        <v>128.49</v>
      </c>
      <c r="I7613" s="142">
        <v>286.58999999999997</v>
      </c>
      <c r="Q7613" s="30">
        <f t="shared" si="118"/>
        <v>286.58999999999997</v>
      </c>
    </row>
    <row r="7614" spans="1:17" x14ac:dyDescent="0.2">
      <c r="A7614" s="139" t="s">
        <v>15184</v>
      </c>
      <c r="B7614" s="140" t="s">
        <v>22909</v>
      </c>
      <c r="C7614" s="141">
        <v>673010</v>
      </c>
      <c r="D7614" s="141">
        <v>8716</v>
      </c>
      <c r="E7614" s="142">
        <v>9381276.4000000004</v>
      </c>
      <c r="F7614" s="142">
        <v>86133.42</v>
      </c>
      <c r="G7614" s="142">
        <v>68674.75</v>
      </c>
      <c r="H7614" s="142">
        <v>64103.54</v>
      </c>
      <c r="I7614" s="142">
        <v>218911.71</v>
      </c>
      <c r="Q7614" s="30">
        <f t="shared" si="118"/>
        <v>218911.71</v>
      </c>
    </row>
    <row r="7615" spans="1:17" x14ac:dyDescent="0.2">
      <c r="A7615" s="139" t="s">
        <v>15186</v>
      </c>
      <c r="B7615" s="140" t="s">
        <v>22910</v>
      </c>
      <c r="C7615" s="141">
        <v>8632</v>
      </c>
      <c r="D7615" s="141">
        <v>206</v>
      </c>
      <c r="E7615" s="142">
        <v>244986.5</v>
      </c>
      <c r="F7615" s="142">
        <v>1104.74</v>
      </c>
      <c r="G7615" s="142">
        <v>1623.1</v>
      </c>
      <c r="H7615" s="142">
        <v>1674.02</v>
      </c>
      <c r="I7615" s="142">
        <v>4401.8599999999997</v>
      </c>
      <c r="Q7615" s="30">
        <f t="shared" si="118"/>
        <v>4401.8599999999997</v>
      </c>
    </row>
    <row r="7616" spans="1:17" x14ac:dyDescent="0.2">
      <c r="A7616" s="139" t="s">
        <v>15188</v>
      </c>
      <c r="B7616" s="140" t="s">
        <v>22911</v>
      </c>
      <c r="C7616" s="141">
        <v>170</v>
      </c>
      <c r="D7616" s="141">
        <v>2</v>
      </c>
      <c r="E7616" s="142">
        <v>2545.42</v>
      </c>
      <c r="F7616" s="142">
        <v>21.76</v>
      </c>
      <c r="G7616" s="142">
        <v>15.76</v>
      </c>
      <c r="H7616" s="142">
        <v>17.39</v>
      </c>
      <c r="I7616" s="142">
        <v>54.91</v>
      </c>
      <c r="Q7616" s="30">
        <f t="shared" si="118"/>
        <v>54.91</v>
      </c>
    </row>
    <row r="7617" spans="1:17" x14ac:dyDescent="0.2">
      <c r="A7617" s="139" t="s">
        <v>15190</v>
      </c>
      <c r="B7617" s="140" t="s">
        <v>22912</v>
      </c>
      <c r="C7617" s="141">
        <v>91</v>
      </c>
      <c r="D7617" s="141">
        <v>5</v>
      </c>
      <c r="E7617" s="142">
        <v>6842.7</v>
      </c>
      <c r="F7617" s="142">
        <v>11.65</v>
      </c>
      <c r="G7617" s="142">
        <v>39.39</v>
      </c>
      <c r="H7617" s="142">
        <v>46.76</v>
      </c>
      <c r="I7617" s="142">
        <v>97.8</v>
      </c>
      <c r="Q7617" s="30">
        <f t="shared" si="118"/>
        <v>97.8</v>
      </c>
    </row>
    <row r="7618" spans="1:17" x14ac:dyDescent="0.2">
      <c r="A7618" s="139" t="s">
        <v>15192</v>
      </c>
      <c r="B7618" s="140" t="s">
        <v>22913</v>
      </c>
      <c r="C7618" s="141">
        <v>2827</v>
      </c>
      <c r="D7618" s="141">
        <v>43</v>
      </c>
      <c r="E7618" s="142">
        <v>62540.67</v>
      </c>
      <c r="F7618" s="142">
        <v>361.81</v>
      </c>
      <c r="G7618" s="142">
        <v>338.8</v>
      </c>
      <c r="H7618" s="142">
        <v>427.35</v>
      </c>
      <c r="I7618" s="142">
        <v>1127.96</v>
      </c>
      <c r="Q7618" s="30">
        <f t="shared" si="118"/>
        <v>1127.96</v>
      </c>
    </row>
    <row r="7619" spans="1:17" x14ac:dyDescent="0.2">
      <c r="A7619" s="139" t="s">
        <v>15194</v>
      </c>
      <c r="B7619" s="140" t="s">
        <v>22914</v>
      </c>
      <c r="C7619" s="141">
        <v>83117</v>
      </c>
      <c r="D7619" s="141">
        <v>804</v>
      </c>
      <c r="E7619" s="142">
        <v>418197.43</v>
      </c>
      <c r="F7619" s="142">
        <v>592.38</v>
      </c>
      <c r="G7619" s="142">
        <v>592.38</v>
      </c>
      <c r="H7619" s="142">
        <v>592.38</v>
      </c>
      <c r="I7619" s="142">
        <v>1777.14</v>
      </c>
      <c r="Q7619" s="30">
        <f t="shared" si="118"/>
        <v>1777.14</v>
      </c>
    </row>
    <row r="7620" spans="1:17" x14ac:dyDescent="0.2">
      <c r="A7620" s="139" t="s">
        <v>15196</v>
      </c>
      <c r="B7620" s="140" t="s">
        <v>22915</v>
      </c>
      <c r="C7620" s="141">
        <v>85170</v>
      </c>
      <c r="D7620" s="141">
        <v>711</v>
      </c>
      <c r="E7620" s="142">
        <v>341943.9</v>
      </c>
      <c r="F7620" s="142">
        <v>428.28</v>
      </c>
      <c r="G7620" s="142">
        <v>428.28</v>
      </c>
      <c r="H7620" s="142">
        <v>428.28</v>
      </c>
      <c r="I7620" s="142">
        <v>1284.8399999999999</v>
      </c>
      <c r="Q7620" s="30">
        <f t="shared" si="118"/>
        <v>1284.8399999999999</v>
      </c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fitToHeight="10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5:R70"/>
  <sheetViews>
    <sheetView workbookViewId="0">
      <pane xSplit="2" ySplit="12" topLeftCell="I13" activePane="bottomRight" state="frozen"/>
      <selection activeCell="E22" sqref="E22"/>
      <selection pane="topRight" activeCell="E22" sqref="E22"/>
      <selection pane="bottomLeft" activeCell="E22" sqref="E22"/>
      <selection pane="bottomRight" activeCell="M15" sqref="M15"/>
    </sheetView>
  </sheetViews>
  <sheetFormatPr baseColWidth="10" defaultRowHeight="12.75" x14ac:dyDescent="0.2"/>
  <cols>
    <col min="1" max="1" width="13.28515625" style="3" bestFit="1" customWidth="1"/>
    <col min="2" max="2" width="41.42578125" customWidth="1"/>
    <col min="3" max="4" width="14.7109375" style="7" customWidth="1"/>
    <col min="5" max="8" width="14.7109375" style="1" customWidth="1"/>
    <col min="9" max="9" width="14.7109375" style="6" customWidth="1"/>
    <col min="10" max="10" width="14.7109375" style="1" customWidth="1"/>
    <col min="11" max="11" width="14.7109375" style="7" customWidth="1"/>
    <col min="12" max="16" width="14.7109375" style="1" customWidth="1"/>
    <col min="17" max="17" width="11.7109375" bestFit="1" customWidth="1"/>
  </cols>
  <sheetData>
    <row r="5" spans="1:18" ht="18.75" x14ac:dyDescent="0.3">
      <c r="A5" s="111"/>
      <c r="B5" s="111"/>
      <c r="C5" s="111" t="s">
        <v>4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1:18" ht="18.75" x14ac:dyDescent="0.3">
      <c r="A6" s="111"/>
      <c r="B6" s="111"/>
      <c r="C6" s="111"/>
      <c r="D6" s="111" t="s">
        <v>17</v>
      </c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</row>
    <row r="7" spans="1:18" x14ac:dyDescent="0.2">
      <c r="A7" s="4"/>
      <c r="B7" s="4"/>
      <c r="C7" s="4"/>
      <c r="D7" s="4"/>
      <c r="E7" s="4"/>
      <c r="F7" s="4" t="s">
        <v>37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 spans="1:18" ht="20.25" customHeight="1" x14ac:dyDescent="0.2">
      <c r="C8" s="109"/>
      <c r="D8" s="109"/>
      <c r="E8" s="109" t="str">
        <f>CONCATENATE("RECAUDACIÓN 2º PROCESO: ", AÑO!A1)</f>
        <v>RECAUDACIÓN 2º PROCESO: 2023</v>
      </c>
      <c r="F8" s="109"/>
      <c r="G8" s="109"/>
      <c r="H8" s="109"/>
      <c r="I8" s="109"/>
      <c r="J8" s="113"/>
      <c r="K8" s="113"/>
      <c r="L8" s="113" t="str">
        <f>CONCATENATE("RECAUDACIÓN 1ER PROCESO: ", AÑO!A1+1)</f>
        <v>RECAUDACIÓN 1ER PROCESO: 2024</v>
      </c>
      <c r="M8" s="113"/>
      <c r="N8" s="113"/>
      <c r="O8" s="113"/>
      <c r="P8" s="113"/>
    </row>
    <row r="9" spans="1:18" ht="15.75" x14ac:dyDescent="0.2">
      <c r="A9" s="16"/>
      <c r="B9" s="11"/>
      <c r="C9" s="109"/>
      <c r="D9" s="109"/>
      <c r="E9" s="109" t="str">
        <f>CONCATENATE("PERIODO: 01/06/",AÑO!A1," A 30/11/",AÑO!A1)</f>
        <v>PERIODO: 01/06/2023 A 30/11/2023</v>
      </c>
      <c r="F9" s="109"/>
      <c r="G9" s="109"/>
      <c r="H9" s="109"/>
      <c r="I9" s="109"/>
      <c r="J9" s="113"/>
      <c r="K9" s="113"/>
      <c r="L9" s="113" t="str">
        <f>CONCATENATE("PERIODO: 01/12/",AÑO!A1," A 31/05/",AÑO!A1+1)</f>
        <v>PERIODO: 01/12/2023 A 31/05/2024</v>
      </c>
      <c r="M9" s="113"/>
      <c r="N9" s="113"/>
      <c r="O9" s="113"/>
      <c r="P9" s="113"/>
    </row>
    <row r="10" spans="1:18" s="5" customFormat="1" x14ac:dyDescent="0.2">
      <c r="A10" s="16"/>
      <c r="B10" s="11"/>
      <c r="C10" s="76"/>
      <c r="D10" s="76"/>
      <c r="E10" s="61"/>
      <c r="F10" s="61"/>
      <c r="G10" s="61"/>
      <c r="H10" s="31"/>
      <c r="I10" s="31"/>
      <c r="J10" s="61"/>
      <c r="K10" s="76"/>
      <c r="L10" s="61"/>
      <c r="M10" s="61"/>
      <c r="N10" s="61"/>
      <c r="O10" s="31"/>
      <c r="P10" s="31"/>
    </row>
    <row r="11" spans="1:18" s="5" customFormat="1" ht="51" x14ac:dyDescent="0.2">
      <c r="A11" s="29" t="s">
        <v>40</v>
      </c>
      <c r="B11" s="29" t="s">
        <v>13</v>
      </c>
      <c r="C11" s="81" t="s">
        <v>16</v>
      </c>
      <c r="D11" s="82" t="s">
        <v>6</v>
      </c>
      <c r="E11" s="83" t="s">
        <v>7</v>
      </c>
      <c r="F11" s="83" t="s">
        <v>8</v>
      </c>
      <c r="G11" s="83" t="s">
        <v>9</v>
      </c>
      <c r="H11" s="83" t="s">
        <v>10</v>
      </c>
      <c r="I11" s="83" t="s">
        <v>12</v>
      </c>
      <c r="J11" s="88" t="s">
        <v>16</v>
      </c>
      <c r="K11" s="89" t="s">
        <v>6</v>
      </c>
      <c r="L11" s="90" t="s">
        <v>7</v>
      </c>
      <c r="M11" s="90" t="s">
        <v>8</v>
      </c>
      <c r="N11" s="90" t="s">
        <v>9</v>
      </c>
      <c r="O11" s="90" t="s">
        <v>10</v>
      </c>
      <c r="P11" s="90" t="s">
        <v>12</v>
      </c>
      <c r="Q11" s="85" t="s">
        <v>18</v>
      </c>
    </row>
    <row r="12" spans="1:18" ht="5.25" customHeight="1" x14ac:dyDescent="0.2">
      <c r="A12" s="15"/>
      <c r="B12" s="15"/>
      <c r="C12" s="23"/>
      <c r="D12" s="23"/>
      <c r="E12" s="24"/>
      <c r="F12" s="24"/>
      <c r="G12" s="24"/>
      <c r="H12" s="24"/>
      <c r="I12" s="70"/>
      <c r="J12" s="24"/>
      <c r="K12" s="23"/>
      <c r="L12" s="24"/>
      <c r="M12" s="24"/>
      <c r="N12" s="24"/>
      <c r="O12" s="24"/>
      <c r="P12" s="24"/>
      <c r="Q12" s="24"/>
      <c r="R12" s="8"/>
    </row>
    <row r="13" spans="1:18" x14ac:dyDescent="0.2">
      <c r="A13" s="139" t="s">
        <v>15198</v>
      </c>
      <c r="B13" s="140" t="s">
        <v>22916</v>
      </c>
      <c r="C13" s="141">
        <v>385727</v>
      </c>
      <c r="D13" s="141">
        <v>5785</v>
      </c>
      <c r="E13" s="142">
        <v>5303359.62</v>
      </c>
      <c r="F13" s="142">
        <v>23298.85</v>
      </c>
      <c r="G13" s="142">
        <v>23298.83</v>
      </c>
      <c r="H13" s="142">
        <v>23298.9</v>
      </c>
      <c r="I13" s="142">
        <v>69896.58</v>
      </c>
      <c r="Q13" s="6">
        <f>I13+P13</f>
        <v>69896.58</v>
      </c>
    </row>
    <row r="14" spans="1:18" x14ac:dyDescent="0.2">
      <c r="A14" s="139" t="s">
        <v>15200</v>
      </c>
      <c r="B14" s="140" t="s">
        <v>22917</v>
      </c>
      <c r="C14" s="141">
        <v>1901594</v>
      </c>
      <c r="D14" s="141">
        <v>25882</v>
      </c>
      <c r="E14" s="142">
        <v>16141234.869999999</v>
      </c>
      <c r="F14" s="142">
        <v>115267.39</v>
      </c>
      <c r="G14" s="142">
        <v>115267.22</v>
      </c>
      <c r="H14" s="142">
        <v>115267.24</v>
      </c>
      <c r="I14" s="142">
        <v>345801.85</v>
      </c>
      <c r="Q14" s="6">
        <f>I14+P14</f>
        <v>345801.85</v>
      </c>
    </row>
    <row r="15" spans="1:18" s="5" customFormat="1" x14ac:dyDescent="0.2">
      <c r="A15" s="139" t="s">
        <v>15202</v>
      </c>
      <c r="B15" s="140" t="s">
        <v>22918</v>
      </c>
      <c r="C15" s="141">
        <v>740534</v>
      </c>
      <c r="D15" s="141">
        <v>8405</v>
      </c>
      <c r="E15" s="142">
        <v>5165218.58</v>
      </c>
      <c r="F15" s="142">
        <v>23347.41</v>
      </c>
      <c r="G15" s="142">
        <v>23347.37</v>
      </c>
      <c r="H15" s="142">
        <v>23347.35</v>
      </c>
      <c r="I15" s="142">
        <v>70042.13</v>
      </c>
      <c r="J15" s="146"/>
      <c r="K15" s="147"/>
      <c r="L15" s="146"/>
      <c r="M15" s="146"/>
      <c r="N15" s="146"/>
      <c r="O15" s="146"/>
      <c r="P15" s="146"/>
      <c r="Q15" s="6">
        <f t="shared" ref="Q15:Q70" si="0">I15+P15</f>
        <v>70042.13</v>
      </c>
    </row>
    <row r="16" spans="1:18" x14ac:dyDescent="0.2">
      <c r="A16" s="139" t="s">
        <v>15204</v>
      </c>
      <c r="B16" s="140" t="s">
        <v>22919</v>
      </c>
      <c r="C16" s="141">
        <v>158140</v>
      </c>
      <c r="D16" s="141">
        <v>2393</v>
      </c>
      <c r="E16" s="142">
        <v>1542760.33</v>
      </c>
      <c r="F16" s="142">
        <v>10694.92</v>
      </c>
      <c r="G16" s="142">
        <v>10695.08</v>
      </c>
      <c r="H16" s="142">
        <v>10694.6</v>
      </c>
      <c r="I16" s="142">
        <v>32084.6</v>
      </c>
      <c r="Q16" s="6">
        <f t="shared" si="0"/>
        <v>32084.6</v>
      </c>
    </row>
    <row r="17" spans="1:17" x14ac:dyDescent="0.2">
      <c r="A17" s="139" t="s">
        <v>15206</v>
      </c>
      <c r="B17" s="140" t="s">
        <v>22920</v>
      </c>
      <c r="C17" s="141">
        <v>666971</v>
      </c>
      <c r="D17" s="141">
        <v>8014</v>
      </c>
      <c r="E17" s="142">
        <v>7807336.6900000004</v>
      </c>
      <c r="F17" s="142">
        <v>18614.939999999999</v>
      </c>
      <c r="G17" s="142">
        <v>18614.96</v>
      </c>
      <c r="H17" s="142">
        <v>18614.88</v>
      </c>
      <c r="I17" s="142">
        <v>55844.78</v>
      </c>
      <c r="Q17" s="6">
        <f t="shared" si="0"/>
        <v>55844.78</v>
      </c>
    </row>
    <row r="18" spans="1:17" x14ac:dyDescent="0.2">
      <c r="A18" s="139" t="s">
        <v>1525</v>
      </c>
      <c r="B18" s="140" t="s">
        <v>22921</v>
      </c>
      <c r="C18" s="141">
        <v>154210</v>
      </c>
      <c r="D18" s="141">
        <v>2659</v>
      </c>
      <c r="E18" s="142">
        <v>1393344.88</v>
      </c>
      <c r="F18" s="142">
        <v>8319.68</v>
      </c>
      <c r="G18" s="142">
        <v>9940.89</v>
      </c>
      <c r="H18" s="142">
        <v>8832.49</v>
      </c>
      <c r="I18" s="142">
        <v>27093.06</v>
      </c>
      <c r="Q18" s="6">
        <f t="shared" si="0"/>
        <v>27093.06</v>
      </c>
    </row>
    <row r="19" spans="1:17" x14ac:dyDescent="0.2">
      <c r="A19" s="139" t="s">
        <v>1527</v>
      </c>
      <c r="B19" s="140" t="s">
        <v>22922</v>
      </c>
      <c r="C19" s="141">
        <v>914564</v>
      </c>
      <c r="D19" s="141">
        <v>12354</v>
      </c>
      <c r="E19" s="142">
        <v>7808123.2999999998</v>
      </c>
      <c r="F19" s="142">
        <v>49341.03</v>
      </c>
      <c r="G19" s="142">
        <v>46186.42</v>
      </c>
      <c r="H19" s="142">
        <v>49496.19</v>
      </c>
      <c r="I19" s="142">
        <v>145023.64000000001</v>
      </c>
      <c r="Q19" s="6">
        <f t="shared" si="0"/>
        <v>145023.64000000001</v>
      </c>
    </row>
    <row r="20" spans="1:17" x14ac:dyDescent="0.2">
      <c r="A20" s="139" t="s">
        <v>1529</v>
      </c>
      <c r="B20" s="140" t="s">
        <v>22923</v>
      </c>
      <c r="C20" s="141">
        <v>96467</v>
      </c>
      <c r="D20" s="141">
        <v>1730</v>
      </c>
      <c r="E20" s="142">
        <v>744042.15</v>
      </c>
      <c r="F20" s="142">
        <v>5204.43</v>
      </c>
      <c r="G20" s="142">
        <v>6467.73</v>
      </c>
      <c r="H20" s="142">
        <v>4716.53</v>
      </c>
      <c r="I20" s="142">
        <v>16388.689999999999</v>
      </c>
      <c r="Q20" s="6">
        <f t="shared" si="0"/>
        <v>16388.689999999999</v>
      </c>
    </row>
    <row r="21" spans="1:17" x14ac:dyDescent="0.2">
      <c r="A21" s="139" t="s">
        <v>1531</v>
      </c>
      <c r="B21" s="140" t="s">
        <v>22924</v>
      </c>
      <c r="C21" s="141">
        <v>11418</v>
      </c>
      <c r="D21" s="141">
        <v>237</v>
      </c>
      <c r="E21" s="142">
        <v>68774.38</v>
      </c>
      <c r="F21" s="142">
        <v>615.98</v>
      </c>
      <c r="G21" s="142">
        <v>886.04</v>
      </c>
      <c r="H21" s="142">
        <v>435.96</v>
      </c>
      <c r="I21" s="142">
        <v>1937.98</v>
      </c>
      <c r="Q21" s="6">
        <f t="shared" si="0"/>
        <v>1937.98</v>
      </c>
    </row>
    <row r="22" spans="1:17" x14ac:dyDescent="0.2">
      <c r="A22" s="139" t="s">
        <v>15212</v>
      </c>
      <c r="B22" s="140" t="s">
        <v>22925</v>
      </c>
      <c r="C22" s="141">
        <v>5727615</v>
      </c>
      <c r="D22" s="141">
        <v>82032</v>
      </c>
      <c r="E22" s="142">
        <v>64554815.450000003</v>
      </c>
      <c r="F22" s="142">
        <v>319552.53000000003</v>
      </c>
      <c r="G22" s="142">
        <v>319552.5</v>
      </c>
      <c r="H22" s="142">
        <v>319552.44</v>
      </c>
      <c r="I22" s="142">
        <v>958657.47</v>
      </c>
      <c r="Q22" s="6">
        <f t="shared" si="0"/>
        <v>958657.47</v>
      </c>
    </row>
    <row r="23" spans="1:17" x14ac:dyDescent="0.2">
      <c r="A23" s="139" t="s">
        <v>15214</v>
      </c>
      <c r="B23" s="140" t="s">
        <v>22926</v>
      </c>
      <c r="C23" s="141">
        <v>355045</v>
      </c>
      <c r="D23" s="141">
        <v>5653</v>
      </c>
      <c r="E23" s="142">
        <v>7886018.0800000001</v>
      </c>
      <c r="F23" s="142">
        <v>22278.400000000001</v>
      </c>
      <c r="G23" s="142">
        <v>22277.95</v>
      </c>
      <c r="H23" s="142">
        <v>22278.18</v>
      </c>
      <c r="I23" s="142">
        <v>66834.53</v>
      </c>
      <c r="Q23" s="6">
        <f t="shared" si="0"/>
        <v>66834.53</v>
      </c>
    </row>
    <row r="24" spans="1:17" x14ac:dyDescent="0.2">
      <c r="A24" s="139" t="s">
        <v>15216</v>
      </c>
      <c r="B24" s="140" t="s">
        <v>22927</v>
      </c>
      <c r="C24" s="141">
        <v>387805</v>
      </c>
      <c r="D24" s="141">
        <v>3068</v>
      </c>
      <c r="E24" s="142">
        <v>5238325.62</v>
      </c>
      <c r="F24" s="142">
        <v>16316.54</v>
      </c>
      <c r="G24" s="142">
        <v>16316.41</v>
      </c>
      <c r="H24" s="142">
        <v>16316.32</v>
      </c>
      <c r="I24" s="142">
        <v>48949.27</v>
      </c>
      <c r="Q24" s="6">
        <f t="shared" si="0"/>
        <v>48949.27</v>
      </c>
    </row>
    <row r="25" spans="1:17" x14ac:dyDescent="0.2">
      <c r="A25" s="139" t="s">
        <v>15218</v>
      </c>
      <c r="B25" s="140" t="s">
        <v>22928</v>
      </c>
      <c r="C25" s="141">
        <v>1246781</v>
      </c>
      <c r="D25" s="141">
        <v>12108</v>
      </c>
      <c r="E25" s="142">
        <v>12454339.6</v>
      </c>
      <c r="F25" s="142">
        <v>12357.77</v>
      </c>
      <c r="G25" s="142">
        <v>12357.76</v>
      </c>
      <c r="H25" s="142">
        <v>12357.74</v>
      </c>
      <c r="I25" s="142">
        <v>37073.269999999997</v>
      </c>
      <c r="Q25" s="6">
        <f t="shared" si="0"/>
        <v>37073.269999999997</v>
      </c>
    </row>
    <row r="26" spans="1:17" x14ac:dyDescent="0.2">
      <c r="A26" s="139" t="s">
        <v>15220</v>
      </c>
      <c r="B26" s="140" t="s">
        <v>22929</v>
      </c>
      <c r="C26" s="141">
        <v>590616</v>
      </c>
      <c r="D26" s="141">
        <v>9711</v>
      </c>
      <c r="E26" s="142">
        <v>13269506.92</v>
      </c>
      <c r="F26" s="142">
        <v>59964.55</v>
      </c>
      <c r="G26" s="142">
        <v>59964.34</v>
      </c>
      <c r="H26" s="142">
        <v>59964.5</v>
      </c>
      <c r="I26" s="142">
        <v>179893.39</v>
      </c>
      <c r="Q26" s="6">
        <f t="shared" si="0"/>
        <v>179893.39</v>
      </c>
    </row>
    <row r="27" spans="1:17" x14ac:dyDescent="0.2">
      <c r="A27" s="139" t="s">
        <v>15222</v>
      </c>
      <c r="B27" s="140" t="s">
        <v>22930</v>
      </c>
      <c r="C27" s="141">
        <v>490806</v>
      </c>
      <c r="D27" s="141">
        <v>6321</v>
      </c>
      <c r="E27" s="142">
        <v>4775683.22</v>
      </c>
      <c r="F27" s="142">
        <v>20838.37</v>
      </c>
      <c r="G27" s="142">
        <v>20838.28</v>
      </c>
      <c r="H27" s="142">
        <v>20838.3</v>
      </c>
      <c r="I27" s="142">
        <v>62514.95</v>
      </c>
      <c r="Q27" s="6">
        <f t="shared" si="0"/>
        <v>62514.95</v>
      </c>
    </row>
    <row r="28" spans="1:17" x14ac:dyDescent="0.2">
      <c r="A28" s="139" t="s">
        <v>15224</v>
      </c>
      <c r="B28" s="140" t="s">
        <v>22931</v>
      </c>
      <c r="C28" s="141">
        <v>772464</v>
      </c>
      <c r="D28" s="141">
        <v>8587</v>
      </c>
      <c r="E28" s="142">
        <v>6785422.6799999997</v>
      </c>
      <c r="F28" s="142">
        <v>13502.62</v>
      </c>
      <c r="G28" s="142">
        <v>13502.64</v>
      </c>
      <c r="H28" s="142">
        <v>13502.64</v>
      </c>
      <c r="I28" s="142">
        <v>40507.9</v>
      </c>
      <c r="Q28" s="6">
        <f t="shared" si="0"/>
        <v>40507.9</v>
      </c>
    </row>
    <row r="29" spans="1:17" x14ac:dyDescent="0.2">
      <c r="A29" s="139" t="s">
        <v>15226</v>
      </c>
      <c r="B29" s="140" t="s">
        <v>22932</v>
      </c>
      <c r="C29" s="141">
        <v>1119180</v>
      </c>
      <c r="D29" s="141">
        <v>15715</v>
      </c>
      <c r="E29" s="142">
        <v>11947268.49</v>
      </c>
      <c r="F29" s="142">
        <v>54855.95</v>
      </c>
      <c r="G29" s="142">
        <v>54855.8</v>
      </c>
      <c r="H29" s="142">
        <v>54855.88</v>
      </c>
      <c r="I29" s="142">
        <v>164567.63</v>
      </c>
      <c r="Q29" s="6">
        <f t="shared" si="0"/>
        <v>164567.63</v>
      </c>
    </row>
    <row r="30" spans="1:17" x14ac:dyDescent="0.2">
      <c r="A30" s="139" t="s">
        <v>15228</v>
      </c>
      <c r="B30" s="140" t="s">
        <v>22933</v>
      </c>
      <c r="C30" s="141">
        <v>195215</v>
      </c>
      <c r="D30" s="141">
        <v>3533</v>
      </c>
      <c r="E30" s="142">
        <v>2776044.76</v>
      </c>
      <c r="F30" s="142">
        <v>11676.03</v>
      </c>
      <c r="G30" s="142">
        <v>11675.71</v>
      </c>
      <c r="H30" s="142">
        <v>11676.02</v>
      </c>
      <c r="I30" s="142">
        <v>35027.760000000002</v>
      </c>
      <c r="Q30" s="6">
        <f t="shared" si="0"/>
        <v>35027.760000000002</v>
      </c>
    </row>
    <row r="31" spans="1:17" x14ac:dyDescent="0.2">
      <c r="A31" s="139" t="s">
        <v>15230</v>
      </c>
      <c r="B31" s="140" t="s">
        <v>22934</v>
      </c>
      <c r="C31" s="141">
        <v>793478</v>
      </c>
      <c r="D31" s="141">
        <v>14060</v>
      </c>
      <c r="E31" s="142">
        <v>8662223.9299999997</v>
      </c>
      <c r="F31" s="142">
        <v>44694.13</v>
      </c>
      <c r="G31" s="142">
        <v>44694.02</v>
      </c>
      <c r="H31" s="142">
        <v>44694</v>
      </c>
      <c r="I31" s="142">
        <v>134082.15</v>
      </c>
      <c r="Q31" s="6">
        <f t="shared" si="0"/>
        <v>134082.15</v>
      </c>
    </row>
    <row r="32" spans="1:17" x14ac:dyDescent="0.2">
      <c r="A32" s="139" t="s">
        <v>15232</v>
      </c>
      <c r="B32" s="140" t="s">
        <v>22935</v>
      </c>
      <c r="C32" s="141">
        <v>921987</v>
      </c>
      <c r="D32" s="141">
        <v>10245</v>
      </c>
      <c r="E32" s="142">
        <v>5383094.3399999999</v>
      </c>
      <c r="F32" s="142">
        <v>28568.91</v>
      </c>
      <c r="G32" s="142">
        <v>28568.99</v>
      </c>
      <c r="H32" s="142">
        <v>28568.99</v>
      </c>
      <c r="I32" s="142">
        <v>85706.89</v>
      </c>
      <c r="Q32" s="6">
        <f t="shared" si="0"/>
        <v>85706.89</v>
      </c>
    </row>
    <row r="33" spans="1:17" x14ac:dyDescent="0.2">
      <c r="A33" s="139" t="s">
        <v>15234</v>
      </c>
      <c r="B33" s="140" t="s">
        <v>22936</v>
      </c>
      <c r="C33" s="141">
        <v>268127</v>
      </c>
      <c r="D33" s="141">
        <v>3897</v>
      </c>
      <c r="E33" s="142">
        <v>4198694.3</v>
      </c>
      <c r="F33" s="142">
        <v>9992.11</v>
      </c>
      <c r="G33" s="142">
        <v>9991.93</v>
      </c>
      <c r="H33" s="142">
        <v>9992.02</v>
      </c>
      <c r="I33" s="142">
        <v>29976.06</v>
      </c>
      <c r="Q33" s="6">
        <f t="shared" si="0"/>
        <v>29976.06</v>
      </c>
    </row>
    <row r="34" spans="1:17" x14ac:dyDescent="0.2">
      <c r="A34" s="139" t="s">
        <v>15236</v>
      </c>
      <c r="B34" s="140" t="s">
        <v>22937</v>
      </c>
      <c r="C34" s="141">
        <v>528763</v>
      </c>
      <c r="D34" s="141">
        <v>6242</v>
      </c>
      <c r="E34" s="142">
        <v>6533492.5999999996</v>
      </c>
      <c r="F34" s="142">
        <v>17403</v>
      </c>
      <c r="G34" s="142">
        <v>17402.919999999998</v>
      </c>
      <c r="H34" s="142">
        <v>17402.95</v>
      </c>
      <c r="I34" s="142">
        <v>52208.87</v>
      </c>
      <c r="Q34" s="6">
        <f t="shared" si="0"/>
        <v>52208.87</v>
      </c>
    </row>
    <row r="35" spans="1:17" x14ac:dyDescent="0.2">
      <c r="A35" s="139" t="s">
        <v>15238</v>
      </c>
      <c r="B35" s="140" t="s">
        <v>22938</v>
      </c>
      <c r="C35" s="141">
        <v>225456</v>
      </c>
      <c r="D35" s="141">
        <v>5737</v>
      </c>
      <c r="E35" s="142">
        <v>5250910.7</v>
      </c>
      <c r="F35" s="142">
        <v>17001.669999999998</v>
      </c>
      <c r="G35" s="142">
        <v>17001.75</v>
      </c>
      <c r="H35" s="142">
        <v>17001.77</v>
      </c>
      <c r="I35" s="142">
        <v>51005.19</v>
      </c>
      <c r="Q35" s="6">
        <f t="shared" si="0"/>
        <v>51005.19</v>
      </c>
    </row>
    <row r="36" spans="1:17" x14ac:dyDescent="0.2">
      <c r="A36" s="139" t="s">
        <v>15240</v>
      </c>
      <c r="B36" s="140" t="s">
        <v>22939</v>
      </c>
      <c r="C36" s="141">
        <v>623761</v>
      </c>
      <c r="D36" s="141">
        <v>6860</v>
      </c>
      <c r="E36" s="142">
        <v>5740210.5999999996</v>
      </c>
      <c r="F36" s="142">
        <v>11990.88</v>
      </c>
      <c r="G36" s="142">
        <v>11990.95</v>
      </c>
      <c r="H36" s="142">
        <v>11990.94</v>
      </c>
      <c r="I36" s="142">
        <v>35972.769999999997</v>
      </c>
      <c r="Q36" s="6">
        <f t="shared" si="0"/>
        <v>35972.769999999997</v>
      </c>
    </row>
    <row r="37" spans="1:17" x14ac:dyDescent="0.2">
      <c r="A37" s="139" t="s">
        <v>15242</v>
      </c>
      <c r="B37" s="140" t="s">
        <v>22940</v>
      </c>
      <c r="C37" s="141">
        <v>448179</v>
      </c>
      <c r="D37" s="141">
        <v>5936</v>
      </c>
      <c r="E37" s="142">
        <v>4407688.16</v>
      </c>
      <c r="F37" s="142">
        <v>25358.560000000001</v>
      </c>
      <c r="G37" s="142">
        <v>25358.5</v>
      </c>
      <c r="H37" s="142">
        <v>25358.55</v>
      </c>
      <c r="I37" s="142">
        <v>76075.61</v>
      </c>
      <c r="Q37" s="6">
        <f t="shared" si="0"/>
        <v>76075.61</v>
      </c>
    </row>
    <row r="38" spans="1:17" x14ac:dyDescent="0.2">
      <c r="A38" s="139" t="s">
        <v>15244</v>
      </c>
      <c r="B38" s="140" t="s">
        <v>22941</v>
      </c>
      <c r="C38" s="141">
        <v>441443</v>
      </c>
      <c r="D38" s="141">
        <v>9261</v>
      </c>
      <c r="E38" s="142">
        <v>6347179.2199999997</v>
      </c>
      <c r="F38" s="142">
        <v>30611.05</v>
      </c>
      <c r="G38" s="142">
        <v>30611.11</v>
      </c>
      <c r="H38" s="142">
        <v>30611.16</v>
      </c>
      <c r="I38" s="142">
        <v>91833.32</v>
      </c>
      <c r="Q38" s="6">
        <f t="shared" si="0"/>
        <v>91833.32</v>
      </c>
    </row>
    <row r="39" spans="1:17" x14ac:dyDescent="0.2">
      <c r="A39" s="139" t="s">
        <v>15246</v>
      </c>
      <c r="B39" s="140" t="s">
        <v>22942</v>
      </c>
      <c r="C39" s="141">
        <v>319892</v>
      </c>
      <c r="D39" s="141">
        <v>6199</v>
      </c>
      <c r="E39" s="142">
        <v>4968284.33</v>
      </c>
      <c r="F39" s="142">
        <v>24881.93</v>
      </c>
      <c r="G39" s="142">
        <v>24881.94</v>
      </c>
      <c r="H39" s="142">
        <v>24881.87</v>
      </c>
      <c r="I39" s="142">
        <v>74645.740000000005</v>
      </c>
      <c r="Q39" s="6">
        <f t="shared" si="0"/>
        <v>74645.740000000005</v>
      </c>
    </row>
    <row r="40" spans="1:17" x14ac:dyDescent="0.2">
      <c r="A40" s="139" t="s">
        <v>15248</v>
      </c>
      <c r="B40" s="140" t="s">
        <v>22943</v>
      </c>
      <c r="C40" s="141">
        <v>323989</v>
      </c>
      <c r="D40" s="141">
        <v>4501</v>
      </c>
      <c r="E40" s="142">
        <v>4725930.05</v>
      </c>
      <c r="F40" s="142">
        <v>18304.93</v>
      </c>
      <c r="G40" s="142">
        <v>18304.98</v>
      </c>
      <c r="H40" s="142">
        <v>18305.02</v>
      </c>
      <c r="I40" s="142">
        <v>54914.93</v>
      </c>
      <c r="Q40" s="6">
        <f t="shared" si="0"/>
        <v>54914.93</v>
      </c>
    </row>
    <row r="41" spans="1:17" x14ac:dyDescent="0.2">
      <c r="A41" s="139" t="s">
        <v>15250</v>
      </c>
      <c r="B41" s="140" t="s">
        <v>22944</v>
      </c>
      <c r="C41" s="141">
        <v>6750336</v>
      </c>
      <c r="D41" s="141">
        <v>84155</v>
      </c>
      <c r="E41" s="142">
        <v>65748407.93</v>
      </c>
      <c r="F41" s="142">
        <v>483943.75</v>
      </c>
      <c r="G41" s="142">
        <v>483943.65</v>
      </c>
      <c r="H41" s="142">
        <v>483943.72</v>
      </c>
      <c r="I41" s="142">
        <v>1451831.12</v>
      </c>
      <c r="Q41" s="6">
        <f t="shared" si="0"/>
        <v>1451831.12</v>
      </c>
    </row>
    <row r="42" spans="1:17" x14ac:dyDescent="0.2">
      <c r="A42" s="139" t="s">
        <v>15252</v>
      </c>
      <c r="B42" s="140" t="s">
        <v>22945</v>
      </c>
      <c r="C42" s="141">
        <v>1717504</v>
      </c>
      <c r="D42" s="141">
        <v>18583</v>
      </c>
      <c r="E42" s="142">
        <v>12652987.52</v>
      </c>
      <c r="F42" s="142">
        <v>64174.04</v>
      </c>
      <c r="G42" s="142">
        <v>64173.99</v>
      </c>
      <c r="H42" s="142">
        <v>64173.99</v>
      </c>
      <c r="I42" s="142">
        <v>192522.02</v>
      </c>
      <c r="Q42" s="6">
        <f t="shared" si="0"/>
        <v>192522.02</v>
      </c>
    </row>
    <row r="43" spans="1:17" x14ac:dyDescent="0.2">
      <c r="A43" s="139" t="s">
        <v>15254</v>
      </c>
      <c r="B43" s="140" t="s">
        <v>22946</v>
      </c>
      <c r="C43" s="141">
        <v>1531878</v>
      </c>
      <c r="D43" s="141">
        <v>20760</v>
      </c>
      <c r="E43" s="142">
        <v>17486733</v>
      </c>
      <c r="F43" s="142">
        <v>97264.9</v>
      </c>
      <c r="G43" s="142">
        <v>97264.99</v>
      </c>
      <c r="H43" s="142">
        <v>97264.97</v>
      </c>
      <c r="I43" s="142">
        <v>291794.86</v>
      </c>
      <c r="Q43" s="6">
        <f t="shared" si="0"/>
        <v>291794.86</v>
      </c>
    </row>
    <row r="44" spans="1:17" x14ac:dyDescent="0.2">
      <c r="A44" s="139" t="s">
        <v>15256</v>
      </c>
      <c r="B44" s="140" t="s">
        <v>22947</v>
      </c>
      <c r="C44" s="141">
        <v>304280</v>
      </c>
      <c r="D44" s="141">
        <v>3563</v>
      </c>
      <c r="E44" s="142">
        <v>3607982.34</v>
      </c>
      <c r="F44" s="142">
        <v>12000.38</v>
      </c>
      <c r="G44" s="142">
        <v>12000.26</v>
      </c>
      <c r="H44" s="142">
        <v>12000.28</v>
      </c>
      <c r="I44" s="142">
        <v>36000.92</v>
      </c>
      <c r="Q44" s="6">
        <f t="shared" si="0"/>
        <v>36000.92</v>
      </c>
    </row>
    <row r="45" spans="1:17" x14ac:dyDescent="0.2">
      <c r="A45" s="139" t="s">
        <v>15258</v>
      </c>
      <c r="B45" s="140" t="s">
        <v>22948</v>
      </c>
      <c r="C45" s="141">
        <v>1004686</v>
      </c>
      <c r="D45" s="141">
        <v>11977</v>
      </c>
      <c r="E45" s="142">
        <v>11562283.050000001</v>
      </c>
      <c r="F45" s="142">
        <v>72127.17</v>
      </c>
      <c r="G45" s="142">
        <v>72127.11</v>
      </c>
      <c r="H45" s="142">
        <v>72127.13</v>
      </c>
      <c r="I45" s="142">
        <v>216381.41</v>
      </c>
      <c r="Q45" s="6">
        <f t="shared" si="0"/>
        <v>216381.41</v>
      </c>
    </row>
    <row r="46" spans="1:17" x14ac:dyDescent="0.2">
      <c r="A46" s="139" t="s">
        <v>15260</v>
      </c>
      <c r="B46" s="140" t="s">
        <v>22949</v>
      </c>
      <c r="C46" s="141">
        <v>158008</v>
      </c>
      <c r="D46" s="141">
        <v>2453</v>
      </c>
      <c r="E46" s="142">
        <v>2471332.9300000002</v>
      </c>
      <c r="F46" s="142">
        <v>10054.58</v>
      </c>
      <c r="G46" s="142">
        <v>10054.61</v>
      </c>
      <c r="H46" s="142">
        <v>10054.51</v>
      </c>
      <c r="I46" s="142">
        <v>30163.7</v>
      </c>
      <c r="Q46" s="6">
        <f t="shared" si="0"/>
        <v>30163.7</v>
      </c>
    </row>
    <row r="47" spans="1:17" x14ac:dyDescent="0.2">
      <c r="A47" s="139" t="s">
        <v>9694</v>
      </c>
      <c r="B47" s="140" t="s">
        <v>22950</v>
      </c>
      <c r="C47" s="141">
        <v>120021</v>
      </c>
      <c r="D47" s="141">
        <v>2216</v>
      </c>
      <c r="E47" s="142">
        <v>1100171.22</v>
      </c>
      <c r="F47" s="142">
        <v>7930.56</v>
      </c>
      <c r="G47" s="142">
        <v>9138.09</v>
      </c>
      <c r="H47" s="142">
        <v>7840.75</v>
      </c>
      <c r="I47" s="142">
        <v>24909.4</v>
      </c>
      <c r="Q47" s="6">
        <f t="shared" si="0"/>
        <v>24909.4</v>
      </c>
    </row>
    <row r="48" spans="1:17" x14ac:dyDescent="0.2">
      <c r="A48" s="139" t="s">
        <v>9696</v>
      </c>
      <c r="B48" s="140" t="s">
        <v>22951</v>
      </c>
      <c r="C48" s="141">
        <v>853262</v>
      </c>
      <c r="D48" s="141">
        <v>13153</v>
      </c>
      <c r="E48" s="142">
        <v>8030097.2400000002</v>
      </c>
      <c r="F48" s="142">
        <v>56380.54</v>
      </c>
      <c r="G48" s="142">
        <v>54238.879999999997</v>
      </c>
      <c r="H48" s="142">
        <v>57229.14</v>
      </c>
      <c r="I48" s="142">
        <v>167848.56</v>
      </c>
      <c r="Q48" s="6">
        <f t="shared" si="0"/>
        <v>167848.56</v>
      </c>
    </row>
    <row r="49" spans="1:17" x14ac:dyDescent="0.2">
      <c r="A49" s="139" t="s">
        <v>9698</v>
      </c>
      <c r="B49" s="140" t="s">
        <v>22952</v>
      </c>
      <c r="C49" s="141">
        <v>156112</v>
      </c>
      <c r="D49" s="141">
        <v>2728</v>
      </c>
      <c r="E49" s="142">
        <v>1340914.72</v>
      </c>
      <c r="F49" s="142">
        <v>10315.36</v>
      </c>
      <c r="G49" s="142">
        <v>11249.43</v>
      </c>
      <c r="H49" s="142">
        <v>9556.48</v>
      </c>
      <c r="I49" s="142">
        <v>31121.27</v>
      </c>
      <c r="Q49" s="6">
        <f t="shared" si="0"/>
        <v>31121.27</v>
      </c>
    </row>
    <row r="50" spans="1:17" x14ac:dyDescent="0.2">
      <c r="A50" s="139" t="s">
        <v>15265</v>
      </c>
      <c r="B50" s="140" t="s">
        <v>22953</v>
      </c>
      <c r="C50" s="141">
        <v>943015</v>
      </c>
      <c r="D50" s="141">
        <v>12289</v>
      </c>
      <c r="E50" s="142">
        <v>8926978.8499999996</v>
      </c>
      <c r="F50" s="142">
        <v>36770.04</v>
      </c>
      <c r="G50" s="142">
        <v>36770.019999999997</v>
      </c>
      <c r="H50" s="142">
        <v>36770.01</v>
      </c>
      <c r="I50" s="142">
        <v>110310.07</v>
      </c>
      <c r="Q50" s="6">
        <f t="shared" si="0"/>
        <v>110310.07</v>
      </c>
    </row>
    <row r="51" spans="1:17" x14ac:dyDescent="0.2">
      <c r="A51" s="139" t="s">
        <v>15267</v>
      </c>
      <c r="B51" s="140" t="s">
        <v>22954</v>
      </c>
      <c r="C51" s="141">
        <v>325898</v>
      </c>
      <c r="D51" s="141">
        <v>4611</v>
      </c>
      <c r="E51" s="142">
        <v>4744843.7</v>
      </c>
      <c r="F51" s="142">
        <v>22315.22</v>
      </c>
      <c r="G51" s="142">
        <v>22315.81</v>
      </c>
      <c r="H51" s="142">
        <v>22315.59</v>
      </c>
      <c r="I51" s="142">
        <v>66946.62</v>
      </c>
      <c r="Q51" s="6">
        <f t="shared" si="0"/>
        <v>66946.62</v>
      </c>
    </row>
    <row r="52" spans="1:17" x14ac:dyDescent="0.2">
      <c r="A52" s="139" t="s">
        <v>10604</v>
      </c>
      <c r="B52" s="140" t="s">
        <v>22955</v>
      </c>
      <c r="C52" s="141">
        <v>21798</v>
      </c>
      <c r="D52" s="141">
        <v>275</v>
      </c>
      <c r="E52" s="142">
        <v>75860.929999999993</v>
      </c>
      <c r="F52" s="142">
        <v>1340.35</v>
      </c>
      <c r="G52" s="142">
        <v>1212</v>
      </c>
      <c r="H52" s="142">
        <v>617.55999999999995</v>
      </c>
      <c r="I52" s="142">
        <v>3169.91</v>
      </c>
      <c r="Q52" s="6">
        <f t="shared" si="0"/>
        <v>3169.91</v>
      </c>
    </row>
    <row r="53" spans="1:17" x14ac:dyDescent="0.2">
      <c r="A53" s="139" t="s">
        <v>10606</v>
      </c>
      <c r="B53" s="140" t="s">
        <v>22956</v>
      </c>
      <c r="C53" s="141">
        <v>11423</v>
      </c>
      <c r="D53" s="141">
        <v>162</v>
      </c>
      <c r="E53" s="142">
        <v>44260.77</v>
      </c>
      <c r="F53" s="142">
        <v>702.4</v>
      </c>
      <c r="G53" s="142">
        <v>713.97</v>
      </c>
      <c r="H53" s="142">
        <v>360.31</v>
      </c>
      <c r="I53" s="142">
        <v>1776.68</v>
      </c>
      <c r="Q53" s="6">
        <f t="shared" si="0"/>
        <v>1776.68</v>
      </c>
    </row>
    <row r="54" spans="1:17" x14ac:dyDescent="0.2">
      <c r="A54" s="139" t="s">
        <v>10608</v>
      </c>
      <c r="B54" s="140" t="s">
        <v>22957</v>
      </c>
      <c r="C54" s="141">
        <v>83439</v>
      </c>
      <c r="D54" s="141">
        <v>1188</v>
      </c>
      <c r="E54" s="142">
        <v>384245.18</v>
      </c>
      <c r="F54" s="142">
        <v>5130.68</v>
      </c>
      <c r="G54" s="142">
        <v>5235.8100000000004</v>
      </c>
      <c r="H54" s="142">
        <v>3128.02</v>
      </c>
      <c r="I54" s="142">
        <v>13494.51</v>
      </c>
      <c r="Q54" s="6">
        <f t="shared" si="0"/>
        <v>13494.51</v>
      </c>
    </row>
    <row r="55" spans="1:17" x14ac:dyDescent="0.2">
      <c r="A55" s="139" t="s">
        <v>10610</v>
      </c>
      <c r="B55" s="140" t="s">
        <v>22958</v>
      </c>
      <c r="C55" s="141">
        <v>931646</v>
      </c>
      <c r="D55" s="141">
        <v>13001</v>
      </c>
      <c r="E55" s="142">
        <v>7413910.21</v>
      </c>
      <c r="F55" s="142">
        <v>57286.99</v>
      </c>
      <c r="G55" s="142">
        <v>57298.62</v>
      </c>
      <c r="H55" s="142">
        <v>60354.48</v>
      </c>
      <c r="I55" s="142">
        <v>174940.09</v>
      </c>
      <c r="Q55" s="6">
        <f t="shared" si="0"/>
        <v>174940.09</v>
      </c>
    </row>
    <row r="56" spans="1:17" x14ac:dyDescent="0.2">
      <c r="A56" s="139" t="s">
        <v>15273</v>
      </c>
      <c r="B56" s="140" t="s">
        <v>22959</v>
      </c>
      <c r="C56" s="141">
        <v>585402</v>
      </c>
      <c r="D56" s="141">
        <v>7812</v>
      </c>
      <c r="E56" s="142">
        <v>5999927.0199999996</v>
      </c>
      <c r="F56" s="142">
        <v>37077.660000000003</v>
      </c>
      <c r="G56" s="142">
        <v>37077.660000000003</v>
      </c>
      <c r="H56" s="142">
        <v>37077.620000000003</v>
      </c>
      <c r="I56" s="142">
        <v>111232.94</v>
      </c>
      <c r="Q56" s="6">
        <f t="shared" si="0"/>
        <v>111232.94</v>
      </c>
    </row>
    <row r="57" spans="1:17" x14ac:dyDescent="0.2">
      <c r="A57" s="139" t="s">
        <v>15275</v>
      </c>
      <c r="B57" s="140" t="s">
        <v>22960</v>
      </c>
      <c r="C57" s="141">
        <v>153803</v>
      </c>
      <c r="D57" s="141">
        <v>3056</v>
      </c>
      <c r="E57" s="142">
        <v>1839816.35</v>
      </c>
      <c r="F57" s="142">
        <v>6870.57</v>
      </c>
      <c r="G57" s="142">
        <v>6870.48</v>
      </c>
      <c r="H57" s="142">
        <v>6870.41</v>
      </c>
      <c r="I57" s="142">
        <v>20611.46</v>
      </c>
      <c r="Q57" s="6">
        <f t="shared" si="0"/>
        <v>20611.46</v>
      </c>
    </row>
    <row r="58" spans="1:17" x14ac:dyDescent="0.2">
      <c r="A58" s="139" t="s">
        <v>15277</v>
      </c>
      <c r="B58" s="140" t="s">
        <v>22961</v>
      </c>
      <c r="C58" s="141">
        <v>1948393</v>
      </c>
      <c r="D58" s="141">
        <v>20146</v>
      </c>
      <c r="E58" s="142">
        <v>16146486.220000001</v>
      </c>
      <c r="F58" s="142">
        <v>50539.8</v>
      </c>
      <c r="G58" s="142">
        <v>50539.88</v>
      </c>
      <c r="H58" s="142">
        <v>50539.83</v>
      </c>
      <c r="I58" s="142">
        <v>151619.51</v>
      </c>
      <c r="Q58" s="6">
        <f t="shared" si="0"/>
        <v>151619.51</v>
      </c>
    </row>
    <row r="59" spans="1:17" x14ac:dyDescent="0.2">
      <c r="A59" s="139" t="s">
        <v>15279</v>
      </c>
      <c r="B59" s="140" t="s">
        <v>22962</v>
      </c>
      <c r="C59" s="141">
        <v>88377</v>
      </c>
      <c r="D59" s="141">
        <v>1765</v>
      </c>
      <c r="E59" s="142">
        <v>1714174.12</v>
      </c>
      <c r="F59" s="142">
        <v>6247.2</v>
      </c>
      <c r="G59" s="142">
        <v>6247.28</v>
      </c>
      <c r="H59" s="142">
        <v>6247.16</v>
      </c>
      <c r="I59" s="142">
        <v>18741.64</v>
      </c>
      <c r="Q59" s="6">
        <f t="shared" si="0"/>
        <v>18741.64</v>
      </c>
    </row>
    <row r="60" spans="1:17" x14ac:dyDescent="0.2">
      <c r="A60" s="139" t="s">
        <v>15281</v>
      </c>
      <c r="B60" s="140" t="s">
        <v>22963</v>
      </c>
      <c r="C60" s="141">
        <v>830075</v>
      </c>
      <c r="D60" s="141">
        <v>12828</v>
      </c>
      <c r="E60" s="142">
        <v>14225581.91</v>
      </c>
      <c r="F60" s="142">
        <v>36936.28</v>
      </c>
      <c r="G60" s="142">
        <v>36936.33</v>
      </c>
      <c r="H60" s="142">
        <v>36936.31</v>
      </c>
      <c r="I60" s="142">
        <v>110808.92</v>
      </c>
      <c r="Q60" s="6">
        <f t="shared" si="0"/>
        <v>110808.92</v>
      </c>
    </row>
    <row r="61" spans="1:17" x14ac:dyDescent="0.2">
      <c r="A61" s="139" t="s">
        <v>15283</v>
      </c>
      <c r="B61" s="140" t="s">
        <v>22964</v>
      </c>
      <c r="C61" s="141">
        <v>134421</v>
      </c>
      <c r="D61" s="141">
        <v>2856</v>
      </c>
      <c r="E61" s="142">
        <v>2761854.34</v>
      </c>
      <c r="F61" s="142">
        <v>6376.44</v>
      </c>
      <c r="G61" s="142">
        <v>6376.41</v>
      </c>
      <c r="H61" s="142">
        <v>6376.34</v>
      </c>
      <c r="I61" s="142">
        <v>19129.189999999999</v>
      </c>
      <c r="Q61" s="6">
        <f t="shared" si="0"/>
        <v>19129.189999999999</v>
      </c>
    </row>
    <row r="62" spans="1:17" x14ac:dyDescent="0.2">
      <c r="A62" s="139" t="s">
        <v>15285</v>
      </c>
      <c r="B62" s="140" t="s">
        <v>22965</v>
      </c>
      <c r="C62" s="141">
        <v>713453</v>
      </c>
      <c r="D62" s="141">
        <v>10759</v>
      </c>
      <c r="E62" s="142">
        <v>7124861.7800000003</v>
      </c>
      <c r="F62" s="142">
        <v>33669.72</v>
      </c>
      <c r="G62" s="142">
        <v>33669.879999999997</v>
      </c>
      <c r="H62" s="142">
        <v>33669.760000000002</v>
      </c>
      <c r="I62" s="142">
        <v>101009.36</v>
      </c>
      <c r="Q62" s="6">
        <f t="shared" si="0"/>
        <v>101009.36</v>
      </c>
    </row>
    <row r="63" spans="1:17" x14ac:dyDescent="0.2">
      <c r="A63" s="139" t="s">
        <v>15287</v>
      </c>
      <c r="B63" s="140" t="s">
        <v>22966</v>
      </c>
      <c r="C63" s="141">
        <v>2605757</v>
      </c>
      <c r="D63" s="141">
        <v>37419</v>
      </c>
      <c r="E63" s="142">
        <v>27735353.219999999</v>
      </c>
      <c r="F63" s="142">
        <v>187068.6</v>
      </c>
      <c r="G63" s="142">
        <v>187068.78</v>
      </c>
      <c r="H63" s="142">
        <v>187068.55</v>
      </c>
      <c r="I63" s="142">
        <v>561205.93000000005</v>
      </c>
      <c r="Q63" s="6">
        <f t="shared" si="0"/>
        <v>561205.93000000005</v>
      </c>
    </row>
    <row r="64" spans="1:17" x14ac:dyDescent="0.2">
      <c r="A64" s="139" t="s">
        <v>15289</v>
      </c>
      <c r="B64" s="140" t="s">
        <v>22967</v>
      </c>
      <c r="C64" s="141">
        <v>517975</v>
      </c>
      <c r="D64" s="141">
        <v>7308</v>
      </c>
      <c r="E64" s="142">
        <v>7562507.9699999997</v>
      </c>
      <c r="F64" s="142">
        <v>34388.93</v>
      </c>
      <c r="G64" s="142">
        <v>34389.15</v>
      </c>
      <c r="H64" s="142">
        <v>34389</v>
      </c>
      <c r="I64" s="142">
        <v>103167.08</v>
      </c>
      <c r="Q64" s="6">
        <f t="shared" si="0"/>
        <v>103167.08</v>
      </c>
    </row>
    <row r="65" spans="1:17" x14ac:dyDescent="0.2">
      <c r="A65" s="139" t="s">
        <v>15291</v>
      </c>
      <c r="B65" s="140" t="s">
        <v>22968</v>
      </c>
      <c r="C65" s="141">
        <v>167215</v>
      </c>
      <c r="D65" s="141">
        <v>2313</v>
      </c>
      <c r="E65" s="142">
        <v>2151404.5499999998</v>
      </c>
      <c r="F65" s="142">
        <v>10777.36</v>
      </c>
      <c r="G65" s="142">
        <v>10777.58</v>
      </c>
      <c r="H65" s="142">
        <v>10777.32</v>
      </c>
      <c r="I65" s="142">
        <v>32332.26</v>
      </c>
      <c r="Q65" s="6">
        <f t="shared" si="0"/>
        <v>32332.26</v>
      </c>
    </row>
    <row r="66" spans="1:17" x14ac:dyDescent="0.2">
      <c r="A66" s="139" t="s">
        <v>15293</v>
      </c>
      <c r="B66" s="140" t="s">
        <v>22969</v>
      </c>
      <c r="C66" s="141">
        <v>966438</v>
      </c>
      <c r="D66" s="141">
        <v>15698</v>
      </c>
      <c r="E66" s="142">
        <v>18101066.59</v>
      </c>
      <c r="F66" s="142">
        <v>30921.66</v>
      </c>
      <c r="G66" s="142">
        <v>30921.97</v>
      </c>
      <c r="H66" s="142">
        <v>30921.91</v>
      </c>
      <c r="I66" s="142">
        <v>92765.54</v>
      </c>
      <c r="Q66" s="6">
        <f t="shared" si="0"/>
        <v>92765.54</v>
      </c>
    </row>
    <row r="67" spans="1:17" x14ac:dyDescent="0.2">
      <c r="A67" s="139" t="s">
        <v>15295</v>
      </c>
      <c r="B67" s="140" t="s">
        <v>22970</v>
      </c>
      <c r="C67" s="141">
        <v>83117</v>
      </c>
      <c r="D67" s="141">
        <v>804</v>
      </c>
      <c r="E67" s="142">
        <v>418197.43</v>
      </c>
      <c r="F67" s="142">
        <v>148.1</v>
      </c>
      <c r="G67" s="142">
        <v>148.09</v>
      </c>
      <c r="H67" s="142">
        <v>148.09</v>
      </c>
      <c r="I67" s="142">
        <v>444.28</v>
      </c>
      <c r="Q67" s="6">
        <f>I67+P67</f>
        <v>444.28</v>
      </c>
    </row>
    <row r="68" spans="1:17" x14ac:dyDescent="0.2">
      <c r="A68" s="139" t="s">
        <v>15297</v>
      </c>
      <c r="B68" s="140" t="s">
        <v>22971</v>
      </c>
      <c r="C68" s="141">
        <v>85170</v>
      </c>
      <c r="D68" s="141">
        <v>711</v>
      </c>
      <c r="E68" s="142">
        <v>341943.9</v>
      </c>
      <c r="F68" s="142">
        <v>107.08</v>
      </c>
      <c r="G68" s="142">
        <v>107.07</v>
      </c>
      <c r="H68" s="142">
        <v>107.07</v>
      </c>
      <c r="I68" s="142">
        <v>321.22000000000003</v>
      </c>
      <c r="Q68" s="6">
        <f t="shared" si="0"/>
        <v>321.22000000000003</v>
      </c>
    </row>
    <row r="69" spans="1:17" x14ac:dyDescent="0.2">
      <c r="Q69" s="6"/>
    </row>
    <row r="70" spans="1:17" x14ac:dyDescent="0.2">
      <c r="Q70" s="6"/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7" fitToHeight="100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5:Q7627"/>
  <sheetViews>
    <sheetView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B15" sqref="B15"/>
    </sheetView>
  </sheetViews>
  <sheetFormatPr baseColWidth="10" defaultRowHeight="12.75" x14ac:dyDescent="0.2"/>
  <cols>
    <col min="1" max="1" width="13.28515625" bestFit="1" customWidth="1"/>
    <col min="2" max="2" width="38.28515625" customWidth="1"/>
    <col min="3" max="4" width="14.7109375" style="7" customWidth="1"/>
    <col min="5" max="8" width="14.7109375" style="1" customWidth="1"/>
    <col min="9" max="9" width="14.7109375" style="6" customWidth="1"/>
    <col min="10" max="11" width="14.7109375" style="7" customWidth="1"/>
    <col min="12" max="16" width="14.7109375" style="1" customWidth="1"/>
    <col min="17" max="17" width="13.7109375" bestFit="1" customWidth="1"/>
  </cols>
  <sheetData>
    <row r="5" spans="1:17" s="2" customFormat="1" ht="18.75" x14ac:dyDescent="0.3">
      <c r="A5" s="111"/>
      <c r="B5" s="111"/>
      <c r="C5" s="111" t="s">
        <v>5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1:17" s="2" customFormat="1" ht="18.75" x14ac:dyDescent="0.3">
      <c r="A6" s="111"/>
      <c r="B6" s="111"/>
      <c r="C6" s="111"/>
      <c r="D6" s="111"/>
      <c r="E6" s="111"/>
      <c r="F6" s="111"/>
      <c r="G6" s="111" t="s">
        <v>36</v>
      </c>
      <c r="H6" s="111"/>
      <c r="I6" s="111"/>
      <c r="J6" s="111"/>
      <c r="K6" s="111"/>
      <c r="L6" s="111"/>
      <c r="M6" s="111"/>
      <c r="N6" s="111"/>
      <c r="O6" s="111"/>
      <c r="P6" s="111"/>
    </row>
    <row r="7" spans="1:17" s="2" customFormat="1" x14ac:dyDescent="0.2">
      <c r="A7" s="4"/>
      <c r="B7" s="4"/>
      <c r="C7" s="4"/>
      <c r="D7" s="4"/>
      <c r="E7" s="4"/>
      <c r="F7" s="107"/>
      <c r="G7" s="107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2" customFormat="1" ht="20.25" customHeight="1" x14ac:dyDescent="0.25">
      <c r="A8" s="3"/>
      <c r="B8"/>
      <c r="C8" s="114"/>
      <c r="D8" s="114"/>
      <c r="E8" s="114" t="str">
        <f>CONCATENATE("RECAUDACIÓN 2º PROCESO: ", AÑO!A1)</f>
        <v>RECAUDACIÓN 2º PROCESO: 2023</v>
      </c>
      <c r="F8" s="114"/>
      <c r="G8" s="114"/>
      <c r="H8" s="114"/>
      <c r="I8" s="114"/>
      <c r="J8" s="115"/>
      <c r="K8" s="115"/>
      <c r="L8" s="115" t="str">
        <f>CONCATENATE("RECAUDACIÓN 1ER PROCESO: ", AÑO!A1+1)</f>
        <v>RECAUDACIÓN 1ER PROCESO: 2024</v>
      </c>
      <c r="M8" s="115"/>
      <c r="N8" s="115"/>
      <c r="O8" s="115"/>
      <c r="P8" s="115"/>
    </row>
    <row r="9" spans="1:17" s="2" customFormat="1" ht="15.75" x14ac:dyDescent="0.2">
      <c r="A9" s="16"/>
      <c r="B9" s="11"/>
      <c r="C9" s="109"/>
      <c r="D9" s="109"/>
      <c r="E9" s="109" t="str">
        <f>CONCATENATE("RECAUDACIÓN PERIODO: 01/06/",AÑO!A1," A 30/11/",AÑO!A1)</f>
        <v>RECAUDACIÓN PERIODO: 01/06/2023 A 30/11/2023</v>
      </c>
      <c r="F9" s="109"/>
      <c r="G9" s="109"/>
      <c r="H9" s="109"/>
      <c r="I9" s="109"/>
      <c r="J9" s="116"/>
      <c r="K9" s="116"/>
      <c r="L9" s="116" t="str">
        <f>CONCATENATE("RECAUDACIÓN PERIODO: 01/12/",AÑO!A1," A 31/05/",AÑO!A1+1)</f>
        <v>RECAUDACIÓN PERIODO: 01/12/2023 A 31/05/2024</v>
      </c>
      <c r="M9" s="116"/>
      <c r="N9" s="116"/>
      <c r="O9" s="116"/>
      <c r="P9" s="116"/>
    </row>
    <row r="10" spans="1:17" s="2" customFormat="1" x14ac:dyDescent="0.2">
      <c r="A10" s="16"/>
      <c r="B10" s="11"/>
      <c r="C10" s="76"/>
      <c r="D10" s="76"/>
      <c r="E10" s="61"/>
      <c r="F10" s="61"/>
      <c r="G10" s="61"/>
      <c r="H10" s="31"/>
      <c r="I10" s="31"/>
      <c r="J10" s="76"/>
      <c r="K10" s="76"/>
      <c r="L10" s="61"/>
      <c r="M10" s="61"/>
      <c r="N10" s="61"/>
      <c r="O10" s="31"/>
      <c r="P10" s="31"/>
    </row>
    <row r="11" spans="1:17" s="2" customFormat="1" ht="51" x14ac:dyDescent="0.2">
      <c r="A11" s="86" t="s">
        <v>40</v>
      </c>
      <c r="B11" s="86" t="s">
        <v>36</v>
      </c>
      <c r="C11" s="81" t="s">
        <v>16</v>
      </c>
      <c r="D11" s="82" t="s">
        <v>6</v>
      </c>
      <c r="E11" s="83" t="s">
        <v>7</v>
      </c>
      <c r="F11" s="83" t="s">
        <v>8</v>
      </c>
      <c r="G11" s="83" t="s">
        <v>9</v>
      </c>
      <c r="H11" s="83" t="s">
        <v>10</v>
      </c>
      <c r="I11" s="83" t="s">
        <v>11</v>
      </c>
      <c r="J11" s="91" t="s">
        <v>16</v>
      </c>
      <c r="K11" s="89" t="s">
        <v>6</v>
      </c>
      <c r="L11" s="90" t="s">
        <v>7</v>
      </c>
      <c r="M11" s="90" t="s">
        <v>8</v>
      </c>
      <c r="N11" s="90" t="s">
        <v>9</v>
      </c>
      <c r="O11" s="90" t="s">
        <v>10</v>
      </c>
      <c r="P11" s="90" t="s">
        <v>11</v>
      </c>
      <c r="Q11" s="87" t="s">
        <v>18</v>
      </c>
    </row>
    <row r="12" spans="1:17" ht="6" customHeight="1" x14ac:dyDescent="0.2">
      <c r="A12" s="15"/>
      <c r="B12" s="15"/>
      <c r="C12" s="23"/>
      <c r="D12" s="23"/>
      <c r="E12" s="24"/>
      <c r="F12" s="24"/>
      <c r="G12" s="24"/>
      <c r="H12" s="24"/>
      <c r="I12" s="70"/>
      <c r="J12" s="23"/>
      <c r="K12" s="23"/>
      <c r="L12" s="24"/>
      <c r="M12" s="24"/>
      <c r="N12" s="24"/>
      <c r="O12" s="24"/>
      <c r="P12" s="24"/>
      <c r="Q12" s="24"/>
    </row>
    <row r="13" spans="1:17" x14ac:dyDescent="0.2">
      <c r="A13" s="139" t="s">
        <v>41</v>
      </c>
      <c r="B13" s="140" t="s">
        <v>15303</v>
      </c>
      <c r="C13" s="141">
        <v>739</v>
      </c>
      <c r="D13" s="141">
        <v>23</v>
      </c>
      <c r="E13" s="142">
        <v>12893.96</v>
      </c>
      <c r="F13" s="142">
        <v>896.51</v>
      </c>
      <c r="G13" s="142">
        <v>2068.3000000000002</v>
      </c>
      <c r="H13" s="142">
        <v>1442.72</v>
      </c>
      <c r="I13" s="142">
        <v>4407.53</v>
      </c>
      <c r="Q13" s="6">
        <f>I13+P13</f>
        <v>4407.53</v>
      </c>
    </row>
    <row r="14" spans="1:17" s="5" customFormat="1" x14ac:dyDescent="0.2">
      <c r="A14" s="139" t="s">
        <v>43</v>
      </c>
      <c r="B14" s="140" t="s">
        <v>15304</v>
      </c>
      <c r="C14" s="141">
        <v>496</v>
      </c>
      <c r="D14" s="141">
        <v>3</v>
      </c>
      <c r="E14" s="142">
        <v>22199.49</v>
      </c>
      <c r="F14" s="142">
        <v>601.72</v>
      </c>
      <c r="G14" s="142">
        <v>269.77999999999997</v>
      </c>
      <c r="H14" s="142">
        <v>2483.92</v>
      </c>
      <c r="I14" s="142">
        <v>3355.42</v>
      </c>
      <c r="J14" s="147"/>
      <c r="K14" s="147"/>
      <c r="L14" s="146"/>
      <c r="M14" s="146"/>
      <c r="N14" s="146"/>
      <c r="O14" s="146"/>
      <c r="P14" s="146"/>
      <c r="Q14" s="6">
        <f>I14+P14</f>
        <v>3355.42</v>
      </c>
    </row>
    <row r="15" spans="1:17" x14ac:dyDescent="0.2">
      <c r="A15" s="139" t="s">
        <v>45</v>
      </c>
      <c r="B15" s="140" t="s">
        <v>15305</v>
      </c>
      <c r="C15" s="141">
        <v>172357</v>
      </c>
      <c r="D15" s="141">
        <v>2455</v>
      </c>
      <c r="E15" s="142">
        <v>1668599.02</v>
      </c>
      <c r="F15" s="142">
        <v>209092.93</v>
      </c>
      <c r="G15" s="142">
        <v>220768.51</v>
      </c>
      <c r="H15" s="142">
        <v>186701.26</v>
      </c>
      <c r="I15" s="142">
        <v>616562.69999999995</v>
      </c>
      <c r="Q15" s="6">
        <f t="shared" ref="Q15:Q78" si="0">I15+P15</f>
        <v>616562.69999999995</v>
      </c>
    </row>
    <row r="16" spans="1:17" x14ac:dyDescent="0.2">
      <c r="A16" s="139" t="s">
        <v>47</v>
      </c>
      <c r="B16" s="140" t="s">
        <v>15306</v>
      </c>
      <c r="C16" s="141">
        <v>670</v>
      </c>
      <c r="D16" s="141">
        <v>2</v>
      </c>
      <c r="E16" s="142">
        <v>502.76</v>
      </c>
      <c r="F16" s="142">
        <v>812.8</v>
      </c>
      <c r="G16" s="142">
        <v>179.86</v>
      </c>
      <c r="H16" s="142">
        <v>56.26</v>
      </c>
      <c r="I16" s="142">
        <v>1048.92</v>
      </c>
      <c r="Q16" s="6">
        <f t="shared" si="0"/>
        <v>1048.92</v>
      </c>
    </row>
    <row r="17" spans="1:17" x14ac:dyDescent="0.2">
      <c r="A17" s="139" t="s">
        <v>49</v>
      </c>
      <c r="B17" s="140" t="s">
        <v>15307</v>
      </c>
      <c r="C17" s="141">
        <v>663</v>
      </c>
      <c r="D17" s="141">
        <v>5</v>
      </c>
      <c r="E17" s="142">
        <v>1818.64</v>
      </c>
      <c r="F17" s="142">
        <v>804.31</v>
      </c>
      <c r="G17" s="142">
        <v>449.63</v>
      </c>
      <c r="H17" s="142">
        <v>203.49</v>
      </c>
      <c r="I17" s="142">
        <v>1457.43</v>
      </c>
      <c r="Q17" s="6">
        <f t="shared" si="0"/>
        <v>1457.43</v>
      </c>
    </row>
    <row r="18" spans="1:17" x14ac:dyDescent="0.2">
      <c r="A18" s="139" t="s">
        <v>51</v>
      </c>
      <c r="B18" s="140" t="s">
        <v>15308</v>
      </c>
      <c r="C18" s="141">
        <v>634</v>
      </c>
      <c r="D18" s="141">
        <v>7</v>
      </c>
      <c r="E18" s="142">
        <v>37586.980000000003</v>
      </c>
      <c r="F18" s="142">
        <v>769.13</v>
      </c>
      <c r="G18" s="142">
        <v>629.48</v>
      </c>
      <c r="H18" s="142">
        <v>4205.6499999999996</v>
      </c>
      <c r="I18" s="142">
        <v>5604.26</v>
      </c>
      <c r="Q18" s="6">
        <f t="shared" si="0"/>
        <v>5604.26</v>
      </c>
    </row>
    <row r="19" spans="1:17" x14ac:dyDescent="0.2">
      <c r="A19" s="139" t="s">
        <v>53</v>
      </c>
      <c r="B19" s="140" t="s">
        <v>15309</v>
      </c>
      <c r="C19" s="141">
        <v>1148</v>
      </c>
      <c r="D19" s="141">
        <v>33</v>
      </c>
      <c r="E19" s="142">
        <v>7058.41</v>
      </c>
      <c r="F19" s="142">
        <v>1392.68</v>
      </c>
      <c r="G19" s="142">
        <v>2967.56</v>
      </c>
      <c r="H19" s="142">
        <v>789.78</v>
      </c>
      <c r="I19" s="142">
        <v>5150.0200000000004</v>
      </c>
      <c r="Q19" s="6">
        <f t="shared" si="0"/>
        <v>5150.0200000000004</v>
      </c>
    </row>
    <row r="20" spans="1:17" x14ac:dyDescent="0.2">
      <c r="A20" s="139" t="s">
        <v>55</v>
      </c>
      <c r="B20" s="140" t="s">
        <v>15310</v>
      </c>
      <c r="C20" s="141">
        <v>1307</v>
      </c>
      <c r="D20" s="141">
        <v>17</v>
      </c>
      <c r="E20" s="142">
        <v>10603.58</v>
      </c>
      <c r="F20" s="142">
        <v>1585.58</v>
      </c>
      <c r="G20" s="142">
        <v>1528.74</v>
      </c>
      <c r="H20" s="142">
        <v>1186.45</v>
      </c>
      <c r="I20" s="142">
        <v>4300.7700000000004</v>
      </c>
      <c r="Q20" s="6">
        <f t="shared" si="0"/>
        <v>4300.7700000000004</v>
      </c>
    </row>
    <row r="21" spans="1:17" x14ac:dyDescent="0.2">
      <c r="A21" s="139" t="s">
        <v>57</v>
      </c>
      <c r="B21" s="140" t="s">
        <v>15311</v>
      </c>
      <c r="C21" s="141">
        <v>24224</v>
      </c>
      <c r="D21" s="141">
        <v>318</v>
      </c>
      <c r="E21" s="142">
        <v>344626.26</v>
      </c>
      <c r="F21" s="142">
        <v>29387.07</v>
      </c>
      <c r="G21" s="142">
        <v>28596.49</v>
      </c>
      <c r="H21" s="142">
        <v>38560.589999999997</v>
      </c>
      <c r="I21" s="142">
        <v>96544.15</v>
      </c>
      <c r="Q21" s="6">
        <f t="shared" si="0"/>
        <v>96544.15</v>
      </c>
    </row>
    <row r="22" spans="1:17" x14ac:dyDescent="0.2">
      <c r="A22" s="139" t="s">
        <v>59</v>
      </c>
      <c r="B22" s="140" t="s">
        <v>15312</v>
      </c>
      <c r="C22" s="141">
        <v>2245</v>
      </c>
      <c r="D22" s="141">
        <v>25</v>
      </c>
      <c r="E22" s="142">
        <v>98109.32</v>
      </c>
      <c r="F22" s="142">
        <v>2723.5</v>
      </c>
      <c r="G22" s="142">
        <v>2248.15</v>
      </c>
      <c r="H22" s="142">
        <v>10977.55</v>
      </c>
      <c r="I22" s="142">
        <v>15949.2</v>
      </c>
      <c r="Q22" s="6">
        <f t="shared" si="0"/>
        <v>15949.2</v>
      </c>
    </row>
    <row r="23" spans="1:17" x14ac:dyDescent="0.2">
      <c r="A23" s="139" t="s">
        <v>61</v>
      </c>
      <c r="B23" s="140" t="s">
        <v>15313</v>
      </c>
      <c r="C23" s="141">
        <v>582</v>
      </c>
      <c r="D23" s="141">
        <v>5</v>
      </c>
      <c r="E23" s="142">
        <v>1176.2</v>
      </c>
      <c r="F23" s="142">
        <v>706.05</v>
      </c>
      <c r="G23" s="142">
        <v>449.63</v>
      </c>
      <c r="H23" s="142">
        <v>131.61000000000001</v>
      </c>
      <c r="I23" s="142">
        <v>1287.29</v>
      </c>
      <c r="Q23" s="6">
        <f t="shared" si="0"/>
        <v>1287.29</v>
      </c>
    </row>
    <row r="24" spans="1:17" x14ac:dyDescent="0.2">
      <c r="A24" s="139" t="s">
        <v>63</v>
      </c>
      <c r="B24" s="140" t="s">
        <v>15314</v>
      </c>
      <c r="C24" s="141">
        <v>2388</v>
      </c>
      <c r="D24" s="141">
        <v>50</v>
      </c>
      <c r="E24" s="142">
        <v>13496.29</v>
      </c>
      <c r="F24" s="142">
        <v>2896.98</v>
      </c>
      <c r="G24" s="142">
        <v>4496.3</v>
      </c>
      <c r="H24" s="142">
        <v>1510.11</v>
      </c>
      <c r="I24" s="142">
        <v>8903.39</v>
      </c>
      <c r="Q24" s="6">
        <f t="shared" si="0"/>
        <v>8903.39</v>
      </c>
    </row>
    <row r="25" spans="1:17" x14ac:dyDescent="0.2">
      <c r="A25" s="139" t="s">
        <v>65</v>
      </c>
      <c r="B25" s="140" t="s">
        <v>15315</v>
      </c>
      <c r="C25" s="141">
        <v>126</v>
      </c>
      <c r="D25" s="141">
        <v>5</v>
      </c>
      <c r="E25" s="142">
        <v>3161.36</v>
      </c>
      <c r="F25" s="142">
        <v>152.86000000000001</v>
      </c>
      <c r="G25" s="142">
        <v>449.63</v>
      </c>
      <c r="H25" s="142">
        <v>353.73</v>
      </c>
      <c r="I25" s="142">
        <v>956.22</v>
      </c>
      <c r="Q25" s="6">
        <f t="shared" si="0"/>
        <v>956.22</v>
      </c>
    </row>
    <row r="26" spans="1:17" x14ac:dyDescent="0.2">
      <c r="A26" s="139" t="s">
        <v>67</v>
      </c>
      <c r="B26" s="140" t="s">
        <v>15316</v>
      </c>
      <c r="C26" s="141">
        <v>427</v>
      </c>
      <c r="D26" s="141">
        <v>16</v>
      </c>
      <c r="E26" s="142">
        <v>9741.81</v>
      </c>
      <c r="F26" s="142">
        <v>518.01</v>
      </c>
      <c r="G26" s="142">
        <v>1438.82</v>
      </c>
      <c r="H26" s="142">
        <v>1090.02</v>
      </c>
      <c r="I26" s="142">
        <v>3046.85</v>
      </c>
      <c r="Q26" s="6">
        <f t="shared" si="0"/>
        <v>3046.85</v>
      </c>
    </row>
    <row r="27" spans="1:17" x14ac:dyDescent="0.2">
      <c r="A27" s="139" t="s">
        <v>69</v>
      </c>
      <c r="B27" s="140" t="s">
        <v>15317</v>
      </c>
      <c r="C27" s="141">
        <v>1831</v>
      </c>
      <c r="D27" s="141">
        <v>50</v>
      </c>
      <c r="E27" s="142">
        <v>23297.55</v>
      </c>
      <c r="F27" s="142">
        <v>2221.2600000000002</v>
      </c>
      <c r="G27" s="142">
        <v>4496.3</v>
      </c>
      <c r="H27" s="142">
        <v>2606.7800000000002</v>
      </c>
      <c r="I27" s="142">
        <v>9324.34</v>
      </c>
      <c r="Q27" s="6">
        <f t="shared" si="0"/>
        <v>9324.34</v>
      </c>
    </row>
    <row r="28" spans="1:17" x14ac:dyDescent="0.2">
      <c r="A28" s="139" t="s">
        <v>71</v>
      </c>
      <c r="B28" s="140" t="s">
        <v>15318</v>
      </c>
      <c r="C28" s="141">
        <v>574</v>
      </c>
      <c r="D28" s="141">
        <v>6</v>
      </c>
      <c r="E28" s="142">
        <v>1761.65</v>
      </c>
      <c r="F28" s="142">
        <v>696.34</v>
      </c>
      <c r="G28" s="142">
        <v>539.55999999999995</v>
      </c>
      <c r="H28" s="142">
        <v>197.11</v>
      </c>
      <c r="I28" s="142">
        <v>1433.01</v>
      </c>
      <c r="Q28" s="6">
        <f t="shared" si="0"/>
        <v>1433.01</v>
      </c>
    </row>
    <row r="29" spans="1:17" x14ac:dyDescent="0.2">
      <c r="A29" s="139" t="s">
        <v>73</v>
      </c>
      <c r="B29" s="140" t="s">
        <v>15319</v>
      </c>
      <c r="C29" s="141">
        <v>756</v>
      </c>
      <c r="D29" s="141">
        <v>3</v>
      </c>
      <c r="E29" s="142">
        <v>539.6</v>
      </c>
      <c r="F29" s="142">
        <v>917.14</v>
      </c>
      <c r="G29" s="142">
        <v>269.77999999999997</v>
      </c>
      <c r="H29" s="142">
        <v>60.38</v>
      </c>
      <c r="I29" s="142">
        <v>1247.3</v>
      </c>
      <c r="Q29" s="6">
        <f t="shared" si="0"/>
        <v>1247.3</v>
      </c>
    </row>
    <row r="30" spans="1:17" x14ac:dyDescent="0.2">
      <c r="A30" s="139" t="s">
        <v>75</v>
      </c>
      <c r="B30" s="140" t="s">
        <v>15320</v>
      </c>
      <c r="C30" s="141">
        <v>1006</v>
      </c>
      <c r="D30" s="141">
        <v>34</v>
      </c>
      <c r="E30" s="142">
        <v>227495.53</v>
      </c>
      <c r="F30" s="142">
        <v>1220.42</v>
      </c>
      <c r="G30" s="142">
        <v>3057.49</v>
      </c>
      <c r="H30" s="142">
        <v>25454.71</v>
      </c>
      <c r="I30" s="142">
        <v>29732.62</v>
      </c>
      <c r="Q30" s="6">
        <f t="shared" si="0"/>
        <v>29732.62</v>
      </c>
    </row>
    <row r="31" spans="1:17" x14ac:dyDescent="0.2">
      <c r="A31" s="139" t="s">
        <v>77</v>
      </c>
      <c r="B31" s="140" t="s">
        <v>15321</v>
      </c>
      <c r="C31" s="141">
        <v>2698</v>
      </c>
      <c r="D31" s="141">
        <v>51</v>
      </c>
      <c r="E31" s="142">
        <v>196834.31</v>
      </c>
      <c r="F31" s="142">
        <v>3273.05</v>
      </c>
      <c r="G31" s="142">
        <v>4586.2299999999996</v>
      </c>
      <c r="H31" s="142">
        <v>22023.99</v>
      </c>
      <c r="I31" s="142">
        <v>29883.27</v>
      </c>
      <c r="Q31" s="6">
        <f t="shared" si="0"/>
        <v>29883.27</v>
      </c>
    </row>
    <row r="32" spans="1:17" x14ac:dyDescent="0.2">
      <c r="A32" s="139" t="s">
        <v>79</v>
      </c>
      <c r="B32" s="140" t="s">
        <v>15322</v>
      </c>
      <c r="C32" s="141">
        <v>483</v>
      </c>
      <c r="D32" s="141">
        <v>6</v>
      </c>
      <c r="E32" s="142">
        <v>37165.760000000002</v>
      </c>
      <c r="F32" s="142">
        <v>585.94000000000005</v>
      </c>
      <c r="G32" s="142">
        <v>539.55999999999995</v>
      </c>
      <c r="H32" s="142">
        <v>4158.51</v>
      </c>
      <c r="I32" s="142">
        <v>5284.01</v>
      </c>
      <c r="Q32" s="6">
        <f t="shared" si="0"/>
        <v>5284.01</v>
      </c>
    </row>
    <row r="33" spans="1:17" x14ac:dyDescent="0.2">
      <c r="A33" s="139" t="s">
        <v>81</v>
      </c>
      <c r="B33" s="140" t="s">
        <v>15323</v>
      </c>
      <c r="C33" s="141">
        <v>1356</v>
      </c>
      <c r="D33" s="141">
        <v>24</v>
      </c>
      <c r="E33" s="142">
        <v>13547</v>
      </c>
      <c r="F33" s="142">
        <v>1645.02</v>
      </c>
      <c r="G33" s="142">
        <v>2158.2199999999998</v>
      </c>
      <c r="H33" s="142">
        <v>1515.78</v>
      </c>
      <c r="I33" s="142">
        <v>5319.02</v>
      </c>
      <c r="Q33" s="6">
        <f t="shared" si="0"/>
        <v>5319.02</v>
      </c>
    </row>
    <row r="34" spans="1:17" x14ac:dyDescent="0.2">
      <c r="A34" s="139" t="s">
        <v>83</v>
      </c>
      <c r="B34" s="140" t="s">
        <v>15324</v>
      </c>
      <c r="C34" s="141">
        <v>321</v>
      </c>
      <c r="D34" s="141">
        <v>5</v>
      </c>
      <c r="E34" s="142">
        <v>31163.759999999998</v>
      </c>
      <c r="F34" s="142">
        <v>389.42</v>
      </c>
      <c r="G34" s="142">
        <v>449.63</v>
      </c>
      <c r="H34" s="142">
        <v>3486.94</v>
      </c>
      <c r="I34" s="142">
        <v>4325.99</v>
      </c>
      <c r="Q34" s="6">
        <f t="shared" si="0"/>
        <v>4325.99</v>
      </c>
    </row>
    <row r="35" spans="1:17" x14ac:dyDescent="0.2">
      <c r="A35" s="139" t="s">
        <v>85</v>
      </c>
      <c r="B35" s="140" t="s">
        <v>15325</v>
      </c>
      <c r="C35" s="141">
        <v>561</v>
      </c>
      <c r="D35" s="141">
        <v>14</v>
      </c>
      <c r="E35" s="142">
        <v>12492.17</v>
      </c>
      <c r="F35" s="142">
        <v>680.57</v>
      </c>
      <c r="G35" s="142">
        <v>1258.97</v>
      </c>
      <c r="H35" s="142">
        <v>1397.76</v>
      </c>
      <c r="I35" s="142">
        <v>3337.3</v>
      </c>
      <c r="Q35" s="6">
        <f t="shared" si="0"/>
        <v>3337.3</v>
      </c>
    </row>
    <row r="36" spans="1:17" x14ac:dyDescent="0.2">
      <c r="A36" s="139" t="s">
        <v>87</v>
      </c>
      <c r="B36" s="140" t="s">
        <v>15326</v>
      </c>
      <c r="C36" s="141">
        <v>4547</v>
      </c>
      <c r="D36" s="141">
        <v>97</v>
      </c>
      <c r="E36" s="142">
        <v>36678.730000000003</v>
      </c>
      <c r="F36" s="142">
        <v>5516.14</v>
      </c>
      <c r="G36" s="142">
        <v>8722.83</v>
      </c>
      <c r="H36" s="142">
        <v>4104.0200000000004</v>
      </c>
      <c r="I36" s="142">
        <v>18342.990000000002</v>
      </c>
      <c r="Q36" s="6">
        <f t="shared" si="0"/>
        <v>18342.990000000002</v>
      </c>
    </row>
    <row r="37" spans="1:17" x14ac:dyDescent="0.2">
      <c r="A37" s="139" t="s">
        <v>89</v>
      </c>
      <c r="B37" s="140" t="s">
        <v>15327</v>
      </c>
      <c r="C37" s="141">
        <v>10135</v>
      </c>
      <c r="D37" s="141">
        <v>133</v>
      </c>
      <c r="E37" s="142">
        <v>166977.75</v>
      </c>
      <c r="F37" s="142">
        <v>12295.16</v>
      </c>
      <c r="G37" s="142">
        <v>11960.17</v>
      </c>
      <c r="H37" s="142">
        <v>18683.310000000001</v>
      </c>
      <c r="I37" s="142">
        <v>42938.64</v>
      </c>
      <c r="Q37" s="6">
        <f t="shared" si="0"/>
        <v>42938.64</v>
      </c>
    </row>
    <row r="38" spans="1:17" x14ac:dyDescent="0.2">
      <c r="A38" s="139" t="s">
        <v>91</v>
      </c>
      <c r="B38" s="140" t="s">
        <v>15328</v>
      </c>
      <c r="C38" s="141">
        <v>1183</v>
      </c>
      <c r="D38" s="141">
        <v>9</v>
      </c>
      <c r="E38" s="142">
        <v>3932.15</v>
      </c>
      <c r="F38" s="142">
        <v>1435.14</v>
      </c>
      <c r="G38" s="142">
        <v>809.34</v>
      </c>
      <c r="H38" s="142">
        <v>439.98</v>
      </c>
      <c r="I38" s="142">
        <v>2684.46</v>
      </c>
      <c r="Q38" s="6">
        <f t="shared" si="0"/>
        <v>2684.46</v>
      </c>
    </row>
    <row r="39" spans="1:17" x14ac:dyDescent="0.2">
      <c r="A39" s="139" t="s">
        <v>93</v>
      </c>
      <c r="B39" s="140" t="s">
        <v>15329</v>
      </c>
      <c r="C39" s="141">
        <v>300</v>
      </c>
      <c r="D39" s="141">
        <v>4</v>
      </c>
      <c r="E39" s="142">
        <v>12816.18</v>
      </c>
      <c r="F39" s="142">
        <v>363.94</v>
      </c>
      <c r="G39" s="142">
        <v>359.7</v>
      </c>
      <c r="H39" s="142">
        <v>1434.02</v>
      </c>
      <c r="I39" s="142">
        <v>2157.66</v>
      </c>
      <c r="Q39" s="6">
        <f t="shared" si="0"/>
        <v>2157.66</v>
      </c>
    </row>
    <row r="40" spans="1:17" x14ac:dyDescent="0.2">
      <c r="A40" s="139" t="s">
        <v>95</v>
      </c>
      <c r="B40" s="140" t="s">
        <v>15330</v>
      </c>
      <c r="C40" s="141">
        <v>129</v>
      </c>
      <c r="D40" s="141">
        <v>1</v>
      </c>
      <c r="E40" s="142">
        <v>188.48</v>
      </c>
      <c r="F40" s="142">
        <v>156.5</v>
      </c>
      <c r="G40" s="142">
        <v>89.93</v>
      </c>
      <c r="H40" s="142">
        <v>21.09</v>
      </c>
      <c r="I40" s="142">
        <v>267.52</v>
      </c>
      <c r="Q40" s="6">
        <f t="shared" si="0"/>
        <v>267.52</v>
      </c>
    </row>
    <row r="41" spans="1:17" x14ac:dyDescent="0.2">
      <c r="A41" s="139" t="s">
        <v>97</v>
      </c>
      <c r="B41" s="140" t="s">
        <v>15331</v>
      </c>
      <c r="C41" s="141">
        <v>4497</v>
      </c>
      <c r="D41" s="141">
        <v>156</v>
      </c>
      <c r="E41" s="142">
        <v>167227.04999999999</v>
      </c>
      <c r="F41" s="142">
        <v>5455.49</v>
      </c>
      <c r="G41" s="142">
        <v>14028.46</v>
      </c>
      <c r="H41" s="142">
        <v>18711.21</v>
      </c>
      <c r="I41" s="142">
        <v>38195.160000000003</v>
      </c>
      <c r="Q41" s="6">
        <f t="shared" si="0"/>
        <v>38195.160000000003</v>
      </c>
    </row>
    <row r="42" spans="1:17" x14ac:dyDescent="0.2">
      <c r="A42" s="139" t="s">
        <v>99</v>
      </c>
      <c r="B42" s="140" t="s">
        <v>15332</v>
      </c>
      <c r="C42" s="141">
        <v>3553</v>
      </c>
      <c r="D42" s="141">
        <v>49</v>
      </c>
      <c r="E42" s="142">
        <v>18228.939999999999</v>
      </c>
      <c r="F42" s="142">
        <v>4310.28</v>
      </c>
      <c r="G42" s="142">
        <v>4406.38</v>
      </c>
      <c r="H42" s="142">
        <v>2039.66</v>
      </c>
      <c r="I42" s="142">
        <v>10756.32</v>
      </c>
      <c r="Q42" s="6">
        <f t="shared" si="0"/>
        <v>10756.32</v>
      </c>
    </row>
    <row r="43" spans="1:17" x14ac:dyDescent="0.2">
      <c r="A43" s="139" t="s">
        <v>101</v>
      </c>
      <c r="B43" s="140" t="s">
        <v>15333</v>
      </c>
      <c r="C43" s="141">
        <v>614</v>
      </c>
      <c r="D43" s="141">
        <v>3</v>
      </c>
      <c r="E43" s="142">
        <v>454.09</v>
      </c>
      <c r="F43" s="142">
        <v>744.86</v>
      </c>
      <c r="G43" s="142">
        <v>269.77999999999997</v>
      </c>
      <c r="H43" s="142">
        <v>50.81</v>
      </c>
      <c r="I43" s="142">
        <v>1065.45</v>
      </c>
      <c r="Q43" s="6">
        <f t="shared" si="0"/>
        <v>1065.45</v>
      </c>
    </row>
    <row r="44" spans="1:17" x14ac:dyDescent="0.2">
      <c r="A44" s="139" t="s">
        <v>103</v>
      </c>
      <c r="B44" s="140" t="s">
        <v>15334</v>
      </c>
      <c r="C44" s="141">
        <v>281</v>
      </c>
      <c r="D44" s="141">
        <v>10</v>
      </c>
      <c r="E44" s="142">
        <v>1964.67</v>
      </c>
      <c r="F44" s="142">
        <v>340.89</v>
      </c>
      <c r="G44" s="142">
        <v>899.26</v>
      </c>
      <c r="H44" s="142">
        <v>219.83</v>
      </c>
      <c r="I44" s="142">
        <v>1459.98</v>
      </c>
      <c r="Q44" s="6">
        <f t="shared" si="0"/>
        <v>1459.98</v>
      </c>
    </row>
    <row r="45" spans="1:17" x14ac:dyDescent="0.2">
      <c r="A45" s="139" t="s">
        <v>105</v>
      </c>
      <c r="B45" s="140" t="s">
        <v>15335</v>
      </c>
      <c r="C45" s="141">
        <v>2461</v>
      </c>
      <c r="D45" s="141">
        <v>25</v>
      </c>
      <c r="E45" s="142">
        <v>47038.57</v>
      </c>
      <c r="F45" s="142">
        <v>2985.54</v>
      </c>
      <c r="G45" s="142">
        <v>2248.15</v>
      </c>
      <c r="H45" s="142">
        <v>5263.19</v>
      </c>
      <c r="I45" s="142">
        <v>10496.88</v>
      </c>
      <c r="Q45" s="6">
        <f t="shared" si="0"/>
        <v>10496.88</v>
      </c>
    </row>
    <row r="46" spans="1:17" x14ac:dyDescent="0.2">
      <c r="A46" s="139" t="s">
        <v>107</v>
      </c>
      <c r="B46" s="140" t="s">
        <v>15336</v>
      </c>
      <c r="C46" s="141">
        <v>1821</v>
      </c>
      <c r="D46" s="141">
        <v>68</v>
      </c>
      <c r="E46" s="142">
        <v>19830.599999999999</v>
      </c>
      <c r="F46" s="142">
        <v>2209.13</v>
      </c>
      <c r="G46" s="142">
        <v>6114.98</v>
      </c>
      <c r="H46" s="142">
        <v>2218.86</v>
      </c>
      <c r="I46" s="142">
        <v>10542.97</v>
      </c>
      <c r="Q46" s="6">
        <f t="shared" si="0"/>
        <v>10542.97</v>
      </c>
    </row>
    <row r="47" spans="1:17" x14ac:dyDescent="0.2">
      <c r="A47" s="139" t="s">
        <v>109</v>
      </c>
      <c r="B47" s="140" t="s">
        <v>15337</v>
      </c>
      <c r="C47" s="141">
        <v>2568</v>
      </c>
      <c r="D47" s="141">
        <v>64</v>
      </c>
      <c r="E47" s="142">
        <v>28945.14</v>
      </c>
      <c r="F47" s="142">
        <v>3115.34</v>
      </c>
      <c r="G47" s="142">
        <v>5755.27</v>
      </c>
      <c r="H47" s="142">
        <v>3238.7</v>
      </c>
      <c r="I47" s="142">
        <v>12109.31</v>
      </c>
      <c r="Q47" s="6">
        <f t="shared" si="0"/>
        <v>12109.31</v>
      </c>
    </row>
    <row r="48" spans="1:17" x14ac:dyDescent="0.2">
      <c r="A48" s="139" t="s">
        <v>111</v>
      </c>
      <c r="B48" s="140" t="s">
        <v>15338</v>
      </c>
      <c r="C48" s="141">
        <v>98</v>
      </c>
      <c r="D48" s="141">
        <v>5</v>
      </c>
      <c r="E48" s="142">
        <v>797.9</v>
      </c>
      <c r="F48" s="142">
        <v>118.89</v>
      </c>
      <c r="G48" s="142">
        <v>449.63</v>
      </c>
      <c r="H48" s="142">
        <v>89.28</v>
      </c>
      <c r="I48" s="142">
        <v>657.8</v>
      </c>
      <c r="Q48" s="6">
        <f t="shared" si="0"/>
        <v>657.8</v>
      </c>
    </row>
    <row r="49" spans="1:17" x14ac:dyDescent="0.2">
      <c r="A49" s="139" t="s">
        <v>113</v>
      </c>
      <c r="B49" s="140" t="s">
        <v>15339</v>
      </c>
      <c r="C49" s="141">
        <v>30492</v>
      </c>
      <c r="D49" s="141">
        <v>319</v>
      </c>
      <c r="E49" s="142">
        <v>186549.74</v>
      </c>
      <c r="F49" s="142">
        <v>36991.019999999997</v>
      </c>
      <c r="G49" s="142">
        <v>28686.42</v>
      </c>
      <c r="H49" s="142">
        <v>20873.240000000002</v>
      </c>
      <c r="I49" s="142">
        <v>86550.68</v>
      </c>
      <c r="Q49" s="6">
        <f t="shared" si="0"/>
        <v>86550.68</v>
      </c>
    </row>
    <row r="50" spans="1:17" x14ac:dyDescent="0.2">
      <c r="A50" s="139" t="s">
        <v>115</v>
      </c>
      <c r="B50" s="140" t="s">
        <v>15340</v>
      </c>
      <c r="C50" s="141">
        <v>304</v>
      </c>
      <c r="D50" s="141">
        <v>17</v>
      </c>
      <c r="E50" s="142">
        <v>6392.43</v>
      </c>
      <c r="F50" s="142">
        <v>368.79</v>
      </c>
      <c r="G50" s="142">
        <v>1528.74</v>
      </c>
      <c r="H50" s="142">
        <v>715.26</v>
      </c>
      <c r="I50" s="142">
        <v>2612.79</v>
      </c>
      <c r="Q50" s="6">
        <f t="shared" si="0"/>
        <v>2612.79</v>
      </c>
    </row>
    <row r="51" spans="1:17" x14ac:dyDescent="0.2">
      <c r="A51" s="139" t="s">
        <v>117</v>
      </c>
      <c r="B51" s="140" t="s">
        <v>15341</v>
      </c>
      <c r="C51" s="141">
        <v>1125</v>
      </c>
      <c r="D51" s="141">
        <v>23</v>
      </c>
      <c r="E51" s="142">
        <v>138418.92000000001</v>
      </c>
      <c r="F51" s="142">
        <v>1364.78</v>
      </c>
      <c r="G51" s="142">
        <v>2068.3000000000002</v>
      </c>
      <c r="H51" s="142">
        <v>15487.83</v>
      </c>
      <c r="I51" s="142">
        <v>18920.91</v>
      </c>
      <c r="Q51" s="6">
        <f t="shared" si="0"/>
        <v>18920.91</v>
      </c>
    </row>
    <row r="52" spans="1:17" x14ac:dyDescent="0.2">
      <c r="A52" s="139" t="s">
        <v>119</v>
      </c>
      <c r="B52" s="140" t="s">
        <v>15342</v>
      </c>
      <c r="C52" s="141">
        <v>561</v>
      </c>
      <c r="D52" s="141">
        <v>15</v>
      </c>
      <c r="E52" s="142">
        <v>50942.87</v>
      </c>
      <c r="F52" s="142">
        <v>680.57</v>
      </c>
      <c r="G52" s="142">
        <v>1348.89</v>
      </c>
      <c r="H52" s="142">
        <v>5700.05</v>
      </c>
      <c r="I52" s="142">
        <v>7729.51</v>
      </c>
      <c r="Q52" s="6">
        <f t="shared" si="0"/>
        <v>7729.51</v>
      </c>
    </row>
    <row r="53" spans="1:17" x14ac:dyDescent="0.2">
      <c r="A53" s="139" t="s">
        <v>121</v>
      </c>
      <c r="B53" s="140" t="s">
        <v>15343</v>
      </c>
      <c r="C53" s="141">
        <v>350</v>
      </c>
      <c r="D53" s="141">
        <v>6</v>
      </c>
      <c r="E53" s="142">
        <v>2863.94</v>
      </c>
      <c r="F53" s="142">
        <v>424.6</v>
      </c>
      <c r="G53" s="142">
        <v>539.55999999999995</v>
      </c>
      <c r="H53" s="142">
        <v>320.45</v>
      </c>
      <c r="I53" s="142">
        <v>1284.6099999999999</v>
      </c>
      <c r="Q53" s="6">
        <f t="shared" si="0"/>
        <v>1284.6099999999999</v>
      </c>
    </row>
    <row r="54" spans="1:17" x14ac:dyDescent="0.2">
      <c r="A54" s="139" t="s">
        <v>123</v>
      </c>
      <c r="B54" s="140" t="s">
        <v>15344</v>
      </c>
      <c r="C54" s="141">
        <v>901</v>
      </c>
      <c r="D54" s="141">
        <v>9</v>
      </c>
      <c r="E54" s="142">
        <v>17629.68</v>
      </c>
      <c r="F54" s="142">
        <v>1093.04</v>
      </c>
      <c r="G54" s="142">
        <v>809.34</v>
      </c>
      <c r="H54" s="142">
        <v>1972.6</v>
      </c>
      <c r="I54" s="142">
        <v>3874.98</v>
      </c>
      <c r="Q54" s="6">
        <f t="shared" si="0"/>
        <v>3874.98</v>
      </c>
    </row>
    <row r="55" spans="1:17" x14ac:dyDescent="0.2">
      <c r="A55" s="139" t="s">
        <v>125</v>
      </c>
      <c r="B55" s="140" t="s">
        <v>15345</v>
      </c>
      <c r="C55" s="141">
        <v>1300</v>
      </c>
      <c r="D55" s="141">
        <v>23</v>
      </c>
      <c r="E55" s="142">
        <v>64298.85</v>
      </c>
      <c r="F55" s="142">
        <v>1577.08</v>
      </c>
      <c r="G55" s="142">
        <v>2068.3000000000002</v>
      </c>
      <c r="H55" s="142">
        <v>7194.46</v>
      </c>
      <c r="I55" s="142">
        <v>10839.84</v>
      </c>
      <c r="Q55" s="6">
        <f t="shared" si="0"/>
        <v>10839.84</v>
      </c>
    </row>
    <row r="56" spans="1:17" x14ac:dyDescent="0.2">
      <c r="A56" s="139" t="s">
        <v>127</v>
      </c>
      <c r="B56" s="140" t="s">
        <v>15346</v>
      </c>
      <c r="C56" s="141">
        <v>1096</v>
      </c>
      <c r="D56" s="141">
        <v>20</v>
      </c>
      <c r="E56" s="142">
        <v>40477.199999999997</v>
      </c>
      <c r="F56" s="142">
        <v>1329.6</v>
      </c>
      <c r="G56" s="142">
        <v>1798.52</v>
      </c>
      <c r="H56" s="142">
        <v>4529.03</v>
      </c>
      <c r="I56" s="142">
        <v>7657.15</v>
      </c>
      <c r="Q56" s="6">
        <f t="shared" si="0"/>
        <v>7657.15</v>
      </c>
    </row>
    <row r="57" spans="1:17" x14ac:dyDescent="0.2">
      <c r="A57" s="139" t="s">
        <v>129</v>
      </c>
      <c r="B57" s="140" t="s">
        <v>15347</v>
      </c>
      <c r="C57" s="141">
        <v>4644</v>
      </c>
      <c r="D57" s="141">
        <v>61</v>
      </c>
      <c r="E57" s="142">
        <v>36729.480000000003</v>
      </c>
      <c r="F57" s="142">
        <v>5633.82</v>
      </c>
      <c r="G57" s="142">
        <v>5485.49</v>
      </c>
      <c r="H57" s="142">
        <v>4109.7</v>
      </c>
      <c r="I57" s="142">
        <v>15229.01</v>
      </c>
      <c r="Q57" s="6">
        <f t="shared" si="0"/>
        <v>15229.01</v>
      </c>
    </row>
    <row r="58" spans="1:17" x14ac:dyDescent="0.2">
      <c r="A58" s="139" t="s">
        <v>131</v>
      </c>
      <c r="B58" s="140" t="s">
        <v>15348</v>
      </c>
      <c r="C58" s="141">
        <v>1430</v>
      </c>
      <c r="D58" s="141">
        <v>26</v>
      </c>
      <c r="E58" s="142">
        <v>15960.04</v>
      </c>
      <c r="F58" s="142">
        <v>1734.79</v>
      </c>
      <c r="G58" s="142">
        <v>2338.08</v>
      </c>
      <c r="H58" s="142">
        <v>1785.78</v>
      </c>
      <c r="I58" s="142">
        <v>5858.65</v>
      </c>
      <c r="Q58" s="6">
        <f t="shared" si="0"/>
        <v>5858.65</v>
      </c>
    </row>
    <row r="59" spans="1:17" x14ac:dyDescent="0.2">
      <c r="A59" s="139" t="s">
        <v>133</v>
      </c>
      <c r="B59" s="140" t="s">
        <v>15349</v>
      </c>
      <c r="C59" s="141">
        <v>114</v>
      </c>
      <c r="D59" s="141">
        <v>8</v>
      </c>
      <c r="E59" s="142">
        <v>78839.77</v>
      </c>
      <c r="F59" s="142">
        <v>138.30000000000001</v>
      </c>
      <c r="G59" s="142">
        <v>719.41</v>
      </c>
      <c r="H59" s="142">
        <v>8821.4599999999991</v>
      </c>
      <c r="I59" s="142">
        <v>9679.17</v>
      </c>
      <c r="Q59" s="6">
        <f t="shared" si="0"/>
        <v>9679.17</v>
      </c>
    </row>
    <row r="60" spans="1:17" x14ac:dyDescent="0.2">
      <c r="A60" s="139" t="s">
        <v>135</v>
      </c>
      <c r="B60" s="140" t="s">
        <v>15350</v>
      </c>
      <c r="C60" s="141">
        <v>1442</v>
      </c>
      <c r="D60" s="141">
        <v>34</v>
      </c>
      <c r="E60" s="142">
        <v>9640.82</v>
      </c>
      <c r="F60" s="142">
        <v>1749.34</v>
      </c>
      <c r="G60" s="142">
        <v>3057.49</v>
      </c>
      <c r="H60" s="142">
        <v>1078.72</v>
      </c>
      <c r="I60" s="142">
        <v>5885.55</v>
      </c>
      <c r="Q60" s="6">
        <f t="shared" si="0"/>
        <v>5885.55</v>
      </c>
    </row>
    <row r="61" spans="1:17" x14ac:dyDescent="0.2">
      <c r="A61" s="139" t="s">
        <v>137</v>
      </c>
      <c r="B61" s="140" t="s">
        <v>15351</v>
      </c>
      <c r="C61" s="141">
        <v>837</v>
      </c>
      <c r="D61" s="141">
        <v>8</v>
      </c>
      <c r="E61" s="142">
        <v>1923.76</v>
      </c>
      <c r="F61" s="142">
        <v>1015.4</v>
      </c>
      <c r="G61" s="142">
        <v>719.41</v>
      </c>
      <c r="H61" s="142">
        <v>215.25</v>
      </c>
      <c r="I61" s="142">
        <v>1950.06</v>
      </c>
      <c r="Q61" s="6">
        <f t="shared" si="0"/>
        <v>1950.06</v>
      </c>
    </row>
    <row r="62" spans="1:17" x14ac:dyDescent="0.2">
      <c r="A62" s="139" t="s">
        <v>139</v>
      </c>
      <c r="B62" s="140" t="s">
        <v>15352</v>
      </c>
      <c r="C62" s="141">
        <v>88</v>
      </c>
      <c r="D62" s="141">
        <v>2</v>
      </c>
      <c r="E62" s="142">
        <v>243.22</v>
      </c>
      <c r="F62" s="142">
        <v>106.76</v>
      </c>
      <c r="G62" s="142">
        <v>179.86</v>
      </c>
      <c r="H62" s="142">
        <v>27.22</v>
      </c>
      <c r="I62" s="142">
        <v>313.83999999999997</v>
      </c>
      <c r="Q62" s="6">
        <f t="shared" si="0"/>
        <v>313.83999999999997</v>
      </c>
    </row>
    <row r="63" spans="1:17" x14ac:dyDescent="0.2">
      <c r="A63" s="139" t="s">
        <v>141</v>
      </c>
      <c r="B63" s="140" t="s">
        <v>15353</v>
      </c>
      <c r="C63" s="141">
        <v>2056</v>
      </c>
      <c r="D63" s="141">
        <v>55</v>
      </c>
      <c r="E63" s="142">
        <v>18498.39</v>
      </c>
      <c r="F63" s="142">
        <v>2494.2199999999998</v>
      </c>
      <c r="G63" s="142">
        <v>4945.9399999999996</v>
      </c>
      <c r="H63" s="142">
        <v>2069.8000000000002</v>
      </c>
      <c r="I63" s="142">
        <v>9509.9599999999991</v>
      </c>
      <c r="Q63" s="6">
        <f t="shared" si="0"/>
        <v>9509.9599999999991</v>
      </c>
    </row>
    <row r="64" spans="1:17" x14ac:dyDescent="0.2">
      <c r="A64" s="139" t="s">
        <v>143</v>
      </c>
      <c r="B64" s="140" t="s">
        <v>15354</v>
      </c>
      <c r="C64" s="141">
        <v>660</v>
      </c>
      <c r="D64" s="141">
        <v>11</v>
      </c>
      <c r="E64" s="142">
        <v>1957.68</v>
      </c>
      <c r="F64" s="142">
        <v>800.67</v>
      </c>
      <c r="G64" s="142">
        <v>989.18</v>
      </c>
      <c r="H64" s="142">
        <v>219.05</v>
      </c>
      <c r="I64" s="142">
        <v>2008.9</v>
      </c>
      <c r="Q64" s="6">
        <f t="shared" si="0"/>
        <v>2008.9</v>
      </c>
    </row>
    <row r="65" spans="1:17" x14ac:dyDescent="0.2">
      <c r="A65" s="139" t="s">
        <v>145</v>
      </c>
      <c r="B65" s="140" t="s">
        <v>15355</v>
      </c>
      <c r="C65" s="141">
        <v>3422</v>
      </c>
      <c r="D65" s="141">
        <v>32</v>
      </c>
      <c r="E65" s="142">
        <v>67518.559999999998</v>
      </c>
      <c r="F65" s="142">
        <v>4151.3599999999997</v>
      </c>
      <c r="G65" s="142">
        <v>2877.63</v>
      </c>
      <c r="H65" s="142">
        <v>7554.72</v>
      </c>
      <c r="I65" s="142">
        <v>14583.71</v>
      </c>
      <c r="Q65" s="6">
        <f t="shared" si="0"/>
        <v>14583.71</v>
      </c>
    </row>
    <row r="66" spans="1:17" x14ac:dyDescent="0.2">
      <c r="A66" s="139" t="s">
        <v>147</v>
      </c>
      <c r="B66" s="140" t="s">
        <v>15356</v>
      </c>
      <c r="C66" s="141">
        <v>528</v>
      </c>
      <c r="D66" s="141">
        <v>16</v>
      </c>
      <c r="E66" s="142">
        <v>3556</v>
      </c>
      <c r="F66" s="142">
        <v>640.54</v>
      </c>
      <c r="G66" s="142">
        <v>1438.82</v>
      </c>
      <c r="H66" s="142">
        <v>397.89</v>
      </c>
      <c r="I66" s="142">
        <v>2477.25</v>
      </c>
      <c r="Q66" s="6">
        <f t="shared" si="0"/>
        <v>2477.25</v>
      </c>
    </row>
    <row r="67" spans="1:17" x14ac:dyDescent="0.2">
      <c r="A67" s="139" t="s">
        <v>149</v>
      </c>
      <c r="B67" s="140" t="s">
        <v>15357</v>
      </c>
      <c r="C67" s="141">
        <v>1180</v>
      </c>
      <c r="D67" s="141">
        <v>9</v>
      </c>
      <c r="E67" s="142">
        <v>1993.16</v>
      </c>
      <c r="F67" s="142">
        <v>1431.5</v>
      </c>
      <c r="G67" s="142">
        <v>809.34</v>
      </c>
      <c r="H67" s="142">
        <v>223.02</v>
      </c>
      <c r="I67" s="142">
        <v>2463.86</v>
      </c>
      <c r="Q67" s="6">
        <f t="shared" si="0"/>
        <v>2463.86</v>
      </c>
    </row>
    <row r="68" spans="1:17" x14ac:dyDescent="0.2">
      <c r="A68" s="139" t="s">
        <v>151</v>
      </c>
      <c r="B68" s="140" t="s">
        <v>15358</v>
      </c>
      <c r="C68" s="141">
        <v>1934</v>
      </c>
      <c r="D68" s="141">
        <v>25</v>
      </c>
      <c r="E68" s="142">
        <v>7127.42</v>
      </c>
      <c r="F68" s="142">
        <v>2346.21</v>
      </c>
      <c r="G68" s="142">
        <v>2248.15</v>
      </c>
      <c r="H68" s="142">
        <v>797.5</v>
      </c>
      <c r="I68" s="142">
        <v>5391.86</v>
      </c>
      <c r="Q68" s="6">
        <f t="shared" si="0"/>
        <v>5391.86</v>
      </c>
    </row>
    <row r="69" spans="1:17" x14ac:dyDescent="0.2">
      <c r="A69" s="139" t="s">
        <v>153</v>
      </c>
      <c r="B69" s="140" t="s">
        <v>15359</v>
      </c>
      <c r="C69" s="141">
        <v>2215</v>
      </c>
      <c r="D69" s="141">
        <v>19</v>
      </c>
      <c r="E69" s="142">
        <v>4644.76</v>
      </c>
      <c r="F69" s="142">
        <v>2687.1</v>
      </c>
      <c r="G69" s="142">
        <v>1708.59</v>
      </c>
      <c r="H69" s="142">
        <v>519.70000000000005</v>
      </c>
      <c r="I69" s="142">
        <v>4915.3900000000003</v>
      </c>
      <c r="Q69" s="6">
        <f t="shared" si="0"/>
        <v>4915.3900000000003</v>
      </c>
    </row>
    <row r="70" spans="1:17" x14ac:dyDescent="0.2">
      <c r="A70" s="139" t="s">
        <v>155</v>
      </c>
      <c r="B70" s="140" t="s">
        <v>15360</v>
      </c>
      <c r="C70" s="141">
        <v>329</v>
      </c>
      <c r="D70" s="141">
        <v>3</v>
      </c>
      <c r="E70" s="142">
        <v>555.24</v>
      </c>
      <c r="F70" s="142">
        <v>399.12</v>
      </c>
      <c r="G70" s="142">
        <v>269.77999999999997</v>
      </c>
      <c r="H70" s="142">
        <v>62.13</v>
      </c>
      <c r="I70" s="142">
        <v>731.03</v>
      </c>
      <c r="Q70" s="6">
        <f t="shared" si="0"/>
        <v>731.03</v>
      </c>
    </row>
    <row r="71" spans="1:17" x14ac:dyDescent="0.2">
      <c r="A71" s="139" t="s">
        <v>157</v>
      </c>
      <c r="B71" s="140" t="s">
        <v>15361</v>
      </c>
      <c r="C71" s="141">
        <v>323</v>
      </c>
      <c r="D71" s="141">
        <v>8</v>
      </c>
      <c r="E71" s="142">
        <v>60990.74</v>
      </c>
      <c r="F71" s="142">
        <v>391.84</v>
      </c>
      <c r="G71" s="142">
        <v>719.41</v>
      </c>
      <c r="H71" s="142">
        <v>6824.32</v>
      </c>
      <c r="I71" s="142">
        <v>7935.57</v>
      </c>
      <c r="Q71" s="6">
        <f t="shared" si="0"/>
        <v>7935.57</v>
      </c>
    </row>
    <row r="72" spans="1:17" x14ac:dyDescent="0.2">
      <c r="A72" s="139" t="s">
        <v>159</v>
      </c>
      <c r="B72" s="140" t="s">
        <v>15362</v>
      </c>
      <c r="C72" s="141">
        <v>1433</v>
      </c>
      <c r="D72" s="141">
        <v>23</v>
      </c>
      <c r="E72" s="142">
        <v>117478.19</v>
      </c>
      <c r="F72" s="142">
        <v>1738.42</v>
      </c>
      <c r="G72" s="142">
        <v>2068.3000000000002</v>
      </c>
      <c r="H72" s="142">
        <v>13144.76</v>
      </c>
      <c r="I72" s="142">
        <v>16951.48</v>
      </c>
      <c r="Q72" s="6">
        <f t="shared" si="0"/>
        <v>16951.48</v>
      </c>
    </row>
    <row r="73" spans="1:17" x14ac:dyDescent="0.2">
      <c r="A73" s="139" t="s">
        <v>161</v>
      </c>
      <c r="B73" s="140" t="s">
        <v>15363</v>
      </c>
      <c r="C73" s="141">
        <v>663</v>
      </c>
      <c r="D73" s="141">
        <v>5</v>
      </c>
      <c r="E73" s="142">
        <v>38707.949999999997</v>
      </c>
      <c r="F73" s="142">
        <v>804.31</v>
      </c>
      <c r="G73" s="142">
        <v>449.63</v>
      </c>
      <c r="H73" s="142">
        <v>4331.07</v>
      </c>
      <c r="I73" s="142">
        <v>5585.01</v>
      </c>
      <c r="Q73" s="6">
        <f t="shared" si="0"/>
        <v>5585.01</v>
      </c>
    </row>
    <row r="74" spans="1:17" x14ac:dyDescent="0.2">
      <c r="A74" s="139" t="s">
        <v>163</v>
      </c>
      <c r="B74" s="140" t="s">
        <v>15364</v>
      </c>
      <c r="C74" s="141">
        <v>388</v>
      </c>
      <c r="D74" s="141">
        <v>4</v>
      </c>
      <c r="E74" s="142">
        <v>588.29999999999995</v>
      </c>
      <c r="F74" s="142">
        <v>470.7</v>
      </c>
      <c r="G74" s="142">
        <v>359.7</v>
      </c>
      <c r="H74" s="142">
        <v>65.819999999999993</v>
      </c>
      <c r="I74" s="142">
        <v>896.22</v>
      </c>
      <c r="Q74" s="6">
        <f t="shared" si="0"/>
        <v>896.22</v>
      </c>
    </row>
    <row r="75" spans="1:17" x14ac:dyDescent="0.2">
      <c r="A75" s="139" t="s">
        <v>165</v>
      </c>
      <c r="B75" s="140" t="s">
        <v>15365</v>
      </c>
      <c r="C75" s="141">
        <v>1569</v>
      </c>
      <c r="D75" s="141">
        <v>29</v>
      </c>
      <c r="E75" s="142">
        <v>64878.85</v>
      </c>
      <c r="F75" s="142">
        <v>1903.42</v>
      </c>
      <c r="G75" s="142">
        <v>2607.86</v>
      </c>
      <c r="H75" s="142">
        <v>7259.36</v>
      </c>
      <c r="I75" s="142">
        <v>11770.64</v>
      </c>
      <c r="Q75" s="6">
        <f t="shared" si="0"/>
        <v>11770.64</v>
      </c>
    </row>
    <row r="76" spans="1:17" x14ac:dyDescent="0.2">
      <c r="A76" s="139" t="s">
        <v>167</v>
      </c>
      <c r="B76" s="140" t="s">
        <v>15366</v>
      </c>
      <c r="C76" s="141">
        <v>391</v>
      </c>
      <c r="D76" s="141">
        <v>8</v>
      </c>
      <c r="E76" s="142">
        <v>37631.78</v>
      </c>
      <c r="F76" s="142">
        <v>474.34</v>
      </c>
      <c r="G76" s="142">
        <v>719.41</v>
      </c>
      <c r="H76" s="142">
        <v>4210.66</v>
      </c>
      <c r="I76" s="142">
        <v>5404.41</v>
      </c>
      <c r="Q76" s="6">
        <f t="shared" si="0"/>
        <v>5404.41</v>
      </c>
    </row>
    <row r="77" spans="1:17" x14ac:dyDescent="0.2">
      <c r="A77" s="139" t="s">
        <v>169</v>
      </c>
      <c r="B77" s="140" t="s">
        <v>15367</v>
      </c>
      <c r="C77" s="141">
        <v>461</v>
      </c>
      <c r="D77" s="141">
        <v>7</v>
      </c>
      <c r="E77" s="142">
        <v>4361.38</v>
      </c>
      <c r="F77" s="142">
        <v>559.26</v>
      </c>
      <c r="G77" s="142">
        <v>629.48</v>
      </c>
      <c r="H77" s="142">
        <v>488</v>
      </c>
      <c r="I77" s="142">
        <v>1676.74</v>
      </c>
      <c r="Q77" s="6">
        <f t="shared" si="0"/>
        <v>1676.74</v>
      </c>
    </row>
    <row r="78" spans="1:17" x14ac:dyDescent="0.2">
      <c r="A78" s="139" t="s">
        <v>171</v>
      </c>
      <c r="B78" s="140" t="s">
        <v>15368</v>
      </c>
      <c r="C78" s="141">
        <v>221</v>
      </c>
      <c r="D78" s="141">
        <v>4</v>
      </c>
      <c r="E78" s="142">
        <v>1087.24</v>
      </c>
      <c r="F78" s="142">
        <v>268.10000000000002</v>
      </c>
      <c r="G78" s="142">
        <v>359.7</v>
      </c>
      <c r="H78" s="142">
        <v>121.66</v>
      </c>
      <c r="I78" s="142">
        <v>749.46</v>
      </c>
      <c r="Q78" s="6">
        <f t="shared" si="0"/>
        <v>749.46</v>
      </c>
    </row>
    <row r="79" spans="1:17" x14ac:dyDescent="0.2">
      <c r="A79" s="139" t="s">
        <v>173</v>
      </c>
      <c r="B79" s="140" t="s">
        <v>15369</v>
      </c>
      <c r="C79" s="141">
        <v>1318</v>
      </c>
      <c r="D79" s="141">
        <v>12</v>
      </c>
      <c r="E79" s="142">
        <v>2006.38</v>
      </c>
      <c r="F79" s="142">
        <v>1598.92</v>
      </c>
      <c r="G79" s="142">
        <v>1079.1099999999999</v>
      </c>
      <c r="H79" s="142">
        <v>224.5</v>
      </c>
      <c r="I79" s="142">
        <v>2902.53</v>
      </c>
      <c r="Q79" s="6">
        <f t="shared" ref="Q79:Q142" si="1">I79+P79</f>
        <v>2902.53</v>
      </c>
    </row>
    <row r="80" spans="1:17" x14ac:dyDescent="0.2">
      <c r="A80" s="139" t="s">
        <v>175</v>
      </c>
      <c r="B80" s="140" t="s">
        <v>15370</v>
      </c>
      <c r="C80" s="141">
        <v>385</v>
      </c>
      <c r="D80" s="141">
        <v>11</v>
      </c>
      <c r="E80" s="142">
        <v>39454.49</v>
      </c>
      <c r="F80" s="142">
        <v>467.06</v>
      </c>
      <c r="G80" s="142">
        <v>989.18</v>
      </c>
      <c r="H80" s="142">
        <v>4414.6000000000004</v>
      </c>
      <c r="I80" s="142">
        <v>5870.84</v>
      </c>
      <c r="Q80" s="6">
        <f t="shared" si="1"/>
        <v>5870.84</v>
      </c>
    </row>
    <row r="81" spans="1:17" x14ac:dyDescent="0.2">
      <c r="A81" s="139" t="s">
        <v>177</v>
      </c>
      <c r="B81" s="140" t="s">
        <v>15371</v>
      </c>
      <c r="C81" s="141">
        <v>15497</v>
      </c>
      <c r="D81" s="141">
        <v>329</v>
      </c>
      <c r="E81" s="142">
        <v>305797.83</v>
      </c>
      <c r="F81" s="142">
        <v>18800.009999999998</v>
      </c>
      <c r="G81" s="142">
        <v>29585.68</v>
      </c>
      <c r="H81" s="142">
        <v>34216.03</v>
      </c>
      <c r="I81" s="142">
        <v>82601.72</v>
      </c>
      <c r="Q81" s="6">
        <f t="shared" si="1"/>
        <v>82601.72</v>
      </c>
    </row>
    <row r="82" spans="1:17" x14ac:dyDescent="0.2">
      <c r="A82" s="139" t="s">
        <v>179</v>
      </c>
      <c r="B82" s="140" t="s">
        <v>15372</v>
      </c>
      <c r="C82" s="141">
        <v>438</v>
      </c>
      <c r="D82" s="141">
        <v>9</v>
      </c>
      <c r="E82" s="142">
        <v>1688.87</v>
      </c>
      <c r="F82" s="142">
        <v>531.35</v>
      </c>
      <c r="G82" s="142">
        <v>809.34</v>
      </c>
      <c r="H82" s="142">
        <v>188.97</v>
      </c>
      <c r="I82" s="142">
        <v>1529.66</v>
      </c>
      <c r="Q82" s="6">
        <f t="shared" si="1"/>
        <v>1529.66</v>
      </c>
    </row>
    <row r="83" spans="1:17" x14ac:dyDescent="0.2">
      <c r="A83" s="139" t="s">
        <v>181</v>
      </c>
      <c r="B83" s="140" t="s">
        <v>15373</v>
      </c>
      <c r="C83" s="141">
        <v>1142</v>
      </c>
      <c r="D83" s="141">
        <v>7</v>
      </c>
      <c r="E83" s="142">
        <v>1258.45</v>
      </c>
      <c r="F83" s="142">
        <v>1385.41</v>
      </c>
      <c r="G83" s="142">
        <v>629.48</v>
      </c>
      <c r="H83" s="142">
        <v>140.81</v>
      </c>
      <c r="I83" s="142">
        <v>2155.6999999999998</v>
      </c>
      <c r="Q83" s="6">
        <f t="shared" si="1"/>
        <v>2155.6999999999998</v>
      </c>
    </row>
    <row r="84" spans="1:17" x14ac:dyDescent="0.2">
      <c r="A84" s="139" t="s">
        <v>183</v>
      </c>
      <c r="B84" s="140" t="s">
        <v>15374</v>
      </c>
      <c r="C84" s="141">
        <v>1743</v>
      </c>
      <c r="D84" s="141">
        <v>16</v>
      </c>
      <c r="E84" s="142">
        <v>2724.57</v>
      </c>
      <c r="F84" s="142">
        <v>2114.5</v>
      </c>
      <c r="G84" s="142">
        <v>1438.82</v>
      </c>
      <c r="H84" s="142">
        <v>304.86</v>
      </c>
      <c r="I84" s="142">
        <v>3858.18</v>
      </c>
      <c r="Q84" s="6">
        <f t="shared" si="1"/>
        <v>3858.18</v>
      </c>
    </row>
    <row r="85" spans="1:17" x14ac:dyDescent="0.2">
      <c r="A85" s="139" t="s">
        <v>185</v>
      </c>
      <c r="B85" s="140" t="s">
        <v>15375</v>
      </c>
      <c r="C85" s="141">
        <v>6183</v>
      </c>
      <c r="D85" s="141">
        <v>51</v>
      </c>
      <c r="E85" s="142">
        <v>40098.78</v>
      </c>
      <c r="F85" s="142">
        <v>7500.83</v>
      </c>
      <c r="G85" s="142">
        <v>4586.2299999999996</v>
      </c>
      <c r="H85" s="142">
        <v>4486.7</v>
      </c>
      <c r="I85" s="142">
        <v>16573.759999999998</v>
      </c>
      <c r="Q85" s="6">
        <f t="shared" si="1"/>
        <v>16573.759999999998</v>
      </c>
    </row>
    <row r="86" spans="1:17" x14ac:dyDescent="0.2">
      <c r="A86" s="139" t="s">
        <v>187</v>
      </c>
      <c r="B86" s="140" t="s">
        <v>15376</v>
      </c>
      <c r="C86" s="141">
        <v>7758</v>
      </c>
      <c r="D86" s="141">
        <v>74</v>
      </c>
      <c r="E86" s="142">
        <v>19547.57</v>
      </c>
      <c r="F86" s="142">
        <v>9411.5300000000007</v>
      </c>
      <c r="G86" s="142">
        <v>6654.53</v>
      </c>
      <c r="H86" s="142">
        <v>2187.1999999999998</v>
      </c>
      <c r="I86" s="142">
        <v>18253.259999999998</v>
      </c>
      <c r="Q86" s="6">
        <f t="shared" si="1"/>
        <v>18253.259999999998</v>
      </c>
    </row>
    <row r="87" spans="1:17" x14ac:dyDescent="0.2">
      <c r="A87" s="139" t="s">
        <v>189</v>
      </c>
      <c r="B87" s="140" t="s">
        <v>15377</v>
      </c>
      <c r="C87" s="141">
        <v>1919</v>
      </c>
      <c r="D87" s="141">
        <v>22</v>
      </c>
      <c r="E87" s="142">
        <v>7087.06</v>
      </c>
      <c r="F87" s="142">
        <v>2328.02</v>
      </c>
      <c r="G87" s="142">
        <v>1978.38</v>
      </c>
      <c r="H87" s="142">
        <v>792.98</v>
      </c>
      <c r="I87" s="142">
        <v>5099.38</v>
      </c>
      <c r="Q87" s="6">
        <f t="shared" si="1"/>
        <v>5099.38</v>
      </c>
    </row>
    <row r="88" spans="1:17" x14ac:dyDescent="0.2">
      <c r="A88" s="139" t="s">
        <v>191</v>
      </c>
      <c r="B88" s="140" t="s">
        <v>15378</v>
      </c>
      <c r="C88" s="141">
        <v>313</v>
      </c>
      <c r="D88" s="141">
        <v>3</v>
      </c>
      <c r="E88" s="142">
        <v>503.28</v>
      </c>
      <c r="F88" s="142">
        <v>379.71</v>
      </c>
      <c r="G88" s="142">
        <v>269.77999999999997</v>
      </c>
      <c r="H88" s="142">
        <v>56.31</v>
      </c>
      <c r="I88" s="142">
        <v>705.8</v>
      </c>
      <c r="Q88" s="6">
        <f t="shared" si="1"/>
        <v>705.8</v>
      </c>
    </row>
    <row r="89" spans="1:17" x14ac:dyDescent="0.2">
      <c r="A89" s="139" t="s">
        <v>193</v>
      </c>
      <c r="B89" s="140" t="s">
        <v>15379</v>
      </c>
      <c r="C89" s="141">
        <v>60</v>
      </c>
      <c r="D89" s="141">
        <v>1</v>
      </c>
      <c r="E89" s="142">
        <v>15866.73</v>
      </c>
      <c r="F89" s="142">
        <v>72.790000000000006</v>
      </c>
      <c r="G89" s="142">
        <v>89.93</v>
      </c>
      <c r="H89" s="142">
        <v>1775.34</v>
      </c>
      <c r="I89" s="142">
        <v>1938.06</v>
      </c>
      <c r="Q89" s="6">
        <f t="shared" si="1"/>
        <v>1938.06</v>
      </c>
    </row>
    <row r="90" spans="1:17" x14ac:dyDescent="0.2">
      <c r="A90" s="139" t="s">
        <v>195</v>
      </c>
      <c r="B90" s="140" t="s">
        <v>15380</v>
      </c>
      <c r="C90" s="141">
        <v>1072</v>
      </c>
      <c r="D90" s="141">
        <v>19</v>
      </c>
      <c r="E90" s="142">
        <v>4229.28</v>
      </c>
      <c r="F90" s="142">
        <v>1300.49</v>
      </c>
      <c r="G90" s="142">
        <v>1708.59</v>
      </c>
      <c r="H90" s="142">
        <v>473.22</v>
      </c>
      <c r="I90" s="142">
        <v>3482.3</v>
      </c>
      <c r="Q90" s="6">
        <f t="shared" si="1"/>
        <v>3482.3</v>
      </c>
    </row>
    <row r="91" spans="1:17" x14ac:dyDescent="0.2">
      <c r="A91" s="139" t="s">
        <v>197</v>
      </c>
      <c r="B91" s="140" t="s">
        <v>15381</v>
      </c>
      <c r="C91" s="141">
        <v>4000</v>
      </c>
      <c r="D91" s="141">
        <v>77</v>
      </c>
      <c r="E91" s="142">
        <v>40519.01</v>
      </c>
      <c r="F91" s="142">
        <v>4852.55</v>
      </c>
      <c r="G91" s="142">
        <v>6924.3</v>
      </c>
      <c r="H91" s="142">
        <v>4533.71</v>
      </c>
      <c r="I91" s="142">
        <v>16310.56</v>
      </c>
      <c r="Q91" s="6">
        <f t="shared" si="1"/>
        <v>16310.56</v>
      </c>
    </row>
    <row r="92" spans="1:17" x14ac:dyDescent="0.2">
      <c r="A92" s="139" t="s">
        <v>199</v>
      </c>
      <c r="B92" s="140" t="s">
        <v>15382</v>
      </c>
      <c r="C92" s="141">
        <v>555</v>
      </c>
      <c r="D92" s="141">
        <v>10</v>
      </c>
      <c r="E92" s="142">
        <v>3543.65</v>
      </c>
      <c r="F92" s="142">
        <v>673.29</v>
      </c>
      <c r="G92" s="142">
        <v>899.26</v>
      </c>
      <c r="H92" s="142">
        <v>396.5</v>
      </c>
      <c r="I92" s="142">
        <v>1969.05</v>
      </c>
      <c r="Q92" s="6">
        <f t="shared" si="1"/>
        <v>1969.05</v>
      </c>
    </row>
    <row r="93" spans="1:17" x14ac:dyDescent="0.2">
      <c r="A93" s="139" t="s">
        <v>201</v>
      </c>
      <c r="B93" s="140" t="s">
        <v>15383</v>
      </c>
      <c r="C93" s="141">
        <v>24886</v>
      </c>
      <c r="D93" s="141">
        <v>447</v>
      </c>
      <c r="E93" s="142">
        <v>405642.17</v>
      </c>
      <c r="F93" s="142">
        <v>30190.17</v>
      </c>
      <c r="G93" s="142">
        <v>40196.949999999997</v>
      </c>
      <c r="H93" s="142">
        <v>45387.72</v>
      </c>
      <c r="I93" s="142">
        <v>115774.84</v>
      </c>
      <c r="Q93" s="6">
        <f t="shared" si="1"/>
        <v>115774.84</v>
      </c>
    </row>
    <row r="94" spans="1:17" x14ac:dyDescent="0.2">
      <c r="A94" s="139" t="s">
        <v>203</v>
      </c>
      <c r="B94" s="140" t="s">
        <v>15384</v>
      </c>
      <c r="C94" s="141">
        <v>106</v>
      </c>
      <c r="D94" s="141">
        <v>14</v>
      </c>
      <c r="E94" s="142">
        <v>2967.74</v>
      </c>
      <c r="F94" s="142">
        <v>128.59</v>
      </c>
      <c r="G94" s="142">
        <v>1258.97</v>
      </c>
      <c r="H94" s="142">
        <v>332.06</v>
      </c>
      <c r="I94" s="142">
        <v>1719.62</v>
      </c>
      <c r="Q94" s="6">
        <f t="shared" si="1"/>
        <v>1719.62</v>
      </c>
    </row>
    <row r="95" spans="1:17" x14ac:dyDescent="0.2">
      <c r="A95" s="139" t="s">
        <v>205</v>
      </c>
      <c r="B95" s="140" t="s">
        <v>15385</v>
      </c>
      <c r="C95" s="141">
        <v>202</v>
      </c>
      <c r="D95" s="141">
        <v>7</v>
      </c>
      <c r="E95" s="142">
        <v>4101.2700000000004</v>
      </c>
      <c r="F95" s="142">
        <v>245.06</v>
      </c>
      <c r="G95" s="142">
        <v>629.48</v>
      </c>
      <c r="H95" s="142">
        <v>458.9</v>
      </c>
      <c r="I95" s="142">
        <v>1333.44</v>
      </c>
      <c r="Q95" s="6">
        <f t="shared" si="1"/>
        <v>1333.44</v>
      </c>
    </row>
    <row r="96" spans="1:17" x14ac:dyDescent="0.2">
      <c r="A96" s="139" t="s">
        <v>207</v>
      </c>
      <c r="B96" s="140" t="s">
        <v>15386</v>
      </c>
      <c r="C96" s="141">
        <v>321</v>
      </c>
      <c r="D96" s="141">
        <v>3</v>
      </c>
      <c r="E96" s="142">
        <v>751.57</v>
      </c>
      <c r="F96" s="142">
        <v>389.42</v>
      </c>
      <c r="G96" s="142">
        <v>269.77999999999997</v>
      </c>
      <c r="H96" s="142">
        <v>84.1</v>
      </c>
      <c r="I96" s="142">
        <v>743.3</v>
      </c>
      <c r="Q96" s="6">
        <f t="shared" si="1"/>
        <v>743.3</v>
      </c>
    </row>
    <row r="97" spans="1:17" x14ac:dyDescent="0.2">
      <c r="A97" s="139" t="s">
        <v>209</v>
      </c>
      <c r="B97" s="140" t="s">
        <v>15387</v>
      </c>
      <c r="C97" s="141">
        <v>335</v>
      </c>
      <c r="D97" s="141">
        <v>7</v>
      </c>
      <c r="E97" s="142">
        <v>1125.53</v>
      </c>
      <c r="F97" s="142">
        <v>406.4</v>
      </c>
      <c r="G97" s="142">
        <v>629.48</v>
      </c>
      <c r="H97" s="142">
        <v>125.94</v>
      </c>
      <c r="I97" s="142">
        <v>1161.82</v>
      </c>
      <c r="Q97" s="6">
        <f t="shared" si="1"/>
        <v>1161.82</v>
      </c>
    </row>
    <row r="98" spans="1:17" x14ac:dyDescent="0.2">
      <c r="A98" s="139" t="s">
        <v>211</v>
      </c>
      <c r="B98" s="140" t="s">
        <v>15388</v>
      </c>
      <c r="C98" s="141">
        <v>2495</v>
      </c>
      <c r="D98" s="141">
        <v>21</v>
      </c>
      <c r="E98" s="142">
        <v>10431.44</v>
      </c>
      <c r="F98" s="142">
        <v>3026.78</v>
      </c>
      <c r="G98" s="142">
        <v>1888.45</v>
      </c>
      <c r="H98" s="142">
        <v>1167.18</v>
      </c>
      <c r="I98" s="142">
        <v>6082.41</v>
      </c>
      <c r="Q98" s="6">
        <f t="shared" si="1"/>
        <v>6082.41</v>
      </c>
    </row>
    <row r="99" spans="1:17" x14ac:dyDescent="0.2">
      <c r="A99" s="139" t="s">
        <v>213</v>
      </c>
      <c r="B99" s="140" t="s">
        <v>15389</v>
      </c>
      <c r="C99" s="141">
        <v>2763</v>
      </c>
      <c r="D99" s="141">
        <v>35</v>
      </c>
      <c r="E99" s="142">
        <v>30575.93</v>
      </c>
      <c r="F99" s="142">
        <v>3351.9</v>
      </c>
      <c r="G99" s="142">
        <v>3147.42</v>
      </c>
      <c r="H99" s="142">
        <v>3421.18</v>
      </c>
      <c r="I99" s="142">
        <v>9920.5</v>
      </c>
      <c r="Q99" s="6">
        <f t="shared" si="1"/>
        <v>9920.5</v>
      </c>
    </row>
    <row r="100" spans="1:17" x14ac:dyDescent="0.2">
      <c r="A100" s="139" t="s">
        <v>215</v>
      </c>
      <c r="B100" s="140" t="s">
        <v>15390</v>
      </c>
      <c r="C100" s="141">
        <v>616</v>
      </c>
      <c r="D100" s="141">
        <v>12</v>
      </c>
      <c r="E100" s="142">
        <v>4112.7299999999996</v>
      </c>
      <c r="F100" s="142">
        <v>747.3</v>
      </c>
      <c r="G100" s="142">
        <v>1079.1099999999999</v>
      </c>
      <c r="H100" s="142">
        <v>460.18</v>
      </c>
      <c r="I100" s="142">
        <v>2286.59</v>
      </c>
      <c r="Q100" s="6">
        <f t="shared" si="1"/>
        <v>2286.59</v>
      </c>
    </row>
    <row r="101" spans="1:17" x14ac:dyDescent="0.2">
      <c r="A101" s="139" t="s">
        <v>217</v>
      </c>
      <c r="B101" s="140" t="s">
        <v>15391</v>
      </c>
      <c r="C101" s="141">
        <v>4948</v>
      </c>
      <c r="D101" s="141">
        <v>89</v>
      </c>
      <c r="E101" s="142">
        <v>72644.17</v>
      </c>
      <c r="F101" s="142">
        <v>6002.61</v>
      </c>
      <c r="G101" s="142">
        <v>8003.42</v>
      </c>
      <c r="H101" s="142">
        <v>8128.23</v>
      </c>
      <c r="I101" s="142">
        <v>22134.26</v>
      </c>
      <c r="Q101" s="6">
        <f t="shared" si="1"/>
        <v>22134.26</v>
      </c>
    </row>
    <row r="102" spans="1:17" x14ac:dyDescent="0.2">
      <c r="A102" s="139" t="s">
        <v>219</v>
      </c>
      <c r="B102" s="140" t="s">
        <v>15392</v>
      </c>
      <c r="C102" s="141">
        <v>589</v>
      </c>
      <c r="D102" s="141">
        <v>6</v>
      </c>
      <c r="E102" s="142">
        <v>3956.4</v>
      </c>
      <c r="F102" s="142">
        <v>714.54</v>
      </c>
      <c r="G102" s="142">
        <v>539.55999999999995</v>
      </c>
      <c r="H102" s="142">
        <v>442.69</v>
      </c>
      <c r="I102" s="142">
        <v>1696.79</v>
      </c>
      <c r="Q102" s="6">
        <f t="shared" si="1"/>
        <v>1696.79</v>
      </c>
    </row>
    <row r="103" spans="1:17" x14ac:dyDescent="0.2">
      <c r="A103" s="139" t="s">
        <v>221</v>
      </c>
      <c r="B103" s="140" t="s">
        <v>15393</v>
      </c>
      <c r="C103" s="141">
        <v>1085</v>
      </c>
      <c r="D103" s="141">
        <v>15</v>
      </c>
      <c r="E103" s="142">
        <v>2510.02</v>
      </c>
      <c r="F103" s="142">
        <v>1316.26</v>
      </c>
      <c r="G103" s="142">
        <v>1348.89</v>
      </c>
      <c r="H103" s="142">
        <v>280.85000000000002</v>
      </c>
      <c r="I103" s="142">
        <v>2946</v>
      </c>
      <c r="Q103" s="6">
        <f t="shared" si="1"/>
        <v>2946</v>
      </c>
    </row>
    <row r="104" spans="1:17" x14ac:dyDescent="0.2">
      <c r="A104" s="139" t="s">
        <v>223</v>
      </c>
      <c r="B104" s="140" t="s">
        <v>15394</v>
      </c>
      <c r="C104" s="141">
        <v>12864</v>
      </c>
      <c r="D104" s="141">
        <v>155</v>
      </c>
      <c r="E104" s="142">
        <v>53930.3</v>
      </c>
      <c r="F104" s="142">
        <v>15605.82</v>
      </c>
      <c r="G104" s="142">
        <v>13938.54</v>
      </c>
      <c r="H104" s="142">
        <v>6034.32</v>
      </c>
      <c r="I104" s="142">
        <v>35578.68</v>
      </c>
      <c r="Q104" s="6">
        <f t="shared" si="1"/>
        <v>35578.68</v>
      </c>
    </row>
    <row r="105" spans="1:17" x14ac:dyDescent="0.2">
      <c r="A105" s="139" t="s">
        <v>225</v>
      </c>
      <c r="B105" s="140" t="s">
        <v>15395</v>
      </c>
      <c r="C105" s="141">
        <v>1349</v>
      </c>
      <c r="D105" s="141">
        <v>20</v>
      </c>
      <c r="E105" s="142">
        <v>3601.61</v>
      </c>
      <c r="F105" s="142">
        <v>1636.52</v>
      </c>
      <c r="G105" s="142">
        <v>1798.52</v>
      </c>
      <c r="H105" s="142">
        <v>402.98</v>
      </c>
      <c r="I105" s="142">
        <v>3838.02</v>
      </c>
      <c r="Q105" s="6">
        <f t="shared" si="1"/>
        <v>3838.02</v>
      </c>
    </row>
    <row r="106" spans="1:17" x14ac:dyDescent="0.2">
      <c r="A106" s="139" t="s">
        <v>227</v>
      </c>
      <c r="B106" s="140" t="s">
        <v>15396</v>
      </c>
      <c r="C106" s="141">
        <v>254</v>
      </c>
      <c r="D106" s="141">
        <v>6</v>
      </c>
      <c r="E106" s="142">
        <v>8624.7999999999993</v>
      </c>
      <c r="F106" s="142">
        <v>308.14</v>
      </c>
      <c r="G106" s="142">
        <v>539.55999999999995</v>
      </c>
      <c r="H106" s="142">
        <v>965.04</v>
      </c>
      <c r="I106" s="142">
        <v>1812.74</v>
      </c>
      <c r="Q106" s="6">
        <f t="shared" si="1"/>
        <v>1812.74</v>
      </c>
    </row>
    <row r="107" spans="1:17" x14ac:dyDescent="0.2">
      <c r="A107" s="139" t="s">
        <v>229</v>
      </c>
      <c r="B107" s="140" t="s">
        <v>15397</v>
      </c>
      <c r="C107" s="141">
        <v>196</v>
      </c>
      <c r="D107" s="141">
        <v>1</v>
      </c>
      <c r="E107" s="142">
        <v>217.72</v>
      </c>
      <c r="F107" s="142">
        <v>237.78</v>
      </c>
      <c r="G107" s="142">
        <v>89.93</v>
      </c>
      <c r="H107" s="142">
        <v>24.36</v>
      </c>
      <c r="I107" s="142">
        <v>352.07</v>
      </c>
      <c r="Q107" s="6">
        <f t="shared" si="1"/>
        <v>352.07</v>
      </c>
    </row>
    <row r="108" spans="1:17" x14ac:dyDescent="0.2">
      <c r="A108" s="139" t="s">
        <v>231</v>
      </c>
      <c r="B108" s="140" t="s">
        <v>15398</v>
      </c>
      <c r="C108" s="141">
        <v>58960</v>
      </c>
      <c r="D108" s="141">
        <v>617</v>
      </c>
      <c r="E108" s="142">
        <v>457352.11</v>
      </c>
      <c r="F108" s="142">
        <v>71526.66</v>
      </c>
      <c r="G108" s="142">
        <v>55484.38</v>
      </c>
      <c r="H108" s="142">
        <v>51173.599999999999</v>
      </c>
      <c r="I108" s="142">
        <v>178184.64</v>
      </c>
      <c r="Q108" s="6">
        <f t="shared" si="1"/>
        <v>178184.64</v>
      </c>
    </row>
    <row r="109" spans="1:17" x14ac:dyDescent="0.2">
      <c r="A109" s="139" t="s">
        <v>233</v>
      </c>
      <c r="B109" s="140" t="s">
        <v>15399</v>
      </c>
      <c r="C109" s="141">
        <v>417</v>
      </c>
      <c r="D109" s="141">
        <v>6</v>
      </c>
      <c r="E109" s="142">
        <v>1242.1300000000001</v>
      </c>
      <c r="F109" s="142">
        <v>505.88</v>
      </c>
      <c r="G109" s="142">
        <v>539.55999999999995</v>
      </c>
      <c r="H109" s="142">
        <v>138.97999999999999</v>
      </c>
      <c r="I109" s="142">
        <v>1184.42</v>
      </c>
      <c r="Q109" s="6">
        <f t="shared" si="1"/>
        <v>1184.42</v>
      </c>
    </row>
    <row r="110" spans="1:17" x14ac:dyDescent="0.2">
      <c r="A110" s="139" t="s">
        <v>235</v>
      </c>
      <c r="B110" s="140" t="s">
        <v>15400</v>
      </c>
      <c r="C110" s="141">
        <v>20668</v>
      </c>
      <c r="D110" s="141">
        <v>286</v>
      </c>
      <c r="E110" s="142">
        <v>110468.96</v>
      </c>
      <c r="F110" s="142">
        <v>25073.15</v>
      </c>
      <c r="G110" s="142">
        <v>25718.86</v>
      </c>
      <c r="H110" s="142">
        <v>12360.49</v>
      </c>
      <c r="I110" s="142">
        <v>63152.5</v>
      </c>
      <c r="Q110" s="6">
        <f t="shared" si="1"/>
        <v>63152.5</v>
      </c>
    </row>
    <row r="111" spans="1:17" x14ac:dyDescent="0.2">
      <c r="A111" s="139" t="s">
        <v>237</v>
      </c>
      <c r="B111" s="140" t="s">
        <v>15401</v>
      </c>
      <c r="C111" s="141">
        <v>3513</v>
      </c>
      <c r="D111" s="141">
        <v>60</v>
      </c>
      <c r="E111" s="142">
        <v>13323.08</v>
      </c>
      <c r="F111" s="142">
        <v>4261.75</v>
      </c>
      <c r="G111" s="142">
        <v>5395.57</v>
      </c>
      <c r="H111" s="142">
        <v>1490.74</v>
      </c>
      <c r="I111" s="142">
        <v>11148.06</v>
      </c>
      <c r="Q111" s="6">
        <f t="shared" si="1"/>
        <v>11148.06</v>
      </c>
    </row>
    <row r="112" spans="1:17" x14ac:dyDescent="0.2">
      <c r="A112" s="139" t="s">
        <v>239</v>
      </c>
      <c r="B112" s="140" t="s">
        <v>15402</v>
      </c>
      <c r="C112" s="141">
        <v>1351</v>
      </c>
      <c r="D112" s="141">
        <v>37</v>
      </c>
      <c r="E112" s="142">
        <v>42651.8</v>
      </c>
      <c r="F112" s="142">
        <v>1638.95</v>
      </c>
      <c r="G112" s="142">
        <v>3327.26</v>
      </c>
      <c r="H112" s="142">
        <v>4772.3500000000004</v>
      </c>
      <c r="I112" s="142">
        <v>9738.56</v>
      </c>
      <c r="Q112" s="6">
        <f t="shared" si="1"/>
        <v>9738.56</v>
      </c>
    </row>
    <row r="113" spans="1:17" x14ac:dyDescent="0.2">
      <c r="A113" s="139" t="s">
        <v>241</v>
      </c>
      <c r="B113" s="140" t="s">
        <v>15403</v>
      </c>
      <c r="C113" s="141">
        <v>338577</v>
      </c>
      <c r="D113" s="141">
        <v>4547</v>
      </c>
      <c r="E113" s="142">
        <v>3456639.67</v>
      </c>
      <c r="F113" s="142">
        <v>410740.83</v>
      </c>
      <c r="G113" s="142">
        <v>408893.86</v>
      </c>
      <c r="H113" s="142">
        <v>386766.98</v>
      </c>
      <c r="I113" s="142">
        <v>1206401.67</v>
      </c>
      <c r="Q113" s="6">
        <f t="shared" si="1"/>
        <v>1206401.67</v>
      </c>
    </row>
    <row r="114" spans="1:17" x14ac:dyDescent="0.2">
      <c r="A114" s="139" t="s">
        <v>243</v>
      </c>
      <c r="B114" s="140" t="s">
        <v>15404</v>
      </c>
      <c r="C114" s="141">
        <v>21401</v>
      </c>
      <c r="D114" s="141">
        <v>254</v>
      </c>
      <c r="E114" s="142">
        <v>91676.66</v>
      </c>
      <c r="F114" s="142">
        <v>25962.38</v>
      </c>
      <c r="G114" s="142">
        <v>22841.22</v>
      </c>
      <c r="H114" s="142">
        <v>10257.799999999999</v>
      </c>
      <c r="I114" s="142">
        <v>59061.4</v>
      </c>
      <c r="Q114" s="6">
        <f t="shared" si="1"/>
        <v>59061.4</v>
      </c>
    </row>
    <row r="115" spans="1:17" x14ac:dyDescent="0.2">
      <c r="A115" s="139" t="s">
        <v>245</v>
      </c>
      <c r="B115" s="140" t="s">
        <v>15405</v>
      </c>
      <c r="C115" s="141">
        <v>112</v>
      </c>
      <c r="D115" s="141">
        <v>7</v>
      </c>
      <c r="E115" s="142">
        <v>1859.92</v>
      </c>
      <c r="F115" s="142">
        <v>135.87</v>
      </c>
      <c r="G115" s="142">
        <v>629.48</v>
      </c>
      <c r="H115" s="142">
        <v>208.11</v>
      </c>
      <c r="I115" s="142">
        <v>973.46</v>
      </c>
      <c r="Q115" s="6">
        <f t="shared" si="1"/>
        <v>973.46</v>
      </c>
    </row>
    <row r="116" spans="1:17" x14ac:dyDescent="0.2">
      <c r="A116" s="139" t="s">
        <v>247</v>
      </c>
      <c r="B116" s="140" t="s">
        <v>15406</v>
      </c>
      <c r="C116" s="141">
        <v>489</v>
      </c>
      <c r="D116" s="141">
        <v>20</v>
      </c>
      <c r="E116" s="142">
        <v>26820.54</v>
      </c>
      <c r="F116" s="142">
        <v>593.22</v>
      </c>
      <c r="G116" s="142">
        <v>1798.52</v>
      </c>
      <c r="H116" s="142">
        <v>3000.98</v>
      </c>
      <c r="I116" s="142">
        <v>5392.72</v>
      </c>
      <c r="Q116" s="6">
        <f t="shared" si="1"/>
        <v>5392.72</v>
      </c>
    </row>
    <row r="117" spans="1:17" x14ac:dyDescent="0.2">
      <c r="A117" s="139" t="s">
        <v>249</v>
      </c>
      <c r="B117" s="140" t="s">
        <v>15407</v>
      </c>
      <c r="C117" s="141">
        <v>23010</v>
      </c>
      <c r="D117" s="141">
        <v>342</v>
      </c>
      <c r="E117" s="142">
        <v>110081.78</v>
      </c>
      <c r="F117" s="142">
        <v>27914.32</v>
      </c>
      <c r="G117" s="142">
        <v>30754.720000000001</v>
      </c>
      <c r="H117" s="142">
        <v>12317.17</v>
      </c>
      <c r="I117" s="142">
        <v>70986.210000000006</v>
      </c>
      <c r="Q117" s="6">
        <f t="shared" si="1"/>
        <v>70986.210000000006</v>
      </c>
    </row>
    <row r="118" spans="1:17" x14ac:dyDescent="0.2">
      <c r="A118" s="139" t="s">
        <v>251</v>
      </c>
      <c r="B118" s="140" t="s">
        <v>15408</v>
      </c>
      <c r="C118" s="141">
        <v>21191</v>
      </c>
      <c r="D118" s="141">
        <v>239</v>
      </c>
      <c r="E118" s="142">
        <v>224599.52</v>
      </c>
      <c r="F118" s="142">
        <v>25707.62</v>
      </c>
      <c r="G118" s="142">
        <v>21492.33</v>
      </c>
      <c r="H118" s="142">
        <v>25130.67</v>
      </c>
      <c r="I118" s="142">
        <v>72330.62</v>
      </c>
      <c r="Q118" s="6">
        <f t="shared" si="1"/>
        <v>72330.62</v>
      </c>
    </row>
    <row r="119" spans="1:17" x14ac:dyDescent="0.2">
      <c r="A119" s="139" t="s">
        <v>253</v>
      </c>
      <c r="B119" s="140" t="s">
        <v>15409</v>
      </c>
      <c r="C119" s="141">
        <v>126</v>
      </c>
      <c r="D119" s="141">
        <v>1</v>
      </c>
      <c r="E119" s="142">
        <v>217.72</v>
      </c>
      <c r="F119" s="142">
        <v>152.86000000000001</v>
      </c>
      <c r="G119" s="142">
        <v>89.93</v>
      </c>
      <c r="H119" s="142">
        <v>24.36</v>
      </c>
      <c r="I119" s="142">
        <v>267.14999999999998</v>
      </c>
      <c r="Q119" s="6">
        <f t="shared" si="1"/>
        <v>267.14999999999998</v>
      </c>
    </row>
    <row r="120" spans="1:17" x14ac:dyDescent="0.2">
      <c r="A120" s="139" t="s">
        <v>255</v>
      </c>
      <c r="B120" s="140" t="s">
        <v>15410</v>
      </c>
      <c r="C120" s="141">
        <v>7201</v>
      </c>
      <c r="D120" s="141">
        <v>158</v>
      </c>
      <c r="E120" s="142">
        <v>196288.01</v>
      </c>
      <c r="F120" s="142">
        <v>8735.81</v>
      </c>
      <c r="G120" s="142">
        <v>14208.32</v>
      </c>
      <c r="H120" s="142">
        <v>21962.87</v>
      </c>
      <c r="I120" s="142">
        <v>44907</v>
      </c>
      <c r="Q120" s="6">
        <f t="shared" si="1"/>
        <v>44907</v>
      </c>
    </row>
    <row r="121" spans="1:17" x14ac:dyDescent="0.2">
      <c r="A121" s="139" t="s">
        <v>257</v>
      </c>
      <c r="B121" s="140" t="s">
        <v>15411</v>
      </c>
      <c r="C121" s="141">
        <v>171</v>
      </c>
      <c r="D121" s="141">
        <v>3</v>
      </c>
      <c r="E121" s="142">
        <v>1900.17</v>
      </c>
      <c r="F121" s="142">
        <v>207.45</v>
      </c>
      <c r="G121" s="142">
        <v>269.77999999999997</v>
      </c>
      <c r="H121" s="142">
        <v>212.61</v>
      </c>
      <c r="I121" s="142">
        <v>689.84</v>
      </c>
      <c r="Q121" s="6">
        <f t="shared" si="1"/>
        <v>689.84</v>
      </c>
    </row>
    <row r="122" spans="1:17" x14ac:dyDescent="0.2">
      <c r="A122" s="139" t="s">
        <v>259</v>
      </c>
      <c r="B122" s="140" t="s">
        <v>15412</v>
      </c>
      <c r="C122" s="141">
        <v>1705</v>
      </c>
      <c r="D122" s="141">
        <v>42</v>
      </c>
      <c r="E122" s="142">
        <v>20157.09</v>
      </c>
      <c r="F122" s="142">
        <v>2068.4</v>
      </c>
      <c r="G122" s="142">
        <v>3776.9</v>
      </c>
      <c r="H122" s="142">
        <v>2255.4</v>
      </c>
      <c r="I122" s="142">
        <v>8100.7</v>
      </c>
      <c r="Q122" s="6">
        <f t="shared" si="1"/>
        <v>8100.7</v>
      </c>
    </row>
    <row r="123" spans="1:17" x14ac:dyDescent="0.2">
      <c r="A123" s="139" t="s">
        <v>261</v>
      </c>
      <c r="B123" s="140" t="s">
        <v>15413</v>
      </c>
      <c r="C123" s="141">
        <v>5480</v>
      </c>
      <c r="D123" s="141">
        <v>71</v>
      </c>
      <c r="E123" s="142">
        <v>19140.169999999998</v>
      </c>
      <c r="F123" s="142">
        <v>6648</v>
      </c>
      <c r="G123" s="142">
        <v>6384.75</v>
      </c>
      <c r="H123" s="142">
        <v>2141.62</v>
      </c>
      <c r="I123" s="142">
        <v>15174.37</v>
      </c>
      <c r="Q123" s="6">
        <f t="shared" si="1"/>
        <v>15174.37</v>
      </c>
    </row>
    <row r="124" spans="1:17" x14ac:dyDescent="0.2">
      <c r="A124" s="139" t="s">
        <v>263</v>
      </c>
      <c r="B124" s="140" t="s">
        <v>15414</v>
      </c>
      <c r="C124" s="141">
        <v>1955</v>
      </c>
      <c r="D124" s="141">
        <v>26</v>
      </c>
      <c r="E124" s="142">
        <v>5897.09</v>
      </c>
      <c r="F124" s="142">
        <v>2371.69</v>
      </c>
      <c r="G124" s="142">
        <v>2338.08</v>
      </c>
      <c r="H124" s="142">
        <v>659.83</v>
      </c>
      <c r="I124" s="142">
        <v>5369.6</v>
      </c>
      <c r="Q124" s="6">
        <f t="shared" si="1"/>
        <v>5369.6</v>
      </c>
    </row>
    <row r="125" spans="1:17" x14ac:dyDescent="0.2">
      <c r="A125" s="139" t="s">
        <v>265</v>
      </c>
      <c r="B125" s="140" t="s">
        <v>15415</v>
      </c>
      <c r="C125" s="141">
        <v>2267</v>
      </c>
      <c r="D125" s="141">
        <v>40</v>
      </c>
      <c r="E125" s="142">
        <v>12332.44</v>
      </c>
      <c r="F125" s="142">
        <v>2750.18</v>
      </c>
      <c r="G125" s="142">
        <v>3597.04</v>
      </c>
      <c r="H125" s="142">
        <v>1379.89</v>
      </c>
      <c r="I125" s="142">
        <v>7727.11</v>
      </c>
      <c r="Q125" s="6">
        <f t="shared" si="1"/>
        <v>7727.11</v>
      </c>
    </row>
    <row r="126" spans="1:17" x14ac:dyDescent="0.2">
      <c r="A126" s="139" t="s">
        <v>267</v>
      </c>
      <c r="B126" s="140" t="s">
        <v>15416</v>
      </c>
      <c r="C126" s="141">
        <v>218</v>
      </c>
      <c r="D126" s="141">
        <v>4</v>
      </c>
      <c r="E126" s="142">
        <v>521.70000000000005</v>
      </c>
      <c r="F126" s="142">
        <v>264.45999999999998</v>
      </c>
      <c r="G126" s="142">
        <v>359.7</v>
      </c>
      <c r="H126" s="142">
        <v>58.38</v>
      </c>
      <c r="I126" s="142">
        <v>682.54</v>
      </c>
      <c r="Q126" s="6">
        <f t="shared" si="1"/>
        <v>682.54</v>
      </c>
    </row>
    <row r="127" spans="1:17" x14ac:dyDescent="0.2">
      <c r="A127" s="139" t="s">
        <v>269</v>
      </c>
      <c r="B127" s="140" t="s">
        <v>15417</v>
      </c>
      <c r="C127" s="141">
        <v>1078</v>
      </c>
      <c r="D127" s="141">
        <v>10</v>
      </c>
      <c r="E127" s="142">
        <v>5165.76</v>
      </c>
      <c r="F127" s="142">
        <v>1307.76</v>
      </c>
      <c r="G127" s="142">
        <v>899.26</v>
      </c>
      <c r="H127" s="142">
        <v>578</v>
      </c>
      <c r="I127" s="142">
        <v>2785.02</v>
      </c>
      <c r="Q127" s="6">
        <f t="shared" si="1"/>
        <v>2785.02</v>
      </c>
    </row>
    <row r="128" spans="1:17" x14ac:dyDescent="0.2">
      <c r="A128" s="139" t="s">
        <v>271</v>
      </c>
      <c r="B128" s="140" t="s">
        <v>15418</v>
      </c>
      <c r="C128" s="141">
        <v>512</v>
      </c>
      <c r="D128" s="141">
        <v>3</v>
      </c>
      <c r="E128" s="142">
        <v>783.65</v>
      </c>
      <c r="F128" s="142">
        <v>621.13</v>
      </c>
      <c r="G128" s="142">
        <v>269.77999999999997</v>
      </c>
      <c r="H128" s="142">
        <v>87.68</v>
      </c>
      <c r="I128" s="142">
        <v>978.59</v>
      </c>
      <c r="Q128" s="6">
        <f t="shared" si="1"/>
        <v>978.59</v>
      </c>
    </row>
    <row r="129" spans="1:17" x14ac:dyDescent="0.2">
      <c r="A129" s="139" t="s">
        <v>273</v>
      </c>
      <c r="B129" s="140" t="s">
        <v>15419</v>
      </c>
      <c r="C129" s="141">
        <v>1232</v>
      </c>
      <c r="D129" s="141">
        <v>23</v>
      </c>
      <c r="E129" s="142">
        <v>11335.66</v>
      </c>
      <c r="F129" s="142">
        <v>1494.58</v>
      </c>
      <c r="G129" s="142">
        <v>2068.3000000000002</v>
      </c>
      <c r="H129" s="142">
        <v>1268.3599999999999</v>
      </c>
      <c r="I129" s="142">
        <v>4831.24</v>
      </c>
      <c r="Q129" s="6">
        <f t="shared" si="1"/>
        <v>4831.24</v>
      </c>
    </row>
    <row r="130" spans="1:17" x14ac:dyDescent="0.2">
      <c r="A130" s="139" t="s">
        <v>275</v>
      </c>
      <c r="B130" s="140" t="s">
        <v>15420</v>
      </c>
      <c r="C130" s="141">
        <v>69738</v>
      </c>
      <c r="D130" s="141">
        <v>1048</v>
      </c>
      <c r="E130" s="142">
        <v>809947.27</v>
      </c>
      <c r="F130" s="142">
        <v>84601.86</v>
      </c>
      <c r="G130" s="142">
        <v>94242.53</v>
      </c>
      <c r="H130" s="142">
        <v>90625.84</v>
      </c>
      <c r="I130" s="142">
        <v>269470.23</v>
      </c>
      <c r="Q130" s="6">
        <f t="shared" si="1"/>
        <v>269470.23</v>
      </c>
    </row>
    <row r="131" spans="1:17" x14ac:dyDescent="0.2">
      <c r="A131" s="139" t="s">
        <v>277</v>
      </c>
      <c r="B131" s="140" t="s">
        <v>15421</v>
      </c>
      <c r="C131" s="141">
        <v>106</v>
      </c>
      <c r="D131" s="141">
        <v>9</v>
      </c>
      <c r="E131" s="142">
        <v>1959.86</v>
      </c>
      <c r="F131" s="142">
        <v>128.59</v>
      </c>
      <c r="G131" s="142">
        <v>809.34</v>
      </c>
      <c r="H131" s="142">
        <v>219.29</v>
      </c>
      <c r="I131" s="142">
        <v>1157.22</v>
      </c>
      <c r="Q131" s="6">
        <f t="shared" si="1"/>
        <v>1157.22</v>
      </c>
    </row>
    <row r="132" spans="1:17" x14ac:dyDescent="0.2">
      <c r="A132" s="139" t="s">
        <v>279</v>
      </c>
      <c r="B132" s="140" t="s">
        <v>15422</v>
      </c>
      <c r="C132" s="141">
        <v>139</v>
      </c>
      <c r="D132" s="141">
        <v>0</v>
      </c>
      <c r="E132" s="142">
        <v>0</v>
      </c>
      <c r="F132" s="142">
        <v>168.62</v>
      </c>
      <c r="G132" s="142">
        <v>0</v>
      </c>
      <c r="H132" s="142">
        <v>0</v>
      </c>
      <c r="I132" s="142">
        <v>168.62</v>
      </c>
      <c r="Q132" s="6">
        <f t="shared" si="1"/>
        <v>168.62</v>
      </c>
    </row>
    <row r="133" spans="1:17" x14ac:dyDescent="0.2">
      <c r="A133" s="139" t="s">
        <v>281</v>
      </c>
      <c r="B133" s="140" t="s">
        <v>15423</v>
      </c>
      <c r="C133" s="141">
        <v>3427</v>
      </c>
      <c r="D133" s="141">
        <v>45</v>
      </c>
      <c r="E133" s="142">
        <v>9348.9699999999993</v>
      </c>
      <c r="F133" s="142">
        <v>4157.42</v>
      </c>
      <c r="G133" s="142">
        <v>4046.67</v>
      </c>
      <c r="H133" s="142">
        <v>1046.06</v>
      </c>
      <c r="I133" s="142">
        <v>9250.15</v>
      </c>
      <c r="Q133" s="6">
        <f t="shared" si="1"/>
        <v>9250.15</v>
      </c>
    </row>
    <row r="134" spans="1:17" x14ac:dyDescent="0.2">
      <c r="A134" s="139" t="s">
        <v>283</v>
      </c>
      <c r="B134" s="140" t="s">
        <v>15424</v>
      </c>
      <c r="C134" s="141">
        <v>740</v>
      </c>
      <c r="D134" s="141">
        <v>10</v>
      </c>
      <c r="E134" s="142">
        <v>2025.11</v>
      </c>
      <c r="F134" s="142">
        <v>897.72</v>
      </c>
      <c r="G134" s="142">
        <v>899.26</v>
      </c>
      <c r="H134" s="142">
        <v>226.59</v>
      </c>
      <c r="I134" s="142">
        <v>2023.57</v>
      </c>
      <c r="Q134" s="6">
        <f t="shared" si="1"/>
        <v>2023.57</v>
      </c>
    </row>
    <row r="135" spans="1:17" x14ac:dyDescent="0.2">
      <c r="A135" s="139" t="s">
        <v>285</v>
      </c>
      <c r="B135" s="140" t="s">
        <v>15425</v>
      </c>
      <c r="C135" s="141">
        <v>108</v>
      </c>
      <c r="D135" s="141">
        <v>2</v>
      </c>
      <c r="E135" s="142">
        <v>466.54</v>
      </c>
      <c r="F135" s="142">
        <v>131.02000000000001</v>
      </c>
      <c r="G135" s="142">
        <v>179.86</v>
      </c>
      <c r="H135" s="142">
        <v>52.2</v>
      </c>
      <c r="I135" s="142">
        <v>363.08</v>
      </c>
      <c r="Q135" s="6">
        <f t="shared" si="1"/>
        <v>363.08</v>
      </c>
    </row>
    <row r="136" spans="1:17" x14ac:dyDescent="0.2">
      <c r="A136" s="139" t="s">
        <v>287</v>
      </c>
      <c r="B136" s="140" t="s">
        <v>15426</v>
      </c>
      <c r="C136" s="141">
        <v>499</v>
      </c>
      <c r="D136" s="141">
        <v>6</v>
      </c>
      <c r="E136" s="142">
        <v>1382.09</v>
      </c>
      <c r="F136" s="142">
        <v>605.36</v>
      </c>
      <c r="G136" s="142">
        <v>539.55999999999995</v>
      </c>
      <c r="H136" s="142">
        <v>154.63999999999999</v>
      </c>
      <c r="I136" s="142">
        <v>1299.56</v>
      </c>
      <c r="Q136" s="6">
        <f t="shared" si="1"/>
        <v>1299.56</v>
      </c>
    </row>
    <row r="137" spans="1:17" x14ac:dyDescent="0.2">
      <c r="A137" s="139" t="s">
        <v>289</v>
      </c>
      <c r="B137" s="140" t="s">
        <v>15427</v>
      </c>
      <c r="C137" s="141">
        <v>410</v>
      </c>
      <c r="D137" s="141">
        <v>14</v>
      </c>
      <c r="E137" s="142">
        <v>33653.32</v>
      </c>
      <c r="F137" s="142">
        <v>497.38</v>
      </c>
      <c r="G137" s="142">
        <v>1258.97</v>
      </c>
      <c r="H137" s="142">
        <v>3765.5</v>
      </c>
      <c r="I137" s="142">
        <v>5521.85</v>
      </c>
      <c r="Q137" s="6">
        <f t="shared" si="1"/>
        <v>5521.85</v>
      </c>
    </row>
    <row r="138" spans="1:17" x14ac:dyDescent="0.2">
      <c r="A138" s="139" t="s">
        <v>291</v>
      </c>
      <c r="B138" s="140" t="s">
        <v>15428</v>
      </c>
      <c r="C138" s="141">
        <v>93</v>
      </c>
      <c r="D138" s="141">
        <v>1</v>
      </c>
      <c r="E138" s="142">
        <v>217.72</v>
      </c>
      <c r="F138" s="142">
        <v>112.82</v>
      </c>
      <c r="G138" s="142">
        <v>89.93</v>
      </c>
      <c r="H138" s="142">
        <v>24.36</v>
      </c>
      <c r="I138" s="142">
        <v>227.11</v>
      </c>
      <c r="Q138" s="6">
        <f t="shared" si="1"/>
        <v>227.11</v>
      </c>
    </row>
    <row r="139" spans="1:17" x14ac:dyDescent="0.2">
      <c r="A139" s="139" t="s">
        <v>293</v>
      </c>
      <c r="B139" s="140" t="s">
        <v>15429</v>
      </c>
      <c r="C139" s="141">
        <v>419</v>
      </c>
      <c r="D139" s="141">
        <v>6</v>
      </c>
      <c r="E139" s="142">
        <v>708.09</v>
      </c>
      <c r="F139" s="142">
        <v>508.3</v>
      </c>
      <c r="G139" s="142">
        <v>539.55999999999995</v>
      </c>
      <c r="H139" s="142">
        <v>79.23</v>
      </c>
      <c r="I139" s="142">
        <v>1127.0899999999999</v>
      </c>
      <c r="Q139" s="6">
        <f t="shared" si="1"/>
        <v>1127.0899999999999</v>
      </c>
    </row>
    <row r="140" spans="1:17" x14ac:dyDescent="0.2">
      <c r="A140" s="139" t="s">
        <v>295</v>
      </c>
      <c r="B140" s="140" t="s">
        <v>15430</v>
      </c>
      <c r="C140" s="141">
        <v>11871</v>
      </c>
      <c r="D140" s="141">
        <v>225</v>
      </c>
      <c r="E140" s="142">
        <v>64172.59</v>
      </c>
      <c r="F140" s="142">
        <v>14401.17</v>
      </c>
      <c r="G140" s="142">
        <v>20233.37</v>
      </c>
      <c r="H140" s="142">
        <v>7180.34</v>
      </c>
      <c r="I140" s="142">
        <v>41814.879999999997</v>
      </c>
      <c r="Q140" s="6">
        <f t="shared" si="1"/>
        <v>41814.879999999997</v>
      </c>
    </row>
    <row r="141" spans="1:17" ht="25.5" x14ac:dyDescent="0.2">
      <c r="A141" s="139" t="s">
        <v>297</v>
      </c>
      <c r="B141" s="140" t="s">
        <v>15431</v>
      </c>
      <c r="C141" s="141">
        <v>4687</v>
      </c>
      <c r="D141" s="141">
        <v>68</v>
      </c>
      <c r="E141" s="142">
        <v>19120.259999999998</v>
      </c>
      <c r="F141" s="142">
        <v>5685.98</v>
      </c>
      <c r="G141" s="142">
        <v>6114.98</v>
      </c>
      <c r="H141" s="142">
        <v>2139.38</v>
      </c>
      <c r="I141" s="142">
        <v>13940.34</v>
      </c>
      <c r="Q141" s="6">
        <f t="shared" si="1"/>
        <v>13940.34</v>
      </c>
    </row>
    <row r="142" spans="1:17" x14ac:dyDescent="0.2">
      <c r="A142" s="139" t="s">
        <v>299</v>
      </c>
      <c r="B142" s="140" t="s">
        <v>15432</v>
      </c>
      <c r="C142" s="141">
        <v>3612</v>
      </c>
      <c r="D142" s="141">
        <v>102</v>
      </c>
      <c r="E142" s="142">
        <v>106416.34</v>
      </c>
      <c r="F142" s="142">
        <v>4381.8599999999997</v>
      </c>
      <c r="G142" s="142">
        <v>9172.4599999999991</v>
      </c>
      <c r="H142" s="142">
        <v>11907.03</v>
      </c>
      <c r="I142" s="142">
        <v>25461.35</v>
      </c>
      <c r="Q142" s="6">
        <f t="shared" si="1"/>
        <v>25461.35</v>
      </c>
    </row>
    <row r="143" spans="1:17" x14ac:dyDescent="0.2">
      <c r="A143" s="139" t="s">
        <v>301</v>
      </c>
      <c r="B143" s="140" t="s">
        <v>15433</v>
      </c>
      <c r="C143" s="141">
        <v>7130</v>
      </c>
      <c r="D143" s="141">
        <v>83</v>
      </c>
      <c r="E143" s="142">
        <v>30750.04</v>
      </c>
      <c r="F143" s="142">
        <v>8649.68</v>
      </c>
      <c r="G143" s="142">
        <v>7463.86</v>
      </c>
      <c r="H143" s="142">
        <v>3440.66</v>
      </c>
      <c r="I143" s="142">
        <v>19554.2</v>
      </c>
      <c r="Q143" s="6">
        <f t="shared" ref="Q143:Q206" si="2">I143+P143</f>
        <v>19554.2</v>
      </c>
    </row>
    <row r="144" spans="1:17" x14ac:dyDescent="0.2">
      <c r="A144" s="139" t="s">
        <v>303</v>
      </c>
      <c r="B144" s="140" t="s">
        <v>15434</v>
      </c>
      <c r="C144" s="141">
        <v>413</v>
      </c>
      <c r="D144" s="141">
        <v>12</v>
      </c>
      <c r="E144" s="142">
        <v>2497.09</v>
      </c>
      <c r="F144" s="142">
        <v>501.02</v>
      </c>
      <c r="G144" s="142">
        <v>1079.1099999999999</v>
      </c>
      <c r="H144" s="142">
        <v>279.39999999999998</v>
      </c>
      <c r="I144" s="142">
        <v>1859.53</v>
      </c>
      <c r="Q144" s="6">
        <f t="shared" si="2"/>
        <v>1859.53</v>
      </c>
    </row>
    <row r="145" spans="1:17" x14ac:dyDescent="0.2">
      <c r="A145" s="139" t="s">
        <v>305</v>
      </c>
      <c r="B145" s="140" t="s">
        <v>15435</v>
      </c>
      <c r="C145" s="141">
        <v>3343</v>
      </c>
      <c r="D145" s="141">
        <v>23</v>
      </c>
      <c r="E145" s="142">
        <v>6876.19</v>
      </c>
      <c r="F145" s="142">
        <v>4055.52</v>
      </c>
      <c r="G145" s="142">
        <v>2068.3000000000002</v>
      </c>
      <c r="H145" s="142">
        <v>769.38</v>
      </c>
      <c r="I145" s="142">
        <v>6893.2</v>
      </c>
      <c r="Q145" s="6">
        <f t="shared" si="2"/>
        <v>6893.2</v>
      </c>
    </row>
    <row r="146" spans="1:17" x14ac:dyDescent="0.2">
      <c r="A146" s="139" t="s">
        <v>307</v>
      </c>
      <c r="B146" s="140" t="s">
        <v>15436</v>
      </c>
      <c r="C146" s="141">
        <v>24096</v>
      </c>
      <c r="D146" s="141">
        <v>364</v>
      </c>
      <c r="E146" s="142">
        <v>151673.51</v>
      </c>
      <c r="F146" s="142">
        <v>29231.78</v>
      </c>
      <c r="G146" s="142">
        <v>32733.09</v>
      </c>
      <c r="H146" s="142">
        <v>16970.900000000001</v>
      </c>
      <c r="I146" s="142">
        <v>78935.77</v>
      </c>
      <c r="Q146" s="6">
        <f t="shared" si="2"/>
        <v>78935.77</v>
      </c>
    </row>
    <row r="147" spans="1:17" x14ac:dyDescent="0.2">
      <c r="A147" s="139" t="s">
        <v>309</v>
      </c>
      <c r="B147" s="140" t="s">
        <v>15437</v>
      </c>
      <c r="C147" s="141">
        <v>7653</v>
      </c>
      <c r="D147" s="141">
        <v>66</v>
      </c>
      <c r="E147" s="142">
        <v>26701.03</v>
      </c>
      <c r="F147" s="142">
        <v>9284.15</v>
      </c>
      <c r="G147" s="142">
        <v>5935.12</v>
      </c>
      <c r="H147" s="142">
        <v>2987.61</v>
      </c>
      <c r="I147" s="142">
        <v>18206.88</v>
      </c>
      <c r="Q147" s="6">
        <f t="shared" si="2"/>
        <v>18206.88</v>
      </c>
    </row>
    <row r="148" spans="1:17" x14ac:dyDescent="0.2">
      <c r="A148" s="139" t="s">
        <v>311</v>
      </c>
      <c r="B148" s="140" t="s">
        <v>15438</v>
      </c>
      <c r="C148" s="141">
        <v>19315</v>
      </c>
      <c r="D148" s="141">
        <v>187</v>
      </c>
      <c r="E148" s="142">
        <v>89107.58</v>
      </c>
      <c r="F148" s="142">
        <v>23431.78</v>
      </c>
      <c r="G148" s="142">
        <v>16816.18</v>
      </c>
      <c r="H148" s="142">
        <v>9970.34</v>
      </c>
      <c r="I148" s="142">
        <v>50218.3</v>
      </c>
      <c r="Q148" s="6">
        <f t="shared" si="2"/>
        <v>50218.3</v>
      </c>
    </row>
    <row r="149" spans="1:17" x14ac:dyDescent="0.2">
      <c r="A149" s="139" t="s">
        <v>313</v>
      </c>
      <c r="B149" s="140" t="s">
        <v>15439</v>
      </c>
      <c r="C149" s="141">
        <v>29409</v>
      </c>
      <c r="D149" s="141">
        <v>241</v>
      </c>
      <c r="E149" s="142">
        <v>71625.679999999993</v>
      </c>
      <c r="F149" s="142">
        <v>35677.19</v>
      </c>
      <c r="G149" s="142">
        <v>21672.18</v>
      </c>
      <c r="H149" s="142">
        <v>8014.27</v>
      </c>
      <c r="I149" s="142">
        <v>65363.64</v>
      </c>
      <c r="Q149" s="6">
        <f t="shared" si="2"/>
        <v>65363.64</v>
      </c>
    </row>
    <row r="150" spans="1:17" x14ac:dyDescent="0.2">
      <c r="A150" s="139" t="s">
        <v>315</v>
      </c>
      <c r="B150" s="140" t="s">
        <v>15440</v>
      </c>
      <c r="C150" s="141">
        <v>433</v>
      </c>
      <c r="D150" s="141">
        <v>11</v>
      </c>
      <c r="E150" s="142">
        <v>29586.99</v>
      </c>
      <c r="F150" s="142">
        <v>525.29</v>
      </c>
      <c r="G150" s="142">
        <v>989.18</v>
      </c>
      <c r="H150" s="142">
        <v>3310.52</v>
      </c>
      <c r="I150" s="142">
        <v>4824.99</v>
      </c>
      <c r="Q150" s="6">
        <f t="shared" si="2"/>
        <v>4824.99</v>
      </c>
    </row>
    <row r="151" spans="1:17" x14ac:dyDescent="0.2">
      <c r="A151" s="139" t="s">
        <v>317</v>
      </c>
      <c r="B151" s="140" t="s">
        <v>15441</v>
      </c>
      <c r="C151" s="141">
        <v>1191</v>
      </c>
      <c r="D151" s="141">
        <v>32</v>
      </c>
      <c r="E151" s="142">
        <v>24508.400000000001</v>
      </c>
      <c r="F151" s="142">
        <v>1444.85</v>
      </c>
      <c r="G151" s="142">
        <v>2877.63</v>
      </c>
      <c r="H151" s="142">
        <v>2742.27</v>
      </c>
      <c r="I151" s="142">
        <v>7064.75</v>
      </c>
      <c r="Q151" s="6">
        <f t="shared" si="2"/>
        <v>7064.75</v>
      </c>
    </row>
    <row r="152" spans="1:17" x14ac:dyDescent="0.2">
      <c r="A152" s="139" t="s">
        <v>319</v>
      </c>
      <c r="B152" s="140" t="s">
        <v>15442</v>
      </c>
      <c r="C152" s="141">
        <v>11097</v>
      </c>
      <c r="D152" s="141">
        <v>185</v>
      </c>
      <c r="E152" s="142">
        <v>176738.41</v>
      </c>
      <c r="F152" s="142">
        <v>13462.2</v>
      </c>
      <c r="G152" s="142">
        <v>16636.32</v>
      </c>
      <c r="H152" s="142">
        <v>19775.439999999999</v>
      </c>
      <c r="I152" s="142">
        <v>49873.96</v>
      </c>
      <c r="Q152" s="6">
        <f t="shared" si="2"/>
        <v>49873.96</v>
      </c>
    </row>
    <row r="153" spans="1:17" x14ac:dyDescent="0.2">
      <c r="A153" s="139" t="s">
        <v>321</v>
      </c>
      <c r="B153" s="140" t="s">
        <v>15443</v>
      </c>
      <c r="C153" s="141">
        <v>426</v>
      </c>
      <c r="D153" s="141">
        <v>3</v>
      </c>
      <c r="E153" s="142">
        <v>653.15</v>
      </c>
      <c r="F153" s="142">
        <v>516.79999999999995</v>
      </c>
      <c r="G153" s="142">
        <v>269.77999999999997</v>
      </c>
      <c r="H153" s="142">
        <v>73.08</v>
      </c>
      <c r="I153" s="142">
        <v>859.66</v>
      </c>
      <c r="Q153" s="6">
        <f t="shared" si="2"/>
        <v>859.66</v>
      </c>
    </row>
    <row r="154" spans="1:17" x14ac:dyDescent="0.2">
      <c r="A154" s="139" t="s">
        <v>323</v>
      </c>
      <c r="B154" s="140" t="s">
        <v>15444</v>
      </c>
      <c r="C154" s="141">
        <v>8976</v>
      </c>
      <c r="D154" s="141">
        <v>108</v>
      </c>
      <c r="E154" s="142">
        <v>66272.289999999994</v>
      </c>
      <c r="F154" s="142">
        <v>10889.14</v>
      </c>
      <c r="G154" s="142">
        <v>9712.02</v>
      </c>
      <c r="H154" s="142">
        <v>7415.27</v>
      </c>
      <c r="I154" s="142">
        <v>28016.43</v>
      </c>
      <c r="Q154" s="6">
        <f t="shared" si="2"/>
        <v>28016.43</v>
      </c>
    </row>
    <row r="155" spans="1:17" x14ac:dyDescent="0.2">
      <c r="A155" s="139" t="s">
        <v>325</v>
      </c>
      <c r="B155" s="140" t="s">
        <v>15445</v>
      </c>
      <c r="C155" s="141">
        <v>11298</v>
      </c>
      <c r="D155" s="141">
        <v>289</v>
      </c>
      <c r="E155" s="142">
        <v>265922.36</v>
      </c>
      <c r="F155" s="142">
        <v>13706.04</v>
      </c>
      <c r="G155" s="142">
        <v>25988.63</v>
      </c>
      <c r="H155" s="142">
        <v>29754.33</v>
      </c>
      <c r="I155" s="142">
        <v>69449</v>
      </c>
      <c r="Q155" s="6">
        <f t="shared" si="2"/>
        <v>69449</v>
      </c>
    </row>
    <row r="156" spans="1:17" x14ac:dyDescent="0.2">
      <c r="A156" s="139" t="s">
        <v>327</v>
      </c>
      <c r="B156" s="140" t="s">
        <v>15446</v>
      </c>
      <c r="C156" s="141">
        <v>282</v>
      </c>
      <c r="D156" s="141">
        <v>3</v>
      </c>
      <c r="E156" s="142">
        <v>624.91</v>
      </c>
      <c r="F156" s="142">
        <v>342.1</v>
      </c>
      <c r="G156" s="142">
        <v>269.77999999999997</v>
      </c>
      <c r="H156" s="142">
        <v>69.92</v>
      </c>
      <c r="I156" s="142">
        <v>681.8</v>
      </c>
      <c r="Q156" s="6">
        <f t="shared" si="2"/>
        <v>681.8</v>
      </c>
    </row>
    <row r="157" spans="1:17" x14ac:dyDescent="0.2">
      <c r="A157" s="139" t="s">
        <v>329</v>
      </c>
      <c r="B157" s="140" t="s">
        <v>15447</v>
      </c>
      <c r="C157" s="141">
        <v>7431</v>
      </c>
      <c r="D157" s="141">
        <v>136</v>
      </c>
      <c r="E157" s="142">
        <v>62393.34</v>
      </c>
      <c r="F157" s="142">
        <v>9014.83</v>
      </c>
      <c r="G157" s="142">
        <v>12229.94</v>
      </c>
      <c r="H157" s="142">
        <v>6981.26</v>
      </c>
      <c r="I157" s="142">
        <v>28226.03</v>
      </c>
      <c r="Q157" s="6">
        <f t="shared" si="2"/>
        <v>28226.03</v>
      </c>
    </row>
    <row r="158" spans="1:17" x14ac:dyDescent="0.2">
      <c r="A158" s="139" t="s">
        <v>331</v>
      </c>
      <c r="B158" s="140" t="s">
        <v>15448</v>
      </c>
      <c r="C158" s="141">
        <v>29881</v>
      </c>
      <c r="D158" s="141">
        <v>410</v>
      </c>
      <c r="E158" s="142">
        <v>299569.84000000003</v>
      </c>
      <c r="F158" s="142">
        <v>36249.79</v>
      </c>
      <c r="G158" s="142">
        <v>36869.69</v>
      </c>
      <c r="H158" s="142">
        <v>33519.18</v>
      </c>
      <c r="I158" s="142">
        <v>106638.66</v>
      </c>
      <c r="Q158" s="6">
        <f t="shared" si="2"/>
        <v>106638.66</v>
      </c>
    </row>
    <row r="159" spans="1:17" x14ac:dyDescent="0.2">
      <c r="A159" s="139" t="s">
        <v>333</v>
      </c>
      <c r="B159" s="140" t="s">
        <v>15449</v>
      </c>
      <c r="C159" s="141">
        <v>133</v>
      </c>
      <c r="D159" s="141">
        <v>1</v>
      </c>
      <c r="E159" s="142">
        <v>217.72</v>
      </c>
      <c r="F159" s="142">
        <v>161.34</v>
      </c>
      <c r="G159" s="142">
        <v>89.93</v>
      </c>
      <c r="H159" s="142">
        <v>24.36</v>
      </c>
      <c r="I159" s="142">
        <v>275.63</v>
      </c>
      <c r="Q159" s="6">
        <f t="shared" si="2"/>
        <v>275.63</v>
      </c>
    </row>
    <row r="160" spans="1:17" x14ac:dyDescent="0.2">
      <c r="A160" s="139" t="s">
        <v>335</v>
      </c>
      <c r="B160" s="140" t="s">
        <v>15450</v>
      </c>
      <c r="C160" s="141">
        <v>1758</v>
      </c>
      <c r="D160" s="141">
        <v>33</v>
      </c>
      <c r="E160" s="142">
        <v>7351.82</v>
      </c>
      <c r="F160" s="142">
        <v>2132.6999999999998</v>
      </c>
      <c r="G160" s="142">
        <v>2967.56</v>
      </c>
      <c r="H160" s="142">
        <v>822.6</v>
      </c>
      <c r="I160" s="142">
        <v>5922.86</v>
      </c>
      <c r="Q160" s="6">
        <f t="shared" si="2"/>
        <v>5922.86</v>
      </c>
    </row>
    <row r="161" spans="1:17" x14ac:dyDescent="0.2">
      <c r="A161" s="139" t="s">
        <v>337</v>
      </c>
      <c r="B161" s="140" t="s">
        <v>15451</v>
      </c>
      <c r="C161" s="141">
        <v>683</v>
      </c>
      <c r="D161" s="141">
        <v>23</v>
      </c>
      <c r="E161" s="142">
        <v>4505.1099999999997</v>
      </c>
      <c r="F161" s="142">
        <v>828.58</v>
      </c>
      <c r="G161" s="142">
        <v>2068.3000000000002</v>
      </c>
      <c r="H161" s="142">
        <v>504.08</v>
      </c>
      <c r="I161" s="142">
        <v>3400.96</v>
      </c>
      <c r="Q161" s="6">
        <f t="shared" si="2"/>
        <v>3400.96</v>
      </c>
    </row>
    <row r="162" spans="1:17" x14ac:dyDescent="0.2">
      <c r="A162" s="139" t="s">
        <v>339</v>
      </c>
      <c r="B162" s="140" t="s">
        <v>15452</v>
      </c>
      <c r="C162" s="141">
        <v>43899</v>
      </c>
      <c r="D162" s="141">
        <v>744</v>
      </c>
      <c r="E162" s="142">
        <v>279414.34999999998</v>
      </c>
      <c r="F162" s="142">
        <v>53255.57</v>
      </c>
      <c r="G162" s="142">
        <v>66905</v>
      </c>
      <c r="H162" s="142">
        <v>31263.96</v>
      </c>
      <c r="I162" s="142">
        <v>151424.53</v>
      </c>
      <c r="Q162" s="6">
        <f t="shared" si="2"/>
        <v>151424.53</v>
      </c>
    </row>
    <row r="163" spans="1:17" x14ac:dyDescent="0.2">
      <c r="A163" s="139" t="s">
        <v>341</v>
      </c>
      <c r="B163" s="140" t="s">
        <v>15453</v>
      </c>
      <c r="C163" s="141">
        <v>7799</v>
      </c>
      <c r="D163" s="141">
        <v>112</v>
      </c>
      <c r="E163" s="142">
        <v>48273.58</v>
      </c>
      <c r="F163" s="142">
        <v>9461.26</v>
      </c>
      <c r="G163" s="142">
        <v>10071.719999999999</v>
      </c>
      <c r="H163" s="142">
        <v>5401.38</v>
      </c>
      <c r="I163" s="142">
        <v>24934.36</v>
      </c>
      <c r="Q163" s="6">
        <f t="shared" si="2"/>
        <v>24934.36</v>
      </c>
    </row>
    <row r="164" spans="1:17" x14ac:dyDescent="0.2">
      <c r="A164" s="139" t="s">
        <v>343</v>
      </c>
      <c r="B164" s="140" t="s">
        <v>15454</v>
      </c>
      <c r="C164" s="141">
        <v>235580</v>
      </c>
      <c r="D164" s="141">
        <v>3054</v>
      </c>
      <c r="E164" s="142">
        <v>2347683.71</v>
      </c>
      <c r="F164" s="142">
        <v>285791.19</v>
      </c>
      <c r="G164" s="142">
        <v>274634.23</v>
      </c>
      <c r="H164" s="142">
        <v>262684.75</v>
      </c>
      <c r="I164" s="142">
        <v>823110.17</v>
      </c>
      <c r="Q164" s="6">
        <f t="shared" si="2"/>
        <v>823110.17</v>
      </c>
    </row>
    <row r="165" spans="1:17" x14ac:dyDescent="0.2">
      <c r="A165" s="139" t="s">
        <v>345</v>
      </c>
      <c r="B165" s="140" t="s">
        <v>15455</v>
      </c>
      <c r="C165" s="141">
        <v>52297</v>
      </c>
      <c r="D165" s="141">
        <v>550</v>
      </c>
      <c r="E165" s="142">
        <v>316546.8</v>
      </c>
      <c r="F165" s="142">
        <v>63443.51</v>
      </c>
      <c r="G165" s="142">
        <v>49459.34</v>
      </c>
      <c r="H165" s="142">
        <v>35418.75</v>
      </c>
      <c r="I165" s="142">
        <v>148321.60000000001</v>
      </c>
      <c r="Q165" s="6">
        <f t="shared" si="2"/>
        <v>148321.60000000001</v>
      </c>
    </row>
    <row r="166" spans="1:17" x14ac:dyDescent="0.2">
      <c r="A166" s="139" t="s">
        <v>347</v>
      </c>
      <c r="B166" s="140" t="s">
        <v>15456</v>
      </c>
      <c r="C166" s="141">
        <v>104</v>
      </c>
      <c r="D166" s="141">
        <v>3</v>
      </c>
      <c r="E166" s="142">
        <v>2246.02</v>
      </c>
      <c r="F166" s="142">
        <v>126.17</v>
      </c>
      <c r="G166" s="142">
        <v>269.77999999999997</v>
      </c>
      <c r="H166" s="142">
        <v>251.31</v>
      </c>
      <c r="I166" s="142">
        <v>647.26</v>
      </c>
      <c r="Q166" s="6">
        <f t="shared" si="2"/>
        <v>647.26</v>
      </c>
    </row>
    <row r="167" spans="1:17" x14ac:dyDescent="0.2">
      <c r="A167" s="139" t="s">
        <v>349</v>
      </c>
      <c r="B167" s="140" t="s">
        <v>15457</v>
      </c>
      <c r="C167" s="141">
        <v>48</v>
      </c>
      <c r="D167" s="141">
        <v>1</v>
      </c>
      <c r="E167" s="142">
        <v>217.72</v>
      </c>
      <c r="F167" s="142">
        <v>58.23</v>
      </c>
      <c r="G167" s="142">
        <v>89.93</v>
      </c>
      <c r="H167" s="142">
        <v>24.36</v>
      </c>
      <c r="I167" s="142">
        <v>172.52</v>
      </c>
      <c r="Q167" s="6">
        <f t="shared" si="2"/>
        <v>172.52</v>
      </c>
    </row>
    <row r="168" spans="1:17" x14ac:dyDescent="0.2">
      <c r="A168" s="139" t="s">
        <v>351</v>
      </c>
      <c r="B168" s="140" t="s">
        <v>15458</v>
      </c>
      <c r="C168" s="141">
        <v>7909</v>
      </c>
      <c r="D168" s="141">
        <v>387</v>
      </c>
      <c r="E168" s="142">
        <v>121543.84</v>
      </c>
      <c r="F168" s="142">
        <v>9594.7099999999991</v>
      </c>
      <c r="G168" s="142">
        <v>34801.39</v>
      </c>
      <c r="H168" s="142">
        <v>13599.66</v>
      </c>
      <c r="I168" s="142">
        <v>57995.76</v>
      </c>
      <c r="Q168" s="6">
        <f t="shared" si="2"/>
        <v>57995.76</v>
      </c>
    </row>
    <row r="169" spans="1:17" x14ac:dyDescent="0.2">
      <c r="A169" s="139" t="s">
        <v>353</v>
      </c>
      <c r="B169" s="140" t="s">
        <v>15459</v>
      </c>
      <c r="C169" s="141">
        <v>4446</v>
      </c>
      <c r="D169" s="141">
        <v>67</v>
      </c>
      <c r="E169" s="142">
        <v>16863.96</v>
      </c>
      <c r="F169" s="142">
        <v>5393.62</v>
      </c>
      <c r="G169" s="142">
        <v>6025.05</v>
      </c>
      <c r="H169" s="142">
        <v>1886.93</v>
      </c>
      <c r="I169" s="142">
        <v>13305.6</v>
      </c>
      <c r="Q169" s="6">
        <f t="shared" si="2"/>
        <v>13305.6</v>
      </c>
    </row>
    <row r="170" spans="1:17" x14ac:dyDescent="0.2">
      <c r="A170" s="139" t="s">
        <v>355</v>
      </c>
      <c r="B170" s="140" t="s">
        <v>15460</v>
      </c>
      <c r="C170" s="141">
        <v>6364</v>
      </c>
      <c r="D170" s="141">
        <v>76</v>
      </c>
      <c r="E170" s="142">
        <v>24954.13</v>
      </c>
      <c r="F170" s="142">
        <v>7720.42</v>
      </c>
      <c r="G170" s="142">
        <v>6834.38</v>
      </c>
      <c r="H170" s="142">
        <v>2792.14</v>
      </c>
      <c r="I170" s="142">
        <v>17346.939999999999</v>
      </c>
      <c r="Q170" s="6">
        <f t="shared" si="2"/>
        <v>17346.939999999999</v>
      </c>
    </row>
    <row r="171" spans="1:17" x14ac:dyDescent="0.2">
      <c r="A171" s="139" t="s">
        <v>357</v>
      </c>
      <c r="B171" s="140" t="s">
        <v>15461</v>
      </c>
      <c r="C171" s="141">
        <v>548</v>
      </c>
      <c r="D171" s="141">
        <v>10</v>
      </c>
      <c r="E171" s="142">
        <v>28102.41</v>
      </c>
      <c r="F171" s="142">
        <v>664.8</v>
      </c>
      <c r="G171" s="142">
        <v>899.26</v>
      </c>
      <c r="H171" s="142">
        <v>3144.41</v>
      </c>
      <c r="I171" s="142">
        <v>4708.47</v>
      </c>
      <c r="Q171" s="6">
        <f t="shared" si="2"/>
        <v>4708.47</v>
      </c>
    </row>
    <row r="172" spans="1:17" x14ac:dyDescent="0.2">
      <c r="A172" s="139" t="s">
        <v>359</v>
      </c>
      <c r="B172" s="140" t="s">
        <v>15462</v>
      </c>
      <c r="C172" s="141">
        <v>270</v>
      </c>
      <c r="D172" s="141">
        <v>8</v>
      </c>
      <c r="E172" s="142">
        <v>1546.79</v>
      </c>
      <c r="F172" s="142">
        <v>327.54000000000002</v>
      </c>
      <c r="G172" s="142">
        <v>719.41</v>
      </c>
      <c r="H172" s="142">
        <v>173.07</v>
      </c>
      <c r="I172" s="142">
        <v>1220.02</v>
      </c>
      <c r="Q172" s="6">
        <f t="shared" si="2"/>
        <v>1220.02</v>
      </c>
    </row>
    <row r="173" spans="1:17" x14ac:dyDescent="0.2">
      <c r="A173" s="139" t="s">
        <v>361</v>
      </c>
      <c r="B173" s="140" t="s">
        <v>15463</v>
      </c>
      <c r="C173" s="141">
        <v>2626</v>
      </c>
      <c r="D173" s="141">
        <v>47</v>
      </c>
      <c r="E173" s="142">
        <v>11524.83</v>
      </c>
      <c r="F173" s="142">
        <v>3185.7</v>
      </c>
      <c r="G173" s="142">
        <v>4226.53</v>
      </c>
      <c r="H173" s="142">
        <v>1289.53</v>
      </c>
      <c r="I173" s="142">
        <v>8701.76</v>
      </c>
      <c r="Q173" s="6">
        <f t="shared" si="2"/>
        <v>8701.76</v>
      </c>
    </row>
    <row r="174" spans="1:17" x14ac:dyDescent="0.2">
      <c r="A174" s="139" t="s">
        <v>363</v>
      </c>
      <c r="B174" s="140" t="s">
        <v>15464</v>
      </c>
      <c r="C174" s="141">
        <v>258</v>
      </c>
      <c r="D174" s="141">
        <v>5</v>
      </c>
      <c r="E174" s="142">
        <v>1129.1600000000001</v>
      </c>
      <c r="F174" s="142">
        <v>312.99</v>
      </c>
      <c r="G174" s="142">
        <v>449.63</v>
      </c>
      <c r="H174" s="142">
        <v>126.34</v>
      </c>
      <c r="I174" s="142">
        <v>888.96</v>
      </c>
      <c r="Q174" s="6">
        <f t="shared" si="2"/>
        <v>888.96</v>
      </c>
    </row>
    <row r="175" spans="1:17" x14ac:dyDescent="0.2">
      <c r="A175" s="139" t="s">
        <v>365</v>
      </c>
      <c r="B175" s="140" t="s">
        <v>15465</v>
      </c>
      <c r="C175" s="141">
        <v>16138</v>
      </c>
      <c r="D175" s="141">
        <v>204</v>
      </c>
      <c r="E175" s="142">
        <v>104746.98</v>
      </c>
      <c r="F175" s="142">
        <v>19577.63</v>
      </c>
      <c r="G175" s="142">
        <v>18344.919999999998</v>
      </c>
      <c r="H175" s="142">
        <v>11720.25</v>
      </c>
      <c r="I175" s="142">
        <v>49642.8</v>
      </c>
      <c r="Q175" s="6">
        <f t="shared" si="2"/>
        <v>49642.8</v>
      </c>
    </row>
    <row r="176" spans="1:17" x14ac:dyDescent="0.2">
      <c r="A176" s="139" t="s">
        <v>367</v>
      </c>
      <c r="B176" s="140" t="s">
        <v>15466</v>
      </c>
      <c r="C176" s="141">
        <v>2684</v>
      </c>
      <c r="D176" s="141">
        <v>33</v>
      </c>
      <c r="E176" s="142">
        <v>10899.33</v>
      </c>
      <c r="F176" s="142">
        <v>3256.06</v>
      </c>
      <c r="G176" s="142">
        <v>2967.56</v>
      </c>
      <c r="H176" s="142">
        <v>1219.54</v>
      </c>
      <c r="I176" s="142">
        <v>7443.16</v>
      </c>
      <c r="Q176" s="6">
        <f t="shared" si="2"/>
        <v>7443.16</v>
      </c>
    </row>
    <row r="177" spans="1:17" x14ac:dyDescent="0.2">
      <c r="A177" s="139" t="s">
        <v>369</v>
      </c>
      <c r="B177" s="140" t="s">
        <v>15467</v>
      </c>
      <c r="C177" s="141">
        <v>1261</v>
      </c>
      <c r="D177" s="141">
        <v>18</v>
      </c>
      <c r="E177" s="142">
        <v>3562.86</v>
      </c>
      <c r="F177" s="142">
        <v>1529.77</v>
      </c>
      <c r="G177" s="142">
        <v>1618.67</v>
      </c>
      <c r="H177" s="142">
        <v>398.66</v>
      </c>
      <c r="I177" s="142">
        <v>3547.1</v>
      </c>
      <c r="Q177" s="6">
        <f t="shared" si="2"/>
        <v>3547.1</v>
      </c>
    </row>
    <row r="178" spans="1:17" x14ac:dyDescent="0.2">
      <c r="A178" s="139" t="s">
        <v>371</v>
      </c>
      <c r="B178" s="140" t="s">
        <v>15468</v>
      </c>
      <c r="C178" s="141">
        <v>23677</v>
      </c>
      <c r="D178" s="141">
        <v>428</v>
      </c>
      <c r="E178" s="142">
        <v>598651.06000000006</v>
      </c>
      <c r="F178" s="142">
        <v>28723.48</v>
      </c>
      <c r="G178" s="142">
        <v>38488.36</v>
      </c>
      <c r="H178" s="142">
        <v>66983.69</v>
      </c>
      <c r="I178" s="142">
        <v>134195.53</v>
      </c>
      <c r="Q178" s="6">
        <f t="shared" si="2"/>
        <v>134195.53</v>
      </c>
    </row>
    <row r="179" spans="1:17" x14ac:dyDescent="0.2">
      <c r="A179" s="139" t="s">
        <v>373</v>
      </c>
      <c r="B179" s="140" t="s">
        <v>15469</v>
      </c>
      <c r="C179" s="141">
        <v>2039</v>
      </c>
      <c r="D179" s="141">
        <v>43</v>
      </c>
      <c r="E179" s="142">
        <v>8701.2000000000007</v>
      </c>
      <c r="F179" s="142">
        <v>2473.59</v>
      </c>
      <c r="G179" s="142">
        <v>3866.82</v>
      </c>
      <c r="H179" s="142">
        <v>973.58</v>
      </c>
      <c r="I179" s="142">
        <v>7313.99</v>
      </c>
      <c r="Q179" s="6">
        <f t="shared" si="2"/>
        <v>7313.99</v>
      </c>
    </row>
    <row r="180" spans="1:17" x14ac:dyDescent="0.2">
      <c r="A180" s="139" t="s">
        <v>375</v>
      </c>
      <c r="B180" s="140" t="s">
        <v>15470</v>
      </c>
      <c r="C180" s="141">
        <v>2931</v>
      </c>
      <c r="D180" s="141">
        <v>38</v>
      </c>
      <c r="E180" s="142">
        <v>10899.96</v>
      </c>
      <c r="F180" s="142">
        <v>3555.71</v>
      </c>
      <c r="G180" s="142">
        <v>3417.19</v>
      </c>
      <c r="H180" s="142">
        <v>1219.6099999999999</v>
      </c>
      <c r="I180" s="142">
        <v>8192.51</v>
      </c>
      <c r="Q180" s="6">
        <f t="shared" si="2"/>
        <v>8192.51</v>
      </c>
    </row>
    <row r="181" spans="1:17" x14ac:dyDescent="0.2">
      <c r="A181" s="139" t="s">
        <v>377</v>
      </c>
      <c r="B181" s="140" t="s">
        <v>15471</v>
      </c>
      <c r="C181" s="141">
        <v>28731</v>
      </c>
      <c r="D181" s="141">
        <v>365</v>
      </c>
      <c r="E181" s="142">
        <v>100838.18</v>
      </c>
      <c r="F181" s="142">
        <v>34854.69</v>
      </c>
      <c r="G181" s="142">
        <v>32823.019999999997</v>
      </c>
      <c r="H181" s="142">
        <v>11282.89</v>
      </c>
      <c r="I181" s="142">
        <v>78960.600000000006</v>
      </c>
      <c r="Q181" s="6">
        <f t="shared" si="2"/>
        <v>78960.600000000006</v>
      </c>
    </row>
    <row r="182" spans="1:17" x14ac:dyDescent="0.2">
      <c r="A182" s="139" t="s">
        <v>379</v>
      </c>
      <c r="B182" s="140" t="s">
        <v>15472</v>
      </c>
      <c r="C182" s="141">
        <v>6860</v>
      </c>
      <c r="D182" s="141">
        <v>157</v>
      </c>
      <c r="E182" s="142">
        <v>251514.23</v>
      </c>
      <c r="F182" s="142">
        <v>8322.1299999999992</v>
      </c>
      <c r="G182" s="142">
        <v>14118.39</v>
      </c>
      <c r="H182" s="142">
        <v>28142.18</v>
      </c>
      <c r="I182" s="142">
        <v>50582.7</v>
      </c>
      <c r="Q182" s="6">
        <f t="shared" si="2"/>
        <v>50582.7</v>
      </c>
    </row>
    <row r="183" spans="1:17" x14ac:dyDescent="0.2">
      <c r="A183" s="139" t="s">
        <v>381</v>
      </c>
      <c r="B183" s="140" t="s">
        <v>15473</v>
      </c>
      <c r="C183" s="141">
        <v>565</v>
      </c>
      <c r="D183" s="141">
        <v>6</v>
      </c>
      <c r="E183" s="142">
        <v>6149.34</v>
      </c>
      <c r="F183" s="142">
        <v>685.42</v>
      </c>
      <c r="G183" s="142">
        <v>539.55999999999995</v>
      </c>
      <c r="H183" s="142">
        <v>688.06</v>
      </c>
      <c r="I183" s="142">
        <v>1913.04</v>
      </c>
      <c r="Q183" s="6">
        <f t="shared" si="2"/>
        <v>1913.04</v>
      </c>
    </row>
    <row r="184" spans="1:17" x14ac:dyDescent="0.2">
      <c r="A184" s="139" t="s">
        <v>383</v>
      </c>
      <c r="B184" s="140" t="s">
        <v>15474</v>
      </c>
      <c r="C184" s="141">
        <v>967</v>
      </c>
      <c r="D184" s="141">
        <v>6</v>
      </c>
      <c r="E184" s="142">
        <v>1903.5</v>
      </c>
      <c r="F184" s="142">
        <v>1173.0999999999999</v>
      </c>
      <c r="G184" s="142">
        <v>539.55999999999995</v>
      </c>
      <c r="H184" s="142">
        <v>212.98</v>
      </c>
      <c r="I184" s="142">
        <v>1925.64</v>
      </c>
      <c r="Q184" s="6">
        <f t="shared" si="2"/>
        <v>1925.64</v>
      </c>
    </row>
    <row r="185" spans="1:17" x14ac:dyDescent="0.2">
      <c r="A185" s="139" t="s">
        <v>385</v>
      </c>
      <c r="B185" s="140" t="s">
        <v>15475</v>
      </c>
      <c r="C185" s="141">
        <v>243</v>
      </c>
      <c r="D185" s="141">
        <v>3</v>
      </c>
      <c r="E185" s="142">
        <v>2730.64</v>
      </c>
      <c r="F185" s="142">
        <v>294.79000000000002</v>
      </c>
      <c r="G185" s="142">
        <v>269.77999999999997</v>
      </c>
      <c r="H185" s="142">
        <v>305.54000000000002</v>
      </c>
      <c r="I185" s="142">
        <v>870.11</v>
      </c>
      <c r="Q185" s="6">
        <f t="shared" si="2"/>
        <v>870.11</v>
      </c>
    </row>
    <row r="186" spans="1:17" x14ac:dyDescent="0.2">
      <c r="A186" s="139" t="s">
        <v>387</v>
      </c>
      <c r="B186" s="140" t="s">
        <v>15476</v>
      </c>
      <c r="C186" s="141">
        <v>8619</v>
      </c>
      <c r="D186" s="141">
        <v>153</v>
      </c>
      <c r="E186" s="142">
        <v>94420.1</v>
      </c>
      <c r="F186" s="142">
        <v>10456.040000000001</v>
      </c>
      <c r="G186" s="142">
        <v>13758.69</v>
      </c>
      <c r="H186" s="142">
        <v>10564.76</v>
      </c>
      <c r="I186" s="142">
        <v>34779.49</v>
      </c>
      <c r="Q186" s="6">
        <f t="shared" si="2"/>
        <v>34779.49</v>
      </c>
    </row>
    <row r="187" spans="1:17" x14ac:dyDescent="0.2">
      <c r="A187" s="139" t="s">
        <v>389</v>
      </c>
      <c r="B187" s="140" t="s">
        <v>15477</v>
      </c>
      <c r="C187" s="141">
        <v>12387</v>
      </c>
      <c r="D187" s="141">
        <v>137</v>
      </c>
      <c r="E187" s="142">
        <v>54963.44</v>
      </c>
      <c r="F187" s="142">
        <v>15027.14</v>
      </c>
      <c r="G187" s="142">
        <v>12319.87</v>
      </c>
      <c r="H187" s="142">
        <v>6149.92</v>
      </c>
      <c r="I187" s="142">
        <v>33496.93</v>
      </c>
      <c r="Q187" s="6">
        <f t="shared" si="2"/>
        <v>33496.93</v>
      </c>
    </row>
    <row r="188" spans="1:17" x14ac:dyDescent="0.2">
      <c r="A188" s="139" t="s">
        <v>391</v>
      </c>
      <c r="B188" s="140" t="s">
        <v>15478</v>
      </c>
      <c r="C188" s="141">
        <v>26192</v>
      </c>
      <c r="D188" s="141">
        <v>233</v>
      </c>
      <c r="E188" s="142">
        <v>113727.56</v>
      </c>
      <c r="F188" s="142">
        <v>31774.53</v>
      </c>
      <c r="G188" s="142">
        <v>20952.78</v>
      </c>
      <c r="H188" s="142">
        <v>12725.1</v>
      </c>
      <c r="I188" s="142">
        <v>65452.41</v>
      </c>
      <c r="Q188" s="6">
        <f t="shared" si="2"/>
        <v>65452.41</v>
      </c>
    </row>
    <row r="189" spans="1:17" x14ac:dyDescent="0.2">
      <c r="A189" s="139" t="s">
        <v>393</v>
      </c>
      <c r="B189" s="140" t="s">
        <v>15479</v>
      </c>
      <c r="C189" s="141">
        <v>540</v>
      </c>
      <c r="D189" s="141">
        <v>6</v>
      </c>
      <c r="E189" s="142">
        <v>1200.54</v>
      </c>
      <c r="F189" s="142">
        <v>655.1</v>
      </c>
      <c r="G189" s="142">
        <v>539.55999999999995</v>
      </c>
      <c r="H189" s="142">
        <v>134.33000000000001</v>
      </c>
      <c r="I189" s="142">
        <v>1328.99</v>
      </c>
      <c r="Q189" s="6">
        <f t="shared" si="2"/>
        <v>1328.99</v>
      </c>
    </row>
    <row r="190" spans="1:17" x14ac:dyDescent="0.2">
      <c r="A190" s="139" t="s">
        <v>395</v>
      </c>
      <c r="B190" s="140" t="s">
        <v>15480</v>
      </c>
      <c r="C190" s="141">
        <v>9303</v>
      </c>
      <c r="D190" s="141">
        <v>139</v>
      </c>
      <c r="E190" s="142">
        <v>153105.51</v>
      </c>
      <c r="F190" s="142">
        <v>11285.83</v>
      </c>
      <c r="G190" s="142">
        <v>12499.73</v>
      </c>
      <c r="H190" s="142">
        <v>17131.14</v>
      </c>
      <c r="I190" s="142">
        <v>40916.699999999997</v>
      </c>
      <c r="Q190" s="6">
        <f t="shared" si="2"/>
        <v>40916.699999999997</v>
      </c>
    </row>
    <row r="191" spans="1:17" x14ac:dyDescent="0.2">
      <c r="A191" s="139" t="s">
        <v>397</v>
      </c>
      <c r="B191" s="140" t="s">
        <v>15481</v>
      </c>
      <c r="C191" s="141">
        <v>25592</v>
      </c>
      <c r="D191" s="141">
        <v>386</v>
      </c>
      <c r="E191" s="142">
        <v>408516.88</v>
      </c>
      <c r="F191" s="142">
        <v>31046.639999999999</v>
      </c>
      <c r="G191" s="142">
        <v>34711.46</v>
      </c>
      <c r="H191" s="142">
        <v>45709.38</v>
      </c>
      <c r="I191" s="142">
        <v>111467.48</v>
      </c>
      <c r="Q191" s="6">
        <f t="shared" si="2"/>
        <v>111467.48</v>
      </c>
    </row>
    <row r="192" spans="1:17" x14ac:dyDescent="0.2">
      <c r="A192" s="139" t="s">
        <v>399</v>
      </c>
      <c r="B192" s="140" t="s">
        <v>15482</v>
      </c>
      <c r="C192" s="141">
        <v>18624</v>
      </c>
      <c r="D192" s="141">
        <v>240</v>
      </c>
      <c r="E192" s="142">
        <v>76799.63</v>
      </c>
      <c r="F192" s="142">
        <v>22593.5</v>
      </c>
      <c r="G192" s="142">
        <v>21582.26</v>
      </c>
      <c r="H192" s="142">
        <v>8593.19</v>
      </c>
      <c r="I192" s="142">
        <v>52768.95</v>
      </c>
      <c r="Q192" s="6">
        <f t="shared" si="2"/>
        <v>52768.95</v>
      </c>
    </row>
    <row r="193" spans="1:17" x14ac:dyDescent="0.2">
      <c r="A193" s="139" t="s">
        <v>401</v>
      </c>
      <c r="B193" s="140" t="s">
        <v>15483</v>
      </c>
      <c r="C193" s="141">
        <v>7085</v>
      </c>
      <c r="D193" s="141">
        <v>216</v>
      </c>
      <c r="E193" s="142">
        <v>60741.08</v>
      </c>
      <c r="F193" s="142">
        <v>8595.09</v>
      </c>
      <c r="G193" s="142">
        <v>19424.03</v>
      </c>
      <c r="H193" s="142">
        <v>6796.38</v>
      </c>
      <c r="I193" s="142">
        <v>34815.5</v>
      </c>
      <c r="Q193" s="6">
        <f t="shared" si="2"/>
        <v>34815.5</v>
      </c>
    </row>
    <row r="194" spans="1:17" x14ac:dyDescent="0.2">
      <c r="A194" s="139" t="s">
        <v>403</v>
      </c>
      <c r="B194" s="140" t="s">
        <v>15484</v>
      </c>
      <c r="C194" s="141">
        <v>7580</v>
      </c>
      <c r="D194" s="141">
        <v>120</v>
      </c>
      <c r="E194" s="142">
        <v>65301.84</v>
      </c>
      <c r="F194" s="142">
        <v>9195.59</v>
      </c>
      <c r="G194" s="142">
        <v>10791.13</v>
      </c>
      <c r="H194" s="142">
        <v>7306.69</v>
      </c>
      <c r="I194" s="142">
        <v>27293.41</v>
      </c>
      <c r="Q194" s="6">
        <f t="shared" si="2"/>
        <v>27293.41</v>
      </c>
    </row>
    <row r="195" spans="1:17" x14ac:dyDescent="0.2">
      <c r="A195" s="139" t="s">
        <v>405</v>
      </c>
      <c r="B195" s="140" t="s">
        <v>15485</v>
      </c>
      <c r="C195" s="141">
        <v>2348</v>
      </c>
      <c r="D195" s="141">
        <v>34</v>
      </c>
      <c r="E195" s="142">
        <v>8670.9500000000007</v>
      </c>
      <c r="F195" s="142">
        <v>2848.45</v>
      </c>
      <c r="G195" s="142">
        <v>3057.49</v>
      </c>
      <c r="H195" s="142">
        <v>970.2</v>
      </c>
      <c r="I195" s="142">
        <v>6876.14</v>
      </c>
      <c r="Q195" s="6">
        <f t="shared" si="2"/>
        <v>6876.14</v>
      </c>
    </row>
    <row r="196" spans="1:17" x14ac:dyDescent="0.2">
      <c r="A196" s="139" t="s">
        <v>407</v>
      </c>
      <c r="B196" s="140" t="s">
        <v>15486</v>
      </c>
      <c r="C196" s="141">
        <v>812</v>
      </c>
      <c r="D196" s="141">
        <v>14</v>
      </c>
      <c r="E196" s="142">
        <v>3521.72</v>
      </c>
      <c r="F196" s="142">
        <v>985.07</v>
      </c>
      <c r="G196" s="142">
        <v>1258.97</v>
      </c>
      <c r="H196" s="142">
        <v>394.05</v>
      </c>
      <c r="I196" s="142">
        <v>2638.09</v>
      </c>
      <c r="Q196" s="6">
        <f t="shared" si="2"/>
        <v>2638.09</v>
      </c>
    </row>
    <row r="197" spans="1:17" x14ac:dyDescent="0.2">
      <c r="A197" s="139" t="s">
        <v>409</v>
      </c>
      <c r="B197" s="140" t="s">
        <v>15487</v>
      </c>
      <c r="C197" s="141">
        <v>80784</v>
      </c>
      <c r="D197" s="141">
        <v>1334</v>
      </c>
      <c r="E197" s="142">
        <v>679376.5</v>
      </c>
      <c r="F197" s="142">
        <v>98002.19</v>
      </c>
      <c r="G197" s="142">
        <v>119961.38</v>
      </c>
      <c r="H197" s="142">
        <v>76016.14</v>
      </c>
      <c r="I197" s="142">
        <v>293979.71000000002</v>
      </c>
      <c r="Q197" s="6">
        <f t="shared" si="2"/>
        <v>293979.71000000002</v>
      </c>
    </row>
    <row r="198" spans="1:17" x14ac:dyDescent="0.2">
      <c r="A198" s="139" t="s">
        <v>411</v>
      </c>
      <c r="B198" s="140" t="s">
        <v>15488</v>
      </c>
      <c r="C198" s="141">
        <v>997</v>
      </c>
      <c r="D198" s="141">
        <v>10</v>
      </c>
      <c r="E198" s="142">
        <v>1810.14</v>
      </c>
      <c r="F198" s="142">
        <v>1209.5</v>
      </c>
      <c r="G198" s="142">
        <v>899.26</v>
      </c>
      <c r="H198" s="142">
        <v>202.54</v>
      </c>
      <c r="I198" s="142">
        <v>2311.3000000000002</v>
      </c>
      <c r="Q198" s="6">
        <f t="shared" si="2"/>
        <v>2311.3000000000002</v>
      </c>
    </row>
    <row r="199" spans="1:17" x14ac:dyDescent="0.2">
      <c r="A199" s="139" t="s">
        <v>413</v>
      </c>
      <c r="B199" s="140" t="s">
        <v>15489</v>
      </c>
      <c r="C199" s="141">
        <v>8280</v>
      </c>
      <c r="D199" s="141">
        <v>116</v>
      </c>
      <c r="E199" s="142">
        <v>45005.87</v>
      </c>
      <c r="F199" s="142">
        <v>10044.780000000001</v>
      </c>
      <c r="G199" s="142">
        <v>10431.42</v>
      </c>
      <c r="H199" s="142">
        <v>5035.75</v>
      </c>
      <c r="I199" s="142">
        <v>25511.95</v>
      </c>
      <c r="Q199" s="6">
        <f t="shared" si="2"/>
        <v>25511.95</v>
      </c>
    </row>
    <row r="200" spans="1:17" x14ac:dyDescent="0.2">
      <c r="A200" s="139" t="s">
        <v>415</v>
      </c>
      <c r="B200" s="140" t="s">
        <v>15490</v>
      </c>
      <c r="C200" s="141">
        <v>10295</v>
      </c>
      <c r="D200" s="141">
        <v>126</v>
      </c>
      <c r="E200" s="142">
        <v>37990.57</v>
      </c>
      <c r="F200" s="142">
        <v>12489.26</v>
      </c>
      <c r="G200" s="142">
        <v>11330.69</v>
      </c>
      <c r="H200" s="142">
        <v>4250.8100000000004</v>
      </c>
      <c r="I200" s="142">
        <v>28070.76</v>
      </c>
      <c r="Q200" s="6">
        <f t="shared" si="2"/>
        <v>28070.76</v>
      </c>
    </row>
    <row r="201" spans="1:17" x14ac:dyDescent="0.2">
      <c r="A201" s="139" t="s">
        <v>417</v>
      </c>
      <c r="B201" s="140" t="s">
        <v>15491</v>
      </c>
      <c r="C201" s="141">
        <v>287</v>
      </c>
      <c r="D201" s="141">
        <v>5</v>
      </c>
      <c r="E201" s="142">
        <v>3665.38</v>
      </c>
      <c r="F201" s="142">
        <v>348.17</v>
      </c>
      <c r="G201" s="142">
        <v>449.63</v>
      </c>
      <c r="H201" s="142">
        <v>410.12</v>
      </c>
      <c r="I201" s="142">
        <v>1207.92</v>
      </c>
      <c r="Q201" s="6">
        <f t="shared" si="2"/>
        <v>1207.92</v>
      </c>
    </row>
    <row r="202" spans="1:17" x14ac:dyDescent="0.2">
      <c r="A202" s="139" t="s">
        <v>419</v>
      </c>
      <c r="B202" s="140" t="s">
        <v>15492</v>
      </c>
      <c r="C202" s="141">
        <v>33978</v>
      </c>
      <c r="D202" s="141">
        <v>396</v>
      </c>
      <c r="E202" s="142">
        <v>215940.05</v>
      </c>
      <c r="F202" s="142">
        <v>41220.019999999997</v>
      </c>
      <c r="G202" s="142">
        <v>35610.730000000003</v>
      </c>
      <c r="H202" s="142">
        <v>24161.75</v>
      </c>
      <c r="I202" s="142">
        <v>100992.5</v>
      </c>
      <c r="Q202" s="6">
        <f t="shared" si="2"/>
        <v>100992.5</v>
      </c>
    </row>
    <row r="203" spans="1:17" x14ac:dyDescent="0.2">
      <c r="A203" s="139" t="s">
        <v>421</v>
      </c>
      <c r="B203" s="140" t="s">
        <v>15493</v>
      </c>
      <c r="C203" s="141">
        <v>8084</v>
      </c>
      <c r="D203" s="141">
        <v>145</v>
      </c>
      <c r="E203" s="142">
        <v>159929.03</v>
      </c>
      <c r="F203" s="142">
        <v>9807.02</v>
      </c>
      <c r="G203" s="142">
        <v>13039.28</v>
      </c>
      <c r="H203" s="142">
        <v>17894.62</v>
      </c>
      <c r="I203" s="142">
        <v>40740.92</v>
      </c>
      <c r="Q203" s="6">
        <f t="shared" si="2"/>
        <v>40740.92</v>
      </c>
    </row>
    <row r="204" spans="1:17" x14ac:dyDescent="0.2">
      <c r="A204" s="139" t="s">
        <v>423</v>
      </c>
      <c r="B204" s="140" t="s">
        <v>15494</v>
      </c>
      <c r="C204" s="141">
        <v>695</v>
      </c>
      <c r="D204" s="141">
        <v>10</v>
      </c>
      <c r="E204" s="142">
        <v>2104.41</v>
      </c>
      <c r="F204" s="142">
        <v>843.13</v>
      </c>
      <c r="G204" s="142">
        <v>899.26</v>
      </c>
      <c r="H204" s="142">
        <v>235.46</v>
      </c>
      <c r="I204" s="142">
        <v>1977.85</v>
      </c>
      <c r="Q204" s="6">
        <f t="shared" si="2"/>
        <v>1977.85</v>
      </c>
    </row>
    <row r="205" spans="1:17" x14ac:dyDescent="0.2">
      <c r="A205" s="139" t="s">
        <v>425</v>
      </c>
      <c r="B205" s="140" t="s">
        <v>15495</v>
      </c>
      <c r="C205" s="141">
        <v>5186</v>
      </c>
      <c r="D205" s="141">
        <v>72</v>
      </c>
      <c r="E205" s="142">
        <v>22677.82</v>
      </c>
      <c r="F205" s="142">
        <v>6291.34</v>
      </c>
      <c r="G205" s="142">
        <v>6474.68</v>
      </c>
      <c r="H205" s="142">
        <v>2537.4499999999998</v>
      </c>
      <c r="I205" s="142">
        <v>15303.47</v>
      </c>
      <c r="Q205" s="6">
        <f t="shared" si="2"/>
        <v>15303.47</v>
      </c>
    </row>
    <row r="206" spans="1:17" x14ac:dyDescent="0.2">
      <c r="A206" s="139" t="s">
        <v>427</v>
      </c>
      <c r="B206" s="140" t="s">
        <v>15496</v>
      </c>
      <c r="C206" s="141">
        <v>4634</v>
      </c>
      <c r="D206" s="141">
        <v>36</v>
      </c>
      <c r="E206" s="142">
        <v>7898.45</v>
      </c>
      <c r="F206" s="142">
        <v>5621.69</v>
      </c>
      <c r="G206" s="142">
        <v>3237.34</v>
      </c>
      <c r="H206" s="142">
        <v>883.77</v>
      </c>
      <c r="I206" s="142">
        <v>9742.7999999999993</v>
      </c>
      <c r="Q206" s="6">
        <f t="shared" si="2"/>
        <v>9742.7999999999993</v>
      </c>
    </row>
    <row r="207" spans="1:17" x14ac:dyDescent="0.2">
      <c r="A207" s="139" t="s">
        <v>429</v>
      </c>
      <c r="B207" s="140" t="s">
        <v>15497</v>
      </c>
      <c r="C207" s="141">
        <v>731</v>
      </c>
      <c r="D207" s="141">
        <v>6</v>
      </c>
      <c r="E207" s="142">
        <v>1054.8399999999999</v>
      </c>
      <c r="F207" s="142">
        <v>886.81</v>
      </c>
      <c r="G207" s="142">
        <v>539.55999999999995</v>
      </c>
      <c r="H207" s="142">
        <v>118.02</v>
      </c>
      <c r="I207" s="142">
        <v>1544.39</v>
      </c>
      <c r="Q207" s="6">
        <f t="shared" ref="Q207:Q270" si="3">I207+P207</f>
        <v>1544.39</v>
      </c>
    </row>
    <row r="208" spans="1:17" x14ac:dyDescent="0.2">
      <c r="A208" s="139" t="s">
        <v>431</v>
      </c>
      <c r="B208" s="140" t="s">
        <v>15498</v>
      </c>
      <c r="C208" s="141">
        <v>8123</v>
      </c>
      <c r="D208" s="141">
        <v>112</v>
      </c>
      <c r="E208" s="142">
        <v>41276.730000000003</v>
      </c>
      <c r="F208" s="142">
        <v>9854.33</v>
      </c>
      <c r="G208" s="142">
        <v>10071.719999999999</v>
      </c>
      <c r="H208" s="142">
        <v>4618.5</v>
      </c>
      <c r="I208" s="142">
        <v>24544.55</v>
      </c>
      <c r="Q208" s="6">
        <f t="shared" si="3"/>
        <v>24544.55</v>
      </c>
    </row>
    <row r="209" spans="1:17" x14ac:dyDescent="0.2">
      <c r="A209" s="139" t="s">
        <v>433</v>
      </c>
      <c r="B209" s="140" t="s">
        <v>15499</v>
      </c>
      <c r="C209" s="141">
        <v>1171</v>
      </c>
      <c r="D209" s="141">
        <v>29</v>
      </c>
      <c r="E209" s="142">
        <v>5034.59</v>
      </c>
      <c r="F209" s="142">
        <v>1420.58</v>
      </c>
      <c r="G209" s="142">
        <v>2607.86</v>
      </c>
      <c r="H209" s="142">
        <v>563.33000000000004</v>
      </c>
      <c r="I209" s="142">
        <v>4591.7700000000004</v>
      </c>
      <c r="Q209" s="6">
        <f t="shared" si="3"/>
        <v>4591.7700000000004</v>
      </c>
    </row>
    <row r="210" spans="1:17" x14ac:dyDescent="0.2">
      <c r="A210" s="139" t="s">
        <v>435</v>
      </c>
      <c r="B210" s="140" t="s">
        <v>15500</v>
      </c>
      <c r="C210" s="141">
        <v>16943</v>
      </c>
      <c r="D210" s="141">
        <v>218</v>
      </c>
      <c r="E210" s="142">
        <v>62722.73</v>
      </c>
      <c r="F210" s="142">
        <v>20554.21</v>
      </c>
      <c r="G210" s="142">
        <v>19603.89</v>
      </c>
      <c r="H210" s="142">
        <v>7018.11</v>
      </c>
      <c r="I210" s="142">
        <v>47176.21</v>
      </c>
      <c r="Q210" s="6">
        <f t="shared" si="3"/>
        <v>47176.21</v>
      </c>
    </row>
    <row r="211" spans="1:17" x14ac:dyDescent="0.2">
      <c r="A211" s="139" t="s">
        <v>437</v>
      </c>
      <c r="B211" s="140" t="s">
        <v>15501</v>
      </c>
      <c r="C211" s="141">
        <v>2605</v>
      </c>
      <c r="D211" s="141">
        <v>41</v>
      </c>
      <c r="E211" s="142">
        <v>28990.06</v>
      </c>
      <c r="F211" s="142">
        <v>3160.22</v>
      </c>
      <c r="G211" s="142">
        <v>3686.97</v>
      </c>
      <c r="H211" s="142">
        <v>3243.73</v>
      </c>
      <c r="I211" s="142">
        <v>10090.92</v>
      </c>
      <c r="Q211" s="6">
        <f t="shared" si="3"/>
        <v>10090.92</v>
      </c>
    </row>
    <row r="212" spans="1:17" x14ac:dyDescent="0.2">
      <c r="A212" s="139" t="s">
        <v>439</v>
      </c>
      <c r="B212" s="140" t="s">
        <v>15502</v>
      </c>
      <c r="C212" s="141">
        <v>435</v>
      </c>
      <c r="D212" s="141">
        <v>5</v>
      </c>
      <c r="E212" s="142">
        <v>1121.3800000000001</v>
      </c>
      <c r="F212" s="142">
        <v>527.71</v>
      </c>
      <c r="G212" s="142">
        <v>449.63</v>
      </c>
      <c r="H212" s="142">
        <v>125.47</v>
      </c>
      <c r="I212" s="142">
        <v>1102.81</v>
      </c>
      <c r="Q212" s="6">
        <f t="shared" si="3"/>
        <v>1102.81</v>
      </c>
    </row>
    <row r="213" spans="1:17" x14ac:dyDescent="0.2">
      <c r="A213" s="139" t="s">
        <v>441</v>
      </c>
      <c r="B213" s="140" t="s">
        <v>15503</v>
      </c>
      <c r="C213" s="141">
        <v>1678</v>
      </c>
      <c r="D213" s="141">
        <v>71</v>
      </c>
      <c r="E213" s="142">
        <v>41086.379999999997</v>
      </c>
      <c r="F213" s="142">
        <v>2035.65</v>
      </c>
      <c r="G213" s="142">
        <v>6384.75</v>
      </c>
      <c r="H213" s="142">
        <v>4597.2</v>
      </c>
      <c r="I213" s="142">
        <v>13017.6</v>
      </c>
      <c r="Q213" s="6">
        <f t="shared" si="3"/>
        <v>13017.6</v>
      </c>
    </row>
    <row r="214" spans="1:17" x14ac:dyDescent="0.2">
      <c r="A214" s="139" t="s">
        <v>443</v>
      </c>
      <c r="B214" s="140" t="s">
        <v>15504</v>
      </c>
      <c r="C214" s="141">
        <v>734</v>
      </c>
      <c r="D214" s="141">
        <v>3</v>
      </c>
      <c r="E214" s="142">
        <v>559.83000000000004</v>
      </c>
      <c r="F214" s="142">
        <v>890.44</v>
      </c>
      <c r="G214" s="142">
        <v>269.77999999999997</v>
      </c>
      <c r="H214" s="142">
        <v>62.64</v>
      </c>
      <c r="I214" s="142">
        <v>1222.8599999999999</v>
      </c>
      <c r="Q214" s="6">
        <f t="shared" si="3"/>
        <v>1222.8599999999999</v>
      </c>
    </row>
    <row r="215" spans="1:17" x14ac:dyDescent="0.2">
      <c r="A215" s="139" t="s">
        <v>445</v>
      </c>
      <c r="B215" s="140" t="s">
        <v>15505</v>
      </c>
      <c r="C215" s="141">
        <v>9091</v>
      </c>
      <c r="D215" s="141">
        <v>91</v>
      </c>
      <c r="E215" s="142">
        <v>32558.97</v>
      </c>
      <c r="F215" s="142">
        <v>11028.64</v>
      </c>
      <c r="G215" s="142">
        <v>8183.27</v>
      </c>
      <c r="H215" s="142">
        <v>3643.06</v>
      </c>
      <c r="I215" s="142">
        <v>22854.97</v>
      </c>
      <c r="Q215" s="6">
        <f t="shared" si="3"/>
        <v>22854.97</v>
      </c>
    </row>
    <row r="216" spans="1:17" x14ac:dyDescent="0.2">
      <c r="A216" s="139" t="s">
        <v>447</v>
      </c>
      <c r="B216" s="140" t="s">
        <v>15506</v>
      </c>
      <c r="C216" s="141">
        <v>24450</v>
      </c>
      <c r="D216" s="141">
        <v>316</v>
      </c>
      <c r="E216" s="142">
        <v>152015.79999999999</v>
      </c>
      <c r="F216" s="142">
        <v>29661.24</v>
      </c>
      <c r="G216" s="142">
        <v>28416.639999999999</v>
      </c>
      <c r="H216" s="142">
        <v>17009.21</v>
      </c>
      <c r="I216" s="142">
        <v>75087.09</v>
      </c>
      <c r="Q216" s="6">
        <f t="shared" si="3"/>
        <v>75087.09</v>
      </c>
    </row>
    <row r="217" spans="1:17" x14ac:dyDescent="0.2">
      <c r="A217" s="139" t="s">
        <v>449</v>
      </c>
      <c r="B217" s="140" t="s">
        <v>15507</v>
      </c>
      <c r="C217" s="141">
        <v>6659</v>
      </c>
      <c r="D217" s="141">
        <v>108</v>
      </c>
      <c r="E217" s="142">
        <v>28250.79</v>
      </c>
      <c r="F217" s="142">
        <v>8078.29</v>
      </c>
      <c r="G217" s="142">
        <v>9712.02</v>
      </c>
      <c r="H217" s="142">
        <v>3161.01</v>
      </c>
      <c r="I217" s="142">
        <v>20951.32</v>
      </c>
      <c r="Q217" s="6">
        <f t="shared" si="3"/>
        <v>20951.32</v>
      </c>
    </row>
    <row r="218" spans="1:17" x14ac:dyDescent="0.2">
      <c r="A218" s="139" t="s">
        <v>451</v>
      </c>
      <c r="B218" s="140" t="s">
        <v>15508</v>
      </c>
      <c r="C218" s="141">
        <v>36174</v>
      </c>
      <c r="D218" s="141">
        <v>327</v>
      </c>
      <c r="E218" s="142">
        <v>129529.99</v>
      </c>
      <c r="F218" s="142">
        <v>43884.07</v>
      </c>
      <c r="G218" s="142">
        <v>29405.82</v>
      </c>
      <c r="H218" s="142">
        <v>14493.25</v>
      </c>
      <c r="I218" s="142">
        <v>87783.14</v>
      </c>
      <c r="Q218" s="6">
        <f t="shared" si="3"/>
        <v>87783.14</v>
      </c>
    </row>
    <row r="219" spans="1:17" ht="25.5" x14ac:dyDescent="0.2">
      <c r="A219" s="139" t="s">
        <v>453</v>
      </c>
      <c r="B219" s="140" t="s">
        <v>15509</v>
      </c>
      <c r="C219" s="141">
        <v>59138</v>
      </c>
      <c r="D219" s="141">
        <v>622</v>
      </c>
      <c r="E219" s="142">
        <v>460319.29</v>
      </c>
      <c r="F219" s="142">
        <v>71742.59</v>
      </c>
      <c r="G219" s="142">
        <v>55934.02</v>
      </c>
      <c r="H219" s="142">
        <v>51505.599999999999</v>
      </c>
      <c r="I219" s="142">
        <v>179182.21</v>
      </c>
      <c r="Q219" s="6">
        <f t="shared" si="3"/>
        <v>179182.21</v>
      </c>
    </row>
    <row r="220" spans="1:17" x14ac:dyDescent="0.2">
      <c r="A220" s="139" t="s">
        <v>455</v>
      </c>
      <c r="B220" s="140" t="s">
        <v>15510</v>
      </c>
      <c r="C220" s="141">
        <v>9988</v>
      </c>
      <c r="D220" s="141">
        <v>155</v>
      </c>
      <c r="E220" s="142">
        <v>109698.8</v>
      </c>
      <c r="F220" s="142">
        <v>12116.83</v>
      </c>
      <c r="G220" s="142">
        <v>13938.54</v>
      </c>
      <c r="H220" s="142">
        <v>12274.31</v>
      </c>
      <c r="I220" s="142">
        <v>38329.68</v>
      </c>
      <c r="Q220" s="6">
        <f t="shared" si="3"/>
        <v>38329.68</v>
      </c>
    </row>
    <row r="221" spans="1:17" x14ac:dyDescent="0.2">
      <c r="A221" s="139" t="s">
        <v>457</v>
      </c>
      <c r="B221" s="140" t="s">
        <v>15511</v>
      </c>
      <c r="C221" s="141">
        <v>592</v>
      </c>
      <c r="D221" s="141">
        <v>5</v>
      </c>
      <c r="E221" s="142">
        <v>1120.73</v>
      </c>
      <c r="F221" s="142">
        <v>718.18</v>
      </c>
      <c r="G221" s="142">
        <v>449.63</v>
      </c>
      <c r="H221" s="142">
        <v>125.4</v>
      </c>
      <c r="I221" s="142">
        <v>1293.21</v>
      </c>
      <c r="Q221" s="6">
        <f t="shared" si="3"/>
        <v>1293.21</v>
      </c>
    </row>
    <row r="222" spans="1:17" x14ac:dyDescent="0.2">
      <c r="A222" s="139" t="s">
        <v>459</v>
      </c>
      <c r="B222" s="140" t="s">
        <v>15512</v>
      </c>
      <c r="C222" s="141">
        <v>623</v>
      </c>
      <c r="D222" s="141">
        <v>7</v>
      </c>
      <c r="E222" s="142">
        <v>2040.02</v>
      </c>
      <c r="F222" s="142">
        <v>755.78</v>
      </c>
      <c r="G222" s="142">
        <v>629.48</v>
      </c>
      <c r="H222" s="142">
        <v>228.26</v>
      </c>
      <c r="I222" s="142">
        <v>1613.52</v>
      </c>
      <c r="Q222" s="6">
        <f t="shared" si="3"/>
        <v>1613.52</v>
      </c>
    </row>
    <row r="223" spans="1:17" x14ac:dyDescent="0.2">
      <c r="A223" s="139" t="s">
        <v>461</v>
      </c>
      <c r="B223" s="140" t="s">
        <v>15513</v>
      </c>
      <c r="C223" s="141">
        <v>624</v>
      </c>
      <c r="D223" s="141">
        <v>4</v>
      </c>
      <c r="E223" s="142">
        <v>942.77</v>
      </c>
      <c r="F223" s="142">
        <v>757</v>
      </c>
      <c r="G223" s="142">
        <v>359.7</v>
      </c>
      <c r="H223" s="142">
        <v>105.49</v>
      </c>
      <c r="I223" s="142">
        <v>1222.19</v>
      </c>
      <c r="Q223" s="6">
        <f t="shared" si="3"/>
        <v>1222.19</v>
      </c>
    </row>
    <row r="224" spans="1:17" x14ac:dyDescent="0.2">
      <c r="A224" s="139" t="s">
        <v>463</v>
      </c>
      <c r="B224" s="140" t="s">
        <v>15514</v>
      </c>
      <c r="C224" s="141">
        <v>11944</v>
      </c>
      <c r="D224" s="141">
        <v>230</v>
      </c>
      <c r="E224" s="142">
        <v>59690.38</v>
      </c>
      <c r="F224" s="142">
        <v>14489.73</v>
      </c>
      <c r="G224" s="142">
        <v>20683</v>
      </c>
      <c r="H224" s="142">
        <v>6678.82</v>
      </c>
      <c r="I224" s="142">
        <v>41851.550000000003</v>
      </c>
      <c r="Q224" s="6">
        <f t="shared" si="3"/>
        <v>41851.550000000003</v>
      </c>
    </row>
    <row r="225" spans="1:17" x14ac:dyDescent="0.2">
      <c r="A225" s="139" t="s">
        <v>465</v>
      </c>
      <c r="B225" s="140" t="s">
        <v>15515</v>
      </c>
      <c r="C225" s="141">
        <v>1731</v>
      </c>
      <c r="D225" s="141">
        <v>32</v>
      </c>
      <c r="E225" s="142">
        <v>24044.63</v>
      </c>
      <c r="F225" s="142">
        <v>2099.94</v>
      </c>
      <c r="G225" s="142">
        <v>2877.63</v>
      </c>
      <c r="H225" s="142">
        <v>2690.38</v>
      </c>
      <c r="I225" s="142">
        <v>7667.95</v>
      </c>
      <c r="Q225" s="6">
        <f t="shared" si="3"/>
        <v>7667.95</v>
      </c>
    </row>
    <row r="226" spans="1:17" x14ac:dyDescent="0.2">
      <c r="A226" s="139" t="s">
        <v>467</v>
      </c>
      <c r="B226" s="140" t="s">
        <v>15516</v>
      </c>
      <c r="C226" s="141">
        <v>30</v>
      </c>
      <c r="D226" s="141">
        <v>1</v>
      </c>
      <c r="E226" s="142">
        <v>217.72</v>
      </c>
      <c r="F226" s="142">
        <v>36.39</v>
      </c>
      <c r="G226" s="142">
        <v>89.93</v>
      </c>
      <c r="H226" s="142">
        <v>24.36</v>
      </c>
      <c r="I226" s="142">
        <v>150.68</v>
      </c>
      <c r="Q226" s="6">
        <f t="shared" si="3"/>
        <v>150.68</v>
      </c>
    </row>
    <row r="227" spans="1:17" x14ac:dyDescent="0.2">
      <c r="A227" s="139" t="s">
        <v>469</v>
      </c>
      <c r="B227" s="140" t="s">
        <v>15517</v>
      </c>
      <c r="C227" s="141">
        <v>332</v>
      </c>
      <c r="D227" s="141">
        <v>4</v>
      </c>
      <c r="E227" s="142">
        <v>870.86</v>
      </c>
      <c r="F227" s="142">
        <v>402.76</v>
      </c>
      <c r="G227" s="142">
        <v>359.7</v>
      </c>
      <c r="H227" s="142">
        <v>97.44</v>
      </c>
      <c r="I227" s="142">
        <v>859.9</v>
      </c>
      <c r="Q227" s="6">
        <f t="shared" si="3"/>
        <v>859.9</v>
      </c>
    </row>
    <row r="228" spans="1:17" ht="25.5" x14ac:dyDescent="0.2">
      <c r="A228" s="139" t="s">
        <v>471</v>
      </c>
      <c r="B228" s="140" t="s">
        <v>15518</v>
      </c>
      <c r="C228" s="141">
        <v>683</v>
      </c>
      <c r="D228" s="141">
        <v>6</v>
      </c>
      <c r="E228" s="142">
        <v>1382</v>
      </c>
      <c r="F228" s="142">
        <v>828.58</v>
      </c>
      <c r="G228" s="142">
        <v>539.55999999999995</v>
      </c>
      <c r="H228" s="142">
        <v>154.63</v>
      </c>
      <c r="I228" s="142">
        <v>1522.77</v>
      </c>
      <c r="Q228" s="6">
        <f t="shared" si="3"/>
        <v>1522.77</v>
      </c>
    </row>
    <row r="229" spans="1:17" x14ac:dyDescent="0.2">
      <c r="A229" s="139" t="s">
        <v>473</v>
      </c>
      <c r="B229" s="140" t="s">
        <v>15519</v>
      </c>
      <c r="C229" s="141">
        <v>83547</v>
      </c>
      <c r="D229" s="141">
        <v>939</v>
      </c>
      <c r="E229" s="142">
        <v>445625.03</v>
      </c>
      <c r="F229" s="142">
        <v>101354.09</v>
      </c>
      <c r="G229" s="142">
        <v>84440.58</v>
      </c>
      <c r="H229" s="142">
        <v>49861.45</v>
      </c>
      <c r="I229" s="142">
        <v>235656.12</v>
      </c>
      <c r="Q229" s="6">
        <f t="shared" si="3"/>
        <v>235656.12</v>
      </c>
    </row>
    <row r="230" spans="1:17" x14ac:dyDescent="0.2">
      <c r="A230" s="139" t="s">
        <v>475</v>
      </c>
      <c r="B230" s="140" t="s">
        <v>15520</v>
      </c>
      <c r="C230" s="141">
        <v>164</v>
      </c>
      <c r="D230" s="141">
        <v>1</v>
      </c>
      <c r="E230" s="142">
        <v>217.72</v>
      </c>
      <c r="F230" s="142">
        <v>198.95</v>
      </c>
      <c r="G230" s="142">
        <v>89.93</v>
      </c>
      <c r="H230" s="142">
        <v>24.36</v>
      </c>
      <c r="I230" s="142">
        <v>313.24</v>
      </c>
      <c r="Q230" s="6">
        <f t="shared" si="3"/>
        <v>313.24</v>
      </c>
    </row>
    <row r="231" spans="1:17" x14ac:dyDescent="0.2">
      <c r="A231" s="139" t="s">
        <v>477</v>
      </c>
      <c r="B231" s="140" t="s">
        <v>15521</v>
      </c>
      <c r="C231" s="141">
        <v>219</v>
      </c>
      <c r="D231" s="141">
        <v>4</v>
      </c>
      <c r="E231" s="142">
        <v>1038.82</v>
      </c>
      <c r="F231" s="142">
        <v>265.68</v>
      </c>
      <c r="G231" s="142">
        <v>359.7</v>
      </c>
      <c r="H231" s="142">
        <v>116.23</v>
      </c>
      <c r="I231" s="142">
        <v>741.61</v>
      </c>
      <c r="Q231" s="6">
        <f t="shared" si="3"/>
        <v>741.61</v>
      </c>
    </row>
    <row r="232" spans="1:17" x14ac:dyDescent="0.2">
      <c r="A232" s="139" t="s">
        <v>479</v>
      </c>
      <c r="B232" s="140" t="s">
        <v>15522</v>
      </c>
      <c r="C232" s="141">
        <v>579</v>
      </c>
      <c r="D232" s="141">
        <v>6</v>
      </c>
      <c r="E232" s="142">
        <v>1212.98</v>
      </c>
      <c r="F232" s="142">
        <v>702.41</v>
      </c>
      <c r="G232" s="142">
        <v>539.55999999999995</v>
      </c>
      <c r="H232" s="142">
        <v>135.72</v>
      </c>
      <c r="I232" s="142">
        <v>1377.69</v>
      </c>
      <c r="Q232" s="6">
        <f t="shared" si="3"/>
        <v>1377.69</v>
      </c>
    </row>
    <row r="233" spans="1:17" x14ac:dyDescent="0.2">
      <c r="A233" s="139" t="s">
        <v>481</v>
      </c>
      <c r="B233" s="140" t="s">
        <v>15523</v>
      </c>
      <c r="C233" s="141">
        <v>890</v>
      </c>
      <c r="D233" s="141">
        <v>6</v>
      </c>
      <c r="E233" s="142">
        <v>1271.8</v>
      </c>
      <c r="F233" s="142">
        <v>1079.7</v>
      </c>
      <c r="G233" s="142">
        <v>539.55999999999995</v>
      </c>
      <c r="H233" s="142">
        <v>142.30000000000001</v>
      </c>
      <c r="I233" s="142">
        <v>1761.56</v>
      </c>
      <c r="Q233" s="6">
        <f t="shared" si="3"/>
        <v>1761.56</v>
      </c>
    </row>
    <row r="234" spans="1:17" x14ac:dyDescent="0.2">
      <c r="A234" s="139" t="s">
        <v>483</v>
      </c>
      <c r="B234" s="140" t="s">
        <v>15524</v>
      </c>
      <c r="C234" s="141">
        <v>4986</v>
      </c>
      <c r="D234" s="141">
        <v>90</v>
      </c>
      <c r="E234" s="142">
        <v>43191.92</v>
      </c>
      <c r="F234" s="142">
        <v>6048.71</v>
      </c>
      <c r="G234" s="142">
        <v>8093.34</v>
      </c>
      <c r="H234" s="142">
        <v>4832.79</v>
      </c>
      <c r="I234" s="142">
        <v>18974.84</v>
      </c>
      <c r="Q234" s="6">
        <f t="shared" si="3"/>
        <v>18974.84</v>
      </c>
    </row>
    <row r="235" spans="1:17" x14ac:dyDescent="0.2">
      <c r="A235" s="139" t="s">
        <v>485</v>
      </c>
      <c r="B235" s="140" t="s">
        <v>15525</v>
      </c>
      <c r="C235" s="141">
        <v>34828</v>
      </c>
      <c r="D235" s="141">
        <v>336</v>
      </c>
      <c r="E235" s="142">
        <v>137113.9</v>
      </c>
      <c r="F235" s="142">
        <v>42251.19</v>
      </c>
      <c r="G235" s="142">
        <v>30215.16</v>
      </c>
      <c r="H235" s="142">
        <v>15341.82</v>
      </c>
      <c r="I235" s="142">
        <v>87808.17</v>
      </c>
      <c r="Q235" s="6">
        <f t="shared" si="3"/>
        <v>87808.17</v>
      </c>
    </row>
    <row r="236" spans="1:17" x14ac:dyDescent="0.2">
      <c r="A236" s="139" t="s">
        <v>487</v>
      </c>
      <c r="B236" s="140" t="s">
        <v>15526</v>
      </c>
      <c r="C236" s="141">
        <v>33969</v>
      </c>
      <c r="D236" s="141">
        <v>476</v>
      </c>
      <c r="E236" s="142">
        <v>293492.7</v>
      </c>
      <c r="F236" s="142">
        <v>41209.1</v>
      </c>
      <c r="G236" s="142">
        <v>42804.81</v>
      </c>
      <c r="H236" s="142">
        <v>32839.199999999997</v>
      </c>
      <c r="I236" s="142">
        <v>116853.11</v>
      </c>
      <c r="Q236" s="6">
        <f t="shared" si="3"/>
        <v>116853.11</v>
      </c>
    </row>
    <row r="237" spans="1:17" x14ac:dyDescent="0.2">
      <c r="A237" s="139" t="s">
        <v>489</v>
      </c>
      <c r="B237" s="140" t="s">
        <v>15527</v>
      </c>
      <c r="C237" s="141">
        <v>2735</v>
      </c>
      <c r="D237" s="141">
        <v>33</v>
      </c>
      <c r="E237" s="142">
        <v>7343.03</v>
      </c>
      <c r="F237" s="142">
        <v>3317.94</v>
      </c>
      <c r="G237" s="142">
        <v>2967.56</v>
      </c>
      <c r="H237" s="142">
        <v>821.62</v>
      </c>
      <c r="I237" s="142">
        <v>7107.12</v>
      </c>
      <c r="Q237" s="6">
        <f t="shared" si="3"/>
        <v>7107.12</v>
      </c>
    </row>
    <row r="238" spans="1:17" x14ac:dyDescent="0.2">
      <c r="A238" s="139" t="s">
        <v>491</v>
      </c>
      <c r="B238" s="140" t="s">
        <v>15528</v>
      </c>
      <c r="C238" s="141">
        <v>22949</v>
      </c>
      <c r="D238" s="141">
        <v>283</v>
      </c>
      <c r="E238" s="142">
        <v>110746.15</v>
      </c>
      <c r="F238" s="142">
        <v>27840.32</v>
      </c>
      <c r="G238" s="142">
        <v>25449.08</v>
      </c>
      <c r="H238" s="142">
        <v>12391.5</v>
      </c>
      <c r="I238" s="142">
        <v>65680.899999999994</v>
      </c>
      <c r="Q238" s="6">
        <f t="shared" si="3"/>
        <v>65680.899999999994</v>
      </c>
    </row>
    <row r="239" spans="1:17" x14ac:dyDescent="0.2">
      <c r="A239" s="139" t="s">
        <v>493</v>
      </c>
      <c r="B239" s="140" t="s">
        <v>15529</v>
      </c>
      <c r="C239" s="141">
        <v>5217</v>
      </c>
      <c r="D239" s="141">
        <v>70</v>
      </c>
      <c r="E239" s="142">
        <v>20217.66</v>
      </c>
      <c r="F239" s="142">
        <v>6328.94</v>
      </c>
      <c r="G239" s="142">
        <v>6294.82</v>
      </c>
      <c r="H239" s="142">
        <v>2262.1799999999998</v>
      </c>
      <c r="I239" s="142">
        <v>14885.94</v>
      </c>
      <c r="Q239" s="6">
        <f t="shared" si="3"/>
        <v>14885.94</v>
      </c>
    </row>
    <row r="240" spans="1:17" x14ac:dyDescent="0.2">
      <c r="A240" s="139" t="s">
        <v>495</v>
      </c>
      <c r="B240" s="140" t="s">
        <v>15530</v>
      </c>
      <c r="C240" s="141">
        <v>2154</v>
      </c>
      <c r="D240" s="141">
        <v>106</v>
      </c>
      <c r="E240" s="142">
        <v>50174.82</v>
      </c>
      <c r="F240" s="142">
        <v>2613.1</v>
      </c>
      <c r="G240" s="142">
        <v>9532.16</v>
      </c>
      <c r="H240" s="142">
        <v>5614.11</v>
      </c>
      <c r="I240" s="142">
        <v>17759.37</v>
      </c>
      <c r="Q240" s="6">
        <f t="shared" si="3"/>
        <v>17759.37</v>
      </c>
    </row>
    <row r="241" spans="1:17" x14ac:dyDescent="0.2">
      <c r="A241" s="139" t="s">
        <v>497</v>
      </c>
      <c r="B241" s="140" t="s">
        <v>15531</v>
      </c>
      <c r="C241" s="141">
        <v>1247</v>
      </c>
      <c r="D241" s="141">
        <v>14</v>
      </c>
      <c r="E241" s="142">
        <v>21145.55</v>
      </c>
      <c r="F241" s="142">
        <v>1512.78</v>
      </c>
      <c r="G241" s="142">
        <v>1258.97</v>
      </c>
      <c r="H241" s="142">
        <v>2366</v>
      </c>
      <c r="I241" s="142">
        <v>5137.75</v>
      </c>
      <c r="Q241" s="6">
        <f t="shared" si="3"/>
        <v>5137.75</v>
      </c>
    </row>
    <row r="242" spans="1:17" x14ac:dyDescent="0.2">
      <c r="A242" s="139" t="s">
        <v>499</v>
      </c>
      <c r="B242" s="140" t="s">
        <v>15532</v>
      </c>
      <c r="C242" s="141">
        <v>1221</v>
      </c>
      <c r="D242" s="141">
        <v>13</v>
      </c>
      <c r="E242" s="142">
        <v>15161.77</v>
      </c>
      <c r="F242" s="142">
        <v>1481.24</v>
      </c>
      <c r="G242" s="142">
        <v>1169.04</v>
      </c>
      <c r="H242" s="142">
        <v>1696.46</v>
      </c>
      <c r="I242" s="142">
        <v>4346.74</v>
      </c>
      <c r="Q242" s="6">
        <f t="shared" si="3"/>
        <v>4346.74</v>
      </c>
    </row>
    <row r="243" spans="1:17" x14ac:dyDescent="0.2">
      <c r="A243" s="139" t="s">
        <v>501</v>
      </c>
      <c r="B243" s="140" t="s">
        <v>15533</v>
      </c>
      <c r="C243" s="141">
        <v>25300</v>
      </c>
      <c r="D243" s="141">
        <v>206</v>
      </c>
      <c r="E243" s="142">
        <v>58361</v>
      </c>
      <c r="F243" s="142">
        <v>30692.41</v>
      </c>
      <c r="G243" s="142">
        <v>18524.77</v>
      </c>
      <c r="H243" s="142">
        <v>6530.07</v>
      </c>
      <c r="I243" s="142">
        <v>55747.25</v>
      </c>
      <c r="Q243" s="6">
        <f t="shared" si="3"/>
        <v>55747.25</v>
      </c>
    </row>
    <row r="244" spans="1:17" x14ac:dyDescent="0.2">
      <c r="A244" s="139" t="s">
        <v>503</v>
      </c>
      <c r="B244" s="140" t="s">
        <v>15534</v>
      </c>
      <c r="C244" s="141">
        <v>735</v>
      </c>
      <c r="D244" s="141">
        <v>9</v>
      </c>
      <c r="E244" s="142">
        <v>5741.9</v>
      </c>
      <c r="F244" s="142">
        <v>891.66</v>
      </c>
      <c r="G244" s="142">
        <v>809.34</v>
      </c>
      <c r="H244" s="142">
        <v>642.46</v>
      </c>
      <c r="I244" s="142">
        <v>2343.46</v>
      </c>
      <c r="Q244" s="6">
        <f t="shared" si="3"/>
        <v>2343.46</v>
      </c>
    </row>
    <row r="245" spans="1:17" x14ac:dyDescent="0.2">
      <c r="A245" s="139" t="s">
        <v>505</v>
      </c>
      <c r="B245" s="140" t="s">
        <v>15535</v>
      </c>
      <c r="C245" s="141">
        <v>615</v>
      </c>
      <c r="D245" s="141">
        <v>5</v>
      </c>
      <c r="E245" s="142">
        <v>1187.27</v>
      </c>
      <c r="F245" s="142">
        <v>746.08</v>
      </c>
      <c r="G245" s="142">
        <v>449.63</v>
      </c>
      <c r="H245" s="142">
        <v>132.85</v>
      </c>
      <c r="I245" s="142">
        <v>1328.56</v>
      </c>
      <c r="Q245" s="6">
        <f t="shared" si="3"/>
        <v>1328.56</v>
      </c>
    </row>
    <row r="246" spans="1:17" x14ac:dyDescent="0.2">
      <c r="A246" s="139" t="s">
        <v>507</v>
      </c>
      <c r="B246" s="140" t="s">
        <v>15536</v>
      </c>
      <c r="C246" s="141">
        <v>12087</v>
      </c>
      <c r="D246" s="141">
        <v>139</v>
      </c>
      <c r="E246" s="142">
        <v>72266.259999999995</v>
      </c>
      <c r="F246" s="142">
        <v>14663.21</v>
      </c>
      <c r="G246" s="142">
        <v>12499.73</v>
      </c>
      <c r="H246" s="142">
        <v>8085.94</v>
      </c>
      <c r="I246" s="142">
        <v>35248.879999999997</v>
      </c>
      <c r="Q246" s="6">
        <f t="shared" si="3"/>
        <v>35248.879999999997</v>
      </c>
    </row>
    <row r="247" spans="1:17" x14ac:dyDescent="0.2">
      <c r="A247" s="139" t="s">
        <v>509</v>
      </c>
      <c r="B247" s="140" t="s">
        <v>15537</v>
      </c>
      <c r="C247" s="141">
        <v>831</v>
      </c>
      <c r="D247" s="141">
        <v>4</v>
      </c>
      <c r="E247" s="142">
        <v>938.76</v>
      </c>
      <c r="F247" s="142">
        <v>1008.12</v>
      </c>
      <c r="G247" s="142">
        <v>359.7</v>
      </c>
      <c r="H247" s="142">
        <v>105.04</v>
      </c>
      <c r="I247" s="142">
        <v>1472.86</v>
      </c>
      <c r="Q247" s="6">
        <f t="shared" si="3"/>
        <v>1472.86</v>
      </c>
    </row>
    <row r="248" spans="1:17" x14ac:dyDescent="0.2">
      <c r="A248" s="139" t="s">
        <v>511</v>
      </c>
      <c r="B248" s="140" t="s">
        <v>15538</v>
      </c>
      <c r="C248" s="141">
        <v>538</v>
      </c>
      <c r="D248" s="141">
        <v>6</v>
      </c>
      <c r="E248" s="142">
        <v>962.28</v>
      </c>
      <c r="F248" s="142">
        <v>652.66999999999996</v>
      </c>
      <c r="G248" s="142">
        <v>539.55999999999995</v>
      </c>
      <c r="H248" s="142">
        <v>107.67</v>
      </c>
      <c r="I248" s="142">
        <v>1299.9000000000001</v>
      </c>
      <c r="Q248" s="6">
        <f t="shared" si="3"/>
        <v>1299.9000000000001</v>
      </c>
    </row>
    <row r="249" spans="1:17" x14ac:dyDescent="0.2">
      <c r="A249" s="139" t="s">
        <v>513</v>
      </c>
      <c r="B249" s="140" t="s">
        <v>15539</v>
      </c>
      <c r="C249" s="141">
        <v>133</v>
      </c>
      <c r="D249" s="141">
        <v>1</v>
      </c>
      <c r="E249" s="142">
        <v>186.61</v>
      </c>
      <c r="F249" s="142">
        <v>161.34</v>
      </c>
      <c r="G249" s="142">
        <v>89.93</v>
      </c>
      <c r="H249" s="142">
        <v>20.88</v>
      </c>
      <c r="I249" s="142">
        <v>272.14999999999998</v>
      </c>
      <c r="Q249" s="6">
        <f t="shared" si="3"/>
        <v>272.14999999999998</v>
      </c>
    </row>
    <row r="250" spans="1:17" x14ac:dyDescent="0.2">
      <c r="A250" s="139" t="s">
        <v>515</v>
      </c>
      <c r="B250" s="140" t="s">
        <v>15540</v>
      </c>
      <c r="C250" s="141">
        <v>685</v>
      </c>
      <c r="D250" s="141">
        <v>8</v>
      </c>
      <c r="E250" s="142">
        <v>1880.64</v>
      </c>
      <c r="F250" s="142">
        <v>831</v>
      </c>
      <c r="G250" s="142">
        <v>719.41</v>
      </c>
      <c r="H250" s="142">
        <v>210.42</v>
      </c>
      <c r="I250" s="142">
        <v>1760.83</v>
      </c>
      <c r="Q250" s="6">
        <f t="shared" si="3"/>
        <v>1760.83</v>
      </c>
    </row>
    <row r="251" spans="1:17" x14ac:dyDescent="0.2">
      <c r="A251" s="139" t="s">
        <v>517</v>
      </c>
      <c r="B251" s="140" t="s">
        <v>15541</v>
      </c>
      <c r="C251" s="141">
        <v>3757</v>
      </c>
      <c r="D251" s="141">
        <v>37</v>
      </c>
      <c r="E251" s="142">
        <v>11561.88</v>
      </c>
      <c r="F251" s="142">
        <v>4557.76</v>
      </c>
      <c r="G251" s="142">
        <v>3327.26</v>
      </c>
      <c r="H251" s="142">
        <v>1293.67</v>
      </c>
      <c r="I251" s="142">
        <v>9178.69</v>
      </c>
      <c r="Q251" s="6">
        <f t="shared" si="3"/>
        <v>9178.69</v>
      </c>
    </row>
    <row r="252" spans="1:17" x14ac:dyDescent="0.2">
      <c r="A252" s="139" t="s">
        <v>519</v>
      </c>
      <c r="B252" s="140" t="s">
        <v>15542</v>
      </c>
      <c r="C252" s="141">
        <v>214</v>
      </c>
      <c r="D252" s="141">
        <v>1</v>
      </c>
      <c r="E252" s="142">
        <v>528.74</v>
      </c>
      <c r="F252" s="142">
        <v>259.61</v>
      </c>
      <c r="G252" s="142">
        <v>89.93</v>
      </c>
      <c r="H252" s="142">
        <v>59.16</v>
      </c>
      <c r="I252" s="142">
        <v>408.7</v>
      </c>
      <c r="Q252" s="6">
        <f t="shared" si="3"/>
        <v>408.7</v>
      </c>
    </row>
    <row r="253" spans="1:17" x14ac:dyDescent="0.2">
      <c r="A253" s="139" t="s">
        <v>521</v>
      </c>
      <c r="B253" s="140" t="s">
        <v>15543</v>
      </c>
      <c r="C253" s="141">
        <v>199237</v>
      </c>
      <c r="D253" s="141">
        <v>1975</v>
      </c>
      <c r="E253" s="142">
        <v>1112130.45</v>
      </c>
      <c r="F253" s="142">
        <v>241702.1</v>
      </c>
      <c r="G253" s="142">
        <v>177603.99</v>
      </c>
      <c r="H253" s="142">
        <v>124437.42</v>
      </c>
      <c r="I253" s="142">
        <v>543743.51</v>
      </c>
      <c r="Q253" s="6">
        <f t="shared" si="3"/>
        <v>543743.51</v>
      </c>
    </row>
    <row r="254" spans="1:17" x14ac:dyDescent="0.2">
      <c r="A254" s="139" t="s">
        <v>523</v>
      </c>
      <c r="B254" s="140" t="s">
        <v>15544</v>
      </c>
      <c r="C254" s="141">
        <v>201</v>
      </c>
      <c r="D254" s="141">
        <v>0</v>
      </c>
      <c r="E254" s="142">
        <v>0</v>
      </c>
      <c r="F254" s="142">
        <v>243.84</v>
      </c>
      <c r="G254" s="142">
        <v>0</v>
      </c>
      <c r="H254" s="142">
        <v>0</v>
      </c>
      <c r="I254" s="142">
        <v>243.84</v>
      </c>
      <c r="Q254" s="6">
        <f t="shared" si="3"/>
        <v>243.84</v>
      </c>
    </row>
    <row r="255" spans="1:17" x14ac:dyDescent="0.2">
      <c r="A255" s="139" t="s">
        <v>525</v>
      </c>
      <c r="B255" s="140" t="s">
        <v>15545</v>
      </c>
      <c r="C255" s="141">
        <v>129</v>
      </c>
      <c r="D255" s="141">
        <v>4</v>
      </c>
      <c r="E255" s="142">
        <v>616.44000000000005</v>
      </c>
      <c r="F255" s="142">
        <v>156.5</v>
      </c>
      <c r="G255" s="142">
        <v>359.7</v>
      </c>
      <c r="H255" s="142">
        <v>68.98</v>
      </c>
      <c r="I255" s="142">
        <v>585.17999999999995</v>
      </c>
      <c r="Q255" s="6">
        <f t="shared" si="3"/>
        <v>585.17999999999995</v>
      </c>
    </row>
    <row r="256" spans="1:17" x14ac:dyDescent="0.2">
      <c r="A256" s="139" t="s">
        <v>527</v>
      </c>
      <c r="B256" s="140" t="s">
        <v>15546</v>
      </c>
      <c r="C256" s="141">
        <v>3339</v>
      </c>
      <c r="D256" s="141">
        <v>129</v>
      </c>
      <c r="E256" s="142">
        <v>46876.37</v>
      </c>
      <c r="F256" s="142">
        <v>4050.67</v>
      </c>
      <c r="G256" s="142">
        <v>11600.46</v>
      </c>
      <c r="H256" s="142">
        <v>5245.05</v>
      </c>
      <c r="I256" s="142">
        <v>20896.18</v>
      </c>
      <c r="Q256" s="6">
        <f t="shared" si="3"/>
        <v>20896.18</v>
      </c>
    </row>
    <row r="257" spans="1:17" x14ac:dyDescent="0.2">
      <c r="A257" s="139" t="s">
        <v>529</v>
      </c>
      <c r="B257" s="140" t="s">
        <v>15547</v>
      </c>
      <c r="C257" s="141">
        <v>4532</v>
      </c>
      <c r="D257" s="141">
        <v>44</v>
      </c>
      <c r="E257" s="142">
        <v>37173.360000000001</v>
      </c>
      <c r="F257" s="142">
        <v>5497.94</v>
      </c>
      <c r="G257" s="142">
        <v>3956.74</v>
      </c>
      <c r="H257" s="142">
        <v>4159.37</v>
      </c>
      <c r="I257" s="142">
        <v>13614.05</v>
      </c>
      <c r="Q257" s="6">
        <f t="shared" si="3"/>
        <v>13614.05</v>
      </c>
    </row>
    <row r="258" spans="1:17" x14ac:dyDescent="0.2">
      <c r="A258" s="139" t="s">
        <v>531</v>
      </c>
      <c r="B258" s="140" t="s">
        <v>15548</v>
      </c>
      <c r="C258" s="141">
        <v>313</v>
      </c>
      <c r="D258" s="141">
        <v>3</v>
      </c>
      <c r="E258" s="142">
        <v>678.17</v>
      </c>
      <c r="F258" s="142">
        <v>379.71</v>
      </c>
      <c r="G258" s="142">
        <v>269.77999999999997</v>
      </c>
      <c r="H258" s="142">
        <v>75.88</v>
      </c>
      <c r="I258" s="142">
        <v>725.37</v>
      </c>
      <c r="Q258" s="6">
        <f t="shared" si="3"/>
        <v>725.37</v>
      </c>
    </row>
    <row r="259" spans="1:17" x14ac:dyDescent="0.2">
      <c r="A259" s="139" t="s">
        <v>533</v>
      </c>
      <c r="B259" s="140" t="s">
        <v>15549</v>
      </c>
      <c r="C259" s="141">
        <v>240</v>
      </c>
      <c r="D259" s="141">
        <v>0</v>
      </c>
      <c r="E259" s="142">
        <v>0</v>
      </c>
      <c r="F259" s="142">
        <v>291.14999999999998</v>
      </c>
      <c r="G259" s="142">
        <v>0</v>
      </c>
      <c r="H259" s="142">
        <v>0</v>
      </c>
      <c r="I259" s="142">
        <v>291.14999999999998</v>
      </c>
      <c r="Q259" s="6">
        <f t="shared" si="3"/>
        <v>291.14999999999998</v>
      </c>
    </row>
    <row r="260" spans="1:17" x14ac:dyDescent="0.2">
      <c r="A260" s="139" t="s">
        <v>535</v>
      </c>
      <c r="B260" s="140" t="s">
        <v>15550</v>
      </c>
      <c r="C260" s="141">
        <v>312</v>
      </c>
      <c r="D260" s="141">
        <v>2</v>
      </c>
      <c r="E260" s="142">
        <v>562.23</v>
      </c>
      <c r="F260" s="142">
        <v>378.5</v>
      </c>
      <c r="G260" s="142">
        <v>179.86</v>
      </c>
      <c r="H260" s="142">
        <v>62.91</v>
      </c>
      <c r="I260" s="142">
        <v>621.27</v>
      </c>
      <c r="Q260" s="6">
        <f t="shared" si="3"/>
        <v>621.27</v>
      </c>
    </row>
    <row r="261" spans="1:17" x14ac:dyDescent="0.2">
      <c r="A261" s="139" t="s">
        <v>537</v>
      </c>
      <c r="B261" s="140" t="s">
        <v>15551</v>
      </c>
      <c r="C261" s="141">
        <v>226</v>
      </c>
      <c r="D261" s="141">
        <v>1</v>
      </c>
      <c r="E261" s="142">
        <v>248.82</v>
      </c>
      <c r="F261" s="142">
        <v>274.17</v>
      </c>
      <c r="G261" s="142">
        <v>89.93</v>
      </c>
      <c r="H261" s="142">
        <v>27.84</v>
      </c>
      <c r="I261" s="142">
        <v>391.94</v>
      </c>
      <c r="Q261" s="6">
        <f t="shared" si="3"/>
        <v>391.94</v>
      </c>
    </row>
    <row r="262" spans="1:17" x14ac:dyDescent="0.2">
      <c r="A262" s="139" t="s">
        <v>539</v>
      </c>
      <c r="B262" s="140" t="s">
        <v>15552</v>
      </c>
      <c r="C262" s="141">
        <v>1009</v>
      </c>
      <c r="D262" s="141">
        <v>8</v>
      </c>
      <c r="E262" s="142">
        <v>1803.93</v>
      </c>
      <c r="F262" s="142">
        <v>1224.06</v>
      </c>
      <c r="G262" s="142">
        <v>719.41</v>
      </c>
      <c r="H262" s="142">
        <v>201.84</v>
      </c>
      <c r="I262" s="142">
        <v>2145.31</v>
      </c>
      <c r="Q262" s="6">
        <f t="shared" si="3"/>
        <v>2145.31</v>
      </c>
    </row>
    <row r="263" spans="1:17" x14ac:dyDescent="0.2">
      <c r="A263" s="139" t="s">
        <v>541</v>
      </c>
      <c r="B263" s="140" t="s">
        <v>15553</v>
      </c>
      <c r="C263" s="141">
        <v>138</v>
      </c>
      <c r="D263" s="141">
        <v>1</v>
      </c>
      <c r="E263" s="142">
        <v>56.61</v>
      </c>
      <c r="F263" s="142">
        <v>167.42</v>
      </c>
      <c r="G263" s="142">
        <v>89.93</v>
      </c>
      <c r="H263" s="142">
        <v>6.34</v>
      </c>
      <c r="I263" s="142">
        <v>263.69</v>
      </c>
      <c r="Q263" s="6">
        <f t="shared" si="3"/>
        <v>263.69</v>
      </c>
    </row>
    <row r="264" spans="1:17" x14ac:dyDescent="0.2">
      <c r="A264" s="139" t="s">
        <v>543</v>
      </c>
      <c r="B264" s="140" t="s">
        <v>15554</v>
      </c>
      <c r="C264" s="141">
        <v>4605</v>
      </c>
      <c r="D264" s="141">
        <v>57</v>
      </c>
      <c r="E264" s="142">
        <v>26117.95</v>
      </c>
      <c r="F264" s="142">
        <v>5586.5</v>
      </c>
      <c r="G264" s="142">
        <v>5125.78</v>
      </c>
      <c r="H264" s="142">
        <v>2922.37</v>
      </c>
      <c r="I264" s="142">
        <v>13634.65</v>
      </c>
      <c r="Q264" s="6">
        <f t="shared" si="3"/>
        <v>13634.65</v>
      </c>
    </row>
    <row r="265" spans="1:17" x14ac:dyDescent="0.2">
      <c r="A265" s="139" t="s">
        <v>545</v>
      </c>
      <c r="B265" s="140" t="s">
        <v>15555</v>
      </c>
      <c r="C265" s="141">
        <v>53</v>
      </c>
      <c r="D265" s="141">
        <v>2</v>
      </c>
      <c r="E265" s="142">
        <v>497.64</v>
      </c>
      <c r="F265" s="142">
        <v>64.3</v>
      </c>
      <c r="G265" s="142">
        <v>179.86</v>
      </c>
      <c r="H265" s="142">
        <v>55.68</v>
      </c>
      <c r="I265" s="142">
        <v>299.83999999999997</v>
      </c>
      <c r="Q265" s="6">
        <f t="shared" si="3"/>
        <v>299.83999999999997</v>
      </c>
    </row>
    <row r="266" spans="1:17" x14ac:dyDescent="0.2">
      <c r="A266" s="139" t="s">
        <v>547</v>
      </c>
      <c r="B266" s="140" t="s">
        <v>15556</v>
      </c>
      <c r="C266" s="141">
        <v>253</v>
      </c>
      <c r="D266" s="141">
        <v>3</v>
      </c>
      <c r="E266" s="142">
        <v>749.08</v>
      </c>
      <c r="F266" s="142">
        <v>306.93</v>
      </c>
      <c r="G266" s="142">
        <v>269.77999999999997</v>
      </c>
      <c r="H266" s="142">
        <v>83.82</v>
      </c>
      <c r="I266" s="142">
        <v>660.53</v>
      </c>
      <c r="Q266" s="6">
        <f t="shared" si="3"/>
        <v>660.53</v>
      </c>
    </row>
    <row r="267" spans="1:17" x14ac:dyDescent="0.2">
      <c r="A267" s="139" t="s">
        <v>549</v>
      </c>
      <c r="B267" s="140" t="s">
        <v>15557</v>
      </c>
      <c r="C267" s="141">
        <v>239</v>
      </c>
      <c r="D267" s="141">
        <v>4</v>
      </c>
      <c r="E267" s="142">
        <v>949.1</v>
      </c>
      <c r="F267" s="142">
        <v>289.94</v>
      </c>
      <c r="G267" s="142">
        <v>359.7</v>
      </c>
      <c r="H267" s="142">
        <v>106.19</v>
      </c>
      <c r="I267" s="142">
        <v>755.83</v>
      </c>
      <c r="Q267" s="6">
        <f t="shared" si="3"/>
        <v>755.83</v>
      </c>
    </row>
    <row r="268" spans="1:17" x14ac:dyDescent="0.2">
      <c r="A268" s="139" t="s">
        <v>551</v>
      </c>
      <c r="B268" s="140" t="s">
        <v>15558</v>
      </c>
      <c r="C268" s="141">
        <v>12807</v>
      </c>
      <c r="D268" s="141">
        <v>100</v>
      </c>
      <c r="E268" s="142">
        <v>24947.48</v>
      </c>
      <c r="F268" s="142">
        <v>15536.66</v>
      </c>
      <c r="G268" s="142">
        <v>8992.61</v>
      </c>
      <c r="H268" s="142">
        <v>2791.4</v>
      </c>
      <c r="I268" s="142">
        <v>27320.67</v>
      </c>
      <c r="Q268" s="6">
        <f t="shared" si="3"/>
        <v>27320.67</v>
      </c>
    </row>
    <row r="269" spans="1:17" x14ac:dyDescent="0.2">
      <c r="A269" s="139" t="s">
        <v>553</v>
      </c>
      <c r="B269" s="140" t="s">
        <v>15559</v>
      </c>
      <c r="C269" s="141">
        <v>1163</v>
      </c>
      <c r="D269" s="141">
        <v>11</v>
      </c>
      <c r="E269" s="142">
        <v>3416.45</v>
      </c>
      <c r="F269" s="142">
        <v>1410.88</v>
      </c>
      <c r="G269" s="142">
        <v>989.18</v>
      </c>
      <c r="H269" s="142">
        <v>382.27</v>
      </c>
      <c r="I269" s="142">
        <v>2782.33</v>
      </c>
      <c r="Q269" s="6">
        <f t="shared" si="3"/>
        <v>2782.33</v>
      </c>
    </row>
    <row r="270" spans="1:17" x14ac:dyDescent="0.2">
      <c r="A270" s="139" t="s">
        <v>555</v>
      </c>
      <c r="B270" s="140" t="s">
        <v>15560</v>
      </c>
      <c r="C270" s="141">
        <v>3533</v>
      </c>
      <c r="D270" s="141">
        <v>68</v>
      </c>
      <c r="E270" s="142">
        <v>21856.5</v>
      </c>
      <c r="F270" s="142">
        <v>4286.0200000000004</v>
      </c>
      <c r="G270" s="142">
        <v>6114.98</v>
      </c>
      <c r="H270" s="142">
        <v>2445.54</v>
      </c>
      <c r="I270" s="142">
        <v>12846.54</v>
      </c>
      <c r="Q270" s="6">
        <f t="shared" si="3"/>
        <v>12846.54</v>
      </c>
    </row>
    <row r="271" spans="1:17" x14ac:dyDescent="0.2">
      <c r="A271" s="139" t="s">
        <v>557</v>
      </c>
      <c r="B271" s="140" t="s">
        <v>15561</v>
      </c>
      <c r="C271" s="141">
        <v>8210</v>
      </c>
      <c r="D271" s="141">
        <v>98</v>
      </c>
      <c r="E271" s="142">
        <v>214277.51</v>
      </c>
      <c r="F271" s="142">
        <v>9959.86</v>
      </c>
      <c r="G271" s="142">
        <v>8812.75</v>
      </c>
      <c r="H271" s="142">
        <v>23975.73</v>
      </c>
      <c r="I271" s="142">
        <v>42748.34</v>
      </c>
      <c r="Q271" s="6">
        <f t="shared" ref="Q271:Q334" si="4">I271+P271</f>
        <v>42748.34</v>
      </c>
    </row>
    <row r="272" spans="1:17" x14ac:dyDescent="0.2">
      <c r="A272" s="139" t="s">
        <v>559</v>
      </c>
      <c r="B272" s="140" t="s">
        <v>15562</v>
      </c>
      <c r="C272" s="141">
        <v>115</v>
      </c>
      <c r="D272" s="141">
        <v>0</v>
      </c>
      <c r="E272" s="142">
        <v>0</v>
      </c>
      <c r="F272" s="142">
        <v>139.51</v>
      </c>
      <c r="G272" s="142">
        <v>0</v>
      </c>
      <c r="H272" s="142">
        <v>0</v>
      </c>
      <c r="I272" s="142">
        <v>139.51</v>
      </c>
      <c r="Q272" s="6">
        <f t="shared" si="4"/>
        <v>139.51</v>
      </c>
    </row>
    <row r="273" spans="1:17" x14ac:dyDescent="0.2">
      <c r="A273" s="139" t="s">
        <v>561</v>
      </c>
      <c r="B273" s="140" t="s">
        <v>15563</v>
      </c>
      <c r="C273" s="141">
        <v>160</v>
      </c>
      <c r="D273" s="141">
        <v>3</v>
      </c>
      <c r="E273" s="142">
        <v>1991.12</v>
      </c>
      <c r="F273" s="142">
        <v>194.1</v>
      </c>
      <c r="G273" s="142">
        <v>269.77999999999997</v>
      </c>
      <c r="H273" s="142">
        <v>222.79</v>
      </c>
      <c r="I273" s="142">
        <v>686.67</v>
      </c>
      <c r="Q273" s="6">
        <f t="shared" si="4"/>
        <v>686.67</v>
      </c>
    </row>
    <row r="274" spans="1:17" x14ac:dyDescent="0.2">
      <c r="A274" s="139" t="s">
        <v>563</v>
      </c>
      <c r="B274" s="140" t="s">
        <v>15564</v>
      </c>
      <c r="C274" s="141">
        <v>14790</v>
      </c>
      <c r="D274" s="141">
        <v>190</v>
      </c>
      <c r="E274" s="142">
        <v>203892.2</v>
      </c>
      <c r="F274" s="142">
        <v>17942.32</v>
      </c>
      <c r="G274" s="142">
        <v>17085.95</v>
      </c>
      <c r="H274" s="142">
        <v>22813.71</v>
      </c>
      <c r="I274" s="142">
        <v>57841.98</v>
      </c>
      <c r="Q274" s="6">
        <f t="shared" si="4"/>
        <v>57841.98</v>
      </c>
    </row>
    <row r="275" spans="1:17" x14ac:dyDescent="0.2">
      <c r="A275" s="139" t="s">
        <v>565</v>
      </c>
      <c r="B275" s="140" t="s">
        <v>15565</v>
      </c>
      <c r="C275" s="141">
        <v>301</v>
      </c>
      <c r="D275" s="141">
        <v>4</v>
      </c>
      <c r="E275" s="142">
        <v>1892.1</v>
      </c>
      <c r="F275" s="142">
        <v>365.15</v>
      </c>
      <c r="G275" s="142">
        <v>359.7</v>
      </c>
      <c r="H275" s="142">
        <v>211.71</v>
      </c>
      <c r="I275" s="142">
        <v>936.56</v>
      </c>
      <c r="Q275" s="6">
        <f t="shared" si="4"/>
        <v>936.56</v>
      </c>
    </row>
    <row r="276" spans="1:17" x14ac:dyDescent="0.2">
      <c r="A276" s="139" t="s">
        <v>567</v>
      </c>
      <c r="B276" s="140" t="s">
        <v>15566</v>
      </c>
      <c r="C276" s="141">
        <v>1511</v>
      </c>
      <c r="D276" s="141">
        <v>17</v>
      </c>
      <c r="E276" s="142">
        <v>2960.61</v>
      </c>
      <c r="F276" s="142">
        <v>1833.06</v>
      </c>
      <c r="G276" s="142">
        <v>1528.74</v>
      </c>
      <c r="H276" s="142">
        <v>331.26</v>
      </c>
      <c r="I276" s="142">
        <v>3693.06</v>
      </c>
      <c r="Q276" s="6">
        <f t="shared" si="4"/>
        <v>3693.06</v>
      </c>
    </row>
    <row r="277" spans="1:17" x14ac:dyDescent="0.2">
      <c r="A277" s="139" t="s">
        <v>569</v>
      </c>
      <c r="B277" s="140" t="s">
        <v>15567</v>
      </c>
      <c r="C277" s="141">
        <v>4141</v>
      </c>
      <c r="D277" s="141">
        <v>29</v>
      </c>
      <c r="E277" s="142">
        <v>7008.03</v>
      </c>
      <c r="F277" s="142">
        <v>5023.6099999999997</v>
      </c>
      <c r="G277" s="142">
        <v>2607.86</v>
      </c>
      <c r="H277" s="142">
        <v>784.14</v>
      </c>
      <c r="I277" s="142">
        <v>8415.61</v>
      </c>
      <c r="Q277" s="6">
        <f t="shared" si="4"/>
        <v>8415.61</v>
      </c>
    </row>
    <row r="278" spans="1:17" x14ac:dyDescent="0.2">
      <c r="A278" s="139" t="s">
        <v>571</v>
      </c>
      <c r="B278" s="140" t="s">
        <v>15568</v>
      </c>
      <c r="C278" s="141">
        <v>554</v>
      </c>
      <c r="D278" s="141">
        <v>10</v>
      </c>
      <c r="E278" s="142">
        <v>12239.43</v>
      </c>
      <c r="F278" s="142">
        <v>672.08</v>
      </c>
      <c r="G278" s="142">
        <v>899.26</v>
      </c>
      <c r="H278" s="142">
        <v>1369.48</v>
      </c>
      <c r="I278" s="142">
        <v>2940.82</v>
      </c>
      <c r="Q278" s="6">
        <f t="shared" si="4"/>
        <v>2940.82</v>
      </c>
    </row>
    <row r="279" spans="1:17" x14ac:dyDescent="0.2">
      <c r="A279" s="139" t="s">
        <v>573</v>
      </c>
      <c r="B279" s="140" t="s">
        <v>15569</v>
      </c>
      <c r="C279" s="141">
        <v>697</v>
      </c>
      <c r="D279" s="141">
        <v>5</v>
      </c>
      <c r="E279" s="142">
        <v>1122.0999999999999</v>
      </c>
      <c r="F279" s="142">
        <v>845.56</v>
      </c>
      <c r="G279" s="142">
        <v>449.63</v>
      </c>
      <c r="H279" s="142">
        <v>125.55</v>
      </c>
      <c r="I279" s="142">
        <v>1420.74</v>
      </c>
      <c r="Q279" s="6">
        <f t="shared" si="4"/>
        <v>1420.74</v>
      </c>
    </row>
    <row r="280" spans="1:17" x14ac:dyDescent="0.2">
      <c r="A280" s="139" t="s">
        <v>575</v>
      </c>
      <c r="B280" s="140" t="s">
        <v>15570</v>
      </c>
      <c r="C280" s="141">
        <v>2161</v>
      </c>
      <c r="D280" s="141">
        <v>39</v>
      </c>
      <c r="E280" s="142">
        <v>37779.760000000002</v>
      </c>
      <c r="F280" s="142">
        <v>2621.59</v>
      </c>
      <c r="G280" s="142">
        <v>3507.12</v>
      </c>
      <c r="H280" s="142">
        <v>4227.22</v>
      </c>
      <c r="I280" s="142">
        <v>10355.93</v>
      </c>
      <c r="Q280" s="6">
        <f t="shared" si="4"/>
        <v>10355.93</v>
      </c>
    </row>
    <row r="281" spans="1:17" x14ac:dyDescent="0.2">
      <c r="A281" s="139" t="s">
        <v>577</v>
      </c>
      <c r="B281" s="140" t="s">
        <v>15571</v>
      </c>
      <c r="C281" s="141">
        <v>1978</v>
      </c>
      <c r="D281" s="141">
        <v>28</v>
      </c>
      <c r="E281" s="142">
        <v>26952.14</v>
      </c>
      <c r="F281" s="142">
        <v>2399.59</v>
      </c>
      <c r="G281" s="142">
        <v>2517.9299999999998</v>
      </c>
      <c r="H281" s="142">
        <v>3015.7</v>
      </c>
      <c r="I281" s="142">
        <v>7933.22</v>
      </c>
      <c r="Q281" s="6">
        <f t="shared" si="4"/>
        <v>7933.22</v>
      </c>
    </row>
    <row r="282" spans="1:17" x14ac:dyDescent="0.2">
      <c r="A282" s="139" t="s">
        <v>579</v>
      </c>
      <c r="B282" s="140" t="s">
        <v>15572</v>
      </c>
      <c r="C282" s="141">
        <v>1045</v>
      </c>
      <c r="D282" s="141">
        <v>12</v>
      </c>
      <c r="E282" s="142">
        <v>2687.04</v>
      </c>
      <c r="F282" s="142">
        <v>1267.73</v>
      </c>
      <c r="G282" s="142">
        <v>1079.1099999999999</v>
      </c>
      <c r="H282" s="142">
        <v>300.66000000000003</v>
      </c>
      <c r="I282" s="142">
        <v>2647.5</v>
      </c>
      <c r="Q282" s="6">
        <f t="shared" si="4"/>
        <v>2647.5</v>
      </c>
    </row>
    <row r="283" spans="1:17" x14ac:dyDescent="0.2">
      <c r="A283" s="139" t="s">
        <v>581</v>
      </c>
      <c r="B283" s="140" t="s">
        <v>15573</v>
      </c>
      <c r="C283" s="141">
        <v>3018</v>
      </c>
      <c r="D283" s="141">
        <v>30</v>
      </c>
      <c r="E283" s="142">
        <v>55523.48</v>
      </c>
      <c r="F283" s="142">
        <v>3661.26</v>
      </c>
      <c r="G283" s="142">
        <v>2697.78</v>
      </c>
      <c r="H283" s="142">
        <v>6212.58</v>
      </c>
      <c r="I283" s="142">
        <v>12571.62</v>
      </c>
      <c r="Q283" s="6">
        <f t="shared" si="4"/>
        <v>12571.62</v>
      </c>
    </row>
    <row r="284" spans="1:17" x14ac:dyDescent="0.2">
      <c r="A284" s="139" t="s">
        <v>583</v>
      </c>
      <c r="B284" s="140" t="s">
        <v>15574</v>
      </c>
      <c r="C284" s="141">
        <v>2991</v>
      </c>
      <c r="D284" s="141">
        <v>22</v>
      </c>
      <c r="E284" s="142">
        <v>4406.92</v>
      </c>
      <c r="F284" s="142">
        <v>3628.5</v>
      </c>
      <c r="G284" s="142">
        <v>1978.38</v>
      </c>
      <c r="H284" s="142">
        <v>493.1</v>
      </c>
      <c r="I284" s="142">
        <v>6099.98</v>
      </c>
      <c r="Q284" s="6">
        <f t="shared" si="4"/>
        <v>6099.98</v>
      </c>
    </row>
    <row r="285" spans="1:17" x14ac:dyDescent="0.2">
      <c r="A285" s="139" t="s">
        <v>585</v>
      </c>
      <c r="B285" s="140" t="s">
        <v>15575</v>
      </c>
      <c r="C285" s="141">
        <v>10027</v>
      </c>
      <c r="D285" s="141">
        <v>105</v>
      </c>
      <c r="E285" s="142">
        <v>26508.13</v>
      </c>
      <c r="F285" s="142">
        <v>12164.14</v>
      </c>
      <c r="G285" s="142">
        <v>9442.24</v>
      </c>
      <c r="H285" s="142">
        <v>2966.02</v>
      </c>
      <c r="I285" s="142">
        <v>24572.400000000001</v>
      </c>
      <c r="Q285" s="6">
        <f t="shared" si="4"/>
        <v>24572.400000000001</v>
      </c>
    </row>
    <row r="286" spans="1:17" x14ac:dyDescent="0.2">
      <c r="A286" s="139" t="s">
        <v>587</v>
      </c>
      <c r="B286" s="140" t="s">
        <v>15576</v>
      </c>
      <c r="C286" s="141">
        <v>1115</v>
      </c>
      <c r="D286" s="141">
        <v>15</v>
      </c>
      <c r="E286" s="142">
        <v>3969.44</v>
      </c>
      <c r="F286" s="142">
        <v>1352.65</v>
      </c>
      <c r="G286" s="142">
        <v>1348.89</v>
      </c>
      <c r="H286" s="142">
        <v>444.14</v>
      </c>
      <c r="I286" s="142">
        <v>3145.68</v>
      </c>
      <c r="Q286" s="6">
        <f t="shared" si="4"/>
        <v>3145.68</v>
      </c>
    </row>
    <row r="287" spans="1:17" x14ac:dyDescent="0.2">
      <c r="A287" s="139" t="s">
        <v>589</v>
      </c>
      <c r="B287" s="140" t="s">
        <v>15577</v>
      </c>
      <c r="C287" s="141">
        <v>503</v>
      </c>
      <c r="D287" s="141">
        <v>3</v>
      </c>
      <c r="E287" s="142">
        <v>687.92</v>
      </c>
      <c r="F287" s="142">
        <v>610.21</v>
      </c>
      <c r="G287" s="142">
        <v>269.77999999999997</v>
      </c>
      <c r="H287" s="142">
        <v>76.98</v>
      </c>
      <c r="I287" s="142">
        <v>956.97</v>
      </c>
      <c r="Q287" s="6">
        <f t="shared" si="4"/>
        <v>956.97</v>
      </c>
    </row>
    <row r="288" spans="1:17" x14ac:dyDescent="0.2">
      <c r="A288" s="139" t="s">
        <v>591</v>
      </c>
      <c r="B288" s="140" t="s">
        <v>15578</v>
      </c>
      <c r="C288" s="141">
        <v>18384</v>
      </c>
      <c r="D288" s="141">
        <v>329</v>
      </c>
      <c r="E288" s="142">
        <v>134745.32999999999</v>
      </c>
      <c r="F288" s="142">
        <v>22302.34</v>
      </c>
      <c r="G288" s="142">
        <v>29585.68</v>
      </c>
      <c r="H288" s="142">
        <v>15076.79</v>
      </c>
      <c r="I288" s="142">
        <v>66964.81</v>
      </c>
      <c r="Q288" s="6">
        <f t="shared" si="4"/>
        <v>66964.81</v>
      </c>
    </row>
    <row r="289" spans="1:17" x14ac:dyDescent="0.2">
      <c r="A289" s="139" t="s">
        <v>593</v>
      </c>
      <c r="B289" s="140" t="s">
        <v>15579</v>
      </c>
      <c r="C289" s="141">
        <v>20093</v>
      </c>
      <c r="D289" s="141">
        <v>179</v>
      </c>
      <c r="E289" s="142">
        <v>65075.49</v>
      </c>
      <c r="F289" s="142">
        <v>24375.59</v>
      </c>
      <c r="G289" s="142">
        <v>16096.77</v>
      </c>
      <c r="H289" s="142">
        <v>7281.36</v>
      </c>
      <c r="I289" s="142">
        <v>47753.72</v>
      </c>
      <c r="Q289" s="6">
        <f t="shared" si="4"/>
        <v>47753.72</v>
      </c>
    </row>
    <row r="290" spans="1:17" x14ac:dyDescent="0.2">
      <c r="A290" s="139" t="s">
        <v>595</v>
      </c>
      <c r="B290" s="140" t="s">
        <v>15580</v>
      </c>
      <c r="C290" s="141">
        <v>456</v>
      </c>
      <c r="D290" s="141">
        <v>11</v>
      </c>
      <c r="E290" s="142">
        <v>2468.4699999999998</v>
      </c>
      <c r="F290" s="142">
        <v>553.19000000000005</v>
      </c>
      <c r="G290" s="142">
        <v>989.18</v>
      </c>
      <c r="H290" s="142">
        <v>276.2</v>
      </c>
      <c r="I290" s="142">
        <v>1818.57</v>
      </c>
      <c r="Q290" s="6">
        <f t="shared" si="4"/>
        <v>1818.57</v>
      </c>
    </row>
    <row r="291" spans="1:17" x14ac:dyDescent="0.2">
      <c r="A291" s="139" t="s">
        <v>597</v>
      </c>
      <c r="B291" s="140" t="s">
        <v>15581</v>
      </c>
      <c r="C291" s="141">
        <v>467</v>
      </c>
      <c r="D291" s="141">
        <v>3</v>
      </c>
      <c r="E291" s="142">
        <v>690.47</v>
      </c>
      <c r="F291" s="142">
        <v>566.54</v>
      </c>
      <c r="G291" s="142">
        <v>269.77999999999997</v>
      </c>
      <c r="H291" s="142">
        <v>77.260000000000005</v>
      </c>
      <c r="I291" s="142">
        <v>913.58</v>
      </c>
      <c r="Q291" s="6">
        <f t="shared" si="4"/>
        <v>913.58</v>
      </c>
    </row>
    <row r="292" spans="1:17" x14ac:dyDescent="0.2">
      <c r="A292" s="139" t="s">
        <v>599</v>
      </c>
      <c r="B292" s="140" t="s">
        <v>15582</v>
      </c>
      <c r="C292" s="141">
        <v>200</v>
      </c>
      <c r="D292" s="141">
        <v>1</v>
      </c>
      <c r="E292" s="142">
        <v>248.82</v>
      </c>
      <c r="F292" s="142">
        <v>242.62</v>
      </c>
      <c r="G292" s="142">
        <v>89.93</v>
      </c>
      <c r="H292" s="142">
        <v>27.84</v>
      </c>
      <c r="I292" s="142">
        <v>360.39</v>
      </c>
      <c r="Q292" s="6">
        <f t="shared" si="4"/>
        <v>360.39</v>
      </c>
    </row>
    <row r="293" spans="1:17" x14ac:dyDescent="0.2">
      <c r="A293" s="139" t="s">
        <v>601</v>
      </c>
      <c r="B293" s="140" t="s">
        <v>15583</v>
      </c>
      <c r="C293" s="141">
        <v>1587</v>
      </c>
      <c r="D293" s="141">
        <v>12</v>
      </c>
      <c r="E293" s="142">
        <v>2321.61</v>
      </c>
      <c r="F293" s="142">
        <v>1925.25</v>
      </c>
      <c r="G293" s="142">
        <v>1079.1099999999999</v>
      </c>
      <c r="H293" s="142">
        <v>259.77</v>
      </c>
      <c r="I293" s="142">
        <v>3264.13</v>
      </c>
      <c r="Q293" s="6">
        <f t="shared" si="4"/>
        <v>3264.13</v>
      </c>
    </row>
    <row r="294" spans="1:17" x14ac:dyDescent="0.2">
      <c r="A294" s="139" t="s">
        <v>603</v>
      </c>
      <c r="B294" s="140" t="s">
        <v>15584</v>
      </c>
      <c r="C294" s="141">
        <v>383</v>
      </c>
      <c r="D294" s="141">
        <v>5</v>
      </c>
      <c r="E294" s="142">
        <v>1390.23</v>
      </c>
      <c r="F294" s="142">
        <v>464.63</v>
      </c>
      <c r="G294" s="142">
        <v>449.63</v>
      </c>
      <c r="H294" s="142">
        <v>155.55000000000001</v>
      </c>
      <c r="I294" s="142">
        <v>1069.81</v>
      </c>
      <c r="Q294" s="6">
        <f t="shared" si="4"/>
        <v>1069.81</v>
      </c>
    </row>
    <row r="295" spans="1:17" x14ac:dyDescent="0.2">
      <c r="A295" s="139" t="s">
        <v>605</v>
      </c>
      <c r="B295" s="140" t="s">
        <v>15585</v>
      </c>
      <c r="C295" s="141">
        <v>1457</v>
      </c>
      <c r="D295" s="141">
        <v>6</v>
      </c>
      <c r="E295" s="142">
        <v>2286.56</v>
      </c>
      <c r="F295" s="142">
        <v>1767.54</v>
      </c>
      <c r="G295" s="142">
        <v>539.55999999999995</v>
      </c>
      <c r="H295" s="142">
        <v>255.85</v>
      </c>
      <c r="I295" s="142">
        <v>2562.9499999999998</v>
      </c>
      <c r="Q295" s="6">
        <f t="shared" si="4"/>
        <v>2562.9499999999998</v>
      </c>
    </row>
    <row r="296" spans="1:17" x14ac:dyDescent="0.2">
      <c r="A296" s="139" t="s">
        <v>607</v>
      </c>
      <c r="B296" s="140" t="s">
        <v>15586</v>
      </c>
      <c r="C296" s="141">
        <v>595</v>
      </c>
      <c r="D296" s="141">
        <v>18</v>
      </c>
      <c r="E296" s="142">
        <v>46909.96</v>
      </c>
      <c r="F296" s="142">
        <v>721.82</v>
      </c>
      <c r="G296" s="142">
        <v>1618.67</v>
      </c>
      <c r="H296" s="142">
        <v>5248.8</v>
      </c>
      <c r="I296" s="142">
        <v>7589.29</v>
      </c>
      <c r="Q296" s="6">
        <f t="shared" si="4"/>
        <v>7589.29</v>
      </c>
    </row>
    <row r="297" spans="1:17" x14ac:dyDescent="0.2">
      <c r="A297" s="139" t="s">
        <v>609</v>
      </c>
      <c r="B297" s="140" t="s">
        <v>15587</v>
      </c>
      <c r="C297" s="141">
        <v>803</v>
      </c>
      <c r="D297" s="141">
        <v>4</v>
      </c>
      <c r="E297" s="142">
        <v>2749.15</v>
      </c>
      <c r="F297" s="142">
        <v>974.15</v>
      </c>
      <c r="G297" s="142">
        <v>359.7</v>
      </c>
      <c r="H297" s="142">
        <v>307.61</v>
      </c>
      <c r="I297" s="142">
        <v>1641.46</v>
      </c>
      <c r="Q297" s="6">
        <f t="shared" si="4"/>
        <v>1641.46</v>
      </c>
    </row>
    <row r="298" spans="1:17" x14ac:dyDescent="0.2">
      <c r="A298" s="139" t="s">
        <v>611</v>
      </c>
      <c r="B298" s="140" t="s">
        <v>15588</v>
      </c>
      <c r="C298" s="141">
        <v>5393</v>
      </c>
      <c r="D298" s="141">
        <v>83</v>
      </c>
      <c r="E298" s="142">
        <v>89829.26</v>
      </c>
      <c r="F298" s="142">
        <v>6542.46</v>
      </c>
      <c r="G298" s="142">
        <v>7463.86</v>
      </c>
      <c r="H298" s="142">
        <v>10051.09</v>
      </c>
      <c r="I298" s="142">
        <v>24057.41</v>
      </c>
      <c r="Q298" s="6">
        <f t="shared" si="4"/>
        <v>24057.41</v>
      </c>
    </row>
    <row r="299" spans="1:17" x14ac:dyDescent="0.2">
      <c r="A299" s="139" t="s">
        <v>613</v>
      </c>
      <c r="B299" s="140" t="s">
        <v>15589</v>
      </c>
      <c r="C299" s="141">
        <v>1228</v>
      </c>
      <c r="D299" s="141">
        <v>13</v>
      </c>
      <c r="E299" s="142">
        <v>5033</v>
      </c>
      <c r="F299" s="142">
        <v>1489.74</v>
      </c>
      <c r="G299" s="142">
        <v>1169.04</v>
      </c>
      <c r="H299" s="142">
        <v>563.14</v>
      </c>
      <c r="I299" s="142">
        <v>3221.92</v>
      </c>
      <c r="Q299" s="6">
        <f t="shared" si="4"/>
        <v>3221.92</v>
      </c>
    </row>
    <row r="300" spans="1:17" x14ac:dyDescent="0.2">
      <c r="A300" s="139" t="s">
        <v>615</v>
      </c>
      <c r="B300" s="140" t="s">
        <v>15590</v>
      </c>
      <c r="C300" s="141">
        <v>7527</v>
      </c>
      <c r="D300" s="141">
        <v>121</v>
      </c>
      <c r="E300" s="142">
        <v>53949.919999999998</v>
      </c>
      <c r="F300" s="142">
        <v>9131.2999999999993</v>
      </c>
      <c r="G300" s="142">
        <v>10881.06</v>
      </c>
      <c r="H300" s="142">
        <v>6036.51</v>
      </c>
      <c r="I300" s="142">
        <v>26048.87</v>
      </c>
      <c r="Q300" s="6">
        <f t="shared" si="4"/>
        <v>26048.87</v>
      </c>
    </row>
    <row r="301" spans="1:17" x14ac:dyDescent="0.2">
      <c r="A301" s="139" t="s">
        <v>617</v>
      </c>
      <c r="B301" s="140" t="s">
        <v>15591</v>
      </c>
      <c r="C301" s="141">
        <v>512</v>
      </c>
      <c r="D301" s="141">
        <v>7</v>
      </c>
      <c r="E301" s="142">
        <v>26063.31</v>
      </c>
      <c r="F301" s="142">
        <v>621.13</v>
      </c>
      <c r="G301" s="142">
        <v>629.48</v>
      </c>
      <c r="H301" s="142">
        <v>2916.25</v>
      </c>
      <c r="I301" s="142">
        <v>4166.8599999999997</v>
      </c>
      <c r="Q301" s="6">
        <f t="shared" si="4"/>
        <v>4166.8599999999997</v>
      </c>
    </row>
    <row r="302" spans="1:17" x14ac:dyDescent="0.2">
      <c r="A302" s="139" t="s">
        <v>619</v>
      </c>
      <c r="B302" s="140" t="s">
        <v>15592</v>
      </c>
      <c r="C302" s="141">
        <v>31816</v>
      </c>
      <c r="D302" s="141">
        <v>437</v>
      </c>
      <c r="E302" s="142">
        <v>210385.9</v>
      </c>
      <c r="F302" s="142">
        <v>38597.22</v>
      </c>
      <c r="G302" s="142">
        <v>39297.699999999997</v>
      </c>
      <c r="H302" s="142">
        <v>23540.3</v>
      </c>
      <c r="I302" s="142">
        <v>101435.22</v>
      </c>
      <c r="Q302" s="6">
        <f t="shared" si="4"/>
        <v>101435.22</v>
      </c>
    </row>
    <row r="303" spans="1:17" x14ac:dyDescent="0.2">
      <c r="A303" s="139" t="s">
        <v>621</v>
      </c>
      <c r="B303" s="140" t="s">
        <v>15593</v>
      </c>
      <c r="C303" s="141">
        <v>551</v>
      </c>
      <c r="D303" s="141">
        <v>12</v>
      </c>
      <c r="E303" s="142">
        <v>2555.1</v>
      </c>
      <c r="F303" s="142">
        <v>668.44</v>
      </c>
      <c r="G303" s="142">
        <v>1079.1099999999999</v>
      </c>
      <c r="H303" s="142">
        <v>285.89999999999998</v>
      </c>
      <c r="I303" s="142">
        <v>2033.45</v>
      </c>
      <c r="Q303" s="6">
        <f t="shared" si="4"/>
        <v>2033.45</v>
      </c>
    </row>
    <row r="304" spans="1:17" x14ac:dyDescent="0.2">
      <c r="A304" s="139" t="s">
        <v>623</v>
      </c>
      <c r="B304" s="140" t="s">
        <v>15594</v>
      </c>
      <c r="C304" s="141">
        <v>192</v>
      </c>
      <c r="D304" s="141">
        <v>2</v>
      </c>
      <c r="E304" s="142">
        <v>302.85000000000002</v>
      </c>
      <c r="F304" s="142">
        <v>232.92</v>
      </c>
      <c r="G304" s="142">
        <v>179.86</v>
      </c>
      <c r="H304" s="142">
        <v>33.89</v>
      </c>
      <c r="I304" s="142">
        <v>446.67</v>
      </c>
      <c r="Q304" s="6">
        <f t="shared" si="4"/>
        <v>446.67</v>
      </c>
    </row>
    <row r="305" spans="1:17" x14ac:dyDescent="0.2">
      <c r="A305" s="139" t="s">
        <v>625</v>
      </c>
      <c r="B305" s="140" t="s">
        <v>15595</v>
      </c>
      <c r="C305" s="141">
        <v>6259</v>
      </c>
      <c r="D305" s="141">
        <v>60</v>
      </c>
      <c r="E305" s="142">
        <v>24394.87</v>
      </c>
      <c r="F305" s="142">
        <v>7593.03</v>
      </c>
      <c r="G305" s="142">
        <v>5395.57</v>
      </c>
      <c r="H305" s="142">
        <v>2729.57</v>
      </c>
      <c r="I305" s="142">
        <v>15718.17</v>
      </c>
      <c r="Q305" s="6">
        <f t="shared" si="4"/>
        <v>15718.17</v>
      </c>
    </row>
    <row r="306" spans="1:17" x14ac:dyDescent="0.2">
      <c r="A306" s="139" t="s">
        <v>627</v>
      </c>
      <c r="B306" s="140" t="s">
        <v>15596</v>
      </c>
      <c r="C306" s="141">
        <v>2212</v>
      </c>
      <c r="D306" s="141">
        <v>15</v>
      </c>
      <c r="E306" s="142">
        <v>2719.1</v>
      </c>
      <c r="F306" s="142">
        <v>2683.46</v>
      </c>
      <c r="G306" s="142">
        <v>1348.89</v>
      </c>
      <c r="H306" s="142">
        <v>304.24</v>
      </c>
      <c r="I306" s="142">
        <v>4336.59</v>
      </c>
      <c r="Q306" s="6">
        <f t="shared" si="4"/>
        <v>4336.59</v>
      </c>
    </row>
    <row r="307" spans="1:17" x14ac:dyDescent="0.2">
      <c r="A307" s="139" t="s">
        <v>629</v>
      </c>
      <c r="B307" s="140" t="s">
        <v>15597</v>
      </c>
      <c r="C307" s="141">
        <v>424</v>
      </c>
      <c r="D307" s="141">
        <v>2</v>
      </c>
      <c r="E307" s="142">
        <v>502.28</v>
      </c>
      <c r="F307" s="142">
        <v>514.37</v>
      </c>
      <c r="G307" s="142">
        <v>179.86</v>
      </c>
      <c r="H307" s="142">
        <v>56.2</v>
      </c>
      <c r="I307" s="142">
        <v>750.43</v>
      </c>
      <c r="Q307" s="6">
        <f t="shared" si="4"/>
        <v>750.43</v>
      </c>
    </row>
    <row r="308" spans="1:17" x14ac:dyDescent="0.2">
      <c r="A308" s="139" t="s">
        <v>631</v>
      </c>
      <c r="B308" s="140" t="s">
        <v>15598</v>
      </c>
      <c r="C308" s="141">
        <v>1003</v>
      </c>
      <c r="D308" s="141">
        <v>7</v>
      </c>
      <c r="E308" s="142">
        <v>1348.16</v>
      </c>
      <c r="F308" s="142">
        <v>1216.78</v>
      </c>
      <c r="G308" s="142">
        <v>629.48</v>
      </c>
      <c r="H308" s="142">
        <v>150.85</v>
      </c>
      <c r="I308" s="142">
        <v>1997.11</v>
      </c>
      <c r="Q308" s="6">
        <f t="shared" si="4"/>
        <v>1997.11</v>
      </c>
    </row>
    <row r="309" spans="1:17" x14ac:dyDescent="0.2">
      <c r="A309" s="139" t="s">
        <v>633</v>
      </c>
      <c r="B309" s="140" t="s">
        <v>15599</v>
      </c>
      <c r="C309" s="141">
        <v>395</v>
      </c>
      <c r="D309" s="141">
        <v>7</v>
      </c>
      <c r="E309" s="142">
        <v>1495.71</v>
      </c>
      <c r="F309" s="142">
        <v>479.19</v>
      </c>
      <c r="G309" s="142">
        <v>629.48</v>
      </c>
      <c r="H309" s="142">
        <v>167.36</v>
      </c>
      <c r="I309" s="142">
        <v>1276.03</v>
      </c>
      <c r="Q309" s="6">
        <f t="shared" si="4"/>
        <v>1276.03</v>
      </c>
    </row>
    <row r="310" spans="1:17" x14ac:dyDescent="0.2">
      <c r="A310" s="139" t="s">
        <v>635</v>
      </c>
      <c r="B310" s="140" t="s">
        <v>15600</v>
      </c>
      <c r="C310" s="141">
        <v>4224</v>
      </c>
      <c r="D310" s="141">
        <v>20</v>
      </c>
      <c r="E310" s="142">
        <v>5043.3999999999996</v>
      </c>
      <c r="F310" s="142">
        <v>5124.3</v>
      </c>
      <c r="G310" s="142">
        <v>1798.52</v>
      </c>
      <c r="H310" s="142">
        <v>564.30999999999995</v>
      </c>
      <c r="I310" s="142">
        <v>7487.13</v>
      </c>
      <c r="Q310" s="6">
        <f t="shared" si="4"/>
        <v>7487.13</v>
      </c>
    </row>
    <row r="311" spans="1:17" x14ac:dyDescent="0.2">
      <c r="A311" s="139" t="s">
        <v>637</v>
      </c>
      <c r="B311" s="140" t="s">
        <v>15601</v>
      </c>
      <c r="C311" s="141">
        <v>10493</v>
      </c>
      <c r="D311" s="141">
        <v>169</v>
      </c>
      <c r="E311" s="142">
        <v>49877.5</v>
      </c>
      <c r="F311" s="142">
        <v>12729.46</v>
      </c>
      <c r="G311" s="142">
        <v>15197.5</v>
      </c>
      <c r="H311" s="142">
        <v>5580.85</v>
      </c>
      <c r="I311" s="142">
        <v>33507.81</v>
      </c>
      <c r="Q311" s="6">
        <f t="shared" si="4"/>
        <v>33507.81</v>
      </c>
    </row>
    <row r="312" spans="1:17" x14ac:dyDescent="0.2">
      <c r="A312" s="139" t="s">
        <v>639</v>
      </c>
      <c r="B312" s="140" t="s">
        <v>15602</v>
      </c>
      <c r="C312" s="141">
        <v>1550</v>
      </c>
      <c r="D312" s="141">
        <v>19</v>
      </c>
      <c r="E312" s="142">
        <v>59424.53</v>
      </c>
      <c r="F312" s="142">
        <v>1880.37</v>
      </c>
      <c r="G312" s="142">
        <v>1708.59</v>
      </c>
      <c r="H312" s="142">
        <v>6649.07</v>
      </c>
      <c r="I312" s="142">
        <v>10238.030000000001</v>
      </c>
      <c r="Q312" s="6">
        <f t="shared" si="4"/>
        <v>10238.030000000001</v>
      </c>
    </row>
    <row r="313" spans="1:17" x14ac:dyDescent="0.2">
      <c r="A313" s="139" t="s">
        <v>641</v>
      </c>
      <c r="B313" s="140" t="s">
        <v>15603</v>
      </c>
      <c r="C313" s="141">
        <v>288</v>
      </c>
      <c r="D313" s="141">
        <v>0</v>
      </c>
      <c r="E313" s="142">
        <v>0</v>
      </c>
      <c r="F313" s="142">
        <v>349.38</v>
      </c>
      <c r="G313" s="142">
        <v>0</v>
      </c>
      <c r="H313" s="142">
        <v>0</v>
      </c>
      <c r="I313" s="142">
        <v>349.38</v>
      </c>
      <c r="Q313" s="6">
        <f t="shared" si="4"/>
        <v>349.38</v>
      </c>
    </row>
    <row r="314" spans="1:17" x14ac:dyDescent="0.2">
      <c r="A314" s="139" t="s">
        <v>643</v>
      </c>
      <c r="B314" s="140" t="s">
        <v>15604</v>
      </c>
      <c r="C314" s="141">
        <v>1510</v>
      </c>
      <c r="D314" s="141">
        <v>18</v>
      </c>
      <c r="E314" s="142">
        <v>5650.95</v>
      </c>
      <c r="F314" s="142">
        <v>1831.84</v>
      </c>
      <c r="G314" s="142">
        <v>1618.67</v>
      </c>
      <c r="H314" s="142">
        <v>632.29</v>
      </c>
      <c r="I314" s="142">
        <v>4082.8</v>
      </c>
      <c r="Q314" s="6">
        <f t="shared" si="4"/>
        <v>4082.8</v>
      </c>
    </row>
    <row r="315" spans="1:17" x14ac:dyDescent="0.2">
      <c r="A315" s="139" t="s">
        <v>645</v>
      </c>
      <c r="B315" s="140" t="s">
        <v>15605</v>
      </c>
      <c r="C315" s="141">
        <v>102881</v>
      </c>
      <c r="D315" s="141">
        <v>765</v>
      </c>
      <c r="E315" s="142">
        <v>434347.01</v>
      </c>
      <c r="F315" s="142">
        <v>124808.91</v>
      </c>
      <c r="G315" s="142">
        <v>68793.45</v>
      </c>
      <c r="H315" s="142">
        <v>48599.54</v>
      </c>
      <c r="I315" s="142">
        <v>242201.9</v>
      </c>
      <c r="Q315" s="6">
        <f t="shared" si="4"/>
        <v>242201.9</v>
      </c>
    </row>
    <row r="316" spans="1:17" x14ac:dyDescent="0.2">
      <c r="A316" s="139" t="s">
        <v>647</v>
      </c>
      <c r="B316" s="140" t="s">
        <v>15606</v>
      </c>
      <c r="C316" s="141">
        <v>219</v>
      </c>
      <c r="D316" s="141">
        <v>0</v>
      </c>
      <c r="E316" s="142">
        <v>0</v>
      </c>
      <c r="F316" s="142">
        <v>265.68</v>
      </c>
      <c r="G316" s="142">
        <v>0</v>
      </c>
      <c r="H316" s="142">
        <v>0</v>
      </c>
      <c r="I316" s="142">
        <v>265.68</v>
      </c>
      <c r="Q316" s="6">
        <f t="shared" si="4"/>
        <v>265.68</v>
      </c>
    </row>
    <row r="317" spans="1:17" x14ac:dyDescent="0.2">
      <c r="A317" s="139" t="s">
        <v>649</v>
      </c>
      <c r="B317" s="140" t="s">
        <v>15607</v>
      </c>
      <c r="C317" s="141">
        <v>476</v>
      </c>
      <c r="D317" s="141">
        <v>6</v>
      </c>
      <c r="E317" s="142">
        <v>1399.61</v>
      </c>
      <c r="F317" s="142">
        <v>577.46</v>
      </c>
      <c r="G317" s="142">
        <v>539.55999999999995</v>
      </c>
      <c r="H317" s="142">
        <v>156.6</v>
      </c>
      <c r="I317" s="142">
        <v>1273.6199999999999</v>
      </c>
      <c r="Q317" s="6">
        <f t="shared" si="4"/>
        <v>1273.6199999999999</v>
      </c>
    </row>
    <row r="318" spans="1:17" x14ac:dyDescent="0.2">
      <c r="A318" s="139" t="s">
        <v>651</v>
      </c>
      <c r="B318" s="140" t="s">
        <v>15608</v>
      </c>
      <c r="C318" s="141">
        <v>285</v>
      </c>
      <c r="D318" s="141">
        <v>2</v>
      </c>
      <c r="E318" s="142">
        <v>497.64</v>
      </c>
      <c r="F318" s="142">
        <v>345.74</v>
      </c>
      <c r="G318" s="142">
        <v>179.86</v>
      </c>
      <c r="H318" s="142">
        <v>55.68</v>
      </c>
      <c r="I318" s="142">
        <v>581.28</v>
      </c>
      <c r="Q318" s="6">
        <f t="shared" si="4"/>
        <v>581.28</v>
      </c>
    </row>
    <row r="319" spans="1:17" x14ac:dyDescent="0.2">
      <c r="A319" s="139" t="s">
        <v>653</v>
      </c>
      <c r="B319" s="140" t="s">
        <v>15609</v>
      </c>
      <c r="C319" s="141">
        <v>2062</v>
      </c>
      <c r="D319" s="141">
        <v>23</v>
      </c>
      <c r="E319" s="142">
        <v>184112.26</v>
      </c>
      <c r="F319" s="142">
        <v>2501.4899999999998</v>
      </c>
      <c r="G319" s="142">
        <v>2068.3000000000002</v>
      </c>
      <c r="H319" s="142">
        <v>20600.509999999998</v>
      </c>
      <c r="I319" s="142">
        <v>25170.3</v>
      </c>
      <c r="Q319" s="6">
        <f t="shared" si="4"/>
        <v>25170.3</v>
      </c>
    </row>
    <row r="320" spans="1:17" x14ac:dyDescent="0.2">
      <c r="A320" s="139" t="s">
        <v>655</v>
      </c>
      <c r="B320" s="140" t="s">
        <v>15610</v>
      </c>
      <c r="C320" s="141">
        <v>384</v>
      </c>
      <c r="D320" s="141">
        <v>1</v>
      </c>
      <c r="E320" s="142">
        <v>313.17</v>
      </c>
      <c r="F320" s="142">
        <v>465.85</v>
      </c>
      <c r="G320" s="142">
        <v>89.93</v>
      </c>
      <c r="H320" s="142">
        <v>35.04</v>
      </c>
      <c r="I320" s="142">
        <v>590.82000000000005</v>
      </c>
      <c r="Q320" s="6">
        <f t="shared" si="4"/>
        <v>590.82000000000005</v>
      </c>
    </row>
    <row r="321" spans="1:17" x14ac:dyDescent="0.2">
      <c r="A321" s="139" t="s">
        <v>657</v>
      </c>
      <c r="B321" s="140" t="s">
        <v>15611</v>
      </c>
      <c r="C321" s="141">
        <v>445</v>
      </c>
      <c r="D321" s="141">
        <v>0</v>
      </c>
      <c r="E321" s="142">
        <v>0</v>
      </c>
      <c r="F321" s="142">
        <v>539.85</v>
      </c>
      <c r="G321" s="142">
        <v>0</v>
      </c>
      <c r="H321" s="142">
        <v>0</v>
      </c>
      <c r="I321" s="142">
        <v>539.85</v>
      </c>
      <c r="Q321" s="6">
        <f t="shared" si="4"/>
        <v>539.85</v>
      </c>
    </row>
    <row r="322" spans="1:17" x14ac:dyDescent="0.2">
      <c r="A322" s="139" t="s">
        <v>659</v>
      </c>
      <c r="B322" s="140" t="s">
        <v>15612</v>
      </c>
      <c r="C322" s="141">
        <v>2505</v>
      </c>
      <c r="D322" s="141">
        <v>50</v>
      </c>
      <c r="E322" s="142">
        <v>26230.92</v>
      </c>
      <c r="F322" s="142">
        <v>3038.91</v>
      </c>
      <c r="G322" s="142">
        <v>4496.3</v>
      </c>
      <c r="H322" s="142">
        <v>2935.01</v>
      </c>
      <c r="I322" s="142">
        <v>10470.219999999999</v>
      </c>
      <c r="Q322" s="6">
        <f t="shared" si="4"/>
        <v>10470.219999999999</v>
      </c>
    </row>
    <row r="323" spans="1:17" x14ac:dyDescent="0.2">
      <c r="A323" s="139" t="s">
        <v>661</v>
      </c>
      <c r="B323" s="140" t="s">
        <v>15613</v>
      </c>
      <c r="C323" s="141">
        <v>203</v>
      </c>
      <c r="D323" s="141">
        <v>3</v>
      </c>
      <c r="E323" s="142">
        <v>686.58</v>
      </c>
      <c r="F323" s="142">
        <v>246.26</v>
      </c>
      <c r="G323" s="142">
        <v>269.77999999999997</v>
      </c>
      <c r="H323" s="142">
        <v>76.819999999999993</v>
      </c>
      <c r="I323" s="142">
        <v>592.86</v>
      </c>
      <c r="Q323" s="6">
        <f t="shared" si="4"/>
        <v>592.86</v>
      </c>
    </row>
    <row r="324" spans="1:17" x14ac:dyDescent="0.2">
      <c r="A324" s="139" t="s">
        <v>663</v>
      </c>
      <c r="B324" s="140" t="s">
        <v>15614</v>
      </c>
      <c r="C324" s="141">
        <v>4025</v>
      </c>
      <c r="D324" s="141">
        <v>71</v>
      </c>
      <c r="E324" s="142">
        <v>27908.99</v>
      </c>
      <c r="F324" s="142">
        <v>4882.88</v>
      </c>
      <c r="G324" s="142">
        <v>6384.75</v>
      </c>
      <c r="H324" s="142">
        <v>3122.77</v>
      </c>
      <c r="I324" s="142">
        <v>14390.4</v>
      </c>
      <c r="Q324" s="6">
        <f t="shared" si="4"/>
        <v>14390.4</v>
      </c>
    </row>
    <row r="325" spans="1:17" x14ac:dyDescent="0.2">
      <c r="A325" s="139" t="s">
        <v>665</v>
      </c>
      <c r="B325" s="140" t="s">
        <v>15615</v>
      </c>
      <c r="C325" s="141">
        <v>949</v>
      </c>
      <c r="D325" s="141">
        <v>8</v>
      </c>
      <c r="E325" s="142">
        <v>1435.39</v>
      </c>
      <c r="F325" s="142">
        <v>1151.27</v>
      </c>
      <c r="G325" s="142">
        <v>719.41</v>
      </c>
      <c r="H325" s="142">
        <v>160.61000000000001</v>
      </c>
      <c r="I325" s="142">
        <v>2031.29</v>
      </c>
      <c r="Q325" s="6">
        <f t="shared" si="4"/>
        <v>2031.29</v>
      </c>
    </row>
    <row r="326" spans="1:17" x14ac:dyDescent="0.2">
      <c r="A326" s="139" t="s">
        <v>667</v>
      </c>
      <c r="B326" s="140" t="s">
        <v>15616</v>
      </c>
      <c r="C326" s="141">
        <v>346</v>
      </c>
      <c r="D326" s="141">
        <v>5</v>
      </c>
      <c r="E326" s="142">
        <v>1925.37</v>
      </c>
      <c r="F326" s="142">
        <v>419.74</v>
      </c>
      <c r="G326" s="142">
        <v>449.63</v>
      </c>
      <c r="H326" s="142">
        <v>215.43</v>
      </c>
      <c r="I326" s="142">
        <v>1084.8</v>
      </c>
      <c r="Q326" s="6">
        <f t="shared" si="4"/>
        <v>1084.8</v>
      </c>
    </row>
    <row r="327" spans="1:17" x14ac:dyDescent="0.2">
      <c r="A327" s="139" t="s">
        <v>669</v>
      </c>
      <c r="B327" s="140" t="s">
        <v>15617</v>
      </c>
      <c r="C327" s="141">
        <v>386</v>
      </c>
      <c r="D327" s="141">
        <v>11</v>
      </c>
      <c r="E327" s="142">
        <v>2431.4699999999998</v>
      </c>
      <c r="F327" s="142">
        <v>468.27</v>
      </c>
      <c r="G327" s="142">
        <v>989.18</v>
      </c>
      <c r="H327" s="142">
        <v>272.06</v>
      </c>
      <c r="I327" s="142">
        <v>1729.51</v>
      </c>
      <c r="Q327" s="6">
        <f t="shared" si="4"/>
        <v>1729.51</v>
      </c>
    </row>
    <row r="328" spans="1:17" x14ac:dyDescent="0.2">
      <c r="A328" s="139" t="s">
        <v>671</v>
      </c>
      <c r="B328" s="140" t="s">
        <v>15618</v>
      </c>
      <c r="C328" s="141">
        <v>3520</v>
      </c>
      <c r="D328" s="141">
        <v>32</v>
      </c>
      <c r="E328" s="142">
        <v>77027.28</v>
      </c>
      <c r="F328" s="142">
        <v>4270.25</v>
      </c>
      <c r="G328" s="142">
        <v>2877.63</v>
      </c>
      <c r="H328" s="142">
        <v>8618.66</v>
      </c>
      <c r="I328" s="142">
        <v>15766.54</v>
      </c>
      <c r="Q328" s="6">
        <f t="shared" si="4"/>
        <v>15766.54</v>
      </c>
    </row>
    <row r="329" spans="1:17" x14ac:dyDescent="0.2">
      <c r="A329" s="139" t="s">
        <v>673</v>
      </c>
      <c r="B329" s="140" t="s">
        <v>15619</v>
      </c>
      <c r="C329" s="141">
        <v>4067</v>
      </c>
      <c r="D329" s="141">
        <v>30</v>
      </c>
      <c r="E329" s="142">
        <v>6002.48</v>
      </c>
      <c r="F329" s="142">
        <v>4933.83</v>
      </c>
      <c r="G329" s="142">
        <v>2697.78</v>
      </c>
      <c r="H329" s="142">
        <v>671.62</v>
      </c>
      <c r="I329" s="142">
        <v>8303.23</v>
      </c>
      <c r="Q329" s="6">
        <f t="shared" si="4"/>
        <v>8303.23</v>
      </c>
    </row>
    <row r="330" spans="1:17" x14ac:dyDescent="0.2">
      <c r="A330" s="139" t="s">
        <v>675</v>
      </c>
      <c r="B330" s="140" t="s">
        <v>15620</v>
      </c>
      <c r="C330" s="141">
        <v>270</v>
      </c>
      <c r="D330" s="141">
        <v>5</v>
      </c>
      <c r="E330" s="142">
        <v>43849.05</v>
      </c>
      <c r="F330" s="142">
        <v>327.54000000000002</v>
      </c>
      <c r="G330" s="142">
        <v>449.63</v>
      </c>
      <c r="H330" s="142">
        <v>4906.3100000000004</v>
      </c>
      <c r="I330" s="142">
        <v>5683.48</v>
      </c>
      <c r="Q330" s="6">
        <f t="shared" si="4"/>
        <v>5683.48</v>
      </c>
    </row>
    <row r="331" spans="1:17" x14ac:dyDescent="0.2">
      <c r="A331" s="139" t="s">
        <v>677</v>
      </c>
      <c r="B331" s="140" t="s">
        <v>15621</v>
      </c>
      <c r="C331" s="141">
        <v>812</v>
      </c>
      <c r="D331" s="141">
        <v>6</v>
      </c>
      <c r="E331" s="142">
        <v>1237.72</v>
      </c>
      <c r="F331" s="142">
        <v>985.07</v>
      </c>
      <c r="G331" s="142">
        <v>539.55999999999995</v>
      </c>
      <c r="H331" s="142">
        <v>138.49</v>
      </c>
      <c r="I331" s="142">
        <v>1663.12</v>
      </c>
      <c r="Q331" s="6">
        <f t="shared" si="4"/>
        <v>1663.12</v>
      </c>
    </row>
    <row r="332" spans="1:17" x14ac:dyDescent="0.2">
      <c r="A332" s="139" t="s">
        <v>679</v>
      </c>
      <c r="B332" s="140" t="s">
        <v>15622</v>
      </c>
      <c r="C332" s="141">
        <v>371</v>
      </c>
      <c r="D332" s="141">
        <v>2</v>
      </c>
      <c r="E332" s="142">
        <v>205.27</v>
      </c>
      <c r="F332" s="142">
        <v>450.07</v>
      </c>
      <c r="G332" s="142">
        <v>179.86</v>
      </c>
      <c r="H332" s="142">
        <v>22.97</v>
      </c>
      <c r="I332" s="142">
        <v>652.9</v>
      </c>
      <c r="Q332" s="6">
        <f t="shared" si="4"/>
        <v>652.9</v>
      </c>
    </row>
    <row r="333" spans="1:17" x14ac:dyDescent="0.2">
      <c r="A333" s="139" t="s">
        <v>681</v>
      </c>
      <c r="B333" s="140" t="s">
        <v>15623</v>
      </c>
      <c r="C333" s="141">
        <v>248</v>
      </c>
      <c r="D333" s="141">
        <v>0</v>
      </c>
      <c r="E333" s="142">
        <v>0</v>
      </c>
      <c r="F333" s="142">
        <v>300.86</v>
      </c>
      <c r="G333" s="142">
        <v>0</v>
      </c>
      <c r="H333" s="142">
        <v>0</v>
      </c>
      <c r="I333" s="142">
        <v>300.86</v>
      </c>
      <c r="Q333" s="6">
        <f t="shared" si="4"/>
        <v>300.86</v>
      </c>
    </row>
    <row r="334" spans="1:17" x14ac:dyDescent="0.2">
      <c r="A334" s="139" t="s">
        <v>683</v>
      </c>
      <c r="B334" s="140" t="s">
        <v>15624</v>
      </c>
      <c r="C334" s="141">
        <v>1925</v>
      </c>
      <c r="D334" s="141">
        <v>16</v>
      </c>
      <c r="E334" s="142">
        <v>3081.95</v>
      </c>
      <c r="F334" s="142">
        <v>2335.29</v>
      </c>
      <c r="G334" s="142">
        <v>1438.82</v>
      </c>
      <c r="H334" s="142">
        <v>344.84</v>
      </c>
      <c r="I334" s="142">
        <v>4118.95</v>
      </c>
      <c r="Q334" s="6">
        <f t="shared" si="4"/>
        <v>4118.95</v>
      </c>
    </row>
    <row r="335" spans="1:17" x14ac:dyDescent="0.2">
      <c r="A335" s="139" t="s">
        <v>685</v>
      </c>
      <c r="B335" s="140" t="s">
        <v>15625</v>
      </c>
      <c r="C335" s="141">
        <v>6528</v>
      </c>
      <c r="D335" s="141">
        <v>52</v>
      </c>
      <c r="E335" s="142">
        <v>42119.31</v>
      </c>
      <c r="F335" s="142">
        <v>7919.37</v>
      </c>
      <c r="G335" s="142">
        <v>4676.1499999999996</v>
      </c>
      <c r="H335" s="142">
        <v>4712.78</v>
      </c>
      <c r="I335" s="142">
        <v>17308.3</v>
      </c>
      <c r="Q335" s="6">
        <f t="shared" ref="Q335:Q398" si="5">I335+P335</f>
        <v>17308.3</v>
      </c>
    </row>
    <row r="336" spans="1:17" x14ac:dyDescent="0.2">
      <c r="A336" s="139" t="s">
        <v>687</v>
      </c>
      <c r="B336" s="140" t="s">
        <v>15626</v>
      </c>
      <c r="C336" s="141">
        <v>18224</v>
      </c>
      <c r="D336" s="141">
        <v>284</v>
      </c>
      <c r="E336" s="142">
        <v>85915.73</v>
      </c>
      <c r="F336" s="142">
        <v>22108.240000000002</v>
      </c>
      <c r="G336" s="142">
        <v>25539.01</v>
      </c>
      <c r="H336" s="142">
        <v>9613.2000000000007</v>
      </c>
      <c r="I336" s="142">
        <v>57260.45</v>
      </c>
      <c r="Q336" s="6">
        <f t="shared" si="5"/>
        <v>57260.45</v>
      </c>
    </row>
    <row r="337" spans="1:17" x14ac:dyDescent="0.2">
      <c r="A337" s="139" t="s">
        <v>689</v>
      </c>
      <c r="B337" s="140" t="s">
        <v>15627</v>
      </c>
      <c r="C337" s="141">
        <v>6066</v>
      </c>
      <c r="D337" s="141">
        <v>205</v>
      </c>
      <c r="E337" s="142">
        <v>57627.68</v>
      </c>
      <c r="F337" s="142">
        <v>7358.9</v>
      </c>
      <c r="G337" s="142">
        <v>18434.849999999999</v>
      </c>
      <c r="H337" s="142">
        <v>6448.02</v>
      </c>
      <c r="I337" s="142">
        <v>32241.77</v>
      </c>
      <c r="Q337" s="6">
        <f t="shared" si="5"/>
        <v>32241.77</v>
      </c>
    </row>
    <row r="338" spans="1:17" x14ac:dyDescent="0.2">
      <c r="A338" s="139" t="s">
        <v>691</v>
      </c>
      <c r="B338" s="140" t="s">
        <v>15628</v>
      </c>
      <c r="C338" s="141">
        <v>27631</v>
      </c>
      <c r="D338" s="141">
        <v>279</v>
      </c>
      <c r="E338" s="142">
        <v>167102.92000000001</v>
      </c>
      <c r="F338" s="142">
        <v>33520.230000000003</v>
      </c>
      <c r="G338" s="142">
        <v>25089.38</v>
      </c>
      <c r="H338" s="142">
        <v>18697.32</v>
      </c>
      <c r="I338" s="142">
        <v>77306.929999999993</v>
      </c>
      <c r="Q338" s="6">
        <f t="shared" si="5"/>
        <v>77306.929999999993</v>
      </c>
    </row>
    <row r="339" spans="1:17" x14ac:dyDescent="0.2">
      <c r="A339" s="139" t="s">
        <v>693</v>
      </c>
      <c r="B339" s="140" t="s">
        <v>15629</v>
      </c>
      <c r="C339" s="141">
        <v>2912</v>
      </c>
      <c r="D339" s="141">
        <v>18</v>
      </c>
      <c r="E339" s="142">
        <v>4314.03</v>
      </c>
      <c r="F339" s="142">
        <v>3532.66</v>
      </c>
      <c r="G339" s="142">
        <v>1618.67</v>
      </c>
      <c r="H339" s="142">
        <v>482.7</v>
      </c>
      <c r="I339" s="142">
        <v>5634.03</v>
      </c>
      <c r="Q339" s="6">
        <f t="shared" si="5"/>
        <v>5634.03</v>
      </c>
    </row>
    <row r="340" spans="1:17" x14ac:dyDescent="0.2">
      <c r="A340" s="139" t="s">
        <v>695</v>
      </c>
      <c r="B340" s="140" t="s">
        <v>15630</v>
      </c>
      <c r="C340" s="141">
        <v>573</v>
      </c>
      <c r="D340" s="141">
        <v>6</v>
      </c>
      <c r="E340" s="142">
        <v>54331.57</v>
      </c>
      <c r="F340" s="142">
        <v>695.13</v>
      </c>
      <c r="G340" s="142">
        <v>539.55999999999995</v>
      </c>
      <c r="H340" s="142">
        <v>6079.22</v>
      </c>
      <c r="I340" s="142">
        <v>7313.91</v>
      </c>
      <c r="Q340" s="6">
        <f t="shared" si="5"/>
        <v>7313.91</v>
      </c>
    </row>
    <row r="341" spans="1:17" x14ac:dyDescent="0.2">
      <c r="A341" s="139" t="s">
        <v>697</v>
      </c>
      <c r="B341" s="140" t="s">
        <v>15631</v>
      </c>
      <c r="C341" s="141">
        <v>87500</v>
      </c>
      <c r="D341" s="141">
        <v>1319</v>
      </c>
      <c r="E341" s="142">
        <v>1004166.71</v>
      </c>
      <c r="F341" s="142">
        <v>106149.62</v>
      </c>
      <c r="G341" s="142">
        <v>118612.49</v>
      </c>
      <c r="H341" s="142">
        <v>112357.25</v>
      </c>
      <c r="I341" s="142">
        <v>337119.36</v>
      </c>
      <c r="Q341" s="6">
        <f t="shared" si="5"/>
        <v>337119.36</v>
      </c>
    </row>
    <row r="342" spans="1:17" x14ac:dyDescent="0.2">
      <c r="A342" s="139" t="s">
        <v>699</v>
      </c>
      <c r="B342" s="140" t="s">
        <v>15632</v>
      </c>
      <c r="C342" s="141">
        <v>8824</v>
      </c>
      <c r="D342" s="141">
        <v>157</v>
      </c>
      <c r="E342" s="142">
        <v>62335.72</v>
      </c>
      <c r="F342" s="142">
        <v>10704.74</v>
      </c>
      <c r="G342" s="142">
        <v>14118.39</v>
      </c>
      <c r="H342" s="142">
        <v>6974.81</v>
      </c>
      <c r="I342" s="142">
        <v>31797.94</v>
      </c>
      <c r="Q342" s="6">
        <f t="shared" si="5"/>
        <v>31797.94</v>
      </c>
    </row>
    <row r="343" spans="1:17" x14ac:dyDescent="0.2">
      <c r="A343" s="139" t="s">
        <v>701</v>
      </c>
      <c r="B343" s="140" t="s">
        <v>15633</v>
      </c>
      <c r="C343" s="141">
        <v>2886</v>
      </c>
      <c r="D343" s="141">
        <v>24</v>
      </c>
      <c r="E343" s="142">
        <v>4649.6499999999996</v>
      </c>
      <c r="F343" s="142">
        <v>3501.12</v>
      </c>
      <c r="G343" s="142">
        <v>2158.2199999999998</v>
      </c>
      <c r="H343" s="142">
        <v>520.26</v>
      </c>
      <c r="I343" s="142">
        <v>6179.6</v>
      </c>
      <c r="Q343" s="6">
        <f t="shared" si="5"/>
        <v>6179.6</v>
      </c>
    </row>
    <row r="344" spans="1:17" x14ac:dyDescent="0.2">
      <c r="A344" s="139" t="s">
        <v>703</v>
      </c>
      <c r="B344" s="140" t="s">
        <v>15634</v>
      </c>
      <c r="C344" s="141">
        <v>214</v>
      </c>
      <c r="D344" s="141">
        <v>15</v>
      </c>
      <c r="E344" s="142">
        <v>4894.92</v>
      </c>
      <c r="F344" s="142">
        <v>259.61</v>
      </c>
      <c r="G344" s="142">
        <v>1348.89</v>
      </c>
      <c r="H344" s="142">
        <v>547.70000000000005</v>
      </c>
      <c r="I344" s="142">
        <v>2156.1999999999998</v>
      </c>
      <c r="Q344" s="6">
        <f t="shared" si="5"/>
        <v>2156.1999999999998</v>
      </c>
    </row>
    <row r="345" spans="1:17" x14ac:dyDescent="0.2">
      <c r="A345" s="139" t="s">
        <v>705</v>
      </c>
      <c r="B345" s="140" t="s">
        <v>15635</v>
      </c>
      <c r="C345" s="141">
        <v>2750</v>
      </c>
      <c r="D345" s="141">
        <v>47</v>
      </c>
      <c r="E345" s="142">
        <v>10191.83</v>
      </c>
      <c r="F345" s="142">
        <v>3336.13</v>
      </c>
      <c r="G345" s="142">
        <v>4226.53</v>
      </c>
      <c r="H345" s="142">
        <v>1140.3800000000001</v>
      </c>
      <c r="I345" s="142">
        <v>8703.0400000000009</v>
      </c>
      <c r="Q345" s="6">
        <f t="shared" si="5"/>
        <v>8703.0400000000009</v>
      </c>
    </row>
    <row r="346" spans="1:17" x14ac:dyDescent="0.2">
      <c r="A346" s="139" t="s">
        <v>707</v>
      </c>
      <c r="B346" s="140" t="s">
        <v>15636</v>
      </c>
      <c r="C346" s="141">
        <v>172</v>
      </c>
      <c r="D346" s="141">
        <v>1</v>
      </c>
      <c r="E346" s="142">
        <v>384.46</v>
      </c>
      <c r="F346" s="142">
        <v>208.66</v>
      </c>
      <c r="G346" s="142">
        <v>89.93</v>
      </c>
      <c r="H346" s="142">
        <v>43.02</v>
      </c>
      <c r="I346" s="142">
        <v>341.61</v>
      </c>
      <c r="Q346" s="6">
        <f t="shared" si="5"/>
        <v>341.61</v>
      </c>
    </row>
    <row r="347" spans="1:17" x14ac:dyDescent="0.2">
      <c r="A347" s="139" t="s">
        <v>709</v>
      </c>
      <c r="B347" s="140" t="s">
        <v>15637</v>
      </c>
      <c r="C347" s="141">
        <v>104</v>
      </c>
      <c r="D347" s="141">
        <v>1</v>
      </c>
      <c r="E347" s="142">
        <v>37.32</v>
      </c>
      <c r="F347" s="142">
        <v>126.17</v>
      </c>
      <c r="G347" s="142">
        <v>89.93</v>
      </c>
      <c r="H347" s="142">
        <v>4.18</v>
      </c>
      <c r="I347" s="142">
        <v>220.28</v>
      </c>
      <c r="Q347" s="6">
        <f t="shared" si="5"/>
        <v>220.28</v>
      </c>
    </row>
    <row r="348" spans="1:17" x14ac:dyDescent="0.2">
      <c r="A348" s="139" t="s">
        <v>711</v>
      </c>
      <c r="B348" s="140" t="s">
        <v>15638</v>
      </c>
      <c r="C348" s="141">
        <v>217</v>
      </c>
      <c r="D348" s="141">
        <v>6</v>
      </c>
      <c r="E348" s="142">
        <v>4938.7700000000004</v>
      </c>
      <c r="F348" s="142">
        <v>263.25</v>
      </c>
      <c r="G348" s="142">
        <v>539.55999999999995</v>
      </c>
      <c r="H348" s="142">
        <v>552.61</v>
      </c>
      <c r="I348" s="142">
        <v>1355.42</v>
      </c>
      <c r="Q348" s="6">
        <f t="shared" si="5"/>
        <v>1355.42</v>
      </c>
    </row>
    <row r="349" spans="1:17" x14ac:dyDescent="0.2">
      <c r="A349" s="139" t="s">
        <v>713</v>
      </c>
      <c r="B349" s="140" t="s">
        <v>15639</v>
      </c>
      <c r="C349" s="141">
        <v>148</v>
      </c>
      <c r="D349" s="141">
        <v>1</v>
      </c>
      <c r="E349" s="142">
        <v>186.61</v>
      </c>
      <c r="F349" s="142">
        <v>179.54</v>
      </c>
      <c r="G349" s="142">
        <v>89.93</v>
      </c>
      <c r="H349" s="142">
        <v>20.88</v>
      </c>
      <c r="I349" s="142">
        <v>290.35000000000002</v>
      </c>
      <c r="Q349" s="6">
        <f t="shared" si="5"/>
        <v>290.35000000000002</v>
      </c>
    </row>
    <row r="350" spans="1:17" x14ac:dyDescent="0.2">
      <c r="A350" s="139" t="s">
        <v>715</v>
      </c>
      <c r="B350" s="140" t="s">
        <v>15640</v>
      </c>
      <c r="C350" s="141">
        <v>133</v>
      </c>
      <c r="D350" s="141">
        <v>1</v>
      </c>
      <c r="E350" s="142">
        <v>248.82</v>
      </c>
      <c r="F350" s="142">
        <v>161.34</v>
      </c>
      <c r="G350" s="142">
        <v>89.93</v>
      </c>
      <c r="H350" s="142">
        <v>27.84</v>
      </c>
      <c r="I350" s="142">
        <v>279.11</v>
      </c>
      <c r="Q350" s="6">
        <f t="shared" si="5"/>
        <v>279.11</v>
      </c>
    </row>
    <row r="351" spans="1:17" x14ac:dyDescent="0.2">
      <c r="A351" s="139" t="s">
        <v>717</v>
      </c>
      <c r="B351" s="140" t="s">
        <v>15641</v>
      </c>
      <c r="C351" s="141">
        <v>938</v>
      </c>
      <c r="D351" s="141">
        <v>5</v>
      </c>
      <c r="E351" s="142">
        <v>1158.56</v>
      </c>
      <c r="F351" s="142">
        <v>1137.93</v>
      </c>
      <c r="G351" s="142">
        <v>449.63</v>
      </c>
      <c r="H351" s="142">
        <v>129.63</v>
      </c>
      <c r="I351" s="142">
        <v>1717.19</v>
      </c>
      <c r="Q351" s="6">
        <f t="shared" si="5"/>
        <v>1717.19</v>
      </c>
    </row>
    <row r="352" spans="1:17" x14ac:dyDescent="0.2">
      <c r="A352" s="139" t="s">
        <v>719</v>
      </c>
      <c r="B352" s="140" t="s">
        <v>15642</v>
      </c>
      <c r="C352" s="141">
        <v>6465</v>
      </c>
      <c r="D352" s="141">
        <v>81</v>
      </c>
      <c r="E352" s="142">
        <v>22500.14</v>
      </c>
      <c r="F352" s="142">
        <v>7842.94</v>
      </c>
      <c r="G352" s="142">
        <v>7284.01</v>
      </c>
      <c r="H352" s="142">
        <v>2517.56</v>
      </c>
      <c r="I352" s="142">
        <v>17644.509999999998</v>
      </c>
      <c r="Q352" s="6">
        <f t="shared" si="5"/>
        <v>17644.509999999998</v>
      </c>
    </row>
    <row r="353" spans="1:17" x14ac:dyDescent="0.2">
      <c r="A353" s="139" t="s">
        <v>721</v>
      </c>
      <c r="B353" s="140" t="s">
        <v>15643</v>
      </c>
      <c r="C353" s="141">
        <v>68</v>
      </c>
      <c r="D353" s="141">
        <v>2</v>
      </c>
      <c r="E353" s="142">
        <v>335.9</v>
      </c>
      <c r="F353" s="142">
        <v>82.5</v>
      </c>
      <c r="G353" s="142">
        <v>179.86</v>
      </c>
      <c r="H353" s="142">
        <v>37.58</v>
      </c>
      <c r="I353" s="142">
        <v>299.94</v>
      </c>
      <c r="Q353" s="6">
        <f t="shared" si="5"/>
        <v>299.94</v>
      </c>
    </row>
    <row r="354" spans="1:17" x14ac:dyDescent="0.2">
      <c r="A354" s="139" t="s">
        <v>723</v>
      </c>
      <c r="B354" s="140" t="s">
        <v>15644</v>
      </c>
      <c r="C354" s="141">
        <v>7884</v>
      </c>
      <c r="D354" s="141">
        <v>170</v>
      </c>
      <c r="E354" s="142">
        <v>223703.32</v>
      </c>
      <c r="F354" s="142">
        <v>9564.3799999999992</v>
      </c>
      <c r="G354" s="142">
        <v>15287.43</v>
      </c>
      <c r="H354" s="142">
        <v>25030.39</v>
      </c>
      <c r="I354" s="142">
        <v>49882.2</v>
      </c>
      <c r="Q354" s="6">
        <f t="shared" si="5"/>
        <v>49882.2</v>
      </c>
    </row>
    <row r="355" spans="1:17" x14ac:dyDescent="0.2">
      <c r="A355" s="139" t="s">
        <v>725</v>
      </c>
      <c r="B355" s="140" t="s">
        <v>15645</v>
      </c>
      <c r="C355" s="141">
        <v>80</v>
      </c>
      <c r="D355" s="141">
        <v>3</v>
      </c>
      <c r="E355" s="142">
        <v>634.49</v>
      </c>
      <c r="F355" s="142">
        <v>97.05</v>
      </c>
      <c r="G355" s="142">
        <v>269.77999999999997</v>
      </c>
      <c r="H355" s="142">
        <v>70.989999999999995</v>
      </c>
      <c r="I355" s="142">
        <v>437.82</v>
      </c>
      <c r="Q355" s="6">
        <f t="shared" si="5"/>
        <v>437.82</v>
      </c>
    </row>
    <row r="356" spans="1:17" x14ac:dyDescent="0.2">
      <c r="A356" s="139" t="s">
        <v>727</v>
      </c>
      <c r="B356" s="140" t="s">
        <v>15646</v>
      </c>
      <c r="C356" s="141">
        <v>27</v>
      </c>
      <c r="D356" s="141">
        <v>0</v>
      </c>
      <c r="E356" s="142">
        <v>0</v>
      </c>
      <c r="F356" s="142">
        <v>32.75</v>
      </c>
      <c r="G356" s="142">
        <v>0</v>
      </c>
      <c r="H356" s="142">
        <v>0</v>
      </c>
      <c r="I356" s="142">
        <v>32.75</v>
      </c>
      <c r="Q356" s="6">
        <f t="shared" si="5"/>
        <v>32.75</v>
      </c>
    </row>
    <row r="357" spans="1:17" x14ac:dyDescent="0.2">
      <c r="A357" s="139" t="s">
        <v>729</v>
      </c>
      <c r="B357" s="140" t="s">
        <v>15647</v>
      </c>
      <c r="C357" s="141">
        <v>57730</v>
      </c>
      <c r="D357" s="141">
        <v>876</v>
      </c>
      <c r="E357" s="142">
        <v>622719.81999999995</v>
      </c>
      <c r="F357" s="142">
        <v>70034.490000000005</v>
      </c>
      <c r="G357" s="142">
        <v>78775.240000000005</v>
      </c>
      <c r="H357" s="142">
        <v>69676.759999999995</v>
      </c>
      <c r="I357" s="142">
        <v>218486.49</v>
      </c>
      <c r="Q357" s="6">
        <f t="shared" si="5"/>
        <v>218486.49</v>
      </c>
    </row>
    <row r="358" spans="1:17" x14ac:dyDescent="0.2">
      <c r="A358" s="139" t="s">
        <v>731</v>
      </c>
      <c r="B358" s="140" t="s">
        <v>15648</v>
      </c>
      <c r="C358" s="141">
        <v>2249</v>
      </c>
      <c r="D358" s="141">
        <v>38</v>
      </c>
      <c r="E358" s="142">
        <v>13289.08</v>
      </c>
      <c r="F358" s="142">
        <v>2728.35</v>
      </c>
      <c r="G358" s="142">
        <v>3417.19</v>
      </c>
      <c r="H358" s="142">
        <v>1486.93</v>
      </c>
      <c r="I358" s="142">
        <v>7632.47</v>
      </c>
      <c r="Q358" s="6">
        <f t="shared" si="5"/>
        <v>7632.47</v>
      </c>
    </row>
    <row r="359" spans="1:17" x14ac:dyDescent="0.2">
      <c r="A359" s="139" t="s">
        <v>733</v>
      </c>
      <c r="B359" s="140" t="s">
        <v>15649</v>
      </c>
      <c r="C359" s="141">
        <v>1956</v>
      </c>
      <c r="D359" s="141">
        <v>31</v>
      </c>
      <c r="E359" s="142">
        <v>10160.969999999999</v>
      </c>
      <c r="F359" s="142">
        <v>2372.9</v>
      </c>
      <c r="G359" s="142">
        <v>2787.71</v>
      </c>
      <c r="H359" s="142">
        <v>1136.92</v>
      </c>
      <c r="I359" s="142">
        <v>6297.53</v>
      </c>
      <c r="Q359" s="6">
        <f t="shared" si="5"/>
        <v>6297.53</v>
      </c>
    </row>
    <row r="360" spans="1:17" x14ac:dyDescent="0.2">
      <c r="A360" s="139" t="s">
        <v>735</v>
      </c>
      <c r="B360" s="140" t="s">
        <v>15650</v>
      </c>
      <c r="C360" s="141">
        <v>176</v>
      </c>
      <c r="D360" s="141">
        <v>2</v>
      </c>
      <c r="E360" s="142">
        <v>475.04</v>
      </c>
      <c r="F360" s="142">
        <v>213.51</v>
      </c>
      <c r="G360" s="142">
        <v>179.86</v>
      </c>
      <c r="H360" s="142">
        <v>53.15</v>
      </c>
      <c r="I360" s="142">
        <v>446.52</v>
      </c>
      <c r="Q360" s="6">
        <f t="shared" si="5"/>
        <v>446.52</v>
      </c>
    </row>
    <row r="361" spans="1:17" x14ac:dyDescent="0.2">
      <c r="A361" s="139" t="s">
        <v>737</v>
      </c>
      <c r="B361" s="140" t="s">
        <v>15651</v>
      </c>
      <c r="C361" s="141">
        <v>172</v>
      </c>
      <c r="D361" s="141">
        <v>3</v>
      </c>
      <c r="E361" s="142">
        <v>1033.06</v>
      </c>
      <c r="F361" s="142">
        <v>208.66</v>
      </c>
      <c r="G361" s="142">
        <v>269.77999999999997</v>
      </c>
      <c r="H361" s="142">
        <v>115.59</v>
      </c>
      <c r="I361" s="142">
        <v>594.03</v>
      </c>
      <c r="Q361" s="6">
        <f t="shared" si="5"/>
        <v>594.03</v>
      </c>
    </row>
    <row r="362" spans="1:17" x14ac:dyDescent="0.2">
      <c r="A362" s="139" t="s">
        <v>739</v>
      </c>
      <c r="B362" s="140" t="s">
        <v>15652</v>
      </c>
      <c r="C362" s="141">
        <v>78</v>
      </c>
      <c r="D362" s="141">
        <v>1</v>
      </c>
      <c r="E362" s="142">
        <v>149.29</v>
      </c>
      <c r="F362" s="142">
        <v>94.62</v>
      </c>
      <c r="G362" s="142">
        <v>89.93</v>
      </c>
      <c r="H362" s="142">
        <v>16.7</v>
      </c>
      <c r="I362" s="142">
        <v>201.25</v>
      </c>
      <c r="Q362" s="6">
        <f t="shared" si="5"/>
        <v>201.25</v>
      </c>
    </row>
    <row r="363" spans="1:17" x14ac:dyDescent="0.2">
      <c r="A363" s="139" t="s">
        <v>741</v>
      </c>
      <c r="B363" s="140" t="s">
        <v>15653</v>
      </c>
      <c r="C363" s="141">
        <v>190</v>
      </c>
      <c r="D363" s="141">
        <v>2</v>
      </c>
      <c r="E363" s="142">
        <v>435.43</v>
      </c>
      <c r="F363" s="142">
        <v>230.5</v>
      </c>
      <c r="G363" s="142">
        <v>179.86</v>
      </c>
      <c r="H363" s="142">
        <v>48.72</v>
      </c>
      <c r="I363" s="142">
        <v>459.08</v>
      </c>
      <c r="Q363" s="6">
        <f t="shared" si="5"/>
        <v>459.08</v>
      </c>
    </row>
    <row r="364" spans="1:17" x14ac:dyDescent="0.2">
      <c r="A364" s="139" t="s">
        <v>743</v>
      </c>
      <c r="B364" s="140" t="s">
        <v>15654</v>
      </c>
      <c r="C364" s="141">
        <v>338</v>
      </c>
      <c r="D364" s="141">
        <v>6</v>
      </c>
      <c r="E364" s="142">
        <v>4075.85</v>
      </c>
      <c r="F364" s="142">
        <v>410.04</v>
      </c>
      <c r="G364" s="142">
        <v>539.55999999999995</v>
      </c>
      <c r="H364" s="142">
        <v>456.05</v>
      </c>
      <c r="I364" s="142">
        <v>1405.65</v>
      </c>
      <c r="Q364" s="6">
        <f t="shared" si="5"/>
        <v>1405.65</v>
      </c>
    </row>
    <row r="365" spans="1:17" x14ac:dyDescent="0.2">
      <c r="A365" s="139" t="s">
        <v>745</v>
      </c>
      <c r="B365" s="140" t="s">
        <v>15655</v>
      </c>
      <c r="C365" s="141">
        <v>90</v>
      </c>
      <c r="D365" s="141">
        <v>0</v>
      </c>
      <c r="E365" s="142">
        <v>0</v>
      </c>
      <c r="F365" s="142">
        <v>109.18</v>
      </c>
      <c r="G365" s="142">
        <v>0</v>
      </c>
      <c r="H365" s="142">
        <v>0</v>
      </c>
      <c r="I365" s="142">
        <v>109.18</v>
      </c>
      <c r="Q365" s="6">
        <f t="shared" si="5"/>
        <v>109.18</v>
      </c>
    </row>
    <row r="366" spans="1:17" x14ac:dyDescent="0.2">
      <c r="A366" s="139" t="s">
        <v>747</v>
      </c>
      <c r="B366" s="140" t="s">
        <v>15656</v>
      </c>
      <c r="C366" s="141">
        <v>53</v>
      </c>
      <c r="D366" s="141">
        <v>5</v>
      </c>
      <c r="E366" s="142">
        <v>928.03</v>
      </c>
      <c r="F366" s="142">
        <v>64.3</v>
      </c>
      <c r="G366" s="142">
        <v>449.63</v>
      </c>
      <c r="H366" s="142">
        <v>103.84</v>
      </c>
      <c r="I366" s="142">
        <v>617.77</v>
      </c>
      <c r="Q366" s="6">
        <f t="shared" si="5"/>
        <v>617.77</v>
      </c>
    </row>
    <row r="367" spans="1:17" x14ac:dyDescent="0.2">
      <c r="A367" s="139" t="s">
        <v>749</v>
      </c>
      <c r="B367" s="140" t="s">
        <v>15657</v>
      </c>
      <c r="C367" s="141">
        <v>173</v>
      </c>
      <c r="D367" s="141">
        <v>1</v>
      </c>
      <c r="E367" s="142">
        <v>174.17</v>
      </c>
      <c r="F367" s="142">
        <v>209.87</v>
      </c>
      <c r="G367" s="142">
        <v>89.93</v>
      </c>
      <c r="H367" s="142">
        <v>19.489999999999998</v>
      </c>
      <c r="I367" s="142">
        <v>319.29000000000002</v>
      </c>
      <c r="Q367" s="6">
        <f t="shared" si="5"/>
        <v>319.29000000000002</v>
      </c>
    </row>
    <row r="368" spans="1:17" x14ac:dyDescent="0.2">
      <c r="A368" s="139" t="s">
        <v>751</v>
      </c>
      <c r="B368" s="140" t="s">
        <v>15658</v>
      </c>
      <c r="C368" s="141">
        <v>14</v>
      </c>
      <c r="D368" s="141">
        <v>1</v>
      </c>
      <c r="E368" s="142">
        <v>1169.33</v>
      </c>
      <c r="F368" s="142">
        <v>16.98</v>
      </c>
      <c r="G368" s="142">
        <v>89.93</v>
      </c>
      <c r="H368" s="142">
        <v>130.84</v>
      </c>
      <c r="I368" s="142">
        <v>237.75</v>
      </c>
      <c r="Q368" s="6">
        <f t="shared" si="5"/>
        <v>237.75</v>
      </c>
    </row>
    <row r="369" spans="1:17" x14ac:dyDescent="0.2">
      <c r="A369" s="139" t="s">
        <v>753</v>
      </c>
      <c r="B369" s="140" t="s">
        <v>15659</v>
      </c>
      <c r="C369" s="141">
        <v>99</v>
      </c>
      <c r="D369" s="141">
        <v>3</v>
      </c>
      <c r="E369" s="142">
        <v>522.51</v>
      </c>
      <c r="F369" s="142">
        <v>120.1</v>
      </c>
      <c r="G369" s="142">
        <v>269.77999999999997</v>
      </c>
      <c r="H369" s="142">
        <v>58.46</v>
      </c>
      <c r="I369" s="142">
        <v>448.34</v>
      </c>
      <c r="Q369" s="6">
        <f t="shared" si="5"/>
        <v>448.34</v>
      </c>
    </row>
    <row r="370" spans="1:17" x14ac:dyDescent="0.2">
      <c r="A370" s="139" t="s">
        <v>755</v>
      </c>
      <c r="B370" s="140" t="s">
        <v>15660</v>
      </c>
      <c r="C370" s="141">
        <v>111</v>
      </c>
      <c r="D370" s="141">
        <v>2</v>
      </c>
      <c r="E370" s="142">
        <v>673.14</v>
      </c>
      <c r="F370" s="142">
        <v>134.66</v>
      </c>
      <c r="G370" s="142">
        <v>179.86</v>
      </c>
      <c r="H370" s="142">
        <v>75.319999999999993</v>
      </c>
      <c r="I370" s="142">
        <v>389.84</v>
      </c>
      <c r="Q370" s="6">
        <f t="shared" si="5"/>
        <v>389.84</v>
      </c>
    </row>
    <row r="371" spans="1:17" x14ac:dyDescent="0.2">
      <c r="A371" s="139" t="s">
        <v>757</v>
      </c>
      <c r="B371" s="140" t="s">
        <v>15661</v>
      </c>
      <c r="C371" s="141">
        <v>230</v>
      </c>
      <c r="D371" s="141">
        <v>2</v>
      </c>
      <c r="E371" s="142">
        <v>335.9</v>
      </c>
      <c r="F371" s="142">
        <v>279.02</v>
      </c>
      <c r="G371" s="142">
        <v>179.86</v>
      </c>
      <c r="H371" s="142">
        <v>37.58</v>
      </c>
      <c r="I371" s="142">
        <v>496.46</v>
      </c>
      <c r="Q371" s="6">
        <f t="shared" si="5"/>
        <v>496.46</v>
      </c>
    </row>
    <row r="372" spans="1:17" x14ac:dyDescent="0.2">
      <c r="A372" s="139" t="s">
        <v>759</v>
      </c>
      <c r="B372" s="140" t="s">
        <v>15662</v>
      </c>
      <c r="C372" s="141">
        <v>124</v>
      </c>
      <c r="D372" s="141">
        <v>3</v>
      </c>
      <c r="E372" s="142">
        <v>522.51</v>
      </c>
      <c r="F372" s="142">
        <v>150.43</v>
      </c>
      <c r="G372" s="142">
        <v>269.77999999999997</v>
      </c>
      <c r="H372" s="142">
        <v>58.46</v>
      </c>
      <c r="I372" s="142">
        <v>478.67</v>
      </c>
      <c r="Q372" s="6">
        <f t="shared" si="5"/>
        <v>478.67</v>
      </c>
    </row>
    <row r="373" spans="1:17" x14ac:dyDescent="0.2">
      <c r="A373" s="139" t="s">
        <v>761</v>
      </c>
      <c r="B373" s="140" t="s">
        <v>15663</v>
      </c>
      <c r="C373" s="141">
        <v>41</v>
      </c>
      <c r="D373" s="141">
        <v>1</v>
      </c>
      <c r="E373" s="142">
        <v>149.29</v>
      </c>
      <c r="F373" s="142">
        <v>49.74</v>
      </c>
      <c r="G373" s="142">
        <v>89.93</v>
      </c>
      <c r="H373" s="142">
        <v>16.7</v>
      </c>
      <c r="I373" s="142">
        <v>156.37</v>
      </c>
      <c r="Q373" s="6">
        <f t="shared" si="5"/>
        <v>156.37</v>
      </c>
    </row>
    <row r="374" spans="1:17" x14ac:dyDescent="0.2">
      <c r="A374" s="139" t="s">
        <v>763</v>
      </c>
      <c r="B374" s="140" t="s">
        <v>15664</v>
      </c>
      <c r="C374" s="141">
        <v>59</v>
      </c>
      <c r="D374" s="141">
        <v>0</v>
      </c>
      <c r="E374" s="142">
        <v>0</v>
      </c>
      <c r="F374" s="142">
        <v>71.58</v>
      </c>
      <c r="G374" s="142">
        <v>0</v>
      </c>
      <c r="H374" s="142">
        <v>0</v>
      </c>
      <c r="I374" s="142">
        <v>71.58</v>
      </c>
      <c r="Q374" s="6">
        <f t="shared" si="5"/>
        <v>71.58</v>
      </c>
    </row>
    <row r="375" spans="1:17" x14ac:dyDescent="0.2">
      <c r="A375" s="139" t="s">
        <v>765</v>
      </c>
      <c r="B375" s="140" t="s">
        <v>15665</v>
      </c>
      <c r="C375" s="141">
        <v>1196</v>
      </c>
      <c r="D375" s="141">
        <v>20</v>
      </c>
      <c r="E375" s="142">
        <v>4857.84</v>
      </c>
      <c r="F375" s="142">
        <v>1450.91</v>
      </c>
      <c r="G375" s="142">
        <v>1798.52</v>
      </c>
      <c r="H375" s="142">
        <v>543.54999999999995</v>
      </c>
      <c r="I375" s="142">
        <v>3792.98</v>
      </c>
      <c r="Q375" s="6">
        <f t="shared" si="5"/>
        <v>3792.98</v>
      </c>
    </row>
    <row r="376" spans="1:17" x14ac:dyDescent="0.2">
      <c r="A376" s="139" t="s">
        <v>767</v>
      </c>
      <c r="B376" s="140" t="s">
        <v>15666</v>
      </c>
      <c r="C376" s="141">
        <v>157</v>
      </c>
      <c r="D376" s="141">
        <v>2</v>
      </c>
      <c r="E376" s="142">
        <v>630.1</v>
      </c>
      <c r="F376" s="142">
        <v>190.46</v>
      </c>
      <c r="G376" s="142">
        <v>179.86</v>
      </c>
      <c r="H376" s="142">
        <v>70.5</v>
      </c>
      <c r="I376" s="142">
        <v>440.82</v>
      </c>
      <c r="Q376" s="6">
        <f t="shared" si="5"/>
        <v>440.82</v>
      </c>
    </row>
    <row r="377" spans="1:17" x14ac:dyDescent="0.2">
      <c r="A377" s="139" t="s">
        <v>769</v>
      </c>
      <c r="B377" s="140" t="s">
        <v>15667</v>
      </c>
      <c r="C377" s="141">
        <v>79</v>
      </c>
      <c r="D377" s="141">
        <v>2</v>
      </c>
      <c r="E377" s="142">
        <v>432.78</v>
      </c>
      <c r="F377" s="142">
        <v>95.84</v>
      </c>
      <c r="G377" s="142">
        <v>179.86</v>
      </c>
      <c r="H377" s="142">
        <v>48.42</v>
      </c>
      <c r="I377" s="142">
        <v>324.12</v>
      </c>
      <c r="Q377" s="6">
        <f t="shared" si="5"/>
        <v>324.12</v>
      </c>
    </row>
    <row r="378" spans="1:17" x14ac:dyDescent="0.2">
      <c r="A378" s="139" t="s">
        <v>771</v>
      </c>
      <c r="B378" s="140" t="s">
        <v>15668</v>
      </c>
      <c r="C378" s="141">
        <v>244</v>
      </c>
      <c r="D378" s="141">
        <v>2</v>
      </c>
      <c r="E378" s="142">
        <v>384.98</v>
      </c>
      <c r="F378" s="142">
        <v>296.01</v>
      </c>
      <c r="G378" s="142">
        <v>179.86</v>
      </c>
      <c r="H378" s="142">
        <v>43.07</v>
      </c>
      <c r="I378" s="142">
        <v>518.94000000000005</v>
      </c>
      <c r="Q378" s="6">
        <f t="shared" si="5"/>
        <v>518.94000000000005</v>
      </c>
    </row>
    <row r="379" spans="1:17" x14ac:dyDescent="0.2">
      <c r="A379" s="139" t="s">
        <v>773</v>
      </c>
      <c r="B379" s="140" t="s">
        <v>15669</v>
      </c>
      <c r="C379" s="141">
        <v>85</v>
      </c>
      <c r="D379" s="141">
        <v>1</v>
      </c>
      <c r="E379" s="142">
        <v>474.6</v>
      </c>
      <c r="F379" s="142">
        <v>103.12</v>
      </c>
      <c r="G379" s="142">
        <v>89.93</v>
      </c>
      <c r="H379" s="142">
        <v>53.1</v>
      </c>
      <c r="I379" s="142">
        <v>246.15</v>
      </c>
      <c r="Q379" s="6">
        <f t="shared" si="5"/>
        <v>246.15</v>
      </c>
    </row>
    <row r="380" spans="1:17" x14ac:dyDescent="0.2">
      <c r="A380" s="139" t="s">
        <v>775</v>
      </c>
      <c r="B380" s="140" t="s">
        <v>15670</v>
      </c>
      <c r="C380" s="141">
        <v>37</v>
      </c>
      <c r="D380" s="141">
        <v>2</v>
      </c>
      <c r="E380" s="142">
        <v>281.57</v>
      </c>
      <c r="F380" s="142">
        <v>44.89</v>
      </c>
      <c r="G380" s="142">
        <v>179.86</v>
      </c>
      <c r="H380" s="142">
        <v>31.5</v>
      </c>
      <c r="I380" s="142">
        <v>256.25</v>
      </c>
      <c r="Q380" s="6">
        <f t="shared" si="5"/>
        <v>256.25</v>
      </c>
    </row>
    <row r="381" spans="1:17" x14ac:dyDescent="0.2">
      <c r="A381" s="139" t="s">
        <v>777</v>
      </c>
      <c r="B381" s="140" t="s">
        <v>15671</v>
      </c>
      <c r="C381" s="141">
        <v>5044</v>
      </c>
      <c r="D381" s="141">
        <v>73</v>
      </c>
      <c r="E381" s="142">
        <v>19281.82</v>
      </c>
      <c r="F381" s="142">
        <v>6119.07</v>
      </c>
      <c r="G381" s="142">
        <v>6564.6</v>
      </c>
      <c r="H381" s="142">
        <v>2157.46</v>
      </c>
      <c r="I381" s="142">
        <v>14841.13</v>
      </c>
      <c r="Q381" s="6">
        <f t="shared" si="5"/>
        <v>14841.13</v>
      </c>
    </row>
    <row r="382" spans="1:17" x14ac:dyDescent="0.2">
      <c r="A382" s="139" t="s">
        <v>779</v>
      </c>
      <c r="B382" s="140" t="s">
        <v>15672</v>
      </c>
      <c r="C382" s="141">
        <v>97</v>
      </c>
      <c r="D382" s="141">
        <v>1</v>
      </c>
      <c r="E382" s="142">
        <v>414.7</v>
      </c>
      <c r="F382" s="142">
        <v>117.67</v>
      </c>
      <c r="G382" s="142">
        <v>89.93</v>
      </c>
      <c r="H382" s="142">
        <v>46.4</v>
      </c>
      <c r="I382" s="142">
        <v>254</v>
      </c>
      <c r="Q382" s="6">
        <f t="shared" si="5"/>
        <v>254</v>
      </c>
    </row>
    <row r="383" spans="1:17" x14ac:dyDescent="0.2">
      <c r="A383" s="139" t="s">
        <v>781</v>
      </c>
      <c r="B383" s="140" t="s">
        <v>15673</v>
      </c>
      <c r="C383" s="141">
        <v>425</v>
      </c>
      <c r="D383" s="141">
        <v>2</v>
      </c>
      <c r="E383" s="142">
        <v>1132.23</v>
      </c>
      <c r="F383" s="142">
        <v>515.58000000000004</v>
      </c>
      <c r="G383" s="142">
        <v>179.86</v>
      </c>
      <c r="H383" s="142">
        <v>126.69</v>
      </c>
      <c r="I383" s="142">
        <v>822.13</v>
      </c>
      <c r="Q383" s="6">
        <f t="shared" si="5"/>
        <v>822.13</v>
      </c>
    </row>
    <row r="384" spans="1:17" x14ac:dyDescent="0.2">
      <c r="A384" s="139" t="s">
        <v>783</v>
      </c>
      <c r="B384" s="140" t="s">
        <v>15674</v>
      </c>
      <c r="C384" s="141">
        <v>157</v>
      </c>
      <c r="D384" s="141">
        <v>1</v>
      </c>
      <c r="E384" s="142">
        <v>149.29</v>
      </c>
      <c r="F384" s="142">
        <v>190.46</v>
      </c>
      <c r="G384" s="142">
        <v>89.93</v>
      </c>
      <c r="H384" s="142">
        <v>16.7</v>
      </c>
      <c r="I384" s="142">
        <v>297.08999999999997</v>
      </c>
      <c r="Q384" s="6">
        <f t="shared" si="5"/>
        <v>297.08999999999997</v>
      </c>
    </row>
    <row r="385" spans="1:17" x14ac:dyDescent="0.2">
      <c r="A385" s="139" t="s">
        <v>785</v>
      </c>
      <c r="B385" s="140" t="s">
        <v>15675</v>
      </c>
      <c r="C385" s="141">
        <v>80</v>
      </c>
      <c r="D385" s="141">
        <v>1</v>
      </c>
      <c r="E385" s="142">
        <v>149.29</v>
      </c>
      <c r="F385" s="142">
        <v>97.05</v>
      </c>
      <c r="G385" s="142">
        <v>89.93</v>
      </c>
      <c r="H385" s="142">
        <v>16.7</v>
      </c>
      <c r="I385" s="142">
        <v>203.68</v>
      </c>
      <c r="Q385" s="6">
        <f t="shared" si="5"/>
        <v>203.68</v>
      </c>
    </row>
    <row r="386" spans="1:17" x14ac:dyDescent="0.2">
      <c r="A386" s="139" t="s">
        <v>787</v>
      </c>
      <c r="B386" s="140" t="s">
        <v>15676</v>
      </c>
      <c r="C386" s="141">
        <v>67</v>
      </c>
      <c r="D386" s="141">
        <v>1</v>
      </c>
      <c r="E386" s="142">
        <v>149.29</v>
      </c>
      <c r="F386" s="142">
        <v>81.28</v>
      </c>
      <c r="G386" s="142">
        <v>89.93</v>
      </c>
      <c r="H386" s="142">
        <v>16.7</v>
      </c>
      <c r="I386" s="142">
        <v>187.91</v>
      </c>
      <c r="Q386" s="6">
        <f t="shared" si="5"/>
        <v>187.91</v>
      </c>
    </row>
    <row r="387" spans="1:17" x14ac:dyDescent="0.2">
      <c r="A387" s="139" t="s">
        <v>789</v>
      </c>
      <c r="B387" s="140" t="s">
        <v>15677</v>
      </c>
      <c r="C387" s="141">
        <v>1418</v>
      </c>
      <c r="D387" s="141">
        <v>16</v>
      </c>
      <c r="E387" s="142">
        <v>2950.75</v>
      </c>
      <c r="F387" s="142">
        <v>1720.23</v>
      </c>
      <c r="G387" s="142">
        <v>1438.82</v>
      </c>
      <c r="H387" s="142">
        <v>330.16</v>
      </c>
      <c r="I387" s="142">
        <v>3489.21</v>
      </c>
      <c r="Q387" s="6">
        <f t="shared" si="5"/>
        <v>3489.21</v>
      </c>
    </row>
    <row r="388" spans="1:17" x14ac:dyDescent="0.2">
      <c r="A388" s="139" t="s">
        <v>791</v>
      </c>
      <c r="B388" s="140" t="s">
        <v>15678</v>
      </c>
      <c r="C388" s="141">
        <v>649</v>
      </c>
      <c r="D388" s="141">
        <v>3</v>
      </c>
      <c r="E388" s="142">
        <v>584.72</v>
      </c>
      <c r="F388" s="142">
        <v>787.33</v>
      </c>
      <c r="G388" s="142">
        <v>269.77999999999997</v>
      </c>
      <c r="H388" s="142">
        <v>65.42</v>
      </c>
      <c r="I388" s="142">
        <v>1122.53</v>
      </c>
      <c r="Q388" s="6">
        <f t="shared" si="5"/>
        <v>1122.53</v>
      </c>
    </row>
    <row r="389" spans="1:17" x14ac:dyDescent="0.2">
      <c r="A389" s="139" t="s">
        <v>793</v>
      </c>
      <c r="B389" s="140" t="s">
        <v>15679</v>
      </c>
      <c r="C389" s="141">
        <v>90</v>
      </c>
      <c r="D389" s="141">
        <v>2</v>
      </c>
      <c r="E389" s="142">
        <v>302</v>
      </c>
      <c r="F389" s="142">
        <v>109.18</v>
      </c>
      <c r="G389" s="142">
        <v>179.86</v>
      </c>
      <c r="H389" s="142">
        <v>33.79</v>
      </c>
      <c r="I389" s="142">
        <v>322.83</v>
      </c>
      <c r="Q389" s="6">
        <f t="shared" si="5"/>
        <v>322.83</v>
      </c>
    </row>
    <row r="390" spans="1:17" x14ac:dyDescent="0.2">
      <c r="A390" s="139" t="s">
        <v>795</v>
      </c>
      <c r="B390" s="140" t="s">
        <v>15680</v>
      </c>
      <c r="C390" s="141">
        <v>3213</v>
      </c>
      <c r="D390" s="141">
        <v>28</v>
      </c>
      <c r="E390" s="142">
        <v>28845.77</v>
      </c>
      <c r="F390" s="142">
        <v>3897.82</v>
      </c>
      <c r="G390" s="142">
        <v>2517.9299999999998</v>
      </c>
      <c r="H390" s="142">
        <v>3227.58</v>
      </c>
      <c r="I390" s="142">
        <v>9643.33</v>
      </c>
      <c r="Q390" s="6">
        <f t="shared" si="5"/>
        <v>9643.33</v>
      </c>
    </row>
    <row r="391" spans="1:17" x14ac:dyDescent="0.2">
      <c r="A391" s="139" t="s">
        <v>797</v>
      </c>
      <c r="B391" s="140" t="s">
        <v>15681</v>
      </c>
      <c r="C391" s="141">
        <v>74</v>
      </c>
      <c r="D391" s="141">
        <v>4</v>
      </c>
      <c r="E391" s="142">
        <v>4547.6099999999997</v>
      </c>
      <c r="F391" s="142">
        <v>89.78</v>
      </c>
      <c r="G391" s="142">
        <v>359.7</v>
      </c>
      <c r="H391" s="142">
        <v>508.84</v>
      </c>
      <c r="I391" s="142">
        <v>958.32</v>
      </c>
      <c r="Q391" s="6">
        <f t="shared" si="5"/>
        <v>958.32</v>
      </c>
    </row>
    <row r="392" spans="1:17" x14ac:dyDescent="0.2">
      <c r="A392" s="139" t="s">
        <v>799</v>
      </c>
      <c r="B392" s="140" t="s">
        <v>15682</v>
      </c>
      <c r="C392" s="141">
        <v>75</v>
      </c>
      <c r="D392" s="141">
        <v>0</v>
      </c>
      <c r="E392" s="142">
        <v>0</v>
      </c>
      <c r="F392" s="142">
        <v>90.98</v>
      </c>
      <c r="G392" s="142">
        <v>0</v>
      </c>
      <c r="H392" s="142">
        <v>0</v>
      </c>
      <c r="I392" s="142">
        <v>90.98</v>
      </c>
      <c r="Q392" s="6">
        <f t="shared" si="5"/>
        <v>90.98</v>
      </c>
    </row>
    <row r="393" spans="1:17" x14ac:dyDescent="0.2">
      <c r="A393" s="139" t="s">
        <v>801</v>
      </c>
      <c r="B393" s="140" t="s">
        <v>15683</v>
      </c>
      <c r="C393" s="141">
        <v>102</v>
      </c>
      <c r="D393" s="141">
        <v>1</v>
      </c>
      <c r="E393" s="142">
        <v>344.26</v>
      </c>
      <c r="F393" s="142">
        <v>123.74</v>
      </c>
      <c r="G393" s="142">
        <v>89.93</v>
      </c>
      <c r="H393" s="142">
        <v>38.520000000000003</v>
      </c>
      <c r="I393" s="142">
        <v>252.19</v>
      </c>
      <c r="Q393" s="6">
        <f t="shared" si="5"/>
        <v>252.19</v>
      </c>
    </row>
    <row r="394" spans="1:17" x14ac:dyDescent="0.2">
      <c r="A394" s="139" t="s">
        <v>803</v>
      </c>
      <c r="B394" s="140" t="s">
        <v>15684</v>
      </c>
      <c r="C394" s="141">
        <v>358</v>
      </c>
      <c r="D394" s="141">
        <v>19</v>
      </c>
      <c r="E394" s="142">
        <v>4694.66</v>
      </c>
      <c r="F394" s="142">
        <v>434.3</v>
      </c>
      <c r="G394" s="142">
        <v>1708.59</v>
      </c>
      <c r="H394" s="142">
        <v>525.29</v>
      </c>
      <c r="I394" s="142">
        <v>2668.18</v>
      </c>
      <c r="Q394" s="6">
        <f t="shared" si="5"/>
        <v>2668.18</v>
      </c>
    </row>
    <row r="395" spans="1:17" x14ac:dyDescent="0.2">
      <c r="A395" s="139" t="s">
        <v>805</v>
      </c>
      <c r="B395" s="140" t="s">
        <v>15685</v>
      </c>
      <c r="C395" s="141">
        <v>148</v>
      </c>
      <c r="D395" s="141">
        <v>3</v>
      </c>
      <c r="E395" s="142">
        <v>705.22</v>
      </c>
      <c r="F395" s="142">
        <v>179.54</v>
      </c>
      <c r="G395" s="142">
        <v>269.77999999999997</v>
      </c>
      <c r="H395" s="142">
        <v>78.900000000000006</v>
      </c>
      <c r="I395" s="142">
        <v>528.22</v>
      </c>
      <c r="Q395" s="6">
        <f t="shared" si="5"/>
        <v>528.22</v>
      </c>
    </row>
    <row r="396" spans="1:17" x14ac:dyDescent="0.2">
      <c r="A396" s="139" t="s">
        <v>807</v>
      </c>
      <c r="B396" s="140" t="s">
        <v>15686</v>
      </c>
      <c r="C396" s="141">
        <v>27</v>
      </c>
      <c r="D396" s="141">
        <v>1</v>
      </c>
      <c r="E396" s="142">
        <v>149.29</v>
      </c>
      <c r="F396" s="142">
        <v>32.75</v>
      </c>
      <c r="G396" s="142">
        <v>89.93</v>
      </c>
      <c r="H396" s="142">
        <v>16.7</v>
      </c>
      <c r="I396" s="142">
        <v>139.38</v>
      </c>
      <c r="Q396" s="6">
        <f t="shared" si="5"/>
        <v>139.38</v>
      </c>
    </row>
    <row r="397" spans="1:17" x14ac:dyDescent="0.2">
      <c r="A397" s="139" t="s">
        <v>809</v>
      </c>
      <c r="B397" s="140" t="s">
        <v>15687</v>
      </c>
      <c r="C397" s="141">
        <v>101</v>
      </c>
      <c r="D397" s="141">
        <v>1</v>
      </c>
      <c r="E397" s="142">
        <v>149.29</v>
      </c>
      <c r="F397" s="142">
        <v>122.53</v>
      </c>
      <c r="G397" s="142">
        <v>89.93</v>
      </c>
      <c r="H397" s="142">
        <v>16.7</v>
      </c>
      <c r="I397" s="142">
        <v>229.16</v>
      </c>
      <c r="Q397" s="6">
        <f t="shared" si="5"/>
        <v>229.16</v>
      </c>
    </row>
    <row r="398" spans="1:17" x14ac:dyDescent="0.2">
      <c r="A398" s="139" t="s">
        <v>811</v>
      </c>
      <c r="B398" s="140" t="s">
        <v>15688</v>
      </c>
      <c r="C398" s="141">
        <v>481</v>
      </c>
      <c r="D398" s="141">
        <v>17</v>
      </c>
      <c r="E398" s="142">
        <v>8291.57</v>
      </c>
      <c r="F398" s="142">
        <v>583.52</v>
      </c>
      <c r="G398" s="142">
        <v>1528.74</v>
      </c>
      <c r="H398" s="142">
        <v>927.75</v>
      </c>
      <c r="I398" s="142">
        <v>3040.01</v>
      </c>
      <c r="Q398" s="6">
        <f t="shared" si="5"/>
        <v>3040.01</v>
      </c>
    </row>
    <row r="399" spans="1:17" x14ac:dyDescent="0.2">
      <c r="A399" s="139" t="s">
        <v>813</v>
      </c>
      <c r="B399" s="140" t="s">
        <v>15689</v>
      </c>
      <c r="C399" s="141">
        <v>523</v>
      </c>
      <c r="D399" s="141">
        <v>3</v>
      </c>
      <c r="E399" s="142">
        <v>584.72</v>
      </c>
      <c r="F399" s="142">
        <v>634.47</v>
      </c>
      <c r="G399" s="142">
        <v>269.77999999999997</v>
      </c>
      <c r="H399" s="142">
        <v>65.42</v>
      </c>
      <c r="I399" s="142">
        <v>969.67</v>
      </c>
      <c r="Q399" s="6">
        <f t="shared" ref="Q399:Q462" si="6">I399+P399</f>
        <v>969.67</v>
      </c>
    </row>
    <row r="400" spans="1:17" x14ac:dyDescent="0.2">
      <c r="A400" s="139" t="s">
        <v>815</v>
      </c>
      <c r="B400" s="140" t="s">
        <v>15690</v>
      </c>
      <c r="C400" s="141">
        <v>63</v>
      </c>
      <c r="D400" s="141">
        <v>0</v>
      </c>
      <c r="E400" s="142">
        <v>0</v>
      </c>
      <c r="F400" s="142">
        <v>76.42</v>
      </c>
      <c r="G400" s="142">
        <v>0</v>
      </c>
      <c r="H400" s="142">
        <v>0</v>
      </c>
      <c r="I400" s="142">
        <v>76.42</v>
      </c>
      <c r="Q400" s="6">
        <f t="shared" si="6"/>
        <v>76.42</v>
      </c>
    </row>
    <row r="401" spans="1:17" x14ac:dyDescent="0.2">
      <c r="A401" s="139" t="s">
        <v>817</v>
      </c>
      <c r="B401" s="140" t="s">
        <v>15691</v>
      </c>
      <c r="C401" s="141">
        <v>69</v>
      </c>
      <c r="D401" s="141">
        <v>5</v>
      </c>
      <c r="E401" s="142">
        <v>1282.55</v>
      </c>
      <c r="F401" s="142">
        <v>83.7</v>
      </c>
      <c r="G401" s="142">
        <v>449.63</v>
      </c>
      <c r="H401" s="142">
        <v>143.5</v>
      </c>
      <c r="I401" s="142">
        <v>676.83</v>
      </c>
      <c r="Q401" s="6">
        <f t="shared" si="6"/>
        <v>676.83</v>
      </c>
    </row>
    <row r="402" spans="1:17" x14ac:dyDescent="0.2">
      <c r="A402" s="139" t="s">
        <v>819</v>
      </c>
      <c r="B402" s="140" t="s">
        <v>15692</v>
      </c>
      <c r="C402" s="141">
        <v>30</v>
      </c>
      <c r="D402" s="141">
        <v>0</v>
      </c>
      <c r="E402" s="142">
        <v>0</v>
      </c>
      <c r="F402" s="142">
        <v>36.39</v>
      </c>
      <c r="G402" s="142">
        <v>0</v>
      </c>
      <c r="H402" s="142">
        <v>0</v>
      </c>
      <c r="I402" s="142">
        <v>36.39</v>
      </c>
      <c r="Q402" s="6">
        <f t="shared" si="6"/>
        <v>36.39</v>
      </c>
    </row>
    <row r="403" spans="1:17" x14ac:dyDescent="0.2">
      <c r="A403" s="139" t="s">
        <v>821</v>
      </c>
      <c r="B403" s="140" t="s">
        <v>15693</v>
      </c>
      <c r="C403" s="141">
        <v>104</v>
      </c>
      <c r="D403" s="141">
        <v>15</v>
      </c>
      <c r="E403" s="142">
        <v>5429.47</v>
      </c>
      <c r="F403" s="142">
        <v>126.17</v>
      </c>
      <c r="G403" s="142">
        <v>1348.89</v>
      </c>
      <c r="H403" s="142">
        <v>607.51</v>
      </c>
      <c r="I403" s="142">
        <v>2082.5700000000002</v>
      </c>
      <c r="Q403" s="6">
        <f t="shared" si="6"/>
        <v>2082.5700000000002</v>
      </c>
    </row>
    <row r="404" spans="1:17" x14ac:dyDescent="0.2">
      <c r="A404" s="139" t="s">
        <v>823</v>
      </c>
      <c r="B404" s="140" t="s">
        <v>15694</v>
      </c>
      <c r="C404" s="141">
        <v>279</v>
      </c>
      <c r="D404" s="141">
        <v>3</v>
      </c>
      <c r="E404" s="142">
        <v>562.79</v>
      </c>
      <c r="F404" s="142">
        <v>338.46</v>
      </c>
      <c r="G404" s="142">
        <v>269.77999999999997</v>
      </c>
      <c r="H404" s="142">
        <v>62.97</v>
      </c>
      <c r="I404" s="142">
        <v>671.21</v>
      </c>
      <c r="Q404" s="6">
        <f t="shared" si="6"/>
        <v>671.21</v>
      </c>
    </row>
    <row r="405" spans="1:17" x14ac:dyDescent="0.2">
      <c r="A405" s="139" t="s">
        <v>825</v>
      </c>
      <c r="B405" s="140" t="s">
        <v>15695</v>
      </c>
      <c r="C405" s="141">
        <v>719</v>
      </c>
      <c r="D405" s="141">
        <v>24</v>
      </c>
      <c r="E405" s="142">
        <v>5508.35</v>
      </c>
      <c r="F405" s="142">
        <v>872.25</v>
      </c>
      <c r="G405" s="142">
        <v>2158.2199999999998</v>
      </c>
      <c r="H405" s="142">
        <v>616.34</v>
      </c>
      <c r="I405" s="142">
        <v>3646.81</v>
      </c>
      <c r="Q405" s="6">
        <f t="shared" si="6"/>
        <v>3646.81</v>
      </c>
    </row>
    <row r="406" spans="1:17" x14ac:dyDescent="0.2">
      <c r="A406" s="139" t="s">
        <v>827</v>
      </c>
      <c r="B406" s="140" t="s">
        <v>15696</v>
      </c>
      <c r="C406" s="141">
        <v>106</v>
      </c>
      <c r="D406" s="141">
        <v>0</v>
      </c>
      <c r="E406" s="142">
        <v>0</v>
      </c>
      <c r="F406" s="142">
        <v>128.59</v>
      </c>
      <c r="G406" s="142">
        <v>0</v>
      </c>
      <c r="H406" s="142">
        <v>0</v>
      </c>
      <c r="I406" s="142">
        <v>128.59</v>
      </c>
      <c r="Q406" s="6">
        <f t="shared" si="6"/>
        <v>128.59</v>
      </c>
    </row>
    <row r="407" spans="1:17" x14ac:dyDescent="0.2">
      <c r="A407" s="139" t="s">
        <v>829</v>
      </c>
      <c r="B407" s="140" t="s">
        <v>15697</v>
      </c>
      <c r="C407" s="141">
        <v>593</v>
      </c>
      <c r="D407" s="141">
        <v>4</v>
      </c>
      <c r="E407" s="142">
        <v>1251.6099999999999</v>
      </c>
      <c r="F407" s="142">
        <v>719.39</v>
      </c>
      <c r="G407" s="142">
        <v>359.7</v>
      </c>
      <c r="H407" s="142">
        <v>140.04</v>
      </c>
      <c r="I407" s="142">
        <v>1219.1300000000001</v>
      </c>
      <c r="Q407" s="6">
        <f t="shared" si="6"/>
        <v>1219.1300000000001</v>
      </c>
    </row>
    <row r="408" spans="1:17" x14ac:dyDescent="0.2">
      <c r="A408" s="139" t="s">
        <v>831</v>
      </c>
      <c r="B408" s="140" t="s">
        <v>15698</v>
      </c>
      <c r="C408" s="141">
        <v>160</v>
      </c>
      <c r="D408" s="141">
        <v>2</v>
      </c>
      <c r="E408" s="142">
        <v>561.64</v>
      </c>
      <c r="F408" s="142">
        <v>194.1</v>
      </c>
      <c r="G408" s="142">
        <v>179.86</v>
      </c>
      <c r="H408" s="142">
        <v>62.84</v>
      </c>
      <c r="I408" s="142">
        <v>436.8</v>
      </c>
      <c r="Q408" s="6">
        <f t="shared" si="6"/>
        <v>436.8</v>
      </c>
    </row>
    <row r="409" spans="1:17" x14ac:dyDescent="0.2">
      <c r="A409" s="139" t="s">
        <v>833</v>
      </c>
      <c r="B409" s="140" t="s">
        <v>15699</v>
      </c>
      <c r="C409" s="141">
        <v>92</v>
      </c>
      <c r="D409" s="141">
        <v>1</v>
      </c>
      <c r="E409" s="142">
        <v>470.23</v>
      </c>
      <c r="F409" s="142">
        <v>111.61</v>
      </c>
      <c r="G409" s="142">
        <v>89.93</v>
      </c>
      <c r="H409" s="142">
        <v>52.62</v>
      </c>
      <c r="I409" s="142">
        <v>254.16</v>
      </c>
      <c r="Q409" s="6">
        <f t="shared" si="6"/>
        <v>254.16</v>
      </c>
    </row>
    <row r="410" spans="1:17" x14ac:dyDescent="0.2">
      <c r="A410" s="139" t="s">
        <v>835</v>
      </c>
      <c r="B410" s="140" t="s">
        <v>15700</v>
      </c>
      <c r="C410" s="141">
        <v>58</v>
      </c>
      <c r="D410" s="141">
        <v>0</v>
      </c>
      <c r="E410" s="142">
        <v>0</v>
      </c>
      <c r="F410" s="142">
        <v>70.36</v>
      </c>
      <c r="G410" s="142">
        <v>0</v>
      </c>
      <c r="H410" s="142">
        <v>0</v>
      </c>
      <c r="I410" s="142">
        <v>70.36</v>
      </c>
      <c r="Q410" s="6">
        <f t="shared" si="6"/>
        <v>70.36</v>
      </c>
    </row>
    <row r="411" spans="1:17" x14ac:dyDescent="0.2">
      <c r="A411" s="139" t="s">
        <v>837</v>
      </c>
      <c r="B411" s="140" t="s">
        <v>15701</v>
      </c>
      <c r="C411" s="141">
        <v>47</v>
      </c>
      <c r="D411" s="141">
        <v>1</v>
      </c>
      <c r="E411" s="142">
        <v>149.29</v>
      </c>
      <c r="F411" s="142">
        <v>57.02</v>
      </c>
      <c r="G411" s="142">
        <v>89.93</v>
      </c>
      <c r="H411" s="142">
        <v>16.7</v>
      </c>
      <c r="I411" s="142">
        <v>163.65</v>
      </c>
      <c r="Q411" s="6">
        <f t="shared" si="6"/>
        <v>163.65</v>
      </c>
    </row>
    <row r="412" spans="1:17" x14ac:dyDescent="0.2">
      <c r="A412" s="139" t="s">
        <v>839</v>
      </c>
      <c r="B412" s="140" t="s">
        <v>15702</v>
      </c>
      <c r="C412" s="141">
        <v>41</v>
      </c>
      <c r="D412" s="141">
        <v>0</v>
      </c>
      <c r="E412" s="142">
        <v>0</v>
      </c>
      <c r="F412" s="142">
        <v>49.74</v>
      </c>
      <c r="G412" s="142">
        <v>0</v>
      </c>
      <c r="H412" s="142">
        <v>0</v>
      </c>
      <c r="I412" s="142">
        <v>49.74</v>
      </c>
      <c r="Q412" s="6">
        <f t="shared" si="6"/>
        <v>49.74</v>
      </c>
    </row>
    <row r="413" spans="1:17" x14ac:dyDescent="0.2">
      <c r="A413" s="139" t="s">
        <v>841</v>
      </c>
      <c r="B413" s="140" t="s">
        <v>15703</v>
      </c>
      <c r="C413" s="141">
        <v>573</v>
      </c>
      <c r="D413" s="141">
        <v>2</v>
      </c>
      <c r="E413" s="142">
        <v>1052.07</v>
      </c>
      <c r="F413" s="142">
        <v>695.13</v>
      </c>
      <c r="G413" s="142">
        <v>179.86</v>
      </c>
      <c r="H413" s="142">
        <v>117.72</v>
      </c>
      <c r="I413" s="142">
        <v>992.71</v>
      </c>
      <c r="Q413" s="6">
        <f t="shared" si="6"/>
        <v>992.71</v>
      </c>
    </row>
    <row r="414" spans="1:17" x14ac:dyDescent="0.2">
      <c r="A414" s="139" t="s">
        <v>843</v>
      </c>
      <c r="B414" s="140" t="s">
        <v>15704</v>
      </c>
      <c r="C414" s="141">
        <v>154</v>
      </c>
      <c r="D414" s="141">
        <v>0</v>
      </c>
      <c r="E414" s="142">
        <v>0</v>
      </c>
      <c r="F414" s="142">
        <v>186.82</v>
      </c>
      <c r="G414" s="142">
        <v>0</v>
      </c>
      <c r="H414" s="142">
        <v>0</v>
      </c>
      <c r="I414" s="142">
        <v>186.82</v>
      </c>
      <c r="Q414" s="6">
        <f t="shared" si="6"/>
        <v>186.82</v>
      </c>
    </row>
    <row r="415" spans="1:17" x14ac:dyDescent="0.2">
      <c r="A415" s="139" t="s">
        <v>845</v>
      </c>
      <c r="B415" s="140" t="s">
        <v>15705</v>
      </c>
      <c r="C415" s="141">
        <v>58</v>
      </c>
      <c r="D415" s="141">
        <v>1</v>
      </c>
      <c r="E415" s="142">
        <v>149.29</v>
      </c>
      <c r="F415" s="142">
        <v>70.36</v>
      </c>
      <c r="G415" s="142">
        <v>89.93</v>
      </c>
      <c r="H415" s="142">
        <v>16.7</v>
      </c>
      <c r="I415" s="142">
        <v>176.99</v>
      </c>
      <c r="Q415" s="6">
        <f t="shared" si="6"/>
        <v>176.99</v>
      </c>
    </row>
    <row r="416" spans="1:17" x14ac:dyDescent="0.2">
      <c r="A416" s="139" t="s">
        <v>15706</v>
      </c>
      <c r="B416" s="140" t="s">
        <v>15707</v>
      </c>
      <c r="C416" s="141">
        <v>41</v>
      </c>
      <c r="D416" s="141">
        <v>0</v>
      </c>
      <c r="E416" s="142">
        <v>0</v>
      </c>
      <c r="F416" s="142">
        <v>49.74</v>
      </c>
      <c r="G416" s="142">
        <v>0</v>
      </c>
      <c r="H416" s="142">
        <v>0</v>
      </c>
      <c r="I416" s="142">
        <v>49.74</v>
      </c>
      <c r="Q416" s="6">
        <f t="shared" si="6"/>
        <v>49.74</v>
      </c>
    </row>
    <row r="417" spans="1:17" x14ac:dyDescent="0.2">
      <c r="A417" s="139" t="s">
        <v>847</v>
      </c>
      <c r="B417" s="140" t="s">
        <v>15708</v>
      </c>
      <c r="C417" s="141">
        <v>72</v>
      </c>
      <c r="D417" s="141">
        <v>2</v>
      </c>
      <c r="E417" s="142">
        <v>1086.6300000000001</v>
      </c>
      <c r="F417" s="142">
        <v>87.34</v>
      </c>
      <c r="G417" s="142">
        <v>179.86</v>
      </c>
      <c r="H417" s="142">
        <v>121.58</v>
      </c>
      <c r="I417" s="142">
        <v>388.78</v>
      </c>
      <c r="Q417" s="6">
        <f t="shared" si="6"/>
        <v>388.78</v>
      </c>
    </row>
    <row r="418" spans="1:17" x14ac:dyDescent="0.2">
      <c r="A418" s="139" t="s">
        <v>849</v>
      </c>
      <c r="B418" s="140" t="s">
        <v>15709</v>
      </c>
      <c r="C418" s="141">
        <v>174</v>
      </c>
      <c r="D418" s="141">
        <v>5</v>
      </c>
      <c r="E418" s="142">
        <v>1137.53</v>
      </c>
      <c r="F418" s="142">
        <v>211.09</v>
      </c>
      <c r="G418" s="142">
        <v>449.63</v>
      </c>
      <c r="H418" s="142">
        <v>127.28</v>
      </c>
      <c r="I418" s="142">
        <v>788</v>
      </c>
      <c r="Q418" s="6">
        <f t="shared" si="6"/>
        <v>788</v>
      </c>
    </row>
    <row r="419" spans="1:17" x14ac:dyDescent="0.2">
      <c r="A419" s="139" t="s">
        <v>851</v>
      </c>
      <c r="B419" s="140" t="s">
        <v>15710</v>
      </c>
      <c r="C419" s="141">
        <v>33</v>
      </c>
      <c r="D419" s="141">
        <v>0</v>
      </c>
      <c r="E419" s="142">
        <v>0</v>
      </c>
      <c r="F419" s="142">
        <v>40.03</v>
      </c>
      <c r="G419" s="142">
        <v>0</v>
      </c>
      <c r="H419" s="142">
        <v>0</v>
      </c>
      <c r="I419" s="142">
        <v>40.03</v>
      </c>
      <c r="Q419" s="6">
        <f t="shared" si="6"/>
        <v>40.03</v>
      </c>
    </row>
    <row r="420" spans="1:17" x14ac:dyDescent="0.2">
      <c r="A420" s="139" t="s">
        <v>853</v>
      </c>
      <c r="B420" s="140" t="s">
        <v>15711</v>
      </c>
      <c r="C420" s="141">
        <v>497</v>
      </c>
      <c r="D420" s="141">
        <v>3</v>
      </c>
      <c r="E420" s="142">
        <v>522.51</v>
      </c>
      <c r="F420" s="142">
        <v>602.92999999999995</v>
      </c>
      <c r="G420" s="142">
        <v>269.77999999999997</v>
      </c>
      <c r="H420" s="142">
        <v>58.46</v>
      </c>
      <c r="I420" s="142">
        <v>931.17</v>
      </c>
      <c r="Q420" s="6">
        <f t="shared" si="6"/>
        <v>931.17</v>
      </c>
    </row>
    <row r="421" spans="1:17" x14ac:dyDescent="0.2">
      <c r="A421" s="139" t="s">
        <v>855</v>
      </c>
      <c r="B421" s="140" t="s">
        <v>15712</v>
      </c>
      <c r="C421" s="141">
        <v>63</v>
      </c>
      <c r="D421" s="141">
        <v>4</v>
      </c>
      <c r="E421" s="142">
        <v>9773.19</v>
      </c>
      <c r="F421" s="142">
        <v>76.42</v>
      </c>
      <c r="G421" s="142">
        <v>359.7</v>
      </c>
      <c r="H421" s="142">
        <v>1093.54</v>
      </c>
      <c r="I421" s="142">
        <v>1529.66</v>
      </c>
      <c r="Q421" s="6">
        <f t="shared" si="6"/>
        <v>1529.66</v>
      </c>
    </row>
    <row r="422" spans="1:17" x14ac:dyDescent="0.2">
      <c r="A422" s="139" t="s">
        <v>857</v>
      </c>
      <c r="B422" s="140" t="s">
        <v>15713</v>
      </c>
      <c r="C422" s="141">
        <v>153</v>
      </c>
      <c r="D422" s="141">
        <v>9</v>
      </c>
      <c r="E422" s="142">
        <v>3104.8</v>
      </c>
      <c r="F422" s="142">
        <v>185.61</v>
      </c>
      <c r="G422" s="142">
        <v>809.34</v>
      </c>
      <c r="H422" s="142">
        <v>347.4</v>
      </c>
      <c r="I422" s="142">
        <v>1342.35</v>
      </c>
      <c r="Q422" s="6">
        <f t="shared" si="6"/>
        <v>1342.35</v>
      </c>
    </row>
    <row r="423" spans="1:17" x14ac:dyDescent="0.2">
      <c r="A423" s="139" t="s">
        <v>859</v>
      </c>
      <c r="B423" s="140" t="s">
        <v>15714</v>
      </c>
      <c r="C423" s="141">
        <v>501</v>
      </c>
      <c r="D423" s="141">
        <v>18</v>
      </c>
      <c r="E423" s="142">
        <v>3538.2</v>
      </c>
      <c r="F423" s="142">
        <v>607.78</v>
      </c>
      <c r="G423" s="142">
        <v>1618.67</v>
      </c>
      <c r="H423" s="142">
        <v>395.9</v>
      </c>
      <c r="I423" s="142">
        <v>2622.35</v>
      </c>
      <c r="Q423" s="6">
        <f t="shared" si="6"/>
        <v>2622.35</v>
      </c>
    </row>
    <row r="424" spans="1:17" x14ac:dyDescent="0.2">
      <c r="A424" s="139" t="s">
        <v>861</v>
      </c>
      <c r="B424" s="140" t="s">
        <v>15715</v>
      </c>
      <c r="C424" s="141">
        <v>140</v>
      </c>
      <c r="D424" s="141">
        <v>4</v>
      </c>
      <c r="E424" s="142">
        <v>4149.62</v>
      </c>
      <c r="F424" s="142">
        <v>169.84</v>
      </c>
      <c r="G424" s="142">
        <v>359.7</v>
      </c>
      <c r="H424" s="142">
        <v>464.3</v>
      </c>
      <c r="I424" s="142">
        <v>993.84</v>
      </c>
      <c r="Q424" s="6">
        <f t="shared" si="6"/>
        <v>993.84</v>
      </c>
    </row>
    <row r="425" spans="1:17" x14ac:dyDescent="0.2">
      <c r="A425" s="139" t="s">
        <v>863</v>
      </c>
      <c r="B425" s="140" t="s">
        <v>15716</v>
      </c>
      <c r="C425" s="141">
        <v>270</v>
      </c>
      <c r="D425" s="141">
        <v>1</v>
      </c>
      <c r="E425" s="142">
        <v>186.61</v>
      </c>
      <c r="F425" s="142">
        <v>327.54000000000002</v>
      </c>
      <c r="G425" s="142">
        <v>89.93</v>
      </c>
      <c r="H425" s="142">
        <v>20.88</v>
      </c>
      <c r="I425" s="142">
        <v>438.35</v>
      </c>
      <c r="Q425" s="6">
        <f t="shared" si="6"/>
        <v>438.35</v>
      </c>
    </row>
    <row r="426" spans="1:17" x14ac:dyDescent="0.2">
      <c r="A426" s="139" t="s">
        <v>865</v>
      </c>
      <c r="B426" s="140" t="s">
        <v>15717</v>
      </c>
      <c r="C426" s="141">
        <v>86</v>
      </c>
      <c r="D426" s="141">
        <v>1</v>
      </c>
      <c r="E426" s="142">
        <v>149.29</v>
      </c>
      <c r="F426" s="142">
        <v>104.33</v>
      </c>
      <c r="G426" s="142">
        <v>89.93</v>
      </c>
      <c r="H426" s="142">
        <v>16.7</v>
      </c>
      <c r="I426" s="142">
        <v>210.96</v>
      </c>
      <c r="Q426" s="6">
        <f t="shared" si="6"/>
        <v>210.96</v>
      </c>
    </row>
    <row r="427" spans="1:17" x14ac:dyDescent="0.2">
      <c r="A427" s="139" t="s">
        <v>867</v>
      </c>
      <c r="B427" s="140" t="s">
        <v>15718</v>
      </c>
      <c r="C427" s="141">
        <v>482</v>
      </c>
      <c r="D427" s="141">
        <v>1</v>
      </c>
      <c r="E427" s="142">
        <v>202.17</v>
      </c>
      <c r="F427" s="142">
        <v>584.74</v>
      </c>
      <c r="G427" s="142">
        <v>89.93</v>
      </c>
      <c r="H427" s="142">
        <v>22.62</v>
      </c>
      <c r="I427" s="142">
        <v>697.29</v>
      </c>
      <c r="Q427" s="6">
        <f t="shared" si="6"/>
        <v>697.29</v>
      </c>
    </row>
    <row r="428" spans="1:17" x14ac:dyDescent="0.2">
      <c r="A428" s="139" t="s">
        <v>869</v>
      </c>
      <c r="B428" s="140" t="s">
        <v>15719</v>
      </c>
      <c r="C428" s="141">
        <v>469</v>
      </c>
      <c r="D428" s="141">
        <v>0</v>
      </c>
      <c r="E428" s="142">
        <v>0</v>
      </c>
      <c r="F428" s="142">
        <v>568.96</v>
      </c>
      <c r="G428" s="142">
        <v>0</v>
      </c>
      <c r="H428" s="142">
        <v>0</v>
      </c>
      <c r="I428" s="142">
        <v>568.96</v>
      </c>
      <c r="Q428" s="6">
        <f t="shared" si="6"/>
        <v>568.96</v>
      </c>
    </row>
    <row r="429" spans="1:17" x14ac:dyDescent="0.2">
      <c r="A429" s="139" t="s">
        <v>871</v>
      </c>
      <c r="B429" s="140" t="s">
        <v>15720</v>
      </c>
      <c r="C429" s="141">
        <v>270</v>
      </c>
      <c r="D429" s="141">
        <v>0</v>
      </c>
      <c r="E429" s="142">
        <v>0</v>
      </c>
      <c r="F429" s="142">
        <v>327.54000000000002</v>
      </c>
      <c r="G429" s="142">
        <v>0</v>
      </c>
      <c r="H429" s="142">
        <v>0</v>
      </c>
      <c r="I429" s="142">
        <v>327.54000000000002</v>
      </c>
      <c r="Q429" s="6">
        <f t="shared" si="6"/>
        <v>327.54000000000002</v>
      </c>
    </row>
    <row r="430" spans="1:17" x14ac:dyDescent="0.2">
      <c r="A430" s="139" t="s">
        <v>873</v>
      </c>
      <c r="B430" s="140" t="s">
        <v>15721</v>
      </c>
      <c r="C430" s="141">
        <v>276</v>
      </c>
      <c r="D430" s="141">
        <v>3</v>
      </c>
      <c r="E430" s="142">
        <v>584.72</v>
      </c>
      <c r="F430" s="142">
        <v>334.82</v>
      </c>
      <c r="G430" s="142">
        <v>269.77999999999997</v>
      </c>
      <c r="H430" s="142">
        <v>65.42</v>
      </c>
      <c r="I430" s="142">
        <v>670.02</v>
      </c>
      <c r="Q430" s="6">
        <f t="shared" si="6"/>
        <v>670.02</v>
      </c>
    </row>
    <row r="431" spans="1:17" x14ac:dyDescent="0.2">
      <c r="A431" s="139" t="s">
        <v>875</v>
      </c>
      <c r="B431" s="140" t="s">
        <v>15722</v>
      </c>
      <c r="C431" s="141">
        <v>2169</v>
      </c>
      <c r="D431" s="141">
        <v>15</v>
      </c>
      <c r="E431" s="142">
        <v>3087.61</v>
      </c>
      <c r="F431" s="142">
        <v>2631.3</v>
      </c>
      <c r="G431" s="142">
        <v>1348.89</v>
      </c>
      <c r="H431" s="142">
        <v>345.47</v>
      </c>
      <c r="I431" s="142">
        <v>4325.66</v>
      </c>
      <c r="Q431" s="6">
        <f t="shared" si="6"/>
        <v>4325.66</v>
      </c>
    </row>
    <row r="432" spans="1:17" x14ac:dyDescent="0.2">
      <c r="A432" s="139" t="s">
        <v>877</v>
      </c>
      <c r="B432" s="140" t="s">
        <v>15723</v>
      </c>
      <c r="C432" s="141">
        <v>58</v>
      </c>
      <c r="D432" s="141">
        <v>0</v>
      </c>
      <c r="E432" s="142">
        <v>0</v>
      </c>
      <c r="F432" s="142">
        <v>70.36</v>
      </c>
      <c r="G432" s="142">
        <v>0</v>
      </c>
      <c r="H432" s="142">
        <v>0</v>
      </c>
      <c r="I432" s="142">
        <v>70.36</v>
      </c>
      <c r="Q432" s="6">
        <f t="shared" si="6"/>
        <v>70.36</v>
      </c>
    </row>
    <row r="433" spans="1:17" x14ac:dyDescent="0.2">
      <c r="A433" s="139" t="s">
        <v>879</v>
      </c>
      <c r="B433" s="140" t="s">
        <v>15724</v>
      </c>
      <c r="C433" s="141">
        <v>29</v>
      </c>
      <c r="D433" s="141">
        <v>0</v>
      </c>
      <c r="E433" s="142">
        <v>0</v>
      </c>
      <c r="F433" s="142">
        <v>35.18</v>
      </c>
      <c r="G433" s="142">
        <v>0</v>
      </c>
      <c r="H433" s="142">
        <v>0</v>
      </c>
      <c r="I433" s="142">
        <v>35.18</v>
      </c>
      <c r="Q433" s="6">
        <f t="shared" si="6"/>
        <v>35.18</v>
      </c>
    </row>
    <row r="434" spans="1:17" x14ac:dyDescent="0.2">
      <c r="A434" s="139" t="s">
        <v>881</v>
      </c>
      <c r="B434" s="140" t="s">
        <v>15725</v>
      </c>
      <c r="C434" s="141">
        <v>364</v>
      </c>
      <c r="D434" s="141">
        <v>7</v>
      </c>
      <c r="E434" s="142">
        <v>1357.29</v>
      </c>
      <c r="F434" s="142">
        <v>441.58</v>
      </c>
      <c r="G434" s="142">
        <v>629.48</v>
      </c>
      <c r="H434" s="142">
        <v>151.87</v>
      </c>
      <c r="I434" s="142">
        <v>1222.93</v>
      </c>
      <c r="Q434" s="6">
        <f t="shared" si="6"/>
        <v>1222.93</v>
      </c>
    </row>
    <row r="435" spans="1:17" x14ac:dyDescent="0.2">
      <c r="A435" s="139" t="s">
        <v>883</v>
      </c>
      <c r="B435" s="140" t="s">
        <v>15726</v>
      </c>
      <c r="C435" s="141">
        <v>25</v>
      </c>
      <c r="D435" s="141">
        <v>1</v>
      </c>
      <c r="E435" s="142">
        <v>149.29</v>
      </c>
      <c r="F435" s="142">
        <v>30.33</v>
      </c>
      <c r="G435" s="142">
        <v>89.93</v>
      </c>
      <c r="H435" s="142">
        <v>16.7</v>
      </c>
      <c r="I435" s="142">
        <v>136.96</v>
      </c>
      <c r="Q435" s="6">
        <f t="shared" si="6"/>
        <v>136.96</v>
      </c>
    </row>
    <row r="436" spans="1:17" x14ac:dyDescent="0.2">
      <c r="A436" s="139" t="s">
        <v>885</v>
      </c>
      <c r="B436" s="140" t="s">
        <v>15727</v>
      </c>
      <c r="C436" s="141">
        <v>45</v>
      </c>
      <c r="D436" s="141">
        <v>1</v>
      </c>
      <c r="E436" s="142">
        <v>149.29</v>
      </c>
      <c r="F436" s="142">
        <v>54.59</v>
      </c>
      <c r="G436" s="142">
        <v>89.93</v>
      </c>
      <c r="H436" s="142">
        <v>16.7</v>
      </c>
      <c r="I436" s="142">
        <v>161.22</v>
      </c>
      <c r="Q436" s="6">
        <f t="shared" si="6"/>
        <v>161.22</v>
      </c>
    </row>
    <row r="437" spans="1:17" x14ac:dyDescent="0.2">
      <c r="A437" s="139" t="s">
        <v>887</v>
      </c>
      <c r="B437" s="140" t="s">
        <v>15728</v>
      </c>
      <c r="C437" s="141">
        <v>39</v>
      </c>
      <c r="D437" s="141">
        <v>1</v>
      </c>
      <c r="E437" s="142">
        <v>3537.97</v>
      </c>
      <c r="F437" s="142">
        <v>47.31</v>
      </c>
      <c r="G437" s="142">
        <v>89.93</v>
      </c>
      <c r="H437" s="142">
        <v>395.86</v>
      </c>
      <c r="I437" s="142">
        <v>533.1</v>
      </c>
      <c r="Q437" s="6">
        <f t="shared" si="6"/>
        <v>533.1</v>
      </c>
    </row>
    <row r="438" spans="1:17" x14ac:dyDescent="0.2">
      <c r="A438" s="139" t="s">
        <v>889</v>
      </c>
      <c r="B438" s="140" t="s">
        <v>15729</v>
      </c>
      <c r="C438" s="141">
        <v>456</v>
      </c>
      <c r="D438" s="141">
        <v>7</v>
      </c>
      <c r="E438" s="142">
        <v>7263.64</v>
      </c>
      <c r="F438" s="142">
        <v>553.19000000000005</v>
      </c>
      <c r="G438" s="142">
        <v>629.48</v>
      </c>
      <c r="H438" s="142">
        <v>812.74</v>
      </c>
      <c r="I438" s="142">
        <v>1995.41</v>
      </c>
      <c r="Q438" s="6">
        <f t="shared" si="6"/>
        <v>1995.41</v>
      </c>
    </row>
    <row r="439" spans="1:17" x14ac:dyDescent="0.2">
      <c r="A439" s="139" t="s">
        <v>891</v>
      </c>
      <c r="B439" s="140" t="s">
        <v>15730</v>
      </c>
      <c r="C439" s="141">
        <v>819</v>
      </c>
      <c r="D439" s="141">
        <v>7</v>
      </c>
      <c r="E439" s="142">
        <v>2725.84</v>
      </c>
      <c r="F439" s="142">
        <v>993.56</v>
      </c>
      <c r="G439" s="142">
        <v>629.48</v>
      </c>
      <c r="H439" s="142">
        <v>305</v>
      </c>
      <c r="I439" s="142">
        <v>1928.04</v>
      </c>
      <c r="Q439" s="6">
        <f t="shared" si="6"/>
        <v>1928.04</v>
      </c>
    </row>
    <row r="440" spans="1:17" x14ac:dyDescent="0.2">
      <c r="A440" s="139" t="s">
        <v>893</v>
      </c>
      <c r="B440" s="140" t="s">
        <v>15731</v>
      </c>
      <c r="C440" s="141">
        <v>101</v>
      </c>
      <c r="D440" s="141">
        <v>1</v>
      </c>
      <c r="E440" s="142">
        <v>149.29</v>
      </c>
      <c r="F440" s="142">
        <v>122.53</v>
      </c>
      <c r="G440" s="142">
        <v>89.93</v>
      </c>
      <c r="H440" s="142">
        <v>16.7</v>
      </c>
      <c r="I440" s="142">
        <v>229.16</v>
      </c>
      <c r="Q440" s="6">
        <f t="shared" si="6"/>
        <v>229.16</v>
      </c>
    </row>
    <row r="441" spans="1:17" x14ac:dyDescent="0.2">
      <c r="A441" s="139" t="s">
        <v>895</v>
      </c>
      <c r="B441" s="140" t="s">
        <v>15732</v>
      </c>
      <c r="C441" s="141">
        <v>62</v>
      </c>
      <c r="D441" s="141">
        <v>1</v>
      </c>
      <c r="E441" s="142">
        <v>149.29</v>
      </c>
      <c r="F441" s="142">
        <v>75.22</v>
      </c>
      <c r="G441" s="142">
        <v>89.93</v>
      </c>
      <c r="H441" s="142">
        <v>16.7</v>
      </c>
      <c r="I441" s="142">
        <v>181.85</v>
      </c>
      <c r="Q441" s="6">
        <f t="shared" si="6"/>
        <v>181.85</v>
      </c>
    </row>
    <row r="442" spans="1:17" x14ac:dyDescent="0.2">
      <c r="A442" s="139" t="s">
        <v>897</v>
      </c>
      <c r="B442" s="140" t="s">
        <v>15733</v>
      </c>
      <c r="C442" s="141">
        <v>1350</v>
      </c>
      <c r="D442" s="141">
        <v>28</v>
      </c>
      <c r="E442" s="142">
        <v>7605.21</v>
      </c>
      <c r="F442" s="142">
        <v>1637.74</v>
      </c>
      <c r="G442" s="142">
        <v>2517.9299999999998</v>
      </c>
      <c r="H442" s="142">
        <v>850.95</v>
      </c>
      <c r="I442" s="142">
        <v>5006.62</v>
      </c>
      <c r="Q442" s="6">
        <f t="shared" si="6"/>
        <v>5006.62</v>
      </c>
    </row>
    <row r="443" spans="1:17" x14ac:dyDescent="0.2">
      <c r="A443" s="139" t="s">
        <v>899</v>
      </c>
      <c r="B443" s="140" t="s">
        <v>15734</v>
      </c>
      <c r="C443" s="141">
        <v>669</v>
      </c>
      <c r="D443" s="141">
        <v>12</v>
      </c>
      <c r="E443" s="142">
        <v>3708.01</v>
      </c>
      <c r="F443" s="142">
        <v>811.59</v>
      </c>
      <c r="G443" s="142">
        <v>1079.1099999999999</v>
      </c>
      <c r="H443" s="142">
        <v>414.9</v>
      </c>
      <c r="I443" s="142">
        <v>2305.6</v>
      </c>
      <c r="Q443" s="6">
        <f t="shared" si="6"/>
        <v>2305.6</v>
      </c>
    </row>
    <row r="444" spans="1:17" x14ac:dyDescent="0.2">
      <c r="A444" s="139" t="s">
        <v>901</v>
      </c>
      <c r="B444" s="140" t="s">
        <v>15735</v>
      </c>
      <c r="C444" s="141">
        <v>101</v>
      </c>
      <c r="D444" s="141">
        <v>1</v>
      </c>
      <c r="E444" s="142">
        <v>149.29</v>
      </c>
      <c r="F444" s="142">
        <v>122.53</v>
      </c>
      <c r="G444" s="142">
        <v>89.93</v>
      </c>
      <c r="H444" s="142">
        <v>16.7</v>
      </c>
      <c r="I444" s="142">
        <v>229.16</v>
      </c>
      <c r="Q444" s="6">
        <f t="shared" si="6"/>
        <v>229.16</v>
      </c>
    </row>
    <row r="445" spans="1:17" x14ac:dyDescent="0.2">
      <c r="A445" s="139" t="s">
        <v>903</v>
      </c>
      <c r="B445" s="140" t="s">
        <v>15736</v>
      </c>
      <c r="C445" s="141">
        <v>198</v>
      </c>
      <c r="D445" s="141">
        <v>1</v>
      </c>
      <c r="E445" s="142">
        <v>217.72</v>
      </c>
      <c r="F445" s="142">
        <v>240.2</v>
      </c>
      <c r="G445" s="142">
        <v>89.93</v>
      </c>
      <c r="H445" s="142">
        <v>24.36</v>
      </c>
      <c r="I445" s="142">
        <v>354.49</v>
      </c>
      <c r="Q445" s="6">
        <f t="shared" si="6"/>
        <v>354.49</v>
      </c>
    </row>
    <row r="446" spans="1:17" x14ac:dyDescent="0.2">
      <c r="A446" s="139" t="s">
        <v>905</v>
      </c>
      <c r="B446" s="140" t="s">
        <v>15737</v>
      </c>
      <c r="C446" s="141">
        <v>70</v>
      </c>
      <c r="D446" s="141">
        <v>1</v>
      </c>
      <c r="E446" s="142">
        <v>1161.1600000000001</v>
      </c>
      <c r="F446" s="142">
        <v>84.92</v>
      </c>
      <c r="G446" s="142">
        <v>89.93</v>
      </c>
      <c r="H446" s="142">
        <v>129.91999999999999</v>
      </c>
      <c r="I446" s="142">
        <v>304.77</v>
      </c>
      <c r="Q446" s="6">
        <f t="shared" si="6"/>
        <v>304.77</v>
      </c>
    </row>
    <row r="447" spans="1:17" x14ac:dyDescent="0.2">
      <c r="A447" s="139" t="s">
        <v>907</v>
      </c>
      <c r="B447" s="140" t="s">
        <v>15738</v>
      </c>
      <c r="C447" s="141">
        <v>20</v>
      </c>
      <c r="D447" s="141">
        <v>1</v>
      </c>
      <c r="E447" s="142">
        <v>149.29</v>
      </c>
      <c r="F447" s="142">
        <v>24.26</v>
      </c>
      <c r="G447" s="142">
        <v>89.93</v>
      </c>
      <c r="H447" s="142">
        <v>16.7</v>
      </c>
      <c r="I447" s="142">
        <v>130.88999999999999</v>
      </c>
      <c r="Q447" s="6">
        <f t="shared" si="6"/>
        <v>130.88999999999999</v>
      </c>
    </row>
    <row r="448" spans="1:17" x14ac:dyDescent="0.2">
      <c r="A448" s="139" t="s">
        <v>909</v>
      </c>
      <c r="B448" s="140" t="s">
        <v>15739</v>
      </c>
      <c r="C448" s="141">
        <v>29</v>
      </c>
      <c r="D448" s="141">
        <v>1</v>
      </c>
      <c r="E448" s="142">
        <v>330.15</v>
      </c>
      <c r="F448" s="142">
        <v>35.18</v>
      </c>
      <c r="G448" s="142">
        <v>89.93</v>
      </c>
      <c r="H448" s="142">
        <v>36.94</v>
      </c>
      <c r="I448" s="142">
        <v>162.05000000000001</v>
      </c>
      <c r="Q448" s="6">
        <f t="shared" si="6"/>
        <v>162.05000000000001</v>
      </c>
    </row>
    <row r="449" spans="1:17" x14ac:dyDescent="0.2">
      <c r="A449" s="139" t="s">
        <v>911</v>
      </c>
      <c r="B449" s="140" t="s">
        <v>15740</v>
      </c>
      <c r="C449" s="141">
        <v>338</v>
      </c>
      <c r="D449" s="141">
        <v>1</v>
      </c>
      <c r="E449" s="142">
        <v>145.13999999999999</v>
      </c>
      <c r="F449" s="142">
        <v>410.04</v>
      </c>
      <c r="G449" s="142">
        <v>89.93</v>
      </c>
      <c r="H449" s="142">
        <v>16.239999999999998</v>
      </c>
      <c r="I449" s="142">
        <v>516.21</v>
      </c>
      <c r="Q449" s="6">
        <f t="shared" si="6"/>
        <v>516.21</v>
      </c>
    </row>
    <row r="450" spans="1:17" x14ac:dyDescent="0.2">
      <c r="A450" s="139" t="s">
        <v>913</v>
      </c>
      <c r="B450" s="140" t="s">
        <v>15741</v>
      </c>
      <c r="C450" s="141">
        <v>117</v>
      </c>
      <c r="D450" s="141">
        <v>0</v>
      </c>
      <c r="E450" s="142">
        <v>0</v>
      </c>
      <c r="F450" s="142">
        <v>141.94</v>
      </c>
      <c r="G450" s="142">
        <v>0</v>
      </c>
      <c r="H450" s="142">
        <v>0</v>
      </c>
      <c r="I450" s="142">
        <v>141.94</v>
      </c>
      <c r="Q450" s="6">
        <f t="shared" si="6"/>
        <v>141.94</v>
      </c>
    </row>
    <row r="451" spans="1:17" x14ac:dyDescent="0.2">
      <c r="A451" s="139" t="s">
        <v>915</v>
      </c>
      <c r="B451" s="140" t="s">
        <v>15742</v>
      </c>
      <c r="C451" s="141">
        <v>116</v>
      </c>
      <c r="D451" s="141">
        <v>1</v>
      </c>
      <c r="E451" s="142">
        <v>149.29</v>
      </c>
      <c r="F451" s="142">
        <v>140.72999999999999</v>
      </c>
      <c r="G451" s="142">
        <v>89.93</v>
      </c>
      <c r="H451" s="142">
        <v>16.7</v>
      </c>
      <c r="I451" s="142">
        <v>247.36</v>
      </c>
      <c r="Q451" s="6">
        <f t="shared" si="6"/>
        <v>247.36</v>
      </c>
    </row>
    <row r="452" spans="1:17" x14ac:dyDescent="0.2">
      <c r="A452" s="139" t="s">
        <v>917</v>
      </c>
      <c r="B452" s="140" t="s">
        <v>15743</v>
      </c>
      <c r="C452" s="141">
        <v>89</v>
      </c>
      <c r="D452" s="141">
        <v>1</v>
      </c>
      <c r="E452" s="142">
        <v>149.29</v>
      </c>
      <c r="F452" s="142">
        <v>107.97</v>
      </c>
      <c r="G452" s="142">
        <v>89.93</v>
      </c>
      <c r="H452" s="142">
        <v>16.7</v>
      </c>
      <c r="I452" s="142">
        <v>214.6</v>
      </c>
      <c r="Q452" s="6">
        <f t="shared" si="6"/>
        <v>214.6</v>
      </c>
    </row>
    <row r="453" spans="1:17" x14ac:dyDescent="0.2">
      <c r="A453" s="139" t="s">
        <v>919</v>
      </c>
      <c r="B453" s="140" t="s">
        <v>15744</v>
      </c>
      <c r="C453" s="141">
        <v>61</v>
      </c>
      <c r="D453" s="141">
        <v>1</v>
      </c>
      <c r="E453" s="142">
        <v>149.29</v>
      </c>
      <c r="F453" s="142">
        <v>74</v>
      </c>
      <c r="G453" s="142">
        <v>89.93</v>
      </c>
      <c r="H453" s="142">
        <v>16.7</v>
      </c>
      <c r="I453" s="142">
        <v>180.63</v>
      </c>
      <c r="Q453" s="6">
        <f t="shared" si="6"/>
        <v>180.63</v>
      </c>
    </row>
    <row r="454" spans="1:17" x14ac:dyDescent="0.2">
      <c r="A454" s="139" t="s">
        <v>921</v>
      </c>
      <c r="B454" s="140" t="s">
        <v>15745</v>
      </c>
      <c r="C454" s="141">
        <v>57</v>
      </c>
      <c r="D454" s="141">
        <v>1</v>
      </c>
      <c r="E454" s="142">
        <v>149.29</v>
      </c>
      <c r="F454" s="142">
        <v>69.150000000000006</v>
      </c>
      <c r="G454" s="142">
        <v>89.93</v>
      </c>
      <c r="H454" s="142">
        <v>16.7</v>
      </c>
      <c r="I454" s="142">
        <v>175.78</v>
      </c>
      <c r="Q454" s="6">
        <f t="shared" si="6"/>
        <v>175.78</v>
      </c>
    </row>
    <row r="455" spans="1:17" x14ac:dyDescent="0.2">
      <c r="A455" s="139" t="s">
        <v>923</v>
      </c>
      <c r="B455" s="140" t="s">
        <v>15746</v>
      </c>
      <c r="C455" s="141">
        <v>726</v>
      </c>
      <c r="D455" s="141">
        <v>9</v>
      </c>
      <c r="E455" s="142">
        <v>1881.34</v>
      </c>
      <c r="F455" s="142">
        <v>880.74</v>
      </c>
      <c r="G455" s="142">
        <v>809.34</v>
      </c>
      <c r="H455" s="142">
        <v>210.5</v>
      </c>
      <c r="I455" s="142">
        <v>1900.58</v>
      </c>
      <c r="Q455" s="6">
        <f t="shared" si="6"/>
        <v>1900.58</v>
      </c>
    </row>
    <row r="456" spans="1:17" x14ac:dyDescent="0.2">
      <c r="A456" s="139" t="s">
        <v>925</v>
      </c>
      <c r="B456" s="140" t="s">
        <v>15747</v>
      </c>
      <c r="C456" s="141">
        <v>385</v>
      </c>
      <c r="D456" s="141">
        <v>8</v>
      </c>
      <c r="E456" s="142">
        <v>1847.47</v>
      </c>
      <c r="F456" s="142">
        <v>467.06</v>
      </c>
      <c r="G456" s="142">
        <v>719.41</v>
      </c>
      <c r="H456" s="142">
        <v>206.71</v>
      </c>
      <c r="I456" s="142">
        <v>1393.18</v>
      </c>
      <c r="Q456" s="6">
        <f t="shared" si="6"/>
        <v>1393.18</v>
      </c>
    </row>
    <row r="457" spans="1:17" x14ac:dyDescent="0.2">
      <c r="A457" s="139" t="s">
        <v>927</v>
      </c>
      <c r="B457" s="140" t="s">
        <v>15748</v>
      </c>
      <c r="C457" s="141">
        <v>109</v>
      </c>
      <c r="D457" s="141">
        <v>1</v>
      </c>
      <c r="E457" s="142">
        <v>149.29</v>
      </c>
      <c r="F457" s="142">
        <v>132.22999999999999</v>
      </c>
      <c r="G457" s="142">
        <v>89.93</v>
      </c>
      <c r="H457" s="142">
        <v>16.7</v>
      </c>
      <c r="I457" s="142">
        <v>238.86</v>
      </c>
      <c r="Q457" s="6">
        <f t="shared" si="6"/>
        <v>238.86</v>
      </c>
    </row>
    <row r="458" spans="1:17" x14ac:dyDescent="0.2">
      <c r="A458" s="139" t="s">
        <v>929</v>
      </c>
      <c r="B458" s="140" t="s">
        <v>15749</v>
      </c>
      <c r="C458" s="141">
        <v>112</v>
      </c>
      <c r="D458" s="141">
        <v>1</v>
      </c>
      <c r="E458" s="142">
        <v>288.49</v>
      </c>
      <c r="F458" s="142">
        <v>135.87</v>
      </c>
      <c r="G458" s="142">
        <v>89.93</v>
      </c>
      <c r="H458" s="142">
        <v>32.28</v>
      </c>
      <c r="I458" s="142">
        <v>258.08</v>
      </c>
      <c r="Q458" s="6">
        <f t="shared" si="6"/>
        <v>258.08</v>
      </c>
    </row>
    <row r="459" spans="1:17" x14ac:dyDescent="0.2">
      <c r="A459" s="139" t="s">
        <v>931</v>
      </c>
      <c r="B459" s="140" t="s">
        <v>15750</v>
      </c>
      <c r="C459" s="141">
        <v>90</v>
      </c>
      <c r="D459" s="141">
        <v>1</v>
      </c>
      <c r="E459" s="142">
        <v>559.85</v>
      </c>
      <c r="F459" s="142">
        <v>109.18</v>
      </c>
      <c r="G459" s="142">
        <v>89.93</v>
      </c>
      <c r="H459" s="142">
        <v>62.64</v>
      </c>
      <c r="I459" s="142">
        <v>261.75</v>
      </c>
      <c r="Q459" s="6">
        <f t="shared" si="6"/>
        <v>261.75</v>
      </c>
    </row>
    <row r="460" spans="1:17" x14ac:dyDescent="0.2">
      <c r="A460" s="139" t="s">
        <v>933</v>
      </c>
      <c r="B460" s="140" t="s">
        <v>15751</v>
      </c>
      <c r="C460" s="141">
        <v>933</v>
      </c>
      <c r="D460" s="141">
        <v>11</v>
      </c>
      <c r="E460" s="142">
        <v>2285.91</v>
      </c>
      <c r="F460" s="142">
        <v>1131.8599999999999</v>
      </c>
      <c r="G460" s="142">
        <v>989.18</v>
      </c>
      <c r="H460" s="142">
        <v>255.78</v>
      </c>
      <c r="I460" s="142">
        <v>2376.8200000000002</v>
      </c>
      <c r="Q460" s="6">
        <f t="shared" si="6"/>
        <v>2376.8200000000002</v>
      </c>
    </row>
    <row r="461" spans="1:17" x14ac:dyDescent="0.2">
      <c r="A461" s="139" t="s">
        <v>935</v>
      </c>
      <c r="B461" s="140" t="s">
        <v>15752</v>
      </c>
      <c r="C461" s="141">
        <v>60</v>
      </c>
      <c r="D461" s="141">
        <v>2</v>
      </c>
      <c r="E461" s="142">
        <v>335.9</v>
      </c>
      <c r="F461" s="142">
        <v>72.790000000000006</v>
      </c>
      <c r="G461" s="142">
        <v>179.86</v>
      </c>
      <c r="H461" s="142">
        <v>37.58</v>
      </c>
      <c r="I461" s="142">
        <v>290.23</v>
      </c>
      <c r="Q461" s="6">
        <f t="shared" si="6"/>
        <v>290.23</v>
      </c>
    </row>
    <row r="462" spans="1:17" x14ac:dyDescent="0.2">
      <c r="A462" s="139" t="s">
        <v>937</v>
      </c>
      <c r="B462" s="140" t="s">
        <v>15753</v>
      </c>
      <c r="C462" s="141">
        <v>57</v>
      </c>
      <c r="D462" s="141">
        <v>0</v>
      </c>
      <c r="E462" s="142">
        <v>0</v>
      </c>
      <c r="F462" s="142">
        <v>69.150000000000006</v>
      </c>
      <c r="G462" s="142">
        <v>0</v>
      </c>
      <c r="H462" s="142">
        <v>0</v>
      </c>
      <c r="I462" s="142">
        <v>69.150000000000006</v>
      </c>
      <c r="Q462" s="6">
        <f t="shared" si="6"/>
        <v>69.150000000000006</v>
      </c>
    </row>
    <row r="463" spans="1:17" x14ac:dyDescent="0.2">
      <c r="A463" s="139" t="s">
        <v>939</v>
      </c>
      <c r="B463" s="140" t="s">
        <v>15754</v>
      </c>
      <c r="C463" s="141">
        <v>463</v>
      </c>
      <c r="D463" s="141">
        <v>18</v>
      </c>
      <c r="E463" s="142">
        <v>8565.57</v>
      </c>
      <c r="F463" s="142">
        <v>561.67999999999995</v>
      </c>
      <c r="G463" s="142">
        <v>1618.67</v>
      </c>
      <c r="H463" s="142">
        <v>958.41</v>
      </c>
      <c r="I463" s="142">
        <v>3138.76</v>
      </c>
      <c r="Q463" s="6">
        <f t="shared" ref="Q463:Q526" si="7">I463+P463</f>
        <v>3138.76</v>
      </c>
    </row>
    <row r="464" spans="1:17" x14ac:dyDescent="0.2">
      <c r="A464" s="139" t="s">
        <v>941</v>
      </c>
      <c r="B464" s="140" t="s">
        <v>15755</v>
      </c>
      <c r="C464" s="141">
        <v>79</v>
      </c>
      <c r="D464" s="141">
        <v>4</v>
      </c>
      <c r="E464" s="142">
        <v>347.42</v>
      </c>
      <c r="F464" s="142">
        <v>95.84</v>
      </c>
      <c r="G464" s="142">
        <v>359.7</v>
      </c>
      <c r="H464" s="142">
        <v>38.869999999999997</v>
      </c>
      <c r="I464" s="142">
        <v>494.41</v>
      </c>
      <c r="Q464" s="6">
        <f t="shared" si="7"/>
        <v>494.41</v>
      </c>
    </row>
    <row r="465" spans="1:17" x14ac:dyDescent="0.2">
      <c r="A465" s="139" t="s">
        <v>943</v>
      </c>
      <c r="B465" s="140" t="s">
        <v>15756</v>
      </c>
      <c r="C465" s="141">
        <v>309</v>
      </c>
      <c r="D465" s="141">
        <v>3</v>
      </c>
      <c r="E465" s="142">
        <v>794</v>
      </c>
      <c r="F465" s="142">
        <v>374.86</v>
      </c>
      <c r="G465" s="142">
        <v>269.77999999999997</v>
      </c>
      <c r="H465" s="142">
        <v>88.84</v>
      </c>
      <c r="I465" s="142">
        <v>733.48</v>
      </c>
      <c r="Q465" s="6">
        <f t="shared" si="7"/>
        <v>733.48</v>
      </c>
    </row>
    <row r="466" spans="1:17" x14ac:dyDescent="0.2">
      <c r="A466" s="139" t="s">
        <v>945</v>
      </c>
      <c r="B466" s="140" t="s">
        <v>15757</v>
      </c>
      <c r="C466" s="141">
        <v>73</v>
      </c>
      <c r="D466" s="141">
        <v>6</v>
      </c>
      <c r="E466" s="142">
        <v>513.42999999999995</v>
      </c>
      <c r="F466" s="142">
        <v>88.56</v>
      </c>
      <c r="G466" s="142">
        <v>539.55999999999995</v>
      </c>
      <c r="H466" s="142">
        <v>57.45</v>
      </c>
      <c r="I466" s="142">
        <v>685.57</v>
      </c>
      <c r="Q466" s="6">
        <f t="shared" si="7"/>
        <v>685.57</v>
      </c>
    </row>
    <row r="467" spans="1:17" x14ac:dyDescent="0.2">
      <c r="A467" s="139" t="s">
        <v>947</v>
      </c>
      <c r="B467" s="140" t="s">
        <v>15758</v>
      </c>
      <c r="C467" s="141">
        <v>109</v>
      </c>
      <c r="D467" s="141">
        <v>2</v>
      </c>
      <c r="E467" s="142">
        <v>1693.88</v>
      </c>
      <c r="F467" s="142">
        <v>132.22999999999999</v>
      </c>
      <c r="G467" s="142">
        <v>179.86</v>
      </c>
      <c r="H467" s="142">
        <v>189.53</v>
      </c>
      <c r="I467" s="142">
        <v>501.62</v>
      </c>
      <c r="Q467" s="6">
        <f t="shared" si="7"/>
        <v>501.62</v>
      </c>
    </row>
    <row r="468" spans="1:17" x14ac:dyDescent="0.2">
      <c r="A468" s="139" t="s">
        <v>949</v>
      </c>
      <c r="B468" s="140" t="s">
        <v>15759</v>
      </c>
      <c r="C468" s="141">
        <v>102</v>
      </c>
      <c r="D468" s="141">
        <v>0</v>
      </c>
      <c r="E468" s="142">
        <v>0</v>
      </c>
      <c r="F468" s="142">
        <v>123.74</v>
      </c>
      <c r="G468" s="142">
        <v>0</v>
      </c>
      <c r="H468" s="142">
        <v>0</v>
      </c>
      <c r="I468" s="142">
        <v>123.74</v>
      </c>
      <c r="Q468" s="6">
        <f t="shared" si="7"/>
        <v>123.74</v>
      </c>
    </row>
    <row r="469" spans="1:17" x14ac:dyDescent="0.2">
      <c r="A469" s="139" t="s">
        <v>951</v>
      </c>
      <c r="B469" s="140" t="s">
        <v>15760</v>
      </c>
      <c r="C469" s="141">
        <v>89</v>
      </c>
      <c r="D469" s="141">
        <v>0</v>
      </c>
      <c r="E469" s="142">
        <v>0</v>
      </c>
      <c r="F469" s="142">
        <v>107.97</v>
      </c>
      <c r="G469" s="142">
        <v>0</v>
      </c>
      <c r="H469" s="142">
        <v>0</v>
      </c>
      <c r="I469" s="142">
        <v>107.97</v>
      </c>
      <c r="Q469" s="6">
        <f t="shared" si="7"/>
        <v>107.97</v>
      </c>
    </row>
    <row r="470" spans="1:17" x14ac:dyDescent="0.2">
      <c r="A470" s="139" t="s">
        <v>953</v>
      </c>
      <c r="B470" s="140" t="s">
        <v>15761</v>
      </c>
      <c r="C470" s="141">
        <v>56</v>
      </c>
      <c r="D470" s="141">
        <v>0</v>
      </c>
      <c r="E470" s="142">
        <v>0</v>
      </c>
      <c r="F470" s="142">
        <v>67.94</v>
      </c>
      <c r="G470" s="142">
        <v>0</v>
      </c>
      <c r="H470" s="142">
        <v>0</v>
      </c>
      <c r="I470" s="142">
        <v>67.94</v>
      </c>
      <c r="Q470" s="6">
        <f t="shared" si="7"/>
        <v>67.94</v>
      </c>
    </row>
    <row r="471" spans="1:17" x14ac:dyDescent="0.2">
      <c r="A471" s="139" t="s">
        <v>955</v>
      </c>
      <c r="B471" s="140" t="s">
        <v>15762</v>
      </c>
      <c r="C471" s="141">
        <v>63</v>
      </c>
      <c r="D471" s="141">
        <v>1</v>
      </c>
      <c r="E471" s="142">
        <v>149.29</v>
      </c>
      <c r="F471" s="142">
        <v>76.42</v>
      </c>
      <c r="G471" s="142">
        <v>89.93</v>
      </c>
      <c r="H471" s="142">
        <v>16.7</v>
      </c>
      <c r="I471" s="142">
        <v>183.05</v>
      </c>
      <c r="Q471" s="6">
        <f t="shared" si="7"/>
        <v>183.05</v>
      </c>
    </row>
    <row r="472" spans="1:17" x14ac:dyDescent="0.2">
      <c r="A472" s="139" t="s">
        <v>957</v>
      </c>
      <c r="B472" s="140" t="s">
        <v>15763</v>
      </c>
      <c r="C472" s="141">
        <v>40</v>
      </c>
      <c r="D472" s="141">
        <v>1</v>
      </c>
      <c r="E472" s="142">
        <v>6490.94</v>
      </c>
      <c r="F472" s="142">
        <v>48.53</v>
      </c>
      <c r="G472" s="142">
        <v>89.93</v>
      </c>
      <c r="H472" s="142">
        <v>726.28</v>
      </c>
      <c r="I472" s="142">
        <v>864.74</v>
      </c>
      <c r="Q472" s="6">
        <f t="shared" si="7"/>
        <v>864.74</v>
      </c>
    </row>
    <row r="473" spans="1:17" x14ac:dyDescent="0.2">
      <c r="A473" s="139" t="s">
        <v>959</v>
      </c>
      <c r="B473" s="140" t="s">
        <v>15764</v>
      </c>
      <c r="C473" s="141">
        <v>153</v>
      </c>
      <c r="D473" s="141">
        <v>2</v>
      </c>
      <c r="E473" s="142">
        <v>225.01</v>
      </c>
      <c r="F473" s="142">
        <v>185.61</v>
      </c>
      <c r="G473" s="142">
        <v>179.86</v>
      </c>
      <c r="H473" s="142">
        <v>25.18</v>
      </c>
      <c r="I473" s="142">
        <v>390.65</v>
      </c>
      <c r="Q473" s="6">
        <f t="shared" si="7"/>
        <v>390.65</v>
      </c>
    </row>
    <row r="474" spans="1:17" x14ac:dyDescent="0.2">
      <c r="A474" s="139" t="s">
        <v>961</v>
      </c>
      <c r="B474" s="140" t="s">
        <v>15765</v>
      </c>
      <c r="C474" s="141">
        <v>31</v>
      </c>
      <c r="D474" s="141">
        <v>1</v>
      </c>
      <c r="E474" s="142">
        <v>149.29</v>
      </c>
      <c r="F474" s="142">
        <v>37.61</v>
      </c>
      <c r="G474" s="142">
        <v>89.93</v>
      </c>
      <c r="H474" s="142">
        <v>16.7</v>
      </c>
      <c r="I474" s="142">
        <v>144.24</v>
      </c>
      <c r="Q474" s="6">
        <f t="shared" si="7"/>
        <v>144.24</v>
      </c>
    </row>
    <row r="475" spans="1:17" x14ac:dyDescent="0.2">
      <c r="A475" s="139" t="s">
        <v>963</v>
      </c>
      <c r="B475" s="140" t="s">
        <v>15766</v>
      </c>
      <c r="C475" s="141">
        <v>106</v>
      </c>
      <c r="D475" s="141">
        <v>0</v>
      </c>
      <c r="E475" s="142">
        <v>0</v>
      </c>
      <c r="F475" s="142">
        <v>128.59</v>
      </c>
      <c r="G475" s="142">
        <v>0</v>
      </c>
      <c r="H475" s="142">
        <v>0</v>
      </c>
      <c r="I475" s="142">
        <v>128.59</v>
      </c>
      <c r="Q475" s="6">
        <f t="shared" si="7"/>
        <v>128.59</v>
      </c>
    </row>
    <row r="476" spans="1:17" x14ac:dyDescent="0.2">
      <c r="A476" s="139" t="s">
        <v>965</v>
      </c>
      <c r="B476" s="140" t="s">
        <v>15767</v>
      </c>
      <c r="C476" s="141">
        <v>91</v>
      </c>
      <c r="D476" s="141">
        <v>3</v>
      </c>
      <c r="E476" s="142">
        <v>271.76</v>
      </c>
      <c r="F476" s="142">
        <v>110.39</v>
      </c>
      <c r="G476" s="142">
        <v>269.77999999999997</v>
      </c>
      <c r="H476" s="142">
        <v>30.41</v>
      </c>
      <c r="I476" s="142">
        <v>410.58</v>
      </c>
      <c r="Q476" s="6">
        <f t="shared" si="7"/>
        <v>410.58</v>
      </c>
    </row>
    <row r="477" spans="1:17" x14ac:dyDescent="0.2">
      <c r="A477" s="139" t="s">
        <v>967</v>
      </c>
      <c r="B477" s="140" t="s">
        <v>15768</v>
      </c>
      <c r="C477" s="141">
        <v>695</v>
      </c>
      <c r="D477" s="141">
        <v>21</v>
      </c>
      <c r="E477" s="142">
        <v>5064.7</v>
      </c>
      <c r="F477" s="142">
        <v>843.13</v>
      </c>
      <c r="G477" s="142">
        <v>1888.45</v>
      </c>
      <c r="H477" s="142">
        <v>566.70000000000005</v>
      </c>
      <c r="I477" s="142">
        <v>3298.28</v>
      </c>
      <c r="Q477" s="6">
        <f t="shared" si="7"/>
        <v>3298.28</v>
      </c>
    </row>
    <row r="478" spans="1:17" x14ac:dyDescent="0.2">
      <c r="A478" s="139" t="s">
        <v>969</v>
      </c>
      <c r="B478" s="140" t="s">
        <v>15769</v>
      </c>
      <c r="C478" s="141">
        <v>87</v>
      </c>
      <c r="D478" s="141">
        <v>1</v>
      </c>
      <c r="E478" s="142">
        <v>149.29</v>
      </c>
      <c r="F478" s="142">
        <v>105.54</v>
      </c>
      <c r="G478" s="142">
        <v>89.93</v>
      </c>
      <c r="H478" s="142">
        <v>16.7</v>
      </c>
      <c r="I478" s="142">
        <v>212.17</v>
      </c>
      <c r="Q478" s="6">
        <f t="shared" si="7"/>
        <v>212.17</v>
      </c>
    </row>
    <row r="479" spans="1:17" x14ac:dyDescent="0.2">
      <c r="A479" s="139" t="s">
        <v>971</v>
      </c>
      <c r="B479" s="140" t="s">
        <v>15770</v>
      </c>
      <c r="C479" s="141">
        <v>37</v>
      </c>
      <c r="D479" s="141">
        <v>0</v>
      </c>
      <c r="E479" s="142">
        <v>0</v>
      </c>
      <c r="F479" s="142">
        <v>44.89</v>
      </c>
      <c r="G479" s="142">
        <v>0</v>
      </c>
      <c r="H479" s="142">
        <v>0</v>
      </c>
      <c r="I479" s="142">
        <v>44.89</v>
      </c>
      <c r="Q479" s="6">
        <f t="shared" si="7"/>
        <v>44.89</v>
      </c>
    </row>
    <row r="480" spans="1:17" x14ac:dyDescent="0.2">
      <c r="A480" s="139" t="s">
        <v>973</v>
      </c>
      <c r="B480" s="140" t="s">
        <v>15771</v>
      </c>
      <c r="C480" s="141">
        <v>44</v>
      </c>
      <c r="D480" s="141">
        <v>1</v>
      </c>
      <c r="E480" s="142">
        <v>149.29</v>
      </c>
      <c r="F480" s="142">
        <v>53.38</v>
      </c>
      <c r="G480" s="142">
        <v>89.93</v>
      </c>
      <c r="H480" s="142">
        <v>16.7</v>
      </c>
      <c r="I480" s="142">
        <v>160.01</v>
      </c>
      <c r="Q480" s="6">
        <f t="shared" si="7"/>
        <v>160.01</v>
      </c>
    </row>
    <row r="481" spans="1:17" x14ac:dyDescent="0.2">
      <c r="A481" s="139" t="s">
        <v>975</v>
      </c>
      <c r="B481" s="140" t="s">
        <v>15772</v>
      </c>
      <c r="C481" s="141">
        <v>366</v>
      </c>
      <c r="D481" s="141">
        <v>12</v>
      </c>
      <c r="E481" s="142">
        <v>2381.1799999999998</v>
      </c>
      <c r="F481" s="142">
        <v>444.01</v>
      </c>
      <c r="G481" s="142">
        <v>1079.1099999999999</v>
      </c>
      <c r="H481" s="142">
        <v>266.43</v>
      </c>
      <c r="I481" s="142">
        <v>1789.55</v>
      </c>
      <c r="Q481" s="6">
        <f t="shared" si="7"/>
        <v>1789.55</v>
      </c>
    </row>
    <row r="482" spans="1:17" x14ac:dyDescent="0.2">
      <c r="A482" s="139" t="s">
        <v>977</v>
      </c>
      <c r="B482" s="140" t="s">
        <v>15773</v>
      </c>
      <c r="C482" s="141">
        <v>215</v>
      </c>
      <c r="D482" s="141">
        <v>0</v>
      </c>
      <c r="E482" s="142">
        <v>0</v>
      </c>
      <c r="F482" s="142">
        <v>260.82</v>
      </c>
      <c r="G482" s="142">
        <v>0</v>
      </c>
      <c r="H482" s="142">
        <v>0</v>
      </c>
      <c r="I482" s="142">
        <v>260.82</v>
      </c>
      <c r="Q482" s="6">
        <f t="shared" si="7"/>
        <v>260.82</v>
      </c>
    </row>
    <row r="483" spans="1:17" x14ac:dyDescent="0.2">
      <c r="A483" s="139" t="s">
        <v>979</v>
      </c>
      <c r="B483" s="140" t="s">
        <v>15774</v>
      </c>
      <c r="C483" s="141">
        <v>356</v>
      </c>
      <c r="D483" s="141">
        <v>2</v>
      </c>
      <c r="E483" s="142">
        <v>504.82</v>
      </c>
      <c r="F483" s="142">
        <v>431.88</v>
      </c>
      <c r="G483" s="142">
        <v>179.86</v>
      </c>
      <c r="H483" s="142">
        <v>56.49</v>
      </c>
      <c r="I483" s="142">
        <v>668.23</v>
      </c>
      <c r="Q483" s="6">
        <f t="shared" si="7"/>
        <v>668.23</v>
      </c>
    </row>
    <row r="484" spans="1:17" x14ac:dyDescent="0.2">
      <c r="A484" s="139" t="s">
        <v>981</v>
      </c>
      <c r="B484" s="140" t="s">
        <v>15775</v>
      </c>
      <c r="C484" s="141">
        <v>205</v>
      </c>
      <c r="D484" s="141">
        <v>2</v>
      </c>
      <c r="E484" s="142">
        <v>335.9</v>
      </c>
      <c r="F484" s="142">
        <v>248.7</v>
      </c>
      <c r="G484" s="142">
        <v>179.86</v>
      </c>
      <c r="H484" s="142">
        <v>37.58</v>
      </c>
      <c r="I484" s="142">
        <v>466.14</v>
      </c>
      <c r="Q484" s="6">
        <f t="shared" si="7"/>
        <v>466.14</v>
      </c>
    </row>
    <row r="485" spans="1:17" x14ac:dyDescent="0.2">
      <c r="A485" s="139" t="s">
        <v>983</v>
      </c>
      <c r="B485" s="140" t="s">
        <v>15776</v>
      </c>
      <c r="C485" s="141">
        <v>317</v>
      </c>
      <c r="D485" s="141">
        <v>1</v>
      </c>
      <c r="E485" s="142">
        <v>149.29</v>
      </c>
      <c r="F485" s="142">
        <v>384.57</v>
      </c>
      <c r="G485" s="142">
        <v>89.93</v>
      </c>
      <c r="H485" s="142">
        <v>16.7</v>
      </c>
      <c r="I485" s="142">
        <v>491.2</v>
      </c>
      <c r="Q485" s="6">
        <f t="shared" si="7"/>
        <v>491.2</v>
      </c>
    </row>
    <row r="486" spans="1:17" x14ac:dyDescent="0.2">
      <c r="A486" s="139" t="s">
        <v>985</v>
      </c>
      <c r="B486" s="140" t="s">
        <v>15777</v>
      </c>
      <c r="C486" s="141">
        <v>761</v>
      </c>
      <c r="D486" s="141">
        <v>20</v>
      </c>
      <c r="E486" s="142">
        <v>19123.7</v>
      </c>
      <c r="F486" s="142">
        <v>923.2</v>
      </c>
      <c r="G486" s="142">
        <v>1798.52</v>
      </c>
      <c r="H486" s="142">
        <v>2139.77</v>
      </c>
      <c r="I486" s="142">
        <v>4861.49</v>
      </c>
      <c r="Q486" s="6">
        <f t="shared" si="7"/>
        <v>4861.49</v>
      </c>
    </row>
    <row r="487" spans="1:17" x14ac:dyDescent="0.2">
      <c r="A487" s="139" t="s">
        <v>987</v>
      </c>
      <c r="B487" s="140" t="s">
        <v>15778</v>
      </c>
      <c r="C487" s="141">
        <v>81</v>
      </c>
      <c r="D487" s="141">
        <v>0</v>
      </c>
      <c r="E487" s="142">
        <v>0</v>
      </c>
      <c r="F487" s="142">
        <v>98.26</v>
      </c>
      <c r="G487" s="142">
        <v>0</v>
      </c>
      <c r="H487" s="142">
        <v>0</v>
      </c>
      <c r="I487" s="142">
        <v>98.26</v>
      </c>
      <c r="Q487" s="6">
        <f t="shared" si="7"/>
        <v>98.26</v>
      </c>
    </row>
    <row r="488" spans="1:17" x14ac:dyDescent="0.2">
      <c r="A488" s="139" t="s">
        <v>989</v>
      </c>
      <c r="B488" s="140" t="s">
        <v>15779</v>
      </c>
      <c r="C488" s="141">
        <v>2136</v>
      </c>
      <c r="D488" s="141">
        <v>18</v>
      </c>
      <c r="E488" s="142">
        <v>4664.13</v>
      </c>
      <c r="F488" s="142">
        <v>2591.2600000000002</v>
      </c>
      <c r="G488" s="142">
        <v>1618.67</v>
      </c>
      <c r="H488" s="142">
        <v>521.87</v>
      </c>
      <c r="I488" s="142">
        <v>4731.8</v>
      </c>
      <c r="Q488" s="6">
        <f t="shared" si="7"/>
        <v>4731.8</v>
      </c>
    </row>
    <row r="489" spans="1:17" x14ac:dyDescent="0.2">
      <c r="A489" s="139" t="s">
        <v>991</v>
      </c>
      <c r="B489" s="140" t="s">
        <v>15780</v>
      </c>
      <c r="C489" s="141">
        <v>24</v>
      </c>
      <c r="D489" s="141">
        <v>0</v>
      </c>
      <c r="E489" s="142">
        <v>0</v>
      </c>
      <c r="F489" s="142">
        <v>29.11</v>
      </c>
      <c r="G489" s="142">
        <v>0</v>
      </c>
      <c r="H489" s="142">
        <v>0</v>
      </c>
      <c r="I489" s="142">
        <v>29.11</v>
      </c>
      <c r="Q489" s="6">
        <f t="shared" si="7"/>
        <v>29.11</v>
      </c>
    </row>
    <row r="490" spans="1:17" x14ac:dyDescent="0.2">
      <c r="A490" s="139" t="s">
        <v>993</v>
      </c>
      <c r="B490" s="140" t="s">
        <v>15781</v>
      </c>
      <c r="C490" s="141">
        <v>429</v>
      </c>
      <c r="D490" s="141">
        <v>11</v>
      </c>
      <c r="E490" s="142">
        <v>2138.58</v>
      </c>
      <c r="F490" s="142">
        <v>520.44000000000005</v>
      </c>
      <c r="G490" s="142">
        <v>989.18</v>
      </c>
      <c r="H490" s="142">
        <v>239.29</v>
      </c>
      <c r="I490" s="142">
        <v>1748.91</v>
      </c>
      <c r="Q490" s="6">
        <f t="shared" si="7"/>
        <v>1748.91</v>
      </c>
    </row>
    <row r="491" spans="1:17" x14ac:dyDescent="0.2">
      <c r="A491" s="139" t="s">
        <v>995</v>
      </c>
      <c r="B491" s="140" t="s">
        <v>15782</v>
      </c>
      <c r="C491" s="141">
        <v>156</v>
      </c>
      <c r="D491" s="141">
        <v>1</v>
      </c>
      <c r="E491" s="142">
        <v>385.67</v>
      </c>
      <c r="F491" s="142">
        <v>189.25</v>
      </c>
      <c r="G491" s="142">
        <v>89.93</v>
      </c>
      <c r="H491" s="142">
        <v>43.15</v>
      </c>
      <c r="I491" s="142">
        <v>322.33</v>
      </c>
      <c r="Q491" s="6">
        <f t="shared" si="7"/>
        <v>322.33</v>
      </c>
    </row>
    <row r="492" spans="1:17" x14ac:dyDescent="0.2">
      <c r="A492" s="139" t="s">
        <v>997</v>
      </c>
      <c r="B492" s="140" t="s">
        <v>15783</v>
      </c>
      <c r="C492" s="141">
        <v>289</v>
      </c>
      <c r="D492" s="141">
        <v>2</v>
      </c>
      <c r="E492" s="142">
        <v>493.2</v>
      </c>
      <c r="F492" s="142">
        <v>350.6</v>
      </c>
      <c r="G492" s="142">
        <v>179.86</v>
      </c>
      <c r="H492" s="142">
        <v>55.18</v>
      </c>
      <c r="I492" s="142">
        <v>585.64</v>
      </c>
      <c r="Q492" s="6">
        <f t="shared" si="7"/>
        <v>585.64</v>
      </c>
    </row>
    <row r="493" spans="1:17" x14ac:dyDescent="0.2">
      <c r="A493" s="139" t="s">
        <v>999</v>
      </c>
      <c r="B493" s="140" t="s">
        <v>15784</v>
      </c>
      <c r="C493" s="141">
        <v>5268</v>
      </c>
      <c r="D493" s="141">
        <v>57</v>
      </c>
      <c r="E493" s="142">
        <v>51986.79</v>
      </c>
      <c r="F493" s="142">
        <v>6390.82</v>
      </c>
      <c r="G493" s="142">
        <v>5125.78</v>
      </c>
      <c r="H493" s="142">
        <v>5816.86</v>
      </c>
      <c r="I493" s="142">
        <v>17333.46</v>
      </c>
      <c r="Q493" s="6">
        <f t="shared" si="7"/>
        <v>17333.46</v>
      </c>
    </row>
    <row r="494" spans="1:17" x14ac:dyDescent="0.2">
      <c r="A494" s="139" t="s">
        <v>1001</v>
      </c>
      <c r="B494" s="140" t="s">
        <v>15785</v>
      </c>
      <c r="C494" s="141">
        <v>238</v>
      </c>
      <c r="D494" s="141">
        <v>1</v>
      </c>
      <c r="E494" s="142">
        <v>186.61</v>
      </c>
      <c r="F494" s="142">
        <v>288.73</v>
      </c>
      <c r="G494" s="142">
        <v>89.93</v>
      </c>
      <c r="H494" s="142">
        <v>20.88</v>
      </c>
      <c r="I494" s="142">
        <v>399.54</v>
      </c>
      <c r="Q494" s="6">
        <f t="shared" si="7"/>
        <v>399.54</v>
      </c>
    </row>
    <row r="495" spans="1:17" x14ac:dyDescent="0.2">
      <c r="A495" s="139" t="s">
        <v>1003</v>
      </c>
      <c r="B495" s="140" t="s">
        <v>15786</v>
      </c>
      <c r="C495" s="141">
        <v>58</v>
      </c>
      <c r="D495" s="141">
        <v>1</v>
      </c>
      <c r="E495" s="142">
        <v>149.29</v>
      </c>
      <c r="F495" s="142">
        <v>70.36</v>
      </c>
      <c r="G495" s="142">
        <v>89.93</v>
      </c>
      <c r="H495" s="142">
        <v>16.7</v>
      </c>
      <c r="I495" s="142">
        <v>176.99</v>
      </c>
      <c r="Q495" s="6">
        <f t="shared" si="7"/>
        <v>176.99</v>
      </c>
    </row>
    <row r="496" spans="1:17" x14ac:dyDescent="0.2">
      <c r="A496" s="139" t="s">
        <v>1005</v>
      </c>
      <c r="B496" s="140" t="s">
        <v>15787</v>
      </c>
      <c r="C496" s="141">
        <v>64</v>
      </c>
      <c r="D496" s="141">
        <v>1</v>
      </c>
      <c r="E496" s="142">
        <v>149.29</v>
      </c>
      <c r="F496" s="142">
        <v>77.64</v>
      </c>
      <c r="G496" s="142">
        <v>89.93</v>
      </c>
      <c r="H496" s="142">
        <v>16.7</v>
      </c>
      <c r="I496" s="142">
        <v>184.27</v>
      </c>
      <c r="Q496" s="6">
        <f t="shared" si="7"/>
        <v>184.27</v>
      </c>
    </row>
    <row r="497" spans="1:17" x14ac:dyDescent="0.2">
      <c r="A497" s="139" t="s">
        <v>1007</v>
      </c>
      <c r="B497" s="140" t="s">
        <v>15788</v>
      </c>
      <c r="C497" s="141">
        <v>164</v>
      </c>
      <c r="D497" s="141">
        <v>3</v>
      </c>
      <c r="E497" s="142">
        <v>1011.88</v>
      </c>
      <c r="F497" s="142">
        <v>198.95</v>
      </c>
      <c r="G497" s="142">
        <v>269.77999999999997</v>
      </c>
      <c r="H497" s="142">
        <v>113.22</v>
      </c>
      <c r="I497" s="142">
        <v>581.95000000000005</v>
      </c>
      <c r="Q497" s="6">
        <f t="shared" si="7"/>
        <v>581.95000000000005</v>
      </c>
    </row>
    <row r="498" spans="1:17" x14ac:dyDescent="0.2">
      <c r="A498" s="139" t="s">
        <v>1009</v>
      </c>
      <c r="B498" s="140" t="s">
        <v>15789</v>
      </c>
      <c r="C498" s="141">
        <v>83</v>
      </c>
      <c r="D498" s="141">
        <v>6</v>
      </c>
      <c r="E498" s="142">
        <v>24348.2</v>
      </c>
      <c r="F498" s="142">
        <v>100.69</v>
      </c>
      <c r="G498" s="142">
        <v>539.55999999999995</v>
      </c>
      <c r="H498" s="142">
        <v>2724.34</v>
      </c>
      <c r="I498" s="142">
        <v>3364.59</v>
      </c>
      <c r="Q498" s="6">
        <f t="shared" si="7"/>
        <v>3364.59</v>
      </c>
    </row>
    <row r="499" spans="1:17" x14ac:dyDescent="0.2">
      <c r="A499" s="139" t="s">
        <v>1011</v>
      </c>
      <c r="B499" s="140" t="s">
        <v>15790</v>
      </c>
      <c r="C499" s="141">
        <v>79</v>
      </c>
      <c r="D499" s="141">
        <v>7</v>
      </c>
      <c r="E499" s="142">
        <v>1529.59</v>
      </c>
      <c r="F499" s="142">
        <v>95.84</v>
      </c>
      <c r="G499" s="142">
        <v>629.48</v>
      </c>
      <c r="H499" s="142">
        <v>171.14</v>
      </c>
      <c r="I499" s="142">
        <v>896.46</v>
      </c>
      <c r="Q499" s="6">
        <f t="shared" si="7"/>
        <v>896.46</v>
      </c>
    </row>
    <row r="500" spans="1:17" x14ac:dyDescent="0.2">
      <c r="A500" s="139" t="s">
        <v>1013</v>
      </c>
      <c r="B500" s="140" t="s">
        <v>15791</v>
      </c>
      <c r="C500" s="141">
        <v>144</v>
      </c>
      <c r="D500" s="141">
        <v>2</v>
      </c>
      <c r="E500" s="142">
        <v>14508.3</v>
      </c>
      <c r="F500" s="142">
        <v>174.69</v>
      </c>
      <c r="G500" s="142">
        <v>179.86</v>
      </c>
      <c r="H500" s="142">
        <v>1623.35</v>
      </c>
      <c r="I500" s="142">
        <v>1977.9</v>
      </c>
      <c r="Q500" s="6">
        <f t="shared" si="7"/>
        <v>1977.9</v>
      </c>
    </row>
    <row r="501" spans="1:17" x14ac:dyDescent="0.2">
      <c r="A501" s="139" t="s">
        <v>1015</v>
      </c>
      <c r="B501" s="140" t="s">
        <v>15792</v>
      </c>
      <c r="C501" s="141">
        <v>287</v>
      </c>
      <c r="D501" s="141">
        <v>7</v>
      </c>
      <c r="E501" s="142">
        <v>1226.77</v>
      </c>
      <c r="F501" s="142">
        <v>348.17</v>
      </c>
      <c r="G501" s="142">
        <v>629.48</v>
      </c>
      <c r="H501" s="142">
        <v>137.26</v>
      </c>
      <c r="I501" s="142">
        <v>1114.9100000000001</v>
      </c>
      <c r="Q501" s="6">
        <f t="shared" si="7"/>
        <v>1114.9100000000001</v>
      </c>
    </row>
    <row r="502" spans="1:17" x14ac:dyDescent="0.2">
      <c r="A502" s="139" t="s">
        <v>1017</v>
      </c>
      <c r="B502" s="140" t="s">
        <v>15793</v>
      </c>
      <c r="C502" s="141">
        <v>127</v>
      </c>
      <c r="D502" s="141">
        <v>3</v>
      </c>
      <c r="E502" s="142">
        <v>223.93</v>
      </c>
      <c r="F502" s="142">
        <v>154.07</v>
      </c>
      <c r="G502" s="142">
        <v>269.77999999999997</v>
      </c>
      <c r="H502" s="142">
        <v>25.06</v>
      </c>
      <c r="I502" s="142">
        <v>448.91</v>
      </c>
      <c r="Q502" s="6">
        <f t="shared" si="7"/>
        <v>448.91</v>
      </c>
    </row>
    <row r="503" spans="1:17" x14ac:dyDescent="0.2">
      <c r="A503" s="139" t="s">
        <v>1019</v>
      </c>
      <c r="B503" s="140" t="s">
        <v>15794</v>
      </c>
      <c r="C503" s="141">
        <v>384</v>
      </c>
      <c r="D503" s="141">
        <v>15</v>
      </c>
      <c r="E503" s="142">
        <v>5422.51</v>
      </c>
      <c r="F503" s="142">
        <v>465.85</v>
      </c>
      <c r="G503" s="142">
        <v>1348.89</v>
      </c>
      <c r="H503" s="142">
        <v>606.73</v>
      </c>
      <c r="I503" s="142">
        <v>2421.4699999999998</v>
      </c>
      <c r="Q503" s="6">
        <f t="shared" si="7"/>
        <v>2421.4699999999998</v>
      </c>
    </row>
    <row r="504" spans="1:17" x14ac:dyDescent="0.2">
      <c r="A504" s="139" t="s">
        <v>1021</v>
      </c>
      <c r="B504" s="140" t="s">
        <v>15795</v>
      </c>
      <c r="C504" s="141">
        <v>230</v>
      </c>
      <c r="D504" s="141">
        <v>0</v>
      </c>
      <c r="E504" s="142">
        <v>0</v>
      </c>
      <c r="F504" s="142">
        <v>279.02</v>
      </c>
      <c r="G504" s="142">
        <v>0</v>
      </c>
      <c r="H504" s="142">
        <v>0</v>
      </c>
      <c r="I504" s="142">
        <v>279.02</v>
      </c>
      <c r="Q504" s="6">
        <f t="shared" si="7"/>
        <v>279.02</v>
      </c>
    </row>
    <row r="505" spans="1:17" x14ac:dyDescent="0.2">
      <c r="A505" s="139" t="s">
        <v>1023</v>
      </c>
      <c r="B505" s="140" t="s">
        <v>15796</v>
      </c>
      <c r="C505" s="141">
        <v>59</v>
      </c>
      <c r="D505" s="141">
        <v>0</v>
      </c>
      <c r="E505" s="142">
        <v>0</v>
      </c>
      <c r="F505" s="142">
        <v>71.58</v>
      </c>
      <c r="G505" s="142">
        <v>0</v>
      </c>
      <c r="H505" s="142">
        <v>0</v>
      </c>
      <c r="I505" s="142">
        <v>71.58</v>
      </c>
      <c r="Q505" s="6">
        <f t="shared" si="7"/>
        <v>71.58</v>
      </c>
    </row>
    <row r="506" spans="1:17" x14ac:dyDescent="0.2">
      <c r="A506" s="139" t="s">
        <v>1025</v>
      </c>
      <c r="B506" s="140" t="s">
        <v>15797</v>
      </c>
      <c r="C506" s="141">
        <v>42</v>
      </c>
      <c r="D506" s="141">
        <v>0</v>
      </c>
      <c r="E506" s="142">
        <v>0</v>
      </c>
      <c r="F506" s="142">
        <v>50.95</v>
      </c>
      <c r="G506" s="142">
        <v>0</v>
      </c>
      <c r="H506" s="142">
        <v>0</v>
      </c>
      <c r="I506" s="142">
        <v>50.95</v>
      </c>
      <c r="Q506" s="6">
        <f t="shared" si="7"/>
        <v>50.95</v>
      </c>
    </row>
    <row r="507" spans="1:17" x14ac:dyDescent="0.2">
      <c r="A507" s="139" t="s">
        <v>1027</v>
      </c>
      <c r="B507" s="140" t="s">
        <v>15798</v>
      </c>
      <c r="C507" s="141">
        <v>797</v>
      </c>
      <c r="D507" s="141">
        <v>12</v>
      </c>
      <c r="E507" s="142">
        <v>3216.09</v>
      </c>
      <c r="F507" s="142">
        <v>966.87</v>
      </c>
      <c r="G507" s="142">
        <v>1079.1099999999999</v>
      </c>
      <c r="H507" s="142">
        <v>359.85</v>
      </c>
      <c r="I507" s="142">
        <v>2405.83</v>
      </c>
      <c r="Q507" s="6">
        <f t="shared" si="7"/>
        <v>2405.83</v>
      </c>
    </row>
    <row r="508" spans="1:17" x14ac:dyDescent="0.2">
      <c r="A508" s="139" t="s">
        <v>1029</v>
      </c>
      <c r="B508" s="140" t="s">
        <v>15799</v>
      </c>
      <c r="C508" s="141">
        <v>138</v>
      </c>
      <c r="D508" s="141">
        <v>2</v>
      </c>
      <c r="E508" s="142">
        <v>241.35</v>
      </c>
      <c r="F508" s="142">
        <v>167.42</v>
      </c>
      <c r="G508" s="142">
        <v>179.86</v>
      </c>
      <c r="H508" s="142">
        <v>27.01</v>
      </c>
      <c r="I508" s="142">
        <v>374.29</v>
      </c>
      <c r="Q508" s="6">
        <f t="shared" si="7"/>
        <v>374.29</v>
      </c>
    </row>
    <row r="509" spans="1:17" x14ac:dyDescent="0.2">
      <c r="A509" s="139" t="s">
        <v>1031</v>
      </c>
      <c r="B509" s="140" t="s">
        <v>15800</v>
      </c>
      <c r="C509" s="141">
        <v>282</v>
      </c>
      <c r="D509" s="141">
        <v>3</v>
      </c>
      <c r="E509" s="142">
        <v>955.36</v>
      </c>
      <c r="F509" s="142">
        <v>342.1</v>
      </c>
      <c r="G509" s="142">
        <v>269.77999999999997</v>
      </c>
      <c r="H509" s="142">
        <v>106.9</v>
      </c>
      <c r="I509" s="142">
        <v>718.78</v>
      </c>
      <c r="Q509" s="6">
        <f t="shared" si="7"/>
        <v>718.78</v>
      </c>
    </row>
    <row r="510" spans="1:17" x14ac:dyDescent="0.2">
      <c r="A510" s="139" t="s">
        <v>1033</v>
      </c>
      <c r="B510" s="140" t="s">
        <v>15801</v>
      </c>
      <c r="C510" s="141">
        <v>109</v>
      </c>
      <c r="D510" s="141">
        <v>2</v>
      </c>
      <c r="E510" s="142">
        <v>335.9</v>
      </c>
      <c r="F510" s="142">
        <v>132.22999999999999</v>
      </c>
      <c r="G510" s="142">
        <v>179.86</v>
      </c>
      <c r="H510" s="142">
        <v>37.58</v>
      </c>
      <c r="I510" s="142">
        <v>349.67</v>
      </c>
      <c r="Q510" s="6">
        <f t="shared" si="7"/>
        <v>349.67</v>
      </c>
    </row>
    <row r="511" spans="1:17" x14ac:dyDescent="0.2">
      <c r="A511" s="139" t="s">
        <v>1035</v>
      </c>
      <c r="B511" s="140" t="s">
        <v>15802</v>
      </c>
      <c r="C511" s="141">
        <v>1720</v>
      </c>
      <c r="D511" s="141">
        <v>34</v>
      </c>
      <c r="E511" s="142">
        <v>11407.8</v>
      </c>
      <c r="F511" s="142">
        <v>2086.6</v>
      </c>
      <c r="G511" s="142">
        <v>3057.49</v>
      </c>
      <c r="H511" s="142">
        <v>1276.43</v>
      </c>
      <c r="I511" s="142">
        <v>6420.52</v>
      </c>
      <c r="Q511" s="6">
        <f t="shared" si="7"/>
        <v>6420.52</v>
      </c>
    </row>
    <row r="512" spans="1:17" x14ac:dyDescent="0.2">
      <c r="A512" s="139" t="s">
        <v>1037</v>
      </c>
      <c r="B512" s="140" t="s">
        <v>15803</v>
      </c>
      <c r="C512" s="141">
        <v>2123</v>
      </c>
      <c r="D512" s="141">
        <v>25</v>
      </c>
      <c r="E512" s="142">
        <v>5920.54</v>
      </c>
      <c r="F512" s="142">
        <v>2575.5</v>
      </c>
      <c r="G512" s="142">
        <v>2248.15</v>
      </c>
      <c r="H512" s="142">
        <v>662.46</v>
      </c>
      <c r="I512" s="142">
        <v>5486.11</v>
      </c>
      <c r="Q512" s="6">
        <f t="shared" si="7"/>
        <v>5486.11</v>
      </c>
    </row>
    <row r="513" spans="1:17" x14ac:dyDescent="0.2">
      <c r="A513" s="139" t="s">
        <v>1039</v>
      </c>
      <c r="B513" s="140" t="s">
        <v>15804</v>
      </c>
      <c r="C513" s="141">
        <v>43</v>
      </c>
      <c r="D513" s="141">
        <v>0</v>
      </c>
      <c r="E513" s="142">
        <v>0</v>
      </c>
      <c r="F513" s="142">
        <v>52.17</v>
      </c>
      <c r="G513" s="142">
        <v>0</v>
      </c>
      <c r="H513" s="142">
        <v>0</v>
      </c>
      <c r="I513" s="142">
        <v>52.17</v>
      </c>
      <c r="Q513" s="6">
        <f t="shared" si="7"/>
        <v>52.17</v>
      </c>
    </row>
    <row r="514" spans="1:17" x14ac:dyDescent="0.2">
      <c r="A514" s="139" t="s">
        <v>1041</v>
      </c>
      <c r="B514" s="140" t="s">
        <v>15805</v>
      </c>
      <c r="C514" s="141">
        <v>463</v>
      </c>
      <c r="D514" s="141">
        <v>7</v>
      </c>
      <c r="E514" s="142">
        <v>1396.6</v>
      </c>
      <c r="F514" s="142">
        <v>561.67999999999995</v>
      </c>
      <c r="G514" s="142">
        <v>629.48</v>
      </c>
      <c r="H514" s="142">
        <v>156.26</v>
      </c>
      <c r="I514" s="142">
        <v>1347.42</v>
      </c>
      <c r="Q514" s="6">
        <f t="shared" si="7"/>
        <v>1347.42</v>
      </c>
    </row>
    <row r="515" spans="1:17" x14ac:dyDescent="0.2">
      <c r="A515" s="139" t="s">
        <v>1043</v>
      </c>
      <c r="B515" s="140" t="s">
        <v>15806</v>
      </c>
      <c r="C515" s="141">
        <v>49</v>
      </c>
      <c r="D515" s="141">
        <v>2</v>
      </c>
      <c r="E515" s="142">
        <v>373.22</v>
      </c>
      <c r="F515" s="142">
        <v>59.44</v>
      </c>
      <c r="G515" s="142">
        <v>179.86</v>
      </c>
      <c r="H515" s="142">
        <v>41.76</v>
      </c>
      <c r="I515" s="142">
        <v>281.06</v>
      </c>
      <c r="Q515" s="6">
        <f t="shared" si="7"/>
        <v>281.06</v>
      </c>
    </row>
    <row r="516" spans="1:17" x14ac:dyDescent="0.2">
      <c r="A516" s="139" t="s">
        <v>1045</v>
      </c>
      <c r="B516" s="140" t="s">
        <v>15807</v>
      </c>
      <c r="C516" s="141">
        <v>122</v>
      </c>
      <c r="D516" s="141">
        <v>0</v>
      </c>
      <c r="E516" s="142">
        <v>0</v>
      </c>
      <c r="F516" s="142">
        <v>148</v>
      </c>
      <c r="G516" s="142">
        <v>0</v>
      </c>
      <c r="H516" s="142">
        <v>0</v>
      </c>
      <c r="I516" s="142">
        <v>148</v>
      </c>
      <c r="Q516" s="6">
        <f t="shared" si="7"/>
        <v>148</v>
      </c>
    </row>
    <row r="517" spans="1:17" x14ac:dyDescent="0.2">
      <c r="A517" s="139" t="s">
        <v>1047</v>
      </c>
      <c r="B517" s="140" t="s">
        <v>15808</v>
      </c>
      <c r="C517" s="141">
        <v>111</v>
      </c>
      <c r="D517" s="141">
        <v>1</v>
      </c>
      <c r="E517" s="142">
        <v>385.67</v>
      </c>
      <c r="F517" s="142">
        <v>134.66</v>
      </c>
      <c r="G517" s="142">
        <v>89.93</v>
      </c>
      <c r="H517" s="142">
        <v>43.15</v>
      </c>
      <c r="I517" s="142">
        <v>267.74</v>
      </c>
      <c r="Q517" s="6">
        <f t="shared" si="7"/>
        <v>267.74</v>
      </c>
    </row>
    <row r="518" spans="1:17" x14ac:dyDescent="0.2">
      <c r="A518" s="139" t="s">
        <v>1049</v>
      </c>
      <c r="B518" s="140" t="s">
        <v>15809</v>
      </c>
      <c r="C518" s="141">
        <v>161</v>
      </c>
      <c r="D518" s="141">
        <v>0</v>
      </c>
      <c r="E518" s="142">
        <v>0</v>
      </c>
      <c r="F518" s="142">
        <v>195.31</v>
      </c>
      <c r="G518" s="142">
        <v>0</v>
      </c>
      <c r="H518" s="142">
        <v>0</v>
      </c>
      <c r="I518" s="142">
        <v>195.31</v>
      </c>
      <c r="Q518" s="6">
        <f t="shared" si="7"/>
        <v>195.31</v>
      </c>
    </row>
    <row r="519" spans="1:17" x14ac:dyDescent="0.2">
      <c r="A519" s="139" t="s">
        <v>1051</v>
      </c>
      <c r="B519" s="140" t="s">
        <v>15810</v>
      </c>
      <c r="C519" s="141">
        <v>133</v>
      </c>
      <c r="D519" s="141">
        <v>3</v>
      </c>
      <c r="E519" s="142">
        <v>684.25</v>
      </c>
      <c r="F519" s="142">
        <v>161.34</v>
      </c>
      <c r="G519" s="142">
        <v>269.77999999999997</v>
      </c>
      <c r="H519" s="142">
        <v>76.56</v>
      </c>
      <c r="I519" s="142">
        <v>507.68</v>
      </c>
      <c r="Q519" s="6">
        <f t="shared" si="7"/>
        <v>507.68</v>
      </c>
    </row>
    <row r="520" spans="1:17" x14ac:dyDescent="0.2">
      <c r="A520" s="139" t="s">
        <v>1053</v>
      </c>
      <c r="B520" s="140" t="s">
        <v>15811</v>
      </c>
      <c r="C520" s="141">
        <v>194</v>
      </c>
      <c r="D520" s="141">
        <v>1</v>
      </c>
      <c r="E520" s="142">
        <v>59.99</v>
      </c>
      <c r="F520" s="142">
        <v>235.35</v>
      </c>
      <c r="G520" s="142">
        <v>89.93</v>
      </c>
      <c r="H520" s="142">
        <v>6.71</v>
      </c>
      <c r="I520" s="142">
        <v>331.99</v>
      </c>
      <c r="Q520" s="6">
        <f t="shared" si="7"/>
        <v>331.99</v>
      </c>
    </row>
    <row r="521" spans="1:17" x14ac:dyDescent="0.2">
      <c r="A521" s="139" t="s">
        <v>1055</v>
      </c>
      <c r="B521" s="140" t="s">
        <v>15812</v>
      </c>
      <c r="C521" s="141">
        <v>58</v>
      </c>
      <c r="D521" s="141">
        <v>2</v>
      </c>
      <c r="E521" s="142">
        <v>218.53</v>
      </c>
      <c r="F521" s="142">
        <v>70.36</v>
      </c>
      <c r="G521" s="142">
        <v>179.86</v>
      </c>
      <c r="H521" s="142">
        <v>24.45</v>
      </c>
      <c r="I521" s="142">
        <v>274.67</v>
      </c>
      <c r="Q521" s="6">
        <f t="shared" si="7"/>
        <v>274.67</v>
      </c>
    </row>
    <row r="522" spans="1:17" x14ac:dyDescent="0.2">
      <c r="A522" s="139" t="s">
        <v>1057</v>
      </c>
      <c r="B522" s="140" t="s">
        <v>15813</v>
      </c>
      <c r="C522" s="141">
        <v>110</v>
      </c>
      <c r="D522" s="141">
        <v>2</v>
      </c>
      <c r="E522" s="142">
        <v>335.9</v>
      </c>
      <c r="F522" s="142">
        <v>133.44999999999999</v>
      </c>
      <c r="G522" s="142">
        <v>179.86</v>
      </c>
      <c r="H522" s="142">
        <v>37.58</v>
      </c>
      <c r="I522" s="142">
        <v>350.89</v>
      </c>
      <c r="Q522" s="6">
        <f t="shared" si="7"/>
        <v>350.89</v>
      </c>
    </row>
    <row r="523" spans="1:17" x14ac:dyDescent="0.2">
      <c r="A523" s="139" t="s">
        <v>1059</v>
      </c>
      <c r="B523" s="140" t="s">
        <v>15814</v>
      </c>
      <c r="C523" s="141">
        <v>74</v>
      </c>
      <c r="D523" s="141">
        <v>1</v>
      </c>
      <c r="E523" s="142">
        <v>186.61</v>
      </c>
      <c r="F523" s="142">
        <v>89.78</v>
      </c>
      <c r="G523" s="142">
        <v>89.93</v>
      </c>
      <c r="H523" s="142">
        <v>20.88</v>
      </c>
      <c r="I523" s="142">
        <v>200.59</v>
      </c>
      <c r="Q523" s="6">
        <f t="shared" si="7"/>
        <v>200.59</v>
      </c>
    </row>
    <row r="524" spans="1:17" x14ac:dyDescent="0.2">
      <c r="A524" s="139" t="s">
        <v>1061</v>
      </c>
      <c r="B524" s="140" t="s">
        <v>15815</v>
      </c>
      <c r="C524" s="141">
        <v>47</v>
      </c>
      <c r="D524" s="141">
        <v>1</v>
      </c>
      <c r="E524" s="142">
        <v>149.29</v>
      </c>
      <c r="F524" s="142">
        <v>57.02</v>
      </c>
      <c r="G524" s="142">
        <v>89.93</v>
      </c>
      <c r="H524" s="142">
        <v>16.7</v>
      </c>
      <c r="I524" s="142">
        <v>163.65</v>
      </c>
      <c r="Q524" s="6">
        <f t="shared" si="7"/>
        <v>163.65</v>
      </c>
    </row>
    <row r="525" spans="1:17" x14ac:dyDescent="0.2">
      <c r="A525" s="139" t="s">
        <v>1063</v>
      </c>
      <c r="B525" s="140" t="s">
        <v>15816</v>
      </c>
      <c r="C525" s="141">
        <v>38</v>
      </c>
      <c r="D525" s="141">
        <v>0</v>
      </c>
      <c r="E525" s="142">
        <v>0</v>
      </c>
      <c r="F525" s="142">
        <v>46.1</v>
      </c>
      <c r="G525" s="142">
        <v>0</v>
      </c>
      <c r="H525" s="142">
        <v>0</v>
      </c>
      <c r="I525" s="142">
        <v>46.1</v>
      </c>
      <c r="Q525" s="6">
        <f t="shared" si="7"/>
        <v>46.1</v>
      </c>
    </row>
    <row r="526" spans="1:17" x14ac:dyDescent="0.2">
      <c r="A526" s="139" t="s">
        <v>1065</v>
      </c>
      <c r="B526" s="140" t="s">
        <v>15817</v>
      </c>
      <c r="C526" s="141">
        <v>510</v>
      </c>
      <c r="D526" s="141">
        <v>3</v>
      </c>
      <c r="E526" s="142">
        <v>539.84</v>
      </c>
      <c r="F526" s="142">
        <v>618.70000000000005</v>
      </c>
      <c r="G526" s="142">
        <v>269.77999999999997</v>
      </c>
      <c r="H526" s="142">
        <v>60.4</v>
      </c>
      <c r="I526" s="142">
        <v>948.88</v>
      </c>
      <c r="Q526" s="6">
        <f t="shared" si="7"/>
        <v>948.88</v>
      </c>
    </row>
    <row r="527" spans="1:17" x14ac:dyDescent="0.2">
      <c r="A527" s="139" t="s">
        <v>1067</v>
      </c>
      <c r="B527" s="140" t="s">
        <v>15818</v>
      </c>
      <c r="C527" s="141">
        <v>715</v>
      </c>
      <c r="D527" s="141">
        <v>15</v>
      </c>
      <c r="E527" s="142">
        <v>12152.69</v>
      </c>
      <c r="F527" s="142">
        <v>867.39</v>
      </c>
      <c r="G527" s="142">
        <v>1348.89</v>
      </c>
      <c r="H527" s="142">
        <v>1359.78</v>
      </c>
      <c r="I527" s="142">
        <v>3576.06</v>
      </c>
      <c r="Q527" s="6">
        <f t="shared" ref="Q527:Q590" si="8">I527+P527</f>
        <v>3576.06</v>
      </c>
    </row>
    <row r="528" spans="1:17" x14ac:dyDescent="0.2">
      <c r="A528" s="139" t="s">
        <v>1069</v>
      </c>
      <c r="B528" s="140" t="s">
        <v>15819</v>
      </c>
      <c r="C528" s="141">
        <v>84</v>
      </c>
      <c r="D528" s="141">
        <v>0</v>
      </c>
      <c r="E528" s="142">
        <v>0</v>
      </c>
      <c r="F528" s="142">
        <v>101.9</v>
      </c>
      <c r="G528" s="142">
        <v>0</v>
      </c>
      <c r="H528" s="142">
        <v>0</v>
      </c>
      <c r="I528" s="142">
        <v>101.9</v>
      </c>
      <c r="Q528" s="6">
        <f t="shared" si="8"/>
        <v>101.9</v>
      </c>
    </row>
    <row r="529" spans="1:17" x14ac:dyDescent="0.2">
      <c r="A529" s="139" t="s">
        <v>1071</v>
      </c>
      <c r="B529" s="140" t="s">
        <v>15820</v>
      </c>
      <c r="C529" s="141">
        <v>20</v>
      </c>
      <c r="D529" s="141">
        <v>2</v>
      </c>
      <c r="E529" s="142">
        <v>221.41</v>
      </c>
      <c r="F529" s="142">
        <v>24.26</v>
      </c>
      <c r="G529" s="142">
        <v>179.86</v>
      </c>
      <c r="H529" s="142">
        <v>24.78</v>
      </c>
      <c r="I529" s="142">
        <v>228.9</v>
      </c>
      <c r="Q529" s="6">
        <f t="shared" si="8"/>
        <v>228.9</v>
      </c>
    </row>
    <row r="530" spans="1:17" x14ac:dyDescent="0.2">
      <c r="A530" s="139" t="s">
        <v>1073</v>
      </c>
      <c r="B530" s="140" t="s">
        <v>15821</v>
      </c>
      <c r="C530" s="141">
        <v>759</v>
      </c>
      <c r="D530" s="141">
        <v>4</v>
      </c>
      <c r="E530" s="142">
        <v>841.16</v>
      </c>
      <c r="F530" s="142">
        <v>920.78</v>
      </c>
      <c r="G530" s="142">
        <v>359.7</v>
      </c>
      <c r="H530" s="142">
        <v>94.12</v>
      </c>
      <c r="I530" s="142">
        <v>1374.6</v>
      </c>
      <c r="Q530" s="6">
        <f t="shared" si="8"/>
        <v>1374.6</v>
      </c>
    </row>
    <row r="531" spans="1:17" x14ac:dyDescent="0.2">
      <c r="A531" s="139" t="s">
        <v>1075</v>
      </c>
      <c r="B531" s="140" t="s">
        <v>15822</v>
      </c>
      <c r="C531" s="141">
        <v>41</v>
      </c>
      <c r="D531" s="141">
        <v>0</v>
      </c>
      <c r="E531" s="142">
        <v>0</v>
      </c>
      <c r="F531" s="142">
        <v>49.74</v>
      </c>
      <c r="G531" s="142">
        <v>0</v>
      </c>
      <c r="H531" s="142">
        <v>0</v>
      </c>
      <c r="I531" s="142">
        <v>49.74</v>
      </c>
      <c r="Q531" s="6">
        <f t="shared" si="8"/>
        <v>49.74</v>
      </c>
    </row>
    <row r="532" spans="1:17" x14ac:dyDescent="0.2">
      <c r="A532" s="139" t="s">
        <v>1077</v>
      </c>
      <c r="B532" s="140" t="s">
        <v>15823</v>
      </c>
      <c r="C532" s="141">
        <v>67</v>
      </c>
      <c r="D532" s="141">
        <v>0</v>
      </c>
      <c r="E532" s="142">
        <v>0</v>
      </c>
      <c r="F532" s="142">
        <v>81.28</v>
      </c>
      <c r="G532" s="142">
        <v>0</v>
      </c>
      <c r="H532" s="142">
        <v>0</v>
      </c>
      <c r="I532" s="142">
        <v>81.28</v>
      </c>
      <c r="Q532" s="6">
        <f t="shared" si="8"/>
        <v>81.28</v>
      </c>
    </row>
    <row r="533" spans="1:17" x14ac:dyDescent="0.2">
      <c r="A533" s="139" t="s">
        <v>1079</v>
      </c>
      <c r="B533" s="140" t="s">
        <v>15824</v>
      </c>
      <c r="C533" s="141">
        <v>73</v>
      </c>
      <c r="D533" s="141">
        <v>1</v>
      </c>
      <c r="E533" s="142">
        <v>988.21</v>
      </c>
      <c r="F533" s="142">
        <v>88.56</v>
      </c>
      <c r="G533" s="142">
        <v>89.93</v>
      </c>
      <c r="H533" s="142">
        <v>110.57</v>
      </c>
      <c r="I533" s="142">
        <v>289.06</v>
      </c>
      <c r="Q533" s="6">
        <f t="shared" si="8"/>
        <v>289.06</v>
      </c>
    </row>
    <row r="534" spans="1:17" x14ac:dyDescent="0.2">
      <c r="A534" s="139" t="s">
        <v>1081</v>
      </c>
      <c r="B534" s="140" t="s">
        <v>15825</v>
      </c>
      <c r="C534" s="141">
        <v>443</v>
      </c>
      <c r="D534" s="141">
        <v>4</v>
      </c>
      <c r="E534" s="142">
        <v>32085.05</v>
      </c>
      <c r="F534" s="142">
        <v>537.41999999999996</v>
      </c>
      <c r="G534" s="142">
        <v>359.7</v>
      </c>
      <c r="H534" s="142">
        <v>3590.03</v>
      </c>
      <c r="I534" s="142">
        <v>4487.1499999999996</v>
      </c>
      <c r="Q534" s="6">
        <f t="shared" si="8"/>
        <v>4487.1499999999996</v>
      </c>
    </row>
    <row r="535" spans="1:17" x14ac:dyDescent="0.2">
      <c r="A535" s="139" t="s">
        <v>1083</v>
      </c>
      <c r="B535" s="140" t="s">
        <v>15826</v>
      </c>
      <c r="C535" s="141">
        <v>200</v>
      </c>
      <c r="D535" s="141">
        <v>0</v>
      </c>
      <c r="E535" s="142">
        <v>0</v>
      </c>
      <c r="F535" s="142">
        <v>242.62</v>
      </c>
      <c r="G535" s="142">
        <v>0</v>
      </c>
      <c r="H535" s="142">
        <v>0</v>
      </c>
      <c r="I535" s="142">
        <v>242.62</v>
      </c>
      <c r="Q535" s="6">
        <f t="shared" si="8"/>
        <v>242.62</v>
      </c>
    </row>
    <row r="536" spans="1:17" x14ac:dyDescent="0.2">
      <c r="A536" s="139" t="s">
        <v>1085</v>
      </c>
      <c r="B536" s="140" t="s">
        <v>15827</v>
      </c>
      <c r="C536" s="141">
        <v>86</v>
      </c>
      <c r="D536" s="141">
        <v>2</v>
      </c>
      <c r="E536" s="142">
        <v>10102.06</v>
      </c>
      <c r="F536" s="142">
        <v>104.33</v>
      </c>
      <c r="G536" s="142">
        <v>179.86</v>
      </c>
      <c r="H536" s="142">
        <v>1130.33</v>
      </c>
      <c r="I536" s="142">
        <v>1414.52</v>
      </c>
      <c r="Q536" s="6">
        <f t="shared" si="8"/>
        <v>1414.52</v>
      </c>
    </row>
    <row r="537" spans="1:17" x14ac:dyDescent="0.2">
      <c r="A537" s="139" t="s">
        <v>1087</v>
      </c>
      <c r="B537" s="140" t="s">
        <v>15828</v>
      </c>
      <c r="C537" s="141">
        <v>35</v>
      </c>
      <c r="D537" s="141">
        <v>2</v>
      </c>
      <c r="E537" s="142">
        <v>184.01</v>
      </c>
      <c r="F537" s="142">
        <v>42.46</v>
      </c>
      <c r="G537" s="142">
        <v>179.86</v>
      </c>
      <c r="H537" s="142">
        <v>20.59</v>
      </c>
      <c r="I537" s="142">
        <v>242.91</v>
      </c>
      <c r="Q537" s="6">
        <f t="shared" si="8"/>
        <v>242.91</v>
      </c>
    </row>
    <row r="538" spans="1:17" ht="25.5" x14ac:dyDescent="0.2">
      <c r="A538" s="139" t="s">
        <v>1089</v>
      </c>
      <c r="B538" s="140" t="s">
        <v>15829</v>
      </c>
      <c r="C538" s="141">
        <v>162</v>
      </c>
      <c r="D538" s="141">
        <v>0</v>
      </c>
      <c r="E538" s="142">
        <v>0</v>
      </c>
      <c r="F538" s="142">
        <v>196.53</v>
      </c>
      <c r="G538" s="142">
        <v>0</v>
      </c>
      <c r="H538" s="142">
        <v>0</v>
      </c>
      <c r="I538" s="142">
        <v>196.53</v>
      </c>
      <c r="Q538" s="6">
        <f t="shared" si="8"/>
        <v>196.53</v>
      </c>
    </row>
    <row r="539" spans="1:17" x14ac:dyDescent="0.2">
      <c r="A539" s="139" t="s">
        <v>1091</v>
      </c>
      <c r="B539" s="140" t="s">
        <v>15830</v>
      </c>
      <c r="C539" s="141">
        <v>213</v>
      </c>
      <c r="D539" s="141">
        <v>1</v>
      </c>
      <c r="E539" s="142">
        <v>149.29</v>
      </c>
      <c r="F539" s="142">
        <v>258.39999999999998</v>
      </c>
      <c r="G539" s="142">
        <v>89.93</v>
      </c>
      <c r="H539" s="142">
        <v>16.7</v>
      </c>
      <c r="I539" s="142">
        <v>365.03</v>
      </c>
      <c r="Q539" s="6">
        <f t="shared" si="8"/>
        <v>365.03</v>
      </c>
    </row>
    <row r="540" spans="1:17" x14ac:dyDescent="0.2">
      <c r="A540" s="139" t="s">
        <v>1093</v>
      </c>
      <c r="B540" s="140" t="s">
        <v>15831</v>
      </c>
      <c r="C540" s="141">
        <v>55</v>
      </c>
      <c r="D540" s="141">
        <v>3</v>
      </c>
      <c r="E540" s="142">
        <v>491.41</v>
      </c>
      <c r="F540" s="142">
        <v>66.72</v>
      </c>
      <c r="G540" s="142">
        <v>269.77999999999997</v>
      </c>
      <c r="H540" s="142">
        <v>54.98</v>
      </c>
      <c r="I540" s="142">
        <v>391.48</v>
      </c>
      <c r="Q540" s="6">
        <f t="shared" si="8"/>
        <v>391.48</v>
      </c>
    </row>
    <row r="541" spans="1:17" x14ac:dyDescent="0.2">
      <c r="A541" s="139" t="s">
        <v>1095</v>
      </c>
      <c r="B541" s="140" t="s">
        <v>15832</v>
      </c>
      <c r="C541" s="141">
        <v>106</v>
      </c>
      <c r="D541" s="141">
        <v>0</v>
      </c>
      <c r="E541" s="142">
        <v>0</v>
      </c>
      <c r="F541" s="142">
        <v>128.59</v>
      </c>
      <c r="G541" s="142">
        <v>0</v>
      </c>
      <c r="H541" s="142">
        <v>0</v>
      </c>
      <c r="I541" s="142">
        <v>128.59</v>
      </c>
      <c r="Q541" s="6">
        <f t="shared" si="8"/>
        <v>128.59</v>
      </c>
    </row>
    <row r="542" spans="1:17" x14ac:dyDescent="0.2">
      <c r="A542" s="139" t="s">
        <v>1097</v>
      </c>
      <c r="B542" s="140" t="s">
        <v>15833</v>
      </c>
      <c r="C542" s="141">
        <v>43</v>
      </c>
      <c r="D542" s="141">
        <v>3</v>
      </c>
      <c r="E542" s="142">
        <v>614.59</v>
      </c>
      <c r="F542" s="142">
        <v>52.17</v>
      </c>
      <c r="G542" s="142">
        <v>269.77999999999997</v>
      </c>
      <c r="H542" s="142">
        <v>68.77</v>
      </c>
      <c r="I542" s="142">
        <v>390.72</v>
      </c>
      <c r="Q542" s="6">
        <f t="shared" si="8"/>
        <v>390.72</v>
      </c>
    </row>
    <row r="543" spans="1:17" x14ac:dyDescent="0.2">
      <c r="A543" s="139" t="s">
        <v>1099</v>
      </c>
      <c r="B543" s="140" t="s">
        <v>15834</v>
      </c>
      <c r="C543" s="141">
        <v>452</v>
      </c>
      <c r="D543" s="141">
        <v>31</v>
      </c>
      <c r="E543" s="142">
        <v>30145.02</v>
      </c>
      <c r="F543" s="142">
        <v>548.34</v>
      </c>
      <c r="G543" s="142">
        <v>2787.71</v>
      </c>
      <c r="H543" s="142">
        <v>3372.96</v>
      </c>
      <c r="I543" s="142">
        <v>6709.01</v>
      </c>
      <c r="Q543" s="6">
        <f t="shared" si="8"/>
        <v>6709.01</v>
      </c>
    </row>
    <row r="544" spans="1:17" x14ac:dyDescent="0.2">
      <c r="A544" s="139" t="s">
        <v>1101</v>
      </c>
      <c r="B544" s="140" t="s">
        <v>15835</v>
      </c>
      <c r="C544" s="141">
        <v>329</v>
      </c>
      <c r="D544" s="141">
        <v>5</v>
      </c>
      <c r="E544" s="142">
        <v>808.65</v>
      </c>
      <c r="F544" s="142">
        <v>399.12</v>
      </c>
      <c r="G544" s="142">
        <v>449.63</v>
      </c>
      <c r="H544" s="142">
        <v>90.48</v>
      </c>
      <c r="I544" s="142">
        <v>939.23</v>
      </c>
      <c r="Q544" s="6">
        <f t="shared" si="8"/>
        <v>939.23</v>
      </c>
    </row>
    <row r="545" spans="1:17" x14ac:dyDescent="0.2">
      <c r="A545" s="139" t="s">
        <v>1103</v>
      </c>
      <c r="B545" s="140" t="s">
        <v>15836</v>
      </c>
      <c r="C545" s="141">
        <v>158</v>
      </c>
      <c r="D545" s="141">
        <v>0</v>
      </c>
      <c r="E545" s="142">
        <v>0</v>
      </c>
      <c r="F545" s="142">
        <v>191.67</v>
      </c>
      <c r="G545" s="142">
        <v>0</v>
      </c>
      <c r="H545" s="142">
        <v>0</v>
      </c>
      <c r="I545" s="142">
        <v>191.67</v>
      </c>
      <c r="Q545" s="6">
        <f t="shared" si="8"/>
        <v>191.67</v>
      </c>
    </row>
    <row r="546" spans="1:17" x14ac:dyDescent="0.2">
      <c r="A546" s="139" t="s">
        <v>1105</v>
      </c>
      <c r="B546" s="140" t="s">
        <v>15837</v>
      </c>
      <c r="C546" s="141">
        <v>111</v>
      </c>
      <c r="D546" s="141">
        <v>2</v>
      </c>
      <c r="E546" s="142">
        <v>2397.7600000000002</v>
      </c>
      <c r="F546" s="142">
        <v>134.66</v>
      </c>
      <c r="G546" s="142">
        <v>179.86</v>
      </c>
      <c r="H546" s="142">
        <v>268.29000000000002</v>
      </c>
      <c r="I546" s="142">
        <v>582.80999999999995</v>
      </c>
      <c r="Q546" s="6">
        <f t="shared" si="8"/>
        <v>582.80999999999995</v>
      </c>
    </row>
    <row r="547" spans="1:17" x14ac:dyDescent="0.2">
      <c r="A547" s="139" t="s">
        <v>1107</v>
      </c>
      <c r="B547" s="140" t="s">
        <v>15838</v>
      </c>
      <c r="C547" s="141">
        <v>388</v>
      </c>
      <c r="D547" s="141">
        <v>6</v>
      </c>
      <c r="E547" s="142">
        <v>2610.6999999999998</v>
      </c>
      <c r="F547" s="142">
        <v>470.7</v>
      </c>
      <c r="G547" s="142">
        <v>539.55999999999995</v>
      </c>
      <c r="H547" s="142">
        <v>292.11</v>
      </c>
      <c r="I547" s="142">
        <v>1302.3699999999999</v>
      </c>
      <c r="Q547" s="6">
        <f t="shared" si="8"/>
        <v>1302.3699999999999</v>
      </c>
    </row>
    <row r="548" spans="1:17" x14ac:dyDescent="0.2">
      <c r="A548" s="139" t="s">
        <v>1109</v>
      </c>
      <c r="B548" s="140" t="s">
        <v>15839</v>
      </c>
      <c r="C548" s="141">
        <v>61</v>
      </c>
      <c r="D548" s="141">
        <v>0</v>
      </c>
      <c r="E548" s="142">
        <v>0</v>
      </c>
      <c r="F548" s="142">
        <v>74</v>
      </c>
      <c r="G548" s="142">
        <v>0</v>
      </c>
      <c r="H548" s="142">
        <v>0</v>
      </c>
      <c r="I548" s="142">
        <v>74</v>
      </c>
      <c r="Q548" s="6">
        <f t="shared" si="8"/>
        <v>74</v>
      </c>
    </row>
    <row r="549" spans="1:17" x14ac:dyDescent="0.2">
      <c r="A549" s="139" t="s">
        <v>1111</v>
      </c>
      <c r="B549" s="140" t="s">
        <v>15840</v>
      </c>
      <c r="C549" s="141">
        <v>499</v>
      </c>
      <c r="D549" s="141">
        <v>12</v>
      </c>
      <c r="E549" s="142">
        <v>2164.69</v>
      </c>
      <c r="F549" s="142">
        <v>605.36</v>
      </c>
      <c r="G549" s="142">
        <v>1079.1099999999999</v>
      </c>
      <c r="H549" s="142">
        <v>242.21</v>
      </c>
      <c r="I549" s="142">
        <v>1926.68</v>
      </c>
      <c r="Q549" s="6">
        <f t="shared" si="8"/>
        <v>1926.68</v>
      </c>
    </row>
    <row r="550" spans="1:17" x14ac:dyDescent="0.2">
      <c r="A550" s="139" t="s">
        <v>1113</v>
      </c>
      <c r="B550" s="140" t="s">
        <v>15841</v>
      </c>
      <c r="C550" s="141">
        <v>171</v>
      </c>
      <c r="D550" s="141">
        <v>0</v>
      </c>
      <c r="E550" s="142">
        <v>0</v>
      </c>
      <c r="F550" s="142">
        <v>207.45</v>
      </c>
      <c r="G550" s="142">
        <v>0</v>
      </c>
      <c r="H550" s="142">
        <v>0</v>
      </c>
      <c r="I550" s="142">
        <v>207.45</v>
      </c>
      <c r="Q550" s="6">
        <f t="shared" si="8"/>
        <v>207.45</v>
      </c>
    </row>
    <row r="551" spans="1:17" x14ac:dyDescent="0.2">
      <c r="A551" s="139" t="s">
        <v>1115</v>
      </c>
      <c r="B551" s="140" t="s">
        <v>15842</v>
      </c>
      <c r="C551" s="141">
        <v>72</v>
      </c>
      <c r="D551" s="141">
        <v>1</v>
      </c>
      <c r="E551" s="142">
        <v>2239.37</v>
      </c>
      <c r="F551" s="142">
        <v>87.34</v>
      </c>
      <c r="G551" s="142">
        <v>89.93</v>
      </c>
      <c r="H551" s="142">
        <v>250.57</v>
      </c>
      <c r="I551" s="142">
        <v>427.84</v>
      </c>
      <c r="Q551" s="6">
        <f t="shared" si="8"/>
        <v>427.84</v>
      </c>
    </row>
    <row r="552" spans="1:17" x14ac:dyDescent="0.2">
      <c r="A552" s="139" t="s">
        <v>1117</v>
      </c>
      <c r="B552" s="140" t="s">
        <v>15843</v>
      </c>
      <c r="C552" s="141">
        <v>72</v>
      </c>
      <c r="D552" s="141">
        <v>1</v>
      </c>
      <c r="E552" s="142">
        <v>149.29</v>
      </c>
      <c r="F552" s="142">
        <v>87.34</v>
      </c>
      <c r="G552" s="142">
        <v>89.93</v>
      </c>
      <c r="H552" s="142">
        <v>16.7</v>
      </c>
      <c r="I552" s="142">
        <v>193.97</v>
      </c>
      <c r="Q552" s="6">
        <f t="shared" si="8"/>
        <v>193.97</v>
      </c>
    </row>
    <row r="553" spans="1:17" x14ac:dyDescent="0.2">
      <c r="A553" s="139" t="s">
        <v>1119</v>
      </c>
      <c r="B553" s="140" t="s">
        <v>15844</v>
      </c>
      <c r="C553" s="141">
        <v>169</v>
      </c>
      <c r="D553" s="141">
        <v>1</v>
      </c>
      <c r="E553" s="142">
        <v>149.29</v>
      </c>
      <c r="F553" s="142">
        <v>205.02</v>
      </c>
      <c r="G553" s="142">
        <v>89.93</v>
      </c>
      <c r="H553" s="142">
        <v>16.7</v>
      </c>
      <c r="I553" s="142">
        <v>311.64999999999998</v>
      </c>
      <c r="Q553" s="6">
        <f t="shared" si="8"/>
        <v>311.64999999999998</v>
      </c>
    </row>
    <row r="554" spans="1:17" x14ac:dyDescent="0.2">
      <c r="A554" s="139" t="s">
        <v>1121</v>
      </c>
      <c r="B554" s="140" t="s">
        <v>15845</v>
      </c>
      <c r="C554" s="141">
        <v>125</v>
      </c>
      <c r="D554" s="141">
        <v>3</v>
      </c>
      <c r="E554" s="142">
        <v>622.04</v>
      </c>
      <c r="F554" s="142">
        <v>151.63999999999999</v>
      </c>
      <c r="G554" s="142">
        <v>269.77999999999997</v>
      </c>
      <c r="H554" s="142">
        <v>69.599999999999994</v>
      </c>
      <c r="I554" s="142">
        <v>491.02</v>
      </c>
      <c r="Q554" s="6">
        <f t="shared" si="8"/>
        <v>491.02</v>
      </c>
    </row>
    <row r="555" spans="1:17" x14ac:dyDescent="0.2">
      <c r="A555" s="139" t="s">
        <v>1123</v>
      </c>
      <c r="B555" s="140" t="s">
        <v>15846</v>
      </c>
      <c r="C555" s="141">
        <v>244</v>
      </c>
      <c r="D555" s="141">
        <v>1</v>
      </c>
      <c r="E555" s="142">
        <v>630.67999999999995</v>
      </c>
      <c r="F555" s="142">
        <v>296.01</v>
      </c>
      <c r="G555" s="142">
        <v>89.93</v>
      </c>
      <c r="H555" s="142">
        <v>70.569999999999993</v>
      </c>
      <c r="I555" s="142">
        <v>456.51</v>
      </c>
      <c r="Q555" s="6">
        <f t="shared" si="8"/>
        <v>456.51</v>
      </c>
    </row>
    <row r="556" spans="1:17" x14ac:dyDescent="0.2">
      <c r="A556" s="139" t="s">
        <v>1125</v>
      </c>
      <c r="B556" s="140" t="s">
        <v>15847</v>
      </c>
      <c r="C556" s="141">
        <v>42</v>
      </c>
      <c r="D556" s="141">
        <v>2</v>
      </c>
      <c r="E556" s="142">
        <v>276.22000000000003</v>
      </c>
      <c r="F556" s="142">
        <v>50.95</v>
      </c>
      <c r="G556" s="142">
        <v>179.86</v>
      </c>
      <c r="H556" s="142">
        <v>30.9</v>
      </c>
      <c r="I556" s="142">
        <v>261.70999999999998</v>
      </c>
      <c r="Q556" s="6">
        <f t="shared" si="8"/>
        <v>261.70999999999998</v>
      </c>
    </row>
    <row r="557" spans="1:17" x14ac:dyDescent="0.2">
      <c r="A557" s="139" t="s">
        <v>1127</v>
      </c>
      <c r="B557" s="140" t="s">
        <v>15848</v>
      </c>
      <c r="C557" s="141">
        <v>148</v>
      </c>
      <c r="D557" s="141">
        <v>4</v>
      </c>
      <c r="E557" s="142">
        <v>686.6</v>
      </c>
      <c r="F557" s="142">
        <v>179.54</v>
      </c>
      <c r="G557" s="142">
        <v>359.7</v>
      </c>
      <c r="H557" s="142">
        <v>76.819999999999993</v>
      </c>
      <c r="I557" s="142">
        <v>616.05999999999995</v>
      </c>
      <c r="Q557" s="6">
        <f t="shared" si="8"/>
        <v>616.05999999999995</v>
      </c>
    </row>
    <row r="558" spans="1:17" x14ac:dyDescent="0.2">
      <c r="A558" s="139" t="s">
        <v>1129</v>
      </c>
      <c r="B558" s="140" t="s">
        <v>15849</v>
      </c>
      <c r="C558" s="141">
        <v>110</v>
      </c>
      <c r="D558" s="141">
        <v>0</v>
      </c>
      <c r="E558" s="142">
        <v>0</v>
      </c>
      <c r="F558" s="142">
        <v>133.44999999999999</v>
      </c>
      <c r="G558" s="142">
        <v>0</v>
      </c>
      <c r="H558" s="142">
        <v>0</v>
      </c>
      <c r="I558" s="142">
        <v>133.44999999999999</v>
      </c>
      <c r="Q558" s="6">
        <f t="shared" si="8"/>
        <v>133.44999999999999</v>
      </c>
    </row>
    <row r="559" spans="1:17" x14ac:dyDescent="0.2">
      <c r="A559" s="139" t="s">
        <v>1131</v>
      </c>
      <c r="B559" s="140" t="s">
        <v>15850</v>
      </c>
      <c r="C559" s="141">
        <v>152</v>
      </c>
      <c r="D559" s="141">
        <v>0</v>
      </c>
      <c r="E559" s="142">
        <v>0</v>
      </c>
      <c r="F559" s="142">
        <v>184.4</v>
      </c>
      <c r="G559" s="142">
        <v>0</v>
      </c>
      <c r="H559" s="142">
        <v>0</v>
      </c>
      <c r="I559" s="142">
        <v>184.4</v>
      </c>
      <c r="Q559" s="6">
        <f t="shared" si="8"/>
        <v>184.4</v>
      </c>
    </row>
    <row r="560" spans="1:17" x14ac:dyDescent="0.2">
      <c r="A560" s="139" t="s">
        <v>1133</v>
      </c>
      <c r="B560" s="140" t="s">
        <v>15851</v>
      </c>
      <c r="C560" s="141">
        <v>792</v>
      </c>
      <c r="D560" s="141">
        <v>5</v>
      </c>
      <c r="E560" s="142">
        <v>1077.67</v>
      </c>
      <c r="F560" s="142">
        <v>960.81</v>
      </c>
      <c r="G560" s="142">
        <v>449.63</v>
      </c>
      <c r="H560" s="142">
        <v>120.58</v>
      </c>
      <c r="I560" s="142">
        <v>1531.02</v>
      </c>
      <c r="Q560" s="6">
        <f t="shared" si="8"/>
        <v>1531.02</v>
      </c>
    </row>
    <row r="561" spans="1:17" x14ac:dyDescent="0.2">
      <c r="A561" s="139" t="s">
        <v>1135</v>
      </c>
      <c r="B561" s="140" t="s">
        <v>15852</v>
      </c>
      <c r="C561" s="141">
        <v>239</v>
      </c>
      <c r="D561" s="141">
        <v>0</v>
      </c>
      <c r="E561" s="142">
        <v>0</v>
      </c>
      <c r="F561" s="142">
        <v>289.94</v>
      </c>
      <c r="G561" s="142">
        <v>0</v>
      </c>
      <c r="H561" s="142">
        <v>0</v>
      </c>
      <c r="I561" s="142">
        <v>289.94</v>
      </c>
      <c r="Q561" s="6">
        <f t="shared" si="8"/>
        <v>289.94</v>
      </c>
    </row>
    <row r="562" spans="1:17" x14ac:dyDescent="0.2">
      <c r="A562" s="139" t="s">
        <v>1137</v>
      </c>
      <c r="B562" s="140" t="s">
        <v>15853</v>
      </c>
      <c r="C562" s="141">
        <v>4762</v>
      </c>
      <c r="D562" s="141">
        <v>70</v>
      </c>
      <c r="E562" s="142">
        <v>18735.21</v>
      </c>
      <c r="F562" s="142">
        <v>5776.97</v>
      </c>
      <c r="G562" s="142">
        <v>6294.82</v>
      </c>
      <c r="H562" s="142">
        <v>2096.3000000000002</v>
      </c>
      <c r="I562" s="142">
        <v>14168.09</v>
      </c>
      <c r="Q562" s="6">
        <f t="shared" si="8"/>
        <v>14168.09</v>
      </c>
    </row>
    <row r="563" spans="1:17" x14ac:dyDescent="0.2">
      <c r="A563" s="139" t="s">
        <v>1139</v>
      </c>
      <c r="B563" s="140" t="s">
        <v>15854</v>
      </c>
      <c r="C563" s="141">
        <v>4373</v>
      </c>
      <c r="D563" s="141">
        <v>47</v>
      </c>
      <c r="E563" s="142">
        <v>55941.06</v>
      </c>
      <c r="F563" s="142">
        <v>5305.06</v>
      </c>
      <c r="G563" s="142">
        <v>4226.53</v>
      </c>
      <c r="H563" s="142">
        <v>6259.3</v>
      </c>
      <c r="I563" s="142">
        <v>15790.89</v>
      </c>
      <c r="Q563" s="6">
        <f t="shared" si="8"/>
        <v>15790.89</v>
      </c>
    </row>
    <row r="564" spans="1:17" x14ac:dyDescent="0.2">
      <c r="A564" s="139" t="s">
        <v>1141</v>
      </c>
      <c r="B564" s="140" t="s">
        <v>15855</v>
      </c>
      <c r="C564" s="141">
        <v>760</v>
      </c>
      <c r="D564" s="141">
        <v>3</v>
      </c>
      <c r="E564" s="142">
        <v>790</v>
      </c>
      <c r="F564" s="142">
        <v>921.98</v>
      </c>
      <c r="G564" s="142">
        <v>269.77999999999997</v>
      </c>
      <c r="H564" s="142">
        <v>88.39</v>
      </c>
      <c r="I564" s="142">
        <v>1280.1500000000001</v>
      </c>
      <c r="Q564" s="6">
        <f t="shared" si="8"/>
        <v>1280.1500000000001</v>
      </c>
    </row>
    <row r="565" spans="1:17" x14ac:dyDescent="0.2">
      <c r="A565" s="139" t="s">
        <v>1143</v>
      </c>
      <c r="B565" s="140" t="s">
        <v>15856</v>
      </c>
      <c r="C565" s="141">
        <v>82</v>
      </c>
      <c r="D565" s="141">
        <v>3</v>
      </c>
      <c r="E565" s="142">
        <v>584.72</v>
      </c>
      <c r="F565" s="142">
        <v>99.48</v>
      </c>
      <c r="G565" s="142">
        <v>269.77999999999997</v>
      </c>
      <c r="H565" s="142">
        <v>65.42</v>
      </c>
      <c r="I565" s="142">
        <v>434.68</v>
      </c>
      <c r="Q565" s="6">
        <f t="shared" si="8"/>
        <v>434.68</v>
      </c>
    </row>
    <row r="566" spans="1:17" x14ac:dyDescent="0.2">
      <c r="A566" s="139" t="s">
        <v>1145</v>
      </c>
      <c r="B566" s="140" t="s">
        <v>15857</v>
      </c>
      <c r="C566" s="141">
        <v>37</v>
      </c>
      <c r="D566" s="141">
        <v>1</v>
      </c>
      <c r="E566" s="142">
        <v>149.29</v>
      </c>
      <c r="F566" s="142">
        <v>44.89</v>
      </c>
      <c r="G566" s="142">
        <v>89.93</v>
      </c>
      <c r="H566" s="142">
        <v>16.7</v>
      </c>
      <c r="I566" s="142">
        <v>151.52000000000001</v>
      </c>
      <c r="Q566" s="6">
        <f t="shared" si="8"/>
        <v>151.52000000000001</v>
      </c>
    </row>
    <row r="567" spans="1:17" x14ac:dyDescent="0.2">
      <c r="A567" s="139" t="s">
        <v>1147</v>
      </c>
      <c r="B567" s="140" t="s">
        <v>15858</v>
      </c>
      <c r="C567" s="141">
        <v>451</v>
      </c>
      <c r="D567" s="141">
        <v>8</v>
      </c>
      <c r="E567" s="142">
        <v>8548.7099999999991</v>
      </c>
      <c r="F567" s="142">
        <v>547.13</v>
      </c>
      <c r="G567" s="142">
        <v>719.41</v>
      </c>
      <c r="H567" s="142">
        <v>956.52</v>
      </c>
      <c r="I567" s="142">
        <v>2223.06</v>
      </c>
      <c r="Q567" s="6">
        <f t="shared" si="8"/>
        <v>2223.06</v>
      </c>
    </row>
    <row r="568" spans="1:17" x14ac:dyDescent="0.2">
      <c r="A568" s="139" t="s">
        <v>1149</v>
      </c>
      <c r="B568" s="140" t="s">
        <v>15859</v>
      </c>
      <c r="C568" s="141">
        <v>43</v>
      </c>
      <c r="D568" s="141">
        <v>1</v>
      </c>
      <c r="E568" s="142">
        <v>149.29</v>
      </c>
      <c r="F568" s="142">
        <v>52.17</v>
      </c>
      <c r="G568" s="142">
        <v>89.93</v>
      </c>
      <c r="H568" s="142">
        <v>16.7</v>
      </c>
      <c r="I568" s="142">
        <v>158.80000000000001</v>
      </c>
      <c r="Q568" s="6">
        <f t="shared" si="8"/>
        <v>158.80000000000001</v>
      </c>
    </row>
    <row r="569" spans="1:17" x14ac:dyDescent="0.2">
      <c r="A569" s="139" t="s">
        <v>1151</v>
      </c>
      <c r="B569" s="140" t="s">
        <v>15860</v>
      </c>
      <c r="C569" s="141">
        <v>238</v>
      </c>
      <c r="D569" s="141">
        <v>5</v>
      </c>
      <c r="E569" s="142">
        <v>8124.97</v>
      </c>
      <c r="F569" s="142">
        <v>288.73</v>
      </c>
      <c r="G569" s="142">
        <v>449.63</v>
      </c>
      <c r="H569" s="142">
        <v>909.11</v>
      </c>
      <c r="I569" s="142">
        <v>1647.47</v>
      </c>
      <c r="Q569" s="6">
        <f t="shared" si="8"/>
        <v>1647.47</v>
      </c>
    </row>
    <row r="570" spans="1:17" x14ac:dyDescent="0.2">
      <c r="A570" s="139" t="s">
        <v>1153</v>
      </c>
      <c r="B570" s="140" t="s">
        <v>15861</v>
      </c>
      <c r="C570" s="141">
        <v>100</v>
      </c>
      <c r="D570" s="141">
        <v>3</v>
      </c>
      <c r="E570" s="142">
        <v>622.04</v>
      </c>
      <c r="F570" s="142">
        <v>121.31</v>
      </c>
      <c r="G570" s="142">
        <v>269.77999999999997</v>
      </c>
      <c r="H570" s="142">
        <v>69.599999999999994</v>
      </c>
      <c r="I570" s="142">
        <v>460.69</v>
      </c>
      <c r="Q570" s="6">
        <f t="shared" si="8"/>
        <v>460.69</v>
      </c>
    </row>
    <row r="571" spans="1:17" x14ac:dyDescent="0.2">
      <c r="A571" s="139" t="s">
        <v>1155</v>
      </c>
      <c r="B571" s="140" t="s">
        <v>15862</v>
      </c>
      <c r="C571" s="141">
        <v>63</v>
      </c>
      <c r="D571" s="141">
        <v>1</v>
      </c>
      <c r="E571" s="142">
        <v>14280.06</v>
      </c>
      <c r="F571" s="142">
        <v>76.42</v>
      </c>
      <c r="G571" s="142">
        <v>89.93</v>
      </c>
      <c r="H571" s="142">
        <v>1597.81</v>
      </c>
      <c r="I571" s="142">
        <v>1764.16</v>
      </c>
      <c r="Q571" s="6">
        <f t="shared" si="8"/>
        <v>1764.16</v>
      </c>
    </row>
    <row r="572" spans="1:17" x14ac:dyDescent="0.2">
      <c r="A572" s="139" t="s">
        <v>1157</v>
      </c>
      <c r="B572" s="140" t="s">
        <v>15863</v>
      </c>
      <c r="C572" s="141">
        <v>61</v>
      </c>
      <c r="D572" s="141">
        <v>1</v>
      </c>
      <c r="E572" s="142">
        <v>12981.87</v>
      </c>
      <c r="F572" s="142">
        <v>74</v>
      </c>
      <c r="G572" s="142">
        <v>89.93</v>
      </c>
      <c r="H572" s="142">
        <v>1452.55</v>
      </c>
      <c r="I572" s="142">
        <v>1616.48</v>
      </c>
      <c r="Q572" s="6">
        <f t="shared" si="8"/>
        <v>1616.48</v>
      </c>
    </row>
    <row r="573" spans="1:17" x14ac:dyDescent="0.2">
      <c r="A573" s="139" t="s">
        <v>1159</v>
      </c>
      <c r="B573" s="140" t="s">
        <v>15864</v>
      </c>
      <c r="C573" s="141">
        <v>76</v>
      </c>
      <c r="D573" s="141">
        <v>1</v>
      </c>
      <c r="E573" s="142">
        <v>870.87</v>
      </c>
      <c r="F573" s="142">
        <v>92.2</v>
      </c>
      <c r="G573" s="142">
        <v>89.93</v>
      </c>
      <c r="H573" s="142">
        <v>97.44</v>
      </c>
      <c r="I573" s="142">
        <v>279.57</v>
      </c>
      <c r="Q573" s="6">
        <f t="shared" si="8"/>
        <v>279.57</v>
      </c>
    </row>
    <row r="574" spans="1:17" x14ac:dyDescent="0.2">
      <c r="A574" s="139" t="s">
        <v>1161</v>
      </c>
      <c r="B574" s="140" t="s">
        <v>15865</v>
      </c>
      <c r="C574" s="141">
        <v>214</v>
      </c>
      <c r="D574" s="141">
        <v>4</v>
      </c>
      <c r="E574" s="142">
        <v>565.4</v>
      </c>
      <c r="F574" s="142">
        <v>259.61</v>
      </c>
      <c r="G574" s="142">
        <v>359.7</v>
      </c>
      <c r="H574" s="142">
        <v>63.26</v>
      </c>
      <c r="I574" s="142">
        <v>682.57</v>
      </c>
      <c r="Q574" s="6">
        <f t="shared" si="8"/>
        <v>682.57</v>
      </c>
    </row>
    <row r="575" spans="1:17" x14ac:dyDescent="0.2">
      <c r="A575" s="139" t="s">
        <v>1163</v>
      </c>
      <c r="B575" s="140" t="s">
        <v>15866</v>
      </c>
      <c r="C575" s="141">
        <v>104</v>
      </c>
      <c r="D575" s="141">
        <v>1</v>
      </c>
      <c r="E575" s="142">
        <v>149.29</v>
      </c>
      <c r="F575" s="142">
        <v>126.17</v>
      </c>
      <c r="G575" s="142">
        <v>89.93</v>
      </c>
      <c r="H575" s="142">
        <v>16.7</v>
      </c>
      <c r="I575" s="142">
        <v>232.8</v>
      </c>
      <c r="Q575" s="6">
        <f t="shared" si="8"/>
        <v>232.8</v>
      </c>
    </row>
    <row r="576" spans="1:17" x14ac:dyDescent="0.2">
      <c r="A576" s="139" t="s">
        <v>1165</v>
      </c>
      <c r="B576" s="140" t="s">
        <v>15867</v>
      </c>
      <c r="C576" s="141">
        <v>143</v>
      </c>
      <c r="D576" s="141">
        <v>1</v>
      </c>
      <c r="E576" s="142">
        <v>149.29</v>
      </c>
      <c r="F576" s="142">
        <v>173.48</v>
      </c>
      <c r="G576" s="142">
        <v>89.93</v>
      </c>
      <c r="H576" s="142">
        <v>16.7</v>
      </c>
      <c r="I576" s="142">
        <v>280.11</v>
      </c>
      <c r="Q576" s="6">
        <f t="shared" si="8"/>
        <v>280.11</v>
      </c>
    </row>
    <row r="577" spans="1:17" x14ac:dyDescent="0.2">
      <c r="A577" s="139" t="s">
        <v>1167</v>
      </c>
      <c r="B577" s="140" t="s">
        <v>15868</v>
      </c>
      <c r="C577" s="141">
        <v>116</v>
      </c>
      <c r="D577" s="141">
        <v>6</v>
      </c>
      <c r="E577" s="142">
        <v>3587.14</v>
      </c>
      <c r="F577" s="142">
        <v>140.72999999999999</v>
      </c>
      <c r="G577" s="142">
        <v>539.55999999999995</v>
      </c>
      <c r="H577" s="142">
        <v>401.37</v>
      </c>
      <c r="I577" s="142">
        <v>1081.6600000000001</v>
      </c>
      <c r="Q577" s="6">
        <f t="shared" si="8"/>
        <v>1081.6600000000001</v>
      </c>
    </row>
    <row r="578" spans="1:17" x14ac:dyDescent="0.2">
      <c r="A578" s="139" t="s">
        <v>1169</v>
      </c>
      <c r="B578" s="140" t="s">
        <v>15869</v>
      </c>
      <c r="C578" s="141">
        <v>106</v>
      </c>
      <c r="D578" s="141">
        <v>15</v>
      </c>
      <c r="E578" s="142">
        <v>6821.14</v>
      </c>
      <c r="F578" s="142">
        <v>128.59</v>
      </c>
      <c r="G578" s="142">
        <v>1348.89</v>
      </c>
      <c r="H578" s="142">
        <v>763.22</v>
      </c>
      <c r="I578" s="142">
        <v>2240.6999999999998</v>
      </c>
      <c r="Q578" s="6">
        <f t="shared" si="8"/>
        <v>2240.6999999999998</v>
      </c>
    </row>
    <row r="579" spans="1:17" x14ac:dyDescent="0.2">
      <c r="A579" s="139" t="s">
        <v>1171</v>
      </c>
      <c r="B579" s="140" t="s">
        <v>15870</v>
      </c>
      <c r="C579" s="141">
        <v>110</v>
      </c>
      <c r="D579" s="141">
        <v>1</v>
      </c>
      <c r="E579" s="142">
        <v>149.29</v>
      </c>
      <c r="F579" s="142">
        <v>133.44999999999999</v>
      </c>
      <c r="G579" s="142">
        <v>89.93</v>
      </c>
      <c r="H579" s="142">
        <v>16.7</v>
      </c>
      <c r="I579" s="142">
        <v>240.08</v>
      </c>
      <c r="Q579" s="6">
        <f t="shared" si="8"/>
        <v>240.08</v>
      </c>
    </row>
    <row r="580" spans="1:17" x14ac:dyDescent="0.2">
      <c r="A580" s="139" t="s">
        <v>1173</v>
      </c>
      <c r="B580" s="140" t="s">
        <v>15871</v>
      </c>
      <c r="C580" s="141">
        <v>38</v>
      </c>
      <c r="D580" s="141">
        <v>0</v>
      </c>
      <c r="E580" s="142">
        <v>0</v>
      </c>
      <c r="F580" s="142">
        <v>46.1</v>
      </c>
      <c r="G580" s="142">
        <v>0</v>
      </c>
      <c r="H580" s="142">
        <v>0</v>
      </c>
      <c r="I580" s="142">
        <v>46.1</v>
      </c>
      <c r="Q580" s="6">
        <f t="shared" si="8"/>
        <v>46.1</v>
      </c>
    </row>
    <row r="581" spans="1:17" x14ac:dyDescent="0.2">
      <c r="A581" s="139" t="s">
        <v>1175</v>
      </c>
      <c r="B581" s="140" t="s">
        <v>15872</v>
      </c>
      <c r="C581" s="141">
        <v>322</v>
      </c>
      <c r="D581" s="141">
        <v>1</v>
      </c>
      <c r="E581" s="142">
        <v>149.29</v>
      </c>
      <c r="F581" s="142">
        <v>390.63</v>
      </c>
      <c r="G581" s="142">
        <v>89.93</v>
      </c>
      <c r="H581" s="142">
        <v>16.7</v>
      </c>
      <c r="I581" s="142">
        <v>497.26</v>
      </c>
      <c r="Q581" s="6">
        <f t="shared" si="8"/>
        <v>497.26</v>
      </c>
    </row>
    <row r="582" spans="1:17" x14ac:dyDescent="0.2">
      <c r="A582" s="139" t="s">
        <v>1177</v>
      </c>
      <c r="B582" s="140" t="s">
        <v>15873</v>
      </c>
      <c r="C582" s="141">
        <v>156</v>
      </c>
      <c r="D582" s="141">
        <v>0</v>
      </c>
      <c r="E582" s="142">
        <v>0</v>
      </c>
      <c r="F582" s="142">
        <v>189.25</v>
      </c>
      <c r="G582" s="142">
        <v>0</v>
      </c>
      <c r="H582" s="142">
        <v>0</v>
      </c>
      <c r="I582" s="142">
        <v>189.25</v>
      </c>
      <c r="Q582" s="6">
        <f t="shared" si="8"/>
        <v>189.25</v>
      </c>
    </row>
    <row r="583" spans="1:17" x14ac:dyDescent="0.2">
      <c r="A583" s="139" t="s">
        <v>15874</v>
      </c>
      <c r="B583" s="140" t="s">
        <v>15875</v>
      </c>
      <c r="C583" s="141">
        <v>46</v>
      </c>
      <c r="D583" s="141">
        <v>3</v>
      </c>
      <c r="E583" s="142">
        <v>485.19</v>
      </c>
      <c r="F583" s="142">
        <v>55.81</v>
      </c>
      <c r="G583" s="142">
        <v>269.77999999999997</v>
      </c>
      <c r="H583" s="142">
        <v>54.29</v>
      </c>
      <c r="I583" s="142">
        <v>379.88</v>
      </c>
      <c r="Q583" s="6">
        <f t="shared" si="8"/>
        <v>379.88</v>
      </c>
    </row>
    <row r="584" spans="1:17" x14ac:dyDescent="0.2">
      <c r="A584" s="139" t="s">
        <v>1179</v>
      </c>
      <c r="B584" s="140" t="s">
        <v>15876</v>
      </c>
      <c r="C584" s="141">
        <v>84</v>
      </c>
      <c r="D584" s="141">
        <v>1</v>
      </c>
      <c r="E584" s="142">
        <v>373.23</v>
      </c>
      <c r="F584" s="142">
        <v>101.9</v>
      </c>
      <c r="G584" s="142">
        <v>89.93</v>
      </c>
      <c r="H584" s="142">
        <v>41.76</v>
      </c>
      <c r="I584" s="142">
        <v>233.59</v>
      </c>
      <c r="Q584" s="6">
        <f t="shared" si="8"/>
        <v>233.59</v>
      </c>
    </row>
    <row r="585" spans="1:17" x14ac:dyDescent="0.2">
      <c r="A585" s="139" t="s">
        <v>1181</v>
      </c>
      <c r="B585" s="140" t="s">
        <v>15877</v>
      </c>
      <c r="C585" s="141">
        <v>88</v>
      </c>
      <c r="D585" s="141">
        <v>1</v>
      </c>
      <c r="E585" s="142">
        <v>149.29</v>
      </c>
      <c r="F585" s="142">
        <v>106.76</v>
      </c>
      <c r="G585" s="142">
        <v>89.93</v>
      </c>
      <c r="H585" s="142">
        <v>16.7</v>
      </c>
      <c r="I585" s="142">
        <v>213.39</v>
      </c>
      <c r="Q585" s="6">
        <f t="shared" si="8"/>
        <v>213.39</v>
      </c>
    </row>
    <row r="586" spans="1:17" x14ac:dyDescent="0.2">
      <c r="A586" s="139" t="s">
        <v>1183</v>
      </c>
      <c r="B586" s="140" t="s">
        <v>15878</v>
      </c>
      <c r="C586" s="141">
        <v>92</v>
      </c>
      <c r="D586" s="141">
        <v>0</v>
      </c>
      <c r="E586" s="142">
        <v>0</v>
      </c>
      <c r="F586" s="142">
        <v>111.61</v>
      </c>
      <c r="G586" s="142">
        <v>0</v>
      </c>
      <c r="H586" s="142">
        <v>0</v>
      </c>
      <c r="I586" s="142">
        <v>111.61</v>
      </c>
      <c r="Q586" s="6">
        <f t="shared" si="8"/>
        <v>111.61</v>
      </c>
    </row>
    <row r="587" spans="1:17" x14ac:dyDescent="0.2">
      <c r="A587" s="139" t="s">
        <v>1185</v>
      </c>
      <c r="B587" s="140" t="s">
        <v>15879</v>
      </c>
      <c r="C587" s="141">
        <v>251</v>
      </c>
      <c r="D587" s="141">
        <v>1</v>
      </c>
      <c r="E587" s="142">
        <v>186.61</v>
      </c>
      <c r="F587" s="142">
        <v>304.5</v>
      </c>
      <c r="G587" s="142">
        <v>89.93</v>
      </c>
      <c r="H587" s="142">
        <v>20.88</v>
      </c>
      <c r="I587" s="142">
        <v>415.31</v>
      </c>
      <c r="Q587" s="6">
        <f t="shared" si="8"/>
        <v>415.31</v>
      </c>
    </row>
    <row r="588" spans="1:17" x14ac:dyDescent="0.2">
      <c r="A588" s="139" t="s">
        <v>1187</v>
      </c>
      <c r="B588" s="140" t="s">
        <v>15880</v>
      </c>
      <c r="C588" s="141">
        <v>305</v>
      </c>
      <c r="D588" s="141">
        <v>13</v>
      </c>
      <c r="E588" s="142">
        <v>36202.46</v>
      </c>
      <c r="F588" s="142">
        <v>370.01</v>
      </c>
      <c r="G588" s="142">
        <v>1169.04</v>
      </c>
      <c r="H588" s="142">
        <v>4050.73</v>
      </c>
      <c r="I588" s="142">
        <v>5589.78</v>
      </c>
      <c r="Q588" s="6">
        <f t="shared" si="8"/>
        <v>5589.78</v>
      </c>
    </row>
    <row r="589" spans="1:17" x14ac:dyDescent="0.2">
      <c r="A589" s="139" t="s">
        <v>1189</v>
      </c>
      <c r="B589" s="140" t="s">
        <v>15881</v>
      </c>
      <c r="C589" s="141">
        <v>116</v>
      </c>
      <c r="D589" s="141">
        <v>1</v>
      </c>
      <c r="E589" s="142">
        <v>519.27</v>
      </c>
      <c r="F589" s="142">
        <v>140.72999999999999</v>
      </c>
      <c r="G589" s="142">
        <v>89.93</v>
      </c>
      <c r="H589" s="142">
        <v>58.1</v>
      </c>
      <c r="I589" s="142">
        <v>288.76</v>
      </c>
      <c r="Q589" s="6">
        <f t="shared" si="8"/>
        <v>288.76</v>
      </c>
    </row>
    <row r="590" spans="1:17" x14ac:dyDescent="0.2">
      <c r="A590" s="139" t="s">
        <v>1191</v>
      </c>
      <c r="B590" s="140" t="s">
        <v>15882</v>
      </c>
      <c r="C590" s="141">
        <v>112</v>
      </c>
      <c r="D590" s="141">
        <v>1</v>
      </c>
      <c r="E590" s="142">
        <v>149.29</v>
      </c>
      <c r="F590" s="142">
        <v>135.87</v>
      </c>
      <c r="G590" s="142">
        <v>89.93</v>
      </c>
      <c r="H590" s="142">
        <v>16.7</v>
      </c>
      <c r="I590" s="142">
        <v>242.5</v>
      </c>
      <c r="Q590" s="6">
        <f t="shared" si="8"/>
        <v>242.5</v>
      </c>
    </row>
    <row r="591" spans="1:17" x14ac:dyDescent="0.2">
      <c r="A591" s="139" t="s">
        <v>1193</v>
      </c>
      <c r="B591" s="140" t="s">
        <v>15883</v>
      </c>
      <c r="C591" s="141">
        <v>247</v>
      </c>
      <c r="D591" s="141">
        <v>2</v>
      </c>
      <c r="E591" s="142">
        <v>317.39999999999998</v>
      </c>
      <c r="F591" s="142">
        <v>299.64999999999998</v>
      </c>
      <c r="G591" s="142">
        <v>179.86</v>
      </c>
      <c r="H591" s="142">
        <v>35.51</v>
      </c>
      <c r="I591" s="142">
        <v>515.02</v>
      </c>
      <c r="Q591" s="6">
        <f t="shared" ref="Q591:Q654" si="9">I591+P591</f>
        <v>515.02</v>
      </c>
    </row>
    <row r="592" spans="1:17" x14ac:dyDescent="0.2">
      <c r="A592" s="139" t="s">
        <v>1195</v>
      </c>
      <c r="B592" s="140" t="s">
        <v>15884</v>
      </c>
      <c r="C592" s="141">
        <v>816</v>
      </c>
      <c r="D592" s="141">
        <v>15</v>
      </c>
      <c r="E592" s="142">
        <v>3580.03</v>
      </c>
      <c r="F592" s="142">
        <v>989.92</v>
      </c>
      <c r="G592" s="142">
        <v>1348.89</v>
      </c>
      <c r="H592" s="142">
        <v>400.58</v>
      </c>
      <c r="I592" s="142">
        <v>2739.39</v>
      </c>
      <c r="Q592" s="6">
        <f t="shared" si="9"/>
        <v>2739.39</v>
      </c>
    </row>
    <row r="593" spans="1:17" x14ac:dyDescent="0.2">
      <c r="A593" s="139" t="s">
        <v>1197</v>
      </c>
      <c r="B593" s="140" t="s">
        <v>15885</v>
      </c>
      <c r="C593" s="141">
        <v>5456</v>
      </c>
      <c r="D593" s="141">
        <v>57</v>
      </c>
      <c r="E593" s="142">
        <v>56309.93</v>
      </c>
      <c r="F593" s="142">
        <v>6618.89</v>
      </c>
      <c r="G593" s="142">
        <v>5125.78</v>
      </c>
      <c r="H593" s="142">
        <v>6300.58</v>
      </c>
      <c r="I593" s="142">
        <v>18045.25</v>
      </c>
      <c r="Q593" s="6">
        <f t="shared" si="9"/>
        <v>18045.25</v>
      </c>
    </row>
    <row r="594" spans="1:17" x14ac:dyDescent="0.2">
      <c r="A594" s="139" t="s">
        <v>1199</v>
      </c>
      <c r="B594" s="140" t="s">
        <v>15886</v>
      </c>
      <c r="C594" s="141">
        <v>826</v>
      </c>
      <c r="D594" s="141">
        <v>7</v>
      </c>
      <c r="E594" s="142">
        <v>931.95</v>
      </c>
      <c r="F594" s="142">
        <v>1002.06</v>
      </c>
      <c r="G594" s="142">
        <v>629.48</v>
      </c>
      <c r="H594" s="142">
        <v>104.28</v>
      </c>
      <c r="I594" s="142">
        <v>1735.82</v>
      </c>
      <c r="Q594" s="6">
        <f t="shared" si="9"/>
        <v>1735.82</v>
      </c>
    </row>
    <row r="595" spans="1:17" x14ac:dyDescent="0.2">
      <c r="A595" s="139" t="s">
        <v>1201</v>
      </c>
      <c r="B595" s="140" t="s">
        <v>15887</v>
      </c>
      <c r="C595" s="141">
        <v>1844</v>
      </c>
      <c r="D595" s="141">
        <v>15</v>
      </c>
      <c r="E595" s="142">
        <v>16666.490000000002</v>
      </c>
      <c r="F595" s="142">
        <v>2237.02</v>
      </c>
      <c r="G595" s="142">
        <v>1348.89</v>
      </c>
      <c r="H595" s="142">
        <v>1864.83</v>
      </c>
      <c r="I595" s="142">
        <v>5450.74</v>
      </c>
      <c r="Q595" s="6">
        <f t="shared" si="9"/>
        <v>5450.74</v>
      </c>
    </row>
    <row r="596" spans="1:17" x14ac:dyDescent="0.2">
      <c r="A596" s="139" t="s">
        <v>1203</v>
      </c>
      <c r="B596" s="140" t="s">
        <v>15888</v>
      </c>
      <c r="C596" s="141">
        <v>2014</v>
      </c>
      <c r="D596" s="141">
        <v>28</v>
      </c>
      <c r="E596" s="142">
        <v>42259.05</v>
      </c>
      <c r="F596" s="142">
        <v>2443.2600000000002</v>
      </c>
      <c r="G596" s="142">
        <v>2517.9299999999998</v>
      </c>
      <c r="H596" s="142">
        <v>4728.41</v>
      </c>
      <c r="I596" s="142">
        <v>9689.6</v>
      </c>
      <c r="Q596" s="6">
        <f t="shared" si="9"/>
        <v>9689.6</v>
      </c>
    </row>
    <row r="597" spans="1:17" x14ac:dyDescent="0.2">
      <c r="A597" s="139" t="s">
        <v>1205</v>
      </c>
      <c r="B597" s="140" t="s">
        <v>15889</v>
      </c>
      <c r="C597" s="141">
        <v>5144</v>
      </c>
      <c r="D597" s="141">
        <v>43</v>
      </c>
      <c r="E597" s="142">
        <v>31934.18</v>
      </c>
      <c r="F597" s="142">
        <v>6240.38</v>
      </c>
      <c r="G597" s="142">
        <v>3866.82</v>
      </c>
      <c r="H597" s="142">
        <v>3573.15</v>
      </c>
      <c r="I597" s="142">
        <v>13680.35</v>
      </c>
      <c r="Q597" s="6">
        <f t="shared" si="9"/>
        <v>13680.35</v>
      </c>
    </row>
    <row r="598" spans="1:17" x14ac:dyDescent="0.2">
      <c r="A598" s="139" t="s">
        <v>1207</v>
      </c>
      <c r="B598" s="140" t="s">
        <v>15890</v>
      </c>
      <c r="C598" s="141">
        <v>1644</v>
      </c>
      <c r="D598" s="141">
        <v>10</v>
      </c>
      <c r="E598" s="142">
        <v>9796.68</v>
      </c>
      <c r="F598" s="142">
        <v>1994.4</v>
      </c>
      <c r="G598" s="142">
        <v>899.26</v>
      </c>
      <c r="H598" s="142">
        <v>1096.1600000000001</v>
      </c>
      <c r="I598" s="142">
        <v>3989.82</v>
      </c>
      <c r="Q598" s="6">
        <f t="shared" si="9"/>
        <v>3989.82</v>
      </c>
    </row>
    <row r="599" spans="1:17" x14ac:dyDescent="0.2">
      <c r="A599" s="139" t="s">
        <v>1209</v>
      </c>
      <c r="B599" s="140" t="s">
        <v>15891</v>
      </c>
      <c r="C599" s="141">
        <v>750</v>
      </c>
      <c r="D599" s="141">
        <v>6</v>
      </c>
      <c r="E599" s="142">
        <v>147070.17000000001</v>
      </c>
      <c r="F599" s="142">
        <v>909.86</v>
      </c>
      <c r="G599" s="142">
        <v>539.55999999999995</v>
      </c>
      <c r="H599" s="142">
        <v>16455.830000000002</v>
      </c>
      <c r="I599" s="142">
        <v>17905.25</v>
      </c>
      <c r="Q599" s="6">
        <f t="shared" si="9"/>
        <v>17905.25</v>
      </c>
    </row>
    <row r="600" spans="1:17" x14ac:dyDescent="0.2">
      <c r="A600" s="139" t="s">
        <v>1211</v>
      </c>
      <c r="B600" s="140" t="s">
        <v>15892</v>
      </c>
      <c r="C600" s="141">
        <v>243</v>
      </c>
      <c r="D600" s="141">
        <v>3</v>
      </c>
      <c r="E600" s="142">
        <v>599.79</v>
      </c>
      <c r="F600" s="142">
        <v>294.79000000000002</v>
      </c>
      <c r="G600" s="142">
        <v>269.77999999999997</v>
      </c>
      <c r="H600" s="142">
        <v>67.11</v>
      </c>
      <c r="I600" s="142">
        <v>631.67999999999995</v>
      </c>
      <c r="Q600" s="6">
        <f t="shared" si="9"/>
        <v>631.67999999999995</v>
      </c>
    </row>
    <row r="601" spans="1:17" x14ac:dyDescent="0.2">
      <c r="A601" s="139" t="s">
        <v>1213</v>
      </c>
      <c r="B601" s="140" t="s">
        <v>15893</v>
      </c>
      <c r="C601" s="141">
        <v>1207</v>
      </c>
      <c r="D601" s="141">
        <v>11</v>
      </c>
      <c r="E601" s="142">
        <v>3499.64</v>
      </c>
      <c r="F601" s="142">
        <v>1464.26</v>
      </c>
      <c r="G601" s="142">
        <v>989.18</v>
      </c>
      <c r="H601" s="142">
        <v>391.58</v>
      </c>
      <c r="I601" s="142">
        <v>2845.02</v>
      </c>
      <c r="Q601" s="6">
        <f t="shared" si="9"/>
        <v>2845.02</v>
      </c>
    </row>
    <row r="602" spans="1:17" x14ac:dyDescent="0.2">
      <c r="A602" s="139" t="s">
        <v>1215</v>
      </c>
      <c r="B602" s="140" t="s">
        <v>15894</v>
      </c>
      <c r="C602" s="141">
        <v>33669</v>
      </c>
      <c r="D602" s="141">
        <v>490</v>
      </c>
      <c r="E602" s="142">
        <v>596761.81999999995</v>
      </c>
      <c r="F602" s="142">
        <v>40845.160000000003</v>
      </c>
      <c r="G602" s="142">
        <v>44063.78</v>
      </c>
      <c r="H602" s="142">
        <v>66772.3</v>
      </c>
      <c r="I602" s="142">
        <v>151681.24</v>
      </c>
      <c r="Q602" s="6">
        <f t="shared" si="9"/>
        <v>151681.24</v>
      </c>
    </row>
    <row r="603" spans="1:17" x14ac:dyDescent="0.2">
      <c r="A603" s="139" t="s">
        <v>1217</v>
      </c>
      <c r="B603" s="140" t="s">
        <v>15895</v>
      </c>
      <c r="C603" s="141">
        <v>4054</v>
      </c>
      <c r="D603" s="141">
        <v>46</v>
      </c>
      <c r="E603" s="142">
        <v>37779.79</v>
      </c>
      <c r="F603" s="142">
        <v>4918.0600000000004</v>
      </c>
      <c r="G603" s="142">
        <v>4136.6000000000004</v>
      </c>
      <c r="H603" s="142">
        <v>4227.22</v>
      </c>
      <c r="I603" s="142">
        <v>13281.88</v>
      </c>
      <c r="Q603" s="6">
        <f t="shared" si="9"/>
        <v>13281.88</v>
      </c>
    </row>
    <row r="604" spans="1:17" x14ac:dyDescent="0.2">
      <c r="A604" s="139" t="s">
        <v>1219</v>
      </c>
      <c r="B604" s="140" t="s">
        <v>15896</v>
      </c>
      <c r="C604" s="141">
        <v>285</v>
      </c>
      <c r="D604" s="141">
        <v>3</v>
      </c>
      <c r="E604" s="142">
        <v>478.46</v>
      </c>
      <c r="F604" s="142">
        <v>345.74</v>
      </c>
      <c r="G604" s="142">
        <v>269.77999999999997</v>
      </c>
      <c r="H604" s="142">
        <v>53.54</v>
      </c>
      <c r="I604" s="142">
        <v>669.06</v>
      </c>
      <c r="Q604" s="6">
        <f t="shared" si="9"/>
        <v>669.06</v>
      </c>
    </row>
    <row r="605" spans="1:17" x14ac:dyDescent="0.2">
      <c r="A605" s="139" t="s">
        <v>1221</v>
      </c>
      <c r="B605" s="140" t="s">
        <v>15897</v>
      </c>
      <c r="C605" s="141">
        <v>7636</v>
      </c>
      <c r="D605" s="141">
        <v>93</v>
      </c>
      <c r="E605" s="142">
        <v>60866</v>
      </c>
      <c r="F605" s="142">
        <v>9263.5300000000007</v>
      </c>
      <c r="G605" s="142">
        <v>8363.1299999999992</v>
      </c>
      <c r="H605" s="142">
        <v>6810.36</v>
      </c>
      <c r="I605" s="142">
        <v>24437.02</v>
      </c>
      <c r="Q605" s="6">
        <f t="shared" si="9"/>
        <v>24437.02</v>
      </c>
    </row>
    <row r="606" spans="1:17" x14ac:dyDescent="0.2">
      <c r="A606" s="139" t="s">
        <v>1223</v>
      </c>
      <c r="B606" s="140" t="s">
        <v>15898</v>
      </c>
      <c r="C606" s="141">
        <v>150146</v>
      </c>
      <c r="D606" s="141">
        <v>1806</v>
      </c>
      <c r="E606" s="142">
        <v>1667257.07</v>
      </c>
      <c r="F606" s="142">
        <v>182147.91</v>
      </c>
      <c r="G606" s="142">
        <v>162406.49</v>
      </c>
      <c r="H606" s="142">
        <v>186551.11</v>
      </c>
      <c r="I606" s="142">
        <v>531105.51</v>
      </c>
      <c r="Q606" s="6">
        <f t="shared" si="9"/>
        <v>531105.51</v>
      </c>
    </row>
    <row r="607" spans="1:17" x14ac:dyDescent="0.2">
      <c r="A607" s="139" t="s">
        <v>1225</v>
      </c>
      <c r="B607" s="140" t="s">
        <v>15899</v>
      </c>
      <c r="C607" s="141">
        <v>3445</v>
      </c>
      <c r="D607" s="141">
        <v>29</v>
      </c>
      <c r="E607" s="142">
        <v>9458.43</v>
      </c>
      <c r="F607" s="142">
        <v>4179.26</v>
      </c>
      <c r="G607" s="142">
        <v>2607.86</v>
      </c>
      <c r="H607" s="142">
        <v>1058.31</v>
      </c>
      <c r="I607" s="142">
        <v>7845.43</v>
      </c>
      <c r="Q607" s="6">
        <f t="shared" si="9"/>
        <v>7845.43</v>
      </c>
    </row>
    <row r="608" spans="1:17" x14ac:dyDescent="0.2">
      <c r="A608" s="139" t="s">
        <v>1227</v>
      </c>
      <c r="B608" s="140" t="s">
        <v>15900</v>
      </c>
      <c r="C608" s="141">
        <v>248</v>
      </c>
      <c r="D608" s="141">
        <v>1</v>
      </c>
      <c r="E608" s="142">
        <v>37.32</v>
      </c>
      <c r="F608" s="142">
        <v>300.86</v>
      </c>
      <c r="G608" s="142">
        <v>89.93</v>
      </c>
      <c r="H608" s="142">
        <v>4.18</v>
      </c>
      <c r="I608" s="142">
        <v>394.97</v>
      </c>
      <c r="Q608" s="6">
        <f t="shared" si="9"/>
        <v>394.97</v>
      </c>
    </row>
    <row r="609" spans="1:17" x14ac:dyDescent="0.2">
      <c r="A609" s="139" t="s">
        <v>1229</v>
      </c>
      <c r="B609" s="140" t="s">
        <v>15901</v>
      </c>
      <c r="C609" s="141">
        <v>808</v>
      </c>
      <c r="D609" s="141">
        <v>5</v>
      </c>
      <c r="E609" s="142">
        <v>12997.5</v>
      </c>
      <c r="F609" s="142">
        <v>980.22</v>
      </c>
      <c r="G609" s="142">
        <v>449.63</v>
      </c>
      <c r="H609" s="142">
        <v>1454.3</v>
      </c>
      <c r="I609" s="142">
        <v>2884.15</v>
      </c>
      <c r="Q609" s="6">
        <f t="shared" si="9"/>
        <v>2884.15</v>
      </c>
    </row>
    <row r="610" spans="1:17" x14ac:dyDescent="0.2">
      <c r="A610" s="139" t="s">
        <v>1231</v>
      </c>
      <c r="B610" s="140" t="s">
        <v>15902</v>
      </c>
      <c r="C610" s="141">
        <v>2241</v>
      </c>
      <c r="D610" s="141">
        <v>20</v>
      </c>
      <c r="E610" s="142">
        <v>5324.38</v>
      </c>
      <c r="F610" s="142">
        <v>2718.64</v>
      </c>
      <c r="G610" s="142">
        <v>1798.52</v>
      </c>
      <c r="H610" s="142">
        <v>595.75</v>
      </c>
      <c r="I610" s="142">
        <v>5112.91</v>
      </c>
      <c r="Q610" s="6">
        <f t="shared" si="9"/>
        <v>5112.91</v>
      </c>
    </row>
    <row r="611" spans="1:17" x14ac:dyDescent="0.2">
      <c r="A611" s="139" t="s">
        <v>1233</v>
      </c>
      <c r="B611" s="140" t="s">
        <v>15903</v>
      </c>
      <c r="C611" s="141">
        <v>2070</v>
      </c>
      <c r="D611" s="141">
        <v>21</v>
      </c>
      <c r="E611" s="142">
        <v>8102.91</v>
      </c>
      <c r="F611" s="142">
        <v>2511.1999999999998</v>
      </c>
      <c r="G611" s="142">
        <v>1888.45</v>
      </c>
      <c r="H611" s="142">
        <v>906.64</v>
      </c>
      <c r="I611" s="142">
        <v>5306.29</v>
      </c>
      <c r="Q611" s="6">
        <f t="shared" si="9"/>
        <v>5306.29</v>
      </c>
    </row>
    <row r="612" spans="1:17" x14ac:dyDescent="0.2">
      <c r="A612" s="139" t="s">
        <v>1235</v>
      </c>
      <c r="B612" s="140" t="s">
        <v>15904</v>
      </c>
      <c r="C612" s="141">
        <v>1008</v>
      </c>
      <c r="D612" s="141">
        <v>5</v>
      </c>
      <c r="E612" s="142">
        <v>32567.34</v>
      </c>
      <c r="F612" s="142">
        <v>1222.8399999999999</v>
      </c>
      <c r="G612" s="142">
        <v>449.63</v>
      </c>
      <c r="H612" s="142">
        <v>3643.99</v>
      </c>
      <c r="I612" s="142">
        <v>5316.46</v>
      </c>
      <c r="Q612" s="6">
        <f t="shared" si="9"/>
        <v>5316.46</v>
      </c>
    </row>
    <row r="613" spans="1:17" x14ac:dyDescent="0.2">
      <c r="A613" s="139" t="s">
        <v>1237</v>
      </c>
      <c r="B613" s="140" t="s">
        <v>15905</v>
      </c>
      <c r="C613" s="141">
        <v>3047</v>
      </c>
      <c r="D613" s="141">
        <v>25</v>
      </c>
      <c r="E613" s="142">
        <v>12844.11</v>
      </c>
      <c r="F613" s="142">
        <v>3696.43</v>
      </c>
      <c r="G613" s="142">
        <v>2248.15</v>
      </c>
      <c r="H613" s="142">
        <v>1437.14</v>
      </c>
      <c r="I613" s="142">
        <v>7381.72</v>
      </c>
      <c r="Q613" s="6">
        <f t="shared" si="9"/>
        <v>7381.72</v>
      </c>
    </row>
    <row r="614" spans="1:17" x14ac:dyDescent="0.2">
      <c r="A614" s="139" t="s">
        <v>1239</v>
      </c>
      <c r="B614" s="140" t="s">
        <v>15906</v>
      </c>
      <c r="C614" s="141">
        <v>4682</v>
      </c>
      <c r="D614" s="141">
        <v>38</v>
      </c>
      <c r="E614" s="142">
        <v>20322.77</v>
      </c>
      <c r="F614" s="142">
        <v>5679.91</v>
      </c>
      <c r="G614" s="142">
        <v>3417.19</v>
      </c>
      <c r="H614" s="142">
        <v>2273.94</v>
      </c>
      <c r="I614" s="142">
        <v>11371.04</v>
      </c>
      <c r="Q614" s="6">
        <f t="shared" si="9"/>
        <v>11371.04</v>
      </c>
    </row>
    <row r="615" spans="1:17" x14ac:dyDescent="0.2">
      <c r="A615" s="139" t="s">
        <v>1241</v>
      </c>
      <c r="B615" s="140" t="s">
        <v>15907</v>
      </c>
      <c r="C615" s="141">
        <v>1296</v>
      </c>
      <c r="D615" s="141">
        <v>6</v>
      </c>
      <c r="E615" s="142">
        <v>2715.16</v>
      </c>
      <c r="F615" s="142">
        <v>1572.22</v>
      </c>
      <c r="G615" s="142">
        <v>539.55999999999995</v>
      </c>
      <c r="H615" s="142">
        <v>303.8</v>
      </c>
      <c r="I615" s="142">
        <v>2415.58</v>
      </c>
      <c r="Q615" s="6">
        <f t="shared" si="9"/>
        <v>2415.58</v>
      </c>
    </row>
    <row r="616" spans="1:17" x14ac:dyDescent="0.2">
      <c r="A616" s="139" t="s">
        <v>1243</v>
      </c>
      <c r="B616" s="140" t="s">
        <v>15908</v>
      </c>
      <c r="C616" s="141">
        <v>6115</v>
      </c>
      <c r="D616" s="141">
        <v>30</v>
      </c>
      <c r="E616" s="142">
        <v>7240.86</v>
      </c>
      <c r="F616" s="142">
        <v>7418.34</v>
      </c>
      <c r="G616" s="142">
        <v>2697.78</v>
      </c>
      <c r="H616" s="142">
        <v>810.18</v>
      </c>
      <c r="I616" s="142">
        <v>10926.3</v>
      </c>
      <c r="Q616" s="6">
        <f t="shared" si="9"/>
        <v>10926.3</v>
      </c>
    </row>
    <row r="617" spans="1:17" x14ac:dyDescent="0.2">
      <c r="A617" s="139" t="s">
        <v>1245</v>
      </c>
      <c r="B617" s="140" t="s">
        <v>15909</v>
      </c>
      <c r="C617" s="141">
        <v>933</v>
      </c>
      <c r="D617" s="141">
        <v>24</v>
      </c>
      <c r="E617" s="142">
        <v>11508</v>
      </c>
      <c r="F617" s="142">
        <v>1131.8599999999999</v>
      </c>
      <c r="G617" s="142">
        <v>2158.2199999999998</v>
      </c>
      <c r="H617" s="142">
        <v>1287.6400000000001</v>
      </c>
      <c r="I617" s="142">
        <v>4577.72</v>
      </c>
      <c r="Q617" s="6">
        <f t="shared" si="9"/>
        <v>4577.72</v>
      </c>
    </row>
    <row r="618" spans="1:17" x14ac:dyDescent="0.2">
      <c r="A618" s="139" t="s">
        <v>1247</v>
      </c>
      <c r="B618" s="140" t="s">
        <v>15910</v>
      </c>
      <c r="C618" s="141">
        <v>716</v>
      </c>
      <c r="D618" s="141">
        <v>9</v>
      </c>
      <c r="E618" s="142">
        <v>2724.21</v>
      </c>
      <c r="F618" s="142">
        <v>868.61</v>
      </c>
      <c r="G618" s="142">
        <v>809.34</v>
      </c>
      <c r="H618" s="142">
        <v>304.82</v>
      </c>
      <c r="I618" s="142">
        <v>1982.77</v>
      </c>
      <c r="Q618" s="6">
        <f t="shared" si="9"/>
        <v>1982.77</v>
      </c>
    </row>
    <row r="619" spans="1:17" x14ac:dyDescent="0.2">
      <c r="A619" s="139" t="s">
        <v>1249</v>
      </c>
      <c r="B619" s="140" t="s">
        <v>15911</v>
      </c>
      <c r="C619" s="141">
        <v>4787</v>
      </c>
      <c r="D619" s="141">
        <v>37</v>
      </c>
      <c r="E619" s="142">
        <v>15461.46</v>
      </c>
      <c r="F619" s="142">
        <v>5807.3</v>
      </c>
      <c r="G619" s="142">
        <v>3327.26</v>
      </c>
      <c r="H619" s="142">
        <v>1730</v>
      </c>
      <c r="I619" s="142">
        <v>10864.56</v>
      </c>
      <c r="Q619" s="6">
        <f t="shared" si="9"/>
        <v>10864.56</v>
      </c>
    </row>
    <row r="620" spans="1:17" x14ac:dyDescent="0.2">
      <c r="A620" s="139" t="s">
        <v>1251</v>
      </c>
      <c r="B620" s="140" t="s">
        <v>15912</v>
      </c>
      <c r="C620" s="141">
        <v>1325</v>
      </c>
      <c r="D620" s="141">
        <v>10</v>
      </c>
      <c r="E620" s="142">
        <v>2235.17</v>
      </c>
      <c r="F620" s="142">
        <v>1607.41</v>
      </c>
      <c r="G620" s="142">
        <v>899.26</v>
      </c>
      <c r="H620" s="142">
        <v>250.1</v>
      </c>
      <c r="I620" s="142">
        <v>2756.77</v>
      </c>
      <c r="Q620" s="6">
        <f t="shared" si="9"/>
        <v>2756.77</v>
      </c>
    </row>
    <row r="621" spans="1:17" x14ac:dyDescent="0.2">
      <c r="A621" s="139" t="s">
        <v>1253</v>
      </c>
      <c r="B621" s="140" t="s">
        <v>15913</v>
      </c>
      <c r="C621" s="141">
        <v>161</v>
      </c>
      <c r="D621" s="141">
        <v>3</v>
      </c>
      <c r="E621" s="142">
        <v>292.36</v>
      </c>
      <c r="F621" s="142">
        <v>195.31</v>
      </c>
      <c r="G621" s="142">
        <v>269.77999999999997</v>
      </c>
      <c r="H621" s="142">
        <v>32.71</v>
      </c>
      <c r="I621" s="142">
        <v>497.8</v>
      </c>
      <c r="Q621" s="6">
        <f t="shared" si="9"/>
        <v>497.8</v>
      </c>
    </row>
    <row r="622" spans="1:17" x14ac:dyDescent="0.2">
      <c r="A622" s="139" t="s">
        <v>1255</v>
      </c>
      <c r="B622" s="140" t="s">
        <v>15914</v>
      </c>
      <c r="C622" s="141">
        <v>525</v>
      </c>
      <c r="D622" s="141">
        <v>4</v>
      </c>
      <c r="E622" s="142">
        <v>835.88</v>
      </c>
      <c r="F622" s="142">
        <v>636.9</v>
      </c>
      <c r="G622" s="142">
        <v>359.7</v>
      </c>
      <c r="H622" s="142">
        <v>93.53</v>
      </c>
      <c r="I622" s="142">
        <v>1090.1300000000001</v>
      </c>
      <c r="Q622" s="6">
        <f t="shared" si="9"/>
        <v>1090.1300000000001</v>
      </c>
    </row>
    <row r="623" spans="1:17" x14ac:dyDescent="0.2">
      <c r="A623" s="139" t="s">
        <v>1257</v>
      </c>
      <c r="B623" s="140" t="s">
        <v>15915</v>
      </c>
      <c r="C623" s="141">
        <v>84</v>
      </c>
      <c r="D623" s="141">
        <v>3</v>
      </c>
      <c r="E623" s="142">
        <v>559.83000000000004</v>
      </c>
      <c r="F623" s="142">
        <v>101.9</v>
      </c>
      <c r="G623" s="142">
        <v>269.77999999999997</v>
      </c>
      <c r="H623" s="142">
        <v>62.64</v>
      </c>
      <c r="I623" s="142">
        <v>434.32</v>
      </c>
      <c r="Q623" s="6">
        <f t="shared" si="9"/>
        <v>434.32</v>
      </c>
    </row>
    <row r="624" spans="1:17" x14ac:dyDescent="0.2">
      <c r="A624" s="139" t="s">
        <v>1259</v>
      </c>
      <c r="B624" s="140" t="s">
        <v>15916</v>
      </c>
      <c r="C624" s="141">
        <v>1436</v>
      </c>
      <c r="D624" s="141">
        <v>13</v>
      </c>
      <c r="E624" s="142">
        <v>149665.79</v>
      </c>
      <c r="F624" s="142">
        <v>1742.06</v>
      </c>
      <c r="G624" s="142">
        <v>1169.04</v>
      </c>
      <c r="H624" s="142">
        <v>16746.259999999998</v>
      </c>
      <c r="I624" s="142">
        <v>19657.36</v>
      </c>
      <c r="Q624" s="6">
        <f t="shared" si="9"/>
        <v>19657.36</v>
      </c>
    </row>
    <row r="625" spans="1:17" x14ac:dyDescent="0.2">
      <c r="A625" s="139" t="s">
        <v>1261</v>
      </c>
      <c r="B625" s="140" t="s">
        <v>15917</v>
      </c>
      <c r="C625" s="141">
        <v>194</v>
      </c>
      <c r="D625" s="141">
        <v>2</v>
      </c>
      <c r="E625" s="142">
        <v>118.19</v>
      </c>
      <c r="F625" s="142">
        <v>235.35</v>
      </c>
      <c r="G625" s="142">
        <v>179.86</v>
      </c>
      <c r="H625" s="142">
        <v>13.22</v>
      </c>
      <c r="I625" s="142">
        <v>428.43</v>
      </c>
      <c r="Q625" s="6">
        <f t="shared" si="9"/>
        <v>428.43</v>
      </c>
    </row>
    <row r="626" spans="1:17" x14ac:dyDescent="0.2">
      <c r="A626" s="139" t="s">
        <v>1263</v>
      </c>
      <c r="B626" s="140" t="s">
        <v>15918</v>
      </c>
      <c r="C626" s="141">
        <v>864</v>
      </c>
      <c r="D626" s="141">
        <v>5</v>
      </c>
      <c r="E626" s="142">
        <v>1078.27</v>
      </c>
      <c r="F626" s="142">
        <v>1048.1500000000001</v>
      </c>
      <c r="G626" s="142">
        <v>449.63</v>
      </c>
      <c r="H626" s="142">
        <v>120.65</v>
      </c>
      <c r="I626" s="142">
        <v>1618.43</v>
      </c>
      <c r="Q626" s="6">
        <f t="shared" si="9"/>
        <v>1618.43</v>
      </c>
    </row>
    <row r="627" spans="1:17" x14ac:dyDescent="0.2">
      <c r="A627" s="139" t="s">
        <v>1265</v>
      </c>
      <c r="B627" s="140" t="s">
        <v>15919</v>
      </c>
      <c r="C627" s="141">
        <v>5637</v>
      </c>
      <c r="D627" s="141">
        <v>91</v>
      </c>
      <c r="E627" s="142">
        <v>82008.100000000006</v>
      </c>
      <c r="F627" s="142">
        <v>6838.46</v>
      </c>
      <c r="G627" s="142">
        <v>8183.27</v>
      </c>
      <c r="H627" s="142">
        <v>9175.9699999999993</v>
      </c>
      <c r="I627" s="142">
        <v>24197.7</v>
      </c>
      <c r="Q627" s="6">
        <f t="shared" si="9"/>
        <v>24197.7</v>
      </c>
    </row>
    <row r="628" spans="1:17" x14ac:dyDescent="0.2">
      <c r="A628" s="139" t="s">
        <v>1267</v>
      </c>
      <c r="B628" s="140" t="s">
        <v>15920</v>
      </c>
      <c r="C628" s="141">
        <v>2025</v>
      </c>
      <c r="D628" s="141">
        <v>8</v>
      </c>
      <c r="E628" s="142">
        <v>1591.9</v>
      </c>
      <c r="F628" s="142">
        <v>2456.61</v>
      </c>
      <c r="G628" s="142">
        <v>719.41</v>
      </c>
      <c r="H628" s="142">
        <v>178.12</v>
      </c>
      <c r="I628" s="142">
        <v>3354.14</v>
      </c>
      <c r="Q628" s="6">
        <f t="shared" si="9"/>
        <v>3354.14</v>
      </c>
    </row>
    <row r="629" spans="1:17" x14ac:dyDescent="0.2">
      <c r="A629" s="139" t="s">
        <v>1269</v>
      </c>
      <c r="B629" s="140" t="s">
        <v>15921</v>
      </c>
      <c r="C629" s="141">
        <v>855</v>
      </c>
      <c r="D629" s="141">
        <v>4</v>
      </c>
      <c r="E629" s="142">
        <v>3349.54</v>
      </c>
      <c r="F629" s="142">
        <v>1037.23</v>
      </c>
      <c r="G629" s="142">
        <v>359.7</v>
      </c>
      <c r="H629" s="142">
        <v>374.78</v>
      </c>
      <c r="I629" s="142">
        <v>1771.71</v>
      </c>
      <c r="Q629" s="6">
        <f t="shared" si="9"/>
        <v>1771.71</v>
      </c>
    </row>
    <row r="630" spans="1:17" x14ac:dyDescent="0.2">
      <c r="A630" s="139" t="s">
        <v>1271</v>
      </c>
      <c r="B630" s="140" t="s">
        <v>15922</v>
      </c>
      <c r="C630" s="141">
        <v>2172</v>
      </c>
      <c r="D630" s="141">
        <v>8</v>
      </c>
      <c r="E630" s="142">
        <v>1618.12</v>
      </c>
      <c r="F630" s="142">
        <v>2634.94</v>
      </c>
      <c r="G630" s="142">
        <v>719.41</v>
      </c>
      <c r="H630" s="142">
        <v>181.06</v>
      </c>
      <c r="I630" s="142">
        <v>3535.41</v>
      </c>
      <c r="Q630" s="6">
        <f t="shared" si="9"/>
        <v>3535.41</v>
      </c>
    </row>
    <row r="631" spans="1:17" x14ac:dyDescent="0.2">
      <c r="A631" s="139" t="s">
        <v>1273</v>
      </c>
      <c r="B631" s="140" t="s">
        <v>15923</v>
      </c>
      <c r="C631" s="141">
        <v>1187</v>
      </c>
      <c r="D631" s="141">
        <v>12</v>
      </c>
      <c r="E631" s="142">
        <v>6727.13</v>
      </c>
      <c r="F631" s="142">
        <v>1439.99</v>
      </c>
      <c r="G631" s="142">
        <v>1079.1099999999999</v>
      </c>
      <c r="H631" s="142">
        <v>752.7</v>
      </c>
      <c r="I631" s="142">
        <v>3271.8</v>
      </c>
      <c r="Q631" s="6">
        <f t="shared" si="9"/>
        <v>3271.8</v>
      </c>
    </row>
    <row r="632" spans="1:17" x14ac:dyDescent="0.2">
      <c r="A632" s="139" t="s">
        <v>1275</v>
      </c>
      <c r="B632" s="140" t="s">
        <v>15924</v>
      </c>
      <c r="C632" s="141">
        <v>558</v>
      </c>
      <c r="D632" s="141">
        <v>5</v>
      </c>
      <c r="E632" s="142">
        <v>2150.75</v>
      </c>
      <c r="F632" s="142">
        <v>676.93</v>
      </c>
      <c r="G632" s="142">
        <v>449.63</v>
      </c>
      <c r="H632" s="142">
        <v>240.65</v>
      </c>
      <c r="I632" s="142">
        <v>1367.21</v>
      </c>
      <c r="Q632" s="6">
        <f t="shared" si="9"/>
        <v>1367.21</v>
      </c>
    </row>
    <row r="633" spans="1:17" x14ac:dyDescent="0.2">
      <c r="A633" s="139" t="s">
        <v>1277</v>
      </c>
      <c r="B633" s="140" t="s">
        <v>15925</v>
      </c>
      <c r="C633" s="141">
        <v>1159</v>
      </c>
      <c r="D633" s="141">
        <v>5</v>
      </c>
      <c r="E633" s="142">
        <v>1123.27</v>
      </c>
      <c r="F633" s="142">
        <v>1406.02</v>
      </c>
      <c r="G633" s="142">
        <v>449.63</v>
      </c>
      <c r="H633" s="142">
        <v>125.68</v>
      </c>
      <c r="I633" s="142">
        <v>1981.33</v>
      </c>
      <c r="Q633" s="6">
        <f t="shared" si="9"/>
        <v>1981.33</v>
      </c>
    </row>
    <row r="634" spans="1:17" x14ac:dyDescent="0.2">
      <c r="A634" s="139" t="s">
        <v>1279</v>
      </c>
      <c r="B634" s="140" t="s">
        <v>15926</v>
      </c>
      <c r="C634" s="141">
        <v>807</v>
      </c>
      <c r="D634" s="141">
        <v>21</v>
      </c>
      <c r="E634" s="142">
        <v>11421.25</v>
      </c>
      <c r="F634" s="142">
        <v>979</v>
      </c>
      <c r="G634" s="142">
        <v>1888.45</v>
      </c>
      <c r="H634" s="142">
        <v>1277.94</v>
      </c>
      <c r="I634" s="142">
        <v>4145.3900000000003</v>
      </c>
      <c r="Q634" s="6">
        <f t="shared" si="9"/>
        <v>4145.3900000000003</v>
      </c>
    </row>
    <row r="635" spans="1:17" x14ac:dyDescent="0.2">
      <c r="A635" s="139" t="s">
        <v>1281</v>
      </c>
      <c r="B635" s="140" t="s">
        <v>15927</v>
      </c>
      <c r="C635" s="141">
        <v>37310</v>
      </c>
      <c r="D635" s="141">
        <v>617</v>
      </c>
      <c r="E635" s="142">
        <v>381220.05</v>
      </c>
      <c r="F635" s="142">
        <v>45262.2</v>
      </c>
      <c r="G635" s="142">
        <v>55484.38</v>
      </c>
      <c r="H635" s="142">
        <v>42655.1</v>
      </c>
      <c r="I635" s="142">
        <v>143401.68</v>
      </c>
      <c r="Q635" s="6">
        <f t="shared" si="9"/>
        <v>143401.68</v>
      </c>
    </row>
    <row r="636" spans="1:17" x14ac:dyDescent="0.2">
      <c r="A636" s="139" t="s">
        <v>1283</v>
      </c>
      <c r="B636" s="140" t="s">
        <v>15928</v>
      </c>
      <c r="C636" s="141">
        <v>557</v>
      </c>
      <c r="D636" s="141">
        <v>9</v>
      </c>
      <c r="E636" s="142">
        <v>13110.08</v>
      </c>
      <c r="F636" s="142">
        <v>675.72</v>
      </c>
      <c r="G636" s="142">
        <v>809.34</v>
      </c>
      <c r="H636" s="142">
        <v>1466.9</v>
      </c>
      <c r="I636" s="142">
        <v>2951.96</v>
      </c>
      <c r="Q636" s="6">
        <f t="shared" si="9"/>
        <v>2951.96</v>
      </c>
    </row>
    <row r="637" spans="1:17" x14ac:dyDescent="0.2">
      <c r="A637" s="139" t="s">
        <v>1285</v>
      </c>
      <c r="B637" s="140" t="s">
        <v>15929</v>
      </c>
      <c r="C637" s="141">
        <v>1480</v>
      </c>
      <c r="D637" s="141">
        <v>6</v>
      </c>
      <c r="E637" s="142">
        <v>1418.58</v>
      </c>
      <c r="F637" s="142">
        <v>1795.45</v>
      </c>
      <c r="G637" s="142">
        <v>539.55999999999995</v>
      </c>
      <c r="H637" s="142">
        <v>158.72999999999999</v>
      </c>
      <c r="I637" s="142">
        <v>2493.7399999999998</v>
      </c>
      <c r="Q637" s="6">
        <f t="shared" si="9"/>
        <v>2493.7399999999998</v>
      </c>
    </row>
    <row r="638" spans="1:17" x14ac:dyDescent="0.2">
      <c r="A638" s="139" t="s">
        <v>1287</v>
      </c>
      <c r="B638" s="140" t="s">
        <v>15930</v>
      </c>
      <c r="C638" s="141">
        <v>975</v>
      </c>
      <c r="D638" s="141">
        <v>2</v>
      </c>
      <c r="E638" s="142">
        <v>562.66</v>
      </c>
      <c r="F638" s="142">
        <v>1182.81</v>
      </c>
      <c r="G638" s="142">
        <v>179.86</v>
      </c>
      <c r="H638" s="142">
        <v>62.96</v>
      </c>
      <c r="I638" s="142">
        <v>1425.63</v>
      </c>
      <c r="Q638" s="6">
        <f t="shared" si="9"/>
        <v>1425.63</v>
      </c>
    </row>
    <row r="639" spans="1:17" x14ac:dyDescent="0.2">
      <c r="A639" s="139" t="s">
        <v>1289</v>
      </c>
      <c r="B639" s="140" t="s">
        <v>15931</v>
      </c>
      <c r="C639" s="141">
        <v>883</v>
      </c>
      <c r="D639" s="141">
        <v>4</v>
      </c>
      <c r="E639" s="142">
        <v>1054.5899999999999</v>
      </c>
      <c r="F639" s="142">
        <v>1071.2</v>
      </c>
      <c r="G639" s="142">
        <v>359.7</v>
      </c>
      <c r="H639" s="142">
        <v>118</v>
      </c>
      <c r="I639" s="142">
        <v>1548.9</v>
      </c>
      <c r="Q639" s="6">
        <f t="shared" si="9"/>
        <v>1548.9</v>
      </c>
    </row>
    <row r="640" spans="1:17" x14ac:dyDescent="0.2">
      <c r="A640" s="139" t="s">
        <v>1291</v>
      </c>
      <c r="B640" s="140" t="s">
        <v>15932</v>
      </c>
      <c r="C640" s="141">
        <v>1073</v>
      </c>
      <c r="D640" s="141">
        <v>10</v>
      </c>
      <c r="E640" s="142">
        <v>2678.66</v>
      </c>
      <c r="F640" s="142">
        <v>1301.7</v>
      </c>
      <c r="G640" s="142">
        <v>899.26</v>
      </c>
      <c r="H640" s="142">
        <v>299.72000000000003</v>
      </c>
      <c r="I640" s="142">
        <v>2500.6799999999998</v>
      </c>
      <c r="Q640" s="6">
        <f t="shared" si="9"/>
        <v>2500.6799999999998</v>
      </c>
    </row>
    <row r="641" spans="1:17" x14ac:dyDescent="0.2">
      <c r="A641" s="139" t="s">
        <v>1293</v>
      </c>
      <c r="B641" s="140" t="s">
        <v>15933</v>
      </c>
      <c r="C641" s="141">
        <v>4773</v>
      </c>
      <c r="D641" s="141">
        <v>66</v>
      </c>
      <c r="E641" s="142">
        <v>180662.92</v>
      </c>
      <c r="F641" s="142">
        <v>5790.31</v>
      </c>
      <c r="G641" s="142">
        <v>5935.12</v>
      </c>
      <c r="H641" s="142">
        <v>20214.560000000001</v>
      </c>
      <c r="I641" s="142">
        <v>31939.99</v>
      </c>
      <c r="Q641" s="6">
        <f t="shared" si="9"/>
        <v>31939.99</v>
      </c>
    </row>
    <row r="642" spans="1:17" x14ac:dyDescent="0.2">
      <c r="A642" s="139" t="s">
        <v>1295</v>
      </c>
      <c r="B642" s="140" t="s">
        <v>15934</v>
      </c>
      <c r="C642" s="141">
        <v>1755</v>
      </c>
      <c r="D642" s="141">
        <v>22</v>
      </c>
      <c r="E642" s="142">
        <v>6921.73</v>
      </c>
      <c r="F642" s="142">
        <v>2129.06</v>
      </c>
      <c r="G642" s="142">
        <v>1978.38</v>
      </c>
      <c r="H642" s="142">
        <v>774.48</v>
      </c>
      <c r="I642" s="142">
        <v>4881.92</v>
      </c>
      <c r="Q642" s="6">
        <f t="shared" si="9"/>
        <v>4881.92</v>
      </c>
    </row>
    <row r="643" spans="1:17" x14ac:dyDescent="0.2">
      <c r="A643" s="139" t="s">
        <v>1297</v>
      </c>
      <c r="B643" s="140" t="s">
        <v>15935</v>
      </c>
      <c r="C643" s="141">
        <v>4667</v>
      </c>
      <c r="D643" s="141">
        <v>108</v>
      </c>
      <c r="E643" s="142">
        <v>26282.080000000002</v>
      </c>
      <c r="F643" s="142">
        <v>5661.72</v>
      </c>
      <c r="G643" s="142">
        <v>9712.02</v>
      </c>
      <c r="H643" s="142">
        <v>2940.73</v>
      </c>
      <c r="I643" s="142">
        <v>18314.47</v>
      </c>
      <c r="Q643" s="6">
        <f t="shared" si="9"/>
        <v>18314.47</v>
      </c>
    </row>
    <row r="644" spans="1:17" x14ac:dyDescent="0.2">
      <c r="A644" s="139" t="s">
        <v>1299</v>
      </c>
      <c r="B644" s="140" t="s">
        <v>15936</v>
      </c>
      <c r="C644" s="141">
        <v>680</v>
      </c>
      <c r="D644" s="141">
        <v>2</v>
      </c>
      <c r="E644" s="142">
        <v>152.71</v>
      </c>
      <c r="F644" s="142">
        <v>824.94</v>
      </c>
      <c r="G644" s="142">
        <v>179.86</v>
      </c>
      <c r="H644" s="142">
        <v>17.09</v>
      </c>
      <c r="I644" s="142">
        <v>1021.89</v>
      </c>
      <c r="Q644" s="6">
        <f t="shared" si="9"/>
        <v>1021.89</v>
      </c>
    </row>
    <row r="645" spans="1:17" x14ac:dyDescent="0.2">
      <c r="A645" s="139" t="s">
        <v>1301</v>
      </c>
      <c r="B645" s="140" t="s">
        <v>15937</v>
      </c>
      <c r="C645" s="141">
        <v>6659</v>
      </c>
      <c r="D645" s="141">
        <v>81</v>
      </c>
      <c r="E645" s="142">
        <v>90854.03</v>
      </c>
      <c r="F645" s="142">
        <v>8078.29</v>
      </c>
      <c r="G645" s="142">
        <v>7284.01</v>
      </c>
      <c r="H645" s="142">
        <v>10165.75</v>
      </c>
      <c r="I645" s="142">
        <v>25528.05</v>
      </c>
      <c r="Q645" s="6">
        <f t="shared" si="9"/>
        <v>25528.05</v>
      </c>
    </row>
    <row r="646" spans="1:17" x14ac:dyDescent="0.2">
      <c r="A646" s="139" t="s">
        <v>1303</v>
      </c>
      <c r="B646" s="140" t="s">
        <v>15938</v>
      </c>
      <c r="C646" s="141">
        <v>2232</v>
      </c>
      <c r="D646" s="141">
        <v>20</v>
      </c>
      <c r="E646" s="142">
        <v>8755.7999999999993</v>
      </c>
      <c r="F646" s="142">
        <v>2707.73</v>
      </c>
      <c r="G646" s="142">
        <v>1798.52</v>
      </c>
      <c r="H646" s="142">
        <v>979.7</v>
      </c>
      <c r="I646" s="142">
        <v>5485.95</v>
      </c>
      <c r="Q646" s="6">
        <f t="shared" si="9"/>
        <v>5485.95</v>
      </c>
    </row>
    <row r="647" spans="1:17" x14ac:dyDescent="0.2">
      <c r="A647" s="139" t="s">
        <v>1305</v>
      </c>
      <c r="B647" s="140" t="s">
        <v>15939</v>
      </c>
      <c r="C647" s="141">
        <v>502</v>
      </c>
      <c r="D647" s="141">
        <v>2</v>
      </c>
      <c r="E647" s="142">
        <v>255.04</v>
      </c>
      <c r="F647" s="142">
        <v>608.99</v>
      </c>
      <c r="G647" s="142">
        <v>179.86</v>
      </c>
      <c r="H647" s="142">
        <v>28.54</v>
      </c>
      <c r="I647" s="142">
        <v>817.39</v>
      </c>
      <c r="Q647" s="6">
        <f t="shared" si="9"/>
        <v>817.39</v>
      </c>
    </row>
    <row r="648" spans="1:17" x14ac:dyDescent="0.2">
      <c r="A648" s="139" t="s">
        <v>1307</v>
      </c>
      <c r="B648" s="140" t="s">
        <v>15940</v>
      </c>
      <c r="C648" s="141">
        <v>543</v>
      </c>
      <c r="D648" s="141">
        <v>1</v>
      </c>
      <c r="E648" s="142">
        <v>37.32</v>
      </c>
      <c r="F648" s="142">
        <v>658.74</v>
      </c>
      <c r="G648" s="142">
        <v>89.93</v>
      </c>
      <c r="H648" s="142">
        <v>4.18</v>
      </c>
      <c r="I648" s="142">
        <v>752.85</v>
      </c>
      <c r="Q648" s="6">
        <f t="shared" si="9"/>
        <v>752.85</v>
      </c>
    </row>
    <row r="649" spans="1:17" x14ac:dyDescent="0.2">
      <c r="A649" s="139" t="s">
        <v>1309</v>
      </c>
      <c r="B649" s="140" t="s">
        <v>15941</v>
      </c>
      <c r="C649" s="141">
        <v>2317</v>
      </c>
      <c r="D649" s="141">
        <v>18</v>
      </c>
      <c r="E649" s="142">
        <v>46373.02</v>
      </c>
      <c r="F649" s="142">
        <v>2810.84</v>
      </c>
      <c r="G649" s="142">
        <v>1618.67</v>
      </c>
      <c r="H649" s="142">
        <v>5188.7299999999996</v>
      </c>
      <c r="I649" s="142">
        <v>9618.24</v>
      </c>
      <c r="Q649" s="6">
        <f t="shared" si="9"/>
        <v>9618.24</v>
      </c>
    </row>
    <row r="650" spans="1:17" x14ac:dyDescent="0.2">
      <c r="A650" s="139" t="s">
        <v>1311</v>
      </c>
      <c r="B650" s="140" t="s">
        <v>15942</v>
      </c>
      <c r="C650" s="141">
        <v>1940</v>
      </c>
      <c r="D650" s="141">
        <v>24</v>
      </c>
      <c r="E650" s="142">
        <v>21872.16</v>
      </c>
      <c r="F650" s="142">
        <v>2353.4899999999998</v>
      </c>
      <c r="G650" s="142">
        <v>2158.2199999999998</v>
      </c>
      <c r="H650" s="142">
        <v>2447.3000000000002</v>
      </c>
      <c r="I650" s="142">
        <v>6959.01</v>
      </c>
      <c r="Q650" s="6">
        <f t="shared" si="9"/>
        <v>6959.01</v>
      </c>
    </row>
    <row r="651" spans="1:17" x14ac:dyDescent="0.2">
      <c r="A651" s="139" t="s">
        <v>1313</v>
      </c>
      <c r="B651" s="140" t="s">
        <v>15943</v>
      </c>
      <c r="C651" s="141">
        <v>6771</v>
      </c>
      <c r="D651" s="141">
        <v>80</v>
      </c>
      <c r="E651" s="142">
        <v>64275.31</v>
      </c>
      <c r="F651" s="142">
        <v>8214.16</v>
      </c>
      <c r="G651" s="142">
        <v>7194.09</v>
      </c>
      <c r="H651" s="142">
        <v>7191.83</v>
      </c>
      <c r="I651" s="142">
        <v>22600.080000000002</v>
      </c>
      <c r="Q651" s="6">
        <f t="shared" si="9"/>
        <v>22600.080000000002</v>
      </c>
    </row>
    <row r="652" spans="1:17" x14ac:dyDescent="0.2">
      <c r="A652" s="139" t="s">
        <v>1315</v>
      </c>
      <c r="B652" s="140" t="s">
        <v>15944</v>
      </c>
      <c r="C652" s="141">
        <v>1214</v>
      </c>
      <c r="D652" s="141">
        <v>7</v>
      </c>
      <c r="E652" s="142">
        <v>3807.4</v>
      </c>
      <c r="F652" s="142">
        <v>1472.75</v>
      </c>
      <c r="G652" s="142">
        <v>629.48</v>
      </c>
      <c r="H652" s="142">
        <v>426.02</v>
      </c>
      <c r="I652" s="142">
        <v>2528.25</v>
      </c>
      <c r="Q652" s="6">
        <f t="shared" si="9"/>
        <v>2528.25</v>
      </c>
    </row>
    <row r="653" spans="1:17" x14ac:dyDescent="0.2">
      <c r="A653" s="139" t="s">
        <v>1317</v>
      </c>
      <c r="B653" s="140" t="s">
        <v>15945</v>
      </c>
      <c r="C653" s="141">
        <v>597</v>
      </c>
      <c r="D653" s="141">
        <v>0</v>
      </c>
      <c r="E653" s="142">
        <v>0</v>
      </c>
      <c r="F653" s="142">
        <v>724.24</v>
      </c>
      <c r="G653" s="142">
        <v>0</v>
      </c>
      <c r="H653" s="142">
        <v>0</v>
      </c>
      <c r="I653" s="142">
        <v>724.24</v>
      </c>
      <c r="Q653" s="6">
        <f t="shared" si="9"/>
        <v>724.24</v>
      </c>
    </row>
    <row r="654" spans="1:17" x14ac:dyDescent="0.2">
      <c r="A654" s="139" t="s">
        <v>1319</v>
      </c>
      <c r="B654" s="140" t="s">
        <v>15946</v>
      </c>
      <c r="C654" s="141">
        <v>3467</v>
      </c>
      <c r="D654" s="141">
        <v>30</v>
      </c>
      <c r="E654" s="142">
        <v>87900.74</v>
      </c>
      <c r="F654" s="142">
        <v>4205.95</v>
      </c>
      <c r="G654" s="142">
        <v>2697.78</v>
      </c>
      <c r="H654" s="142">
        <v>9835.2999999999993</v>
      </c>
      <c r="I654" s="142">
        <v>16739.03</v>
      </c>
      <c r="Q654" s="6">
        <f t="shared" si="9"/>
        <v>16739.03</v>
      </c>
    </row>
    <row r="655" spans="1:17" x14ac:dyDescent="0.2">
      <c r="A655" s="139" t="s">
        <v>1321</v>
      </c>
      <c r="B655" s="140" t="s">
        <v>15947</v>
      </c>
      <c r="C655" s="141">
        <v>924</v>
      </c>
      <c r="D655" s="141">
        <v>8</v>
      </c>
      <c r="E655" s="142">
        <v>2098.67</v>
      </c>
      <c r="F655" s="142">
        <v>1120.94</v>
      </c>
      <c r="G655" s="142">
        <v>719.41</v>
      </c>
      <c r="H655" s="142">
        <v>234.82</v>
      </c>
      <c r="I655" s="142">
        <v>2075.17</v>
      </c>
      <c r="Q655" s="6">
        <f t="shared" ref="Q655:Q718" si="10">I655+P655</f>
        <v>2075.17</v>
      </c>
    </row>
    <row r="656" spans="1:17" x14ac:dyDescent="0.2">
      <c r="A656" s="139" t="s">
        <v>1323</v>
      </c>
      <c r="B656" s="140" t="s">
        <v>15948</v>
      </c>
      <c r="C656" s="141">
        <v>340</v>
      </c>
      <c r="D656" s="141">
        <v>3</v>
      </c>
      <c r="E656" s="142">
        <v>472.75</v>
      </c>
      <c r="F656" s="142">
        <v>412.46</v>
      </c>
      <c r="G656" s="142">
        <v>269.77999999999997</v>
      </c>
      <c r="H656" s="142">
        <v>52.9</v>
      </c>
      <c r="I656" s="142">
        <v>735.14</v>
      </c>
      <c r="Q656" s="6">
        <f t="shared" si="10"/>
        <v>735.14</v>
      </c>
    </row>
    <row r="657" spans="1:17" x14ac:dyDescent="0.2">
      <c r="A657" s="139" t="s">
        <v>1325</v>
      </c>
      <c r="B657" s="140" t="s">
        <v>15949</v>
      </c>
      <c r="C657" s="141">
        <v>1934</v>
      </c>
      <c r="D657" s="141">
        <v>4</v>
      </c>
      <c r="E657" s="142">
        <v>1036.3399999999999</v>
      </c>
      <c r="F657" s="142">
        <v>2346.21</v>
      </c>
      <c r="G657" s="142">
        <v>359.7</v>
      </c>
      <c r="H657" s="142">
        <v>115.96</v>
      </c>
      <c r="I657" s="142">
        <v>2821.87</v>
      </c>
      <c r="Q657" s="6">
        <f t="shared" si="10"/>
        <v>2821.87</v>
      </c>
    </row>
    <row r="658" spans="1:17" x14ac:dyDescent="0.2">
      <c r="A658" s="139" t="s">
        <v>1327</v>
      </c>
      <c r="B658" s="140" t="s">
        <v>15950</v>
      </c>
      <c r="C658" s="141">
        <v>2216</v>
      </c>
      <c r="D658" s="141">
        <v>38</v>
      </c>
      <c r="E658" s="142">
        <v>75740.45</v>
      </c>
      <c r="F658" s="142">
        <v>2688.31</v>
      </c>
      <c r="G658" s="142">
        <v>3417.19</v>
      </c>
      <c r="H658" s="142">
        <v>8474.68</v>
      </c>
      <c r="I658" s="142">
        <v>14580.18</v>
      </c>
      <c r="Q658" s="6">
        <f t="shared" si="10"/>
        <v>14580.18</v>
      </c>
    </row>
    <row r="659" spans="1:17" x14ac:dyDescent="0.2">
      <c r="A659" s="139" t="s">
        <v>1329</v>
      </c>
      <c r="B659" s="140" t="s">
        <v>15951</v>
      </c>
      <c r="C659" s="141">
        <v>479</v>
      </c>
      <c r="D659" s="141">
        <v>6</v>
      </c>
      <c r="E659" s="142">
        <v>87277.92</v>
      </c>
      <c r="F659" s="142">
        <v>581.1</v>
      </c>
      <c r="G659" s="142">
        <v>539.55999999999995</v>
      </c>
      <c r="H659" s="142">
        <v>9765.6200000000008</v>
      </c>
      <c r="I659" s="142">
        <v>10886.28</v>
      </c>
      <c r="Q659" s="6">
        <f t="shared" si="10"/>
        <v>10886.28</v>
      </c>
    </row>
    <row r="660" spans="1:17" x14ac:dyDescent="0.2">
      <c r="A660" s="139" t="s">
        <v>1331</v>
      </c>
      <c r="B660" s="140" t="s">
        <v>15952</v>
      </c>
      <c r="C660" s="141">
        <v>3487</v>
      </c>
      <c r="D660" s="141">
        <v>26</v>
      </c>
      <c r="E660" s="142">
        <v>10072.049999999999</v>
      </c>
      <c r="F660" s="142">
        <v>4230.22</v>
      </c>
      <c r="G660" s="142">
        <v>2338.08</v>
      </c>
      <c r="H660" s="142">
        <v>1126.98</v>
      </c>
      <c r="I660" s="142">
        <v>7695.28</v>
      </c>
      <c r="Q660" s="6">
        <f t="shared" si="10"/>
        <v>7695.28</v>
      </c>
    </row>
    <row r="661" spans="1:17" x14ac:dyDescent="0.2">
      <c r="A661" s="139" t="s">
        <v>1333</v>
      </c>
      <c r="B661" s="140" t="s">
        <v>15953</v>
      </c>
      <c r="C661" s="141">
        <v>9167</v>
      </c>
      <c r="D661" s="141">
        <v>136</v>
      </c>
      <c r="E661" s="142">
        <v>166982.67000000001</v>
      </c>
      <c r="F661" s="142">
        <v>11120.84</v>
      </c>
      <c r="G661" s="142">
        <v>12229.94</v>
      </c>
      <c r="H661" s="142">
        <v>18683.86</v>
      </c>
      <c r="I661" s="142">
        <v>42034.64</v>
      </c>
      <c r="Q661" s="6">
        <f t="shared" si="10"/>
        <v>42034.64</v>
      </c>
    </row>
    <row r="662" spans="1:17" x14ac:dyDescent="0.2">
      <c r="A662" s="139" t="s">
        <v>1335</v>
      </c>
      <c r="B662" s="140" t="s">
        <v>15954</v>
      </c>
      <c r="C662" s="141">
        <v>288</v>
      </c>
      <c r="D662" s="141">
        <v>2</v>
      </c>
      <c r="E662" s="142">
        <v>414.55</v>
      </c>
      <c r="F662" s="142">
        <v>349.38</v>
      </c>
      <c r="G662" s="142">
        <v>179.86</v>
      </c>
      <c r="H662" s="142">
        <v>46.38</v>
      </c>
      <c r="I662" s="142">
        <v>575.62</v>
      </c>
      <c r="Q662" s="6">
        <f t="shared" si="10"/>
        <v>575.62</v>
      </c>
    </row>
    <row r="663" spans="1:17" x14ac:dyDescent="0.2">
      <c r="A663" s="139" t="s">
        <v>1337</v>
      </c>
      <c r="B663" s="140" t="s">
        <v>15955</v>
      </c>
      <c r="C663" s="141">
        <v>2761</v>
      </c>
      <c r="D663" s="141">
        <v>70</v>
      </c>
      <c r="E663" s="142">
        <v>141796.46</v>
      </c>
      <c r="F663" s="142">
        <v>3349.47</v>
      </c>
      <c r="G663" s="142">
        <v>6294.82</v>
      </c>
      <c r="H663" s="142">
        <v>15865.75</v>
      </c>
      <c r="I663" s="142">
        <v>25510.04</v>
      </c>
      <c r="Q663" s="6">
        <f t="shared" si="10"/>
        <v>25510.04</v>
      </c>
    </row>
    <row r="664" spans="1:17" x14ac:dyDescent="0.2">
      <c r="A664" s="139" t="s">
        <v>1339</v>
      </c>
      <c r="B664" s="140" t="s">
        <v>15956</v>
      </c>
      <c r="C664" s="141">
        <v>822</v>
      </c>
      <c r="D664" s="141">
        <v>3</v>
      </c>
      <c r="E664" s="142">
        <v>750.42</v>
      </c>
      <c r="F664" s="142">
        <v>997.2</v>
      </c>
      <c r="G664" s="142">
        <v>269.77999999999997</v>
      </c>
      <c r="H664" s="142">
        <v>83.97</v>
      </c>
      <c r="I664" s="142">
        <v>1350.95</v>
      </c>
      <c r="Q664" s="6">
        <f t="shared" si="10"/>
        <v>1350.95</v>
      </c>
    </row>
    <row r="665" spans="1:17" x14ac:dyDescent="0.2">
      <c r="A665" s="139" t="s">
        <v>1341</v>
      </c>
      <c r="B665" s="140" t="s">
        <v>15957</v>
      </c>
      <c r="C665" s="141">
        <v>5670</v>
      </c>
      <c r="D665" s="141">
        <v>142</v>
      </c>
      <c r="E665" s="142">
        <v>44575.01</v>
      </c>
      <c r="F665" s="142">
        <v>6878.5</v>
      </c>
      <c r="G665" s="142">
        <v>12769.5</v>
      </c>
      <c r="H665" s="142">
        <v>4987.54</v>
      </c>
      <c r="I665" s="142">
        <v>24635.54</v>
      </c>
      <c r="Q665" s="6">
        <f t="shared" si="10"/>
        <v>24635.54</v>
      </c>
    </row>
    <row r="666" spans="1:17" x14ac:dyDescent="0.2">
      <c r="A666" s="139" t="s">
        <v>1343</v>
      </c>
      <c r="B666" s="140" t="s">
        <v>15958</v>
      </c>
      <c r="C666" s="141">
        <v>507</v>
      </c>
      <c r="D666" s="141">
        <v>2</v>
      </c>
      <c r="E666" s="142">
        <v>7249.47</v>
      </c>
      <c r="F666" s="142">
        <v>615.05999999999995</v>
      </c>
      <c r="G666" s="142">
        <v>179.86</v>
      </c>
      <c r="H666" s="142">
        <v>811.15</v>
      </c>
      <c r="I666" s="142">
        <v>1606.07</v>
      </c>
      <c r="Q666" s="6">
        <f t="shared" si="10"/>
        <v>1606.07</v>
      </c>
    </row>
    <row r="667" spans="1:17" x14ac:dyDescent="0.2">
      <c r="A667" s="139" t="s">
        <v>1345</v>
      </c>
      <c r="B667" s="140" t="s">
        <v>15959</v>
      </c>
      <c r="C667" s="141">
        <v>961</v>
      </c>
      <c r="D667" s="141">
        <v>6</v>
      </c>
      <c r="E667" s="142">
        <v>3468.69</v>
      </c>
      <c r="F667" s="142">
        <v>1165.82</v>
      </c>
      <c r="G667" s="142">
        <v>539.55999999999995</v>
      </c>
      <c r="H667" s="142">
        <v>388.11</v>
      </c>
      <c r="I667" s="142">
        <v>2093.4899999999998</v>
      </c>
      <c r="Q667" s="6">
        <f t="shared" si="10"/>
        <v>2093.4899999999998</v>
      </c>
    </row>
    <row r="668" spans="1:17" x14ac:dyDescent="0.2">
      <c r="A668" s="139" t="s">
        <v>1347</v>
      </c>
      <c r="B668" s="140" t="s">
        <v>15960</v>
      </c>
      <c r="C668" s="141">
        <v>344</v>
      </c>
      <c r="D668" s="141">
        <v>2</v>
      </c>
      <c r="E668" s="142">
        <v>223.93</v>
      </c>
      <c r="F668" s="142">
        <v>417.32</v>
      </c>
      <c r="G668" s="142">
        <v>179.86</v>
      </c>
      <c r="H668" s="142">
        <v>25.06</v>
      </c>
      <c r="I668" s="142">
        <v>622.24</v>
      </c>
      <c r="Q668" s="6">
        <f t="shared" si="10"/>
        <v>622.24</v>
      </c>
    </row>
    <row r="669" spans="1:17" x14ac:dyDescent="0.2">
      <c r="A669" s="139" t="s">
        <v>1349</v>
      </c>
      <c r="B669" s="140" t="s">
        <v>15961</v>
      </c>
      <c r="C669" s="141">
        <v>528</v>
      </c>
      <c r="D669" s="141">
        <v>3</v>
      </c>
      <c r="E669" s="142">
        <v>4873.22</v>
      </c>
      <c r="F669" s="142">
        <v>640.54</v>
      </c>
      <c r="G669" s="142">
        <v>269.77999999999997</v>
      </c>
      <c r="H669" s="142">
        <v>545.27</v>
      </c>
      <c r="I669" s="142">
        <v>1455.59</v>
      </c>
      <c r="Q669" s="6">
        <f t="shared" si="10"/>
        <v>1455.59</v>
      </c>
    </row>
    <row r="670" spans="1:17" x14ac:dyDescent="0.2">
      <c r="A670" s="139" t="s">
        <v>1351</v>
      </c>
      <c r="B670" s="140" t="s">
        <v>15962</v>
      </c>
      <c r="C670" s="141">
        <v>750</v>
      </c>
      <c r="D670" s="141">
        <v>2</v>
      </c>
      <c r="E670" s="142">
        <v>610.52</v>
      </c>
      <c r="F670" s="142">
        <v>909.86</v>
      </c>
      <c r="G670" s="142">
        <v>179.86</v>
      </c>
      <c r="H670" s="142">
        <v>68.31</v>
      </c>
      <c r="I670" s="142">
        <v>1158.03</v>
      </c>
      <c r="Q670" s="6">
        <f t="shared" si="10"/>
        <v>1158.03</v>
      </c>
    </row>
    <row r="671" spans="1:17" x14ac:dyDescent="0.2">
      <c r="A671" s="139" t="s">
        <v>1353</v>
      </c>
      <c r="B671" s="140" t="s">
        <v>15963</v>
      </c>
      <c r="C671" s="141">
        <v>2232</v>
      </c>
      <c r="D671" s="141">
        <v>36</v>
      </c>
      <c r="E671" s="142">
        <v>60581.84</v>
      </c>
      <c r="F671" s="142">
        <v>2707.73</v>
      </c>
      <c r="G671" s="142">
        <v>3237.34</v>
      </c>
      <c r="H671" s="142">
        <v>6778.57</v>
      </c>
      <c r="I671" s="142">
        <v>12723.64</v>
      </c>
      <c r="Q671" s="6">
        <f t="shared" si="10"/>
        <v>12723.64</v>
      </c>
    </row>
    <row r="672" spans="1:17" x14ac:dyDescent="0.2">
      <c r="A672" s="139" t="s">
        <v>1355</v>
      </c>
      <c r="B672" s="140" t="s">
        <v>15964</v>
      </c>
      <c r="C672" s="141">
        <v>1161</v>
      </c>
      <c r="D672" s="141">
        <v>14</v>
      </c>
      <c r="E672" s="142">
        <v>6010.94</v>
      </c>
      <c r="F672" s="142">
        <v>1408.46</v>
      </c>
      <c r="G672" s="142">
        <v>1258.97</v>
      </c>
      <c r="H672" s="142">
        <v>672.57</v>
      </c>
      <c r="I672" s="142">
        <v>3340</v>
      </c>
      <c r="Q672" s="6">
        <f t="shared" si="10"/>
        <v>3340</v>
      </c>
    </row>
    <row r="673" spans="1:17" x14ac:dyDescent="0.2">
      <c r="A673" s="139" t="s">
        <v>1357</v>
      </c>
      <c r="B673" s="140" t="s">
        <v>15965</v>
      </c>
      <c r="C673" s="141">
        <v>485</v>
      </c>
      <c r="D673" s="141">
        <v>3</v>
      </c>
      <c r="E673" s="142">
        <v>1302.6600000000001</v>
      </c>
      <c r="F673" s="142">
        <v>588.38</v>
      </c>
      <c r="G673" s="142">
        <v>269.77999999999997</v>
      </c>
      <c r="H673" s="142">
        <v>145.75</v>
      </c>
      <c r="I673" s="142">
        <v>1003.91</v>
      </c>
      <c r="Q673" s="6">
        <f t="shared" si="10"/>
        <v>1003.91</v>
      </c>
    </row>
    <row r="674" spans="1:17" x14ac:dyDescent="0.2">
      <c r="A674" s="139" t="s">
        <v>1359</v>
      </c>
      <c r="B674" s="140" t="s">
        <v>15966</v>
      </c>
      <c r="C674" s="141">
        <v>59324</v>
      </c>
      <c r="D674" s="141">
        <v>891</v>
      </c>
      <c r="E674" s="142">
        <v>677464.01</v>
      </c>
      <c r="F674" s="142">
        <v>71968.23</v>
      </c>
      <c r="G674" s="142">
        <v>80124.13</v>
      </c>
      <c r="H674" s="142">
        <v>75802.14</v>
      </c>
      <c r="I674" s="142">
        <v>227894.5</v>
      </c>
      <c r="Q674" s="6">
        <f t="shared" si="10"/>
        <v>227894.5</v>
      </c>
    </row>
    <row r="675" spans="1:17" x14ac:dyDescent="0.2">
      <c r="A675" s="139" t="s">
        <v>1361</v>
      </c>
      <c r="B675" s="140" t="s">
        <v>15967</v>
      </c>
      <c r="C675" s="141">
        <v>1231</v>
      </c>
      <c r="D675" s="141">
        <v>7</v>
      </c>
      <c r="E675" s="142">
        <v>1626.25</v>
      </c>
      <c r="F675" s="142">
        <v>1493.38</v>
      </c>
      <c r="G675" s="142">
        <v>629.48</v>
      </c>
      <c r="H675" s="142">
        <v>181.96</v>
      </c>
      <c r="I675" s="142">
        <v>2304.8200000000002</v>
      </c>
      <c r="Q675" s="6">
        <f t="shared" si="10"/>
        <v>2304.8200000000002</v>
      </c>
    </row>
    <row r="676" spans="1:17" x14ac:dyDescent="0.2">
      <c r="A676" s="139" t="s">
        <v>1363</v>
      </c>
      <c r="B676" s="140" t="s">
        <v>15968</v>
      </c>
      <c r="C676" s="141">
        <v>4302</v>
      </c>
      <c r="D676" s="141">
        <v>102</v>
      </c>
      <c r="E676" s="142">
        <v>37689.379999999997</v>
      </c>
      <c r="F676" s="142">
        <v>5218.92</v>
      </c>
      <c r="G676" s="142">
        <v>9172.4599999999991</v>
      </c>
      <c r="H676" s="142">
        <v>4217.1000000000004</v>
      </c>
      <c r="I676" s="142">
        <v>18608.48</v>
      </c>
      <c r="Q676" s="6">
        <f t="shared" si="10"/>
        <v>18608.48</v>
      </c>
    </row>
    <row r="677" spans="1:17" x14ac:dyDescent="0.2">
      <c r="A677" s="139" t="s">
        <v>1365</v>
      </c>
      <c r="B677" s="140" t="s">
        <v>15969</v>
      </c>
      <c r="C677" s="141">
        <v>1322</v>
      </c>
      <c r="D677" s="141">
        <v>7</v>
      </c>
      <c r="E677" s="142">
        <v>881.97</v>
      </c>
      <c r="F677" s="142">
        <v>1603.77</v>
      </c>
      <c r="G677" s="142">
        <v>629.48</v>
      </c>
      <c r="H677" s="142">
        <v>98.69</v>
      </c>
      <c r="I677" s="142">
        <v>2331.94</v>
      </c>
      <c r="Q677" s="6">
        <f t="shared" si="10"/>
        <v>2331.94</v>
      </c>
    </row>
    <row r="678" spans="1:17" x14ac:dyDescent="0.2">
      <c r="A678" s="139" t="s">
        <v>1367</v>
      </c>
      <c r="B678" s="140" t="s">
        <v>15970</v>
      </c>
      <c r="C678" s="141">
        <v>2269</v>
      </c>
      <c r="D678" s="141">
        <v>18</v>
      </c>
      <c r="E678" s="142">
        <v>15359.43</v>
      </c>
      <c r="F678" s="142">
        <v>2752.61</v>
      </c>
      <c r="G678" s="142">
        <v>1618.67</v>
      </c>
      <c r="H678" s="142">
        <v>1718.58</v>
      </c>
      <c r="I678" s="142">
        <v>6089.86</v>
      </c>
      <c r="Q678" s="6">
        <f t="shared" si="10"/>
        <v>6089.86</v>
      </c>
    </row>
    <row r="679" spans="1:17" x14ac:dyDescent="0.2">
      <c r="A679" s="139" t="s">
        <v>1369</v>
      </c>
      <c r="B679" s="140" t="s">
        <v>15971</v>
      </c>
      <c r="C679" s="141">
        <v>15427</v>
      </c>
      <c r="D679" s="141">
        <v>125</v>
      </c>
      <c r="E679" s="142">
        <v>66265.95</v>
      </c>
      <c r="F679" s="142">
        <v>18715.09</v>
      </c>
      <c r="G679" s="142">
        <v>11240.76</v>
      </c>
      <c r="H679" s="142">
        <v>7414.57</v>
      </c>
      <c r="I679" s="142">
        <v>37370.42</v>
      </c>
      <c r="Q679" s="6">
        <f t="shared" si="10"/>
        <v>37370.42</v>
      </c>
    </row>
    <row r="680" spans="1:17" x14ac:dyDescent="0.2">
      <c r="A680" s="139" t="s">
        <v>1371</v>
      </c>
      <c r="B680" s="140" t="s">
        <v>15972</v>
      </c>
      <c r="C680" s="141">
        <v>700</v>
      </c>
      <c r="D680" s="141">
        <v>5</v>
      </c>
      <c r="E680" s="142">
        <v>2963.13</v>
      </c>
      <c r="F680" s="142">
        <v>849.2</v>
      </c>
      <c r="G680" s="142">
        <v>449.63</v>
      </c>
      <c r="H680" s="142">
        <v>331.54</v>
      </c>
      <c r="I680" s="142">
        <v>1630.37</v>
      </c>
      <c r="Q680" s="6">
        <f t="shared" si="10"/>
        <v>1630.37</v>
      </c>
    </row>
    <row r="681" spans="1:17" x14ac:dyDescent="0.2">
      <c r="A681" s="139" t="s">
        <v>1373</v>
      </c>
      <c r="B681" s="140" t="s">
        <v>15973</v>
      </c>
      <c r="C681" s="141">
        <v>911</v>
      </c>
      <c r="D681" s="141">
        <v>8</v>
      </c>
      <c r="E681" s="142">
        <v>2901.85</v>
      </c>
      <c r="F681" s="142">
        <v>1105.17</v>
      </c>
      <c r="G681" s="142">
        <v>719.41</v>
      </c>
      <c r="H681" s="142">
        <v>324.69</v>
      </c>
      <c r="I681" s="142">
        <v>2149.27</v>
      </c>
      <c r="Q681" s="6">
        <f t="shared" si="10"/>
        <v>2149.27</v>
      </c>
    </row>
    <row r="682" spans="1:17" x14ac:dyDescent="0.2">
      <c r="A682" s="139" t="s">
        <v>1375</v>
      </c>
      <c r="B682" s="140" t="s">
        <v>15974</v>
      </c>
      <c r="C682" s="141">
        <v>4371</v>
      </c>
      <c r="D682" s="141">
        <v>56</v>
      </c>
      <c r="E682" s="142">
        <v>113534.55</v>
      </c>
      <c r="F682" s="142">
        <v>5302.63</v>
      </c>
      <c r="G682" s="142">
        <v>5035.8599999999997</v>
      </c>
      <c r="H682" s="142">
        <v>12703.5</v>
      </c>
      <c r="I682" s="142">
        <v>23041.99</v>
      </c>
      <c r="Q682" s="6">
        <f t="shared" si="10"/>
        <v>23041.99</v>
      </c>
    </row>
    <row r="683" spans="1:17" x14ac:dyDescent="0.2">
      <c r="A683" s="139" t="s">
        <v>1377</v>
      </c>
      <c r="B683" s="140" t="s">
        <v>15975</v>
      </c>
      <c r="C683" s="141">
        <v>633</v>
      </c>
      <c r="D683" s="141">
        <v>12</v>
      </c>
      <c r="E683" s="142">
        <v>2182.4899999999998</v>
      </c>
      <c r="F683" s="142">
        <v>767.92</v>
      </c>
      <c r="G683" s="142">
        <v>1079.1099999999999</v>
      </c>
      <c r="H683" s="142">
        <v>244.2</v>
      </c>
      <c r="I683" s="142">
        <v>2091.23</v>
      </c>
      <c r="Q683" s="6">
        <f t="shared" si="10"/>
        <v>2091.23</v>
      </c>
    </row>
    <row r="684" spans="1:17" x14ac:dyDescent="0.2">
      <c r="A684" s="139" t="s">
        <v>1379</v>
      </c>
      <c r="B684" s="140" t="s">
        <v>15976</v>
      </c>
      <c r="C684" s="141">
        <v>5010</v>
      </c>
      <c r="D684" s="141">
        <v>36</v>
      </c>
      <c r="E684" s="142">
        <v>12410.07</v>
      </c>
      <c r="F684" s="142">
        <v>6077.82</v>
      </c>
      <c r="G684" s="142">
        <v>3237.34</v>
      </c>
      <c r="H684" s="142">
        <v>1388.58</v>
      </c>
      <c r="I684" s="142">
        <v>10703.74</v>
      </c>
      <c r="Q684" s="6">
        <f t="shared" si="10"/>
        <v>10703.74</v>
      </c>
    </row>
    <row r="685" spans="1:17" x14ac:dyDescent="0.2">
      <c r="A685" s="139" t="s">
        <v>1381</v>
      </c>
      <c r="B685" s="140" t="s">
        <v>15977</v>
      </c>
      <c r="C685" s="141">
        <v>1674</v>
      </c>
      <c r="D685" s="141">
        <v>11</v>
      </c>
      <c r="E685" s="142">
        <v>9906.58</v>
      </c>
      <c r="F685" s="142">
        <v>2030.79</v>
      </c>
      <c r="G685" s="142">
        <v>989.18</v>
      </c>
      <c r="H685" s="142">
        <v>1108.46</v>
      </c>
      <c r="I685" s="142">
        <v>4128.43</v>
      </c>
      <c r="Q685" s="6">
        <f t="shared" si="10"/>
        <v>4128.43</v>
      </c>
    </row>
    <row r="686" spans="1:17" x14ac:dyDescent="0.2">
      <c r="A686" s="139" t="s">
        <v>1383</v>
      </c>
      <c r="B686" s="140" t="s">
        <v>15978</v>
      </c>
      <c r="C686" s="141">
        <v>11832</v>
      </c>
      <c r="D686" s="141">
        <v>91</v>
      </c>
      <c r="E686" s="142">
        <v>87285.759999999995</v>
      </c>
      <c r="F686" s="142">
        <v>14353.86</v>
      </c>
      <c r="G686" s="142">
        <v>8183.27</v>
      </c>
      <c r="H686" s="142">
        <v>9766.5</v>
      </c>
      <c r="I686" s="142">
        <v>32303.63</v>
      </c>
      <c r="Q686" s="6">
        <f t="shared" si="10"/>
        <v>32303.63</v>
      </c>
    </row>
    <row r="687" spans="1:17" x14ac:dyDescent="0.2">
      <c r="A687" s="139" t="s">
        <v>1385</v>
      </c>
      <c r="B687" s="140" t="s">
        <v>15979</v>
      </c>
      <c r="C687" s="141">
        <v>252</v>
      </c>
      <c r="D687" s="141">
        <v>1</v>
      </c>
      <c r="E687" s="142">
        <v>37.32</v>
      </c>
      <c r="F687" s="142">
        <v>305.70999999999998</v>
      </c>
      <c r="G687" s="142">
        <v>89.93</v>
      </c>
      <c r="H687" s="142">
        <v>4.18</v>
      </c>
      <c r="I687" s="142">
        <v>399.82</v>
      </c>
      <c r="Q687" s="6">
        <f t="shared" si="10"/>
        <v>399.82</v>
      </c>
    </row>
    <row r="688" spans="1:17" x14ac:dyDescent="0.2">
      <c r="A688" s="139" t="s">
        <v>1387</v>
      </c>
      <c r="B688" s="140" t="s">
        <v>15980</v>
      </c>
      <c r="C688" s="141">
        <v>2603</v>
      </c>
      <c r="D688" s="141">
        <v>22</v>
      </c>
      <c r="E688" s="142">
        <v>57625.54</v>
      </c>
      <c r="F688" s="142">
        <v>3157.8</v>
      </c>
      <c r="G688" s="142">
        <v>1978.38</v>
      </c>
      <c r="H688" s="142">
        <v>6447.78</v>
      </c>
      <c r="I688" s="142">
        <v>11583.96</v>
      </c>
      <c r="Q688" s="6">
        <f t="shared" si="10"/>
        <v>11583.96</v>
      </c>
    </row>
    <row r="689" spans="1:17" x14ac:dyDescent="0.2">
      <c r="A689" s="139" t="s">
        <v>1389</v>
      </c>
      <c r="B689" s="140" t="s">
        <v>15981</v>
      </c>
      <c r="C689" s="141">
        <v>662</v>
      </c>
      <c r="D689" s="141">
        <v>3</v>
      </c>
      <c r="E689" s="142">
        <v>551.29</v>
      </c>
      <c r="F689" s="142">
        <v>803.1</v>
      </c>
      <c r="G689" s="142">
        <v>269.77999999999997</v>
      </c>
      <c r="H689" s="142">
        <v>61.69</v>
      </c>
      <c r="I689" s="142">
        <v>1134.57</v>
      </c>
      <c r="Q689" s="6">
        <f t="shared" si="10"/>
        <v>1134.57</v>
      </c>
    </row>
    <row r="690" spans="1:17" x14ac:dyDescent="0.2">
      <c r="A690" s="139" t="s">
        <v>1391</v>
      </c>
      <c r="B690" s="140" t="s">
        <v>15982</v>
      </c>
      <c r="C690" s="141">
        <v>1302</v>
      </c>
      <c r="D690" s="141">
        <v>3</v>
      </c>
      <c r="E690" s="142">
        <v>878.61</v>
      </c>
      <c r="F690" s="142">
        <v>1579.5</v>
      </c>
      <c r="G690" s="142">
        <v>269.77999999999997</v>
      </c>
      <c r="H690" s="142">
        <v>98.31</v>
      </c>
      <c r="I690" s="142">
        <v>1947.59</v>
      </c>
      <c r="Q690" s="6">
        <f t="shared" si="10"/>
        <v>1947.59</v>
      </c>
    </row>
    <row r="691" spans="1:17" x14ac:dyDescent="0.2">
      <c r="A691" s="139" t="s">
        <v>1393</v>
      </c>
      <c r="B691" s="140" t="s">
        <v>15983</v>
      </c>
      <c r="C691" s="141">
        <v>851</v>
      </c>
      <c r="D691" s="141">
        <v>3</v>
      </c>
      <c r="E691" s="142">
        <v>571.66999999999996</v>
      </c>
      <c r="F691" s="142">
        <v>1032.3800000000001</v>
      </c>
      <c r="G691" s="142">
        <v>269.77999999999997</v>
      </c>
      <c r="H691" s="142">
        <v>63.97</v>
      </c>
      <c r="I691" s="142">
        <v>1366.13</v>
      </c>
      <c r="Q691" s="6">
        <f t="shared" si="10"/>
        <v>1366.13</v>
      </c>
    </row>
    <row r="692" spans="1:17" x14ac:dyDescent="0.2">
      <c r="A692" s="139" t="s">
        <v>1395</v>
      </c>
      <c r="B692" s="140" t="s">
        <v>15984</v>
      </c>
      <c r="C692" s="141">
        <v>500</v>
      </c>
      <c r="D692" s="141">
        <v>4</v>
      </c>
      <c r="E692" s="142">
        <v>9234.5</v>
      </c>
      <c r="F692" s="142">
        <v>606.57000000000005</v>
      </c>
      <c r="G692" s="142">
        <v>359.7</v>
      </c>
      <c r="H692" s="142">
        <v>1033.26</v>
      </c>
      <c r="I692" s="142">
        <v>1999.53</v>
      </c>
      <c r="Q692" s="6">
        <f t="shared" si="10"/>
        <v>1999.53</v>
      </c>
    </row>
    <row r="693" spans="1:17" x14ac:dyDescent="0.2">
      <c r="A693" s="139" t="s">
        <v>1397</v>
      </c>
      <c r="B693" s="140" t="s">
        <v>15985</v>
      </c>
      <c r="C693" s="141">
        <v>1139</v>
      </c>
      <c r="D693" s="141">
        <v>17</v>
      </c>
      <c r="E693" s="142">
        <v>11398.16</v>
      </c>
      <c r="F693" s="142">
        <v>1381.77</v>
      </c>
      <c r="G693" s="142">
        <v>1528.74</v>
      </c>
      <c r="H693" s="142">
        <v>1275.3499999999999</v>
      </c>
      <c r="I693" s="142">
        <v>4185.8599999999997</v>
      </c>
      <c r="Q693" s="6">
        <f t="shared" si="10"/>
        <v>4185.8599999999997</v>
      </c>
    </row>
    <row r="694" spans="1:17" x14ac:dyDescent="0.2">
      <c r="A694" s="139" t="s">
        <v>1399</v>
      </c>
      <c r="B694" s="140" t="s">
        <v>15986</v>
      </c>
      <c r="C694" s="141">
        <v>5856</v>
      </c>
      <c r="D694" s="141">
        <v>60</v>
      </c>
      <c r="E694" s="142">
        <v>35212.78</v>
      </c>
      <c r="F694" s="142">
        <v>7104.14</v>
      </c>
      <c r="G694" s="142">
        <v>5395.57</v>
      </c>
      <c r="H694" s="142">
        <v>3939.99</v>
      </c>
      <c r="I694" s="142">
        <v>16439.7</v>
      </c>
      <c r="Q694" s="6">
        <f t="shared" si="10"/>
        <v>16439.7</v>
      </c>
    </row>
    <row r="695" spans="1:17" x14ac:dyDescent="0.2">
      <c r="A695" s="139" t="s">
        <v>1401</v>
      </c>
      <c r="B695" s="140" t="s">
        <v>15987</v>
      </c>
      <c r="C695" s="141">
        <v>709</v>
      </c>
      <c r="D695" s="141">
        <v>3</v>
      </c>
      <c r="E695" s="142">
        <v>853.08</v>
      </c>
      <c r="F695" s="142">
        <v>860.11</v>
      </c>
      <c r="G695" s="142">
        <v>269.77999999999997</v>
      </c>
      <c r="H695" s="142">
        <v>95.46</v>
      </c>
      <c r="I695" s="142">
        <v>1225.3499999999999</v>
      </c>
      <c r="Q695" s="6">
        <f t="shared" si="10"/>
        <v>1225.3499999999999</v>
      </c>
    </row>
    <row r="696" spans="1:17" x14ac:dyDescent="0.2">
      <c r="A696" s="139" t="s">
        <v>1403</v>
      </c>
      <c r="B696" s="140" t="s">
        <v>15988</v>
      </c>
      <c r="C696" s="141">
        <v>660</v>
      </c>
      <c r="D696" s="141">
        <v>5</v>
      </c>
      <c r="E696" s="142">
        <v>1142.25</v>
      </c>
      <c r="F696" s="142">
        <v>800.67</v>
      </c>
      <c r="G696" s="142">
        <v>449.63</v>
      </c>
      <c r="H696" s="142">
        <v>127.81</v>
      </c>
      <c r="I696" s="142">
        <v>1378.11</v>
      </c>
      <c r="Q696" s="6">
        <f t="shared" si="10"/>
        <v>1378.11</v>
      </c>
    </row>
    <row r="697" spans="1:17" x14ac:dyDescent="0.2">
      <c r="A697" s="139" t="s">
        <v>1405</v>
      </c>
      <c r="B697" s="140" t="s">
        <v>15989</v>
      </c>
      <c r="C697" s="141">
        <v>460</v>
      </c>
      <c r="D697" s="141">
        <v>6</v>
      </c>
      <c r="E697" s="142">
        <v>1202.45</v>
      </c>
      <c r="F697" s="142">
        <v>558.04</v>
      </c>
      <c r="G697" s="142">
        <v>539.55999999999995</v>
      </c>
      <c r="H697" s="142">
        <v>134.54</v>
      </c>
      <c r="I697" s="142">
        <v>1232.1400000000001</v>
      </c>
      <c r="Q697" s="6">
        <f t="shared" si="10"/>
        <v>1232.1400000000001</v>
      </c>
    </row>
    <row r="698" spans="1:17" x14ac:dyDescent="0.2">
      <c r="A698" s="139" t="s">
        <v>1407</v>
      </c>
      <c r="B698" s="140" t="s">
        <v>15990</v>
      </c>
      <c r="C698" s="141">
        <v>1842</v>
      </c>
      <c r="D698" s="141">
        <v>11</v>
      </c>
      <c r="E698" s="142">
        <v>2108.56</v>
      </c>
      <c r="F698" s="142">
        <v>2234.6</v>
      </c>
      <c r="G698" s="142">
        <v>989.18</v>
      </c>
      <c r="H698" s="142">
        <v>235.93</v>
      </c>
      <c r="I698" s="142">
        <v>3459.71</v>
      </c>
      <c r="Q698" s="6">
        <f t="shared" si="10"/>
        <v>3459.71</v>
      </c>
    </row>
    <row r="699" spans="1:17" x14ac:dyDescent="0.2">
      <c r="A699" s="139" t="s">
        <v>1409</v>
      </c>
      <c r="B699" s="140" t="s">
        <v>15991</v>
      </c>
      <c r="C699" s="141">
        <v>2642</v>
      </c>
      <c r="D699" s="141">
        <v>39</v>
      </c>
      <c r="E699" s="142">
        <v>16687.009999999998</v>
      </c>
      <c r="F699" s="142">
        <v>3205.11</v>
      </c>
      <c r="G699" s="142">
        <v>3507.12</v>
      </c>
      <c r="H699" s="142">
        <v>1867.13</v>
      </c>
      <c r="I699" s="142">
        <v>8579.36</v>
      </c>
      <c r="Q699" s="6">
        <f t="shared" si="10"/>
        <v>8579.36</v>
      </c>
    </row>
    <row r="700" spans="1:17" x14ac:dyDescent="0.2">
      <c r="A700" s="139" t="s">
        <v>1411</v>
      </c>
      <c r="B700" s="140" t="s">
        <v>15992</v>
      </c>
      <c r="C700" s="141">
        <v>4536</v>
      </c>
      <c r="D700" s="141">
        <v>57</v>
      </c>
      <c r="E700" s="142">
        <v>40915.35</v>
      </c>
      <c r="F700" s="142">
        <v>5502.8</v>
      </c>
      <c r="G700" s="142">
        <v>5125.78</v>
      </c>
      <c r="H700" s="142">
        <v>4578.0600000000004</v>
      </c>
      <c r="I700" s="142">
        <v>15206.64</v>
      </c>
      <c r="Q700" s="6">
        <f t="shared" si="10"/>
        <v>15206.64</v>
      </c>
    </row>
    <row r="701" spans="1:17" x14ac:dyDescent="0.2">
      <c r="A701" s="139" t="s">
        <v>1413</v>
      </c>
      <c r="B701" s="140" t="s">
        <v>15993</v>
      </c>
      <c r="C701" s="141">
        <v>150</v>
      </c>
      <c r="D701" s="141">
        <v>1</v>
      </c>
      <c r="E701" s="142">
        <v>37.32</v>
      </c>
      <c r="F701" s="142">
        <v>181.97</v>
      </c>
      <c r="G701" s="142">
        <v>89.93</v>
      </c>
      <c r="H701" s="142">
        <v>4.18</v>
      </c>
      <c r="I701" s="142">
        <v>276.08</v>
      </c>
      <c r="Q701" s="6">
        <f t="shared" si="10"/>
        <v>276.08</v>
      </c>
    </row>
    <row r="702" spans="1:17" x14ac:dyDescent="0.2">
      <c r="A702" s="139" t="s">
        <v>1415</v>
      </c>
      <c r="B702" s="140" t="s">
        <v>15994</v>
      </c>
      <c r="C702" s="141">
        <v>610</v>
      </c>
      <c r="D702" s="141">
        <v>3</v>
      </c>
      <c r="E702" s="142">
        <v>938.1</v>
      </c>
      <c r="F702" s="142">
        <v>740.02</v>
      </c>
      <c r="G702" s="142">
        <v>269.77999999999997</v>
      </c>
      <c r="H702" s="142">
        <v>104.97</v>
      </c>
      <c r="I702" s="142">
        <v>1114.77</v>
      </c>
      <c r="Q702" s="6">
        <f t="shared" si="10"/>
        <v>1114.77</v>
      </c>
    </row>
    <row r="703" spans="1:17" x14ac:dyDescent="0.2">
      <c r="A703" s="139" t="s">
        <v>1417</v>
      </c>
      <c r="B703" s="140" t="s">
        <v>15995</v>
      </c>
      <c r="C703" s="141">
        <v>435</v>
      </c>
      <c r="D703" s="141">
        <v>5</v>
      </c>
      <c r="E703" s="142">
        <v>3554.92</v>
      </c>
      <c r="F703" s="142">
        <v>527.71</v>
      </c>
      <c r="G703" s="142">
        <v>449.63</v>
      </c>
      <c r="H703" s="142">
        <v>397.76</v>
      </c>
      <c r="I703" s="142">
        <v>1375.1</v>
      </c>
      <c r="Q703" s="6">
        <f t="shared" si="10"/>
        <v>1375.1</v>
      </c>
    </row>
    <row r="704" spans="1:17" x14ac:dyDescent="0.2">
      <c r="A704" s="139" t="s">
        <v>1419</v>
      </c>
      <c r="B704" s="140" t="s">
        <v>15996</v>
      </c>
      <c r="C704" s="141">
        <v>3234</v>
      </c>
      <c r="D704" s="141">
        <v>35</v>
      </c>
      <c r="E704" s="142">
        <v>26614.46</v>
      </c>
      <c r="F704" s="142">
        <v>3923.29</v>
      </c>
      <c r="G704" s="142">
        <v>3147.42</v>
      </c>
      <c r="H704" s="142">
        <v>2977.92</v>
      </c>
      <c r="I704" s="142">
        <v>10048.629999999999</v>
      </c>
      <c r="Q704" s="6">
        <f t="shared" si="10"/>
        <v>10048.629999999999</v>
      </c>
    </row>
    <row r="705" spans="1:17" x14ac:dyDescent="0.2">
      <c r="A705" s="139" t="s">
        <v>1421</v>
      </c>
      <c r="B705" s="140" t="s">
        <v>15997</v>
      </c>
      <c r="C705" s="141">
        <v>121</v>
      </c>
      <c r="D705" s="141">
        <v>1</v>
      </c>
      <c r="E705" s="142">
        <v>37.32</v>
      </c>
      <c r="F705" s="142">
        <v>146.79</v>
      </c>
      <c r="G705" s="142">
        <v>89.93</v>
      </c>
      <c r="H705" s="142">
        <v>4.18</v>
      </c>
      <c r="I705" s="142">
        <v>240.9</v>
      </c>
      <c r="Q705" s="6">
        <f t="shared" si="10"/>
        <v>240.9</v>
      </c>
    </row>
    <row r="706" spans="1:17" x14ac:dyDescent="0.2">
      <c r="A706" s="139" t="s">
        <v>1423</v>
      </c>
      <c r="B706" s="140" t="s">
        <v>15998</v>
      </c>
      <c r="C706" s="141">
        <v>1435</v>
      </c>
      <c r="D706" s="141">
        <v>16</v>
      </c>
      <c r="E706" s="142">
        <v>10548.93</v>
      </c>
      <c r="F706" s="142">
        <v>1740.86</v>
      </c>
      <c r="G706" s="142">
        <v>1438.82</v>
      </c>
      <c r="H706" s="142">
        <v>1180.33</v>
      </c>
      <c r="I706" s="142">
        <v>4360.01</v>
      </c>
      <c r="Q706" s="6">
        <f t="shared" si="10"/>
        <v>4360.01</v>
      </c>
    </row>
    <row r="707" spans="1:17" x14ac:dyDescent="0.2">
      <c r="A707" s="139" t="s">
        <v>1425</v>
      </c>
      <c r="B707" s="140" t="s">
        <v>15999</v>
      </c>
      <c r="C707" s="141">
        <v>1701</v>
      </c>
      <c r="D707" s="141">
        <v>14</v>
      </c>
      <c r="E707" s="142">
        <v>10133.65</v>
      </c>
      <c r="F707" s="142">
        <v>2063.5500000000002</v>
      </c>
      <c r="G707" s="142">
        <v>1258.97</v>
      </c>
      <c r="H707" s="142">
        <v>1133.8599999999999</v>
      </c>
      <c r="I707" s="142">
        <v>4456.38</v>
      </c>
      <c r="Q707" s="6">
        <f t="shared" si="10"/>
        <v>4456.38</v>
      </c>
    </row>
    <row r="708" spans="1:17" x14ac:dyDescent="0.2">
      <c r="A708" s="139" t="s">
        <v>1427</v>
      </c>
      <c r="B708" s="140" t="s">
        <v>16000</v>
      </c>
      <c r="C708" s="141">
        <v>1590</v>
      </c>
      <c r="D708" s="141">
        <v>7</v>
      </c>
      <c r="E708" s="142">
        <v>4144.4799999999996</v>
      </c>
      <c r="F708" s="142">
        <v>1928.89</v>
      </c>
      <c r="G708" s="142">
        <v>629.48</v>
      </c>
      <c r="H708" s="142">
        <v>463.73</v>
      </c>
      <c r="I708" s="142">
        <v>3022.1</v>
      </c>
      <c r="Q708" s="6">
        <f t="shared" si="10"/>
        <v>3022.1</v>
      </c>
    </row>
    <row r="709" spans="1:17" x14ac:dyDescent="0.2">
      <c r="A709" s="139" t="s">
        <v>1429</v>
      </c>
      <c r="B709" s="140" t="s">
        <v>16001</v>
      </c>
      <c r="C709" s="141">
        <v>161</v>
      </c>
      <c r="D709" s="141">
        <v>2</v>
      </c>
      <c r="E709" s="142">
        <v>223.93</v>
      </c>
      <c r="F709" s="142">
        <v>195.31</v>
      </c>
      <c r="G709" s="142">
        <v>179.86</v>
      </c>
      <c r="H709" s="142">
        <v>25.06</v>
      </c>
      <c r="I709" s="142">
        <v>400.23</v>
      </c>
      <c r="Q709" s="6">
        <f t="shared" si="10"/>
        <v>400.23</v>
      </c>
    </row>
    <row r="710" spans="1:17" x14ac:dyDescent="0.2">
      <c r="A710" s="139" t="s">
        <v>1431</v>
      </c>
      <c r="B710" s="140" t="s">
        <v>16002</v>
      </c>
      <c r="C710" s="141">
        <v>851</v>
      </c>
      <c r="D710" s="141">
        <v>13</v>
      </c>
      <c r="E710" s="142">
        <v>1609.92</v>
      </c>
      <c r="F710" s="142">
        <v>1032.3800000000001</v>
      </c>
      <c r="G710" s="142">
        <v>1169.04</v>
      </c>
      <c r="H710" s="142">
        <v>180.14</v>
      </c>
      <c r="I710" s="142">
        <v>2381.56</v>
      </c>
      <c r="Q710" s="6">
        <f t="shared" si="10"/>
        <v>2381.56</v>
      </c>
    </row>
    <row r="711" spans="1:17" x14ac:dyDescent="0.2">
      <c r="A711" s="139" t="s">
        <v>1433</v>
      </c>
      <c r="B711" s="140" t="s">
        <v>16003</v>
      </c>
      <c r="C711" s="141">
        <v>3942</v>
      </c>
      <c r="D711" s="141">
        <v>45</v>
      </c>
      <c r="E711" s="142">
        <v>41632.050000000003</v>
      </c>
      <c r="F711" s="142">
        <v>4782.1899999999996</v>
      </c>
      <c r="G711" s="142">
        <v>4046.67</v>
      </c>
      <c r="H711" s="142">
        <v>4658.26</v>
      </c>
      <c r="I711" s="142">
        <v>13487.12</v>
      </c>
      <c r="Q711" s="6">
        <f t="shared" si="10"/>
        <v>13487.12</v>
      </c>
    </row>
    <row r="712" spans="1:17" x14ac:dyDescent="0.2">
      <c r="A712" s="139" t="s">
        <v>1435</v>
      </c>
      <c r="B712" s="140" t="s">
        <v>16004</v>
      </c>
      <c r="C712" s="141">
        <v>4125</v>
      </c>
      <c r="D712" s="141">
        <v>50</v>
      </c>
      <c r="E712" s="142">
        <v>31542.43</v>
      </c>
      <c r="F712" s="142">
        <v>5004.2</v>
      </c>
      <c r="G712" s="142">
        <v>4496.3</v>
      </c>
      <c r="H712" s="142">
        <v>3529.31</v>
      </c>
      <c r="I712" s="142">
        <v>13029.81</v>
      </c>
      <c r="Q712" s="6">
        <f t="shared" si="10"/>
        <v>13029.81</v>
      </c>
    </row>
    <row r="713" spans="1:17" x14ac:dyDescent="0.2">
      <c r="A713" s="139" t="s">
        <v>1437</v>
      </c>
      <c r="B713" s="140" t="s">
        <v>16005</v>
      </c>
      <c r="C713" s="141">
        <v>8072</v>
      </c>
      <c r="D713" s="141">
        <v>69</v>
      </c>
      <c r="E713" s="142">
        <v>88859.29</v>
      </c>
      <c r="F713" s="142">
        <v>9792.4599999999991</v>
      </c>
      <c r="G713" s="142">
        <v>6204.9</v>
      </c>
      <c r="H713" s="142">
        <v>9942.56</v>
      </c>
      <c r="I713" s="142">
        <v>25939.919999999998</v>
      </c>
      <c r="Q713" s="6">
        <f t="shared" si="10"/>
        <v>25939.919999999998</v>
      </c>
    </row>
    <row r="714" spans="1:17" x14ac:dyDescent="0.2">
      <c r="A714" s="139" t="s">
        <v>1439</v>
      </c>
      <c r="B714" s="140" t="s">
        <v>16006</v>
      </c>
      <c r="C714" s="141">
        <v>5291</v>
      </c>
      <c r="D714" s="141">
        <v>60</v>
      </c>
      <c r="E714" s="142">
        <v>105603.52</v>
      </c>
      <c r="F714" s="142">
        <v>6418.72</v>
      </c>
      <c r="G714" s="142">
        <v>5395.57</v>
      </c>
      <c r="H714" s="142">
        <v>11816.09</v>
      </c>
      <c r="I714" s="142">
        <v>23630.38</v>
      </c>
      <c r="Q714" s="6">
        <f t="shared" si="10"/>
        <v>23630.38</v>
      </c>
    </row>
    <row r="715" spans="1:17" x14ac:dyDescent="0.2">
      <c r="A715" s="139" t="s">
        <v>1441</v>
      </c>
      <c r="B715" s="140" t="s">
        <v>16007</v>
      </c>
      <c r="C715" s="141">
        <v>1818</v>
      </c>
      <c r="D715" s="141">
        <v>13</v>
      </c>
      <c r="E715" s="142">
        <v>5068.51</v>
      </c>
      <c r="F715" s="142">
        <v>2205.4899999999998</v>
      </c>
      <c r="G715" s="142">
        <v>1169.04</v>
      </c>
      <c r="H715" s="142">
        <v>567.12</v>
      </c>
      <c r="I715" s="142">
        <v>3941.65</v>
      </c>
      <c r="Q715" s="6">
        <f t="shared" si="10"/>
        <v>3941.65</v>
      </c>
    </row>
    <row r="716" spans="1:17" x14ac:dyDescent="0.2">
      <c r="A716" s="139" t="s">
        <v>1443</v>
      </c>
      <c r="B716" s="140" t="s">
        <v>16008</v>
      </c>
      <c r="C716" s="141">
        <v>1841</v>
      </c>
      <c r="D716" s="141">
        <v>22</v>
      </c>
      <c r="E716" s="142">
        <v>9913.51</v>
      </c>
      <c r="F716" s="142">
        <v>2233.39</v>
      </c>
      <c r="G716" s="142">
        <v>1978.38</v>
      </c>
      <c r="H716" s="142">
        <v>1109.23</v>
      </c>
      <c r="I716" s="142">
        <v>5321</v>
      </c>
      <c r="Q716" s="6">
        <f t="shared" si="10"/>
        <v>5321</v>
      </c>
    </row>
    <row r="717" spans="1:17" x14ac:dyDescent="0.2">
      <c r="A717" s="139" t="s">
        <v>1445</v>
      </c>
      <c r="B717" s="140" t="s">
        <v>16009</v>
      </c>
      <c r="C717" s="141">
        <v>2553</v>
      </c>
      <c r="D717" s="141">
        <v>27</v>
      </c>
      <c r="E717" s="142">
        <v>129399.12</v>
      </c>
      <c r="F717" s="142">
        <v>3097.14</v>
      </c>
      <c r="G717" s="142">
        <v>2428</v>
      </c>
      <c r="H717" s="142">
        <v>14478.6</v>
      </c>
      <c r="I717" s="142">
        <v>20003.740000000002</v>
      </c>
      <c r="Q717" s="6">
        <f t="shared" si="10"/>
        <v>20003.740000000002</v>
      </c>
    </row>
    <row r="718" spans="1:17" x14ac:dyDescent="0.2">
      <c r="A718" s="139" t="s">
        <v>1447</v>
      </c>
      <c r="B718" s="140" t="s">
        <v>16010</v>
      </c>
      <c r="C718" s="141">
        <v>3285</v>
      </c>
      <c r="D718" s="141">
        <v>59</v>
      </c>
      <c r="E718" s="142">
        <v>158516.84</v>
      </c>
      <c r="F718" s="142">
        <v>3985.16</v>
      </c>
      <c r="G718" s="142">
        <v>5305.64</v>
      </c>
      <c r="H718" s="142">
        <v>17736.62</v>
      </c>
      <c r="I718" s="142">
        <v>27027.42</v>
      </c>
      <c r="Q718" s="6">
        <f t="shared" si="10"/>
        <v>27027.42</v>
      </c>
    </row>
    <row r="719" spans="1:17" x14ac:dyDescent="0.2">
      <c r="A719" s="139" t="s">
        <v>1449</v>
      </c>
      <c r="B719" s="140" t="s">
        <v>16011</v>
      </c>
      <c r="C719" s="141">
        <v>5276</v>
      </c>
      <c r="D719" s="141">
        <v>79</v>
      </c>
      <c r="E719" s="142">
        <v>30719.3</v>
      </c>
      <c r="F719" s="142">
        <v>6400.52</v>
      </c>
      <c r="G719" s="142">
        <v>7104.16</v>
      </c>
      <c r="H719" s="142">
        <v>3437.22</v>
      </c>
      <c r="I719" s="142">
        <v>16941.900000000001</v>
      </c>
      <c r="Q719" s="6">
        <f t="shared" ref="Q719:Q782" si="11">I719+P719</f>
        <v>16941.900000000001</v>
      </c>
    </row>
    <row r="720" spans="1:17" x14ac:dyDescent="0.2">
      <c r="A720" s="139" t="s">
        <v>1451</v>
      </c>
      <c r="B720" s="140" t="s">
        <v>16012</v>
      </c>
      <c r="C720" s="141">
        <v>663</v>
      </c>
      <c r="D720" s="141">
        <v>3</v>
      </c>
      <c r="E720" s="142">
        <v>538.4</v>
      </c>
      <c r="F720" s="142">
        <v>804.31</v>
      </c>
      <c r="G720" s="142">
        <v>269.77999999999997</v>
      </c>
      <c r="H720" s="142">
        <v>60.24</v>
      </c>
      <c r="I720" s="142">
        <v>1134.33</v>
      </c>
      <c r="Q720" s="6">
        <f t="shared" si="11"/>
        <v>1134.33</v>
      </c>
    </row>
    <row r="721" spans="1:17" x14ac:dyDescent="0.2">
      <c r="A721" s="139" t="s">
        <v>1453</v>
      </c>
      <c r="B721" s="140" t="s">
        <v>16013</v>
      </c>
      <c r="C721" s="141">
        <v>201</v>
      </c>
      <c r="D721" s="141">
        <v>2</v>
      </c>
      <c r="E721" s="142">
        <v>106.85</v>
      </c>
      <c r="F721" s="142">
        <v>243.84</v>
      </c>
      <c r="G721" s="142">
        <v>179.86</v>
      </c>
      <c r="H721" s="142">
        <v>11.95</v>
      </c>
      <c r="I721" s="142">
        <v>435.65</v>
      </c>
      <c r="Q721" s="6">
        <f t="shared" si="11"/>
        <v>435.65</v>
      </c>
    </row>
    <row r="722" spans="1:17" x14ac:dyDescent="0.2">
      <c r="A722" s="139" t="s">
        <v>1455</v>
      </c>
      <c r="B722" s="140" t="s">
        <v>16014</v>
      </c>
      <c r="C722" s="141">
        <v>1228</v>
      </c>
      <c r="D722" s="141">
        <v>12</v>
      </c>
      <c r="E722" s="142">
        <v>110458.13</v>
      </c>
      <c r="F722" s="142">
        <v>1489.74</v>
      </c>
      <c r="G722" s="142">
        <v>1079.1099999999999</v>
      </c>
      <c r="H722" s="142">
        <v>12359.27</v>
      </c>
      <c r="I722" s="142">
        <v>14928.12</v>
      </c>
      <c r="Q722" s="6">
        <f t="shared" si="11"/>
        <v>14928.12</v>
      </c>
    </row>
    <row r="723" spans="1:17" x14ac:dyDescent="0.2">
      <c r="A723" s="139" t="s">
        <v>1457</v>
      </c>
      <c r="B723" s="140" t="s">
        <v>16015</v>
      </c>
      <c r="C723" s="141">
        <v>985</v>
      </c>
      <c r="D723" s="141">
        <v>9</v>
      </c>
      <c r="E723" s="142">
        <v>9135.32</v>
      </c>
      <c r="F723" s="142">
        <v>1194.94</v>
      </c>
      <c r="G723" s="142">
        <v>809.34</v>
      </c>
      <c r="H723" s="142">
        <v>1022.16</v>
      </c>
      <c r="I723" s="142">
        <v>3026.44</v>
      </c>
      <c r="Q723" s="6">
        <f t="shared" si="11"/>
        <v>3026.44</v>
      </c>
    </row>
    <row r="724" spans="1:17" x14ac:dyDescent="0.2">
      <c r="A724" s="139" t="s">
        <v>1459</v>
      </c>
      <c r="B724" s="140" t="s">
        <v>16016</v>
      </c>
      <c r="C724" s="141">
        <v>2236</v>
      </c>
      <c r="D724" s="141">
        <v>22</v>
      </c>
      <c r="E724" s="142">
        <v>49645.58</v>
      </c>
      <c r="F724" s="142">
        <v>2712.58</v>
      </c>
      <c r="G724" s="142">
        <v>1978.38</v>
      </c>
      <c r="H724" s="142">
        <v>5554.9</v>
      </c>
      <c r="I724" s="142">
        <v>10245.86</v>
      </c>
      <c r="Q724" s="6">
        <f t="shared" si="11"/>
        <v>10245.86</v>
      </c>
    </row>
    <row r="725" spans="1:17" x14ac:dyDescent="0.2">
      <c r="A725" s="139" t="s">
        <v>1461</v>
      </c>
      <c r="B725" s="140" t="s">
        <v>16017</v>
      </c>
      <c r="C725" s="141">
        <v>612</v>
      </c>
      <c r="D725" s="141">
        <v>1</v>
      </c>
      <c r="E725" s="142">
        <v>37.32</v>
      </c>
      <c r="F725" s="142">
        <v>742.44</v>
      </c>
      <c r="G725" s="142">
        <v>89.93</v>
      </c>
      <c r="H725" s="142">
        <v>4.18</v>
      </c>
      <c r="I725" s="142">
        <v>836.55</v>
      </c>
      <c r="Q725" s="6">
        <f t="shared" si="11"/>
        <v>836.55</v>
      </c>
    </row>
    <row r="726" spans="1:17" x14ac:dyDescent="0.2">
      <c r="A726" s="139" t="s">
        <v>1463</v>
      </c>
      <c r="B726" s="140" t="s">
        <v>16018</v>
      </c>
      <c r="C726" s="141">
        <v>1401</v>
      </c>
      <c r="D726" s="141">
        <v>16</v>
      </c>
      <c r="E726" s="142">
        <v>5601.76</v>
      </c>
      <c r="F726" s="142">
        <v>1699.61</v>
      </c>
      <c r="G726" s="142">
        <v>1438.82</v>
      </c>
      <c r="H726" s="142">
        <v>626.78</v>
      </c>
      <c r="I726" s="142">
        <v>3765.21</v>
      </c>
      <c r="Q726" s="6">
        <f t="shared" si="11"/>
        <v>3765.21</v>
      </c>
    </row>
    <row r="727" spans="1:17" x14ac:dyDescent="0.2">
      <c r="A727" s="139" t="s">
        <v>1465</v>
      </c>
      <c r="B727" s="140" t="s">
        <v>16019</v>
      </c>
      <c r="C727" s="141">
        <v>1765</v>
      </c>
      <c r="D727" s="141">
        <v>18</v>
      </c>
      <c r="E727" s="142">
        <v>293675.51</v>
      </c>
      <c r="F727" s="142">
        <v>2141.19</v>
      </c>
      <c r="G727" s="142">
        <v>1618.67</v>
      </c>
      <c r="H727" s="142">
        <v>32859.660000000003</v>
      </c>
      <c r="I727" s="142">
        <v>36619.519999999997</v>
      </c>
      <c r="Q727" s="6">
        <f t="shared" si="11"/>
        <v>36619.519999999997</v>
      </c>
    </row>
    <row r="728" spans="1:17" x14ac:dyDescent="0.2">
      <c r="A728" s="139" t="s">
        <v>1467</v>
      </c>
      <c r="B728" s="140" t="s">
        <v>16020</v>
      </c>
      <c r="C728" s="141">
        <v>1075</v>
      </c>
      <c r="D728" s="141">
        <v>8</v>
      </c>
      <c r="E728" s="142">
        <v>18934.97</v>
      </c>
      <c r="F728" s="142">
        <v>1304.1199999999999</v>
      </c>
      <c r="G728" s="142">
        <v>719.41</v>
      </c>
      <c r="H728" s="142">
        <v>2118.66</v>
      </c>
      <c r="I728" s="142">
        <v>4142.1899999999996</v>
      </c>
      <c r="Q728" s="6">
        <f t="shared" si="11"/>
        <v>4142.1899999999996</v>
      </c>
    </row>
    <row r="729" spans="1:17" x14ac:dyDescent="0.2">
      <c r="A729" s="139" t="s">
        <v>1469</v>
      </c>
      <c r="B729" s="140" t="s">
        <v>16021</v>
      </c>
      <c r="C729" s="141">
        <v>1161</v>
      </c>
      <c r="D729" s="141">
        <v>6</v>
      </c>
      <c r="E729" s="142">
        <v>7089.21</v>
      </c>
      <c r="F729" s="142">
        <v>1408.46</v>
      </c>
      <c r="G729" s="142">
        <v>539.55999999999995</v>
      </c>
      <c r="H729" s="142">
        <v>793.22</v>
      </c>
      <c r="I729" s="142">
        <v>2741.24</v>
      </c>
      <c r="Q729" s="6">
        <f t="shared" si="11"/>
        <v>2741.24</v>
      </c>
    </row>
    <row r="730" spans="1:17" x14ac:dyDescent="0.2">
      <c r="A730" s="139" t="s">
        <v>1471</v>
      </c>
      <c r="B730" s="140" t="s">
        <v>16022</v>
      </c>
      <c r="C730" s="141">
        <v>512</v>
      </c>
      <c r="D730" s="141">
        <v>6</v>
      </c>
      <c r="E730" s="142">
        <v>2459.7199999999998</v>
      </c>
      <c r="F730" s="142">
        <v>621.13</v>
      </c>
      <c r="G730" s="142">
        <v>539.55999999999995</v>
      </c>
      <c r="H730" s="142">
        <v>275.22000000000003</v>
      </c>
      <c r="I730" s="142">
        <v>1435.91</v>
      </c>
      <c r="Q730" s="6">
        <f t="shared" si="11"/>
        <v>1435.91</v>
      </c>
    </row>
    <row r="731" spans="1:17" x14ac:dyDescent="0.2">
      <c r="A731" s="139" t="s">
        <v>1473</v>
      </c>
      <c r="B731" s="140" t="s">
        <v>16023</v>
      </c>
      <c r="C731" s="141">
        <v>718</v>
      </c>
      <c r="D731" s="141">
        <v>6</v>
      </c>
      <c r="E731" s="142">
        <v>2980.85</v>
      </c>
      <c r="F731" s="142">
        <v>871.03</v>
      </c>
      <c r="G731" s="142">
        <v>539.55999999999995</v>
      </c>
      <c r="H731" s="142">
        <v>333.53</v>
      </c>
      <c r="I731" s="142">
        <v>1744.12</v>
      </c>
      <c r="Q731" s="6">
        <f t="shared" si="11"/>
        <v>1744.12</v>
      </c>
    </row>
    <row r="732" spans="1:17" x14ac:dyDescent="0.2">
      <c r="A732" s="139" t="s">
        <v>1475</v>
      </c>
      <c r="B732" s="140" t="s">
        <v>16024</v>
      </c>
      <c r="C732" s="141">
        <v>1921</v>
      </c>
      <c r="D732" s="141">
        <v>15</v>
      </c>
      <c r="E732" s="142">
        <v>7906.16</v>
      </c>
      <c r="F732" s="142">
        <v>2330.44</v>
      </c>
      <c r="G732" s="142">
        <v>1348.89</v>
      </c>
      <c r="H732" s="142">
        <v>884.63</v>
      </c>
      <c r="I732" s="142">
        <v>4563.96</v>
      </c>
      <c r="Q732" s="6">
        <f t="shared" si="11"/>
        <v>4563.96</v>
      </c>
    </row>
    <row r="733" spans="1:17" x14ac:dyDescent="0.2">
      <c r="A733" s="139" t="s">
        <v>1477</v>
      </c>
      <c r="B733" s="140" t="s">
        <v>16025</v>
      </c>
      <c r="C733" s="141">
        <v>273</v>
      </c>
      <c r="D733" s="141">
        <v>7</v>
      </c>
      <c r="E733" s="142">
        <v>11454.15</v>
      </c>
      <c r="F733" s="142">
        <v>331.18</v>
      </c>
      <c r="G733" s="142">
        <v>629.48</v>
      </c>
      <c r="H733" s="142">
        <v>1281.6199999999999</v>
      </c>
      <c r="I733" s="142">
        <v>2242.2800000000002</v>
      </c>
      <c r="Q733" s="6">
        <f t="shared" si="11"/>
        <v>2242.2800000000002</v>
      </c>
    </row>
    <row r="734" spans="1:17" x14ac:dyDescent="0.2">
      <c r="A734" s="139" t="s">
        <v>1479</v>
      </c>
      <c r="B734" s="140" t="s">
        <v>16026</v>
      </c>
      <c r="C734" s="141">
        <v>4172</v>
      </c>
      <c r="D734" s="141">
        <v>29</v>
      </c>
      <c r="E734" s="142">
        <v>20839.509999999998</v>
      </c>
      <c r="F734" s="142">
        <v>5061.22</v>
      </c>
      <c r="G734" s="142">
        <v>2607.86</v>
      </c>
      <c r="H734" s="142">
        <v>2331.75</v>
      </c>
      <c r="I734" s="142">
        <v>10000.83</v>
      </c>
      <c r="Q734" s="6">
        <f t="shared" si="11"/>
        <v>10000.83</v>
      </c>
    </row>
    <row r="735" spans="1:17" x14ac:dyDescent="0.2">
      <c r="A735" s="139" t="s">
        <v>1481</v>
      </c>
      <c r="B735" s="140" t="s">
        <v>16027</v>
      </c>
      <c r="C735" s="141">
        <v>562</v>
      </c>
      <c r="D735" s="141">
        <v>2</v>
      </c>
      <c r="E735" s="142">
        <v>373.22</v>
      </c>
      <c r="F735" s="142">
        <v>681.78</v>
      </c>
      <c r="G735" s="142">
        <v>179.86</v>
      </c>
      <c r="H735" s="142">
        <v>41.76</v>
      </c>
      <c r="I735" s="142">
        <v>903.4</v>
      </c>
      <c r="Q735" s="6">
        <f t="shared" si="11"/>
        <v>903.4</v>
      </c>
    </row>
    <row r="736" spans="1:17" x14ac:dyDescent="0.2">
      <c r="A736" s="139" t="s">
        <v>1483</v>
      </c>
      <c r="B736" s="140" t="s">
        <v>16028</v>
      </c>
      <c r="C736" s="141">
        <v>1023</v>
      </c>
      <c r="D736" s="141">
        <v>12</v>
      </c>
      <c r="E736" s="142">
        <v>8269.2900000000009</v>
      </c>
      <c r="F736" s="142">
        <v>1241.04</v>
      </c>
      <c r="G736" s="142">
        <v>1079.1099999999999</v>
      </c>
      <c r="H736" s="142">
        <v>925.26</v>
      </c>
      <c r="I736" s="142">
        <v>3245.41</v>
      </c>
      <c r="Q736" s="6">
        <f t="shared" si="11"/>
        <v>3245.41</v>
      </c>
    </row>
    <row r="737" spans="1:17" x14ac:dyDescent="0.2">
      <c r="A737" s="139" t="s">
        <v>1485</v>
      </c>
      <c r="B737" s="140" t="s">
        <v>16029</v>
      </c>
      <c r="C737" s="141">
        <v>1127</v>
      </c>
      <c r="D737" s="141">
        <v>3</v>
      </c>
      <c r="E737" s="142">
        <v>1182.44</v>
      </c>
      <c r="F737" s="142">
        <v>1367.21</v>
      </c>
      <c r="G737" s="142">
        <v>269.77999999999997</v>
      </c>
      <c r="H737" s="142">
        <v>132.30000000000001</v>
      </c>
      <c r="I737" s="142">
        <v>1769.29</v>
      </c>
      <c r="Q737" s="6">
        <f t="shared" si="11"/>
        <v>1769.29</v>
      </c>
    </row>
    <row r="738" spans="1:17" x14ac:dyDescent="0.2">
      <c r="A738" s="139" t="s">
        <v>1487</v>
      </c>
      <c r="B738" s="140" t="s">
        <v>16030</v>
      </c>
      <c r="C738" s="141">
        <v>344</v>
      </c>
      <c r="D738" s="141">
        <v>1</v>
      </c>
      <c r="E738" s="142">
        <v>37.32</v>
      </c>
      <c r="F738" s="142">
        <v>417.32</v>
      </c>
      <c r="G738" s="142">
        <v>89.93</v>
      </c>
      <c r="H738" s="142">
        <v>4.18</v>
      </c>
      <c r="I738" s="142">
        <v>511.43</v>
      </c>
      <c r="Q738" s="6">
        <f t="shared" si="11"/>
        <v>511.43</v>
      </c>
    </row>
    <row r="739" spans="1:17" x14ac:dyDescent="0.2">
      <c r="A739" s="139" t="s">
        <v>1489</v>
      </c>
      <c r="B739" s="140" t="s">
        <v>16031</v>
      </c>
      <c r="C739" s="141">
        <v>1132</v>
      </c>
      <c r="D739" s="141">
        <v>4</v>
      </c>
      <c r="E739" s="142">
        <v>862.29</v>
      </c>
      <c r="F739" s="142">
        <v>1373.27</v>
      </c>
      <c r="G739" s="142">
        <v>359.7</v>
      </c>
      <c r="H739" s="142">
        <v>96.48</v>
      </c>
      <c r="I739" s="142">
        <v>1829.45</v>
      </c>
      <c r="Q739" s="6">
        <f t="shared" si="11"/>
        <v>1829.45</v>
      </c>
    </row>
    <row r="740" spans="1:17" x14ac:dyDescent="0.2">
      <c r="A740" s="139" t="s">
        <v>1491</v>
      </c>
      <c r="B740" s="140" t="s">
        <v>16032</v>
      </c>
      <c r="C740" s="141">
        <v>12429</v>
      </c>
      <c r="D740" s="141">
        <v>155</v>
      </c>
      <c r="E740" s="142">
        <v>199075.1</v>
      </c>
      <c r="F740" s="142">
        <v>15078.1</v>
      </c>
      <c r="G740" s="142">
        <v>13938.54</v>
      </c>
      <c r="H740" s="142">
        <v>22274.720000000001</v>
      </c>
      <c r="I740" s="142">
        <v>51291.360000000001</v>
      </c>
      <c r="Q740" s="6">
        <f t="shared" si="11"/>
        <v>51291.360000000001</v>
      </c>
    </row>
    <row r="741" spans="1:17" x14ac:dyDescent="0.2">
      <c r="A741" s="139" t="s">
        <v>1493</v>
      </c>
      <c r="B741" s="140" t="s">
        <v>16033</v>
      </c>
      <c r="C741" s="141">
        <v>905</v>
      </c>
      <c r="D741" s="141">
        <v>4</v>
      </c>
      <c r="E741" s="142">
        <v>795.19</v>
      </c>
      <c r="F741" s="142">
        <v>1097.8900000000001</v>
      </c>
      <c r="G741" s="142">
        <v>359.7</v>
      </c>
      <c r="H741" s="142">
        <v>88.98</v>
      </c>
      <c r="I741" s="142">
        <v>1546.57</v>
      </c>
      <c r="Q741" s="6">
        <f t="shared" si="11"/>
        <v>1546.57</v>
      </c>
    </row>
    <row r="742" spans="1:17" x14ac:dyDescent="0.2">
      <c r="A742" s="139" t="s">
        <v>1495</v>
      </c>
      <c r="B742" s="140" t="s">
        <v>16034</v>
      </c>
      <c r="C742" s="141">
        <v>1217</v>
      </c>
      <c r="D742" s="141">
        <v>7</v>
      </c>
      <c r="E742" s="142">
        <v>1988.88</v>
      </c>
      <c r="F742" s="142">
        <v>1476.39</v>
      </c>
      <c r="G742" s="142">
        <v>629.48</v>
      </c>
      <c r="H742" s="142">
        <v>222.54</v>
      </c>
      <c r="I742" s="142">
        <v>2328.41</v>
      </c>
      <c r="Q742" s="6">
        <f t="shared" si="11"/>
        <v>2328.41</v>
      </c>
    </row>
    <row r="743" spans="1:17" x14ac:dyDescent="0.2">
      <c r="A743" s="139" t="s">
        <v>1497</v>
      </c>
      <c r="B743" s="140" t="s">
        <v>16035</v>
      </c>
      <c r="C743" s="141">
        <v>1446</v>
      </c>
      <c r="D743" s="141">
        <v>16</v>
      </c>
      <c r="E743" s="142">
        <v>22225.91</v>
      </c>
      <c r="F743" s="142">
        <v>1754.2</v>
      </c>
      <c r="G743" s="142">
        <v>1438.82</v>
      </c>
      <c r="H743" s="142">
        <v>2486.88</v>
      </c>
      <c r="I743" s="142">
        <v>5679.9</v>
      </c>
      <c r="Q743" s="6">
        <f t="shared" si="11"/>
        <v>5679.9</v>
      </c>
    </row>
    <row r="744" spans="1:17" x14ac:dyDescent="0.2">
      <c r="A744" s="139" t="s">
        <v>1499</v>
      </c>
      <c r="B744" s="140" t="s">
        <v>16036</v>
      </c>
      <c r="C744" s="141">
        <v>25873</v>
      </c>
      <c r="D744" s="141">
        <v>352</v>
      </c>
      <c r="E744" s="142">
        <v>303774.89</v>
      </c>
      <c r="F744" s="142">
        <v>31387.54</v>
      </c>
      <c r="G744" s="142">
        <v>31653.98</v>
      </c>
      <c r="H744" s="142">
        <v>33989.69</v>
      </c>
      <c r="I744" s="142">
        <v>97031.21</v>
      </c>
      <c r="Q744" s="6">
        <f t="shared" si="11"/>
        <v>97031.21</v>
      </c>
    </row>
    <row r="745" spans="1:17" x14ac:dyDescent="0.2">
      <c r="A745" s="139" t="s">
        <v>1501</v>
      </c>
      <c r="B745" s="140" t="s">
        <v>16037</v>
      </c>
      <c r="C745" s="141">
        <v>3316</v>
      </c>
      <c r="D745" s="141">
        <v>24</v>
      </c>
      <c r="E745" s="142">
        <v>9253.33</v>
      </c>
      <c r="F745" s="142">
        <v>4022.77</v>
      </c>
      <c r="G745" s="142">
        <v>2158.2199999999998</v>
      </c>
      <c r="H745" s="142">
        <v>1035.3699999999999</v>
      </c>
      <c r="I745" s="142">
        <v>7216.36</v>
      </c>
      <c r="Q745" s="6">
        <f t="shared" si="11"/>
        <v>7216.36</v>
      </c>
    </row>
    <row r="746" spans="1:17" x14ac:dyDescent="0.2">
      <c r="A746" s="139" t="s">
        <v>1503</v>
      </c>
      <c r="B746" s="140" t="s">
        <v>16038</v>
      </c>
      <c r="C746" s="141">
        <v>2089</v>
      </c>
      <c r="D746" s="141">
        <v>14</v>
      </c>
      <c r="E746" s="142">
        <v>3868.97</v>
      </c>
      <c r="F746" s="142">
        <v>2534.25</v>
      </c>
      <c r="G746" s="142">
        <v>1258.97</v>
      </c>
      <c r="H746" s="142">
        <v>432.9</v>
      </c>
      <c r="I746" s="142">
        <v>4226.12</v>
      </c>
      <c r="Q746" s="6">
        <f t="shared" si="11"/>
        <v>4226.12</v>
      </c>
    </row>
    <row r="747" spans="1:17" x14ac:dyDescent="0.2">
      <c r="A747" s="139" t="s">
        <v>1505</v>
      </c>
      <c r="B747" s="140" t="s">
        <v>16039</v>
      </c>
      <c r="C747" s="141">
        <v>1332</v>
      </c>
      <c r="D747" s="141">
        <v>18</v>
      </c>
      <c r="E747" s="142">
        <v>9549.35</v>
      </c>
      <c r="F747" s="142">
        <v>1615.9</v>
      </c>
      <c r="G747" s="142">
        <v>1618.67</v>
      </c>
      <c r="H747" s="142">
        <v>1068.49</v>
      </c>
      <c r="I747" s="142">
        <v>4303.0600000000004</v>
      </c>
      <c r="Q747" s="6">
        <f t="shared" si="11"/>
        <v>4303.0600000000004</v>
      </c>
    </row>
    <row r="748" spans="1:17" x14ac:dyDescent="0.2">
      <c r="A748" s="139" t="s">
        <v>1507</v>
      </c>
      <c r="B748" s="140" t="s">
        <v>16040</v>
      </c>
      <c r="C748" s="141">
        <v>403</v>
      </c>
      <c r="D748" s="141">
        <v>2</v>
      </c>
      <c r="E748" s="142">
        <v>223.93</v>
      </c>
      <c r="F748" s="142">
        <v>488.9</v>
      </c>
      <c r="G748" s="142">
        <v>179.86</v>
      </c>
      <c r="H748" s="142">
        <v>25.06</v>
      </c>
      <c r="I748" s="142">
        <v>693.82</v>
      </c>
      <c r="Q748" s="6">
        <f t="shared" si="11"/>
        <v>693.82</v>
      </c>
    </row>
    <row r="749" spans="1:17" x14ac:dyDescent="0.2">
      <c r="A749" s="139" t="s">
        <v>1509</v>
      </c>
      <c r="B749" s="140" t="s">
        <v>16041</v>
      </c>
      <c r="C749" s="141">
        <v>16702</v>
      </c>
      <c r="D749" s="141">
        <v>260</v>
      </c>
      <c r="E749" s="142">
        <v>129931.11</v>
      </c>
      <c r="F749" s="142">
        <v>20261.84</v>
      </c>
      <c r="G749" s="142">
        <v>23380.78</v>
      </c>
      <c r="H749" s="142">
        <v>14538.13</v>
      </c>
      <c r="I749" s="142">
        <v>58180.75</v>
      </c>
      <c r="Q749" s="6">
        <f t="shared" si="11"/>
        <v>58180.75</v>
      </c>
    </row>
    <row r="750" spans="1:17" x14ac:dyDescent="0.2">
      <c r="A750" s="139" t="s">
        <v>1511</v>
      </c>
      <c r="B750" s="140" t="s">
        <v>16042</v>
      </c>
      <c r="C750" s="141">
        <v>2776</v>
      </c>
      <c r="D750" s="141">
        <v>17</v>
      </c>
      <c r="E750" s="142">
        <v>12217.4</v>
      </c>
      <c r="F750" s="142">
        <v>3367.67</v>
      </c>
      <c r="G750" s="142">
        <v>1528.74</v>
      </c>
      <c r="H750" s="142">
        <v>1367.02</v>
      </c>
      <c r="I750" s="142">
        <v>6263.43</v>
      </c>
      <c r="Q750" s="6">
        <f t="shared" si="11"/>
        <v>6263.43</v>
      </c>
    </row>
    <row r="751" spans="1:17" x14ac:dyDescent="0.2">
      <c r="A751" s="139" t="s">
        <v>1513</v>
      </c>
      <c r="B751" s="140" t="s">
        <v>16043</v>
      </c>
      <c r="C751" s="141">
        <v>3460</v>
      </c>
      <c r="D751" s="141">
        <v>21</v>
      </c>
      <c r="E751" s="142">
        <v>7329.24</v>
      </c>
      <c r="F751" s="142">
        <v>4197.46</v>
      </c>
      <c r="G751" s="142">
        <v>1888.45</v>
      </c>
      <c r="H751" s="142">
        <v>820.08</v>
      </c>
      <c r="I751" s="142">
        <v>6905.99</v>
      </c>
      <c r="Q751" s="6">
        <f t="shared" si="11"/>
        <v>6905.99</v>
      </c>
    </row>
    <row r="752" spans="1:17" x14ac:dyDescent="0.2">
      <c r="A752" s="139" t="s">
        <v>1515</v>
      </c>
      <c r="B752" s="140" t="s">
        <v>16044</v>
      </c>
      <c r="C752" s="141">
        <v>305</v>
      </c>
      <c r="D752" s="141">
        <v>2</v>
      </c>
      <c r="E752" s="142">
        <v>286.14</v>
      </c>
      <c r="F752" s="142">
        <v>370.01</v>
      </c>
      <c r="G752" s="142">
        <v>179.86</v>
      </c>
      <c r="H752" s="142">
        <v>32.020000000000003</v>
      </c>
      <c r="I752" s="142">
        <v>581.89</v>
      </c>
      <c r="Q752" s="6">
        <f t="shared" si="11"/>
        <v>581.89</v>
      </c>
    </row>
    <row r="753" spans="1:17" x14ac:dyDescent="0.2">
      <c r="A753" s="139" t="s">
        <v>1517</v>
      </c>
      <c r="B753" s="140" t="s">
        <v>16045</v>
      </c>
      <c r="C753" s="141">
        <v>3386</v>
      </c>
      <c r="D753" s="141">
        <v>28</v>
      </c>
      <c r="E753" s="142">
        <v>13140.73</v>
      </c>
      <c r="F753" s="142">
        <v>4107.6899999999996</v>
      </c>
      <c r="G753" s="142">
        <v>2517.9299999999998</v>
      </c>
      <c r="H753" s="142">
        <v>1470.33</v>
      </c>
      <c r="I753" s="142">
        <v>8095.95</v>
      </c>
      <c r="Q753" s="6">
        <f t="shared" si="11"/>
        <v>8095.95</v>
      </c>
    </row>
    <row r="754" spans="1:17" x14ac:dyDescent="0.2">
      <c r="A754" s="139" t="s">
        <v>1519</v>
      </c>
      <c r="B754" s="140" t="s">
        <v>16046</v>
      </c>
      <c r="C754" s="141">
        <v>2755</v>
      </c>
      <c r="D754" s="141">
        <v>45</v>
      </c>
      <c r="E754" s="142">
        <v>12171.33</v>
      </c>
      <c r="F754" s="142">
        <v>3342.2</v>
      </c>
      <c r="G754" s="142">
        <v>4046.67</v>
      </c>
      <c r="H754" s="142">
        <v>1361.86</v>
      </c>
      <c r="I754" s="142">
        <v>8750.73</v>
      </c>
      <c r="Q754" s="6">
        <f t="shared" si="11"/>
        <v>8750.73</v>
      </c>
    </row>
    <row r="755" spans="1:17" x14ac:dyDescent="0.2">
      <c r="A755" s="139" t="s">
        <v>1521</v>
      </c>
      <c r="B755" s="140" t="s">
        <v>16047</v>
      </c>
      <c r="C755" s="141">
        <v>1971</v>
      </c>
      <c r="D755" s="141">
        <v>27</v>
      </c>
      <c r="E755" s="142">
        <v>20805.990000000002</v>
      </c>
      <c r="F755" s="142">
        <v>2391.1</v>
      </c>
      <c r="G755" s="142">
        <v>2428</v>
      </c>
      <c r="H755" s="142">
        <v>2328</v>
      </c>
      <c r="I755" s="142">
        <v>7147.1</v>
      </c>
      <c r="Q755" s="6">
        <f t="shared" si="11"/>
        <v>7147.1</v>
      </c>
    </row>
    <row r="756" spans="1:17" x14ac:dyDescent="0.2">
      <c r="A756" s="139" t="s">
        <v>1523</v>
      </c>
      <c r="B756" s="140" t="s">
        <v>16048</v>
      </c>
      <c r="C756" s="141">
        <v>2414</v>
      </c>
      <c r="D756" s="141">
        <v>24</v>
      </c>
      <c r="E756" s="142">
        <v>5519.12</v>
      </c>
      <c r="F756" s="142">
        <v>2928.52</v>
      </c>
      <c r="G756" s="142">
        <v>2158.2199999999998</v>
      </c>
      <c r="H756" s="142">
        <v>617.54</v>
      </c>
      <c r="I756" s="142">
        <v>5704.28</v>
      </c>
      <c r="Q756" s="6">
        <f t="shared" si="11"/>
        <v>5704.28</v>
      </c>
    </row>
    <row r="757" spans="1:17" x14ac:dyDescent="0.2">
      <c r="A757" s="139" t="s">
        <v>1525</v>
      </c>
      <c r="B757" s="140" t="s">
        <v>16049</v>
      </c>
      <c r="C757" s="141">
        <v>5811</v>
      </c>
      <c r="D757" s="141">
        <v>47</v>
      </c>
      <c r="E757" s="142">
        <v>14595.72</v>
      </c>
      <c r="F757" s="142">
        <v>7049.55</v>
      </c>
      <c r="G757" s="142">
        <v>4226.53</v>
      </c>
      <c r="H757" s="142">
        <v>1633.13</v>
      </c>
      <c r="I757" s="142">
        <v>12909.21</v>
      </c>
      <c r="Q757" s="6">
        <f t="shared" si="11"/>
        <v>12909.21</v>
      </c>
    </row>
    <row r="758" spans="1:17" x14ac:dyDescent="0.2">
      <c r="A758" s="139" t="s">
        <v>1527</v>
      </c>
      <c r="B758" s="140" t="s">
        <v>16050</v>
      </c>
      <c r="C758" s="141">
        <v>9606</v>
      </c>
      <c r="D758" s="141">
        <v>199</v>
      </c>
      <c r="E758" s="142">
        <v>73751.08</v>
      </c>
      <c r="F758" s="142">
        <v>11653.41</v>
      </c>
      <c r="G758" s="142">
        <v>17895.29</v>
      </c>
      <c r="H758" s="142">
        <v>8252.09</v>
      </c>
      <c r="I758" s="142">
        <v>37800.79</v>
      </c>
      <c r="Q758" s="6">
        <f t="shared" si="11"/>
        <v>37800.79</v>
      </c>
    </row>
    <row r="759" spans="1:17" x14ac:dyDescent="0.2">
      <c r="A759" s="139" t="s">
        <v>1529</v>
      </c>
      <c r="B759" s="140" t="s">
        <v>16051</v>
      </c>
      <c r="C759" s="141">
        <v>20717</v>
      </c>
      <c r="D759" s="141">
        <v>312</v>
      </c>
      <c r="E759" s="142">
        <v>338685.1</v>
      </c>
      <c r="F759" s="142">
        <v>25132.59</v>
      </c>
      <c r="G759" s="142">
        <v>28056.94</v>
      </c>
      <c r="H759" s="142">
        <v>37895.82</v>
      </c>
      <c r="I759" s="142">
        <v>91085.35</v>
      </c>
      <c r="Q759" s="6">
        <f t="shared" si="11"/>
        <v>91085.35</v>
      </c>
    </row>
    <row r="760" spans="1:17" x14ac:dyDescent="0.2">
      <c r="A760" s="139" t="s">
        <v>1531</v>
      </c>
      <c r="B760" s="140" t="s">
        <v>16052</v>
      </c>
      <c r="C760" s="141">
        <v>6075</v>
      </c>
      <c r="D760" s="141">
        <v>40</v>
      </c>
      <c r="E760" s="142">
        <v>9605.14</v>
      </c>
      <c r="F760" s="142">
        <v>7369.82</v>
      </c>
      <c r="G760" s="142">
        <v>3597.04</v>
      </c>
      <c r="H760" s="142">
        <v>1074.73</v>
      </c>
      <c r="I760" s="142">
        <v>12041.59</v>
      </c>
      <c r="Q760" s="6">
        <f t="shared" si="11"/>
        <v>12041.59</v>
      </c>
    </row>
    <row r="761" spans="1:17" x14ac:dyDescent="0.2">
      <c r="A761" s="139" t="s">
        <v>1533</v>
      </c>
      <c r="B761" s="140" t="s">
        <v>16053</v>
      </c>
      <c r="C761" s="141">
        <v>11735</v>
      </c>
      <c r="D761" s="141">
        <v>183</v>
      </c>
      <c r="E761" s="142">
        <v>62921.83</v>
      </c>
      <c r="F761" s="142">
        <v>14236.18</v>
      </c>
      <c r="G761" s="142">
        <v>16456.47</v>
      </c>
      <c r="H761" s="142">
        <v>7040.39</v>
      </c>
      <c r="I761" s="142">
        <v>37733.040000000001</v>
      </c>
      <c r="Q761" s="6">
        <f t="shared" si="11"/>
        <v>37733.040000000001</v>
      </c>
    </row>
    <row r="762" spans="1:17" x14ac:dyDescent="0.2">
      <c r="A762" s="139" t="s">
        <v>1535</v>
      </c>
      <c r="B762" s="140" t="s">
        <v>16054</v>
      </c>
      <c r="C762" s="141">
        <v>8062</v>
      </c>
      <c r="D762" s="141">
        <v>126</v>
      </c>
      <c r="E762" s="142">
        <v>24481.16</v>
      </c>
      <c r="F762" s="142">
        <v>9780.32</v>
      </c>
      <c r="G762" s="142">
        <v>11330.69</v>
      </c>
      <c r="H762" s="142">
        <v>2739.22</v>
      </c>
      <c r="I762" s="142">
        <v>23850.23</v>
      </c>
      <c r="Q762" s="6">
        <f t="shared" si="11"/>
        <v>23850.23</v>
      </c>
    </row>
    <row r="763" spans="1:17" x14ac:dyDescent="0.2">
      <c r="A763" s="139" t="s">
        <v>1537</v>
      </c>
      <c r="B763" s="140" t="s">
        <v>16055</v>
      </c>
      <c r="C763" s="141">
        <v>566</v>
      </c>
      <c r="D763" s="141">
        <v>5</v>
      </c>
      <c r="E763" s="142">
        <v>1068.1600000000001</v>
      </c>
      <c r="F763" s="142">
        <v>686.64</v>
      </c>
      <c r="G763" s="142">
        <v>449.63</v>
      </c>
      <c r="H763" s="142">
        <v>119.52</v>
      </c>
      <c r="I763" s="142">
        <v>1255.79</v>
      </c>
      <c r="Q763" s="6">
        <f t="shared" si="11"/>
        <v>1255.79</v>
      </c>
    </row>
    <row r="764" spans="1:17" x14ac:dyDescent="0.2">
      <c r="A764" s="139" t="s">
        <v>1539</v>
      </c>
      <c r="B764" s="140" t="s">
        <v>16056</v>
      </c>
      <c r="C764" s="141">
        <v>9027</v>
      </c>
      <c r="D764" s="141">
        <v>100</v>
      </c>
      <c r="E764" s="142">
        <v>24560.959999999999</v>
      </c>
      <c r="F764" s="142">
        <v>10951</v>
      </c>
      <c r="G764" s="142">
        <v>8992.61</v>
      </c>
      <c r="H764" s="142">
        <v>2748.15</v>
      </c>
      <c r="I764" s="142">
        <v>22691.759999999998</v>
      </c>
      <c r="Q764" s="6">
        <f t="shared" si="11"/>
        <v>22691.759999999998</v>
      </c>
    </row>
    <row r="765" spans="1:17" x14ac:dyDescent="0.2">
      <c r="A765" s="139" t="s">
        <v>1541</v>
      </c>
      <c r="B765" s="140" t="s">
        <v>16057</v>
      </c>
      <c r="C765" s="141">
        <v>1111</v>
      </c>
      <c r="D765" s="141">
        <v>1</v>
      </c>
      <c r="E765" s="142">
        <v>186.61</v>
      </c>
      <c r="F765" s="142">
        <v>1347.8</v>
      </c>
      <c r="G765" s="142">
        <v>89.93</v>
      </c>
      <c r="H765" s="142">
        <v>20.88</v>
      </c>
      <c r="I765" s="142">
        <v>1458.61</v>
      </c>
      <c r="Q765" s="6">
        <f t="shared" si="11"/>
        <v>1458.61</v>
      </c>
    </row>
    <row r="766" spans="1:17" x14ac:dyDescent="0.2">
      <c r="A766" s="139" t="s">
        <v>1543</v>
      </c>
      <c r="B766" s="140" t="s">
        <v>16058</v>
      </c>
      <c r="C766" s="141">
        <v>7121</v>
      </c>
      <c r="D766" s="141">
        <v>61</v>
      </c>
      <c r="E766" s="142">
        <v>20802.169999999998</v>
      </c>
      <c r="F766" s="142">
        <v>8638.76</v>
      </c>
      <c r="G766" s="142">
        <v>5485.49</v>
      </c>
      <c r="H766" s="142">
        <v>2327.58</v>
      </c>
      <c r="I766" s="142">
        <v>16451.830000000002</v>
      </c>
      <c r="Q766" s="6">
        <f t="shared" si="11"/>
        <v>16451.830000000002</v>
      </c>
    </row>
    <row r="767" spans="1:17" x14ac:dyDescent="0.2">
      <c r="A767" s="139" t="s">
        <v>1545</v>
      </c>
      <c r="B767" s="140" t="s">
        <v>16059</v>
      </c>
      <c r="C767" s="141">
        <v>52458</v>
      </c>
      <c r="D767" s="141">
        <v>945</v>
      </c>
      <c r="E767" s="142">
        <v>666624.03</v>
      </c>
      <c r="F767" s="142">
        <v>63638.82</v>
      </c>
      <c r="G767" s="142">
        <v>84980.14</v>
      </c>
      <c r="H767" s="142">
        <v>74589.25</v>
      </c>
      <c r="I767" s="142">
        <v>223208.21</v>
      </c>
      <c r="Q767" s="6">
        <f t="shared" si="11"/>
        <v>223208.21</v>
      </c>
    </row>
    <row r="768" spans="1:17" x14ac:dyDescent="0.2">
      <c r="A768" s="139" t="s">
        <v>1547</v>
      </c>
      <c r="B768" s="140" t="s">
        <v>16060</v>
      </c>
      <c r="C768" s="141">
        <v>2719</v>
      </c>
      <c r="D768" s="141">
        <v>24</v>
      </c>
      <c r="E768" s="142">
        <v>5988.56</v>
      </c>
      <c r="F768" s="142">
        <v>3298.52</v>
      </c>
      <c r="G768" s="142">
        <v>2158.2199999999998</v>
      </c>
      <c r="H768" s="142">
        <v>670.06</v>
      </c>
      <c r="I768" s="142">
        <v>6126.8</v>
      </c>
      <c r="Q768" s="6">
        <f t="shared" si="11"/>
        <v>6126.8</v>
      </c>
    </row>
    <row r="769" spans="1:17" x14ac:dyDescent="0.2">
      <c r="A769" s="139" t="s">
        <v>1549</v>
      </c>
      <c r="B769" s="140" t="s">
        <v>16061</v>
      </c>
      <c r="C769" s="141">
        <v>11618</v>
      </c>
      <c r="D769" s="141">
        <v>165</v>
      </c>
      <c r="E769" s="142">
        <v>43140.89</v>
      </c>
      <c r="F769" s="142">
        <v>14094.25</v>
      </c>
      <c r="G769" s="142">
        <v>14837.8</v>
      </c>
      <c r="H769" s="142">
        <v>4827.08</v>
      </c>
      <c r="I769" s="142">
        <v>33759.129999999997</v>
      </c>
      <c r="Q769" s="6">
        <f t="shared" si="11"/>
        <v>33759.129999999997</v>
      </c>
    </row>
    <row r="770" spans="1:17" x14ac:dyDescent="0.2">
      <c r="A770" s="139" t="s">
        <v>1551</v>
      </c>
      <c r="B770" s="140" t="s">
        <v>16062</v>
      </c>
      <c r="C770" s="141">
        <v>12081</v>
      </c>
      <c r="D770" s="141">
        <v>195</v>
      </c>
      <c r="E770" s="142">
        <v>100326.01</v>
      </c>
      <c r="F770" s="142">
        <v>14655.93</v>
      </c>
      <c r="G770" s="142">
        <v>17535.580000000002</v>
      </c>
      <c r="H770" s="142">
        <v>11225.58</v>
      </c>
      <c r="I770" s="142">
        <v>43417.09</v>
      </c>
      <c r="Q770" s="6">
        <f t="shared" si="11"/>
        <v>43417.09</v>
      </c>
    </row>
    <row r="771" spans="1:17" x14ac:dyDescent="0.2">
      <c r="A771" s="139" t="s">
        <v>1553</v>
      </c>
      <c r="B771" s="140" t="s">
        <v>16063</v>
      </c>
      <c r="C771" s="141">
        <v>30811</v>
      </c>
      <c r="D771" s="141">
        <v>385</v>
      </c>
      <c r="E771" s="142">
        <v>154187.63</v>
      </c>
      <c r="F771" s="142">
        <v>37378.019999999997</v>
      </c>
      <c r="G771" s="142">
        <v>34621.54</v>
      </c>
      <c r="H771" s="142">
        <v>17252.22</v>
      </c>
      <c r="I771" s="142">
        <v>89251.78</v>
      </c>
      <c r="Q771" s="6">
        <f t="shared" si="11"/>
        <v>89251.78</v>
      </c>
    </row>
    <row r="772" spans="1:17" x14ac:dyDescent="0.2">
      <c r="A772" s="139" t="s">
        <v>1555</v>
      </c>
      <c r="B772" s="140" t="s">
        <v>16064</v>
      </c>
      <c r="C772" s="141">
        <v>4230</v>
      </c>
      <c r="D772" s="141">
        <v>50</v>
      </c>
      <c r="E772" s="142">
        <v>13182.68</v>
      </c>
      <c r="F772" s="142">
        <v>5131.58</v>
      </c>
      <c r="G772" s="142">
        <v>4496.3</v>
      </c>
      <c r="H772" s="142">
        <v>1475.02</v>
      </c>
      <c r="I772" s="142">
        <v>11102.9</v>
      </c>
      <c r="Q772" s="6">
        <f t="shared" si="11"/>
        <v>11102.9</v>
      </c>
    </row>
    <row r="773" spans="1:17" x14ac:dyDescent="0.2">
      <c r="A773" s="139" t="s">
        <v>1557</v>
      </c>
      <c r="B773" s="140" t="s">
        <v>16065</v>
      </c>
      <c r="C773" s="141">
        <v>1446</v>
      </c>
      <c r="D773" s="141">
        <v>10</v>
      </c>
      <c r="E773" s="142">
        <v>1937.99</v>
      </c>
      <c r="F773" s="142">
        <v>1754.2</v>
      </c>
      <c r="G773" s="142">
        <v>899.26</v>
      </c>
      <c r="H773" s="142">
        <v>216.84</v>
      </c>
      <c r="I773" s="142">
        <v>2870.3</v>
      </c>
      <c r="Q773" s="6">
        <f t="shared" si="11"/>
        <v>2870.3</v>
      </c>
    </row>
    <row r="774" spans="1:17" x14ac:dyDescent="0.2">
      <c r="A774" s="139" t="s">
        <v>1559</v>
      </c>
      <c r="B774" s="140" t="s">
        <v>16066</v>
      </c>
      <c r="C774" s="141">
        <v>674</v>
      </c>
      <c r="D774" s="141">
        <v>17</v>
      </c>
      <c r="E774" s="142">
        <v>3209.82</v>
      </c>
      <c r="F774" s="142">
        <v>817.66</v>
      </c>
      <c r="G774" s="142">
        <v>1528.74</v>
      </c>
      <c r="H774" s="142">
        <v>359.15</v>
      </c>
      <c r="I774" s="142">
        <v>2705.55</v>
      </c>
      <c r="Q774" s="6">
        <f t="shared" si="11"/>
        <v>2705.55</v>
      </c>
    </row>
    <row r="775" spans="1:17" x14ac:dyDescent="0.2">
      <c r="A775" s="139" t="s">
        <v>1561</v>
      </c>
      <c r="B775" s="140" t="s">
        <v>16067</v>
      </c>
      <c r="C775" s="141">
        <v>187</v>
      </c>
      <c r="D775" s="141">
        <v>14</v>
      </c>
      <c r="E775" s="142">
        <v>4483.2</v>
      </c>
      <c r="F775" s="142">
        <v>226.86</v>
      </c>
      <c r="G775" s="142">
        <v>1258.97</v>
      </c>
      <c r="H775" s="142">
        <v>501.63</v>
      </c>
      <c r="I775" s="142">
        <v>1987.46</v>
      </c>
      <c r="Q775" s="6">
        <f t="shared" si="11"/>
        <v>1987.46</v>
      </c>
    </row>
    <row r="776" spans="1:17" x14ac:dyDescent="0.2">
      <c r="A776" s="139" t="s">
        <v>1563</v>
      </c>
      <c r="B776" s="140" t="s">
        <v>16068</v>
      </c>
      <c r="C776" s="141">
        <v>5182</v>
      </c>
      <c r="D776" s="141">
        <v>27</v>
      </c>
      <c r="E776" s="142">
        <v>5650.45</v>
      </c>
      <c r="F776" s="142">
        <v>6286.49</v>
      </c>
      <c r="G776" s="142">
        <v>2428</v>
      </c>
      <c r="H776" s="142">
        <v>632.23</v>
      </c>
      <c r="I776" s="142">
        <v>9346.7199999999993</v>
      </c>
      <c r="Q776" s="6">
        <f t="shared" si="11"/>
        <v>9346.7199999999993</v>
      </c>
    </row>
    <row r="777" spans="1:17" x14ac:dyDescent="0.2">
      <c r="A777" s="139" t="s">
        <v>1565</v>
      </c>
      <c r="B777" s="140" t="s">
        <v>16069</v>
      </c>
      <c r="C777" s="141">
        <v>336</v>
      </c>
      <c r="D777" s="141">
        <v>0</v>
      </c>
      <c r="E777" s="142">
        <v>0</v>
      </c>
      <c r="F777" s="142">
        <v>407.62</v>
      </c>
      <c r="G777" s="142">
        <v>0</v>
      </c>
      <c r="H777" s="142">
        <v>0</v>
      </c>
      <c r="I777" s="142">
        <v>407.62</v>
      </c>
      <c r="Q777" s="6">
        <f t="shared" si="11"/>
        <v>407.62</v>
      </c>
    </row>
    <row r="778" spans="1:17" x14ac:dyDescent="0.2">
      <c r="A778" s="139" t="s">
        <v>1567</v>
      </c>
      <c r="B778" s="140" t="s">
        <v>16070</v>
      </c>
      <c r="C778" s="141">
        <v>18357</v>
      </c>
      <c r="D778" s="141">
        <v>194</v>
      </c>
      <c r="E778" s="142">
        <v>72780.75</v>
      </c>
      <c r="F778" s="142">
        <v>22269.58</v>
      </c>
      <c r="G778" s="142">
        <v>17445.66</v>
      </c>
      <c r="H778" s="142">
        <v>8143.51</v>
      </c>
      <c r="I778" s="142">
        <v>47858.75</v>
      </c>
      <c r="Q778" s="6">
        <f t="shared" si="11"/>
        <v>47858.75</v>
      </c>
    </row>
    <row r="779" spans="1:17" x14ac:dyDescent="0.2">
      <c r="A779" s="139" t="s">
        <v>1569</v>
      </c>
      <c r="B779" s="140" t="s">
        <v>16071</v>
      </c>
      <c r="C779" s="141">
        <v>4944</v>
      </c>
      <c r="D779" s="141">
        <v>82</v>
      </c>
      <c r="E779" s="142">
        <v>21008.69</v>
      </c>
      <c r="F779" s="142">
        <v>5997.76</v>
      </c>
      <c r="G779" s="142">
        <v>7373.94</v>
      </c>
      <c r="H779" s="142">
        <v>2350.69</v>
      </c>
      <c r="I779" s="142">
        <v>15722.39</v>
      </c>
      <c r="Q779" s="6">
        <f t="shared" si="11"/>
        <v>15722.39</v>
      </c>
    </row>
    <row r="780" spans="1:17" x14ac:dyDescent="0.2">
      <c r="A780" s="139" t="s">
        <v>1571</v>
      </c>
      <c r="B780" s="140" t="s">
        <v>16072</v>
      </c>
      <c r="C780" s="141">
        <v>11418</v>
      </c>
      <c r="D780" s="141">
        <v>237</v>
      </c>
      <c r="E780" s="142">
        <v>68774.38</v>
      </c>
      <c r="F780" s="142">
        <v>13851.62</v>
      </c>
      <c r="G780" s="142">
        <v>21312.48</v>
      </c>
      <c r="H780" s="142">
        <v>7695.24</v>
      </c>
      <c r="I780" s="142">
        <v>42859.34</v>
      </c>
      <c r="Q780" s="6">
        <f t="shared" si="11"/>
        <v>42859.34</v>
      </c>
    </row>
    <row r="781" spans="1:17" x14ac:dyDescent="0.2">
      <c r="A781" s="139" t="s">
        <v>1573</v>
      </c>
      <c r="B781" s="140" t="s">
        <v>16073</v>
      </c>
      <c r="C781" s="141">
        <v>710</v>
      </c>
      <c r="D781" s="141">
        <v>5</v>
      </c>
      <c r="E781" s="142">
        <v>900.38</v>
      </c>
      <c r="F781" s="142">
        <v>861.33</v>
      </c>
      <c r="G781" s="142">
        <v>449.63</v>
      </c>
      <c r="H781" s="142">
        <v>100.74</v>
      </c>
      <c r="I781" s="142">
        <v>1411.7</v>
      </c>
      <c r="Q781" s="6">
        <f t="shared" si="11"/>
        <v>1411.7</v>
      </c>
    </row>
    <row r="782" spans="1:17" x14ac:dyDescent="0.2">
      <c r="A782" s="139" t="s">
        <v>1575</v>
      </c>
      <c r="B782" s="140" t="s">
        <v>16074</v>
      </c>
      <c r="C782" s="141">
        <v>50715</v>
      </c>
      <c r="D782" s="141">
        <v>1115</v>
      </c>
      <c r="E782" s="142">
        <v>673745.49</v>
      </c>
      <c r="F782" s="142">
        <v>61524.33</v>
      </c>
      <c r="G782" s="142">
        <v>100267.58</v>
      </c>
      <c r="H782" s="142">
        <v>75386.080000000002</v>
      </c>
      <c r="I782" s="142">
        <v>237177.99</v>
      </c>
      <c r="Q782" s="6">
        <f t="shared" si="11"/>
        <v>237177.99</v>
      </c>
    </row>
    <row r="783" spans="1:17" x14ac:dyDescent="0.2">
      <c r="A783" s="139" t="s">
        <v>1577</v>
      </c>
      <c r="B783" s="140" t="s">
        <v>16075</v>
      </c>
      <c r="C783" s="141">
        <v>34093</v>
      </c>
      <c r="D783" s="141">
        <v>427</v>
      </c>
      <c r="E783" s="142">
        <v>176060.07</v>
      </c>
      <c r="F783" s="142">
        <v>41359.54</v>
      </c>
      <c r="G783" s="142">
        <v>38398.43</v>
      </c>
      <c r="H783" s="142">
        <v>19699.54</v>
      </c>
      <c r="I783" s="142">
        <v>99457.51</v>
      </c>
      <c r="Q783" s="6">
        <f t="shared" ref="Q783:Q846" si="12">I783+P783</f>
        <v>99457.51</v>
      </c>
    </row>
    <row r="784" spans="1:17" x14ac:dyDescent="0.2">
      <c r="A784" s="139" t="s">
        <v>1579</v>
      </c>
      <c r="B784" s="140" t="s">
        <v>16076</v>
      </c>
      <c r="C784" s="141">
        <v>1514</v>
      </c>
      <c r="D784" s="141">
        <v>15</v>
      </c>
      <c r="E784" s="142">
        <v>2637.53</v>
      </c>
      <c r="F784" s="142">
        <v>1836.69</v>
      </c>
      <c r="G784" s="142">
        <v>1348.89</v>
      </c>
      <c r="H784" s="142">
        <v>295.11</v>
      </c>
      <c r="I784" s="142">
        <v>3480.69</v>
      </c>
      <c r="Q784" s="6">
        <f t="shared" si="12"/>
        <v>3480.69</v>
      </c>
    </row>
    <row r="785" spans="1:17" x14ac:dyDescent="0.2">
      <c r="A785" s="139" t="s">
        <v>1581</v>
      </c>
      <c r="B785" s="140" t="s">
        <v>16077</v>
      </c>
      <c r="C785" s="141">
        <v>6312</v>
      </c>
      <c r="D785" s="141">
        <v>55</v>
      </c>
      <c r="E785" s="142">
        <v>69869.539999999994</v>
      </c>
      <c r="F785" s="142">
        <v>7657.33</v>
      </c>
      <c r="G785" s="142">
        <v>4945.9399999999996</v>
      </c>
      <c r="H785" s="142">
        <v>7817.78</v>
      </c>
      <c r="I785" s="142">
        <v>20421.05</v>
      </c>
      <c r="Q785" s="6">
        <f t="shared" si="12"/>
        <v>20421.05</v>
      </c>
    </row>
    <row r="786" spans="1:17" x14ac:dyDescent="0.2">
      <c r="A786" s="139" t="s">
        <v>1583</v>
      </c>
      <c r="B786" s="140" t="s">
        <v>16078</v>
      </c>
      <c r="C786" s="141">
        <v>2392</v>
      </c>
      <c r="D786" s="141">
        <v>17</v>
      </c>
      <c r="E786" s="142">
        <v>4379.33</v>
      </c>
      <c r="F786" s="142">
        <v>2901.82</v>
      </c>
      <c r="G786" s="142">
        <v>1528.74</v>
      </c>
      <c r="H786" s="142">
        <v>490.01</v>
      </c>
      <c r="I786" s="142">
        <v>4920.57</v>
      </c>
      <c r="Q786" s="6">
        <f t="shared" si="12"/>
        <v>4920.57</v>
      </c>
    </row>
    <row r="787" spans="1:17" x14ac:dyDescent="0.2">
      <c r="A787" s="139" t="s">
        <v>1585</v>
      </c>
      <c r="B787" s="140" t="s">
        <v>16079</v>
      </c>
      <c r="C787" s="141">
        <v>38722</v>
      </c>
      <c r="D787" s="141">
        <v>401</v>
      </c>
      <c r="E787" s="142">
        <v>196493.85</v>
      </c>
      <c r="F787" s="142">
        <v>46975.15</v>
      </c>
      <c r="G787" s="142">
        <v>36060.35</v>
      </c>
      <c r="H787" s="142">
        <v>21985.9</v>
      </c>
      <c r="I787" s="142">
        <v>105021.4</v>
      </c>
      <c r="Q787" s="6">
        <f t="shared" si="12"/>
        <v>105021.4</v>
      </c>
    </row>
    <row r="788" spans="1:17" x14ac:dyDescent="0.2">
      <c r="A788" s="139" t="s">
        <v>1587</v>
      </c>
      <c r="B788" s="140" t="s">
        <v>16080</v>
      </c>
      <c r="C788" s="141">
        <v>29445</v>
      </c>
      <c r="D788" s="141">
        <v>669</v>
      </c>
      <c r="E788" s="142">
        <v>368839.89</v>
      </c>
      <c r="F788" s="142">
        <v>35720.86</v>
      </c>
      <c r="G788" s="142">
        <v>60160.54</v>
      </c>
      <c r="H788" s="142">
        <v>41269.879999999997</v>
      </c>
      <c r="I788" s="142">
        <v>137151.28</v>
      </c>
      <c r="Q788" s="6">
        <f t="shared" si="12"/>
        <v>137151.28</v>
      </c>
    </row>
    <row r="789" spans="1:17" x14ac:dyDescent="0.2">
      <c r="A789" s="139" t="s">
        <v>1589</v>
      </c>
      <c r="B789" s="140" t="s">
        <v>16081</v>
      </c>
      <c r="C789" s="141">
        <v>45352</v>
      </c>
      <c r="D789" s="141">
        <v>677</v>
      </c>
      <c r="E789" s="142">
        <v>318259.78000000003</v>
      </c>
      <c r="F789" s="142">
        <v>55018.26</v>
      </c>
      <c r="G789" s="142">
        <v>60879.95</v>
      </c>
      <c r="H789" s="142">
        <v>35610.42</v>
      </c>
      <c r="I789" s="142">
        <v>151508.63</v>
      </c>
      <c r="Q789" s="6">
        <f t="shared" si="12"/>
        <v>151508.63</v>
      </c>
    </row>
    <row r="790" spans="1:17" x14ac:dyDescent="0.2">
      <c r="A790" s="139" t="s">
        <v>1591</v>
      </c>
      <c r="B790" s="140" t="s">
        <v>16082</v>
      </c>
      <c r="C790" s="141">
        <v>1596</v>
      </c>
      <c r="D790" s="141">
        <v>9</v>
      </c>
      <c r="E790" s="142">
        <v>1871.88</v>
      </c>
      <c r="F790" s="142">
        <v>1936.17</v>
      </c>
      <c r="G790" s="142">
        <v>809.34</v>
      </c>
      <c r="H790" s="142">
        <v>209.45</v>
      </c>
      <c r="I790" s="142">
        <v>2954.96</v>
      </c>
      <c r="Q790" s="6">
        <f t="shared" si="12"/>
        <v>2954.96</v>
      </c>
    </row>
    <row r="791" spans="1:17" x14ac:dyDescent="0.2">
      <c r="A791" s="139" t="s">
        <v>1593</v>
      </c>
      <c r="B791" s="140" t="s">
        <v>16083</v>
      </c>
      <c r="C791" s="141">
        <v>2273</v>
      </c>
      <c r="D791" s="141">
        <v>24</v>
      </c>
      <c r="E791" s="142">
        <v>6347.66</v>
      </c>
      <c r="F791" s="142">
        <v>2757.46</v>
      </c>
      <c r="G791" s="142">
        <v>2158.2199999999998</v>
      </c>
      <c r="H791" s="142">
        <v>710.25</v>
      </c>
      <c r="I791" s="142">
        <v>5625.93</v>
      </c>
      <c r="Q791" s="6">
        <f t="shared" si="12"/>
        <v>5625.93</v>
      </c>
    </row>
    <row r="792" spans="1:17" x14ac:dyDescent="0.2">
      <c r="A792" s="139" t="s">
        <v>1595</v>
      </c>
      <c r="B792" s="140" t="s">
        <v>16084</v>
      </c>
      <c r="C792" s="141">
        <v>38902</v>
      </c>
      <c r="D792" s="141">
        <v>493</v>
      </c>
      <c r="E792" s="142">
        <v>257996.44</v>
      </c>
      <c r="F792" s="142">
        <v>47193.52</v>
      </c>
      <c r="G792" s="142">
        <v>44333.55</v>
      </c>
      <c r="H792" s="142">
        <v>28867.49</v>
      </c>
      <c r="I792" s="142">
        <v>120394.56</v>
      </c>
      <c r="Q792" s="6">
        <f t="shared" si="12"/>
        <v>120394.56</v>
      </c>
    </row>
    <row r="793" spans="1:17" x14ac:dyDescent="0.2">
      <c r="A793" s="139" t="s">
        <v>1597</v>
      </c>
      <c r="B793" s="140" t="s">
        <v>16085</v>
      </c>
      <c r="C793" s="141">
        <v>5676</v>
      </c>
      <c r="D793" s="141">
        <v>139</v>
      </c>
      <c r="E793" s="142">
        <v>40626.79</v>
      </c>
      <c r="F793" s="142">
        <v>6885.78</v>
      </c>
      <c r="G793" s="142">
        <v>12499.73</v>
      </c>
      <c r="H793" s="142">
        <v>4545.78</v>
      </c>
      <c r="I793" s="142">
        <v>23931.29</v>
      </c>
      <c r="Q793" s="6">
        <f t="shared" si="12"/>
        <v>23931.29</v>
      </c>
    </row>
    <row r="794" spans="1:17" x14ac:dyDescent="0.2">
      <c r="A794" s="139" t="s">
        <v>1599</v>
      </c>
      <c r="B794" s="140" t="s">
        <v>16086</v>
      </c>
      <c r="C794" s="141">
        <v>3119</v>
      </c>
      <c r="D794" s="141">
        <v>41</v>
      </c>
      <c r="E794" s="142">
        <v>10517.01</v>
      </c>
      <c r="F794" s="142">
        <v>3783.78</v>
      </c>
      <c r="G794" s="142">
        <v>3686.97</v>
      </c>
      <c r="H794" s="142">
        <v>1176.76</v>
      </c>
      <c r="I794" s="142">
        <v>8647.51</v>
      </c>
      <c r="Q794" s="6">
        <f t="shared" si="12"/>
        <v>8647.51</v>
      </c>
    </row>
    <row r="795" spans="1:17" x14ac:dyDescent="0.2">
      <c r="A795" s="139" t="s">
        <v>1601</v>
      </c>
      <c r="B795" s="140" t="s">
        <v>16087</v>
      </c>
      <c r="C795" s="141">
        <v>7667</v>
      </c>
      <c r="D795" s="141">
        <v>152</v>
      </c>
      <c r="E795" s="142">
        <v>103328.29</v>
      </c>
      <c r="F795" s="142">
        <v>9301.14</v>
      </c>
      <c r="G795" s="142">
        <v>13668.76</v>
      </c>
      <c r="H795" s="142">
        <v>11561.51</v>
      </c>
      <c r="I795" s="142">
        <v>34531.410000000003</v>
      </c>
      <c r="Q795" s="6">
        <f t="shared" si="12"/>
        <v>34531.410000000003</v>
      </c>
    </row>
    <row r="796" spans="1:17" x14ac:dyDescent="0.2">
      <c r="A796" s="139" t="s">
        <v>1603</v>
      </c>
      <c r="B796" s="140" t="s">
        <v>16088</v>
      </c>
      <c r="C796" s="141">
        <v>415940</v>
      </c>
      <c r="D796" s="141">
        <v>5839</v>
      </c>
      <c r="E796" s="142">
        <v>4558394.58</v>
      </c>
      <c r="F796" s="142">
        <v>504592.87</v>
      </c>
      <c r="G796" s="142">
        <v>525078.34</v>
      </c>
      <c r="H796" s="142">
        <v>510043.48</v>
      </c>
      <c r="I796" s="142">
        <v>1539714.69</v>
      </c>
      <c r="Q796" s="6">
        <f t="shared" si="12"/>
        <v>1539714.69</v>
      </c>
    </row>
    <row r="797" spans="1:17" x14ac:dyDescent="0.2">
      <c r="A797" s="139" t="s">
        <v>1605</v>
      </c>
      <c r="B797" s="140" t="s">
        <v>16089</v>
      </c>
      <c r="C797" s="141">
        <v>3067</v>
      </c>
      <c r="D797" s="141">
        <v>56</v>
      </c>
      <c r="E797" s="142">
        <v>15293.31</v>
      </c>
      <c r="F797" s="142">
        <v>3720.7</v>
      </c>
      <c r="G797" s="142">
        <v>5035.8599999999997</v>
      </c>
      <c r="H797" s="142">
        <v>1711.18</v>
      </c>
      <c r="I797" s="142">
        <v>10467.74</v>
      </c>
      <c r="Q797" s="6">
        <f t="shared" si="12"/>
        <v>10467.74</v>
      </c>
    </row>
    <row r="798" spans="1:17" x14ac:dyDescent="0.2">
      <c r="A798" s="139" t="s">
        <v>1607</v>
      </c>
      <c r="B798" s="140" t="s">
        <v>16090</v>
      </c>
      <c r="C798" s="141">
        <v>17126</v>
      </c>
      <c r="D798" s="141">
        <v>209</v>
      </c>
      <c r="E798" s="142">
        <v>85617.07</v>
      </c>
      <c r="F798" s="142">
        <v>20776.21</v>
      </c>
      <c r="G798" s="142">
        <v>18794.55</v>
      </c>
      <c r="H798" s="142">
        <v>9579.7800000000007</v>
      </c>
      <c r="I798" s="142">
        <v>49150.54</v>
      </c>
      <c r="Q798" s="6">
        <f t="shared" si="12"/>
        <v>49150.54</v>
      </c>
    </row>
    <row r="799" spans="1:17" x14ac:dyDescent="0.2">
      <c r="A799" s="139" t="s">
        <v>1609</v>
      </c>
      <c r="B799" s="140" t="s">
        <v>16091</v>
      </c>
      <c r="C799" s="141">
        <v>5645</v>
      </c>
      <c r="D799" s="141">
        <v>85</v>
      </c>
      <c r="E799" s="142">
        <v>25572.49</v>
      </c>
      <c r="F799" s="142">
        <v>6848.17</v>
      </c>
      <c r="G799" s="142">
        <v>7643.72</v>
      </c>
      <c r="H799" s="142">
        <v>2861.34</v>
      </c>
      <c r="I799" s="142">
        <v>17353.23</v>
      </c>
      <c r="Q799" s="6">
        <f t="shared" si="12"/>
        <v>17353.23</v>
      </c>
    </row>
    <row r="800" spans="1:17" x14ac:dyDescent="0.2">
      <c r="A800" s="139" t="s">
        <v>1611</v>
      </c>
      <c r="B800" s="140" t="s">
        <v>16092</v>
      </c>
      <c r="C800" s="141">
        <v>14005</v>
      </c>
      <c r="D800" s="141">
        <v>131</v>
      </c>
      <c r="E800" s="142">
        <v>35256.29</v>
      </c>
      <c r="F800" s="142">
        <v>16990.009999999998</v>
      </c>
      <c r="G800" s="142">
        <v>11780.31</v>
      </c>
      <c r="H800" s="142">
        <v>3944.86</v>
      </c>
      <c r="I800" s="142">
        <v>32715.18</v>
      </c>
      <c r="Q800" s="6">
        <f t="shared" si="12"/>
        <v>32715.18</v>
      </c>
    </row>
    <row r="801" spans="1:17" x14ac:dyDescent="0.2">
      <c r="A801" s="139" t="s">
        <v>1613</v>
      </c>
      <c r="B801" s="140" t="s">
        <v>16093</v>
      </c>
      <c r="C801" s="141">
        <v>2075</v>
      </c>
      <c r="D801" s="141">
        <v>10</v>
      </c>
      <c r="E801" s="142">
        <v>2544.0300000000002</v>
      </c>
      <c r="F801" s="142">
        <v>2517.2600000000002</v>
      </c>
      <c r="G801" s="142">
        <v>899.26</v>
      </c>
      <c r="H801" s="142">
        <v>284.66000000000003</v>
      </c>
      <c r="I801" s="142">
        <v>3701.18</v>
      </c>
      <c r="Q801" s="6">
        <f t="shared" si="12"/>
        <v>3701.18</v>
      </c>
    </row>
    <row r="802" spans="1:17" x14ac:dyDescent="0.2">
      <c r="A802" s="139" t="s">
        <v>1615</v>
      </c>
      <c r="B802" s="140" t="s">
        <v>16094</v>
      </c>
      <c r="C802" s="141">
        <v>27431</v>
      </c>
      <c r="D802" s="141">
        <v>331</v>
      </c>
      <c r="E802" s="142">
        <v>132410.35</v>
      </c>
      <c r="F802" s="142">
        <v>33277.61</v>
      </c>
      <c r="G802" s="142">
        <v>29765.53</v>
      </c>
      <c r="H802" s="142">
        <v>14815.53</v>
      </c>
      <c r="I802" s="142">
        <v>77858.67</v>
      </c>
      <c r="Q802" s="6">
        <f t="shared" si="12"/>
        <v>77858.67</v>
      </c>
    </row>
    <row r="803" spans="1:17" x14ac:dyDescent="0.2">
      <c r="A803" s="139" t="s">
        <v>1617</v>
      </c>
      <c r="B803" s="140" t="s">
        <v>16095</v>
      </c>
      <c r="C803" s="141">
        <v>3659</v>
      </c>
      <c r="D803" s="141">
        <v>22</v>
      </c>
      <c r="E803" s="142">
        <v>5927.79</v>
      </c>
      <c r="F803" s="142">
        <v>4438.87</v>
      </c>
      <c r="G803" s="142">
        <v>1978.38</v>
      </c>
      <c r="H803" s="142">
        <v>663.26</v>
      </c>
      <c r="I803" s="142">
        <v>7080.51</v>
      </c>
      <c r="Q803" s="6">
        <f t="shared" si="12"/>
        <v>7080.51</v>
      </c>
    </row>
    <row r="804" spans="1:17" x14ac:dyDescent="0.2">
      <c r="A804" s="139" t="s">
        <v>1619</v>
      </c>
      <c r="B804" s="140" t="s">
        <v>16096</v>
      </c>
      <c r="C804" s="141">
        <v>28813</v>
      </c>
      <c r="D804" s="141">
        <v>527</v>
      </c>
      <c r="E804" s="142">
        <v>289853.76</v>
      </c>
      <c r="F804" s="142">
        <v>34954.160000000003</v>
      </c>
      <c r="G804" s="142">
        <v>47391.040000000001</v>
      </c>
      <c r="H804" s="142">
        <v>32432.04</v>
      </c>
      <c r="I804" s="142">
        <v>114777.24</v>
      </c>
      <c r="Q804" s="6">
        <f t="shared" si="12"/>
        <v>114777.24</v>
      </c>
    </row>
    <row r="805" spans="1:17" x14ac:dyDescent="0.2">
      <c r="A805" s="139" t="s">
        <v>1621</v>
      </c>
      <c r="B805" s="140" t="s">
        <v>16097</v>
      </c>
      <c r="C805" s="141">
        <v>2179</v>
      </c>
      <c r="D805" s="141">
        <v>23</v>
      </c>
      <c r="E805" s="142">
        <v>3944.63</v>
      </c>
      <c r="F805" s="142">
        <v>2643.43</v>
      </c>
      <c r="G805" s="142">
        <v>2068.3000000000002</v>
      </c>
      <c r="H805" s="142">
        <v>441.37</v>
      </c>
      <c r="I805" s="142">
        <v>5153.1000000000004</v>
      </c>
      <c r="Q805" s="6">
        <f t="shared" si="12"/>
        <v>5153.1000000000004</v>
      </c>
    </row>
    <row r="806" spans="1:17" x14ac:dyDescent="0.2">
      <c r="A806" s="139" t="s">
        <v>1623</v>
      </c>
      <c r="B806" s="140" t="s">
        <v>16098</v>
      </c>
      <c r="C806" s="141">
        <v>6703</v>
      </c>
      <c r="D806" s="141">
        <v>56</v>
      </c>
      <c r="E806" s="142">
        <v>21574.69</v>
      </c>
      <c r="F806" s="142">
        <v>8131.67</v>
      </c>
      <c r="G806" s="142">
        <v>5035.8599999999997</v>
      </c>
      <c r="H806" s="142">
        <v>2414.02</v>
      </c>
      <c r="I806" s="142">
        <v>15581.55</v>
      </c>
      <c r="Q806" s="6">
        <f t="shared" si="12"/>
        <v>15581.55</v>
      </c>
    </row>
    <row r="807" spans="1:17" x14ac:dyDescent="0.2">
      <c r="A807" s="139" t="s">
        <v>1625</v>
      </c>
      <c r="B807" s="140" t="s">
        <v>16099</v>
      </c>
      <c r="C807" s="141">
        <v>9035</v>
      </c>
      <c r="D807" s="141">
        <v>173</v>
      </c>
      <c r="E807" s="142">
        <v>140339.41</v>
      </c>
      <c r="F807" s="142">
        <v>10960.7</v>
      </c>
      <c r="G807" s="142">
        <v>15557.21</v>
      </c>
      <c r="H807" s="142">
        <v>15702.72</v>
      </c>
      <c r="I807" s="142">
        <v>42220.63</v>
      </c>
      <c r="Q807" s="6">
        <f t="shared" si="12"/>
        <v>42220.63</v>
      </c>
    </row>
    <row r="808" spans="1:17" x14ac:dyDescent="0.2">
      <c r="A808" s="139" t="s">
        <v>1627</v>
      </c>
      <c r="B808" s="140" t="s">
        <v>16100</v>
      </c>
      <c r="C808" s="141">
        <v>6953</v>
      </c>
      <c r="D808" s="141">
        <v>152</v>
      </c>
      <c r="E808" s="142">
        <v>56894.62</v>
      </c>
      <c r="F808" s="142">
        <v>8434.9500000000007</v>
      </c>
      <c r="G808" s="142">
        <v>13668.76</v>
      </c>
      <c r="H808" s="142">
        <v>6366</v>
      </c>
      <c r="I808" s="142">
        <v>28469.71</v>
      </c>
      <c r="Q808" s="6">
        <f t="shared" si="12"/>
        <v>28469.71</v>
      </c>
    </row>
    <row r="809" spans="1:17" x14ac:dyDescent="0.2">
      <c r="A809" s="139" t="s">
        <v>1629</v>
      </c>
      <c r="B809" s="140" t="s">
        <v>16101</v>
      </c>
      <c r="C809" s="141">
        <v>1771</v>
      </c>
      <c r="D809" s="141">
        <v>16</v>
      </c>
      <c r="E809" s="142">
        <v>3041.09</v>
      </c>
      <c r="F809" s="142">
        <v>2148.4699999999998</v>
      </c>
      <c r="G809" s="142">
        <v>1438.82</v>
      </c>
      <c r="H809" s="142">
        <v>340.27</v>
      </c>
      <c r="I809" s="142">
        <v>3927.56</v>
      </c>
      <c r="Q809" s="6">
        <f t="shared" si="12"/>
        <v>3927.56</v>
      </c>
    </row>
    <row r="810" spans="1:17" x14ac:dyDescent="0.2">
      <c r="A810" s="139" t="s">
        <v>1631</v>
      </c>
      <c r="B810" s="140" t="s">
        <v>16102</v>
      </c>
      <c r="C810" s="141">
        <v>40548</v>
      </c>
      <c r="D810" s="141">
        <v>630</v>
      </c>
      <c r="E810" s="142">
        <v>275760.59000000003</v>
      </c>
      <c r="F810" s="142">
        <v>49190.34</v>
      </c>
      <c r="G810" s="142">
        <v>56653.42</v>
      </c>
      <c r="H810" s="142">
        <v>30855.14</v>
      </c>
      <c r="I810" s="142">
        <v>136698.9</v>
      </c>
      <c r="Q810" s="6">
        <f t="shared" si="12"/>
        <v>136698.9</v>
      </c>
    </row>
    <row r="811" spans="1:17" x14ac:dyDescent="0.2">
      <c r="A811" s="139" t="s">
        <v>1633</v>
      </c>
      <c r="B811" s="140" t="s">
        <v>16103</v>
      </c>
      <c r="C811" s="141">
        <v>12776</v>
      </c>
      <c r="D811" s="141">
        <v>190</v>
      </c>
      <c r="E811" s="142">
        <v>91760.57</v>
      </c>
      <c r="F811" s="142">
        <v>15499.06</v>
      </c>
      <c r="G811" s="142">
        <v>17085.95</v>
      </c>
      <c r="H811" s="142">
        <v>10267.18</v>
      </c>
      <c r="I811" s="142">
        <v>42852.19</v>
      </c>
      <c r="Q811" s="6">
        <f t="shared" si="12"/>
        <v>42852.19</v>
      </c>
    </row>
    <row r="812" spans="1:17" x14ac:dyDescent="0.2">
      <c r="A812" s="139" t="s">
        <v>1635</v>
      </c>
      <c r="B812" s="140" t="s">
        <v>16104</v>
      </c>
      <c r="C812" s="141">
        <v>7483</v>
      </c>
      <c r="D812" s="141">
        <v>93</v>
      </c>
      <c r="E812" s="142">
        <v>41040.04</v>
      </c>
      <c r="F812" s="142">
        <v>9077.92</v>
      </c>
      <c r="G812" s="142">
        <v>8363.1299999999992</v>
      </c>
      <c r="H812" s="142">
        <v>4592.0200000000004</v>
      </c>
      <c r="I812" s="142">
        <v>22033.07</v>
      </c>
      <c r="Q812" s="6">
        <f t="shared" si="12"/>
        <v>22033.07</v>
      </c>
    </row>
    <row r="813" spans="1:17" x14ac:dyDescent="0.2">
      <c r="A813" s="139" t="s">
        <v>1637</v>
      </c>
      <c r="B813" s="140" t="s">
        <v>16105</v>
      </c>
      <c r="C813" s="141">
        <v>12321</v>
      </c>
      <c r="D813" s="141">
        <v>224</v>
      </c>
      <c r="E813" s="142">
        <v>99656.320000000007</v>
      </c>
      <c r="F813" s="142">
        <v>14947.08</v>
      </c>
      <c r="G813" s="142">
        <v>20143.439999999999</v>
      </c>
      <c r="H813" s="142">
        <v>11150.65</v>
      </c>
      <c r="I813" s="142">
        <v>46241.17</v>
      </c>
      <c r="Q813" s="6">
        <f t="shared" si="12"/>
        <v>46241.17</v>
      </c>
    </row>
    <row r="814" spans="1:17" x14ac:dyDescent="0.2">
      <c r="A814" s="139" t="s">
        <v>1639</v>
      </c>
      <c r="B814" s="140" t="s">
        <v>16106</v>
      </c>
      <c r="C814" s="141">
        <v>4243</v>
      </c>
      <c r="D814" s="141">
        <v>25</v>
      </c>
      <c r="E814" s="142">
        <v>5662.5</v>
      </c>
      <c r="F814" s="142">
        <v>5147.34</v>
      </c>
      <c r="G814" s="142">
        <v>2248.15</v>
      </c>
      <c r="H814" s="142">
        <v>633.58000000000004</v>
      </c>
      <c r="I814" s="142">
        <v>8029.07</v>
      </c>
      <c r="Q814" s="6">
        <f t="shared" si="12"/>
        <v>8029.07</v>
      </c>
    </row>
    <row r="815" spans="1:17" x14ac:dyDescent="0.2">
      <c r="A815" s="139" t="s">
        <v>1641</v>
      </c>
      <c r="B815" s="140" t="s">
        <v>16107</v>
      </c>
      <c r="C815" s="141">
        <v>5039</v>
      </c>
      <c r="D815" s="141">
        <v>54</v>
      </c>
      <c r="E815" s="142">
        <v>20144.28</v>
      </c>
      <c r="F815" s="142">
        <v>6113.01</v>
      </c>
      <c r="G815" s="142">
        <v>4856.01</v>
      </c>
      <c r="H815" s="142">
        <v>2253.9699999999998</v>
      </c>
      <c r="I815" s="142">
        <v>13222.99</v>
      </c>
      <c r="Q815" s="6">
        <f t="shared" si="12"/>
        <v>13222.99</v>
      </c>
    </row>
    <row r="816" spans="1:17" x14ac:dyDescent="0.2">
      <c r="A816" s="139" t="s">
        <v>1643</v>
      </c>
      <c r="B816" s="140" t="s">
        <v>16108</v>
      </c>
      <c r="C816" s="141">
        <v>4232</v>
      </c>
      <c r="D816" s="141">
        <v>35</v>
      </c>
      <c r="E816" s="142">
        <v>7411.06</v>
      </c>
      <c r="F816" s="142">
        <v>5134</v>
      </c>
      <c r="G816" s="142">
        <v>3147.42</v>
      </c>
      <c r="H816" s="142">
        <v>829.23</v>
      </c>
      <c r="I816" s="142">
        <v>9110.65</v>
      </c>
      <c r="Q816" s="6">
        <f t="shared" si="12"/>
        <v>9110.65</v>
      </c>
    </row>
    <row r="817" spans="1:17" x14ac:dyDescent="0.2">
      <c r="A817" s="139" t="s">
        <v>1645</v>
      </c>
      <c r="B817" s="140" t="s">
        <v>16109</v>
      </c>
      <c r="C817" s="141">
        <v>13454</v>
      </c>
      <c r="D817" s="141">
        <v>105</v>
      </c>
      <c r="E817" s="142">
        <v>30735.63</v>
      </c>
      <c r="F817" s="142">
        <v>16321.57</v>
      </c>
      <c r="G817" s="142">
        <v>9442.24</v>
      </c>
      <c r="H817" s="142">
        <v>3439.04</v>
      </c>
      <c r="I817" s="142">
        <v>29202.85</v>
      </c>
      <c r="Q817" s="6">
        <f t="shared" si="12"/>
        <v>29202.85</v>
      </c>
    </row>
    <row r="818" spans="1:17" x14ac:dyDescent="0.2">
      <c r="A818" s="139" t="s">
        <v>1647</v>
      </c>
      <c r="B818" s="140" t="s">
        <v>16110</v>
      </c>
      <c r="C818" s="141">
        <v>11752</v>
      </c>
      <c r="D818" s="141">
        <v>161</v>
      </c>
      <c r="E818" s="142">
        <v>58968.5</v>
      </c>
      <c r="F818" s="142">
        <v>14256.81</v>
      </c>
      <c r="G818" s="142">
        <v>14478.1</v>
      </c>
      <c r="H818" s="142">
        <v>6598.05</v>
      </c>
      <c r="I818" s="142">
        <v>35332.959999999999</v>
      </c>
      <c r="Q818" s="6">
        <f t="shared" si="12"/>
        <v>35332.959999999999</v>
      </c>
    </row>
    <row r="819" spans="1:17" x14ac:dyDescent="0.2">
      <c r="A819" s="139" t="s">
        <v>1649</v>
      </c>
      <c r="B819" s="140" t="s">
        <v>16111</v>
      </c>
      <c r="C819" s="141">
        <v>2085</v>
      </c>
      <c r="D819" s="141">
        <v>19</v>
      </c>
      <c r="E819" s="142">
        <v>3399.17</v>
      </c>
      <c r="F819" s="142">
        <v>2529.39</v>
      </c>
      <c r="G819" s="142">
        <v>1708.59</v>
      </c>
      <c r="H819" s="142">
        <v>380.34</v>
      </c>
      <c r="I819" s="142">
        <v>4618.32</v>
      </c>
      <c r="Q819" s="6">
        <f t="shared" si="12"/>
        <v>4618.32</v>
      </c>
    </row>
    <row r="820" spans="1:17" x14ac:dyDescent="0.2">
      <c r="A820" s="139" t="s">
        <v>1651</v>
      </c>
      <c r="B820" s="140" t="s">
        <v>16112</v>
      </c>
      <c r="C820" s="141">
        <v>7525</v>
      </c>
      <c r="D820" s="141">
        <v>58</v>
      </c>
      <c r="E820" s="142">
        <v>13409.24</v>
      </c>
      <c r="F820" s="142">
        <v>9128.86</v>
      </c>
      <c r="G820" s="142">
        <v>5215.71</v>
      </c>
      <c r="H820" s="142">
        <v>1500.38</v>
      </c>
      <c r="I820" s="142">
        <v>15844.95</v>
      </c>
      <c r="Q820" s="6">
        <f t="shared" si="12"/>
        <v>15844.95</v>
      </c>
    </row>
    <row r="821" spans="1:17" x14ac:dyDescent="0.2">
      <c r="A821" s="139" t="s">
        <v>1653</v>
      </c>
      <c r="B821" s="140" t="s">
        <v>16113</v>
      </c>
      <c r="C821" s="141">
        <v>3600</v>
      </c>
      <c r="D821" s="141">
        <v>30</v>
      </c>
      <c r="E821" s="142">
        <v>6762.51</v>
      </c>
      <c r="F821" s="142">
        <v>4367.3</v>
      </c>
      <c r="G821" s="142">
        <v>2697.78</v>
      </c>
      <c r="H821" s="142">
        <v>756.66</v>
      </c>
      <c r="I821" s="142">
        <v>7821.74</v>
      </c>
      <c r="Q821" s="6">
        <f t="shared" si="12"/>
        <v>7821.74</v>
      </c>
    </row>
    <row r="822" spans="1:17" x14ac:dyDescent="0.2">
      <c r="A822" s="139" t="s">
        <v>1655</v>
      </c>
      <c r="B822" s="140" t="s">
        <v>16114</v>
      </c>
      <c r="C822" s="141">
        <v>912</v>
      </c>
      <c r="D822" s="141">
        <v>22</v>
      </c>
      <c r="E822" s="142">
        <v>3759.04</v>
      </c>
      <c r="F822" s="142">
        <v>1106.3800000000001</v>
      </c>
      <c r="G822" s="142">
        <v>1978.38</v>
      </c>
      <c r="H822" s="142">
        <v>420.6</v>
      </c>
      <c r="I822" s="142">
        <v>3505.36</v>
      </c>
      <c r="Q822" s="6">
        <f t="shared" si="12"/>
        <v>3505.36</v>
      </c>
    </row>
    <row r="823" spans="1:17" x14ac:dyDescent="0.2">
      <c r="A823" s="139" t="s">
        <v>1657</v>
      </c>
      <c r="B823" s="140" t="s">
        <v>16115</v>
      </c>
      <c r="C823" s="141">
        <v>1507</v>
      </c>
      <c r="D823" s="141">
        <v>46</v>
      </c>
      <c r="E823" s="142">
        <v>15324.21</v>
      </c>
      <c r="F823" s="142">
        <v>1828.2</v>
      </c>
      <c r="G823" s="142">
        <v>4136.6000000000004</v>
      </c>
      <c r="H823" s="142">
        <v>1714.64</v>
      </c>
      <c r="I823" s="142">
        <v>7679.44</v>
      </c>
      <c r="Q823" s="6">
        <f t="shared" si="12"/>
        <v>7679.44</v>
      </c>
    </row>
    <row r="824" spans="1:17" x14ac:dyDescent="0.2">
      <c r="A824" s="139" t="s">
        <v>1659</v>
      </c>
      <c r="B824" s="140" t="s">
        <v>16116</v>
      </c>
      <c r="C824" s="141">
        <v>12697</v>
      </c>
      <c r="D824" s="141">
        <v>321</v>
      </c>
      <c r="E824" s="142">
        <v>262073.24</v>
      </c>
      <c r="F824" s="142">
        <v>15403.22</v>
      </c>
      <c r="G824" s="142">
        <v>28866.27</v>
      </c>
      <c r="H824" s="142">
        <v>29323.65</v>
      </c>
      <c r="I824" s="142">
        <v>73593.14</v>
      </c>
      <c r="Q824" s="6">
        <f t="shared" si="12"/>
        <v>73593.14</v>
      </c>
    </row>
    <row r="825" spans="1:17" x14ac:dyDescent="0.2">
      <c r="A825" s="139" t="s">
        <v>1661</v>
      </c>
      <c r="B825" s="140" t="s">
        <v>16117</v>
      </c>
      <c r="C825" s="141">
        <v>287</v>
      </c>
      <c r="D825" s="141">
        <v>75</v>
      </c>
      <c r="E825" s="142">
        <v>18788.48</v>
      </c>
      <c r="F825" s="142">
        <v>348.17</v>
      </c>
      <c r="G825" s="142">
        <v>6744.46</v>
      </c>
      <c r="H825" s="142">
        <v>2102.2600000000002</v>
      </c>
      <c r="I825" s="142">
        <v>9194.89</v>
      </c>
      <c r="Q825" s="6">
        <f t="shared" si="12"/>
        <v>9194.89</v>
      </c>
    </row>
    <row r="826" spans="1:17" x14ac:dyDescent="0.2">
      <c r="A826" s="139" t="s">
        <v>1663</v>
      </c>
      <c r="B826" s="140" t="s">
        <v>16118</v>
      </c>
      <c r="C826" s="141">
        <v>10079</v>
      </c>
      <c r="D826" s="141">
        <v>72</v>
      </c>
      <c r="E826" s="142">
        <v>17167.14</v>
      </c>
      <c r="F826" s="142">
        <v>12227.22</v>
      </c>
      <c r="G826" s="142">
        <v>6474.68</v>
      </c>
      <c r="H826" s="142">
        <v>1920.85</v>
      </c>
      <c r="I826" s="142">
        <v>20622.75</v>
      </c>
      <c r="Q826" s="6">
        <f t="shared" si="12"/>
        <v>20622.75</v>
      </c>
    </row>
    <row r="827" spans="1:17" x14ac:dyDescent="0.2">
      <c r="A827" s="139" t="s">
        <v>1665</v>
      </c>
      <c r="B827" s="140" t="s">
        <v>16119</v>
      </c>
      <c r="C827" s="141">
        <v>281</v>
      </c>
      <c r="D827" s="141">
        <v>4</v>
      </c>
      <c r="E827" s="142">
        <v>648.91999999999996</v>
      </c>
      <c r="F827" s="142">
        <v>340.89</v>
      </c>
      <c r="G827" s="142">
        <v>359.7</v>
      </c>
      <c r="H827" s="142">
        <v>72.61</v>
      </c>
      <c r="I827" s="142">
        <v>773.2</v>
      </c>
      <c r="Q827" s="6">
        <f t="shared" si="12"/>
        <v>773.2</v>
      </c>
    </row>
    <row r="828" spans="1:17" x14ac:dyDescent="0.2">
      <c r="A828" s="139" t="s">
        <v>1667</v>
      </c>
      <c r="B828" s="140" t="s">
        <v>16120</v>
      </c>
      <c r="C828" s="141">
        <v>9020</v>
      </c>
      <c r="D828" s="141">
        <v>143</v>
      </c>
      <c r="E828" s="142">
        <v>97458.95</v>
      </c>
      <c r="F828" s="142">
        <v>10942.51</v>
      </c>
      <c r="G828" s="142">
        <v>12859.43</v>
      </c>
      <c r="H828" s="142">
        <v>10904.78</v>
      </c>
      <c r="I828" s="142">
        <v>34706.720000000001</v>
      </c>
      <c r="Q828" s="6">
        <f t="shared" si="12"/>
        <v>34706.720000000001</v>
      </c>
    </row>
    <row r="829" spans="1:17" x14ac:dyDescent="0.2">
      <c r="A829" s="139" t="s">
        <v>1669</v>
      </c>
      <c r="B829" s="140" t="s">
        <v>16121</v>
      </c>
      <c r="C829" s="141">
        <v>16155</v>
      </c>
      <c r="D829" s="141">
        <v>158</v>
      </c>
      <c r="E829" s="142">
        <v>56942</v>
      </c>
      <c r="F829" s="142">
        <v>19598.259999999998</v>
      </c>
      <c r="G829" s="142">
        <v>14208.32</v>
      </c>
      <c r="H829" s="142">
        <v>6371.3</v>
      </c>
      <c r="I829" s="142">
        <v>40177.879999999997</v>
      </c>
      <c r="Q829" s="6">
        <f t="shared" si="12"/>
        <v>40177.879999999997</v>
      </c>
    </row>
    <row r="830" spans="1:17" x14ac:dyDescent="0.2">
      <c r="A830" s="139" t="s">
        <v>1671</v>
      </c>
      <c r="B830" s="140" t="s">
        <v>16122</v>
      </c>
      <c r="C830" s="141">
        <v>9278</v>
      </c>
      <c r="D830" s="141">
        <v>91</v>
      </c>
      <c r="E830" s="142">
        <v>36462.36</v>
      </c>
      <c r="F830" s="142">
        <v>11255.5</v>
      </c>
      <c r="G830" s="142">
        <v>8183.27</v>
      </c>
      <c r="H830" s="142">
        <v>4079.81</v>
      </c>
      <c r="I830" s="142">
        <v>23518.58</v>
      </c>
      <c r="Q830" s="6">
        <f t="shared" si="12"/>
        <v>23518.58</v>
      </c>
    </row>
    <row r="831" spans="1:17" x14ac:dyDescent="0.2">
      <c r="A831" s="139" t="s">
        <v>1673</v>
      </c>
      <c r="B831" s="140" t="s">
        <v>16123</v>
      </c>
      <c r="C831" s="141">
        <v>216</v>
      </c>
      <c r="D831" s="141">
        <v>3</v>
      </c>
      <c r="E831" s="142">
        <v>261.25</v>
      </c>
      <c r="F831" s="142">
        <v>262.04000000000002</v>
      </c>
      <c r="G831" s="142">
        <v>269.77999999999997</v>
      </c>
      <c r="H831" s="142">
        <v>29.23</v>
      </c>
      <c r="I831" s="142">
        <v>561.04999999999995</v>
      </c>
      <c r="Q831" s="6">
        <f t="shared" si="12"/>
        <v>561.04999999999995</v>
      </c>
    </row>
    <row r="832" spans="1:17" x14ac:dyDescent="0.2">
      <c r="A832" s="139" t="s">
        <v>1675</v>
      </c>
      <c r="B832" s="140" t="s">
        <v>16124</v>
      </c>
      <c r="C832" s="141">
        <v>12745</v>
      </c>
      <c r="D832" s="141">
        <v>150</v>
      </c>
      <c r="E832" s="142">
        <v>118373.39</v>
      </c>
      <c r="F832" s="142">
        <v>15461.45</v>
      </c>
      <c r="G832" s="142">
        <v>13488.91</v>
      </c>
      <c r="H832" s="142">
        <v>13244.92</v>
      </c>
      <c r="I832" s="142">
        <v>42195.28</v>
      </c>
      <c r="Q832" s="6">
        <f t="shared" si="12"/>
        <v>42195.28</v>
      </c>
    </row>
    <row r="833" spans="1:17" x14ac:dyDescent="0.2">
      <c r="A833" s="139" t="s">
        <v>1677</v>
      </c>
      <c r="B833" s="140" t="s">
        <v>16125</v>
      </c>
      <c r="C833" s="141">
        <v>5902</v>
      </c>
      <c r="D833" s="141">
        <v>112</v>
      </c>
      <c r="E833" s="142">
        <v>96758.13</v>
      </c>
      <c r="F833" s="142">
        <v>7159.94</v>
      </c>
      <c r="G833" s="142">
        <v>10071.719999999999</v>
      </c>
      <c r="H833" s="142">
        <v>10826.37</v>
      </c>
      <c r="I833" s="142">
        <v>28058.03</v>
      </c>
      <c r="Q833" s="6">
        <f t="shared" si="12"/>
        <v>28058.03</v>
      </c>
    </row>
    <row r="834" spans="1:17" x14ac:dyDescent="0.2">
      <c r="A834" s="139" t="s">
        <v>1679</v>
      </c>
      <c r="B834" s="140" t="s">
        <v>16126</v>
      </c>
      <c r="C834" s="141">
        <v>2237</v>
      </c>
      <c r="D834" s="141">
        <v>32</v>
      </c>
      <c r="E834" s="142">
        <v>10220.56</v>
      </c>
      <c r="F834" s="142">
        <v>2713.79</v>
      </c>
      <c r="G834" s="142">
        <v>2877.63</v>
      </c>
      <c r="H834" s="142">
        <v>1143.5899999999999</v>
      </c>
      <c r="I834" s="142">
        <v>6735.01</v>
      </c>
      <c r="Q834" s="6">
        <f t="shared" si="12"/>
        <v>6735.01</v>
      </c>
    </row>
    <row r="835" spans="1:17" x14ac:dyDescent="0.2">
      <c r="A835" s="139" t="s">
        <v>1681</v>
      </c>
      <c r="B835" s="140" t="s">
        <v>16127</v>
      </c>
      <c r="C835" s="141">
        <v>2270</v>
      </c>
      <c r="D835" s="141">
        <v>72</v>
      </c>
      <c r="E835" s="142">
        <v>66361.52</v>
      </c>
      <c r="F835" s="142">
        <v>2753.82</v>
      </c>
      <c r="G835" s="142">
        <v>6474.68</v>
      </c>
      <c r="H835" s="142">
        <v>7425.26</v>
      </c>
      <c r="I835" s="142">
        <v>16653.759999999998</v>
      </c>
      <c r="Q835" s="6">
        <f t="shared" si="12"/>
        <v>16653.759999999998</v>
      </c>
    </row>
    <row r="836" spans="1:17" x14ac:dyDescent="0.2">
      <c r="A836" s="139" t="s">
        <v>1683</v>
      </c>
      <c r="B836" s="140" t="s">
        <v>16128</v>
      </c>
      <c r="C836" s="141">
        <v>1706</v>
      </c>
      <c r="D836" s="141">
        <v>38</v>
      </c>
      <c r="E836" s="142">
        <v>26681.33</v>
      </c>
      <c r="F836" s="142">
        <v>2069.62</v>
      </c>
      <c r="G836" s="142">
        <v>3417.19</v>
      </c>
      <c r="H836" s="142">
        <v>2985.4</v>
      </c>
      <c r="I836" s="142">
        <v>8472.2099999999991</v>
      </c>
      <c r="Q836" s="6">
        <f t="shared" si="12"/>
        <v>8472.2099999999991</v>
      </c>
    </row>
    <row r="837" spans="1:17" x14ac:dyDescent="0.2">
      <c r="A837" s="139" t="s">
        <v>1685</v>
      </c>
      <c r="B837" s="140" t="s">
        <v>16129</v>
      </c>
      <c r="C837" s="141">
        <v>2552</v>
      </c>
      <c r="D837" s="141">
        <v>37</v>
      </c>
      <c r="E837" s="142">
        <v>19011</v>
      </c>
      <c r="F837" s="142">
        <v>3095.93</v>
      </c>
      <c r="G837" s="142">
        <v>3327.26</v>
      </c>
      <c r="H837" s="142">
        <v>2127.16</v>
      </c>
      <c r="I837" s="142">
        <v>8550.35</v>
      </c>
      <c r="Q837" s="6">
        <f t="shared" si="12"/>
        <v>8550.35</v>
      </c>
    </row>
    <row r="838" spans="1:17" x14ac:dyDescent="0.2">
      <c r="A838" s="139" t="s">
        <v>1687</v>
      </c>
      <c r="B838" s="140" t="s">
        <v>16130</v>
      </c>
      <c r="C838" s="141">
        <v>223506</v>
      </c>
      <c r="D838" s="141">
        <v>1734</v>
      </c>
      <c r="E838" s="142">
        <v>1531236.5</v>
      </c>
      <c r="F838" s="142">
        <v>271143.76</v>
      </c>
      <c r="G838" s="142">
        <v>155931.82</v>
      </c>
      <c r="H838" s="142">
        <v>171331.63</v>
      </c>
      <c r="I838" s="142">
        <v>598407.21</v>
      </c>
      <c r="Q838" s="6">
        <f t="shared" si="12"/>
        <v>598407.21</v>
      </c>
    </row>
    <row r="839" spans="1:17" x14ac:dyDescent="0.2">
      <c r="A839" s="139" t="s">
        <v>1689</v>
      </c>
      <c r="B839" s="140" t="s">
        <v>16131</v>
      </c>
      <c r="C839" s="141">
        <v>2167</v>
      </c>
      <c r="D839" s="141">
        <v>27</v>
      </c>
      <c r="E839" s="142">
        <v>6047.12</v>
      </c>
      <c r="F839" s="142">
        <v>2628.87</v>
      </c>
      <c r="G839" s="142">
        <v>2428</v>
      </c>
      <c r="H839" s="142">
        <v>676.62</v>
      </c>
      <c r="I839" s="142">
        <v>5733.49</v>
      </c>
      <c r="Q839" s="6">
        <f t="shared" si="12"/>
        <v>5733.49</v>
      </c>
    </row>
    <row r="840" spans="1:17" x14ac:dyDescent="0.2">
      <c r="A840" s="139" t="s">
        <v>1691</v>
      </c>
      <c r="B840" s="140" t="s">
        <v>16132</v>
      </c>
      <c r="C840" s="141">
        <v>3948</v>
      </c>
      <c r="D840" s="141">
        <v>69</v>
      </c>
      <c r="E840" s="142">
        <v>32868.29</v>
      </c>
      <c r="F840" s="142">
        <v>4789.47</v>
      </c>
      <c r="G840" s="142">
        <v>6204.9</v>
      </c>
      <c r="H840" s="142">
        <v>3677.66</v>
      </c>
      <c r="I840" s="142">
        <v>14672.03</v>
      </c>
      <c r="Q840" s="6">
        <f t="shared" si="12"/>
        <v>14672.03</v>
      </c>
    </row>
    <row r="841" spans="1:17" x14ac:dyDescent="0.2">
      <c r="A841" s="139" t="s">
        <v>1693</v>
      </c>
      <c r="B841" s="140" t="s">
        <v>16133</v>
      </c>
      <c r="C841" s="141">
        <v>3249</v>
      </c>
      <c r="D841" s="141">
        <v>67</v>
      </c>
      <c r="E841" s="142">
        <v>65586.17</v>
      </c>
      <c r="F841" s="142">
        <v>3941.49</v>
      </c>
      <c r="G841" s="142">
        <v>6025.05</v>
      </c>
      <c r="H841" s="142">
        <v>7338.5</v>
      </c>
      <c r="I841" s="142">
        <v>17305.04</v>
      </c>
      <c r="Q841" s="6">
        <f t="shared" si="12"/>
        <v>17305.04</v>
      </c>
    </row>
    <row r="842" spans="1:17" x14ac:dyDescent="0.2">
      <c r="A842" s="139" t="s">
        <v>1695</v>
      </c>
      <c r="B842" s="140" t="s">
        <v>16134</v>
      </c>
      <c r="C842" s="141">
        <v>1636193</v>
      </c>
      <c r="D842" s="141">
        <v>27743</v>
      </c>
      <c r="E842" s="142">
        <v>21094095.859999999</v>
      </c>
      <c r="F842" s="142">
        <v>1984928.89</v>
      </c>
      <c r="G842" s="142">
        <v>2494819.06</v>
      </c>
      <c r="H842" s="142">
        <v>2360240.1800000002</v>
      </c>
      <c r="I842" s="142">
        <v>6839988.1299999999</v>
      </c>
      <c r="Q842" s="6">
        <f t="shared" si="12"/>
        <v>6839988.1299999999</v>
      </c>
    </row>
    <row r="843" spans="1:17" x14ac:dyDescent="0.2">
      <c r="A843" s="139" t="s">
        <v>1697</v>
      </c>
      <c r="B843" s="140" t="s">
        <v>16135</v>
      </c>
      <c r="C843" s="141">
        <v>7450</v>
      </c>
      <c r="D843" s="141">
        <v>49</v>
      </c>
      <c r="E843" s="142">
        <v>17864.72</v>
      </c>
      <c r="F843" s="142">
        <v>9037.8799999999992</v>
      </c>
      <c r="G843" s="142">
        <v>4406.38</v>
      </c>
      <c r="H843" s="142">
        <v>1998.9</v>
      </c>
      <c r="I843" s="142">
        <v>15443.16</v>
      </c>
      <c r="Q843" s="6">
        <f t="shared" si="12"/>
        <v>15443.16</v>
      </c>
    </row>
    <row r="844" spans="1:17" x14ac:dyDescent="0.2">
      <c r="A844" s="139" t="s">
        <v>1699</v>
      </c>
      <c r="B844" s="140" t="s">
        <v>16136</v>
      </c>
      <c r="C844" s="141">
        <v>74</v>
      </c>
      <c r="D844" s="141">
        <v>1</v>
      </c>
      <c r="E844" s="142">
        <v>1102.26</v>
      </c>
      <c r="F844" s="142">
        <v>89.78</v>
      </c>
      <c r="G844" s="142">
        <v>89.93</v>
      </c>
      <c r="H844" s="142">
        <v>123.34</v>
      </c>
      <c r="I844" s="142">
        <v>303.05</v>
      </c>
      <c r="Q844" s="6">
        <f t="shared" si="12"/>
        <v>303.05</v>
      </c>
    </row>
    <row r="845" spans="1:17" x14ac:dyDescent="0.2">
      <c r="A845" s="139" t="s">
        <v>1701</v>
      </c>
      <c r="B845" s="140" t="s">
        <v>16137</v>
      </c>
      <c r="C845" s="141">
        <v>16762</v>
      </c>
      <c r="D845" s="141">
        <v>242</v>
      </c>
      <c r="E845" s="142">
        <v>129758.59</v>
      </c>
      <c r="F845" s="142">
        <v>20334.63</v>
      </c>
      <c r="G845" s="142">
        <v>21762.11</v>
      </c>
      <c r="H845" s="142">
        <v>14518.82</v>
      </c>
      <c r="I845" s="142">
        <v>56615.56</v>
      </c>
      <c r="Q845" s="6">
        <f t="shared" si="12"/>
        <v>56615.56</v>
      </c>
    </row>
    <row r="846" spans="1:17" x14ac:dyDescent="0.2">
      <c r="A846" s="139" t="s">
        <v>1703</v>
      </c>
      <c r="B846" s="140" t="s">
        <v>16138</v>
      </c>
      <c r="C846" s="141">
        <v>9757</v>
      </c>
      <c r="D846" s="141">
        <v>117</v>
      </c>
      <c r="E846" s="142">
        <v>65709.440000000002</v>
      </c>
      <c r="F846" s="142">
        <v>11836.59</v>
      </c>
      <c r="G846" s="142">
        <v>10521.35</v>
      </c>
      <c r="H846" s="142">
        <v>7352.3</v>
      </c>
      <c r="I846" s="142">
        <v>29710.240000000002</v>
      </c>
      <c r="Q846" s="6">
        <f t="shared" si="12"/>
        <v>29710.240000000002</v>
      </c>
    </row>
    <row r="847" spans="1:17" x14ac:dyDescent="0.2">
      <c r="A847" s="139" t="s">
        <v>1705</v>
      </c>
      <c r="B847" s="140" t="s">
        <v>16139</v>
      </c>
      <c r="C847" s="141">
        <v>448</v>
      </c>
      <c r="D847" s="141">
        <v>6</v>
      </c>
      <c r="E847" s="142">
        <v>1648.24</v>
      </c>
      <c r="F847" s="142">
        <v>543.49</v>
      </c>
      <c r="G847" s="142">
        <v>539.55999999999995</v>
      </c>
      <c r="H847" s="142">
        <v>184.42</v>
      </c>
      <c r="I847" s="142">
        <v>1267.47</v>
      </c>
      <c r="Q847" s="6">
        <f t="shared" ref="Q847:Q910" si="13">I847+P847</f>
        <v>1267.47</v>
      </c>
    </row>
    <row r="848" spans="1:17" x14ac:dyDescent="0.2">
      <c r="A848" s="139" t="s">
        <v>1707</v>
      </c>
      <c r="B848" s="140" t="s">
        <v>16140</v>
      </c>
      <c r="C848" s="141">
        <v>2218</v>
      </c>
      <c r="D848" s="141">
        <v>33</v>
      </c>
      <c r="E848" s="142">
        <v>8365.26</v>
      </c>
      <c r="F848" s="142">
        <v>2690.74</v>
      </c>
      <c r="G848" s="142">
        <v>2967.56</v>
      </c>
      <c r="H848" s="142">
        <v>936</v>
      </c>
      <c r="I848" s="142">
        <v>6594.3</v>
      </c>
      <c r="Q848" s="6">
        <f t="shared" si="13"/>
        <v>6594.3</v>
      </c>
    </row>
    <row r="849" spans="1:17" x14ac:dyDescent="0.2">
      <c r="A849" s="139" t="s">
        <v>1709</v>
      </c>
      <c r="B849" s="140" t="s">
        <v>16141</v>
      </c>
      <c r="C849" s="141">
        <v>278</v>
      </c>
      <c r="D849" s="141">
        <v>3</v>
      </c>
      <c r="E849" s="142">
        <v>758.43</v>
      </c>
      <c r="F849" s="142">
        <v>337.26</v>
      </c>
      <c r="G849" s="142">
        <v>269.77999999999997</v>
      </c>
      <c r="H849" s="142">
        <v>84.86</v>
      </c>
      <c r="I849" s="142">
        <v>691.9</v>
      </c>
      <c r="Q849" s="6">
        <f t="shared" si="13"/>
        <v>691.9</v>
      </c>
    </row>
    <row r="850" spans="1:17" x14ac:dyDescent="0.2">
      <c r="A850" s="139" t="s">
        <v>1711</v>
      </c>
      <c r="B850" s="140" t="s">
        <v>16142</v>
      </c>
      <c r="C850" s="141">
        <v>999</v>
      </c>
      <c r="D850" s="141">
        <v>32</v>
      </c>
      <c r="E850" s="142">
        <v>3995.73</v>
      </c>
      <c r="F850" s="142">
        <v>1211.93</v>
      </c>
      <c r="G850" s="142">
        <v>2877.63</v>
      </c>
      <c r="H850" s="142">
        <v>447.09</v>
      </c>
      <c r="I850" s="142">
        <v>4536.6499999999996</v>
      </c>
      <c r="Q850" s="6">
        <f t="shared" si="13"/>
        <v>4536.6499999999996</v>
      </c>
    </row>
    <row r="851" spans="1:17" x14ac:dyDescent="0.2">
      <c r="A851" s="139" t="s">
        <v>1713</v>
      </c>
      <c r="B851" s="140" t="s">
        <v>16143</v>
      </c>
      <c r="C851" s="141">
        <v>1606</v>
      </c>
      <c r="D851" s="141">
        <v>20</v>
      </c>
      <c r="E851" s="142">
        <v>3840.69</v>
      </c>
      <c r="F851" s="142">
        <v>1948.3</v>
      </c>
      <c r="G851" s="142">
        <v>1798.52</v>
      </c>
      <c r="H851" s="142">
        <v>429.74</v>
      </c>
      <c r="I851" s="142">
        <v>4176.5600000000004</v>
      </c>
      <c r="Q851" s="6">
        <f t="shared" si="13"/>
        <v>4176.5600000000004</v>
      </c>
    </row>
    <row r="852" spans="1:17" x14ac:dyDescent="0.2">
      <c r="A852" s="139" t="s">
        <v>1715</v>
      </c>
      <c r="B852" s="140" t="s">
        <v>16144</v>
      </c>
      <c r="C852" s="141">
        <v>4848</v>
      </c>
      <c r="D852" s="141">
        <v>209</v>
      </c>
      <c r="E852" s="142">
        <v>120802.88</v>
      </c>
      <c r="F852" s="142">
        <v>5881.3</v>
      </c>
      <c r="G852" s="142">
        <v>18794.55</v>
      </c>
      <c r="H852" s="142">
        <v>13516.76</v>
      </c>
      <c r="I852" s="142">
        <v>38192.61</v>
      </c>
      <c r="Q852" s="6">
        <f t="shared" si="13"/>
        <v>38192.61</v>
      </c>
    </row>
    <row r="853" spans="1:17" x14ac:dyDescent="0.2">
      <c r="A853" s="139" t="s">
        <v>1717</v>
      </c>
      <c r="B853" s="140" t="s">
        <v>16145</v>
      </c>
      <c r="C853" s="141">
        <v>7729</v>
      </c>
      <c r="D853" s="141">
        <v>46</v>
      </c>
      <c r="E853" s="142">
        <v>11765.14</v>
      </c>
      <c r="F853" s="142">
        <v>9376.35</v>
      </c>
      <c r="G853" s="142">
        <v>4136.6000000000004</v>
      </c>
      <c r="H853" s="142">
        <v>1316.42</v>
      </c>
      <c r="I853" s="142">
        <v>14829.37</v>
      </c>
      <c r="Q853" s="6">
        <f t="shared" si="13"/>
        <v>14829.37</v>
      </c>
    </row>
    <row r="854" spans="1:17" x14ac:dyDescent="0.2">
      <c r="A854" s="139" t="s">
        <v>1719</v>
      </c>
      <c r="B854" s="140" t="s">
        <v>16146</v>
      </c>
      <c r="C854" s="141">
        <v>3590</v>
      </c>
      <c r="D854" s="141">
        <v>94</v>
      </c>
      <c r="E854" s="142">
        <v>44343.02</v>
      </c>
      <c r="F854" s="142">
        <v>4355.17</v>
      </c>
      <c r="G854" s="142">
        <v>8453.0499999999993</v>
      </c>
      <c r="H854" s="142">
        <v>4961.58</v>
      </c>
      <c r="I854" s="142">
        <v>17769.8</v>
      </c>
      <c r="Q854" s="6">
        <f t="shared" si="13"/>
        <v>17769.8</v>
      </c>
    </row>
    <row r="855" spans="1:17" x14ac:dyDescent="0.2">
      <c r="A855" s="139" t="s">
        <v>1721</v>
      </c>
      <c r="B855" s="140" t="s">
        <v>16147</v>
      </c>
      <c r="C855" s="141">
        <v>3148</v>
      </c>
      <c r="D855" s="141">
        <v>22</v>
      </c>
      <c r="E855" s="142">
        <v>4621.3599999999997</v>
      </c>
      <c r="F855" s="142">
        <v>3818.96</v>
      </c>
      <c r="G855" s="142">
        <v>1978.38</v>
      </c>
      <c r="H855" s="142">
        <v>517.09</v>
      </c>
      <c r="I855" s="142">
        <v>6314.43</v>
      </c>
      <c r="Q855" s="6">
        <f t="shared" si="13"/>
        <v>6314.43</v>
      </c>
    </row>
    <row r="856" spans="1:17" x14ac:dyDescent="0.2">
      <c r="A856" s="139" t="s">
        <v>1723</v>
      </c>
      <c r="B856" s="140" t="s">
        <v>16148</v>
      </c>
      <c r="C856" s="141">
        <v>17932</v>
      </c>
      <c r="D856" s="141">
        <v>253</v>
      </c>
      <c r="E856" s="142">
        <v>124950.97</v>
      </c>
      <c r="F856" s="142">
        <v>21754</v>
      </c>
      <c r="G856" s="142">
        <v>22751.3</v>
      </c>
      <c r="H856" s="142">
        <v>13980.9</v>
      </c>
      <c r="I856" s="142">
        <v>58486.2</v>
      </c>
      <c r="Q856" s="6">
        <f t="shared" si="13"/>
        <v>58486.2</v>
      </c>
    </row>
    <row r="857" spans="1:17" x14ac:dyDescent="0.2">
      <c r="A857" s="139" t="s">
        <v>1725</v>
      </c>
      <c r="B857" s="140" t="s">
        <v>16149</v>
      </c>
      <c r="C857" s="141">
        <v>1101</v>
      </c>
      <c r="D857" s="141">
        <v>11</v>
      </c>
      <c r="E857" s="142">
        <v>5173.9399999999996</v>
      </c>
      <c r="F857" s="142">
        <v>1335.66</v>
      </c>
      <c r="G857" s="142">
        <v>989.18</v>
      </c>
      <c r="H857" s="142">
        <v>578.91999999999996</v>
      </c>
      <c r="I857" s="142">
        <v>2903.76</v>
      </c>
      <c r="Q857" s="6">
        <f t="shared" si="13"/>
        <v>2903.76</v>
      </c>
    </row>
    <row r="858" spans="1:17" x14ac:dyDescent="0.2">
      <c r="A858" s="139" t="s">
        <v>1727</v>
      </c>
      <c r="B858" s="140" t="s">
        <v>16150</v>
      </c>
      <c r="C858" s="141">
        <v>19363</v>
      </c>
      <c r="D858" s="141">
        <v>183</v>
      </c>
      <c r="E858" s="142">
        <v>51509.95</v>
      </c>
      <c r="F858" s="142">
        <v>23490</v>
      </c>
      <c r="G858" s="142">
        <v>16456.47</v>
      </c>
      <c r="H858" s="142">
        <v>5763.5</v>
      </c>
      <c r="I858" s="142">
        <v>45709.97</v>
      </c>
      <c r="Q858" s="6">
        <f t="shared" si="13"/>
        <v>45709.97</v>
      </c>
    </row>
    <row r="859" spans="1:17" x14ac:dyDescent="0.2">
      <c r="A859" s="139" t="s">
        <v>1729</v>
      </c>
      <c r="B859" s="140" t="s">
        <v>16151</v>
      </c>
      <c r="C859" s="141">
        <v>195</v>
      </c>
      <c r="D859" s="141">
        <v>8</v>
      </c>
      <c r="E859" s="142">
        <v>7181.86</v>
      </c>
      <c r="F859" s="142">
        <v>236.56</v>
      </c>
      <c r="G859" s="142">
        <v>719.41</v>
      </c>
      <c r="H859" s="142">
        <v>803.58</v>
      </c>
      <c r="I859" s="142">
        <v>1759.55</v>
      </c>
      <c r="Q859" s="6">
        <f t="shared" si="13"/>
        <v>1759.55</v>
      </c>
    </row>
    <row r="860" spans="1:17" x14ac:dyDescent="0.2">
      <c r="A860" s="139" t="s">
        <v>1731</v>
      </c>
      <c r="B860" s="140" t="s">
        <v>16152</v>
      </c>
      <c r="C860" s="141">
        <v>2532</v>
      </c>
      <c r="D860" s="141">
        <v>45</v>
      </c>
      <c r="E860" s="142">
        <v>12983.7</v>
      </c>
      <c r="F860" s="142">
        <v>3071.66</v>
      </c>
      <c r="G860" s="142">
        <v>4046.67</v>
      </c>
      <c r="H860" s="142">
        <v>1452.76</v>
      </c>
      <c r="I860" s="142">
        <v>8571.09</v>
      </c>
      <c r="Q860" s="6">
        <f t="shared" si="13"/>
        <v>8571.09</v>
      </c>
    </row>
    <row r="861" spans="1:17" x14ac:dyDescent="0.2">
      <c r="A861" s="139" t="s">
        <v>1733</v>
      </c>
      <c r="B861" s="140" t="s">
        <v>16153</v>
      </c>
      <c r="C861" s="141">
        <v>2122</v>
      </c>
      <c r="D861" s="141">
        <v>42</v>
      </c>
      <c r="E861" s="142">
        <v>8031.96</v>
      </c>
      <c r="F861" s="142">
        <v>2574.2800000000002</v>
      </c>
      <c r="G861" s="142">
        <v>3776.9</v>
      </c>
      <c r="H861" s="142">
        <v>898.7</v>
      </c>
      <c r="I861" s="142">
        <v>7249.88</v>
      </c>
      <c r="Q861" s="6">
        <f t="shared" si="13"/>
        <v>7249.88</v>
      </c>
    </row>
    <row r="862" spans="1:17" x14ac:dyDescent="0.2">
      <c r="A862" s="139" t="s">
        <v>1735</v>
      </c>
      <c r="B862" s="140" t="s">
        <v>16154</v>
      </c>
      <c r="C862" s="141">
        <v>557</v>
      </c>
      <c r="D862" s="141">
        <v>5</v>
      </c>
      <c r="E862" s="142">
        <v>653.76</v>
      </c>
      <c r="F862" s="142">
        <v>675.72</v>
      </c>
      <c r="G862" s="142">
        <v>449.63</v>
      </c>
      <c r="H862" s="142">
        <v>73.150000000000006</v>
      </c>
      <c r="I862" s="142">
        <v>1198.5</v>
      </c>
      <c r="Q862" s="6">
        <f t="shared" si="13"/>
        <v>1198.5</v>
      </c>
    </row>
    <row r="863" spans="1:17" x14ac:dyDescent="0.2">
      <c r="A863" s="139" t="s">
        <v>1737</v>
      </c>
      <c r="B863" s="140" t="s">
        <v>16155</v>
      </c>
      <c r="C863" s="141">
        <v>14845</v>
      </c>
      <c r="D863" s="141">
        <v>76</v>
      </c>
      <c r="E863" s="142">
        <v>31726.18</v>
      </c>
      <c r="F863" s="142">
        <v>18009.04</v>
      </c>
      <c r="G863" s="142">
        <v>6834.38</v>
      </c>
      <c r="H863" s="142">
        <v>3549.87</v>
      </c>
      <c r="I863" s="142">
        <v>28393.29</v>
      </c>
      <c r="Q863" s="6">
        <f t="shared" si="13"/>
        <v>28393.29</v>
      </c>
    </row>
    <row r="864" spans="1:17" x14ac:dyDescent="0.2">
      <c r="A864" s="139" t="s">
        <v>1739</v>
      </c>
      <c r="B864" s="140" t="s">
        <v>16156</v>
      </c>
      <c r="C864" s="141">
        <v>16761</v>
      </c>
      <c r="D864" s="141">
        <v>185</v>
      </c>
      <c r="E864" s="142">
        <v>180861.81</v>
      </c>
      <c r="F864" s="142">
        <v>20333.419999999998</v>
      </c>
      <c r="G864" s="142">
        <v>16636.32</v>
      </c>
      <c r="H864" s="142">
        <v>20236.82</v>
      </c>
      <c r="I864" s="142">
        <v>57206.559999999998</v>
      </c>
      <c r="Q864" s="6">
        <f t="shared" si="13"/>
        <v>57206.559999999998</v>
      </c>
    </row>
    <row r="865" spans="1:17" x14ac:dyDescent="0.2">
      <c r="A865" s="139" t="s">
        <v>1741</v>
      </c>
      <c r="B865" s="140" t="s">
        <v>16157</v>
      </c>
      <c r="C865" s="141">
        <v>3289</v>
      </c>
      <c r="D865" s="141">
        <v>16</v>
      </c>
      <c r="E865" s="142">
        <v>2693.87</v>
      </c>
      <c r="F865" s="142">
        <v>3990.02</v>
      </c>
      <c r="G865" s="142">
        <v>1438.82</v>
      </c>
      <c r="H865" s="142">
        <v>301.42</v>
      </c>
      <c r="I865" s="142">
        <v>5730.26</v>
      </c>
      <c r="Q865" s="6">
        <f t="shared" si="13"/>
        <v>5730.26</v>
      </c>
    </row>
    <row r="866" spans="1:17" x14ac:dyDescent="0.2">
      <c r="A866" s="139" t="s">
        <v>1743</v>
      </c>
      <c r="B866" s="140" t="s">
        <v>16158</v>
      </c>
      <c r="C866" s="141">
        <v>5007</v>
      </c>
      <c r="D866" s="141">
        <v>43</v>
      </c>
      <c r="E866" s="142">
        <v>19179.689999999999</v>
      </c>
      <c r="F866" s="142">
        <v>6074.18</v>
      </c>
      <c r="G866" s="142">
        <v>3866.82</v>
      </c>
      <c r="H866" s="142">
        <v>2146.0300000000002</v>
      </c>
      <c r="I866" s="142">
        <v>12087.03</v>
      </c>
      <c r="Q866" s="6">
        <f t="shared" si="13"/>
        <v>12087.03</v>
      </c>
    </row>
    <row r="867" spans="1:17" x14ac:dyDescent="0.2">
      <c r="A867" s="139" t="s">
        <v>1745</v>
      </c>
      <c r="B867" s="140" t="s">
        <v>16159</v>
      </c>
      <c r="C867" s="141">
        <v>5344</v>
      </c>
      <c r="D867" s="141">
        <v>65</v>
      </c>
      <c r="E867" s="142">
        <v>73376.05</v>
      </c>
      <c r="F867" s="142">
        <v>6483.02</v>
      </c>
      <c r="G867" s="142">
        <v>5845.19</v>
      </c>
      <c r="H867" s="142">
        <v>8210.1200000000008</v>
      </c>
      <c r="I867" s="142">
        <v>20538.330000000002</v>
      </c>
      <c r="Q867" s="6">
        <f t="shared" si="13"/>
        <v>20538.330000000002</v>
      </c>
    </row>
    <row r="868" spans="1:17" x14ac:dyDescent="0.2">
      <c r="A868" s="139" t="s">
        <v>1747</v>
      </c>
      <c r="B868" s="140" t="s">
        <v>16160</v>
      </c>
      <c r="C868" s="141">
        <v>89</v>
      </c>
      <c r="D868" s="141">
        <v>4</v>
      </c>
      <c r="E868" s="142">
        <v>821.1</v>
      </c>
      <c r="F868" s="142">
        <v>107.97</v>
      </c>
      <c r="G868" s="142">
        <v>359.7</v>
      </c>
      <c r="H868" s="142">
        <v>91.87</v>
      </c>
      <c r="I868" s="142">
        <v>559.54</v>
      </c>
      <c r="Q868" s="6">
        <f t="shared" si="13"/>
        <v>559.54</v>
      </c>
    </row>
    <row r="869" spans="1:17" x14ac:dyDescent="0.2">
      <c r="A869" s="139" t="s">
        <v>1749</v>
      </c>
      <c r="B869" s="140" t="s">
        <v>16161</v>
      </c>
      <c r="C869" s="141">
        <v>18785</v>
      </c>
      <c r="D869" s="141">
        <v>193</v>
      </c>
      <c r="E869" s="142">
        <v>129435.36</v>
      </c>
      <c r="F869" s="142">
        <v>22788.81</v>
      </c>
      <c r="G869" s="142">
        <v>17355.740000000002</v>
      </c>
      <c r="H869" s="142">
        <v>14482.66</v>
      </c>
      <c r="I869" s="142">
        <v>54627.21</v>
      </c>
      <c r="Q869" s="6">
        <f t="shared" si="13"/>
        <v>54627.21</v>
      </c>
    </row>
    <row r="870" spans="1:17" x14ac:dyDescent="0.2">
      <c r="A870" s="139" t="s">
        <v>1751</v>
      </c>
      <c r="B870" s="140" t="s">
        <v>16162</v>
      </c>
      <c r="C870" s="141">
        <v>4575</v>
      </c>
      <c r="D870" s="141">
        <v>85</v>
      </c>
      <c r="E870" s="142">
        <v>73163.5</v>
      </c>
      <c r="F870" s="142">
        <v>5550.11</v>
      </c>
      <c r="G870" s="142">
        <v>7643.72</v>
      </c>
      <c r="H870" s="142">
        <v>8186.34</v>
      </c>
      <c r="I870" s="142">
        <v>21380.17</v>
      </c>
      <c r="Q870" s="6">
        <f t="shared" si="13"/>
        <v>21380.17</v>
      </c>
    </row>
    <row r="871" spans="1:17" x14ac:dyDescent="0.2">
      <c r="A871" s="139" t="s">
        <v>1753</v>
      </c>
      <c r="B871" s="140" t="s">
        <v>16163</v>
      </c>
      <c r="C871" s="141">
        <v>754</v>
      </c>
      <c r="D871" s="141">
        <v>10</v>
      </c>
      <c r="E871" s="142">
        <v>4556.72</v>
      </c>
      <c r="F871" s="142">
        <v>914.7</v>
      </c>
      <c r="G871" s="142">
        <v>899.26</v>
      </c>
      <c r="H871" s="142">
        <v>509.86</v>
      </c>
      <c r="I871" s="142">
        <v>2323.8200000000002</v>
      </c>
      <c r="Q871" s="6">
        <f t="shared" si="13"/>
        <v>2323.8200000000002</v>
      </c>
    </row>
    <row r="872" spans="1:17" x14ac:dyDescent="0.2">
      <c r="A872" s="139" t="s">
        <v>1755</v>
      </c>
      <c r="B872" s="140" t="s">
        <v>16164</v>
      </c>
      <c r="C872" s="141">
        <v>1646</v>
      </c>
      <c r="D872" s="141">
        <v>32</v>
      </c>
      <c r="E872" s="142">
        <v>22733.29</v>
      </c>
      <c r="F872" s="142">
        <v>1996.82</v>
      </c>
      <c r="G872" s="142">
        <v>2877.63</v>
      </c>
      <c r="H872" s="142">
        <v>2543.65</v>
      </c>
      <c r="I872" s="142">
        <v>7418.1</v>
      </c>
      <c r="Q872" s="6">
        <f t="shared" si="13"/>
        <v>7418.1</v>
      </c>
    </row>
    <row r="873" spans="1:17" x14ac:dyDescent="0.2">
      <c r="A873" s="139" t="s">
        <v>1757</v>
      </c>
      <c r="B873" s="140" t="s">
        <v>16165</v>
      </c>
      <c r="C873" s="141">
        <v>175</v>
      </c>
      <c r="D873" s="141">
        <v>1</v>
      </c>
      <c r="E873" s="142">
        <v>37.32</v>
      </c>
      <c r="F873" s="142">
        <v>212.3</v>
      </c>
      <c r="G873" s="142">
        <v>89.93</v>
      </c>
      <c r="H873" s="142">
        <v>4.18</v>
      </c>
      <c r="I873" s="142">
        <v>306.41000000000003</v>
      </c>
      <c r="Q873" s="6">
        <f t="shared" si="13"/>
        <v>306.41000000000003</v>
      </c>
    </row>
    <row r="874" spans="1:17" x14ac:dyDescent="0.2">
      <c r="A874" s="139" t="s">
        <v>1759</v>
      </c>
      <c r="B874" s="140" t="s">
        <v>16166</v>
      </c>
      <c r="C874" s="141">
        <v>24933</v>
      </c>
      <c r="D874" s="141">
        <v>338</v>
      </c>
      <c r="E874" s="142">
        <v>228659.89</v>
      </c>
      <c r="F874" s="142">
        <v>30247.18</v>
      </c>
      <c r="G874" s="142">
        <v>30395.02</v>
      </c>
      <c r="H874" s="142">
        <v>25584.99</v>
      </c>
      <c r="I874" s="142">
        <v>86227.19</v>
      </c>
      <c r="Q874" s="6">
        <f t="shared" si="13"/>
        <v>86227.19</v>
      </c>
    </row>
    <row r="875" spans="1:17" x14ac:dyDescent="0.2">
      <c r="A875" s="139" t="s">
        <v>1761</v>
      </c>
      <c r="B875" s="140" t="s">
        <v>16167</v>
      </c>
      <c r="C875" s="141">
        <v>176</v>
      </c>
      <c r="D875" s="141">
        <v>3</v>
      </c>
      <c r="E875" s="142">
        <v>410.54</v>
      </c>
      <c r="F875" s="142">
        <v>213.51</v>
      </c>
      <c r="G875" s="142">
        <v>269.77999999999997</v>
      </c>
      <c r="H875" s="142">
        <v>45.94</v>
      </c>
      <c r="I875" s="142">
        <v>529.23</v>
      </c>
      <c r="Q875" s="6">
        <f t="shared" si="13"/>
        <v>529.23</v>
      </c>
    </row>
    <row r="876" spans="1:17" x14ac:dyDescent="0.2">
      <c r="A876" s="139" t="s">
        <v>1763</v>
      </c>
      <c r="B876" s="140" t="s">
        <v>16168</v>
      </c>
      <c r="C876" s="141">
        <v>3889</v>
      </c>
      <c r="D876" s="141">
        <v>59</v>
      </c>
      <c r="E876" s="142">
        <v>18759.03</v>
      </c>
      <c r="F876" s="142">
        <v>4717.8999999999996</v>
      </c>
      <c r="G876" s="142">
        <v>5305.64</v>
      </c>
      <c r="H876" s="142">
        <v>2098.9699999999998</v>
      </c>
      <c r="I876" s="142">
        <v>12122.51</v>
      </c>
      <c r="Q876" s="6">
        <f t="shared" si="13"/>
        <v>12122.51</v>
      </c>
    </row>
    <row r="877" spans="1:17" x14ac:dyDescent="0.2">
      <c r="A877" s="139" t="s">
        <v>1765</v>
      </c>
      <c r="B877" s="140" t="s">
        <v>16169</v>
      </c>
      <c r="C877" s="141">
        <v>12735</v>
      </c>
      <c r="D877" s="141">
        <v>493</v>
      </c>
      <c r="E877" s="142">
        <v>882913.01</v>
      </c>
      <c r="F877" s="142">
        <v>15449.32</v>
      </c>
      <c r="G877" s="142">
        <v>44333.55</v>
      </c>
      <c r="H877" s="142">
        <v>98790.05</v>
      </c>
      <c r="I877" s="142">
        <v>158572.92000000001</v>
      </c>
      <c r="Q877" s="6">
        <f t="shared" si="13"/>
        <v>158572.92000000001</v>
      </c>
    </row>
    <row r="878" spans="1:17" x14ac:dyDescent="0.2">
      <c r="A878" s="139" t="s">
        <v>1767</v>
      </c>
      <c r="B878" s="140" t="s">
        <v>16170</v>
      </c>
      <c r="C878" s="141">
        <v>778</v>
      </c>
      <c r="D878" s="141">
        <v>13</v>
      </c>
      <c r="E878" s="142">
        <v>5244.46</v>
      </c>
      <c r="F878" s="142">
        <v>943.82</v>
      </c>
      <c r="G878" s="142">
        <v>1169.04</v>
      </c>
      <c r="H878" s="142">
        <v>586.80999999999995</v>
      </c>
      <c r="I878" s="142">
        <v>2699.67</v>
      </c>
      <c r="Q878" s="6">
        <f t="shared" si="13"/>
        <v>2699.67</v>
      </c>
    </row>
    <row r="879" spans="1:17" x14ac:dyDescent="0.2">
      <c r="A879" s="139" t="s">
        <v>1769</v>
      </c>
      <c r="B879" s="140" t="s">
        <v>16171</v>
      </c>
      <c r="C879" s="141">
        <v>67307</v>
      </c>
      <c r="D879" s="141">
        <v>577</v>
      </c>
      <c r="E879" s="142">
        <v>282324.42</v>
      </c>
      <c r="F879" s="142">
        <v>81652.72</v>
      </c>
      <c r="G879" s="142">
        <v>51887.34</v>
      </c>
      <c r="H879" s="142">
        <v>31589.57</v>
      </c>
      <c r="I879" s="142">
        <v>165129.63</v>
      </c>
      <c r="Q879" s="6">
        <f t="shared" si="13"/>
        <v>165129.63</v>
      </c>
    </row>
    <row r="880" spans="1:17" x14ac:dyDescent="0.2">
      <c r="A880" s="139" t="s">
        <v>1771</v>
      </c>
      <c r="B880" s="140" t="s">
        <v>16172</v>
      </c>
      <c r="C880" s="141">
        <v>69</v>
      </c>
      <c r="D880" s="141">
        <v>1</v>
      </c>
      <c r="E880" s="142">
        <v>37.32</v>
      </c>
      <c r="F880" s="142">
        <v>83.7</v>
      </c>
      <c r="G880" s="142">
        <v>89.93</v>
      </c>
      <c r="H880" s="142">
        <v>4.18</v>
      </c>
      <c r="I880" s="142">
        <v>177.81</v>
      </c>
      <c r="Q880" s="6">
        <f t="shared" si="13"/>
        <v>177.81</v>
      </c>
    </row>
    <row r="881" spans="1:17" x14ac:dyDescent="0.2">
      <c r="A881" s="139" t="s">
        <v>1773</v>
      </c>
      <c r="B881" s="140" t="s">
        <v>16173</v>
      </c>
      <c r="C881" s="141">
        <v>2474</v>
      </c>
      <c r="D881" s="141">
        <v>61</v>
      </c>
      <c r="E881" s="142">
        <v>71474.27</v>
      </c>
      <c r="F881" s="142">
        <v>3001.3</v>
      </c>
      <c r="G881" s="142">
        <v>5485.49</v>
      </c>
      <c r="H881" s="142">
        <v>7997.33</v>
      </c>
      <c r="I881" s="142">
        <v>16484.12</v>
      </c>
      <c r="Q881" s="6">
        <f t="shared" si="13"/>
        <v>16484.12</v>
      </c>
    </row>
    <row r="882" spans="1:17" x14ac:dyDescent="0.2">
      <c r="A882" s="139" t="s">
        <v>1775</v>
      </c>
      <c r="B882" s="140" t="s">
        <v>16174</v>
      </c>
      <c r="C882" s="141">
        <v>460</v>
      </c>
      <c r="D882" s="141">
        <v>5</v>
      </c>
      <c r="E882" s="142">
        <v>11614.44</v>
      </c>
      <c r="F882" s="142">
        <v>558.04</v>
      </c>
      <c r="G882" s="142">
        <v>449.63</v>
      </c>
      <c r="H882" s="142">
        <v>1299.55</v>
      </c>
      <c r="I882" s="142">
        <v>2307.2199999999998</v>
      </c>
      <c r="Q882" s="6">
        <f t="shared" si="13"/>
        <v>2307.2199999999998</v>
      </c>
    </row>
    <row r="883" spans="1:17" x14ac:dyDescent="0.2">
      <c r="A883" s="139" t="s">
        <v>1777</v>
      </c>
      <c r="B883" s="140" t="s">
        <v>16175</v>
      </c>
      <c r="C883" s="141">
        <v>159</v>
      </c>
      <c r="D883" s="141">
        <v>10</v>
      </c>
      <c r="E883" s="142">
        <v>4956.5200000000004</v>
      </c>
      <c r="F883" s="142">
        <v>192.89</v>
      </c>
      <c r="G883" s="142">
        <v>899.26</v>
      </c>
      <c r="H883" s="142">
        <v>554.59</v>
      </c>
      <c r="I883" s="142">
        <v>1646.74</v>
      </c>
      <c r="Q883" s="6">
        <f t="shared" si="13"/>
        <v>1646.74</v>
      </c>
    </row>
    <row r="884" spans="1:17" x14ac:dyDescent="0.2">
      <c r="A884" s="139" t="s">
        <v>1779</v>
      </c>
      <c r="B884" s="140" t="s">
        <v>16176</v>
      </c>
      <c r="C884" s="141">
        <v>2236</v>
      </c>
      <c r="D884" s="141">
        <v>61</v>
      </c>
      <c r="E884" s="142">
        <v>81345.91</v>
      </c>
      <c r="F884" s="142">
        <v>2712.58</v>
      </c>
      <c r="G884" s="142">
        <v>5485.49</v>
      </c>
      <c r="H884" s="142">
        <v>9101.8799999999992</v>
      </c>
      <c r="I884" s="142">
        <v>17299.95</v>
      </c>
      <c r="Q884" s="6">
        <f t="shared" si="13"/>
        <v>17299.95</v>
      </c>
    </row>
    <row r="885" spans="1:17" x14ac:dyDescent="0.2">
      <c r="A885" s="139" t="s">
        <v>1781</v>
      </c>
      <c r="B885" s="140" t="s">
        <v>16177</v>
      </c>
      <c r="C885" s="141">
        <v>1431</v>
      </c>
      <c r="D885" s="141">
        <v>12</v>
      </c>
      <c r="E885" s="142">
        <v>2531.6999999999998</v>
      </c>
      <c r="F885" s="142">
        <v>1736</v>
      </c>
      <c r="G885" s="142">
        <v>1079.1099999999999</v>
      </c>
      <c r="H885" s="142">
        <v>283.27</v>
      </c>
      <c r="I885" s="142">
        <v>3098.38</v>
      </c>
      <c r="Q885" s="6">
        <f t="shared" si="13"/>
        <v>3098.38</v>
      </c>
    </row>
    <row r="886" spans="1:17" x14ac:dyDescent="0.2">
      <c r="A886" s="139" t="s">
        <v>1783</v>
      </c>
      <c r="B886" s="140" t="s">
        <v>16178</v>
      </c>
      <c r="C886" s="141">
        <v>636</v>
      </c>
      <c r="D886" s="141">
        <v>13</v>
      </c>
      <c r="E886" s="142">
        <v>2891.39</v>
      </c>
      <c r="F886" s="142">
        <v>771.56</v>
      </c>
      <c r="G886" s="142">
        <v>1169.04</v>
      </c>
      <c r="H886" s="142">
        <v>323.52</v>
      </c>
      <c r="I886" s="142">
        <v>2264.12</v>
      </c>
      <c r="Q886" s="6">
        <f t="shared" si="13"/>
        <v>2264.12</v>
      </c>
    </row>
    <row r="887" spans="1:17" x14ac:dyDescent="0.2">
      <c r="A887" s="139" t="s">
        <v>1785</v>
      </c>
      <c r="B887" s="140" t="s">
        <v>16179</v>
      </c>
      <c r="C887" s="141">
        <v>2655</v>
      </c>
      <c r="D887" s="141">
        <v>41</v>
      </c>
      <c r="E887" s="142">
        <v>21497.759999999998</v>
      </c>
      <c r="F887" s="142">
        <v>3220.88</v>
      </c>
      <c r="G887" s="142">
        <v>3686.97</v>
      </c>
      <c r="H887" s="142">
        <v>2405.41</v>
      </c>
      <c r="I887" s="142">
        <v>9313.26</v>
      </c>
      <c r="Q887" s="6">
        <f t="shared" si="13"/>
        <v>9313.26</v>
      </c>
    </row>
    <row r="888" spans="1:17" x14ac:dyDescent="0.2">
      <c r="A888" s="139" t="s">
        <v>1787</v>
      </c>
      <c r="B888" s="140" t="s">
        <v>16180</v>
      </c>
      <c r="C888" s="141">
        <v>1614</v>
      </c>
      <c r="D888" s="141">
        <v>20</v>
      </c>
      <c r="E888" s="142">
        <v>9173.06</v>
      </c>
      <c r="F888" s="142">
        <v>1958.01</v>
      </c>
      <c r="G888" s="142">
        <v>1798.52</v>
      </c>
      <c r="H888" s="142">
        <v>1026.3800000000001</v>
      </c>
      <c r="I888" s="142">
        <v>4782.91</v>
      </c>
      <c r="Q888" s="6">
        <f t="shared" si="13"/>
        <v>4782.91</v>
      </c>
    </row>
    <row r="889" spans="1:17" x14ac:dyDescent="0.2">
      <c r="A889" s="139" t="s">
        <v>1789</v>
      </c>
      <c r="B889" s="140" t="s">
        <v>16181</v>
      </c>
      <c r="C889" s="141">
        <v>2096</v>
      </c>
      <c r="D889" s="141">
        <v>71</v>
      </c>
      <c r="E889" s="142">
        <v>49218.77</v>
      </c>
      <c r="F889" s="142">
        <v>2542.7399999999998</v>
      </c>
      <c r="G889" s="142">
        <v>6384.75</v>
      </c>
      <c r="H889" s="142">
        <v>5507.14</v>
      </c>
      <c r="I889" s="142">
        <v>14434.63</v>
      </c>
      <c r="Q889" s="6">
        <f t="shared" si="13"/>
        <v>14434.63</v>
      </c>
    </row>
    <row r="890" spans="1:17" x14ac:dyDescent="0.2">
      <c r="A890" s="139" t="s">
        <v>1791</v>
      </c>
      <c r="B890" s="140" t="s">
        <v>16182</v>
      </c>
      <c r="C890" s="141">
        <v>7641</v>
      </c>
      <c r="D890" s="141">
        <v>136</v>
      </c>
      <c r="E890" s="142">
        <v>76155.759999999995</v>
      </c>
      <c r="F890" s="142">
        <v>9269.59</v>
      </c>
      <c r="G890" s="142">
        <v>12229.94</v>
      </c>
      <c r="H890" s="142">
        <v>8521.14</v>
      </c>
      <c r="I890" s="142">
        <v>30020.67</v>
      </c>
      <c r="Q890" s="6">
        <f t="shared" si="13"/>
        <v>30020.67</v>
      </c>
    </row>
    <row r="891" spans="1:17" x14ac:dyDescent="0.2">
      <c r="A891" s="139" t="s">
        <v>1793</v>
      </c>
      <c r="B891" s="140" t="s">
        <v>16183</v>
      </c>
      <c r="C891" s="141">
        <v>9307</v>
      </c>
      <c r="D891" s="141">
        <v>136</v>
      </c>
      <c r="E891" s="142">
        <v>50934.84</v>
      </c>
      <c r="F891" s="142">
        <v>11290.68</v>
      </c>
      <c r="G891" s="142">
        <v>12229.94</v>
      </c>
      <c r="H891" s="142">
        <v>5699.15</v>
      </c>
      <c r="I891" s="142">
        <v>29219.77</v>
      </c>
      <c r="Q891" s="6">
        <f t="shared" si="13"/>
        <v>29219.77</v>
      </c>
    </row>
    <row r="892" spans="1:17" x14ac:dyDescent="0.2">
      <c r="A892" s="139" t="s">
        <v>1795</v>
      </c>
      <c r="B892" s="140" t="s">
        <v>16184</v>
      </c>
      <c r="C892" s="141">
        <v>4726</v>
      </c>
      <c r="D892" s="141">
        <v>48</v>
      </c>
      <c r="E892" s="142">
        <v>10248.719999999999</v>
      </c>
      <c r="F892" s="142">
        <v>5733.3</v>
      </c>
      <c r="G892" s="142">
        <v>4316.45</v>
      </c>
      <c r="H892" s="142">
        <v>1146.74</v>
      </c>
      <c r="I892" s="142">
        <v>11196.49</v>
      </c>
      <c r="Q892" s="6">
        <f t="shared" si="13"/>
        <v>11196.49</v>
      </c>
    </row>
    <row r="893" spans="1:17" x14ac:dyDescent="0.2">
      <c r="A893" s="139" t="s">
        <v>1797</v>
      </c>
      <c r="B893" s="140" t="s">
        <v>16185</v>
      </c>
      <c r="C893" s="141">
        <v>398</v>
      </c>
      <c r="D893" s="141">
        <v>5</v>
      </c>
      <c r="E893" s="142">
        <v>1244.24</v>
      </c>
      <c r="F893" s="142">
        <v>482.83</v>
      </c>
      <c r="G893" s="142">
        <v>449.63</v>
      </c>
      <c r="H893" s="142">
        <v>139.22</v>
      </c>
      <c r="I893" s="142">
        <v>1071.68</v>
      </c>
      <c r="Q893" s="6">
        <f t="shared" si="13"/>
        <v>1071.68</v>
      </c>
    </row>
    <row r="894" spans="1:17" x14ac:dyDescent="0.2">
      <c r="A894" s="139" t="s">
        <v>1799</v>
      </c>
      <c r="B894" s="140" t="s">
        <v>16186</v>
      </c>
      <c r="C894" s="141">
        <v>333</v>
      </c>
      <c r="D894" s="141">
        <v>11</v>
      </c>
      <c r="E894" s="142">
        <v>3895.41</v>
      </c>
      <c r="F894" s="142">
        <v>403.98</v>
      </c>
      <c r="G894" s="142">
        <v>989.18</v>
      </c>
      <c r="H894" s="142">
        <v>435.86</v>
      </c>
      <c r="I894" s="142">
        <v>1829.02</v>
      </c>
      <c r="Q894" s="6">
        <f t="shared" si="13"/>
        <v>1829.02</v>
      </c>
    </row>
    <row r="895" spans="1:17" x14ac:dyDescent="0.2">
      <c r="A895" s="139" t="s">
        <v>1801</v>
      </c>
      <c r="B895" s="140" t="s">
        <v>16187</v>
      </c>
      <c r="C895" s="141">
        <v>15210</v>
      </c>
      <c r="D895" s="141">
        <v>76</v>
      </c>
      <c r="E895" s="142">
        <v>31974.29</v>
      </c>
      <c r="F895" s="142">
        <v>18451.84</v>
      </c>
      <c r="G895" s="142">
        <v>6834.38</v>
      </c>
      <c r="H895" s="142">
        <v>3577.64</v>
      </c>
      <c r="I895" s="142">
        <v>28863.86</v>
      </c>
      <c r="Q895" s="6">
        <f t="shared" si="13"/>
        <v>28863.86</v>
      </c>
    </row>
    <row r="896" spans="1:17" x14ac:dyDescent="0.2">
      <c r="A896" s="139" t="s">
        <v>1803</v>
      </c>
      <c r="B896" s="140" t="s">
        <v>16188</v>
      </c>
      <c r="C896" s="141">
        <v>89039</v>
      </c>
      <c r="D896" s="141">
        <v>1790</v>
      </c>
      <c r="E896" s="142">
        <v>1022286.76</v>
      </c>
      <c r="F896" s="142">
        <v>108016.65</v>
      </c>
      <c r="G896" s="142">
        <v>160967.67000000001</v>
      </c>
      <c r="H896" s="142">
        <v>114384.72</v>
      </c>
      <c r="I896" s="142">
        <v>383369.04</v>
      </c>
      <c r="Q896" s="6">
        <f t="shared" si="13"/>
        <v>383369.04</v>
      </c>
    </row>
    <row r="897" spans="1:17" x14ac:dyDescent="0.2">
      <c r="A897" s="139" t="s">
        <v>1805</v>
      </c>
      <c r="B897" s="140" t="s">
        <v>16189</v>
      </c>
      <c r="C897" s="141">
        <v>16386</v>
      </c>
      <c r="D897" s="141">
        <v>131</v>
      </c>
      <c r="E897" s="142">
        <v>35331.21</v>
      </c>
      <c r="F897" s="142">
        <v>19878.490000000002</v>
      </c>
      <c r="G897" s="142">
        <v>11780.31</v>
      </c>
      <c r="H897" s="142">
        <v>3953.25</v>
      </c>
      <c r="I897" s="142">
        <v>35612.050000000003</v>
      </c>
      <c r="Q897" s="6">
        <f t="shared" si="13"/>
        <v>35612.050000000003</v>
      </c>
    </row>
    <row r="898" spans="1:17" x14ac:dyDescent="0.2">
      <c r="A898" s="139" t="s">
        <v>1807</v>
      </c>
      <c r="B898" s="140" t="s">
        <v>16190</v>
      </c>
      <c r="C898" s="141">
        <v>5710</v>
      </c>
      <c r="D898" s="141">
        <v>89</v>
      </c>
      <c r="E898" s="142">
        <v>61418.84</v>
      </c>
      <c r="F898" s="142">
        <v>6927.02</v>
      </c>
      <c r="G898" s="142">
        <v>8003.42</v>
      </c>
      <c r="H898" s="142">
        <v>6872.22</v>
      </c>
      <c r="I898" s="142">
        <v>21802.66</v>
      </c>
      <c r="Q898" s="6">
        <f t="shared" si="13"/>
        <v>21802.66</v>
      </c>
    </row>
    <row r="899" spans="1:17" x14ac:dyDescent="0.2">
      <c r="A899" s="139" t="s">
        <v>1809</v>
      </c>
      <c r="B899" s="140" t="s">
        <v>16191</v>
      </c>
      <c r="C899" s="141">
        <v>22365</v>
      </c>
      <c r="D899" s="141">
        <v>286</v>
      </c>
      <c r="E899" s="142">
        <v>200271.72</v>
      </c>
      <c r="F899" s="142">
        <v>27131.85</v>
      </c>
      <c r="G899" s="142">
        <v>25718.86</v>
      </c>
      <c r="H899" s="142">
        <v>22408.61</v>
      </c>
      <c r="I899" s="142">
        <v>75259.320000000007</v>
      </c>
      <c r="Q899" s="6">
        <f t="shared" si="13"/>
        <v>75259.320000000007</v>
      </c>
    </row>
    <row r="900" spans="1:17" x14ac:dyDescent="0.2">
      <c r="A900" s="139" t="s">
        <v>1811</v>
      </c>
      <c r="B900" s="140" t="s">
        <v>16192</v>
      </c>
      <c r="C900" s="141">
        <v>46414</v>
      </c>
      <c r="D900" s="141">
        <v>562</v>
      </c>
      <c r="E900" s="142">
        <v>324479.24</v>
      </c>
      <c r="F900" s="142">
        <v>56306.62</v>
      </c>
      <c r="G900" s="142">
        <v>50538.46</v>
      </c>
      <c r="H900" s="142">
        <v>36306.32</v>
      </c>
      <c r="I900" s="142">
        <v>143151.4</v>
      </c>
      <c r="Q900" s="6">
        <f t="shared" si="13"/>
        <v>143151.4</v>
      </c>
    </row>
    <row r="901" spans="1:17" x14ac:dyDescent="0.2">
      <c r="A901" s="139" t="s">
        <v>1813</v>
      </c>
      <c r="B901" s="140" t="s">
        <v>16193</v>
      </c>
      <c r="C901" s="141">
        <v>265</v>
      </c>
      <c r="D901" s="141">
        <v>5</v>
      </c>
      <c r="E901" s="142">
        <v>772.06</v>
      </c>
      <c r="F901" s="142">
        <v>321.48</v>
      </c>
      <c r="G901" s="142">
        <v>449.63</v>
      </c>
      <c r="H901" s="142">
        <v>86.38</v>
      </c>
      <c r="I901" s="142">
        <v>857.49</v>
      </c>
      <c r="Q901" s="6">
        <f t="shared" si="13"/>
        <v>857.49</v>
      </c>
    </row>
    <row r="902" spans="1:17" x14ac:dyDescent="0.2">
      <c r="A902" s="139" t="s">
        <v>1815</v>
      </c>
      <c r="B902" s="140" t="s">
        <v>16194</v>
      </c>
      <c r="C902" s="141">
        <v>391</v>
      </c>
      <c r="D902" s="141">
        <v>7</v>
      </c>
      <c r="E902" s="142">
        <v>1183.44</v>
      </c>
      <c r="F902" s="142">
        <v>474.34</v>
      </c>
      <c r="G902" s="142">
        <v>629.48</v>
      </c>
      <c r="H902" s="142">
        <v>132.41999999999999</v>
      </c>
      <c r="I902" s="142">
        <v>1236.24</v>
      </c>
      <c r="Q902" s="6">
        <f t="shared" si="13"/>
        <v>1236.24</v>
      </c>
    </row>
    <row r="903" spans="1:17" x14ac:dyDescent="0.2">
      <c r="A903" s="139" t="s">
        <v>1817</v>
      </c>
      <c r="B903" s="140" t="s">
        <v>16195</v>
      </c>
      <c r="C903" s="141">
        <v>45</v>
      </c>
      <c r="D903" s="141">
        <v>0</v>
      </c>
      <c r="E903" s="142">
        <v>0</v>
      </c>
      <c r="F903" s="142">
        <v>54.59</v>
      </c>
      <c r="G903" s="142">
        <v>0</v>
      </c>
      <c r="H903" s="142">
        <v>0</v>
      </c>
      <c r="I903" s="142">
        <v>54.59</v>
      </c>
      <c r="Q903" s="6">
        <f t="shared" si="13"/>
        <v>54.59</v>
      </c>
    </row>
    <row r="904" spans="1:17" x14ac:dyDescent="0.2">
      <c r="A904" s="139" t="s">
        <v>1819</v>
      </c>
      <c r="B904" s="140" t="s">
        <v>16196</v>
      </c>
      <c r="C904" s="141">
        <v>493</v>
      </c>
      <c r="D904" s="141">
        <v>6</v>
      </c>
      <c r="E904" s="142">
        <v>751.42</v>
      </c>
      <c r="F904" s="142">
        <v>598.08000000000004</v>
      </c>
      <c r="G904" s="142">
        <v>539.55999999999995</v>
      </c>
      <c r="H904" s="142">
        <v>84.08</v>
      </c>
      <c r="I904" s="142">
        <v>1221.72</v>
      </c>
      <c r="Q904" s="6">
        <f t="shared" si="13"/>
        <v>1221.72</v>
      </c>
    </row>
    <row r="905" spans="1:17" x14ac:dyDescent="0.2">
      <c r="A905" s="139" t="s">
        <v>1821</v>
      </c>
      <c r="B905" s="140" t="s">
        <v>16197</v>
      </c>
      <c r="C905" s="141">
        <v>1564</v>
      </c>
      <c r="D905" s="141">
        <v>51</v>
      </c>
      <c r="E905" s="142">
        <v>39042.31</v>
      </c>
      <c r="F905" s="142">
        <v>1897.35</v>
      </c>
      <c r="G905" s="142">
        <v>4586.2299999999996</v>
      </c>
      <c r="H905" s="142">
        <v>4368.49</v>
      </c>
      <c r="I905" s="142">
        <v>10852.07</v>
      </c>
      <c r="Q905" s="6">
        <f t="shared" si="13"/>
        <v>10852.07</v>
      </c>
    </row>
    <row r="906" spans="1:17" x14ac:dyDescent="0.2">
      <c r="A906" s="139" t="s">
        <v>1823</v>
      </c>
      <c r="B906" s="140" t="s">
        <v>16198</v>
      </c>
      <c r="C906" s="141">
        <v>2254</v>
      </c>
      <c r="D906" s="141">
        <v>29</v>
      </c>
      <c r="E906" s="142">
        <v>17201.310000000001</v>
      </c>
      <c r="F906" s="142">
        <v>2734.42</v>
      </c>
      <c r="G906" s="142">
        <v>2607.86</v>
      </c>
      <c r="H906" s="142">
        <v>1924.67</v>
      </c>
      <c r="I906" s="142">
        <v>7266.95</v>
      </c>
      <c r="Q906" s="6">
        <f t="shared" si="13"/>
        <v>7266.95</v>
      </c>
    </row>
    <row r="907" spans="1:17" x14ac:dyDescent="0.2">
      <c r="A907" s="139" t="s">
        <v>1825</v>
      </c>
      <c r="B907" s="140" t="s">
        <v>16199</v>
      </c>
      <c r="C907" s="141">
        <v>1546</v>
      </c>
      <c r="D907" s="141">
        <v>25</v>
      </c>
      <c r="E907" s="142">
        <v>7047.07</v>
      </c>
      <c r="F907" s="142">
        <v>1875.51</v>
      </c>
      <c r="G907" s="142">
        <v>2248.15</v>
      </c>
      <c r="H907" s="142">
        <v>788.5</v>
      </c>
      <c r="I907" s="142">
        <v>4912.16</v>
      </c>
      <c r="Q907" s="6">
        <f t="shared" si="13"/>
        <v>4912.16</v>
      </c>
    </row>
    <row r="908" spans="1:17" x14ac:dyDescent="0.2">
      <c r="A908" s="139" t="s">
        <v>1827</v>
      </c>
      <c r="B908" s="140" t="s">
        <v>16200</v>
      </c>
      <c r="C908" s="141">
        <v>1446</v>
      </c>
      <c r="D908" s="141">
        <v>24</v>
      </c>
      <c r="E908" s="142">
        <v>14191.54</v>
      </c>
      <c r="F908" s="142">
        <v>1754.2</v>
      </c>
      <c r="G908" s="142">
        <v>2158.2199999999998</v>
      </c>
      <c r="H908" s="142">
        <v>1587.9</v>
      </c>
      <c r="I908" s="142">
        <v>5500.32</v>
      </c>
      <c r="Q908" s="6">
        <f t="shared" si="13"/>
        <v>5500.32</v>
      </c>
    </row>
    <row r="909" spans="1:17" x14ac:dyDescent="0.2">
      <c r="A909" s="139" t="s">
        <v>1829</v>
      </c>
      <c r="B909" s="140" t="s">
        <v>16201</v>
      </c>
      <c r="C909" s="141">
        <v>20322</v>
      </c>
      <c r="D909" s="141">
        <v>452</v>
      </c>
      <c r="E909" s="142">
        <v>553571.87</v>
      </c>
      <c r="F909" s="142">
        <v>24653.4</v>
      </c>
      <c r="G909" s="142">
        <v>40646.58</v>
      </c>
      <c r="H909" s="142">
        <v>61939.73</v>
      </c>
      <c r="I909" s="142">
        <v>127239.71</v>
      </c>
      <c r="Q909" s="6">
        <f t="shared" si="13"/>
        <v>127239.71</v>
      </c>
    </row>
    <row r="910" spans="1:17" x14ac:dyDescent="0.2">
      <c r="A910" s="139" t="s">
        <v>1831</v>
      </c>
      <c r="B910" s="140" t="s">
        <v>16202</v>
      </c>
      <c r="C910" s="141">
        <v>186</v>
      </c>
      <c r="D910" s="141">
        <v>1</v>
      </c>
      <c r="E910" s="142">
        <v>37.32</v>
      </c>
      <c r="F910" s="142">
        <v>225.64</v>
      </c>
      <c r="G910" s="142">
        <v>89.93</v>
      </c>
      <c r="H910" s="142">
        <v>4.18</v>
      </c>
      <c r="I910" s="142">
        <v>319.75</v>
      </c>
      <c r="Q910" s="6">
        <f t="shared" si="13"/>
        <v>319.75</v>
      </c>
    </row>
    <row r="911" spans="1:17" x14ac:dyDescent="0.2">
      <c r="A911" s="139" t="s">
        <v>1833</v>
      </c>
      <c r="B911" s="140" t="s">
        <v>16203</v>
      </c>
      <c r="C911" s="141">
        <v>16788</v>
      </c>
      <c r="D911" s="141">
        <v>220</v>
      </c>
      <c r="E911" s="142">
        <v>149120.01999999999</v>
      </c>
      <c r="F911" s="142">
        <v>20366.169999999998</v>
      </c>
      <c r="G911" s="142">
        <v>19783.740000000002</v>
      </c>
      <c r="H911" s="142">
        <v>16685.189999999999</v>
      </c>
      <c r="I911" s="142">
        <v>56835.1</v>
      </c>
      <c r="Q911" s="6">
        <f t="shared" ref="Q911:Q974" si="14">I911+P911</f>
        <v>56835.1</v>
      </c>
    </row>
    <row r="912" spans="1:17" x14ac:dyDescent="0.2">
      <c r="A912" s="139" t="s">
        <v>1835</v>
      </c>
      <c r="B912" s="140" t="s">
        <v>16204</v>
      </c>
      <c r="C912" s="141">
        <v>46974</v>
      </c>
      <c r="D912" s="141">
        <v>588</v>
      </c>
      <c r="E912" s="142">
        <v>413541.84</v>
      </c>
      <c r="F912" s="142">
        <v>56985.98</v>
      </c>
      <c r="G912" s="142">
        <v>52876.53</v>
      </c>
      <c r="H912" s="142">
        <v>46271.62</v>
      </c>
      <c r="I912" s="142">
        <v>156134.13</v>
      </c>
      <c r="Q912" s="6">
        <f t="shared" si="14"/>
        <v>156134.13</v>
      </c>
    </row>
    <row r="913" spans="1:17" x14ac:dyDescent="0.2">
      <c r="A913" s="139" t="s">
        <v>1837</v>
      </c>
      <c r="B913" s="140" t="s">
        <v>16205</v>
      </c>
      <c r="C913" s="141">
        <v>179</v>
      </c>
      <c r="D913" s="141">
        <v>8</v>
      </c>
      <c r="E913" s="142">
        <v>2667.24</v>
      </c>
      <c r="F913" s="142">
        <v>217.15</v>
      </c>
      <c r="G913" s="142">
        <v>719.41</v>
      </c>
      <c r="H913" s="142">
        <v>298.44</v>
      </c>
      <c r="I913" s="142">
        <v>1235</v>
      </c>
      <c r="Q913" s="6">
        <f t="shared" si="14"/>
        <v>1235</v>
      </c>
    </row>
    <row r="914" spans="1:17" x14ac:dyDescent="0.2">
      <c r="A914" s="139" t="s">
        <v>1839</v>
      </c>
      <c r="B914" s="140" t="s">
        <v>16206</v>
      </c>
      <c r="C914" s="141">
        <v>7814</v>
      </c>
      <c r="D914" s="141">
        <v>76</v>
      </c>
      <c r="E914" s="142">
        <v>58319.11</v>
      </c>
      <c r="F914" s="142">
        <v>9479.4599999999991</v>
      </c>
      <c r="G914" s="142">
        <v>6834.38</v>
      </c>
      <c r="H914" s="142">
        <v>6525.38</v>
      </c>
      <c r="I914" s="142">
        <v>22839.22</v>
      </c>
      <c r="Q914" s="6">
        <f t="shared" si="14"/>
        <v>22839.22</v>
      </c>
    </row>
    <row r="915" spans="1:17" x14ac:dyDescent="0.2">
      <c r="A915" s="139" t="s">
        <v>1841</v>
      </c>
      <c r="B915" s="140" t="s">
        <v>16207</v>
      </c>
      <c r="C915" s="141">
        <v>4940</v>
      </c>
      <c r="D915" s="141">
        <v>48</v>
      </c>
      <c r="E915" s="142">
        <v>12531.36</v>
      </c>
      <c r="F915" s="142">
        <v>5992.9</v>
      </c>
      <c r="G915" s="142">
        <v>4316.45</v>
      </c>
      <c r="H915" s="142">
        <v>1402.14</v>
      </c>
      <c r="I915" s="142">
        <v>11711.49</v>
      </c>
      <c r="Q915" s="6">
        <f t="shared" si="14"/>
        <v>11711.49</v>
      </c>
    </row>
    <row r="916" spans="1:17" x14ac:dyDescent="0.2">
      <c r="A916" s="139" t="s">
        <v>1843</v>
      </c>
      <c r="B916" s="140" t="s">
        <v>16208</v>
      </c>
      <c r="C916" s="141">
        <v>28</v>
      </c>
      <c r="D916" s="141">
        <v>1</v>
      </c>
      <c r="E916" s="142">
        <v>37.32</v>
      </c>
      <c r="F916" s="142">
        <v>33.97</v>
      </c>
      <c r="G916" s="142">
        <v>89.93</v>
      </c>
      <c r="H916" s="142">
        <v>4.18</v>
      </c>
      <c r="I916" s="142">
        <v>128.08000000000001</v>
      </c>
      <c r="Q916" s="6">
        <f t="shared" si="14"/>
        <v>128.08000000000001</v>
      </c>
    </row>
    <row r="917" spans="1:17" x14ac:dyDescent="0.2">
      <c r="A917" s="139" t="s">
        <v>1845</v>
      </c>
      <c r="B917" s="140" t="s">
        <v>16209</v>
      </c>
      <c r="C917" s="141">
        <v>2207</v>
      </c>
      <c r="D917" s="141">
        <v>42</v>
      </c>
      <c r="E917" s="142">
        <v>29973.89</v>
      </c>
      <c r="F917" s="142">
        <v>2677.4</v>
      </c>
      <c r="G917" s="142">
        <v>3776.9</v>
      </c>
      <c r="H917" s="142">
        <v>3353.81</v>
      </c>
      <c r="I917" s="142">
        <v>9808.11</v>
      </c>
      <c r="Q917" s="6">
        <f t="shared" si="14"/>
        <v>9808.11</v>
      </c>
    </row>
    <row r="918" spans="1:17" x14ac:dyDescent="0.2">
      <c r="A918" s="139" t="s">
        <v>1847</v>
      </c>
      <c r="B918" s="140" t="s">
        <v>16210</v>
      </c>
      <c r="C918" s="141">
        <v>80</v>
      </c>
      <c r="D918" s="141">
        <v>0</v>
      </c>
      <c r="E918" s="142">
        <v>0</v>
      </c>
      <c r="F918" s="142">
        <v>97.05</v>
      </c>
      <c r="G918" s="142">
        <v>0</v>
      </c>
      <c r="H918" s="142">
        <v>0</v>
      </c>
      <c r="I918" s="142">
        <v>97.05</v>
      </c>
      <c r="Q918" s="6">
        <f t="shared" si="14"/>
        <v>97.05</v>
      </c>
    </row>
    <row r="919" spans="1:17" x14ac:dyDescent="0.2">
      <c r="A919" s="139" t="s">
        <v>1849</v>
      </c>
      <c r="B919" s="140" t="s">
        <v>16211</v>
      </c>
      <c r="C919" s="141">
        <v>61983</v>
      </c>
      <c r="D919" s="141">
        <v>1264</v>
      </c>
      <c r="E919" s="142">
        <v>1106564</v>
      </c>
      <c r="F919" s="142">
        <v>75193.97</v>
      </c>
      <c r="G919" s="142">
        <v>113666.56</v>
      </c>
      <c r="H919" s="142">
        <v>123814.59</v>
      </c>
      <c r="I919" s="142">
        <v>312675.12</v>
      </c>
      <c r="Q919" s="6">
        <f t="shared" si="14"/>
        <v>312675.12</v>
      </c>
    </row>
    <row r="920" spans="1:17" x14ac:dyDescent="0.2">
      <c r="A920" s="139" t="s">
        <v>1851</v>
      </c>
      <c r="B920" s="140" t="s">
        <v>16212</v>
      </c>
      <c r="C920" s="141">
        <v>1610</v>
      </c>
      <c r="D920" s="141">
        <v>41</v>
      </c>
      <c r="E920" s="142">
        <v>12527.56</v>
      </c>
      <c r="F920" s="142">
        <v>1953.15</v>
      </c>
      <c r="G920" s="142">
        <v>3686.97</v>
      </c>
      <c r="H920" s="142">
        <v>1401.72</v>
      </c>
      <c r="I920" s="142">
        <v>7041.84</v>
      </c>
      <c r="Q920" s="6">
        <f t="shared" si="14"/>
        <v>7041.84</v>
      </c>
    </row>
    <row r="921" spans="1:17" x14ac:dyDescent="0.2">
      <c r="A921" s="139" t="s">
        <v>1853</v>
      </c>
      <c r="B921" s="140" t="s">
        <v>16213</v>
      </c>
      <c r="C921" s="141">
        <v>3351</v>
      </c>
      <c r="D921" s="141">
        <v>65</v>
      </c>
      <c r="E921" s="142">
        <v>36571.49</v>
      </c>
      <c r="F921" s="142">
        <v>4065.22</v>
      </c>
      <c r="G921" s="142">
        <v>5845.19</v>
      </c>
      <c r="H921" s="142">
        <v>4092.02</v>
      </c>
      <c r="I921" s="142">
        <v>14002.43</v>
      </c>
      <c r="Q921" s="6">
        <f t="shared" si="14"/>
        <v>14002.43</v>
      </c>
    </row>
    <row r="922" spans="1:17" x14ac:dyDescent="0.2">
      <c r="A922" s="139" t="s">
        <v>1855</v>
      </c>
      <c r="B922" s="140" t="s">
        <v>16214</v>
      </c>
      <c r="C922" s="141">
        <v>918</v>
      </c>
      <c r="D922" s="141">
        <v>18</v>
      </c>
      <c r="E922" s="142">
        <v>4093.35</v>
      </c>
      <c r="F922" s="142">
        <v>1113.6600000000001</v>
      </c>
      <c r="G922" s="142">
        <v>1618.67</v>
      </c>
      <c r="H922" s="142">
        <v>458.01</v>
      </c>
      <c r="I922" s="142">
        <v>3190.34</v>
      </c>
      <c r="Q922" s="6">
        <f t="shared" si="14"/>
        <v>3190.34</v>
      </c>
    </row>
    <row r="923" spans="1:17" x14ac:dyDescent="0.2">
      <c r="A923" s="139" t="s">
        <v>1857</v>
      </c>
      <c r="B923" s="140" t="s">
        <v>16215</v>
      </c>
      <c r="C923" s="141">
        <v>2702</v>
      </c>
      <c r="D923" s="141">
        <v>210</v>
      </c>
      <c r="E923" s="142">
        <v>511943.73</v>
      </c>
      <c r="F923" s="142">
        <v>3277.9</v>
      </c>
      <c r="G923" s="142">
        <v>18884.47</v>
      </c>
      <c r="H923" s="142">
        <v>57281.91</v>
      </c>
      <c r="I923" s="142">
        <v>79444.28</v>
      </c>
      <c r="Q923" s="6">
        <f t="shared" si="14"/>
        <v>79444.28</v>
      </c>
    </row>
    <row r="924" spans="1:17" x14ac:dyDescent="0.2">
      <c r="A924" s="139" t="s">
        <v>1859</v>
      </c>
      <c r="B924" s="140" t="s">
        <v>16216</v>
      </c>
      <c r="C924" s="141">
        <v>265444</v>
      </c>
      <c r="D924" s="141">
        <v>2288</v>
      </c>
      <c r="E924" s="142">
        <v>1560287.6</v>
      </c>
      <c r="F924" s="142">
        <v>322020.36</v>
      </c>
      <c r="G924" s="142">
        <v>205750.86</v>
      </c>
      <c r="H924" s="142">
        <v>174582.19</v>
      </c>
      <c r="I924" s="142">
        <v>702353.41</v>
      </c>
      <c r="Q924" s="6">
        <f t="shared" si="14"/>
        <v>702353.41</v>
      </c>
    </row>
    <row r="925" spans="1:17" x14ac:dyDescent="0.2">
      <c r="A925" s="139" t="s">
        <v>1861</v>
      </c>
      <c r="B925" s="140" t="s">
        <v>16217</v>
      </c>
      <c r="C925" s="141">
        <v>40767</v>
      </c>
      <c r="D925" s="141">
        <v>699</v>
      </c>
      <c r="E925" s="142">
        <v>503719.84</v>
      </c>
      <c r="F925" s="142">
        <v>49456.02</v>
      </c>
      <c r="G925" s="142">
        <v>62858.33</v>
      </c>
      <c r="H925" s="142">
        <v>56361.74</v>
      </c>
      <c r="I925" s="142">
        <v>168676.09</v>
      </c>
      <c r="Q925" s="6">
        <f t="shared" si="14"/>
        <v>168676.09</v>
      </c>
    </row>
    <row r="926" spans="1:17" x14ac:dyDescent="0.2">
      <c r="A926" s="139" t="s">
        <v>1863</v>
      </c>
      <c r="B926" s="140" t="s">
        <v>16218</v>
      </c>
      <c r="C926" s="141">
        <v>806</v>
      </c>
      <c r="D926" s="141">
        <v>28</v>
      </c>
      <c r="E926" s="142">
        <v>11023.21</v>
      </c>
      <c r="F926" s="142">
        <v>977.79</v>
      </c>
      <c r="G926" s="142">
        <v>2517.9299999999998</v>
      </c>
      <c r="H926" s="142">
        <v>1233.4000000000001</v>
      </c>
      <c r="I926" s="142">
        <v>4729.12</v>
      </c>
      <c r="Q926" s="6">
        <f t="shared" si="14"/>
        <v>4729.12</v>
      </c>
    </row>
    <row r="927" spans="1:17" x14ac:dyDescent="0.2">
      <c r="A927" s="139" t="s">
        <v>1865</v>
      </c>
      <c r="B927" s="140" t="s">
        <v>16219</v>
      </c>
      <c r="C927" s="141">
        <v>942</v>
      </c>
      <c r="D927" s="141">
        <v>27</v>
      </c>
      <c r="E927" s="142">
        <v>6340.44</v>
      </c>
      <c r="F927" s="142">
        <v>1142.78</v>
      </c>
      <c r="G927" s="142">
        <v>2428</v>
      </c>
      <c r="H927" s="142">
        <v>709.44</v>
      </c>
      <c r="I927" s="142">
        <v>4280.22</v>
      </c>
      <c r="Q927" s="6">
        <f t="shared" si="14"/>
        <v>4280.22</v>
      </c>
    </row>
    <row r="928" spans="1:17" x14ac:dyDescent="0.2">
      <c r="A928" s="139" t="s">
        <v>1867</v>
      </c>
      <c r="B928" s="140" t="s">
        <v>16220</v>
      </c>
      <c r="C928" s="141">
        <v>13155</v>
      </c>
      <c r="D928" s="141">
        <v>193</v>
      </c>
      <c r="E928" s="142">
        <v>126552.56</v>
      </c>
      <c r="F928" s="142">
        <v>15958.84</v>
      </c>
      <c r="G928" s="142">
        <v>17355.740000000002</v>
      </c>
      <c r="H928" s="142">
        <v>14160.1</v>
      </c>
      <c r="I928" s="142">
        <v>47474.68</v>
      </c>
      <c r="Q928" s="6">
        <f t="shared" si="14"/>
        <v>47474.68</v>
      </c>
    </row>
    <row r="929" spans="1:17" x14ac:dyDescent="0.2">
      <c r="A929" s="139" t="s">
        <v>1869</v>
      </c>
      <c r="B929" s="140" t="s">
        <v>16221</v>
      </c>
      <c r="C929" s="141">
        <v>10205</v>
      </c>
      <c r="D929" s="141">
        <v>227</v>
      </c>
      <c r="E929" s="142">
        <v>249944.39</v>
      </c>
      <c r="F929" s="142">
        <v>12380.08</v>
      </c>
      <c r="G929" s="142">
        <v>20413.22</v>
      </c>
      <c r="H929" s="142">
        <v>27966.54</v>
      </c>
      <c r="I929" s="142">
        <v>60759.839999999997</v>
      </c>
      <c r="Q929" s="6">
        <f t="shared" si="14"/>
        <v>60759.839999999997</v>
      </c>
    </row>
    <row r="930" spans="1:17" x14ac:dyDescent="0.2">
      <c r="A930" s="139" t="s">
        <v>1871</v>
      </c>
      <c r="B930" s="140" t="s">
        <v>16222</v>
      </c>
      <c r="C930" s="141">
        <v>15801</v>
      </c>
      <c r="D930" s="141">
        <v>127</v>
      </c>
      <c r="E930" s="142">
        <v>101613.02</v>
      </c>
      <c r="F930" s="142">
        <v>19168.8</v>
      </c>
      <c r="G930" s="142">
        <v>11420.61</v>
      </c>
      <c r="H930" s="142">
        <v>11369.58</v>
      </c>
      <c r="I930" s="142">
        <v>41958.99</v>
      </c>
      <c r="Q930" s="6">
        <f t="shared" si="14"/>
        <v>41958.99</v>
      </c>
    </row>
    <row r="931" spans="1:17" x14ac:dyDescent="0.2">
      <c r="A931" s="139" t="s">
        <v>1873</v>
      </c>
      <c r="B931" s="140" t="s">
        <v>16223</v>
      </c>
      <c r="C931" s="141">
        <v>6760</v>
      </c>
      <c r="D931" s="141">
        <v>315</v>
      </c>
      <c r="E931" s="142">
        <v>241805.03</v>
      </c>
      <c r="F931" s="142">
        <v>8200.82</v>
      </c>
      <c r="G931" s="142">
        <v>28326.71</v>
      </c>
      <c r="H931" s="142">
        <v>27055.82</v>
      </c>
      <c r="I931" s="142">
        <v>63583.35</v>
      </c>
      <c r="Q931" s="6">
        <f t="shared" si="14"/>
        <v>63583.35</v>
      </c>
    </row>
    <row r="932" spans="1:17" x14ac:dyDescent="0.2">
      <c r="A932" s="139" t="s">
        <v>1875</v>
      </c>
      <c r="B932" s="140" t="s">
        <v>16224</v>
      </c>
      <c r="C932" s="141">
        <v>279</v>
      </c>
      <c r="D932" s="141">
        <v>10</v>
      </c>
      <c r="E932" s="142">
        <v>1531.73</v>
      </c>
      <c r="F932" s="142">
        <v>338.46</v>
      </c>
      <c r="G932" s="142">
        <v>899.26</v>
      </c>
      <c r="H932" s="142">
        <v>171.38</v>
      </c>
      <c r="I932" s="142">
        <v>1409.1</v>
      </c>
      <c r="Q932" s="6">
        <f t="shared" si="14"/>
        <v>1409.1</v>
      </c>
    </row>
    <row r="933" spans="1:17" x14ac:dyDescent="0.2">
      <c r="A933" s="139" t="s">
        <v>1877</v>
      </c>
      <c r="B933" s="140" t="s">
        <v>16225</v>
      </c>
      <c r="C933" s="141">
        <v>19093</v>
      </c>
      <c r="D933" s="141">
        <v>196</v>
      </c>
      <c r="E933" s="142">
        <v>145678.26</v>
      </c>
      <c r="F933" s="142">
        <v>23162.46</v>
      </c>
      <c r="G933" s="142">
        <v>17625.509999999998</v>
      </c>
      <c r="H933" s="142">
        <v>16300.09</v>
      </c>
      <c r="I933" s="142">
        <v>57088.06</v>
      </c>
      <c r="Q933" s="6">
        <f t="shared" si="14"/>
        <v>57088.06</v>
      </c>
    </row>
    <row r="934" spans="1:17" x14ac:dyDescent="0.2">
      <c r="A934" s="139" t="s">
        <v>1879</v>
      </c>
      <c r="B934" s="140" t="s">
        <v>16226</v>
      </c>
      <c r="C934" s="141">
        <v>272</v>
      </c>
      <c r="D934" s="141">
        <v>13</v>
      </c>
      <c r="E934" s="142">
        <v>9179.85</v>
      </c>
      <c r="F934" s="142">
        <v>329.98</v>
      </c>
      <c r="G934" s="142">
        <v>1169.04</v>
      </c>
      <c r="H934" s="142">
        <v>1027.1400000000001</v>
      </c>
      <c r="I934" s="142">
        <v>2526.16</v>
      </c>
      <c r="Q934" s="6">
        <f t="shared" si="14"/>
        <v>2526.16</v>
      </c>
    </row>
    <row r="935" spans="1:17" x14ac:dyDescent="0.2">
      <c r="A935" s="139" t="s">
        <v>1881</v>
      </c>
      <c r="B935" s="140" t="s">
        <v>16227</v>
      </c>
      <c r="C935" s="141">
        <v>20883</v>
      </c>
      <c r="D935" s="141">
        <v>285</v>
      </c>
      <c r="E935" s="142">
        <v>150682.57</v>
      </c>
      <c r="F935" s="142">
        <v>25333.98</v>
      </c>
      <c r="G935" s="142">
        <v>25628.93</v>
      </c>
      <c r="H935" s="142">
        <v>16860.03</v>
      </c>
      <c r="I935" s="142">
        <v>67822.94</v>
      </c>
      <c r="Q935" s="6">
        <f t="shared" si="14"/>
        <v>67822.94</v>
      </c>
    </row>
    <row r="936" spans="1:17" x14ac:dyDescent="0.2">
      <c r="A936" s="139" t="s">
        <v>1883</v>
      </c>
      <c r="B936" s="140" t="s">
        <v>16228</v>
      </c>
      <c r="C936" s="141">
        <v>77452</v>
      </c>
      <c r="D936" s="141">
        <v>1162</v>
      </c>
      <c r="E936" s="142">
        <v>726855.09</v>
      </c>
      <c r="F936" s="142">
        <v>93960.01</v>
      </c>
      <c r="G936" s="142">
        <v>104494.1</v>
      </c>
      <c r="H936" s="142">
        <v>81328.570000000007</v>
      </c>
      <c r="I936" s="142">
        <v>279782.68</v>
      </c>
      <c r="Q936" s="6">
        <f t="shared" si="14"/>
        <v>279782.68</v>
      </c>
    </row>
    <row r="937" spans="1:17" x14ac:dyDescent="0.2">
      <c r="A937" s="139" t="s">
        <v>1885</v>
      </c>
      <c r="B937" s="140" t="s">
        <v>16229</v>
      </c>
      <c r="C937" s="141">
        <v>28684</v>
      </c>
      <c r="D937" s="141">
        <v>402</v>
      </c>
      <c r="E937" s="142">
        <v>1218220.78</v>
      </c>
      <c r="F937" s="142">
        <v>34797.660000000003</v>
      </c>
      <c r="G937" s="142">
        <v>36150.28</v>
      </c>
      <c r="H937" s="142">
        <v>136307.98000000001</v>
      </c>
      <c r="I937" s="142">
        <v>207255.92</v>
      </c>
      <c r="Q937" s="6">
        <f t="shared" si="14"/>
        <v>207255.92</v>
      </c>
    </row>
    <row r="938" spans="1:17" x14ac:dyDescent="0.2">
      <c r="A938" s="139" t="s">
        <v>1887</v>
      </c>
      <c r="B938" s="140" t="s">
        <v>16230</v>
      </c>
      <c r="C938" s="141">
        <v>4859</v>
      </c>
      <c r="D938" s="141">
        <v>136</v>
      </c>
      <c r="E938" s="142">
        <v>133002.16</v>
      </c>
      <c r="F938" s="142">
        <v>5894.64</v>
      </c>
      <c r="G938" s="142">
        <v>12229.94</v>
      </c>
      <c r="H938" s="142">
        <v>14881.75</v>
      </c>
      <c r="I938" s="142">
        <v>33006.33</v>
      </c>
      <c r="Q938" s="6">
        <f t="shared" si="14"/>
        <v>33006.33</v>
      </c>
    </row>
    <row r="939" spans="1:17" x14ac:dyDescent="0.2">
      <c r="A939" s="139" t="s">
        <v>1889</v>
      </c>
      <c r="B939" s="140" t="s">
        <v>16231</v>
      </c>
      <c r="C939" s="141">
        <v>733</v>
      </c>
      <c r="D939" s="141">
        <v>30</v>
      </c>
      <c r="E939" s="142">
        <v>25761.71</v>
      </c>
      <c r="F939" s="142">
        <v>889.23</v>
      </c>
      <c r="G939" s="142">
        <v>2697.78</v>
      </c>
      <c r="H939" s="142">
        <v>2882.5</v>
      </c>
      <c r="I939" s="142">
        <v>6469.51</v>
      </c>
      <c r="Q939" s="6">
        <f t="shared" si="14"/>
        <v>6469.51</v>
      </c>
    </row>
    <row r="940" spans="1:17" x14ac:dyDescent="0.2">
      <c r="A940" s="139" t="s">
        <v>1891</v>
      </c>
      <c r="B940" s="140" t="s">
        <v>16232</v>
      </c>
      <c r="C940" s="141">
        <v>3133</v>
      </c>
      <c r="D940" s="141">
        <v>117</v>
      </c>
      <c r="E940" s="142">
        <v>149138.70000000001</v>
      </c>
      <c r="F940" s="142">
        <v>3800.76</v>
      </c>
      <c r="G940" s="142">
        <v>10521.35</v>
      </c>
      <c r="H940" s="142">
        <v>16687.28</v>
      </c>
      <c r="I940" s="142">
        <v>31009.39</v>
      </c>
      <c r="Q940" s="6">
        <f t="shared" si="14"/>
        <v>31009.39</v>
      </c>
    </row>
    <row r="941" spans="1:17" x14ac:dyDescent="0.2">
      <c r="A941" s="139" t="s">
        <v>1893</v>
      </c>
      <c r="B941" s="140" t="s">
        <v>16233</v>
      </c>
      <c r="C941" s="141">
        <v>23829</v>
      </c>
      <c r="D941" s="141">
        <v>172</v>
      </c>
      <c r="E941" s="142">
        <v>144447.78</v>
      </c>
      <c r="F941" s="142">
        <v>28907.88</v>
      </c>
      <c r="G941" s="142">
        <v>15467.29</v>
      </c>
      <c r="H941" s="142">
        <v>16162.41</v>
      </c>
      <c r="I941" s="142">
        <v>60537.58</v>
      </c>
      <c r="Q941" s="6">
        <f t="shared" si="14"/>
        <v>60537.58</v>
      </c>
    </row>
    <row r="942" spans="1:17" x14ac:dyDescent="0.2">
      <c r="A942" s="139" t="s">
        <v>1895</v>
      </c>
      <c r="B942" s="140" t="s">
        <v>16234</v>
      </c>
      <c r="C942" s="141">
        <v>9744</v>
      </c>
      <c r="D942" s="141">
        <v>98</v>
      </c>
      <c r="E942" s="142">
        <v>45509.98</v>
      </c>
      <c r="F942" s="142">
        <v>11820.82</v>
      </c>
      <c r="G942" s="142">
        <v>8812.75</v>
      </c>
      <c r="H942" s="142">
        <v>5092.16</v>
      </c>
      <c r="I942" s="142">
        <v>25725.73</v>
      </c>
      <c r="Q942" s="6">
        <f t="shared" si="14"/>
        <v>25725.73</v>
      </c>
    </row>
    <row r="943" spans="1:17" x14ac:dyDescent="0.2">
      <c r="A943" s="139" t="s">
        <v>1897</v>
      </c>
      <c r="B943" s="140" t="s">
        <v>16235</v>
      </c>
      <c r="C943" s="141">
        <v>9752</v>
      </c>
      <c r="D943" s="141">
        <v>63</v>
      </c>
      <c r="E943" s="142">
        <v>13287.12</v>
      </c>
      <c r="F943" s="142">
        <v>11830.53</v>
      </c>
      <c r="G943" s="142">
        <v>5665.34</v>
      </c>
      <c r="H943" s="142">
        <v>1486.71</v>
      </c>
      <c r="I943" s="142">
        <v>18982.580000000002</v>
      </c>
      <c r="Q943" s="6">
        <f t="shared" si="14"/>
        <v>18982.580000000002</v>
      </c>
    </row>
    <row r="944" spans="1:17" x14ac:dyDescent="0.2">
      <c r="A944" s="139" t="s">
        <v>1899</v>
      </c>
      <c r="B944" s="140" t="s">
        <v>16236</v>
      </c>
      <c r="C944" s="141">
        <v>128956</v>
      </c>
      <c r="D944" s="141">
        <v>1491</v>
      </c>
      <c r="E944" s="142">
        <v>1040572.83</v>
      </c>
      <c r="F944" s="142">
        <v>156441.5</v>
      </c>
      <c r="G944" s="142">
        <v>134079.78</v>
      </c>
      <c r="H944" s="142">
        <v>116430.77</v>
      </c>
      <c r="I944" s="142">
        <v>406952.05</v>
      </c>
      <c r="Q944" s="6">
        <f t="shared" si="14"/>
        <v>406952.05</v>
      </c>
    </row>
    <row r="945" spans="1:17" x14ac:dyDescent="0.2">
      <c r="A945" s="139" t="s">
        <v>1901</v>
      </c>
      <c r="B945" s="140" t="s">
        <v>16237</v>
      </c>
      <c r="C945" s="141">
        <v>2517</v>
      </c>
      <c r="D945" s="141">
        <v>45</v>
      </c>
      <c r="E945" s="142">
        <v>28905.69</v>
      </c>
      <c r="F945" s="142">
        <v>3053.47</v>
      </c>
      <c r="G945" s="142">
        <v>4046.67</v>
      </c>
      <c r="H945" s="142">
        <v>3234.29</v>
      </c>
      <c r="I945" s="142">
        <v>10334.43</v>
      </c>
      <c r="Q945" s="6">
        <f t="shared" si="14"/>
        <v>10334.43</v>
      </c>
    </row>
    <row r="946" spans="1:17" x14ac:dyDescent="0.2">
      <c r="A946" s="139" t="s">
        <v>1903</v>
      </c>
      <c r="B946" s="140" t="s">
        <v>16238</v>
      </c>
      <c r="C946" s="141">
        <v>26242</v>
      </c>
      <c r="D946" s="141">
        <v>420</v>
      </c>
      <c r="E946" s="142">
        <v>222931.86</v>
      </c>
      <c r="F946" s="142">
        <v>31835.18</v>
      </c>
      <c r="G946" s="142">
        <v>37768.949999999997</v>
      </c>
      <c r="H946" s="142">
        <v>24944.080000000002</v>
      </c>
      <c r="I946" s="142">
        <v>94548.21</v>
      </c>
      <c r="Q946" s="6">
        <f t="shared" si="14"/>
        <v>94548.21</v>
      </c>
    </row>
    <row r="947" spans="1:17" x14ac:dyDescent="0.2">
      <c r="A947" s="139" t="s">
        <v>1905</v>
      </c>
      <c r="B947" s="140" t="s">
        <v>16239</v>
      </c>
      <c r="C947" s="141">
        <v>51294</v>
      </c>
      <c r="D947" s="141">
        <v>554</v>
      </c>
      <c r="E947" s="142">
        <v>514854.08</v>
      </c>
      <c r="F947" s="142">
        <v>62226.73</v>
      </c>
      <c r="G947" s="142">
        <v>49819.05</v>
      </c>
      <c r="H947" s="142">
        <v>57607.55</v>
      </c>
      <c r="I947" s="142">
        <v>169653.33</v>
      </c>
      <c r="Q947" s="6">
        <f t="shared" si="14"/>
        <v>169653.33</v>
      </c>
    </row>
    <row r="948" spans="1:17" x14ac:dyDescent="0.2">
      <c r="A948" s="139" t="s">
        <v>1907</v>
      </c>
      <c r="B948" s="140" t="s">
        <v>16240</v>
      </c>
      <c r="C948" s="141">
        <v>36666</v>
      </c>
      <c r="D948" s="141">
        <v>740</v>
      </c>
      <c r="E948" s="142">
        <v>579412.67000000004</v>
      </c>
      <c r="F948" s="142">
        <v>44480.94</v>
      </c>
      <c r="G948" s="142">
        <v>66545.3</v>
      </c>
      <c r="H948" s="142">
        <v>64831.08</v>
      </c>
      <c r="I948" s="142">
        <v>175857.32</v>
      </c>
      <c r="Q948" s="6">
        <f t="shared" si="14"/>
        <v>175857.32</v>
      </c>
    </row>
    <row r="949" spans="1:17" x14ac:dyDescent="0.2">
      <c r="A949" s="139" t="s">
        <v>1909</v>
      </c>
      <c r="B949" s="140" t="s">
        <v>16241</v>
      </c>
      <c r="C949" s="141">
        <v>12277</v>
      </c>
      <c r="D949" s="141">
        <v>100</v>
      </c>
      <c r="E949" s="142">
        <v>32665.78</v>
      </c>
      <c r="F949" s="142">
        <v>14893.7</v>
      </c>
      <c r="G949" s="142">
        <v>8992.61</v>
      </c>
      <c r="H949" s="142">
        <v>3655.01</v>
      </c>
      <c r="I949" s="142">
        <v>27541.32</v>
      </c>
      <c r="Q949" s="6">
        <f t="shared" si="14"/>
        <v>27541.32</v>
      </c>
    </row>
    <row r="950" spans="1:17" x14ac:dyDescent="0.2">
      <c r="A950" s="139" t="s">
        <v>1911</v>
      </c>
      <c r="B950" s="140" t="s">
        <v>16242</v>
      </c>
      <c r="C950" s="141">
        <v>3166</v>
      </c>
      <c r="D950" s="141">
        <v>74</v>
      </c>
      <c r="E950" s="142">
        <v>28979.21</v>
      </c>
      <c r="F950" s="142">
        <v>3840.8</v>
      </c>
      <c r="G950" s="142">
        <v>6654.53</v>
      </c>
      <c r="H950" s="142">
        <v>3242.51</v>
      </c>
      <c r="I950" s="142">
        <v>13737.84</v>
      </c>
      <c r="Q950" s="6">
        <f t="shared" si="14"/>
        <v>13737.84</v>
      </c>
    </row>
    <row r="951" spans="1:17" x14ac:dyDescent="0.2">
      <c r="A951" s="139" t="s">
        <v>1913</v>
      </c>
      <c r="B951" s="140" t="s">
        <v>16243</v>
      </c>
      <c r="C951" s="141">
        <v>742</v>
      </c>
      <c r="D951" s="141">
        <v>16</v>
      </c>
      <c r="E951" s="142">
        <v>3622.8</v>
      </c>
      <c r="F951" s="142">
        <v>900.15</v>
      </c>
      <c r="G951" s="142">
        <v>1438.82</v>
      </c>
      <c r="H951" s="142">
        <v>405.36</v>
      </c>
      <c r="I951" s="142">
        <v>2744.33</v>
      </c>
      <c r="Q951" s="6">
        <f t="shared" si="14"/>
        <v>2744.33</v>
      </c>
    </row>
    <row r="952" spans="1:17" x14ac:dyDescent="0.2">
      <c r="A952" s="139" t="s">
        <v>1915</v>
      </c>
      <c r="B952" s="140" t="s">
        <v>16244</v>
      </c>
      <c r="C952" s="141">
        <v>700</v>
      </c>
      <c r="D952" s="141">
        <v>9</v>
      </c>
      <c r="E952" s="142">
        <v>1718.69</v>
      </c>
      <c r="F952" s="142">
        <v>849.2</v>
      </c>
      <c r="G952" s="142">
        <v>809.34</v>
      </c>
      <c r="H952" s="142">
        <v>192.3</v>
      </c>
      <c r="I952" s="142">
        <v>1850.84</v>
      </c>
      <c r="Q952" s="6">
        <f t="shared" si="14"/>
        <v>1850.84</v>
      </c>
    </row>
    <row r="953" spans="1:17" x14ac:dyDescent="0.2">
      <c r="A953" s="139" t="s">
        <v>1917</v>
      </c>
      <c r="B953" s="140" t="s">
        <v>16245</v>
      </c>
      <c r="C953" s="141">
        <v>136</v>
      </c>
      <c r="D953" s="141">
        <v>2</v>
      </c>
      <c r="E953" s="142">
        <v>597.71</v>
      </c>
      <c r="F953" s="142">
        <v>164.98</v>
      </c>
      <c r="G953" s="142">
        <v>179.86</v>
      </c>
      <c r="H953" s="142">
        <v>66.88</v>
      </c>
      <c r="I953" s="142">
        <v>411.72</v>
      </c>
      <c r="Q953" s="6">
        <f t="shared" si="14"/>
        <v>411.72</v>
      </c>
    </row>
    <row r="954" spans="1:17" x14ac:dyDescent="0.2">
      <c r="A954" s="139" t="s">
        <v>1919</v>
      </c>
      <c r="B954" s="140" t="s">
        <v>16246</v>
      </c>
      <c r="C954" s="141">
        <v>1059</v>
      </c>
      <c r="D954" s="141">
        <v>16</v>
      </c>
      <c r="E954" s="142">
        <v>3028.39</v>
      </c>
      <c r="F954" s="142">
        <v>1284.71</v>
      </c>
      <c r="G954" s="142">
        <v>1438.82</v>
      </c>
      <c r="H954" s="142">
        <v>338.85</v>
      </c>
      <c r="I954" s="142">
        <v>3062.38</v>
      </c>
      <c r="Q954" s="6">
        <f t="shared" si="14"/>
        <v>3062.38</v>
      </c>
    </row>
    <row r="955" spans="1:17" x14ac:dyDescent="0.2">
      <c r="A955" s="139" t="s">
        <v>1921</v>
      </c>
      <c r="B955" s="140" t="s">
        <v>16247</v>
      </c>
      <c r="C955" s="141">
        <v>484</v>
      </c>
      <c r="D955" s="141">
        <v>27</v>
      </c>
      <c r="E955" s="142">
        <v>10066.39</v>
      </c>
      <c r="F955" s="142">
        <v>587.16</v>
      </c>
      <c r="G955" s="142">
        <v>2428</v>
      </c>
      <c r="H955" s="142">
        <v>1126.3399999999999</v>
      </c>
      <c r="I955" s="142">
        <v>4141.5</v>
      </c>
      <c r="Q955" s="6">
        <f t="shared" si="14"/>
        <v>4141.5</v>
      </c>
    </row>
    <row r="956" spans="1:17" x14ac:dyDescent="0.2">
      <c r="A956" s="139" t="s">
        <v>1923</v>
      </c>
      <c r="B956" s="140" t="s">
        <v>16248</v>
      </c>
      <c r="C956" s="141">
        <v>166</v>
      </c>
      <c r="D956" s="141">
        <v>11</v>
      </c>
      <c r="E956" s="142">
        <v>2845.67</v>
      </c>
      <c r="F956" s="142">
        <v>201.38</v>
      </c>
      <c r="G956" s="142">
        <v>989.18</v>
      </c>
      <c r="H956" s="142">
        <v>318.41000000000003</v>
      </c>
      <c r="I956" s="142">
        <v>1508.97</v>
      </c>
      <c r="Q956" s="6">
        <f t="shared" si="14"/>
        <v>1508.97</v>
      </c>
    </row>
    <row r="957" spans="1:17" x14ac:dyDescent="0.2">
      <c r="A957" s="139" t="s">
        <v>1925</v>
      </c>
      <c r="B957" s="140" t="s">
        <v>16249</v>
      </c>
      <c r="C957" s="141">
        <v>1108</v>
      </c>
      <c r="D957" s="141">
        <v>21</v>
      </c>
      <c r="E957" s="142">
        <v>6025.45</v>
      </c>
      <c r="F957" s="142">
        <v>1344.16</v>
      </c>
      <c r="G957" s="142">
        <v>1888.45</v>
      </c>
      <c r="H957" s="142">
        <v>674.19</v>
      </c>
      <c r="I957" s="142">
        <v>3906.8</v>
      </c>
      <c r="Q957" s="6">
        <f t="shared" si="14"/>
        <v>3906.8</v>
      </c>
    </row>
    <row r="958" spans="1:17" x14ac:dyDescent="0.2">
      <c r="A958" s="139" t="s">
        <v>1927</v>
      </c>
      <c r="B958" s="140" t="s">
        <v>16250</v>
      </c>
      <c r="C958" s="141">
        <v>8793</v>
      </c>
      <c r="D958" s="141">
        <v>188</v>
      </c>
      <c r="E958" s="142">
        <v>222608.73</v>
      </c>
      <c r="F958" s="142">
        <v>10667.13</v>
      </c>
      <c r="G958" s="142">
        <v>16906.099999999999</v>
      </c>
      <c r="H958" s="142">
        <v>24907.919999999998</v>
      </c>
      <c r="I958" s="142">
        <v>52481.15</v>
      </c>
      <c r="Q958" s="6">
        <f t="shared" si="14"/>
        <v>52481.15</v>
      </c>
    </row>
    <row r="959" spans="1:17" x14ac:dyDescent="0.2">
      <c r="A959" s="139" t="s">
        <v>1929</v>
      </c>
      <c r="B959" s="140" t="s">
        <v>16251</v>
      </c>
      <c r="C959" s="141">
        <v>16707</v>
      </c>
      <c r="D959" s="141">
        <v>296</v>
      </c>
      <c r="E959" s="142">
        <v>738458.95</v>
      </c>
      <c r="F959" s="142">
        <v>20267.900000000001</v>
      </c>
      <c r="G959" s="142">
        <v>26618.12</v>
      </c>
      <c r="H959" s="142">
        <v>82626.94</v>
      </c>
      <c r="I959" s="142">
        <v>129512.96000000001</v>
      </c>
      <c r="Q959" s="6">
        <f t="shared" si="14"/>
        <v>129512.96000000001</v>
      </c>
    </row>
    <row r="960" spans="1:17" x14ac:dyDescent="0.2">
      <c r="A960" s="139" t="s">
        <v>1931</v>
      </c>
      <c r="B960" s="140" t="s">
        <v>16252</v>
      </c>
      <c r="C960" s="141">
        <v>370</v>
      </c>
      <c r="D960" s="141">
        <v>2</v>
      </c>
      <c r="E960" s="142">
        <v>336.58</v>
      </c>
      <c r="F960" s="142">
        <v>448.86</v>
      </c>
      <c r="G960" s="142">
        <v>179.86</v>
      </c>
      <c r="H960" s="142">
        <v>37.659999999999997</v>
      </c>
      <c r="I960" s="142">
        <v>666.38</v>
      </c>
      <c r="Q960" s="6">
        <f t="shared" si="14"/>
        <v>666.38</v>
      </c>
    </row>
    <row r="961" spans="1:17" x14ac:dyDescent="0.2">
      <c r="A961" s="139" t="s">
        <v>1933</v>
      </c>
      <c r="B961" s="140" t="s">
        <v>16253</v>
      </c>
      <c r="C961" s="141">
        <v>6548</v>
      </c>
      <c r="D961" s="141">
        <v>74</v>
      </c>
      <c r="E961" s="142">
        <v>58399.25</v>
      </c>
      <c r="F961" s="142">
        <v>7943.63</v>
      </c>
      <c r="G961" s="142">
        <v>6654.53</v>
      </c>
      <c r="H961" s="142">
        <v>6534.35</v>
      </c>
      <c r="I961" s="142">
        <v>21132.51</v>
      </c>
      <c r="Q961" s="6">
        <f t="shared" si="14"/>
        <v>21132.51</v>
      </c>
    </row>
    <row r="962" spans="1:17" x14ac:dyDescent="0.2">
      <c r="A962" s="139" t="s">
        <v>1935</v>
      </c>
      <c r="B962" s="140" t="s">
        <v>16254</v>
      </c>
      <c r="C962" s="141">
        <v>232</v>
      </c>
      <c r="D962" s="141">
        <v>2</v>
      </c>
      <c r="E962" s="142">
        <v>74.64</v>
      </c>
      <c r="F962" s="142">
        <v>281.45</v>
      </c>
      <c r="G962" s="142">
        <v>179.86</v>
      </c>
      <c r="H962" s="142">
        <v>8.35</v>
      </c>
      <c r="I962" s="142">
        <v>469.66</v>
      </c>
      <c r="Q962" s="6">
        <f t="shared" si="14"/>
        <v>469.66</v>
      </c>
    </row>
    <row r="963" spans="1:17" x14ac:dyDescent="0.2">
      <c r="A963" s="139" t="s">
        <v>1937</v>
      </c>
      <c r="B963" s="140" t="s">
        <v>16255</v>
      </c>
      <c r="C963" s="141">
        <v>6067</v>
      </c>
      <c r="D963" s="141">
        <v>53</v>
      </c>
      <c r="E963" s="142">
        <v>29667.66</v>
      </c>
      <c r="F963" s="142">
        <v>7360.11</v>
      </c>
      <c r="G963" s="142">
        <v>4766.08</v>
      </c>
      <c r="H963" s="142">
        <v>3319.54</v>
      </c>
      <c r="I963" s="142">
        <v>15445.73</v>
      </c>
      <c r="Q963" s="6">
        <f t="shared" si="14"/>
        <v>15445.73</v>
      </c>
    </row>
    <row r="964" spans="1:17" x14ac:dyDescent="0.2">
      <c r="A964" s="139" t="s">
        <v>1939</v>
      </c>
      <c r="B964" s="140" t="s">
        <v>16256</v>
      </c>
      <c r="C964" s="141">
        <v>6018</v>
      </c>
      <c r="D964" s="141">
        <v>88</v>
      </c>
      <c r="E964" s="142">
        <v>26326.86</v>
      </c>
      <c r="F964" s="142">
        <v>7300.67</v>
      </c>
      <c r="G964" s="142">
        <v>7913.5</v>
      </c>
      <c r="H964" s="142">
        <v>2945.74</v>
      </c>
      <c r="I964" s="142">
        <v>18159.91</v>
      </c>
      <c r="Q964" s="6">
        <f t="shared" si="14"/>
        <v>18159.91</v>
      </c>
    </row>
    <row r="965" spans="1:17" x14ac:dyDescent="0.2">
      <c r="A965" s="139" t="s">
        <v>1941</v>
      </c>
      <c r="B965" s="140" t="s">
        <v>16257</v>
      </c>
      <c r="C965" s="141">
        <v>179</v>
      </c>
      <c r="D965" s="141">
        <v>1</v>
      </c>
      <c r="E965" s="142">
        <v>37.32</v>
      </c>
      <c r="F965" s="142">
        <v>217.15</v>
      </c>
      <c r="G965" s="142">
        <v>89.93</v>
      </c>
      <c r="H965" s="142">
        <v>4.18</v>
      </c>
      <c r="I965" s="142">
        <v>311.26</v>
      </c>
      <c r="Q965" s="6">
        <f t="shared" si="14"/>
        <v>311.26</v>
      </c>
    </row>
    <row r="966" spans="1:17" x14ac:dyDescent="0.2">
      <c r="A966" s="139" t="s">
        <v>1943</v>
      </c>
      <c r="B966" s="140" t="s">
        <v>16258</v>
      </c>
      <c r="C966" s="141">
        <v>3728</v>
      </c>
      <c r="D966" s="141">
        <v>135</v>
      </c>
      <c r="E966" s="142">
        <v>120896.11</v>
      </c>
      <c r="F966" s="142">
        <v>4522.58</v>
      </c>
      <c r="G966" s="142">
        <v>12140.02</v>
      </c>
      <c r="H966" s="142">
        <v>13527.19</v>
      </c>
      <c r="I966" s="142">
        <v>30189.79</v>
      </c>
      <c r="Q966" s="6">
        <f t="shared" si="14"/>
        <v>30189.79</v>
      </c>
    </row>
    <row r="967" spans="1:17" x14ac:dyDescent="0.2">
      <c r="A967" s="139" t="s">
        <v>1945</v>
      </c>
      <c r="B967" s="140" t="s">
        <v>16259</v>
      </c>
      <c r="C967" s="141">
        <v>876</v>
      </c>
      <c r="D967" s="141">
        <v>30</v>
      </c>
      <c r="E967" s="142">
        <v>14933.79</v>
      </c>
      <c r="F967" s="142">
        <v>1062.71</v>
      </c>
      <c r="G967" s="142">
        <v>2697.78</v>
      </c>
      <c r="H967" s="142">
        <v>1670.96</v>
      </c>
      <c r="I967" s="142">
        <v>5431.45</v>
      </c>
      <c r="Q967" s="6">
        <f t="shared" si="14"/>
        <v>5431.45</v>
      </c>
    </row>
    <row r="968" spans="1:17" x14ac:dyDescent="0.2">
      <c r="A968" s="139" t="s">
        <v>1947</v>
      </c>
      <c r="B968" s="140" t="s">
        <v>16260</v>
      </c>
      <c r="C968" s="141">
        <v>3884</v>
      </c>
      <c r="D968" s="141">
        <v>251</v>
      </c>
      <c r="E968" s="142">
        <v>200353.72</v>
      </c>
      <c r="F968" s="142">
        <v>4711.83</v>
      </c>
      <c r="G968" s="142">
        <v>22571.45</v>
      </c>
      <c r="H968" s="142">
        <v>22417.78</v>
      </c>
      <c r="I968" s="142">
        <v>49701.06</v>
      </c>
      <c r="Q968" s="6">
        <f t="shared" si="14"/>
        <v>49701.06</v>
      </c>
    </row>
    <row r="969" spans="1:17" x14ac:dyDescent="0.2">
      <c r="A969" s="139" t="s">
        <v>1949</v>
      </c>
      <c r="B969" s="140" t="s">
        <v>16261</v>
      </c>
      <c r="C969" s="141">
        <v>2016</v>
      </c>
      <c r="D969" s="141">
        <v>21</v>
      </c>
      <c r="E969" s="142">
        <v>19226.09</v>
      </c>
      <c r="F969" s="142">
        <v>2445.69</v>
      </c>
      <c r="G969" s="142">
        <v>1888.45</v>
      </c>
      <c r="H969" s="142">
        <v>2151.2199999999998</v>
      </c>
      <c r="I969" s="142">
        <v>6485.36</v>
      </c>
      <c r="Q969" s="6">
        <f t="shared" si="14"/>
        <v>6485.36</v>
      </c>
    </row>
    <row r="970" spans="1:17" x14ac:dyDescent="0.2">
      <c r="A970" s="139" t="s">
        <v>1951</v>
      </c>
      <c r="B970" s="140" t="s">
        <v>16262</v>
      </c>
      <c r="C970" s="141">
        <v>24272</v>
      </c>
      <c r="D970" s="141">
        <v>224</v>
      </c>
      <c r="E970" s="142">
        <v>204083.83</v>
      </c>
      <c r="F970" s="142">
        <v>29445.3</v>
      </c>
      <c r="G970" s="142">
        <v>20143.439999999999</v>
      </c>
      <c r="H970" s="142">
        <v>22835.15</v>
      </c>
      <c r="I970" s="142">
        <v>72423.89</v>
      </c>
      <c r="Q970" s="6">
        <f t="shared" si="14"/>
        <v>72423.89</v>
      </c>
    </row>
    <row r="971" spans="1:17" x14ac:dyDescent="0.2">
      <c r="A971" s="139" t="s">
        <v>1953</v>
      </c>
      <c r="B971" s="140" t="s">
        <v>16263</v>
      </c>
      <c r="C971" s="141">
        <v>4339</v>
      </c>
      <c r="D971" s="141">
        <v>38</v>
      </c>
      <c r="E971" s="142">
        <v>8505.06</v>
      </c>
      <c r="F971" s="142">
        <v>5263.81</v>
      </c>
      <c r="G971" s="142">
        <v>3417.19</v>
      </c>
      <c r="H971" s="142">
        <v>951.64</v>
      </c>
      <c r="I971" s="142">
        <v>9632.64</v>
      </c>
      <c r="Q971" s="6">
        <f t="shared" si="14"/>
        <v>9632.64</v>
      </c>
    </row>
    <row r="972" spans="1:17" x14ac:dyDescent="0.2">
      <c r="A972" s="139" t="s">
        <v>1955</v>
      </c>
      <c r="B972" s="140" t="s">
        <v>16264</v>
      </c>
      <c r="C972" s="141">
        <v>1206</v>
      </c>
      <c r="D972" s="141">
        <v>30</v>
      </c>
      <c r="E972" s="142">
        <v>42041.19</v>
      </c>
      <c r="F972" s="142">
        <v>1463.05</v>
      </c>
      <c r="G972" s="142">
        <v>2697.78</v>
      </c>
      <c r="H972" s="142">
        <v>4704.03</v>
      </c>
      <c r="I972" s="142">
        <v>8864.86</v>
      </c>
      <c r="Q972" s="6">
        <f t="shared" si="14"/>
        <v>8864.86</v>
      </c>
    </row>
    <row r="973" spans="1:17" x14ac:dyDescent="0.2">
      <c r="A973" s="139" t="s">
        <v>1957</v>
      </c>
      <c r="B973" s="140" t="s">
        <v>16265</v>
      </c>
      <c r="C973" s="141">
        <v>347</v>
      </c>
      <c r="D973" s="141">
        <v>14</v>
      </c>
      <c r="E973" s="142">
        <v>5548.29</v>
      </c>
      <c r="F973" s="142">
        <v>420.96</v>
      </c>
      <c r="G973" s="142">
        <v>1258.97</v>
      </c>
      <c r="H973" s="142">
        <v>620.79999999999995</v>
      </c>
      <c r="I973" s="142">
        <v>2300.73</v>
      </c>
      <c r="Q973" s="6">
        <f t="shared" si="14"/>
        <v>2300.73</v>
      </c>
    </row>
    <row r="974" spans="1:17" x14ac:dyDescent="0.2">
      <c r="A974" s="139" t="s">
        <v>1959</v>
      </c>
      <c r="B974" s="140" t="s">
        <v>16266</v>
      </c>
      <c r="C974" s="141">
        <v>573</v>
      </c>
      <c r="D974" s="141">
        <v>15</v>
      </c>
      <c r="E974" s="142">
        <v>8554.52</v>
      </c>
      <c r="F974" s="142">
        <v>695.13</v>
      </c>
      <c r="G974" s="142">
        <v>1348.89</v>
      </c>
      <c r="H974" s="142">
        <v>957.18</v>
      </c>
      <c r="I974" s="142">
        <v>3001.2</v>
      </c>
      <c r="Q974" s="6">
        <f t="shared" si="14"/>
        <v>3001.2</v>
      </c>
    </row>
    <row r="975" spans="1:17" x14ac:dyDescent="0.2">
      <c r="A975" s="139" t="s">
        <v>1961</v>
      </c>
      <c r="B975" s="140" t="s">
        <v>16267</v>
      </c>
      <c r="C975" s="141">
        <v>159</v>
      </c>
      <c r="D975" s="141">
        <v>3</v>
      </c>
      <c r="E975" s="142">
        <v>684.25</v>
      </c>
      <c r="F975" s="142">
        <v>192.89</v>
      </c>
      <c r="G975" s="142">
        <v>269.77999999999997</v>
      </c>
      <c r="H975" s="142">
        <v>76.56</v>
      </c>
      <c r="I975" s="142">
        <v>539.23</v>
      </c>
      <c r="Q975" s="6">
        <f t="shared" ref="Q975:Q1038" si="15">I975+P975</f>
        <v>539.23</v>
      </c>
    </row>
    <row r="976" spans="1:17" x14ac:dyDescent="0.2">
      <c r="A976" s="139" t="s">
        <v>1963</v>
      </c>
      <c r="B976" s="140" t="s">
        <v>16268</v>
      </c>
      <c r="C976" s="141">
        <v>793</v>
      </c>
      <c r="D976" s="141">
        <v>12</v>
      </c>
      <c r="E976" s="142">
        <v>2473.2600000000002</v>
      </c>
      <c r="F976" s="142">
        <v>962.02</v>
      </c>
      <c r="G976" s="142">
        <v>1079.1099999999999</v>
      </c>
      <c r="H976" s="142">
        <v>276.74</v>
      </c>
      <c r="I976" s="142">
        <v>2317.87</v>
      </c>
      <c r="Q976" s="6">
        <f t="shared" si="15"/>
        <v>2317.87</v>
      </c>
    </row>
    <row r="977" spans="1:17" x14ac:dyDescent="0.2">
      <c r="A977" s="139" t="s">
        <v>1965</v>
      </c>
      <c r="B977" s="140" t="s">
        <v>16269</v>
      </c>
      <c r="C977" s="141">
        <v>935</v>
      </c>
      <c r="D977" s="141">
        <v>42</v>
      </c>
      <c r="E977" s="142">
        <v>147157.17000000001</v>
      </c>
      <c r="F977" s="142">
        <v>1134.29</v>
      </c>
      <c r="G977" s="142">
        <v>3776.9</v>
      </c>
      <c r="H977" s="142">
        <v>16465.57</v>
      </c>
      <c r="I977" s="142">
        <v>21376.76</v>
      </c>
      <c r="Q977" s="6">
        <f t="shared" si="15"/>
        <v>21376.76</v>
      </c>
    </row>
    <row r="978" spans="1:17" x14ac:dyDescent="0.2">
      <c r="A978" s="139" t="s">
        <v>1967</v>
      </c>
      <c r="B978" s="140" t="s">
        <v>16270</v>
      </c>
      <c r="C978" s="141">
        <v>9661</v>
      </c>
      <c r="D978" s="141">
        <v>137</v>
      </c>
      <c r="E978" s="142">
        <v>166298.56</v>
      </c>
      <c r="F978" s="142">
        <v>11720.14</v>
      </c>
      <c r="G978" s="142">
        <v>12319.87</v>
      </c>
      <c r="H978" s="142">
        <v>18607.32</v>
      </c>
      <c r="I978" s="142">
        <v>42647.33</v>
      </c>
      <c r="Q978" s="6">
        <f t="shared" si="15"/>
        <v>42647.33</v>
      </c>
    </row>
    <row r="979" spans="1:17" x14ac:dyDescent="0.2">
      <c r="A979" s="139" t="s">
        <v>1969</v>
      </c>
      <c r="B979" s="140" t="s">
        <v>16271</v>
      </c>
      <c r="C979" s="141">
        <v>14911</v>
      </c>
      <c r="D979" s="141">
        <v>320</v>
      </c>
      <c r="E979" s="142">
        <v>347774.41</v>
      </c>
      <c r="F979" s="142">
        <v>18089.11</v>
      </c>
      <c r="G979" s="142">
        <v>28776.34</v>
      </c>
      <c r="H979" s="142">
        <v>38912.839999999997</v>
      </c>
      <c r="I979" s="142">
        <v>85778.29</v>
      </c>
      <c r="Q979" s="6">
        <f t="shared" si="15"/>
        <v>85778.29</v>
      </c>
    </row>
    <row r="980" spans="1:17" x14ac:dyDescent="0.2">
      <c r="A980" s="139" t="s">
        <v>1971</v>
      </c>
      <c r="B980" s="140" t="s">
        <v>16272</v>
      </c>
      <c r="C980" s="141">
        <v>11593</v>
      </c>
      <c r="D980" s="141">
        <v>181</v>
      </c>
      <c r="E980" s="142">
        <v>65326.77</v>
      </c>
      <c r="F980" s="142">
        <v>14063.91</v>
      </c>
      <c r="G980" s="142">
        <v>16276.62</v>
      </c>
      <c r="H980" s="142">
        <v>7309.48</v>
      </c>
      <c r="I980" s="142">
        <v>37650.01</v>
      </c>
      <c r="Q980" s="6">
        <f t="shared" si="15"/>
        <v>37650.01</v>
      </c>
    </row>
    <row r="981" spans="1:17" x14ac:dyDescent="0.2">
      <c r="A981" s="139" t="s">
        <v>1973</v>
      </c>
      <c r="B981" s="140" t="s">
        <v>16273</v>
      </c>
      <c r="C981" s="141">
        <v>4274</v>
      </c>
      <c r="D981" s="141">
        <v>115</v>
      </c>
      <c r="E981" s="142">
        <v>56167.62</v>
      </c>
      <c r="F981" s="142">
        <v>5184.95</v>
      </c>
      <c r="G981" s="142">
        <v>10341.5</v>
      </c>
      <c r="H981" s="142">
        <v>6284.66</v>
      </c>
      <c r="I981" s="142">
        <v>21811.11</v>
      </c>
      <c r="Q981" s="6">
        <f t="shared" si="15"/>
        <v>21811.11</v>
      </c>
    </row>
    <row r="982" spans="1:17" x14ac:dyDescent="0.2">
      <c r="A982" s="139" t="s">
        <v>1975</v>
      </c>
      <c r="B982" s="140" t="s">
        <v>16274</v>
      </c>
      <c r="C982" s="141">
        <v>18889</v>
      </c>
      <c r="D982" s="141">
        <v>443</v>
      </c>
      <c r="E982" s="142">
        <v>619429.06000000006</v>
      </c>
      <c r="F982" s="142">
        <v>22914.98</v>
      </c>
      <c r="G982" s="142">
        <v>39837.25</v>
      </c>
      <c r="H982" s="142">
        <v>69308.56</v>
      </c>
      <c r="I982" s="142">
        <v>132060.79</v>
      </c>
      <c r="Q982" s="6">
        <f t="shared" si="15"/>
        <v>132060.79</v>
      </c>
    </row>
    <row r="983" spans="1:17" x14ac:dyDescent="0.2">
      <c r="A983" s="139" t="s">
        <v>1977</v>
      </c>
      <c r="B983" s="140" t="s">
        <v>16275</v>
      </c>
      <c r="C983" s="141">
        <v>418</v>
      </c>
      <c r="D983" s="141">
        <v>11</v>
      </c>
      <c r="E983" s="142">
        <v>2906.8</v>
      </c>
      <c r="F983" s="142">
        <v>507.09</v>
      </c>
      <c r="G983" s="142">
        <v>989.18</v>
      </c>
      <c r="H983" s="142">
        <v>325.25</v>
      </c>
      <c r="I983" s="142">
        <v>1821.52</v>
      </c>
      <c r="Q983" s="6">
        <f t="shared" si="15"/>
        <v>1821.52</v>
      </c>
    </row>
    <row r="984" spans="1:17" x14ac:dyDescent="0.2">
      <c r="A984" s="139" t="s">
        <v>1979</v>
      </c>
      <c r="B984" s="140" t="s">
        <v>16276</v>
      </c>
      <c r="C984" s="141">
        <v>16787</v>
      </c>
      <c r="D984" s="141">
        <v>124</v>
      </c>
      <c r="E984" s="142">
        <v>47157.83</v>
      </c>
      <c r="F984" s="142">
        <v>20364.96</v>
      </c>
      <c r="G984" s="142">
        <v>11150.83</v>
      </c>
      <c r="H984" s="142">
        <v>5276.54</v>
      </c>
      <c r="I984" s="142">
        <v>36792.33</v>
      </c>
      <c r="Q984" s="6">
        <f t="shared" si="15"/>
        <v>36792.33</v>
      </c>
    </row>
    <row r="985" spans="1:17" x14ac:dyDescent="0.2">
      <c r="A985" s="139" t="s">
        <v>1981</v>
      </c>
      <c r="B985" s="140" t="s">
        <v>16277</v>
      </c>
      <c r="C985" s="141">
        <v>3127</v>
      </c>
      <c r="D985" s="141">
        <v>46</v>
      </c>
      <c r="E985" s="142">
        <v>21405.07</v>
      </c>
      <c r="F985" s="142">
        <v>3793.49</v>
      </c>
      <c r="G985" s="142">
        <v>4136.6000000000004</v>
      </c>
      <c r="H985" s="142">
        <v>2395.0300000000002</v>
      </c>
      <c r="I985" s="142">
        <v>10325.120000000001</v>
      </c>
      <c r="Q985" s="6">
        <f t="shared" si="15"/>
        <v>10325.120000000001</v>
      </c>
    </row>
    <row r="986" spans="1:17" x14ac:dyDescent="0.2">
      <c r="A986" s="139" t="s">
        <v>1983</v>
      </c>
      <c r="B986" s="140" t="s">
        <v>16278</v>
      </c>
      <c r="C986" s="141">
        <v>28083</v>
      </c>
      <c r="D986" s="141">
        <v>263</v>
      </c>
      <c r="E986" s="142">
        <v>110403.6</v>
      </c>
      <c r="F986" s="142">
        <v>34068.57</v>
      </c>
      <c r="G986" s="142">
        <v>23650.560000000001</v>
      </c>
      <c r="H986" s="142">
        <v>12353.18</v>
      </c>
      <c r="I986" s="142">
        <v>70072.31</v>
      </c>
      <c r="Q986" s="6">
        <f t="shared" si="15"/>
        <v>70072.31</v>
      </c>
    </row>
    <row r="987" spans="1:17" x14ac:dyDescent="0.2">
      <c r="A987" s="139" t="s">
        <v>1985</v>
      </c>
      <c r="B987" s="140" t="s">
        <v>16279</v>
      </c>
      <c r="C987" s="141">
        <v>1335</v>
      </c>
      <c r="D987" s="141">
        <v>25</v>
      </c>
      <c r="E987" s="142">
        <v>6261.97</v>
      </c>
      <c r="F987" s="142">
        <v>1619.54</v>
      </c>
      <c r="G987" s="142">
        <v>2248.15</v>
      </c>
      <c r="H987" s="142">
        <v>700.66</v>
      </c>
      <c r="I987" s="142">
        <v>4568.3500000000004</v>
      </c>
      <c r="Q987" s="6">
        <f t="shared" si="15"/>
        <v>4568.3500000000004</v>
      </c>
    </row>
    <row r="988" spans="1:17" x14ac:dyDescent="0.2">
      <c r="A988" s="139" t="s">
        <v>1987</v>
      </c>
      <c r="B988" s="140" t="s">
        <v>16280</v>
      </c>
      <c r="C988" s="141">
        <v>2275</v>
      </c>
      <c r="D988" s="141">
        <v>102</v>
      </c>
      <c r="E988" s="142">
        <v>173913.24</v>
      </c>
      <c r="F988" s="142">
        <v>2759.89</v>
      </c>
      <c r="G988" s="142">
        <v>9172.4599999999991</v>
      </c>
      <c r="H988" s="142">
        <v>19459.34</v>
      </c>
      <c r="I988" s="142">
        <v>31391.69</v>
      </c>
      <c r="Q988" s="6">
        <f t="shared" si="15"/>
        <v>31391.69</v>
      </c>
    </row>
    <row r="989" spans="1:17" x14ac:dyDescent="0.2">
      <c r="A989" s="139" t="s">
        <v>1989</v>
      </c>
      <c r="B989" s="140" t="s">
        <v>16281</v>
      </c>
      <c r="C989" s="141">
        <v>1079</v>
      </c>
      <c r="D989" s="141">
        <v>14</v>
      </c>
      <c r="E989" s="142">
        <v>10083.02</v>
      </c>
      <c r="F989" s="142">
        <v>1308.98</v>
      </c>
      <c r="G989" s="142">
        <v>1258.97</v>
      </c>
      <c r="H989" s="142">
        <v>1128.2</v>
      </c>
      <c r="I989" s="142">
        <v>3696.15</v>
      </c>
      <c r="Q989" s="6">
        <f t="shared" si="15"/>
        <v>3696.15</v>
      </c>
    </row>
    <row r="990" spans="1:17" x14ac:dyDescent="0.2">
      <c r="A990" s="139" t="s">
        <v>1991</v>
      </c>
      <c r="B990" s="140" t="s">
        <v>16282</v>
      </c>
      <c r="C990" s="141">
        <v>8451</v>
      </c>
      <c r="D990" s="141">
        <v>299</v>
      </c>
      <c r="E990" s="142">
        <v>368983.42</v>
      </c>
      <c r="F990" s="142">
        <v>10252.23</v>
      </c>
      <c r="G990" s="142">
        <v>26887.9</v>
      </c>
      <c r="H990" s="142">
        <v>41285.94</v>
      </c>
      <c r="I990" s="142">
        <v>78426.070000000007</v>
      </c>
      <c r="Q990" s="6">
        <f t="shared" si="15"/>
        <v>78426.070000000007</v>
      </c>
    </row>
    <row r="991" spans="1:17" x14ac:dyDescent="0.2">
      <c r="A991" s="139" t="s">
        <v>1993</v>
      </c>
      <c r="B991" s="140" t="s">
        <v>16283</v>
      </c>
      <c r="C991" s="141">
        <v>507</v>
      </c>
      <c r="D991" s="141">
        <v>17</v>
      </c>
      <c r="E991" s="142">
        <v>3853.73</v>
      </c>
      <c r="F991" s="142">
        <v>615.05999999999995</v>
      </c>
      <c r="G991" s="142">
        <v>1528.74</v>
      </c>
      <c r="H991" s="142">
        <v>431.2</v>
      </c>
      <c r="I991" s="142">
        <v>2575</v>
      </c>
      <c r="Q991" s="6">
        <f t="shared" si="15"/>
        <v>2575</v>
      </c>
    </row>
    <row r="992" spans="1:17" x14ac:dyDescent="0.2">
      <c r="A992" s="139" t="s">
        <v>1995</v>
      </c>
      <c r="B992" s="140" t="s">
        <v>16284</v>
      </c>
      <c r="C992" s="141">
        <v>65030</v>
      </c>
      <c r="D992" s="141">
        <v>1250</v>
      </c>
      <c r="E992" s="142">
        <v>1662115.07</v>
      </c>
      <c r="F992" s="142">
        <v>78890.399999999994</v>
      </c>
      <c r="G992" s="142">
        <v>112407.59</v>
      </c>
      <c r="H992" s="142">
        <v>185975.77</v>
      </c>
      <c r="I992" s="142">
        <v>377273.76</v>
      </c>
      <c r="Q992" s="6">
        <f t="shared" si="15"/>
        <v>377273.76</v>
      </c>
    </row>
    <row r="993" spans="1:17" x14ac:dyDescent="0.2">
      <c r="A993" s="139" t="s">
        <v>1997</v>
      </c>
      <c r="B993" s="140" t="s">
        <v>16285</v>
      </c>
      <c r="C993" s="141">
        <v>554</v>
      </c>
      <c r="D993" s="141">
        <v>14</v>
      </c>
      <c r="E993" s="142">
        <v>6329.34</v>
      </c>
      <c r="F993" s="142">
        <v>672.08</v>
      </c>
      <c r="G993" s="142">
        <v>1258.97</v>
      </c>
      <c r="H993" s="142">
        <v>708.2</v>
      </c>
      <c r="I993" s="142">
        <v>2639.25</v>
      </c>
      <c r="Q993" s="6">
        <f t="shared" si="15"/>
        <v>2639.25</v>
      </c>
    </row>
    <row r="994" spans="1:17" x14ac:dyDescent="0.2">
      <c r="A994" s="139" t="s">
        <v>1999</v>
      </c>
      <c r="B994" s="140" t="s">
        <v>16286</v>
      </c>
      <c r="C994" s="141">
        <v>2627</v>
      </c>
      <c r="D994" s="141">
        <v>38</v>
      </c>
      <c r="E994" s="142">
        <v>21898.83</v>
      </c>
      <c r="F994" s="142">
        <v>3186.91</v>
      </c>
      <c r="G994" s="142">
        <v>3417.19</v>
      </c>
      <c r="H994" s="142">
        <v>2450.2800000000002</v>
      </c>
      <c r="I994" s="142">
        <v>9054.3799999999992</v>
      </c>
      <c r="Q994" s="6">
        <f t="shared" si="15"/>
        <v>9054.3799999999992</v>
      </c>
    </row>
    <row r="995" spans="1:17" x14ac:dyDescent="0.2">
      <c r="A995" s="139" t="s">
        <v>2001</v>
      </c>
      <c r="B995" s="140" t="s">
        <v>16287</v>
      </c>
      <c r="C995" s="141">
        <v>28518</v>
      </c>
      <c r="D995" s="141">
        <v>143</v>
      </c>
      <c r="E995" s="142">
        <v>45564.34</v>
      </c>
      <c r="F995" s="142">
        <v>34596.29</v>
      </c>
      <c r="G995" s="142">
        <v>12859.43</v>
      </c>
      <c r="H995" s="142">
        <v>5098.24</v>
      </c>
      <c r="I995" s="142">
        <v>52553.96</v>
      </c>
      <c r="Q995" s="6">
        <f t="shared" si="15"/>
        <v>52553.96</v>
      </c>
    </row>
    <row r="996" spans="1:17" x14ac:dyDescent="0.2">
      <c r="A996" s="139" t="s">
        <v>2003</v>
      </c>
      <c r="B996" s="140" t="s">
        <v>16288</v>
      </c>
      <c r="C996" s="141">
        <v>555</v>
      </c>
      <c r="D996" s="141">
        <v>6</v>
      </c>
      <c r="E996" s="142">
        <v>2231.41</v>
      </c>
      <c r="F996" s="142">
        <v>673.29</v>
      </c>
      <c r="G996" s="142">
        <v>539.55999999999995</v>
      </c>
      <c r="H996" s="142">
        <v>249.67</v>
      </c>
      <c r="I996" s="142">
        <v>1462.52</v>
      </c>
      <c r="Q996" s="6">
        <f t="shared" si="15"/>
        <v>1462.52</v>
      </c>
    </row>
    <row r="997" spans="1:17" x14ac:dyDescent="0.2">
      <c r="A997" s="139" t="s">
        <v>2005</v>
      </c>
      <c r="B997" s="140" t="s">
        <v>16289</v>
      </c>
      <c r="C997" s="141">
        <v>4327</v>
      </c>
      <c r="D997" s="141">
        <v>91</v>
      </c>
      <c r="E997" s="142">
        <v>65607.179999999993</v>
      </c>
      <c r="F997" s="142">
        <v>5249.25</v>
      </c>
      <c r="G997" s="142">
        <v>8183.27</v>
      </c>
      <c r="H997" s="142">
        <v>7340.86</v>
      </c>
      <c r="I997" s="142">
        <v>20773.38</v>
      </c>
      <c r="Q997" s="6">
        <f t="shared" si="15"/>
        <v>20773.38</v>
      </c>
    </row>
    <row r="998" spans="1:17" x14ac:dyDescent="0.2">
      <c r="A998" s="139" t="s">
        <v>2007</v>
      </c>
      <c r="B998" s="140" t="s">
        <v>16290</v>
      </c>
      <c r="C998" s="141">
        <v>204</v>
      </c>
      <c r="D998" s="141">
        <v>24</v>
      </c>
      <c r="E998" s="142">
        <v>44763.34</v>
      </c>
      <c r="F998" s="142">
        <v>247.48</v>
      </c>
      <c r="G998" s="142">
        <v>2158.2199999999998</v>
      </c>
      <c r="H998" s="142">
        <v>5008.62</v>
      </c>
      <c r="I998" s="142">
        <v>7414.32</v>
      </c>
      <c r="Q998" s="6">
        <f t="shared" si="15"/>
        <v>7414.32</v>
      </c>
    </row>
    <row r="999" spans="1:17" x14ac:dyDescent="0.2">
      <c r="A999" s="139" t="s">
        <v>2009</v>
      </c>
      <c r="B999" s="140" t="s">
        <v>16291</v>
      </c>
      <c r="C999" s="141">
        <v>47</v>
      </c>
      <c r="D999" s="141">
        <v>2</v>
      </c>
      <c r="E999" s="142">
        <v>927.18</v>
      </c>
      <c r="F999" s="142">
        <v>57.02</v>
      </c>
      <c r="G999" s="142">
        <v>179.86</v>
      </c>
      <c r="H999" s="142">
        <v>103.74</v>
      </c>
      <c r="I999" s="142">
        <v>340.62</v>
      </c>
      <c r="Q999" s="6">
        <f t="shared" si="15"/>
        <v>340.62</v>
      </c>
    </row>
    <row r="1000" spans="1:17" x14ac:dyDescent="0.2">
      <c r="A1000" s="139" t="s">
        <v>2011</v>
      </c>
      <c r="B1000" s="140" t="s">
        <v>16292</v>
      </c>
      <c r="C1000" s="141">
        <v>545</v>
      </c>
      <c r="D1000" s="141">
        <v>105</v>
      </c>
      <c r="E1000" s="142">
        <v>13624.61</v>
      </c>
      <c r="F1000" s="142">
        <v>661.16</v>
      </c>
      <c r="G1000" s="142">
        <v>9442.24</v>
      </c>
      <c r="H1000" s="142">
        <v>1524.47</v>
      </c>
      <c r="I1000" s="142">
        <v>11627.87</v>
      </c>
      <c r="Q1000" s="6">
        <f t="shared" si="15"/>
        <v>11627.87</v>
      </c>
    </row>
    <row r="1001" spans="1:17" x14ac:dyDescent="0.2">
      <c r="A1001" s="139" t="s">
        <v>2013</v>
      </c>
      <c r="B1001" s="140" t="s">
        <v>16293</v>
      </c>
      <c r="C1001" s="141">
        <v>915</v>
      </c>
      <c r="D1001" s="141">
        <v>12</v>
      </c>
      <c r="E1001" s="142">
        <v>2214.4499999999998</v>
      </c>
      <c r="F1001" s="142">
        <v>1110.02</v>
      </c>
      <c r="G1001" s="142">
        <v>1079.1099999999999</v>
      </c>
      <c r="H1001" s="142">
        <v>247.78</v>
      </c>
      <c r="I1001" s="142">
        <v>2436.91</v>
      </c>
      <c r="Q1001" s="6">
        <f t="shared" si="15"/>
        <v>2436.91</v>
      </c>
    </row>
    <row r="1002" spans="1:17" x14ac:dyDescent="0.2">
      <c r="A1002" s="139" t="s">
        <v>2015</v>
      </c>
      <c r="B1002" s="140" t="s">
        <v>16294</v>
      </c>
      <c r="C1002" s="141">
        <v>39031</v>
      </c>
      <c r="D1002" s="141">
        <v>398</v>
      </c>
      <c r="E1002" s="142">
        <v>190043.64</v>
      </c>
      <c r="F1002" s="142">
        <v>47350.02</v>
      </c>
      <c r="G1002" s="142">
        <v>35790.58</v>
      </c>
      <c r="H1002" s="142">
        <v>21264.18</v>
      </c>
      <c r="I1002" s="142">
        <v>104404.78</v>
      </c>
      <c r="Q1002" s="6">
        <f t="shared" si="15"/>
        <v>104404.78</v>
      </c>
    </row>
    <row r="1003" spans="1:17" x14ac:dyDescent="0.2">
      <c r="A1003" s="139" t="s">
        <v>2017</v>
      </c>
      <c r="B1003" s="140" t="s">
        <v>16295</v>
      </c>
      <c r="C1003" s="141">
        <v>10776</v>
      </c>
      <c r="D1003" s="141">
        <v>370</v>
      </c>
      <c r="E1003" s="142">
        <v>188048.88</v>
      </c>
      <c r="F1003" s="142">
        <v>13072.78</v>
      </c>
      <c r="G1003" s="142">
        <v>33272.65</v>
      </c>
      <c r="H1003" s="142">
        <v>21040.98</v>
      </c>
      <c r="I1003" s="142">
        <v>67386.41</v>
      </c>
      <c r="Q1003" s="6">
        <f t="shared" si="15"/>
        <v>67386.41</v>
      </c>
    </row>
    <row r="1004" spans="1:17" x14ac:dyDescent="0.2">
      <c r="A1004" s="139" t="s">
        <v>2019</v>
      </c>
      <c r="B1004" s="140" t="s">
        <v>16296</v>
      </c>
      <c r="C1004" s="141">
        <v>4024</v>
      </c>
      <c r="D1004" s="141">
        <v>55</v>
      </c>
      <c r="E1004" s="142">
        <v>12846.34</v>
      </c>
      <c r="F1004" s="142">
        <v>4881.67</v>
      </c>
      <c r="G1004" s="142">
        <v>4945.9399999999996</v>
      </c>
      <c r="H1004" s="142">
        <v>1437.39</v>
      </c>
      <c r="I1004" s="142">
        <v>11265</v>
      </c>
      <c r="Q1004" s="6">
        <f t="shared" si="15"/>
        <v>11265</v>
      </c>
    </row>
    <row r="1005" spans="1:17" x14ac:dyDescent="0.2">
      <c r="A1005" s="139" t="s">
        <v>2021</v>
      </c>
      <c r="B1005" s="140" t="s">
        <v>16297</v>
      </c>
      <c r="C1005" s="141">
        <v>6555</v>
      </c>
      <c r="D1005" s="141">
        <v>66</v>
      </c>
      <c r="E1005" s="142">
        <v>34029.25</v>
      </c>
      <c r="F1005" s="142">
        <v>7952.12</v>
      </c>
      <c r="G1005" s="142">
        <v>5935.12</v>
      </c>
      <c r="H1005" s="142">
        <v>3807.57</v>
      </c>
      <c r="I1005" s="142">
        <v>17694.810000000001</v>
      </c>
      <c r="Q1005" s="6">
        <f t="shared" si="15"/>
        <v>17694.810000000001</v>
      </c>
    </row>
    <row r="1006" spans="1:17" x14ac:dyDescent="0.2">
      <c r="A1006" s="139" t="s">
        <v>2023</v>
      </c>
      <c r="B1006" s="140" t="s">
        <v>16298</v>
      </c>
      <c r="C1006" s="141">
        <v>79007</v>
      </c>
      <c r="D1006" s="141">
        <v>1097</v>
      </c>
      <c r="E1006" s="142">
        <v>1156713.4099999999</v>
      </c>
      <c r="F1006" s="142">
        <v>95846.44</v>
      </c>
      <c r="G1006" s="142">
        <v>98648.9</v>
      </c>
      <c r="H1006" s="142">
        <v>129425.86</v>
      </c>
      <c r="I1006" s="142">
        <v>323921.2</v>
      </c>
      <c r="Q1006" s="6">
        <f t="shared" si="15"/>
        <v>323921.2</v>
      </c>
    </row>
    <row r="1007" spans="1:17" x14ac:dyDescent="0.2">
      <c r="A1007" s="139" t="s">
        <v>2025</v>
      </c>
      <c r="B1007" s="140" t="s">
        <v>16299</v>
      </c>
      <c r="C1007" s="141">
        <v>244</v>
      </c>
      <c r="D1007" s="141">
        <v>6</v>
      </c>
      <c r="E1007" s="142">
        <v>44129.86</v>
      </c>
      <c r="F1007" s="142">
        <v>296.01</v>
      </c>
      <c r="G1007" s="142">
        <v>539.55999999999995</v>
      </c>
      <c r="H1007" s="142">
        <v>4937.74</v>
      </c>
      <c r="I1007" s="142">
        <v>5773.31</v>
      </c>
      <c r="Q1007" s="6">
        <f t="shared" si="15"/>
        <v>5773.31</v>
      </c>
    </row>
    <row r="1008" spans="1:17" x14ac:dyDescent="0.2">
      <c r="A1008" s="139" t="s">
        <v>2027</v>
      </c>
      <c r="B1008" s="140" t="s">
        <v>16300</v>
      </c>
      <c r="C1008" s="141">
        <v>215760</v>
      </c>
      <c r="D1008" s="141">
        <v>2106</v>
      </c>
      <c r="E1008" s="142">
        <v>1573652.86</v>
      </c>
      <c r="F1008" s="142">
        <v>261746.78</v>
      </c>
      <c r="G1008" s="142">
        <v>189384.31</v>
      </c>
      <c r="H1008" s="142">
        <v>176077.64</v>
      </c>
      <c r="I1008" s="142">
        <v>627208.73</v>
      </c>
      <c r="Q1008" s="6">
        <f t="shared" si="15"/>
        <v>627208.73</v>
      </c>
    </row>
    <row r="1009" spans="1:17" x14ac:dyDescent="0.2">
      <c r="A1009" s="139" t="s">
        <v>2029</v>
      </c>
      <c r="B1009" s="140" t="s">
        <v>16301</v>
      </c>
      <c r="C1009" s="141">
        <v>157</v>
      </c>
      <c r="D1009" s="141">
        <v>9</v>
      </c>
      <c r="E1009" s="142">
        <v>4041.54</v>
      </c>
      <c r="F1009" s="142">
        <v>190.46</v>
      </c>
      <c r="G1009" s="142">
        <v>809.34</v>
      </c>
      <c r="H1009" s="142">
        <v>452.22</v>
      </c>
      <c r="I1009" s="142">
        <v>1452.02</v>
      </c>
      <c r="Q1009" s="6">
        <f t="shared" si="15"/>
        <v>1452.02</v>
      </c>
    </row>
    <row r="1010" spans="1:17" x14ac:dyDescent="0.2">
      <c r="A1010" s="139" t="s">
        <v>2031</v>
      </c>
      <c r="B1010" s="140" t="s">
        <v>16302</v>
      </c>
      <c r="C1010" s="141">
        <v>167</v>
      </c>
      <c r="D1010" s="141">
        <v>13</v>
      </c>
      <c r="E1010" s="142">
        <v>9739.89</v>
      </c>
      <c r="F1010" s="142">
        <v>202.59</v>
      </c>
      <c r="G1010" s="142">
        <v>1169.04</v>
      </c>
      <c r="H1010" s="142">
        <v>1089.81</v>
      </c>
      <c r="I1010" s="142">
        <v>2461.44</v>
      </c>
      <c r="Q1010" s="6">
        <f t="shared" si="15"/>
        <v>2461.44</v>
      </c>
    </row>
    <row r="1011" spans="1:17" x14ac:dyDescent="0.2">
      <c r="A1011" s="139" t="s">
        <v>2033</v>
      </c>
      <c r="B1011" s="140" t="s">
        <v>16303</v>
      </c>
      <c r="C1011" s="141">
        <v>298</v>
      </c>
      <c r="D1011" s="141">
        <v>3</v>
      </c>
      <c r="E1011" s="142">
        <v>272.37</v>
      </c>
      <c r="F1011" s="142">
        <v>361.51</v>
      </c>
      <c r="G1011" s="142">
        <v>269.77999999999997</v>
      </c>
      <c r="H1011" s="142">
        <v>30.47</v>
      </c>
      <c r="I1011" s="142">
        <v>661.76</v>
      </c>
      <c r="Q1011" s="6">
        <f t="shared" si="15"/>
        <v>661.76</v>
      </c>
    </row>
    <row r="1012" spans="1:17" x14ac:dyDescent="0.2">
      <c r="A1012" s="139" t="s">
        <v>2035</v>
      </c>
      <c r="B1012" s="140" t="s">
        <v>16304</v>
      </c>
      <c r="C1012" s="141">
        <v>6805</v>
      </c>
      <c r="D1012" s="141">
        <v>183</v>
      </c>
      <c r="E1012" s="142">
        <v>131598.34</v>
      </c>
      <c r="F1012" s="142">
        <v>8255.41</v>
      </c>
      <c r="G1012" s="142">
        <v>16456.47</v>
      </c>
      <c r="H1012" s="142">
        <v>14724.67</v>
      </c>
      <c r="I1012" s="142">
        <v>39436.550000000003</v>
      </c>
      <c r="Q1012" s="6">
        <f t="shared" si="15"/>
        <v>39436.550000000003</v>
      </c>
    </row>
    <row r="1013" spans="1:17" x14ac:dyDescent="0.2">
      <c r="A1013" s="139" t="s">
        <v>2037</v>
      </c>
      <c r="B1013" s="140" t="s">
        <v>16305</v>
      </c>
      <c r="C1013" s="141">
        <v>7612</v>
      </c>
      <c r="D1013" s="141">
        <v>104</v>
      </c>
      <c r="E1013" s="142">
        <v>75108.42</v>
      </c>
      <c r="F1013" s="142">
        <v>9234.41</v>
      </c>
      <c r="G1013" s="142">
        <v>9352.31</v>
      </c>
      <c r="H1013" s="142">
        <v>8403.9599999999991</v>
      </c>
      <c r="I1013" s="142">
        <v>26990.68</v>
      </c>
      <c r="Q1013" s="6">
        <f t="shared" si="15"/>
        <v>26990.68</v>
      </c>
    </row>
    <row r="1014" spans="1:17" x14ac:dyDescent="0.2">
      <c r="A1014" s="139" t="s">
        <v>2039</v>
      </c>
      <c r="B1014" s="140" t="s">
        <v>16306</v>
      </c>
      <c r="C1014" s="141">
        <v>1433</v>
      </c>
      <c r="D1014" s="141">
        <v>11</v>
      </c>
      <c r="E1014" s="142">
        <v>4185.0600000000004</v>
      </c>
      <c r="F1014" s="142">
        <v>1738.42</v>
      </c>
      <c r="G1014" s="142">
        <v>989.18</v>
      </c>
      <c r="H1014" s="142">
        <v>468.27</v>
      </c>
      <c r="I1014" s="142">
        <v>3195.87</v>
      </c>
      <c r="Q1014" s="6">
        <f t="shared" si="15"/>
        <v>3195.87</v>
      </c>
    </row>
    <row r="1015" spans="1:17" x14ac:dyDescent="0.2">
      <c r="A1015" s="139" t="s">
        <v>2041</v>
      </c>
      <c r="B1015" s="140" t="s">
        <v>16307</v>
      </c>
      <c r="C1015" s="141">
        <v>36918</v>
      </c>
      <c r="D1015" s="141">
        <v>412</v>
      </c>
      <c r="E1015" s="142">
        <v>948250.09</v>
      </c>
      <c r="F1015" s="142">
        <v>44786.65</v>
      </c>
      <c r="G1015" s="142">
        <v>37049.54</v>
      </c>
      <c r="H1015" s="142">
        <v>106100.68</v>
      </c>
      <c r="I1015" s="142">
        <v>187936.87</v>
      </c>
      <c r="Q1015" s="6">
        <f t="shared" si="15"/>
        <v>187936.87</v>
      </c>
    </row>
    <row r="1016" spans="1:17" x14ac:dyDescent="0.2">
      <c r="A1016" s="139" t="s">
        <v>2043</v>
      </c>
      <c r="B1016" s="140" t="s">
        <v>16308</v>
      </c>
      <c r="C1016" s="141">
        <v>100</v>
      </c>
      <c r="D1016" s="141">
        <v>3</v>
      </c>
      <c r="E1016" s="142">
        <v>683.93</v>
      </c>
      <c r="F1016" s="142">
        <v>121.31</v>
      </c>
      <c r="G1016" s="142">
        <v>269.77999999999997</v>
      </c>
      <c r="H1016" s="142">
        <v>76.53</v>
      </c>
      <c r="I1016" s="142">
        <v>467.62</v>
      </c>
      <c r="Q1016" s="6">
        <f t="shared" si="15"/>
        <v>467.62</v>
      </c>
    </row>
    <row r="1017" spans="1:17" x14ac:dyDescent="0.2">
      <c r="A1017" s="139" t="s">
        <v>2045</v>
      </c>
      <c r="B1017" s="140" t="s">
        <v>16309</v>
      </c>
      <c r="C1017" s="141">
        <v>26965</v>
      </c>
      <c r="D1017" s="141">
        <v>365</v>
      </c>
      <c r="E1017" s="142">
        <v>383315.04</v>
      </c>
      <c r="F1017" s="142">
        <v>32712.28</v>
      </c>
      <c r="G1017" s="142">
        <v>32823.019999999997</v>
      </c>
      <c r="H1017" s="142">
        <v>42889.51</v>
      </c>
      <c r="I1017" s="142">
        <v>108424.81</v>
      </c>
      <c r="Q1017" s="6">
        <f t="shared" si="15"/>
        <v>108424.81</v>
      </c>
    </row>
    <row r="1018" spans="1:17" x14ac:dyDescent="0.2">
      <c r="A1018" s="139" t="s">
        <v>2047</v>
      </c>
      <c r="B1018" s="140" t="s">
        <v>16310</v>
      </c>
      <c r="C1018" s="141">
        <v>11593</v>
      </c>
      <c r="D1018" s="141">
        <v>85</v>
      </c>
      <c r="E1018" s="142">
        <v>18275</v>
      </c>
      <c r="F1018" s="142">
        <v>14063.91</v>
      </c>
      <c r="G1018" s="142">
        <v>7643.72</v>
      </c>
      <c r="H1018" s="142">
        <v>2044.81</v>
      </c>
      <c r="I1018" s="142">
        <v>23752.44</v>
      </c>
      <c r="Q1018" s="6">
        <f t="shared" si="15"/>
        <v>23752.44</v>
      </c>
    </row>
    <row r="1019" spans="1:17" x14ac:dyDescent="0.2">
      <c r="A1019" s="139" t="s">
        <v>2049</v>
      </c>
      <c r="B1019" s="140" t="s">
        <v>16311</v>
      </c>
      <c r="C1019" s="141">
        <v>6483</v>
      </c>
      <c r="D1019" s="141">
        <v>64</v>
      </c>
      <c r="E1019" s="142">
        <v>48071.12</v>
      </c>
      <c r="F1019" s="142">
        <v>7864.78</v>
      </c>
      <c r="G1019" s="142">
        <v>5755.27</v>
      </c>
      <c r="H1019" s="142">
        <v>5378.73</v>
      </c>
      <c r="I1019" s="142">
        <v>18998.78</v>
      </c>
      <c r="Q1019" s="6">
        <f t="shared" si="15"/>
        <v>18998.78</v>
      </c>
    </row>
    <row r="1020" spans="1:17" x14ac:dyDescent="0.2">
      <c r="A1020" s="139" t="s">
        <v>2051</v>
      </c>
      <c r="B1020" s="140" t="s">
        <v>16312</v>
      </c>
      <c r="C1020" s="141">
        <v>924</v>
      </c>
      <c r="D1020" s="141">
        <v>21</v>
      </c>
      <c r="E1020" s="142">
        <v>13173.84</v>
      </c>
      <c r="F1020" s="142">
        <v>1120.94</v>
      </c>
      <c r="G1020" s="142">
        <v>1888.45</v>
      </c>
      <c r="H1020" s="142">
        <v>1474.03</v>
      </c>
      <c r="I1020" s="142">
        <v>4483.42</v>
      </c>
      <c r="Q1020" s="6">
        <f t="shared" si="15"/>
        <v>4483.42</v>
      </c>
    </row>
    <row r="1021" spans="1:17" x14ac:dyDescent="0.2">
      <c r="A1021" s="139" t="s">
        <v>2053</v>
      </c>
      <c r="B1021" s="140" t="s">
        <v>16313</v>
      </c>
      <c r="C1021" s="141">
        <v>83371</v>
      </c>
      <c r="D1021" s="141">
        <v>981</v>
      </c>
      <c r="E1021" s="142">
        <v>783600.43</v>
      </c>
      <c r="F1021" s="142">
        <v>101140.58</v>
      </c>
      <c r="G1021" s="142">
        <v>88217.48</v>
      </c>
      <c r="H1021" s="142">
        <v>87677.86</v>
      </c>
      <c r="I1021" s="142">
        <v>277035.92</v>
      </c>
      <c r="Q1021" s="6">
        <f t="shared" si="15"/>
        <v>277035.92</v>
      </c>
    </row>
    <row r="1022" spans="1:17" x14ac:dyDescent="0.2">
      <c r="A1022" s="139" t="s">
        <v>2055</v>
      </c>
      <c r="B1022" s="140" t="s">
        <v>16314</v>
      </c>
      <c r="C1022" s="141">
        <v>575</v>
      </c>
      <c r="D1022" s="141">
        <v>23</v>
      </c>
      <c r="E1022" s="142">
        <v>10651.25</v>
      </c>
      <c r="F1022" s="142">
        <v>697.55</v>
      </c>
      <c r="G1022" s="142">
        <v>2068.3000000000002</v>
      </c>
      <c r="H1022" s="142">
        <v>1191.78</v>
      </c>
      <c r="I1022" s="142">
        <v>3957.63</v>
      </c>
      <c r="Q1022" s="6">
        <f t="shared" si="15"/>
        <v>3957.63</v>
      </c>
    </row>
    <row r="1023" spans="1:17" x14ac:dyDescent="0.2">
      <c r="A1023" s="139" t="s">
        <v>2057</v>
      </c>
      <c r="B1023" s="140" t="s">
        <v>16315</v>
      </c>
      <c r="C1023" s="141">
        <v>18285</v>
      </c>
      <c r="D1023" s="141">
        <v>233</v>
      </c>
      <c r="E1023" s="142">
        <v>317293.86</v>
      </c>
      <c r="F1023" s="142">
        <v>22182.240000000002</v>
      </c>
      <c r="G1023" s="142">
        <v>20952.78</v>
      </c>
      <c r="H1023" s="142">
        <v>35502.339999999997</v>
      </c>
      <c r="I1023" s="142">
        <v>78637.36</v>
      </c>
      <c r="Q1023" s="6">
        <f t="shared" si="15"/>
        <v>78637.36</v>
      </c>
    </row>
    <row r="1024" spans="1:17" x14ac:dyDescent="0.2">
      <c r="A1024" s="139" t="s">
        <v>2059</v>
      </c>
      <c r="B1024" s="140" t="s">
        <v>16316</v>
      </c>
      <c r="C1024" s="141">
        <v>3619</v>
      </c>
      <c r="D1024" s="141">
        <v>55</v>
      </c>
      <c r="E1024" s="142">
        <v>12652.36</v>
      </c>
      <c r="F1024" s="142">
        <v>4390.3500000000004</v>
      </c>
      <c r="G1024" s="142">
        <v>4945.9399999999996</v>
      </c>
      <c r="H1024" s="142">
        <v>1415.69</v>
      </c>
      <c r="I1024" s="142">
        <v>10751.98</v>
      </c>
      <c r="Q1024" s="6">
        <f t="shared" si="15"/>
        <v>10751.98</v>
      </c>
    </row>
    <row r="1025" spans="1:17" x14ac:dyDescent="0.2">
      <c r="A1025" s="139" t="s">
        <v>2061</v>
      </c>
      <c r="B1025" s="140" t="s">
        <v>16317</v>
      </c>
      <c r="C1025" s="141">
        <v>4170</v>
      </c>
      <c r="D1025" s="141">
        <v>39</v>
      </c>
      <c r="E1025" s="142">
        <v>10184.790000000001</v>
      </c>
      <c r="F1025" s="142">
        <v>5058.78</v>
      </c>
      <c r="G1025" s="142">
        <v>3507.12</v>
      </c>
      <c r="H1025" s="142">
        <v>1139.58</v>
      </c>
      <c r="I1025" s="142">
        <v>9705.48</v>
      </c>
      <c r="Q1025" s="6">
        <f t="shared" si="15"/>
        <v>9705.48</v>
      </c>
    </row>
    <row r="1026" spans="1:17" x14ac:dyDescent="0.2">
      <c r="A1026" s="139" t="s">
        <v>2063</v>
      </c>
      <c r="B1026" s="140" t="s">
        <v>16318</v>
      </c>
      <c r="C1026" s="141">
        <v>95725</v>
      </c>
      <c r="D1026" s="141">
        <v>1672</v>
      </c>
      <c r="E1026" s="142">
        <v>1015320.68</v>
      </c>
      <c r="F1026" s="142">
        <v>116127.7</v>
      </c>
      <c r="G1026" s="142">
        <v>150356.39000000001</v>
      </c>
      <c r="H1026" s="142">
        <v>113605.28</v>
      </c>
      <c r="I1026" s="142">
        <v>380089.37</v>
      </c>
      <c r="Q1026" s="6">
        <f t="shared" si="15"/>
        <v>380089.37</v>
      </c>
    </row>
    <row r="1027" spans="1:17" x14ac:dyDescent="0.2">
      <c r="A1027" s="139" t="s">
        <v>2065</v>
      </c>
      <c r="B1027" s="140" t="s">
        <v>16319</v>
      </c>
      <c r="C1027" s="141">
        <v>1009</v>
      </c>
      <c r="D1027" s="141">
        <v>31</v>
      </c>
      <c r="E1027" s="142">
        <v>57596.53</v>
      </c>
      <c r="F1027" s="142">
        <v>1224.06</v>
      </c>
      <c r="G1027" s="142">
        <v>2787.71</v>
      </c>
      <c r="H1027" s="142">
        <v>6444.54</v>
      </c>
      <c r="I1027" s="142">
        <v>10456.31</v>
      </c>
      <c r="Q1027" s="6">
        <f t="shared" si="15"/>
        <v>10456.31</v>
      </c>
    </row>
    <row r="1028" spans="1:17" x14ac:dyDescent="0.2">
      <c r="A1028" s="139" t="s">
        <v>2067</v>
      </c>
      <c r="B1028" s="140" t="s">
        <v>16320</v>
      </c>
      <c r="C1028" s="141">
        <v>3043</v>
      </c>
      <c r="D1028" s="141">
        <v>20</v>
      </c>
      <c r="E1028" s="142">
        <v>5055.5600000000004</v>
      </c>
      <c r="F1028" s="142">
        <v>3691.58</v>
      </c>
      <c r="G1028" s="142">
        <v>1798.52</v>
      </c>
      <c r="H1028" s="142">
        <v>565.66999999999996</v>
      </c>
      <c r="I1028" s="142">
        <v>6055.77</v>
      </c>
      <c r="Q1028" s="6">
        <f t="shared" si="15"/>
        <v>6055.77</v>
      </c>
    </row>
    <row r="1029" spans="1:17" x14ac:dyDescent="0.2">
      <c r="A1029" s="139" t="s">
        <v>2069</v>
      </c>
      <c r="B1029" s="140" t="s">
        <v>16321</v>
      </c>
      <c r="C1029" s="141">
        <v>7889</v>
      </c>
      <c r="D1029" s="141">
        <v>248</v>
      </c>
      <c r="E1029" s="142">
        <v>271682.51</v>
      </c>
      <c r="F1029" s="142">
        <v>9570.4500000000007</v>
      </c>
      <c r="G1029" s="142">
        <v>22301.66</v>
      </c>
      <c r="H1029" s="142">
        <v>30398.84</v>
      </c>
      <c r="I1029" s="142">
        <v>62270.95</v>
      </c>
      <c r="Q1029" s="6">
        <f t="shared" si="15"/>
        <v>62270.95</v>
      </c>
    </row>
    <row r="1030" spans="1:17" x14ac:dyDescent="0.2">
      <c r="A1030" s="139" t="s">
        <v>2071</v>
      </c>
      <c r="B1030" s="140" t="s">
        <v>16322</v>
      </c>
      <c r="C1030" s="141">
        <v>9064</v>
      </c>
      <c r="D1030" s="141">
        <v>87</v>
      </c>
      <c r="E1030" s="142">
        <v>102911.36</v>
      </c>
      <c r="F1030" s="142">
        <v>10995.89</v>
      </c>
      <c r="G1030" s="142">
        <v>7823.57</v>
      </c>
      <c r="H1030" s="142">
        <v>11514.86</v>
      </c>
      <c r="I1030" s="142">
        <v>30334.32</v>
      </c>
      <c r="Q1030" s="6">
        <f t="shared" si="15"/>
        <v>30334.32</v>
      </c>
    </row>
    <row r="1031" spans="1:17" x14ac:dyDescent="0.2">
      <c r="A1031" s="139" t="s">
        <v>2073</v>
      </c>
      <c r="B1031" s="140" t="s">
        <v>16323</v>
      </c>
      <c r="C1031" s="141">
        <v>6460</v>
      </c>
      <c r="D1031" s="141">
        <v>56</v>
      </c>
      <c r="E1031" s="142">
        <v>16961.75</v>
      </c>
      <c r="F1031" s="142">
        <v>7836.87</v>
      </c>
      <c r="G1031" s="142">
        <v>5035.8599999999997</v>
      </c>
      <c r="H1031" s="142">
        <v>1897.86</v>
      </c>
      <c r="I1031" s="142">
        <v>14770.59</v>
      </c>
      <c r="Q1031" s="6">
        <f t="shared" si="15"/>
        <v>14770.59</v>
      </c>
    </row>
    <row r="1032" spans="1:17" x14ac:dyDescent="0.2">
      <c r="A1032" s="139" t="s">
        <v>2075</v>
      </c>
      <c r="B1032" s="140" t="s">
        <v>16324</v>
      </c>
      <c r="C1032" s="141">
        <v>45642</v>
      </c>
      <c r="D1032" s="141">
        <v>448</v>
      </c>
      <c r="E1032" s="142">
        <v>318962.11</v>
      </c>
      <c r="F1032" s="142">
        <v>55370.07</v>
      </c>
      <c r="G1032" s="142">
        <v>40286.879999999997</v>
      </c>
      <c r="H1032" s="142">
        <v>35689</v>
      </c>
      <c r="I1032" s="142">
        <v>131345.95000000001</v>
      </c>
      <c r="Q1032" s="6">
        <f t="shared" si="15"/>
        <v>131345.95000000001</v>
      </c>
    </row>
    <row r="1033" spans="1:17" x14ac:dyDescent="0.2">
      <c r="A1033" s="139" t="s">
        <v>2077</v>
      </c>
      <c r="B1033" s="140" t="s">
        <v>16325</v>
      </c>
      <c r="C1033" s="141">
        <v>611</v>
      </c>
      <c r="D1033" s="141">
        <v>11</v>
      </c>
      <c r="E1033" s="142">
        <v>9079.31</v>
      </c>
      <c r="F1033" s="142">
        <v>741.22</v>
      </c>
      <c r="G1033" s="142">
        <v>989.18</v>
      </c>
      <c r="H1033" s="142">
        <v>1015.9</v>
      </c>
      <c r="I1033" s="142">
        <v>2746.3</v>
      </c>
      <c r="Q1033" s="6">
        <f t="shared" si="15"/>
        <v>2746.3</v>
      </c>
    </row>
    <row r="1034" spans="1:17" x14ac:dyDescent="0.2">
      <c r="A1034" s="139" t="s">
        <v>2079</v>
      </c>
      <c r="B1034" s="140" t="s">
        <v>16326</v>
      </c>
      <c r="C1034" s="141">
        <v>9025</v>
      </c>
      <c r="D1034" s="141">
        <v>331</v>
      </c>
      <c r="E1034" s="142">
        <v>196239.45</v>
      </c>
      <c r="F1034" s="142">
        <v>10948.58</v>
      </c>
      <c r="G1034" s="142">
        <v>29765.53</v>
      </c>
      <c r="H1034" s="142">
        <v>21957.43</v>
      </c>
      <c r="I1034" s="142">
        <v>62671.54</v>
      </c>
      <c r="Q1034" s="6">
        <f t="shared" si="15"/>
        <v>62671.54</v>
      </c>
    </row>
    <row r="1035" spans="1:17" x14ac:dyDescent="0.2">
      <c r="A1035" s="139" t="s">
        <v>2081</v>
      </c>
      <c r="B1035" s="140" t="s">
        <v>16327</v>
      </c>
      <c r="C1035" s="141">
        <v>9128</v>
      </c>
      <c r="D1035" s="141">
        <v>135</v>
      </c>
      <c r="E1035" s="142">
        <v>67955.27</v>
      </c>
      <c r="F1035" s="142">
        <v>11073.53</v>
      </c>
      <c r="G1035" s="142">
        <v>12140.02</v>
      </c>
      <c r="H1035" s="142">
        <v>7603.58</v>
      </c>
      <c r="I1035" s="142">
        <v>30817.13</v>
      </c>
      <c r="Q1035" s="6">
        <f t="shared" si="15"/>
        <v>30817.13</v>
      </c>
    </row>
    <row r="1036" spans="1:17" x14ac:dyDescent="0.2">
      <c r="A1036" s="139" t="s">
        <v>2083</v>
      </c>
      <c r="B1036" s="140" t="s">
        <v>16328</v>
      </c>
      <c r="C1036" s="141">
        <v>3644</v>
      </c>
      <c r="D1036" s="141">
        <v>38</v>
      </c>
      <c r="E1036" s="142">
        <v>7941.06</v>
      </c>
      <c r="F1036" s="142">
        <v>4420.68</v>
      </c>
      <c r="G1036" s="142">
        <v>3417.19</v>
      </c>
      <c r="H1036" s="142">
        <v>888.54</v>
      </c>
      <c r="I1036" s="142">
        <v>8726.41</v>
      </c>
      <c r="Q1036" s="6">
        <f t="shared" si="15"/>
        <v>8726.41</v>
      </c>
    </row>
    <row r="1037" spans="1:17" x14ac:dyDescent="0.2">
      <c r="A1037" s="139" t="s">
        <v>2085</v>
      </c>
      <c r="B1037" s="140" t="s">
        <v>16329</v>
      </c>
      <c r="C1037" s="141">
        <v>31</v>
      </c>
      <c r="D1037" s="141">
        <v>0</v>
      </c>
      <c r="E1037" s="142">
        <v>0</v>
      </c>
      <c r="F1037" s="142">
        <v>37.61</v>
      </c>
      <c r="G1037" s="142">
        <v>0</v>
      </c>
      <c r="H1037" s="142">
        <v>0</v>
      </c>
      <c r="I1037" s="142">
        <v>37.61</v>
      </c>
      <c r="Q1037" s="6">
        <f t="shared" si="15"/>
        <v>37.61</v>
      </c>
    </row>
    <row r="1038" spans="1:17" x14ac:dyDescent="0.2">
      <c r="A1038" s="139" t="s">
        <v>2087</v>
      </c>
      <c r="B1038" s="140" t="s">
        <v>16330</v>
      </c>
      <c r="C1038" s="141">
        <v>34039</v>
      </c>
      <c r="D1038" s="141">
        <v>461</v>
      </c>
      <c r="E1038" s="142">
        <v>279699.68</v>
      </c>
      <c r="F1038" s="142">
        <v>41294.019999999997</v>
      </c>
      <c r="G1038" s="142">
        <v>41455.919999999998</v>
      </c>
      <c r="H1038" s="142">
        <v>31295.89</v>
      </c>
      <c r="I1038" s="142">
        <v>114045.83</v>
      </c>
      <c r="Q1038" s="6">
        <f t="shared" si="15"/>
        <v>114045.83</v>
      </c>
    </row>
    <row r="1039" spans="1:17" x14ac:dyDescent="0.2">
      <c r="A1039" s="139" t="s">
        <v>2089</v>
      </c>
      <c r="B1039" s="140" t="s">
        <v>16331</v>
      </c>
      <c r="C1039" s="141">
        <v>10820</v>
      </c>
      <c r="D1039" s="141">
        <v>110</v>
      </c>
      <c r="E1039" s="142">
        <v>63574.16</v>
      </c>
      <c r="F1039" s="142">
        <v>13126.16</v>
      </c>
      <c r="G1039" s="142">
        <v>9891.8700000000008</v>
      </c>
      <c r="H1039" s="142">
        <v>7113.38</v>
      </c>
      <c r="I1039" s="142">
        <v>30131.41</v>
      </c>
      <c r="Q1039" s="6">
        <f t="shared" ref="Q1039:Q1102" si="16">I1039+P1039</f>
        <v>30131.41</v>
      </c>
    </row>
    <row r="1040" spans="1:17" x14ac:dyDescent="0.2">
      <c r="A1040" s="139" t="s">
        <v>2091</v>
      </c>
      <c r="B1040" s="140" t="s">
        <v>16332</v>
      </c>
      <c r="C1040" s="141">
        <v>21067</v>
      </c>
      <c r="D1040" s="141">
        <v>188</v>
      </c>
      <c r="E1040" s="142">
        <v>70912.929999999993</v>
      </c>
      <c r="F1040" s="142">
        <v>25557.19</v>
      </c>
      <c r="G1040" s="142">
        <v>16906.099999999999</v>
      </c>
      <c r="H1040" s="142">
        <v>7934.52</v>
      </c>
      <c r="I1040" s="142">
        <v>50397.81</v>
      </c>
      <c r="Q1040" s="6">
        <f t="shared" si="16"/>
        <v>50397.81</v>
      </c>
    </row>
    <row r="1041" spans="1:17" x14ac:dyDescent="0.2">
      <c r="A1041" s="139" t="s">
        <v>2093</v>
      </c>
      <c r="B1041" s="140" t="s">
        <v>16333</v>
      </c>
      <c r="C1041" s="141">
        <v>3193</v>
      </c>
      <c r="D1041" s="141">
        <v>42</v>
      </c>
      <c r="E1041" s="142">
        <v>11919.69</v>
      </c>
      <c r="F1041" s="142">
        <v>3873.55</v>
      </c>
      <c r="G1041" s="142">
        <v>3776.9</v>
      </c>
      <c r="H1041" s="142">
        <v>1333.7</v>
      </c>
      <c r="I1041" s="142">
        <v>8984.15</v>
      </c>
      <c r="Q1041" s="6">
        <f t="shared" si="16"/>
        <v>8984.15</v>
      </c>
    </row>
    <row r="1042" spans="1:17" x14ac:dyDescent="0.2">
      <c r="A1042" s="139" t="s">
        <v>2095</v>
      </c>
      <c r="B1042" s="140" t="s">
        <v>16334</v>
      </c>
      <c r="C1042" s="141">
        <v>19806</v>
      </c>
      <c r="D1042" s="141">
        <v>443</v>
      </c>
      <c r="E1042" s="142">
        <v>223858.94</v>
      </c>
      <c r="F1042" s="142">
        <v>24027.42</v>
      </c>
      <c r="G1042" s="142">
        <v>39837.25</v>
      </c>
      <c r="H1042" s="142">
        <v>25047.81</v>
      </c>
      <c r="I1042" s="142">
        <v>88912.48</v>
      </c>
      <c r="Q1042" s="6">
        <f t="shared" si="16"/>
        <v>88912.48</v>
      </c>
    </row>
    <row r="1043" spans="1:17" x14ac:dyDescent="0.2">
      <c r="A1043" s="139" t="s">
        <v>2097</v>
      </c>
      <c r="B1043" s="140" t="s">
        <v>16335</v>
      </c>
      <c r="C1043" s="141">
        <v>2503</v>
      </c>
      <c r="D1043" s="141">
        <v>48</v>
      </c>
      <c r="E1043" s="142">
        <v>36660.11</v>
      </c>
      <c r="F1043" s="142">
        <v>3036.49</v>
      </c>
      <c r="G1043" s="142">
        <v>4316.45</v>
      </c>
      <c r="H1043" s="142">
        <v>4101.9399999999996</v>
      </c>
      <c r="I1043" s="142">
        <v>11454.88</v>
      </c>
      <c r="Q1043" s="6">
        <f t="shared" si="16"/>
        <v>11454.88</v>
      </c>
    </row>
    <row r="1044" spans="1:17" x14ac:dyDescent="0.2">
      <c r="A1044" s="139" t="s">
        <v>2099</v>
      </c>
      <c r="B1044" s="140" t="s">
        <v>16336</v>
      </c>
      <c r="C1044" s="141">
        <v>2524</v>
      </c>
      <c r="D1044" s="141">
        <v>28</v>
      </c>
      <c r="E1044" s="142">
        <v>9647.44</v>
      </c>
      <c r="F1044" s="142">
        <v>3061.96</v>
      </c>
      <c r="G1044" s="142">
        <v>2517.9299999999998</v>
      </c>
      <c r="H1044" s="142">
        <v>1079.46</v>
      </c>
      <c r="I1044" s="142">
        <v>6659.35</v>
      </c>
      <c r="Q1044" s="6">
        <f t="shared" si="16"/>
        <v>6659.35</v>
      </c>
    </row>
    <row r="1045" spans="1:17" x14ac:dyDescent="0.2">
      <c r="A1045" s="139" t="s">
        <v>2101</v>
      </c>
      <c r="B1045" s="140" t="s">
        <v>16337</v>
      </c>
      <c r="C1045" s="141">
        <v>1232</v>
      </c>
      <c r="D1045" s="141">
        <v>20</v>
      </c>
      <c r="E1045" s="142">
        <v>3826.67</v>
      </c>
      <c r="F1045" s="142">
        <v>1494.58</v>
      </c>
      <c r="G1045" s="142">
        <v>1798.52</v>
      </c>
      <c r="H1045" s="142">
        <v>428.17</v>
      </c>
      <c r="I1045" s="142">
        <v>3721.27</v>
      </c>
      <c r="Q1045" s="6">
        <f t="shared" si="16"/>
        <v>3721.27</v>
      </c>
    </row>
    <row r="1046" spans="1:17" x14ac:dyDescent="0.2">
      <c r="A1046" s="139" t="s">
        <v>2103</v>
      </c>
      <c r="B1046" s="140" t="s">
        <v>16338</v>
      </c>
      <c r="C1046" s="141">
        <v>119</v>
      </c>
      <c r="D1046" s="141">
        <v>11</v>
      </c>
      <c r="E1046" s="142">
        <v>5290.93</v>
      </c>
      <c r="F1046" s="142">
        <v>144.36000000000001</v>
      </c>
      <c r="G1046" s="142">
        <v>989.18</v>
      </c>
      <c r="H1046" s="142">
        <v>592.01</v>
      </c>
      <c r="I1046" s="142">
        <v>1725.55</v>
      </c>
      <c r="Q1046" s="6">
        <f t="shared" si="16"/>
        <v>1725.55</v>
      </c>
    </row>
    <row r="1047" spans="1:17" x14ac:dyDescent="0.2">
      <c r="A1047" s="139" t="s">
        <v>2105</v>
      </c>
      <c r="B1047" s="140" t="s">
        <v>16339</v>
      </c>
      <c r="C1047" s="141">
        <v>1243</v>
      </c>
      <c r="D1047" s="141">
        <v>17</v>
      </c>
      <c r="E1047" s="142">
        <v>3594.68</v>
      </c>
      <c r="F1047" s="142">
        <v>1507.93</v>
      </c>
      <c r="G1047" s="142">
        <v>1528.74</v>
      </c>
      <c r="H1047" s="142">
        <v>402.22</v>
      </c>
      <c r="I1047" s="142">
        <v>3438.89</v>
      </c>
      <c r="Q1047" s="6">
        <f t="shared" si="16"/>
        <v>3438.89</v>
      </c>
    </row>
    <row r="1048" spans="1:17" x14ac:dyDescent="0.2">
      <c r="A1048" s="139" t="s">
        <v>2107</v>
      </c>
      <c r="B1048" s="140" t="s">
        <v>16340</v>
      </c>
      <c r="C1048" s="141">
        <v>3313</v>
      </c>
      <c r="D1048" s="141">
        <v>41</v>
      </c>
      <c r="E1048" s="142">
        <v>13020.51</v>
      </c>
      <c r="F1048" s="142">
        <v>4019.13</v>
      </c>
      <c r="G1048" s="142">
        <v>3686.97</v>
      </c>
      <c r="H1048" s="142">
        <v>1456.88</v>
      </c>
      <c r="I1048" s="142">
        <v>9162.98</v>
      </c>
      <c r="Q1048" s="6">
        <f t="shared" si="16"/>
        <v>9162.98</v>
      </c>
    </row>
    <row r="1049" spans="1:17" x14ac:dyDescent="0.2">
      <c r="A1049" s="139" t="s">
        <v>2109</v>
      </c>
      <c r="B1049" s="140" t="s">
        <v>16341</v>
      </c>
      <c r="C1049" s="141">
        <v>361</v>
      </c>
      <c r="D1049" s="141">
        <v>21</v>
      </c>
      <c r="E1049" s="142">
        <v>5153.7700000000004</v>
      </c>
      <c r="F1049" s="142">
        <v>437.94</v>
      </c>
      <c r="G1049" s="142">
        <v>1888.45</v>
      </c>
      <c r="H1049" s="142">
        <v>576.66</v>
      </c>
      <c r="I1049" s="142">
        <v>2903.05</v>
      </c>
      <c r="Q1049" s="6">
        <f t="shared" si="16"/>
        <v>2903.05</v>
      </c>
    </row>
    <row r="1050" spans="1:17" x14ac:dyDescent="0.2">
      <c r="A1050" s="139" t="s">
        <v>2111</v>
      </c>
      <c r="B1050" s="140" t="s">
        <v>16342</v>
      </c>
      <c r="C1050" s="141">
        <v>628</v>
      </c>
      <c r="D1050" s="141">
        <v>20</v>
      </c>
      <c r="E1050" s="142">
        <v>7558.01</v>
      </c>
      <c r="F1050" s="142">
        <v>761.85</v>
      </c>
      <c r="G1050" s="142">
        <v>1798.52</v>
      </c>
      <c r="H1050" s="142">
        <v>845.67</v>
      </c>
      <c r="I1050" s="142">
        <v>3406.04</v>
      </c>
      <c r="Q1050" s="6">
        <f t="shared" si="16"/>
        <v>3406.04</v>
      </c>
    </row>
    <row r="1051" spans="1:17" x14ac:dyDescent="0.2">
      <c r="A1051" s="139" t="s">
        <v>2113</v>
      </c>
      <c r="B1051" s="140" t="s">
        <v>16343</v>
      </c>
      <c r="C1051" s="141">
        <v>10400</v>
      </c>
      <c r="D1051" s="141">
        <v>84</v>
      </c>
      <c r="E1051" s="142">
        <v>29038.81</v>
      </c>
      <c r="F1051" s="142">
        <v>12616.64</v>
      </c>
      <c r="G1051" s="142">
        <v>7553.79</v>
      </c>
      <c r="H1051" s="142">
        <v>3249.18</v>
      </c>
      <c r="I1051" s="142">
        <v>23419.61</v>
      </c>
      <c r="Q1051" s="6">
        <f t="shared" si="16"/>
        <v>23419.61</v>
      </c>
    </row>
    <row r="1052" spans="1:17" x14ac:dyDescent="0.2">
      <c r="A1052" s="139" t="s">
        <v>2115</v>
      </c>
      <c r="B1052" s="140" t="s">
        <v>16344</v>
      </c>
      <c r="C1052" s="141">
        <v>31688</v>
      </c>
      <c r="D1052" s="141">
        <v>259</v>
      </c>
      <c r="E1052" s="142">
        <v>83882.5</v>
      </c>
      <c r="F1052" s="142">
        <v>38441.94</v>
      </c>
      <c r="G1052" s="142">
        <v>23290.86</v>
      </c>
      <c r="H1052" s="142">
        <v>9385.7000000000007</v>
      </c>
      <c r="I1052" s="142">
        <v>71118.5</v>
      </c>
      <c r="Q1052" s="6">
        <f t="shared" si="16"/>
        <v>71118.5</v>
      </c>
    </row>
    <row r="1053" spans="1:17" x14ac:dyDescent="0.2">
      <c r="A1053" s="139" t="s">
        <v>2117</v>
      </c>
      <c r="B1053" s="140" t="s">
        <v>16345</v>
      </c>
      <c r="C1053" s="141">
        <v>2404</v>
      </c>
      <c r="D1053" s="141">
        <v>47</v>
      </c>
      <c r="E1053" s="142">
        <v>51249.04</v>
      </c>
      <c r="F1053" s="142">
        <v>2916.38</v>
      </c>
      <c r="G1053" s="142">
        <v>4226.53</v>
      </c>
      <c r="H1053" s="142">
        <v>5734.31</v>
      </c>
      <c r="I1053" s="142">
        <v>12877.22</v>
      </c>
      <c r="Q1053" s="6">
        <f t="shared" si="16"/>
        <v>12877.22</v>
      </c>
    </row>
    <row r="1054" spans="1:17" x14ac:dyDescent="0.2">
      <c r="A1054" s="139" t="s">
        <v>2119</v>
      </c>
      <c r="B1054" s="140" t="s">
        <v>16346</v>
      </c>
      <c r="C1054" s="141">
        <v>2514</v>
      </c>
      <c r="D1054" s="141">
        <v>44</v>
      </c>
      <c r="E1054" s="142">
        <v>21035.61</v>
      </c>
      <c r="F1054" s="142">
        <v>3049.83</v>
      </c>
      <c r="G1054" s="142">
        <v>3956.74</v>
      </c>
      <c r="H1054" s="142">
        <v>2353.6999999999998</v>
      </c>
      <c r="I1054" s="142">
        <v>9360.27</v>
      </c>
      <c r="Q1054" s="6">
        <f t="shared" si="16"/>
        <v>9360.27</v>
      </c>
    </row>
    <row r="1055" spans="1:17" x14ac:dyDescent="0.2">
      <c r="A1055" s="139" t="s">
        <v>2121</v>
      </c>
      <c r="B1055" s="140" t="s">
        <v>16347</v>
      </c>
      <c r="C1055" s="141">
        <v>4815</v>
      </c>
      <c r="D1055" s="141">
        <v>37</v>
      </c>
      <c r="E1055" s="142">
        <v>50679.77</v>
      </c>
      <c r="F1055" s="142">
        <v>5841.26</v>
      </c>
      <c r="G1055" s="142">
        <v>3327.26</v>
      </c>
      <c r="H1055" s="142">
        <v>5670.61</v>
      </c>
      <c r="I1055" s="142">
        <v>14839.13</v>
      </c>
      <c r="Q1055" s="6">
        <f t="shared" si="16"/>
        <v>14839.13</v>
      </c>
    </row>
    <row r="1056" spans="1:17" x14ac:dyDescent="0.2">
      <c r="A1056" s="139" t="s">
        <v>2123</v>
      </c>
      <c r="B1056" s="140" t="s">
        <v>16348</v>
      </c>
      <c r="C1056" s="141">
        <v>5680</v>
      </c>
      <c r="D1056" s="141">
        <v>72</v>
      </c>
      <c r="E1056" s="142">
        <v>23743.07</v>
      </c>
      <c r="F1056" s="142">
        <v>6890.62</v>
      </c>
      <c r="G1056" s="142">
        <v>6474.68</v>
      </c>
      <c r="H1056" s="142">
        <v>2656.64</v>
      </c>
      <c r="I1056" s="142">
        <v>16021.94</v>
      </c>
      <c r="Q1056" s="6">
        <f t="shared" si="16"/>
        <v>16021.94</v>
      </c>
    </row>
    <row r="1057" spans="1:17" x14ac:dyDescent="0.2">
      <c r="A1057" s="139" t="s">
        <v>2125</v>
      </c>
      <c r="B1057" s="140" t="s">
        <v>16349</v>
      </c>
      <c r="C1057" s="141">
        <v>2393</v>
      </c>
      <c r="D1057" s="141">
        <v>30</v>
      </c>
      <c r="E1057" s="142">
        <v>68569.91</v>
      </c>
      <c r="F1057" s="142">
        <v>2903.04</v>
      </c>
      <c r="G1057" s="142">
        <v>2697.78</v>
      </c>
      <c r="H1057" s="142">
        <v>7672.36</v>
      </c>
      <c r="I1057" s="142">
        <v>13273.18</v>
      </c>
      <c r="Q1057" s="6">
        <f t="shared" si="16"/>
        <v>13273.18</v>
      </c>
    </row>
    <row r="1058" spans="1:17" x14ac:dyDescent="0.2">
      <c r="A1058" s="139" t="s">
        <v>2127</v>
      </c>
      <c r="B1058" s="140" t="s">
        <v>16350</v>
      </c>
      <c r="C1058" s="141">
        <v>2142</v>
      </c>
      <c r="D1058" s="141">
        <v>26</v>
      </c>
      <c r="E1058" s="142">
        <v>16196.58</v>
      </c>
      <c r="F1058" s="142">
        <v>2598.54</v>
      </c>
      <c r="G1058" s="142">
        <v>2338.08</v>
      </c>
      <c r="H1058" s="142">
        <v>1812.26</v>
      </c>
      <c r="I1058" s="142">
        <v>6748.88</v>
      </c>
      <c r="Q1058" s="6">
        <f t="shared" si="16"/>
        <v>6748.88</v>
      </c>
    </row>
    <row r="1059" spans="1:17" x14ac:dyDescent="0.2">
      <c r="A1059" s="139" t="s">
        <v>2129</v>
      </c>
      <c r="B1059" s="140" t="s">
        <v>16351</v>
      </c>
      <c r="C1059" s="141">
        <v>20180</v>
      </c>
      <c r="D1059" s="141">
        <v>380</v>
      </c>
      <c r="E1059" s="142">
        <v>279395.89</v>
      </c>
      <c r="F1059" s="142">
        <v>24481.14</v>
      </c>
      <c r="G1059" s="142">
        <v>34171.910000000003</v>
      </c>
      <c r="H1059" s="142">
        <v>31261.9</v>
      </c>
      <c r="I1059" s="142">
        <v>89914.95</v>
      </c>
      <c r="Q1059" s="6">
        <f t="shared" si="16"/>
        <v>89914.95</v>
      </c>
    </row>
    <row r="1060" spans="1:17" x14ac:dyDescent="0.2">
      <c r="A1060" s="139" t="s">
        <v>2131</v>
      </c>
      <c r="B1060" s="140" t="s">
        <v>16352</v>
      </c>
      <c r="C1060" s="141">
        <v>672</v>
      </c>
      <c r="D1060" s="141">
        <v>18</v>
      </c>
      <c r="E1060" s="142">
        <v>3442.06</v>
      </c>
      <c r="F1060" s="142">
        <v>815.23</v>
      </c>
      <c r="G1060" s="142">
        <v>1618.67</v>
      </c>
      <c r="H1060" s="142">
        <v>385.14</v>
      </c>
      <c r="I1060" s="142">
        <v>2819.04</v>
      </c>
      <c r="Q1060" s="6">
        <f t="shared" si="16"/>
        <v>2819.04</v>
      </c>
    </row>
    <row r="1061" spans="1:17" x14ac:dyDescent="0.2">
      <c r="A1061" s="139" t="s">
        <v>2133</v>
      </c>
      <c r="B1061" s="140" t="s">
        <v>16353</v>
      </c>
      <c r="C1061" s="141">
        <v>12863</v>
      </c>
      <c r="D1061" s="141">
        <v>244</v>
      </c>
      <c r="E1061" s="142">
        <v>455354.19</v>
      </c>
      <c r="F1061" s="142">
        <v>15604.6</v>
      </c>
      <c r="G1061" s="142">
        <v>21941.96</v>
      </c>
      <c r="H1061" s="142">
        <v>50950.05</v>
      </c>
      <c r="I1061" s="142">
        <v>88496.61</v>
      </c>
      <c r="Q1061" s="6">
        <f t="shared" si="16"/>
        <v>88496.61</v>
      </c>
    </row>
    <row r="1062" spans="1:17" x14ac:dyDescent="0.2">
      <c r="A1062" s="139" t="s">
        <v>2135</v>
      </c>
      <c r="B1062" s="140" t="s">
        <v>16354</v>
      </c>
      <c r="C1062" s="141">
        <v>90</v>
      </c>
      <c r="D1062" s="141">
        <v>7</v>
      </c>
      <c r="E1062" s="142">
        <v>2563.39</v>
      </c>
      <c r="F1062" s="142">
        <v>109.18</v>
      </c>
      <c r="G1062" s="142">
        <v>629.48</v>
      </c>
      <c r="H1062" s="142">
        <v>286.82</v>
      </c>
      <c r="I1062" s="142">
        <v>1025.48</v>
      </c>
      <c r="Q1062" s="6">
        <f t="shared" si="16"/>
        <v>1025.48</v>
      </c>
    </row>
    <row r="1063" spans="1:17" x14ac:dyDescent="0.2">
      <c r="A1063" s="139" t="s">
        <v>2137</v>
      </c>
      <c r="B1063" s="140" t="s">
        <v>16355</v>
      </c>
      <c r="C1063" s="141">
        <v>282</v>
      </c>
      <c r="D1063" s="141">
        <v>7</v>
      </c>
      <c r="E1063" s="142">
        <v>1219.19</v>
      </c>
      <c r="F1063" s="142">
        <v>342.1</v>
      </c>
      <c r="G1063" s="142">
        <v>629.48</v>
      </c>
      <c r="H1063" s="142">
        <v>136.41999999999999</v>
      </c>
      <c r="I1063" s="142">
        <v>1108</v>
      </c>
      <c r="Q1063" s="6">
        <f t="shared" si="16"/>
        <v>1108</v>
      </c>
    </row>
    <row r="1064" spans="1:17" x14ac:dyDescent="0.2">
      <c r="A1064" s="139" t="s">
        <v>2139</v>
      </c>
      <c r="B1064" s="140" t="s">
        <v>16356</v>
      </c>
      <c r="C1064" s="141">
        <v>185</v>
      </c>
      <c r="D1064" s="141">
        <v>6</v>
      </c>
      <c r="E1064" s="142">
        <v>1787.68</v>
      </c>
      <c r="F1064" s="142">
        <v>224.43</v>
      </c>
      <c r="G1064" s="142">
        <v>539.55999999999995</v>
      </c>
      <c r="H1064" s="142">
        <v>200.02</v>
      </c>
      <c r="I1064" s="142">
        <v>964.01</v>
      </c>
      <c r="Q1064" s="6">
        <f t="shared" si="16"/>
        <v>964.01</v>
      </c>
    </row>
    <row r="1065" spans="1:17" x14ac:dyDescent="0.2">
      <c r="A1065" s="139" t="s">
        <v>2141</v>
      </c>
      <c r="B1065" s="140" t="s">
        <v>16357</v>
      </c>
      <c r="C1065" s="141">
        <v>8309</v>
      </c>
      <c r="D1065" s="141">
        <v>96</v>
      </c>
      <c r="E1065" s="142">
        <v>35651.24</v>
      </c>
      <c r="F1065" s="142">
        <v>10079.969999999999</v>
      </c>
      <c r="G1065" s="142">
        <v>8632.9</v>
      </c>
      <c r="H1065" s="142">
        <v>3989.06</v>
      </c>
      <c r="I1065" s="142">
        <v>22701.93</v>
      </c>
      <c r="Q1065" s="6">
        <f t="shared" si="16"/>
        <v>22701.93</v>
      </c>
    </row>
    <row r="1066" spans="1:17" x14ac:dyDescent="0.2">
      <c r="A1066" s="139" t="s">
        <v>2143</v>
      </c>
      <c r="B1066" s="140" t="s">
        <v>16358</v>
      </c>
      <c r="C1066" s="141">
        <v>117981</v>
      </c>
      <c r="D1066" s="141">
        <v>596</v>
      </c>
      <c r="E1066" s="142">
        <v>445527.6</v>
      </c>
      <c r="F1066" s="142">
        <v>143127.29999999999</v>
      </c>
      <c r="G1066" s="142">
        <v>53595.94</v>
      </c>
      <c r="H1066" s="142">
        <v>49850.54</v>
      </c>
      <c r="I1066" s="142">
        <v>246573.78</v>
      </c>
      <c r="Q1066" s="6">
        <f t="shared" si="16"/>
        <v>246573.78</v>
      </c>
    </row>
    <row r="1067" spans="1:17" x14ac:dyDescent="0.2">
      <c r="A1067" s="139" t="s">
        <v>2145</v>
      </c>
      <c r="B1067" s="140" t="s">
        <v>16359</v>
      </c>
      <c r="C1067" s="141">
        <v>2256</v>
      </c>
      <c r="D1067" s="141">
        <v>46</v>
      </c>
      <c r="E1067" s="142">
        <v>44238.16</v>
      </c>
      <c r="F1067" s="142">
        <v>2736.84</v>
      </c>
      <c r="G1067" s="142">
        <v>4136.6000000000004</v>
      </c>
      <c r="H1067" s="142">
        <v>4949.8599999999997</v>
      </c>
      <c r="I1067" s="142">
        <v>11823.3</v>
      </c>
      <c r="Q1067" s="6">
        <f t="shared" si="16"/>
        <v>11823.3</v>
      </c>
    </row>
    <row r="1068" spans="1:17" x14ac:dyDescent="0.2">
      <c r="A1068" s="139" t="s">
        <v>2147</v>
      </c>
      <c r="B1068" s="140" t="s">
        <v>16360</v>
      </c>
      <c r="C1068" s="141">
        <v>1401</v>
      </c>
      <c r="D1068" s="141">
        <v>18</v>
      </c>
      <c r="E1068" s="142">
        <v>5420.68</v>
      </c>
      <c r="F1068" s="142">
        <v>1699.61</v>
      </c>
      <c r="G1068" s="142">
        <v>1618.67</v>
      </c>
      <c r="H1068" s="142">
        <v>606.53</v>
      </c>
      <c r="I1068" s="142">
        <v>3924.81</v>
      </c>
      <c r="Q1068" s="6">
        <f t="shared" si="16"/>
        <v>3924.81</v>
      </c>
    </row>
    <row r="1069" spans="1:17" x14ac:dyDescent="0.2">
      <c r="A1069" s="139" t="s">
        <v>2149</v>
      </c>
      <c r="B1069" s="140" t="s">
        <v>16361</v>
      </c>
      <c r="C1069" s="141">
        <v>7740</v>
      </c>
      <c r="D1069" s="141">
        <v>93</v>
      </c>
      <c r="E1069" s="142">
        <v>41851.35</v>
      </c>
      <c r="F1069" s="142">
        <v>9389.7000000000007</v>
      </c>
      <c r="G1069" s="142">
        <v>8363.1299999999992</v>
      </c>
      <c r="H1069" s="142">
        <v>4682.79</v>
      </c>
      <c r="I1069" s="142">
        <v>22435.62</v>
      </c>
      <c r="Q1069" s="6">
        <f t="shared" si="16"/>
        <v>22435.62</v>
      </c>
    </row>
    <row r="1070" spans="1:17" x14ac:dyDescent="0.2">
      <c r="A1070" s="139" t="s">
        <v>2151</v>
      </c>
      <c r="B1070" s="140" t="s">
        <v>16362</v>
      </c>
      <c r="C1070" s="141">
        <v>370</v>
      </c>
      <c r="D1070" s="141">
        <v>7</v>
      </c>
      <c r="E1070" s="142">
        <v>4331.3900000000003</v>
      </c>
      <c r="F1070" s="142">
        <v>448.86</v>
      </c>
      <c r="G1070" s="142">
        <v>629.48</v>
      </c>
      <c r="H1070" s="142">
        <v>484.64</v>
      </c>
      <c r="I1070" s="142">
        <v>1562.98</v>
      </c>
      <c r="Q1070" s="6">
        <f t="shared" si="16"/>
        <v>1562.98</v>
      </c>
    </row>
    <row r="1071" spans="1:17" x14ac:dyDescent="0.2">
      <c r="A1071" s="139" t="s">
        <v>2153</v>
      </c>
      <c r="B1071" s="140" t="s">
        <v>16363</v>
      </c>
      <c r="C1071" s="141">
        <v>10294</v>
      </c>
      <c r="D1071" s="141">
        <v>66</v>
      </c>
      <c r="E1071" s="142">
        <v>21441.9</v>
      </c>
      <c r="F1071" s="142">
        <v>12488.05</v>
      </c>
      <c r="G1071" s="142">
        <v>5935.12</v>
      </c>
      <c r="H1071" s="142">
        <v>2399.16</v>
      </c>
      <c r="I1071" s="142">
        <v>20822.330000000002</v>
      </c>
      <c r="Q1071" s="6">
        <f t="shared" si="16"/>
        <v>20822.330000000002</v>
      </c>
    </row>
    <row r="1072" spans="1:17" x14ac:dyDescent="0.2">
      <c r="A1072" s="139" t="s">
        <v>2155</v>
      </c>
      <c r="B1072" s="140" t="s">
        <v>16364</v>
      </c>
      <c r="C1072" s="141">
        <v>7624</v>
      </c>
      <c r="D1072" s="141">
        <v>117</v>
      </c>
      <c r="E1072" s="142">
        <v>529330.24</v>
      </c>
      <c r="F1072" s="142">
        <v>9248.9699999999993</v>
      </c>
      <c r="G1072" s="142">
        <v>10521.35</v>
      </c>
      <c r="H1072" s="142">
        <v>59227.3</v>
      </c>
      <c r="I1072" s="142">
        <v>78997.62</v>
      </c>
      <c r="Q1072" s="6">
        <f t="shared" si="16"/>
        <v>78997.62</v>
      </c>
    </row>
    <row r="1073" spans="1:17" x14ac:dyDescent="0.2">
      <c r="A1073" s="139" t="s">
        <v>2157</v>
      </c>
      <c r="B1073" s="140" t="s">
        <v>16365</v>
      </c>
      <c r="C1073" s="141">
        <v>33082</v>
      </c>
      <c r="D1073" s="141">
        <v>949</v>
      </c>
      <c r="E1073" s="142">
        <v>1037412.47</v>
      </c>
      <c r="F1073" s="142">
        <v>40133.050000000003</v>
      </c>
      <c r="G1073" s="142">
        <v>85339.85</v>
      </c>
      <c r="H1073" s="142">
        <v>116077.15</v>
      </c>
      <c r="I1073" s="142">
        <v>241550.05</v>
      </c>
      <c r="Q1073" s="6">
        <f t="shared" si="16"/>
        <v>241550.05</v>
      </c>
    </row>
    <row r="1074" spans="1:17" x14ac:dyDescent="0.2">
      <c r="A1074" s="139" t="s">
        <v>2159</v>
      </c>
      <c r="B1074" s="140" t="s">
        <v>16366</v>
      </c>
      <c r="C1074" s="141">
        <v>159</v>
      </c>
      <c r="D1074" s="141">
        <v>2</v>
      </c>
      <c r="E1074" s="142">
        <v>516.51</v>
      </c>
      <c r="F1074" s="142">
        <v>192.89</v>
      </c>
      <c r="G1074" s="142">
        <v>179.86</v>
      </c>
      <c r="H1074" s="142">
        <v>57.79</v>
      </c>
      <c r="I1074" s="142">
        <v>430.54</v>
      </c>
      <c r="Q1074" s="6">
        <f t="shared" si="16"/>
        <v>430.54</v>
      </c>
    </row>
    <row r="1075" spans="1:17" x14ac:dyDescent="0.2">
      <c r="A1075" s="139" t="s">
        <v>2161</v>
      </c>
      <c r="B1075" s="140" t="s">
        <v>16367</v>
      </c>
      <c r="C1075" s="141">
        <v>2245</v>
      </c>
      <c r="D1075" s="141">
        <v>40</v>
      </c>
      <c r="E1075" s="142">
        <v>53545.09</v>
      </c>
      <c r="F1075" s="142">
        <v>2723.5</v>
      </c>
      <c r="G1075" s="142">
        <v>3597.04</v>
      </c>
      <c r="H1075" s="142">
        <v>5991.22</v>
      </c>
      <c r="I1075" s="142">
        <v>12311.76</v>
      </c>
      <c r="Q1075" s="6">
        <f t="shared" si="16"/>
        <v>12311.76</v>
      </c>
    </row>
    <row r="1076" spans="1:17" x14ac:dyDescent="0.2">
      <c r="A1076" s="139" t="s">
        <v>2163</v>
      </c>
      <c r="B1076" s="140" t="s">
        <v>16368</v>
      </c>
      <c r="C1076" s="141">
        <v>184</v>
      </c>
      <c r="D1076" s="141">
        <v>12</v>
      </c>
      <c r="E1076" s="142">
        <v>3637.72</v>
      </c>
      <c r="F1076" s="142">
        <v>223.22</v>
      </c>
      <c r="G1076" s="142">
        <v>1079.1099999999999</v>
      </c>
      <c r="H1076" s="142">
        <v>407.03</v>
      </c>
      <c r="I1076" s="142">
        <v>1709.36</v>
      </c>
      <c r="Q1076" s="6">
        <f t="shared" si="16"/>
        <v>1709.36</v>
      </c>
    </row>
    <row r="1077" spans="1:17" x14ac:dyDescent="0.2">
      <c r="A1077" s="139" t="s">
        <v>2165</v>
      </c>
      <c r="B1077" s="140" t="s">
        <v>16369</v>
      </c>
      <c r="C1077" s="141">
        <v>889</v>
      </c>
      <c r="D1077" s="141">
        <v>10</v>
      </c>
      <c r="E1077" s="142">
        <v>3290.01</v>
      </c>
      <c r="F1077" s="142">
        <v>1078.48</v>
      </c>
      <c r="G1077" s="142">
        <v>899.26</v>
      </c>
      <c r="H1077" s="142">
        <v>368.12</v>
      </c>
      <c r="I1077" s="142">
        <v>2345.86</v>
      </c>
      <c r="Q1077" s="6">
        <f t="shared" si="16"/>
        <v>2345.86</v>
      </c>
    </row>
    <row r="1078" spans="1:17" x14ac:dyDescent="0.2">
      <c r="A1078" s="139" t="s">
        <v>2167</v>
      </c>
      <c r="B1078" s="140" t="s">
        <v>16370</v>
      </c>
      <c r="C1078" s="141">
        <v>138</v>
      </c>
      <c r="D1078" s="141">
        <v>11</v>
      </c>
      <c r="E1078" s="142">
        <v>2459.46</v>
      </c>
      <c r="F1078" s="142">
        <v>167.42</v>
      </c>
      <c r="G1078" s="142">
        <v>989.18</v>
      </c>
      <c r="H1078" s="142">
        <v>275.19</v>
      </c>
      <c r="I1078" s="142">
        <v>1431.79</v>
      </c>
      <c r="Q1078" s="6">
        <f t="shared" si="16"/>
        <v>1431.79</v>
      </c>
    </row>
    <row r="1079" spans="1:17" x14ac:dyDescent="0.2">
      <c r="A1079" s="139" t="s">
        <v>2169</v>
      </c>
      <c r="B1079" s="140" t="s">
        <v>16371</v>
      </c>
      <c r="C1079" s="141">
        <v>1063</v>
      </c>
      <c r="D1079" s="141">
        <v>15</v>
      </c>
      <c r="E1079" s="142">
        <v>8202.59</v>
      </c>
      <c r="F1079" s="142">
        <v>1289.57</v>
      </c>
      <c r="G1079" s="142">
        <v>1348.89</v>
      </c>
      <c r="H1079" s="142">
        <v>917.8</v>
      </c>
      <c r="I1079" s="142">
        <v>3556.26</v>
      </c>
      <c r="Q1079" s="6">
        <f t="shared" si="16"/>
        <v>3556.26</v>
      </c>
    </row>
    <row r="1080" spans="1:17" x14ac:dyDescent="0.2">
      <c r="A1080" s="139" t="s">
        <v>2171</v>
      </c>
      <c r="B1080" s="140" t="s">
        <v>16372</v>
      </c>
      <c r="C1080" s="141">
        <v>9777</v>
      </c>
      <c r="D1080" s="141">
        <v>134</v>
      </c>
      <c r="E1080" s="142">
        <v>49687.55</v>
      </c>
      <c r="F1080" s="142">
        <v>11860.86</v>
      </c>
      <c r="G1080" s="142">
        <v>12050.1</v>
      </c>
      <c r="H1080" s="142">
        <v>5559.59</v>
      </c>
      <c r="I1080" s="142">
        <v>29470.55</v>
      </c>
      <c r="Q1080" s="6">
        <f t="shared" si="16"/>
        <v>29470.55</v>
      </c>
    </row>
    <row r="1081" spans="1:17" x14ac:dyDescent="0.2">
      <c r="A1081" s="139" t="s">
        <v>2173</v>
      </c>
      <c r="B1081" s="140" t="s">
        <v>16373</v>
      </c>
      <c r="C1081" s="141">
        <v>25930</v>
      </c>
      <c r="D1081" s="141">
        <v>661</v>
      </c>
      <c r="E1081" s="142">
        <v>817230.76</v>
      </c>
      <c r="F1081" s="142">
        <v>31456.68</v>
      </c>
      <c r="G1081" s="142">
        <v>59441.14</v>
      </c>
      <c r="H1081" s="142">
        <v>91440.79</v>
      </c>
      <c r="I1081" s="142">
        <v>182338.61</v>
      </c>
      <c r="Q1081" s="6">
        <f t="shared" si="16"/>
        <v>182338.61</v>
      </c>
    </row>
    <row r="1082" spans="1:17" x14ac:dyDescent="0.2">
      <c r="A1082" s="139" t="s">
        <v>2175</v>
      </c>
      <c r="B1082" s="140" t="s">
        <v>16374</v>
      </c>
      <c r="C1082" s="141">
        <v>3755</v>
      </c>
      <c r="D1082" s="141">
        <v>99</v>
      </c>
      <c r="E1082" s="142">
        <v>42777.34</v>
      </c>
      <c r="F1082" s="142">
        <v>4555.34</v>
      </c>
      <c r="G1082" s="142">
        <v>8902.68</v>
      </c>
      <c r="H1082" s="142">
        <v>4786.3999999999996</v>
      </c>
      <c r="I1082" s="142">
        <v>18244.419999999998</v>
      </c>
      <c r="Q1082" s="6">
        <f t="shared" si="16"/>
        <v>18244.419999999998</v>
      </c>
    </row>
    <row r="1083" spans="1:17" x14ac:dyDescent="0.2">
      <c r="A1083" s="139" t="s">
        <v>2177</v>
      </c>
      <c r="B1083" s="140" t="s">
        <v>16375</v>
      </c>
      <c r="C1083" s="141">
        <v>9949</v>
      </c>
      <c r="D1083" s="141">
        <v>128</v>
      </c>
      <c r="E1083" s="142">
        <v>85930.18</v>
      </c>
      <c r="F1083" s="142">
        <v>12069.51</v>
      </c>
      <c r="G1083" s="142">
        <v>11510.54</v>
      </c>
      <c r="H1083" s="142">
        <v>9614.82</v>
      </c>
      <c r="I1083" s="142">
        <v>33194.870000000003</v>
      </c>
      <c r="Q1083" s="6">
        <f t="shared" si="16"/>
        <v>33194.870000000003</v>
      </c>
    </row>
    <row r="1084" spans="1:17" x14ac:dyDescent="0.2">
      <c r="A1084" s="139" t="s">
        <v>2179</v>
      </c>
      <c r="B1084" s="140" t="s">
        <v>16376</v>
      </c>
      <c r="C1084" s="141">
        <v>28079</v>
      </c>
      <c r="D1084" s="141">
        <v>286</v>
      </c>
      <c r="E1084" s="142">
        <v>357343.39</v>
      </c>
      <c r="F1084" s="142">
        <v>34063.72</v>
      </c>
      <c r="G1084" s="142">
        <v>25718.86</v>
      </c>
      <c r="H1084" s="142">
        <v>39983.519999999997</v>
      </c>
      <c r="I1084" s="142">
        <v>99766.1</v>
      </c>
      <c r="Q1084" s="6">
        <f t="shared" si="16"/>
        <v>99766.1</v>
      </c>
    </row>
    <row r="1085" spans="1:17" x14ac:dyDescent="0.2">
      <c r="A1085" s="139" t="s">
        <v>2181</v>
      </c>
      <c r="B1085" s="140" t="s">
        <v>16377</v>
      </c>
      <c r="C1085" s="141">
        <v>6661</v>
      </c>
      <c r="D1085" s="141">
        <v>47</v>
      </c>
      <c r="E1085" s="142">
        <v>10791.59</v>
      </c>
      <c r="F1085" s="142">
        <v>8080.72</v>
      </c>
      <c r="G1085" s="142">
        <v>4226.53</v>
      </c>
      <c r="H1085" s="142">
        <v>1207.48</v>
      </c>
      <c r="I1085" s="142">
        <v>13514.73</v>
      </c>
      <c r="Q1085" s="6">
        <f t="shared" si="16"/>
        <v>13514.73</v>
      </c>
    </row>
    <row r="1086" spans="1:17" x14ac:dyDescent="0.2">
      <c r="A1086" s="139" t="s">
        <v>2183</v>
      </c>
      <c r="B1086" s="140" t="s">
        <v>16378</v>
      </c>
      <c r="C1086" s="141">
        <v>2077</v>
      </c>
      <c r="D1086" s="141">
        <v>44</v>
      </c>
      <c r="E1086" s="142">
        <v>49539.11</v>
      </c>
      <c r="F1086" s="142">
        <v>2519.69</v>
      </c>
      <c r="G1086" s="142">
        <v>3956.74</v>
      </c>
      <c r="H1086" s="142">
        <v>5542.98</v>
      </c>
      <c r="I1086" s="142">
        <v>12019.41</v>
      </c>
      <c r="Q1086" s="6">
        <f t="shared" si="16"/>
        <v>12019.41</v>
      </c>
    </row>
    <row r="1087" spans="1:17" x14ac:dyDescent="0.2">
      <c r="A1087" s="139" t="s">
        <v>2185</v>
      </c>
      <c r="B1087" s="140" t="s">
        <v>16379</v>
      </c>
      <c r="C1087" s="141">
        <v>57291</v>
      </c>
      <c r="D1087" s="141">
        <v>660</v>
      </c>
      <c r="E1087" s="142">
        <v>450495.16</v>
      </c>
      <c r="F1087" s="142">
        <v>69501.919999999998</v>
      </c>
      <c r="G1087" s="142">
        <v>59351.21</v>
      </c>
      <c r="H1087" s="142">
        <v>50406.37</v>
      </c>
      <c r="I1087" s="142">
        <v>179259.5</v>
      </c>
      <c r="Q1087" s="6">
        <f t="shared" si="16"/>
        <v>179259.5</v>
      </c>
    </row>
    <row r="1088" spans="1:17" x14ac:dyDescent="0.2">
      <c r="A1088" s="139" t="s">
        <v>2187</v>
      </c>
      <c r="B1088" s="140" t="s">
        <v>16380</v>
      </c>
      <c r="C1088" s="141">
        <v>9417</v>
      </c>
      <c r="D1088" s="141">
        <v>255</v>
      </c>
      <c r="E1088" s="142">
        <v>129697.61</v>
      </c>
      <c r="F1088" s="142">
        <v>11424.13</v>
      </c>
      <c r="G1088" s="142">
        <v>22931.15</v>
      </c>
      <c r="H1088" s="142">
        <v>14512</v>
      </c>
      <c r="I1088" s="142">
        <v>48867.28</v>
      </c>
      <c r="Q1088" s="6">
        <f t="shared" si="16"/>
        <v>48867.28</v>
      </c>
    </row>
    <row r="1089" spans="1:17" x14ac:dyDescent="0.2">
      <c r="A1089" s="139" t="s">
        <v>2189</v>
      </c>
      <c r="B1089" s="140" t="s">
        <v>16381</v>
      </c>
      <c r="C1089" s="141">
        <v>1169</v>
      </c>
      <c r="D1089" s="141">
        <v>25</v>
      </c>
      <c r="E1089" s="142">
        <v>16347.58</v>
      </c>
      <c r="F1089" s="142">
        <v>1418.16</v>
      </c>
      <c r="G1089" s="142">
        <v>2248.15</v>
      </c>
      <c r="H1089" s="142">
        <v>1829.14</v>
      </c>
      <c r="I1089" s="142">
        <v>5495.45</v>
      </c>
      <c r="Q1089" s="6">
        <f t="shared" si="16"/>
        <v>5495.45</v>
      </c>
    </row>
    <row r="1090" spans="1:17" x14ac:dyDescent="0.2">
      <c r="A1090" s="139" t="s">
        <v>2191</v>
      </c>
      <c r="B1090" s="140" t="s">
        <v>16382</v>
      </c>
      <c r="C1090" s="141">
        <v>3736</v>
      </c>
      <c r="D1090" s="141">
        <v>74</v>
      </c>
      <c r="E1090" s="142">
        <v>43049.84</v>
      </c>
      <c r="F1090" s="142">
        <v>4532.29</v>
      </c>
      <c r="G1090" s="142">
        <v>6654.53</v>
      </c>
      <c r="H1090" s="142">
        <v>4816.8900000000003</v>
      </c>
      <c r="I1090" s="142">
        <v>16003.71</v>
      </c>
      <c r="Q1090" s="6">
        <f t="shared" si="16"/>
        <v>16003.71</v>
      </c>
    </row>
    <row r="1091" spans="1:17" x14ac:dyDescent="0.2">
      <c r="A1091" s="139" t="s">
        <v>2193</v>
      </c>
      <c r="B1091" s="140" t="s">
        <v>16383</v>
      </c>
      <c r="C1091" s="141">
        <v>31222</v>
      </c>
      <c r="D1091" s="141">
        <v>366</v>
      </c>
      <c r="E1091" s="142">
        <v>150473.35</v>
      </c>
      <c r="F1091" s="142">
        <v>37876.620000000003</v>
      </c>
      <c r="G1091" s="142">
        <v>32912.94</v>
      </c>
      <c r="H1091" s="142">
        <v>16836.62</v>
      </c>
      <c r="I1091" s="142">
        <v>87626.18</v>
      </c>
      <c r="Q1091" s="6">
        <f t="shared" si="16"/>
        <v>87626.18</v>
      </c>
    </row>
    <row r="1092" spans="1:17" x14ac:dyDescent="0.2">
      <c r="A1092" s="139" t="s">
        <v>2195</v>
      </c>
      <c r="B1092" s="140" t="s">
        <v>16384</v>
      </c>
      <c r="C1092" s="141">
        <v>83</v>
      </c>
      <c r="D1092" s="141">
        <v>2</v>
      </c>
      <c r="E1092" s="142">
        <v>373.22</v>
      </c>
      <c r="F1092" s="142">
        <v>100.69</v>
      </c>
      <c r="G1092" s="142">
        <v>179.86</v>
      </c>
      <c r="H1092" s="142">
        <v>41.76</v>
      </c>
      <c r="I1092" s="142">
        <v>322.31</v>
      </c>
      <c r="Q1092" s="6">
        <f t="shared" si="16"/>
        <v>322.31</v>
      </c>
    </row>
    <row r="1093" spans="1:17" x14ac:dyDescent="0.2">
      <c r="A1093" s="139" t="s">
        <v>2197</v>
      </c>
      <c r="B1093" s="140" t="s">
        <v>16385</v>
      </c>
      <c r="C1093" s="141">
        <v>219</v>
      </c>
      <c r="D1093" s="141">
        <v>15</v>
      </c>
      <c r="E1093" s="142">
        <v>7895.5</v>
      </c>
      <c r="F1093" s="142">
        <v>265.68</v>
      </c>
      <c r="G1093" s="142">
        <v>1348.89</v>
      </c>
      <c r="H1093" s="142">
        <v>883.43</v>
      </c>
      <c r="I1093" s="142">
        <v>2498</v>
      </c>
      <c r="Q1093" s="6">
        <f t="shared" si="16"/>
        <v>2498</v>
      </c>
    </row>
    <row r="1094" spans="1:17" x14ac:dyDescent="0.2">
      <c r="A1094" s="139" t="s">
        <v>2199</v>
      </c>
      <c r="B1094" s="140" t="s">
        <v>16386</v>
      </c>
      <c r="C1094" s="141">
        <v>3241</v>
      </c>
      <c r="D1094" s="141">
        <v>79</v>
      </c>
      <c r="E1094" s="142">
        <v>46022.17</v>
      </c>
      <c r="F1094" s="142">
        <v>3931.78</v>
      </c>
      <c r="G1094" s="142">
        <v>7104.16</v>
      </c>
      <c r="H1094" s="142">
        <v>5149.47</v>
      </c>
      <c r="I1094" s="142">
        <v>16185.41</v>
      </c>
      <c r="Q1094" s="6">
        <f t="shared" si="16"/>
        <v>16185.41</v>
      </c>
    </row>
    <row r="1095" spans="1:17" x14ac:dyDescent="0.2">
      <c r="A1095" s="139" t="s">
        <v>2201</v>
      </c>
      <c r="B1095" s="140" t="s">
        <v>16387</v>
      </c>
      <c r="C1095" s="141">
        <v>5921</v>
      </c>
      <c r="D1095" s="141">
        <v>85</v>
      </c>
      <c r="E1095" s="142">
        <v>83964.57</v>
      </c>
      <c r="F1095" s="142">
        <v>7182.99</v>
      </c>
      <c r="G1095" s="142">
        <v>7643.72</v>
      </c>
      <c r="H1095" s="142">
        <v>9394.8799999999992</v>
      </c>
      <c r="I1095" s="142">
        <v>24221.59</v>
      </c>
      <c r="Q1095" s="6">
        <f t="shared" si="16"/>
        <v>24221.59</v>
      </c>
    </row>
    <row r="1096" spans="1:17" x14ac:dyDescent="0.2">
      <c r="A1096" s="139" t="s">
        <v>2203</v>
      </c>
      <c r="B1096" s="140" t="s">
        <v>16388</v>
      </c>
      <c r="C1096" s="141">
        <v>329</v>
      </c>
      <c r="D1096" s="141">
        <v>11</v>
      </c>
      <c r="E1096" s="142">
        <v>1963.07</v>
      </c>
      <c r="F1096" s="142">
        <v>399.12</v>
      </c>
      <c r="G1096" s="142">
        <v>989.18</v>
      </c>
      <c r="H1096" s="142">
        <v>219.65</v>
      </c>
      <c r="I1096" s="142">
        <v>1607.95</v>
      </c>
      <c r="Q1096" s="6">
        <f t="shared" si="16"/>
        <v>1607.95</v>
      </c>
    </row>
    <row r="1097" spans="1:17" x14ac:dyDescent="0.2">
      <c r="A1097" s="139" t="s">
        <v>2205</v>
      </c>
      <c r="B1097" s="140" t="s">
        <v>16389</v>
      </c>
      <c r="C1097" s="141">
        <v>340</v>
      </c>
      <c r="D1097" s="141">
        <v>11</v>
      </c>
      <c r="E1097" s="142">
        <v>1076.97</v>
      </c>
      <c r="F1097" s="142">
        <v>412.46</v>
      </c>
      <c r="G1097" s="142">
        <v>989.18</v>
      </c>
      <c r="H1097" s="142">
        <v>120.5</v>
      </c>
      <c r="I1097" s="142">
        <v>1522.14</v>
      </c>
      <c r="Q1097" s="6">
        <f t="shared" si="16"/>
        <v>1522.14</v>
      </c>
    </row>
    <row r="1098" spans="1:17" x14ac:dyDescent="0.2">
      <c r="A1098" s="139" t="s">
        <v>2207</v>
      </c>
      <c r="B1098" s="140" t="s">
        <v>16390</v>
      </c>
      <c r="C1098" s="141">
        <v>219</v>
      </c>
      <c r="D1098" s="141">
        <v>13</v>
      </c>
      <c r="E1098" s="142">
        <v>3139.13</v>
      </c>
      <c r="F1098" s="142">
        <v>265.68</v>
      </c>
      <c r="G1098" s="142">
        <v>1169.04</v>
      </c>
      <c r="H1098" s="142">
        <v>351.24</v>
      </c>
      <c r="I1098" s="142">
        <v>1785.96</v>
      </c>
      <c r="Q1098" s="6">
        <f t="shared" si="16"/>
        <v>1785.96</v>
      </c>
    </row>
    <row r="1099" spans="1:17" x14ac:dyDescent="0.2">
      <c r="A1099" s="139" t="s">
        <v>2209</v>
      </c>
      <c r="B1099" s="140" t="s">
        <v>16391</v>
      </c>
      <c r="C1099" s="141">
        <v>6699</v>
      </c>
      <c r="D1099" s="141">
        <v>78</v>
      </c>
      <c r="E1099" s="142">
        <v>24877.71</v>
      </c>
      <c r="F1099" s="142">
        <v>8126.82</v>
      </c>
      <c r="G1099" s="142">
        <v>7014.23</v>
      </c>
      <c r="H1099" s="142">
        <v>2783.59</v>
      </c>
      <c r="I1099" s="142">
        <v>17924.64</v>
      </c>
      <c r="Q1099" s="6">
        <f t="shared" si="16"/>
        <v>17924.64</v>
      </c>
    </row>
    <row r="1100" spans="1:17" x14ac:dyDescent="0.2">
      <c r="A1100" s="139" t="s">
        <v>2211</v>
      </c>
      <c r="B1100" s="140" t="s">
        <v>16392</v>
      </c>
      <c r="C1100" s="141">
        <v>224114</v>
      </c>
      <c r="D1100" s="141">
        <v>2754</v>
      </c>
      <c r="E1100" s="142">
        <v>2156472.77</v>
      </c>
      <c r="F1100" s="142">
        <v>271881.34000000003</v>
      </c>
      <c r="G1100" s="142">
        <v>247656.41</v>
      </c>
      <c r="H1100" s="142">
        <v>241289.97</v>
      </c>
      <c r="I1100" s="142">
        <v>760827.72</v>
      </c>
      <c r="Q1100" s="6">
        <f t="shared" si="16"/>
        <v>760827.72</v>
      </c>
    </row>
    <row r="1101" spans="1:17" x14ac:dyDescent="0.2">
      <c r="A1101" s="139" t="s">
        <v>2213</v>
      </c>
      <c r="B1101" s="140" t="s">
        <v>16393</v>
      </c>
      <c r="C1101" s="141">
        <v>116</v>
      </c>
      <c r="D1101" s="141">
        <v>2</v>
      </c>
      <c r="E1101" s="142">
        <v>202.72</v>
      </c>
      <c r="F1101" s="142">
        <v>140.72999999999999</v>
      </c>
      <c r="G1101" s="142">
        <v>179.86</v>
      </c>
      <c r="H1101" s="142">
        <v>22.68</v>
      </c>
      <c r="I1101" s="142">
        <v>343.27</v>
      </c>
      <c r="Q1101" s="6">
        <f t="shared" si="16"/>
        <v>343.27</v>
      </c>
    </row>
    <row r="1102" spans="1:17" x14ac:dyDescent="0.2">
      <c r="A1102" s="139" t="s">
        <v>2215</v>
      </c>
      <c r="B1102" s="140" t="s">
        <v>16394</v>
      </c>
      <c r="C1102" s="141">
        <v>6635</v>
      </c>
      <c r="D1102" s="141">
        <v>73</v>
      </c>
      <c r="E1102" s="142">
        <v>14912.76</v>
      </c>
      <c r="F1102" s="142">
        <v>8049.18</v>
      </c>
      <c r="G1102" s="142">
        <v>6564.6</v>
      </c>
      <c r="H1102" s="142">
        <v>1668.61</v>
      </c>
      <c r="I1102" s="142">
        <v>16282.39</v>
      </c>
      <c r="Q1102" s="6">
        <f t="shared" si="16"/>
        <v>16282.39</v>
      </c>
    </row>
    <row r="1103" spans="1:17" x14ac:dyDescent="0.2">
      <c r="A1103" s="139" t="s">
        <v>2217</v>
      </c>
      <c r="B1103" s="140" t="s">
        <v>16395</v>
      </c>
      <c r="C1103" s="141">
        <v>9110</v>
      </c>
      <c r="D1103" s="141">
        <v>34</v>
      </c>
      <c r="E1103" s="142">
        <v>7002.53</v>
      </c>
      <c r="F1103" s="142">
        <v>11051.7</v>
      </c>
      <c r="G1103" s="142">
        <v>3057.49</v>
      </c>
      <c r="H1103" s="142">
        <v>783.52</v>
      </c>
      <c r="I1103" s="142">
        <v>14892.71</v>
      </c>
      <c r="Q1103" s="6">
        <f t="shared" ref="Q1103:Q1166" si="17">I1103+P1103</f>
        <v>14892.71</v>
      </c>
    </row>
    <row r="1104" spans="1:17" x14ac:dyDescent="0.2">
      <c r="A1104" s="139" t="s">
        <v>2219</v>
      </c>
      <c r="B1104" s="140" t="s">
        <v>16396</v>
      </c>
      <c r="C1104" s="141">
        <v>8368</v>
      </c>
      <c r="D1104" s="141">
        <v>132</v>
      </c>
      <c r="E1104" s="142">
        <v>66592.91</v>
      </c>
      <c r="F1104" s="142">
        <v>10151.540000000001</v>
      </c>
      <c r="G1104" s="142">
        <v>11870.24</v>
      </c>
      <c r="H1104" s="142">
        <v>7451.15</v>
      </c>
      <c r="I1104" s="142">
        <v>29472.93</v>
      </c>
      <c r="Q1104" s="6">
        <f t="shared" si="17"/>
        <v>29472.93</v>
      </c>
    </row>
    <row r="1105" spans="1:17" x14ac:dyDescent="0.2">
      <c r="A1105" s="139" t="s">
        <v>2221</v>
      </c>
      <c r="B1105" s="140" t="s">
        <v>16397</v>
      </c>
      <c r="C1105" s="141">
        <v>18022</v>
      </c>
      <c r="D1105" s="141">
        <v>192</v>
      </c>
      <c r="E1105" s="142">
        <v>89694.89</v>
      </c>
      <c r="F1105" s="142">
        <v>21863.18</v>
      </c>
      <c r="G1105" s="142">
        <v>17265.810000000001</v>
      </c>
      <c r="H1105" s="142">
        <v>10036.06</v>
      </c>
      <c r="I1105" s="142">
        <v>49165.05</v>
      </c>
      <c r="Q1105" s="6">
        <f t="shared" si="17"/>
        <v>49165.05</v>
      </c>
    </row>
    <row r="1106" spans="1:17" x14ac:dyDescent="0.2">
      <c r="A1106" s="139" t="s">
        <v>2223</v>
      </c>
      <c r="B1106" s="140" t="s">
        <v>16398</v>
      </c>
      <c r="C1106" s="141">
        <v>14726</v>
      </c>
      <c r="D1106" s="141">
        <v>231</v>
      </c>
      <c r="E1106" s="142">
        <v>122592.54</v>
      </c>
      <c r="F1106" s="142">
        <v>17864.68</v>
      </c>
      <c r="G1106" s="142">
        <v>20772.919999999998</v>
      </c>
      <c r="H1106" s="142">
        <v>13717.01</v>
      </c>
      <c r="I1106" s="142">
        <v>52354.61</v>
      </c>
      <c r="Q1106" s="6">
        <f t="shared" si="17"/>
        <v>52354.61</v>
      </c>
    </row>
    <row r="1107" spans="1:17" x14ac:dyDescent="0.2">
      <c r="A1107" s="139" t="s">
        <v>2225</v>
      </c>
      <c r="B1107" s="140" t="s">
        <v>16399</v>
      </c>
      <c r="C1107" s="141">
        <v>3966</v>
      </c>
      <c r="D1107" s="141">
        <v>48</v>
      </c>
      <c r="E1107" s="142">
        <v>36600.35</v>
      </c>
      <c r="F1107" s="142">
        <v>4811.3</v>
      </c>
      <c r="G1107" s="142">
        <v>4316.45</v>
      </c>
      <c r="H1107" s="142">
        <v>4095.25</v>
      </c>
      <c r="I1107" s="142">
        <v>13223</v>
      </c>
      <c r="Q1107" s="6">
        <f t="shared" si="17"/>
        <v>13223</v>
      </c>
    </row>
    <row r="1108" spans="1:17" x14ac:dyDescent="0.2">
      <c r="A1108" s="139" t="s">
        <v>2227</v>
      </c>
      <c r="B1108" s="140" t="s">
        <v>16400</v>
      </c>
      <c r="C1108" s="141">
        <v>1457</v>
      </c>
      <c r="D1108" s="141">
        <v>33</v>
      </c>
      <c r="E1108" s="142">
        <v>90412.9</v>
      </c>
      <c r="F1108" s="142">
        <v>1767.54</v>
      </c>
      <c r="G1108" s="142">
        <v>2967.56</v>
      </c>
      <c r="H1108" s="142">
        <v>10116.39</v>
      </c>
      <c r="I1108" s="142">
        <v>14851.49</v>
      </c>
      <c r="Q1108" s="6">
        <f t="shared" si="17"/>
        <v>14851.49</v>
      </c>
    </row>
    <row r="1109" spans="1:17" x14ac:dyDescent="0.2">
      <c r="A1109" s="139" t="s">
        <v>2229</v>
      </c>
      <c r="B1109" s="140" t="s">
        <v>16401</v>
      </c>
      <c r="C1109" s="141">
        <v>2557</v>
      </c>
      <c r="D1109" s="141">
        <v>31</v>
      </c>
      <c r="E1109" s="142">
        <v>10812.35</v>
      </c>
      <c r="F1109" s="142">
        <v>3101.99</v>
      </c>
      <c r="G1109" s="142">
        <v>2787.71</v>
      </c>
      <c r="H1109" s="142">
        <v>1209.81</v>
      </c>
      <c r="I1109" s="142">
        <v>7099.51</v>
      </c>
      <c r="Q1109" s="6">
        <f t="shared" si="17"/>
        <v>7099.51</v>
      </c>
    </row>
    <row r="1110" spans="1:17" x14ac:dyDescent="0.2">
      <c r="A1110" s="139" t="s">
        <v>2231</v>
      </c>
      <c r="B1110" s="140" t="s">
        <v>16402</v>
      </c>
      <c r="C1110" s="141">
        <v>6186</v>
      </c>
      <c r="D1110" s="141">
        <v>42</v>
      </c>
      <c r="E1110" s="142">
        <v>9756.85</v>
      </c>
      <c r="F1110" s="142">
        <v>7504.47</v>
      </c>
      <c r="G1110" s="142">
        <v>3776.9</v>
      </c>
      <c r="H1110" s="142">
        <v>1091.7</v>
      </c>
      <c r="I1110" s="142">
        <v>12373.07</v>
      </c>
      <c r="Q1110" s="6">
        <f t="shared" si="17"/>
        <v>12373.07</v>
      </c>
    </row>
    <row r="1111" spans="1:17" x14ac:dyDescent="0.2">
      <c r="A1111" s="139" t="s">
        <v>2233</v>
      </c>
      <c r="B1111" s="140" t="s">
        <v>16403</v>
      </c>
      <c r="C1111" s="141">
        <v>2139</v>
      </c>
      <c r="D1111" s="141">
        <v>31</v>
      </c>
      <c r="E1111" s="142">
        <v>13498.58</v>
      </c>
      <c r="F1111" s="142">
        <v>2594.9</v>
      </c>
      <c r="G1111" s="142">
        <v>2787.71</v>
      </c>
      <c r="H1111" s="142">
        <v>1510.37</v>
      </c>
      <c r="I1111" s="142">
        <v>6892.98</v>
      </c>
      <c r="Q1111" s="6">
        <f t="shared" si="17"/>
        <v>6892.98</v>
      </c>
    </row>
    <row r="1112" spans="1:17" x14ac:dyDescent="0.2">
      <c r="A1112" s="139" t="s">
        <v>2235</v>
      </c>
      <c r="B1112" s="140" t="s">
        <v>16404</v>
      </c>
      <c r="C1112" s="141">
        <v>7325</v>
      </c>
      <c r="D1112" s="141">
        <v>115</v>
      </c>
      <c r="E1112" s="142">
        <v>98883.01</v>
      </c>
      <c r="F1112" s="142">
        <v>8886.24</v>
      </c>
      <c r="G1112" s="142">
        <v>10341.5</v>
      </c>
      <c r="H1112" s="142">
        <v>11064.12</v>
      </c>
      <c r="I1112" s="142">
        <v>30291.86</v>
      </c>
      <c r="Q1112" s="6">
        <f t="shared" si="17"/>
        <v>30291.86</v>
      </c>
    </row>
    <row r="1113" spans="1:17" x14ac:dyDescent="0.2">
      <c r="A1113" s="139" t="s">
        <v>2237</v>
      </c>
      <c r="B1113" s="140" t="s">
        <v>16405</v>
      </c>
      <c r="C1113" s="141">
        <v>1387</v>
      </c>
      <c r="D1113" s="141">
        <v>33</v>
      </c>
      <c r="E1113" s="142">
        <v>11795.05</v>
      </c>
      <c r="F1113" s="142">
        <v>1682.62</v>
      </c>
      <c r="G1113" s="142">
        <v>2967.56</v>
      </c>
      <c r="H1113" s="142">
        <v>1319.76</v>
      </c>
      <c r="I1113" s="142">
        <v>5969.94</v>
      </c>
      <c r="Q1113" s="6">
        <f t="shared" si="17"/>
        <v>5969.94</v>
      </c>
    </row>
    <row r="1114" spans="1:17" x14ac:dyDescent="0.2">
      <c r="A1114" s="139" t="s">
        <v>2239</v>
      </c>
      <c r="B1114" s="140" t="s">
        <v>16406</v>
      </c>
      <c r="C1114" s="141">
        <v>268</v>
      </c>
      <c r="D1114" s="141">
        <v>2</v>
      </c>
      <c r="E1114" s="142">
        <v>186.61</v>
      </c>
      <c r="F1114" s="142">
        <v>325.12</v>
      </c>
      <c r="G1114" s="142">
        <v>179.86</v>
      </c>
      <c r="H1114" s="142">
        <v>20.88</v>
      </c>
      <c r="I1114" s="142">
        <v>525.86</v>
      </c>
      <c r="Q1114" s="6">
        <f t="shared" si="17"/>
        <v>525.86</v>
      </c>
    </row>
    <row r="1115" spans="1:17" x14ac:dyDescent="0.2">
      <c r="A1115" s="139" t="s">
        <v>2241</v>
      </c>
      <c r="B1115" s="140" t="s">
        <v>16407</v>
      </c>
      <c r="C1115" s="141">
        <v>3144</v>
      </c>
      <c r="D1115" s="141">
        <v>42</v>
      </c>
      <c r="E1115" s="142">
        <v>8401.5499999999993</v>
      </c>
      <c r="F1115" s="142">
        <v>3814.1</v>
      </c>
      <c r="G1115" s="142">
        <v>3776.9</v>
      </c>
      <c r="H1115" s="142">
        <v>940.06</v>
      </c>
      <c r="I1115" s="142">
        <v>8531.06</v>
      </c>
      <c r="Q1115" s="6">
        <f t="shared" si="17"/>
        <v>8531.06</v>
      </c>
    </row>
    <row r="1116" spans="1:17" x14ac:dyDescent="0.2">
      <c r="A1116" s="139" t="s">
        <v>2243</v>
      </c>
      <c r="B1116" s="140" t="s">
        <v>16408</v>
      </c>
      <c r="C1116" s="141">
        <v>15658</v>
      </c>
      <c r="D1116" s="141">
        <v>142</v>
      </c>
      <c r="E1116" s="142">
        <v>77227.039999999994</v>
      </c>
      <c r="F1116" s="142">
        <v>18995.330000000002</v>
      </c>
      <c r="G1116" s="142">
        <v>12769.5</v>
      </c>
      <c r="H1116" s="142">
        <v>8641.02</v>
      </c>
      <c r="I1116" s="142">
        <v>40405.85</v>
      </c>
      <c r="Q1116" s="6">
        <f t="shared" si="17"/>
        <v>40405.85</v>
      </c>
    </row>
    <row r="1117" spans="1:17" x14ac:dyDescent="0.2">
      <c r="A1117" s="139" t="s">
        <v>2245</v>
      </c>
      <c r="B1117" s="140" t="s">
        <v>16409</v>
      </c>
      <c r="C1117" s="141">
        <v>2632</v>
      </c>
      <c r="D1117" s="141">
        <v>26</v>
      </c>
      <c r="E1117" s="142">
        <v>6356.91</v>
      </c>
      <c r="F1117" s="142">
        <v>3192.98</v>
      </c>
      <c r="G1117" s="142">
        <v>2338.08</v>
      </c>
      <c r="H1117" s="142">
        <v>711.28</v>
      </c>
      <c r="I1117" s="142">
        <v>6242.34</v>
      </c>
      <c r="Q1117" s="6">
        <f t="shared" si="17"/>
        <v>6242.34</v>
      </c>
    </row>
    <row r="1118" spans="1:17" x14ac:dyDescent="0.2">
      <c r="A1118" s="139" t="s">
        <v>2247</v>
      </c>
      <c r="B1118" s="140" t="s">
        <v>16410</v>
      </c>
      <c r="C1118" s="141">
        <v>182</v>
      </c>
      <c r="D1118" s="141">
        <v>6</v>
      </c>
      <c r="E1118" s="142">
        <v>28074.85</v>
      </c>
      <c r="F1118" s="142">
        <v>220.79</v>
      </c>
      <c r="G1118" s="142">
        <v>539.55999999999995</v>
      </c>
      <c r="H1118" s="142">
        <v>3141.32</v>
      </c>
      <c r="I1118" s="142">
        <v>3901.67</v>
      </c>
      <c r="Q1118" s="6">
        <f t="shared" si="17"/>
        <v>3901.67</v>
      </c>
    </row>
    <row r="1119" spans="1:17" x14ac:dyDescent="0.2">
      <c r="A1119" s="139" t="s">
        <v>2249</v>
      </c>
      <c r="B1119" s="140" t="s">
        <v>16411</v>
      </c>
      <c r="C1119" s="141">
        <v>47545</v>
      </c>
      <c r="D1119" s="141">
        <v>1059</v>
      </c>
      <c r="E1119" s="142">
        <v>573770.03</v>
      </c>
      <c r="F1119" s="142">
        <v>57678.67</v>
      </c>
      <c r="G1119" s="142">
        <v>95231.71</v>
      </c>
      <c r="H1119" s="142">
        <v>64199.72</v>
      </c>
      <c r="I1119" s="142">
        <v>217110.1</v>
      </c>
      <c r="Q1119" s="6">
        <f t="shared" si="17"/>
        <v>217110.1</v>
      </c>
    </row>
    <row r="1120" spans="1:17" x14ac:dyDescent="0.2">
      <c r="A1120" s="139" t="s">
        <v>2251</v>
      </c>
      <c r="B1120" s="140" t="s">
        <v>16412</v>
      </c>
      <c r="C1120" s="141">
        <v>439</v>
      </c>
      <c r="D1120" s="141">
        <v>4</v>
      </c>
      <c r="E1120" s="142">
        <v>477.49</v>
      </c>
      <c r="F1120" s="142">
        <v>532.57000000000005</v>
      </c>
      <c r="G1120" s="142">
        <v>359.7</v>
      </c>
      <c r="H1120" s="142">
        <v>53.42</v>
      </c>
      <c r="I1120" s="142">
        <v>945.69</v>
      </c>
      <c r="Q1120" s="6">
        <f t="shared" si="17"/>
        <v>945.69</v>
      </c>
    </row>
    <row r="1121" spans="1:17" x14ac:dyDescent="0.2">
      <c r="A1121" s="139" t="s">
        <v>2253</v>
      </c>
      <c r="B1121" s="140" t="s">
        <v>16413</v>
      </c>
      <c r="C1121" s="141">
        <v>7644</v>
      </c>
      <c r="D1121" s="141">
        <v>126</v>
      </c>
      <c r="E1121" s="142">
        <v>90159.15</v>
      </c>
      <c r="F1121" s="142">
        <v>9273.23</v>
      </c>
      <c r="G1121" s="142">
        <v>11330.69</v>
      </c>
      <c r="H1121" s="142">
        <v>10088</v>
      </c>
      <c r="I1121" s="142">
        <v>30691.919999999998</v>
      </c>
      <c r="Q1121" s="6">
        <f t="shared" si="17"/>
        <v>30691.919999999998</v>
      </c>
    </row>
    <row r="1122" spans="1:17" x14ac:dyDescent="0.2">
      <c r="A1122" s="139" t="s">
        <v>2255</v>
      </c>
      <c r="B1122" s="140" t="s">
        <v>16414</v>
      </c>
      <c r="C1122" s="141">
        <v>66720</v>
      </c>
      <c r="D1122" s="141">
        <v>709</v>
      </c>
      <c r="E1122" s="142">
        <v>531878.56999999995</v>
      </c>
      <c r="F1122" s="142">
        <v>80940.61</v>
      </c>
      <c r="G1122" s="142">
        <v>63757.58</v>
      </c>
      <c r="H1122" s="142">
        <v>59512.44</v>
      </c>
      <c r="I1122" s="142">
        <v>204210.63</v>
      </c>
      <c r="Q1122" s="6">
        <f t="shared" si="17"/>
        <v>204210.63</v>
      </c>
    </row>
    <row r="1123" spans="1:17" x14ac:dyDescent="0.2">
      <c r="A1123" s="139" t="s">
        <v>2257</v>
      </c>
      <c r="B1123" s="140" t="s">
        <v>16415</v>
      </c>
      <c r="C1123" s="141">
        <v>12699</v>
      </c>
      <c r="D1123" s="141">
        <v>86</v>
      </c>
      <c r="E1123" s="142">
        <v>44990.41</v>
      </c>
      <c r="F1123" s="142">
        <v>15405.65</v>
      </c>
      <c r="G1123" s="142">
        <v>7733.64</v>
      </c>
      <c r="H1123" s="142">
        <v>5034.0200000000004</v>
      </c>
      <c r="I1123" s="142">
        <v>28173.31</v>
      </c>
      <c r="Q1123" s="6">
        <f t="shared" si="17"/>
        <v>28173.31</v>
      </c>
    </row>
    <row r="1124" spans="1:17" x14ac:dyDescent="0.2">
      <c r="A1124" s="139" t="s">
        <v>2259</v>
      </c>
      <c r="B1124" s="140" t="s">
        <v>16416</v>
      </c>
      <c r="C1124" s="141">
        <v>320</v>
      </c>
      <c r="D1124" s="141">
        <v>6</v>
      </c>
      <c r="E1124" s="142">
        <v>39010.629999999997</v>
      </c>
      <c r="F1124" s="142">
        <v>388.21</v>
      </c>
      <c r="G1124" s="142">
        <v>539.55999999999995</v>
      </c>
      <c r="H1124" s="142">
        <v>4364.9399999999996</v>
      </c>
      <c r="I1124" s="142">
        <v>5292.71</v>
      </c>
      <c r="Q1124" s="6">
        <f t="shared" si="17"/>
        <v>5292.71</v>
      </c>
    </row>
    <row r="1125" spans="1:17" x14ac:dyDescent="0.2">
      <c r="A1125" s="139" t="s">
        <v>2261</v>
      </c>
      <c r="B1125" s="140" t="s">
        <v>16417</v>
      </c>
      <c r="C1125" s="141">
        <v>1130</v>
      </c>
      <c r="D1125" s="141">
        <v>28</v>
      </c>
      <c r="E1125" s="142">
        <v>43235.38</v>
      </c>
      <c r="F1125" s="142">
        <v>1370.85</v>
      </c>
      <c r="G1125" s="142">
        <v>2517.9299999999998</v>
      </c>
      <c r="H1125" s="142">
        <v>4837.6499999999996</v>
      </c>
      <c r="I1125" s="142">
        <v>8726.43</v>
      </c>
      <c r="Q1125" s="6">
        <f t="shared" si="17"/>
        <v>8726.43</v>
      </c>
    </row>
    <row r="1126" spans="1:17" x14ac:dyDescent="0.2">
      <c r="A1126" s="139" t="s">
        <v>2263</v>
      </c>
      <c r="B1126" s="140" t="s">
        <v>16418</v>
      </c>
      <c r="C1126" s="141">
        <v>40056</v>
      </c>
      <c r="D1126" s="141">
        <v>657</v>
      </c>
      <c r="E1126" s="142">
        <v>315936.96999999997</v>
      </c>
      <c r="F1126" s="142">
        <v>48593.48</v>
      </c>
      <c r="G1126" s="142">
        <v>59081.43</v>
      </c>
      <c r="H1126" s="142">
        <v>35350.51</v>
      </c>
      <c r="I1126" s="142">
        <v>143025.42000000001</v>
      </c>
      <c r="Q1126" s="6">
        <f t="shared" si="17"/>
        <v>143025.42000000001</v>
      </c>
    </row>
    <row r="1127" spans="1:17" x14ac:dyDescent="0.2">
      <c r="A1127" s="139" t="s">
        <v>2265</v>
      </c>
      <c r="B1127" s="140" t="s">
        <v>16419</v>
      </c>
      <c r="C1127" s="141">
        <v>748</v>
      </c>
      <c r="D1127" s="141">
        <v>12</v>
      </c>
      <c r="E1127" s="142">
        <v>2459.2399999999998</v>
      </c>
      <c r="F1127" s="142">
        <v>907.42</v>
      </c>
      <c r="G1127" s="142">
        <v>1079.1099999999999</v>
      </c>
      <c r="H1127" s="142">
        <v>275.17</v>
      </c>
      <c r="I1127" s="142">
        <v>2261.6999999999998</v>
      </c>
      <c r="Q1127" s="6">
        <f t="shared" si="17"/>
        <v>2261.6999999999998</v>
      </c>
    </row>
    <row r="1128" spans="1:17" x14ac:dyDescent="0.2">
      <c r="A1128" s="139" t="s">
        <v>2267</v>
      </c>
      <c r="B1128" s="140" t="s">
        <v>16420</v>
      </c>
      <c r="C1128" s="141">
        <v>68152</v>
      </c>
      <c r="D1128" s="141">
        <v>856</v>
      </c>
      <c r="E1128" s="142">
        <v>605889.49</v>
      </c>
      <c r="F1128" s="142">
        <v>82677.820000000007</v>
      </c>
      <c r="G1128" s="142">
        <v>76976.72</v>
      </c>
      <c r="H1128" s="142">
        <v>67793.600000000006</v>
      </c>
      <c r="I1128" s="142">
        <v>227448.14</v>
      </c>
      <c r="Q1128" s="6">
        <f t="shared" si="17"/>
        <v>227448.14</v>
      </c>
    </row>
    <row r="1129" spans="1:17" x14ac:dyDescent="0.2">
      <c r="A1129" s="139" t="s">
        <v>2269</v>
      </c>
      <c r="B1129" s="140" t="s">
        <v>16421</v>
      </c>
      <c r="C1129" s="141">
        <v>166</v>
      </c>
      <c r="D1129" s="141">
        <v>8</v>
      </c>
      <c r="E1129" s="142">
        <v>3426.95</v>
      </c>
      <c r="F1129" s="142">
        <v>201.38</v>
      </c>
      <c r="G1129" s="142">
        <v>719.41</v>
      </c>
      <c r="H1129" s="142">
        <v>383.45</v>
      </c>
      <c r="I1129" s="142">
        <v>1304.24</v>
      </c>
      <c r="Q1129" s="6">
        <f t="shared" si="17"/>
        <v>1304.24</v>
      </c>
    </row>
    <row r="1130" spans="1:17" x14ac:dyDescent="0.2">
      <c r="A1130" s="139" t="s">
        <v>2271</v>
      </c>
      <c r="B1130" s="140" t="s">
        <v>16422</v>
      </c>
      <c r="C1130" s="141">
        <v>279</v>
      </c>
      <c r="D1130" s="141">
        <v>5</v>
      </c>
      <c r="E1130" s="142">
        <v>502.37</v>
      </c>
      <c r="F1130" s="142">
        <v>338.46</v>
      </c>
      <c r="G1130" s="142">
        <v>449.63</v>
      </c>
      <c r="H1130" s="142">
        <v>56.21</v>
      </c>
      <c r="I1130" s="142">
        <v>844.3</v>
      </c>
      <c r="Q1130" s="6">
        <f t="shared" si="17"/>
        <v>844.3</v>
      </c>
    </row>
    <row r="1131" spans="1:17" x14ac:dyDescent="0.2">
      <c r="A1131" s="139" t="s">
        <v>2273</v>
      </c>
      <c r="B1131" s="140" t="s">
        <v>16423</v>
      </c>
      <c r="C1131" s="141">
        <v>5557</v>
      </c>
      <c r="D1131" s="141">
        <v>68</v>
      </c>
      <c r="E1131" s="142">
        <v>18586.39</v>
      </c>
      <c r="F1131" s="142">
        <v>6741.41</v>
      </c>
      <c r="G1131" s="142">
        <v>6114.98</v>
      </c>
      <c r="H1131" s="142">
        <v>2079.65</v>
      </c>
      <c r="I1131" s="142">
        <v>14936.04</v>
      </c>
      <c r="Q1131" s="6">
        <f t="shared" si="17"/>
        <v>14936.04</v>
      </c>
    </row>
    <row r="1132" spans="1:17" x14ac:dyDescent="0.2">
      <c r="A1132" s="139" t="s">
        <v>2275</v>
      </c>
      <c r="B1132" s="140" t="s">
        <v>16424</v>
      </c>
      <c r="C1132" s="141">
        <v>241</v>
      </c>
      <c r="D1132" s="141">
        <v>3</v>
      </c>
      <c r="E1132" s="142">
        <v>472.75</v>
      </c>
      <c r="F1132" s="142">
        <v>292.37</v>
      </c>
      <c r="G1132" s="142">
        <v>269.77999999999997</v>
      </c>
      <c r="H1132" s="142">
        <v>52.9</v>
      </c>
      <c r="I1132" s="142">
        <v>615.04999999999995</v>
      </c>
      <c r="Q1132" s="6">
        <f t="shared" si="17"/>
        <v>615.04999999999995</v>
      </c>
    </row>
    <row r="1133" spans="1:17" x14ac:dyDescent="0.2">
      <c r="A1133" s="139" t="s">
        <v>2277</v>
      </c>
      <c r="B1133" s="140" t="s">
        <v>16425</v>
      </c>
      <c r="C1133" s="141">
        <v>13163</v>
      </c>
      <c r="D1133" s="141">
        <v>35</v>
      </c>
      <c r="E1133" s="142">
        <v>8347.8700000000008</v>
      </c>
      <c r="F1133" s="142">
        <v>15968.54</v>
      </c>
      <c r="G1133" s="142">
        <v>3147.42</v>
      </c>
      <c r="H1133" s="142">
        <v>934.05</v>
      </c>
      <c r="I1133" s="142">
        <v>20050.009999999998</v>
      </c>
      <c r="Q1133" s="6">
        <f t="shared" si="17"/>
        <v>20050.009999999998</v>
      </c>
    </row>
    <row r="1134" spans="1:17" x14ac:dyDescent="0.2">
      <c r="A1134" s="139" t="s">
        <v>2279</v>
      </c>
      <c r="B1134" s="140" t="s">
        <v>16426</v>
      </c>
      <c r="C1134" s="141">
        <v>3026</v>
      </c>
      <c r="D1134" s="141">
        <v>37</v>
      </c>
      <c r="E1134" s="142">
        <v>13431.08</v>
      </c>
      <c r="F1134" s="142">
        <v>3670.96</v>
      </c>
      <c r="G1134" s="142">
        <v>3327.26</v>
      </c>
      <c r="H1134" s="142">
        <v>1502.82</v>
      </c>
      <c r="I1134" s="142">
        <v>8501.0400000000009</v>
      </c>
      <c r="Q1134" s="6">
        <f t="shared" si="17"/>
        <v>8501.0400000000009</v>
      </c>
    </row>
    <row r="1135" spans="1:17" x14ac:dyDescent="0.2">
      <c r="A1135" s="139" t="s">
        <v>2281</v>
      </c>
      <c r="B1135" s="140" t="s">
        <v>16427</v>
      </c>
      <c r="C1135" s="141">
        <v>29</v>
      </c>
      <c r="D1135" s="141">
        <v>3</v>
      </c>
      <c r="E1135" s="142">
        <v>992.06</v>
      </c>
      <c r="F1135" s="142">
        <v>35.18</v>
      </c>
      <c r="G1135" s="142">
        <v>269.77999999999997</v>
      </c>
      <c r="H1135" s="142">
        <v>111</v>
      </c>
      <c r="I1135" s="142">
        <v>415.96</v>
      </c>
      <c r="Q1135" s="6">
        <f t="shared" si="17"/>
        <v>415.96</v>
      </c>
    </row>
    <row r="1136" spans="1:17" x14ac:dyDescent="0.2">
      <c r="A1136" s="139" t="s">
        <v>2283</v>
      </c>
      <c r="B1136" s="140" t="s">
        <v>16428</v>
      </c>
      <c r="C1136" s="141">
        <v>199</v>
      </c>
      <c r="D1136" s="141">
        <v>1</v>
      </c>
      <c r="E1136" s="142">
        <v>37.32</v>
      </c>
      <c r="F1136" s="142">
        <v>241.42</v>
      </c>
      <c r="G1136" s="142">
        <v>89.93</v>
      </c>
      <c r="H1136" s="142">
        <v>4.18</v>
      </c>
      <c r="I1136" s="142">
        <v>335.53</v>
      </c>
      <c r="Q1136" s="6">
        <f t="shared" si="17"/>
        <v>335.53</v>
      </c>
    </row>
    <row r="1137" spans="1:17" x14ac:dyDescent="0.2">
      <c r="A1137" s="139" t="s">
        <v>2285</v>
      </c>
      <c r="B1137" s="140" t="s">
        <v>16429</v>
      </c>
      <c r="C1137" s="141">
        <v>62</v>
      </c>
      <c r="D1137" s="141">
        <v>0</v>
      </c>
      <c r="E1137" s="142">
        <v>0</v>
      </c>
      <c r="F1137" s="142">
        <v>75.22</v>
      </c>
      <c r="G1137" s="142">
        <v>0</v>
      </c>
      <c r="H1137" s="142">
        <v>0</v>
      </c>
      <c r="I1137" s="142">
        <v>75.22</v>
      </c>
      <c r="Q1137" s="6">
        <f t="shared" si="17"/>
        <v>75.22</v>
      </c>
    </row>
    <row r="1138" spans="1:17" x14ac:dyDescent="0.2">
      <c r="A1138" s="139" t="s">
        <v>2287</v>
      </c>
      <c r="B1138" s="140" t="s">
        <v>16430</v>
      </c>
      <c r="C1138" s="141">
        <v>51</v>
      </c>
      <c r="D1138" s="141">
        <v>1</v>
      </c>
      <c r="E1138" s="142">
        <v>248.82</v>
      </c>
      <c r="F1138" s="142">
        <v>61.87</v>
      </c>
      <c r="G1138" s="142">
        <v>89.93</v>
      </c>
      <c r="H1138" s="142">
        <v>27.84</v>
      </c>
      <c r="I1138" s="142">
        <v>179.64</v>
      </c>
      <c r="Q1138" s="6">
        <f t="shared" si="17"/>
        <v>179.64</v>
      </c>
    </row>
    <row r="1139" spans="1:17" x14ac:dyDescent="0.2">
      <c r="A1139" s="139" t="s">
        <v>2289</v>
      </c>
      <c r="B1139" s="140" t="s">
        <v>16431</v>
      </c>
      <c r="C1139" s="141">
        <v>220</v>
      </c>
      <c r="D1139" s="141">
        <v>2</v>
      </c>
      <c r="E1139" s="142">
        <v>452.23</v>
      </c>
      <c r="F1139" s="142">
        <v>266.89</v>
      </c>
      <c r="G1139" s="142">
        <v>179.86</v>
      </c>
      <c r="H1139" s="142">
        <v>50.6</v>
      </c>
      <c r="I1139" s="142">
        <v>497.35</v>
      </c>
      <c r="Q1139" s="6">
        <f t="shared" si="17"/>
        <v>497.35</v>
      </c>
    </row>
    <row r="1140" spans="1:17" x14ac:dyDescent="0.2">
      <c r="A1140" s="139" t="s">
        <v>2291</v>
      </c>
      <c r="B1140" s="140" t="s">
        <v>16432</v>
      </c>
      <c r="C1140" s="141">
        <v>40</v>
      </c>
      <c r="D1140" s="141">
        <v>0</v>
      </c>
      <c r="E1140" s="142">
        <v>0</v>
      </c>
      <c r="F1140" s="142">
        <v>48.53</v>
      </c>
      <c r="G1140" s="142">
        <v>0</v>
      </c>
      <c r="H1140" s="142">
        <v>0</v>
      </c>
      <c r="I1140" s="142">
        <v>48.53</v>
      </c>
      <c r="Q1140" s="6">
        <f t="shared" si="17"/>
        <v>48.53</v>
      </c>
    </row>
    <row r="1141" spans="1:17" x14ac:dyDescent="0.2">
      <c r="A1141" s="139" t="s">
        <v>2293</v>
      </c>
      <c r="B1141" s="140" t="s">
        <v>16433</v>
      </c>
      <c r="C1141" s="141">
        <v>76</v>
      </c>
      <c r="D1141" s="141">
        <v>1</v>
      </c>
      <c r="E1141" s="142">
        <v>149.29</v>
      </c>
      <c r="F1141" s="142">
        <v>92.2</v>
      </c>
      <c r="G1141" s="142">
        <v>89.93</v>
      </c>
      <c r="H1141" s="142">
        <v>16.7</v>
      </c>
      <c r="I1141" s="142">
        <v>198.83</v>
      </c>
      <c r="Q1141" s="6">
        <f t="shared" si="17"/>
        <v>198.83</v>
      </c>
    </row>
    <row r="1142" spans="1:17" x14ac:dyDescent="0.2">
      <c r="A1142" s="139" t="s">
        <v>2295</v>
      </c>
      <c r="B1142" s="140" t="s">
        <v>16434</v>
      </c>
      <c r="C1142" s="141">
        <v>103</v>
      </c>
      <c r="D1142" s="141">
        <v>0</v>
      </c>
      <c r="E1142" s="142">
        <v>0</v>
      </c>
      <c r="F1142" s="142">
        <v>124.95</v>
      </c>
      <c r="G1142" s="142">
        <v>0</v>
      </c>
      <c r="H1142" s="142">
        <v>0</v>
      </c>
      <c r="I1142" s="142">
        <v>124.95</v>
      </c>
      <c r="Q1142" s="6">
        <f t="shared" si="17"/>
        <v>124.95</v>
      </c>
    </row>
    <row r="1143" spans="1:17" x14ac:dyDescent="0.2">
      <c r="A1143" s="139" t="s">
        <v>2297</v>
      </c>
      <c r="B1143" s="140" t="s">
        <v>16435</v>
      </c>
      <c r="C1143" s="141">
        <v>47</v>
      </c>
      <c r="D1143" s="141">
        <v>0</v>
      </c>
      <c r="E1143" s="142">
        <v>0</v>
      </c>
      <c r="F1143" s="142">
        <v>57.02</v>
      </c>
      <c r="G1143" s="142">
        <v>0</v>
      </c>
      <c r="H1143" s="142">
        <v>0</v>
      </c>
      <c r="I1143" s="142">
        <v>57.02</v>
      </c>
      <c r="Q1143" s="6">
        <f t="shared" si="17"/>
        <v>57.02</v>
      </c>
    </row>
    <row r="1144" spans="1:17" x14ac:dyDescent="0.2">
      <c r="A1144" s="139" t="s">
        <v>2299</v>
      </c>
      <c r="B1144" s="140" t="s">
        <v>16436</v>
      </c>
      <c r="C1144" s="141">
        <v>178</v>
      </c>
      <c r="D1144" s="141">
        <v>5</v>
      </c>
      <c r="E1144" s="142">
        <v>25243.599999999999</v>
      </c>
      <c r="F1144" s="142">
        <v>215.94</v>
      </c>
      <c r="G1144" s="142">
        <v>449.63</v>
      </c>
      <c r="H1144" s="142">
        <v>2824.54</v>
      </c>
      <c r="I1144" s="142">
        <v>3490.11</v>
      </c>
      <c r="Q1144" s="6">
        <f t="shared" si="17"/>
        <v>3490.11</v>
      </c>
    </row>
    <row r="1145" spans="1:17" x14ac:dyDescent="0.2">
      <c r="A1145" s="139" t="s">
        <v>2301</v>
      </c>
      <c r="B1145" s="140" t="s">
        <v>16437</v>
      </c>
      <c r="C1145" s="141">
        <v>121</v>
      </c>
      <c r="D1145" s="141">
        <v>14</v>
      </c>
      <c r="E1145" s="142">
        <v>1502.66</v>
      </c>
      <c r="F1145" s="142">
        <v>146.79</v>
      </c>
      <c r="G1145" s="142">
        <v>1258.97</v>
      </c>
      <c r="H1145" s="142">
        <v>168.14</v>
      </c>
      <c r="I1145" s="142">
        <v>1573.9</v>
      </c>
      <c r="Q1145" s="6">
        <f t="shared" si="17"/>
        <v>1573.9</v>
      </c>
    </row>
    <row r="1146" spans="1:17" x14ac:dyDescent="0.2">
      <c r="A1146" s="139" t="s">
        <v>2303</v>
      </c>
      <c r="B1146" s="140" t="s">
        <v>16438</v>
      </c>
      <c r="C1146" s="141">
        <v>162</v>
      </c>
      <c r="D1146" s="141">
        <v>4</v>
      </c>
      <c r="E1146" s="142">
        <v>4765.7700000000004</v>
      </c>
      <c r="F1146" s="142">
        <v>196.53</v>
      </c>
      <c r="G1146" s="142">
        <v>359.7</v>
      </c>
      <c r="H1146" s="142">
        <v>533.25</v>
      </c>
      <c r="I1146" s="142">
        <v>1089.48</v>
      </c>
      <c r="Q1146" s="6">
        <f t="shared" si="17"/>
        <v>1089.48</v>
      </c>
    </row>
    <row r="1147" spans="1:17" x14ac:dyDescent="0.2">
      <c r="A1147" s="139" t="s">
        <v>2305</v>
      </c>
      <c r="B1147" s="140" t="s">
        <v>16439</v>
      </c>
      <c r="C1147" s="141">
        <v>33172</v>
      </c>
      <c r="D1147" s="141">
        <v>502</v>
      </c>
      <c r="E1147" s="142">
        <v>798908.89</v>
      </c>
      <c r="F1147" s="142">
        <v>40242.230000000003</v>
      </c>
      <c r="G1147" s="142">
        <v>45142.89</v>
      </c>
      <c r="H1147" s="142">
        <v>89390.74</v>
      </c>
      <c r="I1147" s="142">
        <v>174775.86</v>
      </c>
      <c r="Q1147" s="6">
        <f t="shared" si="17"/>
        <v>174775.86</v>
      </c>
    </row>
    <row r="1148" spans="1:17" x14ac:dyDescent="0.2">
      <c r="A1148" s="139" t="s">
        <v>2307</v>
      </c>
      <c r="B1148" s="140" t="s">
        <v>16440</v>
      </c>
      <c r="C1148" s="141">
        <v>153</v>
      </c>
      <c r="D1148" s="141">
        <v>1</v>
      </c>
      <c r="E1148" s="142">
        <v>472.73</v>
      </c>
      <c r="F1148" s="142">
        <v>185.61</v>
      </c>
      <c r="G1148" s="142">
        <v>89.93</v>
      </c>
      <c r="H1148" s="142">
        <v>52.9</v>
      </c>
      <c r="I1148" s="142">
        <v>328.44</v>
      </c>
      <c r="Q1148" s="6">
        <f t="shared" si="17"/>
        <v>328.44</v>
      </c>
    </row>
    <row r="1149" spans="1:17" x14ac:dyDescent="0.2">
      <c r="A1149" s="139" t="s">
        <v>2309</v>
      </c>
      <c r="B1149" s="140" t="s">
        <v>16441</v>
      </c>
      <c r="C1149" s="141">
        <v>278</v>
      </c>
      <c r="D1149" s="141">
        <v>10</v>
      </c>
      <c r="E1149" s="142">
        <v>6310.18</v>
      </c>
      <c r="F1149" s="142">
        <v>337.26</v>
      </c>
      <c r="G1149" s="142">
        <v>899.26</v>
      </c>
      <c r="H1149" s="142">
        <v>706.06</v>
      </c>
      <c r="I1149" s="142">
        <v>1942.58</v>
      </c>
      <c r="Q1149" s="6">
        <f t="shared" si="17"/>
        <v>1942.58</v>
      </c>
    </row>
    <row r="1150" spans="1:17" x14ac:dyDescent="0.2">
      <c r="A1150" s="139" t="s">
        <v>2311</v>
      </c>
      <c r="B1150" s="140" t="s">
        <v>16442</v>
      </c>
      <c r="C1150" s="141">
        <v>46</v>
      </c>
      <c r="D1150" s="141">
        <v>0</v>
      </c>
      <c r="E1150" s="142">
        <v>0</v>
      </c>
      <c r="F1150" s="142">
        <v>55.81</v>
      </c>
      <c r="G1150" s="142">
        <v>0</v>
      </c>
      <c r="H1150" s="142">
        <v>0</v>
      </c>
      <c r="I1150" s="142">
        <v>55.81</v>
      </c>
      <c r="Q1150" s="6">
        <f t="shared" si="17"/>
        <v>55.81</v>
      </c>
    </row>
    <row r="1151" spans="1:17" x14ac:dyDescent="0.2">
      <c r="A1151" s="139" t="s">
        <v>2313</v>
      </c>
      <c r="B1151" s="140" t="s">
        <v>16443</v>
      </c>
      <c r="C1151" s="141">
        <v>74</v>
      </c>
      <c r="D1151" s="141">
        <v>2</v>
      </c>
      <c r="E1151" s="142">
        <v>533.94000000000005</v>
      </c>
      <c r="F1151" s="142">
        <v>89.78</v>
      </c>
      <c r="G1151" s="142">
        <v>179.86</v>
      </c>
      <c r="H1151" s="142">
        <v>59.74</v>
      </c>
      <c r="I1151" s="142">
        <v>329.38</v>
      </c>
      <c r="Q1151" s="6">
        <f t="shared" si="17"/>
        <v>329.38</v>
      </c>
    </row>
    <row r="1152" spans="1:17" x14ac:dyDescent="0.2">
      <c r="A1152" s="139" t="s">
        <v>2315</v>
      </c>
      <c r="B1152" s="140" t="s">
        <v>16444</v>
      </c>
      <c r="C1152" s="141">
        <v>1840</v>
      </c>
      <c r="D1152" s="141">
        <v>12</v>
      </c>
      <c r="E1152" s="142">
        <v>2758.89</v>
      </c>
      <c r="F1152" s="142">
        <v>2232.1799999999998</v>
      </c>
      <c r="G1152" s="142">
        <v>1079.1099999999999</v>
      </c>
      <c r="H1152" s="142">
        <v>308.7</v>
      </c>
      <c r="I1152" s="142">
        <v>3619.99</v>
      </c>
      <c r="Q1152" s="6">
        <f t="shared" si="17"/>
        <v>3619.99</v>
      </c>
    </row>
    <row r="1153" spans="1:17" x14ac:dyDescent="0.2">
      <c r="A1153" s="139" t="s">
        <v>2317</v>
      </c>
      <c r="B1153" s="140" t="s">
        <v>16445</v>
      </c>
      <c r="C1153" s="141">
        <v>176</v>
      </c>
      <c r="D1153" s="141">
        <v>4</v>
      </c>
      <c r="E1153" s="142">
        <v>1089.22</v>
      </c>
      <c r="F1153" s="142">
        <v>213.51</v>
      </c>
      <c r="G1153" s="142">
        <v>359.7</v>
      </c>
      <c r="H1153" s="142">
        <v>121.87</v>
      </c>
      <c r="I1153" s="142">
        <v>695.08</v>
      </c>
      <c r="Q1153" s="6">
        <f t="shared" si="17"/>
        <v>695.08</v>
      </c>
    </row>
    <row r="1154" spans="1:17" x14ac:dyDescent="0.2">
      <c r="A1154" s="139" t="s">
        <v>2319</v>
      </c>
      <c r="B1154" s="140" t="s">
        <v>16446</v>
      </c>
      <c r="C1154" s="141">
        <v>108</v>
      </c>
      <c r="D1154" s="141">
        <v>3</v>
      </c>
      <c r="E1154" s="142">
        <v>5177.1099999999997</v>
      </c>
      <c r="F1154" s="142">
        <v>131.02000000000001</v>
      </c>
      <c r="G1154" s="142">
        <v>269.77999999999997</v>
      </c>
      <c r="H1154" s="142">
        <v>579.27</v>
      </c>
      <c r="I1154" s="142">
        <v>980.07</v>
      </c>
      <c r="Q1154" s="6">
        <f t="shared" si="17"/>
        <v>980.07</v>
      </c>
    </row>
    <row r="1155" spans="1:17" x14ac:dyDescent="0.2">
      <c r="A1155" s="139" t="s">
        <v>2321</v>
      </c>
      <c r="B1155" s="140" t="s">
        <v>16447</v>
      </c>
      <c r="C1155" s="141">
        <v>416</v>
      </c>
      <c r="D1155" s="141">
        <v>3</v>
      </c>
      <c r="E1155" s="142">
        <v>42759.88</v>
      </c>
      <c r="F1155" s="142">
        <v>504.66</v>
      </c>
      <c r="G1155" s="142">
        <v>269.77999999999997</v>
      </c>
      <c r="H1155" s="142">
        <v>4784.45</v>
      </c>
      <c r="I1155" s="142">
        <v>5558.89</v>
      </c>
      <c r="Q1155" s="6">
        <f t="shared" si="17"/>
        <v>5558.89</v>
      </c>
    </row>
    <row r="1156" spans="1:17" x14ac:dyDescent="0.2">
      <c r="A1156" s="139" t="s">
        <v>2323</v>
      </c>
      <c r="B1156" s="140" t="s">
        <v>16448</v>
      </c>
      <c r="C1156" s="141">
        <v>45</v>
      </c>
      <c r="D1156" s="141">
        <v>0</v>
      </c>
      <c r="E1156" s="142">
        <v>0</v>
      </c>
      <c r="F1156" s="142">
        <v>54.59</v>
      </c>
      <c r="G1156" s="142">
        <v>0</v>
      </c>
      <c r="H1156" s="142">
        <v>0</v>
      </c>
      <c r="I1156" s="142">
        <v>54.59</v>
      </c>
      <c r="Q1156" s="6">
        <f t="shared" si="17"/>
        <v>54.59</v>
      </c>
    </row>
    <row r="1157" spans="1:17" x14ac:dyDescent="0.2">
      <c r="A1157" s="139" t="s">
        <v>2325</v>
      </c>
      <c r="B1157" s="140" t="s">
        <v>16449</v>
      </c>
      <c r="C1157" s="141">
        <v>182</v>
      </c>
      <c r="D1157" s="141">
        <v>8</v>
      </c>
      <c r="E1157" s="142">
        <v>7958.06</v>
      </c>
      <c r="F1157" s="142">
        <v>220.79</v>
      </c>
      <c r="G1157" s="142">
        <v>719.41</v>
      </c>
      <c r="H1157" s="142">
        <v>890.43</v>
      </c>
      <c r="I1157" s="142">
        <v>1830.63</v>
      </c>
      <c r="Q1157" s="6">
        <f t="shared" si="17"/>
        <v>1830.63</v>
      </c>
    </row>
    <row r="1158" spans="1:17" x14ac:dyDescent="0.2">
      <c r="A1158" s="139" t="s">
        <v>2327</v>
      </c>
      <c r="B1158" s="140" t="s">
        <v>16450</v>
      </c>
      <c r="C1158" s="141">
        <v>138</v>
      </c>
      <c r="D1158" s="141">
        <v>4</v>
      </c>
      <c r="E1158" s="142">
        <v>10744.81</v>
      </c>
      <c r="F1158" s="142">
        <v>167.42</v>
      </c>
      <c r="G1158" s="142">
        <v>359.7</v>
      </c>
      <c r="H1158" s="142">
        <v>1202.25</v>
      </c>
      <c r="I1158" s="142">
        <v>1729.37</v>
      </c>
      <c r="Q1158" s="6">
        <f t="shared" si="17"/>
        <v>1729.37</v>
      </c>
    </row>
    <row r="1159" spans="1:17" x14ac:dyDescent="0.2">
      <c r="A1159" s="139" t="s">
        <v>2329</v>
      </c>
      <c r="B1159" s="140" t="s">
        <v>16451</v>
      </c>
      <c r="C1159" s="141">
        <v>100</v>
      </c>
      <c r="D1159" s="141">
        <v>1</v>
      </c>
      <c r="E1159" s="142">
        <v>180.66</v>
      </c>
      <c r="F1159" s="142">
        <v>121.31</v>
      </c>
      <c r="G1159" s="142">
        <v>89.93</v>
      </c>
      <c r="H1159" s="142">
        <v>20.22</v>
      </c>
      <c r="I1159" s="142">
        <v>231.46</v>
      </c>
      <c r="Q1159" s="6">
        <f t="shared" si="17"/>
        <v>231.46</v>
      </c>
    </row>
    <row r="1160" spans="1:17" x14ac:dyDescent="0.2">
      <c r="A1160" s="139" t="s">
        <v>2331</v>
      </c>
      <c r="B1160" s="140" t="s">
        <v>16452</v>
      </c>
      <c r="C1160" s="141">
        <v>81</v>
      </c>
      <c r="D1160" s="141">
        <v>3</v>
      </c>
      <c r="E1160" s="142">
        <v>812.59</v>
      </c>
      <c r="F1160" s="142">
        <v>98.26</v>
      </c>
      <c r="G1160" s="142">
        <v>269.77999999999997</v>
      </c>
      <c r="H1160" s="142">
        <v>90.92</v>
      </c>
      <c r="I1160" s="142">
        <v>458.96</v>
      </c>
      <c r="Q1160" s="6">
        <f t="shared" si="17"/>
        <v>458.96</v>
      </c>
    </row>
    <row r="1161" spans="1:17" x14ac:dyDescent="0.2">
      <c r="A1161" s="139" t="s">
        <v>2333</v>
      </c>
      <c r="B1161" s="140" t="s">
        <v>16453</v>
      </c>
      <c r="C1161" s="141">
        <v>316</v>
      </c>
      <c r="D1161" s="141">
        <v>7</v>
      </c>
      <c r="E1161" s="142">
        <v>61433.11</v>
      </c>
      <c r="F1161" s="142">
        <v>383.35</v>
      </c>
      <c r="G1161" s="142">
        <v>629.48</v>
      </c>
      <c r="H1161" s="142">
        <v>6873.82</v>
      </c>
      <c r="I1161" s="142">
        <v>7886.65</v>
      </c>
      <c r="Q1161" s="6">
        <f t="shared" si="17"/>
        <v>7886.65</v>
      </c>
    </row>
    <row r="1162" spans="1:17" x14ac:dyDescent="0.2">
      <c r="A1162" s="139" t="s">
        <v>2335</v>
      </c>
      <c r="B1162" s="140" t="s">
        <v>16454</v>
      </c>
      <c r="C1162" s="141">
        <v>332</v>
      </c>
      <c r="D1162" s="141">
        <v>0</v>
      </c>
      <c r="E1162" s="142">
        <v>0</v>
      </c>
      <c r="F1162" s="142">
        <v>402.76</v>
      </c>
      <c r="G1162" s="142">
        <v>0</v>
      </c>
      <c r="H1162" s="142">
        <v>0</v>
      </c>
      <c r="I1162" s="142">
        <v>402.76</v>
      </c>
      <c r="Q1162" s="6">
        <f t="shared" si="17"/>
        <v>402.76</v>
      </c>
    </row>
    <row r="1163" spans="1:17" x14ac:dyDescent="0.2">
      <c r="A1163" s="139" t="s">
        <v>2337</v>
      </c>
      <c r="B1163" s="140" t="s">
        <v>16455</v>
      </c>
      <c r="C1163" s="141">
        <v>34</v>
      </c>
      <c r="D1163" s="141">
        <v>0</v>
      </c>
      <c r="E1163" s="142">
        <v>0</v>
      </c>
      <c r="F1163" s="142">
        <v>41.25</v>
      </c>
      <c r="G1163" s="142">
        <v>0</v>
      </c>
      <c r="H1163" s="142">
        <v>0</v>
      </c>
      <c r="I1163" s="142">
        <v>41.25</v>
      </c>
      <c r="Q1163" s="6">
        <f t="shared" si="17"/>
        <v>41.25</v>
      </c>
    </row>
    <row r="1164" spans="1:17" x14ac:dyDescent="0.2">
      <c r="A1164" s="139" t="s">
        <v>2339</v>
      </c>
      <c r="B1164" s="140" t="s">
        <v>16456</v>
      </c>
      <c r="C1164" s="141">
        <v>110</v>
      </c>
      <c r="D1164" s="141">
        <v>0</v>
      </c>
      <c r="E1164" s="142">
        <v>0</v>
      </c>
      <c r="F1164" s="142">
        <v>133.44999999999999</v>
      </c>
      <c r="G1164" s="142">
        <v>0</v>
      </c>
      <c r="H1164" s="142">
        <v>0</v>
      </c>
      <c r="I1164" s="142">
        <v>133.44999999999999</v>
      </c>
      <c r="Q1164" s="6">
        <f t="shared" si="17"/>
        <v>133.44999999999999</v>
      </c>
    </row>
    <row r="1165" spans="1:17" x14ac:dyDescent="0.2">
      <c r="A1165" s="139" t="s">
        <v>2341</v>
      </c>
      <c r="B1165" s="140" t="s">
        <v>16457</v>
      </c>
      <c r="C1165" s="141">
        <v>141</v>
      </c>
      <c r="D1165" s="141">
        <v>4</v>
      </c>
      <c r="E1165" s="142">
        <v>728.77</v>
      </c>
      <c r="F1165" s="142">
        <v>171.06</v>
      </c>
      <c r="G1165" s="142">
        <v>359.7</v>
      </c>
      <c r="H1165" s="142">
        <v>81.540000000000006</v>
      </c>
      <c r="I1165" s="142">
        <v>612.29999999999995</v>
      </c>
      <c r="Q1165" s="6">
        <f t="shared" si="17"/>
        <v>612.29999999999995</v>
      </c>
    </row>
    <row r="1166" spans="1:17" x14ac:dyDescent="0.2">
      <c r="A1166" s="139" t="s">
        <v>2343</v>
      </c>
      <c r="B1166" s="140" t="s">
        <v>16458</v>
      </c>
      <c r="C1166" s="141">
        <v>68</v>
      </c>
      <c r="D1166" s="141">
        <v>0</v>
      </c>
      <c r="E1166" s="142">
        <v>0</v>
      </c>
      <c r="F1166" s="142">
        <v>82.5</v>
      </c>
      <c r="G1166" s="142">
        <v>0</v>
      </c>
      <c r="H1166" s="142">
        <v>0</v>
      </c>
      <c r="I1166" s="142">
        <v>82.5</v>
      </c>
      <c r="Q1166" s="6">
        <f t="shared" si="17"/>
        <v>82.5</v>
      </c>
    </row>
    <row r="1167" spans="1:17" x14ac:dyDescent="0.2">
      <c r="A1167" s="139" t="s">
        <v>16459</v>
      </c>
      <c r="B1167" s="140" t="s">
        <v>16460</v>
      </c>
      <c r="C1167" s="141">
        <v>32</v>
      </c>
      <c r="D1167" s="141">
        <v>0</v>
      </c>
      <c r="E1167" s="142">
        <v>0</v>
      </c>
      <c r="F1167" s="142">
        <v>38.82</v>
      </c>
      <c r="G1167" s="142">
        <v>0</v>
      </c>
      <c r="H1167" s="142">
        <v>0</v>
      </c>
      <c r="I1167" s="142">
        <v>38.82</v>
      </c>
      <c r="Q1167" s="6">
        <f t="shared" ref="Q1167:Q1230" si="18">I1167+P1167</f>
        <v>38.82</v>
      </c>
    </row>
    <row r="1168" spans="1:17" x14ac:dyDescent="0.2">
      <c r="A1168" s="139" t="s">
        <v>2345</v>
      </c>
      <c r="B1168" s="140" t="s">
        <v>16461</v>
      </c>
      <c r="C1168" s="141">
        <v>179</v>
      </c>
      <c r="D1168" s="141">
        <v>2</v>
      </c>
      <c r="E1168" s="142">
        <v>533.38</v>
      </c>
      <c r="F1168" s="142">
        <v>217.15</v>
      </c>
      <c r="G1168" s="142">
        <v>179.86</v>
      </c>
      <c r="H1168" s="142">
        <v>59.68</v>
      </c>
      <c r="I1168" s="142">
        <v>456.69</v>
      </c>
      <c r="Q1168" s="6">
        <f t="shared" si="18"/>
        <v>456.69</v>
      </c>
    </row>
    <row r="1169" spans="1:17" x14ac:dyDescent="0.2">
      <c r="A1169" s="139" t="s">
        <v>2347</v>
      </c>
      <c r="B1169" s="140" t="s">
        <v>16462</v>
      </c>
      <c r="C1169" s="141">
        <v>56</v>
      </c>
      <c r="D1169" s="141">
        <v>1</v>
      </c>
      <c r="E1169" s="142">
        <v>403.88</v>
      </c>
      <c r="F1169" s="142">
        <v>67.94</v>
      </c>
      <c r="G1169" s="142">
        <v>89.93</v>
      </c>
      <c r="H1169" s="142">
        <v>45.19</v>
      </c>
      <c r="I1169" s="142">
        <v>203.06</v>
      </c>
      <c r="Q1169" s="6">
        <f t="shared" si="18"/>
        <v>203.06</v>
      </c>
    </row>
    <row r="1170" spans="1:17" x14ac:dyDescent="0.2">
      <c r="A1170" s="139" t="s">
        <v>2349</v>
      </c>
      <c r="B1170" s="140" t="s">
        <v>16463</v>
      </c>
      <c r="C1170" s="141">
        <v>293</v>
      </c>
      <c r="D1170" s="141">
        <v>2</v>
      </c>
      <c r="E1170" s="142">
        <v>223.93</v>
      </c>
      <c r="F1170" s="142">
        <v>355.45</v>
      </c>
      <c r="G1170" s="142">
        <v>179.86</v>
      </c>
      <c r="H1170" s="142">
        <v>25.06</v>
      </c>
      <c r="I1170" s="142">
        <v>560.37</v>
      </c>
      <c r="Q1170" s="6">
        <f t="shared" si="18"/>
        <v>560.37</v>
      </c>
    </row>
    <row r="1171" spans="1:17" x14ac:dyDescent="0.2">
      <c r="A1171" s="139" t="s">
        <v>2351</v>
      </c>
      <c r="B1171" s="140" t="s">
        <v>16464</v>
      </c>
      <c r="C1171" s="141">
        <v>20</v>
      </c>
      <c r="D1171" s="141">
        <v>0</v>
      </c>
      <c r="E1171" s="142">
        <v>0</v>
      </c>
      <c r="F1171" s="142">
        <v>24.26</v>
      </c>
      <c r="G1171" s="142">
        <v>0</v>
      </c>
      <c r="H1171" s="142">
        <v>0</v>
      </c>
      <c r="I1171" s="142">
        <v>24.26</v>
      </c>
      <c r="Q1171" s="6">
        <f t="shared" si="18"/>
        <v>24.26</v>
      </c>
    </row>
    <row r="1172" spans="1:17" x14ac:dyDescent="0.2">
      <c r="A1172" s="139" t="s">
        <v>2353</v>
      </c>
      <c r="B1172" s="140" t="s">
        <v>16465</v>
      </c>
      <c r="C1172" s="141">
        <v>56</v>
      </c>
      <c r="D1172" s="141">
        <v>1</v>
      </c>
      <c r="E1172" s="142">
        <v>186.61</v>
      </c>
      <c r="F1172" s="142">
        <v>67.94</v>
      </c>
      <c r="G1172" s="142">
        <v>89.93</v>
      </c>
      <c r="H1172" s="142">
        <v>20.88</v>
      </c>
      <c r="I1172" s="142">
        <v>178.75</v>
      </c>
      <c r="Q1172" s="6">
        <f t="shared" si="18"/>
        <v>178.75</v>
      </c>
    </row>
    <row r="1173" spans="1:17" x14ac:dyDescent="0.2">
      <c r="A1173" s="139" t="s">
        <v>2355</v>
      </c>
      <c r="B1173" s="140" t="s">
        <v>16466</v>
      </c>
      <c r="C1173" s="141">
        <v>1787</v>
      </c>
      <c r="D1173" s="141">
        <v>27</v>
      </c>
      <c r="E1173" s="142">
        <v>23831.05</v>
      </c>
      <c r="F1173" s="142">
        <v>2167.88</v>
      </c>
      <c r="G1173" s="142">
        <v>2428</v>
      </c>
      <c r="H1173" s="142">
        <v>2666.48</v>
      </c>
      <c r="I1173" s="142">
        <v>7262.36</v>
      </c>
      <c r="Q1173" s="6">
        <f t="shared" si="18"/>
        <v>7262.36</v>
      </c>
    </row>
    <row r="1174" spans="1:17" x14ac:dyDescent="0.2">
      <c r="A1174" s="139" t="s">
        <v>2357</v>
      </c>
      <c r="B1174" s="140" t="s">
        <v>16467</v>
      </c>
      <c r="C1174" s="141">
        <v>52</v>
      </c>
      <c r="D1174" s="141">
        <v>1</v>
      </c>
      <c r="E1174" s="142">
        <v>217.72</v>
      </c>
      <c r="F1174" s="142">
        <v>63.08</v>
      </c>
      <c r="G1174" s="142">
        <v>89.93</v>
      </c>
      <c r="H1174" s="142">
        <v>24.36</v>
      </c>
      <c r="I1174" s="142">
        <v>177.37</v>
      </c>
      <c r="Q1174" s="6">
        <f t="shared" si="18"/>
        <v>177.37</v>
      </c>
    </row>
    <row r="1175" spans="1:17" x14ac:dyDescent="0.2">
      <c r="A1175" s="139" t="s">
        <v>2359</v>
      </c>
      <c r="B1175" s="140" t="s">
        <v>16468</v>
      </c>
      <c r="C1175" s="141">
        <v>182</v>
      </c>
      <c r="D1175" s="141">
        <v>2</v>
      </c>
      <c r="E1175" s="142">
        <v>325.23</v>
      </c>
      <c r="F1175" s="142">
        <v>220.79</v>
      </c>
      <c r="G1175" s="142">
        <v>179.86</v>
      </c>
      <c r="H1175" s="142">
        <v>36.39</v>
      </c>
      <c r="I1175" s="142">
        <v>437.04</v>
      </c>
      <c r="Q1175" s="6">
        <f t="shared" si="18"/>
        <v>437.04</v>
      </c>
    </row>
    <row r="1176" spans="1:17" x14ac:dyDescent="0.2">
      <c r="A1176" s="139" t="s">
        <v>2361</v>
      </c>
      <c r="B1176" s="140" t="s">
        <v>16469</v>
      </c>
      <c r="C1176" s="141">
        <v>27</v>
      </c>
      <c r="D1176" s="141">
        <v>0</v>
      </c>
      <c r="E1176" s="142">
        <v>0</v>
      </c>
      <c r="F1176" s="142">
        <v>32.75</v>
      </c>
      <c r="G1176" s="142">
        <v>0</v>
      </c>
      <c r="H1176" s="142">
        <v>0</v>
      </c>
      <c r="I1176" s="142">
        <v>32.75</v>
      </c>
      <c r="Q1176" s="6">
        <f t="shared" si="18"/>
        <v>32.75</v>
      </c>
    </row>
    <row r="1177" spans="1:17" x14ac:dyDescent="0.2">
      <c r="A1177" s="139" t="s">
        <v>2363</v>
      </c>
      <c r="B1177" s="140" t="s">
        <v>16470</v>
      </c>
      <c r="C1177" s="141">
        <v>100</v>
      </c>
      <c r="D1177" s="141">
        <v>0</v>
      </c>
      <c r="E1177" s="142">
        <v>0</v>
      </c>
      <c r="F1177" s="142">
        <v>121.31</v>
      </c>
      <c r="G1177" s="142">
        <v>0</v>
      </c>
      <c r="H1177" s="142">
        <v>0</v>
      </c>
      <c r="I1177" s="142">
        <v>121.31</v>
      </c>
      <c r="Q1177" s="6">
        <f t="shared" si="18"/>
        <v>121.31</v>
      </c>
    </row>
    <row r="1178" spans="1:17" x14ac:dyDescent="0.2">
      <c r="A1178" s="139" t="s">
        <v>2365</v>
      </c>
      <c r="B1178" s="140" t="s">
        <v>16471</v>
      </c>
      <c r="C1178" s="141">
        <v>48</v>
      </c>
      <c r="D1178" s="141">
        <v>0</v>
      </c>
      <c r="E1178" s="142">
        <v>0</v>
      </c>
      <c r="F1178" s="142">
        <v>58.23</v>
      </c>
      <c r="G1178" s="142">
        <v>0</v>
      </c>
      <c r="H1178" s="142">
        <v>0</v>
      </c>
      <c r="I1178" s="142">
        <v>58.23</v>
      </c>
      <c r="Q1178" s="6">
        <f t="shared" si="18"/>
        <v>58.23</v>
      </c>
    </row>
    <row r="1179" spans="1:17" x14ac:dyDescent="0.2">
      <c r="A1179" s="139" t="s">
        <v>2367</v>
      </c>
      <c r="B1179" s="140" t="s">
        <v>16472</v>
      </c>
      <c r="C1179" s="141">
        <v>6374</v>
      </c>
      <c r="D1179" s="141">
        <v>122</v>
      </c>
      <c r="E1179" s="142">
        <v>90487.61</v>
      </c>
      <c r="F1179" s="142">
        <v>7732.54</v>
      </c>
      <c r="G1179" s="142">
        <v>10970.98</v>
      </c>
      <c r="H1179" s="142">
        <v>10124.75</v>
      </c>
      <c r="I1179" s="142">
        <v>28828.27</v>
      </c>
      <c r="Q1179" s="6">
        <f t="shared" si="18"/>
        <v>28828.27</v>
      </c>
    </row>
    <row r="1180" spans="1:17" x14ac:dyDescent="0.2">
      <c r="A1180" s="139" t="s">
        <v>2369</v>
      </c>
      <c r="B1180" s="140" t="s">
        <v>16473</v>
      </c>
      <c r="C1180" s="141">
        <v>195</v>
      </c>
      <c r="D1180" s="141">
        <v>1</v>
      </c>
      <c r="E1180" s="142">
        <v>37.32</v>
      </c>
      <c r="F1180" s="142">
        <v>236.56</v>
      </c>
      <c r="G1180" s="142">
        <v>89.93</v>
      </c>
      <c r="H1180" s="142">
        <v>4.18</v>
      </c>
      <c r="I1180" s="142">
        <v>330.67</v>
      </c>
      <c r="Q1180" s="6">
        <f t="shared" si="18"/>
        <v>330.67</v>
      </c>
    </row>
    <row r="1181" spans="1:17" x14ac:dyDescent="0.2">
      <c r="A1181" s="139" t="s">
        <v>2371</v>
      </c>
      <c r="B1181" s="140" t="s">
        <v>16474</v>
      </c>
      <c r="C1181" s="141">
        <v>602</v>
      </c>
      <c r="D1181" s="141">
        <v>12</v>
      </c>
      <c r="E1181" s="142">
        <v>2674.79</v>
      </c>
      <c r="F1181" s="142">
        <v>730.31</v>
      </c>
      <c r="G1181" s="142">
        <v>1079.1099999999999</v>
      </c>
      <c r="H1181" s="142">
        <v>299.29000000000002</v>
      </c>
      <c r="I1181" s="142">
        <v>2108.71</v>
      </c>
      <c r="Q1181" s="6">
        <f t="shared" si="18"/>
        <v>2108.71</v>
      </c>
    </row>
    <row r="1182" spans="1:17" x14ac:dyDescent="0.2">
      <c r="A1182" s="139" t="s">
        <v>2373</v>
      </c>
      <c r="B1182" s="140" t="s">
        <v>16475</v>
      </c>
      <c r="C1182" s="141">
        <v>173483</v>
      </c>
      <c r="D1182" s="141">
        <v>2479</v>
      </c>
      <c r="E1182" s="142">
        <v>4273566.21</v>
      </c>
      <c r="F1182" s="142">
        <v>210458.93</v>
      </c>
      <c r="G1182" s="142">
        <v>222926.74</v>
      </c>
      <c r="H1182" s="142">
        <v>478173.74</v>
      </c>
      <c r="I1182" s="142">
        <v>911559.41</v>
      </c>
      <c r="Q1182" s="6">
        <f t="shared" si="18"/>
        <v>911559.41</v>
      </c>
    </row>
    <row r="1183" spans="1:17" x14ac:dyDescent="0.2">
      <c r="A1183" s="139" t="s">
        <v>2375</v>
      </c>
      <c r="B1183" s="140" t="s">
        <v>16476</v>
      </c>
      <c r="C1183" s="141">
        <v>138</v>
      </c>
      <c r="D1183" s="141">
        <v>3</v>
      </c>
      <c r="E1183" s="142">
        <v>410.54</v>
      </c>
      <c r="F1183" s="142">
        <v>167.42</v>
      </c>
      <c r="G1183" s="142">
        <v>269.77999999999997</v>
      </c>
      <c r="H1183" s="142">
        <v>45.94</v>
      </c>
      <c r="I1183" s="142">
        <v>483.14</v>
      </c>
      <c r="Q1183" s="6">
        <f t="shared" si="18"/>
        <v>483.14</v>
      </c>
    </row>
    <row r="1184" spans="1:17" x14ac:dyDescent="0.2">
      <c r="A1184" s="139" t="s">
        <v>2377</v>
      </c>
      <c r="B1184" s="140" t="s">
        <v>16477</v>
      </c>
      <c r="C1184" s="141">
        <v>163</v>
      </c>
      <c r="D1184" s="141">
        <v>2</v>
      </c>
      <c r="E1184" s="142">
        <v>935.31</v>
      </c>
      <c r="F1184" s="142">
        <v>197.74</v>
      </c>
      <c r="G1184" s="142">
        <v>179.86</v>
      </c>
      <c r="H1184" s="142">
        <v>104.66</v>
      </c>
      <c r="I1184" s="142">
        <v>482.26</v>
      </c>
      <c r="Q1184" s="6">
        <f t="shared" si="18"/>
        <v>482.26</v>
      </c>
    </row>
    <row r="1185" spans="1:17" x14ac:dyDescent="0.2">
      <c r="A1185" s="139" t="s">
        <v>2379</v>
      </c>
      <c r="B1185" s="140" t="s">
        <v>16478</v>
      </c>
      <c r="C1185" s="141">
        <v>40</v>
      </c>
      <c r="D1185" s="141">
        <v>0</v>
      </c>
      <c r="E1185" s="142">
        <v>0</v>
      </c>
      <c r="F1185" s="142">
        <v>48.53</v>
      </c>
      <c r="G1185" s="142">
        <v>0</v>
      </c>
      <c r="H1185" s="142">
        <v>0</v>
      </c>
      <c r="I1185" s="142">
        <v>48.53</v>
      </c>
      <c r="Q1185" s="6">
        <f t="shared" si="18"/>
        <v>48.53</v>
      </c>
    </row>
    <row r="1186" spans="1:17" x14ac:dyDescent="0.2">
      <c r="A1186" s="139" t="s">
        <v>2381</v>
      </c>
      <c r="B1186" s="140" t="s">
        <v>16479</v>
      </c>
      <c r="C1186" s="141">
        <v>243</v>
      </c>
      <c r="D1186" s="141">
        <v>3</v>
      </c>
      <c r="E1186" s="142">
        <v>301.72000000000003</v>
      </c>
      <c r="F1186" s="142">
        <v>294.79000000000002</v>
      </c>
      <c r="G1186" s="142">
        <v>269.77999999999997</v>
      </c>
      <c r="H1186" s="142">
        <v>33.76</v>
      </c>
      <c r="I1186" s="142">
        <v>598.33000000000004</v>
      </c>
      <c r="Q1186" s="6">
        <f t="shared" si="18"/>
        <v>598.33000000000004</v>
      </c>
    </row>
    <row r="1187" spans="1:17" x14ac:dyDescent="0.2">
      <c r="A1187" s="139" t="s">
        <v>2383</v>
      </c>
      <c r="B1187" s="140" t="s">
        <v>16480</v>
      </c>
      <c r="C1187" s="141">
        <v>415</v>
      </c>
      <c r="D1187" s="141">
        <v>11</v>
      </c>
      <c r="E1187" s="142">
        <v>5782.34</v>
      </c>
      <c r="F1187" s="142">
        <v>503.46</v>
      </c>
      <c r="G1187" s="142">
        <v>989.18</v>
      </c>
      <c r="H1187" s="142">
        <v>646.99</v>
      </c>
      <c r="I1187" s="142">
        <v>2139.63</v>
      </c>
      <c r="Q1187" s="6">
        <f t="shared" si="18"/>
        <v>2139.63</v>
      </c>
    </row>
    <row r="1188" spans="1:17" x14ac:dyDescent="0.2">
      <c r="A1188" s="139" t="s">
        <v>2385</v>
      </c>
      <c r="B1188" s="140" t="s">
        <v>16481</v>
      </c>
      <c r="C1188" s="141">
        <v>177</v>
      </c>
      <c r="D1188" s="141">
        <v>1</v>
      </c>
      <c r="E1188" s="142">
        <v>596.20000000000005</v>
      </c>
      <c r="F1188" s="142">
        <v>214.73</v>
      </c>
      <c r="G1188" s="142">
        <v>89.93</v>
      </c>
      <c r="H1188" s="142">
        <v>66.709999999999994</v>
      </c>
      <c r="I1188" s="142">
        <v>371.37</v>
      </c>
      <c r="Q1188" s="6">
        <f t="shared" si="18"/>
        <v>371.37</v>
      </c>
    </row>
    <row r="1189" spans="1:17" x14ac:dyDescent="0.2">
      <c r="A1189" s="139" t="s">
        <v>2387</v>
      </c>
      <c r="B1189" s="140" t="s">
        <v>16482</v>
      </c>
      <c r="C1189" s="141">
        <v>54</v>
      </c>
      <c r="D1189" s="141">
        <v>1</v>
      </c>
      <c r="E1189" s="142">
        <v>1081.82</v>
      </c>
      <c r="F1189" s="142">
        <v>65.510000000000005</v>
      </c>
      <c r="G1189" s="142">
        <v>89.93</v>
      </c>
      <c r="H1189" s="142">
        <v>121.05</v>
      </c>
      <c r="I1189" s="142">
        <v>276.49</v>
      </c>
      <c r="Q1189" s="6">
        <f t="shared" si="18"/>
        <v>276.49</v>
      </c>
    </row>
    <row r="1190" spans="1:17" x14ac:dyDescent="0.2">
      <c r="A1190" s="139" t="s">
        <v>2389</v>
      </c>
      <c r="B1190" s="140" t="s">
        <v>16483</v>
      </c>
      <c r="C1190" s="141">
        <v>426</v>
      </c>
      <c r="D1190" s="141">
        <v>3</v>
      </c>
      <c r="E1190" s="142">
        <v>1021.92</v>
      </c>
      <c r="F1190" s="142">
        <v>516.79999999999995</v>
      </c>
      <c r="G1190" s="142">
        <v>269.77999999999997</v>
      </c>
      <c r="H1190" s="142">
        <v>114.34</v>
      </c>
      <c r="I1190" s="142">
        <v>900.92</v>
      </c>
      <c r="Q1190" s="6">
        <f t="shared" si="18"/>
        <v>900.92</v>
      </c>
    </row>
    <row r="1191" spans="1:17" x14ac:dyDescent="0.2">
      <c r="A1191" s="139" t="s">
        <v>2391</v>
      </c>
      <c r="B1191" s="140" t="s">
        <v>16484</v>
      </c>
      <c r="C1191" s="141">
        <v>23</v>
      </c>
      <c r="D1191" s="141">
        <v>1</v>
      </c>
      <c r="E1191" s="142">
        <v>37.32</v>
      </c>
      <c r="F1191" s="142">
        <v>27.9</v>
      </c>
      <c r="G1191" s="142">
        <v>89.93</v>
      </c>
      <c r="H1191" s="142">
        <v>4.18</v>
      </c>
      <c r="I1191" s="142">
        <v>122.01</v>
      </c>
      <c r="Q1191" s="6">
        <f t="shared" si="18"/>
        <v>122.01</v>
      </c>
    </row>
    <row r="1192" spans="1:17" x14ac:dyDescent="0.2">
      <c r="A1192" s="139" t="s">
        <v>2393</v>
      </c>
      <c r="B1192" s="140" t="s">
        <v>16485</v>
      </c>
      <c r="C1192" s="141">
        <v>30</v>
      </c>
      <c r="D1192" s="141">
        <v>0</v>
      </c>
      <c r="E1192" s="142">
        <v>0</v>
      </c>
      <c r="F1192" s="142">
        <v>36.39</v>
      </c>
      <c r="G1192" s="142">
        <v>0</v>
      </c>
      <c r="H1192" s="142">
        <v>0</v>
      </c>
      <c r="I1192" s="142">
        <v>36.39</v>
      </c>
      <c r="Q1192" s="6">
        <f t="shared" si="18"/>
        <v>36.39</v>
      </c>
    </row>
    <row r="1193" spans="1:17" x14ac:dyDescent="0.2">
      <c r="A1193" s="139" t="s">
        <v>2395</v>
      </c>
      <c r="B1193" s="140" t="s">
        <v>16486</v>
      </c>
      <c r="C1193" s="141">
        <v>43</v>
      </c>
      <c r="D1193" s="141">
        <v>2</v>
      </c>
      <c r="E1193" s="142">
        <v>32372.69</v>
      </c>
      <c r="F1193" s="142">
        <v>52.17</v>
      </c>
      <c r="G1193" s="142">
        <v>179.86</v>
      </c>
      <c r="H1193" s="142">
        <v>3622.22</v>
      </c>
      <c r="I1193" s="142">
        <v>3854.25</v>
      </c>
      <c r="Q1193" s="6">
        <f t="shared" si="18"/>
        <v>3854.25</v>
      </c>
    </row>
    <row r="1194" spans="1:17" x14ac:dyDescent="0.2">
      <c r="A1194" s="139" t="s">
        <v>2397</v>
      </c>
      <c r="B1194" s="140" t="s">
        <v>16487</v>
      </c>
      <c r="C1194" s="141">
        <v>465</v>
      </c>
      <c r="D1194" s="141">
        <v>12</v>
      </c>
      <c r="E1194" s="142">
        <v>78812.55</v>
      </c>
      <c r="F1194" s="142">
        <v>564.11</v>
      </c>
      <c r="G1194" s="142">
        <v>1079.1099999999999</v>
      </c>
      <c r="H1194" s="142">
        <v>8818.42</v>
      </c>
      <c r="I1194" s="142">
        <v>10461.64</v>
      </c>
      <c r="Q1194" s="6">
        <f t="shared" si="18"/>
        <v>10461.64</v>
      </c>
    </row>
    <row r="1195" spans="1:17" x14ac:dyDescent="0.2">
      <c r="A1195" s="139" t="s">
        <v>2399</v>
      </c>
      <c r="B1195" s="140" t="s">
        <v>16488</v>
      </c>
      <c r="C1195" s="141">
        <v>1425</v>
      </c>
      <c r="D1195" s="141">
        <v>9</v>
      </c>
      <c r="E1195" s="142">
        <v>1640.24</v>
      </c>
      <c r="F1195" s="142">
        <v>1728.72</v>
      </c>
      <c r="G1195" s="142">
        <v>809.34</v>
      </c>
      <c r="H1195" s="142">
        <v>183.53</v>
      </c>
      <c r="I1195" s="142">
        <v>2721.59</v>
      </c>
      <c r="Q1195" s="6">
        <f t="shared" si="18"/>
        <v>2721.59</v>
      </c>
    </row>
    <row r="1196" spans="1:17" x14ac:dyDescent="0.2">
      <c r="A1196" s="139" t="s">
        <v>2401</v>
      </c>
      <c r="B1196" s="140" t="s">
        <v>16489</v>
      </c>
      <c r="C1196" s="141">
        <v>1205</v>
      </c>
      <c r="D1196" s="141">
        <v>20</v>
      </c>
      <c r="E1196" s="142">
        <v>3161.18</v>
      </c>
      <c r="F1196" s="142">
        <v>1461.83</v>
      </c>
      <c r="G1196" s="142">
        <v>1798.52</v>
      </c>
      <c r="H1196" s="142">
        <v>353.7</v>
      </c>
      <c r="I1196" s="142">
        <v>3614.05</v>
      </c>
      <c r="Q1196" s="6">
        <f t="shared" si="18"/>
        <v>3614.05</v>
      </c>
    </row>
    <row r="1197" spans="1:17" x14ac:dyDescent="0.2">
      <c r="A1197" s="139" t="s">
        <v>2403</v>
      </c>
      <c r="B1197" s="140" t="s">
        <v>16490</v>
      </c>
      <c r="C1197" s="141">
        <v>107</v>
      </c>
      <c r="D1197" s="141">
        <v>0</v>
      </c>
      <c r="E1197" s="142">
        <v>0</v>
      </c>
      <c r="F1197" s="142">
        <v>129.81</v>
      </c>
      <c r="G1197" s="142">
        <v>0</v>
      </c>
      <c r="H1197" s="142">
        <v>0</v>
      </c>
      <c r="I1197" s="142">
        <v>129.81</v>
      </c>
      <c r="Q1197" s="6">
        <f t="shared" si="18"/>
        <v>129.81</v>
      </c>
    </row>
    <row r="1198" spans="1:17" x14ac:dyDescent="0.2">
      <c r="A1198" s="139" t="s">
        <v>2405</v>
      </c>
      <c r="B1198" s="140" t="s">
        <v>16491</v>
      </c>
      <c r="C1198" s="141">
        <v>25</v>
      </c>
      <c r="D1198" s="141">
        <v>1</v>
      </c>
      <c r="E1198" s="142">
        <v>186.61</v>
      </c>
      <c r="F1198" s="142">
        <v>30.33</v>
      </c>
      <c r="G1198" s="142">
        <v>89.93</v>
      </c>
      <c r="H1198" s="142">
        <v>20.88</v>
      </c>
      <c r="I1198" s="142">
        <v>141.13999999999999</v>
      </c>
      <c r="Q1198" s="6">
        <f t="shared" si="18"/>
        <v>141.13999999999999</v>
      </c>
    </row>
    <row r="1199" spans="1:17" x14ac:dyDescent="0.2">
      <c r="A1199" s="139" t="s">
        <v>2407</v>
      </c>
      <c r="B1199" s="140" t="s">
        <v>16492</v>
      </c>
      <c r="C1199" s="141">
        <v>27</v>
      </c>
      <c r="D1199" s="141">
        <v>0</v>
      </c>
      <c r="E1199" s="142">
        <v>0</v>
      </c>
      <c r="F1199" s="142">
        <v>32.75</v>
      </c>
      <c r="G1199" s="142">
        <v>0</v>
      </c>
      <c r="H1199" s="142">
        <v>0</v>
      </c>
      <c r="I1199" s="142">
        <v>32.75</v>
      </c>
      <c r="Q1199" s="6">
        <f t="shared" si="18"/>
        <v>32.75</v>
      </c>
    </row>
    <row r="1200" spans="1:17" x14ac:dyDescent="0.2">
      <c r="A1200" s="139" t="s">
        <v>2409</v>
      </c>
      <c r="B1200" s="140" t="s">
        <v>16493</v>
      </c>
      <c r="C1200" s="141">
        <v>31</v>
      </c>
      <c r="D1200" s="141">
        <v>4</v>
      </c>
      <c r="E1200" s="142">
        <v>530.83000000000004</v>
      </c>
      <c r="F1200" s="142">
        <v>37.61</v>
      </c>
      <c r="G1200" s="142">
        <v>359.7</v>
      </c>
      <c r="H1200" s="142">
        <v>59.39</v>
      </c>
      <c r="I1200" s="142">
        <v>456.7</v>
      </c>
      <c r="Q1200" s="6">
        <f t="shared" si="18"/>
        <v>456.7</v>
      </c>
    </row>
    <row r="1201" spans="1:17" x14ac:dyDescent="0.2">
      <c r="A1201" s="139" t="s">
        <v>2411</v>
      </c>
      <c r="B1201" s="140" t="s">
        <v>16494</v>
      </c>
      <c r="C1201" s="141">
        <v>48</v>
      </c>
      <c r="D1201" s="141">
        <v>1</v>
      </c>
      <c r="E1201" s="142">
        <v>11539.44</v>
      </c>
      <c r="F1201" s="142">
        <v>58.23</v>
      </c>
      <c r="G1201" s="142">
        <v>89.93</v>
      </c>
      <c r="H1201" s="142">
        <v>1291.1600000000001</v>
      </c>
      <c r="I1201" s="142">
        <v>1439.32</v>
      </c>
      <c r="Q1201" s="6">
        <f t="shared" si="18"/>
        <v>1439.32</v>
      </c>
    </row>
    <row r="1202" spans="1:17" x14ac:dyDescent="0.2">
      <c r="A1202" s="139" t="s">
        <v>2413</v>
      </c>
      <c r="B1202" s="140" t="s">
        <v>16495</v>
      </c>
      <c r="C1202" s="141">
        <v>37</v>
      </c>
      <c r="D1202" s="141">
        <v>2</v>
      </c>
      <c r="E1202" s="142">
        <v>880.11</v>
      </c>
      <c r="F1202" s="142">
        <v>44.89</v>
      </c>
      <c r="G1202" s="142">
        <v>179.86</v>
      </c>
      <c r="H1202" s="142">
        <v>98.48</v>
      </c>
      <c r="I1202" s="142">
        <v>323.23</v>
      </c>
      <c r="Q1202" s="6">
        <f t="shared" si="18"/>
        <v>323.23</v>
      </c>
    </row>
    <row r="1203" spans="1:17" x14ac:dyDescent="0.2">
      <c r="A1203" s="139" t="s">
        <v>2415</v>
      </c>
      <c r="B1203" s="140" t="s">
        <v>16496</v>
      </c>
      <c r="C1203" s="141">
        <v>26</v>
      </c>
      <c r="D1203" s="141">
        <v>2</v>
      </c>
      <c r="E1203" s="142">
        <v>1612.58</v>
      </c>
      <c r="F1203" s="142">
        <v>31.54</v>
      </c>
      <c r="G1203" s="142">
        <v>179.86</v>
      </c>
      <c r="H1203" s="142">
        <v>180.43</v>
      </c>
      <c r="I1203" s="142">
        <v>391.83</v>
      </c>
      <c r="Q1203" s="6">
        <f t="shared" si="18"/>
        <v>391.83</v>
      </c>
    </row>
    <row r="1204" spans="1:17" x14ac:dyDescent="0.2">
      <c r="A1204" s="139" t="s">
        <v>2417</v>
      </c>
      <c r="B1204" s="140" t="s">
        <v>16497</v>
      </c>
      <c r="C1204" s="141">
        <v>168</v>
      </c>
      <c r="D1204" s="141">
        <v>1</v>
      </c>
      <c r="E1204" s="142">
        <v>186.61</v>
      </c>
      <c r="F1204" s="142">
        <v>203.81</v>
      </c>
      <c r="G1204" s="142">
        <v>89.93</v>
      </c>
      <c r="H1204" s="142">
        <v>20.88</v>
      </c>
      <c r="I1204" s="142">
        <v>314.62</v>
      </c>
      <c r="Q1204" s="6">
        <f t="shared" si="18"/>
        <v>314.62</v>
      </c>
    </row>
    <row r="1205" spans="1:17" x14ac:dyDescent="0.2">
      <c r="A1205" s="139" t="s">
        <v>2419</v>
      </c>
      <c r="B1205" s="140" t="s">
        <v>16498</v>
      </c>
      <c r="C1205" s="141">
        <v>627</v>
      </c>
      <c r="D1205" s="141">
        <v>12</v>
      </c>
      <c r="E1205" s="142">
        <v>2513.96</v>
      </c>
      <c r="F1205" s="142">
        <v>760.64</v>
      </c>
      <c r="G1205" s="142">
        <v>1079.1099999999999</v>
      </c>
      <c r="H1205" s="142">
        <v>281.29000000000002</v>
      </c>
      <c r="I1205" s="142">
        <v>2121.04</v>
      </c>
      <c r="Q1205" s="6">
        <f t="shared" si="18"/>
        <v>2121.04</v>
      </c>
    </row>
    <row r="1206" spans="1:17" x14ac:dyDescent="0.2">
      <c r="A1206" s="139" t="s">
        <v>2421</v>
      </c>
      <c r="B1206" s="140" t="s">
        <v>16499</v>
      </c>
      <c r="C1206" s="141">
        <v>829</v>
      </c>
      <c r="D1206" s="141">
        <v>5</v>
      </c>
      <c r="E1206" s="142">
        <v>998.88</v>
      </c>
      <c r="F1206" s="142">
        <v>1005.69</v>
      </c>
      <c r="G1206" s="142">
        <v>449.63</v>
      </c>
      <c r="H1206" s="142">
        <v>111.77</v>
      </c>
      <c r="I1206" s="142">
        <v>1567.09</v>
      </c>
      <c r="Q1206" s="6">
        <f t="shared" si="18"/>
        <v>1567.09</v>
      </c>
    </row>
    <row r="1207" spans="1:17" x14ac:dyDescent="0.2">
      <c r="A1207" s="139" t="s">
        <v>2423</v>
      </c>
      <c r="B1207" s="140" t="s">
        <v>16500</v>
      </c>
      <c r="C1207" s="141">
        <v>56</v>
      </c>
      <c r="D1207" s="141">
        <v>0</v>
      </c>
      <c r="E1207" s="142">
        <v>0</v>
      </c>
      <c r="F1207" s="142">
        <v>67.94</v>
      </c>
      <c r="G1207" s="142">
        <v>0</v>
      </c>
      <c r="H1207" s="142">
        <v>0</v>
      </c>
      <c r="I1207" s="142">
        <v>67.94</v>
      </c>
      <c r="Q1207" s="6">
        <f t="shared" si="18"/>
        <v>67.94</v>
      </c>
    </row>
    <row r="1208" spans="1:17" x14ac:dyDescent="0.2">
      <c r="A1208" s="139" t="s">
        <v>2425</v>
      </c>
      <c r="B1208" s="140" t="s">
        <v>16501</v>
      </c>
      <c r="C1208" s="141">
        <v>48</v>
      </c>
      <c r="D1208" s="141">
        <v>0</v>
      </c>
      <c r="E1208" s="142">
        <v>0</v>
      </c>
      <c r="F1208" s="142">
        <v>58.23</v>
      </c>
      <c r="G1208" s="142">
        <v>0</v>
      </c>
      <c r="H1208" s="142">
        <v>0</v>
      </c>
      <c r="I1208" s="142">
        <v>58.23</v>
      </c>
      <c r="Q1208" s="6">
        <f t="shared" si="18"/>
        <v>58.23</v>
      </c>
    </row>
    <row r="1209" spans="1:17" x14ac:dyDescent="0.2">
      <c r="A1209" s="139" t="s">
        <v>2427</v>
      </c>
      <c r="B1209" s="140" t="s">
        <v>16502</v>
      </c>
      <c r="C1209" s="141">
        <v>767</v>
      </c>
      <c r="D1209" s="141">
        <v>16</v>
      </c>
      <c r="E1209" s="142">
        <v>90403.520000000004</v>
      </c>
      <c r="F1209" s="142">
        <v>930.48</v>
      </c>
      <c r="G1209" s="142">
        <v>1438.82</v>
      </c>
      <c r="H1209" s="142">
        <v>10115.34</v>
      </c>
      <c r="I1209" s="142">
        <v>12484.64</v>
      </c>
      <c r="Q1209" s="6">
        <f t="shared" si="18"/>
        <v>12484.64</v>
      </c>
    </row>
    <row r="1210" spans="1:17" x14ac:dyDescent="0.2">
      <c r="A1210" s="139" t="s">
        <v>2429</v>
      </c>
      <c r="B1210" s="140" t="s">
        <v>16503</v>
      </c>
      <c r="C1210" s="141">
        <v>189</v>
      </c>
      <c r="D1210" s="141">
        <v>2</v>
      </c>
      <c r="E1210" s="142">
        <v>408.17</v>
      </c>
      <c r="F1210" s="142">
        <v>229.28</v>
      </c>
      <c r="G1210" s="142">
        <v>179.86</v>
      </c>
      <c r="H1210" s="142">
        <v>45.67</v>
      </c>
      <c r="I1210" s="142">
        <v>454.81</v>
      </c>
      <c r="Q1210" s="6">
        <f t="shared" si="18"/>
        <v>454.81</v>
      </c>
    </row>
    <row r="1211" spans="1:17" x14ac:dyDescent="0.2">
      <c r="A1211" s="139" t="s">
        <v>2431</v>
      </c>
      <c r="B1211" s="140" t="s">
        <v>16504</v>
      </c>
      <c r="C1211" s="141">
        <v>52</v>
      </c>
      <c r="D1211" s="141">
        <v>2</v>
      </c>
      <c r="E1211" s="142">
        <v>830.84</v>
      </c>
      <c r="F1211" s="142">
        <v>63.08</v>
      </c>
      <c r="G1211" s="142">
        <v>179.86</v>
      </c>
      <c r="H1211" s="142">
        <v>92.96</v>
      </c>
      <c r="I1211" s="142">
        <v>335.9</v>
      </c>
      <c r="Q1211" s="6">
        <f t="shared" si="18"/>
        <v>335.9</v>
      </c>
    </row>
    <row r="1212" spans="1:17" x14ac:dyDescent="0.2">
      <c r="A1212" s="139" t="s">
        <v>2433</v>
      </c>
      <c r="B1212" s="140" t="s">
        <v>16505</v>
      </c>
      <c r="C1212" s="141">
        <v>96</v>
      </c>
      <c r="D1212" s="141">
        <v>3</v>
      </c>
      <c r="E1212" s="142">
        <v>587.46</v>
      </c>
      <c r="F1212" s="142">
        <v>116.46</v>
      </c>
      <c r="G1212" s="142">
        <v>269.77999999999997</v>
      </c>
      <c r="H1212" s="142">
        <v>65.73</v>
      </c>
      <c r="I1212" s="142">
        <v>451.97</v>
      </c>
      <c r="Q1212" s="6">
        <f t="shared" si="18"/>
        <v>451.97</v>
      </c>
    </row>
    <row r="1213" spans="1:17" x14ac:dyDescent="0.2">
      <c r="A1213" s="139" t="s">
        <v>2435</v>
      </c>
      <c r="B1213" s="140" t="s">
        <v>16506</v>
      </c>
      <c r="C1213" s="141">
        <v>512</v>
      </c>
      <c r="D1213" s="141">
        <v>11</v>
      </c>
      <c r="E1213" s="142">
        <v>42150.17</v>
      </c>
      <c r="F1213" s="142">
        <v>621.13</v>
      </c>
      <c r="G1213" s="142">
        <v>989.18</v>
      </c>
      <c r="H1213" s="142">
        <v>4716.22</v>
      </c>
      <c r="I1213" s="142">
        <v>6326.53</v>
      </c>
      <c r="Q1213" s="6">
        <f t="shared" si="18"/>
        <v>6326.53</v>
      </c>
    </row>
    <row r="1214" spans="1:17" x14ac:dyDescent="0.2">
      <c r="A1214" s="139" t="s">
        <v>2437</v>
      </c>
      <c r="B1214" s="140" t="s">
        <v>16507</v>
      </c>
      <c r="C1214" s="141">
        <v>55</v>
      </c>
      <c r="D1214" s="141">
        <v>0</v>
      </c>
      <c r="E1214" s="142">
        <v>0</v>
      </c>
      <c r="F1214" s="142">
        <v>66.72</v>
      </c>
      <c r="G1214" s="142">
        <v>0</v>
      </c>
      <c r="H1214" s="142">
        <v>0</v>
      </c>
      <c r="I1214" s="142">
        <v>66.72</v>
      </c>
      <c r="Q1214" s="6">
        <f t="shared" si="18"/>
        <v>66.72</v>
      </c>
    </row>
    <row r="1215" spans="1:17" x14ac:dyDescent="0.2">
      <c r="A1215" s="139" t="s">
        <v>2439</v>
      </c>
      <c r="B1215" s="140" t="s">
        <v>16508</v>
      </c>
      <c r="C1215" s="141">
        <v>78</v>
      </c>
      <c r="D1215" s="141">
        <v>0</v>
      </c>
      <c r="E1215" s="142">
        <v>0</v>
      </c>
      <c r="F1215" s="142">
        <v>94.62</v>
      </c>
      <c r="G1215" s="142">
        <v>0</v>
      </c>
      <c r="H1215" s="142">
        <v>0</v>
      </c>
      <c r="I1215" s="142">
        <v>94.62</v>
      </c>
      <c r="Q1215" s="6">
        <f t="shared" si="18"/>
        <v>94.62</v>
      </c>
    </row>
    <row r="1216" spans="1:17" x14ac:dyDescent="0.2">
      <c r="A1216" s="139" t="s">
        <v>2441</v>
      </c>
      <c r="B1216" s="140" t="s">
        <v>16509</v>
      </c>
      <c r="C1216" s="141">
        <v>36</v>
      </c>
      <c r="D1216" s="141">
        <v>0</v>
      </c>
      <c r="E1216" s="142">
        <v>0</v>
      </c>
      <c r="F1216" s="142">
        <v>43.67</v>
      </c>
      <c r="G1216" s="142">
        <v>0</v>
      </c>
      <c r="H1216" s="142">
        <v>0</v>
      </c>
      <c r="I1216" s="142">
        <v>43.67</v>
      </c>
      <c r="Q1216" s="6">
        <f t="shared" si="18"/>
        <v>43.67</v>
      </c>
    </row>
    <row r="1217" spans="1:17" x14ac:dyDescent="0.2">
      <c r="A1217" s="139" t="s">
        <v>2443</v>
      </c>
      <c r="B1217" s="140" t="s">
        <v>16510</v>
      </c>
      <c r="C1217" s="141">
        <v>208</v>
      </c>
      <c r="D1217" s="141">
        <v>8</v>
      </c>
      <c r="E1217" s="142">
        <v>1252.28</v>
      </c>
      <c r="F1217" s="142">
        <v>252.34</v>
      </c>
      <c r="G1217" s="142">
        <v>719.41</v>
      </c>
      <c r="H1217" s="142">
        <v>140.12</v>
      </c>
      <c r="I1217" s="142">
        <v>1111.8699999999999</v>
      </c>
      <c r="Q1217" s="6">
        <f t="shared" si="18"/>
        <v>1111.8699999999999</v>
      </c>
    </row>
    <row r="1218" spans="1:17" x14ac:dyDescent="0.2">
      <c r="A1218" s="139" t="s">
        <v>2445</v>
      </c>
      <c r="B1218" s="140" t="s">
        <v>16511</v>
      </c>
      <c r="C1218" s="141">
        <v>43</v>
      </c>
      <c r="D1218" s="141">
        <v>0</v>
      </c>
      <c r="E1218" s="142">
        <v>0</v>
      </c>
      <c r="F1218" s="142">
        <v>52.17</v>
      </c>
      <c r="G1218" s="142">
        <v>0</v>
      </c>
      <c r="H1218" s="142">
        <v>0</v>
      </c>
      <c r="I1218" s="142">
        <v>52.17</v>
      </c>
      <c r="Q1218" s="6">
        <f t="shared" si="18"/>
        <v>52.17</v>
      </c>
    </row>
    <row r="1219" spans="1:17" x14ac:dyDescent="0.2">
      <c r="A1219" s="139" t="s">
        <v>2447</v>
      </c>
      <c r="B1219" s="140" t="s">
        <v>16512</v>
      </c>
      <c r="C1219" s="141">
        <v>101</v>
      </c>
      <c r="D1219" s="141">
        <v>0</v>
      </c>
      <c r="E1219" s="142">
        <v>0</v>
      </c>
      <c r="F1219" s="142">
        <v>122.53</v>
      </c>
      <c r="G1219" s="142">
        <v>0</v>
      </c>
      <c r="H1219" s="142">
        <v>0</v>
      </c>
      <c r="I1219" s="142">
        <v>122.53</v>
      </c>
      <c r="Q1219" s="6">
        <f t="shared" si="18"/>
        <v>122.53</v>
      </c>
    </row>
    <row r="1220" spans="1:17" x14ac:dyDescent="0.2">
      <c r="A1220" s="139" t="s">
        <v>2449</v>
      </c>
      <c r="B1220" s="140" t="s">
        <v>16513</v>
      </c>
      <c r="C1220" s="141">
        <v>601</v>
      </c>
      <c r="D1220" s="141">
        <v>15</v>
      </c>
      <c r="E1220" s="142">
        <v>38898.730000000003</v>
      </c>
      <c r="F1220" s="142">
        <v>729.1</v>
      </c>
      <c r="G1220" s="142">
        <v>1348.89</v>
      </c>
      <c r="H1220" s="142">
        <v>4352.42</v>
      </c>
      <c r="I1220" s="142">
        <v>6430.41</v>
      </c>
      <c r="Q1220" s="6">
        <f t="shared" si="18"/>
        <v>6430.41</v>
      </c>
    </row>
    <row r="1221" spans="1:17" x14ac:dyDescent="0.2">
      <c r="A1221" s="139" t="s">
        <v>2451</v>
      </c>
      <c r="B1221" s="140" t="s">
        <v>16514</v>
      </c>
      <c r="C1221" s="141">
        <v>1428</v>
      </c>
      <c r="D1221" s="141">
        <v>15</v>
      </c>
      <c r="E1221" s="142">
        <v>3030.5</v>
      </c>
      <c r="F1221" s="142">
        <v>1732.36</v>
      </c>
      <c r="G1221" s="142">
        <v>1348.89</v>
      </c>
      <c r="H1221" s="142">
        <v>339.09</v>
      </c>
      <c r="I1221" s="142">
        <v>3420.34</v>
      </c>
      <c r="Q1221" s="6">
        <f t="shared" si="18"/>
        <v>3420.34</v>
      </c>
    </row>
    <row r="1222" spans="1:17" x14ac:dyDescent="0.2">
      <c r="A1222" s="139" t="s">
        <v>2453</v>
      </c>
      <c r="B1222" s="140" t="s">
        <v>16515</v>
      </c>
      <c r="C1222" s="141">
        <v>83</v>
      </c>
      <c r="D1222" s="141">
        <v>1</v>
      </c>
      <c r="E1222" s="142">
        <v>186.61</v>
      </c>
      <c r="F1222" s="142">
        <v>100.69</v>
      </c>
      <c r="G1222" s="142">
        <v>89.93</v>
      </c>
      <c r="H1222" s="142">
        <v>20.88</v>
      </c>
      <c r="I1222" s="142">
        <v>211.5</v>
      </c>
      <c r="Q1222" s="6">
        <f t="shared" si="18"/>
        <v>211.5</v>
      </c>
    </row>
    <row r="1223" spans="1:17" x14ac:dyDescent="0.2">
      <c r="A1223" s="139" t="s">
        <v>2455</v>
      </c>
      <c r="B1223" s="140" t="s">
        <v>16516</v>
      </c>
      <c r="C1223" s="141">
        <v>104</v>
      </c>
      <c r="D1223" s="141">
        <v>1</v>
      </c>
      <c r="E1223" s="142">
        <v>557.74</v>
      </c>
      <c r="F1223" s="142">
        <v>126.17</v>
      </c>
      <c r="G1223" s="142">
        <v>89.93</v>
      </c>
      <c r="H1223" s="142">
        <v>62.41</v>
      </c>
      <c r="I1223" s="142">
        <v>278.51</v>
      </c>
      <c r="Q1223" s="6">
        <f t="shared" si="18"/>
        <v>278.51</v>
      </c>
    </row>
    <row r="1224" spans="1:17" x14ac:dyDescent="0.2">
      <c r="A1224" s="139" t="s">
        <v>2457</v>
      </c>
      <c r="B1224" s="140" t="s">
        <v>16517</v>
      </c>
      <c r="C1224" s="141">
        <v>533</v>
      </c>
      <c r="D1224" s="141">
        <v>17</v>
      </c>
      <c r="E1224" s="142">
        <v>5150.16</v>
      </c>
      <c r="F1224" s="142">
        <v>646.6</v>
      </c>
      <c r="G1224" s="142">
        <v>1528.74</v>
      </c>
      <c r="H1224" s="142">
        <v>576.26</v>
      </c>
      <c r="I1224" s="142">
        <v>2751.6</v>
      </c>
      <c r="Q1224" s="6">
        <f t="shared" si="18"/>
        <v>2751.6</v>
      </c>
    </row>
    <row r="1225" spans="1:17" x14ac:dyDescent="0.2">
      <c r="A1225" s="139" t="s">
        <v>2459</v>
      </c>
      <c r="B1225" s="140" t="s">
        <v>16518</v>
      </c>
      <c r="C1225" s="141">
        <v>101</v>
      </c>
      <c r="D1225" s="141">
        <v>2</v>
      </c>
      <c r="E1225" s="142">
        <v>631.91</v>
      </c>
      <c r="F1225" s="142">
        <v>122.53</v>
      </c>
      <c r="G1225" s="142">
        <v>179.86</v>
      </c>
      <c r="H1225" s="142">
        <v>70.7</v>
      </c>
      <c r="I1225" s="142">
        <v>373.09</v>
      </c>
      <c r="Q1225" s="6">
        <f t="shared" si="18"/>
        <v>373.09</v>
      </c>
    </row>
    <row r="1226" spans="1:17" x14ac:dyDescent="0.2">
      <c r="A1226" s="139" t="s">
        <v>2461</v>
      </c>
      <c r="B1226" s="140" t="s">
        <v>16519</v>
      </c>
      <c r="C1226" s="141">
        <v>107</v>
      </c>
      <c r="D1226" s="141">
        <v>2</v>
      </c>
      <c r="E1226" s="142">
        <v>373.22</v>
      </c>
      <c r="F1226" s="142">
        <v>129.81</v>
      </c>
      <c r="G1226" s="142">
        <v>179.86</v>
      </c>
      <c r="H1226" s="142">
        <v>41.76</v>
      </c>
      <c r="I1226" s="142">
        <v>351.43</v>
      </c>
      <c r="Q1226" s="6">
        <f t="shared" si="18"/>
        <v>351.43</v>
      </c>
    </row>
    <row r="1227" spans="1:17" x14ac:dyDescent="0.2">
      <c r="A1227" s="139" t="s">
        <v>2463</v>
      </c>
      <c r="B1227" s="140" t="s">
        <v>16520</v>
      </c>
      <c r="C1227" s="141">
        <v>101</v>
      </c>
      <c r="D1227" s="141">
        <v>2</v>
      </c>
      <c r="E1227" s="142">
        <v>558.59</v>
      </c>
      <c r="F1227" s="142">
        <v>122.53</v>
      </c>
      <c r="G1227" s="142">
        <v>179.86</v>
      </c>
      <c r="H1227" s="142">
        <v>62.5</v>
      </c>
      <c r="I1227" s="142">
        <v>364.89</v>
      </c>
      <c r="Q1227" s="6">
        <f t="shared" si="18"/>
        <v>364.89</v>
      </c>
    </row>
    <row r="1228" spans="1:17" x14ac:dyDescent="0.2">
      <c r="A1228" s="139" t="s">
        <v>2465</v>
      </c>
      <c r="B1228" s="140" t="s">
        <v>16521</v>
      </c>
      <c r="C1228" s="141">
        <v>41</v>
      </c>
      <c r="D1228" s="141">
        <v>0</v>
      </c>
      <c r="E1228" s="142">
        <v>0</v>
      </c>
      <c r="F1228" s="142">
        <v>49.74</v>
      </c>
      <c r="G1228" s="142">
        <v>0</v>
      </c>
      <c r="H1228" s="142">
        <v>0</v>
      </c>
      <c r="I1228" s="142">
        <v>49.74</v>
      </c>
      <c r="Q1228" s="6">
        <f t="shared" si="18"/>
        <v>49.74</v>
      </c>
    </row>
    <row r="1229" spans="1:17" x14ac:dyDescent="0.2">
      <c r="A1229" s="139" t="s">
        <v>2467</v>
      </c>
      <c r="B1229" s="140" t="s">
        <v>16522</v>
      </c>
      <c r="C1229" s="141">
        <v>43</v>
      </c>
      <c r="D1229" s="141">
        <v>2</v>
      </c>
      <c r="E1229" s="142">
        <v>396.38</v>
      </c>
      <c r="F1229" s="142">
        <v>52.17</v>
      </c>
      <c r="G1229" s="142">
        <v>179.86</v>
      </c>
      <c r="H1229" s="142">
        <v>44.35</v>
      </c>
      <c r="I1229" s="142">
        <v>276.38</v>
      </c>
      <c r="Q1229" s="6">
        <f t="shared" si="18"/>
        <v>276.38</v>
      </c>
    </row>
    <row r="1230" spans="1:17" x14ac:dyDescent="0.2">
      <c r="A1230" s="139" t="s">
        <v>2469</v>
      </c>
      <c r="B1230" s="140" t="s">
        <v>16523</v>
      </c>
      <c r="C1230" s="141">
        <v>82</v>
      </c>
      <c r="D1230" s="141">
        <v>1</v>
      </c>
      <c r="E1230" s="142">
        <v>186.61</v>
      </c>
      <c r="F1230" s="142">
        <v>99.48</v>
      </c>
      <c r="G1230" s="142">
        <v>89.93</v>
      </c>
      <c r="H1230" s="142">
        <v>20.88</v>
      </c>
      <c r="I1230" s="142">
        <v>210.29</v>
      </c>
      <c r="Q1230" s="6">
        <f t="shared" si="18"/>
        <v>210.29</v>
      </c>
    </row>
    <row r="1231" spans="1:17" x14ac:dyDescent="0.2">
      <c r="A1231" s="139" t="s">
        <v>2471</v>
      </c>
      <c r="B1231" s="140" t="s">
        <v>16524</v>
      </c>
      <c r="C1231" s="141">
        <v>42</v>
      </c>
      <c r="D1231" s="141">
        <v>0</v>
      </c>
      <c r="E1231" s="142">
        <v>0</v>
      </c>
      <c r="F1231" s="142">
        <v>50.95</v>
      </c>
      <c r="G1231" s="142">
        <v>0</v>
      </c>
      <c r="H1231" s="142">
        <v>0</v>
      </c>
      <c r="I1231" s="142">
        <v>50.95</v>
      </c>
      <c r="Q1231" s="6">
        <f t="shared" ref="Q1231:Q1294" si="19">I1231+P1231</f>
        <v>50.95</v>
      </c>
    </row>
    <row r="1232" spans="1:17" x14ac:dyDescent="0.2">
      <c r="A1232" s="139" t="s">
        <v>2473</v>
      </c>
      <c r="B1232" s="140" t="s">
        <v>16525</v>
      </c>
      <c r="C1232" s="141">
        <v>1642</v>
      </c>
      <c r="D1232" s="141">
        <v>27</v>
      </c>
      <c r="E1232" s="142">
        <v>46694.76</v>
      </c>
      <c r="F1232" s="142">
        <v>1991.98</v>
      </c>
      <c r="G1232" s="142">
        <v>2428</v>
      </c>
      <c r="H1232" s="142">
        <v>5224.7299999999996</v>
      </c>
      <c r="I1232" s="142">
        <v>9644.7099999999991</v>
      </c>
      <c r="Q1232" s="6">
        <f t="shared" si="19"/>
        <v>9644.7099999999991</v>
      </c>
    </row>
    <row r="1233" spans="1:17" x14ac:dyDescent="0.2">
      <c r="A1233" s="139" t="s">
        <v>2475</v>
      </c>
      <c r="B1233" s="140" t="s">
        <v>16526</v>
      </c>
      <c r="C1233" s="141">
        <v>630</v>
      </c>
      <c r="D1233" s="141">
        <v>20</v>
      </c>
      <c r="E1233" s="142">
        <v>20454.62</v>
      </c>
      <c r="F1233" s="142">
        <v>764.28</v>
      </c>
      <c r="G1233" s="142">
        <v>1798.52</v>
      </c>
      <c r="H1233" s="142">
        <v>2288.69</v>
      </c>
      <c r="I1233" s="142">
        <v>4851.49</v>
      </c>
      <c r="Q1233" s="6">
        <f t="shared" si="19"/>
        <v>4851.49</v>
      </c>
    </row>
    <row r="1234" spans="1:17" x14ac:dyDescent="0.2">
      <c r="A1234" s="139" t="s">
        <v>2477</v>
      </c>
      <c r="B1234" s="140" t="s">
        <v>16527</v>
      </c>
      <c r="C1234" s="141">
        <v>45</v>
      </c>
      <c r="D1234" s="141">
        <v>9</v>
      </c>
      <c r="E1234" s="142">
        <v>1103.3399999999999</v>
      </c>
      <c r="F1234" s="142">
        <v>54.59</v>
      </c>
      <c r="G1234" s="142">
        <v>809.34</v>
      </c>
      <c r="H1234" s="142">
        <v>123.46</v>
      </c>
      <c r="I1234" s="142">
        <v>987.39</v>
      </c>
      <c r="Q1234" s="6">
        <f t="shared" si="19"/>
        <v>987.39</v>
      </c>
    </row>
    <row r="1235" spans="1:17" x14ac:dyDescent="0.2">
      <c r="A1235" s="139" t="s">
        <v>2479</v>
      </c>
      <c r="B1235" s="140" t="s">
        <v>16528</v>
      </c>
      <c r="C1235" s="141">
        <v>97</v>
      </c>
      <c r="D1235" s="141">
        <v>1</v>
      </c>
      <c r="E1235" s="142">
        <v>37.32</v>
      </c>
      <c r="F1235" s="142">
        <v>117.67</v>
      </c>
      <c r="G1235" s="142">
        <v>89.93</v>
      </c>
      <c r="H1235" s="142">
        <v>4.18</v>
      </c>
      <c r="I1235" s="142">
        <v>211.78</v>
      </c>
      <c r="Q1235" s="6">
        <f t="shared" si="19"/>
        <v>211.78</v>
      </c>
    </row>
    <row r="1236" spans="1:17" x14ac:dyDescent="0.2">
      <c r="A1236" s="139" t="s">
        <v>2481</v>
      </c>
      <c r="B1236" s="140" t="s">
        <v>16529</v>
      </c>
      <c r="C1236" s="141">
        <v>94</v>
      </c>
      <c r="D1236" s="141">
        <v>0</v>
      </c>
      <c r="E1236" s="142">
        <v>0</v>
      </c>
      <c r="F1236" s="142">
        <v>114.03</v>
      </c>
      <c r="G1236" s="142">
        <v>0</v>
      </c>
      <c r="H1236" s="142">
        <v>0</v>
      </c>
      <c r="I1236" s="142">
        <v>114.03</v>
      </c>
      <c r="Q1236" s="6">
        <f t="shared" si="19"/>
        <v>114.03</v>
      </c>
    </row>
    <row r="1237" spans="1:17" x14ac:dyDescent="0.2">
      <c r="A1237" s="139" t="s">
        <v>2483</v>
      </c>
      <c r="B1237" s="140" t="s">
        <v>16530</v>
      </c>
      <c r="C1237" s="141">
        <v>67</v>
      </c>
      <c r="D1237" s="141">
        <v>4</v>
      </c>
      <c r="E1237" s="142">
        <v>2204.71</v>
      </c>
      <c r="F1237" s="142">
        <v>81.28</v>
      </c>
      <c r="G1237" s="142">
        <v>359.7</v>
      </c>
      <c r="H1237" s="142">
        <v>246.69</v>
      </c>
      <c r="I1237" s="142">
        <v>687.67</v>
      </c>
      <c r="Q1237" s="6">
        <f t="shared" si="19"/>
        <v>687.67</v>
      </c>
    </row>
    <row r="1238" spans="1:17" x14ac:dyDescent="0.2">
      <c r="A1238" s="139" t="s">
        <v>2485</v>
      </c>
      <c r="B1238" s="140" t="s">
        <v>16531</v>
      </c>
      <c r="C1238" s="141">
        <v>687</v>
      </c>
      <c r="D1238" s="141">
        <v>3</v>
      </c>
      <c r="E1238" s="142">
        <v>1082.5899999999999</v>
      </c>
      <c r="F1238" s="142">
        <v>833.42</v>
      </c>
      <c r="G1238" s="142">
        <v>269.77999999999997</v>
      </c>
      <c r="H1238" s="142">
        <v>121.14</v>
      </c>
      <c r="I1238" s="142">
        <v>1224.3399999999999</v>
      </c>
      <c r="Q1238" s="6">
        <f t="shared" si="19"/>
        <v>1224.3399999999999</v>
      </c>
    </row>
    <row r="1239" spans="1:17" x14ac:dyDescent="0.2">
      <c r="A1239" s="139" t="s">
        <v>2487</v>
      </c>
      <c r="B1239" s="140" t="s">
        <v>16532</v>
      </c>
      <c r="C1239" s="141">
        <v>172</v>
      </c>
      <c r="D1239" s="141">
        <v>3</v>
      </c>
      <c r="E1239" s="142">
        <v>597.16</v>
      </c>
      <c r="F1239" s="142">
        <v>208.66</v>
      </c>
      <c r="G1239" s="142">
        <v>269.77999999999997</v>
      </c>
      <c r="H1239" s="142">
        <v>66.819999999999993</v>
      </c>
      <c r="I1239" s="142">
        <v>545.26</v>
      </c>
      <c r="Q1239" s="6">
        <f t="shared" si="19"/>
        <v>545.26</v>
      </c>
    </row>
    <row r="1240" spans="1:17" x14ac:dyDescent="0.2">
      <c r="A1240" s="139" t="s">
        <v>2489</v>
      </c>
      <c r="B1240" s="140" t="s">
        <v>16533</v>
      </c>
      <c r="C1240" s="141">
        <v>47</v>
      </c>
      <c r="D1240" s="141">
        <v>1</v>
      </c>
      <c r="E1240" s="142">
        <v>4904.26</v>
      </c>
      <c r="F1240" s="142">
        <v>57.02</v>
      </c>
      <c r="G1240" s="142">
        <v>89.93</v>
      </c>
      <c r="H1240" s="142">
        <v>548.74</v>
      </c>
      <c r="I1240" s="142">
        <v>695.69</v>
      </c>
      <c r="Q1240" s="6">
        <f t="shared" si="19"/>
        <v>695.69</v>
      </c>
    </row>
    <row r="1241" spans="1:17" x14ac:dyDescent="0.2">
      <c r="A1241" s="139" t="s">
        <v>2491</v>
      </c>
      <c r="B1241" s="140" t="s">
        <v>16534</v>
      </c>
      <c r="C1241" s="141">
        <v>267</v>
      </c>
      <c r="D1241" s="141">
        <v>4</v>
      </c>
      <c r="E1241" s="142">
        <v>830.58</v>
      </c>
      <c r="F1241" s="142">
        <v>323.91000000000003</v>
      </c>
      <c r="G1241" s="142">
        <v>359.7</v>
      </c>
      <c r="H1241" s="142">
        <v>92.94</v>
      </c>
      <c r="I1241" s="142">
        <v>776.55</v>
      </c>
      <c r="Q1241" s="6">
        <f t="shared" si="19"/>
        <v>776.55</v>
      </c>
    </row>
    <row r="1242" spans="1:17" x14ac:dyDescent="0.2">
      <c r="A1242" s="139" t="s">
        <v>2493</v>
      </c>
      <c r="B1242" s="140" t="s">
        <v>16535</v>
      </c>
      <c r="C1242" s="141">
        <v>42</v>
      </c>
      <c r="D1242" s="141">
        <v>1</v>
      </c>
      <c r="E1242" s="142">
        <v>327.10000000000002</v>
      </c>
      <c r="F1242" s="142">
        <v>50.95</v>
      </c>
      <c r="G1242" s="142">
        <v>89.93</v>
      </c>
      <c r="H1242" s="142">
        <v>36.6</v>
      </c>
      <c r="I1242" s="142">
        <v>177.48</v>
      </c>
      <c r="Q1242" s="6">
        <f t="shared" si="19"/>
        <v>177.48</v>
      </c>
    </row>
    <row r="1243" spans="1:17" x14ac:dyDescent="0.2">
      <c r="A1243" s="139" t="s">
        <v>2495</v>
      </c>
      <c r="B1243" s="140" t="s">
        <v>16536</v>
      </c>
      <c r="C1243" s="141">
        <v>219</v>
      </c>
      <c r="D1243" s="141">
        <v>10</v>
      </c>
      <c r="E1243" s="142">
        <v>8396.7900000000009</v>
      </c>
      <c r="F1243" s="142">
        <v>265.68</v>
      </c>
      <c r="G1243" s="142">
        <v>899.26</v>
      </c>
      <c r="H1243" s="142">
        <v>939.53</v>
      </c>
      <c r="I1243" s="142">
        <v>2104.4699999999998</v>
      </c>
      <c r="Q1243" s="6">
        <f t="shared" si="19"/>
        <v>2104.4699999999998</v>
      </c>
    </row>
    <row r="1244" spans="1:17" x14ac:dyDescent="0.2">
      <c r="A1244" s="139" t="s">
        <v>2497</v>
      </c>
      <c r="B1244" s="140" t="s">
        <v>16537</v>
      </c>
      <c r="C1244" s="141">
        <v>254</v>
      </c>
      <c r="D1244" s="141">
        <v>4</v>
      </c>
      <c r="E1244" s="142">
        <v>1483.6</v>
      </c>
      <c r="F1244" s="142">
        <v>308.14</v>
      </c>
      <c r="G1244" s="142">
        <v>359.7</v>
      </c>
      <c r="H1244" s="142">
        <v>166</v>
      </c>
      <c r="I1244" s="142">
        <v>833.84</v>
      </c>
      <c r="Q1244" s="6">
        <f t="shared" si="19"/>
        <v>833.84</v>
      </c>
    </row>
    <row r="1245" spans="1:17" x14ac:dyDescent="0.2">
      <c r="A1245" s="139" t="s">
        <v>2499</v>
      </c>
      <c r="B1245" s="140" t="s">
        <v>16538</v>
      </c>
      <c r="C1245" s="141">
        <v>115</v>
      </c>
      <c r="D1245" s="141">
        <v>2</v>
      </c>
      <c r="E1245" s="142">
        <v>823.96</v>
      </c>
      <c r="F1245" s="142">
        <v>139.51</v>
      </c>
      <c r="G1245" s="142">
        <v>179.86</v>
      </c>
      <c r="H1245" s="142">
        <v>92.19</v>
      </c>
      <c r="I1245" s="142">
        <v>411.56</v>
      </c>
      <c r="Q1245" s="6">
        <f t="shared" si="19"/>
        <v>411.56</v>
      </c>
    </row>
    <row r="1246" spans="1:17" x14ac:dyDescent="0.2">
      <c r="A1246" s="139" t="s">
        <v>2501</v>
      </c>
      <c r="B1246" s="140" t="s">
        <v>16539</v>
      </c>
      <c r="C1246" s="141">
        <v>94</v>
      </c>
      <c r="D1246" s="141">
        <v>0</v>
      </c>
      <c r="E1246" s="142">
        <v>0</v>
      </c>
      <c r="F1246" s="142">
        <v>114.03</v>
      </c>
      <c r="G1246" s="142">
        <v>0</v>
      </c>
      <c r="H1246" s="142">
        <v>0</v>
      </c>
      <c r="I1246" s="142">
        <v>114.03</v>
      </c>
      <c r="Q1246" s="6">
        <f t="shared" si="19"/>
        <v>114.03</v>
      </c>
    </row>
    <row r="1247" spans="1:17" x14ac:dyDescent="0.2">
      <c r="A1247" s="139" t="s">
        <v>2503</v>
      </c>
      <c r="B1247" s="140" t="s">
        <v>16540</v>
      </c>
      <c r="C1247" s="141">
        <v>146</v>
      </c>
      <c r="D1247" s="141">
        <v>3</v>
      </c>
      <c r="E1247" s="142">
        <v>520.02</v>
      </c>
      <c r="F1247" s="142">
        <v>177.12</v>
      </c>
      <c r="G1247" s="142">
        <v>269.77999999999997</v>
      </c>
      <c r="H1247" s="142">
        <v>58.18</v>
      </c>
      <c r="I1247" s="142">
        <v>505.08</v>
      </c>
      <c r="Q1247" s="6">
        <f t="shared" si="19"/>
        <v>505.08</v>
      </c>
    </row>
    <row r="1248" spans="1:17" x14ac:dyDescent="0.2">
      <c r="A1248" s="139" t="s">
        <v>2505</v>
      </c>
      <c r="B1248" s="140" t="s">
        <v>16541</v>
      </c>
      <c r="C1248" s="141">
        <v>779</v>
      </c>
      <c r="D1248" s="141">
        <v>13</v>
      </c>
      <c r="E1248" s="142">
        <v>11299.05</v>
      </c>
      <c r="F1248" s="142">
        <v>945.03</v>
      </c>
      <c r="G1248" s="142">
        <v>1169.04</v>
      </c>
      <c r="H1248" s="142">
        <v>1264.26</v>
      </c>
      <c r="I1248" s="142">
        <v>3378.33</v>
      </c>
      <c r="Q1248" s="6">
        <f t="shared" si="19"/>
        <v>3378.33</v>
      </c>
    </row>
    <row r="1249" spans="1:17" x14ac:dyDescent="0.2">
      <c r="A1249" s="139" t="s">
        <v>2507</v>
      </c>
      <c r="B1249" s="140" t="s">
        <v>16542</v>
      </c>
      <c r="C1249" s="141">
        <v>29</v>
      </c>
      <c r="D1249" s="141">
        <v>2</v>
      </c>
      <c r="E1249" s="142">
        <v>5769.72</v>
      </c>
      <c r="F1249" s="142">
        <v>35.18</v>
      </c>
      <c r="G1249" s="142">
        <v>179.86</v>
      </c>
      <c r="H1249" s="142">
        <v>645.58000000000004</v>
      </c>
      <c r="I1249" s="142">
        <v>860.62</v>
      </c>
      <c r="Q1249" s="6">
        <f t="shared" si="19"/>
        <v>860.62</v>
      </c>
    </row>
    <row r="1250" spans="1:17" x14ac:dyDescent="0.2">
      <c r="A1250" s="139" t="s">
        <v>2509</v>
      </c>
      <c r="B1250" s="140" t="s">
        <v>16543</v>
      </c>
      <c r="C1250" s="141">
        <v>44</v>
      </c>
      <c r="D1250" s="141">
        <v>0</v>
      </c>
      <c r="E1250" s="142">
        <v>0</v>
      </c>
      <c r="F1250" s="142">
        <v>53.38</v>
      </c>
      <c r="G1250" s="142">
        <v>0</v>
      </c>
      <c r="H1250" s="142">
        <v>0</v>
      </c>
      <c r="I1250" s="142">
        <v>53.38</v>
      </c>
      <c r="Q1250" s="6">
        <f t="shared" si="19"/>
        <v>53.38</v>
      </c>
    </row>
    <row r="1251" spans="1:17" x14ac:dyDescent="0.2">
      <c r="A1251" s="139" t="s">
        <v>2511</v>
      </c>
      <c r="B1251" s="140" t="s">
        <v>16544</v>
      </c>
      <c r="C1251" s="141">
        <v>110</v>
      </c>
      <c r="D1251" s="141">
        <v>3</v>
      </c>
      <c r="E1251" s="142">
        <v>482.32</v>
      </c>
      <c r="F1251" s="142">
        <v>133.44999999999999</v>
      </c>
      <c r="G1251" s="142">
        <v>269.77999999999997</v>
      </c>
      <c r="H1251" s="142">
        <v>53.97</v>
      </c>
      <c r="I1251" s="142">
        <v>457.2</v>
      </c>
      <c r="Q1251" s="6">
        <f t="shared" si="19"/>
        <v>457.2</v>
      </c>
    </row>
    <row r="1252" spans="1:17" x14ac:dyDescent="0.2">
      <c r="A1252" s="139" t="s">
        <v>2513</v>
      </c>
      <c r="B1252" s="140" t="s">
        <v>16545</v>
      </c>
      <c r="C1252" s="141">
        <v>61</v>
      </c>
      <c r="D1252" s="141">
        <v>1</v>
      </c>
      <c r="E1252" s="142">
        <v>656.77</v>
      </c>
      <c r="F1252" s="142">
        <v>74</v>
      </c>
      <c r="G1252" s="142">
        <v>89.93</v>
      </c>
      <c r="H1252" s="142">
        <v>73.489999999999995</v>
      </c>
      <c r="I1252" s="142">
        <v>237.42</v>
      </c>
      <c r="Q1252" s="6">
        <f t="shared" si="19"/>
        <v>237.42</v>
      </c>
    </row>
    <row r="1253" spans="1:17" x14ac:dyDescent="0.2">
      <c r="A1253" s="139" t="s">
        <v>2515</v>
      </c>
      <c r="B1253" s="140" t="s">
        <v>16546</v>
      </c>
      <c r="C1253" s="141">
        <v>579</v>
      </c>
      <c r="D1253" s="141">
        <v>23</v>
      </c>
      <c r="E1253" s="142">
        <v>10164.36</v>
      </c>
      <c r="F1253" s="142">
        <v>702.41</v>
      </c>
      <c r="G1253" s="142">
        <v>2068.3000000000002</v>
      </c>
      <c r="H1253" s="142">
        <v>1137.3</v>
      </c>
      <c r="I1253" s="142">
        <v>3908.01</v>
      </c>
      <c r="Q1253" s="6">
        <f t="shared" si="19"/>
        <v>3908.01</v>
      </c>
    </row>
    <row r="1254" spans="1:17" x14ac:dyDescent="0.2">
      <c r="A1254" s="139" t="s">
        <v>2517</v>
      </c>
      <c r="B1254" s="140" t="s">
        <v>16547</v>
      </c>
      <c r="C1254" s="141">
        <v>381</v>
      </c>
      <c r="D1254" s="141">
        <v>15</v>
      </c>
      <c r="E1254" s="142">
        <v>6395.87</v>
      </c>
      <c r="F1254" s="142">
        <v>462.21</v>
      </c>
      <c r="G1254" s="142">
        <v>1348.89</v>
      </c>
      <c r="H1254" s="142">
        <v>715.64</v>
      </c>
      <c r="I1254" s="142">
        <v>2526.7399999999998</v>
      </c>
      <c r="Q1254" s="6">
        <f t="shared" si="19"/>
        <v>2526.7399999999998</v>
      </c>
    </row>
    <row r="1255" spans="1:17" x14ac:dyDescent="0.2">
      <c r="A1255" s="139" t="s">
        <v>2519</v>
      </c>
      <c r="B1255" s="140" t="s">
        <v>16548</v>
      </c>
      <c r="C1255" s="141">
        <v>151</v>
      </c>
      <c r="D1255" s="141">
        <v>1</v>
      </c>
      <c r="E1255" s="142">
        <v>248.82</v>
      </c>
      <c r="F1255" s="142">
        <v>183.18</v>
      </c>
      <c r="G1255" s="142">
        <v>89.93</v>
      </c>
      <c r="H1255" s="142">
        <v>27.84</v>
      </c>
      <c r="I1255" s="142">
        <v>300.95</v>
      </c>
      <c r="Q1255" s="6">
        <f t="shared" si="19"/>
        <v>300.95</v>
      </c>
    </row>
    <row r="1256" spans="1:17" x14ac:dyDescent="0.2">
      <c r="A1256" s="139" t="s">
        <v>2521</v>
      </c>
      <c r="B1256" s="140" t="s">
        <v>16549</v>
      </c>
      <c r="C1256" s="141">
        <v>29</v>
      </c>
      <c r="D1256" s="141">
        <v>2</v>
      </c>
      <c r="E1256" s="142">
        <v>5088.1400000000003</v>
      </c>
      <c r="F1256" s="142">
        <v>35.18</v>
      </c>
      <c r="G1256" s="142">
        <v>179.86</v>
      </c>
      <c r="H1256" s="142">
        <v>569.32000000000005</v>
      </c>
      <c r="I1256" s="142">
        <v>784.36</v>
      </c>
      <c r="Q1256" s="6">
        <f t="shared" si="19"/>
        <v>784.36</v>
      </c>
    </row>
    <row r="1257" spans="1:17" x14ac:dyDescent="0.2">
      <c r="A1257" s="139" t="s">
        <v>2523</v>
      </c>
      <c r="B1257" s="140" t="s">
        <v>16550</v>
      </c>
      <c r="C1257" s="141">
        <v>73</v>
      </c>
      <c r="D1257" s="141">
        <v>2</v>
      </c>
      <c r="E1257" s="142">
        <v>196.62</v>
      </c>
      <c r="F1257" s="142">
        <v>88.56</v>
      </c>
      <c r="G1257" s="142">
        <v>179.86</v>
      </c>
      <c r="H1257" s="142">
        <v>22</v>
      </c>
      <c r="I1257" s="142">
        <v>290.42</v>
      </c>
      <c r="Q1257" s="6">
        <f t="shared" si="19"/>
        <v>290.42</v>
      </c>
    </row>
    <row r="1258" spans="1:17" x14ac:dyDescent="0.2">
      <c r="A1258" s="139" t="s">
        <v>2525</v>
      </c>
      <c r="B1258" s="140" t="s">
        <v>16551</v>
      </c>
      <c r="C1258" s="141">
        <v>95</v>
      </c>
      <c r="D1258" s="141">
        <v>0</v>
      </c>
      <c r="E1258" s="142">
        <v>0</v>
      </c>
      <c r="F1258" s="142">
        <v>115.25</v>
      </c>
      <c r="G1258" s="142">
        <v>0</v>
      </c>
      <c r="H1258" s="142">
        <v>0</v>
      </c>
      <c r="I1258" s="142">
        <v>115.25</v>
      </c>
      <c r="Q1258" s="6">
        <f t="shared" si="19"/>
        <v>115.25</v>
      </c>
    </row>
    <row r="1259" spans="1:17" x14ac:dyDescent="0.2">
      <c r="A1259" s="139" t="s">
        <v>2527</v>
      </c>
      <c r="B1259" s="140" t="s">
        <v>16552</v>
      </c>
      <c r="C1259" s="141">
        <v>155</v>
      </c>
      <c r="D1259" s="141">
        <v>4</v>
      </c>
      <c r="E1259" s="142">
        <v>19700.22</v>
      </c>
      <c r="F1259" s="142">
        <v>188.04</v>
      </c>
      <c r="G1259" s="142">
        <v>359.7</v>
      </c>
      <c r="H1259" s="142">
        <v>2204.2800000000002</v>
      </c>
      <c r="I1259" s="142">
        <v>2752.02</v>
      </c>
      <c r="Q1259" s="6">
        <f t="shared" si="19"/>
        <v>2752.02</v>
      </c>
    </row>
    <row r="1260" spans="1:17" x14ac:dyDescent="0.2">
      <c r="A1260" s="139" t="s">
        <v>2529</v>
      </c>
      <c r="B1260" s="140" t="s">
        <v>16553</v>
      </c>
      <c r="C1260" s="141">
        <v>622</v>
      </c>
      <c r="D1260" s="141">
        <v>11</v>
      </c>
      <c r="E1260" s="142">
        <v>5068.67</v>
      </c>
      <c r="F1260" s="142">
        <v>754.58</v>
      </c>
      <c r="G1260" s="142">
        <v>989.18</v>
      </c>
      <c r="H1260" s="142">
        <v>567.14</v>
      </c>
      <c r="I1260" s="142">
        <v>2310.9</v>
      </c>
      <c r="Q1260" s="6">
        <f t="shared" si="19"/>
        <v>2310.9</v>
      </c>
    </row>
    <row r="1261" spans="1:17" x14ac:dyDescent="0.2">
      <c r="A1261" s="139" t="s">
        <v>2531</v>
      </c>
      <c r="B1261" s="140" t="s">
        <v>16554</v>
      </c>
      <c r="C1261" s="141">
        <v>165</v>
      </c>
      <c r="D1261" s="141">
        <v>3</v>
      </c>
      <c r="E1261" s="142">
        <v>651.61</v>
      </c>
      <c r="F1261" s="142">
        <v>200.17</v>
      </c>
      <c r="G1261" s="142">
        <v>269.77999999999997</v>
      </c>
      <c r="H1261" s="142">
        <v>72.91</v>
      </c>
      <c r="I1261" s="142">
        <v>542.86</v>
      </c>
      <c r="Q1261" s="6">
        <f t="shared" si="19"/>
        <v>542.86</v>
      </c>
    </row>
    <row r="1262" spans="1:17" x14ac:dyDescent="0.2">
      <c r="A1262" s="139" t="s">
        <v>2533</v>
      </c>
      <c r="B1262" s="140" t="s">
        <v>16555</v>
      </c>
      <c r="C1262" s="141">
        <v>98</v>
      </c>
      <c r="D1262" s="141">
        <v>1</v>
      </c>
      <c r="E1262" s="142">
        <v>27406.17</v>
      </c>
      <c r="F1262" s="142">
        <v>118.89</v>
      </c>
      <c r="G1262" s="142">
        <v>89.93</v>
      </c>
      <c r="H1262" s="142">
        <v>3066.5</v>
      </c>
      <c r="I1262" s="142">
        <v>3275.32</v>
      </c>
      <c r="Q1262" s="6">
        <f t="shared" si="19"/>
        <v>3275.32</v>
      </c>
    </row>
    <row r="1263" spans="1:17" x14ac:dyDescent="0.2">
      <c r="A1263" s="139" t="s">
        <v>2535</v>
      </c>
      <c r="B1263" s="140" t="s">
        <v>16556</v>
      </c>
      <c r="C1263" s="141">
        <v>54</v>
      </c>
      <c r="D1263" s="141">
        <v>0</v>
      </c>
      <c r="E1263" s="142">
        <v>0</v>
      </c>
      <c r="F1263" s="142">
        <v>65.510000000000005</v>
      </c>
      <c r="G1263" s="142">
        <v>0</v>
      </c>
      <c r="H1263" s="142">
        <v>0</v>
      </c>
      <c r="I1263" s="142">
        <v>65.510000000000005</v>
      </c>
      <c r="Q1263" s="6">
        <f t="shared" si="19"/>
        <v>65.510000000000005</v>
      </c>
    </row>
    <row r="1264" spans="1:17" x14ac:dyDescent="0.2">
      <c r="A1264" s="139" t="s">
        <v>2537</v>
      </c>
      <c r="B1264" s="140" t="s">
        <v>16557</v>
      </c>
      <c r="C1264" s="141">
        <v>314</v>
      </c>
      <c r="D1264" s="141">
        <v>13</v>
      </c>
      <c r="E1264" s="142">
        <v>5832.13</v>
      </c>
      <c r="F1264" s="142">
        <v>380.93</v>
      </c>
      <c r="G1264" s="142">
        <v>1169.04</v>
      </c>
      <c r="H1264" s="142">
        <v>652.55999999999995</v>
      </c>
      <c r="I1264" s="142">
        <v>2202.5300000000002</v>
      </c>
      <c r="Q1264" s="6">
        <f t="shared" si="19"/>
        <v>2202.5300000000002</v>
      </c>
    </row>
    <row r="1265" spans="1:17" x14ac:dyDescent="0.2">
      <c r="A1265" s="139" t="s">
        <v>2539</v>
      </c>
      <c r="B1265" s="140" t="s">
        <v>16558</v>
      </c>
      <c r="C1265" s="141">
        <v>107</v>
      </c>
      <c r="D1265" s="141">
        <v>1</v>
      </c>
      <c r="E1265" s="142">
        <v>68.430000000000007</v>
      </c>
      <c r="F1265" s="142">
        <v>129.81</v>
      </c>
      <c r="G1265" s="142">
        <v>89.93</v>
      </c>
      <c r="H1265" s="142">
        <v>7.66</v>
      </c>
      <c r="I1265" s="142">
        <v>227.4</v>
      </c>
      <c r="Q1265" s="6">
        <f t="shared" si="19"/>
        <v>227.4</v>
      </c>
    </row>
    <row r="1266" spans="1:17" x14ac:dyDescent="0.2">
      <c r="A1266" s="139" t="s">
        <v>2541</v>
      </c>
      <c r="B1266" s="140" t="s">
        <v>16559</v>
      </c>
      <c r="C1266" s="141">
        <v>214</v>
      </c>
      <c r="D1266" s="141">
        <v>2</v>
      </c>
      <c r="E1266" s="142">
        <v>435.43</v>
      </c>
      <c r="F1266" s="142">
        <v>259.61</v>
      </c>
      <c r="G1266" s="142">
        <v>179.86</v>
      </c>
      <c r="H1266" s="142">
        <v>48.72</v>
      </c>
      <c r="I1266" s="142">
        <v>488.19</v>
      </c>
      <c r="Q1266" s="6">
        <f t="shared" si="19"/>
        <v>488.19</v>
      </c>
    </row>
    <row r="1267" spans="1:17" x14ac:dyDescent="0.2">
      <c r="A1267" s="139" t="s">
        <v>2543</v>
      </c>
      <c r="B1267" s="140" t="s">
        <v>16560</v>
      </c>
      <c r="C1267" s="141">
        <v>173</v>
      </c>
      <c r="D1267" s="141">
        <v>4</v>
      </c>
      <c r="E1267" s="142">
        <v>56031.19</v>
      </c>
      <c r="F1267" s="142">
        <v>209.87</v>
      </c>
      <c r="G1267" s="142">
        <v>359.7</v>
      </c>
      <c r="H1267" s="142">
        <v>6269.38</v>
      </c>
      <c r="I1267" s="142">
        <v>6838.95</v>
      </c>
      <c r="Q1267" s="6">
        <f t="shared" si="19"/>
        <v>6838.95</v>
      </c>
    </row>
    <row r="1268" spans="1:17" x14ac:dyDescent="0.2">
      <c r="A1268" s="139" t="s">
        <v>2545</v>
      </c>
      <c r="B1268" s="140" t="s">
        <v>16561</v>
      </c>
      <c r="C1268" s="141">
        <v>127</v>
      </c>
      <c r="D1268" s="141">
        <v>0</v>
      </c>
      <c r="E1268" s="142">
        <v>0</v>
      </c>
      <c r="F1268" s="142">
        <v>154.07</v>
      </c>
      <c r="G1268" s="142">
        <v>0</v>
      </c>
      <c r="H1268" s="142">
        <v>0</v>
      </c>
      <c r="I1268" s="142">
        <v>154.07</v>
      </c>
      <c r="Q1268" s="6">
        <f t="shared" si="19"/>
        <v>154.07</v>
      </c>
    </row>
    <row r="1269" spans="1:17" x14ac:dyDescent="0.2">
      <c r="A1269" s="139" t="s">
        <v>2547</v>
      </c>
      <c r="B1269" s="140" t="s">
        <v>16562</v>
      </c>
      <c r="C1269" s="141">
        <v>894</v>
      </c>
      <c r="D1269" s="141">
        <v>21</v>
      </c>
      <c r="E1269" s="142">
        <v>13280.09</v>
      </c>
      <c r="F1269" s="142">
        <v>1084.54</v>
      </c>
      <c r="G1269" s="142">
        <v>1888.45</v>
      </c>
      <c r="H1269" s="142">
        <v>1485.92</v>
      </c>
      <c r="I1269" s="142">
        <v>4458.91</v>
      </c>
      <c r="Q1269" s="6">
        <f t="shared" si="19"/>
        <v>4458.91</v>
      </c>
    </row>
    <row r="1270" spans="1:17" x14ac:dyDescent="0.2">
      <c r="A1270" s="139" t="s">
        <v>2549</v>
      </c>
      <c r="B1270" s="140" t="s">
        <v>16563</v>
      </c>
      <c r="C1270" s="141">
        <v>118</v>
      </c>
      <c r="D1270" s="141">
        <v>0</v>
      </c>
      <c r="E1270" s="142">
        <v>0</v>
      </c>
      <c r="F1270" s="142">
        <v>143.15</v>
      </c>
      <c r="G1270" s="142">
        <v>0</v>
      </c>
      <c r="H1270" s="142">
        <v>0</v>
      </c>
      <c r="I1270" s="142">
        <v>143.15</v>
      </c>
      <c r="Q1270" s="6">
        <f t="shared" si="19"/>
        <v>143.15</v>
      </c>
    </row>
    <row r="1271" spans="1:17" x14ac:dyDescent="0.2">
      <c r="A1271" s="139" t="s">
        <v>2551</v>
      </c>
      <c r="B1271" s="140" t="s">
        <v>16564</v>
      </c>
      <c r="C1271" s="141">
        <v>53</v>
      </c>
      <c r="D1271" s="141">
        <v>1</v>
      </c>
      <c r="E1271" s="142">
        <v>186.61</v>
      </c>
      <c r="F1271" s="142">
        <v>64.3</v>
      </c>
      <c r="G1271" s="142">
        <v>89.93</v>
      </c>
      <c r="H1271" s="142">
        <v>20.88</v>
      </c>
      <c r="I1271" s="142">
        <v>175.11</v>
      </c>
      <c r="Q1271" s="6">
        <f t="shared" si="19"/>
        <v>175.11</v>
      </c>
    </row>
    <row r="1272" spans="1:17" x14ac:dyDescent="0.2">
      <c r="A1272" s="139" t="s">
        <v>2553</v>
      </c>
      <c r="B1272" s="140" t="s">
        <v>16565</v>
      </c>
      <c r="C1272" s="141">
        <v>1418</v>
      </c>
      <c r="D1272" s="141">
        <v>9</v>
      </c>
      <c r="E1272" s="142">
        <v>11505.43</v>
      </c>
      <c r="F1272" s="142">
        <v>1720.23</v>
      </c>
      <c r="G1272" s="142">
        <v>809.34</v>
      </c>
      <c r="H1272" s="142">
        <v>1287.3499999999999</v>
      </c>
      <c r="I1272" s="142">
        <v>3816.92</v>
      </c>
      <c r="Q1272" s="6">
        <f t="shared" si="19"/>
        <v>3816.92</v>
      </c>
    </row>
    <row r="1273" spans="1:17" x14ac:dyDescent="0.2">
      <c r="A1273" s="139" t="s">
        <v>2555</v>
      </c>
      <c r="B1273" s="140" t="s">
        <v>16566</v>
      </c>
      <c r="C1273" s="141">
        <v>36</v>
      </c>
      <c r="D1273" s="141">
        <v>1</v>
      </c>
      <c r="E1273" s="142">
        <v>186.61</v>
      </c>
      <c r="F1273" s="142">
        <v>43.67</v>
      </c>
      <c r="G1273" s="142">
        <v>89.93</v>
      </c>
      <c r="H1273" s="142">
        <v>20.88</v>
      </c>
      <c r="I1273" s="142">
        <v>154.47999999999999</v>
      </c>
      <c r="Q1273" s="6">
        <f t="shared" si="19"/>
        <v>154.47999999999999</v>
      </c>
    </row>
    <row r="1274" spans="1:17" x14ac:dyDescent="0.2">
      <c r="A1274" s="139" t="s">
        <v>2557</v>
      </c>
      <c r="B1274" s="140" t="s">
        <v>16567</v>
      </c>
      <c r="C1274" s="141">
        <v>45</v>
      </c>
      <c r="D1274" s="141">
        <v>1</v>
      </c>
      <c r="E1274" s="142">
        <v>403.88</v>
      </c>
      <c r="F1274" s="142">
        <v>54.59</v>
      </c>
      <c r="G1274" s="142">
        <v>89.93</v>
      </c>
      <c r="H1274" s="142">
        <v>45.19</v>
      </c>
      <c r="I1274" s="142">
        <v>189.71</v>
      </c>
      <c r="Q1274" s="6">
        <f t="shared" si="19"/>
        <v>189.71</v>
      </c>
    </row>
    <row r="1275" spans="1:17" x14ac:dyDescent="0.2">
      <c r="A1275" s="139" t="s">
        <v>2559</v>
      </c>
      <c r="B1275" s="140" t="s">
        <v>16568</v>
      </c>
      <c r="C1275" s="141">
        <v>146</v>
      </c>
      <c r="D1275" s="141">
        <v>2</v>
      </c>
      <c r="E1275" s="142">
        <v>390.94</v>
      </c>
      <c r="F1275" s="142">
        <v>177.12</v>
      </c>
      <c r="G1275" s="142">
        <v>179.86</v>
      </c>
      <c r="H1275" s="142">
        <v>43.74</v>
      </c>
      <c r="I1275" s="142">
        <v>400.72</v>
      </c>
      <c r="Q1275" s="6">
        <f t="shared" si="19"/>
        <v>400.72</v>
      </c>
    </row>
    <row r="1276" spans="1:17" x14ac:dyDescent="0.2">
      <c r="A1276" s="139" t="s">
        <v>2561</v>
      </c>
      <c r="B1276" s="140" t="s">
        <v>16569</v>
      </c>
      <c r="C1276" s="141">
        <v>283</v>
      </c>
      <c r="D1276" s="141">
        <v>1</v>
      </c>
      <c r="E1276" s="142">
        <v>186.61</v>
      </c>
      <c r="F1276" s="142">
        <v>343.32</v>
      </c>
      <c r="G1276" s="142">
        <v>89.93</v>
      </c>
      <c r="H1276" s="142">
        <v>20.88</v>
      </c>
      <c r="I1276" s="142">
        <v>454.13</v>
      </c>
      <c r="Q1276" s="6">
        <f t="shared" si="19"/>
        <v>454.13</v>
      </c>
    </row>
    <row r="1277" spans="1:17" x14ac:dyDescent="0.2">
      <c r="A1277" s="139" t="s">
        <v>2563</v>
      </c>
      <c r="B1277" s="140" t="s">
        <v>16570</v>
      </c>
      <c r="C1277" s="141">
        <v>86</v>
      </c>
      <c r="D1277" s="141">
        <v>1</v>
      </c>
      <c r="E1277" s="142">
        <v>923.16</v>
      </c>
      <c r="F1277" s="142">
        <v>104.33</v>
      </c>
      <c r="G1277" s="142">
        <v>89.93</v>
      </c>
      <c r="H1277" s="142">
        <v>103.3</v>
      </c>
      <c r="I1277" s="142">
        <v>297.56</v>
      </c>
      <c r="Q1277" s="6">
        <f t="shared" si="19"/>
        <v>297.56</v>
      </c>
    </row>
    <row r="1278" spans="1:17" x14ac:dyDescent="0.2">
      <c r="A1278" s="139" t="s">
        <v>2565</v>
      </c>
      <c r="B1278" s="140" t="s">
        <v>16571</v>
      </c>
      <c r="C1278" s="141">
        <v>44</v>
      </c>
      <c r="D1278" s="141">
        <v>0</v>
      </c>
      <c r="E1278" s="142">
        <v>0</v>
      </c>
      <c r="F1278" s="142">
        <v>53.38</v>
      </c>
      <c r="G1278" s="142">
        <v>0</v>
      </c>
      <c r="H1278" s="142">
        <v>0</v>
      </c>
      <c r="I1278" s="142">
        <v>53.38</v>
      </c>
      <c r="Q1278" s="6">
        <f t="shared" si="19"/>
        <v>53.38</v>
      </c>
    </row>
    <row r="1279" spans="1:17" x14ac:dyDescent="0.2">
      <c r="A1279" s="139" t="s">
        <v>2567</v>
      </c>
      <c r="B1279" s="140" t="s">
        <v>16572</v>
      </c>
      <c r="C1279" s="141">
        <v>9</v>
      </c>
      <c r="D1279" s="141">
        <v>0</v>
      </c>
      <c r="E1279" s="142">
        <v>0</v>
      </c>
      <c r="F1279" s="142">
        <v>10.92</v>
      </c>
      <c r="G1279" s="142">
        <v>0</v>
      </c>
      <c r="H1279" s="142">
        <v>0</v>
      </c>
      <c r="I1279" s="142">
        <v>10.92</v>
      </c>
      <c r="Q1279" s="6">
        <f t="shared" si="19"/>
        <v>10.92</v>
      </c>
    </row>
    <row r="1280" spans="1:17" x14ac:dyDescent="0.2">
      <c r="A1280" s="139" t="s">
        <v>2569</v>
      </c>
      <c r="B1280" s="140" t="s">
        <v>16573</v>
      </c>
      <c r="C1280" s="141">
        <v>118</v>
      </c>
      <c r="D1280" s="141">
        <v>1</v>
      </c>
      <c r="E1280" s="142">
        <v>289.39</v>
      </c>
      <c r="F1280" s="142">
        <v>143.15</v>
      </c>
      <c r="G1280" s="142">
        <v>89.93</v>
      </c>
      <c r="H1280" s="142">
        <v>32.380000000000003</v>
      </c>
      <c r="I1280" s="142">
        <v>265.45999999999998</v>
      </c>
      <c r="Q1280" s="6">
        <f t="shared" si="19"/>
        <v>265.45999999999998</v>
      </c>
    </row>
    <row r="1281" spans="1:17" x14ac:dyDescent="0.2">
      <c r="A1281" s="139" t="s">
        <v>2571</v>
      </c>
      <c r="B1281" s="140" t="s">
        <v>16574</v>
      </c>
      <c r="C1281" s="141">
        <v>84</v>
      </c>
      <c r="D1281" s="141">
        <v>3</v>
      </c>
      <c r="E1281" s="142">
        <v>701.84</v>
      </c>
      <c r="F1281" s="142">
        <v>101.9</v>
      </c>
      <c r="G1281" s="142">
        <v>269.77999999999997</v>
      </c>
      <c r="H1281" s="142">
        <v>78.53</v>
      </c>
      <c r="I1281" s="142">
        <v>450.21</v>
      </c>
      <c r="Q1281" s="6">
        <f t="shared" si="19"/>
        <v>450.21</v>
      </c>
    </row>
    <row r="1282" spans="1:17" x14ac:dyDescent="0.2">
      <c r="A1282" s="139" t="s">
        <v>2573</v>
      </c>
      <c r="B1282" s="140" t="s">
        <v>16575</v>
      </c>
      <c r="C1282" s="141">
        <v>40</v>
      </c>
      <c r="D1282" s="141">
        <v>0</v>
      </c>
      <c r="E1282" s="142">
        <v>0</v>
      </c>
      <c r="F1282" s="142">
        <v>48.53</v>
      </c>
      <c r="G1282" s="142">
        <v>0</v>
      </c>
      <c r="H1282" s="142">
        <v>0</v>
      </c>
      <c r="I1282" s="142">
        <v>48.53</v>
      </c>
      <c r="Q1282" s="6">
        <f t="shared" si="19"/>
        <v>48.53</v>
      </c>
    </row>
    <row r="1283" spans="1:17" x14ac:dyDescent="0.2">
      <c r="A1283" s="139" t="s">
        <v>2575</v>
      </c>
      <c r="B1283" s="140" t="s">
        <v>16576</v>
      </c>
      <c r="C1283" s="141">
        <v>66</v>
      </c>
      <c r="D1283" s="141">
        <v>0</v>
      </c>
      <c r="E1283" s="142">
        <v>0</v>
      </c>
      <c r="F1283" s="142">
        <v>80.06</v>
      </c>
      <c r="G1283" s="142">
        <v>0</v>
      </c>
      <c r="H1283" s="142">
        <v>0</v>
      </c>
      <c r="I1283" s="142">
        <v>80.06</v>
      </c>
      <c r="Q1283" s="6">
        <f t="shared" si="19"/>
        <v>80.06</v>
      </c>
    </row>
    <row r="1284" spans="1:17" x14ac:dyDescent="0.2">
      <c r="A1284" s="139" t="s">
        <v>2577</v>
      </c>
      <c r="B1284" s="140" t="s">
        <v>16577</v>
      </c>
      <c r="C1284" s="141">
        <v>2584</v>
      </c>
      <c r="D1284" s="141">
        <v>83</v>
      </c>
      <c r="E1284" s="142">
        <v>33304.81</v>
      </c>
      <c r="F1284" s="142">
        <v>3134.75</v>
      </c>
      <c r="G1284" s="142">
        <v>7463.86</v>
      </c>
      <c r="H1284" s="142">
        <v>3726.51</v>
      </c>
      <c r="I1284" s="142">
        <v>14325.12</v>
      </c>
      <c r="Q1284" s="6">
        <f t="shared" si="19"/>
        <v>14325.12</v>
      </c>
    </row>
    <row r="1285" spans="1:17" x14ac:dyDescent="0.2">
      <c r="A1285" s="139" t="s">
        <v>2579</v>
      </c>
      <c r="B1285" s="140" t="s">
        <v>16578</v>
      </c>
      <c r="C1285" s="141">
        <v>51</v>
      </c>
      <c r="D1285" s="141">
        <v>2</v>
      </c>
      <c r="E1285" s="142">
        <v>422.99</v>
      </c>
      <c r="F1285" s="142">
        <v>61.87</v>
      </c>
      <c r="G1285" s="142">
        <v>179.86</v>
      </c>
      <c r="H1285" s="142">
        <v>47.33</v>
      </c>
      <c r="I1285" s="142">
        <v>289.06</v>
      </c>
      <c r="Q1285" s="6">
        <f t="shared" si="19"/>
        <v>289.06</v>
      </c>
    </row>
    <row r="1286" spans="1:17" x14ac:dyDescent="0.2">
      <c r="A1286" s="139" t="s">
        <v>2581</v>
      </c>
      <c r="B1286" s="140" t="s">
        <v>16579</v>
      </c>
      <c r="C1286" s="141">
        <v>142</v>
      </c>
      <c r="D1286" s="141">
        <v>1</v>
      </c>
      <c r="E1286" s="142">
        <v>329.96</v>
      </c>
      <c r="F1286" s="142">
        <v>172.26</v>
      </c>
      <c r="G1286" s="142">
        <v>89.93</v>
      </c>
      <c r="H1286" s="142">
        <v>36.92</v>
      </c>
      <c r="I1286" s="142">
        <v>299.11</v>
      </c>
      <c r="Q1286" s="6">
        <f t="shared" si="19"/>
        <v>299.11</v>
      </c>
    </row>
    <row r="1287" spans="1:17" x14ac:dyDescent="0.2">
      <c r="A1287" s="139" t="s">
        <v>2583</v>
      </c>
      <c r="B1287" s="140" t="s">
        <v>16580</v>
      </c>
      <c r="C1287" s="141">
        <v>183</v>
      </c>
      <c r="D1287" s="141">
        <v>19</v>
      </c>
      <c r="E1287" s="142">
        <v>4781.3100000000004</v>
      </c>
      <c r="F1287" s="142">
        <v>222.01</v>
      </c>
      <c r="G1287" s="142">
        <v>1708.59</v>
      </c>
      <c r="H1287" s="142">
        <v>534.98</v>
      </c>
      <c r="I1287" s="142">
        <v>2465.58</v>
      </c>
      <c r="Q1287" s="6">
        <f t="shared" si="19"/>
        <v>2465.58</v>
      </c>
    </row>
    <row r="1288" spans="1:17" x14ac:dyDescent="0.2">
      <c r="A1288" s="139" t="s">
        <v>2585</v>
      </c>
      <c r="B1288" s="140" t="s">
        <v>16581</v>
      </c>
      <c r="C1288" s="141">
        <v>107</v>
      </c>
      <c r="D1288" s="141">
        <v>1</v>
      </c>
      <c r="E1288" s="142">
        <v>87.09</v>
      </c>
      <c r="F1288" s="142">
        <v>129.81</v>
      </c>
      <c r="G1288" s="142">
        <v>89.93</v>
      </c>
      <c r="H1288" s="142">
        <v>9.74</v>
      </c>
      <c r="I1288" s="142">
        <v>229.48</v>
      </c>
      <c r="Q1288" s="6">
        <f t="shared" si="19"/>
        <v>229.48</v>
      </c>
    </row>
    <row r="1289" spans="1:17" x14ac:dyDescent="0.2">
      <c r="A1289" s="139" t="s">
        <v>2587</v>
      </c>
      <c r="B1289" s="140" t="s">
        <v>16582</v>
      </c>
      <c r="C1289" s="141">
        <v>107</v>
      </c>
      <c r="D1289" s="141">
        <v>2</v>
      </c>
      <c r="E1289" s="142">
        <v>231.14</v>
      </c>
      <c r="F1289" s="142">
        <v>129.81</v>
      </c>
      <c r="G1289" s="142">
        <v>179.86</v>
      </c>
      <c r="H1289" s="142">
        <v>25.86</v>
      </c>
      <c r="I1289" s="142">
        <v>335.53</v>
      </c>
      <c r="Q1289" s="6">
        <f t="shared" si="19"/>
        <v>335.53</v>
      </c>
    </row>
    <row r="1290" spans="1:17" x14ac:dyDescent="0.2">
      <c r="A1290" s="139" t="s">
        <v>2589</v>
      </c>
      <c r="B1290" s="140" t="s">
        <v>16583</v>
      </c>
      <c r="C1290" s="141">
        <v>47</v>
      </c>
      <c r="D1290" s="141">
        <v>0</v>
      </c>
      <c r="E1290" s="142">
        <v>0</v>
      </c>
      <c r="F1290" s="142">
        <v>57.02</v>
      </c>
      <c r="G1290" s="142">
        <v>0</v>
      </c>
      <c r="H1290" s="142">
        <v>0</v>
      </c>
      <c r="I1290" s="142">
        <v>57.02</v>
      </c>
      <c r="Q1290" s="6">
        <f t="shared" si="19"/>
        <v>57.02</v>
      </c>
    </row>
    <row r="1291" spans="1:17" x14ac:dyDescent="0.2">
      <c r="A1291" s="139" t="s">
        <v>2591</v>
      </c>
      <c r="B1291" s="140" t="s">
        <v>16584</v>
      </c>
      <c r="C1291" s="141">
        <v>26</v>
      </c>
      <c r="D1291" s="141">
        <v>0</v>
      </c>
      <c r="E1291" s="142">
        <v>0</v>
      </c>
      <c r="F1291" s="142">
        <v>31.54</v>
      </c>
      <c r="G1291" s="142">
        <v>0</v>
      </c>
      <c r="H1291" s="142">
        <v>0</v>
      </c>
      <c r="I1291" s="142">
        <v>31.54</v>
      </c>
      <c r="Q1291" s="6">
        <f t="shared" si="19"/>
        <v>31.54</v>
      </c>
    </row>
    <row r="1292" spans="1:17" x14ac:dyDescent="0.2">
      <c r="A1292" s="139" t="s">
        <v>2593</v>
      </c>
      <c r="B1292" s="140" t="s">
        <v>16585</v>
      </c>
      <c r="C1292" s="141">
        <v>22</v>
      </c>
      <c r="D1292" s="141">
        <v>0</v>
      </c>
      <c r="E1292" s="142">
        <v>0</v>
      </c>
      <c r="F1292" s="142">
        <v>26.69</v>
      </c>
      <c r="G1292" s="142">
        <v>0</v>
      </c>
      <c r="H1292" s="142">
        <v>0</v>
      </c>
      <c r="I1292" s="142">
        <v>26.69</v>
      </c>
      <c r="Q1292" s="6">
        <f t="shared" si="19"/>
        <v>26.69</v>
      </c>
    </row>
    <row r="1293" spans="1:17" x14ac:dyDescent="0.2">
      <c r="A1293" s="139" t="s">
        <v>2595</v>
      </c>
      <c r="B1293" s="140" t="s">
        <v>16586</v>
      </c>
      <c r="C1293" s="141">
        <v>58</v>
      </c>
      <c r="D1293" s="141">
        <v>1</v>
      </c>
      <c r="E1293" s="142">
        <v>186.61</v>
      </c>
      <c r="F1293" s="142">
        <v>70.36</v>
      </c>
      <c r="G1293" s="142">
        <v>89.93</v>
      </c>
      <c r="H1293" s="142">
        <v>20.88</v>
      </c>
      <c r="I1293" s="142">
        <v>181.17</v>
      </c>
      <c r="Q1293" s="6">
        <f t="shared" si="19"/>
        <v>181.17</v>
      </c>
    </row>
    <row r="1294" spans="1:17" x14ac:dyDescent="0.2">
      <c r="A1294" s="139" t="s">
        <v>2597</v>
      </c>
      <c r="B1294" s="140" t="s">
        <v>16587</v>
      </c>
      <c r="C1294" s="141">
        <v>194</v>
      </c>
      <c r="D1294" s="141">
        <v>5</v>
      </c>
      <c r="E1294" s="142">
        <v>2818.7</v>
      </c>
      <c r="F1294" s="142">
        <v>235.35</v>
      </c>
      <c r="G1294" s="142">
        <v>449.63</v>
      </c>
      <c r="H1294" s="142">
        <v>315.38</v>
      </c>
      <c r="I1294" s="142">
        <v>1000.36</v>
      </c>
      <c r="Q1294" s="6">
        <f t="shared" si="19"/>
        <v>1000.36</v>
      </c>
    </row>
    <row r="1295" spans="1:17" x14ac:dyDescent="0.2">
      <c r="A1295" s="139" t="s">
        <v>2599</v>
      </c>
      <c r="B1295" s="140" t="s">
        <v>16588</v>
      </c>
      <c r="C1295" s="141">
        <v>5856</v>
      </c>
      <c r="D1295" s="141">
        <v>79</v>
      </c>
      <c r="E1295" s="142">
        <v>21328.59</v>
      </c>
      <c r="F1295" s="142">
        <v>7104.14</v>
      </c>
      <c r="G1295" s="142">
        <v>7104.16</v>
      </c>
      <c r="H1295" s="142">
        <v>2386.48</v>
      </c>
      <c r="I1295" s="142">
        <v>16594.78</v>
      </c>
      <c r="Q1295" s="6">
        <f t="shared" ref="Q1295:Q1358" si="20">I1295+P1295</f>
        <v>16594.78</v>
      </c>
    </row>
    <row r="1296" spans="1:17" x14ac:dyDescent="0.2">
      <c r="A1296" s="139" t="s">
        <v>2601</v>
      </c>
      <c r="B1296" s="140" t="s">
        <v>16589</v>
      </c>
      <c r="C1296" s="141">
        <v>1535</v>
      </c>
      <c r="D1296" s="141">
        <v>40</v>
      </c>
      <c r="E1296" s="142">
        <v>14607.76</v>
      </c>
      <c r="F1296" s="142">
        <v>1862.17</v>
      </c>
      <c r="G1296" s="142">
        <v>3597.04</v>
      </c>
      <c r="H1296" s="142">
        <v>1634.48</v>
      </c>
      <c r="I1296" s="142">
        <v>7093.69</v>
      </c>
      <c r="Q1296" s="6">
        <f t="shared" si="20"/>
        <v>7093.69</v>
      </c>
    </row>
    <row r="1297" spans="1:17" x14ac:dyDescent="0.2">
      <c r="A1297" s="139" t="s">
        <v>2603</v>
      </c>
      <c r="B1297" s="140" t="s">
        <v>16590</v>
      </c>
      <c r="C1297" s="141">
        <v>268</v>
      </c>
      <c r="D1297" s="141">
        <v>2</v>
      </c>
      <c r="E1297" s="142">
        <v>373.22</v>
      </c>
      <c r="F1297" s="142">
        <v>325.12</v>
      </c>
      <c r="G1297" s="142">
        <v>179.86</v>
      </c>
      <c r="H1297" s="142">
        <v>41.76</v>
      </c>
      <c r="I1297" s="142">
        <v>546.74</v>
      </c>
      <c r="Q1297" s="6">
        <f t="shared" si="20"/>
        <v>546.74</v>
      </c>
    </row>
    <row r="1298" spans="1:17" x14ac:dyDescent="0.2">
      <c r="A1298" s="139" t="s">
        <v>2605</v>
      </c>
      <c r="B1298" s="140" t="s">
        <v>16591</v>
      </c>
      <c r="C1298" s="141">
        <v>733</v>
      </c>
      <c r="D1298" s="141">
        <v>19</v>
      </c>
      <c r="E1298" s="142">
        <v>25001.5</v>
      </c>
      <c r="F1298" s="142">
        <v>889.23</v>
      </c>
      <c r="G1298" s="142">
        <v>1708.59</v>
      </c>
      <c r="H1298" s="142">
        <v>2797.44</v>
      </c>
      <c r="I1298" s="142">
        <v>5395.26</v>
      </c>
      <c r="Q1298" s="6">
        <f t="shared" si="20"/>
        <v>5395.26</v>
      </c>
    </row>
    <row r="1299" spans="1:17" x14ac:dyDescent="0.2">
      <c r="A1299" s="139" t="s">
        <v>2607</v>
      </c>
      <c r="B1299" s="140" t="s">
        <v>16592</v>
      </c>
      <c r="C1299" s="141">
        <v>404</v>
      </c>
      <c r="D1299" s="141">
        <v>6</v>
      </c>
      <c r="E1299" s="142">
        <v>1189.75</v>
      </c>
      <c r="F1299" s="142">
        <v>490.1</v>
      </c>
      <c r="G1299" s="142">
        <v>539.55999999999995</v>
      </c>
      <c r="H1299" s="142">
        <v>133.12</v>
      </c>
      <c r="I1299" s="142">
        <v>1162.78</v>
      </c>
      <c r="Q1299" s="6">
        <f t="shared" si="20"/>
        <v>1162.78</v>
      </c>
    </row>
    <row r="1300" spans="1:17" x14ac:dyDescent="0.2">
      <c r="A1300" s="139" t="s">
        <v>2609</v>
      </c>
      <c r="B1300" s="140" t="s">
        <v>16593</v>
      </c>
      <c r="C1300" s="141">
        <v>413</v>
      </c>
      <c r="D1300" s="141">
        <v>10</v>
      </c>
      <c r="E1300" s="142">
        <v>93358.53</v>
      </c>
      <c r="F1300" s="142">
        <v>501.02</v>
      </c>
      <c r="G1300" s="142">
        <v>899.26</v>
      </c>
      <c r="H1300" s="142">
        <v>10445.98</v>
      </c>
      <c r="I1300" s="142">
        <v>11846.26</v>
      </c>
      <c r="Q1300" s="6">
        <f t="shared" si="20"/>
        <v>11846.26</v>
      </c>
    </row>
    <row r="1301" spans="1:17" x14ac:dyDescent="0.2">
      <c r="A1301" s="139" t="s">
        <v>2611</v>
      </c>
      <c r="B1301" s="140" t="s">
        <v>16594</v>
      </c>
      <c r="C1301" s="141">
        <v>386</v>
      </c>
      <c r="D1301" s="141">
        <v>4</v>
      </c>
      <c r="E1301" s="142">
        <v>16026.48</v>
      </c>
      <c r="F1301" s="142">
        <v>468.27</v>
      </c>
      <c r="G1301" s="142">
        <v>359.7</v>
      </c>
      <c r="H1301" s="142">
        <v>1793.22</v>
      </c>
      <c r="I1301" s="142">
        <v>2621.19</v>
      </c>
      <c r="Q1301" s="6">
        <f t="shared" si="20"/>
        <v>2621.19</v>
      </c>
    </row>
    <row r="1302" spans="1:17" x14ac:dyDescent="0.2">
      <c r="A1302" s="139" t="s">
        <v>2613</v>
      </c>
      <c r="B1302" s="140" t="s">
        <v>16595</v>
      </c>
      <c r="C1302" s="141">
        <v>433</v>
      </c>
      <c r="D1302" s="141">
        <v>28</v>
      </c>
      <c r="E1302" s="142">
        <v>19314.52</v>
      </c>
      <c r="F1302" s="142">
        <v>525.29</v>
      </c>
      <c r="G1302" s="142">
        <v>2517.9299999999998</v>
      </c>
      <c r="H1302" s="142">
        <v>2161.12</v>
      </c>
      <c r="I1302" s="142">
        <v>5204.34</v>
      </c>
      <c r="Q1302" s="6">
        <f t="shared" si="20"/>
        <v>5204.34</v>
      </c>
    </row>
    <row r="1303" spans="1:17" x14ac:dyDescent="0.2">
      <c r="A1303" s="139" t="s">
        <v>2615</v>
      </c>
      <c r="B1303" s="140" t="s">
        <v>16596</v>
      </c>
      <c r="C1303" s="141">
        <v>35239</v>
      </c>
      <c r="D1303" s="141">
        <v>457</v>
      </c>
      <c r="E1303" s="142">
        <v>340665.5</v>
      </c>
      <c r="F1303" s="142">
        <v>42749.79</v>
      </c>
      <c r="G1303" s="142">
        <v>41096.22</v>
      </c>
      <c r="H1303" s="142">
        <v>38117.42</v>
      </c>
      <c r="I1303" s="142">
        <v>121963.43</v>
      </c>
      <c r="Q1303" s="6">
        <f t="shared" si="20"/>
        <v>121963.43</v>
      </c>
    </row>
    <row r="1304" spans="1:17" x14ac:dyDescent="0.2">
      <c r="A1304" s="139" t="s">
        <v>2617</v>
      </c>
      <c r="B1304" s="140" t="s">
        <v>16597</v>
      </c>
      <c r="C1304" s="141">
        <v>94</v>
      </c>
      <c r="D1304" s="141">
        <v>0</v>
      </c>
      <c r="E1304" s="142">
        <v>0</v>
      </c>
      <c r="F1304" s="142">
        <v>114.03</v>
      </c>
      <c r="G1304" s="142">
        <v>0</v>
      </c>
      <c r="H1304" s="142">
        <v>0</v>
      </c>
      <c r="I1304" s="142">
        <v>114.03</v>
      </c>
      <c r="Q1304" s="6">
        <f t="shared" si="20"/>
        <v>114.03</v>
      </c>
    </row>
    <row r="1305" spans="1:17" x14ac:dyDescent="0.2">
      <c r="A1305" s="139" t="s">
        <v>2619</v>
      </c>
      <c r="B1305" s="140" t="s">
        <v>16598</v>
      </c>
      <c r="C1305" s="141">
        <v>789</v>
      </c>
      <c r="D1305" s="141">
        <v>10</v>
      </c>
      <c r="E1305" s="142">
        <v>9571.3700000000008</v>
      </c>
      <c r="F1305" s="142">
        <v>957.17</v>
      </c>
      <c r="G1305" s="142">
        <v>899.26</v>
      </c>
      <c r="H1305" s="142">
        <v>1070.95</v>
      </c>
      <c r="I1305" s="142">
        <v>2927.38</v>
      </c>
      <c r="Q1305" s="6">
        <f t="shared" si="20"/>
        <v>2927.38</v>
      </c>
    </row>
    <row r="1306" spans="1:17" x14ac:dyDescent="0.2">
      <c r="A1306" s="139" t="s">
        <v>2621</v>
      </c>
      <c r="B1306" s="140" t="s">
        <v>16599</v>
      </c>
      <c r="C1306" s="141">
        <v>42</v>
      </c>
      <c r="D1306" s="141">
        <v>0</v>
      </c>
      <c r="E1306" s="142">
        <v>0</v>
      </c>
      <c r="F1306" s="142">
        <v>50.95</v>
      </c>
      <c r="G1306" s="142">
        <v>0</v>
      </c>
      <c r="H1306" s="142">
        <v>0</v>
      </c>
      <c r="I1306" s="142">
        <v>50.95</v>
      </c>
      <c r="Q1306" s="6">
        <f t="shared" si="20"/>
        <v>50.95</v>
      </c>
    </row>
    <row r="1307" spans="1:17" x14ac:dyDescent="0.2">
      <c r="A1307" s="139" t="s">
        <v>2623</v>
      </c>
      <c r="B1307" s="140" t="s">
        <v>16600</v>
      </c>
      <c r="C1307" s="141">
        <v>163</v>
      </c>
      <c r="D1307" s="141">
        <v>5</v>
      </c>
      <c r="E1307" s="142">
        <v>32555.67</v>
      </c>
      <c r="F1307" s="142">
        <v>197.74</v>
      </c>
      <c r="G1307" s="142">
        <v>449.63</v>
      </c>
      <c r="H1307" s="142">
        <v>3642.69</v>
      </c>
      <c r="I1307" s="142">
        <v>4290.0600000000004</v>
      </c>
      <c r="Q1307" s="6">
        <f t="shared" si="20"/>
        <v>4290.0600000000004</v>
      </c>
    </row>
    <row r="1308" spans="1:17" x14ac:dyDescent="0.2">
      <c r="A1308" s="139" t="s">
        <v>2625</v>
      </c>
      <c r="B1308" s="140" t="s">
        <v>16601</v>
      </c>
      <c r="C1308" s="141">
        <v>81</v>
      </c>
      <c r="D1308" s="141">
        <v>2</v>
      </c>
      <c r="E1308" s="142">
        <v>373.22</v>
      </c>
      <c r="F1308" s="142">
        <v>98.26</v>
      </c>
      <c r="G1308" s="142">
        <v>179.86</v>
      </c>
      <c r="H1308" s="142">
        <v>41.76</v>
      </c>
      <c r="I1308" s="142">
        <v>319.88</v>
      </c>
      <c r="Q1308" s="6">
        <f t="shared" si="20"/>
        <v>319.88</v>
      </c>
    </row>
    <row r="1309" spans="1:17" x14ac:dyDescent="0.2">
      <c r="A1309" s="139" t="s">
        <v>2627</v>
      </c>
      <c r="B1309" s="140" t="s">
        <v>16602</v>
      </c>
      <c r="C1309" s="141">
        <v>56</v>
      </c>
      <c r="D1309" s="141">
        <v>0</v>
      </c>
      <c r="E1309" s="142">
        <v>0</v>
      </c>
      <c r="F1309" s="142">
        <v>67.94</v>
      </c>
      <c r="G1309" s="142">
        <v>0</v>
      </c>
      <c r="H1309" s="142">
        <v>0</v>
      </c>
      <c r="I1309" s="142">
        <v>67.94</v>
      </c>
      <c r="Q1309" s="6">
        <f t="shared" si="20"/>
        <v>67.94</v>
      </c>
    </row>
    <row r="1310" spans="1:17" x14ac:dyDescent="0.2">
      <c r="A1310" s="139" t="s">
        <v>2629</v>
      </c>
      <c r="B1310" s="140" t="s">
        <v>16603</v>
      </c>
      <c r="C1310" s="141">
        <v>154</v>
      </c>
      <c r="D1310" s="141">
        <v>10</v>
      </c>
      <c r="E1310" s="142">
        <v>40495.370000000003</v>
      </c>
      <c r="F1310" s="142">
        <v>186.82</v>
      </c>
      <c r="G1310" s="142">
        <v>899.26</v>
      </c>
      <c r="H1310" s="142">
        <v>4531.07</v>
      </c>
      <c r="I1310" s="142">
        <v>5617.15</v>
      </c>
      <c r="Q1310" s="6">
        <f t="shared" si="20"/>
        <v>5617.15</v>
      </c>
    </row>
    <row r="1311" spans="1:17" x14ac:dyDescent="0.2">
      <c r="A1311" s="139" t="s">
        <v>2631</v>
      </c>
      <c r="B1311" s="140" t="s">
        <v>16604</v>
      </c>
      <c r="C1311" s="141">
        <v>161</v>
      </c>
      <c r="D1311" s="141">
        <v>0</v>
      </c>
      <c r="E1311" s="142">
        <v>0</v>
      </c>
      <c r="F1311" s="142">
        <v>195.31</v>
      </c>
      <c r="G1311" s="142">
        <v>0</v>
      </c>
      <c r="H1311" s="142">
        <v>0</v>
      </c>
      <c r="I1311" s="142">
        <v>195.31</v>
      </c>
      <c r="Q1311" s="6">
        <f t="shared" si="20"/>
        <v>195.31</v>
      </c>
    </row>
    <row r="1312" spans="1:17" x14ac:dyDescent="0.2">
      <c r="A1312" s="139" t="s">
        <v>2633</v>
      </c>
      <c r="B1312" s="140" t="s">
        <v>16605</v>
      </c>
      <c r="C1312" s="141">
        <v>200</v>
      </c>
      <c r="D1312" s="141">
        <v>6</v>
      </c>
      <c r="E1312" s="142">
        <v>1235.96</v>
      </c>
      <c r="F1312" s="142">
        <v>242.62</v>
      </c>
      <c r="G1312" s="142">
        <v>539.55999999999995</v>
      </c>
      <c r="H1312" s="142">
        <v>138.30000000000001</v>
      </c>
      <c r="I1312" s="142">
        <v>920.48</v>
      </c>
      <c r="Q1312" s="6">
        <f t="shared" si="20"/>
        <v>920.48</v>
      </c>
    </row>
    <row r="1313" spans="1:17" x14ac:dyDescent="0.2">
      <c r="A1313" s="139" t="s">
        <v>2635</v>
      </c>
      <c r="B1313" s="140" t="s">
        <v>16606</v>
      </c>
      <c r="C1313" s="141">
        <v>27</v>
      </c>
      <c r="D1313" s="141">
        <v>0</v>
      </c>
      <c r="E1313" s="142">
        <v>0</v>
      </c>
      <c r="F1313" s="142">
        <v>32.75</v>
      </c>
      <c r="G1313" s="142">
        <v>0</v>
      </c>
      <c r="H1313" s="142">
        <v>0</v>
      </c>
      <c r="I1313" s="142">
        <v>32.75</v>
      </c>
      <c r="Q1313" s="6">
        <f t="shared" si="20"/>
        <v>32.75</v>
      </c>
    </row>
    <row r="1314" spans="1:17" x14ac:dyDescent="0.2">
      <c r="A1314" s="139" t="s">
        <v>2637</v>
      </c>
      <c r="B1314" s="140" t="s">
        <v>16607</v>
      </c>
      <c r="C1314" s="141">
        <v>53</v>
      </c>
      <c r="D1314" s="141">
        <v>0</v>
      </c>
      <c r="E1314" s="142">
        <v>0</v>
      </c>
      <c r="F1314" s="142">
        <v>64.3</v>
      </c>
      <c r="G1314" s="142">
        <v>0</v>
      </c>
      <c r="H1314" s="142">
        <v>0</v>
      </c>
      <c r="I1314" s="142">
        <v>64.3</v>
      </c>
      <c r="Q1314" s="6">
        <f t="shared" si="20"/>
        <v>64.3</v>
      </c>
    </row>
    <row r="1315" spans="1:17" x14ac:dyDescent="0.2">
      <c r="A1315" s="139" t="s">
        <v>2639</v>
      </c>
      <c r="B1315" s="140" t="s">
        <v>16608</v>
      </c>
      <c r="C1315" s="141">
        <v>139</v>
      </c>
      <c r="D1315" s="141">
        <v>0</v>
      </c>
      <c r="E1315" s="142">
        <v>0</v>
      </c>
      <c r="F1315" s="142">
        <v>168.62</v>
      </c>
      <c r="G1315" s="142">
        <v>0</v>
      </c>
      <c r="H1315" s="142">
        <v>0</v>
      </c>
      <c r="I1315" s="142">
        <v>168.62</v>
      </c>
      <c r="Q1315" s="6">
        <f t="shared" si="20"/>
        <v>168.62</v>
      </c>
    </row>
    <row r="1316" spans="1:17" x14ac:dyDescent="0.2">
      <c r="A1316" s="139" t="s">
        <v>2641</v>
      </c>
      <c r="B1316" s="140" t="s">
        <v>16609</v>
      </c>
      <c r="C1316" s="141">
        <v>196</v>
      </c>
      <c r="D1316" s="141">
        <v>5</v>
      </c>
      <c r="E1316" s="142">
        <v>7437.37</v>
      </c>
      <c r="F1316" s="142">
        <v>237.78</v>
      </c>
      <c r="G1316" s="142">
        <v>449.63</v>
      </c>
      <c r="H1316" s="142">
        <v>832.18</v>
      </c>
      <c r="I1316" s="142">
        <v>1519.59</v>
      </c>
      <c r="Q1316" s="6">
        <f t="shared" si="20"/>
        <v>1519.59</v>
      </c>
    </row>
    <row r="1317" spans="1:17" x14ac:dyDescent="0.2">
      <c r="A1317" s="139" t="s">
        <v>2643</v>
      </c>
      <c r="B1317" s="140" t="s">
        <v>16610</v>
      </c>
      <c r="C1317" s="141">
        <v>36</v>
      </c>
      <c r="D1317" s="141">
        <v>0</v>
      </c>
      <c r="E1317" s="142">
        <v>0</v>
      </c>
      <c r="F1317" s="142">
        <v>43.67</v>
      </c>
      <c r="G1317" s="142">
        <v>0</v>
      </c>
      <c r="H1317" s="142">
        <v>0</v>
      </c>
      <c r="I1317" s="142">
        <v>43.67</v>
      </c>
      <c r="Q1317" s="6">
        <f t="shared" si="20"/>
        <v>43.67</v>
      </c>
    </row>
    <row r="1318" spans="1:17" x14ac:dyDescent="0.2">
      <c r="A1318" s="139" t="s">
        <v>2645</v>
      </c>
      <c r="B1318" s="140" t="s">
        <v>16611</v>
      </c>
      <c r="C1318" s="141">
        <v>976</v>
      </c>
      <c r="D1318" s="141">
        <v>10</v>
      </c>
      <c r="E1318" s="142">
        <v>1622.23</v>
      </c>
      <c r="F1318" s="142">
        <v>1184.02</v>
      </c>
      <c r="G1318" s="142">
        <v>899.26</v>
      </c>
      <c r="H1318" s="142">
        <v>181.51</v>
      </c>
      <c r="I1318" s="142">
        <v>2264.79</v>
      </c>
      <c r="Q1318" s="6">
        <f t="shared" si="20"/>
        <v>2264.79</v>
      </c>
    </row>
    <row r="1319" spans="1:17" x14ac:dyDescent="0.2">
      <c r="A1319" s="139" t="s">
        <v>2647</v>
      </c>
      <c r="B1319" s="140" t="s">
        <v>16612</v>
      </c>
      <c r="C1319" s="141">
        <v>51</v>
      </c>
      <c r="D1319" s="141">
        <v>3</v>
      </c>
      <c r="E1319" s="142">
        <v>1248.1400000000001</v>
      </c>
      <c r="F1319" s="142">
        <v>61.87</v>
      </c>
      <c r="G1319" s="142">
        <v>269.77999999999997</v>
      </c>
      <c r="H1319" s="142">
        <v>139.66</v>
      </c>
      <c r="I1319" s="142">
        <v>471.31</v>
      </c>
      <c r="Q1319" s="6">
        <f t="shared" si="20"/>
        <v>471.31</v>
      </c>
    </row>
    <row r="1320" spans="1:17" x14ac:dyDescent="0.2">
      <c r="A1320" s="139" t="s">
        <v>2649</v>
      </c>
      <c r="B1320" s="140" t="s">
        <v>16613</v>
      </c>
      <c r="C1320" s="141">
        <v>355</v>
      </c>
      <c r="D1320" s="141">
        <v>2</v>
      </c>
      <c r="E1320" s="142">
        <v>373.22</v>
      </c>
      <c r="F1320" s="142">
        <v>430.66</v>
      </c>
      <c r="G1320" s="142">
        <v>179.86</v>
      </c>
      <c r="H1320" s="142">
        <v>41.76</v>
      </c>
      <c r="I1320" s="142">
        <v>652.28</v>
      </c>
      <c r="Q1320" s="6">
        <f t="shared" si="20"/>
        <v>652.28</v>
      </c>
    </row>
    <row r="1321" spans="1:17" x14ac:dyDescent="0.2">
      <c r="A1321" s="139" t="s">
        <v>2651</v>
      </c>
      <c r="B1321" s="140" t="s">
        <v>16614</v>
      </c>
      <c r="C1321" s="141">
        <v>70</v>
      </c>
      <c r="D1321" s="141">
        <v>3</v>
      </c>
      <c r="E1321" s="142">
        <v>916.24</v>
      </c>
      <c r="F1321" s="142">
        <v>84.92</v>
      </c>
      <c r="G1321" s="142">
        <v>269.77999999999997</v>
      </c>
      <c r="H1321" s="142">
        <v>102.52</v>
      </c>
      <c r="I1321" s="142">
        <v>457.22</v>
      </c>
      <c r="Q1321" s="6">
        <f t="shared" si="20"/>
        <v>457.22</v>
      </c>
    </row>
    <row r="1322" spans="1:17" x14ac:dyDescent="0.2">
      <c r="A1322" s="139" t="s">
        <v>2653</v>
      </c>
      <c r="B1322" s="140" t="s">
        <v>16615</v>
      </c>
      <c r="C1322" s="141">
        <v>84</v>
      </c>
      <c r="D1322" s="141">
        <v>0</v>
      </c>
      <c r="E1322" s="142">
        <v>0</v>
      </c>
      <c r="F1322" s="142">
        <v>101.9</v>
      </c>
      <c r="G1322" s="142">
        <v>0</v>
      </c>
      <c r="H1322" s="142">
        <v>0</v>
      </c>
      <c r="I1322" s="142">
        <v>101.9</v>
      </c>
      <c r="Q1322" s="6">
        <f t="shared" si="20"/>
        <v>101.9</v>
      </c>
    </row>
    <row r="1323" spans="1:17" x14ac:dyDescent="0.2">
      <c r="A1323" s="139" t="s">
        <v>2655</v>
      </c>
      <c r="B1323" s="140" t="s">
        <v>16616</v>
      </c>
      <c r="C1323" s="141">
        <v>47</v>
      </c>
      <c r="D1323" s="141">
        <v>0</v>
      </c>
      <c r="E1323" s="142">
        <v>0</v>
      </c>
      <c r="F1323" s="142">
        <v>57.02</v>
      </c>
      <c r="G1323" s="142">
        <v>0</v>
      </c>
      <c r="H1323" s="142">
        <v>0</v>
      </c>
      <c r="I1323" s="142">
        <v>57.02</v>
      </c>
      <c r="Q1323" s="6">
        <f t="shared" si="20"/>
        <v>57.02</v>
      </c>
    </row>
    <row r="1324" spans="1:17" x14ac:dyDescent="0.2">
      <c r="A1324" s="139" t="s">
        <v>2657</v>
      </c>
      <c r="B1324" s="140" t="s">
        <v>16617</v>
      </c>
      <c r="C1324" s="141">
        <v>710</v>
      </c>
      <c r="D1324" s="141">
        <v>14</v>
      </c>
      <c r="E1324" s="142">
        <v>11483.49</v>
      </c>
      <c r="F1324" s="142">
        <v>861.33</v>
      </c>
      <c r="G1324" s="142">
        <v>1258.97</v>
      </c>
      <c r="H1324" s="142">
        <v>1284.9000000000001</v>
      </c>
      <c r="I1324" s="142">
        <v>3405.2</v>
      </c>
      <c r="Q1324" s="6">
        <f t="shared" si="20"/>
        <v>3405.2</v>
      </c>
    </row>
    <row r="1325" spans="1:17" x14ac:dyDescent="0.2">
      <c r="A1325" s="139" t="s">
        <v>2659</v>
      </c>
      <c r="B1325" s="140" t="s">
        <v>16618</v>
      </c>
      <c r="C1325" s="141">
        <v>21</v>
      </c>
      <c r="D1325" s="141">
        <v>1</v>
      </c>
      <c r="E1325" s="142">
        <v>186.61</v>
      </c>
      <c r="F1325" s="142">
        <v>25.47</v>
      </c>
      <c r="G1325" s="142">
        <v>89.93</v>
      </c>
      <c r="H1325" s="142">
        <v>20.88</v>
      </c>
      <c r="I1325" s="142">
        <v>136.28</v>
      </c>
      <c r="Q1325" s="6">
        <f t="shared" si="20"/>
        <v>136.28</v>
      </c>
    </row>
    <row r="1326" spans="1:17" x14ac:dyDescent="0.2">
      <c r="A1326" s="139" t="s">
        <v>2661</v>
      </c>
      <c r="B1326" s="140" t="s">
        <v>16619</v>
      </c>
      <c r="C1326" s="141">
        <v>92</v>
      </c>
      <c r="D1326" s="141">
        <v>1</v>
      </c>
      <c r="E1326" s="142">
        <v>6436.84</v>
      </c>
      <c r="F1326" s="142">
        <v>111.61</v>
      </c>
      <c r="G1326" s="142">
        <v>89.93</v>
      </c>
      <c r="H1326" s="142">
        <v>720.22</v>
      </c>
      <c r="I1326" s="142">
        <v>921.76</v>
      </c>
      <c r="Q1326" s="6">
        <f t="shared" si="20"/>
        <v>921.76</v>
      </c>
    </row>
    <row r="1327" spans="1:17" x14ac:dyDescent="0.2">
      <c r="A1327" s="139" t="s">
        <v>2663</v>
      </c>
      <c r="B1327" s="140" t="s">
        <v>16620</v>
      </c>
      <c r="C1327" s="141">
        <v>55</v>
      </c>
      <c r="D1327" s="141">
        <v>1</v>
      </c>
      <c r="E1327" s="142">
        <v>248.82</v>
      </c>
      <c r="F1327" s="142">
        <v>66.72</v>
      </c>
      <c r="G1327" s="142">
        <v>89.93</v>
      </c>
      <c r="H1327" s="142">
        <v>27.84</v>
      </c>
      <c r="I1327" s="142">
        <v>184.49</v>
      </c>
      <c r="Q1327" s="6">
        <f t="shared" si="20"/>
        <v>184.49</v>
      </c>
    </row>
    <row r="1328" spans="1:17" x14ac:dyDescent="0.2">
      <c r="A1328" s="139" t="s">
        <v>2665</v>
      </c>
      <c r="B1328" s="140" t="s">
        <v>16621</v>
      </c>
      <c r="C1328" s="141">
        <v>286</v>
      </c>
      <c r="D1328" s="141">
        <v>3</v>
      </c>
      <c r="E1328" s="142">
        <v>541.28</v>
      </c>
      <c r="F1328" s="142">
        <v>346.96</v>
      </c>
      <c r="G1328" s="142">
        <v>269.77999999999997</v>
      </c>
      <c r="H1328" s="142">
        <v>60.57</v>
      </c>
      <c r="I1328" s="142">
        <v>677.31</v>
      </c>
      <c r="Q1328" s="6">
        <f t="shared" si="20"/>
        <v>677.31</v>
      </c>
    </row>
    <row r="1329" spans="1:17" x14ac:dyDescent="0.2">
      <c r="A1329" s="139" t="s">
        <v>2667</v>
      </c>
      <c r="B1329" s="140" t="s">
        <v>16622</v>
      </c>
      <c r="C1329" s="141">
        <v>421</v>
      </c>
      <c r="D1329" s="141">
        <v>10</v>
      </c>
      <c r="E1329" s="142">
        <v>14388.08</v>
      </c>
      <c r="F1329" s="142">
        <v>510.73</v>
      </c>
      <c r="G1329" s="142">
        <v>899.26</v>
      </c>
      <c r="H1329" s="142">
        <v>1609.9</v>
      </c>
      <c r="I1329" s="142">
        <v>3019.89</v>
      </c>
      <c r="Q1329" s="6">
        <f t="shared" si="20"/>
        <v>3019.89</v>
      </c>
    </row>
    <row r="1330" spans="1:17" x14ac:dyDescent="0.2">
      <c r="A1330" s="139" t="s">
        <v>2669</v>
      </c>
      <c r="B1330" s="140" t="s">
        <v>16623</v>
      </c>
      <c r="C1330" s="141">
        <v>119</v>
      </c>
      <c r="D1330" s="141">
        <v>1</v>
      </c>
      <c r="E1330" s="142">
        <v>715.32</v>
      </c>
      <c r="F1330" s="142">
        <v>144.36000000000001</v>
      </c>
      <c r="G1330" s="142">
        <v>89.93</v>
      </c>
      <c r="H1330" s="142">
        <v>80.040000000000006</v>
      </c>
      <c r="I1330" s="142">
        <v>314.33</v>
      </c>
      <c r="Q1330" s="6">
        <f t="shared" si="20"/>
        <v>314.33</v>
      </c>
    </row>
    <row r="1331" spans="1:17" x14ac:dyDescent="0.2">
      <c r="A1331" s="139" t="s">
        <v>2671</v>
      </c>
      <c r="B1331" s="140" t="s">
        <v>16624</v>
      </c>
      <c r="C1331" s="141">
        <v>81</v>
      </c>
      <c r="D1331" s="141">
        <v>0</v>
      </c>
      <c r="E1331" s="142">
        <v>0</v>
      </c>
      <c r="F1331" s="142">
        <v>98.26</v>
      </c>
      <c r="G1331" s="142">
        <v>0</v>
      </c>
      <c r="H1331" s="142">
        <v>0</v>
      </c>
      <c r="I1331" s="142">
        <v>98.26</v>
      </c>
      <c r="Q1331" s="6">
        <f t="shared" si="20"/>
        <v>98.26</v>
      </c>
    </row>
    <row r="1332" spans="1:17" x14ac:dyDescent="0.2">
      <c r="A1332" s="139" t="s">
        <v>2673</v>
      </c>
      <c r="B1332" s="140" t="s">
        <v>16625</v>
      </c>
      <c r="C1332" s="141">
        <v>492</v>
      </c>
      <c r="D1332" s="141">
        <v>15</v>
      </c>
      <c r="E1332" s="142">
        <v>4810.8100000000004</v>
      </c>
      <c r="F1332" s="142">
        <v>596.86</v>
      </c>
      <c r="G1332" s="142">
        <v>1348.89</v>
      </c>
      <c r="H1332" s="142">
        <v>538.29</v>
      </c>
      <c r="I1332" s="142">
        <v>2484.04</v>
      </c>
      <c r="Q1332" s="6">
        <f t="shared" si="20"/>
        <v>2484.04</v>
      </c>
    </row>
    <row r="1333" spans="1:17" x14ac:dyDescent="0.2">
      <c r="A1333" s="139" t="s">
        <v>2675</v>
      </c>
      <c r="B1333" s="140" t="s">
        <v>16626</v>
      </c>
      <c r="C1333" s="141">
        <v>87</v>
      </c>
      <c r="D1333" s="141">
        <v>0</v>
      </c>
      <c r="E1333" s="142">
        <v>0</v>
      </c>
      <c r="F1333" s="142">
        <v>105.54</v>
      </c>
      <c r="G1333" s="142">
        <v>0</v>
      </c>
      <c r="H1333" s="142">
        <v>0</v>
      </c>
      <c r="I1333" s="142">
        <v>105.54</v>
      </c>
      <c r="Q1333" s="6">
        <f t="shared" si="20"/>
        <v>105.54</v>
      </c>
    </row>
    <row r="1334" spans="1:17" x14ac:dyDescent="0.2">
      <c r="A1334" s="139" t="s">
        <v>2677</v>
      </c>
      <c r="B1334" s="140" t="s">
        <v>16627</v>
      </c>
      <c r="C1334" s="141">
        <v>168</v>
      </c>
      <c r="D1334" s="141">
        <v>4</v>
      </c>
      <c r="E1334" s="142">
        <v>30725.02</v>
      </c>
      <c r="F1334" s="142">
        <v>203.81</v>
      </c>
      <c r="G1334" s="142">
        <v>359.7</v>
      </c>
      <c r="H1334" s="142">
        <v>3437.86</v>
      </c>
      <c r="I1334" s="142">
        <v>4001.37</v>
      </c>
      <c r="Q1334" s="6">
        <f t="shared" si="20"/>
        <v>4001.37</v>
      </c>
    </row>
    <row r="1335" spans="1:17" x14ac:dyDescent="0.2">
      <c r="A1335" s="139" t="s">
        <v>2679</v>
      </c>
      <c r="B1335" s="140" t="s">
        <v>16628</v>
      </c>
      <c r="C1335" s="141">
        <v>258</v>
      </c>
      <c r="D1335" s="141">
        <v>3</v>
      </c>
      <c r="E1335" s="142">
        <v>71665.899999999994</v>
      </c>
      <c r="F1335" s="142">
        <v>312.99</v>
      </c>
      <c r="G1335" s="142">
        <v>269.77999999999997</v>
      </c>
      <c r="H1335" s="142">
        <v>8018.77</v>
      </c>
      <c r="I1335" s="142">
        <v>8601.5400000000009</v>
      </c>
      <c r="Q1335" s="6">
        <f t="shared" si="20"/>
        <v>8601.5400000000009</v>
      </c>
    </row>
    <row r="1336" spans="1:17" x14ac:dyDescent="0.2">
      <c r="A1336" s="139" t="s">
        <v>2681</v>
      </c>
      <c r="B1336" s="140" t="s">
        <v>16629</v>
      </c>
      <c r="C1336" s="141">
        <v>510</v>
      </c>
      <c r="D1336" s="141">
        <v>7</v>
      </c>
      <c r="E1336" s="142">
        <v>2507.73</v>
      </c>
      <c r="F1336" s="142">
        <v>618.70000000000005</v>
      </c>
      <c r="G1336" s="142">
        <v>629.48</v>
      </c>
      <c r="H1336" s="142">
        <v>280.58999999999997</v>
      </c>
      <c r="I1336" s="142">
        <v>1528.77</v>
      </c>
      <c r="Q1336" s="6">
        <f t="shared" si="20"/>
        <v>1528.77</v>
      </c>
    </row>
    <row r="1337" spans="1:17" x14ac:dyDescent="0.2">
      <c r="A1337" s="139" t="s">
        <v>2683</v>
      </c>
      <c r="B1337" s="140" t="s">
        <v>16630</v>
      </c>
      <c r="C1337" s="141">
        <v>175</v>
      </c>
      <c r="D1337" s="141">
        <v>0</v>
      </c>
      <c r="E1337" s="142">
        <v>0</v>
      </c>
      <c r="F1337" s="142">
        <v>212.3</v>
      </c>
      <c r="G1337" s="142">
        <v>0</v>
      </c>
      <c r="H1337" s="142">
        <v>0</v>
      </c>
      <c r="I1337" s="142">
        <v>212.3</v>
      </c>
      <c r="Q1337" s="6">
        <f t="shared" si="20"/>
        <v>212.3</v>
      </c>
    </row>
    <row r="1338" spans="1:17" x14ac:dyDescent="0.2">
      <c r="A1338" s="139" t="s">
        <v>2685</v>
      </c>
      <c r="B1338" s="140" t="s">
        <v>16631</v>
      </c>
      <c r="C1338" s="141">
        <v>42</v>
      </c>
      <c r="D1338" s="141">
        <v>0</v>
      </c>
      <c r="E1338" s="142">
        <v>0</v>
      </c>
      <c r="F1338" s="142">
        <v>50.95</v>
      </c>
      <c r="G1338" s="142">
        <v>0</v>
      </c>
      <c r="H1338" s="142">
        <v>0</v>
      </c>
      <c r="I1338" s="142">
        <v>50.95</v>
      </c>
      <c r="Q1338" s="6">
        <f t="shared" si="20"/>
        <v>50.95</v>
      </c>
    </row>
    <row r="1339" spans="1:17" x14ac:dyDescent="0.2">
      <c r="A1339" s="139" t="s">
        <v>2687</v>
      </c>
      <c r="B1339" s="140" t="s">
        <v>16632</v>
      </c>
      <c r="C1339" s="141">
        <v>99</v>
      </c>
      <c r="D1339" s="141">
        <v>0</v>
      </c>
      <c r="E1339" s="142">
        <v>0</v>
      </c>
      <c r="F1339" s="142">
        <v>120.1</v>
      </c>
      <c r="G1339" s="142">
        <v>0</v>
      </c>
      <c r="H1339" s="142">
        <v>0</v>
      </c>
      <c r="I1339" s="142">
        <v>120.1</v>
      </c>
      <c r="Q1339" s="6">
        <f t="shared" si="20"/>
        <v>120.1</v>
      </c>
    </row>
    <row r="1340" spans="1:17" x14ac:dyDescent="0.2">
      <c r="A1340" s="139" t="s">
        <v>2689</v>
      </c>
      <c r="B1340" s="140" t="s">
        <v>16633</v>
      </c>
      <c r="C1340" s="141">
        <v>110</v>
      </c>
      <c r="D1340" s="141">
        <v>1</v>
      </c>
      <c r="E1340" s="142">
        <v>313.26</v>
      </c>
      <c r="F1340" s="142">
        <v>133.44999999999999</v>
      </c>
      <c r="G1340" s="142">
        <v>89.93</v>
      </c>
      <c r="H1340" s="142">
        <v>35.049999999999997</v>
      </c>
      <c r="I1340" s="142">
        <v>258.43</v>
      </c>
      <c r="Q1340" s="6">
        <f t="shared" si="20"/>
        <v>258.43</v>
      </c>
    </row>
    <row r="1341" spans="1:17" x14ac:dyDescent="0.2">
      <c r="A1341" s="139" t="s">
        <v>2691</v>
      </c>
      <c r="B1341" s="140" t="s">
        <v>16634</v>
      </c>
      <c r="C1341" s="141">
        <v>98</v>
      </c>
      <c r="D1341" s="141">
        <v>1</v>
      </c>
      <c r="E1341" s="142">
        <v>224.95</v>
      </c>
      <c r="F1341" s="142">
        <v>118.89</v>
      </c>
      <c r="G1341" s="142">
        <v>89.93</v>
      </c>
      <c r="H1341" s="142">
        <v>25.17</v>
      </c>
      <c r="I1341" s="142">
        <v>233.99</v>
      </c>
      <c r="Q1341" s="6">
        <f t="shared" si="20"/>
        <v>233.99</v>
      </c>
    </row>
    <row r="1342" spans="1:17" x14ac:dyDescent="0.2">
      <c r="A1342" s="139" t="s">
        <v>2693</v>
      </c>
      <c r="B1342" s="140" t="s">
        <v>16635</v>
      </c>
      <c r="C1342" s="141">
        <v>37</v>
      </c>
      <c r="D1342" s="141">
        <v>1</v>
      </c>
      <c r="E1342" s="142">
        <v>42.97</v>
      </c>
      <c r="F1342" s="142">
        <v>44.89</v>
      </c>
      <c r="G1342" s="142">
        <v>89.93</v>
      </c>
      <c r="H1342" s="142">
        <v>4.8099999999999996</v>
      </c>
      <c r="I1342" s="142">
        <v>139.63</v>
      </c>
      <c r="Q1342" s="6">
        <f t="shared" si="20"/>
        <v>139.63</v>
      </c>
    </row>
    <row r="1343" spans="1:17" x14ac:dyDescent="0.2">
      <c r="A1343" s="139" t="s">
        <v>16636</v>
      </c>
      <c r="B1343" s="140" t="s">
        <v>16637</v>
      </c>
      <c r="C1343" s="141">
        <v>171</v>
      </c>
      <c r="D1343" s="141">
        <v>1</v>
      </c>
      <c r="E1343" s="142">
        <v>769.3</v>
      </c>
      <c r="F1343" s="142">
        <v>207.45</v>
      </c>
      <c r="G1343" s="142">
        <v>89.93</v>
      </c>
      <c r="H1343" s="142">
        <v>86.08</v>
      </c>
      <c r="I1343" s="142">
        <v>383.46</v>
      </c>
      <c r="Q1343" s="6">
        <f t="shared" si="20"/>
        <v>383.46</v>
      </c>
    </row>
    <row r="1344" spans="1:17" x14ac:dyDescent="0.2">
      <c r="A1344" s="139" t="s">
        <v>2695</v>
      </c>
      <c r="B1344" s="140" t="s">
        <v>16638</v>
      </c>
      <c r="C1344" s="141">
        <v>284</v>
      </c>
      <c r="D1344" s="141">
        <v>7</v>
      </c>
      <c r="E1344" s="142">
        <v>73393.350000000006</v>
      </c>
      <c r="F1344" s="142">
        <v>344.53</v>
      </c>
      <c r="G1344" s="142">
        <v>629.48</v>
      </c>
      <c r="H1344" s="142">
        <v>8212.06</v>
      </c>
      <c r="I1344" s="142">
        <v>9186.07</v>
      </c>
      <c r="Q1344" s="6">
        <f t="shared" si="20"/>
        <v>9186.07</v>
      </c>
    </row>
    <row r="1345" spans="1:17" x14ac:dyDescent="0.2">
      <c r="A1345" s="139" t="s">
        <v>2697</v>
      </c>
      <c r="B1345" s="140" t="s">
        <v>16639</v>
      </c>
      <c r="C1345" s="141">
        <v>55</v>
      </c>
      <c r="D1345" s="141">
        <v>1</v>
      </c>
      <c r="E1345" s="142">
        <v>113.58</v>
      </c>
      <c r="F1345" s="142">
        <v>66.72</v>
      </c>
      <c r="G1345" s="142">
        <v>89.93</v>
      </c>
      <c r="H1345" s="142">
        <v>12.71</v>
      </c>
      <c r="I1345" s="142">
        <v>169.36</v>
      </c>
      <c r="Q1345" s="6">
        <f t="shared" si="20"/>
        <v>169.36</v>
      </c>
    </row>
    <row r="1346" spans="1:17" x14ac:dyDescent="0.2">
      <c r="A1346" s="139" t="s">
        <v>2699</v>
      </c>
      <c r="B1346" s="140" t="s">
        <v>16640</v>
      </c>
      <c r="C1346" s="141">
        <v>1096</v>
      </c>
      <c r="D1346" s="141">
        <v>19</v>
      </c>
      <c r="E1346" s="142">
        <v>5959.95</v>
      </c>
      <c r="F1346" s="142">
        <v>1329.6</v>
      </c>
      <c r="G1346" s="142">
        <v>1708.59</v>
      </c>
      <c r="H1346" s="142">
        <v>666.86</v>
      </c>
      <c r="I1346" s="142">
        <v>3705.05</v>
      </c>
      <c r="Q1346" s="6">
        <f t="shared" si="20"/>
        <v>3705.05</v>
      </c>
    </row>
    <row r="1347" spans="1:17" x14ac:dyDescent="0.2">
      <c r="A1347" s="139" t="s">
        <v>2701</v>
      </c>
      <c r="B1347" s="140" t="s">
        <v>16641</v>
      </c>
      <c r="C1347" s="141">
        <v>199</v>
      </c>
      <c r="D1347" s="141">
        <v>7</v>
      </c>
      <c r="E1347" s="142">
        <v>1899.12</v>
      </c>
      <c r="F1347" s="142">
        <v>241.42</v>
      </c>
      <c r="G1347" s="142">
        <v>629.48</v>
      </c>
      <c r="H1347" s="142">
        <v>212.5</v>
      </c>
      <c r="I1347" s="142">
        <v>1083.4000000000001</v>
      </c>
      <c r="Q1347" s="6">
        <f t="shared" si="20"/>
        <v>1083.4000000000001</v>
      </c>
    </row>
    <row r="1348" spans="1:17" x14ac:dyDescent="0.2">
      <c r="A1348" s="139" t="s">
        <v>2703</v>
      </c>
      <c r="B1348" s="140" t="s">
        <v>16642</v>
      </c>
      <c r="C1348" s="141">
        <v>526</v>
      </c>
      <c r="D1348" s="141">
        <v>8</v>
      </c>
      <c r="E1348" s="142">
        <v>1636.86</v>
      </c>
      <c r="F1348" s="142">
        <v>638.11</v>
      </c>
      <c r="G1348" s="142">
        <v>719.41</v>
      </c>
      <c r="H1348" s="142">
        <v>183.15</v>
      </c>
      <c r="I1348" s="142">
        <v>1540.67</v>
      </c>
      <c r="Q1348" s="6">
        <f t="shared" si="20"/>
        <v>1540.67</v>
      </c>
    </row>
    <row r="1349" spans="1:17" x14ac:dyDescent="0.2">
      <c r="A1349" s="139" t="s">
        <v>2705</v>
      </c>
      <c r="B1349" s="140" t="s">
        <v>16643</v>
      </c>
      <c r="C1349" s="141">
        <v>120</v>
      </c>
      <c r="D1349" s="141">
        <v>1</v>
      </c>
      <c r="E1349" s="142">
        <v>1192.4100000000001</v>
      </c>
      <c r="F1349" s="142">
        <v>145.58000000000001</v>
      </c>
      <c r="G1349" s="142">
        <v>89.93</v>
      </c>
      <c r="H1349" s="142">
        <v>133.41999999999999</v>
      </c>
      <c r="I1349" s="142">
        <v>368.93</v>
      </c>
      <c r="Q1349" s="6">
        <f t="shared" si="20"/>
        <v>368.93</v>
      </c>
    </row>
    <row r="1350" spans="1:17" x14ac:dyDescent="0.2">
      <c r="A1350" s="139" t="s">
        <v>2707</v>
      </c>
      <c r="B1350" s="140" t="s">
        <v>16644</v>
      </c>
      <c r="C1350" s="141">
        <v>259</v>
      </c>
      <c r="D1350" s="141">
        <v>4</v>
      </c>
      <c r="E1350" s="142">
        <v>3269.09</v>
      </c>
      <c r="F1350" s="142">
        <v>314.2</v>
      </c>
      <c r="G1350" s="142">
        <v>359.7</v>
      </c>
      <c r="H1350" s="142">
        <v>365.78</v>
      </c>
      <c r="I1350" s="142">
        <v>1039.68</v>
      </c>
      <c r="Q1350" s="6">
        <f t="shared" si="20"/>
        <v>1039.68</v>
      </c>
    </row>
    <row r="1351" spans="1:17" x14ac:dyDescent="0.2">
      <c r="A1351" s="139" t="s">
        <v>2709</v>
      </c>
      <c r="B1351" s="140" t="s">
        <v>16645</v>
      </c>
      <c r="C1351" s="141">
        <v>33</v>
      </c>
      <c r="D1351" s="141">
        <v>1</v>
      </c>
      <c r="E1351" s="142">
        <v>186.61</v>
      </c>
      <c r="F1351" s="142">
        <v>40.03</v>
      </c>
      <c r="G1351" s="142">
        <v>89.93</v>
      </c>
      <c r="H1351" s="142">
        <v>20.88</v>
      </c>
      <c r="I1351" s="142">
        <v>150.84</v>
      </c>
      <c r="Q1351" s="6">
        <f t="shared" si="20"/>
        <v>150.84</v>
      </c>
    </row>
    <row r="1352" spans="1:17" x14ac:dyDescent="0.2">
      <c r="A1352" s="139" t="s">
        <v>2711</v>
      </c>
      <c r="B1352" s="140" t="s">
        <v>16646</v>
      </c>
      <c r="C1352" s="141">
        <v>150</v>
      </c>
      <c r="D1352" s="141">
        <v>6</v>
      </c>
      <c r="E1352" s="142">
        <v>1067.01</v>
      </c>
      <c r="F1352" s="142">
        <v>181.97</v>
      </c>
      <c r="G1352" s="142">
        <v>539.55999999999995</v>
      </c>
      <c r="H1352" s="142">
        <v>119.39</v>
      </c>
      <c r="I1352" s="142">
        <v>840.92</v>
      </c>
      <c r="Q1352" s="6">
        <f t="shared" si="20"/>
        <v>840.92</v>
      </c>
    </row>
    <row r="1353" spans="1:17" x14ac:dyDescent="0.2">
      <c r="A1353" s="139" t="s">
        <v>2713</v>
      </c>
      <c r="B1353" s="140" t="s">
        <v>16647</v>
      </c>
      <c r="C1353" s="141">
        <v>45</v>
      </c>
      <c r="D1353" s="141">
        <v>0</v>
      </c>
      <c r="E1353" s="142">
        <v>0</v>
      </c>
      <c r="F1353" s="142">
        <v>54.59</v>
      </c>
      <c r="G1353" s="142">
        <v>0</v>
      </c>
      <c r="H1353" s="142">
        <v>0</v>
      </c>
      <c r="I1353" s="142">
        <v>54.59</v>
      </c>
      <c r="Q1353" s="6">
        <f t="shared" si="20"/>
        <v>54.59</v>
      </c>
    </row>
    <row r="1354" spans="1:17" x14ac:dyDescent="0.2">
      <c r="A1354" s="139" t="s">
        <v>2715</v>
      </c>
      <c r="B1354" s="140" t="s">
        <v>16648</v>
      </c>
      <c r="C1354" s="141">
        <v>268</v>
      </c>
      <c r="D1354" s="141">
        <v>7</v>
      </c>
      <c r="E1354" s="142">
        <v>1817.82</v>
      </c>
      <c r="F1354" s="142">
        <v>325.12</v>
      </c>
      <c r="G1354" s="142">
        <v>629.48</v>
      </c>
      <c r="H1354" s="142">
        <v>203.4</v>
      </c>
      <c r="I1354" s="142">
        <v>1158</v>
      </c>
      <c r="Q1354" s="6">
        <f t="shared" si="20"/>
        <v>1158</v>
      </c>
    </row>
    <row r="1355" spans="1:17" x14ac:dyDescent="0.2">
      <c r="A1355" s="139" t="s">
        <v>2717</v>
      </c>
      <c r="B1355" s="140" t="s">
        <v>16649</v>
      </c>
      <c r="C1355" s="141">
        <v>113</v>
      </c>
      <c r="D1355" s="141">
        <v>29</v>
      </c>
      <c r="E1355" s="142">
        <v>3251.8</v>
      </c>
      <c r="F1355" s="142">
        <v>137.09</v>
      </c>
      <c r="G1355" s="142">
        <v>2607.86</v>
      </c>
      <c r="H1355" s="142">
        <v>363.85</v>
      </c>
      <c r="I1355" s="142">
        <v>3108.8</v>
      </c>
      <c r="Q1355" s="6">
        <f t="shared" si="20"/>
        <v>3108.8</v>
      </c>
    </row>
    <row r="1356" spans="1:17" x14ac:dyDescent="0.2">
      <c r="A1356" s="139" t="s">
        <v>2719</v>
      </c>
      <c r="B1356" s="140" t="s">
        <v>16650</v>
      </c>
      <c r="C1356" s="141">
        <v>1557</v>
      </c>
      <c r="D1356" s="141">
        <v>23</v>
      </c>
      <c r="E1356" s="142">
        <v>6157.85</v>
      </c>
      <c r="F1356" s="142">
        <v>1888.86</v>
      </c>
      <c r="G1356" s="142">
        <v>2068.3000000000002</v>
      </c>
      <c r="H1356" s="142">
        <v>689.01</v>
      </c>
      <c r="I1356" s="142">
        <v>4646.17</v>
      </c>
      <c r="Q1356" s="6">
        <f t="shared" si="20"/>
        <v>4646.17</v>
      </c>
    </row>
    <row r="1357" spans="1:17" x14ac:dyDescent="0.2">
      <c r="A1357" s="139" t="s">
        <v>2721</v>
      </c>
      <c r="B1357" s="140" t="s">
        <v>16651</v>
      </c>
      <c r="C1357" s="141">
        <v>70</v>
      </c>
      <c r="D1357" s="141">
        <v>1</v>
      </c>
      <c r="E1357" s="142">
        <v>1226.07</v>
      </c>
      <c r="F1357" s="142">
        <v>84.92</v>
      </c>
      <c r="G1357" s="142">
        <v>89.93</v>
      </c>
      <c r="H1357" s="142">
        <v>137.18</v>
      </c>
      <c r="I1357" s="142">
        <v>312.02999999999997</v>
      </c>
      <c r="Q1357" s="6">
        <f t="shared" si="20"/>
        <v>312.02999999999997</v>
      </c>
    </row>
    <row r="1358" spans="1:17" x14ac:dyDescent="0.2">
      <c r="A1358" s="139" t="s">
        <v>2723</v>
      </c>
      <c r="B1358" s="140" t="s">
        <v>16652</v>
      </c>
      <c r="C1358" s="141">
        <v>117</v>
      </c>
      <c r="D1358" s="141">
        <v>1</v>
      </c>
      <c r="E1358" s="142">
        <v>649.09</v>
      </c>
      <c r="F1358" s="142">
        <v>141.94</v>
      </c>
      <c r="G1358" s="142">
        <v>89.93</v>
      </c>
      <c r="H1358" s="142">
        <v>72.62</v>
      </c>
      <c r="I1358" s="142">
        <v>304.49</v>
      </c>
      <c r="Q1358" s="6">
        <f t="shared" si="20"/>
        <v>304.49</v>
      </c>
    </row>
    <row r="1359" spans="1:17" x14ac:dyDescent="0.2">
      <c r="A1359" s="139" t="s">
        <v>2725</v>
      </c>
      <c r="B1359" s="140" t="s">
        <v>16653</v>
      </c>
      <c r="C1359" s="141">
        <v>52</v>
      </c>
      <c r="D1359" s="141">
        <v>1</v>
      </c>
      <c r="E1359" s="142">
        <v>149.29</v>
      </c>
      <c r="F1359" s="142">
        <v>63.08</v>
      </c>
      <c r="G1359" s="142">
        <v>89.93</v>
      </c>
      <c r="H1359" s="142">
        <v>16.7</v>
      </c>
      <c r="I1359" s="142">
        <v>169.71</v>
      </c>
      <c r="Q1359" s="6">
        <f t="shared" ref="Q1359:Q1422" si="21">I1359+P1359</f>
        <v>169.71</v>
      </c>
    </row>
    <row r="1360" spans="1:17" x14ac:dyDescent="0.2">
      <c r="A1360" s="139" t="s">
        <v>2727</v>
      </c>
      <c r="B1360" s="140" t="s">
        <v>16654</v>
      </c>
      <c r="C1360" s="141">
        <v>380</v>
      </c>
      <c r="D1360" s="141">
        <v>4</v>
      </c>
      <c r="E1360" s="142">
        <v>618.27</v>
      </c>
      <c r="F1360" s="142">
        <v>460.99</v>
      </c>
      <c r="G1360" s="142">
        <v>359.7</v>
      </c>
      <c r="H1360" s="142">
        <v>69.180000000000007</v>
      </c>
      <c r="I1360" s="142">
        <v>889.87</v>
      </c>
      <c r="Q1360" s="6">
        <f t="shared" si="21"/>
        <v>889.87</v>
      </c>
    </row>
    <row r="1361" spans="1:17" x14ac:dyDescent="0.2">
      <c r="A1361" s="139" t="s">
        <v>2729</v>
      </c>
      <c r="B1361" s="140" t="s">
        <v>16655</v>
      </c>
      <c r="C1361" s="141">
        <v>73</v>
      </c>
      <c r="D1361" s="141">
        <v>1</v>
      </c>
      <c r="E1361" s="142">
        <v>186.61</v>
      </c>
      <c r="F1361" s="142">
        <v>88.56</v>
      </c>
      <c r="G1361" s="142">
        <v>89.93</v>
      </c>
      <c r="H1361" s="142">
        <v>20.88</v>
      </c>
      <c r="I1361" s="142">
        <v>199.37</v>
      </c>
      <c r="Q1361" s="6">
        <f t="shared" si="21"/>
        <v>199.37</v>
      </c>
    </row>
    <row r="1362" spans="1:17" x14ac:dyDescent="0.2">
      <c r="A1362" s="139" t="s">
        <v>2731</v>
      </c>
      <c r="B1362" s="140" t="s">
        <v>16656</v>
      </c>
      <c r="C1362" s="141">
        <v>878</v>
      </c>
      <c r="D1362" s="141">
        <v>9</v>
      </c>
      <c r="E1362" s="142">
        <v>1928.02</v>
      </c>
      <c r="F1362" s="142">
        <v>1065.1400000000001</v>
      </c>
      <c r="G1362" s="142">
        <v>809.34</v>
      </c>
      <c r="H1362" s="142">
        <v>215.73</v>
      </c>
      <c r="I1362" s="142">
        <v>2090.21</v>
      </c>
      <c r="Q1362" s="6">
        <f t="shared" si="21"/>
        <v>2090.21</v>
      </c>
    </row>
    <row r="1363" spans="1:17" x14ac:dyDescent="0.2">
      <c r="A1363" s="139" t="s">
        <v>2733</v>
      </c>
      <c r="B1363" s="140" t="s">
        <v>16657</v>
      </c>
      <c r="C1363" s="141">
        <v>96</v>
      </c>
      <c r="D1363" s="141">
        <v>0</v>
      </c>
      <c r="E1363" s="142">
        <v>0</v>
      </c>
      <c r="F1363" s="142">
        <v>116.46</v>
      </c>
      <c r="G1363" s="142">
        <v>0</v>
      </c>
      <c r="H1363" s="142">
        <v>0</v>
      </c>
      <c r="I1363" s="142">
        <v>116.46</v>
      </c>
      <c r="Q1363" s="6">
        <f t="shared" si="21"/>
        <v>116.46</v>
      </c>
    </row>
    <row r="1364" spans="1:17" x14ac:dyDescent="0.2">
      <c r="A1364" s="139" t="s">
        <v>2735</v>
      </c>
      <c r="B1364" s="140" t="s">
        <v>16658</v>
      </c>
      <c r="C1364" s="141">
        <v>80</v>
      </c>
      <c r="D1364" s="141">
        <v>0</v>
      </c>
      <c r="E1364" s="142">
        <v>0</v>
      </c>
      <c r="F1364" s="142">
        <v>97.05</v>
      </c>
      <c r="G1364" s="142">
        <v>0</v>
      </c>
      <c r="H1364" s="142">
        <v>0</v>
      </c>
      <c r="I1364" s="142">
        <v>97.05</v>
      </c>
      <c r="Q1364" s="6">
        <f t="shared" si="21"/>
        <v>97.05</v>
      </c>
    </row>
    <row r="1365" spans="1:17" x14ac:dyDescent="0.2">
      <c r="A1365" s="139" t="s">
        <v>2737</v>
      </c>
      <c r="B1365" s="140" t="s">
        <v>16659</v>
      </c>
      <c r="C1365" s="141">
        <v>226</v>
      </c>
      <c r="D1365" s="141">
        <v>1</v>
      </c>
      <c r="E1365" s="142">
        <v>248.82</v>
      </c>
      <c r="F1365" s="142">
        <v>274.17</v>
      </c>
      <c r="G1365" s="142">
        <v>89.93</v>
      </c>
      <c r="H1365" s="142">
        <v>27.84</v>
      </c>
      <c r="I1365" s="142">
        <v>391.94</v>
      </c>
      <c r="Q1365" s="6">
        <f t="shared" si="21"/>
        <v>391.94</v>
      </c>
    </row>
    <row r="1366" spans="1:17" x14ac:dyDescent="0.2">
      <c r="A1366" s="139" t="s">
        <v>2739</v>
      </c>
      <c r="B1366" s="140" t="s">
        <v>16660</v>
      </c>
      <c r="C1366" s="141">
        <v>94</v>
      </c>
      <c r="D1366" s="141">
        <v>1</v>
      </c>
      <c r="E1366" s="142">
        <v>1011.91</v>
      </c>
      <c r="F1366" s="142">
        <v>114.03</v>
      </c>
      <c r="G1366" s="142">
        <v>89.93</v>
      </c>
      <c r="H1366" s="142">
        <v>113.22</v>
      </c>
      <c r="I1366" s="142">
        <v>317.18</v>
      </c>
      <c r="Q1366" s="6">
        <f t="shared" si="21"/>
        <v>317.18</v>
      </c>
    </row>
    <row r="1367" spans="1:17" x14ac:dyDescent="0.2">
      <c r="A1367" s="139" t="s">
        <v>2741</v>
      </c>
      <c r="B1367" s="140" t="s">
        <v>16661</v>
      </c>
      <c r="C1367" s="141">
        <v>107</v>
      </c>
      <c r="D1367" s="141">
        <v>1</v>
      </c>
      <c r="E1367" s="142">
        <v>317.49</v>
      </c>
      <c r="F1367" s="142">
        <v>129.81</v>
      </c>
      <c r="G1367" s="142">
        <v>89.93</v>
      </c>
      <c r="H1367" s="142">
        <v>35.53</v>
      </c>
      <c r="I1367" s="142">
        <v>255.27</v>
      </c>
      <c r="Q1367" s="6">
        <f t="shared" si="21"/>
        <v>255.27</v>
      </c>
    </row>
    <row r="1368" spans="1:17" x14ac:dyDescent="0.2">
      <c r="A1368" s="139" t="s">
        <v>2743</v>
      </c>
      <c r="B1368" s="140" t="s">
        <v>16662</v>
      </c>
      <c r="C1368" s="141">
        <v>65</v>
      </c>
      <c r="D1368" s="141">
        <v>0</v>
      </c>
      <c r="E1368" s="142">
        <v>0</v>
      </c>
      <c r="F1368" s="142">
        <v>78.86</v>
      </c>
      <c r="G1368" s="142">
        <v>0</v>
      </c>
      <c r="H1368" s="142">
        <v>0</v>
      </c>
      <c r="I1368" s="142">
        <v>78.86</v>
      </c>
      <c r="Q1368" s="6">
        <f t="shared" si="21"/>
        <v>78.86</v>
      </c>
    </row>
    <row r="1369" spans="1:17" x14ac:dyDescent="0.2">
      <c r="A1369" s="139" t="s">
        <v>2745</v>
      </c>
      <c r="B1369" s="140" t="s">
        <v>16663</v>
      </c>
      <c r="C1369" s="141">
        <v>323</v>
      </c>
      <c r="D1369" s="141">
        <v>3</v>
      </c>
      <c r="E1369" s="142">
        <v>1255.74</v>
      </c>
      <c r="F1369" s="142">
        <v>391.84</v>
      </c>
      <c r="G1369" s="142">
        <v>269.77999999999997</v>
      </c>
      <c r="H1369" s="142">
        <v>140.5</v>
      </c>
      <c r="I1369" s="142">
        <v>802.12</v>
      </c>
      <c r="Q1369" s="6">
        <f t="shared" si="21"/>
        <v>802.12</v>
      </c>
    </row>
    <row r="1370" spans="1:17" x14ac:dyDescent="0.2">
      <c r="A1370" s="139" t="s">
        <v>2747</v>
      </c>
      <c r="B1370" s="140" t="s">
        <v>16664</v>
      </c>
      <c r="C1370" s="141">
        <v>15</v>
      </c>
      <c r="D1370" s="141">
        <v>1</v>
      </c>
      <c r="E1370" s="142">
        <v>5769.72</v>
      </c>
      <c r="F1370" s="142">
        <v>18.2</v>
      </c>
      <c r="G1370" s="142">
        <v>89.93</v>
      </c>
      <c r="H1370" s="142">
        <v>645.58000000000004</v>
      </c>
      <c r="I1370" s="142">
        <v>753.71</v>
      </c>
      <c r="Q1370" s="6">
        <f t="shared" si="21"/>
        <v>753.71</v>
      </c>
    </row>
    <row r="1371" spans="1:17" x14ac:dyDescent="0.2">
      <c r="A1371" s="139" t="s">
        <v>2749</v>
      </c>
      <c r="B1371" s="140" t="s">
        <v>16665</v>
      </c>
      <c r="C1371" s="141">
        <v>65</v>
      </c>
      <c r="D1371" s="141">
        <v>0</v>
      </c>
      <c r="E1371" s="142">
        <v>0</v>
      </c>
      <c r="F1371" s="142">
        <v>78.86</v>
      </c>
      <c r="G1371" s="142">
        <v>0</v>
      </c>
      <c r="H1371" s="142">
        <v>0</v>
      </c>
      <c r="I1371" s="142">
        <v>78.86</v>
      </c>
      <c r="Q1371" s="6">
        <f t="shared" si="21"/>
        <v>78.86</v>
      </c>
    </row>
    <row r="1372" spans="1:17" x14ac:dyDescent="0.2">
      <c r="A1372" s="139" t="s">
        <v>2751</v>
      </c>
      <c r="B1372" s="140" t="s">
        <v>16666</v>
      </c>
      <c r="C1372" s="141">
        <v>94</v>
      </c>
      <c r="D1372" s="141">
        <v>3</v>
      </c>
      <c r="E1372" s="142">
        <v>329.86</v>
      </c>
      <c r="F1372" s="142">
        <v>114.03</v>
      </c>
      <c r="G1372" s="142">
        <v>269.77999999999997</v>
      </c>
      <c r="H1372" s="142">
        <v>36.909999999999997</v>
      </c>
      <c r="I1372" s="142">
        <v>420.72</v>
      </c>
      <c r="Q1372" s="6">
        <f t="shared" si="21"/>
        <v>420.72</v>
      </c>
    </row>
    <row r="1373" spans="1:17" x14ac:dyDescent="0.2">
      <c r="A1373" s="139" t="s">
        <v>2753</v>
      </c>
      <c r="B1373" s="140" t="s">
        <v>16667</v>
      </c>
      <c r="C1373" s="141">
        <v>102</v>
      </c>
      <c r="D1373" s="141">
        <v>0</v>
      </c>
      <c r="E1373" s="142">
        <v>0</v>
      </c>
      <c r="F1373" s="142">
        <v>123.74</v>
      </c>
      <c r="G1373" s="142">
        <v>0</v>
      </c>
      <c r="H1373" s="142">
        <v>0</v>
      </c>
      <c r="I1373" s="142">
        <v>123.74</v>
      </c>
      <c r="Q1373" s="6">
        <f t="shared" si="21"/>
        <v>123.74</v>
      </c>
    </row>
    <row r="1374" spans="1:17" x14ac:dyDescent="0.2">
      <c r="A1374" s="139" t="s">
        <v>2755</v>
      </c>
      <c r="B1374" s="140" t="s">
        <v>16668</v>
      </c>
      <c r="C1374" s="141">
        <v>601</v>
      </c>
      <c r="D1374" s="141">
        <v>6</v>
      </c>
      <c r="E1374" s="142">
        <v>28933.49</v>
      </c>
      <c r="F1374" s="142">
        <v>729.1</v>
      </c>
      <c r="G1374" s="142">
        <v>539.55999999999995</v>
      </c>
      <c r="H1374" s="142">
        <v>3237.4</v>
      </c>
      <c r="I1374" s="142">
        <v>4506.0600000000004</v>
      </c>
      <c r="Q1374" s="6">
        <f t="shared" si="21"/>
        <v>4506.0600000000004</v>
      </c>
    </row>
    <row r="1375" spans="1:17" x14ac:dyDescent="0.2">
      <c r="A1375" s="139" t="s">
        <v>2757</v>
      </c>
      <c r="B1375" s="140" t="s">
        <v>16669</v>
      </c>
      <c r="C1375" s="141">
        <v>111</v>
      </c>
      <c r="D1375" s="141">
        <v>11</v>
      </c>
      <c r="E1375" s="142">
        <v>39537.33</v>
      </c>
      <c r="F1375" s="142">
        <v>134.66</v>
      </c>
      <c r="G1375" s="142">
        <v>989.18</v>
      </c>
      <c r="H1375" s="142">
        <v>4423.87</v>
      </c>
      <c r="I1375" s="142">
        <v>5547.71</v>
      </c>
      <c r="Q1375" s="6">
        <f t="shared" si="21"/>
        <v>5547.71</v>
      </c>
    </row>
    <row r="1376" spans="1:17" x14ac:dyDescent="0.2">
      <c r="A1376" s="139" t="s">
        <v>2759</v>
      </c>
      <c r="B1376" s="140" t="s">
        <v>16670</v>
      </c>
      <c r="C1376" s="141">
        <v>20</v>
      </c>
      <c r="D1376" s="141">
        <v>0</v>
      </c>
      <c r="E1376" s="142">
        <v>0</v>
      </c>
      <c r="F1376" s="142">
        <v>24.26</v>
      </c>
      <c r="G1376" s="142">
        <v>0</v>
      </c>
      <c r="H1376" s="142">
        <v>0</v>
      </c>
      <c r="I1376" s="142">
        <v>24.26</v>
      </c>
      <c r="Q1376" s="6">
        <f t="shared" si="21"/>
        <v>24.26</v>
      </c>
    </row>
    <row r="1377" spans="1:17" x14ac:dyDescent="0.2">
      <c r="A1377" s="139" t="s">
        <v>2761</v>
      </c>
      <c r="B1377" s="140" t="s">
        <v>16671</v>
      </c>
      <c r="C1377" s="141">
        <v>56</v>
      </c>
      <c r="D1377" s="141">
        <v>0</v>
      </c>
      <c r="E1377" s="142">
        <v>0</v>
      </c>
      <c r="F1377" s="142">
        <v>67.94</v>
      </c>
      <c r="G1377" s="142">
        <v>0</v>
      </c>
      <c r="H1377" s="142">
        <v>0</v>
      </c>
      <c r="I1377" s="142">
        <v>67.94</v>
      </c>
      <c r="Q1377" s="6">
        <f t="shared" si="21"/>
        <v>67.94</v>
      </c>
    </row>
    <row r="1378" spans="1:17" x14ac:dyDescent="0.2">
      <c r="A1378" s="139" t="s">
        <v>2763</v>
      </c>
      <c r="B1378" s="140" t="s">
        <v>16672</v>
      </c>
      <c r="C1378" s="141">
        <v>2201</v>
      </c>
      <c r="D1378" s="141">
        <v>51</v>
      </c>
      <c r="E1378" s="142">
        <v>14816.31</v>
      </c>
      <c r="F1378" s="142">
        <v>2670.12</v>
      </c>
      <c r="G1378" s="142">
        <v>4586.2299999999996</v>
      </c>
      <c r="H1378" s="142">
        <v>1657.82</v>
      </c>
      <c r="I1378" s="142">
        <v>8914.17</v>
      </c>
      <c r="Q1378" s="6">
        <f t="shared" si="21"/>
        <v>8914.17</v>
      </c>
    </row>
    <row r="1379" spans="1:17" x14ac:dyDescent="0.2">
      <c r="A1379" s="139" t="s">
        <v>2765</v>
      </c>
      <c r="B1379" s="140" t="s">
        <v>16673</v>
      </c>
      <c r="C1379" s="141">
        <v>64</v>
      </c>
      <c r="D1379" s="141">
        <v>0</v>
      </c>
      <c r="E1379" s="142">
        <v>0</v>
      </c>
      <c r="F1379" s="142">
        <v>77.64</v>
      </c>
      <c r="G1379" s="142">
        <v>0</v>
      </c>
      <c r="H1379" s="142">
        <v>0</v>
      </c>
      <c r="I1379" s="142">
        <v>77.64</v>
      </c>
      <c r="Q1379" s="6">
        <f t="shared" si="21"/>
        <v>77.64</v>
      </c>
    </row>
    <row r="1380" spans="1:17" x14ac:dyDescent="0.2">
      <c r="A1380" s="139" t="s">
        <v>2767</v>
      </c>
      <c r="B1380" s="140" t="s">
        <v>16674</v>
      </c>
      <c r="C1380" s="141">
        <v>178</v>
      </c>
      <c r="D1380" s="141">
        <v>2</v>
      </c>
      <c r="E1380" s="142">
        <v>1634.76</v>
      </c>
      <c r="F1380" s="142">
        <v>215.94</v>
      </c>
      <c r="G1380" s="142">
        <v>179.86</v>
      </c>
      <c r="H1380" s="142">
        <v>182.91</v>
      </c>
      <c r="I1380" s="142">
        <v>578.71</v>
      </c>
      <c r="Q1380" s="6">
        <f t="shared" si="21"/>
        <v>578.71</v>
      </c>
    </row>
    <row r="1381" spans="1:17" x14ac:dyDescent="0.2">
      <c r="A1381" s="139" t="s">
        <v>2769</v>
      </c>
      <c r="B1381" s="140" t="s">
        <v>16675</v>
      </c>
      <c r="C1381" s="141">
        <v>193</v>
      </c>
      <c r="D1381" s="141">
        <v>22</v>
      </c>
      <c r="E1381" s="142">
        <v>7058.87</v>
      </c>
      <c r="F1381" s="142">
        <v>234.14</v>
      </c>
      <c r="G1381" s="142">
        <v>1978.38</v>
      </c>
      <c r="H1381" s="142">
        <v>789.82</v>
      </c>
      <c r="I1381" s="142">
        <v>3002.34</v>
      </c>
      <c r="Q1381" s="6">
        <f t="shared" si="21"/>
        <v>3002.34</v>
      </c>
    </row>
    <row r="1382" spans="1:17" x14ac:dyDescent="0.2">
      <c r="A1382" s="139" t="s">
        <v>2771</v>
      </c>
      <c r="B1382" s="140" t="s">
        <v>16676</v>
      </c>
      <c r="C1382" s="141">
        <v>28</v>
      </c>
      <c r="D1382" s="141">
        <v>0</v>
      </c>
      <c r="E1382" s="142">
        <v>0</v>
      </c>
      <c r="F1382" s="142">
        <v>33.97</v>
      </c>
      <c r="G1382" s="142">
        <v>0</v>
      </c>
      <c r="H1382" s="142">
        <v>0</v>
      </c>
      <c r="I1382" s="142">
        <v>33.97</v>
      </c>
      <c r="Q1382" s="6">
        <f t="shared" si="21"/>
        <v>33.97</v>
      </c>
    </row>
    <row r="1383" spans="1:17" x14ac:dyDescent="0.2">
      <c r="A1383" s="139" t="s">
        <v>2773</v>
      </c>
      <c r="B1383" s="140" t="s">
        <v>16677</v>
      </c>
      <c r="C1383" s="141">
        <v>67</v>
      </c>
      <c r="D1383" s="141">
        <v>0</v>
      </c>
      <c r="E1383" s="142">
        <v>0</v>
      </c>
      <c r="F1383" s="142">
        <v>81.28</v>
      </c>
      <c r="G1383" s="142">
        <v>0</v>
      </c>
      <c r="H1383" s="142">
        <v>0</v>
      </c>
      <c r="I1383" s="142">
        <v>81.28</v>
      </c>
      <c r="Q1383" s="6">
        <f t="shared" si="21"/>
        <v>81.28</v>
      </c>
    </row>
    <row r="1384" spans="1:17" x14ac:dyDescent="0.2">
      <c r="A1384" s="139" t="s">
        <v>2775</v>
      </c>
      <c r="B1384" s="140" t="s">
        <v>16678</v>
      </c>
      <c r="C1384" s="141">
        <v>134</v>
      </c>
      <c r="D1384" s="141">
        <v>0</v>
      </c>
      <c r="E1384" s="142">
        <v>0</v>
      </c>
      <c r="F1384" s="142">
        <v>162.56</v>
      </c>
      <c r="G1384" s="142">
        <v>0</v>
      </c>
      <c r="H1384" s="142">
        <v>0</v>
      </c>
      <c r="I1384" s="142">
        <v>162.56</v>
      </c>
      <c r="Q1384" s="6">
        <f t="shared" si="21"/>
        <v>162.56</v>
      </c>
    </row>
    <row r="1385" spans="1:17" x14ac:dyDescent="0.2">
      <c r="A1385" s="139" t="s">
        <v>2777</v>
      </c>
      <c r="B1385" s="140" t="s">
        <v>16679</v>
      </c>
      <c r="C1385" s="141">
        <v>1970</v>
      </c>
      <c r="D1385" s="141">
        <v>39</v>
      </c>
      <c r="E1385" s="142">
        <v>65907.81</v>
      </c>
      <c r="F1385" s="142">
        <v>2389.88</v>
      </c>
      <c r="G1385" s="142">
        <v>3507.12</v>
      </c>
      <c r="H1385" s="142">
        <v>7374.5</v>
      </c>
      <c r="I1385" s="142">
        <v>13271.5</v>
      </c>
      <c r="Q1385" s="6">
        <f t="shared" si="21"/>
        <v>13271.5</v>
      </c>
    </row>
    <row r="1386" spans="1:17" x14ac:dyDescent="0.2">
      <c r="A1386" s="139" t="s">
        <v>2779</v>
      </c>
      <c r="B1386" s="140" t="s">
        <v>16680</v>
      </c>
      <c r="C1386" s="141">
        <v>184</v>
      </c>
      <c r="D1386" s="141">
        <v>10</v>
      </c>
      <c r="E1386" s="142">
        <v>2251.2600000000002</v>
      </c>
      <c r="F1386" s="142">
        <v>223.22</v>
      </c>
      <c r="G1386" s="142">
        <v>899.26</v>
      </c>
      <c r="H1386" s="142">
        <v>251.9</v>
      </c>
      <c r="I1386" s="142">
        <v>1374.38</v>
      </c>
      <c r="Q1386" s="6">
        <f t="shared" si="21"/>
        <v>1374.38</v>
      </c>
    </row>
    <row r="1387" spans="1:17" x14ac:dyDescent="0.2">
      <c r="A1387" s="139" t="s">
        <v>2781</v>
      </c>
      <c r="B1387" s="140" t="s">
        <v>16681</v>
      </c>
      <c r="C1387" s="141">
        <v>50</v>
      </c>
      <c r="D1387" s="141">
        <v>2</v>
      </c>
      <c r="E1387" s="142">
        <v>16053.34</v>
      </c>
      <c r="F1387" s="142">
        <v>60.66</v>
      </c>
      <c r="G1387" s="142">
        <v>179.86</v>
      </c>
      <c r="H1387" s="142">
        <v>1796.22</v>
      </c>
      <c r="I1387" s="142">
        <v>2036.74</v>
      </c>
      <c r="Q1387" s="6">
        <f t="shared" si="21"/>
        <v>2036.74</v>
      </c>
    </row>
    <row r="1388" spans="1:17" x14ac:dyDescent="0.2">
      <c r="A1388" s="139" t="s">
        <v>2783</v>
      </c>
      <c r="B1388" s="140" t="s">
        <v>16682</v>
      </c>
      <c r="C1388" s="141">
        <v>95</v>
      </c>
      <c r="D1388" s="141">
        <v>0</v>
      </c>
      <c r="E1388" s="142">
        <v>0</v>
      </c>
      <c r="F1388" s="142">
        <v>115.25</v>
      </c>
      <c r="G1388" s="142">
        <v>0</v>
      </c>
      <c r="H1388" s="142">
        <v>0</v>
      </c>
      <c r="I1388" s="142">
        <v>115.25</v>
      </c>
      <c r="Q1388" s="6">
        <f t="shared" si="21"/>
        <v>115.25</v>
      </c>
    </row>
    <row r="1389" spans="1:17" x14ac:dyDescent="0.2">
      <c r="A1389" s="139" t="s">
        <v>2785</v>
      </c>
      <c r="B1389" s="140" t="s">
        <v>16683</v>
      </c>
      <c r="C1389" s="141">
        <v>151</v>
      </c>
      <c r="D1389" s="141">
        <v>4</v>
      </c>
      <c r="E1389" s="142">
        <v>2179.42</v>
      </c>
      <c r="F1389" s="142">
        <v>183.18</v>
      </c>
      <c r="G1389" s="142">
        <v>359.7</v>
      </c>
      <c r="H1389" s="142">
        <v>243.86</v>
      </c>
      <c r="I1389" s="142">
        <v>786.74</v>
      </c>
      <c r="Q1389" s="6">
        <f t="shared" si="21"/>
        <v>786.74</v>
      </c>
    </row>
    <row r="1390" spans="1:17" x14ac:dyDescent="0.2">
      <c r="A1390" s="139" t="s">
        <v>2787</v>
      </c>
      <c r="B1390" s="140" t="s">
        <v>16684</v>
      </c>
      <c r="C1390" s="141">
        <v>317</v>
      </c>
      <c r="D1390" s="141">
        <v>2</v>
      </c>
      <c r="E1390" s="142">
        <v>521.75</v>
      </c>
      <c r="F1390" s="142">
        <v>384.57</v>
      </c>
      <c r="G1390" s="142">
        <v>179.86</v>
      </c>
      <c r="H1390" s="142">
        <v>58.38</v>
      </c>
      <c r="I1390" s="142">
        <v>622.80999999999995</v>
      </c>
      <c r="Q1390" s="6">
        <f t="shared" si="21"/>
        <v>622.80999999999995</v>
      </c>
    </row>
    <row r="1391" spans="1:17" x14ac:dyDescent="0.2">
      <c r="A1391" s="139" t="s">
        <v>2789</v>
      </c>
      <c r="B1391" s="140" t="s">
        <v>16685</v>
      </c>
      <c r="C1391" s="141">
        <v>140</v>
      </c>
      <c r="D1391" s="141">
        <v>2</v>
      </c>
      <c r="E1391" s="142">
        <v>373.22</v>
      </c>
      <c r="F1391" s="142">
        <v>169.84</v>
      </c>
      <c r="G1391" s="142">
        <v>179.86</v>
      </c>
      <c r="H1391" s="142">
        <v>41.76</v>
      </c>
      <c r="I1391" s="142">
        <v>391.46</v>
      </c>
      <c r="Q1391" s="6">
        <f t="shared" si="21"/>
        <v>391.46</v>
      </c>
    </row>
    <row r="1392" spans="1:17" x14ac:dyDescent="0.2">
      <c r="A1392" s="139" t="s">
        <v>2791</v>
      </c>
      <c r="B1392" s="140" t="s">
        <v>16686</v>
      </c>
      <c r="C1392" s="141">
        <v>65</v>
      </c>
      <c r="D1392" s="141">
        <v>0</v>
      </c>
      <c r="E1392" s="142">
        <v>0</v>
      </c>
      <c r="F1392" s="142">
        <v>78.86</v>
      </c>
      <c r="G1392" s="142">
        <v>0</v>
      </c>
      <c r="H1392" s="142">
        <v>0</v>
      </c>
      <c r="I1392" s="142">
        <v>78.86</v>
      </c>
      <c r="Q1392" s="6">
        <f t="shared" si="21"/>
        <v>78.86</v>
      </c>
    </row>
    <row r="1393" spans="1:17" x14ac:dyDescent="0.2">
      <c r="A1393" s="139" t="s">
        <v>2793</v>
      </c>
      <c r="B1393" s="140" t="s">
        <v>16687</v>
      </c>
      <c r="C1393" s="141">
        <v>105</v>
      </c>
      <c r="D1393" s="141">
        <v>3</v>
      </c>
      <c r="E1393" s="142">
        <v>1700.87</v>
      </c>
      <c r="F1393" s="142">
        <v>127.38</v>
      </c>
      <c r="G1393" s="142">
        <v>269.77999999999997</v>
      </c>
      <c r="H1393" s="142">
        <v>190.31</v>
      </c>
      <c r="I1393" s="142">
        <v>587.47</v>
      </c>
      <c r="Q1393" s="6">
        <f t="shared" si="21"/>
        <v>587.47</v>
      </c>
    </row>
    <row r="1394" spans="1:17" x14ac:dyDescent="0.2">
      <c r="A1394" s="139" t="s">
        <v>2795</v>
      </c>
      <c r="B1394" s="140" t="s">
        <v>16688</v>
      </c>
      <c r="C1394" s="141">
        <v>139</v>
      </c>
      <c r="D1394" s="141">
        <v>4</v>
      </c>
      <c r="E1394" s="142">
        <v>8390.2800000000007</v>
      </c>
      <c r="F1394" s="142">
        <v>168.62</v>
      </c>
      <c r="G1394" s="142">
        <v>359.7</v>
      </c>
      <c r="H1394" s="142">
        <v>938.8</v>
      </c>
      <c r="I1394" s="142">
        <v>1467.12</v>
      </c>
      <c r="Q1394" s="6">
        <f t="shared" si="21"/>
        <v>1467.12</v>
      </c>
    </row>
    <row r="1395" spans="1:17" x14ac:dyDescent="0.2">
      <c r="A1395" s="139" t="s">
        <v>2797</v>
      </c>
      <c r="B1395" s="140" t="s">
        <v>16689</v>
      </c>
      <c r="C1395" s="141">
        <v>103</v>
      </c>
      <c r="D1395" s="141">
        <v>0</v>
      </c>
      <c r="E1395" s="142">
        <v>0</v>
      </c>
      <c r="F1395" s="142">
        <v>124.95</v>
      </c>
      <c r="G1395" s="142">
        <v>0</v>
      </c>
      <c r="H1395" s="142">
        <v>0</v>
      </c>
      <c r="I1395" s="142">
        <v>124.95</v>
      </c>
      <c r="Q1395" s="6">
        <f t="shared" si="21"/>
        <v>124.95</v>
      </c>
    </row>
    <row r="1396" spans="1:17" x14ac:dyDescent="0.2">
      <c r="A1396" s="139" t="s">
        <v>2799</v>
      </c>
      <c r="B1396" s="140" t="s">
        <v>16690</v>
      </c>
      <c r="C1396" s="141">
        <v>155</v>
      </c>
      <c r="D1396" s="141">
        <v>0</v>
      </c>
      <c r="E1396" s="142">
        <v>0</v>
      </c>
      <c r="F1396" s="142">
        <v>188.04</v>
      </c>
      <c r="G1396" s="142">
        <v>0</v>
      </c>
      <c r="H1396" s="142">
        <v>0</v>
      </c>
      <c r="I1396" s="142">
        <v>188.04</v>
      </c>
      <c r="Q1396" s="6">
        <f t="shared" si="21"/>
        <v>188.04</v>
      </c>
    </row>
    <row r="1397" spans="1:17" x14ac:dyDescent="0.2">
      <c r="A1397" s="139" t="s">
        <v>2801</v>
      </c>
      <c r="B1397" s="140" t="s">
        <v>16691</v>
      </c>
      <c r="C1397" s="141">
        <v>146</v>
      </c>
      <c r="D1397" s="141">
        <v>2</v>
      </c>
      <c r="E1397" s="142">
        <v>307.11</v>
      </c>
      <c r="F1397" s="142">
        <v>177.12</v>
      </c>
      <c r="G1397" s="142">
        <v>179.86</v>
      </c>
      <c r="H1397" s="142">
        <v>34.36</v>
      </c>
      <c r="I1397" s="142">
        <v>391.34</v>
      </c>
      <c r="Q1397" s="6">
        <f t="shared" si="21"/>
        <v>391.34</v>
      </c>
    </row>
    <row r="1398" spans="1:17" x14ac:dyDescent="0.2">
      <c r="A1398" s="139" t="s">
        <v>2803</v>
      </c>
      <c r="B1398" s="140" t="s">
        <v>16692</v>
      </c>
      <c r="C1398" s="141">
        <v>516</v>
      </c>
      <c r="D1398" s="141">
        <v>18</v>
      </c>
      <c r="E1398" s="142">
        <v>5424.28</v>
      </c>
      <c r="F1398" s="142">
        <v>625.98</v>
      </c>
      <c r="G1398" s="142">
        <v>1618.67</v>
      </c>
      <c r="H1398" s="142">
        <v>606.92999999999995</v>
      </c>
      <c r="I1398" s="142">
        <v>2851.58</v>
      </c>
      <c r="Q1398" s="6">
        <f t="shared" si="21"/>
        <v>2851.58</v>
      </c>
    </row>
    <row r="1399" spans="1:17" x14ac:dyDescent="0.2">
      <c r="A1399" s="139" t="s">
        <v>2805</v>
      </c>
      <c r="B1399" s="140" t="s">
        <v>16693</v>
      </c>
      <c r="C1399" s="141">
        <v>62</v>
      </c>
      <c r="D1399" s="141">
        <v>1</v>
      </c>
      <c r="E1399" s="142">
        <v>10421.56</v>
      </c>
      <c r="F1399" s="142">
        <v>75.22</v>
      </c>
      <c r="G1399" s="142">
        <v>89.93</v>
      </c>
      <c r="H1399" s="142">
        <v>1166.08</v>
      </c>
      <c r="I1399" s="142">
        <v>1331.23</v>
      </c>
      <c r="Q1399" s="6">
        <f t="shared" si="21"/>
        <v>1331.23</v>
      </c>
    </row>
    <row r="1400" spans="1:17" x14ac:dyDescent="0.2">
      <c r="A1400" s="139" t="s">
        <v>2807</v>
      </c>
      <c r="B1400" s="140" t="s">
        <v>16694</v>
      </c>
      <c r="C1400" s="141">
        <v>97</v>
      </c>
      <c r="D1400" s="141">
        <v>2</v>
      </c>
      <c r="E1400" s="142">
        <v>1052.07</v>
      </c>
      <c r="F1400" s="142">
        <v>117.67</v>
      </c>
      <c r="G1400" s="142">
        <v>179.86</v>
      </c>
      <c r="H1400" s="142">
        <v>117.72</v>
      </c>
      <c r="I1400" s="142">
        <v>415.25</v>
      </c>
      <c r="Q1400" s="6">
        <f t="shared" si="21"/>
        <v>415.25</v>
      </c>
    </row>
    <row r="1401" spans="1:17" x14ac:dyDescent="0.2">
      <c r="A1401" s="139" t="s">
        <v>2809</v>
      </c>
      <c r="B1401" s="140" t="s">
        <v>16695</v>
      </c>
      <c r="C1401" s="141">
        <v>93</v>
      </c>
      <c r="D1401" s="141">
        <v>7</v>
      </c>
      <c r="E1401" s="142">
        <v>1777.41</v>
      </c>
      <c r="F1401" s="142">
        <v>112.82</v>
      </c>
      <c r="G1401" s="142">
        <v>629.48</v>
      </c>
      <c r="H1401" s="142">
        <v>198.88</v>
      </c>
      <c r="I1401" s="142">
        <v>941.18</v>
      </c>
      <c r="Q1401" s="6">
        <f t="shared" si="21"/>
        <v>941.18</v>
      </c>
    </row>
    <row r="1402" spans="1:17" x14ac:dyDescent="0.2">
      <c r="A1402" s="139" t="s">
        <v>2811</v>
      </c>
      <c r="B1402" s="140" t="s">
        <v>16696</v>
      </c>
      <c r="C1402" s="141">
        <v>40</v>
      </c>
      <c r="D1402" s="141">
        <v>0</v>
      </c>
      <c r="E1402" s="142">
        <v>0</v>
      </c>
      <c r="F1402" s="142">
        <v>48.53</v>
      </c>
      <c r="G1402" s="142">
        <v>0</v>
      </c>
      <c r="H1402" s="142">
        <v>0</v>
      </c>
      <c r="I1402" s="142">
        <v>48.53</v>
      </c>
      <c r="Q1402" s="6">
        <f t="shared" si="21"/>
        <v>48.53</v>
      </c>
    </row>
    <row r="1403" spans="1:17" x14ac:dyDescent="0.2">
      <c r="A1403" s="139" t="s">
        <v>2813</v>
      </c>
      <c r="B1403" s="140" t="s">
        <v>16697</v>
      </c>
      <c r="C1403" s="141">
        <v>85</v>
      </c>
      <c r="D1403" s="141">
        <v>0</v>
      </c>
      <c r="E1403" s="142">
        <v>0</v>
      </c>
      <c r="F1403" s="142">
        <v>103.12</v>
      </c>
      <c r="G1403" s="142">
        <v>0</v>
      </c>
      <c r="H1403" s="142">
        <v>0</v>
      </c>
      <c r="I1403" s="142">
        <v>103.12</v>
      </c>
      <c r="Q1403" s="6">
        <f t="shared" si="21"/>
        <v>103.12</v>
      </c>
    </row>
    <row r="1404" spans="1:17" x14ac:dyDescent="0.2">
      <c r="A1404" s="139" t="s">
        <v>2815</v>
      </c>
      <c r="B1404" s="140" t="s">
        <v>16698</v>
      </c>
      <c r="C1404" s="141">
        <v>57</v>
      </c>
      <c r="D1404" s="141">
        <v>0</v>
      </c>
      <c r="E1404" s="142">
        <v>0</v>
      </c>
      <c r="F1404" s="142">
        <v>69.150000000000006</v>
      </c>
      <c r="G1404" s="142">
        <v>0</v>
      </c>
      <c r="H1404" s="142">
        <v>0</v>
      </c>
      <c r="I1404" s="142">
        <v>69.150000000000006</v>
      </c>
      <c r="Q1404" s="6">
        <f t="shared" si="21"/>
        <v>69.150000000000006</v>
      </c>
    </row>
    <row r="1405" spans="1:17" x14ac:dyDescent="0.2">
      <c r="A1405" s="139" t="s">
        <v>2817</v>
      </c>
      <c r="B1405" s="140" t="s">
        <v>16699</v>
      </c>
      <c r="C1405" s="141">
        <v>264</v>
      </c>
      <c r="D1405" s="141">
        <v>2</v>
      </c>
      <c r="E1405" s="142">
        <v>662.24</v>
      </c>
      <c r="F1405" s="142">
        <v>320.27</v>
      </c>
      <c r="G1405" s="142">
        <v>179.86</v>
      </c>
      <c r="H1405" s="142">
        <v>74.099999999999994</v>
      </c>
      <c r="I1405" s="142">
        <v>574.23</v>
      </c>
      <c r="Q1405" s="6">
        <f t="shared" si="21"/>
        <v>574.23</v>
      </c>
    </row>
    <row r="1406" spans="1:17" x14ac:dyDescent="0.2">
      <c r="A1406" s="139" t="s">
        <v>2819</v>
      </c>
      <c r="B1406" s="140" t="s">
        <v>16700</v>
      </c>
      <c r="C1406" s="141">
        <v>29</v>
      </c>
      <c r="D1406" s="141">
        <v>0</v>
      </c>
      <c r="E1406" s="142">
        <v>0</v>
      </c>
      <c r="F1406" s="142">
        <v>35.18</v>
      </c>
      <c r="G1406" s="142">
        <v>0</v>
      </c>
      <c r="H1406" s="142">
        <v>0</v>
      </c>
      <c r="I1406" s="142">
        <v>35.18</v>
      </c>
      <c r="Q1406" s="6">
        <f t="shared" si="21"/>
        <v>35.18</v>
      </c>
    </row>
    <row r="1407" spans="1:17" x14ac:dyDescent="0.2">
      <c r="A1407" s="139" t="s">
        <v>2821</v>
      </c>
      <c r="B1407" s="140" t="s">
        <v>16701</v>
      </c>
      <c r="C1407" s="141">
        <v>119</v>
      </c>
      <c r="D1407" s="141">
        <v>1</v>
      </c>
      <c r="E1407" s="142">
        <v>17309.16</v>
      </c>
      <c r="F1407" s="142">
        <v>144.36000000000001</v>
      </c>
      <c r="G1407" s="142">
        <v>89.93</v>
      </c>
      <c r="H1407" s="142">
        <v>1936.74</v>
      </c>
      <c r="I1407" s="142">
        <v>2171.0300000000002</v>
      </c>
      <c r="Q1407" s="6">
        <f t="shared" si="21"/>
        <v>2171.0300000000002</v>
      </c>
    </row>
    <row r="1408" spans="1:17" x14ac:dyDescent="0.2">
      <c r="A1408" s="139" t="s">
        <v>2823</v>
      </c>
      <c r="B1408" s="140" t="s">
        <v>16702</v>
      </c>
      <c r="C1408" s="141">
        <v>264</v>
      </c>
      <c r="D1408" s="141">
        <v>16</v>
      </c>
      <c r="E1408" s="142">
        <v>2193.88</v>
      </c>
      <c r="F1408" s="142">
        <v>320.27</v>
      </c>
      <c r="G1408" s="142">
        <v>1438.82</v>
      </c>
      <c r="H1408" s="142">
        <v>245.47</v>
      </c>
      <c r="I1408" s="142">
        <v>2004.56</v>
      </c>
      <c r="Q1408" s="6">
        <f t="shared" si="21"/>
        <v>2004.56</v>
      </c>
    </row>
    <row r="1409" spans="1:17" x14ac:dyDescent="0.2">
      <c r="A1409" s="139" t="s">
        <v>2825</v>
      </c>
      <c r="B1409" s="140" t="s">
        <v>16703</v>
      </c>
      <c r="C1409" s="141">
        <v>957</v>
      </c>
      <c r="D1409" s="141">
        <v>24</v>
      </c>
      <c r="E1409" s="142">
        <v>26637.52</v>
      </c>
      <c r="F1409" s="142">
        <v>1160.98</v>
      </c>
      <c r="G1409" s="142">
        <v>2158.2199999999998</v>
      </c>
      <c r="H1409" s="142">
        <v>2980.5</v>
      </c>
      <c r="I1409" s="142">
        <v>6299.7</v>
      </c>
      <c r="Q1409" s="6">
        <f t="shared" si="21"/>
        <v>6299.7</v>
      </c>
    </row>
    <row r="1410" spans="1:17" x14ac:dyDescent="0.2">
      <c r="A1410" s="139" t="s">
        <v>2827</v>
      </c>
      <c r="B1410" s="140" t="s">
        <v>16704</v>
      </c>
      <c r="C1410" s="141">
        <v>26</v>
      </c>
      <c r="D1410" s="141">
        <v>0</v>
      </c>
      <c r="E1410" s="142">
        <v>0</v>
      </c>
      <c r="F1410" s="142">
        <v>31.54</v>
      </c>
      <c r="G1410" s="142">
        <v>0</v>
      </c>
      <c r="H1410" s="142">
        <v>0</v>
      </c>
      <c r="I1410" s="142">
        <v>31.54</v>
      </c>
      <c r="Q1410" s="6">
        <f t="shared" si="21"/>
        <v>31.54</v>
      </c>
    </row>
    <row r="1411" spans="1:17" x14ac:dyDescent="0.2">
      <c r="A1411" s="139" t="s">
        <v>2829</v>
      </c>
      <c r="B1411" s="140" t="s">
        <v>16705</v>
      </c>
      <c r="C1411" s="141">
        <v>80</v>
      </c>
      <c r="D1411" s="141">
        <v>0</v>
      </c>
      <c r="E1411" s="142">
        <v>0</v>
      </c>
      <c r="F1411" s="142">
        <v>97.05</v>
      </c>
      <c r="G1411" s="142">
        <v>0</v>
      </c>
      <c r="H1411" s="142">
        <v>0</v>
      </c>
      <c r="I1411" s="142">
        <v>97.05</v>
      </c>
      <c r="Q1411" s="6">
        <f t="shared" si="21"/>
        <v>97.05</v>
      </c>
    </row>
    <row r="1412" spans="1:17" x14ac:dyDescent="0.2">
      <c r="A1412" s="139" t="s">
        <v>2831</v>
      </c>
      <c r="B1412" s="140" t="s">
        <v>16706</v>
      </c>
      <c r="C1412" s="141">
        <v>26</v>
      </c>
      <c r="D1412" s="141">
        <v>0</v>
      </c>
      <c r="E1412" s="142">
        <v>0</v>
      </c>
      <c r="F1412" s="142">
        <v>31.54</v>
      </c>
      <c r="G1412" s="142">
        <v>0</v>
      </c>
      <c r="H1412" s="142">
        <v>0</v>
      </c>
      <c r="I1412" s="142">
        <v>31.54</v>
      </c>
      <c r="Q1412" s="6">
        <f t="shared" si="21"/>
        <v>31.54</v>
      </c>
    </row>
    <row r="1413" spans="1:17" x14ac:dyDescent="0.2">
      <c r="A1413" s="139" t="s">
        <v>2833</v>
      </c>
      <c r="B1413" s="140" t="s">
        <v>16707</v>
      </c>
      <c r="C1413" s="141">
        <v>485</v>
      </c>
      <c r="D1413" s="141">
        <v>10</v>
      </c>
      <c r="E1413" s="142">
        <v>3929.29</v>
      </c>
      <c r="F1413" s="142">
        <v>588.38</v>
      </c>
      <c r="G1413" s="142">
        <v>899.26</v>
      </c>
      <c r="H1413" s="142">
        <v>439.66</v>
      </c>
      <c r="I1413" s="142">
        <v>1927.3</v>
      </c>
      <c r="Q1413" s="6">
        <f t="shared" si="21"/>
        <v>1927.3</v>
      </c>
    </row>
    <row r="1414" spans="1:17" x14ac:dyDescent="0.2">
      <c r="A1414" s="139" t="s">
        <v>2835</v>
      </c>
      <c r="B1414" s="140" t="s">
        <v>16708</v>
      </c>
      <c r="C1414" s="141">
        <v>294</v>
      </c>
      <c r="D1414" s="141">
        <v>0</v>
      </c>
      <c r="E1414" s="142">
        <v>0</v>
      </c>
      <c r="F1414" s="142">
        <v>356.66</v>
      </c>
      <c r="G1414" s="142">
        <v>0</v>
      </c>
      <c r="H1414" s="142">
        <v>0</v>
      </c>
      <c r="I1414" s="142">
        <v>356.66</v>
      </c>
      <c r="Q1414" s="6">
        <f t="shared" si="21"/>
        <v>356.66</v>
      </c>
    </row>
    <row r="1415" spans="1:17" x14ac:dyDescent="0.2">
      <c r="A1415" s="139" t="s">
        <v>2837</v>
      </c>
      <c r="B1415" s="140" t="s">
        <v>16709</v>
      </c>
      <c r="C1415" s="141">
        <v>433</v>
      </c>
      <c r="D1415" s="141">
        <v>9</v>
      </c>
      <c r="E1415" s="142">
        <v>1817.84</v>
      </c>
      <c r="F1415" s="142">
        <v>525.29</v>
      </c>
      <c r="G1415" s="142">
        <v>809.34</v>
      </c>
      <c r="H1415" s="142">
        <v>203.4</v>
      </c>
      <c r="I1415" s="142">
        <v>1538.03</v>
      </c>
      <c r="Q1415" s="6">
        <f t="shared" si="21"/>
        <v>1538.03</v>
      </c>
    </row>
    <row r="1416" spans="1:17" x14ac:dyDescent="0.2">
      <c r="A1416" s="139" t="s">
        <v>16710</v>
      </c>
      <c r="B1416" s="140" t="s">
        <v>16711</v>
      </c>
      <c r="C1416" s="141">
        <v>115</v>
      </c>
      <c r="D1416" s="141">
        <v>0</v>
      </c>
      <c r="E1416" s="142">
        <v>0</v>
      </c>
      <c r="F1416" s="142">
        <v>139.51</v>
      </c>
      <c r="G1416" s="142">
        <v>0</v>
      </c>
      <c r="H1416" s="142">
        <v>0</v>
      </c>
      <c r="I1416" s="142">
        <v>139.51</v>
      </c>
      <c r="Q1416" s="6">
        <f t="shared" si="21"/>
        <v>139.51</v>
      </c>
    </row>
    <row r="1417" spans="1:17" x14ac:dyDescent="0.2">
      <c r="A1417" s="139" t="s">
        <v>2839</v>
      </c>
      <c r="B1417" s="140" t="s">
        <v>16712</v>
      </c>
      <c r="C1417" s="141">
        <v>44</v>
      </c>
      <c r="D1417" s="141">
        <v>0</v>
      </c>
      <c r="E1417" s="142">
        <v>0</v>
      </c>
      <c r="F1417" s="142">
        <v>53.38</v>
      </c>
      <c r="G1417" s="142">
        <v>0</v>
      </c>
      <c r="H1417" s="142">
        <v>0</v>
      </c>
      <c r="I1417" s="142">
        <v>53.38</v>
      </c>
      <c r="Q1417" s="6">
        <f t="shared" si="21"/>
        <v>53.38</v>
      </c>
    </row>
    <row r="1418" spans="1:17" x14ac:dyDescent="0.2">
      <c r="A1418" s="139" t="s">
        <v>2841</v>
      </c>
      <c r="B1418" s="140" t="s">
        <v>16713</v>
      </c>
      <c r="C1418" s="141">
        <v>812</v>
      </c>
      <c r="D1418" s="141">
        <v>6</v>
      </c>
      <c r="E1418" s="142">
        <v>1575.57</v>
      </c>
      <c r="F1418" s="142">
        <v>985.07</v>
      </c>
      <c r="G1418" s="142">
        <v>539.55999999999995</v>
      </c>
      <c r="H1418" s="142">
        <v>176.3</v>
      </c>
      <c r="I1418" s="142">
        <v>1700.93</v>
      </c>
      <c r="Q1418" s="6">
        <f t="shared" si="21"/>
        <v>1700.93</v>
      </c>
    </row>
    <row r="1419" spans="1:17" x14ac:dyDescent="0.2">
      <c r="A1419" s="139" t="s">
        <v>2843</v>
      </c>
      <c r="B1419" s="140" t="s">
        <v>16714</v>
      </c>
      <c r="C1419" s="141">
        <v>34</v>
      </c>
      <c r="D1419" s="141">
        <v>0</v>
      </c>
      <c r="E1419" s="142">
        <v>0</v>
      </c>
      <c r="F1419" s="142">
        <v>41.25</v>
      </c>
      <c r="G1419" s="142">
        <v>0</v>
      </c>
      <c r="H1419" s="142">
        <v>0</v>
      </c>
      <c r="I1419" s="142">
        <v>41.25</v>
      </c>
      <c r="Q1419" s="6">
        <f t="shared" si="21"/>
        <v>41.25</v>
      </c>
    </row>
    <row r="1420" spans="1:17" x14ac:dyDescent="0.2">
      <c r="A1420" s="139" t="s">
        <v>2845</v>
      </c>
      <c r="B1420" s="140" t="s">
        <v>16715</v>
      </c>
      <c r="C1420" s="141">
        <v>69</v>
      </c>
      <c r="D1420" s="141">
        <v>0</v>
      </c>
      <c r="E1420" s="142">
        <v>0</v>
      </c>
      <c r="F1420" s="142">
        <v>83.7</v>
      </c>
      <c r="G1420" s="142">
        <v>0</v>
      </c>
      <c r="H1420" s="142">
        <v>0</v>
      </c>
      <c r="I1420" s="142">
        <v>83.7</v>
      </c>
      <c r="Q1420" s="6">
        <f t="shared" si="21"/>
        <v>83.7</v>
      </c>
    </row>
    <row r="1421" spans="1:17" x14ac:dyDescent="0.2">
      <c r="A1421" s="139" t="s">
        <v>2847</v>
      </c>
      <c r="B1421" s="140" t="s">
        <v>16716</v>
      </c>
      <c r="C1421" s="141">
        <v>27</v>
      </c>
      <c r="D1421" s="141">
        <v>0</v>
      </c>
      <c r="E1421" s="142">
        <v>0</v>
      </c>
      <c r="F1421" s="142">
        <v>32.75</v>
      </c>
      <c r="G1421" s="142">
        <v>0</v>
      </c>
      <c r="H1421" s="142">
        <v>0</v>
      </c>
      <c r="I1421" s="142">
        <v>32.75</v>
      </c>
      <c r="Q1421" s="6">
        <f t="shared" si="21"/>
        <v>32.75</v>
      </c>
    </row>
    <row r="1422" spans="1:17" x14ac:dyDescent="0.2">
      <c r="A1422" s="139" t="s">
        <v>2849</v>
      </c>
      <c r="B1422" s="140" t="s">
        <v>16717</v>
      </c>
      <c r="C1422" s="141">
        <v>26</v>
      </c>
      <c r="D1422" s="141">
        <v>0</v>
      </c>
      <c r="E1422" s="142">
        <v>0</v>
      </c>
      <c r="F1422" s="142">
        <v>31.54</v>
      </c>
      <c r="G1422" s="142">
        <v>0</v>
      </c>
      <c r="H1422" s="142">
        <v>0</v>
      </c>
      <c r="I1422" s="142">
        <v>31.54</v>
      </c>
      <c r="Q1422" s="6">
        <f t="shared" si="21"/>
        <v>31.54</v>
      </c>
    </row>
    <row r="1423" spans="1:17" x14ac:dyDescent="0.2">
      <c r="A1423" s="139" t="s">
        <v>2851</v>
      </c>
      <c r="B1423" s="140" t="s">
        <v>16718</v>
      </c>
      <c r="C1423" s="141">
        <v>324</v>
      </c>
      <c r="D1423" s="141">
        <v>9</v>
      </c>
      <c r="E1423" s="142">
        <v>8476.18</v>
      </c>
      <c r="F1423" s="142">
        <v>393.06</v>
      </c>
      <c r="G1423" s="142">
        <v>809.34</v>
      </c>
      <c r="H1423" s="142">
        <v>948.41</v>
      </c>
      <c r="I1423" s="142">
        <v>2150.81</v>
      </c>
      <c r="Q1423" s="6">
        <f t="shared" ref="Q1423:Q1486" si="22">I1423+P1423</f>
        <v>2150.81</v>
      </c>
    </row>
    <row r="1424" spans="1:17" x14ac:dyDescent="0.2">
      <c r="A1424" s="139" t="s">
        <v>2853</v>
      </c>
      <c r="B1424" s="140" t="s">
        <v>16719</v>
      </c>
      <c r="C1424" s="141">
        <v>78</v>
      </c>
      <c r="D1424" s="141">
        <v>4</v>
      </c>
      <c r="E1424" s="142">
        <v>3604.55</v>
      </c>
      <c r="F1424" s="142">
        <v>94.62</v>
      </c>
      <c r="G1424" s="142">
        <v>359.7</v>
      </c>
      <c r="H1424" s="142">
        <v>403.32</v>
      </c>
      <c r="I1424" s="142">
        <v>857.64</v>
      </c>
      <c r="Q1424" s="6">
        <f t="shared" si="22"/>
        <v>857.64</v>
      </c>
    </row>
    <row r="1425" spans="1:17" x14ac:dyDescent="0.2">
      <c r="A1425" s="139" t="s">
        <v>2855</v>
      </c>
      <c r="B1425" s="140" t="s">
        <v>16720</v>
      </c>
      <c r="C1425" s="141">
        <v>123</v>
      </c>
      <c r="D1425" s="141">
        <v>1</v>
      </c>
      <c r="E1425" s="142">
        <v>288.49</v>
      </c>
      <c r="F1425" s="142">
        <v>149.22</v>
      </c>
      <c r="G1425" s="142">
        <v>89.93</v>
      </c>
      <c r="H1425" s="142">
        <v>32.28</v>
      </c>
      <c r="I1425" s="142">
        <v>271.43</v>
      </c>
      <c r="Q1425" s="6">
        <f t="shared" si="22"/>
        <v>271.43</v>
      </c>
    </row>
    <row r="1426" spans="1:17" x14ac:dyDescent="0.2">
      <c r="A1426" s="139" t="s">
        <v>16721</v>
      </c>
      <c r="B1426" s="140" t="s">
        <v>16722</v>
      </c>
      <c r="C1426" s="141">
        <v>34</v>
      </c>
      <c r="D1426" s="141">
        <v>0</v>
      </c>
      <c r="E1426" s="142">
        <v>0</v>
      </c>
      <c r="F1426" s="142">
        <v>41.25</v>
      </c>
      <c r="G1426" s="142">
        <v>0</v>
      </c>
      <c r="H1426" s="142">
        <v>0</v>
      </c>
      <c r="I1426" s="142">
        <v>41.25</v>
      </c>
      <c r="Q1426" s="6">
        <f t="shared" si="22"/>
        <v>41.25</v>
      </c>
    </row>
    <row r="1427" spans="1:17" x14ac:dyDescent="0.2">
      <c r="A1427" s="139" t="s">
        <v>2857</v>
      </c>
      <c r="B1427" s="140" t="s">
        <v>16723</v>
      </c>
      <c r="C1427" s="141">
        <v>72</v>
      </c>
      <c r="D1427" s="141">
        <v>0</v>
      </c>
      <c r="E1427" s="142">
        <v>0</v>
      </c>
      <c r="F1427" s="142">
        <v>87.34</v>
      </c>
      <c r="G1427" s="142">
        <v>0</v>
      </c>
      <c r="H1427" s="142">
        <v>0</v>
      </c>
      <c r="I1427" s="142">
        <v>87.34</v>
      </c>
      <c r="Q1427" s="6">
        <f t="shared" si="22"/>
        <v>87.34</v>
      </c>
    </row>
    <row r="1428" spans="1:17" x14ac:dyDescent="0.2">
      <c r="A1428" s="139" t="s">
        <v>2859</v>
      </c>
      <c r="B1428" s="140" t="s">
        <v>16724</v>
      </c>
      <c r="C1428" s="141">
        <v>583</v>
      </c>
      <c r="D1428" s="141">
        <v>6</v>
      </c>
      <c r="E1428" s="142">
        <v>1059.53</v>
      </c>
      <c r="F1428" s="142">
        <v>707.26</v>
      </c>
      <c r="G1428" s="142">
        <v>539.55999999999995</v>
      </c>
      <c r="H1428" s="142">
        <v>118.55</v>
      </c>
      <c r="I1428" s="142">
        <v>1365.37</v>
      </c>
      <c r="Q1428" s="6">
        <f t="shared" si="22"/>
        <v>1365.37</v>
      </c>
    </row>
    <row r="1429" spans="1:17" x14ac:dyDescent="0.2">
      <c r="A1429" s="139" t="s">
        <v>2861</v>
      </c>
      <c r="B1429" s="140" t="s">
        <v>16725</v>
      </c>
      <c r="C1429" s="141">
        <v>406</v>
      </c>
      <c r="D1429" s="141">
        <v>1</v>
      </c>
      <c r="E1429" s="142">
        <v>147.49</v>
      </c>
      <c r="F1429" s="142">
        <v>492.54</v>
      </c>
      <c r="G1429" s="142">
        <v>89.93</v>
      </c>
      <c r="H1429" s="142">
        <v>16.5</v>
      </c>
      <c r="I1429" s="142">
        <v>598.97</v>
      </c>
      <c r="Q1429" s="6">
        <f t="shared" si="22"/>
        <v>598.97</v>
      </c>
    </row>
    <row r="1430" spans="1:17" x14ac:dyDescent="0.2">
      <c r="A1430" s="139" t="s">
        <v>2863</v>
      </c>
      <c r="B1430" s="140" t="s">
        <v>16726</v>
      </c>
      <c r="C1430" s="141">
        <v>51</v>
      </c>
      <c r="D1430" s="141">
        <v>0</v>
      </c>
      <c r="E1430" s="142">
        <v>0</v>
      </c>
      <c r="F1430" s="142">
        <v>61.87</v>
      </c>
      <c r="G1430" s="142">
        <v>0</v>
      </c>
      <c r="H1430" s="142">
        <v>0</v>
      </c>
      <c r="I1430" s="142">
        <v>61.87</v>
      </c>
      <c r="Q1430" s="6">
        <f t="shared" si="22"/>
        <v>61.87</v>
      </c>
    </row>
    <row r="1431" spans="1:17" x14ac:dyDescent="0.2">
      <c r="A1431" s="139" t="s">
        <v>2865</v>
      </c>
      <c r="B1431" s="140" t="s">
        <v>16727</v>
      </c>
      <c r="C1431" s="141">
        <v>735</v>
      </c>
      <c r="D1431" s="141">
        <v>21</v>
      </c>
      <c r="E1431" s="142">
        <v>18015.54</v>
      </c>
      <c r="F1431" s="142">
        <v>891.66</v>
      </c>
      <c r="G1431" s="142">
        <v>1888.45</v>
      </c>
      <c r="H1431" s="142">
        <v>2015.78</v>
      </c>
      <c r="I1431" s="142">
        <v>4795.8900000000003</v>
      </c>
      <c r="Q1431" s="6">
        <f t="shared" si="22"/>
        <v>4795.8900000000003</v>
      </c>
    </row>
    <row r="1432" spans="1:17" x14ac:dyDescent="0.2">
      <c r="A1432" s="139" t="s">
        <v>2867</v>
      </c>
      <c r="B1432" s="140" t="s">
        <v>16728</v>
      </c>
      <c r="C1432" s="141">
        <v>135</v>
      </c>
      <c r="D1432" s="141">
        <v>0</v>
      </c>
      <c r="E1432" s="142">
        <v>0</v>
      </c>
      <c r="F1432" s="142">
        <v>163.78</v>
      </c>
      <c r="G1432" s="142">
        <v>0</v>
      </c>
      <c r="H1432" s="142">
        <v>0</v>
      </c>
      <c r="I1432" s="142">
        <v>163.78</v>
      </c>
      <c r="Q1432" s="6">
        <f t="shared" si="22"/>
        <v>163.78</v>
      </c>
    </row>
    <row r="1433" spans="1:17" x14ac:dyDescent="0.2">
      <c r="A1433" s="139" t="s">
        <v>2869</v>
      </c>
      <c r="B1433" s="140" t="s">
        <v>16729</v>
      </c>
      <c r="C1433" s="141">
        <v>165</v>
      </c>
      <c r="D1433" s="141">
        <v>8</v>
      </c>
      <c r="E1433" s="142">
        <v>1245.51</v>
      </c>
      <c r="F1433" s="142">
        <v>200.17</v>
      </c>
      <c r="G1433" s="142">
        <v>719.41</v>
      </c>
      <c r="H1433" s="142">
        <v>139.36000000000001</v>
      </c>
      <c r="I1433" s="142">
        <v>1058.94</v>
      </c>
      <c r="Q1433" s="6">
        <f t="shared" si="22"/>
        <v>1058.94</v>
      </c>
    </row>
    <row r="1434" spans="1:17" x14ac:dyDescent="0.2">
      <c r="A1434" s="139" t="s">
        <v>2871</v>
      </c>
      <c r="B1434" s="140" t="s">
        <v>16730</v>
      </c>
      <c r="C1434" s="141">
        <v>67</v>
      </c>
      <c r="D1434" s="141">
        <v>4</v>
      </c>
      <c r="E1434" s="142">
        <v>12686.25</v>
      </c>
      <c r="F1434" s="142">
        <v>81.28</v>
      </c>
      <c r="G1434" s="142">
        <v>359.7</v>
      </c>
      <c r="H1434" s="142">
        <v>1419.48</v>
      </c>
      <c r="I1434" s="142">
        <v>1860.46</v>
      </c>
      <c r="Q1434" s="6">
        <f t="shared" si="22"/>
        <v>1860.46</v>
      </c>
    </row>
    <row r="1435" spans="1:17" x14ac:dyDescent="0.2">
      <c r="A1435" s="139" t="s">
        <v>2873</v>
      </c>
      <c r="B1435" s="140" t="s">
        <v>16731</v>
      </c>
      <c r="C1435" s="141">
        <v>369</v>
      </c>
      <c r="D1435" s="141">
        <v>4</v>
      </c>
      <c r="E1435" s="142">
        <v>1365.87</v>
      </c>
      <c r="F1435" s="142">
        <v>447.65</v>
      </c>
      <c r="G1435" s="142">
        <v>359.7</v>
      </c>
      <c r="H1435" s="142">
        <v>152.83000000000001</v>
      </c>
      <c r="I1435" s="142">
        <v>960.18</v>
      </c>
      <c r="Q1435" s="6">
        <f t="shared" si="22"/>
        <v>960.18</v>
      </c>
    </row>
    <row r="1436" spans="1:17" x14ac:dyDescent="0.2">
      <c r="A1436" s="139" t="s">
        <v>2875</v>
      </c>
      <c r="B1436" s="140" t="s">
        <v>16732</v>
      </c>
      <c r="C1436" s="141">
        <v>99</v>
      </c>
      <c r="D1436" s="141">
        <v>0</v>
      </c>
      <c r="E1436" s="142">
        <v>0</v>
      </c>
      <c r="F1436" s="142">
        <v>120.1</v>
      </c>
      <c r="G1436" s="142">
        <v>0</v>
      </c>
      <c r="H1436" s="142">
        <v>0</v>
      </c>
      <c r="I1436" s="142">
        <v>120.1</v>
      </c>
      <c r="Q1436" s="6">
        <f t="shared" si="22"/>
        <v>120.1</v>
      </c>
    </row>
    <row r="1437" spans="1:17" x14ac:dyDescent="0.2">
      <c r="A1437" s="139" t="s">
        <v>2877</v>
      </c>
      <c r="B1437" s="140" t="s">
        <v>16733</v>
      </c>
      <c r="C1437" s="141">
        <v>122</v>
      </c>
      <c r="D1437" s="141">
        <v>0</v>
      </c>
      <c r="E1437" s="142">
        <v>0</v>
      </c>
      <c r="F1437" s="142">
        <v>148</v>
      </c>
      <c r="G1437" s="142">
        <v>0</v>
      </c>
      <c r="H1437" s="142">
        <v>0</v>
      </c>
      <c r="I1437" s="142">
        <v>148</v>
      </c>
      <c r="Q1437" s="6">
        <f t="shared" si="22"/>
        <v>148</v>
      </c>
    </row>
    <row r="1438" spans="1:17" x14ac:dyDescent="0.2">
      <c r="A1438" s="139" t="s">
        <v>2879</v>
      </c>
      <c r="B1438" s="140" t="s">
        <v>16734</v>
      </c>
      <c r="C1438" s="141">
        <v>333</v>
      </c>
      <c r="D1438" s="141">
        <v>17</v>
      </c>
      <c r="E1438" s="142">
        <v>11457.75</v>
      </c>
      <c r="F1438" s="142">
        <v>403.98</v>
      </c>
      <c r="G1438" s="142">
        <v>1528.74</v>
      </c>
      <c r="H1438" s="142">
        <v>1282.02</v>
      </c>
      <c r="I1438" s="142">
        <v>3214.74</v>
      </c>
      <c r="Q1438" s="6">
        <f t="shared" si="22"/>
        <v>3214.74</v>
      </c>
    </row>
    <row r="1439" spans="1:17" x14ac:dyDescent="0.2">
      <c r="A1439" s="139" t="s">
        <v>2881</v>
      </c>
      <c r="B1439" s="140" t="s">
        <v>16735</v>
      </c>
      <c r="C1439" s="141">
        <v>27</v>
      </c>
      <c r="D1439" s="141">
        <v>0</v>
      </c>
      <c r="E1439" s="142">
        <v>0</v>
      </c>
      <c r="F1439" s="142">
        <v>32.75</v>
      </c>
      <c r="G1439" s="142">
        <v>0</v>
      </c>
      <c r="H1439" s="142">
        <v>0</v>
      </c>
      <c r="I1439" s="142">
        <v>32.75</v>
      </c>
      <c r="Q1439" s="6">
        <f t="shared" si="22"/>
        <v>32.75</v>
      </c>
    </row>
    <row r="1440" spans="1:17" x14ac:dyDescent="0.2">
      <c r="A1440" s="139" t="s">
        <v>2883</v>
      </c>
      <c r="B1440" s="140" t="s">
        <v>16736</v>
      </c>
      <c r="C1440" s="141">
        <v>43</v>
      </c>
      <c r="D1440" s="141">
        <v>0</v>
      </c>
      <c r="E1440" s="142">
        <v>0</v>
      </c>
      <c r="F1440" s="142">
        <v>52.17</v>
      </c>
      <c r="G1440" s="142">
        <v>0</v>
      </c>
      <c r="H1440" s="142">
        <v>0</v>
      </c>
      <c r="I1440" s="142">
        <v>52.17</v>
      </c>
      <c r="Q1440" s="6">
        <f t="shared" si="22"/>
        <v>52.17</v>
      </c>
    </row>
    <row r="1441" spans="1:17" x14ac:dyDescent="0.2">
      <c r="A1441" s="139" t="s">
        <v>2885</v>
      </c>
      <c r="B1441" s="140" t="s">
        <v>16737</v>
      </c>
      <c r="C1441" s="141">
        <v>132</v>
      </c>
      <c r="D1441" s="141">
        <v>3</v>
      </c>
      <c r="E1441" s="142">
        <v>16597.2</v>
      </c>
      <c r="F1441" s="142">
        <v>160.13999999999999</v>
      </c>
      <c r="G1441" s="142">
        <v>269.77999999999997</v>
      </c>
      <c r="H1441" s="142">
        <v>1857.08</v>
      </c>
      <c r="I1441" s="142">
        <v>2287</v>
      </c>
      <c r="Q1441" s="6">
        <f t="shared" si="22"/>
        <v>2287</v>
      </c>
    </row>
    <row r="1442" spans="1:17" x14ac:dyDescent="0.2">
      <c r="A1442" s="139" t="s">
        <v>2887</v>
      </c>
      <c r="B1442" s="140" t="s">
        <v>16738</v>
      </c>
      <c r="C1442" s="141">
        <v>4030</v>
      </c>
      <c r="D1442" s="141">
        <v>41</v>
      </c>
      <c r="E1442" s="142">
        <v>12775.74</v>
      </c>
      <c r="F1442" s="142">
        <v>4888.95</v>
      </c>
      <c r="G1442" s="142">
        <v>3686.97</v>
      </c>
      <c r="H1442" s="142">
        <v>1429.49</v>
      </c>
      <c r="I1442" s="142">
        <v>10005.41</v>
      </c>
      <c r="Q1442" s="6">
        <f t="shared" si="22"/>
        <v>10005.41</v>
      </c>
    </row>
    <row r="1443" spans="1:17" x14ac:dyDescent="0.2">
      <c r="A1443" s="139" t="s">
        <v>2889</v>
      </c>
      <c r="B1443" s="140" t="s">
        <v>16739</v>
      </c>
      <c r="C1443" s="141">
        <v>165</v>
      </c>
      <c r="D1443" s="141">
        <v>5</v>
      </c>
      <c r="E1443" s="142">
        <v>5126.99</v>
      </c>
      <c r="F1443" s="142">
        <v>200.17</v>
      </c>
      <c r="G1443" s="142">
        <v>449.63</v>
      </c>
      <c r="H1443" s="142">
        <v>573.66</v>
      </c>
      <c r="I1443" s="142">
        <v>1223.46</v>
      </c>
      <c r="Q1443" s="6">
        <f t="shared" si="22"/>
        <v>1223.46</v>
      </c>
    </row>
    <row r="1444" spans="1:17" x14ac:dyDescent="0.2">
      <c r="A1444" s="139" t="s">
        <v>2891</v>
      </c>
      <c r="B1444" s="140" t="s">
        <v>16740</v>
      </c>
      <c r="C1444" s="141">
        <v>896</v>
      </c>
      <c r="D1444" s="141">
        <v>14</v>
      </c>
      <c r="E1444" s="142">
        <v>7976.5</v>
      </c>
      <c r="F1444" s="142">
        <v>1086.98</v>
      </c>
      <c r="G1444" s="142">
        <v>1258.97</v>
      </c>
      <c r="H1444" s="142">
        <v>892.5</v>
      </c>
      <c r="I1444" s="142">
        <v>3238.45</v>
      </c>
      <c r="Q1444" s="6">
        <f t="shared" si="22"/>
        <v>3238.45</v>
      </c>
    </row>
    <row r="1445" spans="1:17" x14ac:dyDescent="0.2">
      <c r="A1445" s="139" t="s">
        <v>2893</v>
      </c>
      <c r="B1445" s="140" t="s">
        <v>16741</v>
      </c>
      <c r="C1445" s="141">
        <v>459</v>
      </c>
      <c r="D1445" s="141">
        <v>17</v>
      </c>
      <c r="E1445" s="142">
        <v>20321.78</v>
      </c>
      <c r="F1445" s="142">
        <v>556.83000000000004</v>
      </c>
      <c r="G1445" s="142">
        <v>1528.74</v>
      </c>
      <c r="H1445" s="142">
        <v>2273.8200000000002</v>
      </c>
      <c r="I1445" s="142">
        <v>4359.3900000000003</v>
      </c>
      <c r="Q1445" s="6">
        <f t="shared" si="22"/>
        <v>4359.3900000000003</v>
      </c>
    </row>
    <row r="1446" spans="1:17" x14ac:dyDescent="0.2">
      <c r="A1446" s="139" t="s">
        <v>2895</v>
      </c>
      <c r="B1446" s="140" t="s">
        <v>16742</v>
      </c>
      <c r="C1446" s="141">
        <v>196</v>
      </c>
      <c r="D1446" s="141">
        <v>0</v>
      </c>
      <c r="E1446" s="142">
        <v>0</v>
      </c>
      <c r="F1446" s="142">
        <v>237.78</v>
      </c>
      <c r="G1446" s="142">
        <v>0</v>
      </c>
      <c r="H1446" s="142">
        <v>0</v>
      </c>
      <c r="I1446" s="142">
        <v>237.78</v>
      </c>
      <c r="Q1446" s="6">
        <f t="shared" si="22"/>
        <v>237.78</v>
      </c>
    </row>
    <row r="1447" spans="1:17" x14ac:dyDescent="0.2">
      <c r="A1447" s="139" t="s">
        <v>2897</v>
      </c>
      <c r="B1447" s="140" t="s">
        <v>16743</v>
      </c>
      <c r="C1447" s="141">
        <v>333</v>
      </c>
      <c r="D1447" s="141">
        <v>9</v>
      </c>
      <c r="E1447" s="142">
        <v>72690.77</v>
      </c>
      <c r="F1447" s="142">
        <v>403.98</v>
      </c>
      <c r="G1447" s="142">
        <v>809.34</v>
      </c>
      <c r="H1447" s="142">
        <v>8133.45</v>
      </c>
      <c r="I1447" s="142">
        <v>9346.77</v>
      </c>
      <c r="Q1447" s="6">
        <f t="shared" si="22"/>
        <v>9346.77</v>
      </c>
    </row>
    <row r="1448" spans="1:17" x14ac:dyDescent="0.2">
      <c r="A1448" s="139" t="s">
        <v>2899</v>
      </c>
      <c r="B1448" s="140" t="s">
        <v>16744</v>
      </c>
      <c r="C1448" s="141">
        <v>46</v>
      </c>
      <c r="D1448" s="141">
        <v>0</v>
      </c>
      <c r="E1448" s="142">
        <v>0</v>
      </c>
      <c r="F1448" s="142">
        <v>55.81</v>
      </c>
      <c r="G1448" s="142">
        <v>0</v>
      </c>
      <c r="H1448" s="142">
        <v>0</v>
      </c>
      <c r="I1448" s="142">
        <v>55.81</v>
      </c>
      <c r="Q1448" s="6">
        <f t="shared" si="22"/>
        <v>55.81</v>
      </c>
    </row>
    <row r="1449" spans="1:17" x14ac:dyDescent="0.2">
      <c r="A1449" s="139" t="s">
        <v>2901</v>
      </c>
      <c r="B1449" s="140" t="s">
        <v>16745</v>
      </c>
      <c r="C1449" s="141">
        <v>39</v>
      </c>
      <c r="D1449" s="141">
        <v>3</v>
      </c>
      <c r="E1449" s="142">
        <v>29342.63</v>
      </c>
      <c r="F1449" s="142">
        <v>47.31</v>
      </c>
      <c r="G1449" s="142">
        <v>269.77999999999997</v>
      </c>
      <c r="H1449" s="142">
        <v>3283.18</v>
      </c>
      <c r="I1449" s="142">
        <v>3600.27</v>
      </c>
      <c r="Q1449" s="6">
        <f t="shared" si="22"/>
        <v>3600.27</v>
      </c>
    </row>
    <row r="1450" spans="1:17" x14ac:dyDescent="0.2">
      <c r="A1450" s="139" t="s">
        <v>2903</v>
      </c>
      <c r="B1450" s="140" t="s">
        <v>16746</v>
      </c>
      <c r="C1450" s="141">
        <v>81</v>
      </c>
      <c r="D1450" s="141">
        <v>1</v>
      </c>
      <c r="E1450" s="142">
        <v>800.07</v>
      </c>
      <c r="F1450" s="142">
        <v>98.26</v>
      </c>
      <c r="G1450" s="142">
        <v>89.93</v>
      </c>
      <c r="H1450" s="142">
        <v>89.52</v>
      </c>
      <c r="I1450" s="142">
        <v>277.70999999999998</v>
      </c>
      <c r="Q1450" s="6">
        <f t="shared" si="22"/>
        <v>277.70999999999998</v>
      </c>
    </row>
    <row r="1451" spans="1:17" x14ac:dyDescent="0.2">
      <c r="A1451" s="139" t="s">
        <v>2905</v>
      </c>
      <c r="B1451" s="140" t="s">
        <v>16747</v>
      </c>
      <c r="C1451" s="141">
        <v>67</v>
      </c>
      <c r="D1451" s="141">
        <v>0</v>
      </c>
      <c r="E1451" s="142">
        <v>0</v>
      </c>
      <c r="F1451" s="142">
        <v>81.28</v>
      </c>
      <c r="G1451" s="142">
        <v>0</v>
      </c>
      <c r="H1451" s="142">
        <v>0</v>
      </c>
      <c r="I1451" s="142">
        <v>81.28</v>
      </c>
      <c r="Q1451" s="6">
        <f t="shared" si="22"/>
        <v>81.28</v>
      </c>
    </row>
    <row r="1452" spans="1:17" x14ac:dyDescent="0.2">
      <c r="A1452" s="139" t="s">
        <v>2907</v>
      </c>
      <c r="B1452" s="140" t="s">
        <v>16748</v>
      </c>
      <c r="C1452" s="141">
        <v>260</v>
      </c>
      <c r="D1452" s="141">
        <v>6</v>
      </c>
      <c r="E1452" s="142">
        <v>3492.29</v>
      </c>
      <c r="F1452" s="142">
        <v>315.42</v>
      </c>
      <c r="G1452" s="142">
        <v>539.55999999999995</v>
      </c>
      <c r="H1452" s="142">
        <v>390.75</v>
      </c>
      <c r="I1452" s="142">
        <v>1245.73</v>
      </c>
      <c r="Q1452" s="6">
        <f t="shared" si="22"/>
        <v>1245.73</v>
      </c>
    </row>
    <row r="1453" spans="1:17" x14ac:dyDescent="0.2">
      <c r="A1453" s="139" t="s">
        <v>2909</v>
      </c>
      <c r="B1453" s="140" t="s">
        <v>16749</v>
      </c>
      <c r="C1453" s="141">
        <v>24</v>
      </c>
      <c r="D1453" s="141">
        <v>0</v>
      </c>
      <c r="E1453" s="142">
        <v>0</v>
      </c>
      <c r="F1453" s="142">
        <v>29.11</v>
      </c>
      <c r="G1453" s="142">
        <v>0</v>
      </c>
      <c r="H1453" s="142">
        <v>0</v>
      </c>
      <c r="I1453" s="142">
        <v>29.11</v>
      </c>
      <c r="Q1453" s="6">
        <f t="shared" si="22"/>
        <v>29.11</v>
      </c>
    </row>
    <row r="1454" spans="1:17" x14ac:dyDescent="0.2">
      <c r="A1454" s="139" t="s">
        <v>2911</v>
      </c>
      <c r="B1454" s="140" t="s">
        <v>16750</v>
      </c>
      <c r="C1454" s="141">
        <v>25</v>
      </c>
      <c r="D1454" s="141">
        <v>0</v>
      </c>
      <c r="E1454" s="142">
        <v>0</v>
      </c>
      <c r="F1454" s="142">
        <v>30.33</v>
      </c>
      <c r="G1454" s="142">
        <v>0</v>
      </c>
      <c r="H1454" s="142">
        <v>0</v>
      </c>
      <c r="I1454" s="142">
        <v>30.33</v>
      </c>
      <c r="Q1454" s="6">
        <f t="shared" si="22"/>
        <v>30.33</v>
      </c>
    </row>
    <row r="1455" spans="1:17" x14ac:dyDescent="0.2">
      <c r="A1455" s="139" t="s">
        <v>2913</v>
      </c>
      <c r="B1455" s="140" t="s">
        <v>16751</v>
      </c>
      <c r="C1455" s="141">
        <v>37</v>
      </c>
      <c r="D1455" s="141">
        <v>0</v>
      </c>
      <c r="E1455" s="142">
        <v>0</v>
      </c>
      <c r="F1455" s="142">
        <v>44.89</v>
      </c>
      <c r="G1455" s="142">
        <v>0</v>
      </c>
      <c r="H1455" s="142">
        <v>0</v>
      </c>
      <c r="I1455" s="142">
        <v>44.89</v>
      </c>
      <c r="Q1455" s="6">
        <f t="shared" si="22"/>
        <v>44.89</v>
      </c>
    </row>
    <row r="1456" spans="1:17" x14ac:dyDescent="0.2">
      <c r="A1456" s="139" t="s">
        <v>2915</v>
      </c>
      <c r="B1456" s="140" t="s">
        <v>16752</v>
      </c>
      <c r="C1456" s="141">
        <v>528</v>
      </c>
      <c r="D1456" s="141">
        <v>10</v>
      </c>
      <c r="E1456" s="142">
        <v>6672.13</v>
      </c>
      <c r="F1456" s="142">
        <v>640.54</v>
      </c>
      <c r="G1456" s="142">
        <v>899.26</v>
      </c>
      <c r="H1456" s="142">
        <v>746.55</v>
      </c>
      <c r="I1456" s="142">
        <v>2286.35</v>
      </c>
      <c r="Q1456" s="6">
        <f t="shared" si="22"/>
        <v>2286.35</v>
      </c>
    </row>
    <row r="1457" spans="1:17" x14ac:dyDescent="0.2">
      <c r="A1457" s="139" t="s">
        <v>2917</v>
      </c>
      <c r="B1457" s="140" t="s">
        <v>16753</v>
      </c>
      <c r="C1457" s="141">
        <v>1478</v>
      </c>
      <c r="D1457" s="141">
        <v>29</v>
      </c>
      <c r="E1457" s="142">
        <v>50999.4</v>
      </c>
      <c r="F1457" s="142">
        <v>1793.02</v>
      </c>
      <c r="G1457" s="142">
        <v>2607.86</v>
      </c>
      <c r="H1457" s="142">
        <v>5706.38</v>
      </c>
      <c r="I1457" s="142">
        <v>10107.26</v>
      </c>
      <c r="Q1457" s="6">
        <f t="shared" si="22"/>
        <v>10107.26</v>
      </c>
    </row>
    <row r="1458" spans="1:17" x14ac:dyDescent="0.2">
      <c r="A1458" s="139" t="s">
        <v>2919</v>
      </c>
      <c r="B1458" s="140" t="s">
        <v>16754</v>
      </c>
      <c r="C1458" s="141">
        <v>100</v>
      </c>
      <c r="D1458" s="141">
        <v>1</v>
      </c>
      <c r="E1458" s="142">
        <v>615.44000000000005</v>
      </c>
      <c r="F1458" s="142">
        <v>121.31</v>
      </c>
      <c r="G1458" s="142">
        <v>89.93</v>
      </c>
      <c r="H1458" s="142">
        <v>68.86</v>
      </c>
      <c r="I1458" s="142">
        <v>280.10000000000002</v>
      </c>
      <c r="Q1458" s="6">
        <f t="shared" si="22"/>
        <v>280.10000000000002</v>
      </c>
    </row>
    <row r="1459" spans="1:17" x14ac:dyDescent="0.2">
      <c r="A1459" s="139" t="s">
        <v>2921</v>
      </c>
      <c r="B1459" s="140" t="s">
        <v>16755</v>
      </c>
      <c r="C1459" s="141">
        <v>57</v>
      </c>
      <c r="D1459" s="141">
        <v>2</v>
      </c>
      <c r="E1459" s="142">
        <v>373.22</v>
      </c>
      <c r="F1459" s="142">
        <v>69.150000000000006</v>
      </c>
      <c r="G1459" s="142">
        <v>179.86</v>
      </c>
      <c r="H1459" s="142">
        <v>41.76</v>
      </c>
      <c r="I1459" s="142">
        <v>290.77</v>
      </c>
      <c r="Q1459" s="6">
        <f t="shared" si="22"/>
        <v>290.77</v>
      </c>
    </row>
    <row r="1460" spans="1:17" x14ac:dyDescent="0.2">
      <c r="A1460" s="139" t="s">
        <v>2923</v>
      </c>
      <c r="B1460" s="140" t="s">
        <v>16756</v>
      </c>
      <c r="C1460" s="141">
        <v>28</v>
      </c>
      <c r="D1460" s="141">
        <v>0</v>
      </c>
      <c r="E1460" s="142">
        <v>0</v>
      </c>
      <c r="F1460" s="142">
        <v>33.97</v>
      </c>
      <c r="G1460" s="142">
        <v>0</v>
      </c>
      <c r="H1460" s="142">
        <v>0</v>
      </c>
      <c r="I1460" s="142">
        <v>33.97</v>
      </c>
      <c r="Q1460" s="6">
        <f t="shared" si="22"/>
        <v>33.97</v>
      </c>
    </row>
    <row r="1461" spans="1:17" x14ac:dyDescent="0.2">
      <c r="A1461" s="139" t="s">
        <v>2925</v>
      </c>
      <c r="B1461" s="140" t="s">
        <v>16757</v>
      </c>
      <c r="C1461" s="141">
        <v>116</v>
      </c>
      <c r="D1461" s="141">
        <v>2</v>
      </c>
      <c r="E1461" s="142">
        <v>22239.360000000001</v>
      </c>
      <c r="F1461" s="142">
        <v>140.72999999999999</v>
      </c>
      <c r="G1461" s="142">
        <v>179.86</v>
      </c>
      <c r="H1461" s="142">
        <v>2488.38</v>
      </c>
      <c r="I1461" s="142">
        <v>2808.97</v>
      </c>
      <c r="Q1461" s="6">
        <f t="shared" si="22"/>
        <v>2808.97</v>
      </c>
    </row>
    <row r="1462" spans="1:17" x14ac:dyDescent="0.2">
      <c r="A1462" s="139" t="s">
        <v>2927</v>
      </c>
      <c r="B1462" s="140" t="s">
        <v>16758</v>
      </c>
      <c r="C1462" s="141">
        <v>154</v>
      </c>
      <c r="D1462" s="141">
        <v>4</v>
      </c>
      <c r="E1462" s="142">
        <v>581.65</v>
      </c>
      <c r="F1462" s="142">
        <v>186.82</v>
      </c>
      <c r="G1462" s="142">
        <v>359.7</v>
      </c>
      <c r="H1462" s="142">
        <v>65.08</v>
      </c>
      <c r="I1462" s="142">
        <v>611.6</v>
      </c>
      <c r="Q1462" s="6">
        <f t="shared" si="22"/>
        <v>611.6</v>
      </c>
    </row>
    <row r="1463" spans="1:17" x14ac:dyDescent="0.2">
      <c r="A1463" s="139" t="s">
        <v>2929</v>
      </c>
      <c r="B1463" s="140" t="s">
        <v>16759</v>
      </c>
      <c r="C1463" s="141">
        <v>52</v>
      </c>
      <c r="D1463" s="141">
        <v>0</v>
      </c>
      <c r="E1463" s="142">
        <v>0</v>
      </c>
      <c r="F1463" s="142">
        <v>63.08</v>
      </c>
      <c r="G1463" s="142">
        <v>0</v>
      </c>
      <c r="H1463" s="142">
        <v>0</v>
      </c>
      <c r="I1463" s="142">
        <v>63.08</v>
      </c>
      <c r="Q1463" s="6">
        <f t="shared" si="22"/>
        <v>63.08</v>
      </c>
    </row>
    <row r="1464" spans="1:17" x14ac:dyDescent="0.2">
      <c r="A1464" s="139" t="s">
        <v>2931</v>
      </c>
      <c r="B1464" s="140" t="s">
        <v>16760</v>
      </c>
      <c r="C1464" s="141">
        <v>1856</v>
      </c>
      <c r="D1464" s="141">
        <v>119</v>
      </c>
      <c r="E1464" s="142">
        <v>31466.36</v>
      </c>
      <c r="F1464" s="142">
        <v>2251.58</v>
      </c>
      <c r="G1464" s="142">
        <v>10701.2</v>
      </c>
      <c r="H1464" s="142">
        <v>3520.8</v>
      </c>
      <c r="I1464" s="142">
        <v>16473.580000000002</v>
      </c>
      <c r="Q1464" s="6">
        <f t="shared" si="22"/>
        <v>16473.580000000002</v>
      </c>
    </row>
    <row r="1465" spans="1:17" x14ac:dyDescent="0.2">
      <c r="A1465" s="139" t="s">
        <v>2933</v>
      </c>
      <c r="B1465" s="140" t="s">
        <v>16761</v>
      </c>
      <c r="C1465" s="141">
        <v>299</v>
      </c>
      <c r="D1465" s="141">
        <v>1</v>
      </c>
      <c r="E1465" s="142">
        <v>269.25</v>
      </c>
      <c r="F1465" s="142">
        <v>362.73</v>
      </c>
      <c r="G1465" s="142">
        <v>89.93</v>
      </c>
      <c r="H1465" s="142">
        <v>30.13</v>
      </c>
      <c r="I1465" s="142">
        <v>482.79</v>
      </c>
      <c r="Q1465" s="6">
        <f t="shared" si="22"/>
        <v>482.79</v>
      </c>
    </row>
    <row r="1466" spans="1:17" x14ac:dyDescent="0.2">
      <c r="A1466" s="139" t="s">
        <v>2935</v>
      </c>
      <c r="B1466" s="140" t="s">
        <v>16762</v>
      </c>
      <c r="C1466" s="141">
        <v>714</v>
      </c>
      <c r="D1466" s="141">
        <v>8</v>
      </c>
      <c r="E1466" s="142">
        <v>7796.16</v>
      </c>
      <c r="F1466" s="142">
        <v>866.18</v>
      </c>
      <c r="G1466" s="142">
        <v>719.41</v>
      </c>
      <c r="H1466" s="142">
        <v>872.32</v>
      </c>
      <c r="I1466" s="142">
        <v>2457.91</v>
      </c>
      <c r="Q1466" s="6">
        <f t="shared" si="22"/>
        <v>2457.91</v>
      </c>
    </row>
    <row r="1467" spans="1:17" x14ac:dyDescent="0.2">
      <c r="A1467" s="139" t="s">
        <v>2937</v>
      </c>
      <c r="B1467" s="140" t="s">
        <v>16763</v>
      </c>
      <c r="C1467" s="141">
        <v>1462</v>
      </c>
      <c r="D1467" s="141">
        <v>42</v>
      </c>
      <c r="E1467" s="142">
        <v>12306.31</v>
      </c>
      <c r="F1467" s="142">
        <v>1773.61</v>
      </c>
      <c r="G1467" s="142">
        <v>3776.9</v>
      </c>
      <c r="H1467" s="142">
        <v>1376.97</v>
      </c>
      <c r="I1467" s="142">
        <v>6927.48</v>
      </c>
      <c r="Q1467" s="6">
        <f t="shared" si="22"/>
        <v>6927.48</v>
      </c>
    </row>
    <row r="1468" spans="1:17" x14ac:dyDescent="0.2">
      <c r="A1468" s="139" t="s">
        <v>2939</v>
      </c>
      <c r="B1468" s="140" t="s">
        <v>16764</v>
      </c>
      <c r="C1468" s="141">
        <v>86</v>
      </c>
      <c r="D1468" s="141">
        <v>0</v>
      </c>
      <c r="E1468" s="142">
        <v>0</v>
      </c>
      <c r="F1468" s="142">
        <v>104.33</v>
      </c>
      <c r="G1468" s="142">
        <v>0</v>
      </c>
      <c r="H1468" s="142">
        <v>0</v>
      </c>
      <c r="I1468" s="142">
        <v>104.33</v>
      </c>
      <c r="Q1468" s="6">
        <f t="shared" si="22"/>
        <v>104.33</v>
      </c>
    </row>
    <row r="1469" spans="1:17" x14ac:dyDescent="0.2">
      <c r="A1469" s="139" t="s">
        <v>2941</v>
      </c>
      <c r="B1469" s="140" t="s">
        <v>16765</v>
      </c>
      <c r="C1469" s="141">
        <v>95</v>
      </c>
      <c r="D1469" s="141">
        <v>2</v>
      </c>
      <c r="E1469" s="142">
        <v>18246.740000000002</v>
      </c>
      <c r="F1469" s="142">
        <v>115.25</v>
      </c>
      <c r="G1469" s="142">
        <v>179.86</v>
      </c>
      <c r="H1469" s="142">
        <v>2041.65</v>
      </c>
      <c r="I1469" s="142">
        <v>2336.7600000000002</v>
      </c>
      <c r="Q1469" s="6">
        <f t="shared" si="22"/>
        <v>2336.7600000000002</v>
      </c>
    </row>
    <row r="1470" spans="1:17" x14ac:dyDescent="0.2">
      <c r="A1470" s="139" t="s">
        <v>2943</v>
      </c>
      <c r="B1470" s="140" t="s">
        <v>16766</v>
      </c>
      <c r="C1470" s="141">
        <v>423</v>
      </c>
      <c r="D1470" s="141">
        <v>32</v>
      </c>
      <c r="E1470" s="142">
        <v>9397.92</v>
      </c>
      <c r="F1470" s="142">
        <v>513.16</v>
      </c>
      <c r="G1470" s="142">
        <v>2877.63</v>
      </c>
      <c r="H1470" s="142">
        <v>1051.54</v>
      </c>
      <c r="I1470" s="142">
        <v>4442.33</v>
      </c>
      <c r="Q1470" s="6">
        <f t="shared" si="22"/>
        <v>4442.33</v>
      </c>
    </row>
    <row r="1471" spans="1:17" x14ac:dyDescent="0.2">
      <c r="A1471" s="139" t="s">
        <v>2945</v>
      </c>
      <c r="B1471" s="140" t="s">
        <v>16767</v>
      </c>
      <c r="C1471" s="141">
        <v>160</v>
      </c>
      <c r="D1471" s="141">
        <v>1</v>
      </c>
      <c r="E1471" s="142">
        <v>95.08</v>
      </c>
      <c r="F1471" s="142">
        <v>194.1</v>
      </c>
      <c r="G1471" s="142">
        <v>89.93</v>
      </c>
      <c r="H1471" s="142">
        <v>10.64</v>
      </c>
      <c r="I1471" s="142">
        <v>294.67</v>
      </c>
      <c r="Q1471" s="6">
        <f t="shared" si="22"/>
        <v>294.67</v>
      </c>
    </row>
    <row r="1472" spans="1:17" x14ac:dyDescent="0.2">
      <c r="A1472" s="139" t="s">
        <v>2947</v>
      </c>
      <c r="B1472" s="140" t="s">
        <v>16768</v>
      </c>
      <c r="C1472" s="141">
        <v>61</v>
      </c>
      <c r="D1472" s="141">
        <v>0</v>
      </c>
      <c r="E1472" s="142">
        <v>0</v>
      </c>
      <c r="F1472" s="142">
        <v>74</v>
      </c>
      <c r="G1472" s="142">
        <v>0</v>
      </c>
      <c r="H1472" s="142">
        <v>0</v>
      </c>
      <c r="I1472" s="142">
        <v>74</v>
      </c>
      <c r="Q1472" s="6">
        <f t="shared" si="22"/>
        <v>74</v>
      </c>
    </row>
    <row r="1473" spans="1:17" x14ac:dyDescent="0.2">
      <c r="A1473" s="139" t="s">
        <v>2949</v>
      </c>
      <c r="B1473" s="140" t="s">
        <v>16769</v>
      </c>
      <c r="C1473" s="141">
        <v>45</v>
      </c>
      <c r="D1473" s="141">
        <v>0</v>
      </c>
      <c r="E1473" s="142">
        <v>0</v>
      </c>
      <c r="F1473" s="142">
        <v>54.59</v>
      </c>
      <c r="G1473" s="142">
        <v>0</v>
      </c>
      <c r="H1473" s="142">
        <v>0</v>
      </c>
      <c r="I1473" s="142">
        <v>54.59</v>
      </c>
      <c r="Q1473" s="6">
        <f t="shared" si="22"/>
        <v>54.59</v>
      </c>
    </row>
    <row r="1474" spans="1:17" x14ac:dyDescent="0.2">
      <c r="A1474" s="139" t="s">
        <v>2951</v>
      </c>
      <c r="B1474" s="140" t="s">
        <v>16770</v>
      </c>
      <c r="C1474" s="141">
        <v>9</v>
      </c>
      <c r="D1474" s="141">
        <v>0</v>
      </c>
      <c r="E1474" s="142">
        <v>0</v>
      </c>
      <c r="F1474" s="142">
        <v>10.92</v>
      </c>
      <c r="G1474" s="142">
        <v>0</v>
      </c>
      <c r="H1474" s="142">
        <v>0</v>
      </c>
      <c r="I1474" s="142">
        <v>10.92</v>
      </c>
      <c r="Q1474" s="6">
        <f t="shared" si="22"/>
        <v>10.92</v>
      </c>
    </row>
    <row r="1475" spans="1:17" x14ac:dyDescent="0.2">
      <c r="A1475" s="139" t="s">
        <v>2953</v>
      </c>
      <c r="B1475" s="140" t="s">
        <v>16771</v>
      </c>
      <c r="C1475" s="141">
        <v>44</v>
      </c>
      <c r="D1475" s="141">
        <v>1</v>
      </c>
      <c r="E1475" s="142">
        <v>7969.43</v>
      </c>
      <c r="F1475" s="142">
        <v>53.38</v>
      </c>
      <c r="G1475" s="142">
        <v>89.93</v>
      </c>
      <c r="H1475" s="142">
        <v>891.7</v>
      </c>
      <c r="I1475" s="142">
        <v>1035.01</v>
      </c>
      <c r="Q1475" s="6">
        <f t="shared" si="22"/>
        <v>1035.01</v>
      </c>
    </row>
    <row r="1476" spans="1:17" x14ac:dyDescent="0.2">
      <c r="A1476" s="139" t="s">
        <v>2955</v>
      </c>
      <c r="B1476" s="140" t="s">
        <v>16772</v>
      </c>
      <c r="C1476" s="141">
        <v>223</v>
      </c>
      <c r="D1476" s="141">
        <v>7</v>
      </c>
      <c r="E1476" s="142">
        <v>1201.29</v>
      </c>
      <c r="F1476" s="142">
        <v>270.52999999999997</v>
      </c>
      <c r="G1476" s="142">
        <v>629.48</v>
      </c>
      <c r="H1476" s="142">
        <v>134.41999999999999</v>
      </c>
      <c r="I1476" s="142">
        <v>1034.43</v>
      </c>
      <c r="Q1476" s="6">
        <f t="shared" si="22"/>
        <v>1034.43</v>
      </c>
    </row>
    <row r="1477" spans="1:17" x14ac:dyDescent="0.2">
      <c r="A1477" s="139" t="s">
        <v>2957</v>
      </c>
      <c r="B1477" s="140" t="s">
        <v>16773</v>
      </c>
      <c r="C1477" s="141">
        <v>118</v>
      </c>
      <c r="D1477" s="141">
        <v>6</v>
      </c>
      <c r="E1477" s="142">
        <v>1038.1300000000001</v>
      </c>
      <c r="F1477" s="142">
        <v>143.15</v>
      </c>
      <c r="G1477" s="142">
        <v>539.55999999999995</v>
      </c>
      <c r="H1477" s="142">
        <v>116.16</v>
      </c>
      <c r="I1477" s="142">
        <v>798.87</v>
      </c>
      <c r="Q1477" s="6">
        <f t="shared" si="22"/>
        <v>798.87</v>
      </c>
    </row>
    <row r="1478" spans="1:17" x14ac:dyDescent="0.2">
      <c r="A1478" s="139" t="s">
        <v>2959</v>
      </c>
      <c r="B1478" s="140" t="s">
        <v>16774</v>
      </c>
      <c r="C1478" s="141">
        <v>24</v>
      </c>
      <c r="D1478" s="141">
        <v>0</v>
      </c>
      <c r="E1478" s="142">
        <v>0</v>
      </c>
      <c r="F1478" s="142">
        <v>29.11</v>
      </c>
      <c r="G1478" s="142">
        <v>0</v>
      </c>
      <c r="H1478" s="142">
        <v>0</v>
      </c>
      <c r="I1478" s="142">
        <v>29.11</v>
      </c>
      <c r="Q1478" s="6">
        <f t="shared" si="22"/>
        <v>29.11</v>
      </c>
    </row>
    <row r="1479" spans="1:17" x14ac:dyDescent="0.2">
      <c r="A1479" s="139" t="s">
        <v>2961</v>
      </c>
      <c r="B1479" s="140" t="s">
        <v>16775</v>
      </c>
      <c r="C1479" s="141">
        <v>284</v>
      </c>
      <c r="D1479" s="141">
        <v>4</v>
      </c>
      <c r="E1479" s="142">
        <v>1083.93</v>
      </c>
      <c r="F1479" s="142">
        <v>344.53</v>
      </c>
      <c r="G1479" s="142">
        <v>359.7</v>
      </c>
      <c r="H1479" s="142">
        <v>121.28</v>
      </c>
      <c r="I1479" s="142">
        <v>825.51</v>
      </c>
      <c r="Q1479" s="6">
        <f t="shared" si="22"/>
        <v>825.51</v>
      </c>
    </row>
    <row r="1480" spans="1:17" x14ac:dyDescent="0.2">
      <c r="A1480" s="139" t="s">
        <v>2963</v>
      </c>
      <c r="B1480" s="140" t="s">
        <v>16776</v>
      </c>
      <c r="C1480" s="141">
        <v>43</v>
      </c>
      <c r="D1480" s="141">
        <v>0</v>
      </c>
      <c r="E1480" s="142">
        <v>0</v>
      </c>
      <c r="F1480" s="142">
        <v>52.17</v>
      </c>
      <c r="G1480" s="142">
        <v>0</v>
      </c>
      <c r="H1480" s="142">
        <v>0</v>
      </c>
      <c r="I1480" s="142">
        <v>52.17</v>
      </c>
      <c r="Q1480" s="6">
        <f t="shared" si="22"/>
        <v>52.17</v>
      </c>
    </row>
    <row r="1481" spans="1:17" x14ac:dyDescent="0.2">
      <c r="A1481" s="139" t="s">
        <v>2965</v>
      </c>
      <c r="B1481" s="140" t="s">
        <v>16777</v>
      </c>
      <c r="C1481" s="141">
        <v>46</v>
      </c>
      <c r="D1481" s="141">
        <v>0</v>
      </c>
      <c r="E1481" s="142">
        <v>0</v>
      </c>
      <c r="F1481" s="142">
        <v>55.81</v>
      </c>
      <c r="G1481" s="142">
        <v>0</v>
      </c>
      <c r="H1481" s="142">
        <v>0</v>
      </c>
      <c r="I1481" s="142">
        <v>55.81</v>
      </c>
      <c r="Q1481" s="6">
        <f t="shared" si="22"/>
        <v>55.81</v>
      </c>
    </row>
    <row r="1482" spans="1:17" x14ac:dyDescent="0.2">
      <c r="A1482" s="139" t="s">
        <v>2967</v>
      </c>
      <c r="B1482" s="140" t="s">
        <v>16778</v>
      </c>
      <c r="C1482" s="141">
        <v>151</v>
      </c>
      <c r="D1482" s="141">
        <v>20</v>
      </c>
      <c r="E1482" s="142">
        <v>21577.98</v>
      </c>
      <c r="F1482" s="142">
        <v>183.18</v>
      </c>
      <c r="G1482" s="142">
        <v>1798.52</v>
      </c>
      <c r="H1482" s="142">
        <v>2414.38</v>
      </c>
      <c r="I1482" s="142">
        <v>4396.08</v>
      </c>
      <c r="Q1482" s="6">
        <f t="shared" si="22"/>
        <v>4396.08</v>
      </c>
    </row>
    <row r="1483" spans="1:17" x14ac:dyDescent="0.2">
      <c r="A1483" s="139" t="s">
        <v>2969</v>
      </c>
      <c r="B1483" s="140" t="s">
        <v>16779</v>
      </c>
      <c r="C1483" s="141">
        <v>717</v>
      </c>
      <c r="D1483" s="141">
        <v>49</v>
      </c>
      <c r="E1483" s="142">
        <v>8166.42</v>
      </c>
      <c r="F1483" s="142">
        <v>869.82</v>
      </c>
      <c r="G1483" s="142">
        <v>4406.38</v>
      </c>
      <c r="H1483" s="142">
        <v>913.75</v>
      </c>
      <c r="I1483" s="142">
        <v>6189.95</v>
      </c>
      <c r="Q1483" s="6">
        <f t="shared" si="22"/>
        <v>6189.95</v>
      </c>
    </row>
    <row r="1484" spans="1:17" x14ac:dyDescent="0.2">
      <c r="A1484" s="139" t="s">
        <v>2971</v>
      </c>
      <c r="B1484" s="140" t="s">
        <v>16780</v>
      </c>
      <c r="C1484" s="141">
        <v>172</v>
      </c>
      <c r="D1484" s="141">
        <v>5</v>
      </c>
      <c r="E1484" s="142">
        <v>2769.77</v>
      </c>
      <c r="F1484" s="142">
        <v>208.66</v>
      </c>
      <c r="G1484" s="142">
        <v>449.63</v>
      </c>
      <c r="H1484" s="142">
        <v>309.91000000000003</v>
      </c>
      <c r="I1484" s="142">
        <v>968.2</v>
      </c>
      <c r="Q1484" s="6">
        <f t="shared" si="22"/>
        <v>968.2</v>
      </c>
    </row>
    <row r="1485" spans="1:17" x14ac:dyDescent="0.2">
      <c r="A1485" s="139" t="s">
        <v>2973</v>
      </c>
      <c r="B1485" s="140" t="s">
        <v>16781</v>
      </c>
      <c r="C1485" s="141">
        <v>278</v>
      </c>
      <c r="D1485" s="141">
        <v>0</v>
      </c>
      <c r="E1485" s="142">
        <v>0</v>
      </c>
      <c r="F1485" s="142">
        <v>337.26</v>
      </c>
      <c r="G1485" s="142">
        <v>0</v>
      </c>
      <c r="H1485" s="142">
        <v>0</v>
      </c>
      <c r="I1485" s="142">
        <v>337.26</v>
      </c>
      <c r="Q1485" s="6">
        <f t="shared" si="22"/>
        <v>337.26</v>
      </c>
    </row>
    <row r="1486" spans="1:17" x14ac:dyDescent="0.2">
      <c r="A1486" s="139" t="s">
        <v>2975</v>
      </c>
      <c r="B1486" s="140" t="s">
        <v>16782</v>
      </c>
      <c r="C1486" s="141">
        <v>46</v>
      </c>
      <c r="D1486" s="141">
        <v>0</v>
      </c>
      <c r="E1486" s="142">
        <v>0</v>
      </c>
      <c r="F1486" s="142">
        <v>55.81</v>
      </c>
      <c r="G1486" s="142">
        <v>0</v>
      </c>
      <c r="H1486" s="142">
        <v>0</v>
      </c>
      <c r="I1486" s="142">
        <v>55.81</v>
      </c>
      <c r="Q1486" s="6">
        <f t="shared" si="22"/>
        <v>55.81</v>
      </c>
    </row>
    <row r="1487" spans="1:17" x14ac:dyDescent="0.2">
      <c r="A1487" s="139" t="s">
        <v>2977</v>
      </c>
      <c r="B1487" s="140" t="s">
        <v>16783</v>
      </c>
      <c r="C1487" s="141">
        <v>115</v>
      </c>
      <c r="D1487" s="141">
        <v>0</v>
      </c>
      <c r="E1487" s="142">
        <v>0</v>
      </c>
      <c r="F1487" s="142">
        <v>139.51</v>
      </c>
      <c r="G1487" s="142">
        <v>0</v>
      </c>
      <c r="H1487" s="142">
        <v>0</v>
      </c>
      <c r="I1487" s="142">
        <v>139.51</v>
      </c>
      <c r="Q1487" s="6">
        <f t="shared" ref="Q1487:Q1550" si="23">I1487+P1487</f>
        <v>139.51</v>
      </c>
    </row>
    <row r="1488" spans="1:17" x14ac:dyDescent="0.2">
      <c r="A1488" s="139" t="s">
        <v>2979</v>
      </c>
      <c r="B1488" s="140" t="s">
        <v>16784</v>
      </c>
      <c r="C1488" s="141">
        <v>74</v>
      </c>
      <c r="D1488" s="141">
        <v>0</v>
      </c>
      <c r="E1488" s="142">
        <v>0</v>
      </c>
      <c r="F1488" s="142">
        <v>89.78</v>
      </c>
      <c r="G1488" s="142">
        <v>0</v>
      </c>
      <c r="H1488" s="142">
        <v>0</v>
      </c>
      <c r="I1488" s="142">
        <v>89.78</v>
      </c>
      <c r="Q1488" s="6">
        <f t="shared" si="23"/>
        <v>89.78</v>
      </c>
    </row>
    <row r="1489" spans="1:17" x14ac:dyDescent="0.2">
      <c r="A1489" s="139" t="s">
        <v>2981</v>
      </c>
      <c r="B1489" s="140" t="s">
        <v>16785</v>
      </c>
      <c r="C1489" s="141">
        <v>210</v>
      </c>
      <c r="D1489" s="141">
        <v>3</v>
      </c>
      <c r="E1489" s="142">
        <v>481.76</v>
      </c>
      <c r="F1489" s="142">
        <v>254.76</v>
      </c>
      <c r="G1489" s="142">
        <v>269.77999999999997</v>
      </c>
      <c r="H1489" s="142">
        <v>53.9</v>
      </c>
      <c r="I1489" s="142">
        <v>578.44000000000005</v>
      </c>
      <c r="Q1489" s="6">
        <f t="shared" si="23"/>
        <v>578.44000000000005</v>
      </c>
    </row>
    <row r="1490" spans="1:17" x14ac:dyDescent="0.2">
      <c r="A1490" s="139" t="s">
        <v>2983</v>
      </c>
      <c r="B1490" s="140" t="s">
        <v>16786</v>
      </c>
      <c r="C1490" s="141">
        <v>54</v>
      </c>
      <c r="D1490" s="141">
        <v>1</v>
      </c>
      <c r="E1490" s="142">
        <v>186.61</v>
      </c>
      <c r="F1490" s="142">
        <v>65.510000000000005</v>
      </c>
      <c r="G1490" s="142">
        <v>89.93</v>
      </c>
      <c r="H1490" s="142">
        <v>20.88</v>
      </c>
      <c r="I1490" s="142">
        <v>176.32</v>
      </c>
      <c r="Q1490" s="6">
        <f t="shared" si="23"/>
        <v>176.32</v>
      </c>
    </row>
    <row r="1491" spans="1:17" x14ac:dyDescent="0.2">
      <c r="A1491" s="139" t="s">
        <v>2985</v>
      </c>
      <c r="B1491" s="140" t="s">
        <v>16787</v>
      </c>
      <c r="C1491" s="141">
        <v>94</v>
      </c>
      <c r="D1491" s="141">
        <v>0</v>
      </c>
      <c r="E1491" s="142">
        <v>0</v>
      </c>
      <c r="F1491" s="142">
        <v>114.03</v>
      </c>
      <c r="G1491" s="142">
        <v>0</v>
      </c>
      <c r="H1491" s="142">
        <v>0</v>
      </c>
      <c r="I1491" s="142">
        <v>114.03</v>
      </c>
      <c r="Q1491" s="6">
        <f t="shared" si="23"/>
        <v>114.03</v>
      </c>
    </row>
    <row r="1492" spans="1:17" x14ac:dyDescent="0.2">
      <c r="A1492" s="139" t="s">
        <v>2987</v>
      </c>
      <c r="B1492" s="140" t="s">
        <v>16788</v>
      </c>
      <c r="C1492" s="141">
        <v>69</v>
      </c>
      <c r="D1492" s="141">
        <v>3</v>
      </c>
      <c r="E1492" s="142">
        <v>10115.040000000001</v>
      </c>
      <c r="F1492" s="142">
        <v>83.7</v>
      </c>
      <c r="G1492" s="142">
        <v>269.77999999999997</v>
      </c>
      <c r="H1492" s="142">
        <v>1131.78</v>
      </c>
      <c r="I1492" s="142">
        <v>1485.26</v>
      </c>
      <c r="Q1492" s="6">
        <f t="shared" si="23"/>
        <v>1485.26</v>
      </c>
    </row>
    <row r="1493" spans="1:17" x14ac:dyDescent="0.2">
      <c r="A1493" s="139" t="s">
        <v>2989</v>
      </c>
      <c r="B1493" s="140" t="s">
        <v>16789</v>
      </c>
      <c r="C1493" s="141">
        <v>47</v>
      </c>
      <c r="D1493" s="141">
        <v>0</v>
      </c>
      <c r="E1493" s="142">
        <v>0</v>
      </c>
      <c r="F1493" s="142">
        <v>57.02</v>
      </c>
      <c r="G1493" s="142">
        <v>0</v>
      </c>
      <c r="H1493" s="142">
        <v>0</v>
      </c>
      <c r="I1493" s="142">
        <v>57.02</v>
      </c>
      <c r="Q1493" s="6">
        <f t="shared" si="23"/>
        <v>57.02</v>
      </c>
    </row>
    <row r="1494" spans="1:17" x14ac:dyDescent="0.2">
      <c r="A1494" s="139" t="s">
        <v>2991</v>
      </c>
      <c r="B1494" s="140" t="s">
        <v>16790</v>
      </c>
      <c r="C1494" s="141">
        <v>121</v>
      </c>
      <c r="D1494" s="141">
        <v>0</v>
      </c>
      <c r="E1494" s="142">
        <v>0</v>
      </c>
      <c r="F1494" s="142">
        <v>146.79</v>
      </c>
      <c r="G1494" s="142">
        <v>0</v>
      </c>
      <c r="H1494" s="142">
        <v>0</v>
      </c>
      <c r="I1494" s="142">
        <v>146.79</v>
      </c>
      <c r="Q1494" s="6">
        <f t="shared" si="23"/>
        <v>146.79</v>
      </c>
    </row>
    <row r="1495" spans="1:17" x14ac:dyDescent="0.2">
      <c r="A1495" s="139" t="s">
        <v>2993</v>
      </c>
      <c r="B1495" s="140" t="s">
        <v>16791</v>
      </c>
      <c r="C1495" s="141">
        <v>32</v>
      </c>
      <c r="D1495" s="141">
        <v>0</v>
      </c>
      <c r="E1495" s="142">
        <v>0</v>
      </c>
      <c r="F1495" s="142">
        <v>38.82</v>
      </c>
      <c r="G1495" s="142">
        <v>0</v>
      </c>
      <c r="H1495" s="142">
        <v>0</v>
      </c>
      <c r="I1495" s="142">
        <v>38.82</v>
      </c>
      <c r="Q1495" s="6">
        <f t="shared" si="23"/>
        <v>38.82</v>
      </c>
    </row>
    <row r="1496" spans="1:17" x14ac:dyDescent="0.2">
      <c r="A1496" s="139" t="s">
        <v>2995</v>
      </c>
      <c r="B1496" s="140" t="s">
        <v>16792</v>
      </c>
      <c r="C1496" s="141">
        <v>199</v>
      </c>
      <c r="D1496" s="141">
        <v>4</v>
      </c>
      <c r="E1496" s="142">
        <v>1982.01</v>
      </c>
      <c r="F1496" s="142">
        <v>241.42</v>
      </c>
      <c r="G1496" s="142">
        <v>359.7</v>
      </c>
      <c r="H1496" s="142">
        <v>221.77</v>
      </c>
      <c r="I1496" s="142">
        <v>822.89</v>
      </c>
      <c r="Q1496" s="6">
        <f t="shared" si="23"/>
        <v>822.89</v>
      </c>
    </row>
    <row r="1497" spans="1:17" x14ac:dyDescent="0.2">
      <c r="A1497" s="139" t="s">
        <v>16793</v>
      </c>
      <c r="B1497" s="140" t="s">
        <v>16794</v>
      </c>
      <c r="C1497" s="141">
        <v>57</v>
      </c>
      <c r="D1497" s="141">
        <v>0</v>
      </c>
      <c r="E1497" s="142">
        <v>0</v>
      </c>
      <c r="F1497" s="142">
        <v>69.150000000000006</v>
      </c>
      <c r="G1497" s="142">
        <v>0</v>
      </c>
      <c r="H1497" s="142">
        <v>0</v>
      </c>
      <c r="I1497" s="142">
        <v>69.150000000000006</v>
      </c>
      <c r="Q1497" s="6">
        <f t="shared" si="23"/>
        <v>69.150000000000006</v>
      </c>
    </row>
    <row r="1498" spans="1:17" x14ac:dyDescent="0.2">
      <c r="A1498" s="139" t="s">
        <v>2997</v>
      </c>
      <c r="B1498" s="140" t="s">
        <v>16795</v>
      </c>
      <c r="C1498" s="141">
        <v>343</v>
      </c>
      <c r="D1498" s="141">
        <v>3</v>
      </c>
      <c r="E1498" s="142">
        <v>2302.84</v>
      </c>
      <c r="F1498" s="142">
        <v>416.1</v>
      </c>
      <c r="G1498" s="142">
        <v>269.77999999999997</v>
      </c>
      <c r="H1498" s="142">
        <v>257.66000000000003</v>
      </c>
      <c r="I1498" s="142">
        <v>943.54</v>
      </c>
      <c r="Q1498" s="6">
        <f t="shared" si="23"/>
        <v>943.54</v>
      </c>
    </row>
    <row r="1499" spans="1:17" x14ac:dyDescent="0.2">
      <c r="A1499" s="139" t="s">
        <v>2999</v>
      </c>
      <c r="B1499" s="140" t="s">
        <v>16796</v>
      </c>
      <c r="C1499" s="141">
        <v>476</v>
      </c>
      <c r="D1499" s="141">
        <v>8</v>
      </c>
      <c r="E1499" s="142">
        <v>26071.56</v>
      </c>
      <c r="F1499" s="142">
        <v>577.46</v>
      </c>
      <c r="G1499" s="142">
        <v>719.41</v>
      </c>
      <c r="H1499" s="142">
        <v>2917.18</v>
      </c>
      <c r="I1499" s="142">
        <v>4214.05</v>
      </c>
      <c r="Q1499" s="6">
        <f t="shared" si="23"/>
        <v>4214.05</v>
      </c>
    </row>
    <row r="1500" spans="1:17" ht="25.5" x14ac:dyDescent="0.2">
      <c r="A1500" s="139" t="s">
        <v>3001</v>
      </c>
      <c r="B1500" s="140" t="s">
        <v>16797</v>
      </c>
      <c r="C1500" s="141">
        <v>3942</v>
      </c>
      <c r="D1500" s="141">
        <v>91</v>
      </c>
      <c r="E1500" s="142">
        <v>29935.97</v>
      </c>
      <c r="F1500" s="142">
        <v>4782.1899999999996</v>
      </c>
      <c r="G1500" s="142">
        <v>8183.27</v>
      </c>
      <c r="H1500" s="142">
        <v>3349.57</v>
      </c>
      <c r="I1500" s="142">
        <v>16315.03</v>
      </c>
      <c r="Q1500" s="6">
        <f t="shared" si="23"/>
        <v>16315.03</v>
      </c>
    </row>
    <row r="1501" spans="1:17" x14ac:dyDescent="0.2">
      <c r="A1501" s="139" t="s">
        <v>3003</v>
      </c>
      <c r="B1501" s="140" t="s">
        <v>16798</v>
      </c>
      <c r="C1501" s="141">
        <v>536</v>
      </c>
      <c r="D1501" s="141">
        <v>4</v>
      </c>
      <c r="E1501" s="142">
        <v>3326.41</v>
      </c>
      <c r="F1501" s="142">
        <v>650.24</v>
      </c>
      <c r="G1501" s="142">
        <v>359.7</v>
      </c>
      <c r="H1501" s="142">
        <v>372.19</v>
      </c>
      <c r="I1501" s="142">
        <v>1382.13</v>
      </c>
      <c r="Q1501" s="6">
        <f t="shared" si="23"/>
        <v>1382.13</v>
      </c>
    </row>
    <row r="1502" spans="1:17" x14ac:dyDescent="0.2">
      <c r="A1502" s="139" t="s">
        <v>3005</v>
      </c>
      <c r="B1502" s="140" t="s">
        <v>16799</v>
      </c>
      <c r="C1502" s="141">
        <v>417</v>
      </c>
      <c r="D1502" s="141">
        <v>9</v>
      </c>
      <c r="E1502" s="142">
        <v>56128.22</v>
      </c>
      <c r="F1502" s="142">
        <v>505.88</v>
      </c>
      <c r="G1502" s="142">
        <v>809.34</v>
      </c>
      <c r="H1502" s="142">
        <v>6280.25</v>
      </c>
      <c r="I1502" s="142">
        <v>7595.47</v>
      </c>
      <c r="Q1502" s="6">
        <f t="shared" si="23"/>
        <v>7595.47</v>
      </c>
    </row>
    <row r="1503" spans="1:17" x14ac:dyDescent="0.2">
      <c r="A1503" s="139" t="s">
        <v>3007</v>
      </c>
      <c r="B1503" s="140" t="s">
        <v>16800</v>
      </c>
      <c r="C1503" s="141">
        <v>1392</v>
      </c>
      <c r="D1503" s="141">
        <v>29</v>
      </c>
      <c r="E1503" s="142">
        <v>106050.02</v>
      </c>
      <c r="F1503" s="142">
        <v>1688.69</v>
      </c>
      <c r="G1503" s="142">
        <v>2607.86</v>
      </c>
      <c r="H1503" s="142">
        <v>11866.05</v>
      </c>
      <c r="I1503" s="142">
        <v>16162.6</v>
      </c>
      <c r="Q1503" s="6">
        <f t="shared" si="23"/>
        <v>16162.6</v>
      </c>
    </row>
    <row r="1504" spans="1:17" x14ac:dyDescent="0.2">
      <c r="A1504" s="139" t="s">
        <v>3009</v>
      </c>
      <c r="B1504" s="140" t="s">
        <v>16801</v>
      </c>
      <c r="C1504" s="141">
        <v>2201</v>
      </c>
      <c r="D1504" s="141">
        <v>18</v>
      </c>
      <c r="E1504" s="142">
        <v>54459.78</v>
      </c>
      <c r="F1504" s="142">
        <v>2670.12</v>
      </c>
      <c r="G1504" s="142">
        <v>1618.67</v>
      </c>
      <c r="H1504" s="142">
        <v>6093.56</v>
      </c>
      <c r="I1504" s="142">
        <v>10382.35</v>
      </c>
      <c r="Q1504" s="6">
        <f t="shared" si="23"/>
        <v>10382.35</v>
      </c>
    </row>
    <row r="1505" spans="1:17" x14ac:dyDescent="0.2">
      <c r="A1505" s="139" t="s">
        <v>3011</v>
      </c>
      <c r="B1505" s="140" t="s">
        <v>16802</v>
      </c>
      <c r="C1505" s="141">
        <v>497</v>
      </c>
      <c r="D1505" s="141">
        <v>11</v>
      </c>
      <c r="E1505" s="142">
        <v>2655.2</v>
      </c>
      <c r="F1505" s="142">
        <v>602.92999999999995</v>
      </c>
      <c r="G1505" s="142">
        <v>989.18</v>
      </c>
      <c r="H1505" s="142">
        <v>297.10000000000002</v>
      </c>
      <c r="I1505" s="142">
        <v>1889.21</v>
      </c>
      <c r="Q1505" s="6">
        <f t="shared" si="23"/>
        <v>1889.21</v>
      </c>
    </row>
    <row r="1506" spans="1:17" x14ac:dyDescent="0.2">
      <c r="A1506" s="139" t="s">
        <v>3013</v>
      </c>
      <c r="B1506" s="140" t="s">
        <v>16803</v>
      </c>
      <c r="C1506" s="141">
        <v>340</v>
      </c>
      <c r="D1506" s="141">
        <v>0</v>
      </c>
      <c r="E1506" s="142">
        <v>0</v>
      </c>
      <c r="F1506" s="142">
        <v>412.46</v>
      </c>
      <c r="G1506" s="142">
        <v>0</v>
      </c>
      <c r="H1506" s="142">
        <v>0</v>
      </c>
      <c r="I1506" s="142">
        <v>412.46</v>
      </c>
      <c r="Q1506" s="6">
        <f t="shared" si="23"/>
        <v>412.46</v>
      </c>
    </row>
    <row r="1507" spans="1:17" x14ac:dyDescent="0.2">
      <c r="A1507" s="139" t="s">
        <v>3015</v>
      </c>
      <c r="B1507" s="140" t="s">
        <v>16804</v>
      </c>
      <c r="C1507" s="141">
        <v>388</v>
      </c>
      <c r="D1507" s="141">
        <v>0</v>
      </c>
      <c r="E1507" s="142">
        <v>0</v>
      </c>
      <c r="F1507" s="142">
        <v>470.7</v>
      </c>
      <c r="G1507" s="142">
        <v>0</v>
      </c>
      <c r="H1507" s="142">
        <v>0</v>
      </c>
      <c r="I1507" s="142">
        <v>470.7</v>
      </c>
      <c r="Q1507" s="6">
        <f t="shared" si="23"/>
        <v>470.7</v>
      </c>
    </row>
    <row r="1508" spans="1:17" x14ac:dyDescent="0.2">
      <c r="A1508" s="139" t="s">
        <v>3017</v>
      </c>
      <c r="B1508" s="140" t="s">
        <v>16805</v>
      </c>
      <c r="C1508" s="141">
        <v>542</v>
      </c>
      <c r="D1508" s="141">
        <v>2</v>
      </c>
      <c r="E1508" s="142">
        <v>631.42999999999995</v>
      </c>
      <c r="F1508" s="142">
        <v>657.52</v>
      </c>
      <c r="G1508" s="142">
        <v>179.86</v>
      </c>
      <c r="H1508" s="142">
        <v>70.650000000000006</v>
      </c>
      <c r="I1508" s="142">
        <v>908.03</v>
      </c>
      <c r="Q1508" s="6">
        <f t="shared" si="23"/>
        <v>908.03</v>
      </c>
    </row>
    <row r="1509" spans="1:17" x14ac:dyDescent="0.2">
      <c r="A1509" s="139" t="s">
        <v>3019</v>
      </c>
      <c r="B1509" s="140" t="s">
        <v>16806</v>
      </c>
      <c r="C1509" s="141">
        <v>816</v>
      </c>
      <c r="D1509" s="141">
        <v>3</v>
      </c>
      <c r="E1509" s="142">
        <v>945.17</v>
      </c>
      <c r="F1509" s="142">
        <v>989.92</v>
      </c>
      <c r="G1509" s="142">
        <v>269.77999999999997</v>
      </c>
      <c r="H1509" s="142">
        <v>105.76</v>
      </c>
      <c r="I1509" s="142">
        <v>1365.46</v>
      </c>
      <c r="Q1509" s="6">
        <f t="shared" si="23"/>
        <v>1365.46</v>
      </c>
    </row>
    <row r="1510" spans="1:17" x14ac:dyDescent="0.2">
      <c r="A1510" s="139" t="s">
        <v>3021</v>
      </c>
      <c r="B1510" s="140" t="s">
        <v>16807</v>
      </c>
      <c r="C1510" s="141">
        <v>588</v>
      </c>
      <c r="D1510" s="141">
        <v>0</v>
      </c>
      <c r="E1510" s="142">
        <v>0</v>
      </c>
      <c r="F1510" s="142">
        <v>713.33</v>
      </c>
      <c r="G1510" s="142">
        <v>0</v>
      </c>
      <c r="H1510" s="142">
        <v>0</v>
      </c>
      <c r="I1510" s="142">
        <v>713.33</v>
      </c>
      <c r="Q1510" s="6">
        <f t="shared" si="23"/>
        <v>713.33</v>
      </c>
    </row>
    <row r="1511" spans="1:17" x14ac:dyDescent="0.2">
      <c r="A1511" s="139" t="s">
        <v>3023</v>
      </c>
      <c r="B1511" s="140" t="s">
        <v>16808</v>
      </c>
      <c r="C1511" s="141">
        <v>1371</v>
      </c>
      <c r="D1511" s="141">
        <v>9</v>
      </c>
      <c r="E1511" s="142">
        <v>11368.28</v>
      </c>
      <c r="F1511" s="142">
        <v>1663.22</v>
      </c>
      <c r="G1511" s="142">
        <v>809.34</v>
      </c>
      <c r="H1511" s="142">
        <v>1272.01</v>
      </c>
      <c r="I1511" s="142">
        <v>3744.57</v>
      </c>
      <c r="Q1511" s="6">
        <f t="shared" si="23"/>
        <v>3744.57</v>
      </c>
    </row>
    <row r="1512" spans="1:17" x14ac:dyDescent="0.2">
      <c r="A1512" s="139" t="s">
        <v>3025</v>
      </c>
      <c r="B1512" s="140" t="s">
        <v>16809</v>
      </c>
      <c r="C1512" s="141">
        <v>665</v>
      </c>
      <c r="D1512" s="141">
        <v>2</v>
      </c>
      <c r="E1512" s="142">
        <v>630.52</v>
      </c>
      <c r="F1512" s="142">
        <v>806.74</v>
      </c>
      <c r="G1512" s="142">
        <v>179.86</v>
      </c>
      <c r="H1512" s="142">
        <v>70.55</v>
      </c>
      <c r="I1512" s="142">
        <v>1057.1500000000001</v>
      </c>
      <c r="Q1512" s="6">
        <f t="shared" si="23"/>
        <v>1057.1500000000001</v>
      </c>
    </row>
    <row r="1513" spans="1:17" x14ac:dyDescent="0.2">
      <c r="A1513" s="139" t="s">
        <v>3027</v>
      </c>
      <c r="B1513" s="140" t="s">
        <v>16810</v>
      </c>
      <c r="C1513" s="141">
        <v>1361</v>
      </c>
      <c r="D1513" s="141">
        <v>9</v>
      </c>
      <c r="E1513" s="142">
        <v>1627405.88</v>
      </c>
      <c r="F1513" s="142">
        <v>1651.08</v>
      </c>
      <c r="G1513" s="142">
        <v>809.34</v>
      </c>
      <c r="H1513" s="142">
        <v>182092.13</v>
      </c>
      <c r="I1513" s="142">
        <v>184552.55</v>
      </c>
      <c r="Q1513" s="6">
        <f t="shared" si="23"/>
        <v>184552.55</v>
      </c>
    </row>
    <row r="1514" spans="1:17" x14ac:dyDescent="0.2">
      <c r="A1514" s="139" t="s">
        <v>3029</v>
      </c>
      <c r="B1514" s="140" t="s">
        <v>16811</v>
      </c>
      <c r="C1514" s="141">
        <v>269</v>
      </c>
      <c r="D1514" s="141">
        <v>0</v>
      </c>
      <c r="E1514" s="142">
        <v>0</v>
      </c>
      <c r="F1514" s="142">
        <v>326.33999999999997</v>
      </c>
      <c r="G1514" s="142">
        <v>0</v>
      </c>
      <c r="H1514" s="142">
        <v>0</v>
      </c>
      <c r="I1514" s="142">
        <v>326.33999999999997</v>
      </c>
      <c r="Q1514" s="6">
        <f t="shared" si="23"/>
        <v>326.33999999999997</v>
      </c>
    </row>
    <row r="1515" spans="1:17" x14ac:dyDescent="0.2">
      <c r="A1515" s="139" t="s">
        <v>3031</v>
      </c>
      <c r="B1515" s="140" t="s">
        <v>16812</v>
      </c>
      <c r="C1515" s="141">
        <v>2470</v>
      </c>
      <c r="D1515" s="141">
        <v>6</v>
      </c>
      <c r="E1515" s="142">
        <v>10947.9</v>
      </c>
      <c r="F1515" s="142">
        <v>2996.46</v>
      </c>
      <c r="G1515" s="142">
        <v>539.55999999999995</v>
      </c>
      <c r="H1515" s="142">
        <v>1224.97</v>
      </c>
      <c r="I1515" s="142">
        <v>4760.99</v>
      </c>
      <c r="Q1515" s="6">
        <f t="shared" si="23"/>
        <v>4760.99</v>
      </c>
    </row>
    <row r="1516" spans="1:17" x14ac:dyDescent="0.2">
      <c r="A1516" s="139" t="s">
        <v>3033</v>
      </c>
      <c r="B1516" s="140" t="s">
        <v>16813</v>
      </c>
      <c r="C1516" s="141">
        <v>585</v>
      </c>
      <c r="D1516" s="141">
        <v>2</v>
      </c>
      <c r="E1516" s="142">
        <v>1939.18</v>
      </c>
      <c r="F1516" s="142">
        <v>709.69</v>
      </c>
      <c r="G1516" s="142">
        <v>179.86</v>
      </c>
      <c r="H1516" s="142">
        <v>216.98</v>
      </c>
      <c r="I1516" s="142">
        <v>1106.53</v>
      </c>
      <c r="Q1516" s="6">
        <f t="shared" si="23"/>
        <v>1106.53</v>
      </c>
    </row>
    <row r="1517" spans="1:17" x14ac:dyDescent="0.2">
      <c r="A1517" s="139" t="s">
        <v>3035</v>
      </c>
      <c r="B1517" s="140" t="s">
        <v>16814</v>
      </c>
      <c r="C1517" s="141">
        <v>617</v>
      </c>
      <c r="D1517" s="141">
        <v>4</v>
      </c>
      <c r="E1517" s="142">
        <v>808.65</v>
      </c>
      <c r="F1517" s="142">
        <v>748.5</v>
      </c>
      <c r="G1517" s="142">
        <v>359.7</v>
      </c>
      <c r="H1517" s="142">
        <v>90.48</v>
      </c>
      <c r="I1517" s="142">
        <v>1198.68</v>
      </c>
      <c r="Q1517" s="6">
        <f t="shared" si="23"/>
        <v>1198.68</v>
      </c>
    </row>
    <row r="1518" spans="1:17" x14ac:dyDescent="0.2">
      <c r="A1518" s="139" t="s">
        <v>3037</v>
      </c>
      <c r="B1518" s="140" t="s">
        <v>16815</v>
      </c>
      <c r="C1518" s="141">
        <v>305</v>
      </c>
      <c r="D1518" s="141">
        <v>0</v>
      </c>
      <c r="E1518" s="142">
        <v>0</v>
      </c>
      <c r="F1518" s="142">
        <v>370.01</v>
      </c>
      <c r="G1518" s="142">
        <v>0</v>
      </c>
      <c r="H1518" s="142">
        <v>0</v>
      </c>
      <c r="I1518" s="142">
        <v>370.01</v>
      </c>
      <c r="Q1518" s="6">
        <f t="shared" si="23"/>
        <v>370.01</v>
      </c>
    </row>
    <row r="1519" spans="1:17" x14ac:dyDescent="0.2">
      <c r="A1519" s="139" t="s">
        <v>3039</v>
      </c>
      <c r="B1519" s="140" t="s">
        <v>16816</v>
      </c>
      <c r="C1519" s="141">
        <v>2025</v>
      </c>
      <c r="D1519" s="141">
        <v>4</v>
      </c>
      <c r="E1519" s="142">
        <v>1268.48</v>
      </c>
      <c r="F1519" s="142">
        <v>2456.61</v>
      </c>
      <c r="G1519" s="142">
        <v>359.7</v>
      </c>
      <c r="H1519" s="142">
        <v>141.93</v>
      </c>
      <c r="I1519" s="142">
        <v>2958.24</v>
      </c>
      <c r="Q1519" s="6">
        <f t="shared" si="23"/>
        <v>2958.24</v>
      </c>
    </row>
    <row r="1520" spans="1:17" x14ac:dyDescent="0.2">
      <c r="A1520" s="139" t="s">
        <v>3041</v>
      </c>
      <c r="B1520" s="140" t="s">
        <v>16817</v>
      </c>
      <c r="C1520" s="141">
        <v>742</v>
      </c>
      <c r="D1520" s="141">
        <v>13</v>
      </c>
      <c r="E1520" s="142">
        <v>3268.54</v>
      </c>
      <c r="F1520" s="142">
        <v>900.15</v>
      </c>
      <c r="G1520" s="142">
        <v>1169.04</v>
      </c>
      <c r="H1520" s="142">
        <v>365.72</v>
      </c>
      <c r="I1520" s="142">
        <v>2434.91</v>
      </c>
      <c r="Q1520" s="6">
        <f t="shared" si="23"/>
        <v>2434.91</v>
      </c>
    </row>
    <row r="1521" spans="1:17" x14ac:dyDescent="0.2">
      <c r="A1521" s="139" t="s">
        <v>3043</v>
      </c>
      <c r="B1521" s="140" t="s">
        <v>16818</v>
      </c>
      <c r="C1521" s="141">
        <v>365</v>
      </c>
      <c r="D1521" s="141">
        <v>0</v>
      </c>
      <c r="E1521" s="142">
        <v>0</v>
      </c>
      <c r="F1521" s="142">
        <v>442.79</v>
      </c>
      <c r="G1521" s="142">
        <v>0</v>
      </c>
      <c r="H1521" s="142">
        <v>0</v>
      </c>
      <c r="I1521" s="142">
        <v>442.79</v>
      </c>
      <c r="Q1521" s="6">
        <f t="shared" si="23"/>
        <v>442.79</v>
      </c>
    </row>
    <row r="1522" spans="1:17" x14ac:dyDescent="0.2">
      <c r="A1522" s="139" t="s">
        <v>3045</v>
      </c>
      <c r="B1522" s="140" t="s">
        <v>16819</v>
      </c>
      <c r="C1522" s="141">
        <v>761</v>
      </c>
      <c r="D1522" s="141">
        <v>1</v>
      </c>
      <c r="E1522" s="142">
        <v>316.29000000000002</v>
      </c>
      <c r="F1522" s="142">
        <v>923.2</v>
      </c>
      <c r="G1522" s="142">
        <v>89.93</v>
      </c>
      <c r="H1522" s="142">
        <v>35.39</v>
      </c>
      <c r="I1522" s="142">
        <v>1048.52</v>
      </c>
      <c r="Q1522" s="6">
        <f t="shared" si="23"/>
        <v>1048.52</v>
      </c>
    </row>
    <row r="1523" spans="1:17" x14ac:dyDescent="0.2">
      <c r="A1523" s="139" t="s">
        <v>3047</v>
      </c>
      <c r="B1523" s="140" t="s">
        <v>16820</v>
      </c>
      <c r="C1523" s="141">
        <v>1751</v>
      </c>
      <c r="D1523" s="141">
        <v>16</v>
      </c>
      <c r="E1523" s="142">
        <v>3520.46</v>
      </c>
      <c r="F1523" s="142">
        <v>2124.21</v>
      </c>
      <c r="G1523" s="142">
        <v>1438.82</v>
      </c>
      <c r="H1523" s="142">
        <v>393.9</v>
      </c>
      <c r="I1523" s="142">
        <v>3956.93</v>
      </c>
      <c r="Q1523" s="6">
        <f t="shared" si="23"/>
        <v>3956.93</v>
      </c>
    </row>
    <row r="1524" spans="1:17" x14ac:dyDescent="0.2">
      <c r="A1524" s="139" t="s">
        <v>3049</v>
      </c>
      <c r="B1524" s="140" t="s">
        <v>16821</v>
      </c>
      <c r="C1524" s="141">
        <v>1687</v>
      </c>
      <c r="D1524" s="141">
        <v>16</v>
      </c>
      <c r="E1524" s="142">
        <v>817209.05</v>
      </c>
      <c r="F1524" s="142">
        <v>2046.57</v>
      </c>
      <c r="G1524" s="142">
        <v>1438.82</v>
      </c>
      <c r="H1524" s="142">
        <v>91438.37</v>
      </c>
      <c r="I1524" s="142">
        <v>94923.76</v>
      </c>
      <c r="Q1524" s="6">
        <f t="shared" si="23"/>
        <v>94923.76</v>
      </c>
    </row>
    <row r="1525" spans="1:17" x14ac:dyDescent="0.2">
      <c r="A1525" s="139" t="s">
        <v>3051</v>
      </c>
      <c r="B1525" s="140" t="s">
        <v>16822</v>
      </c>
      <c r="C1525" s="141">
        <v>1782</v>
      </c>
      <c r="D1525" s="141">
        <v>5</v>
      </c>
      <c r="E1525" s="142">
        <v>1298.49</v>
      </c>
      <c r="F1525" s="142">
        <v>2161.8200000000002</v>
      </c>
      <c r="G1525" s="142">
        <v>449.63</v>
      </c>
      <c r="H1525" s="142">
        <v>145.29</v>
      </c>
      <c r="I1525" s="142">
        <v>2756.74</v>
      </c>
      <c r="Q1525" s="6">
        <f t="shared" si="23"/>
        <v>2756.74</v>
      </c>
    </row>
    <row r="1526" spans="1:17" x14ac:dyDescent="0.2">
      <c r="A1526" s="139" t="s">
        <v>3053</v>
      </c>
      <c r="B1526" s="140" t="s">
        <v>16823</v>
      </c>
      <c r="C1526" s="141">
        <v>5596</v>
      </c>
      <c r="D1526" s="141">
        <v>12</v>
      </c>
      <c r="E1526" s="142">
        <v>2412.63</v>
      </c>
      <c r="F1526" s="142">
        <v>6788.72</v>
      </c>
      <c r="G1526" s="142">
        <v>1079.1099999999999</v>
      </c>
      <c r="H1526" s="142">
        <v>269.95</v>
      </c>
      <c r="I1526" s="142">
        <v>8137.78</v>
      </c>
      <c r="Q1526" s="6">
        <f t="shared" si="23"/>
        <v>8137.78</v>
      </c>
    </row>
    <row r="1527" spans="1:17" x14ac:dyDescent="0.2">
      <c r="A1527" s="139" t="s">
        <v>3055</v>
      </c>
      <c r="B1527" s="140" t="s">
        <v>16824</v>
      </c>
      <c r="C1527" s="141">
        <v>412</v>
      </c>
      <c r="D1527" s="141">
        <v>4</v>
      </c>
      <c r="E1527" s="142">
        <v>537.54999999999995</v>
      </c>
      <c r="F1527" s="142">
        <v>499.82</v>
      </c>
      <c r="G1527" s="142">
        <v>359.7</v>
      </c>
      <c r="H1527" s="142">
        <v>60.14</v>
      </c>
      <c r="I1527" s="142">
        <v>919.66</v>
      </c>
      <c r="Q1527" s="6">
        <f t="shared" si="23"/>
        <v>919.66</v>
      </c>
    </row>
    <row r="1528" spans="1:17" x14ac:dyDescent="0.2">
      <c r="A1528" s="139" t="s">
        <v>3057</v>
      </c>
      <c r="B1528" s="140" t="s">
        <v>16825</v>
      </c>
      <c r="C1528" s="141">
        <v>827</v>
      </c>
      <c r="D1528" s="141">
        <v>8</v>
      </c>
      <c r="E1528" s="142">
        <v>2117.5300000000002</v>
      </c>
      <c r="F1528" s="142">
        <v>1003.26</v>
      </c>
      <c r="G1528" s="142">
        <v>719.41</v>
      </c>
      <c r="H1528" s="142">
        <v>236.94</v>
      </c>
      <c r="I1528" s="142">
        <v>1959.61</v>
      </c>
      <c r="Q1528" s="6">
        <f t="shared" si="23"/>
        <v>1959.61</v>
      </c>
    </row>
    <row r="1529" spans="1:17" x14ac:dyDescent="0.2">
      <c r="A1529" s="139" t="s">
        <v>3059</v>
      </c>
      <c r="B1529" s="140" t="s">
        <v>16826</v>
      </c>
      <c r="C1529" s="141">
        <v>739</v>
      </c>
      <c r="D1529" s="141">
        <v>4</v>
      </c>
      <c r="E1529" s="142">
        <v>763.45</v>
      </c>
      <c r="F1529" s="142">
        <v>896.51</v>
      </c>
      <c r="G1529" s="142">
        <v>359.7</v>
      </c>
      <c r="H1529" s="142">
        <v>85.42</v>
      </c>
      <c r="I1529" s="142">
        <v>1341.63</v>
      </c>
      <c r="Q1529" s="6">
        <f t="shared" si="23"/>
        <v>1341.63</v>
      </c>
    </row>
    <row r="1530" spans="1:17" x14ac:dyDescent="0.2">
      <c r="A1530" s="139" t="s">
        <v>3061</v>
      </c>
      <c r="B1530" s="140" t="s">
        <v>16827</v>
      </c>
      <c r="C1530" s="141">
        <v>353</v>
      </c>
      <c r="D1530" s="141">
        <v>14</v>
      </c>
      <c r="E1530" s="142">
        <v>2585.04</v>
      </c>
      <c r="F1530" s="142">
        <v>428.24</v>
      </c>
      <c r="G1530" s="142">
        <v>1258.97</v>
      </c>
      <c r="H1530" s="142">
        <v>289.24</v>
      </c>
      <c r="I1530" s="142">
        <v>1976.45</v>
      </c>
      <c r="Q1530" s="6">
        <f t="shared" si="23"/>
        <v>1976.45</v>
      </c>
    </row>
    <row r="1531" spans="1:17" x14ac:dyDescent="0.2">
      <c r="A1531" s="139" t="s">
        <v>3063</v>
      </c>
      <c r="B1531" s="140" t="s">
        <v>16828</v>
      </c>
      <c r="C1531" s="141">
        <v>737</v>
      </c>
      <c r="D1531" s="141">
        <v>3</v>
      </c>
      <c r="E1531" s="142">
        <v>479517.81</v>
      </c>
      <c r="F1531" s="142">
        <v>894.08</v>
      </c>
      <c r="G1531" s="142">
        <v>269.77999999999997</v>
      </c>
      <c r="H1531" s="142">
        <v>53653.74</v>
      </c>
      <c r="I1531" s="142">
        <v>54817.599999999999</v>
      </c>
      <c r="Q1531" s="6">
        <f t="shared" si="23"/>
        <v>54817.599999999999</v>
      </c>
    </row>
    <row r="1532" spans="1:17" x14ac:dyDescent="0.2">
      <c r="A1532" s="139" t="s">
        <v>3065</v>
      </c>
      <c r="B1532" s="140" t="s">
        <v>16829</v>
      </c>
      <c r="C1532" s="141">
        <v>79</v>
      </c>
      <c r="D1532" s="141">
        <v>0</v>
      </c>
      <c r="E1532" s="142">
        <v>0</v>
      </c>
      <c r="F1532" s="142">
        <v>95.84</v>
      </c>
      <c r="G1532" s="142">
        <v>0</v>
      </c>
      <c r="H1532" s="142">
        <v>0</v>
      </c>
      <c r="I1532" s="142">
        <v>95.84</v>
      </c>
      <c r="Q1532" s="6">
        <f t="shared" si="23"/>
        <v>95.84</v>
      </c>
    </row>
    <row r="1533" spans="1:17" x14ac:dyDescent="0.2">
      <c r="A1533" s="139" t="s">
        <v>3067</v>
      </c>
      <c r="B1533" s="140" t="s">
        <v>16830</v>
      </c>
      <c r="C1533" s="141">
        <v>106</v>
      </c>
      <c r="D1533" s="141">
        <v>0</v>
      </c>
      <c r="E1533" s="142">
        <v>0</v>
      </c>
      <c r="F1533" s="142">
        <v>128.59</v>
      </c>
      <c r="G1533" s="142">
        <v>0</v>
      </c>
      <c r="H1533" s="142">
        <v>0</v>
      </c>
      <c r="I1533" s="142">
        <v>128.59</v>
      </c>
      <c r="Q1533" s="6">
        <f t="shared" si="23"/>
        <v>128.59</v>
      </c>
    </row>
    <row r="1534" spans="1:17" x14ac:dyDescent="0.2">
      <c r="A1534" s="139" t="s">
        <v>3069</v>
      </c>
      <c r="B1534" s="140" t="s">
        <v>16831</v>
      </c>
      <c r="C1534" s="141">
        <v>404</v>
      </c>
      <c r="D1534" s="141">
        <v>2</v>
      </c>
      <c r="E1534" s="142">
        <v>630.80999999999995</v>
      </c>
      <c r="F1534" s="142">
        <v>490.1</v>
      </c>
      <c r="G1534" s="142">
        <v>179.86</v>
      </c>
      <c r="H1534" s="142">
        <v>70.58</v>
      </c>
      <c r="I1534" s="142">
        <v>740.54</v>
      </c>
      <c r="Q1534" s="6">
        <f t="shared" si="23"/>
        <v>740.54</v>
      </c>
    </row>
    <row r="1535" spans="1:17" x14ac:dyDescent="0.2">
      <c r="A1535" s="139" t="s">
        <v>3071</v>
      </c>
      <c r="B1535" s="140" t="s">
        <v>16832</v>
      </c>
      <c r="C1535" s="141">
        <v>491</v>
      </c>
      <c r="D1535" s="141">
        <v>0</v>
      </c>
      <c r="E1535" s="142">
        <v>0</v>
      </c>
      <c r="F1535" s="142">
        <v>595.65</v>
      </c>
      <c r="G1535" s="142">
        <v>0</v>
      </c>
      <c r="H1535" s="142">
        <v>0</v>
      </c>
      <c r="I1535" s="142">
        <v>595.65</v>
      </c>
      <c r="Q1535" s="6">
        <f t="shared" si="23"/>
        <v>595.65</v>
      </c>
    </row>
    <row r="1536" spans="1:17" x14ac:dyDescent="0.2">
      <c r="A1536" s="139" t="s">
        <v>3073</v>
      </c>
      <c r="B1536" s="140" t="s">
        <v>16833</v>
      </c>
      <c r="C1536" s="141">
        <v>185</v>
      </c>
      <c r="D1536" s="141">
        <v>1</v>
      </c>
      <c r="E1536" s="142">
        <v>315.14</v>
      </c>
      <c r="F1536" s="142">
        <v>224.43</v>
      </c>
      <c r="G1536" s="142">
        <v>89.93</v>
      </c>
      <c r="H1536" s="142">
        <v>35.26</v>
      </c>
      <c r="I1536" s="142">
        <v>349.62</v>
      </c>
      <c r="Q1536" s="6">
        <f t="shared" si="23"/>
        <v>349.62</v>
      </c>
    </row>
    <row r="1537" spans="1:17" x14ac:dyDescent="0.2">
      <c r="A1537" s="139" t="s">
        <v>3075</v>
      </c>
      <c r="B1537" s="140" t="s">
        <v>16834</v>
      </c>
      <c r="C1537" s="141">
        <v>1774</v>
      </c>
      <c r="D1537" s="141">
        <v>6</v>
      </c>
      <c r="E1537" s="142">
        <v>1317.82</v>
      </c>
      <c r="F1537" s="142">
        <v>2152.1</v>
      </c>
      <c r="G1537" s="142">
        <v>539.55999999999995</v>
      </c>
      <c r="H1537" s="142">
        <v>147.46</v>
      </c>
      <c r="I1537" s="142">
        <v>2839.12</v>
      </c>
      <c r="Q1537" s="6">
        <f t="shared" si="23"/>
        <v>2839.12</v>
      </c>
    </row>
    <row r="1538" spans="1:17" x14ac:dyDescent="0.2">
      <c r="A1538" s="139" t="s">
        <v>3077</v>
      </c>
      <c r="B1538" s="140" t="s">
        <v>16835</v>
      </c>
      <c r="C1538" s="141">
        <v>402</v>
      </c>
      <c r="D1538" s="141">
        <v>0</v>
      </c>
      <c r="E1538" s="142">
        <v>0</v>
      </c>
      <c r="F1538" s="142">
        <v>487.68</v>
      </c>
      <c r="G1538" s="142">
        <v>0</v>
      </c>
      <c r="H1538" s="142">
        <v>0</v>
      </c>
      <c r="I1538" s="142">
        <v>487.68</v>
      </c>
      <c r="Q1538" s="6">
        <f t="shared" si="23"/>
        <v>487.68</v>
      </c>
    </row>
    <row r="1539" spans="1:17" x14ac:dyDescent="0.2">
      <c r="A1539" s="139" t="s">
        <v>3079</v>
      </c>
      <c r="B1539" s="140" t="s">
        <v>16836</v>
      </c>
      <c r="C1539" s="141">
        <v>343</v>
      </c>
      <c r="D1539" s="141">
        <v>1</v>
      </c>
      <c r="E1539" s="142">
        <v>313.17</v>
      </c>
      <c r="F1539" s="142">
        <v>416.1</v>
      </c>
      <c r="G1539" s="142">
        <v>89.93</v>
      </c>
      <c r="H1539" s="142">
        <v>35.04</v>
      </c>
      <c r="I1539" s="142">
        <v>541.07000000000005</v>
      </c>
      <c r="Q1539" s="6">
        <f t="shared" si="23"/>
        <v>541.07000000000005</v>
      </c>
    </row>
    <row r="1540" spans="1:17" x14ac:dyDescent="0.2">
      <c r="A1540" s="139" t="s">
        <v>3081</v>
      </c>
      <c r="B1540" s="140" t="s">
        <v>16837</v>
      </c>
      <c r="C1540" s="141">
        <v>2152</v>
      </c>
      <c r="D1540" s="141">
        <v>10</v>
      </c>
      <c r="E1540" s="142">
        <v>2988.39</v>
      </c>
      <c r="F1540" s="142">
        <v>2610.67</v>
      </c>
      <c r="G1540" s="142">
        <v>899.26</v>
      </c>
      <c r="H1540" s="142">
        <v>334.38</v>
      </c>
      <c r="I1540" s="142">
        <v>3844.31</v>
      </c>
      <c r="Q1540" s="6">
        <f t="shared" si="23"/>
        <v>3844.31</v>
      </c>
    </row>
    <row r="1541" spans="1:17" x14ac:dyDescent="0.2">
      <c r="A1541" s="139" t="s">
        <v>3083</v>
      </c>
      <c r="B1541" s="140" t="s">
        <v>16838</v>
      </c>
      <c r="C1541" s="141">
        <v>347</v>
      </c>
      <c r="D1541" s="141">
        <v>4</v>
      </c>
      <c r="E1541" s="142">
        <v>827.93</v>
      </c>
      <c r="F1541" s="142">
        <v>420.96</v>
      </c>
      <c r="G1541" s="142">
        <v>359.7</v>
      </c>
      <c r="H1541" s="142">
        <v>92.64</v>
      </c>
      <c r="I1541" s="142">
        <v>873.3</v>
      </c>
      <c r="Q1541" s="6">
        <f t="shared" si="23"/>
        <v>873.3</v>
      </c>
    </row>
    <row r="1542" spans="1:17" x14ac:dyDescent="0.2">
      <c r="A1542" s="139" t="s">
        <v>3085</v>
      </c>
      <c r="B1542" s="140" t="s">
        <v>16839</v>
      </c>
      <c r="C1542" s="141">
        <v>95456</v>
      </c>
      <c r="D1542" s="141">
        <v>1144</v>
      </c>
      <c r="E1542" s="142">
        <v>531796.24</v>
      </c>
      <c r="F1542" s="142">
        <v>115801.36</v>
      </c>
      <c r="G1542" s="142">
        <v>102875.43</v>
      </c>
      <c r="H1542" s="142">
        <v>59503.23</v>
      </c>
      <c r="I1542" s="142">
        <v>278180.02</v>
      </c>
      <c r="Q1542" s="6">
        <f t="shared" si="23"/>
        <v>278180.02</v>
      </c>
    </row>
    <row r="1543" spans="1:17" x14ac:dyDescent="0.2">
      <c r="A1543" s="139" t="s">
        <v>3087</v>
      </c>
      <c r="B1543" s="140" t="s">
        <v>16840</v>
      </c>
      <c r="C1543" s="141">
        <v>91</v>
      </c>
      <c r="D1543" s="141">
        <v>0</v>
      </c>
      <c r="E1543" s="142">
        <v>0</v>
      </c>
      <c r="F1543" s="142">
        <v>110.39</v>
      </c>
      <c r="G1543" s="142">
        <v>0</v>
      </c>
      <c r="H1543" s="142">
        <v>0</v>
      </c>
      <c r="I1543" s="142">
        <v>110.39</v>
      </c>
      <c r="Q1543" s="6">
        <f t="shared" si="23"/>
        <v>110.39</v>
      </c>
    </row>
    <row r="1544" spans="1:17" x14ac:dyDescent="0.2">
      <c r="A1544" s="139" t="s">
        <v>3089</v>
      </c>
      <c r="B1544" s="140" t="s">
        <v>16841</v>
      </c>
      <c r="C1544" s="141">
        <v>414</v>
      </c>
      <c r="D1544" s="141">
        <v>2</v>
      </c>
      <c r="E1544" s="142">
        <v>629.16999999999996</v>
      </c>
      <c r="F1544" s="142">
        <v>502.24</v>
      </c>
      <c r="G1544" s="142">
        <v>179.86</v>
      </c>
      <c r="H1544" s="142">
        <v>70.400000000000006</v>
      </c>
      <c r="I1544" s="142">
        <v>752.5</v>
      </c>
      <c r="Q1544" s="6">
        <f t="shared" si="23"/>
        <v>752.5</v>
      </c>
    </row>
    <row r="1545" spans="1:17" x14ac:dyDescent="0.2">
      <c r="A1545" s="139" t="s">
        <v>3091</v>
      </c>
      <c r="B1545" s="140" t="s">
        <v>16842</v>
      </c>
      <c r="C1545" s="141">
        <v>473</v>
      </c>
      <c r="D1545" s="141">
        <v>2</v>
      </c>
      <c r="E1545" s="142">
        <v>781.53</v>
      </c>
      <c r="F1545" s="142">
        <v>573.82000000000005</v>
      </c>
      <c r="G1545" s="142">
        <v>179.86</v>
      </c>
      <c r="H1545" s="142">
        <v>87.45</v>
      </c>
      <c r="I1545" s="142">
        <v>841.13</v>
      </c>
      <c r="Q1545" s="6">
        <f t="shared" si="23"/>
        <v>841.13</v>
      </c>
    </row>
    <row r="1546" spans="1:17" x14ac:dyDescent="0.2">
      <c r="A1546" s="139" t="s">
        <v>3093</v>
      </c>
      <c r="B1546" s="140" t="s">
        <v>16843</v>
      </c>
      <c r="C1546" s="141">
        <v>1155</v>
      </c>
      <c r="D1546" s="141">
        <v>3</v>
      </c>
      <c r="E1546" s="142">
        <v>715.78</v>
      </c>
      <c r="F1546" s="142">
        <v>1401.18</v>
      </c>
      <c r="G1546" s="142">
        <v>269.77999999999997</v>
      </c>
      <c r="H1546" s="142">
        <v>80.09</v>
      </c>
      <c r="I1546" s="142">
        <v>1751.05</v>
      </c>
      <c r="Q1546" s="6">
        <f t="shared" si="23"/>
        <v>1751.05</v>
      </c>
    </row>
    <row r="1547" spans="1:17" x14ac:dyDescent="0.2">
      <c r="A1547" s="139" t="s">
        <v>3095</v>
      </c>
      <c r="B1547" s="140" t="s">
        <v>16844</v>
      </c>
      <c r="C1547" s="141">
        <v>81</v>
      </c>
      <c r="D1547" s="141">
        <v>0</v>
      </c>
      <c r="E1547" s="142">
        <v>0</v>
      </c>
      <c r="F1547" s="142">
        <v>98.26</v>
      </c>
      <c r="G1547" s="142">
        <v>0</v>
      </c>
      <c r="H1547" s="142">
        <v>0</v>
      </c>
      <c r="I1547" s="142">
        <v>98.26</v>
      </c>
      <c r="Q1547" s="6">
        <f t="shared" si="23"/>
        <v>98.26</v>
      </c>
    </row>
    <row r="1548" spans="1:17" x14ac:dyDescent="0.2">
      <c r="A1548" s="139" t="s">
        <v>3097</v>
      </c>
      <c r="B1548" s="140" t="s">
        <v>16845</v>
      </c>
      <c r="C1548" s="141">
        <v>822</v>
      </c>
      <c r="D1548" s="141">
        <v>10</v>
      </c>
      <c r="E1548" s="142">
        <v>2121.11</v>
      </c>
      <c r="F1548" s="142">
        <v>997.2</v>
      </c>
      <c r="G1548" s="142">
        <v>899.26</v>
      </c>
      <c r="H1548" s="142">
        <v>237.34</v>
      </c>
      <c r="I1548" s="142">
        <v>2133.8000000000002</v>
      </c>
      <c r="Q1548" s="6">
        <f t="shared" si="23"/>
        <v>2133.8000000000002</v>
      </c>
    </row>
    <row r="1549" spans="1:17" x14ac:dyDescent="0.2">
      <c r="A1549" s="139" t="s">
        <v>3099</v>
      </c>
      <c r="B1549" s="140" t="s">
        <v>16846</v>
      </c>
      <c r="C1549" s="141">
        <v>1641</v>
      </c>
      <c r="D1549" s="141">
        <v>6</v>
      </c>
      <c r="E1549" s="142">
        <v>3232.3</v>
      </c>
      <c r="F1549" s="142">
        <v>1990.76</v>
      </c>
      <c r="G1549" s="142">
        <v>539.55999999999995</v>
      </c>
      <c r="H1549" s="142">
        <v>361.66</v>
      </c>
      <c r="I1549" s="142">
        <v>2891.98</v>
      </c>
      <c r="Q1549" s="6">
        <f t="shared" si="23"/>
        <v>2891.98</v>
      </c>
    </row>
    <row r="1550" spans="1:17" x14ac:dyDescent="0.2">
      <c r="A1550" s="139" t="s">
        <v>3101</v>
      </c>
      <c r="B1550" s="140" t="s">
        <v>16847</v>
      </c>
      <c r="C1550" s="141">
        <v>1018</v>
      </c>
      <c r="D1550" s="141">
        <v>7</v>
      </c>
      <c r="E1550" s="142">
        <v>2037.59</v>
      </c>
      <c r="F1550" s="142">
        <v>1234.98</v>
      </c>
      <c r="G1550" s="142">
        <v>629.48</v>
      </c>
      <c r="H1550" s="142">
        <v>227.99</v>
      </c>
      <c r="I1550" s="142">
        <v>2092.4499999999998</v>
      </c>
      <c r="Q1550" s="6">
        <f t="shared" si="23"/>
        <v>2092.4499999999998</v>
      </c>
    </row>
    <row r="1551" spans="1:17" x14ac:dyDescent="0.2">
      <c r="A1551" s="139" t="s">
        <v>3103</v>
      </c>
      <c r="B1551" s="140" t="s">
        <v>16848</v>
      </c>
      <c r="C1551" s="141">
        <v>196</v>
      </c>
      <c r="D1551" s="141">
        <v>1</v>
      </c>
      <c r="E1551" s="142">
        <v>313.5</v>
      </c>
      <c r="F1551" s="142">
        <v>237.78</v>
      </c>
      <c r="G1551" s="142">
        <v>89.93</v>
      </c>
      <c r="H1551" s="142">
        <v>35.08</v>
      </c>
      <c r="I1551" s="142">
        <v>362.79</v>
      </c>
      <c r="Q1551" s="6">
        <f t="shared" ref="Q1551:Q1614" si="24">I1551+P1551</f>
        <v>362.79</v>
      </c>
    </row>
    <row r="1552" spans="1:17" x14ac:dyDescent="0.2">
      <c r="A1552" s="139" t="s">
        <v>3105</v>
      </c>
      <c r="B1552" s="140" t="s">
        <v>16849</v>
      </c>
      <c r="C1552" s="141">
        <v>1088</v>
      </c>
      <c r="D1552" s="141">
        <v>3</v>
      </c>
      <c r="E1552" s="142">
        <v>934.89</v>
      </c>
      <c r="F1552" s="142">
        <v>1319.9</v>
      </c>
      <c r="G1552" s="142">
        <v>269.77999999999997</v>
      </c>
      <c r="H1552" s="142">
        <v>104.61</v>
      </c>
      <c r="I1552" s="142">
        <v>1694.29</v>
      </c>
      <c r="Q1552" s="6">
        <f t="shared" si="24"/>
        <v>1694.29</v>
      </c>
    </row>
    <row r="1553" spans="1:17" x14ac:dyDescent="0.2">
      <c r="A1553" s="139" t="s">
        <v>3107</v>
      </c>
      <c r="B1553" s="140" t="s">
        <v>16850</v>
      </c>
      <c r="C1553" s="141">
        <v>233</v>
      </c>
      <c r="D1553" s="141">
        <v>1</v>
      </c>
      <c r="E1553" s="142">
        <v>316.10000000000002</v>
      </c>
      <c r="F1553" s="142">
        <v>282.66000000000003</v>
      </c>
      <c r="G1553" s="142">
        <v>89.93</v>
      </c>
      <c r="H1553" s="142">
        <v>35.369999999999997</v>
      </c>
      <c r="I1553" s="142">
        <v>407.96</v>
      </c>
      <c r="Q1553" s="6">
        <f t="shared" si="24"/>
        <v>407.96</v>
      </c>
    </row>
    <row r="1554" spans="1:17" x14ac:dyDescent="0.2">
      <c r="A1554" s="139" t="s">
        <v>3109</v>
      </c>
      <c r="B1554" s="140" t="s">
        <v>16851</v>
      </c>
      <c r="C1554" s="141">
        <v>4481</v>
      </c>
      <c r="D1554" s="141">
        <v>20</v>
      </c>
      <c r="E1554" s="142">
        <v>11116.81</v>
      </c>
      <c r="F1554" s="142">
        <v>5436.07</v>
      </c>
      <c r="G1554" s="142">
        <v>1798.52</v>
      </c>
      <c r="H1554" s="142">
        <v>1243.8699999999999</v>
      </c>
      <c r="I1554" s="142">
        <v>8478.4599999999991</v>
      </c>
      <c r="Q1554" s="6">
        <f t="shared" si="24"/>
        <v>8478.4599999999991</v>
      </c>
    </row>
    <row r="1555" spans="1:17" x14ac:dyDescent="0.2">
      <c r="A1555" s="139" t="s">
        <v>3111</v>
      </c>
      <c r="B1555" s="140" t="s">
        <v>16852</v>
      </c>
      <c r="C1555" s="141">
        <v>1036</v>
      </c>
      <c r="D1555" s="141">
        <v>6</v>
      </c>
      <c r="E1555" s="142">
        <v>1856.41</v>
      </c>
      <c r="F1555" s="142">
        <v>1256.81</v>
      </c>
      <c r="G1555" s="142">
        <v>539.55999999999995</v>
      </c>
      <c r="H1555" s="142">
        <v>207.71</v>
      </c>
      <c r="I1555" s="142">
        <v>2004.08</v>
      </c>
      <c r="Q1555" s="6">
        <f t="shared" si="24"/>
        <v>2004.08</v>
      </c>
    </row>
    <row r="1556" spans="1:17" x14ac:dyDescent="0.2">
      <c r="A1556" s="139" t="s">
        <v>3113</v>
      </c>
      <c r="B1556" s="140" t="s">
        <v>16853</v>
      </c>
      <c r="C1556" s="141">
        <v>374</v>
      </c>
      <c r="D1556" s="141">
        <v>1</v>
      </c>
      <c r="E1556" s="142">
        <v>313.45</v>
      </c>
      <c r="F1556" s="142">
        <v>453.71</v>
      </c>
      <c r="G1556" s="142">
        <v>89.93</v>
      </c>
      <c r="H1556" s="142">
        <v>35.07</v>
      </c>
      <c r="I1556" s="142">
        <v>578.71</v>
      </c>
      <c r="Q1556" s="6">
        <f t="shared" si="24"/>
        <v>578.71</v>
      </c>
    </row>
    <row r="1557" spans="1:17" x14ac:dyDescent="0.2">
      <c r="A1557" s="139" t="s">
        <v>3115</v>
      </c>
      <c r="B1557" s="140" t="s">
        <v>16854</v>
      </c>
      <c r="C1557" s="141">
        <v>184</v>
      </c>
      <c r="D1557" s="141">
        <v>0</v>
      </c>
      <c r="E1557" s="142">
        <v>0</v>
      </c>
      <c r="F1557" s="142">
        <v>223.22</v>
      </c>
      <c r="G1557" s="142">
        <v>0</v>
      </c>
      <c r="H1557" s="142">
        <v>0</v>
      </c>
      <c r="I1557" s="142">
        <v>223.22</v>
      </c>
      <c r="Q1557" s="6">
        <f t="shared" si="24"/>
        <v>223.22</v>
      </c>
    </row>
    <row r="1558" spans="1:17" x14ac:dyDescent="0.2">
      <c r="A1558" s="139" t="s">
        <v>3117</v>
      </c>
      <c r="B1558" s="140" t="s">
        <v>16855</v>
      </c>
      <c r="C1558" s="141">
        <v>286</v>
      </c>
      <c r="D1558" s="141">
        <v>0</v>
      </c>
      <c r="E1558" s="142">
        <v>0</v>
      </c>
      <c r="F1558" s="142">
        <v>346.96</v>
      </c>
      <c r="G1558" s="142">
        <v>0</v>
      </c>
      <c r="H1558" s="142">
        <v>0</v>
      </c>
      <c r="I1558" s="142">
        <v>346.96</v>
      </c>
      <c r="Q1558" s="6">
        <f t="shared" si="24"/>
        <v>346.96</v>
      </c>
    </row>
    <row r="1559" spans="1:17" x14ac:dyDescent="0.2">
      <c r="A1559" s="139" t="s">
        <v>3119</v>
      </c>
      <c r="B1559" s="140" t="s">
        <v>16856</v>
      </c>
      <c r="C1559" s="141">
        <v>538</v>
      </c>
      <c r="D1559" s="141">
        <v>6</v>
      </c>
      <c r="E1559" s="142">
        <v>1182.71</v>
      </c>
      <c r="F1559" s="142">
        <v>652.66999999999996</v>
      </c>
      <c r="G1559" s="142">
        <v>539.55999999999995</v>
      </c>
      <c r="H1559" s="142">
        <v>132.34</v>
      </c>
      <c r="I1559" s="142">
        <v>1324.57</v>
      </c>
      <c r="Q1559" s="6">
        <f t="shared" si="24"/>
        <v>1324.57</v>
      </c>
    </row>
    <row r="1560" spans="1:17" x14ac:dyDescent="0.2">
      <c r="A1560" s="139" t="s">
        <v>3121</v>
      </c>
      <c r="B1560" s="140" t="s">
        <v>16857</v>
      </c>
      <c r="C1560" s="141">
        <v>775</v>
      </c>
      <c r="D1560" s="141">
        <v>1</v>
      </c>
      <c r="E1560" s="142">
        <v>315.70999999999998</v>
      </c>
      <c r="F1560" s="142">
        <v>940.18</v>
      </c>
      <c r="G1560" s="142">
        <v>89.93</v>
      </c>
      <c r="H1560" s="142">
        <v>35.33</v>
      </c>
      <c r="I1560" s="142">
        <v>1065.44</v>
      </c>
      <c r="Q1560" s="6">
        <f t="shared" si="24"/>
        <v>1065.44</v>
      </c>
    </row>
    <row r="1561" spans="1:17" x14ac:dyDescent="0.2">
      <c r="A1561" s="139" t="s">
        <v>3123</v>
      </c>
      <c r="B1561" s="140" t="s">
        <v>16858</v>
      </c>
      <c r="C1561" s="141">
        <v>558</v>
      </c>
      <c r="D1561" s="141">
        <v>1</v>
      </c>
      <c r="E1561" s="142">
        <v>315.43</v>
      </c>
      <c r="F1561" s="142">
        <v>676.93</v>
      </c>
      <c r="G1561" s="142">
        <v>89.93</v>
      </c>
      <c r="H1561" s="142">
        <v>35.299999999999997</v>
      </c>
      <c r="I1561" s="142">
        <v>802.16</v>
      </c>
      <c r="Q1561" s="6">
        <f t="shared" si="24"/>
        <v>802.16</v>
      </c>
    </row>
    <row r="1562" spans="1:17" x14ac:dyDescent="0.2">
      <c r="A1562" s="139" t="s">
        <v>3125</v>
      </c>
      <c r="B1562" s="140" t="s">
        <v>16859</v>
      </c>
      <c r="C1562" s="141">
        <v>119</v>
      </c>
      <c r="D1562" s="141">
        <v>0</v>
      </c>
      <c r="E1562" s="142">
        <v>0</v>
      </c>
      <c r="F1562" s="142">
        <v>144.36000000000001</v>
      </c>
      <c r="G1562" s="142">
        <v>0</v>
      </c>
      <c r="H1562" s="142">
        <v>0</v>
      </c>
      <c r="I1562" s="142">
        <v>144.36000000000001</v>
      </c>
      <c r="Q1562" s="6">
        <f t="shared" si="24"/>
        <v>144.36000000000001</v>
      </c>
    </row>
    <row r="1563" spans="1:17" x14ac:dyDescent="0.2">
      <c r="A1563" s="139" t="s">
        <v>3127</v>
      </c>
      <c r="B1563" s="140" t="s">
        <v>16860</v>
      </c>
      <c r="C1563" s="141">
        <v>1342</v>
      </c>
      <c r="D1563" s="141">
        <v>2</v>
      </c>
      <c r="E1563" s="142">
        <v>631.42999999999995</v>
      </c>
      <c r="F1563" s="142">
        <v>1628.03</v>
      </c>
      <c r="G1563" s="142">
        <v>179.86</v>
      </c>
      <c r="H1563" s="142">
        <v>70.650000000000006</v>
      </c>
      <c r="I1563" s="142">
        <v>1878.54</v>
      </c>
      <c r="Q1563" s="6">
        <f t="shared" si="24"/>
        <v>1878.54</v>
      </c>
    </row>
    <row r="1564" spans="1:17" x14ac:dyDescent="0.2">
      <c r="A1564" s="139" t="s">
        <v>3129</v>
      </c>
      <c r="B1564" s="140" t="s">
        <v>16861</v>
      </c>
      <c r="C1564" s="141">
        <v>337</v>
      </c>
      <c r="D1564" s="141">
        <v>2</v>
      </c>
      <c r="E1564" s="142">
        <v>628.88</v>
      </c>
      <c r="F1564" s="142">
        <v>408.82</v>
      </c>
      <c r="G1564" s="142">
        <v>179.86</v>
      </c>
      <c r="H1564" s="142">
        <v>70.37</v>
      </c>
      <c r="I1564" s="142">
        <v>659.05</v>
      </c>
      <c r="Q1564" s="6">
        <f t="shared" si="24"/>
        <v>659.05</v>
      </c>
    </row>
    <row r="1565" spans="1:17" x14ac:dyDescent="0.2">
      <c r="A1565" s="139" t="s">
        <v>3131</v>
      </c>
      <c r="B1565" s="140" t="s">
        <v>16862</v>
      </c>
      <c r="C1565" s="141">
        <v>1025</v>
      </c>
      <c r="D1565" s="141">
        <v>2</v>
      </c>
      <c r="E1565" s="142">
        <v>630.28</v>
      </c>
      <c r="F1565" s="142">
        <v>1243.46</v>
      </c>
      <c r="G1565" s="142">
        <v>179.86</v>
      </c>
      <c r="H1565" s="142">
        <v>70.52</v>
      </c>
      <c r="I1565" s="142">
        <v>1493.84</v>
      </c>
      <c r="Q1565" s="6">
        <f t="shared" si="24"/>
        <v>1493.84</v>
      </c>
    </row>
    <row r="1566" spans="1:17" x14ac:dyDescent="0.2">
      <c r="A1566" s="139" t="s">
        <v>3133</v>
      </c>
      <c r="B1566" s="140" t="s">
        <v>16863</v>
      </c>
      <c r="C1566" s="141">
        <v>1779</v>
      </c>
      <c r="D1566" s="141">
        <v>2</v>
      </c>
      <c r="E1566" s="142">
        <v>631.04</v>
      </c>
      <c r="F1566" s="142">
        <v>2158.1799999999998</v>
      </c>
      <c r="G1566" s="142">
        <v>179.86</v>
      </c>
      <c r="H1566" s="142">
        <v>70.61</v>
      </c>
      <c r="I1566" s="142">
        <v>2408.65</v>
      </c>
      <c r="Q1566" s="6">
        <f t="shared" si="24"/>
        <v>2408.65</v>
      </c>
    </row>
    <row r="1567" spans="1:17" x14ac:dyDescent="0.2">
      <c r="A1567" s="139" t="s">
        <v>3135</v>
      </c>
      <c r="B1567" s="140" t="s">
        <v>16864</v>
      </c>
      <c r="C1567" s="141">
        <v>432</v>
      </c>
      <c r="D1567" s="141">
        <v>2</v>
      </c>
      <c r="E1567" s="142">
        <v>625149.16</v>
      </c>
      <c r="F1567" s="142">
        <v>524.07000000000005</v>
      </c>
      <c r="G1567" s="142">
        <v>179.86</v>
      </c>
      <c r="H1567" s="142">
        <v>69948.58</v>
      </c>
      <c r="I1567" s="142">
        <v>70652.509999999995</v>
      </c>
      <c r="Q1567" s="6">
        <f t="shared" si="24"/>
        <v>70652.509999999995</v>
      </c>
    </row>
    <row r="1568" spans="1:17" x14ac:dyDescent="0.2">
      <c r="A1568" s="139" t="s">
        <v>3137</v>
      </c>
      <c r="B1568" s="140" t="s">
        <v>16865</v>
      </c>
      <c r="C1568" s="141">
        <v>151</v>
      </c>
      <c r="D1568" s="141">
        <v>0</v>
      </c>
      <c r="E1568" s="142">
        <v>0</v>
      </c>
      <c r="F1568" s="142">
        <v>183.18</v>
      </c>
      <c r="G1568" s="142">
        <v>0</v>
      </c>
      <c r="H1568" s="142">
        <v>0</v>
      </c>
      <c r="I1568" s="142">
        <v>183.18</v>
      </c>
      <c r="Q1568" s="6">
        <f t="shared" si="24"/>
        <v>183.18</v>
      </c>
    </row>
    <row r="1569" spans="1:17" x14ac:dyDescent="0.2">
      <c r="A1569" s="139" t="s">
        <v>3139</v>
      </c>
      <c r="B1569" s="140" t="s">
        <v>16866</v>
      </c>
      <c r="C1569" s="141">
        <v>1590</v>
      </c>
      <c r="D1569" s="141">
        <v>3</v>
      </c>
      <c r="E1569" s="142">
        <v>946.61</v>
      </c>
      <c r="F1569" s="142">
        <v>1928.89</v>
      </c>
      <c r="G1569" s="142">
        <v>269.77999999999997</v>
      </c>
      <c r="H1569" s="142">
        <v>105.92</v>
      </c>
      <c r="I1569" s="142">
        <v>2304.59</v>
      </c>
      <c r="Q1569" s="6">
        <f t="shared" si="24"/>
        <v>2304.59</v>
      </c>
    </row>
    <row r="1570" spans="1:17" x14ac:dyDescent="0.2">
      <c r="A1570" s="139" t="s">
        <v>3141</v>
      </c>
      <c r="B1570" s="140" t="s">
        <v>16867</v>
      </c>
      <c r="C1570" s="141">
        <v>237</v>
      </c>
      <c r="D1570" s="141">
        <v>0</v>
      </c>
      <c r="E1570" s="142">
        <v>0</v>
      </c>
      <c r="F1570" s="142">
        <v>287.51</v>
      </c>
      <c r="G1570" s="142">
        <v>0</v>
      </c>
      <c r="H1570" s="142">
        <v>0</v>
      </c>
      <c r="I1570" s="142">
        <v>287.51</v>
      </c>
      <c r="Q1570" s="6">
        <f t="shared" si="24"/>
        <v>287.51</v>
      </c>
    </row>
    <row r="1571" spans="1:17" x14ac:dyDescent="0.2">
      <c r="A1571" s="139" t="s">
        <v>3143</v>
      </c>
      <c r="B1571" s="140" t="s">
        <v>16868</v>
      </c>
      <c r="C1571" s="141">
        <v>201</v>
      </c>
      <c r="D1571" s="141">
        <v>2</v>
      </c>
      <c r="E1571" s="142">
        <v>158.62</v>
      </c>
      <c r="F1571" s="142">
        <v>243.84</v>
      </c>
      <c r="G1571" s="142">
        <v>179.86</v>
      </c>
      <c r="H1571" s="142">
        <v>17.75</v>
      </c>
      <c r="I1571" s="142">
        <v>441.45</v>
      </c>
      <c r="Q1571" s="6">
        <f t="shared" si="24"/>
        <v>441.45</v>
      </c>
    </row>
    <row r="1572" spans="1:17" x14ac:dyDescent="0.2">
      <c r="A1572" s="139" t="s">
        <v>3145</v>
      </c>
      <c r="B1572" s="140" t="s">
        <v>16869</v>
      </c>
      <c r="C1572" s="141">
        <v>12308</v>
      </c>
      <c r="D1572" s="141">
        <v>69</v>
      </c>
      <c r="E1572" s="142">
        <v>25103.71</v>
      </c>
      <c r="F1572" s="142">
        <v>14931.31</v>
      </c>
      <c r="G1572" s="142">
        <v>6204.9</v>
      </c>
      <c r="H1572" s="142">
        <v>2808.88</v>
      </c>
      <c r="I1572" s="142">
        <v>23945.09</v>
      </c>
      <c r="Q1572" s="6">
        <f t="shared" si="24"/>
        <v>23945.09</v>
      </c>
    </row>
    <row r="1573" spans="1:17" x14ac:dyDescent="0.2">
      <c r="A1573" s="139" t="s">
        <v>3147</v>
      </c>
      <c r="B1573" s="140" t="s">
        <v>16870</v>
      </c>
      <c r="C1573" s="141">
        <v>828</v>
      </c>
      <c r="D1573" s="141">
        <v>8</v>
      </c>
      <c r="E1573" s="142">
        <v>2412.91</v>
      </c>
      <c r="F1573" s="142">
        <v>1004.48</v>
      </c>
      <c r="G1573" s="142">
        <v>719.41</v>
      </c>
      <c r="H1573" s="142">
        <v>269.98</v>
      </c>
      <c r="I1573" s="142">
        <v>1993.87</v>
      </c>
      <c r="Q1573" s="6">
        <f t="shared" si="24"/>
        <v>1993.87</v>
      </c>
    </row>
    <row r="1574" spans="1:17" x14ac:dyDescent="0.2">
      <c r="A1574" s="139" t="s">
        <v>3149</v>
      </c>
      <c r="B1574" s="140" t="s">
        <v>16871</v>
      </c>
      <c r="C1574" s="141">
        <v>831</v>
      </c>
      <c r="D1574" s="141">
        <v>1</v>
      </c>
      <c r="E1574" s="142">
        <v>315.33</v>
      </c>
      <c r="F1574" s="142">
        <v>1008.12</v>
      </c>
      <c r="G1574" s="142">
        <v>89.93</v>
      </c>
      <c r="H1574" s="142">
        <v>35.28</v>
      </c>
      <c r="I1574" s="142">
        <v>1133.33</v>
      </c>
      <c r="Q1574" s="6">
        <f t="shared" si="24"/>
        <v>1133.33</v>
      </c>
    </row>
    <row r="1575" spans="1:17" x14ac:dyDescent="0.2">
      <c r="A1575" s="139" t="s">
        <v>3151</v>
      </c>
      <c r="B1575" s="140" t="s">
        <v>16872</v>
      </c>
      <c r="C1575" s="141">
        <v>675</v>
      </c>
      <c r="D1575" s="141">
        <v>5</v>
      </c>
      <c r="E1575" s="142">
        <v>868.29</v>
      </c>
      <c r="F1575" s="142">
        <v>818.87</v>
      </c>
      <c r="G1575" s="142">
        <v>449.63</v>
      </c>
      <c r="H1575" s="142">
        <v>97.15</v>
      </c>
      <c r="I1575" s="142">
        <v>1365.65</v>
      </c>
      <c r="Q1575" s="6">
        <f t="shared" si="24"/>
        <v>1365.65</v>
      </c>
    </row>
    <row r="1576" spans="1:17" x14ac:dyDescent="0.2">
      <c r="A1576" s="139" t="s">
        <v>3153</v>
      </c>
      <c r="B1576" s="140" t="s">
        <v>16873</v>
      </c>
      <c r="C1576" s="141">
        <v>106</v>
      </c>
      <c r="D1576" s="141">
        <v>3</v>
      </c>
      <c r="E1576" s="142">
        <v>941.9</v>
      </c>
      <c r="F1576" s="142">
        <v>128.59</v>
      </c>
      <c r="G1576" s="142">
        <v>269.77999999999997</v>
      </c>
      <c r="H1576" s="142">
        <v>105.39</v>
      </c>
      <c r="I1576" s="142">
        <v>503.76</v>
      </c>
      <c r="Q1576" s="6">
        <f t="shared" si="24"/>
        <v>503.76</v>
      </c>
    </row>
    <row r="1577" spans="1:17" x14ac:dyDescent="0.2">
      <c r="A1577" s="139" t="s">
        <v>3155</v>
      </c>
      <c r="B1577" s="140" t="s">
        <v>16874</v>
      </c>
      <c r="C1577" s="141">
        <v>876</v>
      </c>
      <c r="D1577" s="141">
        <v>4</v>
      </c>
      <c r="E1577" s="142">
        <v>1190.68</v>
      </c>
      <c r="F1577" s="142">
        <v>1062.71</v>
      </c>
      <c r="G1577" s="142">
        <v>359.7</v>
      </c>
      <c r="H1577" s="142">
        <v>133.22</v>
      </c>
      <c r="I1577" s="142">
        <v>1555.63</v>
      </c>
      <c r="Q1577" s="6">
        <f t="shared" si="24"/>
        <v>1555.63</v>
      </c>
    </row>
    <row r="1578" spans="1:17" x14ac:dyDescent="0.2">
      <c r="A1578" s="139" t="s">
        <v>3157</v>
      </c>
      <c r="B1578" s="140" t="s">
        <v>16875</v>
      </c>
      <c r="C1578" s="141">
        <v>869</v>
      </c>
      <c r="D1578" s="141">
        <v>2</v>
      </c>
      <c r="E1578" s="142">
        <v>501.94</v>
      </c>
      <c r="F1578" s="142">
        <v>1054.22</v>
      </c>
      <c r="G1578" s="142">
        <v>179.86</v>
      </c>
      <c r="H1578" s="142">
        <v>56.16</v>
      </c>
      <c r="I1578" s="142">
        <v>1290.24</v>
      </c>
      <c r="Q1578" s="6">
        <f t="shared" si="24"/>
        <v>1290.24</v>
      </c>
    </row>
    <row r="1579" spans="1:17" x14ac:dyDescent="0.2">
      <c r="A1579" s="139" t="s">
        <v>3159</v>
      </c>
      <c r="B1579" s="140" t="s">
        <v>16876</v>
      </c>
      <c r="C1579" s="141">
        <v>262</v>
      </c>
      <c r="D1579" s="141">
        <v>0</v>
      </c>
      <c r="E1579" s="142">
        <v>0</v>
      </c>
      <c r="F1579" s="142">
        <v>317.83999999999997</v>
      </c>
      <c r="G1579" s="142">
        <v>0</v>
      </c>
      <c r="H1579" s="142">
        <v>0</v>
      </c>
      <c r="I1579" s="142">
        <v>317.83999999999997</v>
      </c>
      <c r="Q1579" s="6">
        <f t="shared" si="24"/>
        <v>317.83999999999997</v>
      </c>
    </row>
    <row r="1580" spans="1:17" x14ac:dyDescent="0.2">
      <c r="A1580" s="139" t="s">
        <v>3161</v>
      </c>
      <c r="B1580" s="140" t="s">
        <v>16877</v>
      </c>
      <c r="C1580" s="141">
        <v>860</v>
      </c>
      <c r="D1580" s="141">
        <v>26</v>
      </c>
      <c r="E1580" s="142">
        <v>5650.83</v>
      </c>
      <c r="F1580" s="142">
        <v>1043.3</v>
      </c>
      <c r="G1580" s="142">
        <v>2338.08</v>
      </c>
      <c r="H1580" s="142">
        <v>632.28</v>
      </c>
      <c r="I1580" s="142">
        <v>4013.66</v>
      </c>
      <c r="Q1580" s="6">
        <f t="shared" si="24"/>
        <v>4013.66</v>
      </c>
    </row>
    <row r="1581" spans="1:17" x14ac:dyDescent="0.2">
      <c r="A1581" s="139" t="s">
        <v>3163</v>
      </c>
      <c r="B1581" s="140" t="s">
        <v>16878</v>
      </c>
      <c r="C1581" s="141">
        <v>696</v>
      </c>
      <c r="D1581" s="141">
        <v>2</v>
      </c>
      <c r="E1581" s="142">
        <v>629.98</v>
      </c>
      <c r="F1581" s="142">
        <v>844.34</v>
      </c>
      <c r="G1581" s="142">
        <v>179.86</v>
      </c>
      <c r="H1581" s="142">
        <v>70.489999999999995</v>
      </c>
      <c r="I1581" s="142">
        <v>1094.69</v>
      </c>
      <c r="Q1581" s="6">
        <f t="shared" si="24"/>
        <v>1094.69</v>
      </c>
    </row>
    <row r="1582" spans="1:17" x14ac:dyDescent="0.2">
      <c r="A1582" s="139" t="s">
        <v>3165</v>
      </c>
      <c r="B1582" s="140" t="s">
        <v>16879</v>
      </c>
      <c r="C1582" s="141">
        <v>363</v>
      </c>
      <c r="D1582" s="141">
        <v>0</v>
      </c>
      <c r="E1582" s="142">
        <v>0</v>
      </c>
      <c r="F1582" s="142">
        <v>440.37</v>
      </c>
      <c r="G1582" s="142">
        <v>0</v>
      </c>
      <c r="H1582" s="142">
        <v>0</v>
      </c>
      <c r="I1582" s="142">
        <v>440.37</v>
      </c>
      <c r="Q1582" s="6">
        <f t="shared" si="24"/>
        <v>440.37</v>
      </c>
    </row>
    <row r="1583" spans="1:17" x14ac:dyDescent="0.2">
      <c r="A1583" s="139" t="s">
        <v>3167</v>
      </c>
      <c r="B1583" s="140" t="s">
        <v>16880</v>
      </c>
      <c r="C1583" s="141">
        <v>919</v>
      </c>
      <c r="D1583" s="141">
        <v>8</v>
      </c>
      <c r="E1583" s="142">
        <v>4457.18</v>
      </c>
      <c r="F1583" s="142">
        <v>1114.8699999999999</v>
      </c>
      <c r="G1583" s="142">
        <v>719.41</v>
      </c>
      <c r="H1583" s="142">
        <v>498.72</v>
      </c>
      <c r="I1583" s="142">
        <v>2333</v>
      </c>
      <c r="Q1583" s="6">
        <f t="shared" si="24"/>
        <v>2333</v>
      </c>
    </row>
    <row r="1584" spans="1:17" x14ac:dyDescent="0.2">
      <c r="A1584" s="139" t="s">
        <v>3169</v>
      </c>
      <c r="B1584" s="140" t="s">
        <v>16881</v>
      </c>
      <c r="C1584" s="141">
        <v>379</v>
      </c>
      <c r="D1584" s="141">
        <v>1</v>
      </c>
      <c r="E1584" s="142">
        <v>313.74</v>
      </c>
      <c r="F1584" s="142">
        <v>459.78</v>
      </c>
      <c r="G1584" s="142">
        <v>89.93</v>
      </c>
      <c r="H1584" s="142">
        <v>35.1</v>
      </c>
      <c r="I1584" s="142">
        <v>584.80999999999995</v>
      </c>
      <c r="Q1584" s="6">
        <f t="shared" si="24"/>
        <v>584.80999999999995</v>
      </c>
    </row>
    <row r="1585" spans="1:17" x14ac:dyDescent="0.2">
      <c r="A1585" s="139" t="s">
        <v>3171</v>
      </c>
      <c r="B1585" s="140" t="s">
        <v>16882</v>
      </c>
      <c r="C1585" s="141">
        <v>177</v>
      </c>
      <c r="D1585" s="141">
        <v>0</v>
      </c>
      <c r="E1585" s="142">
        <v>0</v>
      </c>
      <c r="F1585" s="142">
        <v>214.73</v>
      </c>
      <c r="G1585" s="142">
        <v>0</v>
      </c>
      <c r="H1585" s="142">
        <v>0</v>
      </c>
      <c r="I1585" s="142">
        <v>214.73</v>
      </c>
      <c r="Q1585" s="6">
        <f t="shared" si="24"/>
        <v>214.73</v>
      </c>
    </row>
    <row r="1586" spans="1:17" x14ac:dyDescent="0.2">
      <c r="A1586" s="139" t="s">
        <v>3173</v>
      </c>
      <c r="B1586" s="140" t="s">
        <v>16883</v>
      </c>
      <c r="C1586" s="141">
        <v>1988</v>
      </c>
      <c r="D1586" s="141">
        <v>4</v>
      </c>
      <c r="E1586" s="142">
        <v>987.72</v>
      </c>
      <c r="F1586" s="142">
        <v>2411.7199999999998</v>
      </c>
      <c r="G1586" s="142">
        <v>359.7</v>
      </c>
      <c r="H1586" s="142">
        <v>110.52</v>
      </c>
      <c r="I1586" s="142">
        <v>2881.94</v>
      </c>
      <c r="Q1586" s="6">
        <f t="shared" si="24"/>
        <v>2881.94</v>
      </c>
    </row>
    <row r="1587" spans="1:17" x14ac:dyDescent="0.2">
      <c r="A1587" s="139" t="s">
        <v>3175</v>
      </c>
      <c r="B1587" s="140" t="s">
        <v>16884</v>
      </c>
      <c r="C1587" s="141">
        <v>96</v>
      </c>
      <c r="D1587" s="141">
        <v>0</v>
      </c>
      <c r="E1587" s="142">
        <v>0</v>
      </c>
      <c r="F1587" s="142">
        <v>116.46</v>
      </c>
      <c r="G1587" s="142">
        <v>0</v>
      </c>
      <c r="H1587" s="142">
        <v>0</v>
      </c>
      <c r="I1587" s="142">
        <v>116.46</v>
      </c>
      <c r="Q1587" s="6">
        <f t="shared" si="24"/>
        <v>116.46</v>
      </c>
    </row>
    <row r="1588" spans="1:17" x14ac:dyDescent="0.2">
      <c r="A1588" s="139" t="s">
        <v>3177</v>
      </c>
      <c r="B1588" s="140" t="s">
        <v>16885</v>
      </c>
      <c r="C1588" s="141">
        <v>1395</v>
      </c>
      <c r="D1588" s="141">
        <v>4</v>
      </c>
      <c r="E1588" s="142">
        <v>1261.1300000000001</v>
      </c>
      <c r="F1588" s="142">
        <v>1692.33</v>
      </c>
      <c r="G1588" s="142">
        <v>359.7</v>
      </c>
      <c r="H1588" s="142">
        <v>141.11000000000001</v>
      </c>
      <c r="I1588" s="142">
        <v>2193.14</v>
      </c>
      <c r="Q1588" s="6">
        <f t="shared" si="24"/>
        <v>2193.14</v>
      </c>
    </row>
    <row r="1589" spans="1:17" x14ac:dyDescent="0.2">
      <c r="A1589" s="139" t="s">
        <v>3179</v>
      </c>
      <c r="B1589" s="140" t="s">
        <v>16886</v>
      </c>
      <c r="C1589" s="141">
        <v>371</v>
      </c>
      <c r="D1589" s="141">
        <v>2</v>
      </c>
      <c r="E1589" s="142">
        <v>2341.69</v>
      </c>
      <c r="F1589" s="142">
        <v>450.07</v>
      </c>
      <c r="G1589" s="142">
        <v>179.86</v>
      </c>
      <c r="H1589" s="142">
        <v>262.02</v>
      </c>
      <c r="I1589" s="142">
        <v>891.95</v>
      </c>
      <c r="Q1589" s="6">
        <f t="shared" si="24"/>
        <v>891.95</v>
      </c>
    </row>
    <row r="1590" spans="1:17" x14ac:dyDescent="0.2">
      <c r="A1590" s="139" t="s">
        <v>3181</v>
      </c>
      <c r="B1590" s="140" t="s">
        <v>16887</v>
      </c>
      <c r="C1590" s="141">
        <v>326</v>
      </c>
      <c r="D1590" s="141">
        <v>3</v>
      </c>
      <c r="E1590" s="142">
        <v>669.99</v>
      </c>
      <c r="F1590" s="142">
        <v>395.48</v>
      </c>
      <c r="G1590" s="142">
        <v>269.77999999999997</v>
      </c>
      <c r="H1590" s="142">
        <v>74.97</v>
      </c>
      <c r="I1590" s="142">
        <v>740.23</v>
      </c>
      <c r="Q1590" s="6">
        <f t="shared" si="24"/>
        <v>740.23</v>
      </c>
    </row>
    <row r="1591" spans="1:17" x14ac:dyDescent="0.2">
      <c r="A1591" s="139" t="s">
        <v>3183</v>
      </c>
      <c r="B1591" s="140" t="s">
        <v>16888</v>
      </c>
      <c r="C1591" s="141">
        <v>1787</v>
      </c>
      <c r="D1591" s="141">
        <v>14</v>
      </c>
      <c r="E1591" s="142">
        <v>2784.09</v>
      </c>
      <c r="F1591" s="142">
        <v>2167.88</v>
      </c>
      <c r="G1591" s="142">
        <v>1258.97</v>
      </c>
      <c r="H1591" s="142">
        <v>311.51</v>
      </c>
      <c r="I1591" s="142">
        <v>3738.36</v>
      </c>
      <c r="Q1591" s="6">
        <f t="shared" si="24"/>
        <v>3738.36</v>
      </c>
    </row>
    <row r="1592" spans="1:17" x14ac:dyDescent="0.2">
      <c r="A1592" s="139" t="s">
        <v>3185</v>
      </c>
      <c r="B1592" s="140" t="s">
        <v>16889</v>
      </c>
      <c r="C1592" s="141">
        <v>186</v>
      </c>
      <c r="D1592" s="141">
        <v>1</v>
      </c>
      <c r="E1592" s="142">
        <v>314.13</v>
      </c>
      <c r="F1592" s="142">
        <v>225.64</v>
      </c>
      <c r="G1592" s="142">
        <v>89.93</v>
      </c>
      <c r="H1592" s="142">
        <v>35.15</v>
      </c>
      <c r="I1592" s="142">
        <v>350.72</v>
      </c>
      <c r="Q1592" s="6">
        <f t="shared" si="24"/>
        <v>350.72</v>
      </c>
    </row>
    <row r="1593" spans="1:17" x14ac:dyDescent="0.2">
      <c r="A1593" s="139" t="s">
        <v>3187</v>
      </c>
      <c r="B1593" s="140" t="s">
        <v>16890</v>
      </c>
      <c r="C1593" s="141">
        <v>1525</v>
      </c>
      <c r="D1593" s="141">
        <v>6</v>
      </c>
      <c r="E1593" s="142">
        <v>1138.8399999999999</v>
      </c>
      <c r="F1593" s="142">
        <v>1850.04</v>
      </c>
      <c r="G1593" s="142">
        <v>539.55999999999995</v>
      </c>
      <c r="H1593" s="142">
        <v>127.42</v>
      </c>
      <c r="I1593" s="142">
        <v>2517.02</v>
      </c>
      <c r="Q1593" s="6">
        <f t="shared" si="24"/>
        <v>2517.02</v>
      </c>
    </row>
    <row r="1594" spans="1:17" x14ac:dyDescent="0.2">
      <c r="A1594" s="139" t="s">
        <v>3189</v>
      </c>
      <c r="B1594" s="140" t="s">
        <v>16891</v>
      </c>
      <c r="C1594" s="141">
        <v>494</v>
      </c>
      <c r="D1594" s="141">
        <v>8</v>
      </c>
      <c r="E1594" s="142">
        <v>174339.08</v>
      </c>
      <c r="F1594" s="142">
        <v>599.29</v>
      </c>
      <c r="G1594" s="142">
        <v>719.41</v>
      </c>
      <c r="H1594" s="142">
        <v>19506.98</v>
      </c>
      <c r="I1594" s="142">
        <v>20825.68</v>
      </c>
      <c r="Q1594" s="6">
        <f t="shared" si="24"/>
        <v>20825.68</v>
      </c>
    </row>
    <row r="1595" spans="1:17" x14ac:dyDescent="0.2">
      <c r="A1595" s="139" t="s">
        <v>3191</v>
      </c>
      <c r="B1595" s="140" t="s">
        <v>16892</v>
      </c>
      <c r="C1595" s="141">
        <v>382</v>
      </c>
      <c r="D1595" s="141">
        <v>1</v>
      </c>
      <c r="E1595" s="142">
        <v>186.61</v>
      </c>
      <c r="F1595" s="142">
        <v>463.42</v>
      </c>
      <c r="G1595" s="142">
        <v>89.93</v>
      </c>
      <c r="H1595" s="142">
        <v>20.88</v>
      </c>
      <c r="I1595" s="142">
        <v>574.23</v>
      </c>
      <c r="Q1595" s="6">
        <f t="shared" si="24"/>
        <v>574.23</v>
      </c>
    </row>
    <row r="1596" spans="1:17" x14ac:dyDescent="0.2">
      <c r="A1596" s="139" t="s">
        <v>3193</v>
      </c>
      <c r="B1596" s="140" t="s">
        <v>16893</v>
      </c>
      <c r="C1596" s="141">
        <v>267</v>
      </c>
      <c r="D1596" s="141">
        <v>0</v>
      </c>
      <c r="E1596" s="142">
        <v>0</v>
      </c>
      <c r="F1596" s="142">
        <v>323.91000000000003</v>
      </c>
      <c r="G1596" s="142">
        <v>0</v>
      </c>
      <c r="H1596" s="142">
        <v>0</v>
      </c>
      <c r="I1596" s="142">
        <v>323.91000000000003</v>
      </c>
      <c r="Q1596" s="6">
        <f t="shared" si="24"/>
        <v>323.91000000000003</v>
      </c>
    </row>
    <row r="1597" spans="1:17" x14ac:dyDescent="0.2">
      <c r="A1597" s="139" t="s">
        <v>3195</v>
      </c>
      <c r="B1597" s="140" t="s">
        <v>16894</v>
      </c>
      <c r="C1597" s="141">
        <v>424</v>
      </c>
      <c r="D1597" s="141">
        <v>1</v>
      </c>
      <c r="E1597" s="142">
        <v>313.74</v>
      </c>
      <c r="F1597" s="142">
        <v>514.37</v>
      </c>
      <c r="G1597" s="142">
        <v>89.93</v>
      </c>
      <c r="H1597" s="142">
        <v>35.1</v>
      </c>
      <c r="I1597" s="142">
        <v>639.4</v>
      </c>
      <c r="Q1597" s="6">
        <f t="shared" si="24"/>
        <v>639.4</v>
      </c>
    </row>
    <row r="1598" spans="1:17" x14ac:dyDescent="0.2">
      <c r="A1598" s="139" t="s">
        <v>3197</v>
      </c>
      <c r="B1598" s="140" t="s">
        <v>16895</v>
      </c>
      <c r="C1598" s="141">
        <v>230</v>
      </c>
      <c r="D1598" s="141">
        <v>0</v>
      </c>
      <c r="E1598" s="142">
        <v>0</v>
      </c>
      <c r="F1598" s="142">
        <v>279.02</v>
      </c>
      <c r="G1598" s="142">
        <v>0</v>
      </c>
      <c r="H1598" s="142">
        <v>0</v>
      </c>
      <c r="I1598" s="142">
        <v>279.02</v>
      </c>
      <c r="Q1598" s="6">
        <f t="shared" si="24"/>
        <v>279.02</v>
      </c>
    </row>
    <row r="1599" spans="1:17" x14ac:dyDescent="0.2">
      <c r="A1599" s="139" t="s">
        <v>3199</v>
      </c>
      <c r="B1599" s="140" t="s">
        <v>16896</v>
      </c>
      <c r="C1599" s="141">
        <v>321</v>
      </c>
      <c r="D1599" s="141">
        <v>0</v>
      </c>
      <c r="E1599" s="142">
        <v>0</v>
      </c>
      <c r="F1599" s="142">
        <v>389.42</v>
      </c>
      <c r="G1599" s="142">
        <v>0</v>
      </c>
      <c r="H1599" s="142">
        <v>0</v>
      </c>
      <c r="I1599" s="142">
        <v>389.42</v>
      </c>
      <c r="Q1599" s="6">
        <f t="shared" si="24"/>
        <v>389.42</v>
      </c>
    </row>
    <row r="1600" spans="1:17" x14ac:dyDescent="0.2">
      <c r="A1600" s="139" t="s">
        <v>3201</v>
      </c>
      <c r="B1600" s="140" t="s">
        <v>16897</v>
      </c>
      <c r="C1600" s="141">
        <v>3972</v>
      </c>
      <c r="D1600" s="141">
        <v>12</v>
      </c>
      <c r="E1600" s="142">
        <v>2857.17</v>
      </c>
      <c r="F1600" s="142">
        <v>4818.58</v>
      </c>
      <c r="G1600" s="142">
        <v>1079.1099999999999</v>
      </c>
      <c r="H1600" s="142">
        <v>319.69</v>
      </c>
      <c r="I1600" s="142">
        <v>6217.38</v>
      </c>
      <c r="Q1600" s="6">
        <f t="shared" si="24"/>
        <v>6217.38</v>
      </c>
    </row>
    <row r="1601" spans="1:17" x14ac:dyDescent="0.2">
      <c r="A1601" s="139" t="s">
        <v>3203</v>
      </c>
      <c r="B1601" s="140" t="s">
        <v>16898</v>
      </c>
      <c r="C1601" s="141">
        <v>104</v>
      </c>
      <c r="D1601" s="141">
        <v>0</v>
      </c>
      <c r="E1601" s="142">
        <v>0</v>
      </c>
      <c r="F1601" s="142">
        <v>126.17</v>
      </c>
      <c r="G1601" s="142">
        <v>0</v>
      </c>
      <c r="H1601" s="142">
        <v>0</v>
      </c>
      <c r="I1601" s="142">
        <v>126.17</v>
      </c>
      <c r="Q1601" s="6">
        <f t="shared" si="24"/>
        <v>126.17</v>
      </c>
    </row>
    <row r="1602" spans="1:17" x14ac:dyDescent="0.2">
      <c r="A1602" s="139" t="s">
        <v>3205</v>
      </c>
      <c r="B1602" s="140" t="s">
        <v>16899</v>
      </c>
      <c r="C1602" s="141">
        <v>377</v>
      </c>
      <c r="D1602" s="141">
        <v>1</v>
      </c>
      <c r="E1602" s="142">
        <v>315.33</v>
      </c>
      <c r="F1602" s="142">
        <v>457.35</v>
      </c>
      <c r="G1602" s="142">
        <v>89.93</v>
      </c>
      <c r="H1602" s="142">
        <v>35.28</v>
      </c>
      <c r="I1602" s="142">
        <v>582.55999999999995</v>
      </c>
      <c r="Q1602" s="6">
        <f t="shared" si="24"/>
        <v>582.55999999999995</v>
      </c>
    </row>
    <row r="1603" spans="1:17" x14ac:dyDescent="0.2">
      <c r="A1603" s="139" t="s">
        <v>3207</v>
      </c>
      <c r="B1603" s="140" t="s">
        <v>16900</v>
      </c>
      <c r="C1603" s="141">
        <v>618</v>
      </c>
      <c r="D1603" s="141">
        <v>2</v>
      </c>
      <c r="E1603" s="142">
        <v>629.92999999999995</v>
      </c>
      <c r="F1603" s="142">
        <v>749.72</v>
      </c>
      <c r="G1603" s="142">
        <v>179.86</v>
      </c>
      <c r="H1603" s="142">
        <v>70.48</v>
      </c>
      <c r="I1603" s="142">
        <v>1000.06</v>
      </c>
      <c r="Q1603" s="6">
        <f t="shared" si="24"/>
        <v>1000.06</v>
      </c>
    </row>
    <row r="1604" spans="1:17" x14ac:dyDescent="0.2">
      <c r="A1604" s="139" t="s">
        <v>3209</v>
      </c>
      <c r="B1604" s="140" t="s">
        <v>16901</v>
      </c>
      <c r="C1604" s="141">
        <v>878</v>
      </c>
      <c r="D1604" s="141">
        <v>3</v>
      </c>
      <c r="E1604" s="142">
        <v>946.7</v>
      </c>
      <c r="F1604" s="142">
        <v>1065.1400000000001</v>
      </c>
      <c r="G1604" s="142">
        <v>269.77999999999997</v>
      </c>
      <c r="H1604" s="142">
        <v>105.93</v>
      </c>
      <c r="I1604" s="142">
        <v>1440.85</v>
      </c>
      <c r="Q1604" s="6">
        <f t="shared" si="24"/>
        <v>1440.85</v>
      </c>
    </row>
    <row r="1605" spans="1:17" x14ac:dyDescent="0.2">
      <c r="A1605" s="139" t="s">
        <v>3211</v>
      </c>
      <c r="B1605" s="140" t="s">
        <v>16902</v>
      </c>
      <c r="C1605" s="141">
        <v>212</v>
      </c>
      <c r="D1605" s="141">
        <v>0</v>
      </c>
      <c r="E1605" s="142">
        <v>0</v>
      </c>
      <c r="F1605" s="142">
        <v>257.18</v>
      </c>
      <c r="G1605" s="142">
        <v>0</v>
      </c>
      <c r="H1605" s="142">
        <v>0</v>
      </c>
      <c r="I1605" s="142">
        <v>257.18</v>
      </c>
      <c r="Q1605" s="6">
        <f t="shared" si="24"/>
        <v>257.18</v>
      </c>
    </row>
    <row r="1606" spans="1:17" x14ac:dyDescent="0.2">
      <c r="A1606" s="139" t="s">
        <v>3213</v>
      </c>
      <c r="B1606" s="140" t="s">
        <v>16903</v>
      </c>
      <c r="C1606" s="141">
        <v>542</v>
      </c>
      <c r="D1606" s="141">
        <v>1</v>
      </c>
      <c r="E1606" s="142">
        <v>315.47000000000003</v>
      </c>
      <c r="F1606" s="142">
        <v>657.52</v>
      </c>
      <c r="G1606" s="142">
        <v>89.93</v>
      </c>
      <c r="H1606" s="142">
        <v>35.299999999999997</v>
      </c>
      <c r="I1606" s="142">
        <v>782.75</v>
      </c>
      <c r="Q1606" s="6">
        <f t="shared" si="24"/>
        <v>782.75</v>
      </c>
    </row>
    <row r="1607" spans="1:17" x14ac:dyDescent="0.2">
      <c r="A1607" s="139" t="s">
        <v>3215</v>
      </c>
      <c r="B1607" s="140" t="s">
        <v>16904</v>
      </c>
      <c r="C1607" s="141">
        <v>447</v>
      </c>
      <c r="D1607" s="141">
        <v>4</v>
      </c>
      <c r="E1607" s="142">
        <v>635.32000000000005</v>
      </c>
      <c r="F1607" s="142">
        <v>542.27</v>
      </c>
      <c r="G1607" s="142">
        <v>359.7</v>
      </c>
      <c r="H1607" s="142">
        <v>71.09</v>
      </c>
      <c r="I1607" s="142">
        <v>973.06</v>
      </c>
      <c r="Q1607" s="6">
        <f t="shared" si="24"/>
        <v>973.06</v>
      </c>
    </row>
    <row r="1608" spans="1:17" x14ac:dyDescent="0.2">
      <c r="A1608" s="139" t="s">
        <v>3217</v>
      </c>
      <c r="B1608" s="140" t="s">
        <v>16905</v>
      </c>
      <c r="C1608" s="141">
        <v>6585</v>
      </c>
      <c r="D1608" s="141">
        <v>34</v>
      </c>
      <c r="E1608" s="142">
        <v>15910.87</v>
      </c>
      <c r="F1608" s="142">
        <v>7988.52</v>
      </c>
      <c r="G1608" s="142">
        <v>3057.49</v>
      </c>
      <c r="H1608" s="142">
        <v>1780.28</v>
      </c>
      <c r="I1608" s="142">
        <v>12826.29</v>
      </c>
      <c r="Q1608" s="6">
        <f t="shared" si="24"/>
        <v>12826.29</v>
      </c>
    </row>
    <row r="1609" spans="1:17" x14ac:dyDescent="0.2">
      <c r="A1609" s="139" t="s">
        <v>3219</v>
      </c>
      <c r="B1609" s="140" t="s">
        <v>16906</v>
      </c>
      <c r="C1609" s="141">
        <v>2860</v>
      </c>
      <c r="D1609" s="141">
        <v>18</v>
      </c>
      <c r="E1609" s="142">
        <v>4432.1000000000004</v>
      </c>
      <c r="F1609" s="142">
        <v>3469.58</v>
      </c>
      <c r="G1609" s="142">
        <v>1618.67</v>
      </c>
      <c r="H1609" s="142">
        <v>495.91</v>
      </c>
      <c r="I1609" s="142">
        <v>5584.16</v>
      </c>
      <c r="Q1609" s="6">
        <f t="shared" si="24"/>
        <v>5584.16</v>
      </c>
    </row>
    <row r="1610" spans="1:17" x14ac:dyDescent="0.2">
      <c r="A1610" s="139" t="s">
        <v>3221</v>
      </c>
      <c r="B1610" s="140" t="s">
        <v>16907</v>
      </c>
      <c r="C1610" s="141">
        <v>137</v>
      </c>
      <c r="D1610" s="141">
        <v>0</v>
      </c>
      <c r="E1610" s="142">
        <v>0</v>
      </c>
      <c r="F1610" s="142">
        <v>166.2</v>
      </c>
      <c r="G1610" s="142">
        <v>0</v>
      </c>
      <c r="H1610" s="142">
        <v>0</v>
      </c>
      <c r="I1610" s="142">
        <v>166.2</v>
      </c>
      <c r="Q1610" s="6">
        <f t="shared" si="24"/>
        <v>166.2</v>
      </c>
    </row>
    <row r="1611" spans="1:17" x14ac:dyDescent="0.2">
      <c r="A1611" s="139" t="s">
        <v>3223</v>
      </c>
      <c r="B1611" s="140" t="s">
        <v>16908</v>
      </c>
      <c r="C1611" s="141">
        <v>1256</v>
      </c>
      <c r="D1611" s="141">
        <v>2</v>
      </c>
      <c r="E1611" s="142">
        <v>630.37</v>
      </c>
      <c r="F1611" s="142">
        <v>1523.7</v>
      </c>
      <c r="G1611" s="142">
        <v>179.86</v>
      </c>
      <c r="H1611" s="142">
        <v>70.540000000000006</v>
      </c>
      <c r="I1611" s="142">
        <v>1774.1</v>
      </c>
      <c r="Q1611" s="6">
        <f t="shared" si="24"/>
        <v>1774.1</v>
      </c>
    </row>
    <row r="1612" spans="1:17" x14ac:dyDescent="0.2">
      <c r="A1612" s="139" t="s">
        <v>3225</v>
      </c>
      <c r="B1612" s="140" t="s">
        <v>16909</v>
      </c>
      <c r="C1612" s="141">
        <v>184</v>
      </c>
      <c r="D1612" s="141">
        <v>0</v>
      </c>
      <c r="E1612" s="142">
        <v>0</v>
      </c>
      <c r="F1612" s="142">
        <v>223.22</v>
      </c>
      <c r="G1612" s="142">
        <v>0</v>
      </c>
      <c r="H1612" s="142">
        <v>0</v>
      </c>
      <c r="I1612" s="142">
        <v>223.22</v>
      </c>
      <c r="Q1612" s="6">
        <f t="shared" si="24"/>
        <v>223.22</v>
      </c>
    </row>
    <row r="1613" spans="1:17" x14ac:dyDescent="0.2">
      <c r="A1613" s="139" t="s">
        <v>3227</v>
      </c>
      <c r="B1613" s="140" t="s">
        <v>16910</v>
      </c>
      <c r="C1613" s="141">
        <v>1936</v>
      </c>
      <c r="D1613" s="141">
        <v>4</v>
      </c>
      <c r="E1613" s="142">
        <v>1202.5999999999999</v>
      </c>
      <c r="F1613" s="142">
        <v>2348.64</v>
      </c>
      <c r="G1613" s="142">
        <v>359.7</v>
      </c>
      <c r="H1613" s="142">
        <v>134.56</v>
      </c>
      <c r="I1613" s="142">
        <v>2842.9</v>
      </c>
      <c r="Q1613" s="6">
        <f t="shared" si="24"/>
        <v>2842.9</v>
      </c>
    </row>
    <row r="1614" spans="1:17" x14ac:dyDescent="0.2">
      <c r="A1614" s="139" t="s">
        <v>3229</v>
      </c>
      <c r="B1614" s="140" t="s">
        <v>16911</v>
      </c>
      <c r="C1614" s="141">
        <v>2653</v>
      </c>
      <c r="D1614" s="141">
        <v>20</v>
      </c>
      <c r="E1614" s="142">
        <v>4132.26</v>
      </c>
      <c r="F1614" s="142">
        <v>3218.46</v>
      </c>
      <c r="G1614" s="142">
        <v>1798.52</v>
      </c>
      <c r="H1614" s="142">
        <v>462.36</v>
      </c>
      <c r="I1614" s="142">
        <v>5479.34</v>
      </c>
      <c r="Q1614" s="6">
        <f t="shared" si="24"/>
        <v>5479.34</v>
      </c>
    </row>
    <row r="1615" spans="1:17" x14ac:dyDescent="0.2">
      <c r="A1615" s="139" t="s">
        <v>3231</v>
      </c>
      <c r="B1615" s="140" t="s">
        <v>16912</v>
      </c>
      <c r="C1615" s="141">
        <v>1543</v>
      </c>
      <c r="D1615" s="141">
        <v>3</v>
      </c>
      <c r="E1615" s="142">
        <v>540.55999999999995</v>
      </c>
      <c r="F1615" s="142">
        <v>1871.87</v>
      </c>
      <c r="G1615" s="142">
        <v>269.77999999999997</v>
      </c>
      <c r="H1615" s="142">
        <v>60.48</v>
      </c>
      <c r="I1615" s="142">
        <v>2202.13</v>
      </c>
      <c r="Q1615" s="6">
        <f t="shared" ref="Q1615:Q1678" si="25">I1615+P1615</f>
        <v>2202.13</v>
      </c>
    </row>
    <row r="1616" spans="1:17" x14ac:dyDescent="0.2">
      <c r="A1616" s="139" t="s">
        <v>3233</v>
      </c>
      <c r="B1616" s="140" t="s">
        <v>16913</v>
      </c>
      <c r="C1616" s="141">
        <v>1712</v>
      </c>
      <c r="D1616" s="141">
        <v>12</v>
      </c>
      <c r="E1616" s="142">
        <v>1910.53</v>
      </c>
      <c r="F1616" s="142">
        <v>2076.9</v>
      </c>
      <c r="G1616" s="142">
        <v>1079.1099999999999</v>
      </c>
      <c r="H1616" s="142">
        <v>213.77</v>
      </c>
      <c r="I1616" s="142">
        <v>3369.78</v>
      </c>
      <c r="Q1616" s="6">
        <f t="shared" si="25"/>
        <v>3369.78</v>
      </c>
    </row>
    <row r="1617" spans="1:17" x14ac:dyDescent="0.2">
      <c r="A1617" s="139" t="s">
        <v>3235</v>
      </c>
      <c r="B1617" s="140" t="s">
        <v>16914</v>
      </c>
      <c r="C1617" s="141">
        <v>2383</v>
      </c>
      <c r="D1617" s="141">
        <v>3</v>
      </c>
      <c r="E1617" s="142">
        <v>948.97</v>
      </c>
      <c r="F1617" s="142">
        <v>2890.91</v>
      </c>
      <c r="G1617" s="142">
        <v>269.77999999999997</v>
      </c>
      <c r="H1617" s="142">
        <v>106.18</v>
      </c>
      <c r="I1617" s="142">
        <v>3266.87</v>
      </c>
      <c r="Q1617" s="6">
        <f t="shared" si="25"/>
        <v>3266.87</v>
      </c>
    </row>
    <row r="1618" spans="1:17" x14ac:dyDescent="0.2">
      <c r="A1618" s="139" t="s">
        <v>3237</v>
      </c>
      <c r="B1618" s="140" t="s">
        <v>16915</v>
      </c>
      <c r="C1618" s="141">
        <v>1312</v>
      </c>
      <c r="D1618" s="141">
        <v>3</v>
      </c>
      <c r="E1618" s="142">
        <v>652.82000000000005</v>
      </c>
      <c r="F1618" s="142">
        <v>1591.64</v>
      </c>
      <c r="G1618" s="142">
        <v>269.77999999999997</v>
      </c>
      <c r="H1618" s="142">
        <v>73.05</v>
      </c>
      <c r="I1618" s="142">
        <v>1934.47</v>
      </c>
      <c r="Q1618" s="6">
        <f t="shared" si="25"/>
        <v>1934.47</v>
      </c>
    </row>
    <row r="1619" spans="1:17" x14ac:dyDescent="0.2">
      <c r="A1619" s="139" t="s">
        <v>3239</v>
      </c>
      <c r="B1619" s="140" t="s">
        <v>16916</v>
      </c>
      <c r="C1619" s="141">
        <v>4074</v>
      </c>
      <c r="D1619" s="141">
        <v>8</v>
      </c>
      <c r="E1619" s="142">
        <v>2409.04</v>
      </c>
      <c r="F1619" s="142">
        <v>4942.33</v>
      </c>
      <c r="G1619" s="142">
        <v>719.41</v>
      </c>
      <c r="H1619" s="142">
        <v>269.55</v>
      </c>
      <c r="I1619" s="142">
        <v>5931.29</v>
      </c>
      <c r="Q1619" s="6">
        <f t="shared" si="25"/>
        <v>5931.29</v>
      </c>
    </row>
    <row r="1620" spans="1:17" x14ac:dyDescent="0.2">
      <c r="A1620" s="139" t="s">
        <v>3241</v>
      </c>
      <c r="B1620" s="140" t="s">
        <v>16917</v>
      </c>
      <c r="C1620" s="141">
        <v>4635</v>
      </c>
      <c r="D1620" s="141">
        <v>24</v>
      </c>
      <c r="E1620" s="142">
        <v>10347.69</v>
      </c>
      <c r="F1620" s="142">
        <v>5622.9</v>
      </c>
      <c r="G1620" s="142">
        <v>2158.2199999999998</v>
      </c>
      <c r="H1620" s="142">
        <v>1157.82</v>
      </c>
      <c r="I1620" s="142">
        <v>8938.94</v>
      </c>
      <c r="Q1620" s="6">
        <f t="shared" si="25"/>
        <v>8938.94</v>
      </c>
    </row>
    <row r="1621" spans="1:17" x14ac:dyDescent="0.2">
      <c r="A1621" s="139" t="s">
        <v>3243</v>
      </c>
      <c r="B1621" s="140" t="s">
        <v>16918</v>
      </c>
      <c r="C1621" s="141">
        <v>243</v>
      </c>
      <c r="D1621" s="141">
        <v>0</v>
      </c>
      <c r="E1621" s="142">
        <v>0</v>
      </c>
      <c r="F1621" s="142">
        <v>294.79000000000002</v>
      </c>
      <c r="G1621" s="142">
        <v>0</v>
      </c>
      <c r="H1621" s="142">
        <v>0</v>
      </c>
      <c r="I1621" s="142">
        <v>294.79000000000002</v>
      </c>
      <c r="Q1621" s="6">
        <f t="shared" si="25"/>
        <v>294.79000000000002</v>
      </c>
    </row>
    <row r="1622" spans="1:17" x14ac:dyDescent="0.2">
      <c r="A1622" s="139" t="s">
        <v>3245</v>
      </c>
      <c r="B1622" s="140" t="s">
        <v>16919</v>
      </c>
      <c r="C1622" s="141">
        <v>292</v>
      </c>
      <c r="D1622" s="141">
        <v>1</v>
      </c>
      <c r="E1622" s="142">
        <v>313.98</v>
      </c>
      <c r="F1622" s="142">
        <v>354.24</v>
      </c>
      <c r="G1622" s="142">
        <v>89.93</v>
      </c>
      <c r="H1622" s="142">
        <v>35.130000000000003</v>
      </c>
      <c r="I1622" s="142">
        <v>479.3</v>
      </c>
      <c r="Q1622" s="6">
        <f t="shared" si="25"/>
        <v>479.3</v>
      </c>
    </row>
    <row r="1623" spans="1:17" x14ac:dyDescent="0.2">
      <c r="A1623" s="139" t="s">
        <v>3247</v>
      </c>
      <c r="B1623" s="140" t="s">
        <v>16920</v>
      </c>
      <c r="C1623" s="141">
        <v>591</v>
      </c>
      <c r="D1623" s="141">
        <v>1</v>
      </c>
      <c r="E1623" s="142">
        <v>314.17</v>
      </c>
      <c r="F1623" s="142">
        <v>716.97</v>
      </c>
      <c r="G1623" s="142">
        <v>89.93</v>
      </c>
      <c r="H1623" s="142">
        <v>35.15</v>
      </c>
      <c r="I1623" s="142">
        <v>842.05</v>
      </c>
      <c r="Q1623" s="6">
        <f t="shared" si="25"/>
        <v>842.05</v>
      </c>
    </row>
    <row r="1624" spans="1:17" x14ac:dyDescent="0.2">
      <c r="A1624" s="139" t="s">
        <v>3249</v>
      </c>
      <c r="B1624" s="140" t="s">
        <v>16921</v>
      </c>
      <c r="C1624" s="141">
        <v>157</v>
      </c>
      <c r="D1624" s="141">
        <v>0</v>
      </c>
      <c r="E1624" s="142">
        <v>0</v>
      </c>
      <c r="F1624" s="142">
        <v>190.46</v>
      </c>
      <c r="G1624" s="142">
        <v>0</v>
      </c>
      <c r="H1624" s="142">
        <v>0</v>
      </c>
      <c r="I1624" s="142">
        <v>190.46</v>
      </c>
      <c r="Q1624" s="6">
        <f t="shared" si="25"/>
        <v>190.46</v>
      </c>
    </row>
    <row r="1625" spans="1:17" x14ac:dyDescent="0.2">
      <c r="A1625" s="139" t="s">
        <v>3251</v>
      </c>
      <c r="B1625" s="140" t="s">
        <v>16922</v>
      </c>
      <c r="C1625" s="141">
        <v>9458</v>
      </c>
      <c r="D1625" s="141">
        <v>76</v>
      </c>
      <c r="E1625" s="142">
        <v>79747.47</v>
      </c>
      <c r="F1625" s="142">
        <v>11473.86</v>
      </c>
      <c r="G1625" s="142">
        <v>6834.38</v>
      </c>
      <c r="H1625" s="142">
        <v>8923.02</v>
      </c>
      <c r="I1625" s="142">
        <v>27231.26</v>
      </c>
      <c r="Q1625" s="6">
        <f t="shared" si="25"/>
        <v>27231.26</v>
      </c>
    </row>
    <row r="1626" spans="1:17" x14ac:dyDescent="0.2">
      <c r="A1626" s="139" t="s">
        <v>3253</v>
      </c>
      <c r="B1626" s="140" t="s">
        <v>16923</v>
      </c>
      <c r="C1626" s="141">
        <v>247</v>
      </c>
      <c r="D1626" s="141">
        <v>0</v>
      </c>
      <c r="E1626" s="142">
        <v>0</v>
      </c>
      <c r="F1626" s="142">
        <v>299.64999999999998</v>
      </c>
      <c r="G1626" s="142">
        <v>0</v>
      </c>
      <c r="H1626" s="142">
        <v>0</v>
      </c>
      <c r="I1626" s="142">
        <v>299.64999999999998</v>
      </c>
      <c r="Q1626" s="6">
        <f t="shared" si="25"/>
        <v>299.64999999999998</v>
      </c>
    </row>
    <row r="1627" spans="1:17" x14ac:dyDescent="0.2">
      <c r="A1627" s="139" t="s">
        <v>3255</v>
      </c>
      <c r="B1627" s="140" t="s">
        <v>16924</v>
      </c>
      <c r="C1627" s="141">
        <v>662</v>
      </c>
      <c r="D1627" s="141">
        <v>3</v>
      </c>
      <c r="E1627" s="142">
        <v>817.22</v>
      </c>
      <c r="F1627" s="142">
        <v>803.1</v>
      </c>
      <c r="G1627" s="142">
        <v>269.77999999999997</v>
      </c>
      <c r="H1627" s="142">
        <v>91.44</v>
      </c>
      <c r="I1627" s="142">
        <v>1164.32</v>
      </c>
      <c r="Q1627" s="6">
        <f t="shared" si="25"/>
        <v>1164.32</v>
      </c>
    </row>
    <row r="1628" spans="1:17" x14ac:dyDescent="0.2">
      <c r="A1628" s="139" t="s">
        <v>3257</v>
      </c>
      <c r="B1628" s="140" t="s">
        <v>16925</v>
      </c>
      <c r="C1628" s="141">
        <v>828</v>
      </c>
      <c r="D1628" s="141">
        <v>7</v>
      </c>
      <c r="E1628" s="142">
        <v>3195.24</v>
      </c>
      <c r="F1628" s="142">
        <v>1004.48</v>
      </c>
      <c r="G1628" s="142">
        <v>629.48</v>
      </c>
      <c r="H1628" s="142">
        <v>357.52</v>
      </c>
      <c r="I1628" s="142">
        <v>1991.48</v>
      </c>
      <c r="Q1628" s="6">
        <f t="shared" si="25"/>
        <v>1991.48</v>
      </c>
    </row>
    <row r="1629" spans="1:17" x14ac:dyDescent="0.2">
      <c r="A1629" s="139" t="s">
        <v>3259</v>
      </c>
      <c r="B1629" s="140" t="s">
        <v>16926</v>
      </c>
      <c r="C1629" s="141">
        <v>903</v>
      </c>
      <c r="D1629" s="141">
        <v>3</v>
      </c>
      <c r="E1629" s="142">
        <v>779.52</v>
      </c>
      <c r="F1629" s="142">
        <v>1095.46</v>
      </c>
      <c r="G1629" s="142">
        <v>269.77999999999997</v>
      </c>
      <c r="H1629" s="142">
        <v>87.22</v>
      </c>
      <c r="I1629" s="142">
        <v>1452.46</v>
      </c>
      <c r="Q1629" s="6">
        <f t="shared" si="25"/>
        <v>1452.46</v>
      </c>
    </row>
    <row r="1630" spans="1:17" x14ac:dyDescent="0.2">
      <c r="A1630" s="139" t="s">
        <v>3261</v>
      </c>
      <c r="B1630" s="140" t="s">
        <v>16927</v>
      </c>
      <c r="C1630" s="141">
        <v>1628</v>
      </c>
      <c r="D1630" s="141">
        <v>6</v>
      </c>
      <c r="E1630" s="142">
        <v>1510.11</v>
      </c>
      <c r="F1630" s="142">
        <v>1974.99</v>
      </c>
      <c r="G1630" s="142">
        <v>539.55999999999995</v>
      </c>
      <c r="H1630" s="142">
        <v>168.97</v>
      </c>
      <c r="I1630" s="142">
        <v>2683.52</v>
      </c>
      <c r="Q1630" s="6">
        <f t="shared" si="25"/>
        <v>2683.52</v>
      </c>
    </row>
    <row r="1631" spans="1:17" x14ac:dyDescent="0.2">
      <c r="A1631" s="139" t="s">
        <v>3263</v>
      </c>
      <c r="B1631" s="140" t="s">
        <v>16928</v>
      </c>
      <c r="C1631" s="141">
        <v>5666</v>
      </c>
      <c r="D1631" s="141">
        <v>29</v>
      </c>
      <c r="E1631" s="142">
        <v>10712.42</v>
      </c>
      <c r="F1631" s="142">
        <v>6873.64</v>
      </c>
      <c r="G1631" s="142">
        <v>2607.86</v>
      </c>
      <c r="H1631" s="142">
        <v>1198.6199999999999</v>
      </c>
      <c r="I1631" s="142">
        <v>10680.12</v>
      </c>
      <c r="Q1631" s="6">
        <f t="shared" si="25"/>
        <v>10680.12</v>
      </c>
    </row>
    <row r="1632" spans="1:17" x14ac:dyDescent="0.2">
      <c r="A1632" s="139" t="s">
        <v>3265</v>
      </c>
      <c r="B1632" s="140" t="s">
        <v>16929</v>
      </c>
      <c r="C1632" s="141">
        <v>6691</v>
      </c>
      <c r="D1632" s="141">
        <v>53</v>
      </c>
      <c r="E1632" s="142">
        <v>14102.62</v>
      </c>
      <c r="F1632" s="142">
        <v>8117.11</v>
      </c>
      <c r="G1632" s="142">
        <v>4766.08</v>
      </c>
      <c r="H1632" s="142">
        <v>1577.96</v>
      </c>
      <c r="I1632" s="142">
        <v>14461.15</v>
      </c>
      <c r="Q1632" s="6">
        <f t="shared" si="25"/>
        <v>14461.15</v>
      </c>
    </row>
    <row r="1633" spans="1:17" x14ac:dyDescent="0.2">
      <c r="A1633" s="139" t="s">
        <v>3267</v>
      </c>
      <c r="B1633" s="140" t="s">
        <v>16930</v>
      </c>
      <c r="C1633" s="141">
        <v>362</v>
      </c>
      <c r="D1633" s="141">
        <v>0</v>
      </c>
      <c r="E1633" s="142">
        <v>0</v>
      </c>
      <c r="F1633" s="142">
        <v>439.16</v>
      </c>
      <c r="G1633" s="142">
        <v>0</v>
      </c>
      <c r="H1633" s="142">
        <v>0</v>
      </c>
      <c r="I1633" s="142">
        <v>439.16</v>
      </c>
      <c r="Q1633" s="6">
        <f t="shared" si="25"/>
        <v>439.16</v>
      </c>
    </row>
    <row r="1634" spans="1:17" x14ac:dyDescent="0.2">
      <c r="A1634" s="139" t="s">
        <v>3269</v>
      </c>
      <c r="B1634" s="140" t="s">
        <v>16931</v>
      </c>
      <c r="C1634" s="141">
        <v>2054</v>
      </c>
      <c r="D1634" s="141">
        <v>14</v>
      </c>
      <c r="E1634" s="142">
        <v>4341.72</v>
      </c>
      <c r="F1634" s="142">
        <v>2491.7800000000002</v>
      </c>
      <c r="G1634" s="142">
        <v>1258.97</v>
      </c>
      <c r="H1634" s="142">
        <v>485.8</v>
      </c>
      <c r="I1634" s="142">
        <v>4236.55</v>
      </c>
      <c r="Q1634" s="6">
        <f t="shared" si="25"/>
        <v>4236.55</v>
      </c>
    </row>
    <row r="1635" spans="1:17" x14ac:dyDescent="0.2">
      <c r="A1635" s="139" t="s">
        <v>3271</v>
      </c>
      <c r="B1635" s="140" t="s">
        <v>16932</v>
      </c>
      <c r="C1635" s="141">
        <v>16784</v>
      </c>
      <c r="D1635" s="141">
        <v>221</v>
      </c>
      <c r="E1635" s="142">
        <v>84590.12</v>
      </c>
      <c r="F1635" s="142">
        <v>20361.32</v>
      </c>
      <c r="G1635" s="142">
        <v>19873.66</v>
      </c>
      <c r="H1635" s="142">
        <v>9464.8700000000008</v>
      </c>
      <c r="I1635" s="142">
        <v>49699.85</v>
      </c>
      <c r="Q1635" s="6">
        <f t="shared" si="25"/>
        <v>49699.85</v>
      </c>
    </row>
    <row r="1636" spans="1:17" x14ac:dyDescent="0.2">
      <c r="A1636" s="139" t="s">
        <v>3273</v>
      </c>
      <c r="B1636" s="140" t="s">
        <v>16933</v>
      </c>
      <c r="C1636" s="141">
        <v>387</v>
      </c>
      <c r="D1636" s="141">
        <v>0</v>
      </c>
      <c r="E1636" s="142">
        <v>0</v>
      </c>
      <c r="F1636" s="142">
        <v>469.49</v>
      </c>
      <c r="G1636" s="142">
        <v>0</v>
      </c>
      <c r="H1636" s="142">
        <v>0</v>
      </c>
      <c r="I1636" s="142">
        <v>469.49</v>
      </c>
      <c r="Q1636" s="6">
        <f t="shared" si="25"/>
        <v>469.49</v>
      </c>
    </row>
    <row r="1637" spans="1:17" x14ac:dyDescent="0.2">
      <c r="A1637" s="139" t="s">
        <v>3275</v>
      </c>
      <c r="B1637" s="140" t="s">
        <v>16934</v>
      </c>
      <c r="C1637" s="141">
        <v>1256</v>
      </c>
      <c r="D1637" s="141">
        <v>3</v>
      </c>
      <c r="E1637" s="142">
        <v>817.41</v>
      </c>
      <c r="F1637" s="142">
        <v>1523.7</v>
      </c>
      <c r="G1637" s="142">
        <v>269.77999999999997</v>
      </c>
      <c r="H1637" s="142">
        <v>91.46</v>
      </c>
      <c r="I1637" s="142">
        <v>1884.94</v>
      </c>
      <c r="Q1637" s="6">
        <f t="shared" si="25"/>
        <v>1884.94</v>
      </c>
    </row>
    <row r="1638" spans="1:17" x14ac:dyDescent="0.2">
      <c r="A1638" s="139" t="s">
        <v>3277</v>
      </c>
      <c r="B1638" s="140" t="s">
        <v>16935</v>
      </c>
      <c r="C1638" s="141">
        <v>641</v>
      </c>
      <c r="D1638" s="141">
        <v>2</v>
      </c>
      <c r="E1638" s="142">
        <v>630.08000000000004</v>
      </c>
      <c r="F1638" s="142">
        <v>777.62</v>
      </c>
      <c r="G1638" s="142">
        <v>179.86</v>
      </c>
      <c r="H1638" s="142">
        <v>70.5</v>
      </c>
      <c r="I1638" s="142">
        <v>1027.98</v>
      </c>
      <c r="Q1638" s="6">
        <f t="shared" si="25"/>
        <v>1027.98</v>
      </c>
    </row>
    <row r="1639" spans="1:17" x14ac:dyDescent="0.2">
      <c r="A1639" s="139" t="s">
        <v>3279</v>
      </c>
      <c r="B1639" s="140" t="s">
        <v>16936</v>
      </c>
      <c r="C1639" s="141">
        <v>1218</v>
      </c>
      <c r="D1639" s="141">
        <v>2</v>
      </c>
      <c r="E1639" s="142">
        <v>628.4</v>
      </c>
      <c r="F1639" s="142">
        <v>1477.6</v>
      </c>
      <c r="G1639" s="142">
        <v>179.86</v>
      </c>
      <c r="H1639" s="142">
        <v>70.31</v>
      </c>
      <c r="I1639" s="142">
        <v>1727.77</v>
      </c>
      <c r="Q1639" s="6">
        <f t="shared" si="25"/>
        <v>1727.77</v>
      </c>
    </row>
    <row r="1640" spans="1:17" x14ac:dyDescent="0.2">
      <c r="A1640" s="139" t="s">
        <v>3281</v>
      </c>
      <c r="B1640" s="140" t="s">
        <v>16937</v>
      </c>
      <c r="C1640" s="141">
        <v>285</v>
      </c>
      <c r="D1640" s="141">
        <v>1</v>
      </c>
      <c r="E1640" s="142">
        <v>385.67</v>
      </c>
      <c r="F1640" s="142">
        <v>345.74</v>
      </c>
      <c r="G1640" s="142">
        <v>89.93</v>
      </c>
      <c r="H1640" s="142">
        <v>43.15</v>
      </c>
      <c r="I1640" s="142">
        <v>478.82</v>
      </c>
      <c r="Q1640" s="6">
        <f t="shared" si="25"/>
        <v>478.82</v>
      </c>
    </row>
    <row r="1641" spans="1:17" x14ac:dyDescent="0.2">
      <c r="A1641" s="139" t="s">
        <v>3283</v>
      </c>
      <c r="B1641" s="140" t="s">
        <v>16938</v>
      </c>
      <c r="C1641" s="141">
        <v>391</v>
      </c>
      <c r="D1641" s="141">
        <v>2</v>
      </c>
      <c r="E1641" s="142">
        <v>371.11</v>
      </c>
      <c r="F1641" s="142">
        <v>474.34</v>
      </c>
      <c r="G1641" s="142">
        <v>179.86</v>
      </c>
      <c r="H1641" s="142">
        <v>41.52</v>
      </c>
      <c r="I1641" s="142">
        <v>695.72</v>
      </c>
      <c r="Q1641" s="6">
        <f t="shared" si="25"/>
        <v>695.72</v>
      </c>
    </row>
    <row r="1642" spans="1:17" x14ac:dyDescent="0.2">
      <c r="A1642" s="139" t="s">
        <v>3285</v>
      </c>
      <c r="B1642" s="140" t="s">
        <v>16939</v>
      </c>
      <c r="C1642" s="141">
        <v>600</v>
      </c>
      <c r="D1642" s="141">
        <v>7</v>
      </c>
      <c r="E1642" s="142">
        <v>1049.7</v>
      </c>
      <c r="F1642" s="142">
        <v>727.88</v>
      </c>
      <c r="G1642" s="142">
        <v>629.48</v>
      </c>
      <c r="H1642" s="142">
        <v>117.46</v>
      </c>
      <c r="I1642" s="142">
        <v>1474.82</v>
      </c>
      <c r="Q1642" s="6">
        <f t="shared" si="25"/>
        <v>1474.82</v>
      </c>
    </row>
    <row r="1643" spans="1:17" x14ac:dyDescent="0.2">
      <c r="A1643" s="139" t="s">
        <v>3287</v>
      </c>
      <c r="B1643" s="140" t="s">
        <v>16940</v>
      </c>
      <c r="C1643" s="141">
        <v>73</v>
      </c>
      <c r="D1643" s="141">
        <v>2</v>
      </c>
      <c r="E1643" s="142">
        <v>95.07</v>
      </c>
      <c r="F1643" s="142">
        <v>88.56</v>
      </c>
      <c r="G1643" s="142">
        <v>179.86</v>
      </c>
      <c r="H1643" s="142">
        <v>10.64</v>
      </c>
      <c r="I1643" s="142">
        <v>279.06</v>
      </c>
      <c r="Q1643" s="6">
        <f t="shared" si="25"/>
        <v>279.06</v>
      </c>
    </row>
    <row r="1644" spans="1:17" x14ac:dyDescent="0.2">
      <c r="A1644" s="139" t="s">
        <v>3289</v>
      </c>
      <c r="B1644" s="140" t="s">
        <v>16941</v>
      </c>
      <c r="C1644" s="141">
        <v>1416</v>
      </c>
      <c r="D1644" s="141">
        <v>8</v>
      </c>
      <c r="E1644" s="142">
        <v>1411.29</v>
      </c>
      <c r="F1644" s="142">
        <v>1717.81</v>
      </c>
      <c r="G1644" s="142">
        <v>719.41</v>
      </c>
      <c r="H1644" s="142">
        <v>157.91</v>
      </c>
      <c r="I1644" s="142">
        <v>2595.13</v>
      </c>
      <c r="Q1644" s="6">
        <f t="shared" si="25"/>
        <v>2595.13</v>
      </c>
    </row>
    <row r="1645" spans="1:17" x14ac:dyDescent="0.2">
      <c r="A1645" s="139" t="s">
        <v>3291</v>
      </c>
      <c r="B1645" s="140" t="s">
        <v>16942</v>
      </c>
      <c r="C1645" s="141">
        <v>304</v>
      </c>
      <c r="D1645" s="141">
        <v>0</v>
      </c>
      <c r="E1645" s="142">
        <v>0</v>
      </c>
      <c r="F1645" s="142">
        <v>368.79</v>
      </c>
      <c r="G1645" s="142">
        <v>0</v>
      </c>
      <c r="H1645" s="142">
        <v>0</v>
      </c>
      <c r="I1645" s="142">
        <v>368.79</v>
      </c>
      <c r="Q1645" s="6">
        <f t="shared" si="25"/>
        <v>368.79</v>
      </c>
    </row>
    <row r="1646" spans="1:17" x14ac:dyDescent="0.2">
      <c r="A1646" s="139" t="s">
        <v>3293</v>
      </c>
      <c r="B1646" s="140" t="s">
        <v>16943</v>
      </c>
      <c r="C1646" s="141">
        <v>931</v>
      </c>
      <c r="D1646" s="141">
        <v>1</v>
      </c>
      <c r="E1646" s="142">
        <v>315.33</v>
      </c>
      <c r="F1646" s="142">
        <v>1129.43</v>
      </c>
      <c r="G1646" s="142">
        <v>89.93</v>
      </c>
      <c r="H1646" s="142">
        <v>35.28</v>
      </c>
      <c r="I1646" s="142">
        <v>1254.6400000000001</v>
      </c>
      <c r="Q1646" s="6">
        <f t="shared" si="25"/>
        <v>1254.6400000000001</v>
      </c>
    </row>
    <row r="1647" spans="1:17" x14ac:dyDescent="0.2">
      <c r="A1647" s="139" t="s">
        <v>3295</v>
      </c>
      <c r="B1647" s="140" t="s">
        <v>16944</v>
      </c>
      <c r="C1647" s="141">
        <v>125</v>
      </c>
      <c r="D1647" s="141">
        <v>0</v>
      </c>
      <c r="E1647" s="142">
        <v>0</v>
      </c>
      <c r="F1647" s="142">
        <v>151.63999999999999</v>
      </c>
      <c r="G1647" s="142">
        <v>0</v>
      </c>
      <c r="H1647" s="142">
        <v>0</v>
      </c>
      <c r="I1647" s="142">
        <v>151.63999999999999</v>
      </c>
      <c r="Q1647" s="6">
        <f t="shared" si="25"/>
        <v>151.63999999999999</v>
      </c>
    </row>
    <row r="1648" spans="1:17" x14ac:dyDescent="0.2">
      <c r="A1648" s="139" t="s">
        <v>3297</v>
      </c>
      <c r="B1648" s="140" t="s">
        <v>16945</v>
      </c>
      <c r="C1648" s="141">
        <v>1006</v>
      </c>
      <c r="D1648" s="141">
        <v>5</v>
      </c>
      <c r="E1648" s="142">
        <v>1053.3800000000001</v>
      </c>
      <c r="F1648" s="142">
        <v>1220.42</v>
      </c>
      <c r="G1648" s="142">
        <v>449.63</v>
      </c>
      <c r="H1648" s="142">
        <v>117.86</v>
      </c>
      <c r="I1648" s="142">
        <v>1787.91</v>
      </c>
      <c r="Q1648" s="6">
        <f t="shared" si="25"/>
        <v>1787.91</v>
      </c>
    </row>
    <row r="1649" spans="1:17" x14ac:dyDescent="0.2">
      <c r="A1649" s="139" t="s">
        <v>3299</v>
      </c>
      <c r="B1649" s="140" t="s">
        <v>16946</v>
      </c>
      <c r="C1649" s="141">
        <v>129</v>
      </c>
      <c r="D1649" s="141">
        <v>0</v>
      </c>
      <c r="E1649" s="142">
        <v>0</v>
      </c>
      <c r="F1649" s="142">
        <v>156.5</v>
      </c>
      <c r="G1649" s="142">
        <v>0</v>
      </c>
      <c r="H1649" s="142">
        <v>0</v>
      </c>
      <c r="I1649" s="142">
        <v>156.5</v>
      </c>
      <c r="Q1649" s="6">
        <f t="shared" si="25"/>
        <v>156.5</v>
      </c>
    </row>
    <row r="1650" spans="1:17" x14ac:dyDescent="0.2">
      <c r="A1650" s="139" t="s">
        <v>3301</v>
      </c>
      <c r="B1650" s="140" t="s">
        <v>16947</v>
      </c>
      <c r="C1650" s="141">
        <v>1686</v>
      </c>
      <c r="D1650" s="141">
        <v>5</v>
      </c>
      <c r="E1650" s="142">
        <v>1364.78</v>
      </c>
      <c r="F1650" s="142">
        <v>2045.35</v>
      </c>
      <c r="G1650" s="142">
        <v>449.63</v>
      </c>
      <c r="H1650" s="142">
        <v>152.69999999999999</v>
      </c>
      <c r="I1650" s="142">
        <v>2647.68</v>
      </c>
      <c r="Q1650" s="6">
        <f t="shared" si="25"/>
        <v>2647.68</v>
      </c>
    </row>
    <row r="1651" spans="1:17" x14ac:dyDescent="0.2">
      <c r="A1651" s="139" t="s">
        <v>3303</v>
      </c>
      <c r="B1651" s="140" t="s">
        <v>16948</v>
      </c>
      <c r="C1651" s="141">
        <v>1503</v>
      </c>
      <c r="D1651" s="141">
        <v>10</v>
      </c>
      <c r="E1651" s="142">
        <v>1686.72</v>
      </c>
      <c r="F1651" s="142">
        <v>1823.34</v>
      </c>
      <c r="G1651" s="142">
        <v>899.26</v>
      </c>
      <c r="H1651" s="142">
        <v>188.73</v>
      </c>
      <c r="I1651" s="142">
        <v>2911.33</v>
      </c>
      <c r="Q1651" s="6">
        <f t="shared" si="25"/>
        <v>2911.33</v>
      </c>
    </row>
    <row r="1652" spans="1:17" x14ac:dyDescent="0.2">
      <c r="A1652" s="139" t="s">
        <v>3305</v>
      </c>
      <c r="B1652" s="140" t="s">
        <v>16949</v>
      </c>
      <c r="C1652" s="141">
        <v>39247</v>
      </c>
      <c r="D1652" s="141">
        <v>566</v>
      </c>
      <c r="E1652" s="142">
        <v>218608.66</v>
      </c>
      <c r="F1652" s="142">
        <v>47612.05</v>
      </c>
      <c r="G1652" s="142">
        <v>50898.16</v>
      </c>
      <c r="H1652" s="142">
        <v>24460.35</v>
      </c>
      <c r="I1652" s="142">
        <v>122970.56</v>
      </c>
      <c r="Q1652" s="6">
        <f t="shared" si="25"/>
        <v>122970.56</v>
      </c>
    </row>
    <row r="1653" spans="1:17" x14ac:dyDescent="0.2">
      <c r="A1653" s="139" t="s">
        <v>3307</v>
      </c>
      <c r="B1653" s="140" t="s">
        <v>16950</v>
      </c>
      <c r="C1653" s="141">
        <v>483</v>
      </c>
      <c r="D1653" s="141">
        <v>1</v>
      </c>
      <c r="E1653" s="142">
        <v>283.67</v>
      </c>
      <c r="F1653" s="142">
        <v>585.94000000000005</v>
      </c>
      <c r="G1653" s="142">
        <v>89.93</v>
      </c>
      <c r="H1653" s="142">
        <v>31.74</v>
      </c>
      <c r="I1653" s="142">
        <v>707.61</v>
      </c>
      <c r="Q1653" s="6">
        <f t="shared" si="25"/>
        <v>707.61</v>
      </c>
    </row>
    <row r="1654" spans="1:17" x14ac:dyDescent="0.2">
      <c r="A1654" s="139" t="s">
        <v>3309</v>
      </c>
      <c r="B1654" s="140" t="s">
        <v>16951</v>
      </c>
      <c r="C1654" s="141">
        <v>371</v>
      </c>
      <c r="D1654" s="141">
        <v>1</v>
      </c>
      <c r="E1654" s="142">
        <v>314.02999999999997</v>
      </c>
      <c r="F1654" s="142">
        <v>450.07</v>
      </c>
      <c r="G1654" s="142">
        <v>89.93</v>
      </c>
      <c r="H1654" s="142">
        <v>35.14</v>
      </c>
      <c r="I1654" s="142">
        <v>575.14</v>
      </c>
      <c r="Q1654" s="6">
        <f t="shared" si="25"/>
        <v>575.14</v>
      </c>
    </row>
    <row r="1655" spans="1:17" x14ac:dyDescent="0.2">
      <c r="A1655" s="139" t="s">
        <v>3311</v>
      </c>
      <c r="B1655" s="140" t="s">
        <v>16952</v>
      </c>
      <c r="C1655" s="141">
        <v>219</v>
      </c>
      <c r="D1655" s="141">
        <v>0</v>
      </c>
      <c r="E1655" s="142">
        <v>0</v>
      </c>
      <c r="F1655" s="142">
        <v>265.68</v>
      </c>
      <c r="G1655" s="142">
        <v>0</v>
      </c>
      <c r="H1655" s="142">
        <v>0</v>
      </c>
      <c r="I1655" s="142">
        <v>265.68</v>
      </c>
      <c r="Q1655" s="6">
        <f t="shared" si="25"/>
        <v>265.68</v>
      </c>
    </row>
    <row r="1656" spans="1:17" x14ac:dyDescent="0.2">
      <c r="A1656" s="139" t="s">
        <v>3313</v>
      </c>
      <c r="B1656" s="140" t="s">
        <v>16953</v>
      </c>
      <c r="C1656" s="141">
        <v>437</v>
      </c>
      <c r="D1656" s="141">
        <v>2</v>
      </c>
      <c r="E1656" s="142">
        <v>522.34</v>
      </c>
      <c r="F1656" s="142">
        <v>530.14</v>
      </c>
      <c r="G1656" s="142">
        <v>179.86</v>
      </c>
      <c r="H1656" s="142">
        <v>58.45</v>
      </c>
      <c r="I1656" s="142">
        <v>768.45</v>
      </c>
      <c r="Q1656" s="6">
        <f t="shared" si="25"/>
        <v>768.45</v>
      </c>
    </row>
    <row r="1657" spans="1:17" x14ac:dyDescent="0.2">
      <c r="A1657" s="139" t="s">
        <v>3315</v>
      </c>
      <c r="B1657" s="140" t="s">
        <v>16954</v>
      </c>
      <c r="C1657" s="141">
        <v>277</v>
      </c>
      <c r="D1657" s="141">
        <v>0</v>
      </c>
      <c r="E1657" s="142">
        <v>0</v>
      </c>
      <c r="F1657" s="142">
        <v>336.04</v>
      </c>
      <c r="G1657" s="142">
        <v>0</v>
      </c>
      <c r="H1657" s="142">
        <v>0</v>
      </c>
      <c r="I1657" s="142">
        <v>336.04</v>
      </c>
      <c r="Q1657" s="6">
        <f t="shared" si="25"/>
        <v>336.04</v>
      </c>
    </row>
    <row r="1658" spans="1:17" x14ac:dyDescent="0.2">
      <c r="A1658" s="139" t="s">
        <v>3317</v>
      </c>
      <c r="B1658" s="140" t="s">
        <v>16955</v>
      </c>
      <c r="C1658" s="141">
        <v>200</v>
      </c>
      <c r="D1658" s="141">
        <v>4</v>
      </c>
      <c r="E1658" s="142">
        <v>471.36</v>
      </c>
      <c r="F1658" s="142">
        <v>242.62</v>
      </c>
      <c r="G1658" s="142">
        <v>359.7</v>
      </c>
      <c r="H1658" s="142">
        <v>52.74</v>
      </c>
      <c r="I1658" s="142">
        <v>655.05999999999995</v>
      </c>
      <c r="Q1658" s="6">
        <f t="shared" si="25"/>
        <v>655.05999999999995</v>
      </c>
    </row>
    <row r="1659" spans="1:17" x14ac:dyDescent="0.2">
      <c r="A1659" s="139" t="s">
        <v>3319</v>
      </c>
      <c r="B1659" s="140" t="s">
        <v>16956</v>
      </c>
      <c r="C1659" s="141">
        <v>1197</v>
      </c>
      <c r="D1659" s="141">
        <v>17</v>
      </c>
      <c r="E1659" s="142">
        <v>4021.95</v>
      </c>
      <c r="F1659" s="142">
        <v>1452.13</v>
      </c>
      <c r="G1659" s="142">
        <v>1528.74</v>
      </c>
      <c r="H1659" s="142">
        <v>450.02</v>
      </c>
      <c r="I1659" s="142">
        <v>3430.89</v>
      </c>
      <c r="Q1659" s="6">
        <f t="shared" si="25"/>
        <v>3430.89</v>
      </c>
    </row>
    <row r="1660" spans="1:17" x14ac:dyDescent="0.2">
      <c r="A1660" s="139" t="s">
        <v>3321</v>
      </c>
      <c r="B1660" s="140" t="s">
        <v>16957</v>
      </c>
      <c r="C1660" s="141">
        <v>86</v>
      </c>
      <c r="D1660" s="141">
        <v>0</v>
      </c>
      <c r="E1660" s="142">
        <v>0</v>
      </c>
      <c r="F1660" s="142">
        <v>104.33</v>
      </c>
      <c r="G1660" s="142">
        <v>0</v>
      </c>
      <c r="H1660" s="142">
        <v>0</v>
      </c>
      <c r="I1660" s="142">
        <v>104.33</v>
      </c>
      <c r="Q1660" s="6">
        <f t="shared" si="25"/>
        <v>104.33</v>
      </c>
    </row>
    <row r="1661" spans="1:17" x14ac:dyDescent="0.2">
      <c r="A1661" s="139" t="s">
        <v>3323</v>
      </c>
      <c r="B1661" s="140" t="s">
        <v>16958</v>
      </c>
      <c r="C1661" s="141">
        <v>252</v>
      </c>
      <c r="D1661" s="141">
        <v>0</v>
      </c>
      <c r="E1661" s="142">
        <v>0</v>
      </c>
      <c r="F1661" s="142">
        <v>305.70999999999998</v>
      </c>
      <c r="G1661" s="142">
        <v>0</v>
      </c>
      <c r="H1661" s="142">
        <v>0</v>
      </c>
      <c r="I1661" s="142">
        <v>305.70999999999998</v>
      </c>
      <c r="Q1661" s="6">
        <f t="shared" si="25"/>
        <v>305.70999999999998</v>
      </c>
    </row>
    <row r="1662" spans="1:17" x14ac:dyDescent="0.2">
      <c r="A1662" s="139" t="s">
        <v>3325</v>
      </c>
      <c r="B1662" s="140" t="s">
        <v>16959</v>
      </c>
      <c r="C1662" s="141">
        <v>349</v>
      </c>
      <c r="D1662" s="141">
        <v>1</v>
      </c>
      <c r="E1662" s="142">
        <v>319.42</v>
      </c>
      <c r="F1662" s="142">
        <v>423.38</v>
      </c>
      <c r="G1662" s="142">
        <v>89.93</v>
      </c>
      <c r="H1662" s="142">
        <v>35.74</v>
      </c>
      <c r="I1662" s="142">
        <v>549.04999999999995</v>
      </c>
      <c r="Q1662" s="6">
        <f t="shared" si="25"/>
        <v>549.04999999999995</v>
      </c>
    </row>
    <row r="1663" spans="1:17" x14ac:dyDescent="0.2">
      <c r="A1663" s="139" t="s">
        <v>3327</v>
      </c>
      <c r="B1663" s="140" t="s">
        <v>16960</v>
      </c>
      <c r="C1663" s="141">
        <v>282</v>
      </c>
      <c r="D1663" s="141">
        <v>1</v>
      </c>
      <c r="E1663" s="142">
        <v>315.18</v>
      </c>
      <c r="F1663" s="142">
        <v>342.1</v>
      </c>
      <c r="G1663" s="142">
        <v>89.93</v>
      </c>
      <c r="H1663" s="142">
        <v>35.26</v>
      </c>
      <c r="I1663" s="142">
        <v>467.29</v>
      </c>
      <c r="Q1663" s="6">
        <f t="shared" si="25"/>
        <v>467.29</v>
      </c>
    </row>
    <row r="1664" spans="1:17" x14ac:dyDescent="0.2">
      <c r="A1664" s="139" t="s">
        <v>3329</v>
      </c>
      <c r="B1664" s="140" t="s">
        <v>16961</v>
      </c>
      <c r="C1664" s="141">
        <v>255</v>
      </c>
      <c r="D1664" s="141">
        <v>0</v>
      </c>
      <c r="E1664" s="142">
        <v>0</v>
      </c>
      <c r="F1664" s="142">
        <v>309.35000000000002</v>
      </c>
      <c r="G1664" s="142">
        <v>0</v>
      </c>
      <c r="H1664" s="142">
        <v>0</v>
      </c>
      <c r="I1664" s="142">
        <v>309.35000000000002</v>
      </c>
      <c r="Q1664" s="6">
        <f t="shared" si="25"/>
        <v>309.35000000000002</v>
      </c>
    </row>
    <row r="1665" spans="1:17" x14ac:dyDescent="0.2">
      <c r="A1665" s="139" t="s">
        <v>3331</v>
      </c>
      <c r="B1665" s="140" t="s">
        <v>16962</v>
      </c>
      <c r="C1665" s="141">
        <v>80</v>
      </c>
      <c r="D1665" s="141">
        <v>0</v>
      </c>
      <c r="E1665" s="142">
        <v>0</v>
      </c>
      <c r="F1665" s="142">
        <v>97.05</v>
      </c>
      <c r="G1665" s="142">
        <v>0</v>
      </c>
      <c r="H1665" s="142">
        <v>0</v>
      </c>
      <c r="I1665" s="142">
        <v>97.05</v>
      </c>
      <c r="Q1665" s="6">
        <f t="shared" si="25"/>
        <v>97.05</v>
      </c>
    </row>
    <row r="1666" spans="1:17" x14ac:dyDescent="0.2">
      <c r="A1666" s="139" t="s">
        <v>3333</v>
      </c>
      <c r="B1666" s="140" t="s">
        <v>16963</v>
      </c>
      <c r="C1666" s="141">
        <v>554</v>
      </c>
      <c r="D1666" s="141">
        <v>3</v>
      </c>
      <c r="E1666" s="142">
        <v>945.55</v>
      </c>
      <c r="F1666" s="142">
        <v>672.08</v>
      </c>
      <c r="G1666" s="142">
        <v>269.77999999999997</v>
      </c>
      <c r="H1666" s="142">
        <v>105.8</v>
      </c>
      <c r="I1666" s="142">
        <v>1047.6600000000001</v>
      </c>
      <c r="Q1666" s="6">
        <f t="shared" si="25"/>
        <v>1047.6600000000001</v>
      </c>
    </row>
    <row r="1667" spans="1:17" x14ac:dyDescent="0.2">
      <c r="A1667" s="139" t="s">
        <v>3335</v>
      </c>
      <c r="B1667" s="140" t="s">
        <v>16964</v>
      </c>
      <c r="C1667" s="141">
        <v>264</v>
      </c>
      <c r="D1667" s="141">
        <v>1</v>
      </c>
      <c r="E1667" s="142">
        <v>313.69</v>
      </c>
      <c r="F1667" s="142">
        <v>320.27</v>
      </c>
      <c r="G1667" s="142">
        <v>89.93</v>
      </c>
      <c r="H1667" s="142">
        <v>35.1</v>
      </c>
      <c r="I1667" s="142">
        <v>445.3</v>
      </c>
      <c r="Q1667" s="6">
        <f t="shared" si="25"/>
        <v>445.3</v>
      </c>
    </row>
    <row r="1668" spans="1:17" x14ac:dyDescent="0.2">
      <c r="A1668" s="139" t="s">
        <v>3337</v>
      </c>
      <c r="B1668" s="140" t="s">
        <v>16965</v>
      </c>
      <c r="C1668" s="141">
        <v>750</v>
      </c>
      <c r="D1668" s="141">
        <v>3</v>
      </c>
      <c r="E1668" s="142">
        <v>944.74</v>
      </c>
      <c r="F1668" s="142">
        <v>909.86</v>
      </c>
      <c r="G1668" s="142">
        <v>269.77999999999997</v>
      </c>
      <c r="H1668" s="142">
        <v>105.7</v>
      </c>
      <c r="I1668" s="142">
        <v>1285.3399999999999</v>
      </c>
      <c r="Q1668" s="6">
        <f t="shared" si="25"/>
        <v>1285.3399999999999</v>
      </c>
    </row>
    <row r="1669" spans="1:17" x14ac:dyDescent="0.2">
      <c r="A1669" s="139" t="s">
        <v>3339</v>
      </c>
      <c r="B1669" s="140" t="s">
        <v>16966</v>
      </c>
      <c r="C1669" s="141">
        <v>279</v>
      </c>
      <c r="D1669" s="141">
        <v>0</v>
      </c>
      <c r="E1669" s="142">
        <v>0</v>
      </c>
      <c r="F1669" s="142">
        <v>338.46</v>
      </c>
      <c r="G1669" s="142">
        <v>0</v>
      </c>
      <c r="H1669" s="142">
        <v>0</v>
      </c>
      <c r="I1669" s="142">
        <v>338.46</v>
      </c>
      <c r="Q1669" s="6">
        <f t="shared" si="25"/>
        <v>338.46</v>
      </c>
    </row>
    <row r="1670" spans="1:17" x14ac:dyDescent="0.2">
      <c r="A1670" s="139" t="s">
        <v>3341</v>
      </c>
      <c r="B1670" s="140" t="s">
        <v>16967</v>
      </c>
      <c r="C1670" s="141">
        <v>320</v>
      </c>
      <c r="D1670" s="141">
        <v>1</v>
      </c>
      <c r="E1670" s="142">
        <v>188.48</v>
      </c>
      <c r="F1670" s="142">
        <v>388.21</v>
      </c>
      <c r="G1670" s="142">
        <v>89.93</v>
      </c>
      <c r="H1670" s="142">
        <v>21.09</v>
      </c>
      <c r="I1670" s="142">
        <v>499.23</v>
      </c>
      <c r="Q1670" s="6">
        <f t="shared" si="25"/>
        <v>499.23</v>
      </c>
    </row>
    <row r="1671" spans="1:17" x14ac:dyDescent="0.2">
      <c r="A1671" s="139" t="s">
        <v>3343</v>
      </c>
      <c r="B1671" s="140" t="s">
        <v>16968</v>
      </c>
      <c r="C1671" s="141">
        <v>288</v>
      </c>
      <c r="D1671" s="141">
        <v>0</v>
      </c>
      <c r="E1671" s="142">
        <v>0</v>
      </c>
      <c r="F1671" s="142">
        <v>349.38</v>
      </c>
      <c r="G1671" s="142">
        <v>0</v>
      </c>
      <c r="H1671" s="142">
        <v>0</v>
      </c>
      <c r="I1671" s="142">
        <v>349.38</v>
      </c>
      <c r="Q1671" s="6">
        <f t="shared" si="25"/>
        <v>349.38</v>
      </c>
    </row>
    <row r="1672" spans="1:17" x14ac:dyDescent="0.2">
      <c r="A1672" s="139" t="s">
        <v>3345</v>
      </c>
      <c r="B1672" s="140" t="s">
        <v>16969</v>
      </c>
      <c r="C1672" s="141">
        <v>302</v>
      </c>
      <c r="D1672" s="141">
        <v>0</v>
      </c>
      <c r="E1672" s="142">
        <v>0</v>
      </c>
      <c r="F1672" s="142">
        <v>366.37</v>
      </c>
      <c r="G1672" s="142">
        <v>0</v>
      </c>
      <c r="H1672" s="142">
        <v>0</v>
      </c>
      <c r="I1672" s="142">
        <v>366.37</v>
      </c>
      <c r="Q1672" s="6">
        <f t="shared" si="25"/>
        <v>366.37</v>
      </c>
    </row>
    <row r="1673" spans="1:17" x14ac:dyDescent="0.2">
      <c r="A1673" s="139" t="s">
        <v>3347</v>
      </c>
      <c r="B1673" s="140" t="s">
        <v>16970</v>
      </c>
      <c r="C1673" s="141">
        <v>475</v>
      </c>
      <c r="D1673" s="141">
        <v>2</v>
      </c>
      <c r="E1673" s="142">
        <v>630.61</v>
      </c>
      <c r="F1673" s="142">
        <v>576.24</v>
      </c>
      <c r="G1673" s="142">
        <v>179.86</v>
      </c>
      <c r="H1673" s="142">
        <v>70.56</v>
      </c>
      <c r="I1673" s="142">
        <v>826.66</v>
      </c>
      <c r="Q1673" s="6">
        <f t="shared" si="25"/>
        <v>826.66</v>
      </c>
    </row>
    <row r="1674" spans="1:17" x14ac:dyDescent="0.2">
      <c r="A1674" s="139" t="s">
        <v>3349</v>
      </c>
      <c r="B1674" s="140" t="s">
        <v>16971</v>
      </c>
      <c r="C1674" s="141">
        <v>239</v>
      </c>
      <c r="D1674" s="141">
        <v>1</v>
      </c>
      <c r="E1674" s="142">
        <v>315.76</v>
      </c>
      <c r="F1674" s="142">
        <v>289.94</v>
      </c>
      <c r="G1674" s="142">
        <v>89.93</v>
      </c>
      <c r="H1674" s="142">
        <v>35.33</v>
      </c>
      <c r="I1674" s="142">
        <v>415.2</v>
      </c>
      <c r="Q1674" s="6">
        <f t="shared" si="25"/>
        <v>415.2</v>
      </c>
    </row>
    <row r="1675" spans="1:17" x14ac:dyDescent="0.2">
      <c r="A1675" s="139" t="s">
        <v>3351</v>
      </c>
      <c r="B1675" s="140" t="s">
        <v>16972</v>
      </c>
      <c r="C1675" s="141">
        <v>342</v>
      </c>
      <c r="D1675" s="141">
        <v>3</v>
      </c>
      <c r="E1675" s="142">
        <v>1732.48</v>
      </c>
      <c r="F1675" s="142">
        <v>414.9</v>
      </c>
      <c r="G1675" s="142">
        <v>269.77999999999997</v>
      </c>
      <c r="H1675" s="142">
        <v>193.85</v>
      </c>
      <c r="I1675" s="142">
        <v>878.53</v>
      </c>
      <c r="Q1675" s="6">
        <f t="shared" si="25"/>
        <v>878.53</v>
      </c>
    </row>
    <row r="1676" spans="1:17" x14ac:dyDescent="0.2">
      <c r="A1676" s="139" t="s">
        <v>3353</v>
      </c>
      <c r="B1676" s="140" t="s">
        <v>16973</v>
      </c>
      <c r="C1676" s="141">
        <v>734</v>
      </c>
      <c r="D1676" s="141">
        <v>3</v>
      </c>
      <c r="E1676" s="142">
        <v>940.4</v>
      </c>
      <c r="F1676" s="142">
        <v>890.44</v>
      </c>
      <c r="G1676" s="142">
        <v>269.77999999999997</v>
      </c>
      <c r="H1676" s="142">
        <v>105.22</v>
      </c>
      <c r="I1676" s="142">
        <v>1265.44</v>
      </c>
      <c r="Q1676" s="6">
        <f t="shared" si="25"/>
        <v>1265.44</v>
      </c>
    </row>
    <row r="1677" spans="1:17" x14ac:dyDescent="0.2">
      <c r="A1677" s="139" t="s">
        <v>3355</v>
      </c>
      <c r="B1677" s="140" t="s">
        <v>16974</v>
      </c>
      <c r="C1677" s="141">
        <v>888</v>
      </c>
      <c r="D1677" s="141">
        <v>1</v>
      </c>
      <c r="E1677" s="142">
        <v>2216.5500000000002</v>
      </c>
      <c r="F1677" s="142">
        <v>1077.26</v>
      </c>
      <c r="G1677" s="142">
        <v>89.93</v>
      </c>
      <c r="H1677" s="142">
        <v>248.02</v>
      </c>
      <c r="I1677" s="142">
        <v>1415.21</v>
      </c>
      <c r="Q1677" s="6">
        <f t="shared" si="25"/>
        <v>1415.21</v>
      </c>
    </row>
    <row r="1678" spans="1:17" x14ac:dyDescent="0.2">
      <c r="A1678" s="139" t="s">
        <v>3357</v>
      </c>
      <c r="B1678" s="140" t="s">
        <v>16975</v>
      </c>
      <c r="C1678" s="141">
        <v>177</v>
      </c>
      <c r="D1678" s="141">
        <v>0</v>
      </c>
      <c r="E1678" s="142">
        <v>0</v>
      </c>
      <c r="F1678" s="142">
        <v>214.73</v>
      </c>
      <c r="G1678" s="142">
        <v>0</v>
      </c>
      <c r="H1678" s="142">
        <v>0</v>
      </c>
      <c r="I1678" s="142">
        <v>214.73</v>
      </c>
      <c r="Q1678" s="6">
        <f t="shared" si="25"/>
        <v>214.73</v>
      </c>
    </row>
    <row r="1679" spans="1:17" x14ac:dyDescent="0.2">
      <c r="A1679" s="139" t="s">
        <v>3359</v>
      </c>
      <c r="B1679" s="140" t="s">
        <v>16976</v>
      </c>
      <c r="C1679" s="141">
        <v>1490</v>
      </c>
      <c r="D1679" s="141">
        <v>3</v>
      </c>
      <c r="E1679" s="142">
        <v>946.48</v>
      </c>
      <c r="F1679" s="142">
        <v>1807.58</v>
      </c>
      <c r="G1679" s="142">
        <v>269.77999999999997</v>
      </c>
      <c r="H1679" s="142">
        <v>105.9</v>
      </c>
      <c r="I1679" s="142">
        <v>2183.2600000000002</v>
      </c>
      <c r="Q1679" s="6">
        <f t="shared" ref="Q1679:Q1742" si="26">I1679+P1679</f>
        <v>2183.2600000000002</v>
      </c>
    </row>
    <row r="1680" spans="1:17" x14ac:dyDescent="0.2">
      <c r="A1680" s="139" t="s">
        <v>3361</v>
      </c>
      <c r="B1680" s="140" t="s">
        <v>16977</v>
      </c>
      <c r="C1680" s="141">
        <v>414</v>
      </c>
      <c r="D1680" s="141">
        <v>0</v>
      </c>
      <c r="E1680" s="142">
        <v>0</v>
      </c>
      <c r="F1680" s="142">
        <v>502.24</v>
      </c>
      <c r="G1680" s="142">
        <v>0</v>
      </c>
      <c r="H1680" s="142">
        <v>0</v>
      </c>
      <c r="I1680" s="142">
        <v>502.24</v>
      </c>
      <c r="Q1680" s="6">
        <f t="shared" si="26"/>
        <v>502.24</v>
      </c>
    </row>
    <row r="1681" spans="1:17" x14ac:dyDescent="0.2">
      <c r="A1681" s="139" t="s">
        <v>3363</v>
      </c>
      <c r="B1681" s="140" t="s">
        <v>16978</v>
      </c>
      <c r="C1681" s="141">
        <v>2020</v>
      </c>
      <c r="D1681" s="141">
        <v>6</v>
      </c>
      <c r="E1681" s="142">
        <v>1340.47</v>
      </c>
      <c r="F1681" s="142">
        <v>2450.54</v>
      </c>
      <c r="G1681" s="142">
        <v>539.55999999999995</v>
      </c>
      <c r="H1681" s="142">
        <v>149.97999999999999</v>
      </c>
      <c r="I1681" s="142">
        <v>3140.08</v>
      </c>
      <c r="Q1681" s="6">
        <f t="shared" si="26"/>
        <v>3140.08</v>
      </c>
    </row>
    <row r="1682" spans="1:17" x14ac:dyDescent="0.2">
      <c r="A1682" s="139" t="s">
        <v>3365</v>
      </c>
      <c r="B1682" s="140" t="s">
        <v>16979</v>
      </c>
      <c r="C1682" s="141">
        <v>789</v>
      </c>
      <c r="D1682" s="141">
        <v>1</v>
      </c>
      <c r="E1682" s="142">
        <v>316.10000000000002</v>
      </c>
      <c r="F1682" s="142">
        <v>957.17</v>
      </c>
      <c r="G1682" s="142">
        <v>89.93</v>
      </c>
      <c r="H1682" s="142">
        <v>35.369999999999997</v>
      </c>
      <c r="I1682" s="142">
        <v>1082.47</v>
      </c>
      <c r="Q1682" s="6">
        <f t="shared" si="26"/>
        <v>1082.47</v>
      </c>
    </row>
    <row r="1683" spans="1:17" x14ac:dyDescent="0.2">
      <c r="A1683" s="139" t="s">
        <v>3367</v>
      </c>
      <c r="B1683" s="140" t="s">
        <v>16980</v>
      </c>
      <c r="C1683" s="141">
        <v>307</v>
      </c>
      <c r="D1683" s="141">
        <v>1</v>
      </c>
      <c r="E1683" s="142">
        <v>315.18</v>
      </c>
      <c r="F1683" s="142">
        <v>372.43</v>
      </c>
      <c r="G1683" s="142">
        <v>89.93</v>
      </c>
      <c r="H1683" s="142">
        <v>35.26</v>
      </c>
      <c r="I1683" s="142">
        <v>497.62</v>
      </c>
      <c r="Q1683" s="6">
        <f t="shared" si="26"/>
        <v>497.62</v>
      </c>
    </row>
    <row r="1684" spans="1:17" x14ac:dyDescent="0.2">
      <c r="A1684" s="139" t="s">
        <v>3369</v>
      </c>
      <c r="B1684" s="140" t="s">
        <v>16981</v>
      </c>
      <c r="C1684" s="141">
        <v>7266</v>
      </c>
      <c r="D1684" s="141">
        <v>44</v>
      </c>
      <c r="E1684" s="142">
        <v>16951.36</v>
      </c>
      <c r="F1684" s="142">
        <v>8814.66</v>
      </c>
      <c r="G1684" s="142">
        <v>3956.74</v>
      </c>
      <c r="H1684" s="142">
        <v>1896.7</v>
      </c>
      <c r="I1684" s="142">
        <v>14668.1</v>
      </c>
      <c r="Q1684" s="6">
        <f t="shared" si="26"/>
        <v>14668.1</v>
      </c>
    </row>
    <row r="1685" spans="1:17" x14ac:dyDescent="0.2">
      <c r="A1685" s="139" t="s">
        <v>3371</v>
      </c>
      <c r="B1685" s="140" t="s">
        <v>16982</v>
      </c>
      <c r="C1685" s="141">
        <v>778</v>
      </c>
      <c r="D1685" s="141">
        <v>2</v>
      </c>
      <c r="E1685" s="142">
        <v>633.64</v>
      </c>
      <c r="F1685" s="142">
        <v>943.82</v>
      </c>
      <c r="G1685" s="142">
        <v>179.86</v>
      </c>
      <c r="H1685" s="142">
        <v>70.900000000000006</v>
      </c>
      <c r="I1685" s="142">
        <v>1194.58</v>
      </c>
      <c r="Q1685" s="6">
        <f t="shared" si="26"/>
        <v>1194.58</v>
      </c>
    </row>
    <row r="1686" spans="1:17" x14ac:dyDescent="0.2">
      <c r="A1686" s="139" t="s">
        <v>3373</v>
      </c>
      <c r="B1686" s="140" t="s">
        <v>16983</v>
      </c>
      <c r="C1686" s="141">
        <v>154</v>
      </c>
      <c r="D1686" s="141">
        <v>7</v>
      </c>
      <c r="E1686" s="142">
        <v>139544.37</v>
      </c>
      <c r="F1686" s="142">
        <v>186.82</v>
      </c>
      <c r="G1686" s="142">
        <v>629.48</v>
      </c>
      <c r="H1686" s="142">
        <v>15613.76</v>
      </c>
      <c r="I1686" s="142">
        <v>16430.060000000001</v>
      </c>
      <c r="Q1686" s="6">
        <f t="shared" si="26"/>
        <v>16430.060000000001</v>
      </c>
    </row>
    <row r="1687" spans="1:17" x14ac:dyDescent="0.2">
      <c r="A1687" s="139" t="s">
        <v>3375</v>
      </c>
      <c r="B1687" s="140" t="s">
        <v>16984</v>
      </c>
      <c r="C1687" s="141">
        <v>1017</v>
      </c>
      <c r="D1687" s="141">
        <v>7</v>
      </c>
      <c r="E1687" s="142">
        <v>1335.89</v>
      </c>
      <c r="F1687" s="142">
        <v>1233.76</v>
      </c>
      <c r="G1687" s="142">
        <v>629.48</v>
      </c>
      <c r="H1687" s="142">
        <v>149.47</v>
      </c>
      <c r="I1687" s="142">
        <v>2012.71</v>
      </c>
      <c r="Q1687" s="6">
        <f t="shared" si="26"/>
        <v>2012.71</v>
      </c>
    </row>
    <row r="1688" spans="1:17" x14ac:dyDescent="0.2">
      <c r="A1688" s="139" t="s">
        <v>3377</v>
      </c>
      <c r="B1688" s="140" t="s">
        <v>16985</v>
      </c>
      <c r="C1688" s="141">
        <v>847</v>
      </c>
      <c r="D1688" s="141">
        <v>9</v>
      </c>
      <c r="E1688" s="142">
        <v>1656.93</v>
      </c>
      <c r="F1688" s="142">
        <v>1027.53</v>
      </c>
      <c r="G1688" s="142">
        <v>809.34</v>
      </c>
      <c r="H1688" s="142">
        <v>185.39</v>
      </c>
      <c r="I1688" s="142">
        <v>2022.26</v>
      </c>
      <c r="Q1688" s="6">
        <f t="shared" si="26"/>
        <v>2022.26</v>
      </c>
    </row>
    <row r="1689" spans="1:17" x14ac:dyDescent="0.2">
      <c r="A1689" s="139" t="s">
        <v>3379</v>
      </c>
      <c r="B1689" s="140" t="s">
        <v>16986</v>
      </c>
      <c r="C1689" s="141">
        <v>648</v>
      </c>
      <c r="D1689" s="141">
        <v>2</v>
      </c>
      <c r="E1689" s="142">
        <v>416.47</v>
      </c>
      <c r="F1689" s="142">
        <v>786.11</v>
      </c>
      <c r="G1689" s="142">
        <v>179.86</v>
      </c>
      <c r="H1689" s="142">
        <v>46.6</v>
      </c>
      <c r="I1689" s="142">
        <v>1012.57</v>
      </c>
      <c r="Q1689" s="6">
        <f t="shared" si="26"/>
        <v>1012.57</v>
      </c>
    </row>
    <row r="1690" spans="1:17" x14ac:dyDescent="0.2">
      <c r="A1690" s="139" t="s">
        <v>3381</v>
      </c>
      <c r="B1690" s="140" t="s">
        <v>16987</v>
      </c>
      <c r="C1690" s="141">
        <v>1067</v>
      </c>
      <c r="D1690" s="141">
        <v>8</v>
      </c>
      <c r="E1690" s="142">
        <v>2953.26</v>
      </c>
      <c r="F1690" s="142">
        <v>1294.42</v>
      </c>
      <c r="G1690" s="142">
        <v>719.41</v>
      </c>
      <c r="H1690" s="142">
        <v>330.44</v>
      </c>
      <c r="I1690" s="142">
        <v>2344.27</v>
      </c>
      <c r="Q1690" s="6">
        <f t="shared" si="26"/>
        <v>2344.27</v>
      </c>
    </row>
    <row r="1691" spans="1:17" x14ac:dyDescent="0.2">
      <c r="A1691" s="139" t="s">
        <v>3383</v>
      </c>
      <c r="B1691" s="140" t="s">
        <v>16988</v>
      </c>
      <c r="C1691" s="141">
        <v>487</v>
      </c>
      <c r="D1691" s="141">
        <v>1</v>
      </c>
      <c r="E1691" s="142">
        <v>314.42</v>
      </c>
      <c r="F1691" s="142">
        <v>590.79999999999995</v>
      </c>
      <c r="G1691" s="142">
        <v>89.93</v>
      </c>
      <c r="H1691" s="142">
        <v>35.18</v>
      </c>
      <c r="I1691" s="142">
        <v>715.91</v>
      </c>
      <c r="Q1691" s="6">
        <f t="shared" si="26"/>
        <v>715.91</v>
      </c>
    </row>
    <row r="1692" spans="1:17" x14ac:dyDescent="0.2">
      <c r="A1692" s="139" t="s">
        <v>3385</v>
      </c>
      <c r="B1692" s="140" t="s">
        <v>16989</v>
      </c>
      <c r="C1692" s="141">
        <v>531</v>
      </c>
      <c r="D1692" s="141">
        <v>1</v>
      </c>
      <c r="E1692" s="142">
        <v>314.8</v>
      </c>
      <c r="F1692" s="142">
        <v>644.17999999999995</v>
      </c>
      <c r="G1692" s="142">
        <v>89.93</v>
      </c>
      <c r="H1692" s="142">
        <v>35.22</v>
      </c>
      <c r="I1692" s="142">
        <v>769.33</v>
      </c>
      <c r="Q1692" s="6">
        <f t="shared" si="26"/>
        <v>769.33</v>
      </c>
    </row>
    <row r="1693" spans="1:17" x14ac:dyDescent="0.2">
      <c r="A1693" s="139" t="s">
        <v>3387</v>
      </c>
      <c r="B1693" s="140" t="s">
        <v>16990</v>
      </c>
      <c r="C1693" s="141">
        <v>2854</v>
      </c>
      <c r="D1693" s="141">
        <v>6</v>
      </c>
      <c r="E1693" s="142">
        <v>1191.69</v>
      </c>
      <c r="F1693" s="142">
        <v>3462.3</v>
      </c>
      <c r="G1693" s="142">
        <v>539.55999999999995</v>
      </c>
      <c r="H1693" s="142">
        <v>133.34</v>
      </c>
      <c r="I1693" s="142">
        <v>4135.2</v>
      </c>
      <c r="Q1693" s="6">
        <f t="shared" si="26"/>
        <v>4135.2</v>
      </c>
    </row>
    <row r="1694" spans="1:17" x14ac:dyDescent="0.2">
      <c r="A1694" s="139" t="s">
        <v>3389</v>
      </c>
      <c r="B1694" s="140" t="s">
        <v>16991</v>
      </c>
      <c r="C1694" s="141">
        <v>532</v>
      </c>
      <c r="D1694" s="141">
        <v>3</v>
      </c>
      <c r="E1694" s="142">
        <v>674.07</v>
      </c>
      <c r="F1694" s="142">
        <v>645.39</v>
      </c>
      <c r="G1694" s="142">
        <v>269.77999999999997</v>
      </c>
      <c r="H1694" s="142">
        <v>75.42</v>
      </c>
      <c r="I1694" s="142">
        <v>990.59</v>
      </c>
      <c r="Q1694" s="6">
        <f t="shared" si="26"/>
        <v>990.59</v>
      </c>
    </row>
    <row r="1695" spans="1:17" x14ac:dyDescent="0.2">
      <c r="A1695" s="139" t="s">
        <v>3391</v>
      </c>
      <c r="B1695" s="140" t="s">
        <v>16992</v>
      </c>
      <c r="C1695" s="141">
        <v>592</v>
      </c>
      <c r="D1695" s="141">
        <v>1</v>
      </c>
      <c r="E1695" s="142">
        <v>217.72</v>
      </c>
      <c r="F1695" s="142">
        <v>718.18</v>
      </c>
      <c r="G1695" s="142">
        <v>89.93</v>
      </c>
      <c r="H1695" s="142">
        <v>24.36</v>
      </c>
      <c r="I1695" s="142">
        <v>832.47</v>
      </c>
      <c r="Q1695" s="6">
        <f t="shared" si="26"/>
        <v>832.47</v>
      </c>
    </row>
    <row r="1696" spans="1:17" x14ac:dyDescent="0.2">
      <c r="A1696" s="139" t="s">
        <v>3393</v>
      </c>
      <c r="B1696" s="140" t="s">
        <v>16993</v>
      </c>
      <c r="C1696" s="141">
        <v>763</v>
      </c>
      <c r="D1696" s="141">
        <v>3</v>
      </c>
      <c r="E1696" s="142">
        <v>949.06</v>
      </c>
      <c r="F1696" s="142">
        <v>925.62</v>
      </c>
      <c r="G1696" s="142">
        <v>269.77999999999997</v>
      </c>
      <c r="H1696" s="142">
        <v>106.19</v>
      </c>
      <c r="I1696" s="142">
        <v>1301.5899999999999</v>
      </c>
      <c r="Q1696" s="6">
        <f t="shared" si="26"/>
        <v>1301.5899999999999</v>
      </c>
    </row>
    <row r="1697" spans="1:17" x14ac:dyDescent="0.2">
      <c r="A1697" s="139" t="s">
        <v>3395</v>
      </c>
      <c r="B1697" s="140" t="s">
        <v>16994</v>
      </c>
      <c r="C1697" s="141">
        <v>1673</v>
      </c>
      <c r="D1697" s="141">
        <v>4</v>
      </c>
      <c r="E1697" s="142">
        <v>1003.76</v>
      </c>
      <c r="F1697" s="142">
        <v>2029.58</v>
      </c>
      <c r="G1697" s="142">
        <v>359.7</v>
      </c>
      <c r="H1697" s="142">
        <v>112.31</v>
      </c>
      <c r="I1697" s="142">
        <v>2501.59</v>
      </c>
      <c r="Q1697" s="6">
        <f t="shared" si="26"/>
        <v>2501.59</v>
      </c>
    </row>
    <row r="1698" spans="1:17" x14ac:dyDescent="0.2">
      <c r="A1698" s="139" t="s">
        <v>3397</v>
      </c>
      <c r="B1698" s="140" t="s">
        <v>16995</v>
      </c>
      <c r="C1698" s="141">
        <v>574</v>
      </c>
      <c r="D1698" s="141">
        <v>2</v>
      </c>
      <c r="E1698" s="142">
        <v>629.79999999999995</v>
      </c>
      <c r="F1698" s="142">
        <v>696.34</v>
      </c>
      <c r="G1698" s="142">
        <v>179.86</v>
      </c>
      <c r="H1698" s="142">
        <v>70.47</v>
      </c>
      <c r="I1698" s="142">
        <v>946.67</v>
      </c>
      <c r="Q1698" s="6">
        <f t="shared" si="26"/>
        <v>946.67</v>
      </c>
    </row>
    <row r="1699" spans="1:17" x14ac:dyDescent="0.2">
      <c r="A1699" s="139" t="s">
        <v>3399</v>
      </c>
      <c r="B1699" s="140" t="s">
        <v>16996</v>
      </c>
      <c r="C1699" s="141">
        <v>8695</v>
      </c>
      <c r="D1699" s="141">
        <v>68</v>
      </c>
      <c r="E1699" s="142">
        <v>20456.349999999999</v>
      </c>
      <c r="F1699" s="142">
        <v>10548.24</v>
      </c>
      <c r="G1699" s="142">
        <v>6114.98</v>
      </c>
      <c r="H1699" s="142">
        <v>2288.88</v>
      </c>
      <c r="I1699" s="142">
        <v>18952.099999999999</v>
      </c>
      <c r="Q1699" s="6">
        <f t="shared" si="26"/>
        <v>18952.099999999999</v>
      </c>
    </row>
    <row r="1700" spans="1:17" x14ac:dyDescent="0.2">
      <c r="A1700" s="139" t="s">
        <v>3401</v>
      </c>
      <c r="B1700" s="140" t="s">
        <v>16997</v>
      </c>
      <c r="C1700" s="141">
        <v>323</v>
      </c>
      <c r="D1700" s="141">
        <v>14</v>
      </c>
      <c r="E1700" s="142">
        <v>11774.84</v>
      </c>
      <c r="F1700" s="142">
        <v>391.84</v>
      </c>
      <c r="G1700" s="142">
        <v>1258.97</v>
      </c>
      <c r="H1700" s="142">
        <v>1317.5</v>
      </c>
      <c r="I1700" s="142">
        <v>2968.31</v>
      </c>
      <c r="Q1700" s="6">
        <f t="shared" si="26"/>
        <v>2968.31</v>
      </c>
    </row>
    <row r="1701" spans="1:17" x14ac:dyDescent="0.2">
      <c r="A1701" s="139" t="s">
        <v>3403</v>
      </c>
      <c r="B1701" s="140" t="s">
        <v>16998</v>
      </c>
      <c r="C1701" s="141">
        <v>119</v>
      </c>
      <c r="D1701" s="141">
        <v>5</v>
      </c>
      <c r="E1701" s="142">
        <v>80237.84</v>
      </c>
      <c r="F1701" s="142">
        <v>144.36000000000001</v>
      </c>
      <c r="G1701" s="142">
        <v>449.63</v>
      </c>
      <c r="H1701" s="142">
        <v>8977.9</v>
      </c>
      <c r="I1701" s="142">
        <v>9571.89</v>
      </c>
      <c r="Q1701" s="6">
        <f t="shared" si="26"/>
        <v>9571.89</v>
      </c>
    </row>
    <row r="1702" spans="1:17" x14ac:dyDescent="0.2">
      <c r="A1702" s="139" t="s">
        <v>3405</v>
      </c>
      <c r="B1702" s="140" t="s">
        <v>16999</v>
      </c>
      <c r="C1702" s="141">
        <v>1122</v>
      </c>
      <c r="D1702" s="141">
        <v>2</v>
      </c>
      <c r="E1702" s="142">
        <v>638.35</v>
      </c>
      <c r="F1702" s="142">
        <v>1361.14</v>
      </c>
      <c r="G1702" s="142">
        <v>179.86</v>
      </c>
      <c r="H1702" s="142">
        <v>71.42</v>
      </c>
      <c r="I1702" s="142">
        <v>1612.42</v>
      </c>
      <c r="Q1702" s="6">
        <f t="shared" si="26"/>
        <v>1612.42</v>
      </c>
    </row>
    <row r="1703" spans="1:17" x14ac:dyDescent="0.2">
      <c r="A1703" s="139" t="s">
        <v>3407</v>
      </c>
      <c r="B1703" s="140" t="s">
        <v>17000</v>
      </c>
      <c r="C1703" s="141">
        <v>185</v>
      </c>
      <c r="D1703" s="141">
        <v>0</v>
      </c>
      <c r="E1703" s="142">
        <v>0</v>
      </c>
      <c r="F1703" s="142">
        <v>224.43</v>
      </c>
      <c r="G1703" s="142">
        <v>0</v>
      </c>
      <c r="H1703" s="142">
        <v>0</v>
      </c>
      <c r="I1703" s="142">
        <v>224.43</v>
      </c>
      <c r="Q1703" s="6">
        <f t="shared" si="26"/>
        <v>224.43</v>
      </c>
    </row>
    <row r="1704" spans="1:17" x14ac:dyDescent="0.2">
      <c r="A1704" s="139" t="s">
        <v>3409</v>
      </c>
      <c r="B1704" s="140" t="s">
        <v>17001</v>
      </c>
      <c r="C1704" s="141">
        <v>341</v>
      </c>
      <c r="D1704" s="141">
        <v>2</v>
      </c>
      <c r="E1704" s="142">
        <v>630.32000000000005</v>
      </c>
      <c r="F1704" s="142">
        <v>413.68</v>
      </c>
      <c r="G1704" s="142">
        <v>179.86</v>
      </c>
      <c r="H1704" s="142">
        <v>70.53</v>
      </c>
      <c r="I1704" s="142">
        <v>664.07</v>
      </c>
      <c r="Q1704" s="6">
        <f t="shared" si="26"/>
        <v>664.07</v>
      </c>
    </row>
    <row r="1705" spans="1:17" x14ac:dyDescent="0.2">
      <c r="A1705" s="139" t="s">
        <v>3411</v>
      </c>
      <c r="B1705" s="140" t="s">
        <v>17002</v>
      </c>
      <c r="C1705" s="141">
        <v>210</v>
      </c>
      <c r="D1705" s="141">
        <v>0</v>
      </c>
      <c r="E1705" s="142">
        <v>0</v>
      </c>
      <c r="F1705" s="142">
        <v>254.76</v>
      </c>
      <c r="G1705" s="142">
        <v>0</v>
      </c>
      <c r="H1705" s="142">
        <v>0</v>
      </c>
      <c r="I1705" s="142">
        <v>254.76</v>
      </c>
      <c r="Q1705" s="6">
        <f t="shared" si="26"/>
        <v>254.76</v>
      </c>
    </row>
    <row r="1706" spans="1:17" x14ac:dyDescent="0.2">
      <c r="A1706" s="139" t="s">
        <v>3413</v>
      </c>
      <c r="B1706" s="140" t="s">
        <v>17003</v>
      </c>
      <c r="C1706" s="141">
        <v>651</v>
      </c>
      <c r="D1706" s="141">
        <v>4</v>
      </c>
      <c r="E1706" s="142">
        <v>43467.1</v>
      </c>
      <c r="F1706" s="142">
        <v>789.75</v>
      </c>
      <c r="G1706" s="142">
        <v>359.7</v>
      </c>
      <c r="H1706" s="142">
        <v>4863.58</v>
      </c>
      <c r="I1706" s="142">
        <v>6013.03</v>
      </c>
      <c r="Q1706" s="6">
        <f t="shared" si="26"/>
        <v>6013.03</v>
      </c>
    </row>
    <row r="1707" spans="1:17" x14ac:dyDescent="0.2">
      <c r="A1707" s="139" t="s">
        <v>3415</v>
      </c>
      <c r="B1707" s="140" t="s">
        <v>17004</v>
      </c>
      <c r="C1707" s="141">
        <v>5272</v>
      </c>
      <c r="D1707" s="141">
        <v>16</v>
      </c>
      <c r="E1707" s="142">
        <v>9745.7199999999993</v>
      </c>
      <c r="F1707" s="142">
        <v>6395.66</v>
      </c>
      <c r="G1707" s="142">
        <v>1438.82</v>
      </c>
      <c r="H1707" s="142">
        <v>1090.46</v>
      </c>
      <c r="I1707" s="142">
        <v>8924.94</v>
      </c>
      <c r="Q1707" s="6">
        <f t="shared" si="26"/>
        <v>8924.94</v>
      </c>
    </row>
    <row r="1708" spans="1:17" x14ac:dyDescent="0.2">
      <c r="A1708" s="139" t="s">
        <v>3417</v>
      </c>
      <c r="B1708" s="140" t="s">
        <v>17005</v>
      </c>
      <c r="C1708" s="141">
        <v>445</v>
      </c>
      <c r="D1708" s="141">
        <v>3</v>
      </c>
      <c r="E1708" s="142">
        <v>951.03</v>
      </c>
      <c r="F1708" s="142">
        <v>539.85</v>
      </c>
      <c r="G1708" s="142">
        <v>269.77999999999997</v>
      </c>
      <c r="H1708" s="142">
        <v>106.41</v>
      </c>
      <c r="I1708" s="142">
        <v>916.04</v>
      </c>
      <c r="Q1708" s="6">
        <f t="shared" si="26"/>
        <v>916.04</v>
      </c>
    </row>
    <row r="1709" spans="1:17" x14ac:dyDescent="0.2">
      <c r="A1709" s="139" t="s">
        <v>3419</v>
      </c>
      <c r="B1709" s="140" t="s">
        <v>17006</v>
      </c>
      <c r="C1709" s="141">
        <v>2162</v>
      </c>
      <c r="D1709" s="141">
        <v>5</v>
      </c>
      <c r="E1709" s="142">
        <v>2224.14</v>
      </c>
      <c r="F1709" s="142">
        <v>2622.81</v>
      </c>
      <c r="G1709" s="142">
        <v>449.63</v>
      </c>
      <c r="H1709" s="142">
        <v>248.86</v>
      </c>
      <c r="I1709" s="142">
        <v>3321.3</v>
      </c>
      <c r="Q1709" s="6">
        <f t="shared" si="26"/>
        <v>3321.3</v>
      </c>
    </row>
    <row r="1710" spans="1:17" x14ac:dyDescent="0.2">
      <c r="A1710" s="139" t="s">
        <v>3421</v>
      </c>
      <c r="B1710" s="140" t="s">
        <v>17007</v>
      </c>
      <c r="C1710" s="141">
        <v>215</v>
      </c>
      <c r="D1710" s="141">
        <v>4</v>
      </c>
      <c r="E1710" s="142">
        <v>3057.53</v>
      </c>
      <c r="F1710" s="142">
        <v>260.82</v>
      </c>
      <c r="G1710" s="142">
        <v>359.7</v>
      </c>
      <c r="H1710" s="142">
        <v>342.11</v>
      </c>
      <c r="I1710" s="142">
        <v>962.63</v>
      </c>
      <c r="Q1710" s="6">
        <f t="shared" si="26"/>
        <v>962.63</v>
      </c>
    </row>
    <row r="1711" spans="1:17" x14ac:dyDescent="0.2">
      <c r="A1711" s="139" t="s">
        <v>3423</v>
      </c>
      <c r="B1711" s="140" t="s">
        <v>17008</v>
      </c>
      <c r="C1711" s="141">
        <v>451</v>
      </c>
      <c r="D1711" s="141">
        <v>2</v>
      </c>
      <c r="E1711" s="142">
        <v>628.4</v>
      </c>
      <c r="F1711" s="142">
        <v>547.13</v>
      </c>
      <c r="G1711" s="142">
        <v>179.86</v>
      </c>
      <c r="H1711" s="142">
        <v>70.31</v>
      </c>
      <c r="I1711" s="142">
        <v>797.3</v>
      </c>
      <c r="Q1711" s="6">
        <f t="shared" si="26"/>
        <v>797.3</v>
      </c>
    </row>
    <row r="1712" spans="1:17" x14ac:dyDescent="0.2">
      <c r="A1712" s="139" t="s">
        <v>3425</v>
      </c>
      <c r="B1712" s="140" t="s">
        <v>17009</v>
      </c>
      <c r="C1712" s="141">
        <v>115</v>
      </c>
      <c r="D1712" s="141">
        <v>0</v>
      </c>
      <c r="E1712" s="142">
        <v>0</v>
      </c>
      <c r="F1712" s="142">
        <v>139.51</v>
      </c>
      <c r="G1712" s="142">
        <v>0</v>
      </c>
      <c r="H1712" s="142">
        <v>0</v>
      </c>
      <c r="I1712" s="142">
        <v>139.51</v>
      </c>
      <c r="Q1712" s="6">
        <f t="shared" si="26"/>
        <v>139.51</v>
      </c>
    </row>
    <row r="1713" spans="1:17" x14ac:dyDescent="0.2">
      <c r="A1713" s="139" t="s">
        <v>3427</v>
      </c>
      <c r="B1713" s="140" t="s">
        <v>17010</v>
      </c>
      <c r="C1713" s="141">
        <v>256</v>
      </c>
      <c r="D1713" s="141">
        <v>1</v>
      </c>
      <c r="E1713" s="142">
        <v>37.32</v>
      </c>
      <c r="F1713" s="142">
        <v>310.56</v>
      </c>
      <c r="G1713" s="142">
        <v>89.93</v>
      </c>
      <c r="H1713" s="142">
        <v>4.18</v>
      </c>
      <c r="I1713" s="142">
        <v>404.67</v>
      </c>
      <c r="Q1713" s="6">
        <f t="shared" si="26"/>
        <v>404.67</v>
      </c>
    </row>
    <row r="1714" spans="1:17" x14ac:dyDescent="0.2">
      <c r="A1714" s="139" t="s">
        <v>3429</v>
      </c>
      <c r="B1714" s="140" t="s">
        <v>17011</v>
      </c>
      <c r="C1714" s="141">
        <v>392</v>
      </c>
      <c r="D1714" s="141">
        <v>1</v>
      </c>
      <c r="E1714" s="142">
        <v>316.39</v>
      </c>
      <c r="F1714" s="142">
        <v>475.55</v>
      </c>
      <c r="G1714" s="142">
        <v>89.93</v>
      </c>
      <c r="H1714" s="142">
        <v>35.4</v>
      </c>
      <c r="I1714" s="142">
        <v>600.88</v>
      </c>
      <c r="Q1714" s="6">
        <f t="shared" si="26"/>
        <v>600.88</v>
      </c>
    </row>
    <row r="1715" spans="1:17" x14ac:dyDescent="0.2">
      <c r="A1715" s="139" t="s">
        <v>3431</v>
      </c>
      <c r="B1715" s="140" t="s">
        <v>17012</v>
      </c>
      <c r="C1715" s="141">
        <v>476</v>
      </c>
      <c r="D1715" s="141">
        <v>2</v>
      </c>
      <c r="E1715" s="142">
        <v>633.83000000000004</v>
      </c>
      <c r="F1715" s="142">
        <v>577.46</v>
      </c>
      <c r="G1715" s="142">
        <v>179.86</v>
      </c>
      <c r="H1715" s="142">
        <v>70.92</v>
      </c>
      <c r="I1715" s="142">
        <v>828.24</v>
      </c>
      <c r="Q1715" s="6">
        <f t="shared" si="26"/>
        <v>828.24</v>
      </c>
    </row>
    <row r="1716" spans="1:17" x14ac:dyDescent="0.2">
      <c r="A1716" s="139" t="s">
        <v>3433</v>
      </c>
      <c r="B1716" s="140" t="s">
        <v>17013</v>
      </c>
      <c r="C1716" s="141">
        <v>2108</v>
      </c>
      <c r="D1716" s="141">
        <v>2</v>
      </c>
      <c r="E1716" s="142">
        <v>635.85</v>
      </c>
      <c r="F1716" s="142">
        <v>2557.3000000000002</v>
      </c>
      <c r="G1716" s="142">
        <v>179.86</v>
      </c>
      <c r="H1716" s="142">
        <v>71.14</v>
      </c>
      <c r="I1716" s="142">
        <v>2808.3</v>
      </c>
      <c r="Q1716" s="6">
        <f t="shared" si="26"/>
        <v>2808.3</v>
      </c>
    </row>
    <row r="1717" spans="1:17" x14ac:dyDescent="0.2">
      <c r="A1717" s="139" t="s">
        <v>3435</v>
      </c>
      <c r="B1717" s="140" t="s">
        <v>17014</v>
      </c>
      <c r="C1717" s="141">
        <v>554</v>
      </c>
      <c r="D1717" s="141">
        <v>1</v>
      </c>
      <c r="E1717" s="142">
        <v>315.38</v>
      </c>
      <c r="F1717" s="142">
        <v>672.08</v>
      </c>
      <c r="G1717" s="142">
        <v>89.93</v>
      </c>
      <c r="H1717" s="142">
        <v>35.29</v>
      </c>
      <c r="I1717" s="142">
        <v>797.3</v>
      </c>
      <c r="Q1717" s="6">
        <f t="shared" si="26"/>
        <v>797.3</v>
      </c>
    </row>
    <row r="1718" spans="1:17" x14ac:dyDescent="0.2">
      <c r="A1718" s="139" t="s">
        <v>3437</v>
      </c>
      <c r="B1718" s="140" t="s">
        <v>17015</v>
      </c>
      <c r="C1718" s="141">
        <v>237</v>
      </c>
      <c r="D1718" s="141">
        <v>0</v>
      </c>
      <c r="E1718" s="142">
        <v>0</v>
      </c>
      <c r="F1718" s="142">
        <v>287.51</v>
      </c>
      <c r="G1718" s="142">
        <v>0</v>
      </c>
      <c r="H1718" s="142">
        <v>0</v>
      </c>
      <c r="I1718" s="142">
        <v>287.51</v>
      </c>
      <c r="Q1718" s="6">
        <f t="shared" si="26"/>
        <v>287.51</v>
      </c>
    </row>
    <row r="1719" spans="1:17" x14ac:dyDescent="0.2">
      <c r="A1719" s="139" t="s">
        <v>3439</v>
      </c>
      <c r="B1719" s="140" t="s">
        <v>17016</v>
      </c>
      <c r="C1719" s="141">
        <v>379</v>
      </c>
      <c r="D1719" s="141">
        <v>2</v>
      </c>
      <c r="E1719" s="142">
        <v>386.29</v>
      </c>
      <c r="F1719" s="142">
        <v>459.78</v>
      </c>
      <c r="G1719" s="142">
        <v>179.86</v>
      </c>
      <c r="H1719" s="142">
        <v>43.22</v>
      </c>
      <c r="I1719" s="142">
        <v>682.86</v>
      </c>
      <c r="Q1719" s="6">
        <f t="shared" si="26"/>
        <v>682.86</v>
      </c>
    </row>
    <row r="1720" spans="1:17" x14ac:dyDescent="0.2">
      <c r="A1720" s="139" t="s">
        <v>3441</v>
      </c>
      <c r="B1720" s="140" t="s">
        <v>17017</v>
      </c>
      <c r="C1720" s="141">
        <v>1803</v>
      </c>
      <c r="D1720" s="141">
        <v>9</v>
      </c>
      <c r="E1720" s="142">
        <v>1959.71</v>
      </c>
      <c r="F1720" s="142">
        <v>2187.29</v>
      </c>
      <c r="G1720" s="142">
        <v>809.34</v>
      </c>
      <c r="H1720" s="142">
        <v>219.27</v>
      </c>
      <c r="I1720" s="142">
        <v>3215.9</v>
      </c>
      <c r="Q1720" s="6">
        <f t="shared" si="26"/>
        <v>3215.9</v>
      </c>
    </row>
    <row r="1721" spans="1:17" x14ac:dyDescent="0.2">
      <c r="A1721" s="139" t="s">
        <v>3443</v>
      </c>
      <c r="B1721" s="140" t="s">
        <v>17018</v>
      </c>
      <c r="C1721" s="141">
        <v>516</v>
      </c>
      <c r="D1721" s="141">
        <v>1</v>
      </c>
      <c r="E1721" s="142">
        <v>314.13</v>
      </c>
      <c r="F1721" s="142">
        <v>625.98</v>
      </c>
      <c r="G1721" s="142">
        <v>89.93</v>
      </c>
      <c r="H1721" s="142">
        <v>35.15</v>
      </c>
      <c r="I1721" s="142">
        <v>751.06</v>
      </c>
      <c r="Q1721" s="6">
        <f t="shared" si="26"/>
        <v>751.06</v>
      </c>
    </row>
    <row r="1722" spans="1:17" x14ac:dyDescent="0.2">
      <c r="A1722" s="139" t="s">
        <v>3445</v>
      </c>
      <c r="B1722" s="140" t="s">
        <v>17019</v>
      </c>
      <c r="C1722" s="141">
        <v>1176</v>
      </c>
      <c r="D1722" s="141">
        <v>2</v>
      </c>
      <c r="E1722" s="142">
        <v>629.41</v>
      </c>
      <c r="F1722" s="142">
        <v>1426.65</v>
      </c>
      <c r="G1722" s="142">
        <v>179.86</v>
      </c>
      <c r="H1722" s="142">
        <v>70.42</v>
      </c>
      <c r="I1722" s="142">
        <v>1676.93</v>
      </c>
      <c r="Q1722" s="6">
        <f t="shared" si="26"/>
        <v>1676.93</v>
      </c>
    </row>
    <row r="1723" spans="1:17" x14ac:dyDescent="0.2">
      <c r="A1723" s="139" t="s">
        <v>3447</v>
      </c>
      <c r="B1723" s="140" t="s">
        <v>17020</v>
      </c>
      <c r="C1723" s="141">
        <v>1297</v>
      </c>
      <c r="D1723" s="141">
        <v>5</v>
      </c>
      <c r="E1723" s="142">
        <v>1579.49</v>
      </c>
      <c r="F1723" s="142">
        <v>1573.44</v>
      </c>
      <c r="G1723" s="142">
        <v>449.63</v>
      </c>
      <c r="H1723" s="142">
        <v>176.73</v>
      </c>
      <c r="I1723" s="142">
        <v>2199.8000000000002</v>
      </c>
      <c r="Q1723" s="6">
        <f t="shared" si="26"/>
        <v>2199.8000000000002</v>
      </c>
    </row>
    <row r="1724" spans="1:17" x14ac:dyDescent="0.2">
      <c r="A1724" s="139" t="s">
        <v>3449</v>
      </c>
      <c r="B1724" s="140" t="s">
        <v>17021</v>
      </c>
      <c r="C1724" s="141">
        <v>1378</v>
      </c>
      <c r="D1724" s="141">
        <v>11</v>
      </c>
      <c r="E1724" s="142">
        <v>3170.1</v>
      </c>
      <c r="F1724" s="142">
        <v>1671.7</v>
      </c>
      <c r="G1724" s="142">
        <v>989.18</v>
      </c>
      <c r="H1724" s="142">
        <v>354.7</v>
      </c>
      <c r="I1724" s="142">
        <v>3015.58</v>
      </c>
      <c r="Q1724" s="6">
        <f t="shared" si="26"/>
        <v>3015.58</v>
      </c>
    </row>
    <row r="1725" spans="1:17" x14ac:dyDescent="0.2">
      <c r="A1725" s="139" t="s">
        <v>3451</v>
      </c>
      <c r="B1725" s="140" t="s">
        <v>17022</v>
      </c>
      <c r="C1725" s="141">
        <v>849</v>
      </c>
      <c r="D1725" s="141">
        <v>0</v>
      </c>
      <c r="E1725" s="142">
        <v>0</v>
      </c>
      <c r="F1725" s="142">
        <v>1029.95</v>
      </c>
      <c r="G1725" s="142">
        <v>0</v>
      </c>
      <c r="H1725" s="142">
        <v>0</v>
      </c>
      <c r="I1725" s="142">
        <v>1029.95</v>
      </c>
      <c r="Q1725" s="6">
        <f t="shared" si="26"/>
        <v>1029.95</v>
      </c>
    </row>
    <row r="1726" spans="1:17" x14ac:dyDescent="0.2">
      <c r="A1726" s="139" t="s">
        <v>3453</v>
      </c>
      <c r="B1726" s="140" t="s">
        <v>17023</v>
      </c>
      <c r="C1726" s="141">
        <v>924</v>
      </c>
      <c r="D1726" s="141">
        <v>0</v>
      </c>
      <c r="E1726" s="142">
        <v>0</v>
      </c>
      <c r="F1726" s="142">
        <v>1120.94</v>
      </c>
      <c r="G1726" s="142">
        <v>0</v>
      </c>
      <c r="H1726" s="142">
        <v>0</v>
      </c>
      <c r="I1726" s="142">
        <v>1120.94</v>
      </c>
      <c r="Q1726" s="6">
        <f t="shared" si="26"/>
        <v>1120.94</v>
      </c>
    </row>
    <row r="1727" spans="1:17" x14ac:dyDescent="0.2">
      <c r="A1727" s="139" t="s">
        <v>3455</v>
      </c>
      <c r="B1727" s="140" t="s">
        <v>17024</v>
      </c>
      <c r="C1727" s="141">
        <v>869</v>
      </c>
      <c r="D1727" s="141">
        <v>5</v>
      </c>
      <c r="E1727" s="142">
        <v>1330.65</v>
      </c>
      <c r="F1727" s="142">
        <v>1054.22</v>
      </c>
      <c r="G1727" s="142">
        <v>449.63</v>
      </c>
      <c r="H1727" s="142">
        <v>148.88999999999999</v>
      </c>
      <c r="I1727" s="142">
        <v>1652.74</v>
      </c>
      <c r="Q1727" s="6">
        <f t="shared" si="26"/>
        <v>1652.74</v>
      </c>
    </row>
    <row r="1728" spans="1:17" x14ac:dyDescent="0.2">
      <c r="A1728" s="139" t="s">
        <v>3457</v>
      </c>
      <c r="B1728" s="140" t="s">
        <v>17025</v>
      </c>
      <c r="C1728" s="141">
        <v>767</v>
      </c>
      <c r="D1728" s="141">
        <v>0</v>
      </c>
      <c r="E1728" s="142">
        <v>0</v>
      </c>
      <c r="F1728" s="142">
        <v>930.48</v>
      </c>
      <c r="G1728" s="142">
        <v>0</v>
      </c>
      <c r="H1728" s="142">
        <v>0</v>
      </c>
      <c r="I1728" s="142">
        <v>930.48</v>
      </c>
      <c r="Q1728" s="6">
        <f t="shared" si="26"/>
        <v>930.48</v>
      </c>
    </row>
    <row r="1729" spans="1:17" x14ac:dyDescent="0.2">
      <c r="A1729" s="139" t="s">
        <v>3459</v>
      </c>
      <c r="B1729" s="140" t="s">
        <v>17026</v>
      </c>
      <c r="C1729" s="141">
        <v>5227</v>
      </c>
      <c r="D1729" s="141">
        <v>47</v>
      </c>
      <c r="E1729" s="142">
        <v>52991.68</v>
      </c>
      <c r="F1729" s="142">
        <v>6341.07</v>
      </c>
      <c r="G1729" s="142">
        <v>4226.53</v>
      </c>
      <c r="H1729" s="142">
        <v>5929.3</v>
      </c>
      <c r="I1729" s="142">
        <v>16496.900000000001</v>
      </c>
      <c r="Q1729" s="6">
        <f t="shared" si="26"/>
        <v>16496.900000000001</v>
      </c>
    </row>
    <row r="1730" spans="1:17" x14ac:dyDescent="0.2">
      <c r="A1730" s="139" t="s">
        <v>3461</v>
      </c>
      <c r="B1730" s="140" t="s">
        <v>17027</v>
      </c>
      <c r="C1730" s="141">
        <v>4982</v>
      </c>
      <c r="D1730" s="141">
        <v>24</v>
      </c>
      <c r="E1730" s="142">
        <v>6110.71</v>
      </c>
      <c r="F1730" s="142">
        <v>6043.86</v>
      </c>
      <c r="G1730" s="142">
        <v>2158.2199999999998</v>
      </c>
      <c r="H1730" s="142">
        <v>683.74</v>
      </c>
      <c r="I1730" s="142">
        <v>8885.82</v>
      </c>
      <c r="Q1730" s="6">
        <f t="shared" si="26"/>
        <v>8885.82</v>
      </c>
    </row>
    <row r="1731" spans="1:17" x14ac:dyDescent="0.2">
      <c r="A1731" s="139" t="s">
        <v>3463</v>
      </c>
      <c r="B1731" s="140" t="s">
        <v>17028</v>
      </c>
      <c r="C1731" s="141">
        <v>1433</v>
      </c>
      <c r="D1731" s="141">
        <v>16</v>
      </c>
      <c r="E1731" s="142">
        <v>2329.25</v>
      </c>
      <c r="F1731" s="142">
        <v>1738.42</v>
      </c>
      <c r="G1731" s="142">
        <v>1438.82</v>
      </c>
      <c r="H1731" s="142">
        <v>260.62</v>
      </c>
      <c r="I1731" s="142">
        <v>3437.86</v>
      </c>
      <c r="Q1731" s="6">
        <f t="shared" si="26"/>
        <v>3437.86</v>
      </c>
    </row>
    <row r="1732" spans="1:17" x14ac:dyDescent="0.2">
      <c r="A1732" s="139" t="s">
        <v>3465</v>
      </c>
      <c r="B1732" s="140" t="s">
        <v>17029</v>
      </c>
      <c r="C1732" s="141">
        <v>122368</v>
      </c>
      <c r="D1732" s="141">
        <v>1008</v>
      </c>
      <c r="E1732" s="142">
        <v>639167.87</v>
      </c>
      <c r="F1732" s="142">
        <v>148449.34</v>
      </c>
      <c r="G1732" s="142">
        <v>90645.48</v>
      </c>
      <c r="H1732" s="142">
        <v>71517.149999999994</v>
      </c>
      <c r="I1732" s="142">
        <v>310611.96999999997</v>
      </c>
      <c r="Q1732" s="6">
        <f t="shared" si="26"/>
        <v>310611.96999999997</v>
      </c>
    </row>
    <row r="1733" spans="1:17" x14ac:dyDescent="0.2">
      <c r="A1733" s="139" t="s">
        <v>3467</v>
      </c>
      <c r="B1733" s="140" t="s">
        <v>17030</v>
      </c>
      <c r="C1733" s="141">
        <v>5504</v>
      </c>
      <c r="D1733" s="141">
        <v>33</v>
      </c>
      <c r="E1733" s="142">
        <v>5278.9</v>
      </c>
      <c r="F1733" s="142">
        <v>6677.11</v>
      </c>
      <c r="G1733" s="142">
        <v>2967.56</v>
      </c>
      <c r="H1733" s="142">
        <v>590.66</v>
      </c>
      <c r="I1733" s="142">
        <v>10235.33</v>
      </c>
      <c r="Q1733" s="6">
        <f t="shared" si="26"/>
        <v>10235.33</v>
      </c>
    </row>
    <row r="1734" spans="1:17" x14ac:dyDescent="0.2">
      <c r="A1734" s="139" t="s">
        <v>3469</v>
      </c>
      <c r="B1734" s="140" t="s">
        <v>17031</v>
      </c>
      <c r="C1734" s="141">
        <v>30953</v>
      </c>
      <c r="D1734" s="141">
        <v>231</v>
      </c>
      <c r="E1734" s="142">
        <v>762718.15</v>
      </c>
      <c r="F1734" s="142">
        <v>37550.28</v>
      </c>
      <c r="G1734" s="142">
        <v>20772.919999999998</v>
      </c>
      <c r="H1734" s="142">
        <v>85341.32</v>
      </c>
      <c r="I1734" s="142">
        <v>143664.51999999999</v>
      </c>
      <c r="Q1734" s="6">
        <f t="shared" si="26"/>
        <v>143664.51999999999</v>
      </c>
    </row>
    <row r="1735" spans="1:17" x14ac:dyDescent="0.2">
      <c r="A1735" s="139" t="s">
        <v>3471</v>
      </c>
      <c r="B1735" s="140" t="s">
        <v>17032</v>
      </c>
      <c r="C1735" s="141">
        <v>22872</v>
      </c>
      <c r="D1735" s="141">
        <v>151</v>
      </c>
      <c r="E1735" s="142">
        <v>60893.61</v>
      </c>
      <c r="F1735" s="142">
        <v>27746.9</v>
      </c>
      <c r="G1735" s="142">
        <v>13578.84</v>
      </c>
      <c r="H1735" s="142">
        <v>6813.45</v>
      </c>
      <c r="I1735" s="142">
        <v>48139.19</v>
      </c>
      <c r="Q1735" s="6">
        <f t="shared" si="26"/>
        <v>48139.19</v>
      </c>
    </row>
    <row r="1736" spans="1:17" x14ac:dyDescent="0.2">
      <c r="A1736" s="139" t="s">
        <v>3473</v>
      </c>
      <c r="B1736" s="140" t="s">
        <v>17033</v>
      </c>
      <c r="C1736" s="141">
        <v>24069</v>
      </c>
      <c r="D1736" s="141">
        <v>535</v>
      </c>
      <c r="E1736" s="142">
        <v>616363.74</v>
      </c>
      <c r="F1736" s="142">
        <v>29199.03</v>
      </c>
      <c r="G1736" s="142">
        <v>48110.45</v>
      </c>
      <c r="H1736" s="142">
        <v>68965.58</v>
      </c>
      <c r="I1736" s="142">
        <v>146275.06</v>
      </c>
      <c r="Q1736" s="6">
        <f t="shared" si="26"/>
        <v>146275.06</v>
      </c>
    </row>
    <row r="1737" spans="1:17" x14ac:dyDescent="0.2">
      <c r="A1737" s="139" t="s">
        <v>3475</v>
      </c>
      <c r="B1737" s="140" t="s">
        <v>17034</v>
      </c>
      <c r="C1737" s="141">
        <v>695</v>
      </c>
      <c r="D1737" s="141">
        <v>11</v>
      </c>
      <c r="E1737" s="142">
        <v>2461.34</v>
      </c>
      <c r="F1737" s="142">
        <v>843.13</v>
      </c>
      <c r="G1737" s="142">
        <v>989.18</v>
      </c>
      <c r="H1737" s="142">
        <v>275.39999999999998</v>
      </c>
      <c r="I1737" s="142">
        <v>2107.71</v>
      </c>
      <c r="Q1737" s="6">
        <f t="shared" si="26"/>
        <v>2107.71</v>
      </c>
    </row>
    <row r="1738" spans="1:17" x14ac:dyDescent="0.2">
      <c r="A1738" s="139" t="s">
        <v>3477</v>
      </c>
      <c r="B1738" s="140" t="s">
        <v>17035</v>
      </c>
      <c r="C1738" s="141">
        <v>7607</v>
      </c>
      <c r="D1738" s="141">
        <v>49</v>
      </c>
      <c r="E1738" s="142">
        <v>13266.99</v>
      </c>
      <c r="F1738" s="142">
        <v>9228.34</v>
      </c>
      <c r="G1738" s="142">
        <v>4406.38</v>
      </c>
      <c r="H1738" s="142">
        <v>1484.46</v>
      </c>
      <c r="I1738" s="142">
        <v>15119.18</v>
      </c>
      <c r="Q1738" s="6">
        <f t="shared" si="26"/>
        <v>15119.18</v>
      </c>
    </row>
    <row r="1739" spans="1:17" x14ac:dyDescent="0.2">
      <c r="A1739" s="139" t="s">
        <v>3479</v>
      </c>
      <c r="B1739" s="140" t="s">
        <v>17036</v>
      </c>
      <c r="C1739" s="141">
        <v>2209</v>
      </c>
      <c r="D1739" s="141">
        <v>33</v>
      </c>
      <c r="E1739" s="142">
        <v>5030.49</v>
      </c>
      <c r="F1739" s="142">
        <v>2679.82</v>
      </c>
      <c r="G1739" s="142">
        <v>2967.56</v>
      </c>
      <c r="H1739" s="142">
        <v>562.86</v>
      </c>
      <c r="I1739" s="142">
        <v>6210.24</v>
      </c>
      <c r="Q1739" s="6">
        <f t="shared" si="26"/>
        <v>6210.24</v>
      </c>
    </row>
    <row r="1740" spans="1:17" x14ac:dyDescent="0.2">
      <c r="A1740" s="139" t="s">
        <v>3481</v>
      </c>
      <c r="B1740" s="140" t="s">
        <v>17037</v>
      </c>
      <c r="C1740" s="141">
        <v>113066</v>
      </c>
      <c r="D1740" s="141">
        <v>1242</v>
      </c>
      <c r="E1740" s="142">
        <v>1084447.3400000001</v>
      </c>
      <c r="F1740" s="142">
        <v>137164.73000000001</v>
      </c>
      <c r="G1740" s="142">
        <v>111688.18</v>
      </c>
      <c r="H1740" s="142">
        <v>121339.94</v>
      </c>
      <c r="I1740" s="142">
        <v>370192.85</v>
      </c>
      <c r="Q1740" s="6">
        <f t="shared" si="26"/>
        <v>370192.85</v>
      </c>
    </row>
    <row r="1741" spans="1:17" x14ac:dyDescent="0.2">
      <c r="A1741" s="139" t="s">
        <v>3483</v>
      </c>
      <c r="B1741" s="140" t="s">
        <v>17038</v>
      </c>
      <c r="C1741" s="141">
        <v>3043</v>
      </c>
      <c r="D1741" s="141">
        <v>27</v>
      </c>
      <c r="E1741" s="142">
        <v>4922.04</v>
      </c>
      <c r="F1741" s="142">
        <v>3691.58</v>
      </c>
      <c r="G1741" s="142">
        <v>2428</v>
      </c>
      <c r="H1741" s="142">
        <v>550.74</v>
      </c>
      <c r="I1741" s="142">
        <v>6670.32</v>
      </c>
      <c r="Q1741" s="6">
        <f t="shared" si="26"/>
        <v>6670.32</v>
      </c>
    </row>
    <row r="1742" spans="1:17" x14ac:dyDescent="0.2">
      <c r="A1742" s="139" t="s">
        <v>3485</v>
      </c>
      <c r="B1742" s="140" t="s">
        <v>17039</v>
      </c>
      <c r="C1742" s="141">
        <v>23497</v>
      </c>
      <c r="D1742" s="141">
        <v>229</v>
      </c>
      <c r="E1742" s="142">
        <v>96688.05</v>
      </c>
      <c r="F1742" s="142">
        <v>28505.119999999999</v>
      </c>
      <c r="G1742" s="142">
        <v>20593.07</v>
      </c>
      <c r="H1742" s="142">
        <v>10818.53</v>
      </c>
      <c r="I1742" s="142">
        <v>59916.72</v>
      </c>
      <c r="Q1742" s="6">
        <f t="shared" si="26"/>
        <v>59916.72</v>
      </c>
    </row>
    <row r="1743" spans="1:17" x14ac:dyDescent="0.2">
      <c r="A1743" s="139" t="s">
        <v>3487</v>
      </c>
      <c r="B1743" s="140" t="s">
        <v>17040</v>
      </c>
      <c r="C1743" s="141">
        <v>87493</v>
      </c>
      <c r="D1743" s="141">
        <v>510</v>
      </c>
      <c r="E1743" s="142">
        <v>383777.74</v>
      </c>
      <c r="F1743" s="142">
        <v>106141.14</v>
      </c>
      <c r="G1743" s="142">
        <v>45862.3</v>
      </c>
      <c r="H1743" s="142">
        <v>42941.29</v>
      </c>
      <c r="I1743" s="142">
        <v>194944.73</v>
      </c>
      <c r="Q1743" s="6">
        <f t="shared" ref="Q1743:Q1806" si="27">I1743+P1743</f>
        <v>194944.73</v>
      </c>
    </row>
    <row r="1744" spans="1:17" x14ac:dyDescent="0.2">
      <c r="A1744" s="139" t="s">
        <v>3489</v>
      </c>
      <c r="B1744" s="140" t="s">
        <v>17041</v>
      </c>
      <c r="C1744" s="141">
        <v>19592</v>
      </c>
      <c r="D1744" s="141">
        <v>170</v>
      </c>
      <c r="E1744" s="142">
        <v>55374.22</v>
      </c>
      <c r="F1744" s="142">
        <v>23767.81</v>
      </c>
      <c r="G1744" s="142">
        <v>15287.43</v>
      </c>
      <c r="H1744" s="142">
        <v>6195.88</v>
      </c>
      <c r="I1744" s="142">
        <v>45251.12</v>
      </c>
      <c r="Q1744" s="6">
        <f t="shared" si="27"/>
        <v>45251.12</v>
      </c>
    </row>
    <row r="1745" spans="1:17" x14ac:dyDescent="0.2">
      <c r="A1745" s="139" t="s">
        <v>3491</v>
      </c>
      <c r="B1745" s="140" t="s">
        <v>17042</v>
      </c>
      <c r="C1745" s="141">
        <v>3820</v>
      </c>
      <c r="D1745" s="141">
        <v>32</v>
      </c>
      <c r="E1745" s="142">
        <v>8684.8799999999992</v>
      </c>
      <c r="F1745" s="142">
        <v>4634.1899999999996</v>
      </c>
      <c r="G1745" s="142">
        <v>2877.63</v>
      </c>
      <c r="H1745" s="142">
        <v>971.76</v>
      </c>
      <c r="I1745" s="142">
        <v>8483.58</v>
      </c>
      <c r="Q1745" s="6">
        <f t="shared" si="27"/>
        <v>8483.58</v>
      </c>
    </row>
    <row r="1746" spans="1:17" x14ac:dyDescent="0.2">
      <c r="A1746" s="139" t="s">
        <v>3493</v>
      </c>
      <c r="B1746" s="140" t="s">
        <v>17043</v>
      </c>
      <c r="C1746" s="141">
        <v>1699</v>
      </c>
      <c r="D1746" s="141">
        <v>5</v>
      </c>
      <c r="E1746" s="142">
        <v>914.56</v>
      </c>
      <c r="F1746" s="142">
        <v>2061.12</v>
      </c>
      <c r="G1746" s="142">
        <v>449.63</v>
      </c>
      <c r="H1746" s="142">
        <v>102.33</v>
      </c>
      <c r="I1746" s="142">
        <v>2613.08</v>
      </c>
      <c r="Q1746" s="6">
        <f t="shared" si="27"/>
        <v>2613.08</v>
      </c>
    </row>
    <row r="1747" spans="1:17" x14ac:dyDescent="0.2">
      <c r="A1747" s="139" t="s">
        <v>3495</v>
      </c>
      <c r="B1747" s="140" t="s">
        <v>17044</v>
      </c>
      <c r="C1747" s="141">
        <v>2005</v>
      </c>
      <c r="D1747" s="141">
        <v>18</v>
      </c>
      <c r="E1747" s="142">
        <v>3819.8</v>
      </c>
      <c r="F1747" s="142">
        <v>2432.34</v>
      </c>
      <c r="G1747" s="142">
        <v>1618.67</v>
      </c>
      <c r="H1747" s="142">
        <v>427.4</v>
      </c>
      <c r="I1747" s="142">
        <v>4478.41</v>
      </c>
      <c r="Q1747" s="6">
        <f t="shared" si="27"/>
        <v>4478.41</v>
      </c>
    </row>
    <row r="1748" spans="1:17" x14ac:dyDescent="0.2">
      <c r="A1748" s="139" t="s">
        <v>3497</v>
      </c>
      <c r="B1748" s="140" t="s">
        <v>17045</v>
      </c>
      <c r="C1748" s="141">
        <v>212730</v>
      </c>
      <c r="D1748" s="141">
        <v>2281</v>
      </c>
      <c r="E1748" s="142">
        <v>2694349.98</v>
      </c>
      <c r="F1748" s="142">
        <v>258070.98</v>
      </c>
      <c r="G1748" s="142">
        <v>205121.38</v>
      </c>
      <c r="H1748" s="142">
        <v>301473.59999999998</v>
      </c>
      <c r="I1748" s="142">
        <v>764665.96</v>
      </c>
      <c r="Q1748" s="6">
        <f t="shared" si="27"/>
        <v>764665.96</v>
      </c>
    </row>
    <row r="1749" spans="1:17" x14ac:dyDescent="0.2">
      <c r="A1749" s="139" t="s">
        <v>3499</v>
      </c>
      <c r="B1749" s="140" t="s">
        <v>17046</v>
      </c>
      <c r="C1749" s="141">
        <v>6681</v>
      </c>
      <c r="D1749" s="141">
        <v>51</v>
      </c>
      <c r="E1749" s="142">
        <v>33589.74</v>
      </c>
      <c r="F1749" s="142">
        <v>8104.98</v>
      </c>
      <c r="G1749" s="142">
        <v>4586.2299999999996</v>
      </c>
      <c r="H1749" s="142">
        <v>3758.39</v>
      </c>
      <c r="I1749" s="142">
        <v>16449.599999999999</v>
      </c>
      <c r="Q1749" s="6">
        <f t="shared" si="27"/>
        <v>16449.599999999999</v>
      </c>
    </row>
    <row r="1750" spans="1:17" x14ac:dyDescent="0.2">
      <c r="A1750" s="139" t="s">
        <v>3501</v>
      </c>
      <c r="B1750" s="140" t="s">
        <v>17047</v>
      </c>
      <c r="C1750" s="141">
        <v>63271</v>
      </c>
      <c r="D1750" s="141">
        <v>328</v>
      </c>
      <c r="E1750" s="142">
        <v>152272.37</v>
      </c>
      <c r="F1750" s="142">
        <v>76756.5</v>
      </c>
      <c r="G1750" s="142">
        <v>29495.75</v>
      </c>
      <c r="H1750" s="142">
        <v>17037.91</v>
      </c>
      <c r="I1750" s="142">
        <v>123290.16</v>
      </c>
      <c r="Q1750" s="6">
        <f t="shared" si="27"/>
        <v>123290.16</v>
      </c>
    </row>
    <row r="1751" spans="1:17" x14ac:dyDescent="0.2">
      <c r="A1751" s="139" t="s">
        <v>3503</v>
      </c>
      <c r="B1751" s="140" t="s">
        <v>17048</v>
      </c>
      <c r="C1751" s="141">
        <v>11739</v>
      </c>
      <c r="D1751" s="141">
        <v>108</v>
      </c>
      <c r="E1751" s="142">
        <v>130019.19</v>
      </c>
      <c r="F1751" s="142">
        <v>14241.03</v>
      </c>
      <c r="G1751" s="142">
        <v>9712.02</v>
      </c>
      <c r="H1751" s="142">
        <v>14547.98</v>
      </c>
      <c r="I1751" s="142">
        <v>38501.03</v>
      </c>
      <c r="Q1751" s="6">
        <f t="shared" si="27"/>
        <v>38501.03</v>
      </c>
    </row>
    <row r="1752" spans="1:17" x14ac:dyDescent="0.2">
      <c r="A1752" s="139" t="s">
        <v>3505</v>
      </c>
      <c r="B1752" s="140" t="s">
        <v>17049</v>
      </c>
      <c r="C1752" s="141">
        <v>7974</v>
      </c>
      <c r="D1752" s="141">
        <v>52</v>
      </c>
      <c r="E1752" s="142">
        <v>24317.37</v>
      </c>
      <c r="F1752" s="142">
        <v>9673.57</v>
      </c>
      <c r="G1752" s="142">
        <v>4676.1499999999996</v>
      </c>
      <c r="H1752" s="142">
        <v>2720.9</v>
      </c>
      <c r="I1752" s="142">
        <v>17070.62</v>
      </c>
      <c r="Q1752" s="6">
        <f t="shared" si="27"/>
        <v>17070.62</v>
      </c>
    </row>
    <row r="1753" spans="1:17" x14ac:dyDescent="0.2">
      <c r="A1753" s="139" t="s">
        <v>3507</v>
      </c>
      <c r="B1753" s="140" t="s">
        <v>17050</v>
      </c>
      <c r="C1753" s="141">
        <v>5451</v>
      </c>
      <c r="D1753" s="141">
        <v>28</v>
      </c>
      <c r="E1753" s="142">
        <v>7597.32</v>
      </c>
      <c r="F1753" s="142">
        <v>6612.82</v>
      </c>
      <c r="G1753" s="142">
        <v>2517.9299999999998</v>
      </c>
      <c r="H1753" s="142">
        <v>850.07</v>
      </c>
      <c r="I1753" s="142">
        <v>9980.82</v>
      </c>
      <c r="Q1753" s="6">
        <f t="shared" si="27"/>
        <v>9980.82</v>
      </c>
    </row>
    <row r="1754" spans="1:17" x14ac:dyDescent="0.2">
      <c r="A1754" s="139" t="s">
        <v>3509</v>
      </c>
      <c r="B1754" s="140" t="s">
        <v>17051</v>
      </c>
      <c r="C1754" s="141">
        <v>5647</v>
      </c>
      <c r="D1754" s="141">
        <v>36</v>
      </c>
      <c r="E1754" s="142">
        <v>8319.14</v>
      </c>
      <c r="F1754" s="142">
        <v>6850.59</v>
      </c>
      <c r="G1754" s="142">
        <v>3237.34</v>
      </c>
      <c r="H1754" s="142">
        <v>930.84</v>
      </c>
      <c r="I1754" s="142">
        <v>11018.77</v>
      </c>
      <c r="Q1754" s="6">
        <f t="shared" si="27"/>
        <v>11018.77</v>
      </c>
    </row>
    <row r="1755" spans="1:17" x14ac:dyDescent="0.2">
      <c r="A1755" s="139" t="s">
        <v>3511</v>
      </c>
      <c r="B1755" s="140" t="s">
        <v>17052</v>
      </c>
      <c r="C1755" s="141">
        <v>89435</v>
      </c>
      <c r="D1755" s="141">
        <v>1755</v>
      </c>
      <c r="E1755" s="142">
        <v>964626.98</v>
      </c>
      <c r="F1755" s="142">
        <v>108497.05</v>
      </c>
      <c r="G1755" s="142">
        <v>157820.26</v>
      </c>
      <c r="H1755" s="142">
        <v>107933.11</v>
      </c>
      <c r="I1755" s="142">
        <v>374250.42</v>
      </c>
      <c r="Q1755" s="6">
        <f t="shared" si="27"/>
        <v>374250.42</v>
      </c>
    </row>
    <row r="1756" spans="1:17" x14ac:dyDescent="0.2">
      <c r="A1756" s="139" t="s">
        <v>3513</v>
      </c>
      <c r="B1756" s="140" t="s">
        <v>17053</v>
      </c>
      <c r="C1756" s="141">
        <v>41963</v>
      </c>
      <c r="D1756" s="141">
        <v>427</v>
      </c>
      <c r="E1756" s="142">
        <v>496389.44</v>
      </c>
      <c r="F1756" s="142">
        <v>50906.94</v>
      </c>
      <c r="G1756" s="142">
        <v>38398.43</v>
      </c>
      <c r="H1756" s="142">
        <v>55541.53</v>
      </c>
      <c r="I1756" s="142">
        <v>144846.9</v>
      </c>
      <c r="Q1756" s="6">
        <f t="shared" si="27"/>
        <v>144846.9</v>
      </c>
    </row>
    <row r="1757" spans="1:17" x14ac:dyDescent="0.2">
      <c r="A1757" s="139" t="s">
        <v>3515</v>
      </c>
      <c r="B1757" s="140" t="s">
        <v>17054</v>
      </c>
      <c r="C1757" s="141">
        <v>6971</v>
      </c>
      <c r="D1757" s="141">
        <v>35</v>
      </c>
      <c r="E1757" s="142">
        <v>8050.75</v>
      </c>
      <c r="F1757" s="142">
        <v>8456.7900000000009</v>
      </c>
      <c r="G1757" s="142">
        <v>3147.42</v>
      </c>
      <c r="H1757" s="142">
        <v>900.81</v>
      </c>
      <c r="I1757" s="142">
        <v>12505.02</v>
      </c>
      <c r="Q1757" s="6">
        <f t="shared" si="27"/>
        <v>12505.02</v>
      </c>
    </row>
    <row r="1758" spans="1:17" x14ac:dyDescent="0.2">
      <c r="A1758" s="139" t="s">
        <v>3517</v>
      </c>
      <c r="B1758" s="140" t="s">
        <v>17055</v>
      </c>
      <c r="C1758" s="141">
        <v>29491</v>
      </c>
      <c r="D1758" s="141">
        <v>359</v>
      </c>
      <c r="E1758" s="142">
        <v>125597.39</v>
      </c>
      <c r="F1758" s="142">
        <v>35776.67</v>
      </c>
      <c r="G1758" s="142">
        <v>32283.46</v>
      </c>
      <c r="H1758" s="142">
        <v>14053.22</v>
      </c>
      <c r="I1758" s="142">
        <v>82113.350000000006</v>
      </c>
      <c r="Q1758" s="6">
        <f t="shared" si="27"/>
        <v>82113.350000000006</v>
      </c>
    </row>
    <row r="1759" spans="1:17" x14ac:dyDescent="0.2">
      <c r="A1759" s="139" t="s">
        <v>3519</v>
      </c>
      <c r="B1759" s="140" t="s">
        <v>17056</v>
      </c>
      <c r="C1759" s="141">
        <v>94120</v>
      </c>
      <c r="D1759" s="141">
        <v>463</v>
      </c>
      <c r="E1759" s="142">
        <v>241945.92</v>
      </c>
      <c r="F1759" s="142">
        <v>114180.61</v>
      </c>
      <c r="G1759" s="142">
        <v>41635.78</v>
      </c>
      <c r="H1759" s="142">
        <v>27071.58</v>
      </c>
      <c r="I1759" s="142">
        <v>182887.97</v>
      </c>
      <c r="Q1759" s="6">
        <f t="shared" si="27"/>
        <v>182887.97</v>
      </c>
    </row>
    <row r="1760" spans="1:17" x14ac:dyDescent="0.2">
      <c r="A1760" s="139" t="s">
        <v>3521</v>
      </c>
      <c r="B1760" s="140" t="s">
        <v>17057</v>
      </c>
      <c r="C1760" s="141">
        <v>69727</v>
      </c>
      <c r="D1760" s="141">
        <v>486</v>
      </c>
      <c r="E1760" s="142">
        <v>226074.84</v>
      </c>
      <c r="F1760" s="142">
        <v>84588.51</v>
      </c>
      <c r="G1760" s="142">
        <v>43704.07</v>
      </c>
      <c r="H1760" s="142">
        <v>25295.74</v>
      </c>
      <c r="I1760" s="142">
        <v>153588.32</v>
      </c>
      <c r="Q1760" s="6">
        <f t="shared" si="27"/>
        <v>153588.32</v>
      </c>
    </row>
    <row r="1761" spans="1:17" x14ac:dyDescent="0.2">
      <c r="A1761" s="139" t="s">
        <v>3523</v>
      </c>
      <c r="B1761" s="140" t="s">
        <v>17058</v>
      </c>
      <c r="C1761" s="141">
        <v>33018</v>
      </c>
      <c r="D1761" s="141">
        <v>515</v>
      </c>
      <c r="E1761" s="142">
        <v>2820377.01</v>
      </c>
      <c r="F1761" s="142">
        <v>40055.410000000003</v>
      </c>
      <c r="G1761" s="142">
        <v>46311.93</v>
      </c>
      <c r="H1761" s="142">
        <v>315574.90000000002</v>
      </c>
      <c r="I1761" s="142">
        <v>401942.24</v>
      </c>
      <c r="Q1761" s="6">
        <f t="shared" si="27"/>
        <v>401942.24</v>
      </c>
    </row>
    <row r="1762" spans="1:17" x14ac:dyDescent="0.2">
      <c r="A1762" s="139" t="s">
        <v>3525</v>
      </c>
      <c r="B1762" s="140" t="s">
        <v>17059</v>
      </c>
      <c r="C1762" s="141">
        <v>2675</v>
      </c>
      <c r="D1762" s="141">
        <v>22</v>
      </c>
      <c r="E1762" s="142">
        <v>3411.61</v>
      </c>
      <c r="F1762" s="142">
        <v>3245.14</v>
      </c>
      <c r="G1762" s="142">
        <v>1978.38</v>
      </c>
      <c r="H1762" s="142">
        <v>381.73</v>
      </c>
      <c r="I1762" s="142">
        <v>5605.25</v>
      </c>
      <c r="Q1762" s="6">
        <f t="shared" si="27"/>
        <v>5605.25</v>
      </c>
    </row>
    <row r="1763" spans="1:17" x14ac:dyDescent="0.2">
      <c r="A1763" s="139" t="s">
        <v>3527</v>
      </c>
      <c r="B1763" s="140" t="s">
        <v>17060</v>
      </c>
      <c r="C1763" s="141">
        <v>18564</v>
      </c>
      <c r="D1763" s="141">
        <v>216</v>
      </c>
      <c r="E1763" s="142">
        <v>441907.02</v>
      </c>
      <c r="F1763" s="142">
        <v>22520.7</v>
      </c>
      <c r="G1763" s="142">
        <v>19424.03</v>
      </c>
      <c r="H1763" s="142">
        <v>49445.43</v>
      </c>
      <c r="I1763" s="142">
        <v>91390.16</v>
      </c>
      <c r="Q1763" s="6">
        <f t="shared" si="27"/>
        <v>91390.16</v>
      </c>
    </row>
    <row r="1764" spans="1:17" x14ac:dyDescent="0.2">
      <c r="A1764" s="139" t="s">
        <v>3529</v>
      </c>
      <c r="B1764" s="140" t="s">
        <v>17061</v>
      </c>
      <c r="C1764" s="141">
        <v>803</v>
      </c>
      <c r="D1764" s="141">
        <v>4</v>
      </c>
      <c r="E1764" s="142">
        <v>1438.75</v>
      </c>
      <c r="F1764" s="142">
        <v>974.15</v>
      </c>
      <c r="G1764" s="142">
        <v>359.7</v>
      </c>
      <c r="H1764" s="142">
        <v>160.97999999999999</v>
      </c>
      <c r="I1764" s="142">
        <v>1494.83</v>
      </c>
      <c r="Q1764" s="6">
        <f t="shared" si="27"/>
        <v>1494.83</v>
      </c>
    </row>
    <row r="1765" spans="1:17" x14ac:dyDescent="0.2">
      <c r="A1765" s="139" t="s">
        <v>3531</v>
      </c>
      <c r="B1765" s="140" t="s">
        <v>17062</v>
      </c>
      <c r="C1765" s="141">
        <v>7010</v>
      </c>
      <c r="D1765" s="141">
        <v>52</v>
      </c>
      <c r="E1765" s="142">
        <v>14964.63</v>
      </c>
      <c r="F1765" s="142">
        <v>8504.1</v>
      </c>
      <c r="G1765" s="142">
        <v>4676.1499999999996</v>
      </c>
      <c r="H1765" s="142">
        <v>1674.41</v>
      </c>
      <c r="I1765" s="142">
        <v>14854.66</v>
      </c>
      <c r="Q1765" s="6">
        <f t="shared" si="27"/>
        <v>14854.66</v>
      </c>
    </row>
    <row r="1766" spans="1:17" x14ac:dyDescent="0.2">
      <c r="A1766" s="139" t="s">
        <v>3533</v>
      </c>
      <c r="B1766" s="140" t="s">
        <v>17063</v>
      </c>
      <c r="C1766" s="141">
        <v>16383</v>
      </c>
      <c r="D1766" s="141">
        <v>157</v>
      </c>
      <c r="E1766" s="142">
        <v>71168.460000000006</v>
      </c>
      <c r="F1766" s="142">
        <v>19874.849999999999</v>
      </c>
      <c r="G1766" s="142">
        <v>14118.39</v>
      </c>
      <c r="H1766" s="142">
        <v>7963.11</v>
      </c>
      <c r="I1766" s="142">
        <v>41956.35</v>
      </c>
      <c r="Q1766" s="6">
        <f t="shared" si="27"/>
        <v>41956.35</v>
      </c>
    </row>
    <row r="1767" spans="1:17" x14ac:dyDescent="0.2">
      <c r="A1767" s="139" t="s">
        <v>3535</v>
      </c>
      <c r="B1767" s="140" t="s">
        <v>17064</v>
      </c>
      <c r="C1767" s="141">
        <v>12656</v>
      </c>
      <c r="D1767" s="141">
        <v>105</v>
      </c>
      <c r="E1767" s="142">
        <v>110897.60000000001</v>
      </c>
      <c r="F1767" s="142">
        <v>15353.48</v>
      </c>
      <c r="G1767" s="142">
        <v>9442.24</v>
      </c>
      <c r="H1767" s="142">
        <v>12408.45</v>
      </c>
      <c r="I1767" s="142">
        <v>37204.17</v>
      </c>
      <c r="Q1767" s="6">
        <f t="shared" si="27"/>
        <v>37204.17</v>
      </c>
    </row>
    <row r="1768" spans="1:17" x14ac:dyDescent="0.2">
      <c r="A1768" s="139" t="s">
        <v>3537</v>
      </c>
      <c r="B1768" s="140" t="s">
        <v>17065</v>
      </c>
      <c r="C1768" s="141">
        <v>462</v>
      </c>
      <c r="D1768" s="141">
        <v>6</v>
      </c>
      <c r="E1768" s="142">
        <v>738.16</v>
      </c>
      <c r="F1768" s="142">
        <v>560.47</v>
      </c>
      <c r="G1768" s="142">
        <v>539.55999999999995</v>
      </c>
      <c r="H1768" s="142">
        <v>82.59</v>
      </c>
      <c r="I1768" s="142">
        <v>1182.6199999999999</v>
      </c>
      <c r="Q1768" s="6">
        <f t="shared" si="27"/>
        <v>1182.6199999999999</v>
      </c>
    </row>
    <row r="1769" spans="1:17" x14ac:dyDescent="0.2">
      <c r="A1769" s="139" t="s">
        <v>3539</v>
      </c>
      <c r="B1769" s="140" t="s">
        <v>17066</v>
      </c>
      <c r="C1769" s="141">
        <v>12095</v>
      </c>
      <c r="D1769" s="141">
        <v>128</v>
      </c>
      <c r="E1769" s="142">
        <v>29620.880000000001</v>
      </c>
      <c r="F1769" s="142">
        <v>14672.91</v>
      </c>
      <c r="G1769" s="142">
        <v>11510.54</v>
      </c>
      <c r="H1769" s="142">
        <v>3314.31</v>
      </c>
      <c r="I1769" s="142">
        <v>29497.759999999998</v>
      </c>
      <c r="Q1769" s="6">
        <f t="shared" si="27"/>
        <v>29497.759999999998</v>
      </c>
    </row>
    <row r="1770" spans="1:17" x14ac:dyDescent="0.2">
      <c r="A1770" s="139" t="s">
        <v>3541</v>
      </c>
      <c r="B1770" s="140" t="s">
        <v>17067</v>
      </c>
      <c r="C1770" s="141">
        <v>1371</v>
      </c>
      <c r="D1770" s="141">
        <v>11</v>
      </c>
      <c r="E1770" s="142">
        <v>2097.71</v>
      </c>
      <c r="F1770" s="142">
        <v>1663.22</v>
      </c>
      <c r="G1770" s="142">
        <v>989.18</v>
      </c>
      <c r="H1770" s="142">
        <v>234.71</v>
      </c>
      <c r="I1770" s="142">
        <v>2887.11</v>
      </c>
      <c r="Q1770" s="6">
        <f t="shared" si="27"/>
        <v>2887.11</v>
      </c>
    </row>
    <row r="1771" spans="1:17" x14ac:dyDescent="0.2">
      <c r="A1771" s="139" t="s">
        <v>3543</v>
      </c>
      <c r="B1771" s="140" t="s">
        <v>17068</v>
      </c>
      <c r="C1771" s="141">
        <v>7160</v>
      </c>
      <c r="D1771" s="141">
        <v>52</v>
      </c>
      <c r="E1771" s="142">
        <v>15857.33</v>
      </c>
      <c r="F1771" s="142">
        <v>8686.07</v>
      </c>
      <c r="G1771" s="142">
        <v>4676.1499999999996</v>
      </c>
      <c r="H1771" s="142">
        <v>1774.3</v>
      </c>
      <c r="I1771" s="142">
        <v>15136.52</v>
      </c>
      <c r="Q1771" s="6">
        <f t="shared" si="27"/>
        <v>15136.52</v>
      </c>
    </row>
    <row r="1772" spans="1:17" x14ac:dyDescent="0.2">
      <c r="A1772" s="139" t="s">
        <v>3545</v>
      </c>
      <c r="B1772" s="140" t="s">
        <v>17069</v>
      </c>
      <c r="C1772" s="141">
        <v>4453</v>
      </c>
      <c r="D1772" s="141">
        <v>48</v>
      </c>
      <c r="E1772" s="142">
        <v>20108.96</v>
      </c>
      <c r="F1772" s="142">
        <v>5402.1</v>
      </c>
      <c r="G1772" s="142">
        <v>4316.45</v>
      </c>
      <c r="H1772" s="142">
        <v>2250.02</v>
      </c>
      <c r="I1772" s="142">
        <v>11968.57</v>
      </c>
      <c r="Q1772" s="6">
        <f t="shared" si="27"/>
        <v>11968.57</v>
      </c>
    </row>
    <row r="1773" spans="1:17" x14ac:dyDescent="0.2">
      <c r="A1773" s="139" t="s">
        <v>3547</v>
      </c>
      <c r="B1773" s="140" t="s">
        <v>17070</v>
      </c>
      <c r="C1773" s="141">
        <v>2797</v>
      </c>
      <c r="D1773" s="141">
        <v>12</v>
      </c>
      <c r="E1773" s="142">
        <v>3359.69</v>
      </c>
      <c r="F1773" s="142">
        <v>3393.15</v>
      </c>
      <c r="G1773" s="142">
        <v>1079.1099999999999</v>
      </c>
      <c r="H1773" s="142">
        <v>375.92</v>
      </c>
      <c r="I1773" s="142">
        <v>4848.18</v>
      </c>
      <c r="Q1773" s="6">
        <f t="shared" si="27"/>
        <v>4848.18</v>
      </c>
    </row>
    <row r="1774" spans="1:17" x14ac:dyDescent="0.2">
      <c r="A1774" s="139" t="s">
        <v>3549</v>
      </c>
      <c r="B1774" s="140" t="s">
        <v>17071</v>
      </c>
      <c r="C1774" s="141">
        <v>1287</v>
      </c>
      <c r="D1774" s="141">
        <v>25</v>
      </c>
      <c r="E1774" s="142">
        <v>6471.2</v>
      </c>
      <c r="F1774" s="142">
        <v>1561.31</v>
      </c>
      <c r="G1774" s="142">
        <v>2248.15</v>
      </c>
      <c r="H1774" s="142">
        <v>724.07</v>
      </c>
      <c r="I1774" s="142">
        <v>4533.53</v>
      </c>
      <c r="Q1774" s="6">
        <f t="shared" si="27"/>
        <v>4533.53</v>
      </c>
    </row>
    <row r="1775" spans="1:17" x14ac:dyDescent="0.2">
      <c r="A1775" s="139" t="s">
        <v>3551</v>
      </c>
      <c r="B1775" s="140" t="s">
        <v>17072</v>
      </c>
      <c r="C1775" s="141">
        <v>136</v>
      </c>
      <c r="D1775" s="141">
        <v>3</v>
      </c>
      <c r="E1775" s="142">
        <v>447.87</v>
      </c>
      <c r="F1775" s="142">
        <v>164.98</v>
      </c>
      <c r="G1775" s="142">
        <v>269.77999999999997</v>
      </c>
      <c r="H1775" s="142">
        <v>50.11</v>
      </c>
      <c r="I1775" s="142">
        <v>484.87</v>
      </c>
      <c r="Q1775" s="6">
        <f t="shared" si="27"/>
        <v>484.87</v>
      </c>
    </row>
    <row r="1776" spans="1:17" x14ac:dyDescent="0.2">
      <c r="A1776" s="139" t="s">
        <v>3553</v>
      </c>
      <c r="B1776" s="140" t="s">
        <v>17073</v>
      </c>
      <c r="C1776" s="141">
        <v>1264</v>
      </c>
      <c r="D1776" s="141">
        <v>43</v>
      </c>
      <c r="E1776" s="142">
        <v>10466.620000000001</v>
      </c>
      <c r="F1776" s="142">
        <v>1533.41</v>
      </c>
      <c r="G1776" s="142">
        <v>3866.82</v>
      </c>
      <c r="H1776" s="142">
        <v>1171.1199999999999</v>
      </c>
      <c r="I1776" s="142">
        <v>6571.35</v>
      </c>
      <c r="Q1776" s="6">
        <f t="shared" si="27"/>
        <v>6571.35</v>
      </c>
    </row>
    <row r="1777" spans="1:17" x14ac:dyDescent="0.2">
      <c r="A1777" s="139" t="s">
        <v>3555</v>
      </c>
      <c r="B1777" s="140" t="s">
        <v>17074</v>
      </c>
      <c r="C1777" s="141">
        <v>6831</v>
      </c>
      <c r="D1777" s="141">
        <v>158</v>
      </c>
      <c r="E1777" s="142">
        <v>44741.25</v>
      </c>
      <c r="F1777" s="142">
        <v>8286.9500000000007</v>
      </c>
      <c r="G1777" s="142">
        <v>14208.32</v>
      </c>
      <c r="H1777" s="142">
        <v>5006.1400000000003</v>
      </c>
      <c r="I1777" s="142">
        <v>27501.41</v>
      </c>
      <c r="Q1777" s="6">
        <f t="shared" si="27"/>
        <v>27501.41</v>
      </c>
    </row>
    <row r="1778" spans="1:17" x14ac:dyDescent="0.2">
      <c r="A1778" s="139" t="s">
        <v>3557</v>
      </c>
      <c r="B1778" s="140" t="s">
        <v>17075</v>
      </c>
      <c r="C1778" s="141">
        <v>10468</v>
      </c>
      <c r="D1778" s="141">
        <v>255</v>
      </c>
      <c r="E1778" s="142">
        <v>1358065.94</v>
      </c>
      <c r="F1778" s="142">
        <v>12699.14</v>
      </c>
      <c r="G1778" s="142">
        <v>22931.15</v>
      </c>
      <c r="H1778" s="142">
        <v>151955.4</v>
      </c>
      <c r="I1778" s="142">
        <v>187585.69</v>
      </c>
      <c r="Q1778" s="6">
        <f t="shared" si="27"/>
        <v>187585.69</v>
      </c>
    </row>
    <row r="1779" spans="1:17" x14ac:dyDescent="0.2">
      <c r="A1779" s="139" t="s">
        <v>3559</v>
      </c>
      <c r="B1779" s="140" t="s">
        <v>17076</v>
      </c>
      <c r="C1779" s="141">
        <v>195</v>
      </c>
      <c r="D1779" s="141">
        <v>0</v>
      </c>
      <c r="E1779" s="142">
        <v>0</v>
      </c>
      <c r="F1779" s="142">
        <v>236.56</v>
      </c>
      <c r="G1779" s="142">
        <v>0</v>
      </c>
      <c r="H1779" s="142">
        <v>0</v>
      </c>
      <c r="I1779" s="142">
        <v>236.56</v>
      </c>
      <c r="Q1779" s="6">
        <f t="shared" si="27"/>
        <v>236.56</v>
      </c>
    </row>
    <row r="1780" spans="1:17" x14ac:dyDescent="0.2">
      <c r="A1780" s="139" t="s">
        <v>3561</v>
      </c>
      <c r="B1780" s="140" t="s">
        <v>17077</v>
      </c>
      <c r="C1780" s="141">
        <v>877</v>
      </c>
      <c r="D1780" s="141">
        <v>2</v>
      </c>
      <c r="E1780" s="142">
        <v>373.22</v>
      </c>
      <c r="F1780" s="142">
        <v>1063.92</v>
      </c>
      <c r="G1780" s="142">
        <v>179.86</v>
      </c>
      <c r="H1780" s="142">
        <v>41.76</v>
      </c>
      <c r="I1780" s="142">
        <v>1285.54</v>
      </c>
      <c r="Q1780" s="6">
        <f t="shared" si="27"/>
        <v>1285.54</v>
      </c>
    </row>
    <row r="1781" spans="1:17" x14ac:dyDescent="0.2">
      <c r="A1781" s="139" t="s">
        <v>3563</v>
      </c>
      <c r="B1781" s="140" t="s">
        <v>17078</v>
      </c>
      <c r="C1781" s="141">
        <v>247</v>
      </c>
      <c r="D1781" s="141">
        <v>3</v>
      </c>
      <c r="E1781" s="142">
        <v>593.6</v>
      </c>
      <c r="F1781" s="142">
        <v>299.64999999999998</v>
      </c>
      <c r="G1781" s="142">
        <v>269.77999999999997</v>
      </c>
      <c r="H1781" s="142">
        <v>66.42</v>
      </c>
      <c r="I1781" s="142">
        <v>635.85</v>
      </c>
      <c r="Q1781" s="6">
        <f t="shared" si="27"/>
        <v>635.85</v>
      </c>
    </row>
    <row r="1782" spans="1:17" x14ac:dyDescent="0.2">
      <c r="A1782" s="139" t="s">
        <v>3565</v>
      </c>
      <c r="B1782" s="140" t="s">
        <v>17079</v>
      </c>
      <c r="C1782" s="141">
        <v>27383</v>
      </c>
      <c r="D1782" s="141">
        <v>599</v>
      </c>
      <c r="E1782" s="142">
        <v>932798.25</v>
      </c>
      <c r="F1782" s="142">
        <v>33219.379999999997</v>
      </c>
      <c r="G1782" s="142">
        <v>53865.72</v>
      </c>
      <c r="H1782" s="142">
        <v>104371.76</v>
      </c>
      <c r="I1782" s="142">
        <v>191456.86</v>
      </c>
      <c r="Q1782" s="6">
        <f t="shared" si="27"/>
        <v>191456.86</v>
      </c>
    </row>
    <row r="1783" spans="1:17" x14ac:dyDescent="0.2">
      <c r="A1783" s="139" t="s">
        <v>3567</v>
      </c>
      <c r="B1783" s="140" t="s">
        <v>17080</v>
      </c>
      <c r="C1783" s="141">
        <v>269</v>
      </c>
      <c r="D1783" s="141">
        <v>0</v>
      </c>
      <c r="E1783" s="142">
        <v>0</v>
      </c>
      <c r="F1783" s="142">
        <v>326.33999999999997</v>
      </c>
      <c r="G1783" s="142">
        <v>0</v>
      </c>
      <c r="H1783" s="142">
        <v>0</v>
      </c>
      <c r="I1783" s="142">
        <v>326.33999999999997</v>
      </c>
      <c r="Q1783" s="6">
        <f t="shared" si="27"/>
        <v>326.33999999999997</v>
      </c>
    </row>
    <row r="1784" spans="1:17" x14ac:dyDescent="0.2">
      <c r="A1784" s="139" t="s">
        <v>3569</v>
      </c>
      <c r="B1784" s="140" t="s">
        <v>17081</v>
      </c>
      <c r="C1784" s="141">
        <v>6388</v>
      </c>
      <c r="D1784" s="141">
        <v>97</v>
      </c>
      <c r="E1784" s="142">
        <v>47979.72</v>
      </c>
      <c r="F1784" s="142">
        <v>7749.53</v>
      </c>
      <c r="G1784" s="142">
        <v>8722.83</v>
      </c>
      <c r="H1784" s="142">
        <v>5368.5</v>
      </c>
      <c r="I1784" s="142">
        <v>21840.86</v>
      </c>
      <c r="Q1784" s="6">
        <f t="shared" si="27"/>
        <v>21840.86</v>
      </c>
    </row>
    <row r="1785" spans="1:17" x14ac:dyDescent="0.2">
      <c r="A1785" s="139" t="s">
        <v>3571</v>
      </c>
      <c r="B1785" s="140" t="s">
        <v>17082</v>
      </c>
      <c r="C1785" s="141">
        <v>3667</v>
      </c>
      <c r="D1785" s="141">
        <v>46</v>
      </c>
      <c r="E1785" s="142">
        <v>19371.150000000001</v>
      </c>
      <c r="F1785" s="142">
        <v>4448.58</v>
      </c>
      <c r="G1785" s="142">
        <v>4136.6000000000004</v>
      </c>
      <c r="H1785" s="142">
        <v>2167.46</v>
      </c>
      <c r="I1785" s="142">
        <v>10752.64</v>
      </c>
      <c r="Q1785" s="6">
        <f t="shared" si="27"/>
        <v>10752.64</v>
      </c>
    </row>
    <row r="1786" spans="1:17" x14ac:dyDescent="0.2">
      <c r="A1786" s="139" t="s">
        <v>3573</v>
      </c>
      <c r="B1786" s="140" t="s">
        <v>17083</v>
      </c>
      <c r="C1786" s="141">
        <v>162</v>
      </c>
      <c r="D1786" s="141">
        <v>1</v>
      </c>
      <c r="E1786" s="142">
        <v>74.459999999999994</v>
      </c>
      <c r="F1786" s="142">
        <v>196.53</v>
      </c>
      <c r="G1786" s="142">
        <v>89.93</v>
      </c>
      <c r="H1786" s="142">
        <v>8.33</v>
      </c>
      <c r="I1786" s="142">
        <v>294.79000000000002</v>
      </c>
      <c r="Q1786" s="6">
        <f t="shared" si="27"/>
        <v>294.79000000000002</v>
      </c>
    </row>
    <row r="1787" spans="1:17" x14ac:dyDescent="0.2">
      <c r="A1787" s="139" t="s">
        <v>3575</v>
      </c>
      <c r="B1787" s="140" t="s">
        <v>17084</v>
      </c>
      <c r="C1787" s="141">
        <v>173</v>
      </c>
      <c r="D1787" s="141">
        <v>6</v>
      </c>
      <c r="E1787" s="142">
        <v>9646.02</v>
      </c>
      <c r="F1787" s="142">
        <v>209.87</v>
      </c>
      <c r="G1787" s="142">
        <v>539.55999999999995</v>
      </c>
      <c r="H1787" s="142">
        <v>1079.3</v>
      </c>
      <c r="I1787" s="142">
        <v>1828.73</v>
      </c>
      <c r="Q1787" s="6">
        <f t="shared" si="27"/>
        <v>1828.73</v>
      </c>
    </row>
    <row r="1788" spans="1:17" x14ac:dyDescent="0.2">
      <c r="A1788" s="139" t="s">
        <v>3577</v>
      </c>
      <c r="B1788" s="140" t="s">
        <v>17085</v>
      </c>
      <c r="C1788" s="141">
        <v>153</v>
      </c>
      <c r="D1788" s="141">
        <v>2</v>
      </c>
      <c r="E1788" s="142">
        <v>373.22</v>
      </c>
      <c r="F1788" s="142">
        <v>185.61</v>
      </c>
      <c r="G1788" s="142">
        <v>179.86</v>
      </c>
      <c r="H1788" s="142">
        <v>41.76</v>
      </c>
      <c r="I1788" s="142">
        <v>407.23</v>
      </c>
      <c r="Q1788" s="6">
        <f t="shared" si="27"/>
        <v>407.23</v>
      </c>
    </row>
    <row r="1789" spans="1:17" x14ac:dyDescent="0.2">
      <c r="A1789" s="139" t="s">
        <v>3579</v>
      </c>
      <c r="B1789" s="140" t="s">
        <v>17086</v>
      </c>
      <c r="C1789" s="141">
        <v>1979</v>
      </c>
      <c r="D1789" s="141">
        <v>24</v>
      </c>
      <c r="E1789" s="142">
        <v>15773.16</v>
      </c>
      <c r="F1789" s="142">
        <v>2400.8000000000002</v>
      </c>
      <c r="G1789" s="142">
        <v>2158.2199999999998</v>
      </c>
      <c r="H1789" s="142">
        <v>1764.87</v>
      </c>
      <c r="I1789" s="142">
        <v>6323.89</v>
      </c>
      <c r="Q1789" s="6">
        <f t="shared" si="27"/>
        <v>6323.89</v>
      </c>
    </row>
    <row r="1790" spans="1:17" x14ac:dyDescent="0.2">
      <c r="A1790" s="139" t="s">
        <v>3581</v>
      </c>
      <c r="B1790" s="140" t="s">
        <v>17087</v>
      </c>
      <c r="C1790" s="141">
        <v>156</v>
      </c>
      <c r="D1790" s="141">
        <v>3</v>
      </c>
      <c r="E1790" s="142">
        <v>746.46</v>
      </c>
      <c r="F1790" s="142">
        <v>189.25</v>
      </c>
      <c r="G1790" s="142">
        <v>269.77999999999997</v>
      </c>
      <c r="H1790" s="142">
        <v>83.52</v>
      </c>
      <c r="I1790" s="142">
        <v>542.54999999999995</v>
      </c>
      <c r="Q1790" s="6">
        <f t="shared" si="27"/>
        <v>542.54999999999995</v>
      </c>
    </row>
    <row r="1791" spans="1:17" x14ac:dyDescent="0.2">
      <c r="A1791" s="139" t="s">
        <v>3583</v>
      </c>
      <c r="B1791" s="140" t="s">
        <v>17088</v>
      </c>
      <c r="C1791" s="141">
        <v>318</v>
      </c>
      <c r="D1791" s="141">
        <v>3</v>
      </c>
      <c r="E1791" s="142">
        <v>684.25</v>
      </c>
      <c r="F1791" s="142">
        <v>385.78</v>
      </c>
      <c r="G1791" s="142">
        <v>269.77999999999997</v>
      </c>
      <c r="H1791" s="142">
        <v>76.56</v>
      </c>
      <c r="I1791" s="142">
        <v>732.12</v>
      </c>
      <c r="Q1791" s="6">
        <f t="shared" si="27"/>
        <v>732.12</v>
      </c>
    </row>
    <row r="1792" spans="1:17" x14ac:dyDescent="0.2">
      <c r="A1792" s="139" t="s">
        <v>3585</v>
      </c>
      <c r="B1792" s="140" t="s">
        <v>17089</v>
      </c>
      <c r="C1792" s="141">
        <v>185</v>
      </c>
      <c r="D1792" s="141">
        <v>8</v>
      </c>
      <c r="E1792" s="142">
        <v>39369.71</v>
      </c>
      <c r="F1792" s="142">
        <v>224.43</v>
      </c>
      <c r="G1792" s="142">
        <v>719.41</v>
      </c>
      <c r="H1792" s="142">
        <v>4405.12</v>
      </c>
      <c r="I1792" s="142">
        <v>5348.96</v>
      </c>
      <c r="Q1792" s="6">
        <f t="shared" si="27"/>
        <v>5348.96</v>
      </c>
    </row>
    <row r="1793" spans="1:17" x14ac:dyDescent="0.2">
      <c r="A1793" s="139" t="s">
        <v>3587</v>
      </c>
      <c r="B1793" s="140" t="s">
        <v>17090</v>
      </c>
      <c r="C1793" s="141">
        <v>5587</v>
      </c>
      <c r="D1793" s="141">
        <v>99</v>
      </c>
      <c r="E1793" s="142">
        <v>132961.35999999999</v>
      </c>
      <c r="F1793" s="142">
        <v>6777.81</v>
      </c>
      <c r="G1793" s="142">
        <v>8902.68</v>
      </c>
      <c r="H1793" s="142">
        <v>14877.18</v>
      </c>
      <c r="I1793" s="142">
        <v>30557.67</v>
      </c>
      <c r="Q1793" s="6">
        <f t="shared" si="27"/>
        <v>30557.67</v>
      </c>
    </row>
    <row r="1794" spans="1:17" x14ac:dyDescent="0.2">
      <c r="A1794" s="139" t="s">
        <v>3589</v>
      </c>
      <c r="B1794" s="140" t="s">
        <v>17091</v>
      </c>
      <c r="C1794" s="141">
        <v>393</v>
      </c>
      <c r="D1794" s="141">
        <v>12</v>
      </c>
      <c r="E1794" s="142">
        <v>4654.7</v>
      </c>
      <c r="F1794" s="142">
        <v>476.76</v>
      </c>
      <c r="G1794" s="142">
        <v>1079.1099999999999</v>
      </c>
      <c r="H1794" s="142">
        <v>520.82000000000005</v>
      </c>
      <c r="I1794" s="142">
        <v>2076.69</v>
      </c>
      <c r="Q1794" s="6">
        <f t="shared" si="27"/>
        <v>2076.69</v>
      </c>
    </row>
    <row r="1795" spans="1:17" x14ac:dyDescent="0.2">
      <c r="A1795" s="139" t="s">
        <v>3591</v>
      </c>
      <c r="B1795" s="140" t="s">
        <v>17092</v>
      </c>
      <c r="C1795" s="141">
        <v>171</v>
      </c>
      <c r="D1795" s="141">
        <v>1</v>
      </c>
      <c r="E1795" s="142">
        <v>174.17</v>
      </c>
      <c r="F1795" s="142">
        <v>207.45</v>
      </c>
      <c r="G1795" s="142">
        <v>89.93</v>
      </c>
      <c r="H1795" s="142">
        <v>19.489999999999998</v>
      </c>
      <c r="I1795" s="142">
        <v>316.87</v>
      </c>
      <c r="Q1795" s="6">
        <f t="shared" si="27"/>
        <v>316.87</v>
      </c>
    </row>
    <row r="1796" spans="1:17" x14ac:dyDescent="0.2">
      <c r="A1796" s="139" t="s">
        <v>3593</v>
      </c>
      <c r="B1796" s="140" t="s">
        <v>17093</v>
      </c>
      <c r="C1796" s="141">
        <v>136</v>
      </c>
      <c r="D1796" s="141">
        <v>4</v>
      </c>
      <c r="E1796" s="142">
        <v>1136.75</v>
      </c>
      <c r="F1796" s="142">
        <v>164.98</v>
      </c>
      <c r="G1796" s="142">
        <v>359.7</v>
      </c>
      <c r="H1796" s="142">
        <v>127.19</v>
      </c>
      <c r="I1796" s="142">
        <v>651.87</v>
      </c>
      <c r="Q1796" s="6">
        <f t="shared" si="27"/>
        <v>651.87</v>
      </c>
    </row>
    <row r="1797" spans="1:17" x14ac:dyDescent="0.2">
      <c r="A1797" s="139" t="s">
        <v>3595</v>
      </c>
      <c r="B1797" s="140" t="s">
        <v>17094</v>
      </c>
      <c r="C1797" s="141">
        <v>1040</v>
      </c>
      <c r="D1797" s="141">
        <v>30</v>
      </c>
      <c r="E1797" s="142">
        <v>15954.36</v>
      </c>
      <c r="F1797" s="142">
        <v>1261.6600000000001</v>
      </c>
      <c r="G1797" s="142">
        <v>2697.78</v>
      </c>
      <c r="H1797" s="142">
        <v>1785.15</v>
      </c>
      <c r="I1797" s="142">
        <v>5744.59</v>
      </c>
      <c r="Q1797" s="6">
        <f t="shared" si="27"/>
        <v>5744.59</v>
      </c>
    </row>
    <row r="1798" spans="1:17" x14ac:dyDescent="0.2">
      <c r="A1798" s="139" t="s">
        <v>3597</v>
      </c>
      <c r="B1798" s="140" t="s">
        <v>17095</v>
      </c>
      <c r="C1798" s="141">
        <v>27780</v>
      </c>
      <c r="D1798" s="141">
        <v>339</v>
      </c>
      <c r="E1798" s="142">
        <v>392073.39</v>
      </c>
      <c r="F1798" s="142">
        <v>33700.99</v>
      </c>
      <c r="G1798" s="142">
        <v>30484.94</v>
      </c>
      <c r="H1798" s="142">
        <v>43869.5</v>
      </c>
      <c r="I1798" s="142">
        <v>108055.43</v>
      </c>
      <c r="Q1798" s="6">
        <f t="shared" si="27"/>
        <v>108055.43</v>
      </c>
    </row>
    <row r="1799" spans="1:17" x14ac:dyDescent="0.2">
      <c r="A1799" s="139" t="s">
        <v>3599</v>
      </c>
      <c r="B1799" s="140" t="s">
        <v>17096</v>
      </c>
      <c r="C1799" s="141">
        <v>19507</v>
      </c>
      <c r="D1799" s="141">
        <v>186</v>
      </c>
      <c r="E1799" s="142">
        <v>60089.96</v>
      </c>
      <c r="F1799" s="142">
        <v>23664.7</v>
      </c>
      <c r="G1799" s="142">
        <v>16726.25</v>
      </c>
      <c r="H1799" s="142">
        <v>6723.53</v>
      </c>
      <c r="I1799" s="142">
        <v>47114.48</v>
      </c>
      <c r="Q1799" s="6">
        <f t="shared" si="27"/>
        <v>47114.48</v>
      </c>
    </row>
    <row r="1800" spans="1:17" x14ac:dyDescent="0.2">
      <c r="A1800" s="139" t="s">
        <v>3601</v>
      </c>
      <c r="B1800" s="140" t="s">
        <v>17097</v>
      </c>
      <c r="C1800" s="141">
        <v>1092</v>
      </c>
      <c r="D1800" s="141">
        <v>34</v>
      </c>
      <c r="E1800" s="142">
        <v>12190.83</v>
      </c>
      <c r="F1800" s="142">
        <v>1324.74</v>
      </c>
      <c r="G1800" s="142">
        <v>3057.49</v>
      </c>
      <c r="H1800" s="142">
        <v>1364.05</v>
      </c>
      <c r="I1800" s="142">
        <v>5746.28</v>
      </c>
      <c r="Q1800" s="6">
        <f t="shared" si="27"/>
        <v>5746.28</v>
      </c>
    </row>
    <row r="1801" spans="1:17" x14ac:dyDescent="0.2">
      <c r="A1801" s="139" t="s">
        <v>3603</v>
      </c>
      <c r="B1801" s="140" t="s">
        <v>17098</v>
      </c>
      <c r="C1801" s="141">
        <v>5749</v>
      </c>
      <c r="D1801" s="141">
        <v>61</v>
      </c>
      <c r="E1801" s="142">
        <v>20993.97</v>
      </c>
      <c r="F1801" s="142">
        <v>6974.34</v>
      </c>
      <c r="G1801" s="142">
        <v>5485.49</v>
      </c>
      <c r="H1801" s="142">
        <v>2349.04</v>
      </c>
      <c r="I1801" s="142">
        <v>14808.87</v>
      </c>
      <c r="Q1801" s="6">
        <f t="shared" si="27"/>
        <v>14808.87</v>
      </c>
    </row>
    <row r="1802" spans="1:17" x14ac:dyDescent="0.2">
      <c r="A1802" s="139" t="s">
        <v>3605</v>
      </c>
      <c r="B1802" s="140" t="s">
        <v>17099</v>
      </c>
      <c r="C1802" s="141">
        <v>35019</v>
      </c>
      <c r="D1802" s="141">
        <v>377</v>
      </c>
      <c r="E1802" s="142">
        <v>138508.07999999999</v>
      </c>
      <c r="F1802" s="142">
        <v>42482.9</v>
      </c>
      <c r="G1802" s="142">
        <v>33902.129999999997</v>
      </c>
      <c r="H1802" s="142">
        <v>15497.82</v>
      </c>
      <c r="I1802" s="142">
        <v>91882.85</v>
      </c>
      <c r="Q1802" s="6">
        <f t="shared" si="27"/>
        <v>91882.85</v>
      </c>
    </row>
    <row r="1803" spans="1:17" x14ac:dyDescent="0.2">
      <c r="A1803" s="139" t="s">
        <v>3607</v>
      </c>
      <c r="B1803" s="140" t="s">
        <v>17100</v>
      </c>
      <c r="C1803" s="141">
        <v>3079</v>
      </c>
      <c r="D1803" s="141">
        <v>107</v>
      </c>
      <c r="E1803" s="142">
        <v>110402.17</v>
      </c>
      <c r="F1803" s="142">
        <v>3735.26</v>
      </c>
      <c r="G1803" s="142">
        <v>9622.09</v>
      </c>
      <c r="H1803" s="142">
        <v>12353.02</v>
      </c>
      <c r="I1803" s="142">
        <v>25710.37</v>
      </c>
      <c r="Q1803" s="6">
        <f t="shared" si="27"/>
        <v>25710.37</v>
      </c>
    </row>
    <row r="1804" spans="1:17" x14ac:dyDescent="0.2">
      <c r="A1804" s="139" t="s">
        <v>3609</v>
      </c>
      <c r="B1804" s="140" t="s">
        <v>17101</v>
      </c>
      <c r="C1804" s="141">
        <v>1990</v>
      </c>
      <c r="D1804" s="141">
        <v>41</v>
      </c>
      <c r="E1804" s="142">
        <v>15300.1</v>
      </c>
      <c r="F1804" s="142">
        <v>2414.14</v>
      </c>
      <c r="G1804" s="142">
        <v>3686.97</v>
      </c>
      <c r="H1804" s="142">
        <v>1711.94</v>
      </c>
      <c r="I1804" s="142">
        <v>7813.05</v>
      </c>
      <c r="Q1804" s="6">
        <f t="shared" si="27"/>
        <v>7813.05</v>
      </c>
    </row>
    <row r="1805" spans="1:17" x14ac:dyDescent="0.2">
      <c r="A1805" s="139" t="s">
        <v>3611</v>
      </c>
      <c r="B1805" s="140" t="s">
        <v>17102</v>
      </c>
      <c r="C1805" s="141">
        <v>680</v>
      </c>
      <c r="D1805" s="141">
        <v>16</v>
      </c>
      <c r="E1805" s="142">
        <v>3622.91</v>
      </c>
      <c r="F1805" s="142">
        <v>824.94</v>
      </c>
      <c r="G1805" s="142">
        <v>1438.82</v>
      </c>
      <c r="H1805" s="142">
        <v>405.37</v>
      </c>
      <c r="I1805" s="142">
        <v>2669.13</v>
      </c>
      <c r="Q1805" s="6">
        <f t="shared" si="27"/>
        <v>2669.13</v>
      </c>
    </row>
    <row r="1806" spans="1:17" x14ac:dyDescent="0.2">
      <c r="A1806" s="139" t="s">
        <v>3613</v>
      </c>
      <c r="B1806" s="140" t="s">
        <v>17103</v>
      </c>
      <c r="C1806" s="141">
        <v>20</v>
      </c>
      <c r="D1806" s="141">
        <v>2</v>
      </c>
      <c r="E1806" s="142">
        <v>223.93</v>
      </c>
      <c r="F1806" s="142">
        <v>24.26</v>
      </c>
      <c r="G1806" s="142">
        <v>179.86</v>
      </c>
      <c r="H1806" s="142">
        <v>25.06</v>
      </c>
      <c r="I1806" s="142">
        <v>229.18</v>
      </c>
      <c r="Q1806" s="6">
        <f t="shared" si="27"/>
        <v>229.18</v>
      </c>
    </row>
    <row r="1807" spans="1:17" x14ac:dyDescent="0.2">
      <c r="A1807" s="139" t="s">
        <v>3615</v>
      </c>
      <c r="B1807" s="140" t="s">
        <v>17104</v>
      </c>
      <c r="C1807" s="141">
        <v>188</v>
      </c>
      <c r="D1807" s="141">
        <v>9</v>
      </c>
      <c r="E1807" s="142">
        <v>49878.52</v>
      </c>
      <c r="F1807" s="142">
        <v>228.07</v>
      </c>
      <c r="G1807" s="142">
        <v>809.34</v>
      </c>
      <c r="H1807" s="142">
        <v>5580.96</v>
      </c>
      <c r="I1807" s="142">
        <v>6618.37</v>
      </c>
      <c r="Q1807" s="6">
        <f t="shared" ref="Q1807:Q1870" si="28">I1807+P1807</f>
        <v>6618.37</v>
      </c>
    </row>
    <row r="1808" spans="1:17" x14ac:dyDescent="0.2">
      <c r="A1808" s="139" t="s">
        <v>3617</v>
      </c>
      <c r="B1808" s="140" t="s">
        <v>17105</v>
      </c>
      <c r="C1808" s="141">
        <v>893</v>
      </c>
      <c r="D1808" s="141">
        <v>8</v>
      </c>
      <c r="E1808" s="142">
        <v>2402.79</v>
      </c>
      <c r="F1808" s="142">
        <v>1083.3399999999999</v>
      </c>
      <c r="G1808" s="142">
        <v>719.41</v>
      </c>
      <c r="H1808" s="142">
        <v>268.85000000000002</v>
      </c>
      <c r="I1808" s="142">
        <v>2071.6</v>
      </c>
      <c r="Q1808" s="6">
        <f t="shared" si="28"/>
        <v>2071.6</v>
      </c>
    </row>
    <row r="1809" spans="1:17" ht="25.5" x14ac:dyDescent="0.2">
      <c r="A1809" s="139" t="s">
        <v>3619</v>
      </c>
      <c r="B1809" s="140" t="s">
        <v>17106</v>
      </c>
      <c r="C1809" s="141">
        <v>171857</v>
      </c>
      <c r="D1809" s="141">
        <v>2753</v>
      </c>
      <c r="E1809" s="142">
        <v>3397769.66</v>
      </c>
      <c r="F1809" s="142">
        <v>208486.36</v>
      </c>
      <c r="G1809" s="142">
        <v>247566.48</v>
      </c>
      <c r="H1809" s="142">
        <v>380179.96</v>
      </c>
      <c r="I1809" s="142">
        <v>836232.8</v>
      </c>
      <c r="Q1809" s="6">
        <f t="shared" si="28"/>
        <v>836232.8</v>
      </c>
    </row>
    <row r="1810" spans="1:17" x14ac:dyDescent="0.2">
      <c r="A1810" s="139" t="s">
        <v>3621</v>
      </c>
      <c r="B1810" s="140" t="s">
        <v>17107</v>
      </c>
      <c r="C1810" s="141">
        <v>112</v>
      </c>
      <c r="D1810" s="141">
        <v>1</v>
      </c>
      <c r="E1810" s="142">
        <v>186.61</v>
      </c>
      <c r="F1810" s="142">
        <v>135.87</v>
      </c>
      <c r="G1810" s="142">
        <v>89.93</v>
      </c>
      <c r="H1810" s="142">
        <v>20.88</v>
      </c>
      <c r="I1810" s="142">
        <v>246.68</v>
      </c>
      <c r="Q1810" s="6">
        <f t="shared" si="28"/>
        <v>246.68</v>
      </c>
    </row>
    <row r="1811" spans="1:17" x14ac:dyDescent="0.2">
      <c r="A1811" s="139" t="s">
        <v>3623</v>
      </c>
      <c r="B1811" s="140" t="s">
        <v>17108</v>
      </c>
      <c r="C1811" s="141">
        <v>711</v>
      </c>
      <c r="D1811" s="141">
        <v>19</v>
      </c>
      <c r="E1811" s="142">
        <v>14651.78</v>
      </c>
      <c r="F1811" s="142">
        <v>862.54</v>
      </c>
      <c r="G1811" s="142">
        <v>1708.59</v>
      </c>
      <c r="H1811" s="142">
        <v>1639.4</v>
      </c>
      <c r="I1811" s="142">
        <v>4210.53</v>
      </c>
      <c r="Q1811" s="6">
        <f t="shared" si="28"/>
        <v>4210.53</v>
      </c>
    </row>
    <row r="1812" spans="1:17" x14ac:dyDescent="0.2">
      <c r="A1812" s="139" t="s">
        <v>3625</v>
      </c>
      <c r="B1812" s="140" t="s">
        <v>17109</v>
      </c>
      <c r="C1812" s="141">
        <v>674</v>
      </c>
      <c r="D1812" s="141">
        <v>6</v>
      </c>
      <c r="E1812" s="142">
        <v>1012.78</v>
      </c>
      <c r="F1812" s="142">
        <v>817.66</v>
      </c>
      <c r="G1812" s="142">
        <v>539.55999999999995</v>
      </c>
      <c r="H1812" s="142">
        <v>113.32</v>
      </c>
      <c r="I1812" s="142">
        <v>1470.54</v>
      </c>
      <c r="Q1812" s="6">
        <f t="shared" si="28"/>
        <v>1470.54</v>
      </c>
    </row>
    <row r="1813" spans="1:17" x14ac:dyDescent="0.2">
      <c r="A1813" s="139" t="s">
        <v>3627</v>
      </c>
      <c r="B1813" s="140" t="s">
        <v>17110</v>
      </c>
      <c r="C1813" s="141">
        <v>593</v>
      </c>
      <c r="D1813" s="141">
        <v>12</v>
      </c>
      <c r="E1813" s="142">
        <v>2631.39</v>
      </c>
      <c r="F1813" s="142">
        <v>719.39</v>
      </c>
      <c r="G1813" s="142">
        <v>1079.1099999999999</v>
      </c>
      <c r="H1813" s="142">
        <v>294.43</v>
      </c>
      <c r="I1813" s="142">
        <v>2092.9299999999998</v>
      </c>
      <c r="Q1813" s="6">
        <f t="shared" si="28"/>
        <v>2092.9299999999998</v>
      </c>
    </row>
    <row r="1814" spans="1:17" x14ac:dyDescent="0.2">
      <c r="A1814" s="139" t="s">
        <v>3629</v>
      </c>
      <c r="B1814" s="140" t="s">
        <v>17111</v>
      </c>
      <c r="C1814" s="141">
        <v>412</v>
      </c>
      <c r="D1814" s="141">
        <v>6</v>
      </c>
      <c r="E1814" s="142">
        <v>1205.96</v>
      </c>
      <c r="F1814" s="142">
        <v>499.82</v>
      </c>
      <c r="G1814" s="142">
        <v>539.55999999999995</v>
      </c>
      <c r="H1814" s="142">
        <v>134.94</v>
      </c>
      <c r="I1814" s="142">
        <v>1174.32</v>
      </c>
      <c r="Q1814" s="6">
        <f t="shared" si="28"/>
        <v>1174.32</v>
      </c>
    </row>
    <row r="1815" spans="1:17" x14ac:dyDescent="0.2">
      <c r="A1815" s="139" t="s">
        <v>3631</v>
      </c>
      <c r="B1815" s="140" t="s">
        <v>17112</v>
      </c>
      <c r="C1815" s="141">
        <v>226</v>
      </c>
      <c r="D1815" s="141">
        <v>3</v>
      </c>
      <c r="E1815" s="142">
        <v>10942.09</v>
      </c>
      <c r="F1815" s="142">
        <v>274.17</v>
      </c>
      <c r="G1815" s="142">
        <v>269.77999999999997</v>
      </c>
      <c r="H1815" s="142">
        <v>1224.32</v>
      </c>
      <c r="I1815" s="142">
        <v>1768.27</v>
      </c>
      <c r="Q1815" s="6">
        <f t="shared" si="28"/>
        <v>1768.27</v>
      </c>
    </row>
    <row r="1816" spans="1:17" x14ac:dyDescent="0.2">
      <c r="A1816" s="139" t="s">
        <v>3633</v>
      </c>
      <c r="B1816" s="140" t="s">
        <v>17113</v>
      </c>
      <c r="C1816" s="141">
        <v>293</v>
      </c>
      <c r="D1816" s="141">
        <v>5</v>
      </c>
      <c r="E1816" s="142">
        <v>6377.07</v>
      </c>
      <c r="F1816" s="142">
        <v>355.45</v>
      </c>
      <c r="G1816" s="142">
        <v>449.63</v>
      </c>
      <c r="H1816" s="142">
        <v>713.54</v>
      </c>
      <c r="I1816" s="142">
        <v>1518.62</v>
      </c>
      <c r="Q1816" s="6">
        <f t="shared" si="28"/>
        <v>1518.62</v>
      </c>
    </row>
    <row r="1817" spans="1:17" x14ac:dyDescent="0.2">
      <c r="A1817" s="139" t="s">
        <v>3635</v>
      </c>
      <c r="B1817" s="140" t="s">
        <v>17114</v>
      </c>
      <c r="C1817" s="141">
        <v>528</v>
      </c>
      <c r="D1817" s="141">
        <v>7</v>
      </c>
      <c r="E1817" s="142">
        <v>1590.58</v>
      </c>
      <c r="F1817" s="142">
        <v>640.54</v>
      </c>
      <c r="G1817" s="142">
        <v>629.48</v>
      </c>
      <c r="H1817" s="142">
        <v>177.97</v>
      </c>
      <c r="I1817" s="142">
        <v>1447.99</v>
      </c>
      <c r="Q1817" s="6">
        <f t="shared" si="28"/>
        <v>1447.99</v>
      </c>
    </row>
    <row r="1818" spans="1:17" x14ac:dyDescent="0.2">
      <c r="A1818" s="139" t="s">
        <v>3637</v>
      </c>
      <c r="B1818" s="140" t="s">
        <v>17115</v>
      </c>
      <c r="C1818" s="141">
        <v>1791</v>
      </c>
      <c r="D1818" s="141">
        <v>42</v>
      </c>
      <c r="E1818" s="142">
        <v>22959.9</v>
      </c>
      <c r="F1818" s="142">
        <v>2172.73</v>
      </c>
      <c r="G1818" s="142">
        <v>3776.9</v>
      </c>
      <c r="H1818" s="142">
        <v>2569.0100000000002</v>
      </c>
      <c r="I1818" s="142">
        <v>8518.64</v>
      </c>
      <c r="Q1818" s="6">
        <f t="shared" si="28"/>
        <v>8518.64</v>
      </c>
    </row>
    <row r="1819" spans="1:17" x14ac:dyDescent="0.2">
      <c r="A1819" s="139" t="s">
        <v>3639</v>
      </c>
      <c r="B1819" s="140" t="s">
        <v>17116</v>
      </c>
      <c r="C1819" s="141">
        <v>499</v>
      </c>
      <c r="D1819" s="141">
        <v>7</v>
      </c>
      <c r="E1819" s="142">
        <v>2703.63</v>
      </c>
      <c r="F1819" s="142">
        <v>605.36</v>
      </c>
      <c r="G1819" s="142">
        <v>629.48</v>
      </c>
      <c r="H1819" s="142">
        <v>302.51</v>
      </c>
      <c r="I1819" s="142">
        <v>1537.35</v>
      </c>
      <c r="Q1819" s="6">
        <f t="shared" si="28"/>
        <v>1537.35</v>
      </c>
    </row>
    <row r="1820" spans="1:17" x14ac:dyDescent="0.2">
      <c r="A1820" s="139" t="s">
        <v>3641</v>
      </c>
      <c r="B1820" s="140" t="s">
        <v>17117</v>
      </c>
      <c r="C1820" s="141">
        <v>679</v>
      </c>
      <c r="D1820" s="141">
        <v>21</v>
      </c>
      <c r="E1820" s="142">
        <v>6421.05</v>
      </c>
      <c r="F1820" s="142">
        <v>823.72</v>
      </c>
      <c r="G1820" s="142">
        <v>1888.45</v>
      </c>
      <c r="H1820" s="142">
        <v>718.46</v>
      </c>
      <c r="I1820" s="142">
        <v>3430.63</v>
      </c>
      <c r="Q1820" s="6">
        <f t="shared" si="28"/>
        <v>3430.63</v>
      </c>
    </row>
    <row r="1821" spans="1:17" x14ac:dyDescent="0.2">
      <c r="A1821" s="139" t="s">
        <v>3643</v>
      </c>
      <c r="B1821" s="140" t="s">
        <v>17118</v>
      </c>
      <c r="C1821" s="141">
        <v>2846</v>
      </c>
      <c r="D1821" s="141">
        <v>79</v>
      </c>
      <c r="E1821" s="142">
        <v>184115.72</v>
      </c>
      <c r="F1821" s="142">
        <v>3452.59</v>
      </c>
      <c r="G1821" s="142">
        <v>7104.16</v>
      </c>
      <c r="H1821" s="142">
        <v>20600.900000000001</v>
      </c>
      <c r="I1821" s="142">
        <v>31157.65</v>
      </c>
      <c r="Q1821" s="6">
        <f t="shared" si="28"/>
        <v>31157.65</v>
      </c>
    </row>
    <row r="1822" spans="1:17" x14ac:dyDescent="0.2">
      <c r="A1822" s="139" t="s">
        <v>3645</v>
      </c>
      <c r="B1822" s="140" t="s">
        <v>17119</v>
      </c>
      <c r="C1822" s="141">
        <v>120</v>
      </c>
      <c r="D1822" s="141">
        <v>0</v>
      </c>
      <c r="E1822" s="142">
        <v>0</v>
      </c>
      <c r="F1822" s="142">
        <v>145.58000000000001</v>
      </c>
      <c r="G1822" s="142">
        <v>0</v>
      </c>
      <c r="H1822" s="142">
        <v>0</v>
      </c>
      <c r="I1822" s="142">
        <v>145.58000000000001</v>
      </c>
      <c r="Q1822" s="6">
        <f t="shared" si="28"/>
        <v>145.58000000000001</v>
      </c>
    </row>
    <row r="1823" spans="1:17" x14ac:dyDescent="0.2">
      <c r="A1823" s="139" t="s">
        <v>3647</v>
      </c>
      <c r="B1823" s="140" t="s">
        <v>17120</v>
      </c>
      <c r="C1823" s="141">
        <v>304</v>
      </c>
      <c r="D1823" s="141">
        <v>9</v>
      </c>
      <c r="E1823" s="142">
        <v>15684.48</v>
      </c>
      <c r="F1823" s="142">
        <v>368.79</v>
      </c>
      <c r="G1823" s="142">
        <v>809.34</v>
      </c>
      <c r="H1823" s="142">
        <v>1754.95</v>
      </c>
      <c r="I1823" s="142">
        <v>2933.08</v>
      </c>
      <c r="Q1823" s="6">
        <f t="shared" si="28"/>
        <v>2933.08</v>
      </c>
    </row>
    <row r="1824" spans="1:17" x14ac:dyDescent="0.2">
      <c r="A1824" s="139" t="s">
        <v>3649</v>
      </c>
      <c r="B1824" s="140" t="s">
        <v>17121</v>
      </c>
      <c r="C1824" s="141">
        <v>742</v>
      </c>
      <c r="D1824" s="141">
        <v>10</v>
      </c>
      <c r="E1824" s="142">
        <v>2910.95</v>
      </c>
      <c r="F1824" s="142">
        <v>900.15</v>
      </c>
      <c r="G1824" s="142">
        <v>899.26</v>
      </c>
      <c r="H1824" s="142">
        <v>325.70999999999998</v>
      </c>
      <c r="I1824" s="142">
        <v>2125.12</v>
      </c>
      <c r="Q1824" s="6">
        <f t="shared" si="28"/>
        <v>2125.12</v>
      </c>
    </row>
    <row r="1825" spans="1:17" x14ac:dyDescent="0.2">
      <c r="A1825" s="139" t="s">
        <v>3651</v>
      </c>
      <c r="B1825" s="140" t="s">
        <v>17122</v>
      </c>
      <c r="C1825" s="141">
        <v>92</v>
      </c>
      <c r="D1825" s="141">
        <v>1</v>
      </c>
      <c r="E1825" s="142">
        <v>186.61</v>
      </c>
      <c r="F1825" s="142">
        <v>111.61</v>
      </c>
      <c r="G1825" s="142">
        <v>89.93</v>
      </c>
      <c r="H1825" s="142">
        <v>20.88</v>
      </c>
      <c r="I1825" s="142">
        <v>222.42</v>
      </c>
      <c r="Q1825" s="6">
        <f t="shared" si="28"/>
        <v>222.42</v>
      </c>
    </row>
    <row r="1826" spans="1:17" x14ac:dyDescent="0.2">
      <c r="A1826" s="139" t="s">
        <v>3653</v>
      </c>
      <c r="B1826" s="140" t="s">
        <v>17123</v>
      </c>
      <c r="C1826" s="141">
        <v>283</v>
      </c>
      <c r="D1826" s="141">
        <v>5</v>
      </c>
      <c r="E1826" s="142">
        <v>1276.54</v>
      </c>
      <c r="F1826" s="142">
        <v>343.32</v>
      </c>
      <c r="G1826" s="142">
        <v>449.63</v>
      </c>
      <c r="H1826" s="142">
        <v>142.83000000000001</v>
      </c>
      <c r="I1826" s="142">
        <v>935.78</v>
      </c>
      <c r="Q1826" s="6">
        <f t="shared" si="28"/>
        <v>935.78</v>
      </c>
    </row>
    <row r="1827" spans="1:17" x14ac:dyDescent="0.2">
      <c r="A1827" s="139" t="s">
        <v>3655</v>
      </c>
      <c r="B1827" s="140" t="s">
        <v>17124</v>
      </c>
      <c r="C1827" s="141">
        <v>518</v>
      </c>
      <c r="D1827" s="141">
        <v>17</v>
      </c>
      <c r="E1827" s="142">
        <v>39915.51</v>
      </c>
      <c r="F1827" s="142">
        <v>628.41</v>
      </c>
      <c r="G1827" s="142">
        <v>1528.74</v>
      </c>
      <c r="H1827" s="142">
        <v>4466.18</v>
      </c>
      <c r="I1827" s="142">
        <v>6623.33</v>
      </c>
      <c r="Q1827" s="6">
        <f t="shared" si="28"/>
        <v>6623.33</v>
      </c>
    </row>
    <row r="1828" spans="1:17" x14ac:dyDescent="0.2">
      <c r="A1828" s="139" t="s">
        <v>3657</v>
      </c>
      <c r="B1828" s="140" t="s">
        <v>17125</v>
      </c>
      <c r="C1828" s="141">
        <v>465</v>
      </c>
      <c r="D1828" s="141">
        <v>14</v>
      </c>
      <c r="E1828" s="142">
        <v>23974.14</v>
      </c>
      <c r="F1828" s="142">
        <v>564.11</v>
      </c>
      <c r="G1828" s="142">
        <v>1258.97</v>
      </c>
      <c r="H1828" s="142">
        <v>2682.49</v>
      </c>
      <c r="I1828" s="142">
        <v>4505.57</v>
      </c>
      <c r="Q1828" s="6">
        <f t="shared" si="28"/>
        <v>4505.57</v>
      </c>
    </row>
    <row r="1829" spans="1:17" x14ac:dyDescent="0.2">
      <c r="A1829" s="139" t="s">
        <v>3659</v>
      </c>
      <c r="B1829" s="140" t="s">
        <v>17126</v>
      </c>
      <c r="C1829" s="141">
        <v>58</v>
      </c>
      <c r="D1829" s="141">
        <v>0</v>
      </c>
      <c r="E1829" s="142">
        <v>0</v>
      </c>
      <c r="F1829" s="142">
        <v>70.36</v>
      </c>
      <c r="G1829" s="142">
        <v>0</v>
      </c>
      <c r="H1829" s="142">
        <v>0</v>
      </c>
      <c r="I1829" s="142">
        <v>70.36</v>
      </c>
      <c r="Q1829" s="6">
        <f t="shared" si="28"/>
        <v>70.36</v>
      </c>
    </row>
    <row r="1830" spans="1:17" x14ac:dyDescent="0.2">
      <c r="A1830" s="139" t="s">
        <v>3661</v>
      </c>
      <c r="B1830" s="140" t="s">
        <v>17127</v>
      </c>
      <c r="C1830" s="141">
        <v>95</v>
      </c>
      <c r="D1830" s="141">
        <v>3</v>
      </c>
      <c r="E1830" s="142">
        <v>783.77</v>
      </c>
      <c r="F1830" s="142">
        <v>115.25</v>
      </c>
      <c r="G1830" s="142">
        <v>269.77999999999997</v>
      </c>
      <c r="H1830" s="142">
        <v>87.7</v>
      </c>
      <c r="I1830" s="142">
        <v>472.73</v>
      </c>
      <c r="Q1830" s="6">
        <f t="shared" si="28"/>
        <v>472.73</v>
      </c>
    </row>
    <row r="1831" spans="1:17" x14ac:dyDescent="0.2">
      <c r="A1831" s="139" t="s">
        <v>3663</v>
      </c>
      <c r="B1831" s="140" t="s">
        <v>17128</v>
      </c>
      <c r="C1831" s="141">
        <v>201</v>
      </c>
      <c r="D1831" s="141">
        <v>3</v>
      </c>
      <c r="E1831" s="142">
        <v>622.63</v>
      </c>
      <c r="F1831" s="142">
        <v>243.84</v>
      </c>
      <c r="G1831" s="142">
        <v>269.77999999999997</v>
      </c>
      <c r="H1831" s="142">
        <v>69.66</v>
      </c>
      <c r="I1831" s="142">
        <v>583.28</v>
      </c>
      <c r="Q1831" s="6">
        <f t="shared" si="28"/>
        <v>583.28</v>
      </c>
    </row>
    <row r="1832" spans="1:17" x14ac:dyDescent="0.2">
      <c r="A1832" s="139" t="s">
        <v>3665</v>
      </c>
      <c r="B1832" s="140" t="s">
        <v>17129</v>
      </c>
      <c r="C1832" s="141">
        <v>643</v>
      </c>
      <c r="D1832" s="141">
        <v>3</v>
      </c>
      <c r="E1832" s="142">
        <v>622.04</v>
      </c>
      <c r="F1832" s="142">
        <v>780.05</v>
      </c>
      <c r="G1832" s="142">
        <v>269.77999999999997</v>
      </c>
      <c r="H1832" s="142">
        <v>69.599999999999994</v>
      </c>
      <c r="I1832" s="142">
        <v>1119.43</v>
      </c>
      <c r="Q1832" s="6">
        <f t="shared" si="28"/>
        <v>1119.43</v>
      </c>
    </row>
    <row r="1833" spans="1:17" x14ac:dyDescent="0.2">
      <c r="A1833" s="139" t="s">
        <v>3667</v>
      </c>
      <c r="B1833" s="140" t="s">
        <v>17130</v>
      </c>
      <c r="C1833" s="141">
        <v>63</v>
      </c>
      <c r="D1833" s="141">
        <v>0</v>
      </c>
      <c r="E1833" s="142">
        <v>0</v>
      </c>
      <c r="F1833" s="142">
        <v>76.42</v>
      </c>
      <c r="G1833" s="142">
        <v>0</v>
      </c>
      <c r="H1833" s="142">
        <v>0</v>
      </c>
      <c r="I1833" s="142">
        <v>76.42</v>
      </c>
      <c r="Q1833" s="6">
        <f t="shared" si="28"/>
        <v>76.42</v>
      </c>
    </row>
    <row r="1834" spans="1:17" x14ac:dyDescent="0.2">
      <c r="A1834" s="139" t="s">
        <v>3669</v>
      </c>
      <c r="B1834" s="140" t="s">
        <v>17131</v>
      </c>
      <c r="C1834" s="141">
        <v>46</v>
      </c>
      <c r="D1834" s="141">
        <v>3</v>
      </c>
      <c r="E1834" s="142">
        <v>746.45</v>
      </c>
      <c r="F1834" s="142">
        <v>55.81</v>
      </c>
      <c r="G1834" s="142">
        <v>269.77999999999997</v>
      </c>
      <c r="H1834" s="142">
        <v>83.52</v>
      </c>
      <c r="I1834" s="142">
        <v>409.11</v>
      </c>
      <c r="Q1834" s="6">
        <f t="shared" si="28"/>
        <v>409.11</v>
      </c>
    </row>
    <row r="1835" spans="1:17" x14ac:dyDescent="0.2">
      <c r="A1835" s="139" t="s">
        <v>3671</v>
      </c>
      <c r="B1835" s="140" t="s">
        <v>17132</v>
      </c>
      <c r="C1835" s="141">
        <v>669</v>
      </c>
      <c r="D1835" s="141">
        <v>18</v>
      </c>
      <c r="E1835" s="142">
        <v>4860.03</v>
      </c>
      <c r="F1835" s="142">
        <v>811.59</v>
      </c>
      <c r="G1835" s="142">
        <v>1618.67</v>
      </c>
      <c r="H1835" s="142">
        <v>543.79</v>
      </c>
      <c r="I1835" s="142">
        <v>2974.05</v>
      </c>
      <c r="Q1835" s="6">
        <f t="shared" si="28"/>
        <v>2974.05</v>
      </c>
    </row>
    <row r="1836" spans="1:17" x14ac:dyDescent="0.2">
      <c r="A1836" s="139" t="s">
        <v>3673</v>
      </c>
      <c r="B1836" s="140" t="s">
        <v>17133</v>
      </c>
      <c r="C1836" s="141">
        <v>1655</v>
      </c>
      <c r="D1836" s="141">
        <v>26</v>
      </c>
      <c r="E1836" s="142">
        <v>14036.05</v>
      </c>
      <c r="F1836" s="142">
        <v>2007.74</v>
      </c>
      <c r="G1836" s="142">
        <v>2338.08</v>
      </c>
      <c r="H1836" s="142">
        <v>1570.51</v>
      </c>
      <c r="I1836" s="142">
        <v>5916.33</v>
      </c>
      <c r="Q1836" s="6">
        <f t="shared" si="28"/>
        <v>5916.33</v>
      </c>
    </row>
    <row r="1837" spans="1:17" x14ac:dyDescent="0.2">
      <c r="A1837" s="139" t="s">
        <v>3675</v>
      </c>
      <c r="B1837" s="140" t="s">
        <v>17134</v>
      </c>
      <c r="C1837" s="141">
        <v>1325</v>
      </c>
      <c r="D1837" s="141">
        <v>30</v>
      </c>
      <c r="E1837" s="142">
        <v>25310.43</v>
      </c>
      <c r="F1837" s="142">
        <v>1607.41</v>
      </c>
      <c r="G1837" s="142">
        <v>2697.78</v>
      </c>
      <c r="H1837" s="142">
        <v>2832.01</v>
      </c>
      <c r="I1837" s="142">
        <v>7137.2</v>
      </c>
      <c r="Q1837" s="6">
        <f t="shared" si="28"/>
        <v>7137.2</v>
      </c>
    </row>
    <row r="1838" spans="1:17" x14ac:dyDescent="0.2">
      <c r="A1838" s="139" t="s">
        <v>3677</v>
      </c>
      <c r="B1838" s="140" t="s">
        <v>17135</v>
      </c>
      <c r="C1838" s="141">
        <v>140</v>
      </c>
      <c r="D1838" s="141">
        <v>1</v>
      </c>
      <c r="E1838" s="142">
        <v>75.72</v>
      </c>
      <c r="F1838" s="142">
        <v>169.84</v>
      </c>
      <c r="G1838" s="142">
        <v>89.93</v>
      </c>
      <c r="H1838" s="142">
        <v>8.4700000000000006</v>
      </c>
      <c r="I1838" s="142">
        <v>268.24</v>
      </c>
      <c r="Q1838" s="6">
        <f t="shared" si="28"/>
        <v>268.24</v>
      </c>
    </row>
    <row r="1839" spans="1:17" x14ac:dyDescent="0.2">
      <c r="A1839" s="139" t="s">
        <v>3679</v>
      </c>
      <c r="B1839" s="140" t="s">
        <v>17136</v>
      </c>
      <c r="C1839" s="141">
        <v>969</v>
      </c>
      <c r="D1839" s="141">
        <v>28</v>
      </c>
      <c r="E1839" s="142">
        <v>6937.6</v>
      </c>
      <c r="F1839" s="142">
        <v>1175.53</v>
      </c>
      <c r="G1839" s="142">
        <v>2517.9299999999998</v>
      </c>
      <c r="H1839" s="142">
        <v>776.26</v>
      </c>
      <c r="I1839" s="142">
        <v>4469.72</v>
      </c>
      <c r="Q1839" s="6">
        <f t="shared" si="28"/>
        <v>4469.72</v>
      </c>
    </row>
    <row r="1840" spans="1:17" x14ac:dyDescent="0.2">
      <c r="A1840" s="139" t="s">
        <v>3681</v>
      </c>
      <c r="B1840" s="140" t="s">
        <v>17137</v>
      </c>
      <c r="C1840" s="141">
        <v>179</v>
      </c>
      <c r="D1840" s="141">
        <v>6</v>
      </c>
      <c r="E1840" s="142">
        <v>1950.87</v>
      </c>
      <c r="F1840" s="142">
        <v>217.15</v>
      </c>
      <c r="G1840" s="142">
        <v>539.55999999999995</v>
      </c>
      <c r="H1840" s="142">
        <v>218.29</v>
      </c>
      <c r="I1840" s="142">
        <v>975</v>
      </c>
      <c r="Q1840" s="6">
        <f t="shared" si="28"/>
        <v>975</v>
      </c>
    </row>
    <row r="1841" spans="1:17" x14ac:dyDescent="0.2">
      <c r="A1841" s="139" t="s">
        <v>3683</v>
      </c>
      <c r="B1841" s="140" t="s">
        <v>17138</v>
      </c>
      <c r="C1841" s="141">
        <v>78</v>
      </c>
      <c r="D1841" s="141">
        <v>2</v>
      </c>
      <c r="E1841" s="142">
        <v>435.43</v>
      </c>
      <c r="F1841" s="142">
        <v>94.62</v>
      </c>
      <c r="G1841" s="142">
        <v>179.86</v>
      </c>
      <c r="H1841" s="142">
        <v>48.72</v>
      </c>
      <c r="I1841" s="142">
        <v>323.2</v>
      </c>
      <c r="Q1841" s="6">
        <f t="shared" si="28"/>
        <v>323.2</v>
      </c>
    </row>
    <row r="1842" spans="1:17" x14ac:dyDescent="0.2">
      <c r="A1842" s="139" t="s">
        <v>3685</v>
      </c>
      <c r="B1842" s="140" t="s">
        <v>17139</v>
      </c>
      <c r="C1842" s="141">
        <v>7338</v>
      </c>
      <c r="D1842" s="141">
        <v>99</v>
      </c>
      <c r="E1842" s="142">
        <v>207115.06</v>
      </c>
      <c r="F1842" s="142">
        <v>8902.01</v>
      </c>
      <c r="G1842" s="142">
        <v>8902.68</v>
      </c>
      <c r="H1842" s="142">
        <v>23174.32</v>
      </c>
      <c r="I1842" s="142">
        <v>40979.01</v>
      </c>
      <c r="Q1842" s="6">
        <f t="shared" si="28"/>
        <v>40979.01</v>
      </c>
    </row>
    <row r="1843" spans="1:17" x14ac:dyDescent="0.2">
      <c r="A1843" s="139" t="s">
        <v>3687</v>
      </c>
      <c r="B1843" s="140" t="s">
        <v>17140</v>
      </c>
      <c r="C1843" s="141">
        <v>375</v>
      </c>
      <c r="D1843" s="141">
        <v>4</v>
      </c>
      <c r="E1843" s="142">
        <v>677.47</v>
      </c>
      <c r="F1843" s="142">
        <v>454.93</v>
      </c>
      <c r="G1843" s="142">
        <v>359.7</v>
      </c>
      <c r="H1843" s="142">
        <v>75.8</v>
      </c>
      <c r="I1843" s="142">
        <v>890.43</v>
      </c>
      <c r="Q1843" s="6">
        <f t="shared" si="28"/>
        <v>890.43</v>
      </c>
    </row>
    <row r="1844" spans="1:17" x14ac:dyDescent="0.2">
      <c r="A1844" s="139" t="s">
        <v>3689</v>
      </c>
      <c r="B1844" s="140" t="s">
        <v>17141</v>
      </c>
      <c r="C1844" s="141">
        <v>553</v>
      </c>
      <c r="D1844" s="141">
        <v>11</v>
      </c>
      <c r="E1844" s="142">
        <v>2139.87</v>
      </c>
      <c r="F1844" s="142">
        <v>670.86</v>
      </c>
      <c r="G1844" s="142">
        <v>989.18</v>
      </c>
      <c r="H1844" s="142">
        <v>239.43</v>
      </c>
      <c r="I1844" s="142">
        <v>1899.47</v>
      </c>
      <c r="Q1844" s="6">
        <f t="shared" si="28"/>
        <v>1899.47</v>
      </c>
    </row>
    <row r="1845" spans="1:17" x14ac:dyDescent="0.2">
      <c r="A1845" s="139" t="s">
        <v>3691</v>
      </c>
      <c r="B1845" s="140" t="s">
        <v>17142</v>
      </c>
      <c r="C1845" s="141">
        <v>2475</v>
      </c>
      <c r="D1845" s="141">
        <v>72</v>
      </c>
      <c r="E1845" s="142">
        <v>93659.94</v>
      </c>
      <c r="F1845" s="142">
        <v>3002.52</v>
      </c>
      <c r="G1845" s="142">
        <v>6474.68</v>
      </c>
      <c r="H1845" s="142">
        <v>10479.700000000001</v>
      </c>
      <c r="I1845" s="142">
        <v>19956.900000000001</v>
      </c>
      <c r="Q1845" s="6">
        <f t="shared" si="28"/>
        <v>19956.900000000001</v>
      </c>
    </row>
    <row r="1846" spans="1:17" x14ac:dyDescent="0.2">
      <c r="A1846" s="139" t="s">
        <v>3693</v>
      </c>
      <c r="B1846" s="140" t="s">
        <v>17143</v>
      </c>
      <c r="C1846" s="141">
        <v>781</v>
      </c>
      <c r="D1846" s="141">
        <v>13</v>
      </c>
      <c r="E1846" s="142">
        <v>2020.35</v>
      </c>
      <c r="F1846" s="142">
        <v>947.46</v>
      </c>
      <c r="G1846" s="142">
        <v>1169.04</v>
      </c>
      <c r="H1846" s="142">
        <v>226.06</v>
      </c>
      <c r="I1846" s="142">
        <v>2342.56</v>
      </c>
      <c r="Q1846" s="6">
        <f t="shared" si="28"/>
        <v>2342.56</v>
      </c>
    </row>
    <row r="1847" spans="1:17" x14ac:dyDescent="0.2">
      <c r="A1847" s="139" t="s">
        <v>3695</v>
      </c>
      <c r="B1847" s="140" t="s">
        <v>17144</v>
      </c>
      <c r="C1847" s="141">
        <v>13449</v>
      </c>
      <c r="D1847" s="141">
        <v>194</v>
      </c>
      <c r="E1847" s="142">
        <v>529264.53</v>
      </c>
      <c r="F1847" s="142">
        <v>16315.5</v>
      </c>
      <c r="G1847" s="142">
        <v>17445.66</v>
      </c>
      <c r="H1847" s="142">
        <v>59219.95</v>
      </c>
      <c r="I1847" s="142">
        <v>92981.11</v>
      </c>
      <c r="Q1847" s="6">
        <f t="shared" si="28"/>
        <v>92981.11</v>
      </c>
    </row>
    <row r="1848" spans="1:17" x14ac:dyDescent="0.2">
      <c r="A1848" s="139" t="s">
        <v>3697</v>
      </c>
      <c r="B1848" s="140" t="s">
        <v>17145</v>
      </c>
      <c r="C1848" s="141">
        <v>119</v>
      </c>
      <c r="D1848" s="141">
        <v>16</v>
      </c>
      <c r="E1848" s="142">
        <v>33126.94</v>
      </c>
      <c r="F1848" s="142">
        <v>144.36000000000001</v>
      </c>
      <c r="G1848" s="142">
        <v>1438.82</v>
      </c>
      <c r="H1848" s="142">
        <v>3706.61</v>
      </c>
      <c r="I1848" s="142">
        <v>5289.79</v>
      </c>
      <c r="Q1848" s="6">
        <f t="shared" si="28"/>
        <v>5289.79</v>
      </c>
    </row>
    <row r="1849" spans="1:17" x14ac:dyDescent="0.2">
      <c r="A1849" s="139" t="s">
        <v>3699</v>
      </c>
      <c r="B1849" s="140" t="s">
        <v>17146</v>
      </c>
      <c r="C1849" s="141">
        <v>25099</v>
      </c>
      <c r="D1849" s="141">
        <v>582</v>
      </c>
      <c r="E1849" s="142">
        <v>1620432.42</v>
      </c>
      <c r="F1849" s="142">
        <v>30448.57</v>
      </c>
      <c r="G1849" s="142">
        <v>52336.98</v>
      </c>
      <c r="H1849" s="142">
        <v>181311.86</v>
      </c>
      <c r="I1849" s="142">
        <v>264097.40999999997</v>
      </c>
      <c r="Q1849" s="6">
        <f t="shared" si="28"/>
        <v>264097.40999999997</v>
      </c>
    </row>
    <row r="1850" spans="1:17" x14ac:dyDescent="0.2">
      <c r="A1850" s="139" t="s">
        <v>3701</v>
      </c>
      <c r="B1850" s="140" t="s">
        <v>17147</v>
      </c>
      <c r="C1850" s="141">
        <v>10184</v>
      </c>
      <c r="D1850" s="141">
        <v>168</v>
      </c>
      <c r="E1850" s="142">
        <v>61280.46</v>
      </c>
      <c r="F1850" s="142">
        <v>12354.6</v>
      </c>
      <c r="G1850" s="142">
        <v>15107.58</v>
      </c>
      <c r="H1850" s="142">
        <v>6856.74</v>
      </c>
      <c r="I1850" s="142">
        <v>34318.92</v>
      </c>
      <c r="Q1850" s="6">
        <f t="shared" si="28"/>
        <v>34318.92</v>
      </c>
    </row>
    <row r="1851" spans="1:17" x14ac:dyDescent="0.2">
      <c r="A1851" s="139" t="s">
        <v>3703</v>
      </c>
      <c r="B1851" s="140" t="s">
        <v>17148</v>
      </c>
      <c r="C1851" s="141">
        <v>38</v>
      </c>
      <c r="D1851" s="141">
        <v>2</v>
      </c>
      <c r="E1851" s="142">
        <v>78.34</v>
      </c>
      <c r="F1851" s="142">
        <v>46.1</v>
      </c>
      <c r="G1851" s="142">
        <v>179.86</v>
      </c>
      <c r="H1851" s="142">
        <v>8.77</v>
      </c>
      <c r="I1851" s="142">
        <v>234.73</v>
      </c>
      <c r="Q1851" s="6">
        <f t="shared" si="28"/>
        <v>234.73</v>
      </c>
    </row>
    <row r="1852" spans="1:17" x14ac:dyDescent="0.2">
      <c r="A1852" s="139" t="s">
        <v>3705</v>
      </c>
      <c r="B1852" s="140" t="s">
        <v>17149</v>
      </c>
      <c r="C1852" s="141">
        <v>74</v>
      </c>
      <c r="D1852" s="141">
        <v>0</v>
      </c>
      <c r="E1852" s="142">
        <v>0</v>
      </c>
      <c r="F1852" s="142">
        <v>89.78</v>
      </c>
      <c r="G1852" s="142">
        <v>0</v>
      </c>
      <c r="H1852" s="142">
        <v>0</v>
      </c>
      <c r="I1852" s="142">
        <v>89.78</v>
      </c>
      <c r="Q1852" s="6">
        <f t="shared" si="28"/>
        <v>89.78</v>
      </c>
    </row>
    <row r="1853" spans="1:17" x14ac:dyDescent="0.2">
      <c r="A1853" s="139" t="s">
        <v>3707</v>
      </c>
      <c r="B1853" s="140" t="s">
        <v>17150</v>
      </c>
      <c r="C1853" s="141">
        <v>8210</v>
      </c>
      <c r="D1853" s="141">
        <v>146</v>
      </c>
      <c r="E1853" s="142">
        <v>123639.34</v>
      </c>
      <c r="F1853" s="142">
        <v>9959.86</v>
      </c>
      <c r="G1853" s="142">
        <v>13129.21</v>
      </c>
      <c r="H1853" s="142">
        <v>13834.14</v>
      </c>
      <c r="I1853" s="142">
        <v>36923.21</v>
      </c>
      <c r="Q1853" s="6">
        <f t="shared" si="28"/>
        <v>36923.21</v>
      </c>
    </row>
    <row r="1854" spans="1:17" x14ac:dyDescent="0.2">
      <c r="A1854" s="139" t="s">
        <v>3709</v>
      </c>
      <c r="B1854" s="140" t="s">
        <v>17151</v>
      </c>
      <c r="C1854" s="141">
        <v>113</v>
      </c>
      <c r="D1854" s="141">
        <v>3</v>
      </c>
      <c r="E1854" s="142">
        <v>44715.33</v>
      </c>
      <c r="F1854" s="142">
        <v>137.09</v>
      </c>
      <c r="G1854" s="142">
        <v>269.77999999999997</v>
      </c>
      <c r="H1854" s="142">
        <v>5003.25</v>
      </c>
      <c r="I1854" s="142">
        <v>5410.12</v>
      </c>
      <c r="Q1854" s="6">
        <f t="shared" si="28"/>
        <v>5410.12</v>
      </c>
    </row>
    <row r="1855" spans="1:17" x14ac:dyDescent="0.2">
      <c r="A1855" s="139" t="s">
        <v>3711</v>
      </c>
      <c r="B1855" s="140" t="s">
        <v>17152</v>
      </c>
      <c r="C1855" s="141">
        <v>178</v>
      </c>
      <c r="D1855" s="141">
        <v>5</v>
      </c>
      <c r="E1855" s="142">
        <v>48156.11</v>
      </c>
      <c r="F1855" s="142">
        <v>215.94</v>
      </c>
      <c r="G1855" s="142">
        <v>449.63</v>
      </c>
      <c r="H1855" s="142">
        <v>5388.24</v>
      </c>
      <c r="I1855" s="142">
        <v>6053.81</v>
      </c>
      <c r="Q1855" s="6">
        <f t="shared" si="28"/>
        <v>6053.81</v>
      </c>
    </row>
    <row r="1856" spans="1:17" x14ac:dyDescent="0.2">
      <c r="A1856" s="139" t="s">
        <v>3713</v>
      </c>
      <c r="B1856" s="140" t="s">
        <v>17153</v>
      </c>
      <c r="C1856" s="141">
        <v>162</v>
      </c>
      <c r="D1856" s="141">
        <v>3</v>
      </c>
      <c r="E1856" s="142">
        <v>3783.12</v>
      </c>
      <c r="F1856" s="142">
        <v>196.53</v>
      </c>
      <c r="G1856" s="142">
        <v>269.77999999999997</v>
      </c>
      <c r="H1856" s="142">
        <v>423.3</v>
      </c>
      <c r="I1856" s="142">
        <v>889.61</v>
      </c>
      <c r="Q1856" s="6">
        <f t="shared" si="28"/>
        <v>889.61</v>
      </c>
    </row>
    <row r="1857" spans="1:17" x14ac:dyDescent="0.2">
      <c r="A1857" s="139" t="s">
        <v>3715</v>
      </c>
      <c r="B1857" s="140" t="s">
        <v>17154</v>
      </c>
      <c r="C1857" s="141">
        <v>225</v>
      </c>
      <c r="D1857" s="141">
        <v>2</v>
      </c>
      <c r="E1857" s="142">
        <v>141.62</v>
      </c>
      <c r="F1857" s="142">
        <v>272.95999999999998</v>
      </c>
      <c r="G1857" s="142">
        <v>179.86</v>
      </c>
      <c r="H1857" s="142">
        <v>15.85</v>
      </c>
      <c r="I1857" s="142">
        <v>468.67</v>
      </c>
      <c r="Q1857" s="6">
        <f t="shared" si="28"/>
        <v>468.67</v>
      </c>
    </row>
    <row r="1858" spans="1:17" x14ac:dyDescent="0.2">
      <c r="A1858" s="139" t="s">
        <v>3717</v>
      </c>
      <c r="B1858" s="140" t="s">
        <v>17155</v>
      </c>
      <c r="C1858" s="141">
        <v>1304</v>
      </c>
      <c r="D1858" s="141">
        <v>23</v>
      </c>
      <c r="E1858" s="142">
        <v>203885.39</v>
      </c>
      <c r="F1858" s="142">
        <v>1581.94</v>
      </c>
      <c r="G1858" s="142">
        <v>2068.3000000000002</v>
      </c>
      <c r="H1858" s="142">
        <v>22812.94</v>
      </c>
      <c r="I1858" s="142">
        <v>26463.18</v>
      </c>
      <c r="Q1858" s="6">
        <f t="shared" si="28"/>
        <v>26463.18</v>
      </c>
    </row>
    <row r="1859" spans="1:17" x14ac:dyDescent="0.2">
      <c r="A1859" s="139" t="s">
        <v>3719</v>
      </c>
      <c r="B1859" s="140" t="s">
        <v>17156</v>
      </c>
      <c r="C1859" s="141">
        <v>1159</v>
      </c>
      <c r="D1859" s="141">
        <v>32</v>
      </c>
      <c r="E1859" s="142">
        <v>18637.099999999999</v>
      </c>
      <c r="F1859" s="142">
        <v>1406.02</v>
      </c>
      <c r="G1859" s="142">
        <v>2877.63</v>
      </c>
      <c r="H1859" s="142">
        <v>2085.33</v>
      </c>
      <c r="I1859" s="142">
        <v>6368.98</v>
      </c>
      <c r="Q1859" s="6">
        <f t="shared" si="28"/>
        <v>6368.98</v>
      </c>
    </row>
    <row r="1860" spans="1:17" x14ac:dyDescent="0.2">
      <c r="A1860" s="139" t="s">
        <v>3721</v>
      </c>
      <c r="B1860" s="140" t="s">
        <v>17157</v>
      </c>
      <c r="C1860" s="141">
        <v>886</v>
      </c>
      <c r="D1860" s="141">
        <v>27</v>
      </c>
      <c r="E1860" s="142">
        <v>11965.14</v>
      </c>
      <c r="F1860" s="142">
        <v>1074.8399999999999</v>
      </c>
      <c r="G1860" s="142">
        <v>2428</v>
      </c>
      <c r="H1860" s="142">
        <v>1338.79</v>
      </c>
      <c r="I1860" s="142">
        <v>4841.63</v>
      </c>
      <c r="Q1860" s="6">
        <f t="shared" si="28"/>
        <v>4841.63</v>
      </c>
    </row>
    <row r="1861" spans="1:17" x14ac:dyDescent="0.2">
      <c r="A1861" s="139" t="s">
        <v>3723</v>
      </c>
      <c r="B1861" s="140" t="s">
        <v>17158</v>
      </c>
      <c r="C1861" s="141">
        <v>52</v>
      </c>
      <c r="D1861" s="141">
        <v>0</v>
      </c>
      <c r="E1861" s="142">
        <v>0</v>
      </c>
      <c r="F1861" s="142">
        <v>63.08</v>
      </c>
      <c r="G1861" s="142">
        <v>0</v>
      </c>
      <c r="H1861" s="142">
        <v>0</v>
      </c>
      <c r="I1861" s="142">
        <v>63.08</v>
      </c>
      <c r="Q1861" s="6">
        <f t="shared" si="28"/>
        <v>63.08</v>
      </c>
    </row>
    <row r="1862" spans="1:17" x14ac:dyDescent="0.2">
      <c r="A1862" s="139" t="s">
        <v>3725</v>
      </c>
      <c r="B1862" s="140" t="s">
        <v>17159</v>
      </c>
      <c r="C1862" s="141">
        <v>671</v>
      </c>
      <c r="D1862" s="141">
        <v>24</v>
      </c>
      <c r="E1862" s="142">
        <v>8744.73</v>
      </c>
      <c r="F1862" s="142">
        <v>814.02</v>
      </c>
      <c r="G1862" s="142">
        <v>2158.2199999999998</v>
      </c>
      <c r="H1862" s="142">
        <v>978.46</v>
      </c>
      <c r="I1862" s="142">
        <v>3950.7</v>
      </c>
      <c r="Q1862" s="6">
        <f t="shared" si="28"/>
        <v>3950.7</v>
      </c>
    </row>
    <row r="1863" spans="1:17" x14ac:dyDescent="0.2">
      <c r="A1863" s="139" t="s">
        <v>3727</v>
      </c>
      <c r="B1863" s="140" t="s">
        <v>17160</v>
      </c>
      <c r="C1863" s="141">
        <v>1171</v>
      </c>
      <c r="D1863" s="141">
        <v>40</v>
      </c>
      <c r="E1863" s="142">
        <v>12852.27</v>
      </c>
      <c r="F1863" s="142">
        <v>1420.58</v>
      </c>
      <c r="G1863" s="142">
        <v>3597.04</v>
      </c>
      <c r="H1863" s="142">
        <v>1438.06</v>
      </c>
      <c r="I1863" s="142">
        <v>6455.68</v>
      </c>
      <c r="Q1863" s="6">
        <f t="shared" si="28"/>
        <v>6455.68</v>
      </c>
    </row>
    <row r="1864" spans="1:17" x14ac:dyDescent="0.2">
      <c r="A1864" s="139" t="s">
        <v>3729</v>
      </c>
      <c r="B1864" s="140" t="s">
        <v>17161</v>
      </c>
      <c r="C1864" s="141">
        <v>1954</v>
      </c>
      <c r="D1864" s="141">
        <v>39</v>
      </c>
      <c r="E1864" s="142">
        <v>11374.38</v>
      </c>
      <c r="F1864" s="142">
        <v>2370.4699999999998</v>
      </c>
      <c r="G1864" s="142">
        <v>3507.12</v>
      </c>
      <c r="H1864" s="142">
        <v>1272.69</v>
      </c>
      <c r="I1864" s="142">
        <v>7150.28</v>
      </c>
      <c r="Q1864" s="6">
        <f t="shared" si="28"/>
        <v>7150.28</v>
      </c>
    </row>
    <row r="1865" spans="1:17" x14ac:dyDescent="0.2">
      <c r="A1865" s="139" t="s">
        <v>3731</v>
      </c>
      <c r="B1865" s="140" t="s">
        <v>17162</v>
      </c>
      <c r="C1865" s="141">
        <v>484</v>
      </c>
      <c r="D1865" s="141">
        <v>27</v>
      </c>
      <c r="E1865" s="142">
        <v>5983.1</v>
      </c>
      <c r="F1865" s="142">
        <v>587.16</v>
      </c>
      <c r="G1865" s="142">
        <v>2428</v>
      </c>
      <c r="H1865" s="142">
        <v>669.46</v>
      </c>
      <c r="I1865" s="142">
        <v>3684.62</v>
      </c>
      <c r="Q1865" s="6">
        <f t="shared" si="28"/>
        <v>3684.62</v>
      </c>
    </row>
    <row r="1866" spans="1:17" x14ac:dyDescent="0.2">
      <c r="A1866" s="139" t="s">
        <v>3733</v>
      </c>
      <c r="B1866" s="140" t="s">
        <v>17163</v>
      </c>
      <c r="C1866" s="141">
        <v>776</v>
      </c>
      <c r="D1866" s="141">
        <v>24</v>
      </c>
      <c r="E1866" s="142">
        <v>8993.0400000000009</v>
      </c>
      <c r="F1866" s="142">
        <v>941.39</v>
      </c>
      <c r="G1866" s="142">
        <v>2158.2199999999998</v>
      </c>
      <c r="H1866" s="142">
        <v>1006.24</v>
      </c>
      <c r="I1866" s="142">
        <v>4105.8500000000004</v>
      </c>
      <c r="Q1866" s="6">
        <f t="shared" si="28"/>
        <v>4105.8500000000004</v>
      </c>
    </row>
    <row r="1867" spans="1:17" x14ac:dyDescent="0.2">
      <c r="A1867" s="139" t="s">
        <v>3735</v>
      </c>
      <c r="B1867" s="140" t="s">
        <v>17164</v>
      </c>
      <c r="C1867" s="141">
        <v>103</v>
      </c>
      <c r="D1867" s="141">
        <v>19</v>
      </c>
      <c r="E1867" s="142">
        <v>3595.68</v>
      </c>
      <c r="F1867" s="142">
        <v>124.95</v>
      </c>
      <c r="G1867" s="142">
        <v>1708.59</v>
      </c>
      <c r="H1867" s="142">
        <v>402.33</v>
      </c>
      <c r="I1867" s="142">
        <v>2235.87</v>
      </c>
      <c r="Q1867" s="6">
        <f t="shared" si="28"/>
        <v>2235.87</v>
      </c>
    </row>
    <row r="1868" spans="1:17" x14ac:dyDescent="0.2">
      <c r="A1868" s="139" t="s">
        <v>3737</v>
      </c>
      <c r="B1868" s="140" t="s">
        <v>17165</v>
      </c>
      <c r="C1868" s="141">
        <v>9146</v>
      </c>
      <c r="D1868" s="141">
        <v>167</v>
      </c>
      <c r="E1868" s="142">
        <v>120767.46</v>
      </c>
      <c r="F1868" s="142">
        <v>11095.37</v>
      </c>
      <c r="G1868" s="142">
        <v>15017.66</v>
      </c>
      <c r="H1868" s="142">
        <v>13512.79</v>
      </c>
      <c r="I1868" s="142">
        <v>39625.82</v>
      </c>
      <c r="Q1868" s="6">
        <f t="shared" si="28"/>
        <v>39625.82</v>
      </c>
    </row>
    <row r="1869" spans="1:17" x14ac:dyDescent="0.2">
      <c r="A1869" s="139" t="s">
        <v>3739</v>
      </c>
      <c r="B1869" s="140" t="s">
        <v>17166</v>
      </c>
      <c r="C1869" s="141">
        <v>997</v>
      </c>
      <c r="D1869" s="141">
        <v>26</v>
      </c>
      <c r="E1869" s="142">
        <v>7533.09</v>
      </c>
      <c r="F1869" s="142">
        <v>1209.5</v>
      </c>
      <c r="G1869" s="142">
        <v>2338.08</v>
      </c>
      <c r="H1869" s="142">
        <v>842.89</v>
      </c>
      <c r="I1869" s="142">
        <v>4390.47</v>
      </c>
      <c r="Q1869" s="6">
        <f t="shared" si="28"/>
        <v>4390.47</v>
      </c>
    </row>
    <row r="1870" spans="1:17" x14ac:dyDescent="0.2">
      <c r="A1870" s="139" t="s">
        <v>3741</v>
      </c>
      <c r="B1870" s="140" t="s">
        <v>17167</v>
      </c>
      <c r="C1870" s="141">
        <v>1520</v>
      </c>
      <c r="D1870" s="141">
        <v>46</v>
      </c>
      <c r="E1870" s="142">
        <v>12268.1</v>
      </c>
      <c r="F1870" s="142">
        <v>1843.97</v>
      </c>
      <c r="G1870" s="142">
        <v>4136.6000000000004</v>
      </c>
      <c r="H1870" s="142">
        <v>1372.69</v>
      </c>
      <c r="I1870" s="142">
        <v>7353.26</v>
      </c>
      <c r="Q1870" s="6">
        <f t="shared" si="28"/>
        <v>7353.26</v>
      </c>
    </row>
    <row r="1871" spans="1:17" x14ac:dyDescent="0.2">
      <c r="A1871" s="139" t="s">
        <v>3743</v>
      </c>
      <c r="B1871" s="140" t="s">
        <v>17168</v>
      </c>
      <c r="C1871" s="141">
        <v>447</v>
      </c>
      <c r="D1871" s="141">
        <v>4</v>
      </c>
      <c r="E1871" s="142">
        <v>12110.77</v>
      </c>
      <c r="F1871" s="142">
        <v>542.27</v>
      </c>
      <c r="G1871" s="142">
        <v>359.7</v>
      </c>
      <c r="H1871" s="142">
        <v>1355.09</v>
      </c>
      <c r="I1871" s="142">
        <v>2257.06</v>
      </c>
      <c r="Q1871" s="6">
        <f t="shared" ref="Q1871:Q1934" si="29">I1871+P1871</f>
        <v>2257.06</v>
      </c>
    </row>
    <row r="1872" spans="1:17" x14ac:dyDescent="0.2">
      <c r="A1872" s="139" t="s">
        <v>3745</v>
      </c>
      <c r="B1872" s="140" t="s">
        <v>17169</v>
      </c>
      <c r="C1872" s="141">
        <v>565</v>
      </c>
      <c r="D1872" s="141">
        <v>16</v>
      </c>
      <c r="E1872" s="142">
        <v>3359.02</v>
      </c>
      <c r="F1872" s="142">
        <v>685.42</v>
      </c>
      <c r="G1872" s="142">
        <v>1438.82</v>
      </c>
      <c r="H1872" s="142">
        <v>375.85</v>
      </c>
      <c r="I1872" s="142">
        <v>2500.09</v>
      </c>
      <c r="Q1872" s="6">
        <f t="shared" si="29"/>
        <v>2500.09</v>
      </c>
    </row>
    <row r="1873" spans="1:17" x14ac:dyDescent="0.2">
      <c r="A1873" s="139" t="s">
        <v>3747</v>
      </c>
      <c r="B1873" s="140" t="s">
        <v>17170</v>
      </c>
      <c r="C1873" s="141">
        <v>853</v>
      </c>
      <c r="D1873" s="141">
        <v>10</v>
      </c>
      <c r="E1873" s="142">
        <v>1932.76</v>
      </c>
      <c r="F1873" s="142">
        <v>1034.81</v>
      </c>
      <c r="G1873" s="142">
        <v>899.26</v>
      </c>
      <c r="H1873" s="142">
        <v>216.26</v>
      </c>
      <c r="I1873" s="142">
        <v>2150.33</v>
      </c>
      <c r="Q1873" s="6">
        <f t="shared" si="29"/>
        <v>2150.33</v>
      </c>
    </row>
    <row r="1874" spans="1:17" x14ac:dyDescent="0.2">
      <c r="A1874" s="139" t="s">
        <v>3749</v>
      </c>
      <c r="B1874" s="140" t="s">
        <v>17171</v>
      </c>
      <c r="C1874" s="141">
        <v>253</v>
      </c>
      <c r="D1874" s="141">
        <v>3</v>
      </c>
      <c r="E1874" s="142">
        <v>819.13</v>
      </c>
      <c r="F1874" s="142">
        <v>306.93</v>
      </c>
      <c r="G1874" s="142">
        <v>269.77999999999997</v>
      </c>
      <c r="H1874" s="142">
        <v>91.66</v>
      </c>
      <c r="I1874" s="142">
        <v>668.37</v>
      </c>
      <c r="Q1874" s="6">
        <f t="shared" si="29"/>
        <v>668.37</v>
      </c>
    </row>
    <row r="1875" spans="1:17" x14ac:dyDescent="0.2">
      <c r="A1875" s="139" t="s">
        <v>3751</v>
      </c>
      <c r="B1875" s="140" t="s">
        <v>17172</v>
      </c>
      <c r="C1875" s="141">
        <v>417</v>
      </c>
      <c r="D1875" s="141">
        <v>12</v>
      </c>
      <c r="E1875" s="142">
        <v>6679.91</v>
      </c>
      <c r="F1875" s="142">
        <v>505.88</v>
      </c>
      <c r="G1875" s="142">
        <v>1079.1099999999999</v>
      </c>
      <c r="H1875" s="142">
        <v>747.42</v>
      </c>
      <c r="I1875" s="142">
        <v>2332.41</v>
      </c>
      <c r="Q1875" s="6">
        <f t="shared" si="29"/>
        <v>2332.41</v>
      </c>
    </row>
    <row r="1876" spans="1:17" x14ac:dyDescent="0.2">
      <c r="A1876" s="139" t="s">
        <v>3753</v>
      </c>
      <c r="B1876" s="140" t="s">
        <v>17173</v>
      </c>
      <c r="C1876" s="141">
        <v>156</v>
      </c>
      <c r="D1876" s="141">
        <v>16</v>
      </c>
      <c r="E1876" s="142">
        <v>37229.03</v>
      </c>
      <c r="F1876" s="142">
        <v>189.25</v>
      </c>
      <c r="G1876" s="142">
        <v>1438.82</v>
      </c>
      <c r="H1876" s="142">
        <v>4165.59</v>
      </c>
      <c r="I1876" s="142">
        <v>5793.66</v>
      </c>
      <c r="Q1876" s="6">
        <f t="shared" si="29"/>
        <v>5793.66</v>
      </c>
    </row>
    <row r="1877" spans="1:17" x14ac:dyDescent="0.2">
      <c r="A1877" s="139" t="s">
        <v>3755</v>
      </c>
      <c r="B1877" s="140" t="s">
        <v>17174</v>
      </c>
      <c r="C1877" s="141">
        <v>104</v>
      </c>
      <c r="D1877" s="141">
        <v>0</v>
      </c>
      <c r="E1877" s="142">
        <v>0</v>
      </c>
      <c r="F1877" s="142">
        <v>126.17</v>
      </c>
      <c r="G1877" s="142">
        <v>0</v>
      </c>
      <c r="H1877" s="142">
        <v>0</v>
      </c>
      <c r="I1877" s="142">
        <v>126.17</v>
      </c>
      <c r="Q1877" s="6">
        <f t="shared" si="29"/>
        <v>126.17</v>
      </c>
    </row>
    <row r="1878" spans="1:17" x14ac:dyDescent="0.2">
      <c r="A1878" s="139" t="s">
        <v>3757</v>
      </c>
      <c r="B1878" s="140" t="s">
        <v>17175</v>
      </c>
      <c r="C1878" s="141">
        <v>249</v>
      </c>
      <c r="D1878" s="141">
        <v>6</v>
      </c>
      <c r="E1878" s="142">
        <v>1143.6300000000001</v>
      </c>
      <c r="F1878" s="142">
        <v>302.07</v>
      </c>
      <c r="G1878" s="142">
        <v>539.55999999999995</v>
      </c>
      <c r="H1878" s="142">
        <v>127.96</v>
      </c>
      <c r="I1878" s="142">
        <v>969.59</v>
      </c>
      <c r="Q1878" s="6">
        <f t="shared" si="29"/>
        <v>969.59</v>
      </c>
    </row>
    <row r="1879" spans="1:17" x14ac:dyDescent="0.2">
      <c r="A1879" s="139" t="s">
        <v>3759</v>
      </c>
      <c r="B1879" s="140" t="s">
        <v>17176</v>
      </c>
      <c r="C1879" s="141">
        <v>238</v>
      </c>
      <c r="D1879" s="141">
        <v>2</v>
      </c>
      <c r="E1879" s="142">
        <v>435.43</v>
      </c>
      <c r="F1879" s="142">
        <v>288.73</v>
      </c>
      <c r="G1879" s="142">
        <v>179.86</v>
      </c>
      <c r="H1879" s="142">
        <v>48.72</v>
      </c>
      <c r="I1879" s="142">
        <v>517.30999999999995</v>
      </c>
      <c r="Q1879" s="6">
        <f t="shared" si="29"/>
        <v>517.30999999999995</v>
      </c>
    </row>
    <row r="1880" spans="1:17" x14ac:dyDescent="0.2">
      <c r="A1880" s="139" t="s">
        <v>3761</v>
      </c>
      <c r="B1880" s="140" t="s">
        <v>17177</v>
      </c>
      <c r="C1880" s="141">
        <v>60</v>
      </c>
      <c r="D1880" s="141">
        <v>1</v>
      </c>
      <c r="E1880" s="142">
        <v>406.48</v>
      </c>
      <c r="F1880" s="142">
        <v>72.790000000000006</v>
      </c>
      <c r="G1880" s="142">
        <v>89.93</v>
      </c>
      <c r="H1880" s="142">
        <v>45.48</v>
      </c>
      <c r="I1880" s="142">
        <v>208.2</v>
      </c>
      <c r="Q1880" s="6">
        <f t="shared" si="29"/>
        <v>208.2</v>
      </c>
    </row>
    <row r="1881" spans="1:17" x14ac:dyDescent="0.2">
      <c r="A1881" s="139" t="s">
        <v>3763</v>
      </c>
      <c r="B1881" s="140" t="s">
        <v>17178</v>
      </c>
      <c r="C1881" s="141">
        <v>5682</v>
      </c>
      <c r="D1881" s="141">
        <v>60</v>
      </c>
      <c r="E1881" s="142">
        <v>25077.599999999999</v>
      </c>
      <c r="F1881" s="142">
        <v>6893.06</v>
      </c>
      <c r="G1881" s="142">
        <v>5395.57</v>
      </c>
      <c r="H1881" s="142">
        <v>2805.96</v>
      </c>
      <c r="I1881" s="142">
        <v>15094.59</v>
      </c>
      <c r="Q1881" s="6">
        <f t="shared" si="29"/>
        <v>15094.59</v>
      </c>
    </row>
    <row r="1882" spans="1:17" x14ac:dyDescent="0.2">
      <c r="A1882" s="139" t="s">
        <v>3765</v>
      </c>
      <c r="B1882" s="140" t="s">
        <v>17179</v>
      </c>
      <c r="C1882" s="141">
        <v>89</v>
      </c>
      <c r="D1882" s="141">
        <v>1</v>
      </c>
      <c r="E1882" s="142">
        <v>186.61</v>
      </c>
      <c r="F1882" s="142">
        <v>107.97</v>
      </c>
      <c r="G1882" s="142">
        <v>89.93</v>
      </c>
      <c r="H1882" s="142">
        <v>20.88</v>
      </c>
      <c r="I1882" s="142">
        <v>218.78</v>
      </c>
      <c r="Q1882" s="6">
        <f t="shared" si="29"/>
        <v>218.78</v>
      </c>
    </row>
    <row r="1883" spans="1:17" x14ac:dyDescent="0.2">
      <c r="A1883" s="139" t="s">
        <v>3767</v>
      </c>
      <c r="B1883" s="140" t="s">
        <v>17180</v>
      </c>
      <c r="C1883" s="141">
        <v>165</v>
      </c>
      <c r="D1883" s="141">
        <v>9</v>
      </c>
      <c r="E1883" s="142">
        <v>2347.0300000000002</v>
      </c>
      <c r="F1883" s="142">
        <v>200.17</v>
      </c>
      <c r="G1883" s="142">
        <v>809.34</v>
      </c>
      <c r="H1883" s="142">
        <v>262.61</v>
      </c>
      <c r="I1883" s="142">
        <v>1272.1199999999999</v>
      </c>
      <c r="Q1883" s="6">
        <f t="shared" si="29"/>
        <v>1272.1199999999999</v>
      </c>
    </row>
    <row r="1884" spans="1:17" x14ac:dyDescent="0.2">
      <c r="A1884" s="139" t="s">
        <v>3769</v>
      </c>
      <c r="B1884" s="140" t="s">
        <v>17181</v>
      </c>
      <c r="C1884" s="141">
        <v>167</v>
      </c>
      <c r="D1884" s="141">
        <v>1</v>
      </c>
      <c r="E1884" s="142">
        <v>88.34</v>
      </c>
      <c r="F1884" s="142">
        <v>202.59</v>
      </c>
      <c r="G1884" s="142">
        <v>89.93</v>
      </c>
      <c r="H1884" s="142">
        <v>9.89</v>
      </c>
      <c r="I1884" s="142">
        <v>302.41000000000003</v>
      </c>
      <c r="Q1884" s="6">
        <f t="shared" si="29"/>
        <v>302.41000000000003</v>
      </c>
    </row>
    <row r="1885" spans="1:17" x14ac:dyDescent="0.2">
      <c r="A1885" s="139" t="s">
        <v>3771</v>
      </c>
      <c r="B1885" s="140" t="s">
        <v>17182</v>
      </c>
      <c r="C1885" s="141">
        <v>1323</v>
      </c>
      <c r="D1885" s="141">
        <v>45</v>
      </c>
      <c r="E1885" s="142">
        <v>21626.21</v>
      </c>
      <c r="F1885" s="142">
        <v>1604.98</v>
      </c>
      <c r="G1885" s="142">
        <v>4046.67</v>
      </c>
      <c r="H1885" s="142">
        <v>2419.7800000000002</v>
      </c>
      <c r="I1885" s="142">
        <v>8071.43</v>
      </c>
      <c r="Q1885" s="6">
        <f t="shared" si="29"/>
        <v>8071.43</v>
      </c>
    </row>
    <row r="1886" spans="1:17" x14ac:dyDescent="0.2">
      <c r="A1886" s="139" t="s">
        <v>3773</v>
      </c>
      <c r="B1886" s="140" t="s">
        <v>17183</v>
      </c>
      <c r="C1886" s="141">
        <v>949</v>
      </c>
      <c r="D1886" s="141">
        <v>16</v>
      </c>
      <c r="E1886" s="142">
        <v>7183.28</v>
      </c>
      <c r="F1886" s="142">
        <v>1151.27</v>
      </c>
      <c r="G1886" s="142">
        <v>1438.82</v>
      </c>
      <c r="H1886" s="142">
        <v>803.74</v>
      </c>
      <c r="I1886" s="142">
        <v>3393.83</v>
      </c>
      <c r="Q1886" s="6">
        <f t="shared" si="29"/>
        <v>3393.83</v>
      </c>
    </row>
    <row r="1887" spans="1:17" x14ac:dyDescent="0.2">
      <c r="A1887" s="139" t="s">
        <v>3775</v>
      </c>
      <c r="B1887" s="140" t="s">
        <v>17184</v>
      </c>
      <c r="C1887" s="141">
        <v>54</v>
      </c>
      <c r="D1887" s="141">
        <v>3</v>
      </c>
      <c r="E1887" s="142">
        <v>10879.88</v>
      </c>
      <c r="F1887" s="142">
        <v>65.510000000000005</v>
      </c>
      <c r="G1887" s="142">
        <v>269.77999999999997</v>
      </c>
      <c r="H1887" s="142">
        <v>1217.3599999999999</v>
      </c>
      <c r="I1887" s="142">
        <v>1552.65</v>
      </c>
      <c r="Q1887" s="6">
        <f t="shared" si="29"/>
        <v>1552.65</v>
      </c>
    </row>
    <row r="1888" spans="1:17" x14ac:dyDescent="0.2">
      <c r="A1888" s="139" t="s">
        <v>3777</v>
      </c>
      <c r="B1888" s="140" t="s">
        <v>17185</v>
      </c>
      <c r="C1888" s="141">
        <v>2959</v>
      </c>
      <c r="D1888" s="141">
        <v>97</v>
      </c>
      <c r="E1888" s="142">
        <v>140244.37</v>
      </c>
      <c r="F1888" s="142">
        <v>3589.68</v>
      </c>
      <c r="G1888" s="142">
        <v>8722.83</v>
      </c>
      <c r="H1888" s="142">
        <v>15692.09</v>
      </c>
      <c r="I1888" s="142">
        <v>28004.6</v>
      </c>
      <c r="Q1888" s="6">
        <f t="shared" si="29"/>
        <v>28004.6</v>
      </c>
    </row>
    <row r="1889" spans="1:17" x14ac:dyDescent="0.2">
      <c r="A1889" s="139" t="s">
        <v>3779</v>
      </c>
      <c r="B1889" s="140" t="s">
        <v>17186</v>
      </c>
      <c r="C1889" s="141">
        <v>287</v>
      </c>
      <c r="D1889" s="141">
        <v>3</v>
      </c>
      <c r="E1889" s="142">
        <v>622.04</v>
      </c>
      <c r="F1889" s="142">
        <v>348.17</v>
      </c>
      <c r="G1889" s="142">
        <v>269.77999999999997</v>
      </c>
      <c r="H1889" s="142">
        <v>69.599999999999994</v>
      </c>
      <c r="I1889" s="142">
        <v>687.55</v>
      </c>
      <c r="Q1889" s="6">
        <f t="shared" si="29"/>
        <v>687.55</v>
      </c>
    </row>
    <row r="1890" spans="1:17" x14ac:dyDescent="0.2">
      <c r="A1890" s="139" t="s">
        <v>3781</v>
      </c>
      <c r="B1890" s="140" t="s">
        <v>17187</v>
      </c>
      <c r="C1890" s="141">
        <v>31388</v>
      </c>
      <c r="D1890" s="141">
        <v>362</v>
      </c>
      <c r="E1890" s="142">
        <v>243196.71</v>
      </c>
      <c r="F1890" s="142">
        <v>38077.99</v>
      </c>
      <c r="G1890" s="142">
        <v>32553.24</v>
      </c>
      <c r="H1890" s="142">
        <v>27211.53</v>
      </c>
      <c r="I1890" s="142">
        <v>97842.76</v>
      </c>
      <c r="Q1890" s="6">
        <f t="shared" si="29"/>
        <v>97842.76</v>
      </c>
    </row>
    <row r="1891" spans="1:17" x14ac:dyDescent="0.2">
      <c r="A1891" s="139" t="s">
        <v>3783</v>
      </c>
      <c r="B1891" s="140" t="s">
        <v>17188</v>
      </c>
      <c r="C1891" s="141">
        <v>61</v>
      </c>
      <c r="D1891" s="141">
        <v>1</v>
      </c>
      <c r="E1891" s="142">
        <v>40.93</v>
      </c>
      <c r="F1891" s="142">
        <v>74</v>
      </c>
      <c r="G1891" s="142">
        <v>89.93</v>
      </c>
      <c r="H1891" s="142">
        <v>4.58</v>
      </c>
      <c r="I1891" s="142">
        <v>168.51</v>
      </c>
      <c r="Q1891" s="6">
        <f t="shared" si="29"/>
        <v>168.51</v>
      </c>
    </row>
    <row r="1892" spans="1:17" x14ac:dyDescent="0.2">
      <c r="A1892" s="139" t="s">
        <v>3785</v>
      </c>
      <c r="B1892" s="140" t="s">
        <v>17189</v>
      </c>
      <c r="C1892" s="141">
        <v>1864</v>
      </c>
      <c r="D1892" s="141">
        <v>78</v>
      </c>
      <c r="E1892" s="142">
        <v>291910.52</v>
      </c>
      <c r="F1892" s="142">
        <v>2261.29</v>
      </c>
      <c r="G1892" s="142">
        <v>7014.23</v>
      </c>
      <c r="H1892" s="142">
        <v>32662.17</v>
      </c>
      <c r="I1892" s="142">
        <v>41937.69</v>
      </c>
      <c r="Q1892" s="6">
        <f t="shared" si="29"/>
        <v>41937.69</v>
      </c>
    </row>
    <row r="1893" spans="1:17" x14ac:dyDescent="0.2">
      <c r="A1893" s="139" t="s">
        <v>3787</v>
      </c>
      <c r="B1893" s="140" t="s">
        <v>17190</v>
      </c>
      <c r="C1893" s="141">
        <v>2154</v>
      </c>
      <c r="D1893" s="141">
        <v>25</v>
      </c>
      <c r="E1893" s="142">
        <v>78795.740000000005</v>
      </c>
      <c r="F1893" s="142">
        <v>2613.1</v>
      </c>
      <c r="G1893" s="142">
        <v>2248.15</v>
      </c>
      <c r="H1893" s="142">
        <v>8816.5400000000009</v>
      </c>
      <c r="I1893" s="142">
        <v>13677.79</v>
      </c>
      <c r="Q1893" s="6">
        <f t="shared" si="29"/>
        <v>13677.79</v>
      </c>
    </row>
    <row r="1894" spans="1:17" x14ac:dyDescent="0.2">
      <c r="A1894" s="139" t="s">
        <v>3789</v>
      </c>
      <c r="B1894" s="140" t="s">
        <v>17191</v>
      </c>
      <c r="C1894" s="141">
        <v>463</v>
      </c>
      <c r="D1894" s="141">
        <v>12</v>
      </c>
      <c r="E1894" s="142">
        <v>3659.05</v>
      </c>
      <c r="F1894" s="142">
        <v>561.67999999999995</v>
      </c>
      <c r="G1894" s="142">
        <v>1079.1099999999999</v>
      </c>
      <c r="H1894" s="142">
        <v>409.42</v>
      </c>
      <c r="I1894" s="142">
        <v>2050.21</v>
      </c>
      <c r="Q1894" s="6">
        <f t="shared" si="29"/>
        <v>2050.21</v>
      </c>
    </row>
    <row r="1895" spans="1:17" x14ac:dyDescent="0.2">
      <c r="A1895" s="139" t="s">
        <v>3791</v>
      </c>
      <c r="B1895" s="140" t="s">
        <v>17192</v>
      </c>
      <c r="C1895" s="141">
        <v>85</v>
      </c>
      <c r="D1895" s="141">
        <v>1</v>
      </c>
      <c r="E1895" s="142">
        <v>186.61</v>
      </c>
      <c r="F1895" s="142">
        <v>103.12</v>
      </c>
      <c r="G1895" s="142">
        <v>89.93</v>
      </c>
      <c r="H1895" s="142">
        <v>20.88</v>
      </c>
      <c r="I1895" s="142">
        <v>213.93</v>
      </c>
      <c r="Q1895" s="6">
        <f t="shared" si="29"/>
        <v>213.93</v>
      </c>
    </row>
    <row r="1896" spans="1:17" x14ac:dyDescent="0.2">
      <c r="A1896" s="139" t="s">
        <v>3793</v>
      </c>
      <c r="B1896" s="140" t="s">
        <v>17193</v>
      </c>
      <c r="C1896" s="141">
        <v>571</v>
      </c>
      <c r="D1896" s="141">
        <v>23</v>
      </c>
      <c r="E1896" s="142">
        <v>4809.9399999999996</v>
      </c>
      <c r="F1896" s="142">
        <v>692.7</v>
      </c>
      <c r="G1896" s="142">
        <v>2068.3000000000002</v>
      </c>
      <c r="H1896" s="142">
        <v>538.19000000000005</v>
      </c>
      <c r="I1896" s="142">
        <v>3299.19</v>
      </c>
      <c r="Q1896" s="6">
        <f t="shared" si="29"/>
        <v>3299.19</v>
      </c>
    </row>
    <row r="1897" spans="1:17" x14ac:dyDescent="0.2">
      <c r="A1897" s="139" t="s">
        <v>3795</v>
      </c>
      <c r="B1897" s="140" t="s">
        <v>17194</v>
      </c>
      <c r="C1897" s="141">
        <v>89</v>
      </c>
      <c r="D1897" s="141">
        <v>1</v>
      </c>
      <c r="E1897" s="142">
        <v>179.15</v>
      </c>
      <c r="F1897" s="142">
        <v>107.97</v>
      </c>
      <c r="G1897" s="142">
        <v>89.93</v>
      </c>
      <c r="H1897" s="142">
        <v>20.05</v>
      </c>
      <c r="I1897" s="142">
        <v>217.95</v>
      </c>
      <c r="Q1897" s="6">
        <f t="shared" si="29"/>
        <v>217.95</v>
      </c>
    </row>
    <row r="1898" spans="1:17" x14ac:dyDescent="0.2">
      <c r="A1898" s="139" t="s">
        <v>3797</v>
      </c>
      <c r="B1898" s="140" t="s">
        <v>17195</v>
      </c>
      <c r="C1898" s="141">
        <v>170</v>
      </c>
      <c r="D1898" s="141">
        <v>5</v>
      </c>
      <c r="E1898" s="142">
        <v>1148.43</v>
      </c>
      <c r="F1898" s="142">
        <v>206.23</v>
      </c>
      <c r="G1898" s="142">
        <v>449.63</v>
      </c>
      <c r="H1898" s="142">
        <v>128.5</v>
      </c>
      <c r="I1898" s="142">
        <v>784.36</v>
      </c>
      <c r="Q1898" s="6">
        <f t="shared" si="29"/>
        <v>784.36</v>
      </c>
    </row>
    <row r="1899" spans="1:17" x14ac:dyDescent="0.2">
      <c r="A1899" s="139" t="s">
        <v>3799</v>
      </c>
      <c r="B1899" s="140" t="s">
        <v>17196</v>
      </c>
      <c r="C1899" s="141">
        <v>51369</v>
      </c>
      <c r="D1899" s="141">
        <v>660</v>
      </c>
      <c r="E1899" s="142">
        <v>1413322.09</v>
      </c>
      <c r="F1899" s="142">
        <v>62317.72</v>
      </c>
      <c r="G1899" s="142">
        <v>59351.21</v>
      </c>
      <c r="H1899" s="142">
        <v>158138.07</v>
      </c>
      <c r="I1899" s="142">
        <v>279807</v>
      </c>
      <c r="Q1899" s="6">
        <f t="shared" si="29"/>
        <v>279807</v>
      </c>
    </row>
    <row r="1900" spans="1:17" x14ac:dyDescent="0.2">
      <c r="A1900" s="139" t="s">
        <v>3801</v>
      </c>
      <c r="B1900" s="140" t="s">
        <v>17197</v>
      </c>
      <c r="C1900" s="141">
        <v>3084</v>
      </c>
      <c r="D1900" s="141">
        <v>40</v>
      </c>
      <c r="E1900" s="142">
        <v>8332.74</v>
      </c>
      <c r="F1900" s="142">
        <v>3741.32</v>
      </c>
      <c r="G1900" s="142">
        <v>3597.04</v>
      </c>
      <c r="H1900" s="142">
        <v>932.36</v>
      </c>
      <c r="I1900" s="142">
        <v>8270.7199999999993</v>
      </c>
      <c r="Q1900" s="6">
        <f t="shared" si="29"/>
        <v>8270.7199999999993</v>
      </c>
    </row>
    <row r="1901" spans="1:17" x14ac:dyDescent="0.2">
      <c r="A1901" s="139" t="s">
        <v>3803</v>
      </c>
      <c r="B1901" s="140" t="s">
        <v>17198</v>
      </c>
      <c r="C1901" s="141">
        <v>53</v>
      </c>
      <c r="D1901" s="141">
        <v>2</v>
      </c>
      <c r="E1901" s="142">
        <v>223.93</v>
      </c>
      <c r="F1901" s="142">
        <v>64.3</v>
      </c>
      <c r="G1901" s="142">
        <v>179.86</v>
      </c>
      <c r="H1901" s="142">
        <v>25.06</v>
      </c>
      <c r="I1901" s="142">
        <v>269.22000000000003</v>
      </c>
      <c r="Q1901" s="6">
        <f t="shared" si="29"/>
        <v>269.22000000000003</v>
      </c>
    </row>
    <row r="1902" spans="1:17" x14ac:dyDescent="0.2">
      <c r="A1902" s="139" t="s">
        <v>3805</v>
      </c>
      <c r="B1902" s="140" t="s">
        <v>17199</v>
      </c>
      <c r="C1902" s="141">
        <v>29120</v>
      </c>
      <c r="D1902" s="141">
        <v>426</v>
      </c>
      <c r="E1902" s="142">
        <v>157942.04999999999</v>
      </c>
      <c r="F1902" s="142">
        <v>35326.6</v>
      </c>
      <c r="G1902" s="142">
        <v>38308.5</v>
      </c>
      <c r="H1902" s="142">
        <v>17672.3</v>
      </c>
      <c r="I1902" s="142">
        <v>91307.4</v>
      </c>
      <c r="Q1902" s="6">
        <f t="shared" si="29"/>
        <v>91307.4</v>
      </c>
    </row>
    <row r="1903" spans="1:17" x14ac:dyDescent="0.2">
      <c r="A1903" s="139" t="s">
        <v>3807</v>
      </c>
      <c r="B1903" s="140" t="s">
        <v>17200</v>
      </c>
      <c r="C1903" s="141">
        <v>334</v>
      </c>
      <c r="D1903" s="141">
        <v>5</v>
      </c>
      <c r="E1903" s="142">
        <v>971.78</v>
      </c>
      <c r="F1903" s="142">
        <v>405.19</v>
      </c>
      <c r="G1903" s="142">
        <v>449.63</v>
      </c>
      <c r="H1903" s="142">
        <v>108.74</v>
      </c>
      <c r="I1903" s="142">
        <v>963.56</v>
      </c>
      <c r="Q1903" s="6">
        <f t="shared" si="29"/>
        <v>963.56</v>
      </c>
    </row>
    <row r="1904" spans="1:17" x14ac:dyDescent="0.2">
      <c r="A1904" s="139" t="s">
        <v>3809</v>
      </c>
      <c r="B1904" s="140" t="s">
        <v>17201</v>
      </c>
      <c r="C1904" s="141">
        <v>1691</v>
      </c>
      <c r="D1904" s="141">
        <v>41</v>
      </c>
      <c r="E1904" s="142">
        <v>43539.08</v>
      </c>
      <c r="F1904" s="142">
        <v>2051.42</v>
      </c>
      <c r="G1904" s="142">
        <v>3686.97</v>
      </c>
      <c r="H1904" s="142">
        <v>4871.63</v>
      </c>
      <c r="I1904" s="142">
        <v>10610.02</v>
      </c>
      <c r="Q1904" s="6">
        <f t="shared" si="29"/>
        <v>10610.02</v>
      </c>
    </row>
    <row r="1905" spans="1:17" x14ac:dyDescent="0.2">
      <c r="A1905" s="139" t="s">
        <v>3811</v>
      </c>
      <c r="B1905" s="140" t="s">
        <v>17202</v>
      </c>
      <c r="C1905" s="141">
        <v>107</v>
      </c>
      <c r="D1905" s="141">
        <v>3</v>
      </c>
      <c r="E1905" s="142">
        <v>521.09</v>
      </c>
      <c r="F1905" s="142">
        <v>129.81</v>
      </c>
      <c r="G1905" s="142">
        <v>269.77999999999997</v>
      </c>
      <c r="H1905" s="142">
        <v>58.3</v>
      </c>
      <c r="I1905" s="142">
        <v>457.89</v>
      </c>
      <c r="Q1905" s="6">
        <f t="shared" si="29"/>
        <v>457.89</v>
      </c>
    </row>
    <row r="1906" spans="1:17" x14ac:dyDescent="0.2">
      <c r="A1906" s="139" t="s">
        <v>3813</v>
      </c>
      <c r="B1906" s="140" t="s">
        <v>17203</v>
      </c>
      <c r="C1906" s="141">
        <v>174</v>
      </c>
      <c r="D1906" s="141">
        <v>1</v>
      </c>
      <c r="E1906" s="142">
        <v>1144.03</v>
      </c>
      <c r="F1906" s="142">
        <v>211.09</v>
      </c>
      <c r="G1906" s="142">
        <v>89.93</v>
      </c>
      <c r="H1906" s="142">
        <v>128.01</v>
      </c>
      <c r="I1906" s="142">
        <v>429.03</v>
      </c>
      <c r="Q1906" s="6">
        <f t="shared" si="29"/>
        <v>429.03</v>
      </c>
    </row>
    <row r="1907" spans="1:17" ht="25.5" x14ac:dyDescent="0.2">
      <c r="A1907" s="139" t="s">
        <v>3815</v>
      </c>
      <c r="B1907" s="140" t="s">
        <v>17204</v>
      </c>
      <c r="C1907" s="141">
        <v>4511</v>
      </c>
      <c r="D1907" s="141">
        <v>86</v>
      </c>
      <c r="E1907" s="142">
        <v>22911.040000000001</v>
      </c>
      <c r="F1907" s="142">
        <v>5472.47</v>
      </c>
      <c r="G1907" s="142">
        <v>7733.64</v>
      </c>
      <c r="H1907" s="142">
        <v>2563.54</v>
      </c>
      <c r="I1907" s="142">
        <v>15769.65</v>
      </c>
      <c r="Q1907" s="6">
        <f t="shared" si="29"/>
        <v>15769.65</v>
      </c>
    </row>
    <row r="1908" spans="1:17" x14ac:dyDescent="0.2">
      <c r="A1908" s="139" t="s">
        <v>3817</v>
      </c>
      <c r="B1908" s="140" t="s">
        <v>17205</v>
      </c>
      <c r="C1908" s="141">
        <v>3387</v>
      </c>
      <c r="D1908" s="141">
        <v>76</v>
      </c>
      <c r="E1908" s="142">
        <v>286028.55</v>
      </c>
      <c r="F1908" s="142">
        <v>4108.8999999999996</v>
      </c>
      <c r="G1908" s="142">
        <v>6834.38</v>
      </c>
      <c r="H1908" s="142">
        <v>32004.03</v>
      </c>
      <c r="I1908" s="142">
        <v>42947.31</v>
      </c>
      <c r="Q1908" s="6">
        <f t="shared" si="29"/>
        <v>42947.31</v>
      </c>
    </row>
    <row r="1909" spans="1:17" x14ac:dyDescent="0.2">
      <c r="A1909" s="139" t="s">
        <v>3819</v>
      </c>
      <c r="B1909" s="140" t="s">
        <v>17206</v>
      </c>
      <c r="C1909" s="141">
        <v>1314</v>
      </c>
      <c r="D1909" s="141">
        <v>14</v>
      </c>
      <c r="E1909" s="142">
        <v>2161.64</v>
      </c>
      <c r="F1909" s="142">
        <v>1594.06</v>
      </c>
      <c r="G1909" s="142">
        <v>1258.97</v>
      </c>
      <c r="H1909" s="142">
        <v>241.87</v>
      </c>
      <c r="I1909" s="142">
        <v>3094.9</v>
      </c>
      <c r="Q1909" s="6">
        <f t="shared" si="29"/>
        <v>3094.9</v>
      </c>
    </row>
    <row r="1910" spans="1:17" x14ac:dyDescent="0.2">
      <c r="A1910" s="139" t="s">
        <v>3821</v>
      </c>
      <c r="B1910" s="140" t="s">
        <v>17207</v>
      </c>
      <c r="C1910" s="141">
        <v>1615</v>
      </c>
      <c r="D1910" s="141">
        <v>23</v>
      </c>
      <c r="E1910" s="142">
        <v>6224.67</v>
      </c>
      <c r="F1910" s="142">
        <v>1959.22</v>
      </c>
      <c r="G1910" s="142">
        <v>2068.3000000000002</v>
      </c>
      <c r="H1910" s="142">
        <v>696.49</v>
      </c>
      <c r="I1910" s="142">
        <v>4724.01</v>
      </c>
      <c r="Q1910" s="6">
        <f t="shared" si="29"/>
        <v>4724.01</v>
      </c>
    </row>
    <row r="1911" spans="1:17" x14ac:dyDescent="0.2">
      <c r="A1911" s="139" t="s">
        <v>3823</v>
      </c>
      <c r="B1911" s="140" t="s">
        <v>17208</v>
      </c>
      <c r="C1911" s="141">
        <v>464</v>
      </c>
      <c r="D1911" s="141">
        <v>6</v>
      </c>
      <c r="E1911" s="142">
        <v>1349.97</v>
      </c>
      <c r="F1911" s="142">
        <v>562.9</v>
      </c>
      <c r="G1911" s="142">
        <v>539.55999999999995</v>
      </c>
      <c r="H1911" s="142">
        <v>151.05000000000001</v>
      </c>
      <c r="I1911" s="142">
        <v>1253.51</v>
      </c>
      <c r="Q1911" s="6">
        <f t="shared" si="29"/>
        <v>1253.51</v>
      </c>
    </row>
    <row r="1912" spans="1:17" x14ac:dyDescent="0.2">
      <c r="A1912" s="139" t="s">
        <v>3825</v>
      </c>
      <c r="B1912" s="140" t="s">
        <v>17209</v>
      </c>
      <c r="C1912" s="141">
        <v>1074</v>
      </c>
      <c r="D1912" s="141">
        <v>11</v>
      </c>
      <c r="E1912" s="142">
        <v>4554.16</v>
      </c>
      <c r="F1912" s="142">
        <v>1302.9100000000001</v>
      </c>
      <c r="G1912" s="142">
        <v>989.18</v>
      </c>
      <c r="H1912" s="142">
        <v>509.57</v>
      </c>
      <c r="I1912" s="142">
        <v>2801.66</v>
      </c>
      <c r="Q1912" s="6">
        <f t="shared" si="29"/>
        <v>2801.66</v>
      </c>
    </row>
    <row r="1913" spans="1:17" x14ac:dyDescent="0.2">
      <c r="A1913" s="139" t="s">
        <v>3827</v>
      </c>
      <c r="B1913" s="140" t="s">
        <v>17210</v>
      </c>
      <c r="C1913" s="141">
        <v>30516</v>
      </c>
      <c r="D1913" s="141">
        <v>517</v>
      </c>
      <c r="E1913" s="142">
        <v>537186.14</v>
      </c>
      <c r="F1913" s="142">
        <v>37020.14</v>
      </c>
      <c r="G1913" s="142">
        <v>46491.78</v>
      </c>
      <c r="H1913" s="142">
        <v>60106.31</v>
      </c>
      <c r="I1913" s="142">
        <v>143618.23000000001</v>
      </c>
      <c r="Q1913" s="6">
        <f t="shared" si="29"/>
        <v>143618.23000000001</v>
      </c>
    </row>
    <row r="1914" spans="1:17" x14ac:dyDescent="0.2">
      <c r="A1914" s="139" t="s">
        <v>3829</v>
      </c>
      <c r="B1914" s="140" t="s">
        <v>17211</v>
      </c>
      <c r="C1914" s="141">
        <v>535</v>
      </c>
      <c r="D1914" s="141">
        <v>7</v>
      </c>
      <c r="E1914" s="142">
        <v>1483.09</v>
      </c>
      <c r="F1914" s="142">
        <v>649.03</v>
      </c>
      <c r="G1914" s="142">
        <v>629.48</v>
      </c>
      <c r="H1914" s="142">
        <v>165.94</v>
      </c>
      <c r="I1914" s="142">
        <v>1444.45</v>
      </c>
      <c r="Q1914" s="6">
        <f t="shared" si="29"/>
        <v>1444.45</v>
      </c>
    </row>
    <row r="1915" spans="1:17" x14ac:dyDescent="0.2">
      <c r="A1915" s="139" t="s">
        <v>3831</v>
      </c>
      <c r="B1915" s="140" t="s">
        <v>17212</v>
      </c>
      <c r="C1915" s="141">
        <v>1370</v>
      </c>
      <c r="D1915" s="141">
        <v>9</v>
      </c>
      <c r="E1915" s="142">
        <v>2206.23</v>
      </c>
      <c r="F1915" s="142">
        <v>1662</v>
      </c>
      <c r="G1915" s="142">
        <v>809.34</v>
      </c>
      <c r="H1915" s="142">
        <v>246.86</v>
      </c>
      <c r="I1915" s="142">
        <v>2718.2</v>
      </c>
      <c r="Q1915" s="6">
        <f t="shared" si="29"/>
        <v>2718.2</v>
      </c>
    </row>
    <row r="1916" spans="1:17" x14ac:dyDescent="0.2">
      <c r="A1916" s="139" t="s">
        <v>3833</v>
      </c>
      <c r="B1916" s="140" t="s">
        <v>17213</v>
      </c>
      <c r="C1916" s="141">
        <v>452</v>
      </c>
      <c r="D1916" s="141">
        <v>11</v>
      </c>
      <c r="E1916" s="142">
        <v>3534.83</v>
      </c>
      <c r="F1916" s="142">
        <v>548.34</v>
      </c>
      <c r="G1916" s="142">
        <v>989.18</v>
      </c>
      <c r="H1916" s="142">
        <v>395.51</v>
      </c>
      <c r="I1916" s="142">
        <v>1933.03</v>
      </c>
      <c r="Q1916" s="6">
        <f t="shared" si="29"/>
        <v>1933.03</v>
      </c>
    </row>
    <row r="1917" spans="1:17" x14ac:dyDescent="0.2">
      <c r="A1917" s="139" t="s">
        <v>3835</v>
      </c>
      <c r="B1917" s="140" t="s">
        <v>17214</v>
      </c>
      <c r="C1917" s="141">
        <v>1580</v>
      </c>
      <c r="D1917" s="141">
        <v>13</v>
      </c>
      <c r="E1917" s="142">
        <v>8785.14</v>
      </c>
      <c r="F1917" s="142">
        <v>1916.76</v>
      </c>
      <c r="G1917" s="142">
        <v>1169.04</v>
      </c>
      <c r="H1917" s="142">
        <v>982.98</v>
      </c>
      <c r="I1917" s="142">
        <v>4068.78</v>
      </c>
      <c r="Q1917" s="6">
        <f t="shared" si="29"/>
        <v>4068.78</v>
      </c>
    </row>
    <row r="1918" spans="1:17" x14ac:dyDescent="0.2">
      <c r="A1918" s="139" t="s">
        <v>3837</v>
      </c>
      <c r="B1918" s="140" t="s">
        <v>17215</v>
      </c>
      <c r="C1918" s="141">
        <v>983</v>
      </c>
      <c r="D1918" s="141">
        <v>30</v>
      </c>
      <c r="E1918" s="142">
        <v>56286.84</v>
      </c>
      <c r="F1918" s="142">
        <v>1192.51</v>
      </c>
      <c r="G1918" s="142">
        <v>2697.78</v>
      </c>
      <c r="H1918" s="142">
        <v>6297.99</v>
      </c>
      <c r="I1918" s="142">
        <v>10188.280000000001</v>
      </c>
      <c r="Q1918" s="6">
        <f t="shared" si="29"/>
        <v>10188.280000000001</v>
      </c>
    </row>
    <row r="1919" spans="1:17" x14ac:dyDescent="0.2">
      <c r="A1919" s="139" t="s">
        <v>3839</v>
      </c>
      <c r="B1919" s="140" t="s">
        <v>17216</v>
      </c>
      <c r="C1919" s="141">
        <v>5069</v>
      </c>
      <c r="D1919" s="141">
        <v>45</v>
      </c>
      <c r="E1919" s="142">
        <v>10980.36</v>
      </c>
      <c r="F1919" s="142">
        <v>6149.4</v>
      </c>
      <c r="G1919" s="142">
        <v>4046.67</v>
      </c>
      <c r="H1919" s="142">
        <v>1228.5999999999999</v>
      </c>
      <c r="I1919" s="142">
        <v>11424.67</v>
      </c>
      <c r="Q1919" s="6">
        <f t="shared" si="29"/>
        <v>11424.67</v>
      </c>
    </row>
    <row r="1920" spans="1:17" x14ac:dyDescent="0.2">
      <c r="A1920" s="139" t="s">
        <v>3841</v>
      </c>
      <c r="B1920" s="140" t="s">
        <v>17217</v>
      </c>
      <c r="C1920" s="141">
        <v>391</v>
      </c>
      <c r="D1920" s="141">
        <v>1</v>
      </c>
      <c r="E1920" s="142">
        <v>316.52999999999997</v>
      </c>
      <c r="F1920" s="142">
        <v>474.34</v>
      </c>
      <c r="G1920" s="142">
        <v>89.93</v>
      </c>
      <c r="H1920" s="142">
        <v>35.42</v>
      </c>
      <c r="I1920" s="142">
        <v>599.69000000000005</v>
      </c>
      <c r="Q1920" s="6">
        <f t="shared" si="29"/>
        <v>599.69000000000005</v>
      </c>
    </row>
    <row r="1921" spans="1:17" x14ac:dyDescent="0.2">
      <c r="A1921" s="139" t="s">
        <v>3843</v>
      </c>
      <c r="B1921" s="140" t="s">
        <v>17218</v>
      </c>
      <c r="C1921" s="141">
        <v>8907</v>
      </c>
      <c r="D1921" s="141">
        <v>77</v>
      </c>
      <c r="E1921" s="142">
        <v>22527.63</v>
      </c>
      <c r="F1921" s="142">
        <v>10805.42</v>
      </c>
      <c r="G1921" s="142">
        <v>6924.3</v>
      </c>
      <c r="H1921" s="142">
        <v>2520.64</v>
      </c>
      <c r="I1921" s="142">
        <v>20250.36</v>
      </c>
      <c r="Q1921" s="6">
        <f t="shared" si="29"/>
        <v>20250.36</v>
      </c>
    </row>
    <row r="1922" spans="1:17" x14ac:dyDescent="0.2">
      <c r="A1922" s="139" t="s">
        <v>3845</v>
      </c>
      <c r="B1922" s="140" t="s">
        <v>17219</v>
      </c>
      <c r="C1922" s="141">
        <v>489</v>
      </c>
      <c r="D1922" s="141">
        <v>7</v>
      </c>
      <c r="E1922" s="142">
        <v>1550.02</v>
      </c>
      <c r="F1922" s="142">
        <v>593.22</v>
      </c>
      <c r="G1922" s="142">
        <v>629.48</v>
      </c>
      <c r="H1922" s="142">
        <v>173.43</v>
      </c>
      <c r="I1922" s="142">
        <v>1396.13</v>
      </c>
      <c r="Q1922" s="6">
        <f t="shared" si="29"/>
        <v>1396.13</v>
      </c>
    </row>
    <row r="1923" spans="1:17" x14ac:dyDescent="0.2">
      <c r="A1923" s="139" t="s">
        <v>3847</v>
      </c>
      <c r="B1923" s="140" t="s">
        <v>17220</v>
      </c>
      <c r="C1923" s="141">
        <v>5873</v>
      </c>
      <c r="D1923" s="141">
        <v>64</v>
      </c>
      <c r="E1923" s="142">
        <v>60421.35</v>
      </c>
      <c r="F1923" s="142">
        <v>7124.76</v>
      </c>
      <c r="G1923" s="142">
        <v>5755.27</v>
      </c>
      <c r="H1923" s="142">
        <v>6760.61</v>
      </c>
      <c r="I1923" s="142">
        <v>19640.64</v>
      </c>
      <c r="Q1923" s="6">
        <f t="shared" si="29"/>
        <v>19640.64</v>
      </c>
    </row>
    <row r="1924" spans="1:17" x14ac:dyDescent="0.2">
      <c r="A1924" s="139" t="s">
        <v>3849</v>
      </c>
      <c r="B1924" s="140" t="s">
        <v>17221</v>
      </c>
      <c r="C1924" s="141">
        <v>740</v>
      </c>
      <c r="D1924" s="141">
        <v>9</v>
      </c>
      <c r="E1924" s="142">
        <v>3104.35</v>
      </c>
      <c r="F1924" s="142">
        <v>897.72</v>
      </c>
      <c r="G1924" s="142">
        <v>809.34</v>
      </c>
      <c r="H1924" s="142">
        <v>347.35</v>
      </c>
      <c r="I1924" s="142">
        <v>2054.41</v>
      </c>
      <c r="Q1924" s="6">
        <f t="shared" si="29"/>
        <v>2054.41</v>
      </c>
    </row>
    <row r="1925" spans="1:17" x14ac:dyDescent="0.2">
      <c r="A1925" s="139" t="s">
        <v>3851</v>
      </c>
      <c r="B1925" s="140" t="s">
        <v>17222</v>
      </c>
      <c r="C1925" s="141">
        <v>265</v>
      </c>
      <c r="D1925" s="141">
        <v>3</v>
      </c>
      <c r="E1925" s="142">
        <v>720.24</v>
      </c>
      <c r="F1925" s="142">
        <v>321.48</v>
      </c>
      <c r="G1925" s="142">
        <v>269.77999999999997</v>
      </c>
      <c r="H1925" s="142">
        <v>80.59</v>
      </c>
      <c r="I1925" s="142">
        <v>671.85</v>
      </c>
      <c r="Q1925" s="6">
        <f t="shared" si="29"/>
        <v>671.85</v>
      </c>
    </row>
    <row r="1926" spans="1:17" x14ac:dyDescent="0.2">
      <c r="A1926" s="139" t="s">
        <v>3853</v>
      </c>
      <c r="B1926" s="140" t="s">
        <v>17223</v>
      </c>
      <c r="C1926" s="141">
        <v>1031</v>
      </c>
      <c r="D1926" s="141">
        <v>18</v>
      </c>
      <c r="E1926" s="142">
        <v>10614.1</v>
      </c>
      <c r="F1926" s="142">
        <v>1250.74</v>
      </c>
      <c r="G1926" s="142">
        <v>1618.67</v>
      </c>
      <c r="H1926" s="142">
        <v>1187.6199999999999</v>
      </c>
      <c r="I1926" s="142">
        <v>4057.03</v>
      </c>
      <c r="Q1926" s="6">
        <f t="shared" si="29"/>
        <v>4057.03</v>
      </c>
    </row>
    <row r="1927" spans="1:17" x14ac:dyDescent="0.2">
      <c r="A1927" s="139" t="s">
        <v>3855</v>
      </c>
      <c r="B1927" s="140" t="s">
        <v>17224</v>
      </c>
      <c r="C1927" s="141">
        <v>6846</v>
      </c>
      <c r="D1927" s="141">
        <v>71</v>
      </c>
      <c r="E1927" s="142">
        <v>22255.61</v>
      </c>
      <c r="F1927" s="142">
        <v>8305.14</v>
      </c>
      <c r="G1927" s="142">
        <v>6384.75</v>
      </c>
      <c r="H1927" s="142">
        <v>2490.1999999999998</v>
      </c>
      <c r="I1927" s="142">
        <v>17180.09</v>
      </c>
      <c r="Q1927" s="6">
        <f t="shared" si="29"/>
        <v>17180.09</v>
      </c>
    </row>
    <row r="1928" spans="1:17" x14ac:dyDescent="0.2">
      <c r="A1928" s="139" t="s">
        <v>3857</v>
      </c>
      <c r="B1928" s="140" t="s">
        <v>17225</v>
      </c>
      <c r="C1928" s="141">
        <v>5849</v>
      </c>
      <c r="D1928" s="141">
        <v>77</v>
      </c>
      <c r="E1928" s="142">
        <v>23884.49</v>
      </c>
      <c r="F1928" s="142">
        <v>7095.65</v>
      </c>
      <c r="G1928" s="142">
        <v>6924.3</v>
      </c>
      <c r="H1928" s="142">
        <v>2672.46</v>
      </c>
      <c r="I1928" s="142">
        <v>16692.41</v>
      </c>
      <c r="Q1928" s="6">
        <f t="shared" si="29"/>
        <v>16692.41</v>
      </c>
    </row>
    <row r="1929" spans="1:17" x14ac:dyDescent="0.2">
      <c r="A1929" s="139" t="s">
        <v>3859</v>
      </c>
      <c r="B1929" s="140" t="s">
        <v>17226</v>
      </c>
      <c r="C1929" s="141">
        <v>402</v>
      </c>
      <c r="D1929" s="141">
        <v>3</v>
      </c>
      <c r="E1929" s="142">
        <v>815.54</v>
      </c>
      <c r="F1929" s="142">
        <v>487.68</v>
      </c>
      <c r="G1929" s="142">
        <v>269.77999999999997</v>
      </c>
      <c r="H1929" s="142">
        <v>91.25</v>
      </c>
      <c r="I1929" s="142">
        <v>848.71</v>
      </c>
      <c r="Q1929" s="6">
        <f t="shared" si="29"/>
        <v>848.71</v>
      </c>
    </row>
    <row r="1930" spans="1:17" x14ac:dyDescent="0.2">
      <c r="A1930" s="139" t="s">
        <v>3861</v>
      </c>
      <c r="B1930" s="140" t="s">
        <v>17227</v>
      </c>
      <c r="C1930" s="141">
        <v>367</v>
      </c>
      <c r="D1930" s="141">
        <v>7</v>
      </c>
      <c r="E1930" s="142">
        <v>1436.78</v>
      </c>
      <c r="F1930" s="142">
        <v>445.22</v>
      </c>
      <c r="G1930" s="142">
        <v>629.48</v>
      </c>
      <c r="H1930" s="142">
        <v>160.76</v>
      </c>
      <c r="I1930" s="142">
        <v>1235.46</v>
      </c>
      <c r="Q1930" s="6">
        <f t="shared" si="29"/>
        <v>1235.46</v>
      </c>
    </row>
    <row r="1931" spans="1:17" x14ac:dyDescent="0.2">
      <c r="A1931" s="139" t="s">
        <v>3863</v>
      </c>
      <c r="B1931" s="140" t="s">
        <v>17228</v>
      </c>
      <c r="C1931" s="141">
        <v>11910</v>
      </c>
      <c r="D1931" s="141">
        <v>132</v>
      </c>
      <c r="E1931" s="142">
        <v>45754.83</v>
      </c>
      <c r="F1931" s="142">
        <v>14448.48</v>
      </c>
      <c r="G1931" s="142">
        <v>11870.24</v>
      </c>
      <c r="H1931" s="142">
        <v>5119.55</v>
      </c>
      <c r="I1931" s="142">
        <v>31438.27</v>
      </c>
      <c r="Q1931" s="6">
        <f t="shared" si="29"/>
        <v>31438.27</v>
      </c>
    </row>
    <row r="1932" spans="1:17" x14ac:dyDescent="0.2">
      <c r="A1932" s="139" t="s">
        <v>3865</v>
      </c>
      <c r="B1932" s="140" t="s">
        <v>17229</v>
      </c>
      <c r="C1932" s="141">
        <v>1005</v>
      </c>
      <c r="D1932" s="141">
        <v>11</v>
      </c>
      <c r="E1932" s="142">
        <v>2205.34</v>
      </c>
      <c r="F1932" s="142">
        <v>1219.21</v>
      </c>
      <c r="G1932" s="142">
        <v>989.18</v>
      </c>
      <c r="H1932" s="142">
        <v>246.76</v>
      </c>
      <c r="I1932" s="142">
        <v>2455.15</v>
      </c>
      <c r="Q1932" s="6">
        <f t="shared" si="29"/>
        <v>2455.15</v>
      </c>
    </row>
    <row r="1933" spans="1:17" x14ac:dyDescent="0.2">
      <c r="A1933" s="139" t="s">
        <v>3867</v>
      </c>
      <c r="B1933" s="140" t="s">
        <v>17230</v>
      </c>
      <c r="C1933" s="141">
        <v>300</v>
      </c>
      <c r="D1933" s="141">
        <v>3</v>
      </c>
      <c r="E1933" s="142">
        <v>705.58</v>
      </c>
      <c r="F1933" s="142">
        <v>363.94</v>
      </c>
      <c r="G1933" s="142">
        <v>269.77999999999997</v>
      </c>
      <c r="H1933" s="142">
        <v>78.95</v>
      </c>
      <c r="I1933" s="142">
        <v>712.67</v>
      </c>
      <c r="Q1933" s="6">
        <f t="shared" si="29"/>
        <v>712.67</v>
      </c>
    </row>
    <row r="1934" spans="1:17" x14ac:dyDescent="0.2">
      <c r="A1934" s="139" t="s">
        <v>3869</v>
      </c>
      <c r="B1934" s="140" t="s">
        <v>17231</v>
      </c>
      <c r="C1934" s="141">
        <v>484</v>
      </c>
      <c r="D1934" s="141">
        <v>5</v>
      </c>
      <c r="E1934" s="142">
        <v>831.9</v>
      </c>
      <c r="F1934" s="142">
        <v>587.16</v>
      </c>
      <c r="G1934" s="142">
        <v>449.63</v>
      </c>
      <c r="H1934" s="142">
        <v>93.08</v>
      </c>
      <c r="I1934" s="142">
        <v>1129.8699999999999</v>
      </c>
      <c r="Q1934" s="6">
        <f t="shared" si="29"/>
        <v>1129.8699999999999</v>
      </c>
    </row>
    <row r="1935" spans="1:17" x14ac:dyDescent="0.2">
      <c r="A1935" s="139" t="s">
        <v>3871</v>
      </c>
      <c r="B1935" s="140" t="s">
        <v>17232</v>
      </c>
      <c r="C1935" s="141">
        <v>3704</v>
      </c>
      <c r="D1935" s="141">
        <v>40</v>
      </c>
      <c r="E1935" s="142">
        <v>16461.86</v>
      </c>
      <c r="F1935" s="142">
        <v>4493.46</v>
      </c>
      <c r="G1935" s="142">
        <v>3597.04</v>
      </c>
      <c r="H1935" s="142">
        <v>1841.94</v>
      </c>
      <c r="I1935" s="142">
        <v>9932.44</v>
      </c>
      <c r="Q1935" s="6">
        <f t="shared" ref="Q1935:Q1998" si="30">I1935+P1935</f>
        <v>9932.44</v>
      </c>
    </row>
    <row r="1936" spans="1:17" x14ac:dyDescent="0.2">
      <c r="A1936" s="139" t="s">
        <v>3873</v>
      </c>
      <c r="B1936" s="140" t="s">
        <v>17233</v>
      </c>
      <c r="C1936" s="141">
        <v>13142</v>
      </c>
      <c r="D1936" s="141">
        <v>192</v>
      </c>
      <c r="E1936" s="142">
        <v>62250.11</v>
      </c>
      <c r="F1936" s="142">
        <v>15943.06</v>
      </c>
      <c r="G1936" s="142">
        <v>17265.810000000001</v>
      </c>
      <c r="H1936" s="142">
        <v>6965.23</v>
      </c>
      <c r="I1936" s="142">
        <v>40174.1</v>
      </c>
      <c r="Q1936" s="6">
        <f t="shared" si="30"/>
        <v>40174.1</v>
      </c>
    </row>
    <row r="1937" spans="1:17" x14ac:dyDescent="0.2">
      <c r="A1937" s="139" t="s">
        <v>3875</v>
      </c>
      <c r="B1937" s="140" t="s">
        <v>17234</v>
      </c>
      <c r="C1937" s="141">
        <v>104</v>
      </c>
      <c r="D1937" s="141">
        <v>5</v>
      </c>
      <c r="E1937" s="142">
        <v>242.09</v>
      </c>
      <c r="F1937" s="142">
        <v>126.17</v>
      </c>
      <c r="G1937" s="142">
        <v>449.63</v>
      </c>
      <c r="H1937" s="142">
        <v>27.09</v>
      </c>
      <c r="I1937" s="142">
        <v>602.89</v>
      </c>
      <c r="Q1937" s="6">
        <f t="shared" si="30"/>
        <v>602.89</v>
      </c>
    </row>
    <row r="1938" spans="1:17" x14ac:dyDescent="0.2">
      <c r="A1938" s="139" t="s">
        <v>3877</v>
      </c>
      <c r="B1938" s="140" t="s">
        <v>17235</v>
      </c>
      <c r="C1938" s="141">
        <v>125</v>
      </c>
      <c r="D1938" s="141">
        <v>4</v>
      </c>
      <c r="E1938" s="142">
        <v>681.77</v>
      </c>
      <c r="F1938" s="142">
        <v>151.63999999999999</v>
      </c>
      <c r="G1938" s="142">
        <v>359.7</v>
      </c>
      <c r="H1938" s="142">
        <v>76.28</v>
      </c>
      <c r="I1938" s="142">
        <v>587.62</v>
      </c>
      <c r="Q1938" s="6">
        <f t="shared" si="30"/>
        <v>587.62</v>
      </c>
    </row>
    <row r="1939" spans="1:17" x14ac:dyDescent="0.2">
      <c r="A1939" s="139" t="s">
        <v>3879</v>
      </c>
      <c r="B1939" s="140" t="s">
        <v>17236</v>
      </c>
      <c r="C1939" s="141">
        <v>3131</v>
      </c>
      <c r="D1939" s="141">
        <v>44</v>
      </c>
      <c r="E1939" s="142">
        <v>20013.87</v>
      </c>
      <c r="F1939" s="142">
        <v>3798.34</v>
      </c>
      <c r="G1939" s="142">
        <v>3956.74</v>
      </c>
      <c r="H1939" s="142">
        <v>2239.38</v>
      </c>
      <c r="I1939" s="142">
        <v>9994.4599999999991</v>
      </c>
      <c r="Q1939" s="6">
        <f t="shared" si="30"/>
        <v>9994.4599999999991</v>
      </c>
    </row>
    <row r="1940" spans="1:17" x14ac:dyDescent="0.2">
      <c r="A1940" s="139" t="s">
        <v>3881</v>
      </c>
      <c r="B1940" s="140" t="s">
        <v>17237</v>
      </c>
      <c r="C1940" s="141">
        <v>1154</v>
      </c>
      <c r="D1940" s="141">
        <v>4</v>
      </c>
      <c r="E1940" s="142">
        <v>1047.58</v>
      </c>
      <c r="F1940" s="142">
        <v>1399.96</v>
      </c>
      <c r="G1940" s="142">
        <v>359.7</v>
      </c>
      <c r="H1940" s="142">
        <v>117.22</v>
      </c>
      <c r="I1940" s="142">
        <v>1876.88</v>
      </c>
      <c r="Q1940" s="6">
        <f t="shared" si="30"/>
        <v>1876.88</v>
      </c>
    </row>
    <row r="1941" spans="1:17" x14ac:dyDescent="0.2">
      <c r="A1941" s="139" t="s">
        <v>3883</v>
      </c>
      <c r="B1941" s="140" t="s">
        <v>17238</v>
      </c>
      <c r="C1941" s="141">
        <v>1819</v>
      </c>
      <c r="D1941" s="141">
        <v>17</v>
      </c>
      <c r="E1941" s="142">
        <v>9353.23</v>
      </c>
      <c r="F1941" s="142">
        <v>2206.6999999999998</v>
      </c>
      <c r="G1941" s="142">
        <v>1528.74</v>
      </c>
      <c r="H1941" s="142">
        <v>1046.54</v>
      </c>
      <c r="I1941" s="142">
        <v>4781.9799999999996</v>
      </c>
      <c r="Q1941" s="6">
        <f t="shared" si="30"/>
        <v>4781.9799999999996</v>
      </c>
    </row>
    <row r="1942" spans="1:17" x14ac:dyDescent="0.2">
      <c r="A1942" s="139" t="s">
        <v>3885</v>
      </c>
      <c r="B1942" s="140" t="s">
        <v>17239</v>
      </c>
      <c r="C1942" s="141">
        <v>74850</v>
      </c>
      <c r="D1942" s="141">
        <v>1000</v>
      </c>
      <c r="E1942" s="142">
        <v>491529.31</v>
      </c>
      <c r="F1942" s="142">
        <v>90803.42</v>
      </c>
      <c r="G1942" s="142">
        <v>89926.07</v>
      </c>
      <c r="H1942" s="142">
        <v>54997.72</v>
      </c>
      <c r="I1942" s="142">
        <v>235727.21</v>
      </c>
      <c r="Q1942" s="6">
        <f t="shared" si="30"/>
        <v>235727.21</v>
      </c>
    </row>
    <row r="1943" spans="1:17" x14ac:dyDescent="0.2">
      <c r="A1943" s="139" t="s">
        <v>3887</v>
      </c>
      <c r="B1943" s="140" t="s">
        <v>17240</v>
      </c>
      <c r="C1943" s="141">
        <v>1089</v>
      </c>
      <c r="D1943" s="141">
        <v>10</v>
      </c>
      <c r="E1943" s="142">
        <v>35909.58</v>
      </c>
      <c r="F1943" s="142">
        <v>1321.1</v>
      </c>
      <c r="G1943" s="142">
        <v>899.26</v>
      </c>
      <c r="H1943" s="142">
        <v>4017.96</v>
      </c>
      <c r="I1943" s="142">
        <v>6238.32</v>
      </c>
      <c r="Q1943" s="6">
        <f t="shared" si="30"/>
        <v>6238.32</v>
      </c>
    </row>
    <row r="1944" spans="1:17" x14ac:dyDescent="0.2">
      <c r="A1944" s="139" t="s">
        <v>3889</v>
      </c>
      <c r="B1944" s="140" t="s">
        <v>17241</v>
      </c>
      <c r="C1944" s="141">
        <v>865</v>
      </c>
      <c r="D1944" s="141">
        <v>5</v>
      </c>
      <c r="E1944" s="142">
        <v>36818.11</v>
      </c>
      <c r="F1944" s="142">
        <v>1049.3699999999999</v>
      </c>
      <c r="G1944" s="142">
        <v>449.63</v>
      </c>
      <c r="H1944" s="142">
        <v>4119.62</v>
      </c>
      <c r="I1944" s="142">
        <v>5618.62</v>
      </c>
      <c r="Q1944" s="6">
        <f t="shared" si="30"/>
        <v>5618.62</v>
      </c>
    </row>
    <row r="1945" spans="1:17" x14ac:dyDescent="0.2">
      <c r="A1945" s="139" t="s">
        <v>3891</v>
      </c>
      <c r="B1945" s="140" t="s">
        <v>17242</v>
      </c>
      <c r="C1945" s="141">
        <v>913</v>
      </c>
      <c r="D1945" s="141">
        <v>12</v>
      </c>
      <c r="E1945" s="142">
        <v>20254.14</v>
      </c>
      <c r="F1945" s="142">
        <v>1107.5899999999999</v>
      </c>
      <c r="G1945" s="142">
        <v>1079.1099999999999</v>
      </c>
      <c r="H1945" s="142">
        <v>2266.2600000000002</v>
      </c>
      <c r="I1945" s="142">
        <v>4452.96</v>
      </c>
      <c r="Q1945" s="6">
        <f t="shared" si="30"/>
        <v>4452.96</v>
      </c>
    </row>
    <row r="1946" spans="1:17" x14ac:dyDescent="0.2">
      <c r="A1946" s="139" t="s">
        <v>3893</v>
      </c>
      <c r="B1946" s="140" t="s">
        <v>17243</v>
      </c>
      <c r="C1946" s="141">
        <v>1758</v>
      </c>
      <c r="D1946" s="141">
        <v>18</v>
      </c>
      <c r="E1946" s="142">
        <v>4255.4799999999996</v>
      </c>
      <c r="F1946" s="142">
        <v>2132.6999999999998</v>
      </c>
      <c r="G1946" s="142">
        <v>1618.67</v>
      </c>
      <c r="H1946" s="142">
        <v>476.15</v>
      </c>
      <c r="I1946" s="142">
        <v>4227.5200000000004</v>
      </c>
      <c r="Q1946" s="6">
        <f t="shared" si="30"/>
        <v>4227.5200000000004</v>
      </c>
    </row>
    <row r="1947" spans="1:17" x14ac:dyDescent="0.2">
      <c r="A1947" s="139" t="s">
        <v>3895</v>
      </c>
      <c r="B1947" s="140" t="s">
        <v>17244</v>
      </c>
      <c r="C1947" s="141">
        <v>17680</v>
      </c>
      <c r="D1947" s="141">
        <v>221</v>
      </c>
      <c r="E1947" s="142">
        <v>277439.7</v>
      </c>
      <c r="F1947" s="142">
        <v>21448.29</v>
      </c>
      <c r="G1947" s="142">
        <v>19873.66</v>
      </c>
      <c r="H1947" s="142">
        <v>31043.02</v>
      </c>
      <c r="I1947" s="142">
        <v>72364.97</v>
      </c>
      <c r="Q1947" s="6">
        <f t="shared" si="30"/>
        <v>72364.97</v>
      </c>
    </row>
    <row r="1948" spans="1:17" x14ac:dyDescent="0.2">
      <c r="A1948" s="139" t="s">
        <v>3897</v>
      </c>
      <c r="B1948" s="140" t="s">
        <v>17245</v>
      </c>
      <c r="C1948" s="141">
        <v>977</v>
      </c>
      <c r="D1948" s="141">
        <v>15</v>
      </c>
      <c r="E1948" s="142">
        <v>4043.12</v>
      </c>
      <c r="F1948" s="142">
        <v>1185.24</v>
      </c>
      <c r="G1948" s="142">
        <v>1348.89</v>
      </c>
      <c r="H1948" s="142">
        <v>452.39</v>
      </c>
      <c r="I1948" s="142">
        <v>2986.52</v>
      </c>
      <c r="Q1948" s="6">
        <f t="shared" si="30"/>
        <v>2986.52</v>
      </c>
    </row>
    <row r="1949" spans="1:17" x14ac:dyDescent="0.2">
      <c r="A1949" s="139" t="s">
        <v>3899</v>
      </c>
      <c r="B1949" s="140" t="s">
        <v>17246</v>
      </c>
      <c r="C1949" s="141">
        <v>246</v>
      </c>
      <c r="D1949" s="141">
        <v>1</v>
      </c>
      <c r="E1949" s="142">
        <v>217.72</v>
      </c>
      <c r="F1949" s="142">
        <v>298.43</v>
      </c>
      <c r="G1949" s="142">
        <v>89.93</v>
      </c>
      <c r="H1949" s="142">
        <v>24.36</v>
      </c>
      <c r="I1949" s="142">
        <v>412.72</v>
      </c>
      <c r="Q1949" s="6">
        <f t="shared" si="30"/>
        <v>412.72</v>
      </c>
    </row>
    <row r="1950" spans="1:17" x14ac:dyDescent="0.2">
      <c r="A1950" s="139" t="s">
        <v>3901</v>
      </c>
      <c r="B1950" s="140" t="s">
        <v>17247</v>
      </c>
      <c r="C1950" s="141">
        <v>1012</v>
      </c>
      <c r="D1950" s="141">
        <v>6</v>
      </c>
      <c r="E1950" s="142">
        <v>1365.26</v>
      </c>
      <c r="F1950" s="142">
        <v>1227.7</v>
      </c>
      <c r="G1950" s="142">
        <v>539.55999999999995</v>
      </c>
      <c r="H1950" s="142">
        <v>152.76</v>
      </c>
      <c r="I1950" s="142">
        <v>1920.02</v>
      </c>
      <c r="Q1950" s="6">
        <f t="shared" si="30"/>
        <v>1920.02</v>
      </c>
    </row>
    <row r="1951" spans="1:17" x14ac:dyDescent="0.2">
      <c r="A1951" s="139" t="s">
        <v>3903</v>
      </c>
      <c r="B1951" s="140" t="s">
        <v>17248</v>
      </c>
      <c r="C1951" s="141">
        <v>214</v>
      </c>
      <c r="D1951" s="141">
        <v>2</v>
      </c>
      <c r="E1951" s="142">
        <v>435.43</v>
      </c>
      <c r="F1951" s="142">
        <v>259.61</v>
      </c>
      <c r="G1951" s="142">
        <v>179.86</v>
      </c>
      <c r="H1951" s="142">
        <v>48.72</v>
      </c>
      <c r="I1951" s="142">
        <v>488.19</v>
      </c>
      <c r="Q1951" s="6">
        <f t="shared" si="30"/>
        <v>488.19</v>
      </c>
    </row>
    <row r="1952" spans="1:17" x14ac:dyDescent="0.2">
      <c r="A1952" s="139" t="s">
        <v>3905</v>
      </c>
      <c r="B1952" s="140" t="s">
        <v>17249</v>
      </c>
      <c r="C1952" s="141">
        <v>3085</v>
      </c>
      <c r="D1952" s="141">
        <v>33</v>
      </c>
      <c r="E1952" s="142">
        <v>9104.35</v>
      </c>
      <c r="F1952" s="142">
        <v>3742.54</v>
      </c>
      <c r="G1952" s="142">
        <v>2967.56</v>
      </c>
      <c r="H1952" s="142">
        <v>1018.7</v>
      </c>
      <c r="I1952" s="142">
        <v>7728.8</v>
      </c>
      <c r="Q1952" s="6">
        <f t="shared" si="30"/>
        <v>7728.8</v>
      </c>
    </row>
    <row r="1953" spans="1:17" x14ac:dyDescent="0.2">
      <c r="A1953" s="139" t="s">
        <v>3907</v>
      </c>
      <c r="B1953" s="140" t="s">
        <v>17250</v>
      </c>
      <c r="C1953" s="141">
        <v>716</v>
      </c>
      <c r="D1953" s="141">
        <v>13</v>
      </c>
      <c r="E1953" s="142">
        <v>2613.13</v>
      </c>
      <c r="F1953" s="142">
        <v>868.61</v>
      </c>
      <c r="G1953" s="142">
        <v>1169.04</v>
      </c>
      <c r="H1953" s="142">
        <v>292.38</v>
      </c>
      <c r="I1953" s="142">
        <v>2330.0300000000002</v>
      </c>
      <c r="Q1953" s="6">
        <f t="shared" si="30"/>
        <v>2330.0300000000002</v>
      </c>
    </row>
    <row r="1954" spans="1:17" x14ac:dyDescent="0.2">
      <c r="A1954" s="139" t="s">
        <v>3909</v>
      </c>
      <c r="B1954" s="140" t="s">
        <v>17251</v>
      </c>
      <c r="C1954" s="141">
        <v>718</v>
      </c>
      <c r="D1954" s="141">
        <v>2</v>
      </c>
      <c r="E1954" s="142">
        <v>531.46</v>
      </c>
      <c r="F1954" s="142">
        <v>871.03</v>
      </c>
      <c r="G1954" s="142">
        <v>179.86</v>
      </c>
      <c r="H1954" s="142">
        <v>59.46</v>
      </c>
      <c r="I1954" s="142">
        <v>1110.3499999999999</v>
      </c>
      <c r="Q1954" s="6">
        <f t="shared" si="30"/>
        <v>1110.3499999999999</v>
      </c>
    </row>
    <row r="1955" spans="1:17" x14ac:dyDescent="0.2">
      <c r="A1955" s="139" t="s">
        <v>3911</v>
      </c>
      <c r="B1955" s="140" t="s">
        <v>17252</v>
      </c>
      <c r="C1955" s="141">
        <v>8432</v>
      </c>
      <c r="D1955" s="141">
        <v>166</v>
      </c>
      <c r="E1955" s="142">
        <v>54399.97</v>
      </c>
      <c r="F1955" s="142">
        <v>10229.18</v>
      </c>
      <c r="G1955" s="142">
        <v>14927.73</v>
      </c>
      <c r="H1955" s="142">
        <v>6086.87</v>
      </c>
      <c r="I1955" s="142">
        <v>31243.78</v>
      </c>
      <c r="Q1955" s="6">
        <f t="shared" si="30"/>
        <v>31243.78</v>
      </c>
    </row>
    <row r="1956" spans="1:17" x14ac:dyDescent="0.2">
      <c r="A1956" s="139" t="s">
        <v>3913</v>
      </c>
      <c r="B1956" s="140" t="s">
        <v>17253</v>
      </c>
      <c r="C1956" s="141">
        <v>505</v>
      </c>
      <c r="D1956" s="141">
        <v>5</v>
      </c>
      <c r="E1956" s="142">
        <v>1087.08</v>
      </c>
      <c r="F1956" s="142">
        <v>612.63</v>
      </c>
      <c r="G1956" s="142">
        <v>449.63</v>
      </c>
      <c r="H1956" s="142">
        <v>121.63</v>
      </c>
      <c r="I1956" s="142">
        <v>1183.8900000000001</v>
      </c>
      <c r="Q1956" s="6">
        <f t="shared" si="30"/>
        <v>1183.8900000000001</v>
      </c>
    </row>
    <row r="1957" spans="1:17" x14ac:dyDescent="0.2">
      <c r="A1957" s="139" t="s">
        <v>3915</v>
      </c>
      <c r="B1957" s="140" t="s">
        <v>17254</v>
      </c>
      <c r="C1957" s="141">
        <v>821</v>
      </c>
      <c r="D1957" s="141">
        <v>12</v>
      </c>
      <c r="E1957" s="142">
        <v>3480.98</v>
      </c>
      <c r="F1957" s="142">
        <v>995.98</v>
      </c>
      <c r="G1957" s="142">
        <v>1079.1099999999999</v>
      </c>
      <c r="H1957" s="142">
        <v>389.49</v>
      </c>
      <c r="I1957" s="142">
        <v>2464.58</v>
      </c>
      <c r="Q1957" s="6">
        <f t="shared" si="30"/>
        <v>2464.58</v>
      </c>
    </row>
    <row r="1958" spans="1:17" x14ac:dyDescent="0.2">
      <c r="A1958" s="139" t="s">
        <v>3917</v>
      </c>
      <c r="B1958" s="140" t="s">
        <v>17255</v>
      </c>
      <c r="C1958" s="141">
        <v>557</v>
      </c>
      <c r="D1958" s="141">
        <v>7</v>
      </c>
      <c r="E1958" s="142">
        <v>38858.230000000003</v>
      </c>
      <c r="F1958" s="142">
        <v>675.72</v>
      </c>
      <c r="G1958" s="142">
        <v>629.48</v>
      </c>
      <c r="H1958" s="142">
        <v>4347.8900000000003</v>
      </c>
      <c r="I1958" s="142">
        <v>5653.09</v>
      </c>
      <c r="Q1958" s="6">
        <f t="shared" si="30"/>
        <v>5653.09</v>
      </c>
    </row>
    <row r="1959" spans="1:17" x14ac:dyDescent="0.2">
      <c r="A1959" s="139" t="s">
        <v>3919</v>
      </c>
      <c r="B1959" s="140" t="s">
        <v>17256</v>
      </c>
      <c r="C1959" s="141">
        <v>368</v>
      </c>
      <c r="D1959" s="141">
        <v>6</v>
      </c>
      <c r="E1959" s="142">
        <v>1634.34</v>
      </c>
      <c r="F1959" s="142">
        <v>446.43</v>
      </c>
      <c r="G1959" s="142">
        <v>539.55999999999995</v>
      </c>
      <c r="H1959" s="142">
        <v>182.86</v>
      </c>
      <c r="I1959" s="142">
        <v>1168.8499999999999</v>
      </c>
      <c r="Q1959" s="6">
        <f t="shared" si="30"/>
        <v>1168.8499999999999</v>
      </c>
    </row>
    <row r="1960" spans="1:17" x14ac:dyDescent="0.2">
      <c r="A1960" s="139" t="s">
        <v>3921</v>
      </c>
      <c r="B1960" s="140" t="s">
        <v>17257</v>
      </c>
      <c r="C1960" s="141">
        <v>7801</v>
      </c>
      <c r="D1960" s="141">
        <v>115</v>
      </c>
      <c r="E1960" s="142">
        <v>84369.88</v>
      </c>
      <c r="F1960" s="142">
        <v>9463.7000000000007</v>
      </c>
      <c r="G1960" s="142">
        <v>10341.5</v>
      </c>
      <c r="H1960" s="142">
        <v>9440.23</v>
      </c>
      <c r="I1960" s="142">
        <v>29245.43</v>
      </c>
      <c r="Q1960" s="6">
        <f t="shared" si="30"/>
        <v>29245.43</v>
      </c>
    </row>
    <row r="1961" spans="1:17" x14ac:dyDescent="0.2">
      <c r="A1961" s="139" t="s">
        <v>3923</v>
      </c>
      <c r="B1961" s="140" t="s">
        <v>17258</v>
      </c>
      <c r="C1961" s="141">
        <v>17738</v>
      </c>
      <c r="D1961" s="141">
        <v>331</v>
      </c>
      <c r="E1961" s="142">
        <v>215543.79</v>
      </c>
      <c r="F1961" s="142">
        <v>21518.66</v>
      </c>
      <c r="G1961" s="142">
        <v>29765.53</v>
      </c>
      <c r="H1961" s="142">
        <v>24117.42</v>
      </c>
      <c r="I1961" s="142">
        <v>75401.61</v>
      </c>
      <c r="Q1961" s="6">
        <f t="shared" si="30"/>
        <v>75401.61</v>
      </c>
    </row>
    <row r="1962" spans="1:17" x14ac:dyDescent="0.2">
      <c r="A1962" s="139" t="s">
        <v>3925</v>
      </c>
      <c r="B1962" s="140" t="s">
        <v>17259</v>
      </c>
      <c r="C1962" s="141">
        <v>5904</v>
      </c>
      <c r="D1962" s="141">
        <v>76</v>
      </c>
      <c r="E1962" s="142">
        <v>53196</v>
      </c>
      <c r="F1962" s="142">
        <v>7162.37</v>
      </c>
      <c r="G1962" s="142">
        <v>6834.38</v>
      </c>
      <c r="H1962" s="142">
        <v>5952.15</v>
      </c>
      <c r="I1962" s="142">
        <v>19948.900000000001</v>
      </c>
      <c r="Q1962" s="6">
        <f t="shared" si="30"/>
        <v>19948.900000000001</v>
      </c>
    </row>
    <row r="1963" spans="1:17" x14ac:dyDescent="0.2">
      <c r="A1963" s="139" t="s">
        <v>3927</v>
      </c>
      <c r="B1963" s="140" t="s">
        <v>17260</v>
      </c>
      <c r="C1963" s="141">
        <v>644</v>
      </c>
      <c r="D1963" s="141">
        <v>4</v>
      </c>
      <c r="E1963" s="142">
        <v>777.55</v>
      </c>
      <c r="F1963" s="142">
        <v>781.26</v>
      </c>
      <c r="G1963" s="142">
        <v>359.7</v>
      </c>
      <c r="H1963" s="142">
        <v>87</v>
      </c>
      <c r="I1963" s="142">
        <v>1227.96</v>
      </c>
      <c r="Q1963" s="6">
        <f t="shared" si="30"/>
        <v>1227.96</v>
      </c>
    </row>
    <row r="1964" spans="1:17" x14ac:dyDescent="0.2">
      <c r="A1964" s="139" t="s">
        <v>3929</v>
      </c>
      <c r="B1964" s="140" t="s">
        <v>17261</v>
      </c>
      <c r="C1964" s="141">
        <v>15744</v>
      </c>
      <c r="D1964" s="141">
        <v>127</v>
      </c>
      <c r="E1964" s="142">
        <v>39547.39</v>
      </c>
      <c r="F1964" s="142">
        <v>19099.66</v>
      </c>
      <c r="G1964" s="142">
        <v>11420.61</v>
      </c>
      <c r="H1964" s="142">
        <v>4425</v>
      </c>
      <c r="I1964" s="142">
        <v>34945.269999999997</v>
      </c>
      <c r="Q1964" s="6">
        <f t="shared" si="30"/>
        <v>34945.269999999997</v>
      </c>
    </row>
    <row r="1965" spans="1:17" x14ac:dyDescent="0.2">
      <c r="A1965" s="139" t="s">
        <v>3931</v>
      </c>
      <c r="B1965" s="140" t="s">
        <v>17262</v>
      </c>
      <c r="C1965" s="141">
        <v>1233</v>
      </c>
      <c r="D1965" s="141">
        <v>21</v>
      </c>
      <c r="E1965" s="142">
        <v>4801.26</v>
      </c>
      <c r="F1965" s="142">
        <v>1495.8</v>
      </c>
      <c r="G1965" s="142">
        <v>1888.45</v>
      </c>
      <c r="H1965" s="142">
        <v>537.22</v>
      </c>
      <c r="I1965" s="142">
        <v>3921.47</v>
      </c>
      <c r="Q1965" s="6">
        <f t="shared" si="30"/>
        <v>3921.47</v>
      </c>
    </row>
    <row r="1966" spans="1:17" x14ac:dyDescent="0.2">
      <c r="A1966" s="139" t="s">
        <v>3933</v>
      </c>
      <c r="B1966" s="140" t="s">
        <v>17263</v>
      </c>
      <c r="C1966" s="141">
        <v>5178</v>
      </c>
      <c r="D1966" s="141">
        <v>49</v>
      </c>
      <c r="E1966" s="142">
        <v>59671.86</v>
      </c>
      <c r="F1966" s="142">
        <v>6281.63</v>
      </c>
      <c r="G1966" s="142">
        <v>4406.38</v>
      </c>
      <c r="H1966" s="142">
        <v>6676.74</v>
      </c>
      <c r="I1966" s="142">
        <v>17364.75</v>
      </c>
      <c r="Q1966" s="6">
        <f t="shared" si="30"/>
        <v>17364.75</v>
      </c>
    </row>
    <row r="1967" spans="1:17" x14ac:dyDescent="0.2">
      <c r="A1967" s="139" t="s">
        <v>3935</v>
      </c>
      <c r="B1967" s="140" t="s">
        <v>17264</v>
      </c>
      <c r="C1967" s="141">
        <v>203</v>
      </c>
      <c r="D1967" s="141">
        <v>4</v>
      </c>
      <c r="E1967" s="142">
        <v>816.52</v>
      </c>
      <c r="F1967" s="142">
        <v>246.26</v>
      </c>
      <c r="G1967" s="142">
        <v>359.7</v>
      </c>
      <c r="H1967" s="142">
        <v>91.36</v>
      </c>
      <c r="I1967" s="142">
        <v>697.32</v>
      </c>
      <c r="Q1967" s="6">
        <f t="shared" si="30"/>
        <v>697.32</v>
      </c>
    </row>
    <row r="1968" spans="1:17" x14ac:dyDescent="0.2">
      <c r="A1968" s="139" t="s">
        <v>3937</v>
      </c>
      <c r="B1968" s="140" t="s">
        <v>17265</v>
      </c>
      <c r="C1968" s="141">
        <v>292</v>
      </c>
      <c r="D1968" s="141">
        <v>2</v>
      </c>
      <c r="E1968" s="142">
        <v>275.66000000000003</v>
      </c>
      <c r="F1968" s="142">
        <v>354.24</v>
      </c>
      <c r="G1968" s="142">
        <v>179.86</v>
      </c>
      <c r="H1968" s="142">
        <v>30.84</v>
      </c>
      <c r="I1968" s="142">
        <v>564.94000000000005</v>
      </c>
      <c r="Q1968" s="6">
        <f t="shared" si="30"/>
        <v>564.94000000000005</v>
      </c>
    </row>
    <row r="1969" spans="1:17" x14ac:dyDescent="0.2">
      <c r="A1969" s="139" t="s">
        <v>3939</v>
      </c>
      <c r="B1969" s="140" t="s">
        <v>17266</v>
      </c>
      <c r="C1969" s="141">
        <v>7480</v>
      </c>
      <c r="D1969" s="141">
        <v>144</v>
      </c>
      <c r="E1969" s="142">
        <v>68564.92</v>
      </c>
      <c r="F1969" s="142">
        <v>9074.2800000000007</v>
      </c>
      <c r="G1969" s="142">
        <v>12949.35</v>
      </c>
      <c r="H1969" s="142">
        <v>7671.8</v>
      </c>
      <c r="I1969" s="142">
        <v>29695.43</v>
      </c>
      <c r="Q1969" s="6">
        <f t="shared" si="30"/>
        <v>29695.43</v>
      </c>
    </row>
    <row r="1970" spans="1:17" x14ac:dyDescent="0.2">
      <c r="A1970" s="139" t="s">
        <v>3941</v>
      </c>
      <c r="B1970" s="140" t="s">
        <v>17267</v>
      </c>
      <c r="C1970" s="141">
        <v>667</v>
      </c>
      <c r="D1970" s="141">
        <v>12</v>
      </c>
      <c r="E1970" s="142">
        <v>3347.5</v>
      </c>
      <c r="F1970" s="142">
        <v>809.16</v>
      </c>
      <c r="G1970" s="142">
        <v>1079.1099999999999</v>
      </c>
      <c r="H1970" s="142">
        <v>374.55</v>
      </c>
      <c r="I1970" s="142">
        <v>2262.8200000000002</v>
      </c>
      <c r="Q1970" s="6">
        <f t="shared" si="30"/>
        <v>2262.8200000000002</v>
      </c>
    </row>
    <row r="1971" spans="1:17" x14ac:dyDescent="0.2">
      <c r="A1971" s="139" t="s">
        <v>3943</v>
      </c>
      <c r="B1971" s="140" t="s">
        <v>17268</v>
      </c>
      <c r="C1971" s="141">
        <v>4363</v>
      </c>
      <c r="D1971" s="141">
        <v>41</v>
      </c>
      <c r="E1971" s="142">
        <v>10754.56</v>
      </c>
      <c r="F1971" s="142">
        <v>5292.92</v>
      </c>
      <c r="G1971" s="142">
        <v>3686.97</v>
      </c>
      <c r="H1971" s="142">
        <v>1203.3399999999999</v>
      </c>
      <c r="I1971" s="142">
        <v>10183.23</v>
      </c>
      <c r="Q1971" s="6">
        <f t="shared" si="30"/>
        <v>10183.23</v>
      </c>
    </row>
    <row r="1972" spans="1:17" x14ac:dyDescent="0.2">
      <c r="A1972" s="139" t="s">
        <v>3945</v>
      </c>
      <c r="B1972" s="140" t="s">
        <v>17269</v>
      </c>
      <c r="C1972" s="141">
        <v>2802</v>
      </c>
      <c r="D1972" s="141">
        <v>27</v>
      </c>
      <c r="E1972" s="142">
        <v>7408.55</v>
      </c>
      <c r="F1972" s="142">
        <v>3399.22</v>
      </c>
      <c r="G1972" s="142">
        <v>2428</v>
      </c>
      <c r="H1972" s="142">
        <v>828.95</v>
      </c>
      <c r="I1972" s="142">
        <v>6656.17</v>
      </c>
      <c r="Q1972" s="6">
        <f t="shared" si="30"/>
        <v>6656.17</v>
      </c>
    </row>
    <row r="1973" spans="1:17" x14ac:dyDescent="0.2">
      <c r="A1973" s="139" t="s">
        <v>3947</v>
      </c>
      <c r="B1973" s="140" t="s">
        <v>17270</v>
      </c>
      <c r="C1973" s="141">
        <v>3505</v>
      </c>
      <c r="D1973" s="141">
        <v>43</v>
      </c>
      <c r="E1973" s="142">
        <v>117748.37</v>
      </c>
      <c r="F1973" s="142">
        <v>4252.05</v>
      </c>
      <c r="G1973" s="142">
        <v>3866.82</v>
      </c>
      <c r="H1973" s="142">
        <v>13174.98</v>
      </c>
      <c r="I1973" s="142">
        <v>21293.85</v>
      </c>
      <c r="Q1973" s="6">
        <f t="shared" si="30"/>
        <v>21293.85</v>
      </c>
    </row>
    <row r="1974" spans="1:17" x14ac:dyDescent="0.2">
      <c r="A1974" s="139" t="s">
        <v>3949</v>
      </c>
      <c r="B1974" s="140" t="s">
        <v>17271</v>
      </c>
      <c r="C1974" s="141">
        <v>3629</v>
      </c>
      <c r="D1974" s="141">
        <v>39</v>
      </c>
      <c r="E1974" s="142">
        <v>16322.23</v>
      </c>
      <c r="F1974" s="142">
        <v>4402.4799999999996</v>
      </c>
      <c r="G1974" s="142">
        <v>3507.12</v>
      </c>
      <c r="H1974" s="142">
        <v>1826.31</v>
      </c>
      <c r="I1974" s="142">
        <v>9735.91</v>
      </c>
      <c r="Q1974" s="6">
        <f t="shared" si="30"/>
        <v>9735.91</v>
      </c>
    </row>
    <row r="1975" spans="1:17" x14ac:dyDescent="0.2">
      <c r="A1975" s="139" t="s">
        <v>3951</v>
      </c>
      <c r="B1975" s="140" t="s">
        <v>17272</v>
      </c>
      <c r="C1975" s="141">
        <v>352</v>
      </c>
      <c r="D1975" s="141">
        <v>3</v>
      </c>
      <c r="E1975" s="142">
        <v>748.99</v>
      </c>
      <c r="F1975" s="142">
        <v>427.02</v>
      </c>
      <c r="G1975" s="142">
        <v>269.77999999999997</v>
      </c>
      <c r="H1975" s="142">
        <v>83.81</v>
      </c>
      <c r="I1975" s="142">
        <v>780.61</v>
      </c>
      <c r="Q1975" s="6">
        <f t="shared" si="30"/>
        <v>780.61</v>
      </c>
    </row>
    <row r="1976" spans="1:17" x14ac:dyDescent="0.2">
      <c r="A1976" s="139" t="s">
        <v>3953</v>
      </c>
      <c r="B1976" s="140" t="s">
        <v>17273</v>
      </c>
      <c r="C1976" s="141">
        <v>1119</v>
      </c>
      <c r="D1976" s="141">
        <v>4</v>
      </c>
      <c r="E1976" s="142">
        <v>702.56</v>
      </c>
      <c r="F1976" s="142">
        <v>1357.5</v>
      </c>
      <c r="G1976" s="142">
        <v>359.7</v>
      </c>
      <c r="H1976" s="142">
        <v>78.61</v>
      </c>
      <c r="I1976" s="142">
        <v>1795.81</v>
      </c>
      <c r="Q1976" s="6">
        <f t="shared" si="30"/>
        <v>1795.81</v>
      </c>
    </row>
    <row r="1977" spans="1:17" x14ac:dyDescent="0.2">
      <c r="A1977" s="139" t="s">
        <v>3955</v>
      </c>
      <c r="B1977" s="140" t="s">
        <v>17274</v>
      </c>
      <c r="C1977" s="141">
        <v>671</v>
      </c>
      <c r="D1977" s="141">
        <v>12</v>
      </c>
      <c r="E1977" s="142">
        <v>2012.84</v>
      </c>
      <c r="F1977" s="142">
        <v>814.02</v>
      </c>
      <c r="G1977" s="142">
        <v>1079.1099999999999</v>
      </c>
      <c r="H1977" s="142">
        <v>225.22</v>
      </c>
      <c r="I1977" s="142">
        <v>2118.35</v>
      </c>
      <c r="Q1977" s="6">
        <f t="shared" si="30"/>
        <v>2118.35</v>
      </c>
    </row>
    <row r="1978" spans="1:17" x14ac:dyDescent="0.2">
      <c r="A1978" s="139" t="s">
        <v>3957</v>
      </c>
      <c r="B1978" s="140" t="s">
        <v>17275</v>
      </c>
      <c r="C1978" s="141">
        <v>896</v>
      </c>
      <c r="D1978" s="141">
        <v>27</v>
      </c>
      <c r="E1978" s="142">
        <v>52286.91</v>
      </c>
      <c r="F1978" s="142">
        <v>1086.98</v>
      </c>
      <c r="G1978" s="142">
        <v>2428</v>
      </c>
      <c r="H1978" s="142">
        <v>5850.44</v>
      </c>
      <c r="I1978" s="142">
        <v>9365.42</v>
      </c>
      <c r="Q1978" s="6">
        <f t="shared" si="30"/>
        <v>9365.42</v>
      </c>
    </row>
    <row r="1979" spans="1:17" x14ac:dyDescent="0.2">
      <c r="A1979" s="139" t="s">
        <v>3959</v>
      </c>
      <c r="B1979" s="140" t="s">
        <v>17276</v>
      </c>
      <c r="C1979" s="141">
        <v>45539</v>
      </c>
      <c r="D1979" s="141">
        <v>426</v>
      </c>
      <c r="E1979" s="142">
        <v>1226472.8400000001</v>
      </c>
      <c r="F1979" s="142">
        <v>55245.120000000003</v>
      </c>
      <c r="G1979" s="142">
        <v>38308.5</v>
      </c>
      <c r="H1979" s="142">
        <v>137231.31</v>
      </c>
      <c r="I1979" s="142">
        <v>230784.93</v>
      </c>
      <c r="Q1979" s="6">
        <f t="shared" si="30"/>
        <v>230784.93</v>
      </c>
    </row>
    <row r="1980" spans="1:17" x14ac:dyDescent="0.2">
      <c r="A1980" s="139" t="s">
        <v>3961</v>
      </c>
      <c r="B1980" s="140" t="s">
        <v>17277</v>
      </c>
      <c r="C1980" s="141">
        <v>911</v>
      </c>
      <c r="D1980" s="141">
        <v>16</v>
      </c>
      <c r="E1980" s="142">
        <v>5089.24</v>
      </c>
      <c r="F1980" s="142">
        <v>1105.17</v>
      </c>
      <c r="G1980" s="142">
        <v>1438.82</v>
      </c>
      <c r="H1980" s="142">
        <v>569.44000000000005</v>
      </c>
      <c r="I1980" s="142">
        <v>3113.43</v>
      </c>
      <c r="Q1980" s="6">
        <f t="shared" si="30"/>
        <v>3113.43</v>
      </c>
    </row>
    <row r="1981" spans="1:17" x14ac:dyDescent="0.2">
      <c r="A1981" s="139" t="s">
        <v>3963</v>
      </c>
      <c r="B1981" s="140" t="s">
        <v>17278</v>
      </c>
      <c r="C1981" s="141">
        <v>526</v>
      </c>
      <c r="D1981" s="141">
        <v>3</v>
      </c>
      <c r="E1981" s="142">
        <v>568.97</v>
      </c>
      <c r="F1981" s="142">
        <v>638.11</v>
      </c>
      <c r="G1981" s="142">
        <v>269.77999999999997</v>
      </c>
      <c r="H1981" s="142">
        <v>63.66</v>
      </c>
      <c r="I1981" s="142">
        <v>971.55</v>
      </c>
      <c r="Q1981" s="6">
        <f t="shared" si="30"/>
        <v>971.55</v>
      </c>
    </row>
    <row r="1982" spans="1:17" x14ac:dyDescent="0.2">
      <c r="A1982" s="139" t="s">
        <v>3965</v>
      </c>
      <c r="B1982" s="140" t="s">
        <v>17279</v>
      </c>
      <c r="C1982" s="141">
        <v>1099</v>
      </c>
      <c r="D1982" s="141">
        <v>8</v>
      </c>
      <c r="E1982" s="142">
        <v>7057.19</v>
      </c>
      <c r="F1982" s="142">
        <v>1333.24</v>
      </c>
      <c r="G1982" s="142">
        <v>719.41</v>
      </c>
      <c r="H1982" s="142">
        <v>789.64</v>
      </c>
      <c r="I1982" s="142">
        <v>2842.29</v>
      </c>
      <c r="Q1982" s="6">
        <f t="shared" si="30"/>
        <v>2842.29</v>
      </c>
    </row>
    <row r="1983" spans="1:17" x14ac:dyDescent="0.2">
      <c r="A1983" s="139" t="s">
        <v>3967</v>
      </c>
      <c r="B1983" s="140" t="s">
        <v>17280</v>
      </c>
      <c r="C1983" s="141">
        <v>206</v>
      </c>
      <c r="D1983" s="141">
        <v>6</v>
      </c>
      <c r="E1983" s="142">
        <v>1476.67</v>
      </c>
      <c r="F1983" s="142">
        <v>249.9</v>
      </c>
      <c r="G1983" s="142">
        <v>539.55999999999995</v>
      </c>
      <c r="H1983" s="142">
        <v>165.22</v>
      </c>
      <c r="I1983" s="142">
        <v>954.68</v>
      </c>
      <c r="Q1983" s="6">
        <f t="shared" si="30"/>
        <v>954.68</v>
      </c>
    </row>
    <row r="1984" spans="1:17" x14ac:dyDescent="0.2">
      <c r="A1984" s="139" t="s">
        <v>3969</v>
      </c>
      <c r="B1984" s="140" t="s">
        <v>17281</v>
      </c>
      <c r="C1984" s="141">
        <v>513</v>
      </c>
      <c r="D1984" s="141">
        <v>10</v>
      </c>
      <c r="E1984" s="142">
        <v>1956.21</v>
      </c>
      <c r="F1984" s="142">
        <v>622.34</v>
      </c>
      <c r="G1984" s="142">
        <v>899.26</v>
      </c>
      <c r="H1984" s="142">
        <v>218.88</v>
      </c>
      <c r="I1984" s="142">
        <v>1740.48</v>
      </c>
      <c r="Q1984" s="6">
        <f t="shared" si="30"/>
        <v>1740.48</v>
      </c>
    </row>
    <row r="1985" spans="1:17" x14ac:dyDescent="0.2">
      <c r="A1985" s="139" t="s">
        <v>3971</v>
      </c>
      <c r="B1985" s="140" t="s">
        <v>17282</v>
      </c>
      <c r="C1985" s="141">
        <v>3950</v>
      </c>
      <c r="D1985" s="141">
        <v>84</v>
      </c>
      <c r="E1985" s="142">
        <v>23233.22</v>
      </c>
      <c r="F1985" s="142">
        <v>4791.8999999999996</v>
      </c>
      <c r="G1985" s="142">
        <v>7553.79</v>
      </c>
      <c r="H1985" s="142">
        <v>2599.59</v>
      </c>
      <c r="I1985" s="142">
        <v>14945.28</v>
      </c>
      <c r="Q1985" s="6">
        <f t="shared" si="30"/>
        <v>14945.28</v>
      </c>
    </row>
    <row r="1986" spans="1:17" x14ac:dyDescent="0.2">
      <c r="A1986" s="139" t="s">
        <v>3973</v>
      </c>
      <c r="B1986" s="140" t="s">
        <v>17283</v>
      </c>
      <c r="C1986" s="141">
        <v>12098</v>
      </c>
      <c r="D1986" s="141">
        <v>145</v>
      </c>
      <c r="E1986" s="142">
        <v>104992.88</v>
      </c>
      <c r="F1986" s="142">
        <v>14676.55</v>
      </c>
      <c r="G1986" s="142">
        <v>13039.28</v>
      </c>
      <c r="H1986" s="142">
        <v>11747.76</v>
      </c>
      <c r="I1986" s="142">
        <v>39463.589999999997</v>
      </c>
      <c r="Q1986" s="6">
        <f t="shared" si="30"/>
        <v>39463.589999999997</v>
      </c>
    </row>
    <row r="1987" spans="1:17" x14ac:dyDescent="0.2">
      <c r="A1987" s="139" t="s">
        <v>3975</v>
      </c>
      <c r="B1987" s="140" t="s">
        <v>17284</v>
      </c>
      <c r="C1987" s="141">
        <v>15313</v>
      </c>
      <c r="D1987" s="141">
        <v>126</v>
      </c>
      <c r="E1987" s="142">
        <v>42144.74</v>
      </c>
      <c r="F1987" s="142">
        <v>18576.79</v>
      </c>
      <c r="G1987" s="142">
        <v>11330.69</v>
      </c>
      <c r="H1987" s="142">
        <v>4715.62</v>
      </c>
      <c r="I1987" s="142">
        <v>34623.1</v>
      </c>
      <c r="Q1987" s="6">
        <f t="shared" si="30"/>
        <v>34623.1</v>
      </c>
    </row>
    <row r="1988" spans="1:17" x14ac:dyDescent="0.2">
      <c r="A1988" s="139" t="s">
        <v>3977</v>
      </c>
      <c r="B1988" s="140" t="s">
        <v>17285</v>
      </c>
      <c r="C1988" s="141">
        <v>328</v>
      </c>
      <c r="D1988" s="141">
        <v>5</v>
      </c>
      <c r="E1988" s="142">
        <v>1122.74</v>
      </c>
      <c r="F1988" s="142">
        <v>397.91</v>
      </c>
      <c r="G1988" s="142">
        <v>449.63</v>
      </c>
      <c r="H1988" s="142">
        <v>125.62</v>
      </c>
      <c r="I1988" s="142">
        <v>973.16</v>
      </c>
      <c r="Q1988" s="6">
        <f t="shared" si="30"/>
        <v>973.16</v>
      </c>
    </row>
    <row r="1989" spans="1:17" x14ac:dyDescent="0.2">
      <c r="A1989" s="139" t="s">
        <v>3979</v>
      </c>
      <c r="B1989" s="140" t="s">
        <v>17286</v>
      </c>
      <c r="C1989" s="141">
        <v>622</v>
      </c>
      <c r="D1989" s="141">
        <v>7</v>
      </c>
      <c r="E1989" s="142">
        <v>1451.89</v>
      </c>
      <c r="F1989" s="142">
        <v>754.58</v>
      </c>
      <c r="G1989" s="142">
        <v>629.48</v>
      </c>
      <c r="H1989" s="142">
        <v>162.46</v>
      </c>
      <c r="I1989" s="142">
        <v>1546.52</v>
      </c>
      <c r="Q1989" s="6">
        <f t="shared" si="30"/>
        <v>1546.52</v>
      </c>
    </row>
    <row r="1990" spans="1:17" x14ac:dyDescent="0.2">
      <c r="A1990" s="139" t="s">
        <v>3981</v>
      </c>
      <c r="B1990" s="140" t="s">
        <v>17287</v>
      </c>
      <c r="C1990" s="141">
        <v>36024</v>
      </c>
      <c r="D1990" s="141">
        <v>500</v>
      </c>
      <c r="E1990" s="142">
        <v>193268.31</v>
      </c>
      <c r="F1990" s="142">
        <v>43702.1</v>
      </c>
      <c r="G1990" s="142">
        <v>44963.040000000001</v>
      </c>
      <c r="H1990" s="142">
        <v>21624.99</v>
      </c>
      <c r="I1990" s="142">
        <v>110290.13</v>
      </c>
      <c r="Q1990" s="6">
        <f t="shared" si="30"/>
        <v>110290.13</v>
      </c>
    </row>
    <row r="1991" spans="1:17" x14ac:dyDescent="0.2">
      <c r="A1991" s="139" t="s">
        <v>3983</v>
      </c>
      <c r="B1991" s="140" t="s">
        <v>17288</v>
      </c>
      <c r="C1991" s="141">
        <v>3052</v>
      </c>
      <c r="D1991" s="141">
        <v>66</v>
      </c>
      <c r="E1991" s="142">
        <v>17580.810000000001</v>
      </c>
      <c r="F1991" s="142">
        <v>3702.5</v>
      </c>
      <c r="G1991" s="142">
        <v>5935.12</v>
      </c>
      <c r="H1991" s="142">
        <v>1967.14</v>
      </c>
      <c r="I1991" s="142">
        <v>11604.76</v>
      </c>
      <c r="Q1991" s="6">
        <f t="shared" si="30"/>
        <v>11604.76</v>
      </c>
    </row>
    <row r="1992" spans="1:17" x14ac:dyDescent="0.2">
      <c r="A1992" s="139" t="s">
        <v>3985</v>
      </c>
      <c r="B1992" s="140" t="s">
        <v>17289</v>
      </c>
      <c r="C1992" s="141">
        <v>1003</v>
      </c>
      <c r="D1992" s="141">
        <v>18</v>
      </c>
      <c r="E1992" s="142">
        <v>3292.9</v>
      </c>
      <c r="F1992" s="142">
        <v>1216.78</v>
      </c>
      <c r="G1992" s="142">
        <v>1618.67</v>
      </c>
      <c r="H1992" s="142">
        <v>368.45</v>
      </c>
      <c r="I1992" s="142">
        <v>3203.9</v>
      </c>
      <c r="Q1992" s="6">
        <f t="shared" si="30"/>
        <v>3203.9</v>
      </c>
    </row>
    <row r="1993" spans="1:17" x14ac:dyDescent="0.2">
      <c r="A1993" s="139" t="s">
        <v>3987</v>
      </c>
      <c r="B1993" s="140" t="s">
        <v>17290</v>
      </c>
      <c r="C1993" s="141">
        <v>2659</v>
      </c>
      <c r="D1993" s="141">
        <v>26</v>
      </c>
      <c r="E1993" s="142">
        <v>5372.4</v>
      </c>
      <c r="F1993" s="142">
        <v>3225.74</v>
      </c>
      <c r="G1993" s="142">
        <v>2338.08</v>
      </c>
      <c r="H1993" s="142">
        <v>601.12</v>
      </c>
      <c r="I1993" s="142">
        <v>6164.94</v>
      </c>
      <c r="Q1993" s="6">
        <f t="shared" si="30"/>
        <v>6164.94</v>
      </c>
    </row>
    <row r="1994" spans="1:17" x14ac:dyDescent="0.2">
      <c r="A1994" s="139" t="s">
        <v>3989</v>
      </c>
      <c r="B1994" s="140" t="s">
        <v>17291</v>
      </c>
      <c r="C1994" s="141">
        <v>164</v>
      </c>
      <c r="D1994" s="141">
        <v>3</v>
      </c>
      <c r="E1994" s="142">
        <v>653.16</v>
      </c>
      <c r="F1994" s="142">
        <v>198.95</v>
      </c>
      <c r="G1994" s="142">
        <v>269.77999999999997</v>
      </c>
      <c r="H1994" s="142">
        <v>73.08</v>
      </c>
      <c r="I1994" s="142">
        <v>541.80999999999995</v>
      </c>
      <c r="Q1994" s="6">
        <f t="shared" si="30"/>
        <v>541.80999999999995</v>
      </c>
    </row>
    <row r="1995" spans="1:17" x14ac:dyDescent="0.2">
      <c r="A1995" s="139" t="s">
        <v>3991</v>
      </c>
      <c r="B1995" s="140" t="s">
        <v>17292</v>
      </c>
      <c r="C1995" s="141">
        <v>30071</v>
      </c>
      <c r="D1995" s="141">
        <v>418</v>
      </c>
      <c r="E1995" s="142">
        <v>304764.03999999998</v>
      </c>
      <c r="F1995" s="142">
        <v>36480.29</v>
      </c>
      <c r="G1995" s="142">
        <v>37589.1</v>
      </c>
      <c r="H1995" s="142">
        <v>34100.36</v>
      </c>
      <c r="I1995" s="142">
        <v>108169.75</v>
      </c>
      <c r="Q1995" s="6">
        <f t="shared" si="30"/>
        <v>108169.75</v>
      </c>
    </row>
    <row r="1996" spans="1:17" x14ac:dyDescent="0.2">
      <c r="A1996" s="139" t="s">
        <v>3993</v>
      </c>
      <c r="B1996" s="140" t="s">
        <v>17293</v>
      </c>
      <c r="C1996" s="141">
        <v>661</v>
      </c>
      <c r="D1996" s="141">
        <v>10</v>
      </c>
      <c r="E1996" s="142">
        <v>1934.09</v>
      </c>
      <c r="F1996" s="142">
        <v>801.89</v>
      </c>
      <c r="G1996" s="142">
        <v>899.26</v>
      </c>
      <c r="H1996" s="142">
        <v>216.41</v>
      </c>
      <c r="I1996" s="142">
        <v>1917.56</v>
      </c>
      <c r="Q1996" s="6">
        <f t="shared" si="30"/>
        <v>1917.56</v>
      </c>
    </row>
    <row r="1997" spans="1:17" x14ac:dyDescent="0.2">
      <c r="A1997" s="139" t="s">
        <v>3995</v>
      </c>
      <c r="B1997" s="140" t="s">
        <v>17294</v>
      </c>
      <c r="C1997" s="141">
        <v>1772</v>
      </c>
      <c r="D1997" s="141">
        <v>12</v>
      </c>
      <c r="E1997" s="142">
        <v>5890.69</v>
      </c>
      <c r="F1997" s="142">
        <v>2149.6799999999998</v>
      </c>
      <c r="G1997" s="142">
        <v>1079.1099999999999</v>
      </c>
      <c r="H1997" s="142">
        <v>659.11</v>
      </c>
      <c r="I1997" s="142">
        <v>3887.9</v>
      </c>
      <c r="Q1997" s="6">
        <f t="shared" si="30"/>
        <v>3887.9</v>
      </c>
    </row>
    <row r="1998" spans="1:17" x14ac:dyDescent="0.2">
      <c r="A1998" s="139" t="s">
        <v>3997</v>
      </c>
      <c r="B1998" s="140" t="s">
        <v>17295</v>
      </c>
      <c r="C1998" s="141">
        <v>1083</v>
      </c>
      <c r="D1998" s="141">
        <v>11</v>
      </c>
      <c r="E1998" s="142">
        <v>1987.94</v>
      </c>
      <c r="F1998" s="142">
        <v>1313.83</v>
      </c>
      <c r="G1998" s="142">
        <v>989.18</v>
      </c>
      <c r="H1998" s="142">
        <v>222.43</v>
      </c>
      <c r="I1998" s="142">
        <v>2525.44</v>
      </c>
      <c r="Q1998" s="6">
        <f t="shared" si="30"/>
        <v>2525.44</v>
      </c>
    </row>
    <row r="1999" spans="1:17" x14ac:dyDescent="0.2">
      <c r="A1999" s="139" t="s">
        <v>3999</v>
      </c>
      <c r="B1999" s="140" t="s">
        <v>17296</v>
      </c>
      <c r="C1999" s="141">
        <v>607</v>
      </c>
      <c r="D1999" s="141">
        <v>17</v>
      </c>
      <c r="E1999" s="142">
        <v>3708.66</v>
      </c>
      <c r="F1999" s="142">
        <v>736.38</v>
      </c>
      <c r="G1999" s="142">
        <v>1528.74</v>
      </c>
      <c r="H1999" s="142">
        <v>414.97</v>
      </c>
      <c r="I1999" s="142">
        <v>2680.09</v>
      </c>
      <c r="Q1999" s="6">
        <f t="shared" ref="Q1999:Q2062" si="31">I1999+P1999</f>
        <v>2680.09</v>
      </c>
    </row>
    <row r="2000" spans="1:17" x14ac:dyDescent="0.2">
      <c r="A2000" s="139" t="s">
        <v>4001</v>
      </c>
      <c r="B2000" s="140" t="s">
        <v>17297</v>
      </c>
      <c r="C2000" s="141">
        <v>1965</v>
      </c>
      <c r="D2000" s="141">
        <v>23</v>
      </c>
      <c r="E2000" s="142">
        <v>5441.34</v>
      </c>
      <c r="F2000" s="142">
        <v>2383.8200000000002</v>
      </c>
      <c r="G2000" s="142">
        <v>2068.3000000000002</v>
      </c>
      <c r="H2000" s="142">
        <v>608.84</v>
      </c>
      <c r="I2000" s="142">
        <v>5060.96</v>
      </c>
      <c r="Q2000" s="6">
        <f t="shared" si="31"/>
        <v>5060.96</v>
      </c>
    </row>
    <row r="2001" spans="1:17" x14ac:dyDescent="0.2">
      <c r="A2001" s="139" t="s">
        <v>4003</v>
      </c>
      <c r="B2001" s="140" t="s">
        <v>17298</v>
      </c>
      <c r="C2001" s="141">
        <v>4828</v>
      </c>
      <c r="D2001" s="141">
        <v>51</v>
      </c>
      <c r="E2001" s="142">
        <v>36336.54</v>
      </c>
      <c r="F2001" s="142">
        <v>5857.03</v>
      </c>
      <c r="G2001" s="142">
        <v>4586.2299999999996</v>
      </c>
      <c r="H2001" s="142">
        <v>4065.74</v>
      </c>
      <c r="I2001" s="142">
        <v>14509</v>
      </c>
      <c r="Q2001" s="6">
        <f t="shared" si="31"/>
        <v>14509</v>
      </c>
    </row>
    <row r="2002" spans="1:17" x14ac:dyDescent="0.2">
      <c r="A2002" s="139" t="s">
        <v>4005</v>
      </c>
      <c r="B2002" s="140" t="s">
        <v>17299</v>
      </c>
      <c r="C2002" s="141">
        <v>278</v>
      </c>
      <c r="D2002" s="141">
        <v>4</v>
      </c>
      <c r="E2002" s="142">
        <v>1014.5</v>
      </c>
      <c r="F2002" s="142">
        <v>337.26</v>
      </c>
      <c r="G2002" s="142">
        <v>359.7</v>
      </c>
      <c r="H2002" s="142">
        <v>113.51</v>
      </c>
      <c r="I2002" s="142">
        <v>810.47</v>
      </c>
      <c r="Q2002" s="6">
        <f t="shared" si="31"/>
        <v>810.47</v>
      </c>
    </row>
    <row r="2003" spans="1:17" x14ac:dyDescent="0.2">
      <c r="A2003" s="139" t="s">
        <v>4007</v>
      </c>
      <c r="B2003" s="140" t="s">
        <v>17300</v>
      </c>
      <c r="C2003" s="141">
        <v>54</v>
      </c>
      <c r="D2003" s="141">
        <v>3</v>
      </c>
      <c r="E2003" s="142">
        <v>473.75</v>
      </c>
      <c r="F2003" s="142">
        <v>65.510000000000005</v>
      </c>
      <c r="G2003" s="142">
        <v>269.77999999999997</v>
      </c>
      <c r="H2003" s="142">
        <v>53.01</v>
      </c>
      <c r="I2003" s="142">
        <v>388.3</v>
      </c>
      <c r="Q2003" s="6">
        <f t="shared" si="31"/>
        <v>388.3</v>
      </c>
    </row>
    <row r="2004" spans="1:17" x14ac:dyDescent="0.2">
      <c r="A2004" s="139" t="s">
        <v>4009</v>
      </c>
      <c r="B2004" s="140" t="s">
        <v>17301</v>
      </c>
      <c r="C2004" s="141">
        <v>9667</v>
      </c>
      <c r="D2004" s="141">
        <v>107</v>
      </c>
      <c r="E2004" s="142">
        <v>38492.19</v>
      </c>
      <c r="F2004" s="142">
        <v>11727.41</v>
      </c>
      <c r="G2004" s="142">
        <v>9622.09</v>
      </c>
      <c r="H2004" s="142">
        <v>4306.93</v>
      </c>
      <c r="I2004" s="142">
        <v>25656.43</v>
      </c>
      <c r="Q2004" s="6">
        <f t="shared" si="31"/>
        <v>25656.43</v>
      </c>
    </row>
    <row r="2005" spans="1:17" x14ac:dyDescent="0.2">
      <c r="A2005" s="139" t="s">
        <v>4011</v>
      </c>
      <c r="B2005" s="140" t="s">
        <v>17302</v>
      </c>
      <c r="C2005" s="141">
        <v>2713</v>
      </c>
      <c r="D2005" s="141">
        <v>45</v>
      </c>
      <c r="E2005" s="142">
        <v>39243.339999999997</v>
      </c>
      <c r="F2005" s="142">
        <v>3291.25</v>
      </c>
      <c r="G2005" s="142">
        <v>4046.67</v>
      </c>
      <c r="H2005" s="142">
        <v>4390.9799999999996</v>
      </c>
      <c r="I2005" s="142">
        <v>11728.9</v>
      </c>
      <c r="Q2005" s="6">
        <f t="shared" si="31"/>
        <v>11728.9</v>
      </c>
    </row>
    <row r="2006" spans="1:17" x14ac:dyDescent="0.2">
      <c r="A2006" s="139" t="s">
        <v>4013</v>
      </c>
      <c r="B2006" s="140" t="s">
        <v>17303</v>
      </c>
      <c r="C2006" s="141">
        <v>2183</v>
      </c>
      <c r="D2006" s="141">
        <v>19</v>
      </c>
      <c r="E2006" s="142">
        <v>6062.3</v>
      </c>
      <c r="F2006" s="142">
        <v>2648.28</v>
      </c>
      <c r="G2006" s="142">
        <v>1708.59</v>
      </c>
      <c r="H2006" s="142">
        <v>678.32</v>
      </c>
      <c r="I2006" s="142">
        <v>5035.1899999999996</v>
      </c>
      <c r="Q2006" s="6">
        <f t="shared" si="31"/>
        <v>5035.1899999999996</v>
      </c>
    </row>
    <row r="2007" spans="1:17" x14ac:dyDescent="0.2">
      <c r="A2007" s="139" t="s">
        <v>4015</v>
      </c>
      <c r="B2007" s="140" t="s">
        <v>17304</v>
      </c>
      <c r="C2007" s="141">
        <v>1061</v>
      </c>
      <c r="D2007" s="141">
        <v>14</v>
      </c>
      <c r="E2007" s="142">
        <v>2450.35</v>
      </c>
      <c r="F2007" s="142">
        <v>1287.1400000000001</v>
      </c>
      <c r="G2007" s="142">
        <v>1258.97</v>
      </c>
      <c r="H2007" s="142">
        <v>274.18</v>
      </c>
      <c r="I2007" s="142">
        <v>2820.29</v>
      </c>
      <c r="Q2007" s="6">
        <f t="shared" si="31"/>
        <v>2820.29</v>
      </c>
    </row>
    <row r="2008" spans="1:17" x14ac:dyDescent="0.2">
      <c r="A2008" s="139" t="s">
        <v>4017</v>
      </c>
      <c r="B2008" s="140" t="s">
        <v>17305</v>
      </c>
      <c r="C2008" s="141">
        <v>555</v>
      </c>
      <c r="D2008" s="141">
        <v>12</v>
      </c>
      <c r="E2008" s="142">
        <v>2549.94</v>
      </c>
      <c r="F2008" s="142">
        <v>673.29</v>
      </c>
      <c r="G2008" s="142">
        <v>1079.1099999999999</v>
      </c>
      <c r="H2008" s="142">
        <v>285.31</v>
      </c>
      <c r="I2008" s="142">
        <v>2037.71</v>
      </c>
      <c r="Q2008" s="6">
        <f t="shared" si="31"/>
        <v>2037.71</v>
      </c>
    </row>
    <row r="2009" spans="1:17" x14ac:dyDescent="0.2">
      <c r="A2009" s="139" t="s">
        <v>4019</v>
      </c>
      <c r="B2009" s="140" t="s">
        <v>17306</v>
      </c>
      <c r="C2009" s="141">
        <v>571</v>
      </c>
      <c r="D2009" s="141">
        <v>14</v>
      </c>
      <c r="E2009" s="142">
        <v>19290.39</v>
      </c>
      <c r="F2009" s="142">
        <v>692.7</v>
      </c>
      <c r="G2009" s="142">
        <v>1258.97</v>
      </c>
      <c r="H2009" s="142">
        <v>2158.42</v>
      </c>
      <c r="I2009" s="142">
        <v>4110.09</v>
      </c>
      <c r="Q2009" s="6">
        <f t="shared" si="31"/>
        <v>4110.09</v>
      </c>
    </row>
    <row r="2010" spans="1:17" x14ac:dyDescent="0.2">
      <c r="A2010" s="139" t="s">
        <v>4021</v>
      </c>
      <c r="B2010" s="140" t="s">
        <v>17307</v>
      </c>
      <c r="C2010" s="141">
        <v>693</v>
      </c>
      <c r="D2010" s="141">
        <v>17</v>
      </c>
      <c r="E2010" s="142">
        <v>5486.39</v>
      </c>
      <c r="F2010" s="142">
        <v>840.7</v>
      </c>
      <c r="G2010" s="142">
        <v>1528.74</v>
      </c>
      <c r="H2010" s="142">
        <v>613.88</v>
      </c>
      <c r="I2010" s="142">
        <v>2983.32</v>
      </c>
      <c r="Q2010" s="6">
        <f t="shared" si="31"/>
        <v>2983.32</v>
      </c>
    </row>
    <row r="2011" spans="1:17" x14ac:dyDescent="0.2">
      <c r="A2011" s="139" t="s">
        <v>4023</v>
      </c>
      <c r="B2011" s="140" t="s">
        <v>17308</v>
      </c>
      <c r="C2011" s="141">
        <v>4125</v>
      </c>
      <c r="D2011" s="141">
        <v>29</v>
      </c>
      <c r="E2011" s="142">
        <v>23203.06</v>
      </c>
      <c r="F2011" s="142">
        <v>5004.2</v>
      </c>
      <c r="G2011" s="142">
        <v>2607.86</v>
      </c>
      <c r="H2011" s="142">
        <v>2596.2199999999998</v>
      </c>
      <c r="I2011" s="142">
        <v>10208.280000000001</v>
      </c>
      <c r="Q2011" s="6">
        <f t="shared" si="31"/>
        <v>10208.280000000001</v>
      </c>
    </row>
    <row r="2012" spans="1:17" x14ac:dyDescent="0.2">
      <c r="A2012" s="139" t="s">
        <v>4025</v>
      </c>
      <c r="B2012" s="140" t="s">
        <v>17309</v>
      </c>
      <c r="C2012" s="141">
        <v>13318</v>
      </c>
      <c r="D2012" s="141">
        <v>114</v>
      </c>
      <c r="E2012" s="142">
        <v>78099.22</v>
      </c>
      <c r="F2012" s="142">
        <v>16156.58</v>
      </c>
      <c r="G2012" s="142">
        <v>10251.58</v>
      </c>
      <c r="H2012" s="142">
        <v>8738.6</v>
      </c>
      <c r="I2012" s="142">
        <v>35146.76</v>
      </c>
      <c r="Q2012" s="6">
        <f t="shared" si="31"/>
        <v>35146.76</v>
      </c>
    </row>
    <row r="2013" spans="1:17" x14ac:dyDescent="0.2">
      <c r="A2013" s="139" t="s">
        <v>4027</v>
      </c>
      <c r="B2013" s="140" t="s">
        <v>17310</v>
      </c>
      <c r="C2013" s="141">
        <v>1493</v>
      </c>
      <c r="D2013" s="141">
        <v>29</v>
      </c>
      <c r="E2013" s="142">
        <v>4812.84</v>
      </c>
      <c r="F2013" s="142">
        <v>1811.22</v>
      </c>
      <c r="G2013" s="142">
        <v>2607.86</v>
      </c>
      <c r="H2013" s="142">
        <v>538.51</v>
      </c>
      <c r="I2013" s="142">
        <v>4957.59</v>
      </c>
      <c r="Q2013" s="6">
        <f t="shared" si="31"/>
        <v>4957.59</v>
      </c>
    </row>
    <row r="2014" spans="1:17" x14ac:dyDescent="0.2">
      <c r="A2014" s="139" t="s">
        <v>4029</v>
      </c>
      <c r="B2014" s="140" t="s">
        <v>17311</v>
      </c>
      <c r="C2014" s="141">
        <v>2350</v>
      </c>
      <c r="D2014" s="141">
        <v>40</v>
      </c>
      <c r="E2014" s="142">
        <v>17623.669999999998</v>
      </c>
      <c r="F2014" s="142">
        <v>2850.87</v>
      </c>
      <c r="G2014" s="142">
        <v>3597.04</v>
      </c>
      <c r="H2014" s="142">
        <v>1971.93</v>
      </c>
      <c r="I2014" s="142">
        <v>8419.84</v>
      </c>
      <c r="Q2014" s="6">
        <f t="shared" si="31"/>
        <v>8419.84</v>
      </c>
    </row>
    <row r="2015" spans="1:17" x14ac:dyDescent="0.2">
      <c r="A2015" s="139" t="s">
        <v>4031</v>
      </c>
      <c r="B2015" s="140" t="s">
        <v>17312</v>
      </c>
      <c r="C2015" s="141">
        <v>8093</v>
      </c>
      <c r="D2015" s="141">
        <v>71</v>
      </c>
      <c r="E2015" s="142">
        <v>49437</v>
      </c>
      <c r="F2015" s="142">
        <v>9817.93</v>
      </c>
      <c r="G2015" s="142">
        <v>6384.75</v>
      </c>
      <c r="H2015" s="142">
        <v>5531.56</v>
      </c>
      <c r="I2015" s="142">
        <v>21734.240000000002</v>
      </c>
      <c r="Q2015" s="6">
        <f t="shared" si="31"/>
        <v>21734.240000000002</v>
      </c>
    </row>
    <row r="2016" spans="1:17" x14ac:dyDescent="0.2">
      <c r="A2016" s="139" t="s">
        <v>4033</v>
      </c>
      <c r="B2016" s="140" t="s">
        <v>17313</v>
      </c>
      <c r="C2016" s="141">
        <v>1509</v>
      </c>
      <c r="D2016" s="141">
        <v>31</v>
      </c>
      <c r="E2016" s="142">
        <v>26395.37</v>
      </c>
      <c r="F2016" s="142">
        <v>1830.62</v>
      </c>
      <c r="G2016" s="142">
        <v>2787.71</v>
      </c>
      <c r="H2016" s="142">
        <v>2953.41</v>
      </c>
      <c r="I2016" s="142">
        <v>7571.74</v>
      </c>
      <c r="Q2016" s="6">
        <f t="shared" si="31"/>
        <v>7571.74</v>
      </c>
    </row>
    <row r="2017" spans="1:17" x14ac:dyDescent="0.2">
      <c r="A2017" s="139" t="s">
        <v>4035</v>
      </c>
      <c r="B2017" s="140" t="s">
        <v>17314</v>
      </c>
      <c r="C2017" s="141">
        <v>18764</v>
      </c>
      <c r="D2017" s="141">
        <v>215</v>
      </c>
      <c r="E2017" s="142">
        <v>246513.42</v>
      </c>
      <c r="F2017" s="142">
        <v>22763.34</v>
      </c>
      <c r="G2017" s="142">
        <v>19334.099999999999</v>
      </c>
      <c r="H2017" s="142">
        <v>27582.639999999999</v>
      </c>
      <c r="I2017" s="142">
        <v>69680.08</v>
      </c>
      <c r="Q2017" s="6">
        <f t="shared" si="31"/>
        <v>69680.08</v>
      </c>
    </row>
    <row r="2018" spans="1:17" x14ac:dyDescent="0.2">
      <c r="A2018" s="139" t="s">
        <v>4037</v>
      </c>
      <c r="B2018" s="140" t="s">
        <v>17315</v>
      </c>
      <c r="C2018" s="141">
        <v>3166</v>
      </c>
      <c r="D2018" s="141">
        <v>35</v>
      </c>
      <c r="E2018" s="142">
        <v>8725.5499999999993</v>
      </c>
      <c r="F2018" s="142">
        <v>3840.8</v>
      </c>
      <c r="G2018" s="142">
        <v>3147.42</v>
      </c>
      <c r="H2018" s="142">
        <v>976.31</v>
      </c>
      <c r="I2018" s="142">
        <v>7964.53</v>
      </c>
      <c r="Q2018" s="6">
        <f t="shared" si="31"/>
        <v>7964.53</v>
      </c>
    </row>
    <row r="2019" spans="1:17" x14ac:dyDescent="0.2">
      <c r="A2019" s="139" t="s">
        <v>4039</v>
      </c>
      <c r="B2019" s="140" t="s">
        <v>17316</v>
      </c>
      <c r="C2019" s="141">
        <v>2862</v>
      </c>
      <c r="D2019" s="141">
        <v>36</v>
      </c>
      <c r="E2019" s="142">
        <v>17254.64</v>
      </c>
      <c r="F2019" s="142">
        <v>3472</v>
      </c>
      <c r="G2019" s="142">
        <v>3237.34</v>
      </c>
      <c r="H2019" s="142">
        <v>1930.64</v>
      </c>
      <c r="I2019" s="142">
        <v>8639.98</v>
      </c>
      <c r="Q2019" s="6">
        <f t="shared" si="31"/>
        <v>8639.98</v>
      </c>
    </row>
    <row r="2020" spans="1:17" x14ac:dyDescent="0.2">
      <c r="A2020" s="139" t="s">
        <v>4041</v>
      </c>
      <c r="B2020" s="140" t="s">
        <v>17317</v>
      </c>
      <c r="C2020" s="141">
        <v>4974</v>
      </c>
      <c r="D2020" s="141">
        <v>46</v>
      </c>
      <c r="E2020" s="142">
        <v>41771.18</v>
      </c>
      <c r="F2020" s="142">
        <v>6034.15</v>
      </c>
      <c r="G2020" s="142">
        <v>4136.6000000000004</v>
      </c>
      <c r="H2020" s="142">
        <v>4673.82</v>
      </c>
      <c r="I2020" s="142">
        <v>14844.57</v>
      </c>
      <c r="Q2020" s="6">
        <f t="shared" si="31"/>
        <v>14844.57</v>
      </c>
    </row>
    <row r="2021" spans="1:17" x14ac:dyDescent="0.2">
      <c r="A2021" s="139" t="s">
        <v>4043</v>
      </c>
      <c r="B2021" s="140" t="s">
        <v>17318</v>
      </c>
      <c r="C2021" s="141">
        <v>661</v>
      </c>
      <c r="D2021" s="141">
        <v>9</v>
      </c>
      <c r="E2021" s="142">
        <v>1971.14</v>
      </c>
      <c r="F2021" s="142">
        <v>801.89</v>
      </c>
      <c r="G2021" s="142">
        <v>809.34</v>
      </c>
      <c r="H2021" s="142">
        <v>220.55</v>
      </c>
      <c r="I2021" s="142">
        <v>1831.78</v>
      </c>
      <c r="Q2021" s="6">
        <f t="shared" si="31"/>
        <v>1831.78</v>
      </c>
    </row>
    <row r="2022" spans="1:17" x14ac:dyDescent="0.2">
      <c r="A2022" s="139" t="s">
        <v>4045</v>
      </c>
      <c r="B2022" s="140" t="s">
        <v>17319</v>
      </c>
      <c r="C2022" s="141">
        <v>7257</v>
      </c>
      <c r="D2022" s="141">
        <v>56</v>
      </c>
      <c r="E2022" s="142">
        <v>44490.62</v>
      </c>
      <c r="F2022" s="142">
        <v>8803.74</v>
      </c>
      <c r="G2022" s="142">
        <v>5035.8599999999997</v>
      </c>
      <c r="H2022" s="142">
        <v>4978.1000000000004</v>
      </c>
      <c r="I2022" s="142">
        <v>18817.7</v>
      </c>
      <c r="Q2022" s="6">
        <f t="shared" si="31"/>
        <v>18817.7</v>
      </c>
    </row>
    <row r="2023" spans="1:17" x14ac:dyDescent="0.2">
      <c r="A2023" s="139" t="s">
        <v>4047</v>
      </c>
      <c r="B2023" s="140" t="s">
        <v>17320</v>
      </c>
      <c r="C2023" s="141">
        <v>20097</v>
      </c>
      <c r="D2023" s="141">
        <v>182</v>
      </c>
      <c r="E2023" s="142">
        <v>153364.97</v>
      </c>
      <c r="F2023" s="142">
        <v>24380.45</v>
      </c>
      <c r="G2023" s="142">
        <v>16366.54</v>
      </c>
      <c r="H2023" s="142">
        <v>17160.169999999998</v>
      </c>
      <c r="I2023" s="142">
        <v>57907.16</v>
      </c>
      <c r="Q2023" s="6">
        <f t="shared" si="31"/>
        <v>57907.16</v>
      </c>
    </row>
    <row r="2024" spans="1:17" x14ac:dyDescent="0.2">
      <c r="A2024" s="139" t="s">
        <v>4049</v>
      </c>
      <c r="B2024" s="140" t="s">
        <v>17321</v>
      </c>
      <c r="C2024" s="141">
        <v>2859</v>
      </c>
      <c r="D2024" s="141">
        <v>23</v>
      </c>
      <c r="E2024" s="142">
        <v>13145.5</v>
      </c>
      <c r="F2024" s="142">
        <v>3468.36</v>
      </c>
      <c r="G2024" s="142">
        <v>2068.3000000000002</v>
      </c>
      <c r="H2024" s="142">
        <v>1470.86</v>
      </c>
      <c r="I2024" s="142">
        <v>7007.52</v>
      </c>
      <c r="Q2024" s="6">
        <f t="shared" si="31"/>
        <v>7007.52</v>
      </c>
    </row>
    <row r="2025" spans="1:17" x14ac:dyDescent="0.2">
      <c r="A2025" s="139" t="s">
        <v>4051</v>
      </c>
      <c r="B2025" s="140" t="s">
        <v>17322</v>
      </c>
      <c r="C2025" s="141">
        <v>2367</v>
      </c>
      <c r="D2025" s="141">
        <v>43</v>
      </c>
      <c r="E2025" s="142">
        <v>33717.01</v>
      </c>
      <c r="F2025" s="142">
        <v>2871.5</v>
      </c>
      <c r="G2025" s="142">
        <v>3866.82</v>
      </c>
      <c r="H2025" s="142">
        <v>3772.63</v>
      </c>
      <c r="I2025" s="142">
        <v>10510.95</v>
      </c>
      <c r="Q2025" s="6">
        <f t="shared" si="31"/>
        <v>10510.95</v>
      </c>
    </row>
    <row r="2026" spans="1:17" x14ac:dyDescent="0.2">
      <c r="A2026" s="139" t="s">
        <v>4053</v>
      </c>
      <c r="B2026" s="140" t="s">
        <v>17323</v>
      </c>
      <c r="C2026" s="141">
        <v>1455</v>
      </c>
      <c r="D2026" s="141">
        <v>12</v>
      </c>
      <c r="E2026" s="142">
        <v>2685.07</v>
      </c>
      <c r="F2026" s="142">
        <v>1765.12</v>
      </c>
      <c r="G2026" s="142">
        <v>1079.1099999999999</v>
      </c>
      <c r="H2026" s="142">
        <v>300.43</v>
      </c>
      <c r="I2026" s="142">
        <v>3144.66</v>
      </c>
      <c r="Q2026" s="6">
        <f t="shared" si="31"/>
        <v>3144.66</v>
      </c>
    </row>
    <row r="2027" spans="1:17" x14ac:dyDescent="0.2">
      <c r="A2027" s="139" t="s">
        <v>4055</v>
      </c>
      <c r="B2027" s="140" t="s">
        <v>17324</v>
      </c>
      <c r="C2027" s="141">
        <v>14324</v>
      </c>
      <c r="D2027" s="141">
        <v>196</v>
      </c>
      <c r="E2027" s="142">
        <v>114581.16</v>
      </c>
      <c r="F2027" s="142">
        <v>17377</v>
      </c>
      <c r="G2027" s="142">
        <v>17625.509999999998</v>
      </c>
      <c r="H2027" s="142">
        <v>12820.61</v>
      </c>
      <c r="I2027" s="142">
        <v>47823.12</v>
      </c>
      <c r="Q2027" s="6">
        <f t="shared" si="31"/>
        <v>47823.12</v>
      </c>
    </row>
    <row r="2028" spans="1:17" x14ac:dyDescent="0.2">
      <c r="A2028" s="139" t="s">
        <v>4057</v>
      </c>
      <c r="B2028" s="140" t="s">
        <v>17325</v>
      </c>
      <c r="C2028" s="141">
        <v>4353</v>
      </c>
      <c r="D2028" s="141">
        <v>56</v>
      </c>
      <c r="E2028" s="142">
        <v>144068.73000000001</v>
      </c>
      <c r="F2028" s="142">
        <v>5280.79</v>
      </c>
      <c r="G2028" s="142">
        <v>5035.8599999999997</v>
      </c>
      <c r="H2028" s="142">
        <v>16120</v>
      </c>
      <c r="I2028" s="142">
        <v>26436.65</v>
      </c>
      <c r="Q2028" s="6">
        <f t="shared" si="31"/>
        <v>26436.65</v>
      </c>
    </row>
    <row r="2029" spans="1:17" x14ac:dyDescent="0.2">
      <c r="A2029" s="139" t="s">
        <v>4059</v>
      </c>
      <c r="B2029" s="140" t="s">
        <v>17326</v>
      </c>
      <c r="C2029" s="141">
        <v>7711</v>
      </c>
      <c r="D2029" s="141">
        <v>55</v>
      </c>
      <c r="E2029" s="142">
        <v>55392.77</v>
      </c>
      <c r="F2029" s="142">
        <v>9354.51</v>
      </c>
      <c r="G2029" s="142">
        <v>4945.9399999999996</v>
      </c>
      <c r="H2029" s="142">
        <v>6197.95</v>
      </c>
      <c r="I2029" s="142">
        <v>20498.400000000001</v>
      </c>
      <c r="Q2029" s="6">
        <f t="shared" si="31"/>
        <v>20498.400000000001</v>
      </c>
    </row>
    <row r="2030" spans="1:17" x14ac:dyDescent="0.2">
      <c r="A2030" s="139" t="s">
        <v>4061</v>
      </c>
      <c r="B2030" s="140" t="s">
        <v>17327</v>
      </c>
      <c r="C2030" s="141">
        <v>380</v>
      </c>
      <c r="D2030" s="141">
        <v>1</v>
      </c>
      <c r="E2030" s="142">
        <v>313.64999999999998</v>
      </c>
      <c r="F2030" s="142">
        <v>460.99</v>
      </c>
      <c r="G2030" s="142">
        <v>89.93</v>
      </c>
      <c r="H2030" s="142">
        <v>35.1</v>
      </c>
      <c r="I2030" s="142">
        <v>586.02</v>
      </c>
      <c r="Q2030" s="6">
        <f t="shared" si="31"/>
        <v>586.02</v>
      </c>
    </row>
    <row r="2031" spans="1:17" x14ac:dyDescent="0.2">
      <c r="A2031" s="139" t="s">
        <v>4063</v>
      </c>
      <c r="B2031" s="140" t="s">
        <v>17328</v>
      </c>
      <c r="C2031" s="141">
        <v>319515</v>
      </c>
      <c r="D2031" s="141">
        <v>3476</v>
      </c>
      <c r="E2031" s="142">
        <v>2741029.7</v>
      </c>
      <c r="F2031" s="142">
        <v>387615.98</v>
      </c>
      <c r="G2031" s="142">
        <v>312583.03000000003</v>
      </c>
      <c r="H2031" s="142">
        <v>306696.65000000002</v>
      </c>
      <c r="I2031" s="142">
        <v>1006895.66</v>
      </c>
      <c r="Q2031" s="6">
        <f t="shared" si="31"/>
        <v>1006895.66</v>
      </c>
    </row>
    <row r="2032" spans="1:17" x14ac:dyDescent="0.2">
      <c r="A2032" s="139" t="s">
        <v>4065</v>
      </c>
      <c r="B2032" s="140" t="s">
        <v>17329</v>
      </c>
      <c r="C2032" s="141">
        <v>4583</v>
      </c>
      <c r="D2032" s="141">
        <v>40</v>
      </c>
      <c r="E2032" s="142">
        <v>32968.43</v>
      </c>
      <c r="F2032" s="142">
        <v>5559.82</v>
      </c>
      <c r="G2032" s="142">
        <v>3597.04</v>
      </c>
      <c r="H2032" s="142">
        <v>3688.87</v>
      </c>
      <c r="I2032" s="142">
        <v>12845.73</v>
      </c>
      <c r="Q2032" s="6">
        <f t="shared" si="31"/>
        <v>12845.73</v>
      </c>
    </row>
    <row r="2033" spans="1:17" x14ac:dyDescent="0.2">
      <c r="A2033" s="139" t="s">
        <v>4067</v>
      </c>
      <c r="B2033" s="140" t="s">
        <v>17330</v>
      </c>
      <c r="C2033" s="141">
        <v>2402</v>
      </c>
      <c r="D2033" s="141">
        <v>40</v>
      </c>
      <c r="E2033" s="142">
        <v>12734.04</v>
      </c>
      <c r="F2033" s="142">
        <v>2913.96</v>
      </c>
      <c r="G2033" s="142">
        <v>3597.04</v>
      </c>
      <c r="H2033" s="142">
        <v>1424.82</v>
      </c>
      <c r="I2033" s="142">
        <v>7935.82</v>
      </c>
      <c r="Q2033" s="6">
        <f t="shared" si="31"/>
        <v>7935.82</v>
      </c>
    </row>
    <row r="2034" spans="1:17" x14ac:dyDescent="0.2">
      <c r="A2034" s="139" t="s">
        <v>4069</v>
      </c>
      <c r="B2034" s="140" t="s">
        <v>17331</v>
      </c>
      <c r="C2034" s="141">
        <v>2266</v>
      </c>
      <c r="D2034" s="141">
        <v>22</v>
      </c>
      <c r="E2034" s="142">
        <v>5700.69</v>
      </c>
      <c r="F2034" s="142">
        <v>2748.98</v>
      </c>
      <c r="G2034" s="142">
        <v>1978.38</v>
      </c>
      <c r="H2034" s="142">
        <v>637.86</v>
      </c>
      <c r="I2034" s="142">
        <v>5365.22</v>
      </c>
      <c r="Q2034" s="6">
        <f t="shared" si="31"/>
        <v>5365.22</v>
      </c>
    </row>
    <row r="2035" spans="1:17" x14ac:dyDescent="0.2">
      <c r="A2035" s="139" t="s">
        <v>4071</v>
      </c>
      <c r="B2035" s="140" t="s">
        <v>17332</v>
      </c>
      <c r="C2035" s="141">
        <v>3245</v>
      </c>
      <c r="D2035" s="141">
        <v>43</v>
      </c>
      <c r="E2035" s="142">
        <v>73741.31</v>
      </c>
      <c r="F2035" s="142">
        <v>3936.63</v>
      </c>
      <c r="G2035" s="142">
        <v>3866.82</v>
      </c>
      <c r="H2035" s="142">
        <v>8250.99</v>
      </c>
      <c r="I2035" s="142">
        <v>16054.44</v>
      </c>
      <c r="Q2035" s="6">
        <f t="shared" si="31"/>
        <v>16054.44</v>
      </c>
    </row>
    <row r="2036" spans="1:17" x14ac:dyDescent="0.2">
      <c r="A2036" s="139" t="s">
        <v>4073</v>
      </c>
      <c r="B2036" s="140" t="s">
        <v>17333</v>
      </c>
      <c r="C2036" s="141">
        <v>2423</v>
      </c>
      <c r="D2036" s="141">
        <v>50</v>
      </c>
      <c r="E2036" s="142">
        <v>178148.53</v>
      </c>
      <c r="F2036" s="142">
        <v>2939.43</v>
      </c>
      <c r="G2036" s="142">
        <v>4496.3</v>
      </c>
      <c r="H2036" s="142">
        <v>19933.22</v>
      </c>
      <c r="I2036" s="142">
        <v>27368.95</v>
      </c>
      <c r="Q2036" s="6">
        <f t="shared" si="31"/>
        <v>27368.95</v>
      </c>
    </row>
    <row r="2037" spans="1:17" x14ac:dyDescent="0.2">
      <c r="A2037" s="139" t="s">
        <v>4075</v>
      </c>
      <c r="B2037" s="140" t="s">
        <v>17334</v>
      </c>
      <c r="C2037" s="141">
        <v>9646</v>
      </c>
      <c r="D2037" s="141">
        <v>87</v>
      </c>
      <c r="E2037" s="142">
        <v>33292.81</v>
      </c>
      <c r="F2037" s="142">
        <v>11701.94</v>
      </c>
      <c r="G2037" s="142">
        <v>7823.57</v>
      </c>
      <c r="H2037" s="142">
        <v>3725.17</v>
      </c>
      <c r="I2037" s="142">
        <v>23250.68</v>
      </c>
      <c r="Q2037" s="6">
        <f t="shared" si="31"/>
        <v>23250.68</v>
      </c>
    </row>
    <row r="2038" spans="1:17" x14ac:dyDescent="0.2">
      <c r="A2038" s="139" t="s">
        <v>4077</v>
      </c>
      <c r="B2038" s="140" t="s">
        <v>17335</v>
      </c>
      <c r="C2038" s="141">
        <v>329</v>
      </c>
      <c r="D2038" s="141">
        <v>4</v>
      </c>
      <c r="E2038" s="142">
        <v>756.5</v>
      </c>
      <c r="F2038" s="142">
        <v>399.12</v>
      </c>
      <c r="G2038" s="142">
        <v>359.7</v>
      </c>
      <c r="H2038" s="142">
        <v>84.65</v>
      </c>
      <c r="I2038" s="142">
        <v>843.47</v>
      </c>
      <c r="Q2038" s="6">
        <f t="shared" si="31"/>
        <v>843.47</v>
      </c>
    </row>
    <row r="2039" spans="1:17" x14ac:dyDescent="0.2">
      <c r="A2039" s="139" t="s">
        <v>4079</v>
      </c>
      <c r="B2039" s="140" t="s">
        <v>17336</v>
      </c>
      <c r="C2039" s="141">
        <v>4462</v>
      </c>
      <c r="D2039" s="141">
        <v>42</v>
      </c>
      <c r="E2039" s="142">
        <v>14339.2</v>
      </c>
      <c r="F2039" s="142">
        <v>5413.02</v>
      </c>
      <c r="G2039" s="142">
        <v>3776.9</v>
      </c>
      <c r="H2039" s="142">
        <v>1604.42</v>
      </c>
      <c r="I2039" s="142">
        <v>10794.34</v>
      </c>
      <c r="Q2039" s="6">
        <f t="shared" si="31"/>
        <v>10794.34</v>
      </c>
    </row>
    <row r="2040" spans="1:17" x14ac:dyDescent="0.2">
      <c r="A2040" s="139" t="s">
        <v>4081</v>
      </c>
      <c r="B2040" s="140" t="s">
        <v>17337</v>
      </c>
      <c r="C2040" s="141">
        <v>9879</v>
      </c>
      <c r="D2040" s="141">
        <v>150</v>
      </c>
      <c r="E2040" s="142">
        <v>84370.41</v>
      </c>
      <c r="F2040" s="142">
        <v>11984.6</v>
      </c>
      <c r="G2040" s="142">
        <v>13488.91</v>
      </c>
      <c r="H2040" s="142">
        <v>9440.2999999999993</v>
      </c>
      <c r="I2040" s="142">
        <v>34913.81</v>
      </c>
      <c r="Q2040" s="6">
        <f t="shared" si="31"/>
        <v>34913.81</v>
      </c>
    </row>
    <row r="2041" spans="1:17" x14ac:dyDescent="0.2">
      <c r="A2041" s="139" t="s">
        <v>4083</v>
      </c>
      <c r="B2041" s="140" t="s">
        <v>17338</v>
      </c>
      <c r="C2041" s="141">
        <v>663</v>
      </c>
      <c r="D2041" s="141">
        <v>16</v>
      </c>
      <c r="E2041" s="142">
        <v>8106.3</v>
      </c>
      <c r="F2041" s="142">
        <v>804.31</v>
      </c>
      <c r="G2041" s="142">
        <v>1438.82</v>
      </c>
      <c r="H2041" s="142">
        <v>907.02</v>
      </c>
      <c r="I2041" s="142">
        <v>3150.15</v>
      </c>
      <c r="Q2041" s="6">
        <f t="shared" si="31"/>
        <v>3150.15</v>
      </c>
    </row>
    <row r="2042" spans="1:17" x14ac:dyDescent="0.2">
      <c r="A2042" s="139" t="s">
        <v>4085</v>
      </c>
      <c r="B2042" s="140" t="s">
        <v>17339</v>
      </c>
      <c r="C2042" s="141">
        <v>414</v>
      </c>
      <c r="D2042" s="141">
        <v>6</v>
      </c>
      <c r="E2042" s="142">
        <v>1369.94</v>
      </c>
      <c r="F2042" s="142">
        <v>502.24</v>
      </c>
      <c r="G2042" s="142">
        <v>539.55999999999995</v>
      </c>
      <c r="H2042" s="142">
        <v>153.29</v>
      </c>
      <c r="I2042" s="142">
        <v>1195.0899999999999</v>
      </c>
      <c r="Q2042" s="6">
        <f t="shared" si="31"/>
        <v>1195.0899999999999</v>
      </c>
    </row>
    <row r="2043" spans="1:17" x14ac:dyDescent="0.2">
      <c r="A2043" s="139" t="s">
        <v>4087</v>
      </c>
      <c r="B2043" s="140" t="s">
        <v>17340</v>
      </c>
      <c r="C2043" s="141">
        <v>1552</v>
      </c>
      <c r="D2043" s="141">
        <v>25</v>
      </c>
      <c r="E2043" s="142">
        <v>6785.1</v>
      </c>
      <c r="F2043" s="142">
        <v>1882.79</v>
      </c>
      <c r="G2043" s="142">
        <v>2248.15</v>
      </c>
      <c r="H2043" s="142">
        <v>759.19</v>
      </c>
      <c r="I2043" s="142">
        <v>4890.13</v>
      </c>
      <c r="Q2043" s="6">
        <f t="shared" si="31"/>
        <v>4890.13</v>
      </c>
    </row>
    <row r="2044" spans="1:17" x14ac:dyDescent="0.2">
      <c r="A2044" s="139" t="s">
        <v>4089</v>
      </c>
      <c r="B2044" s="140" t="s">
        <v>17341</v>
      </c>
      <c r="C2044" s="141">
        <v>344</v>
      </c>
      <c r="D2044" s="141">
        <v>6</v>
      </c>
      <c r="E2044" s="142">
        <v>870.84</v>
      </c>
      <c r="F2044" s="142">
        <v>417.32</v>
      </c>
      <c r="G2044" s="142">
        <v>539.55999999999995</v>
      </c>
      <c r="H2044" s="142">
        <v>97.44</v>
      </c>
      <c r="I2044" s="142">
        <v>1054.32</v>
      </c>
      <c r="Q2044" s="6">
        <f t="shared" si="31"/>
        <v>1054.32</v>
      </c>
    </row>
    <row r="2045" spans="1:17" x14ac:dyDescent="0.2">
      <c r="A2045" s="139" t="s">
        <v>4091</v>
      </c>
      <c r="B2045" s="140" t="s">
        <v>17342</v>
      </c>
      <c r="C2045" s="141">
        <v>6640</v>
      </c>
      <c r="D2045" s="141">
        <v>80</v>
      </c>
      <c r="E2045" s="142">
        <v>50368.82</v>
      </c>
      <c r="F2045" s="142">
        <v>8055.24</v>
      </c>
      <c r="G2045" s="142">
        <v>7194.09</v>
      </c>
      <c r="H2045" s="142">
        <v>5635.82</v>
      </c>
      <c r="I2045" s="142">
        <v>20885.150000000001</v>
      </c>
      <c r="Q2045" s="6">
        <f t="shared" si="31"/>
        <v>20885.150000000001</v>
      </c>
    </row>
    <row r="2046" spans="1:17" x14ac:dyDescent="0.2">
      <c r="A2046" s="139" t="s">
        <v>4093</v>
      </c>
      <c r="B2046" s="140" t="s">
        <v>17343</v>
      </c>
      <c r="C2046" s="141">
        <v>4450</v>
      </c>
      <c r="D2046" s="141">
        <v>48</v>
      </c>
      <c r="E2046" s="142">
        <v>68969.83</v>
      </c>
      <c r="F2046" s="142">
        <v>5398.46</v>
      </c>
      <c r="G2046" s="142">
        <v>4316.45</v>
      </c>
      <c r="H2046" s="142">
        <v>7717.1</v>
      </c>
      <c r="I2046" s="142">
        <v>17432.009999999998</v>
      </c>
      <c r="Q2046" s="6">
        <f t="shared" si="31"/>
        <v>17432.009999999998</v>
      </c>
    </row>
    <row r="2047" spans="1:17" x14ac:dyDescent="0.2">
      <c r="A2047" s="139" t="s">
        <v>4095</v>
      </c>
      <c r="B2047" s="140" t="s">
        <v>17344</v>
      </c>
      <c r="C2047" s="141">
        <v>4002</v>
      </c>
      <c r="D2047" s="141">
        <v>37</v>
      </c>
      <c r="E2047" s="142">
        <v>15648.14</v>
      </c>
      <c r="F2047" s="142">
        <v>4854.9799999999996</v>
      </c>
      <c r="G2047" s="142">
        <v>3327.26</v>
      </c>
      <c r="H2047" s="142">
        <v>1750.89</v>
      </c>
      <c r="I2047" s="142">
        <v>9933.1299999999992</v>
      </c>
      <c r="Q2047" s="6">
        <f t="shared" si="31"/>
        <v>9933.1299999999992</v>
      </c>
    </row>
    <row r="2048" spans="1:17" x14ac:dyDescent="0.2">
      <c r="A2048" s="139" t="s">
        <v>4097</v>
      </c>
      <c r="B2048" s="140" t="s">
        <v>17345</v>
      </c>
      <c r="C2048" s="141">
        <v>42645</v>
      </c>
      <c r="D2048" s="141">
        <v>582</v>
      </c>
      <c r="E2048" s="142">
        <v>500276.47</v>
      </c>
      <c r="F2048" s="142">
        <v>51734.3</v>
      </c>
      <c r="G2048" s="142">
        <v>52336.98</v>
      </c>
      <c r="H2048" s="142">
        <v>55976.45</v>
      </c>
      <c r="I2048" s="142">
        <v>160047.73000000001</v>
      </c>
      <c r="Q2048" s="6">
        <f t="shared" si="31"/>
        <v>160047.73000000001</v>
      </c>
    </row>
    <row r="2049" spans="1:17" x14ac:dyDescent="0.2">
      <c r="A2049" s="139" t="s">
        <v>4099</v>
      </c>
      <c r="B2049" s="140" t="s">
        <v>17346</v>
      </c>
      <c r="C2049" s="141">
        <v>2926</v>
      </c>
      <c r="D2049" s="141">
        <v>37</v>
      </c>
      <c r="E2049" s="142">
        <v>25777.59</v>
      </c>
      <c r="F2049" s="142">
        <v>3549.64</v>
      </c>
      <c r="G2049" s="142">
        <v>3327.26</v>
      </c>
      <c r="H2049" s="142">
        <v>2884.28</v>
      </c>
      <c r="I2049" s="142">
        <v>9761.18</v>
      </c>
      <c r="Q2049" s="6">
        <f t="shared" si="31"/>
        <v>9761.18</v>
      </c>
    </row>
    <row r="2050" spans="1:17" x14ac:dyDescent="0.2">
      <c r="A2050" s="139" t="s">
        <v>4101</v>
      </c>
      <c r="B2050" s="140" t="s">
        <v>17347</v>
      </c>
      <c r="C2050" s="141">
        <v>4494</v>
      </c>
      <c r="D2050" s="141">
        <v>47</v>
      </c>
      <c r="E2050" s="142">
        <v>16637.54</v>
      </c>
      <c r="F2050" s="142">
        <v>5451.85</v>
      </c>
      <c r="G2050" s="142">
        <v>4226.53</v>
      </c>
      <c r="H2050" s="142">
        <v>1861.59</v>
      </c>
      <c r="I2050" s="142">
        <v>11539.97</v>
      </c>
      <c r="Q2050" s="6">
        <f t="shared" si="31"/>
        <v>11539.97</v>
      </c>
    </row>
    <row r="2051" spans="1:17" x14ac:dyDescent="0.2">
      <c r="A2051" s="139" t="s">
        <v>4103</v>
      </c>
      <c r="B2051" s="140" t="s">
        <v>17348</v>
      </c>
      <c r="C2051" s="141">
        <v>3869</v>
      </c>
      <c r="D2051" s="141">
        <v>59</v>
      </c>
      <c r="E2051" s="142">
        <v>22048.79</v>
      </c>
      <c r="F2051" s="142">
        <v>4693.63</v>
      </c>
      <c r="G2051" s="142">
        <v>5305.64</v>
      </c>
      <c r="H2051" s="142">
        <v>2467.06</v>
      </c>
      <c r="I2051" s="142">
        <v>12466.33</v>
      </c>
      <c r="Q2051" s="6">
        <f t="shared" si="31"/>
        <v>12466.33</v>
      </c>
    </row>
    <row r="2052" spans="1:17" x14ac:dyDescent="0.2">
      <c r="A2052" s="139" t="s">
        <v>4105</v>
      </c>
      <c r="B2052" s="140" t="s">
        <v>17349</v>
      </c>
      <c r="C2052" s="141">
        <v>22490</v>
      </c>
      <c r="D2052" s="141">
        <v>289</v>
      </c>
      <c r="E2052" s="142">
        <v>206737.03</v>
      </c>
      <c r="F2052" s="142">
        <v>27283.49</v>
      </c>
      <c r="G2052" s="142">
        <v>25988.63</v>
      </c>
      <c r="H2052" s="142">
        <v>23132.02</v>
      </c>
      <c r="I2052" s="142">
        <v>76404.14</v>
      </c>
      <c r="Q2052" s="6">
        <f t="shared" si="31"/>
        <v>76404.14</v>
      </c>
    </row>
    <row r="2053" spans="1:17" x14ac:dyDescent="0.2">
      <c r="A2053" s="139" t="s">
        <v>4107</v>
      </c>
      <c r="B2053" s="140" t="s">
        <v>17350</v>
      </c>
      <c r="C2053" s="141">
        <v>9203</v>
      </c>
      <c r="D2053" s="141">
        <v>90</v>
      </c>
      <c r="E2053" s="142">
        <v>62613.39</v>
      </c>
      <c r="F2053" s="142">
        <v>11164.51</v>
      </c>
      <c r="G2053" s="142">
        <v>8093.34</v>
      </c>
      <c r="H2053" s="142">
        <v>7005.88</v>
      </c>
      <c r="I2053" s="142">
        <v>26263.73</v>
      </c>
      <c r="Q2053" s="6">
        <f t="shared" si="31"/>
        <v>26263.73</v>
      </c>
    </row>
    <row r="2054" spans="1:17" x14ac:dyDescent="0.2">
      <c r="A2054" s="139" t="s">
        <v>4109</v>
      </c>
      <c r="B2054" s="140" t="s">
        <v>17351</v>
      </c>
      <c r="C2054" s="141">
        <v>1933</v>
      </c>
      <c r="D2054" s="141">
        <v>19</v>
      </c>
      <c r="E2054" s="142">
        <v>15893.11</v>
      </c>
      <c r="F2054" s="142">
        <v>2345</v>
      </c>
      <c r="G2054" s="142">
        <v>1708.59</v>
      </c>
      <c r="H2054" s="142">
        <v>1778.3</v>
      </c>
      <c r="I2054" s="142">
        <v>5831.89</v>
      </c>
      <c r="Q2054" s="6">
        <f t="shared" si="31"/>
        <v>5831.89</v>
      </c>
    </row>
    <row r="2055" spans="1:17" x14ac:dyDescent="0.2">
      <c r="A2055" s="139" t="s">
        <v>4111</v>
      </c>
      <c r="B2055" s="140" t="s">
        <v>17352</v>
      </c>
      <c r="C2055" s="141">
        <v>3673</v>
      </c>
      <c r="D2055" s="141">
        <v>45</v>
      </c>
      <c r="E2055" s="142">
        <v>11150.7</v>
      </c>
      <c r="F2055" s="142">
        <v>4455.8599999999997</v>
      </c>
      <c r="G2055" s="142">
        <v>4046.67</v>
      </c>
      <c r="H2055" s="142">
        <v>1247.6600000000001</v>
      </c>
      <c r="I2055" s="142">
        <v>9750.19</v>
      </c>
      <c r="Q2055" s="6">
        <f t="shared" si="31"/>
        <v>9750.19</v>
      </c>
    </row>
    <row r="2056" spans="1:17" x14ac:dyDescent="0.2">
      <c r="A2056" s="139" t="s">
        <v>4113</v>
      </c>
      <c r="B2056" s="140" t="s">
        <v>17353</v>
      </c>
      <c r="C2056" s="141">
        <v>5347</v>
      </c>
      <c r="D2056" s="141">
        <v>33</v>
      </c>
      <c r="E2056" s="142">
        <v>31401.68</v>
      </c>
      <c r="F2056" s="142">
        <v>6486.66</v>
      </c>
      <c r="G2056" s="142">
        <v>2967.56</v>
      </c>
      <c r="H2056" s="142">
        <v>3513.57</v>
      </c>
      <c r="I2056" s="142">
        <v>12967.79</v>
      </c>
      <c r="Q2056" s="6">
        <f t="shared" si="31"/>
        <v>12967.79</v>
      </c>
    </row>
    <row r="2057" spans="1:17" x14ac:dyDescent="0.2">
      <c r="A2057" s="139" t="s">
        <v>4115</v>
      </c>
      <c r="B2057" s="140" t="s">
        <v>17354</v>
      </c>
      <c r="C2057" s="141">
        <v>2054</v>
      </c>
      <c r="D2057" s="141">
        <v>26</v>
      </c>
      <c r="E2057" s="142">
        <v>5865.28</v>
      </c>
      <c r="F2057" s="142">
        <v>2491.7800000000002</v>
      </c>
      <c r="G2057" s="142">
        <v>2338.08</v>
      </c>
      <c r="H2057" s="142">
        <v>656.27</v>
      </c>
      <c r="I2057" s="142">
        <v>5486.13</v>
      </c>
      <c r="Q2057" s="6">
        <f t="shared" si="31"/>
        <v>5486.13</v>
      </c>
    </row>
    <row r="2058" spans="1:17" x14ac:dyDescent="0.2">
      <c r="A2058" s="139" t="s">
        <v>4117</v>
      </c>
      <c r="B2058" s="140" t="s">
        <v>17355</v>
      </c>
      <c r="C2058" s="141">
        <v>1461</v>
      </c>
      <c r="D2058" s="141">
        <v>23</v>
      </c>
      <c r="E2058" s="142">
        <v>52332.5</v>
      </c>
      <c r="F2058" s="142">
        <v>1772.39</v>
      </c>
      <c r="G2058" s="142">
        <v>2068.3000000000002</v>
      </c>
      <c r="H2058" s="142">
        <v>5855.54</v>
      </c>
      <c r="I2058" s="142">
        <v>9696.23</v>
      </c>
      <c r="Q2058" s="6">
        <f t="shared" si="31"/>
        <v>9696.23</v>
      </c>
    </row>
    <row r="2059" spans="1:17" x14ac:dyDescent="0.2">
      <c r="A2059" s="139" t="s">
        <v>4119</v>
      </c>
      <c r="B2059" s="140" t="s">
        <v>17356</v>
      </c>
      <c r="C2059" s="141">
        <v>20810</v>
      </c>
      <c r="D2059" s="141">
        <v>225</v>
      </c>
      <c r="E2059" s="142">
        <v>195221.47</v>
      </c>
      <c r="F2059" s="142">
        <v>25245.42</v>
      </c>
      <c r="G2059" s="142">
        <v>20233.37</v>
      </c>
      <c r="H2059" s="142">
        <v>21843.53</v>
      </c>
      <c r="I2059" s="142">
        <v>67322.320000000007</v>
      </c>
      <c r="Q2059" s="6">
        <f t="shared" si="31"/>
        <v>67322.320000000007</v>
      </c>
    </row>
    <row r="2060" spans="1:17" x14ac:dyDescent="0.2">
      <c r="A2060" s="139" t="s">
        <v>4121</v>
      </c>
      <c r="B2060" s="140" t="s">
        <v>17357</v>
      </c>
      <c r="C2060" s="141">
        <v>2809</v>
      </c>
      <c r="D2060" s="141">
        <v>37</v>
      </c>
      <c r="E2060" s="142">
        <v>75356.97</v>
      </c>
      <c r="F2060" s="142">
        <v>3407.7</v>
      </c>
      <c r="G2060" s="142">
        <v>3327.26</v>
      </c>
      <c r="H2060" s="142">
        <v>8431.77</v>
      </c>
      <c r="I2060" s="142">
        <v>15166.73</v>
      </c>
      <c r="Q2060" s="6">
        <f t="shared" si="31"/>
        <v>15166.73</v>
      </c>
    </row>
    <row r="2061" spans="1:17" x14ac:dyDescent="0.2">
      <c r="A2061" s="139" t="s">
        <v>4123</v>
      </c>
      <c r="B2061" s="140" t="s">
        <v>17358</v>
      </c>
      <c r="C2061" s="141">
        <v>1481</v>
      </c>
      <c r="D2061" s="141">
        <v>9</v>
      </c>
      <c r="E2061" s="142">
        <v>1785.49</v>
      </c>
      <c r="F2061" s="142">
        <v>1796.66</v>
      </c>
      <c r="G2061" s="142">
        <v>809.34</v>
      </c>
      <c r="H2061" s="142">
        <v>199.78</v>
      </c>
      <c r="I2061" s="142">
        <v>2805.78</v>
      </c>
      <c r="Q2061" s="6">
        <f t="shared" si="31"/>
        <v>2805.78</v>
      </c>
    </row>
    <row r="2062" spans="1:17" x14ac:dyDescent="0.2">
      <c r="A2062" s="139" t="s">
        <v>4125</v>
      </c>
      <c r="B2062" s="140" t="s">
        <v>17359</v>
      </c>
      <c r="C2062" s="141">
        <v>10419</v>
      </c>
      <c r="D2062" s="141">
        <v>86</v>
      </c>
      <c r="E2062" s="142">
        <v>27032.73</v>
      </c>
      <c r="F2062" s="142">
        <v>12639.69</v>
      </c>
      <c r="G2062" s="142">
        <v>7733.64</v>
      </c>
      <c r="H2062" s="142">
        <v>3024.72</v>
      </c>
      <c r="I2062" s="142">
        <v>23398.05</v>
      </c>
      <c r="Q2062" s="6">
        <f t="shared" si="31"/>
        <v>23398.05</v>
      </c>
    </row>
    <row r="2063" spans="1:17" x14ac:dyDescent="0.2">
      <c r="A2063" s="139" t="s">
        <v>4127</v>
      </c>
      <c r="B2063" s="140" t="s">
        <v>17360</v>
      </c>
      <c r="C2063" s="141">
        <v>7267</v>
      </c>
      <c r="D2063" s="141">
        <v>63</v>
      </c>
      <c r="E2063" s="142">
        <v>27302.49</v>
      </c>
      <c r="F2063" s="142">
        <v>8815.8799999999992</v>
      </c>
      <c r="G2063" s="142">
        <v>5665.34</v>
      </c>
      <c r="H2063" s="142">
        <v>3054.9</v>
      </c>
      <c r="I2063" s="142">
        <v>17536.12</v>
      </c>
      <c r="Q2063" s="6">
        <f t="shared" ref="Q2063:Q2126" si="32">I2063+P2063</f>
        <v>17536.12</v>
      </c>
    </row>
    <row r="2064" spans="1:17" x14ac:dyDescent="0.2">
      <c r="A2064" s="139" t="s">
        <v>4129</v>
      </c>
      <c r="B2064" s="140" t="s">
        <v>17361</v>
      </c>
      <c r="C2064" s="141">
        <v>17102</v>
      </c>
      <c r="D2064" s="141">
        <v>257</v>
      </c>
      <c r="E2064" s="142">
        <v>237750.44</v>
      </c>
      <c r="F2064" s="142">
        <v>20747.099999999999</v>
      </c>
      <c r="G2064" s="142">
        <v>23111</v>
      </c>
      <c r="H2064" s="142">
        <v>26602.14</v>
      </c>
      <c r="I2064" s="142">
        <v>70460.240000000005</v>
      </c>
      <c r="Q2064" s="6">
        <f t="shared" si="32"/>
        <v>70460.240000000005</v>
      </c>
    </row>
    <row r="2065" spans="1:17" x14ac:dyDescent="0.2">
      <c r="A2065" s="139" t="s">
        <v>4131</v>
      </c>
      <c r="B2065" s="140" t="s">
        <v>17362</v>
      </c>
      <c r="C2065" s="141">
        <v>22092</v>
      </c>
      <c r="D2065" s="141">
        <v>197</v>
      </c>
      <c r="E2065" s="142">
        <v>135731.68</v>
      </c>
      <c r="F2065" s="142">
        <v>26800.66</v>
      </c>
      <c r="G2065" s="142">
        <v>17715.439999999999</v>
      </c>
      <c r="H2065" s="142">
        <v>15187.16</v>
      </c>
      <c r="I2065" s="142">
        <v>59703.26</v>
      </c>
      <c r="Q2065" s="6">
        <f t="shared" si="32"/>
        <v>59703.26</v>
      </c>
    </row>
    <row r="2066" spans="1:17" x14ac:dyDescent="0.2">
      <c r="A2066" s="139" t="s">
        <v>4133</v>
      </c>
      <c r="B2066" s="140" t="s">
        <v>17363</v>
      </c>
      <c r="C2066" s="141">
        <v>29748</v>
      </c>
      <c r="D2066" s="141">
        <v>331</v>
      </c>
      <c r="E2066" s="142">
        <v>277118.24</v>
      </c>
      <c r="F2066" s="142">
        <v>36088.449999999997</v>
      </c>
      <c r="G2066" s="142">
        <v>29765.53</v>
      </c>
      <c r="H2066" s="142">
        <v>31007.05</v>
      </c>
      <c r="I2066" s="142">
        <v>96861.03</v>
      </c>
      <c r="Q2066" s="6">
        <f t="shared" si="32"/>
        <v>96861.03</v>
      </c>
    </row>
    <row r="2067" spans="1:17" x14ac:dyDescent="0.2">
      <c r="A2067" s="139" t="s">
        <v>4135</v>
      </c>
      <c r="B2067" s="140" t="s">
        <v>17364</v>
      </c>
      <c r="C2067" s="141">
        <v>7525</v>
      </c>
      <c r="D2067" s="141">
        <v>101</v>
      </c>
      <c r="E2067" s="142">
        <v>81864.81</v>
      </c>
      <c r="F2067" s="142">
        <v>9128.86</v>
      </c>
      <c r="G2067" s="142">
        <v>9082.5400000000009</v>
      </c>
      <c r="H2067" s="142">
        <v>9159.94</v>
      </c>
      <c r="I2067" s="142">
        <v>27371.34</v>
      </c>
      <c r="Q2067" s="6">
        <f t="shared" si="32"/>
        <v>27371.34</v>
      </c>
    </row>
    <row r="2068" spans="1:17" x14ac:dyDescent="0.2">
      <c r="A2068" s="139" t="s">
        <v>4137</v>
      </c>
      <c r="B2068" s="140" t="s">
        <v>17365</v>
      </c>
      <c r="C2068" s="141">
        <v>9801</v>
      </c>
      <c r="D2068" s="141">
        <v>97</v>
      </c>
      <c r="E2068" s="142">
        <v>76467.929999999993</v>
      </c>
      <c r="F2068" s="142">
        <v>11889.97</v>
      </c>
      <c r="G2068" s="142">
        <v>8722.83</v>
      </c>
      <c r="H2068" s="142">
        <v>8556.07</v>
      </c>
      <c r="I2068" s="142">
        <v>29168.87</v>
      </c>
      <c r="Q2068" s="6">
        <f t="shared" si="32"/>
        <v>29168.87</v>
      </c>
    </row>
    <row r="2069" spans="1:17" x14ac:dyDescent="0.2">
      <c r="A2069" s="139" t="s">
        <v>4139</v>
      </c>
      <c r="B2069" s="140" t="s">
        <v>17366</v>
      </c>
      <c r="C2069" s="141">
        <v>835</v>
      </c>
      <c r="D2069" s="141">
        <v>13</v>
      </c>
      <c r="E2069" s="142">
        <v>4021.27</v>
      </c>
      <c r="F2069" s="142">
        <v>1012.97</v>
      </c>
      <c r="G2069" s="142">
        <v>1169.04</v>
      </c>
      <c r="H2069" s="142">
        <v>449.94</v>
      </c>
      <c r="I2069" s="142">
        <v>2631.95</v>
      </c>
      <c r="Q2069" s="6">
        <f t="shared" si="32"/>
        <v>2631.95</v>
      </c>
    </row>
    <row r="2070" spans="1:17" x14ac:dyDescent="0.2">
      <c r="A2070" s="139" t="s">
        <v>4141</v>
      </c>
      <c r="B2070" s="140" t="s">
        <v>17367</v>
      </c>
      <c r="C2070" s="141">
        <v>4637</v>
      </c>
      <c r="D2070" s="141">
        <v>61</v>
      </c>
      <c r="E2070" s="142">
        <v>58289.89</v>
      </c>
      <c r="F2070" s="142">
        <v>5625.32</v>
      </c>
      <c r="G2070" s="142">
        <v>5485.49</v>
      </c>
      <c r="H2070" s="142">
        <v>6522.11</v>
      </c>
      <c r="I2070" s="142">
        <v>17632.919999999998</v>
      </c>
      <c r="Q2070" s="6">
        <f t="shared" si="32"/>
        <v>17632.919999999998</v>
      </c>
    </row>
    <row r="2071" spans="1:17" x14ac:dyDescent="0.2">
      <c r="A2071" s="139" t="s">
        <v>4143</v>
      </c>
      <c r="B2071" s="140" t="s">
        <v>17368</v>
      </c>
      <c r="C2071" s="141">
        <v>734</v>
      </c>
      <c r="D2071" s="141">
        <v>5</v>
      </c>
      <c r="E2071" s="142">
        <v>993.93</v>
      </c>
      <c r="F2071" s="142">
        <v>890.44</v>
      </c>
      <c r="G2071" s="142">
        <v>449.63</v>
      </c>
      <c r="H2071" s="142">
        <v>111.21</v>
      </c>
      <c r="I2071" s="142">
        <v>1451.28</v>
      </c>
      <c r="Q2071" s="6">
        <f t="shared" si="32"/>
        <v>1451.28</v>
      </c>
    </row>
    <row r="2072" spans="1:17" x14ac:dyDescent="0.2">
      <c r="A2072" s="139" t="s">
        <v>4145</v>
      </c>
      <c r="B2072" s="140" t="s">
        <v>17369</v>
      </c>
      <c r="C2072" s="141">
        <v>1032</v>
      </c>
      <c r="D2072" s="141">
        <v>13</v>
      </c>
      <c r="E2072" s="142">
        <v>2082.61</v>
      </c>
      <c r="F2072" s="142">
        <v>1251.96</v>
      </c>
      <c r="G2072" s="142">
        <v>1169.04</v>
      </c>
      <c r="H2072" s="142">
        <v>233.02</v>
      </c>
      <c r="I2072" s="142">
        <v>2654.02</v>
      </c>
      <c r="Q2072" s="6">
        <f t="shared" si="32"/>
        <v>2654.02</v>
      </c>
    </row>
    <row r="2073" spans="1:17" x14ac:dyDescent="0.2">
      <c r="A2073" s="139" t="s">
        <v>4147</v>
      </c>
      <c r="B2073" s="140" t="s">
        <v>17370</v>
      </c>
      <c r="C2073" s="141">
        <v>1079</v>
      </c>
      <c r="D2073" s="141">
        <v>10</v>
      </c>
      <c r="E2073" s="142">
        <v>6706.99</v>
      </c>
      <c r="F2073" s="142">
        <v>1308.98</v>
      </c>
      <c r="G2073" s="142">
        <v>899.26</v>
      </c>
      <c r="H2073" s="142">
        <v>750.46</v>
      </c>
      <c r="I2073" s="142">
        <v>2958.7</v>
      </c>
      <c r="Q2073" s="6">
        <f t="shared" si="32"/>
        <v>2958.7</v>
      </c>
    </row>
    <row r="2074" spans="1:17" x14ac:dyDescent="0.2">
      <c r="A2074" s="139" t="s">
        <v>4149</v>
      </c>
      <c r="B2074" s="140" t="s">
        <v>17371</v>
      </c>
      <c r="C2074" s="141">
        <v>347</v>
      </c>
      <c r="D2074" s="141">
        <v>7</v>
      </c>
      <c r="E2074" s="142">
        <v>1505.62</v>
      </c>
      <c r="F2074" s="142">
        <v>420.96</v>
      </c>
      <c r="G2074" s="142">
        <v>629.48</v>
      </c>
      <c r="H2074" s="142">
        <v>168.46</v>
      </c>
      <c r="I2074" s="142">
        <v>1218.9000000000001</v>
      </c>
      <c r="Q2074" s="6">
        <f t="shared" si="32"/>
        <v>1218.9000000000001</v>
      </c>
    </row>
    <row r="2075" spans="1:17" x14ac:dyDescent="0.2">
      <c r="A2075" s="139" t="s">
        <v>4151</v>
      </c>
      <c r="B2075" s="140" t="s">
        <v>17372</v>
      </c>
      <c r="C2075" s="141">
        <v>2316</v>
      </c>
      <c r="D2075" s="141">
        <v>27</v>
      </c>
      <c r="E2075" s="142">
        <v>9395.26</v>
      </c>
      <c r="F2075" s="142">
        <v>2809.63</v>
      </c>
      <c r="G2075" s="142">
        <v>2428</v>
      </c>
      <c r="H2075" s="142">
        <v>1051.25</v>
      </c>
      <c r="I2075" s="142">
        <v>6288.88</v>
      </c>
      <c r="Q2075" s="6">
        <f t="shared" si="32"/>
        <v>6288.88</v>
      </c>
    </row>
    <row r="2076" spans="1:17" x14ac:dyDescent="0.2">
      <c r="A2076" s="139" t="s">
        <v>4153</v>
      </c>
      <c r="B2076" s="140" t="s">
        <v>17373</v>
      </c>
      <c r="C2076" s="141">
        <v>6993</v>
      </c>
      <c r="D2076" s="141">
        <v>93</v>
      </c>
      <c r="E2076" s="142">
        <v>92567.13</v>
      </c>
      <c r="F2076" s="142">
        <v>8483.48</v>
      </c>
      <c r="G2076" s="142">
        <v>8363.1299999999992</v>
      </c>
      <c r="H2076" s="142">
        <v>10357.43</v>
      </c>
      <c r="I2076" s="142">
        <v>27204.04</v>
      </c>
      <c r="Q2076" s="6">
        <f t="shared" si="32"/>
        <v>27204.04</v>
      </c>
    </row>
    <row r="2077" spans="1:17" x14ac:dyDescent="0.2">
      <c r="A2077" s="139" t="s">
        <v>4155</v>
      </c>
      <c r="B2077" s="140" t="s">
        <v>17374</v>
      </c>
      <c r="C2077" s="141">
        <v>4872</v>
      </c>
      <c r="D2077" s="141">
        <v>74</v>
      </c>
      <c r="E2077" s="142">
        <v>52966.41</v>
      </c>
      <c r="F2077" s="142">
        <v>5910.41</v>
      </c>
      <c r="G2077" s="142">
        <v>6654.53</v>
      </c>
      <c r="H2077" s="142">
        <v>5926.46</v>
      </c>
      <c r="I2077" s="142">
        <v>18491.400000000001</v>
      </c>
      <c r="Q2077" s="6">
        <f t="shared" si="32"/>
        <v>18491.400000000001</v>
      </c>
    </row>
    <row r="2078" spans="1:17" x14ac:dyDescent="0.2">
      <c r="A2078" s="139" t="s">
        <v>4157</v>
      </c>
      <c r="B2078" s="140" t="s">
        <v>17375</v>
      </c>
      <c r="C2078" s="141">
        <v>632</v>
      </c>
      <c r="D2078" s="141">
        <v>11</v>
      </c>
      <c r="E2078" s="142">
        <v>1941.79</v>
      </c>
      <c r="F2078" s="142">
        <v>766.7</v>
      </c>
      <c r="G2078" s="142">
        <v>989.18</v>
      </c>
      <c r="H2078" s="142">
        <v>217.27</v>
      </c>
      <c r="I2078" s="142">
        <v>1973.15</v>
      </c>
      <c r="Q2078" s="6">
        <f t="shared" si="32"/>
        <v>1973.15</v>
      </c>
    </row>
    <row r="2079" spans="1:17" x14ac:dyDescent="0.2">
      <c r="A2079" s="139" t="s">
        <v>4159</v>
      </c>
      <c r="B2079" s="140" t="s">
        <v>17376</v>
      </c>
      <c r="C2079" s="141">
        <v>8587</v>
      </c>
      <c r="D2079" s="141">
        <v>64</v>
      </c>
      <c r="E2079" s="142">
        <v>34751.85</v>
      </c>
      <c r="F2079" s="142">
        <v>10417.219999999999</v>
      </c>
      <c r="G2079" s="142">
        <v>5755.27</v>
      </c>
      <c r="H2079" s="142">
        <v>3888.42</v>
      </c>
      <c r="I2079" s="142">
        <v>20060.91</v>
      </c>
      <c r="Q2079" s="6">
        <f t="shared" si="32"/>
        <v>20060.91</v>
      </c>
    </row>
    <row r="2080" spans="1:17" x14ac:dyDescent="0.2">
      <c r="A2080" s="139" t="s">
        <v>4161</v>
      </c>
      <c r="B2080" s="140" t="s">
        <v>17377</v>
      </c>
      <c r="C2080" s="141">
        <v>1431</v>
      </c>
      <c r="D2080" s="141">
        <v>20</v>
      </c>
      <c r="E2080" s="142">
        <v>5003.5200000000004</v>
      </c>
      <c r="F2080" s="142">
        <v>1736</v>
      </c>
      <c r="G2080" s="142">
        <v>1798.52</v>
      </c>
      <c r="H2080" s="142">
        <v>559.85</v>
      </c>
      <c r="I2080" s="142">
        <v>4094.37</v>
      </c>
      <c r="Q2080" s="6">
        <f t="shared" si="32"/>
        <v>4094.37</v>
      </c>
    </row>
    <row r="2081" spans="1:17" x14ac:dyDescent="0.2">
      <c r="A2081" s="139" t="s">
        <v>4163</v>
      </c>
      <c r="B2081" s="140" t="s">
        <v>17378</v>
      </c>
      <c r="C2081" s="141">
        <v>1007</v>
      </c>
      <c r="D2081" s="141">
        <v>15</v>
      </c>
      <c r="E2081" s="142">
        <v>3370.84</v>
      </c>
      <c r="F2081" s="142">
        <v>1221.6300000000001</v>
      </c>
      <c r="G2081" s="142">
        <v>1348.89</v>
      </c>
      <c r="H2081" s="142">
        <v>377.17</v>
      </c>
      <c r="I2081" s="142">
        <v>2947.69</v>
      </c>
      <c r="Q2081" s="6">
        <f t="shared" si="32"/>
        <v>2947.69</v>
      </c>
    </row>
    <row r="2082" spans="1:17" x14ac:dyDescent="0.2">
      <c r="A2082" s="139" t="s">
        <v>4165</v>
      </c>
      <c r="B2082" s="140" t="s">
        <v>17379</v>
      </c>
      <c r="C2082" s="141">
        <v>1111</v>
      </c>
      <c r="D2082" s="141">
        <v>11</v>
      </c>
      <c r="E2082" s="142">
        <v>1904.95</v>
      </c>
      <c r="F2082" s="142">
        <v>1347.8</v>
      </c>
      <c r="G2082" s="142">
        <v>989.18</v>
      </c>
      <c r="H2082" s="142">
        <v>213.14</v>
      </c>
      <c r="I2082" s="142">
        <v>2550.12</v>
      </c>
      <c r="Q2082" s="6">
        <f t="shared" si="32"/>
        <v>2550.12</v>
      </c>
    </row>
    <row r="2083" spans="1:17" x14ac:dyDescent="0.2">
      <c r="A2083" s="139" t="s">
        <v>4167</v>
      </c>
      <c r="B2083" s="140" t="s">
        <v>17380</v>
      </c>
      <c r="C2083" s="141">
        <v>3160</v>
      </c>
      <c r="D2083" s="141">
        <v>30</v>
      </c>
      <c r="E2083" s="142">
        <v>10489.82</v>
      </c>
      <c r="F2083" s="142">
        <v>3833.52</v>
      </c>
      <c r="G2083" s="142">
        <v>2697.78</v>
      </c>
      <c r="H2083" s="142">
        <v>1173.72</v>
      </c>
      <c r="I2083" s="142">
        <v>7705.02</v>
      </c>
      <c r="Q2083" s="6">
        <f t="shared" si="32"/>
        <v>7705.02</v>
      </c>
    </row>
    <row r="2084" spans="1:17" x14ac:dyDescent="0.2">
      <c r="A2084" s="139" t="s">
        <v>4169</v>
      </c>
      <c r="B2084" s="140" t="s">
        <v>17381</v>
      </c>
      <c r="C2084" s="141">
        <v>2528</v>
      </c>
      <c r="D2084" s="141">
        <v>16</v>
      </c>
      <c r="E2084" s="142">
        <v>3590.91</v>
      </c>
      <c r="F2084" s="142">
        <v>3066.82</v>
      </c>
      <c r="G2084" s="142">
        <v>1438.82</v>
      </c>
      <c r="H2084" s="142">
        <v>401.79</v>
      </c>
      <c r="I2084" s="142">
        <v>4907.43</v>
      </c>
      <c r="Q2084" s="6">
        <f t="shared" si="32"/>
        <v>4907.43</v>
      </c>
    </row>
    <row r="2085" spans="1:17" x14ac:dyDescent="0.2">
      <c r="A2085" s="139" t="s">
        <v>4171</v>
      </c>
      <c r="B2085" s="140" t="s">
        <v>17382</v>
      </c>
      <c r="C2085" s="141">
        <v>631</v>
      </c>
      <c r="D2085" s="141">
        <v>11</v>
      </c>
      <c r="E2085" s="142">
        <v>2307.61</v>
      </c>
      <c r="F2085" s="142">
        <v>765.49</v>
      </c>
      <c r="G2085" s="142">
        <v>989.18</v>
      </c>
      <c r="H2085" s="142">
        <v>258.2</v>
      </c>
      <c r="I2085" s="142">
        <v>2012.87</v>
      </c>
      <c r="Q2085" s="6">
        <f t="shared" si="32"/>
        <v>2012.87</v>
      </c>
    </row>
    <row r="2086" spans="1:17" x14ac:dyDescent="0.2">
      <c r="A2086" s="139" t="s">
        <v>4173</v>
      </c>
      <c r="B2086" s="140" t="s">
        <v>17383</v>
      </c>
      <c r="C2086" s="141">
        <v>1109</v>
      </c>
      <c r="D2086" s="141">
        <v>0</v>
      </c>
      <c r="E2086" s="142">
        <v>0</v>
      </c>
      <c r="F2086" s="142">
        <v>1345.37</v>
      </c>
      <c r="G2086" s="142">
        <v>0</v>
      </c>
      <c r="H2086" s="142">
        <v>0</v>
      </c>
      <c r="I2086" s="142">
        <v>1345.37</v>
      </c>
      <c r="Q2086" s="6">
        <f t="shared" si="32"/>
        <v>1345.37</v>
      </c>
    </row>
    <row r="2087" spans="1:17" x14ac:dyDescent="0.2">
      <c r="A2087" s="139" t="s">
        <v>4175</v>
      </c>
      <c r="B2087" s="140" t="s">
        <v>17384</v>
      </c>
      <c r="C2087" s="141">
        <v>1341</v>
      </c>
      <c r="D2087" s="141">
        <v>2</v>
      </c>
      <c r="E2087" s="142">
        <v>398.79</v>
      </c>
      <c r="F2087" s="142">
        <v>1626.82</v>
      </c>
      <c r="G2087" s="142">
        <v>179.86</v>
      </c>
      <c r="H2087" s="142">
        <v>44.62</v>
      </c>
      <c r="I2087" s="142">
        <v>1851.3</v>
      </c>
      <c r="Q2087" s="6">
        <f t="shared" si="32"/>
        <v>1851.3</v>
      </c>
    </row>
    <row r="2088" spans="1:17" x14ac:dyDescent="0.2">
      <c r="A2088" s="139" t="s">
        <v>4177</v>
      </c>
      <c r="B2088" s="140" t="s">
        <v>17385</v>
      </c>
      <c r="C2088" s="141">
        <v>5534</v>
      </c>
      <c r="D2088" s="141">
        <v>63</v>
      </c>
      <c r="E2088" s="142">
        <v>21383.67</v>
      </c>
      <c r="F2088" s="142">
        <v>6713.51</v>
      </c>
      <c r="G2088" s="142">
        <v>5665.34</v>
      </c>
      <c r="H2088" s="142">
        <v>2392.64</v>
      </c>
      <c r="I2088" s="142">
        <v>14771.49</v>
      </c>
      <c r="Q2088" s="6">
        <f t="shared" si="32"/>
        <v>14771.49</v>
      </c>
    </row>
    <row r="2089" spans="1:17" x14ac:dyDescent="0.2">
      <c r="A2089" s="139" t="s">
        <v>4179</v>
      </c>
      <c r="B2089" s="140" t="s">
        <v>17386</v>
      </c>
      <c r="C2089" s="141">
        <v>32095</v>
      </c>
      <c r="D2089" s="141">
        <v>279</v>
      </c>
      <c r="E2089" s="142">
        <v>149971.4</v>
      </c>
      <c r="F2089" s="142">
        <v>38935.68</v>
      </c>
      <c r="G2089" s="142">
        <v>25089.38</v>
      </c>
      <c r="H2089" s="142">
        <v>16780.46</v>
      </c>
      <c r="I2089" s="142">
        <v>80805.52</v>
      </c>
      <c r="Q2089" s="6">
        <f t="shared" si="32"/>
        <v>80805.52</v>
      </c>
    </row>
    <row r="2090" spans="1:17" x14ac:dyDescent="0.2">
      <c r="A2090" s="139" t="s">
        <v>4181</v>
      </c>
      <c r="B2090" s="140" t="s">
        <v>17387</v>
      </c>
      <c r="C2090" s="141">
        <v>1837</v>
      </c>
      <c r="D2090" s="141">
        <v>30</v>
      </c>
      <c r="E2090" s="142">
        <v>45878.59</v>
      </c>
      <c r="F2090" s="142">
        <v>2228.54</v>
      </c>
      <c r="G2090" s="142">
        <v>2697.78</v>
      </c>
      <c r="H2090" s="142">
        <v>5133.3999999999996</v>
      </c>
      <c r="I2090" s="142">
        <v>10059.719999999999</v>
      </c>
      <c r="Q2090" s="6">
        <f t="shared" si="32"/>
        <v>10059.719999999999</v>
      </c>
    </row>
    <row r="2091" spans="1:17" x14ac:dyDescent="0.2">
      <c r="A2091" s="139" t="s">
        <v>4183</v>
      </c>
      <c r="B2091" s="140" t="s">
        <v>17388</v>
      </c>
      <c r="C2091" s="141">
        <v>6033</v>
      </c>
      <c r="D2091" s="141">
        <v>33</v>
      </c>
      <c r="E2091" s="142">
        <v>12706.05</v>
      </c>
      <c r="F2091" s="142">
        <v>7318.86</v>
      </c>
      <c r="G2091" s="142">
        <v>2967.56</v>
      </c>
      <c r="H2091" s="142">
        <v>1421.7</v>
      </c>
      <c r="I2091" s="142">
        <v>11708.12</v>
      </c>
      <c r="Q2091" s="6">
        <f t="shared" si="32"/>
        <v>11708.12</v>
      </c>
    </row>
    <row r="2092" spans="1:17" x14ac:dyDescent="0.2">
      <c r="A2092" s="139" t="s">
        <v>4185</v>
      </c>
      <c r="B2092" s="140" t="s">
        <v>17389</v>
      </c>
      <c r="C2092" s="141">
        <v>33076</v>
      </c>
      <c r="D2092" s="141">
        <v>534</v>
      </c>
      <c r="E2092" s="142">
        <v>723365.24</v>
      </c>
      <c r="F2092" s="142">
        <v>40125.78</v>
      </c>
      <c r="G2092" s="142">
        <v>48020.52</v>
      </c>
      <c r="H2092" s="142">
        <v>80938.080000000002</v>
      </c>
      <c r="I2092" s="142">
        <v>169084.38</v>
      </c>
      <c r="Q2092" s="6">
        <f t="shared" si="32"/>
        <v>169084.38</v>
      </c>
    </row>
    <row r="2093" spans="1:17" x14ac:dyDescent="0.2">
      <c r="A2093" s="139" t="s">
        <v>4187</v>
      </c>
      <c r="B2093" s="140" t="s">
        <v>17390</v>
      </c>
      <c r="C2093" s="141">
        <v>5918</v>
      </c>
      <c r="D2093" s="141">
        <v>101</v>
      </c>
      <c r="E2093" s="142">
        <v>20726.04</v>
      </c>
      <c r="F2093" s="142">
        <v>7179.35</v>
      </c>
      <c r="G2093" s="142">
        <v>9082.5400000000009</v>
      </c>
      <c r="H2093" s="142">
        <v>2319.06</v>
      </c>
      <c r="I2093" s="142">
        <v>18580.95</v>
      </c>
      <c r="Q2093" s="6">
        <f t="shared" si="32"/>
        <v>18580.95</v>
      </c>
    </row>
    <row r="2094" spans="1:17" x14ac:dyDescent="0.2">
      <c r="A2094" s="139" t="s">
        <v>4189</v>
      </c>
      <c r="B2094" s="140" t="s">
        <v>17391</v>
      </c>
      <c r="C2094" s="141">
        <v>3333</v>
      </c>
      <c r="D2094" s="141">
        <v>14</v>
      </c>
      <c r="E2094" s="142">
        <v>2007.14</v>
      </c>
      <c r="F2094" s="142">
        <v>4043.39</v>
      </c>
      <c r="G2094" s="142">
        <v>1258.97</v>
      </c>
      <c r="H2094" s="142">
        <v>224.58</v>
      </c>
      <c r="I2094" s="142">
        <v>5526.94</v>
      </c>
      <c r="Q2094" s="6">
        <f t="shared" si="32"/>
        <v>5526.94</v>
      </c>
    </row>
    <row r="2095" spans="1:17" x14ac:dyDescent="0.2">
      <c r="A2095" s="139" t="s">
        <v>4191</v>
      </c>
      <c r="B2095" s="140" t="s">
        <v>17392</v>
      </c>
      <c r="C2095" s="141">
        <v>6892</v>
      </c>
      <c r="D2095" s="141">
        <v>417</v>
      </c>
      <c r="E2095" s="142">
        <v>169800.15</v>
      </c>
      <c r="F2095" s="142">
        <v>8360.9500000000007</v>
      </c>
      <c r="G2095" s="142">
        <v>37499.18</v>
      </c>
      <c r="H2095" s="142">
        <v>18999.11</v>
      </c>
      <c r="I2095" s="142">
        <v>64859.24</v>
      </c>
      <c r="Q2095" s="6">
        <f t="shared" si="32"/>
        <v>64859.24</v>
      </c>
    </row>
    <row r="2096" spans="1:17" x14ac:dyDescent="0.2">
      <c r="A2096" s="139" t="s">
        <v>4193</v>
      </c>
      <c r="B2096" s="140" t="s">
        <v>17393</v>
      </c>
      <c r="C2096" s="141">
        <v>13066</v>
      </c>
      <c r="D2096" s="141">
        <v>188</v>
      </c>
      <c r="E2096" s="142">
        <v>127463.02</v>
      </c>
      <c r="F2096" s="142">
        <v>15850.87</v>
      </c>
      <c r="G2096" s="142">
        <v>16906.099999999999</v>
      </c>
      <c r="H2096" s="142">
        <v>14261.97</v>
      </c>
      <c r="I2096" s="142">
        <v>47018.94</v>
      </c>
      <c r="Q2096" s="6">
        <f t="shared" si="32"/>
        <v>47018.94</v>
      </c>
    </row>
    <row r="2097" spans="1:17" x14ac:dyDescent="0.2">
      <c r="A2097" s="139" t="s">
        <v>4195</v>
      </c>
      <c r="B2097" s="140" t="s">
        <v>17394</v>
      </c>
      <c r="C2097" s="141">
        <v>1890</v>
      </c>
      <c r="D2097" s="141">
        <v>16</v>
      </c>
      <c r="E2097" s="142">
        <v>5509.31</v>
      </c>
      <c r="F2097" s="142">
        <v>2292.83</v>
      </c>
      <c r="G2097" s="142">
        <v>1438.82</v>
      </c>
      <c r="H2097" s="142">
        <v>616.44000000000005</v>
      </c>
      <c r="I2097" s="142">
        <v>4348.09</v>
      </c>
      <c r="Q2097" s="6">
        <f t="shared" si="32"/>
        <v>4348.09</v>
      </c>
    </row>
    <row r="2098" spans="1:17" x14ac:dyDescent="0.2">
      <c r="A2098" s="139" t="s">
        <v>4197</v>
      </c>
      <c r="B2098" s="140" t="s">
        <v>17395</v>
      </c>
      <c r="C2098" s="141">
        <v>18976</v>
      </c>
      <c r="D2098" s="141">
        <v>235</v>
      </c>
      <c r="E2098" s="142">
        <v>108582.91</v>
      </c>
      <c r="F2098" s="142">
        <v>23020.52</v>
      </c>
      <c r="G2098" s="142">
        <v>21132.62</v>
      </c>
      <c r="H2098" s="142">
        <v>12149.46</v>
      </c>
      <c r="I2098" s="142">
        <v>56302.6</v>
      </c>
      <c r="Q2098" s="6">
        <f t="shared" si="32"/>
        <v>56302.6</v>
      </c>
    </row>
    <row r="2099" spans="1:17" x14ac:dyDescent="0.2">
      <c r="A2099" s="139" t="s">
        <v>4199</v>
      </c>
      <c r="B2099" s="140" t="s">
        <v>17396</v>
      </c>
      <c r="C2099" s="141">
        <v>4188</v>
      </c>
      <c r="D2099" s="141">
        <v>58</v>
      </c>
      <c r="E2099" s="142">
        <v>32830.639999999999</v>
      </c>
      <c r="F2099" s="142">
        <v>5080.62</v>
      </c>
      <c r="G2099" s="142">
        <v>5215.71</v>
      </c>
      <c r="H2099" s="142">
        <v>3673.46</v>
      </c>
      <c r="I2099" s="142">
        <v>13969.79</v>
      </c>
      <c r="Q2099" s="6">
        <f t="shared" si="32"/>
        <v>13969.79</v>
      </c>
    </row>
    <row r="2100" spans="1:17" x14ac:dyDescent="0.2">
      <c r="A2100" s="139" t="s">
        <v>4201</v>
      </c>
      <c r="B2100" s="140" t="s">
        <v>17397</v>
      </c>
      <c r="C2100" s="141">
        <v>8069</v>
      </c>
      <c r="D2100" s="141">
        <v>37</v>
      </c>
      <c r="E2100" s="142">
        <v>16306.82</v>
      </c>
      <c r="F2100" s="142">
        <v>9788.82</v>
      </c>
      <c r="G2100" s="142">
        <v>3327.26</v>
      </c>
      <c r="H2100" s="142">
        <v>1824.58</v>
      </c>
      <c r="I2100" s="142">
        <v>14940.66</v>
      </c>
      <c r="Q2100" s="6">
        <f t="shared" si="32"/>
        <v>14940.66</v>
      </c>
    </row>
    <row r="2101" spans="1:17" x14ac:dyDescent="0.2">
      <c r="A2101" s="139" t="s">
        <v>4203</v>
      </c>
      <c r="B2101" s="140" t="s">
        <v>17398</v>
      </c>
      <c r="C2101" s="141">
        <v>4195</v>
      </c>
      <c r="D2101" s="141">
        <v>34</v>
      </c>
      <c r="E2101" s="142">
        <v>19104.84</v>
      </c>
      <c r="F2101" s="142">
        <v>5089.12</v>
      </c>
      <c r="G2101" s="142">
        <v>3057.49</v>
      </c>
      <c r="H2101" s="142">
        <v>2137.66</v>
      </c>
      <c r="I2101" s="142">
        <v>10284.27</v>
      </c>
      <c r="Q2101" s="6">
        <f t="shared" si="32"/>
        <v>10284.27</v>
      </c>
    </row>
    <row r="2102" spans="1:17" x14ac:dyDescent="0.2">
      <c r="A2102" s="139" t="s">
        <v>4205</v>
      </c>
      <c r="B2102" s="140" t="s">
        <v>17399</v>
      </c>
      <c r="C2102" s="141">
        <v>3340</v>
      </c>
      <c r="D2102" s="141">
        <v>54</v>
      </c>
      <c r="E2102" s="142">
        <v>19592.599999999999</v>
      </c>
      <c r="F2102" s="142">
        <v>4051.88</v>
      </c>
      <c r="G2102" s="142">
        <v>4856.01</v>
      </c>
      <c r="H2102" s="142">
        <v>2192.2399999999998</v>
      </c>
      <c r="I2102" s="142">
        <v>11100.13</v>
      </c>
      <c r="Q2102" s="6">
        <f t="shared" si="32"/>
        <v>11100.13</v>
      </c>
    </row>
    <row r="2103" spans="1:17" x14ac:dyDescent="0.2">
      <c r="A2103" s="139" t="s">
        <v>4207</v>
      </c>
      <c r="B2103" s="140" t="s">
        <v>17400</v>
      </c>
      <c r="C2103" s="141">
        <v>5188</v>
      </c>
      <c r="D2103" s="141">
        <v>43</v>
      </c>
      <c r="E2103" s="142">
        <v>56795.22</v>
      </c>
      <c r="F2103" s="142">
        <v>6293.76</v>
      </c>
      <c r="G2103" s="142">
        <v>3866.82</v>
      </c>
      <c r="H2103" s="142">
        <v>6354.87</v>
      </c>
      <c r="I2103" s="142">
        <v>16515.45</v>
      </c>
      <c r="Q2103" s="6">
        <f t="shared" si="32"/>
        <v>16515.45</v>
      </c>
    </row>
    <row r="2104" spans="1:17" x14ac:dyDescent="0.2">
      <c r="A2104" s="139" t="s">
        <v>4209</v>
      </c>
      <c r="B2104" s="140" t="s">
        <v>17401</v>
      </c>
      <c r="C2104" s="141">
        <v>24505</v>
      </c>
      <c r="D2104" s="141">
        <v>331</v>
      </c>
      <c r="E2104" s="142">
        <v>131330.45000000001</v>
      </c>
      <c r="F2104" s="142">
        <v>29727.96</v>
      </c>
      <c r="G2104" s="142">
        <v>29765.53</v>
      </c>
      <c r="H2104" s="142">
        <v>14694.7</v>
      </c>
      <c r="I2104" s="142">
        <v>74188.19</v>
      </c>
      <c r="Q2104" s="6">
        <f t="shared" si="32"/>
        <v>74188.19</v>
      </c>
    </row>
    <row r="2105" spans="1:17" x14ac:dyDescent="0.2">
      <c r="A2105" s="139" t="s">
        <v>4211</v>
      </c>
      <c r="B2105" s="140" t="s">
        <v>17402</v>
      </c>
      <c r="C2105" s="141">
        <v>1225</v>
      </c>
      <c r="D2105" s="141">
        <v>21</v>
      </c>
      <c r="E2105" s="142">
        <v>10675.77</v>
      </c>
      <c r="F2105" s="142">
        <v>1486.1</v>
      </c>
      <c r="G2105" s="142">
        <v>1888.45</v>
      </c>
      <c r="H2105" s="142">
        <v>1194.52</v>
      </c>
      <c r="I2105" s="142">
        <v>4569.07</v>
      </c>
      <c r="Q2105" s="6">
        <f t="shared" si="32"/>
        <v>4569.07</v>
      </c>
    </row>
    <row r="2106" spans="1:17" x14ac:dyDescent="0.2">
      <c r="A2106" s="139" t="s">
        <v>4213</v>
      </c>
      <c r="B2106" s="140" t="s">
        <v>17403</v>
      </c>
      <c r="C2106" s="141">
        <v>31432</v>
      </c>
      <c r="D2106" s="141">
        <v>382</v>
      </c>
      <c r="E2106" s="142">
        <v>177167.11</v>
      </c>
      <c r="F2106" s="142">
        <v>38131.379999999997</v>
      </c>
      <c r="G2106" s="142">
        <v>34351.760000000002</v>
      </c>
      <c r="H2106" s="142">
        <v>19823.41</v>
      </c>
      <c r="I2106" s="142">
        <v>92306.55</v>
      </c>
      <c r="Q2106" s="6">
        <f t="shared" si="32"/>
        <v>92306.55</v>
      </c>
    </row>
    <row r="2107" spans="1:17" x14ac:dyDescent="0.2">
      <c r="A2107" s="139" t="s">
        <v>4215</v>
      </c>
      <c r="B2107" s="140" t="s">
        <v>17404</v>
      </c>
      <c r="C2107" s="141">
        <v>3845</v>
      </c>
      <c r="D2107" s="141">
        <v>19</v>
      </c>
      <c r="E2107" s="142">
        <v>28513.79</v>
      </c>
      <c r="F2107" s="142">
        <v>4664.5200000000004</v>
      </c>
      <c r="G2107" s="142">
        <v>1708.59</v>
      </c>
      <c r="H2107" s="142">
        <v>3190.44</v>
      </c>
      <c r="I2107" s="142">
        <v>9563.5499999999993</v>
      </c>
      <c r="Q2107" s="6">
        <f t="shared" si="32"/>
        <v>9563.5499999999993</v>
      </c>
    </row>
    <row r="2108" spans="1:17" x14ac:dyDescent="0.2">
      <c r="A2108" s="139" t="s">
        <v>4217</v>
      </c>
      <c r="B2108" s="140" t="s">
        <v>17405</v>
      </c>
      <c r="C2108" s="141">
        <v>6649</v>
      </c>
      <c r="D2108" s="141">
        <v>104</v>
      </c>
      <c r="E2108" s="142">
        <v>54327.13</v>
      </c>
      <c r="F2108" s="142">
        <v>8066.16</v>
      </c>
      <c r="G2108" s="142">
        <v>9352.31</v>
      </c>
      <c r="H2108" s="142">
        <v>6078.72</v>
      </c>
      <c r="I2108" s="142">
        <v>23497.19</v>
      </c>
      <c r="Q2108" s="6">
        <f t="shared" si="32"/>
        <v>23497.19</v>
      </c>
    </row>
    <row r="2109" spans="1:17" x14ac:dyDescent="0.2">
      <c r="A2109" s="139" t="s">
        <v>4219</v>
      </c>
      <c r="B2109" s="140" t="s">
        <v>17406</v>
      </c>
      <c r="C2109" s="141">
        <v>6626</v>
      </c>
      <c r="D2109" s="141">
        <v>82</v>
      </c>
      <c r="E2109" s="142">
        <v>52744.36</v>
      </c>
      <c r="F2109" s="142">
        <v>8038.26</v>
      </c>
      <c r="G2109" s="142">
        <v>7373.94</v>
      </c>
      <c r="H2109" s="142">
        <v>5901.62</v>
      </c>
      <c r="I2109" s="142">
        <v>21313.82</v>
      </c>
      <c r="Q2109" s="6">
        <f t="shared" si="32"/>
        <v>21313.82</v>
      </c>
    </row>
    <row r="2110" spans="1:17" x14ac:dyDescent="0.2">
      <c r="A2110" s="139" t="s">
        <v>4221</v>
      </c>
      <c r="B2110" s="140" t="s">
        <v>17407</v>
      </c>
      <c r="C2110" s="141">
        <v>7573</v>
      </c>
      <c r="D2110" s="141">
        <v>102</v>
      </c>
      <c r="E2110" s="142">
        <v>33990.230000000003</v>
      </c>
      <c r="F2110" s="142">
        <v>9187.1</v>
      </c>
      <c r="G2110" s="142">
        <v>9172.4599999999991</v>
      </c>
      <c r="H2110" s="142">
        <v>3803.2</v>
      </c>
      <c r="I2110" s="142">
        <v>22162.76</v>
      </c>
      <c r="Q2110" s="6">
        <f t="shared" si="32"/>
        <v>22162.76</v>
      </c>
    </row>
    <row r="2111" spans="1:17" x14ac:dyDescent="0.2">
      <c r="A2111" s="139" t="s">
        <v>4223</v>
      </c>
      <c r="B2111" s="140" t="s">
        <v>17408</v>
      </c>
      <c r="C2111" s="141">
        <v>5019</v>
      </c>
      <c r="D2111" s="141">
        <v>131</v>
      </c>
      <c r="E2111" s="142">
        <v>144168.22</v>
      </c>
      <c r="F2111" s="142">
        <v>6088.74</v>
      </c>
      <c r="G2111" s="142">
        <v>11780.31</v>
      </c>
      <c r="H2111" s="142">
        <v>16131.13</v>
      </c>
      <c r="I2111" s="142">
        <v>34000.18</v>
      </c>
      <c r="Q2111" s="6">
        <f t="shared" si="32"/>
        <v>34000.18</v>
      </c>
    </row>
    <row r="2112" spans="1:17" x14ac:dyDescent="0.2">
      <c r="A2112" s="139" t="s">
        <v>4225</v>
      </c>
      <c r="B2112" s="140" t="s">
        <v>17409</v>
      </c>
      <c r="C2112" s="141">
        <v>1060</v>
      </c>
      <c r="D2112" s="141">
        <v>18</v>
      </c>
      <c r="E2112" s="142">
        <v>3952.37</v>
      </c>
      <c r="F2112" s="142">
        <v>1285.93</v>
      </c>
      <c r="G2112" s="142">
        <v>1618.67</v>
      </c>
      <c r="H2112" s="142">
        <v>442.23</v>
      </c>
      <c r="I2112" s="142">
        <v>3346.83</v>
      </c>
      <c r="Q2112" s="6">
        <f t="shared" si="32"/>
        <v>3346.83</v>
      </c>
    </row>
    <row r="2113" spans="1:17" x14ac:dyDescent="0.2">
      <c r="A2113" s="139" t="s">
        <v>4227</v>
      </c>
      <c r="B2113" s="140" t="s">
        <v>17410</v>
      </c>
      <c r="C2113" s="141">
        <v>1913</v>
      </c>
      <c r="D2113" s="141">
        <v>73</v>
      </c>
      <c r="E2113" s="142">
        <v>26765.37</v>
      </c>
      <c r="F2113" s="142">
        <v>2320.7399999999998</v>
      </c>
      <c r="G2113" s="142">
        <v>6564.6</v>
      </c>
      <c r="H2113" s="142">
        <v>2994.81</v>
      </c>
      <c r="I2113" s="142">
        <v>11880.15</v>
      </c>
      <c r="Q2113" s="6">
        <f t="shared" si="32"/>
        <v>11880.15</v>
      </c>
    </row>
    <row r="2114" spans="1:17" x14ac:dyDescent="0.2">
      <c r="A2114" s="139" t="s">
        <v>4229</v>
      </c>
      <c r="B2114" s="140" t="s">
        <v>17411</v>
      </c>
      <c r="C2114" s="141">
        <v>1670</v>
      </c>
      <c r="D2114" s="141">
        <v>10</v>
      </c>
      <c r="E2114" s="142">
        <v>2147.5500000000002</v>
      </c>
      <c r="F2114" s="142">
        <v>2025.94</v>
      </c>
      <c r="G2114" s="142">
        <v>899.26</v>
      </c>
      <c r="H2114" s="142">
        <v>240.29</v>
      </c>
      <c r="I2114" s="142">
        <v>3165.49</v>
      </c>
      <c r="Q2114" s="6">
        <f t="shared" si="32"/>
        <v>3165.49</v>
      </c>
    </row>
    <row r="2115" spans="1:17" x14ac:dyDescent="0.2">
      <c r="A2115" s="139" t="s">
        <v>4231</v>
      </c>
      <c r="B2115" s="140" t="s">
        <v>17412</v>
      </c>
      <c r="C2115" s="141">
        <v>5807</v>
      </c>
      <c r="D2115" s="141">
        <v>51</v>
      </c>
      <c r="E2115" s="142">
        <v>66099.73</v>
      </c>
      <c r="F2115" s="142">
        <v>7044.7</v>
      </c>
      <c r="G2115" s="142">
        <v>4586.2299999999996</v>
      </c>
      <c r="H2115" s="142">
        <v>7395.97</v>
      </c>
      <c r="I2115" s="142">
        <v>19026.900000000001</v>
      </c>
      <c r="Q2115" s="6">
        <f t="shared" si="32"/>
        <v>19026.900000000001</v>
      </c>
    </row>
    <row r="2116" spans="1:17" x14ac:dyDescent="0.2">
      <c r="A2116" s="139" t="s">
        <v>4233</v>
      </c>
      <c r="B2116" s="140" t="s">
        <v>17413</v>
      </c>
      <c r="C2116" s="141">
        <v>244700</v>
      </c>
      <c r="D2116" s="141">
        <v>4068</v>
      </c>
      <c r="E2116" s="142">
        <v>3223442.62</v>
      </c>
      <c r="F2116" s="142">
        <v>296855.02</v>
      </c>
      <c r="G2116" s="142">
        <v>365819.27</v>
      </c>
      <c r="H2116" s="142">
        <v>360674.32</v>
      </c>
      <c r="I2116" s="142">
        <v>1023348.61</v>
      </c>
      <c r="Q2116" s="6">
        <f t="shared" si="32"/>
        <v>1023348.61</v>
      </c>
    </row>
    <row r="2117" spans="1:17" x14ac:dyDescent="0.2">
      <c r="A2117" s="139" t="s">
        <v>4235</v>
      </c>
      <c r="B2117" s="140" t="s">
        <v>17414</v>
      </c>
      <c r="C2117" s="141">
        <v>30790</v>
      </c>
      <c r="D2117" s="141">
        <v>557</v>
      </c>
      <c r="E2117" s="142">
        <v>201370.52</v>
      </c>
      <c r="F2117" s="142">
        <v>37352.54</v>
      </c>
      <c r="G2117" s="142">
        <v>50088.82</v>
      </c>
      <c r="H2117" s="142">
        <v>22531.55</v>
      </c>
      <c r="I2117" s="142">
        <v>109972.91</v>
      </c>
      <c r="Q2117" s="6">
        <f t="shared" si="32"/>
        <v>109972.91</v>
      </c>
    </row>
    <row r="2118" spans="1:17" x14ac:dyDescent="0.2">
      <c r="A2118" s="139" t="s">
        <v>4237</v>
      </c>
      <c r="B2118" s="140" t="s">
        <v>17415</v>
      </c>
      <c r="C2118" s="141">
        <v>4104</v>
      </c>
      <c r="D2118" s="141">
        <v>111</v>
      </c>
      <c r="E2118" s="142">
        <v>238731.6</v>
      </c>
      <c r="F2118" s="142">
        <v>4978.72</v>
      </c>
      <c r="G2118" s="142">
        <v>9981.7900000000009</v>
      </c>
      <c r="H2118" s="142">
        <v>26711.93</v>
      </c>
      <c r="I2118" s="142">
        <v>41672.44</v>
      </c>
      <c r="Q2118" s="6">
        <f t="shared" si="32"/>
        <v>41672.44</v>
      </c>
    </row>
    <row r="2119" spans="1:17" x14ac:dyDescent="0.2">
      <c r="A2119" s="139" t="s">
        <v>4239</v>
      </c>
      <c r="B2119" s="140" t="s">
        <v>17416</v>
      </c>
      <c r="C2119" s="141">
        <v>2675</v>
      </c>
      <c r="D2119" s="141">
        <v>19</v>
      </c>
      <c r="E2119" s="142">
        <v>10000.620000000001</v>
      </c>
      <c r="F2119" s="142">
        <v>3245.14</v>
      </c>
      <c r="G2119" s="142">
        <v>1708.59</v>
      </c>
      <c r="H2119" s="142">
        <v>1118.98</v>
      </c>
      <c r="I2119" s="142">
        <v>6072.71</v>
      </c>
      <c r="Q2119" s="6">
        <f t="shared" si="32"/>
        <v>6072.71</v>
      </c>
    </row>
    <row r="2120" spans="1:17" x14ac:dyDescent="0.2">
      <c r="A2120" s="139" t="s">
        <v>4241</v>
      </c>
      <c r="B2120" s="140" t="s">
        <v>17417</v>
      </c>
      <c r="C2120" s="141">
        <v>2909</v>
      </c>
      <c r="D2120" s="141">
        <v>33</v>
      </c>
      <c r="E2120" s="142">
        <v>198366.35</v>
      </c>
      <c r="F2120" s="142">
        <v>3529.02</v>
      </c>
      <c r="G2120" s="142">
        <v>2967.56</v>
      </c>
      <c r="H2120" s="142">
        <v>22195.42</v>
      </c>
      <c r="I2120" s="142">
        <v>28692</v>
      </c>
      <c r="Q2120" s="6">
        <f t="shared" si="32"/>
        <v>28692</v>
      </c>
    </row>
    <row r="2121" spans="1:17" x14ac:dyDescent="0.2">
      <c r="A2121" s="139" t="s">
        <v>4243</v>
      </c>
      <c r="B2121" s="140" t="s">
        <v>17418</v>
      </c>
      <c r="C2121" s="141">
        <v>12702</v>
      </c>
      <c r="D2121" s="141">
        <v>133</v>
      </c>
      <c r="E2121" s="142">
        <v>126671.02</v>
      </c>
      <c r="F2121" s="142">
        <v>15409.29</v>
      </c>
      <c r="G2121" s="142">
        <v>11960.17</v>
      </c>
      <c r="H2121" s="142">
        <v>14173.35</v>
      </c>
      <c r="I2121" s="142">
        <v>41542.81</v>
      </c>
      <c r="Q2121" s="6">
        <f t="shared" si="32"/>
        <v>41542.81</v>
      </c>
    </row>
    <row r="2122" spans="1:17" x14ac:dyDescent="0.2">
      <c r="A2122" s="139" t="s">
        <v>4245</v>
      </c>
      <c r="B2122" s="140" t="s">
        <v>17419</v>
      </c>
      <c r="C2122" s="141">
        <v>64158</v>
      </c>
      <c r="D2122" s="141">
        <v>640</v>
      </c>
      <c r="E2122" s="142">
        <v>474543.06</v>
      </c>
      <c r="F2122" s="142">
        <v>77832.539999999994</v>
      </c>
      <c r="G2122" s="142">
        <v>57552.69</v>
      </c>
      <c r="H2122" s="142">
        <v>53097.11</v>
      </c>
      <c r="I2122" s="142">
        <v>188482.34</v>
      </c>
      <c r="Q2122" s="6">
        <f t="shared" si="32"/>
        <v>188482.34</v>
      </c>
    </row>
    <row r="2123" spans="1:17" x14ac:dyDescent="0.2">
      <c r="A2123" s="139" t="s">
        <v>4247</v>
      </c>
      <c r="B2123" s="140" t="s">
        <v>17420</v>
      </c>
      <c r="C2123" s="141">
        <v>4726</v>
      </c>
      <c r="D2123" s="141">
        <v>19</v>
      </c>
      <c r="E2123" s="142">
        <v>5059.01</v>
      </c>
      <c r="F2123" s="142">
        <v>5733.3</v>
      </c>
      <c r="G2123" s="142">
        <v>1708.59</v>
      </c>
      <c r="H2123" s="142">
        <v>566.05999999999995</v>
      </c>
      <c r="I2123" s="142">
        <v>8007.95</v>
      </c>
      <c r="Q2123" s="6">
        <f t="shared" si="32"/>
        <v>8007.95</v>
      </c>
    </row>
    <row r="2124" spans="1:17" x14ac:dyDescent="0.2">
      <c r="A2124" s="139" t="s">
        <v>4249</v>
      </c>
      <c r="B2124" s="140" t="s">
        <v>17421</v>
      </c>
      <c r="C2124" s="141">
        <v>2273</v>
      </c>
      <c r="D2124" s="141">
        <v>32</v>
      </c>
      <c r="E2124" s="142">
        <v>7429.94</v>
      </c>
      <c r="F2124" s="142">
        <v>2757.46</v>
      </c>
      <c r="G2124" s="142">
        <v>2877.63</v>
      </c>
      <c r="H2124" s="142">
        <v>831.34</v>
      </c>
      <c r="I2124" s="142">
        <v>6466.43</v>
      </c>
      <c r="Q2124" s="6">
        <f t="shared" si="32"/>
        <v>6466.43</v>
      </c>
    </row>
    <row r="2125" spans="1:17" x14ac:dyDescent="0.2">
      <c r="A2125" s="139" t="s">
        <v>4251</v>
      </c>
      <c r="B2125" s="140" t="s">
        <v>17422</v>
      </c>
      <c r="C2125" s="141">
        <v>1318</v>
      </c>
      <c r="D2125" s="141">
        <v>11</v>
      </c>
      <c r="E2125" s="142">
        <v>8112.82</v>
      </c>
      <c r="F2125" s="142">
        <v>1598.92</v>
      </c>
      <c r="G2125" s="142">
        <v>989.18</v>
      </c>
      <c r="H2125" s="142">
        <v>907.75</v>
      </c>
      <c r="I2125" s="142">
        <v>3495.85</v>
      </c>
      <c r="Q2125" s="6">
        <f t="shared" si="32"/>
        <v>3495.85</v>
      </c>
    </row>
    <row r="2126" spans="1:17" x14ac:dyDescent="0.2">
      <c r="A2126" s="139" t="s">
        <v>4253</v>
      </c>
      <c r="B2126" s="140" t="s">
        <v>17423</v>
      </c>
      <c r="C2126" s="141">
        <v>2977</v>
      </c>
      <c r="D2126" s="141">
        <v>13</v>
      </c>
      <c r="E2126" s="142">
        <v>8230.5499999999993</v>
      </c>
      <c r="F2126" s="142">
        <v>3611.51</v>
      </c>
      <c r="G2126" s="142">
        <v>1169.04</v>
      </c>
      <c r="H2126" s="142">
        <v>920.93</v>
      </c>
      <c r="I2126" s="142">
        <v>5701.48</v>
      </c>
      <c r="Q2126" s="6">
        <f t="shared" si="32"/>
        <v>5701.48</v>
      </c>
    </row>
    <row r="2127" spans="1:17" x14ac:dyDescent="0.2">
      <c r="A2127" s="139" t="s">
        <v>4255</v>
      </c>
      <c r="B2127" s="140" t="s">
        <v>17424</v>
      </c>
      <c r="C2127" s="141">
        <v>11505</v>
      </c>
      <c r="D2127" s="141">
        <v>115</v>
      </c>
      <c r="E2127" s="142">
        <v>70750.87</v>
      </c>
      <c r="F2127" s="142">
        <v>13957.16</v>
      </c>
      <c r="G2127" s="142">
        <v>10341.5</v>
      </c>
      <c r="H2127" s="142">
        <v>7916.38</v>
      </c>
      <c r="I2127" s="142">
        <v>32215.040000000001</v>
      </c>
      <c r="Q2127" s="6">
        <f t="shared" ref="Q2127:Q2190" si="33">I2127+P2127</f>
        <v>32215.040000000001</v>
      </c>
    </row>
    <row r="2128" spans="1:17" x14ac:dyDescent="0.2">
      <c r="A2128" s="139" t="s">
        <v>4257</v>
      </c>
      <c r="B2128" s="140" t="s">
        <v>17425</v>
      </c>
      <c r="C2128" s="141">
        <v>3210</v>
      </c>
      <c r="D2128" s="141">
        <v>18</v>
      </c>
      <c r="E2128" s="142">
        <v>13055.49</v>
      </c>
      <c r="F2128" s="142">
        <v>3894.18</v>
      </c>
      <c r="G2128" s="142">
        <v>1618.67</v>
      </c>
      <c r="H2128" s="142">
        <v>1460.79</v>
      </c>
      <c r="I2128" s="142">
        <v>6973.64</v>
      </c>
      <c r="Q2128" s="6">
        <f t="shared" si="33"/>
        <v>6973.64</v>
      </c>
    </row>
    <row r="2129" spans="1:17" x14ac:dyDescent="0.2">
      <c r="A2129" s="139" t="s">
        <v>4259</v>
      </c>
      <c r="B2129" s="140" t="s">
        <v>17426</v>
      </c>
      <c r="C2129" s="141">
        <v>5296</v>
      </c>
      <c r="D2129" s="141">
        <v>36</v>
      </c>
      <c r="E2129" s="142">
        <v>22612.720000000001</v>
      </c>
      <c r="F2129" s="142">
        <v>6424.78</v>
      </c>
      <c r="G2129" s="142">
        <v>3237.34</v>
      </c>
      <c r="H2129" s="142">
        <v>2530.16</v>
      </c>
      <c r="I2129" s="142">
        <v>12192.28</v>
      </c>
      <c r="Q2129" s="6">
        <f t="shared" si="33"/>
        <v>12192.28</v>
      </c>
    </row>
    <row r="2130" spans="1:17" x14ac:dyDescent="0.2">
      <c r="A2130" s="139" t="s">
        <v>4261</v>
      </c>
      <c r="B2130" s="140" t="s">
        <v>17427</v>
      </c>
      <c r="C2130" s="141">
        <v>1287</v>
      </c>
      <c r="D2130" s="141">
        <v>13</v>
      </c>
      <c r="E2130" s="142">
        <v>39989.72</v>
      </c>
      <c r="F2130" s="142">
        <v>1561.31</v>
      </c>
      <c r="G2130" s="142">
        <v>1169.04</v>
      </c>
      <c r="H2130" s="142">
        <v>4474.49</v>
      </c>
      <c r="I2130" s="142">
        <v>7204.84</v>
      </c>
      <c r="Q2130" s="6">
        <f t="shared" si="33"/>
        <v>7204.84</v>
      </c>
    </row>
    <row r="2131" spans="1:17" x14ac:dyDescent="0.2">
      <c r="A2131" s="139" t="s">
        <v>4263</v>
      </c>
      <c r="B2131" s="140" t="s">
        <v>17428</v>
      </c>
      <c r="C2131" s="141">
        <v>3761</v>
      </c>
      <c r="D2131" s="141">
        <v>28</v>
      </c>
      <c r="E2131" s="142">
        <v>75559.59</v>
      </c>
      <c r="F2131" s="142">
        <v>4562.62</v>
      </c>
      <c r="G2131" s="142">
        <v>2517.9299999999998</v>
      </c>
      <c r="H2131" s="142">
        <v>8454.44</v>
      </c>
      <c r="I2131" s="142">
        <v>15534.99</v>
      </c>
      <c r="Q2131" s="6">
        <f t="shared" si="33"/>
        <v>15534.99</v>
      </c>
    </row>
    <row r="2132" spans="1:17" x14ac:dyDescent="0.2">
      <c r="A2132" s="139" t="s">
        <v>4265</v>
      </c>
      <c r="B2132" s="140" t="s">
        <v>17429</v>
      </c>
      <c r="C2132" s="141">
        <v>7438</v>
      </c>
      <c r="D2132" s="141">
        <v>114</v>
      </c>
      <c r="E2132" s="142">
        <v>78724.3</v>
      </c>
      <c r="F2132" s="142">
        <v>9023.33</v>
      </c>
      <c r="G2132" s="142">
        <v>10251.58</v>
      </c>
      <c r="H2132" s="142">
        <v>8808.5400000000009</v>
      </c>
      <c r="I2132" s="142">
        <v>28083.45</v>
      </c>
      <c r="Q2132" s="6">
        <f t="shared" si="33"/>
        <v>28083.45</v>
      </c>
    </row>
    <row r="2133" spans="1:17" x14ac:dyDescent="0.2">
      <c r="A2133" s="139" t="s">
        <v>4267</v>
      </c>
      <c r="B2133" s="140" t="s">
        <v>17430</v>
      </c>
      <c r="C2133" s="141">
        <v>2457</v>
      </c>
      <c r="D2133" s="141">
        <v>48</v>
      </c>
      <c r="E2133" s="142">
        <v>20856.07</v>
      </c>
      <c r="F2133" s="142">
        <v>2980.68</v>
      </c>
      <c r="G2133" s="142">
        <v>4316.45</v>
      </c>
      <c r="H2133" s="142">
        <v>2333.61</v>
      </c>
      <c r="I2133" s="142">
        <v>9630.74</v>
      </c>
      <c r="Q2133" s="6">
        <f t="shared" si="33"/>
        <v>9630.74</v>
      </c>
    </row>
    <row r="2134" spans="1:17" x14ac:dyDescent="0.2">
      <c r="A2134" s="139" t="s">
        <v>4269</v>
      </c>
      <c r="B2134" s="140" t="s">
        <v>17431</v>
      </c>
      <c r="C2134" s="141">
        <v>6624</v>
      </c>
      <c r="D2134" s="141">
        <v>74</v>
      </c>
      <c r="E2134" s="142">
        <v>17422.48</v>
      </c>
      <c r="F2134" s="142">
        <v>8035.83</v>
      </c>
      <c r="G2134" s="142">
        <v>6654.53</v>
      </c>
      <c r="H2134" s="142">
        <v>1949.42</v>
      </c>
      <c r="I2134" s="142">
        <v>16639.78</v>
      </c>
      <c r="Q2134" s="6">
        <f t="shared" si="33"/>
        <v>16639.78</v>
      </c>
    </row>
    <row r="2135" spans="1:17" x14ac:dyDescent="0.2">
      <c r="A2135" s="139" t="s">
        <v>4271</v>
      </c>
      <c r="B2135" s="140" t="s">
        <v>17432</v>
      </c>
      <c r="C2135" s="141">
        <v>1191</v>
      </c>
      <c r="D2135" s="141">
        <v>14</v>
      </c>
      <c r="E2135" s="142">
        <v>5888.59</v>
      </c>
      <c r="F2135" s="142">
        <v>1444.85</v>
      </c>
      <c r="G2135" s="142">
        <v>1258.97</v>
      </c>
      <c r="H2135" s="142">
        <v>658.88</v>
      </c>
      <c r="I2135" s="142">
        <v>3362.7</v>
      </c>
      <c r="Q2135" s="6">
        <f t="shared" si="33"/>
        <v>3362.7</v>
      </c>
    </row>
    <row r="2136" spans="1:17" x14ac:dyDescent="0.2">
      <c r="A2136" s="139" t="s">
        <v>4273</v>
      </c>
      <c r="B2136" s="140" t="s">
        <v>17433</v>
      </c>
      <c r="C2136" s="141">
        <v>1865</v>
      </c>
      <c r="D2136" s="141">
        <v>31</v>
      </c>
      <c r="E2136" s="142">
        <v>60096.84</v>
      </c>
      <c r="F2136" s="142">
        <v>2262.5</v>
      </c>
      <c r="G2136" s="142">
        <v>2787.71</v>
      </c>
      <c r="H2136" s="142">
        <v>6724.3</v>
      </c>
      <c r="I2136" s="142">
        <v>11774.51</v>
      </c>
      <c r="Q2136" s="6">
        <f t="shared" si="33"/>
        <v>11774.51</v>
      </c>
    </row>
    <row r="2137" spans="1:17" x14ac:dyDescent="0.2">
      <c r="A2137" s="139" t="s">
        <v>4275</v>
      </c>
      <c r="B2137" s="140" t="s">
        <v>17434</v>
      </c>
      <c r="C2137" s="141">
        <v>5246</v>
      </c>
      <c r="D2137" s="141">
        <v>37</v>
      </c>
      <c r="E2137" s="142">
        <v>50812.94</v>
      </c>
      <c r="F2137" s="142">
        <v>6364.13</v>
      </c>
      <c r="G2137" s="142">
        <v>3327.26</v>
      </c>
      <c r="H2137" s="142">
        <v>5685.51</v>
      </c>
      <c r="I2137" s="142">
        <v>15376.9</v>
      </c>
      <c r="Q2137" s="6">
        <f t="shared" si="33"/>
        <v>15376.9</v>
      </c>
    </row>
    <row r="2138" spans="1:17" x14ac:dyDescent="0.2">
      <c r="A2138" s="139" t="s">
        <v>4277</v>
      </c>
      <c r="B2138" s="140" t="s">
        <v>17435</v>
      </c>
      <c r="C2138" s="141">
        <v>4486</v>
      </c>
      <c r="D2138" s="141">
        <v>28</v>
      </c>
      <c r="E2138" s="142">
        <v>56567.73</v>
      </c>
      <c r="F2138" s="142">
        <v>5442.14</v>
      </c>
      <c r="G2138" s="142">
        <v>2517.9299999999998</v>
      </c>
      <c r="H2138" s="142">
        <v>6329.42</v>
      </c>
      <c r="I2138" s="142">
        <v>14289.49</v>
      </c>
      <c r="Q2138" s="6">
        <f t="shared" si="33"/>
        <v>14289.49</v>
      </c>
    </row>
    <row r="2139" spans="1:17" x14ac:dyDescent="0.2">
      <c r="A2139" s="139" t="s">
        <v>4279</v>
      </c>
      <c r="B2139" s="140" t="s">
        <v>17436</v>
      </c>
      <c r="C2139" s="141">
        <v>8365</v>
      </c>
      <c r="D2139" s="141">
        <v>62</v>
      </c>
      <c r="E2139" s="142">
        <v>45629.17</v>
      </c>
      <c r="F2139" s="142">
        <v>10147.9</v>
      </c>
      <c r="G2139" s="142">
        <v>5575.42</v>
      </c>
      <c r="H2139" s="142">
        <v>5105.5</v>
      </c>
      <c r="I2139" s="142">
        <v>20828.82</v>
      </c>
      <c r="Q2139" s="6">
        <f t="shared" si="33"/>
        <v>20828.82</v>
      </c>
    </row>
    <row r="2140" spans="1:17" x14ac:dyDescent="0.2">
      <c r="A2140" s="139" t="s">
        <v>4281</v>
      </c>
      <c r="B2140" s="140" t="s">
        <v>17437</v>
      </c>
      <c r="C2140" s="141">
        <v>38938</v>
      </c>
      <c r="D2140" s="141">
        <v>525</v>
      </c>
      <c r="E2140" s="142">
        <v>369886.95</v>
      </c>
      <c r="F2140" s="142">
        <v>47237.19</v>
      </c>
      <c r="G2140" s="142">
        <v>47211.19</v>
      </c>
      <c r="H2140" s="142">
        <v>41387.03</v>
      </c>
      <c r="I2140" s="142">
        <v>135835.41</v>
      </c>
      <c r="Q2140" s="6">
        <f t="shared" si="33"/>
        <v>135835.41</v>
      </c>
    </row>
    <row r="2141" spans="1:17" x14ac:dyDescent="0.2">
      <c r="A2141" s="139" t="s">
        <v>4283</v>
      </c>
      <c r="B2141" s="140" t="s">
        <v>17438</v>
      </c>
      <c r="C2141" s="141">
        <v>4972</v>
      </c>
      <c r="D2141" s="141">
        <v>33</v>
      </c>
      <c r="E2141" s="142">
        <v>12764.13</v>
      </c>
      <c r="F2141" s="142">
        <v>6031.73</v>
      </c>
      <c r="G2141" s="142">
        <v>2967.56</v>
      </c>
      <c r="H2141" s="142">
        <v>1428.19</v>
      </c>
      <c r="I2141" s="142">
        <v>10427.48</v>
      </c>
      <c r="Q2141" s="6">
        <f t="shared" si="33"/>
        <v>10427.48</v>
      </c>
    </row>
    <row r="2142" spans="1:17" x14ac:dyDescent="0.2">
      <c r="A2142" s="139" t="s">
        <v>4285</v>
      </c>
      <c r="B2142" s="140" t="s">
        <v>17439</v>
      </c>
      <c r="C2142" s="141">
        <v>6811</v>
      </c>
      <c r="D2142" s="141">
        <v>73</v>
      </c>
      <c r="E2142" s="142">
        <v>55719.67</v>
      </c>
      <c r="F2142" s="142">
        <v>8262.69</v>
      </c>
      <c r="G2142" s="142">
        <v>6564.6</v>
      </c>
      <c r="H2142" s="142">
        <v>6234.53</v>
      </c>
      <c r="I2142" s="142">
        <v>21061.82</v>
      </c>
      <c r="Q2142" s="6">
        <f t="shared" si="33"/>
        <v>21061.82</v>
      </c>
    </row>
    <row r="2143" spans="1:17" x14ac:dyDescent="0.2">
      <c r="A2143" s="139" t="s">
        <v>4287</v>
      </c>
      <c r="B2143" s="140" t="s">
        <v>17440</v>
      </c>
      <c r="C2143" s="141">
        <v>14140</v>
      </c>
      <c r="D2143" s="141">
        <v>109</v>
      </c>
      <c r="E2143" s="142">
        <v>92587.74</v>
      </c>
      <c r="F2143" s="142">
        <v>17153.78</v>
      </c>
      <c r="G2143" s="142">
        <v>9801.94</v>
      </c>
      <c r="H2143" s="142">
        <v>10359.74</v>
      </c>
      <c r="I2143" s="142">
        <v>37315.46</v>
      </c>
      <c r="Q2143" s="6">
        <f t="shared" si="33"/>
        <v>37315.46</v>
      </c>
    </row>
    <row r="2144" spans="1:17" x14ac:dyDescent="0.2">
      <c r="A2144" s="139" t="s">
        <v>4289</v>
      </c>
      <c r="B2144" s="140" t="s">
        <v>17441</v>
      </c>
      <c r="C2144" s="141">
        <v>37271</v>
      </c>
      <c r="D2144" s="141">
        <v>440</v>
      </c>
      <c r="E2144" s="142">
        <v>165994.4</v>
      </c>
      <c r="F2144" s="142">
        <v>45214.89</v>
      </c>
      <c r="G2144" s="142">
        <v>39567.47</v>
      </c>
      <c r="H2144" s="142">
        <v>18573.29</v>
      </c>
      <c r="I2144" s="142">
        <v>103355.65</v>
      </c>
      <c r="Q2144" s="6">
        <f t="shared" si="33"/>
        <v>103355.65</v>
      </c>
    </row>
    <row r="2145" spans="1:17" x14ac:dyDescent="0.2">
      <c r="A2145" s="139" t="s">
        <v>4291</v>
      </c>
      <c r="B2145" s="140" t="s">
        <v>17442</v>
      </c>
      <c r="C2145" s="141">
        <v>12589</v>
      </c>
      <c r="D2145" s="141">
        <v>203</v>
      </c>
      <c r="E2145" s="142">
        <v>68708.87</v>
      </c>
      <c r="F2145" s="142">
        <v>15272.2</v>
      </c>
      <c r="G2145" s="142">
        <v>18254.990000000002</v>
      </c>
      <c r="H2145" s="142">
        <v>7687.9</v>
      </c>
      <c r="I2145" s="142">
        <v>41215.089999999997</v>
      </c>
      <c r="Q2145" s="6">
        <f t="shared" si="33"/>
        <v>41215.089999999997</v>
      </c>
    </row>
    <row r="2146" spans="1:17" x14ac:dyDescent="0.2">
      <c r="A2146" s="139" t="s">
        <v>4293</v>
      </c>
      <c r="B2146" s="140" t="s">
        <v>17443</v>
      </c>
      <c r="C2146" s="141">
        <v>7572</v>
      </c>
      <c r="D2146" s="141">
        <v>114</v>
      </c>
      <c r="E2146" s="142">
        <v>38996.49</v>
      </c>
      <c r="F2146" s="142">
        <v>9185.89</v>
      </c>
      <c r="G2146" s="142">
        <v>10251.58</v>
      </c>
      <c r="H2146" s="142">
        <v>4363.3599999999997</v>
      </c>
      <c r="I2146" s="142">
        <v>23800.83</v>
      </c>
      <c r="Q2146" s="6">
        <f t="shared" si="33"/>
        <v>23800.83</v>
      </c>
    </row>
    <row r="2147" spans="1:17" x14ac:dyDescent="0.2">
      <c r="A2147" s="139" t="s">
        <v>4295</v>
      </c>
      <c r="B2147" s="140" t="s">
        <v>17444</v>
      </c>
      <c r="C2147" s="141">
        <v>5420</v>
      </c>
      <c r="D2147" s="141">
        <v>57</v>
      </c>
      <c r="E2147" s="142">
        <v>55267.82</v>
      </c>
      <c r="F2147" s="142">
        <v>6575.21</v>
      </c>
      <c r="G2147" s="142">
        <v>5125.78</v>
      </c>
      <c r="H2147" s="142">
        <v>6183.98</v>
      </c>
      <c r="I2147" s="142">
        <v>17884.97</v>
      </c>
      <c r="Q2147" s="6">
        <f t="shared" si="33"/>
        <v>17884.97</v>
      </c>
    </row>
    <row r="2148" spans="1:17" x14ac:dyDescent="0.2">
      <c r="A2148" s="139" t="s">
        <v>4297</v>
      </c>
      <c r="B2148" s="140" t="s">
        <v>17445</v>
      </c>
      <c r="C2148" s="141">
        <v>6108</v>
      </c>
      <c r="D2148" s="141">
        <v>48</v>
      </c>
      <c r="E2148" s="142">
        <v>27837.5</v>
      </c>
      <c r="F2148" s="142">
        <v>7409.85</v>
      </c>
      <c r="G2148" s="142">
        <v>4316.45</v>
      </c>
      <c r="H2148" s="142">
        <v>3114.77</v>
      </c>
      <c r="I2148" s="142">
        <v>14841.07</v>
      </c>
      <c r="Q2148" s="6">
        <f t="shared" si="33"/>
        <v>14841.07</v>
      </c>
    </row>
    <row r="2149" spans="1:17" x14ac:dyDescent="0.2">
      <c r="A2149" s="139" t="s">
        <v>4299</v>
      </c>
      <c r="B2149" s="140" t="s">
        <v>17446</v>
      </c>
      <c r="C2149" s="141">
        <v>2420</v>
      </c>
      <c r="D2149" s="141">
        <v>16</v>
      </c>
      <c r="E2149" s="142">
        <v>24126.51</v>
      </c>
      <c r="F2149" s="142">
        <v>2935.79</v>
      </c>
      <c r="G2149" s="142">
        <v>1438.82</v>
      </c>
      <c r="H2149" s="142">
        <v>2699.54</v>
      </c>
      <c r="I2149" s="142">
        <v>7074.15</v>
      </c>
      <c r="Q2149" s="6">
        <f t="shared" si="33"/>
        <v>7074.15</v>
      </c>
    </row>
    <row r="2150" spans="1:17" x14ac:dyDescent="0.2">
      <c r="A2150" s="139" t="s">
        <v>4301</v>
      </c>
      <c r="B2150" s="140" t="s">
        <v>17447</v>
      </c>
      <c r="C2150" s="141">
        <v>8349</v>
      </c>
      <c r="D2150" s="141">
        <v>164</v>
      </c>
      <c r="E2150" s="142">
        <v>244464.63</v>
      </c>
      <c r="F2150" s="142">
        <v>10128.5</v>
      </c>
      <c r="G2150" s="142">
        <v>14747.88</v>
      </c>
      <c r="H2150" s="142">
        <v>27353.4</v>
      </c>
      <c r="I2150" s="142">
        <v>52229.78</v>
      </c>
      <c r="Q2150" s="6">
        <f t="shared" si="33"/>
        <v>52229.78</v>
      </c>
    </row>
    <row r="2151" spans="1:17" x14ac:dyDescent="0.2">
      <c r="A2151" s="139" t="s">
        <v>4303</v>
      </c>
      <c r="B2151" s="140" t="s">
        <v>17448</v>
      </c>
      <c r="C2151" s="141">
        <v>4576</v>
      </c>
      <c r="D2151" s="141">
        <v>72</v>
      </c>
      <c r="E2151" s="142">
        <v>22099.18</v>
      </c>
      <c r="F2151" s="142">
        <v>5551.32</v>
      </c>
      <c r="G2151" s="142">
        <v>6474.68</v>
      </c>
      <c r="H2151" s="142">
        <v>2472.6999999999998</v>
      </c>
      <c r="I2151" s="142">
        <v>14498.7</v>
      </c>
      <c r="Q2151" s="6">
        <f t="shared" si="33"/>
        <v>14498.7</v>
      </c>
    </row>
    <row r="2152" spans="1:17" x14ac:dyDescent="0.2">
      <c r="A2152" s="139" t="s">
        <v>4305</v>
      </c>
      <c r="B2152" s="140" t="s">
        <v>17449</v>
      </c>
      <c r="C2152" s="141">
        <v>9290</v>
      </c>
      <c r="D2152" s="141">
        <v>129</v>
      </c>
      <c r="E2152" s="142">
        <v>79513.16</v>
      </c>
      <c r="F2152" s="142">
        <v>11270.06</v>
      </c>
      <c r="G2152" s="142">
        <v>11600.46</v>
      </c>
      <c r="H2152" s="142">
        <v>8896.81</v>
      </c>
      <c r="I2152" s="142">
        <v>31767.33</v>
      </c>
      <c r="Q2152" s="6">
        <f t="shared" si="33"/>
        <v>31767.33</v>
      </c>
    </row>
    <row r="2153" spans="1:17" x14ac:dyDescent="0.2">
      <c r="A2153" s="139" t="s">
        <v>4307</v>
      </c>
      <c r="B2153" s="140" t="s">
        <v>17450</v>
      </c>
      <c r="C2153" s="141">
        <v>5429</v>
      </c>
      <c r="D2153" s="141">
        <v>82</v>
      </c>
      <c r="E2153" s="142">
        <v>34723.67</v>
      </c>
      <c r="F2153" s="142">
        <v>6586.13</v>
      </c>
      <c r="G2153" s="142">
        <v>7373.94</v>
      </c>
      <c r="H2153" s="142">
        <v>3885.26</v>
      </c>
      <c r="I2153" s="142">
        <v>17845.330000000002</v>
      </c>
      <c r="Q2153" s="6">
        <f t="shared" si="33"/>
        <v>17845.330000000002</v>
      </c>
    </row>
    <row r="2154" spans="1:17" x14ac:dyDescent="0.2">
      <c r="A2154" s="139" t="s">
        <v>4309</v>
      </c>
      <c r="B2154" s="140" t="s">
        <v>17451</v>
      </c>
      <c r="C2154" s="141">
        <v>7563</v>
      </c>
      <c r="D2154" s="141">
        <v>104</v>
      </c>
      <c r="E2154" s="142">
        <v>107907.97</v>
      </c>
      <c r="F2154" s="142">
        <v>9174.9699999999993</v>
      </c>
      <c r="G2154" s="142">
        <v>9352.31</v>
      </c>
      <c r="H2154" s="142">
        <v>12073.94</v>
      </c>
      <c r="I2154" s="142">
        <v>30601.22</v>
      </c>
      <c r="Q2154" s="6">
        <f t="shared" si="33"/>
        <v>30601.22</v>
      </c>
    </row>
    <row r="2155" spans="1:17" x14ac:dyDescent="0.2">
      <c r="A2155" s="139" t="s">
        <v>4311</v>
      </c>
      <c r="B2155" s="140" t="s">
        <v>17452</v>
      </c>
      <c r="C2155" s="141">
        <v>9974</v>
      </c>
      <c r="D2155" s="141">
        <v>167</v>
      </c>
      <c r="E2155" s="142">
        <v>1000680.95</v>
      </c>
      <c r="F2155" s="142">
        <v>12099.85</v>
      </c>
      <c r="G2155" s="142">
        <v>15017.66</v>
      </c>
      <c r="H2155" s="142">
        <v>111967.22</v>
      </c>
      <c r="I2155" s="142">
        <v>139084.73000000001</v>
      </c>
      <c r="Q2155" s="6">
        <f t="shared" si="33"/>
        <v>139084.73000000001</v>
      </c>
    </row>
    <row r="2156" spans="1:17" x14ac:dyDescent="0.2">
      <c r="A2156" s="139" t="s">
        <v>4313</v>
      </c>
      <c r="B2156" s="140" t="s">
        <v>17453</v>
      </c>
      <c r="C2156" s="141">
        <v>9153</v>
      </c>
      <c r="D2156" s="141">
        <v>54</v>
      </c>
      <c r="E2156" s="142">
        <v>55561.85</v>
      </c>
      <c r="F2156" s="142">
        <v>11103.86</v>
      </c>
      <c r="G2156" s="142">
        <v>4856.01</v>
      </c>
      <c r="H2156" s="142">
        <v>6216.87</v>
      </c>
      <c r="I2156" s="142">
        <v>22176.74</v>
      </c>
      <c r="Q2156" s="6">
        <f t="shared" si="33"/>
        <v>22176.74</v>
      </c>
    </row>
    <row r="2157" spans="1:17" x14ac:dyDescent="0.2">
      <c r="A2157" s="139" t="s">
        <v>4315</v>
      </c>
      <c r="B2157" s="140" t="s">
        <v>17454</v>
      </c>
      <c r="C2157" s="141">
        <v>10949</v>
      </c>
      <c r="D2157" s="141">
        <v>65</v>
      </c>
      <c r="E2157" s="142">
        <v>20865.46</v>
      </c>
      <c r="F2157" s="142">
        <v>13282.66</v>
      </c>
      <c r="G2157" s="142">
        <v>5845.19</v>
      </c>
      <c r="H2157" s="142">
        <v>2334.66</v>
      </c>
      <c r="I2157" s="142">
        <v>21462.51</v>
      </c>
      <c r="Q2157" s="6">
        <f t="shared" si="33"/>
        <v>21462.51</v>
      </c>
    </row>
    <row r="2158" spans="1:17" x14ac:dyDescent="0.2">
      <c r="A2158" s="139" t="s">
        <v>4317</v>
      </c>
      <c r="B2158" s="140" t="s">
        <v>17455</v>
      </c>
      <c r="C2158" s="141">
        <v>26897</v>
      </c>
      <c r="D2158" s="141">
        <v>307</v>
      </c>
      <c r="E2158" s="142">
        <v>152416.47</v>
      </c>
      <c r="F2158" s="142">
        <v>32629.79</v>
      </c>
      <c r="G2158" s="142">
        <v>27607.3</v>
      </c>
      <c r="H2158" s="142">
        <v>17054.04</v>
      </c>
      <c r="I2158" s="142">
        <v>77291.13</v>
      </c>
      <c r="Q2158" s="6">
        <f t="shared" si="33"/>
        <v>77291.13</v>
      </c>
    </row>
    <row r="2159" spans="1:17" x14ac:dyDescent="0.2">
      <c r="A2159" s="139" t="s">
        <v>4319</v>
      </c>
      <c r="B2159" s="140" t="s">
        <v>17456</v>
      </c>
      <c r="C2159" s="141">
        <v>4445</v>
      </c>
      <c r="D2159" s="141">
        <v>29</v>
      </c>
      <c r="E2159" s="142">
        <v>49420.83</v>
      </c>
      <c r="F2159" s="142">
        <v>5392.4</v>
      </c>
      <c r="G2159" s="142">
        <v>2607.86</v>
      </c>
      <c r="H2159" s="142">
        <v>5529.74</v>
      </c>
      <c r="I2159" s="142">
        <v>13530</v>
      </c>
      <c r="Q2159" s="6">
        <f t="shared" si="33"/>
        <v>13530</v>
      </c>
    </row>
    <row r="2160" spans="1:17" x14ac:dyDescent="0.2">
      <c r="A2160" s="139" t="s">
        <v>4321</v>
      </c>
      <c r="B2160" s="140" t="s">
        <v>17457</v>
      </c>
      <c r="C2160" s="141">
        <v>16627</v>
      </c>
      <c r="D2160" s="141">
        <v>201</v>
      </c>
      <c r="E2160" s="142">
        <v>78431.05</v>
      </c>
      <c r="F2160" s="142">
        <v>20170.86</v>
      </c>
      <c r="G2160" s="142">
        <v>18075.14</v>
      </c>
      <c r="H2160" s="142">
        <v>8775.73</v>
      </c>
      <c r="I2160" s="142">
        <v>47021.73</v>
      </c>
      <c r="Q2160" s="6">
        <f t="shared" si="33"/>
        <v>47021.73</v>
      </c>
    </row>
    <row r="2161" spans="1:17" x14ac:dyDescent="0.2">
      <c r="A2161" s="139" t="s">
        <v>4323</v>
      </c>
      <c r="B2161" s="140" t="s">
        <v>17458</v>
      </c>
      <c r="C2161" s="141">
        <v>2792</v>
      </c>
      <c r="D2161" s="141">
        <v>28</v>
      </c>
      <c r="E2161" s="142">
        <v>92338.3</v>
      </c>
      <c r="F2161" s="142">
        <v>3387.08</v>
      </c>
      <c r="G2161" s="142">
        <v>2517.9299999999998</v>
      </c>
      <c r="H2161" s="142">
        <v>10331.82</v>
      </c>
      <c r="I2161" s="142">
        <v>16236.83</v>
      </c>
      <c r="Q2161" s="6">
        <f t="shared" si="33"/>
        <v>16236.83</v>
      </c>
    </row>
    <row r="2162" spans="1:17" x14ac:dyDescent="0.2">
      <c r="A2162" s="139" t="s">
        <v>4325</v>
      </c>
      <c r="B2162" s="140" t="s">
        <v>17459</v>
      </c>
      <c r="C2162" s="141">
        <v>9365</v>
      </c>
      <c r="D2162" s="141">
        <v>112</v>
      </c>
      <c r="E2162" s="142">
        <v>62465.13</v>
      </c>
      <c r="F2162" s="142">
        <v>11361.04</v>
      </c>
      <c r="G2162" s="142">
        <v>10071.719999999999</v>
      </c>
      <c r="H2162" s="142">
        <v>6989.29</v>
      </c>
      <c r="I2162" s="142">
        <v>28422.05</v>
      </c>
      <c r="Q2162" s="6">
        <f t="shared" si="33"/>
        <v>28422.05</v>
      </c>
    </row>
    <row r="2163" spans="1:17" x14ac:dyDescent="0.2">
      <c r="A2163" s="139" t="s">
        <v>4327</v>
      </c>
      <c r="B2163" s="140" t="s">
        <v>17460</v>
      </c>
      <c r="C2163" s="141">
        <v>98179</v>
      </c>
      <c r="D2163" s="141">
        <v>2149</v>
      </c>
      <c r="E2163" s="142">
        <v>1248026.67</v>
      </c>
      <c r="F2163" s="142">
        <v>119104.74</v>
      </c>
      <c r="G2163" s="142">
        <v>193251.14</v>
      </c>
      <c r="H2163" s="142">
        <v>139642.99</v>
      </c>
      <c r="I2163" s="142">
        <v>451998.87</v>
      </c>
      <c r="Q2163" s="6">
        <f t="shared" si="33"/>
        <v>451998.87</v>
      </c>
    </row>
    <row r="2164" spans="1:17" x14ac:dyDescent="0.2">
      <c r="A2164" s="139" t="s">
        <v>4329</v>
      </c>
      <c r="B2164" s="140" t="s">
        <v>17461</v>
      </c>
      <c r="C2164" s="141">
        <v>1509</v>
      </c>
      <c r="D2164" s="141">
        <v>3</v>
      </c>
      <c r="E2164" s="142">
        <v>995.12</v>
      </c>
      <c r="F2164" s="142">
        <v>1830.62</v>
      </c>
      <c r="G2164" s="142">
        <v>269.77999999999997</v>
      </c>
      <c r="H2164" s="142">
        <v>111.34</v>
      </c>
      <c r="I2164" s="142">
        <v>2211.7399999999998</v>
      </c>
      <c r="Q2164" s="6">
        <f t="shared" si="33"/>
        <v>2211.7399999999998</v>
      </c>
    </row>
    <row r="2165" spans="1:17" x14ac:dyDescent="0.2">
      <c r="A2165" s="139" t="s">
        <v>4331</v>
      </c>
      <c r="B2165" s="140" t="s">
        <v>17462</v>
      </c>
      <c r="C2165" s="141">
        <v>1767</v>
      </c>
      <c r="D2165" s="141">
        <v>13</v>
      </c>
      <c r="E2165" s="142">
        <v>14180.72</v>
      </c>
      <c r="F2165" s="142">
        <v>2143.62</v>
      </c>
      <c r="G2165" s="142">
        <v>1169.04</v>
      </c>
      <c r="H2165" s="142">
        <v>1586.7</v>
      </c>
      <c r="I2165" s="142">
        <v>4899.3599999999997</v>
      </c>
      <c r="Q2165" s="6">
        <f t="shared" si="33"/>
        <v>4899.3599999999997</v>
      </c>
    </row>
    <row r="2166" spans="1:17" x14ac:dyDescent="0.2">
      <c r="A2166" s="139" t="s">
        <v>4333</v>
      </c>
      <c r="B2166" s="140" t="s">
        <v>17463</v>
      </c>
      <c r="C2166" s="141">
        <v>1073</v>
      </c>
      <c r="D2166" s="141">
        <v>37</v>
      </c>
      <c r="E2166" s="142">
        <v>56588.93</v>
      </c>
      <c r="F2166" s="142">
        <v>1301.7</v>
      </c>
      <c r="G2166" s="142">
        <v>3327.26</v>
      </c>
      <c r="H2166" s="142">
        <v>6331.79</v>
      </c>
      <c r="I2166" s="142">
        <v>10960.75</v>
      </c>
      <c r="Q2166" s="6">
        <f t="shared" si="33"/>
        <v>10960.75</v>
      </c>
    </row>
    <row r="2167" spans="1:17" x14ac:dyDescent="0.2">
      <c r="A2167" s="139" t="s">
        <v>4335</v>
      </c>
      <c r="B2167" s="140" t="s">
        <v>17464</v>
      </c>
      <c r="C2167" s="141">
        <v>18918</v>
      </c>
      <c r="D2167" s="141">
        <v>190</v>
      </c>
      <c r="E2167" s="142">
        <v>65695.25</v>
      </c>
      <c r="F2167" s="142">
        <v>22950.16</v>
      </c>
      <c r="G2167" s="142">
        <v>17085.95</v>
      </c>
      <c r="H2167" s="142">
        <v>7350.71</v>
      </c>
      <c r="I2167" s="142">
        <v>47386.82</v>
      </c>
      <c r="Q2167" s="6">
        <f t="shared" si="33"/>
        <v>47386.82</v>
      </c>
    </row>
    <row r="2168" spans="1:17" x14ac:dyDescent="0.2">
      <c r="A2168" s="139" t="s">
        <v>4337</v>
      </c>
      <c r="B2168" s="140" t="s">
        <v>17465</v>
      </c>
      <c r="C2168" s="141">
        <v>1089</v>
      </c>
      <c r="D2168" s="141">
        <v>9</v>
      </c>
      <c r="E2168" s="142">
        <v>10106.1</v>
      </c>
      <c r="F2168" s="142">
        <v>1321.1</v>
      </c>
      <c r="G2168" s="142">
        <v>809.34</v>
      </c>
      <c r="H2168" s="142">
        <v>1130.78</v>
      </c>
      <c r="I2168" s="142">
        <v>3261.22</v>
      </c>
      <c r="Q2168" s="6">
        <f t="shared" si="33"/>
        <v>3261.22</v>
      </c>
    </row>
    <row r="2169" spans="1:17" x14ac:dyDescent="0.2">
      <c r="A2169" s="139" t="s">
        <v>4339</v>
      </c>
      <c r="B2169" s="140" t="s">
        <v>17466</v>
      </c>
      <c r="C2169" s="141">
        <v>3192</v>
      </c>
      <c r="D2169" s="141">
        <v>29</v>
      </c>
      <c r="E2169" s="142">
        <v>7484.53</v>
      </c>
      <c r="F2169" s="142">
        <v>3872.34</v>
      </c>
      <c r="G2169" s="142">
        <v>2607.86</v>
      </c>
      <c r="H2169" s="142">
        <v>837.45</v>
      </c>
      <c r="I2169" s="142">
        <v>7317.65</v>
      </c>
      <c r="Q2169" s="6">
        <f t="shared" si="33"/>
        <v>7317.65</v>
      </c>
    </row>
    <row r="2170" spans="1:17" x14ac:dyDescent="0.2">
      <c r="A2170" s="139" t="s">
        <v>4341</v>
      </c>
      <c r="B2170" s="140" t="s">
        <v>17467</v>
      </c>
      <c r="C2170" s="141">
        <v>3451</v>
      </c>
      <c r="D2170" s="141">
        <v>29</v>
      </c>
      <c r="E2170" s="142">
        <v>17873.95</v>
      </c>
      <c r="F2170" s="142">
        <v>4186.54</v>
      </c>
      <c r="G2170" s="142">
        <v>2607.86</v>
      </c>
      <c r="H2170" s="142">
        <v>1999.94</v>
      </c>
      <c r="I2170" s="142">
        <v>8794.34</v>
      </c>
      <c r="Q2170" s="6">
        <f t="shared" si="33"/>
        <v>8794.34</v>
      </c>
    </row>
    <row r="2171" spans="1:17" x14ac:dyDescent="0.2">
      <c r="A2171" s="139" t="s">
        <v>4343</v>
      </c>
      <c r="B2171" s="140" t="s">
        <v>17468</v>
      </c>
      <c r="C2171" s="141">
        <v>3034</v>
      </c>
      <c r="D2171" s="141">
        <v>28</v>
      </c>
      <c r="E2171" s="142">
        <v>5157.2700000000004</v>
      </c>
      <c r="F2171" s="142">
        <v>3680.66</v>
      </c>
      <c r="G2171" s="142">
        <v>2517.9299999999998</v>
      </c>
      <c r="H2171" s="142">
        <v>577.05999999999995</v>
      </c>
      <c r="I2171" s="142">
        <v>6775.65</v>
      </c>
      <c r="Q2171" s="6">
        <f t="shared" si="33"/>
        <v>6775.65</v>
      </c>
    </row>
    <row r="2172" spans="1:17" x14ac:dyDescent="0.2">
      <c r="A2172" s="139" t="s">
        <v>4345</v>
      </c>
      <c r="B2172" s="140" t="s">
        <v>17469</v>
      </c>
      <c r="C2172" s="141">
        <v>6924</v>
      </c>
      <c r="D2172" s="141">
        <v>52</v>
      </c>
      <c r="E2172" s="142">
        <v>31013.39</v>
      </c>
      <c r="F2172" s="142">
        <v>8399.77</v>
      </c>
      <c r="G2172" s="142">
        <v>4676.1499999999996</v>
      </c>
      <c r="H2172" s="142">
        <v>3470.12</v>
      </c>
      <c r="I2172" s="142">
        <v>16546.04</v>
      </c>
      <c r="Q2172" s="6">
        <f t="shared" si="33"/>
        <v>16546.04</v>
      </c>
    </row>
    <row r="2173" spans="1:17" x14ac:dyDescent="0.2">
      <c r="A2173" s="139" t="s">
        <v>4347</v>
      </c>
      <c r="B2173" s="140" t="s">
        <v>17470</v>
      </c>
      <c r="C2173" s="141">
        <v>3783</v>
      </c>
      <c r="D2173" s="141">
        <v>41</v>
      </c>
      <c r="E2173" s="142">
        <v>11598.02</v>
      </c>
      <c r="F2173" s="142">
        <v>4589.3</v>
      </c>
      <c r="G2173" s="142">
        <v>3686.97</v>
      </c>
      <c r="H2173" s="142">
        <v>1297.71</v>
      </c>
      <c r="I2173" s="142">
        <v>9573.98</v>
      </c>
      <c r="Q2173" s="6">
        <f t="shared" si="33"/>
        <v>9573.98</v>
      </c>
    </row>
    <row r="2174" spans="1:17" x14ac:dyDescent="0.2">
      <c r="A2174" s="139" t="s">
        <v>4349</v>
      </c>
      <c r="B2174" s="140" t="s">
        <v>17471</v>
      </c>
      <c r="C2174" s="141">
        <v>5005</v>
      </c>
      <c r="D2174" s="141">
        <v>61</v>
      </c>
      <c r="E2174" s="142">
        <v>22771.66</v>
      </c>
      <c r="F2174" s="142">
        <v>6071.76</v>
      </c>
      <c r="G2174" s="142">
        <v>5485.49</v>
      </c>
      <c r="H2174" s="142">
        <v>2547.94</v>
      </c>
      <c r="I2174" s="142">
        <v>14105.19</v>
      </c>
      <c r="Q2174" s="6">
        <f t="shared" si="33"/>
        <v>14105.19</v>
      </c>
    </row>
    <row r="2175" spans="1:17" x14ac:dyDescent="0.2">
      <c r="A2175" s="139" t="s">
        <v>4351</v>
      </c>
      <c r="B2175" s="140" t="s">
        <v>17472</v>
      </c>
      <c r="C2175" s="141">
        <v>1239</v>
      </c>
      <c r="D2175" s="141">
        <v>18</v>
      </c>
      <c r="E2175" s="142">
        <v>18485.8</v>
      </c>
      <c r="F2175" s="142">
        <v>1503.08</v>
      </c>
      <c r="G2175" s="142">
        <v>1618.67</v>
      </c>
      <c r="H2175" s="142">
        <v>2068.39</v>
      </c>
      <c r="I2175" s="142">
        <v>5190.1400000000003</v>
      </c>
      <c r="Q2175" s="6">
        <f t="shared" si="33"/>
        <v>5190.1400000000003</v>
      </c>
    </row>
    <row r="2176" spans="1:17" x14ac:dyDescent="0.2">
      <c r="A2176" s="139" t="s">
        <v>4353</v>
      </c>
      <c r="B2176" s="140" t="s">
        <v>17473</v>
      </c>
      <c r="C2176" s="141">
        <v>1245</v>
      </c>
      <c r="D2176" s="141">
        <v>5</v>
      </c>
      <c r="E2176" s="142">
        <v>5407.01</v>
      </c>
      <c r="F2176" s="142">
        <v>1510.36</v>
      </c>
      <c r="G2176" s="142">
        <v>449.63</v>
      </c>
      <c r="H2176" s="142">
        <v>604.99</v>
      </c>
      <c r="I2176" s="142">
        <v>2564.98</v>
      </c>
      <c r="Q2176" s="6">
        <f t="shared" si="33"/>
        <v>2564.98</v>
      </c>
    </row>
    <row r="2177" spans="1:17" x14ac:dyDescent="0.2">
      <c r="A2177" s="139" t="s">
        <v>4355</v>
      </c>
      <c r="B2177" s="140" t="s">
        <v>17474</v>
      </c>
      <c r="C2177" s="141">
        <v>6851</v>
      </c>
      <c r="D2177" s="141">
        <v>106</v>
      </c>
      <c r="E2177" s="142">
        <v>130946.19</v>
      </c>
      <c r="F2177" s="142">
        <v>8311.2199999999993</v>
      </c>
      <c r="G2177" s="142">
        <v>9532.16</v>
      </c>
      <c r="H2177" s="142">
        <v>14651.7</v>
      </c>
      <c r="I2177" s="142">
        <v>32495.08</v>
      </c>
      <c r="Q2177" s="6">
        <f t="shared" si="33"/>
        <v>32495.08</v>
      </c>
    </row>
    <row r="2178" spans="1:17" x14ac:dyDescent="0.2">
      <c r="A2178" s="139" t="s">
        <v>4357</v>
      </c>
      <c r="B2178" s="140" t="s">
        <v>17475</v>
      </c>
      <c r="C2178" s="141">
        <v>4308</v>
      </c>
      <c r="D2178" s="141">
        <v>36</v>
      </c>
      <c r="E2178" s="142">
        <v>23238.74</v>
      </c>
      <c r="F2178" s="142">
        <v>5226.2</v>
      </c>
      <c r="G2178" s="142">
        <v>3237.34</v>
      </c>
      <c r="H2178" s="142">
        <v>2600.21</v>
      </c>
      <c r="I2178" s="142">
        <v>11063.75</v>
      </c>
      <c r="Q2178" s="6">
        <f t="shared" si="33"/>
        <v>11063.75</v>
      </c>
    </row>
    <row r="2179" spans="1:17" x14ac:dyDescent="0.2">
      <c r="A2179" s="139" t="s">
        <v>4359</v>
      </c>
      <c r="B2179" s="140" t="s">
        <v>17476</v>
      </c>
      <c r="C2179" s="141">
        <v>3699</v>
      </c>
      <c r="D2179" s="141">
        <v>32</v>
      </c>
      <c r="E2179" s="142">
        <v>21047.1</v>
      </c>
      <c r="F2179" s="142">
        <v>4487.3999999999996</v>
      </c>
      <c r="G2179" s="142">
        <v>2877.63</v>
      </c>
      <c r="H2179" s="142">
        <v>2354.98</v>
      </c>
      <c r="I2179" s="142">
        <v>9720.01</v>
      </c>
      <c r="Q2179" s="6">
        <f t="shared" si="33"/>
        <v>9720.01</v>
      </c>
    </row>
    <row r="2180" spans="1:17" x14ac:dyDescent="0.2">
      <c r="A2180" s="139" t="s">
        <v>4361</v>
      </c>
      <c r="B2180" s="140" t="s">
        <v>17477</v>
      </c>
      <c r="C2180" s="141">
        <v>5247</v>
      </c>
      <c r="D2180" s="141">
        <v>31</v>
      </c>
      <c r="E2180" s="142">
        <v>20042.97</v>
      </c>
      <c r="F2180" s="142">
        <v>6365.34</v>
      </c>
      <c r="G2180" s="142">
        <v>2787.71</v>
      </c>
      <c r="H2180" s="142">
        <v>2242.63</v>
      </c>
      <c r="I2180" s="142">
        <v>11395.68</v>
      </c>
      <c r="Q2180" s="6">
        <f t="shared" si="33"/>
        <v>11395.68</v>
      </c>
    </row>
    <row r="2181" spans="1:17" x14ac:dyDescent="0.2">
      <c r="A2181" s="139" t="s">
        <v>4363</v>
      </c>
      <c r="B2181" s="140" t="s">
        <v>17478</v>
      </c>
      <c r="C2181" s="141">
        <v>60</v>
      </c>
      <c r="D2181" s="141">
        <v>1</v>
      </c>
      <c r="E2181" s="142">
        <v>149.29</v>
      </c>
      <c r="F2181" s="142">
        <v>72.790000000000006</v>
      </c>
      <c r="G2181" s="142">
        <v>89.93</v>
      </c>
      <c r="H2181" s="142">
        <v>16.7</v>
      </c>
      <c r="I2181" s="142">
        <v>179.42</v>
      </c>
      <c r="Q2181" s="6">
        <f t="shared" si="33"/>
        <v>179.42</v>
      </c>
    </row>
    <row r="2182" spans="1:17" x14ac:dyDescent="0.2">
      <c r="A2182" s="139" t="s">
        <v>4365</v>
      </c>
      <c r="B2182" s="140" t="s">
        <v>17479</v>
      </c>
      <c r="C2182" s="141">
        <v>231</v>
      </c>
      <c r="D2182" s="141">
        <v>8</v>
      </c>
      <c r="E2182" s="142">
        <v>1974.1</v>
      </c>
      <c r="F2182" s="142">
        <v>280.23</v>
      </c>
      <c r="G2182" s="142">
        <v>719.41</v>
      </c>
      <c r="H2182" s="142">
        <v>220.89</v>
      </c>
      <c r="I2182" s="142">
        <v>1220.53</v>
      </c>
      <c r="Q2182" s="6">
        <f t="shared" si="33"/>
        <v>1220.53</v>
      </c>
    </row>
    <row r="2183" spans="1:17" x14ac:dyDescent="0.2">
      <c r="A2183" s="139" t="s">
        <v>4367</v>
      </c>
      <c r="B2183" s="140" t="s">
        <v>17480</v>
      </c>
      <c r="C2183" s="141">
        <v>152</v>
      </c>
      <c r="D2183" s="141">
        <v>9</v>
      </c>
      <c r="E2183" s="142">
        <v>57811.42</v>
      </c>
      <c r="F2183" s="142">
        <v>184.4</v>
      </c>
      <c r="G2183" s="142">
        <v>809.34</v>
      </c>
      <c r="H2183" s="142">
        <v>6468.58</v>
      </c>
      <c r="I2183" s="142">
        <v>7462.32</v>
      </c>
      <c r="Q2183" s="6">
        <f t="shared" si="33"/>
        <v>7462.32</v>
      </c>
    </row>
    <row r="2184" spans="1:17" x14ac:dyDescent="0.2">
      <c r="A2184" s="139" t="s">
        <v>4369</v>
      </c>
      <c r="B2184" s="140" t="s">
        <v>17481</v>
      </c>
      <c r="C2184" s="141">
        <v>230</v>
      </c>
      <c r="D2184" s="141">
        <v>5</v>
      </c>
      <c r="E2184" s="142">
        <v>963.57</v>
      </c>
      <c r="F2184" s="142">
        <v>279.02</v>
      </c>
      <c r="G2184" s="142">
        <v>449.63</v>
      </c>
      <c r="H2184" s="142">
        <v>107.82</v>
      </c>
      <c r="I2184" s="142">
        <v>836.47</v>
      </c>
      <c r="Q2184" s="6">
        <f t="shared" si="33"/>
        <v>836.47</v>
      </c>
    </row>
    <row r="2185" spans="1:17" x14ac:dyDescent="0.2">
      <c r="A2185" s="139" t="s">
        <v>4371</v>
      </c>
      <c r="B2185" s="140" t="s">
        <v>17482</v>
      </c>
      <c r="C2185" s="141">
        <v>259</v>
      </c>
      <c r="D2185" s="141">
        <v>2</v>
      </c>
      <c r="E2185" s="142">
        <v>465.2</v>
      </c>
      <c r="F2185" s="142">
        <v>314.2</v>
      </c>
      <c r="G2185" s="142">
        <v>179.86</v>
      </c>
      <c r="H2185" s="142">
        <v>52.05</v>
      </c>
      <c r="I2185" s="142">
        <v>546.11</v>
      </c>
      <c r="Q2185" s="6">
        <f t="shared" si="33"/>
        <v>546.11</v>
      </c>
    </row>
    <row r="2186" spans="1:17" x14ac:dyDescent="0.2">
      <c r="A2186" s="139" t="s">
        <v>4373</v>
      </c>
      <c r="B2186" s="140" t="s">
        <v>17483</v>
      </c>
      <c r="C2186" s="141">
        <v>122</v>
      </c>
      <c r="D2186" s="141">
        <v>4</v>
      </c>
      <c r="E2186" s="142">
        <v>1126.71</v>
      </c>
      <c r="F2186" s="142">
        <v>148</v>
      </c>
      <c r="G2186" s="142">
        <v>359.7</v>
      </c>
      <c r="H2186" s="142">
        <v>126.07</v>
      </c>
      <c r="I2186" s="142">
        <v>633.77</v>
      </c>
      <c r="Q2186" s="6">
        <f t="shared" si="33"/>
        <v>633.77</v>
      </c>
    </row>
    <row r="2187" spans="1:17" x14ac:dyDescent="0.2">
      <c r="A2187" s="139" t="s">
        <v>4375</v>
      </c>
      <c r="B2187" s="140" t="s">
        <v>17484</v>
      </c>
      <c r="C2187" s="141">
        <v>1585</v>
      </c>
      <c r="D2187" s="141">
        <v>21</v>
      </c>
      <c r="E2187" s="142">
        <v>8737.34</v>
      </c>
      <c r="F2187" s="142">
        <v>1922.82</v>
      </c>
      <c r="G2187" s="142">
        <v>1888.45</v>
      </c>
      <c r="H2187" s="142">
        <v>977.63</v>
      </c>
      <c r="I2187" s="142">
        <v>4788.8999999999996</v>
      </c>
      <c r="Q2187" s="6">
        <f t="shared" si="33"/>
        <v>4788.8999999999996</v>
      </c>
    </row>
    <row r="2188" spans="1:17" x14ac:dyDescent="0.2">
      <c r="A2188" s="139" t="s">
        <v>4377</v>
      </c>
      <c r="B2188" s="140" t="s">
        <v>17485</v>
      </c>
      <c r="C2188" s="141">
        <v>79</v>
      </c>
      <c r="D2188" s="141">
        <v>2</v>
      </c>
      <c r="E2188" s="142">
        <v>23228.17</v>
      </c>
      <c r="F2188" s="142">
        <v>95.84</v>
      </c>
      <c r="G2188" s="142">
        <v>179.86</v>
      </c>
      <c r="H2188" s="142">
        <v>2599.02</v>
      </c>
      <c r="I2188" s="142">
        <v>2874.72</v>
      </c>
      <c r="Q2188" s="6">
        <f t="shared" si="33"/>
        <v>2874.72</v>
      </c>
    </row>
    <row r="2189" spans="1:17" x14ac:dyDescent="0.2">
      <c r="A2189" s="139" t="s">
        <v>4379</v>
      </c>
      <c r="B2189" s="140" t="s">
        <v>17486</v>
      </c>
      <c r="C2189" s="141">
        <v>51</v>
      </c>
      <c r="D2189" s="141">
        <v>4</v>
      </c>
      <c r="E2189" s="142">
        <v>1211.27</v>
      </c>
      <c r="F2189" s="142">
        <v>61.87</v>
      </c>
      <c r="G2189" s="142">
        <v>359.7</v>
      </c>
      <c r="H2189" s="142">
        <v>135.53</v>
      </c>
      <c r="I2189" s="142">
        <v>557.1</v>
      </c>
      <c r="Q2189" s="6">
        <f t="shared" si="33"/>
        <v>557.1</v>
      </c>
    </row>
    <row r="2190" spans="1:17" x14ac:dyDescent="0.2">
      <c r="A2190" s="139" t="s">
        <v>4381</v>
      </c>
      <c r="B2190" s="140" t="s">
        <v>17487</v>
      </c>
      <c r="C2190" s="141">
        <v>134</v>
      </c>
      <c r="D2190" s="141">
        <v>6</v>
      </c>
      <c r="E2190" s="142">
        <v>756.32</v>
      </c>
      <c r="F2190" s="142">
        <v>162.56</v>
      </c>
      <c r="G2190" s="142">
        <v>539.55999999999995</v>
      </c>
      <c r="H2190" s="142">
        <v>84.62</v>
      </c>
      <c r="I2190" s="142">
        <v>786.74</v>
      </c>
      <c r="Q2190" s="6">
        <f t="shared" si="33"/>
        <v>786.74</v>
      </c>
    </row>
    <row r="2191" spans="1:17" x14ac:dyDescent="0.2">
      <c r="A2191" s="139" t="s">
        <v>4383</v>
      </c>
      <c r="B2191" s="140" t="s">
        <v>17488</v>
      </c>
      <c r="C2191" s="141">
        <v>26</v>
      </c>
      <c r="D2191" s="141">
        <v>1</v>
      </c>
      <c r="E2191" s="142">
        <v>217.72</v>
      </c>
      <c r="F2191" s="142">
        <v>31.54</v>
      </c>
      <c r="G2191" s="142">
        <v>89.93</v>
      </c>
      <c r="H2191" s="142">
        <v>24.36</v>
      </c>
      <c r="I2191" s="142">
        <v>145.83000000000001</v>
      </c>
      <c r="Q2191" s="6">
        <f t="shared" ref="Q2191:Q2254" si="34">I2191+P2191</f>
        <v>145.83000000000001</v>
      </c>
    </row>
    <row r="2192" spans="1:17" x14ac:dyDescent="0.2">
      <c r="A2192" s="139" t="s">
        <v>4385</v>
      </c>
      <c r="B2192" s="140" t="s">
        <v>17489</v>
      </c>
      <c r="C2192" s="141">
        <v>77</v>
      </c>
      <c r="D2192" s="141">
        <v>0</v>
      </c>
      <c r="E2192" s="142">
        <v>0</v>
      </c>
      <c r="F2192" s="142">
        <v>93.41</v>
      </c>
      <c r="G2192" s="142">
        <v>0</v>
      </c>
      <c r="H2192" s="142">
        <v>0</v>
      </c>
      <c r="I2192" s="142">
        <v>93.41</v>
      </c>
      <c r="Q2192" s="6">
        <f t="shared" si="34"/>
        <v>93.41</v>
      </c>
    </row>
    <row r="2193" spans="1:17" x14ac:dyDescent="0.2">
      <c r="A2193" s="139" t="s">
        <v>4387</v>
      </c>
      <c r="B2193" s="140" t="s">
        <v>17490</v>
      </c>
      <c r="C2193" s="141">
        <v>22</v>
      </c>
      <c r="D2193" s="141">
        <v>1</v>
      </c>
      <c r="E2193" s="142">
        <v>12981.87</v>
      </c>
      <c r="F2193" s="142">
        <v>26.69</v>
      </c>
      <c r="G2193" s="142">
        <v>89.93</v>
      </c>
      <c r="H2193" s="142">
        <v>1452.55</v>
      </c>
      <c r="I2193" s="142">
        <v>1569.17</v>
      </c>
      <c r="Q2193" s="6">
        <f t="shared" si="34"/>
        <v>1569.17</v>
      </c>
    </row>
    <row r="2194" spans="1:17" x14ac:dyDescent="0.2">
      <c r="A2194" s="139" t="s">
        <v>4389</v>
      </c>
      <c r="B2194" s="140" t="s">
        <v>17491</v>
      </c>
      <c r="C2194" s="141">
        <v>634</v>
      </c>
      <c r="D2194" s="141">
        <v>17</v>
      </c>
      <c r="E2194" s="142">
        <v>28618.84</v>
      </c>
      <c r="F2194" s="142">
        <v>769.13</v>
      </c>
      <c r="G2194" s="142">
        <v>1528.74</v>
      </c>
      <c r="H2194" s="142">
        <v>3202.19</v>
      </c>
      <c r="I2194" s="142">
        <v>5500.06</v>
      </c>
      <c r="Q2194" s="6">
        <f t="shared" si="34"/>
        <v>5500.06</v>
      </c>
    </row>
    <row r="2195" spans="1:17" x14ac:dyDescent="0.2">
      <c r="A2195" s="139" t="s">
        <v>4391</v>
      </c>
      <c r="B2195" s="140" t="s">
        <v>17492</v>
      </c>
      <c r="C2195" s="141">
        <v>425</v>
      </c>
      <c r="D2195" s="141">
        <v>13</v>
      </c>
      <c r="E2195" s="142">
        <v>2552.29</v>
      </c>
      <c r="F2195" s="142">
        <v>515.58000000000004</v>
      </c>
      <c r="G2195" s="142">
        <v>1169.04</v>
      </c>
      <c r="H2195" s="142">
        <v>285.58</v>
      </c>
      <c r="I2195" s="142">
        <v>1970.2</v>
      </c>
      <c r="Q2195" s="6">
        <f t="shared" si="34"/>
        <v>1970.2</v>
      </c>
    </row>
    <row r="2196" spans="1:17" x14ac:dyDescent="0.2">
      <c r="A2196" s="139" t="s">
        <v>4393</v>
      </c>
      <c r="B2196" s="140" t="s">
        <v>17493</v>
      </c>
      <c r="C2196" s="141">
        <v>234</v>
      </c>
      <c r="D2196" s="141">
        <v>3</v>
      </c>
      <c r="E2196" s="142">
        <v>323.45999999999998</v>
      </c>
      <c r="F2196" s="142">
        <v>283.87</v>
      </c>
      <c r="G2196" s="142">
        <v>269.77999999999997</v>
      </c>
      <c r="H2196" s="142">
        <v>36.19</v>
      </c>
      <c r="I2196" s="142">
        <v>589.84</v>
      </c>
      <c r="Q2196" s="6">
        <f t="shared" si="34"/>
        <v>589.84</v>
      </c>
    </row>
    <row r="2197" spans="1:17" x14ac:dyDescent="0.2">
      <c r="A2197" s="139" t="s">
        <v>4395</v>
      </c>
      <c r="B2197" s="140" t="s">
        <v>17494</v>
      </c>
      <c r="C2197" s="141">
        <v>386</v>
      </c>
      <c r="D2197" s="141">
        <v>4</v>
      </c>
      <c r="E2197" s="142">
        <v>864.09</v>
      </c>
      <c r="F2197" s="142">
        <v>468.27</v>
      </c>
      <c r="G2197" s="142">
        <v>359.7</v>
      </c>
      <c r="H2197" s="142">
        <v>96.68</v>
      </c>
      <c r="I2197" s="142">
        <v>924.65</v>
      </c>
      <c r="Q2197" s="6">
        <f t="shared" si="34"/>
        <v>924.65</v>
      </c>
    </row>
    <row r="2198" spans="1:17" x14ac:dyDescent="0.2">
      <c r="A2198" s="139" t="s">
        <v>4397</v>
      </c>
      <c r="B2198" s="140" t="s">
        <v>17495</v>
      </c>
      <c r="C2198" s="141">
        <v>424</v>
      </c>
      <c r="D2198" s="141">
        <v>6</v>
      </c>
      <c r="E2198" s="142">
        <v>1177.3</v>
      </c>
      <c r="F2198" s="142">
        <v>514.37</v>
      </c>
      <c r="G2198" s="142">
        <v>539.55999999999995</v>
      </c>
      <c r="H2198" s="142">
        <v>131.72999999999999</v>
      </c>
      <c r="I2198" s="142">
        <v>1185.6600000000001</v>
      </c>
      <c r="Q2198" s="6">
        <f t="shared" si="34"/>
        <v>1185.6600000000001</v>
      </c>
    </row>
    <row r="2199" spans="1:17" x14ac:dyDescent="0.2">
      <c r="A2199" s="139" t="s">
        <v>4399</v>
      </c>
      <c r="B2199" s="140" t="s">
        <v>17496</v>
      </c>
      <c r="C2199" s="141">
        <v>205</v>
      </c>
      <c r="D2199" s="141">
        <v>0</v>
      </c>
      <c r="E2199" s="142">
        <v>0</v>
      </c>
      <c r="F2199" s="142">
        <v>248.7</v>
      </c>
      <c r="G2199" s="142">
        <v>0</v>
      </c>
      <c r="H2199" s="142">
        <v>0</v>
      </c>
      <c r="I2199" s="142">
        <v>248.7</v>
      </c>
      <c r="Q2199" s="6">
        <f t="shared" si="34"/>
        <v>248.7</v>
      </c>
    </row>
    <row r="2200" spans="1:17" x14ac:dyDescent="0.2">
      <c r="A2200" s="139" t="s">
        <v>4401</v>
      </c>
      <c r="B2200" s="140" t="s">
        <v>17497</v>
      </c>
      <c r="C2200" s="141">
        <v>9</v>
      </c>
      <c r="D2200" s="141">
        <v>2</v>
      </c>
      <c r="E2200" s="142">
        <v>113.83</v>
      </c>
      <c r="F2200" s="142">
        <v>10.92</v>
      </c>
      <c r="G2200" s="142">
        <v>179.86</v>
      </c>
      <c r="H2200" s="142">
        <v>12.74</v>
      </c>
      <c r="I2200" s="142">
        <v>203.52</v>
      </c>
      <c r="Q2200" s="6">
        <f t="shared" si="34"/>
        <v>203.52</v>
      </c>
    </row>
    <row r="2201" spans="1:17" x14ac:dyDescent="0.2">
      <c r="A2201" s="139" t="s">
        <v>4403</v>
      </c>
      <c r="B2201" s="140" t="s">
        <v>17498</v>
      </c>
      <c r="C2201" s="141">
        <v>73</v>
      </c>
      <c r="D2201" s="141">
        <v>0</v>
      </c>
      <c r="E2201" s="142">
        <v>0</v>
      </c>
      <c r="F2201" s="142">
        <v>88.56</v>
      </c>
      <c r="G2201" s="142">
        <v>0</v>
      </c>
      <c r="H2201" s="142">
        <v>0</v>
      </c>
      <c r="I2201" s="142">
        <v>88.56</v>
      </c>
      <c r="Q2201" s="6">
        <f t="shared" si="34"/>
        <v>88.56</v>
      </c>
    </row>
    <row r="2202" spans="1:17" x14ac:dyDescent="0.2">
      <c r="A2202" s="139" t="s">
        <v>4405</v>
      </c>
      <c r="B2202" s="140" t="s">
        <v>17499</v>
      </c>
      <c r="C2202" s="141">
        <v>721</v>
      </c>
      <c r="D2202" s="141">
        <v>21</v>
      </c>
      <c r="E2202" s="142">
        <v>5483.53</v>
      </c>
      <c r="F2202" s="142">
        <v>874.67</v>
      </c>
      <c r="G2202" s="142">
        <v>1888.45</v>
      </c>
      <c r="H2202" s="142">
        <v>613.55999999999995</v>
      </c>
      <c r="I2202" s="142">
        <v>3376.68</v>
      </c>
      <c r="Q2202" s="6">
        <f t="shared" si="34"/>
        <v>3376.68</v>
      </c>
    </row>
    <row r="2203" spans="1:17" x14ac:dyDescent="0.2">
      <c r="A2203" s="139" t="s">
        <v>4407</v>
      </c>
      <c r="B2203" s="140" t="s">
        <v>17500</v>
      </c>
      <c r="C2203" s="141">
        <v>133</v>
      </c>
      <c r="D2203" s="141">
        <v>5</v>
      </c>
      <c r="E2203" s="142">
        <v>5879.6</v>
      </c>
      <c r="F2203" s="142">
        <v>161.34</v>
      </c>
      <c r="G2203" s="142">
        <v>449.63</v>
      </c>
      <c r="H2203" s="142">
        <v>657.87</v>
      </c>
      <c r="I2203" s="142">
        <v>1268.8399999999999</v>
      </c>
      <c r="Q2203" s="6">
        <f t="shared" si="34"/>
        <v>1268.8399999999999</v>
      </c>
    </row>
    <row r="2204" spans="1:17" x14ac:dyDescent="0.2">
      <c r="A2204" s="139" t="s">
        <v>4409</v>
      </c>
      <c r="B2204" s="140" t="s">
        <v>17501</v>
      </c>
      <c r="C2204" s="141">
        <v>18</v>
      </c>
      <c r="D2204" s="141">
        <v>0</v>
      </c>
      <c r="E2204" s="142">
        <v>0</v>
      </c>
      <c r="F2204" s="142">
        <v>21.84</v>
      </c>
      <c r="G2204" s="142">
        <v>0</v>
      </c>
      <c r="H2204" s="142">
        <v>0</v>
      </c>
      <c r="I2204" s="142">
        <v>21.84</v>
      </c>
      <c r="Q2204" s="6">
        <f t="shared" si="34"/>
        <v>21.84</v>
      </c>
    </row>
    <row r="2205" spans="1:17" x14ac:dyDescent="0.2">
      <c r="A2205" s="139" t="s">
        <v>4411</v>
      </c>
      <c r="B2205" s="140" t="s">
        <v>17502</v>
      </c>
      <c r="C2205" s="141">
        <v>110</v>
      </c>
      <c r="D2205" s="141">
        <v>6</v>
      </c>
      <c r="E2205" s="142">
        <v>6330.66</v>
      </c>
      <c r="F2205" s="142">
        <v>133.44999999999999</v>
      </c>
      <c r="G2205" s="142">
        <v>539.55999999999995</v>
      </c>
      <c r="H2205" s="142">
        <v>708.34</v>
      </c>
      <c r="I2205" s="142">
        <v>1381.35</v>
      </c>
      <c r="Q2205" s="6">
        <f t="shared" si="34"/>
        <v>1381.35</v>
      </c>
    </row>
    <row r="2206" spans="1:17" x14ac:dyDescent="0.2">
      <c r="A2206" s="139" t="s">
        <v>4413</v>
      </c>
      <c r="B2206" s="140" t="s">
        <v>17503</v>
      </c>
      <c r="C2206" s="141">
        <v>987</v>
      </c>
      <c r="D2206" s="141">
        <v>30</v>
      </c>
      <c r="E2206" s="142">
        <v>8996.08</v>
      </c>
      <c r="F2206" s="142">
        <v>1197.3699999999999</v>
      </c>
      <c r="G2206" s="142">
        <v>2697.78</v>
      </c>
      <c r="H2206" s="142">
        <v>1006.58</v>
      </c>
      <c r="I2206" s="142">
        <v>4901.7299999999996</v>
      </c>
      <c r="Q2206" s="6">
        <f t="shared" si="34"/>
        <v>4901.7299999999996</v>
      </c>
    </row>
    <row r="2207" spans="1:17" x14ac:dyDescent="0.2">
      <c r="A2207" s="139" t="s">
        <v>4415</v>
      </c>
      <c r="B2207" s="140" t="s">
        <v>17504</v>
      </c>
      <c r="C2207" s="141">
        <v>97</v>
      </c>
      <c r="D2207" s="141">
        <v>1</v>
      </c>
      <c r="E2207" s="142">
        <v>20194.02</v>
      </c>
      <c r="F2207" s="142">
        <v>117.67</v>
      </c>
      <c r="G2207" s="142">
        <v>89.93</v>
      </c>
      <c r="H2207" s="142">
        <v>2259.5300000000002</v>
      </c>
      <c r="I2207" s="142">
        <v>2467.13</v>
      </c>
      <c r="Q2207" s="6">
        <f t="shared" si="34"/>
        <v>2467.13</v>
      </c>
    </row>
    <row r="2208" spans="1:17" x14ac:dyDescent="0.2">
      <c r="A2208" s="139" t="s">
        <v>4417</v>
      </c>
      <c r="B2208" s="140" t="s">
        <v>17505</v>
      </c>
      <c r="C2208" s="141">
        <v>24</v>
      </c>
      <c r="D2208" s="141">
        <v>0</v>
      </c>
      <c r="E2208" s="142">
        <v>0</v>
      </c>
      <c r="F2208" s="142">
        <v>29.11</v>
      </c>
      <c r="G2208" s="142">
        <v>0</v>
      </c>
      <c r="H2208" s="142">
        <v>0</v>
      </c>
      <c r="I2208" s="142">
        <v>29.11</v>
      </c>
      <c r="Q2208" s="6">
        <f t="shared" si="34"/>
        <v>29.11</v>
      </c>
    </row>
    <row r="2209" spans="1:17" x14ac:dyDescent="0.2">
      <c r="A2209" s="139" t="s">
        <v>4419</v>
      </c>
      <c r="B2209" s="140" t="s">
        <v>17506</v>
      </c>
      <c r="C2209" s="141">
        <v>41</v>
      </c>
      <c r="D2209" s="141">
        <v>0</v>
      </c>
      <c r="E2209" s="142">
        <v>0</v>
      </c>
      <c r="F2209" s="142">
        <v>49.74</v>
      </c>
      <c r="G2209" s="142">
        <v>0</v>
      </c>
      <c r="H2209" s="142">
        <v>0</v>
      </c>
      <c r="I2209" s="142">
        <v>49.74</v>
      </c>
      <c r="Q2209" s="6">
        <f t="shared" si="34"/>
        <v>49.74</v>
      </c>
    </row>
    <row r="2210" spans="1:17" x14ac:dyDescent="0.2">
      <c r="A2210" s="139" t="s">
        <v>4421</v>
      </c>
      <c r="B2210" s="140" t="s">
        <v>17507</v>
      </c>
      <c r="C2210" s="141">
        <v>383</v>
      </c>
      <c r="D2210" s="141">
        <v>25</v>
      </c>
      <c r="E2210" s="142">
        <v>20974.14</v>
      </c>
      <c r="F2210" s="142">
        <v>464.63</v>
      </c>
      <c r="G2210" s="142">
        <v>2248.15</v>
      </c>
      <c r="H2210" s="142">
        <v>2346.8200000000002</v>
      </c>
      <c r="I2210" s="142">
        <v>5059.6000000000004</v>
      </c>
      <c r="Q2210" s="6">
        <f t="shared" si="34"/>
        <v>5059.6000000000004</v>
      </c>
    </row>
    <row r="2211" spans="1:17" x14ac:dyDescent="0.2">
      <c r="A2211" s="139" t="s">
        <v>4423</v>
      </c>
      <c r="B2211" s="140" t="s">
        <v>17508</v>
      </c>
      <c r="C2211" s="141">
        <v>1782</v>
      </c>
      <c r="D2211" s="141">
        <v>34</v>
      </c>
      <c r="E2211" s="142">
        <v>14129.39</v>
      </c>
      <c r="F2211" s="142">
        <v>2161.8200000000002</v>
      </c>
      <c r="G2211" s="142">
        <v>3057.49</v>
      </c>
      <c r="H2211" s="142">
        <v>1580.95</v>
      </c>
      <c r="I2211" s="142">
        <v>6800.26</v>
      </c>
      <c r="Q2211" s="6">
        <f t="shared" si="34"/>
        <v>6800.26</v>
      </c>
    </row>
    <row r="2212" spans="1:17" x14ac:dyDescent="0.2">
      <c r="A2212" s="139" t="s">
        <v>4425</v>
      </c>
      <c r="B2212" s="140" t="s">
        <v>17509</v>
      </c>
      <c r="C2212" s="141">
        <v>141</v>
      </c>
      <c r="D2212" s="141">
        <v>1</v>
      </c>
      <c r="E2212" s="142">
        <v>121.93</v>
      </c>
      <c r="F2212" s="142">
        <v>171.06</v>
      </c>
      <c r="G2212" s="142">
        <v>89.93</v>
      </c>
      <c r="H2212" s="142">
        <v>13.64</v>
      </c>
      <c r="I2212" s="142">
        <v>274.63</v>
      </c>
      <c r="Q2212" s="6">
        <f t="shared" si="34"/>
        <v>274.63</v>
      </c>
    </row>
    <row r="2213" spans="1:17" x14ac:dyDescent="0.2">
      <c r="A2213" s="139" t="s">
        <v>4427</v>
      </c>
      <c r="B2213" s="140" t="s">
        <v>17510</v>
      </c>
      <c r="C2213" s="141">
        <v>229</v>
      </c>
      <c r="D2213" s="141">
        <v>11</v>
      </c>
      <c r="E2213" s="142">
        <v>83811.08</v>
      </c>
      <c r="F2213" s="142">
        <v>277.81</v>
      </c>
      <c r="G2213" s="142">
        <v>989.18</v>
      </c>
      <c r="H2213" s="142">
        <v>9377.7099999999991</v>
      </c>
      <c r="I2213" s="142">
        <v>10644.7</v>
      </c>
      <c r="Q2213" s="6">
        <f t="shared" si="34"/>
        <v>10644.7</v>
      </c>
    </row>
    <row r="2214" spans="1:17" x14ac:dyDescent="0.2">
      <c r="A2214" s="139" t="s">
        <v>4429</v>
      </c>
      <c r="B2214" s="140" t="s">
        <v>17511</v>
      </c>
      <c r="C2214" s="141">
        <v>141</v>
      </c>
      <c r="D2214" s="141">
        <v>0</v>
      </c>
      <c r="E2214" s="142">
        <v>0</v>
      </c>
      <c r="F2214" s="142">
        <v>171.06</v>
      </c>
      <c r="G2214" s="142">
        <v>0</v>
      </c>
      <c r="H2214" s="142">
        <v>0</v>
      </c>
      <c r="I2214" s="142">
        <v>171.06</v>
      </c>
      <c r="Q2214" s="6">
        <f t="shared" si="34"/>
        <v>171.06</v>
      </c>
    </row>
    <row r="2215" spans="1:17" x14ac:dyDescent="0.2">
      <c r="A2215" s="139" t="s">
        <v>4431</v>
      </c>
      <c r="B2215" s="140" t="s">
        <v>17512</v>
      </c>
      <c r="C2215" s="141">
        <v>36</v>
      </c>
      <c r="D2215" s="141">
        <v>0</v>
      </c>
      <c r="E2215" s="142">
        <v>0</v>
      </c>
      <c r="F2215" s="142">
        <v>43.67</v>
      </c>
      <c r="G2215" s="142">
        <v>0</v>
      </c>
      <c r="H2215" s="142">
        <v>0</v>
      </c>
      <c r="I2215" s="142">
        <v>43.67</v>
      </c>
      <c r="Q2215" s="6">
        <f t="shared" si="34"/>
        <v>43.67</v>
      </c>
    </row>
    <row r="2216" spans="1:17" x14ac:dyDescent="0.2">
      <c r="A2216" s="139" t="s">
        <v>4433</v>
      </c>
      <c r="B2216" s="140" t="s">
        <v>17513</v>
      </c>
      <c r="C2216" s="141">
        <v>447</v>
      </c>
      <c r="D2216" s="141">
        <v>9</v>
      </c>
      <c r="E2216" s="142">
        <v>2428.98</v>
      </c>
      <c r="F2216" s="142">
        <v>542.27</v>
      </c>
      <c r="G2216" s="142">
        <v>809.34</v>
      </c>
      <c r="H2216" s="142">
        <v>271.77999999999997</v>
      </c>
      <c r="I2216" s="142">
        <v>1623.39</v>
      </c>
      <c r="Q2216" s="6">
        <f t="shared" si="34"/>
        <v>1623.39</v>
      </c>
    </row>
    <row r="2217" spans="1:17" x14ac:dyDescent="0.2">
      <c r="A2217" s="139" t="s">
        <v>4435</v>
      </c>
      <c r="B2217" s="140" t="s">
        <v>17514</v>
      </c>
      <c r="C2217" s="141">
        <v>106</v>
      </c>
      <c r="D2217" s="141">
        <v>0</v>
      </c>
      <c r="E2217" s="142">
        <v>0</v>
      </c>
      <c r="F2217" s="142">
        <v>128.59</v>
      </c>
      <c r="G2217" s="142">
        <v>0</v>
      </c>
      <c r="H2217" s="142">
        <v>0</v>
      </c>
      <c r="I2217" s="142">
        <v>128.59</v>
      </c>
      <c r="Q2217" s="6">
        <f t="shared" si="34"/>
        <v>128.59</v>
      </c>
    </row>
    <row r="2218" spans="1:17" x14ac:dyDescent="0.2">
      <c r="A2218" s="139" t="s">
        <v>4437</v>
      </c>
      <c r="B2218" s="140" t="s">
        <v>17515</v>
      </c>
      <c r="C2218" s="141">
        <v>415</v>
      </c>
      <c r="D2218" s="141">
        <v>8</v>
      </c>
      <c r="E2218" s="142">
        <v>33896.97</v>
      </c>
      <c r="F2218" s="142">
        <v>503.46</v>
      </c>
      <c r="G2218" s="142">
        <v>719.41</v>
      </c>
      <c r="H2218" s="142">
        <v>3792.77</v>
      </c>
      <c r="I2218" s="142">
        <v>5015.6400000000003</v>
      </c>
      <c r="Q2218" s="6">
        <f t="shared" si="34"/>
        <v>5015.6400000000003</v>
      </c>
    </row>
    <row r="2219" spans="1:17" x14ac:dyDescent="0.2">
      <c r="A2219" s="139" t="s">
        <v>4439</v>
      </c>
      <c r="B2219" s="140" t="s">
        <v>17516</v>
      </c>
      <c r="C2219" s="141">
        <v>1262</v>
      </c>
      <c r="D2219" s="141">
        <v>31</v>
      </c>
      <c r="E2219" s="142">
        <v>69579.210000000006</v>
      </c>
      <c r="F2219" s="142">
        <v>1530.98</v>
      </c>
      <c r="G2219" s="142">
        <v>2787.71</v>
      </c>
      <c r="H2219" s="142">
        <v>7785.29</v>
      </c>
      <c r="I2219" s="142">
        <v>12103.98</v>
      </c>
      <c r="Q2219" s="6">
        <f t="shared" si="34"/>
        <v>12103.98</v>
      </c>
    </row>
    <row r="2220" spans="1:17" x14ac:dyDescent="0.2">
      <c r="A2220" s="139" t="s">
        <v>4441</v>
      </c>
      <c r="B2220" s="140" t="s">
        <v>17517</v>
      </c>
      <c r="C2220" s="141">
        <v>103</v>
      </c>
      <c r="D2220" s="141">
        <v>0</v>
      </c>
      <c r="E2220" s="142">
        <v>0</v>
      </c>
      <c r="F2220" s="142">
        <v>124.95</v>
      </c>
      <c r="G2220" s="142">
        <v>0</v>
      </c>
      <c r="H2220" s="142">
        <v>0</v>
      </c>
      <c r="I2220" s="142">
        <v>124.95</v>
      </c>
      <c r="Q2220" s="6">
        <f t="shared" si="34"/>
        <v>124.95</v>
      </c>
    </row>
    <row r="2221" spans="1:17" x14ac:dyDescent="0.2">
      <c r="A2221" s="139" t="s">
        <v>4443</v>
      </c>
      <c r="B2221" s="140" t="s">
        <v>17518</v>
      </c>
      <c r="C2221" s="141">
        <v>29</v>
      </c>
      <c r="D2221" s="141">
        <v>0</v>
      </c>
      <c r="E2221" s="142">
        <v>0</v>
      </c>
      <c r="F2221" s="142">
        <v>35.18</v>
      </c>
      <c r="G2221" s="142">
        <v>0</v>
      </c>
      <c r="H2221" s="142">
        <v>0</v>
      </c>
      <c r="I2221" s="142">
        <v>35.18</v>
      </c>
      <c r="Q2221" s="6">
        <f t="shared" si="34"/>
        <v>35.18</v>
      </c>
    </row>
    <row r="2222" spans="1:17" x14ac:dyDescent="0.2">
      <c r="A2222" s="139" t="s">
        <v>4445</v>
      </c>
      <c r="B2222" s="140" t="s">
        <v>17519</v>
      </c>
      <c r="C2222" s="141">
        <v>168</v>
      </c>
      <c r="D2222" s="141">
        <v>1</v>
      </c>
      <c r="E2222" s="142">
        <v>217.72</v>
      </c>
      <c r="F2222" s="142">
        <v>203.81</v>
      </c>
      <c r="G2222" s="142">
        <v>89.93</v>
      </c>
      <c r="H2222" s="142">
        <v>24.36</v>
      </c>
      <c r="I2222" s="142">
        <v>318.10000000000002</v>
      </c>
      <c r="Q2222" s="6">
        <f t="shared" si="34"/>
        <v>318.10000000000002</v>
      </c>
    </row>
    <row r="2223" spans="1:17" x14ac:dyDescent="0.2">
      <c r="A2223" s="139" t="s">
        <v>4447</v>
      </c>
      <c r="B2223" s="140" t="s">
        <v>17520</v>
      </c>
      <c r="C2223" s="141">
        <v>231</v>
      </c>
      <c r="D2223" s="141">
        <v>3</v>
      </c>
      <c r="E2223" s="142">
        <v>590.94000000000005</v>
      </c>
      <c r="F2223" s="142">
        <v>280.23</v>
      </c>
      <c r="G2223" s="142">
        <v>269.77999999999997</v>
      </c>
      <c r="H2223" s="142">
        <v>66.12</v>
      </c>
      <c r="I2223" s="142">
        <v>616.13</v>
      </c>
      <c r="Q2223" s="6">
        <f t="shared" si="34"/>
        <v>616.13</v>
      </c>
    </row>
    <row r="2224" spans="1:17" x14ac:dyDescent="0.2">
      <c r="A2224" s="139" t="s">
        <v>4449</v>
      </c>
      <c r="B2224" s="140" t="s">
        <v>17521</v>
      </c>
      <c r="C2224" s="141">
        <v>231</v>
      </c>
      <c r="D2224" s="141">
        <v>3</v>
      </c>
      <c r="E2224" s="142">
        <v>384.43</v>
      </c>
      <c r="F2224" s="142">
        <v>280.23</v>
      </c>
      <c r="G2224" s="142">
        <v>269.77999999999997</v>
      </c>
      <c r="H2224" s="142">
        <v>43.02</v>
      </c>
      <c r="I2224" s="142">
        <v>593.03</v>
      </c>
      <c r="Q2224" s="6">
        <f t="shared" si="34"/>
        <v>593.03</v>
      </c>
    </row>
    <row r="2225" spans="1:17" x14ac:dyDescent="0.2">
      <c r="A2225" s="139" t="s">
        <v>4451</v>
      </c>
      <c r="B2225" s="140" t="s">
        <v>17522</v>
      </c>
      <c r="C2225" s="141">
        <v>445</v>
      </c>
      <c r="D2225" s="141">
        <v>2</v>
      </c>
      <c r="E2225" s="142">
        <v>839.08</v>
      </c>
      <c r="F2225" s="142">
        <v>539.85</v>
      </c>
      <c r="G2225" s="142">
        <v>179.86</v>
      </c>
      <c r="H2225" s="142">
        <v>93.89</v>
      </c>
      <c r="I2225" s="142">
        <v>813.6</v>
      </c>
      <c r="Q2225" s="6">
        <f t="shared" si="34"/>
        <v>813.6</v>
      </c>
    </row>
    <row r="2226" spans="1:17" x14ac:dyDescent="0.2">
      <c r="A2226" s="139" t="s">
        <v>4453</v>
      </c>
      <c r="B2226" s="140" t="s">
        <v>17523</v>
      </c>
      <c r="C2226" s="141">
        <v>136</v>
      </c>
      <c r="D2226" s="141">
        <v>2</v>
      </c>
      <c r="E2226" s="142">
        <v>509.22</v>
      </c>
      <c r="F2226" s="142">
        <v>164.98</v>
      </c>
      <c r="G2226" s="142">
        <v>179.86</v>
      </c>
      <c r="H2226" s="142">
        <v>56.98</v>
      </c>
      <c r="I2226" s="142">
        <v>401.82</v>
      </c>
      <c r="Q2226" s="6">
        <f t="shared" si="34"/>
        <v>401.82</v>
      </c>
    </row>
    <row r="2227" spans="1:17" x14ac:dyDescent="0.2">
      <c r="A2227" s="139" t="s">
        <v>4455</v>
      </c>
      <c r="B2227" s="140" t="s">
        <v>17524</v>
      </c>
      <c r="C2227" s="141">
        <v>244</v>
      </c>
      <c r="D2227" s="141">
        <v>5</v>
      </c>
      <c r="E2227" s="142">
        <v>910.87</v>
      </c>
      <c r="F2227" s="142">
        <v>296.01</v>
      </c>
      <c r="G2227" s="142">
        <v>449.63</v>
      </c>
      <c r="H2227" s="142">
        <v>101.92</v>
      </c>
      <c r="I2227" s="142">
        <v>847.56</v>
      </c>
      <c r="Q2227" s="6">
        <f t="shared" si="34"/>
        <v>847.56</v>
      </c>
    </row>
    <row r="2228" spans="1:17" x14ac:dyDescent="0.2">
      <c r="A2228" s="139" t="s">
        <v>4457</v>
      </c>
      <c r="B2228" s="140" t="s">
        <v>17525</v>
      </c>
      <c r="C2228" s="141">
        <v>129</v>
      </c>
      <c r="D2228" s="141">
        <v>5</v>
      </c>
      <c r="E2228" s="142">
        <v>893.48</v>
      </c>
      <c r="F2228" s="142">
        <v>156.5</v>
      </c>
      <c r="G2228" s="142">
        <v>449.63</v>
      </c>
      <c r="H2228" s="142">
        <v>99.98</v>
      </c>
      <c r="I2228" s="142">
        <v>706.11</v>
      </c>
      <c r="Q2228" s="6">
        <f t="shared" si="34"/>
        <v>706.11</v>
      </c>
    </row>
    <row r="2229" spans="1:17" x14ac:dyDescent="0.2">
      <c r="A2229" s="139" t="s">
        <v>4459</v>
      </c>
      <c r="B2229" s="140" t="s">
        <v>17526</v>
      </c>
      <c r="C2229" s="141">
        <v>792</v>
      </c>
      <c r="D2229" s="141">
        <v>18</v>
      </c>
      <c r="E2229" s="142">
        <v>6533.19</v>
      </c>
      <c r="F2229" s="142">
        <v>960.81</v>
      </c>
      <c r="G2229" s="142">
        <v>1618.67</v>
      </c>
      <c r="H2229" s="142">
        <v>731.01</v>
      </c>
      <c r="I2229" s="142">
        <v>3310.49</v>
      </c>
      <c r="Q2229" s="6">
        <f t="shared" si="34"/>
        <v>3310.49</v>
      </c>
    </row>
    <row r="2230" spans="1:17" x14ac:dyDescent="0.2">
      <c r="A2230" s="139" t="s">
        <v>4461</v>
      </c>
      <c r="B2230" s="140" t="s">
        <v>17527</v>
      </c>
      <c r="C2230" s="141">
        <v>429</v>
      </c>
      <c r="D2230" s="141">
        <v>11</v>
      </c>
      <c r="E2230" s="142">
        <v>17726.45</v>
      </c>
      <c r="F2230" s="142">
        <v>520.44000000000005</v>
      </c>
      <c r="G2230" s="142">
        <v>989.18</v>
      </c>
      <c r="H2230" s="142">
        <v>1983.43</v>
      </c>
      <c r="I2230" s="142">
        <v>3493.05</v>
      </c>
      <c r="Q2230" s="6">
        <f t="shared" si="34"/>
        <v>3493.05</v>
      </c>
    </row>
    <row r="2231" spans="1:17" x14ac:dyDescent="0.2">
      <c r="A2231" s="139" t="s">
        <v>4463</v>
      </c>
      <c r="B2231" s="140" t="s">
        <v>17528</v>
      </c>
      <c r="C2231" s="141">
        <v>794</v>
      </c>
      <c r="D2231" s="141">
        <v>8</v>
      </c>
      <c r="E2231" s="142">
        <v>3692.39</v>
      </c>
      <c r="F2231" s="142">
        <v>963.23</v>
      </c>
      <c r="G2231" s="142">
        <v>719.41</v>
      </c>
      <c r="H2231" s="142">
        <v>413.14</v>
      </c>
      <c r="I2231" s="142">
        <v>2095.7800000000002</v>
      </c>
      <c r="Q2231" s="6">
        <f t="shared" si="34"/>
        <v>2095.7800000000002</v>
      </c>
    </row>
    <row r="2232" spans="1:17" x14ac:dyDescent="0.2">
      <c r="A2232" s="139" t="s">
        <v>4465</v>
      </c>
      <c r="B2232" s="140" t="s">
        <v>17529</v>
      </c>
      <c r="C2232" s="141">
        <v>474</v>
      </c>
      <c r="D2232" s="141">
        <v>9</v>
      </c>
      <c r="E2232" s="142">
        <v>1482.82</v>
      </c>
      <c r="F2232" s="142">
        <v>575.02</v>
      </c>
      <c r="G2232" s="142">
        <v>809.34</v>
      </c>
      <c r="H2232" s="142">
        <v>165.91</v>
      </c>
      <c r="I2232" s="142">
        <v>1550.27</v>
      </c>
      <c r="Q2232" s="6">
        <f t="shared" si="34"/>
        <v>1550.27</v>
      </c>
    </row>
    <row r="2233" spans="1:17" x14ac:dyDescent="0.2">
      <c r="A2233" s="139" t="s">
        <v>4467</v>
      </c>
      <c r="B2233" s="140" t="s">
        <v>17530</v>
      </c>
      <c r="C2233" s="141">
        <v>68</v>
      </c>
      <c r="D2233" s="141">
        <v>14</v>
      </c>
      <c r="E2233" s="142">
        <v>3318.28</v>
      </c>
      <c r="F2233" s="142">
        <v>82.5</v>
      </c>
      <c r="G2233" s="142">
        <v>1258.97</v>
      </c>
      <c r="H2233" s="142">
        <v>371.29</v>
      </c>
      <c r="I2233" s="142">
        <v>1712.76</v>
      </c>
      <c r="Q2233" s="6">
        <f t="shared" si="34"/>
        <v>1712.76</v>
      </c>
    </row>
    <row r="2234" spans="1:17" x14ac:dyDescent="0.2">
      <c r="A2234" s="139" t="s">
        <v>4469</v>
      </c>
      <c r="B2234" s="140" t="s">
        <v>17531</v>
      </c>
      <c r="C2234" s="141">
        <v>98</v>
      </c>
      <c r="D2234" s="141">
        <v>2</v>
      </c>
      <c r="E2234" s="142">
        <v>352.6</v>
      </c>
      <c r="F2234" s="142">
        <v>118.89</v>
      </c>
      <c r="G2234" s="142">
        <v>179.86</v>
      </c>
      <c r="H2234" s="142">
        <v>39.46</v>
      </c>
      <c r="I2234" s="142">
        <v>338.21</v>
      </c>
      <c r="Q2234" s="6">
        <f t="shared" si="34"/>
        <v>338.21</v>
      </c>
    </row>
    <row r="2235" spans="1:17" x14ac:dyDescent="0.2">
      <c r="A2235" s="139" t="s">
        <v>4471</v>
      </c>
      <c r="B2235" s="140" t="s">
        <v>17532</v>
      </c>
      <c r="C2235" s="141">
        <v>816</v>
      </c>
      <c r="D2235" s="141">
        <v>22</v>
      </c>
      <c r="E2235" s="142">
        <v>11519</v>
      </c>
      <c r="F2235" s="142">
        <v>989.92</v>
      </c>
      <c r="G2235" s="142">
        <v>1978.38</v>
      </c>
      <c r="H2235" s="142">
        <v>1288.8699999999999</v>
      </c>
      <c r="I2235" s="142">
        <v>4257.17</v>
      </c>
      <c r="Q2235" s="6">
        <f t="shared" si="34"/>
        <v>4257.17</v>
      </c>
    </row>
    <row r="2236" spans="1:17" x14ac:dyDescent="0.2">
      <c r="A2236" s="139" t="s">
        <v>4473</v>
      </c>
      <c r="B2236" s="140" t="s">
        <v>17533</v>
      </c>
      <c r="C2236" s="141">
        <v>1144</v>
      </c>
      <c r="D2236" s="141">
        <v>14</v>
      </c>
      <c r="E2236" s="142">
        <v>8049.19</v>
      </c>
      <c r="F2236" s="142">
        <v>1387.83</v>
      </c>
      <c r="G2236" s="142">
        <v>1258.97</v>
      </c>
      <c r="H2236" s="142">
        <v>900.63</v>
      </c>
      <c r="I2236" s="142">
        <v>3547.43</v>
      </c>
      <c r="Q2236" s="6">
        <f t="shared" si="34"/>
        <v>3547.43</v>
      </c>
    </row>
    <row r="2237" spans="1:17" x14ac:dyDescent="0.2">
      <c r="A2237" s="139" t="s">
        <v>4475</v>
      </c>
      <c r="B2237" s="140" t="s">
        <v>17534</v>
      </c>
      <c r="C2237" s="141">
        <v>31</v>
      </c>
      <c r="D2237" s="141">
        <v>1</v>
      </c>
      <c r="E2237" s="142">
        <v>40.380000000000003</v>
      </c>
      <c r="F2237" s="142">
        <v>37.61</v>
      </c>
      <c r="G2237" s="142">
        <v>89.93</v>
      </c>
      <c r="H2237" s="142">
        <v>4.5199999999999996</v>
      </c>
      <c r="I2237" s="142">
        <v>132.06</v>
      </c>
      <c r="Q2237" s="6">
        <f t="shared" si="34"/>
        <v>132.06</v>
      </c>
    </row>
    <row r="2238" spans="1:17" x14ac:dyDescent="0.2">
      <c r="A2238" s="139" t="s">
        <v>4477</v>
      </c>
      <c r="B2238" s="140" t="s">
        <v>17535</v>
      </c>
      <c r="C2238" s="141">
        <v>108</v>
      </c>
      <c r="D2238" s="141">
        <v>3</v>
      </c>
      <c r="E2238" s="142">
        <v>4156.49</v>
      </c>
      <c r="F2238" s="142">
        <v>131.02000000000001</v>
      </c>
      <c r="G2238" s="142">
        <v>269.77999999999997</v>
      </c>
      <c r="H2238" s="142">
        <v>465.07</v>
      </c>
      <c r="I2238" s="142">
        <v>865.87</v>
      </c>
      <c r="Q2238" s="6">
        <f t="shared" si="34"/>
        <v>865.87</v>
      </c>
    </row>
    <row r="2239" spans="1:17" x14ac:dyDescent="0.2">
      <c r="A2239" s="139" t="s">
        <v>4479</v>
      </c>
      <c r="B2239" s="140" t="s">
        <v>17536</v>
      </c>
      <c r="C2239" s="141">
        <v>844</v>
      </c>
      <c r="D2239" s="141">
        <v>11</v>
      </c>
      <c r="E2239" s="142">
        <v>4646.75</v>
      </c>
      <c r="F2239" s="142">
        <v>1023.89</v>
      </c>
      <c r="G2239" s="142">
        <v>989.18</v>
      </c>
      <c r="H2239" s="142">
        <v>519.92999999999995</v>
      </c>
      <c r="I2239" s="142">
        <v>2533</v>
      </c>
      <c r="Q2239" s="6">
        <f t="shared" si="34"/>
        <v>2533</v>
      </c>
    </row>
    <row r="2240" spans="1:17" x14ac:dyDescent="0.2">
      <c r="A2240" s="139" t="s">
        <v>4481</v>
      </c>
      <c r="B2240" s="140" t="s">
        <v>17537</v>
      </c>
      <c r="C2240" s="141">
        <v>415</v>
      </c>
      <c r="D2240" s="141">
        <v>3</v>
      </c>
      <c r="E2240" s="142">
        <v>9684.73</v>
      </c>
      <c r="F2240" s="142">
        <v>503.46</v>
      </c>
      <c r="G2240" s="142">
        <v>269.77999999999997</v>
      </c>
      <c r="H2240" s="142">
        <v>1083.6300000000001</v>
      </c>
      <c r="I2240" s="142">
        <v>1856.87</v>
      </c>
      <c r="Q2240" s="6">
        <f t="shared" si="34"/>
        <v>1856.87</v>
      </c>
    </row>
    <row r="2241" spans="1:17" x14ac:dyDescent="0.2">
      <c r="A2241" s="139" t="s">
        <v>4483</v>
      </c>
      <c r="B2241" s="140" t="s">
        <v>17538</v>
      </c>
      <c r="C2241" s="141">
        <v>3140</v>
      </c>
      <c r="D2241" s="141">
        <v>47</v>
      </c>
      <c r="E2241" s="142">
        <v>19091.03</v>
      </c>
      <c r="F2241" s="142">
        <v>3809.26</v>
      </c>
      <c r="G2241" s="142">
        <v>4226.53</v>
      </c>
      <c r="H2241" s="142">
        <v>2136.11</v>
      </c>
      <c r="I2241" s="142">
        <v>10171.9</v>
      </c>
      <c r="Q2241" s="6">
        <f t="shared" si="34"/>
        <v>10171.9</v>
      </c>
    </row>
    <row r="2242" spans="1:17" x14ac:dyDescent="0.2">
      <c r="A2242" s="139" t="s">
        <v>4485</v>
      </c>
      <c r="B2242" s="140" t="s">
        <v>17539</v>
      </c>
      <c r="C2242" s="141">
        <v>124</v>
      </c>
      <c r="D2242" s="141">
        <v>2</v>
      </c>
      <c r="E2242" s="142">
        <v>367.01</v>
      </c>
      <c r="F2242" s="142">
        <v>150.43</v>
      </c>
      <c r="G2242" s="142">
        <v>179.86</v>
      </c>
      <c r="H2242" s="142">
        <v>41.06</v>
      </c>
      <c r="I2242" s="142">
        <v>371.35</v>
      </c>
      <c r="Q2242" s="6">
        <f t="shared" si="34"/>
        <v>371.35</v>
      </c>
    </row>
    <row r="2243" spans="1:17" x14ac:dyDescent="0.2">
      <c r="A2243" s="139" t="s">
        <v>4487</v>
      </c>
      <c r="B2243" s="140" t="s">
        <v>17540</v>
      </c>
      <c r="C2243" s="141">
        <v>115</v>
      </c>
      <c r="D2243" s="141">
        <v>29</v>
      </c>
      <c r="E2243" s="142">
        <v>8252.6</v>
      </c>
      <c r="F2243" s="142">
        <v>139.51</v>
      </c>
      <c r="G2243" s="142">
        <v>2607.86</v>
      </c>
      <c r="H2243" s="142">
        <v>923.39</v>
      </c>
      <c r="I2243" s="142">
        <v>3670.76</v>
      </c>
      <c r="Q2243" s="6">
        <f t="shared" si="34"/>
        <v>3670.76</v>
      </c>
    </row>
    <row r="2244" spans="1:17" x14ac:dyDescent="0.2">
      <c r="A2244" s="139" t="s">
        <v>4489</v>
      </c>
      <c r="B2244" s="140" t="s">
        <v>17541</v>
      </c>
      <c r="C2244" s="141">
        <v>28</v>
      </c>
      <c r="D2244" s="141">
        <v>0</v>
      </c>
      <c r="E2244" s="142">
        <v>0</v>
      </c>
      <c r="F2244" s="142">
        <v>33.97</v>
      </c>
      <c r="G2244" s="142">
        <v>0</v>
      </c>
      <c r="H2244" s="142">
        <v>0</v>
      </c>
      <c r="I2244" s="142">
        <v>33.97</v>
      </c>
      <c r="Q2244" s="6">
        <f t="shared" si="34"/>
        <v>33.97</v>
      </c>
    </row>
    <row r="2245" spans="1:17" x14ac:dyDescent="0.2">
      <c r="A2245" s="139" t="s">
        <v>4491</v>
      </c>
      <c r="B2245" s="140" t="s">
        <v>17542</v>
      </c>
      <c r="C2245" s="141">
        <v>22</v>
      </c>
      <c r="D2245" s="141">
        <v>0</v>
      </c>
      <c r="E2245" s="142">
        <v>0</v>
      </c>
      <c r="F2245" s="142">
        <v>26.69</v>
      </c>
      <c r="G2245" s="142">
        <v>0</v>
      </c>
      <c r="H2245" s="142">
        <v>0</v>
      </c>
      <c r="I2245" s="142">
        <v>26.69</v>
      </c>
      <c r="Q2245" s="6">
        <f t="shared" si="34"/>
        <v>26.69</v>
      </c>
    </row>
    <row r="2246" spans="1:17" x14ac:dyDescent="0.2">
      <c r="A2246" s="139" t="s">
        <v>4493</v>
      </c>
      <c r="B2246" s="140" t="s">
        <v>17543</v>
      </c>
      <c r="C2246" s="141">
        <v>128</v>
      </c>
      <c r="D2246" s="141">
        <v>11</v>
      </c>
      <c r="E2246" s="142">
        <v>9062.11</v>
      </c>
      <c r="F2246" s="142">
        <v>155.28</v>
      </c>
      <c r="G2246" s="142">
        <v>989.18</v>
      </c>
      <c r="H2246" s="142">
        <v>1013.97</v>
      </c>
      <c r="I2246" s="142">
        <v>2158.4299999999998</v>
      </c>
      <c r="Q2246" s="6">
        <f t="shared" si="34"/>
        <v>2158.4299999999998</v>
      </c>
    </row>
    <row r="2247" spans="1:17" x14ac:dyDescent="0.2">
      <c r="A2247" s="139" t="s">
        <v>4495</v>
      </c>
      <c r="B2247" s="140" t="s">
        <v>17544</v>
      </c>
      <c r="C2247" s="141">
        <v>217</v>
      </c>
      <c r="D2247" s="141">
        <v>6</v>
      </c>
      <c r="E2247" s="142">
        <v>984.28</v>
      </c>
      <c r="F2247" s="142">
        <v>263.25</v>
      </c>
      <c r="G2247" s="142">
        <v>539.55999999999995</v>
      </c>
      <c r="H2247" s="142">
        <v>110.14</v>
      </c>
      <c r="I2247" s="142">
        <v>912.95</v>
      </c>
      <c r="Q2247" s="6">
        <f t="shared" si="34"/>
        <v>912.95</v>
      </c>
    </row>
    <row r="2248" spans="1:17" x14ac:dyDescent="0.2">
      <c r="A2248" s="139" t="s">
        <v>4497</v>
      </c>
      <c r="B2248" s="140" t="s">
        <v>17545</v>
      </c>
      <c r="C2248" s="141">
        <v>37</v>
      </c>
      <c r="D2248" s="141">
        <v>1</v>
      </c>
      <c r="E2248" s="142">
        <v>149.29</v>
      </c>
      <c r="F2248" s="142">
        <v>44.89</v>
      </c>
      <c r="G2248" s="142">
        <v>89.93</v>
      </c>
      <c r="H2248" s="142">
        <v>16.7</v>
      </c>
      <c r="I2248" s="142">
        <v>151.52000000000001</v>
      </c>
      <c r="Q2248" s="6">
        <f t="shared" si="34"/>
        <v>151.52000000000001</v>
      </c>
    </row>
    <row r="2249" spans="1:17" x14ac:dyDescent="0.2">
      <c r="A2249" s="139" t="s">
        <v>4499</v>
      </c>
      <c r="B2249" s="140" t="s">
        <v>17546</v>
      </c>
      <c r="C2249" s="141">
        <v>53389</v>
      </c>
      <c r="D2249" s="141">
        <v>689</v>
      </c>
      <c r="E2249" s="142">
        <v>347809.96</v>
      </c>
      <c r="F2249" s="142">
        <v>64768.26</v>
      </c>
      <c r="G2249" s="142">
        <v>61959.06</v>
      </c>
      <c r="H2249" s="142">
        <v>38916.82</v>
      </c>
      <c r="I2249" s="142">
        <v>165644.14000000001</v>
      </c>
      <c r="Q2249" s="6">
        <f t="shared" si="34"/>
        <v>165644.14000000001</v>
      </c>
    </row>
    <row r="2250" spans="1:17" x14ac:dyDescent="0.2">
      <c r="A2250" s="139" t="s">
        <v>4501</v>
      </c>
      <c r="B2250" s="140" t="s">
        <v>17547</v>
      </c>
      <c r="C2250" s="141">
        <v>35</v>
      </c>
      <c r="D2250" s="141">
        <v>1</v>
      </c>
      <c r="E2250" s="142">
        <v>37.32</v>
      </c>
      <c r="F2250" s="142">
        <v>42.46</v>
      </c>
      <c r="G2250" s="142">
        <v>89.93</v>
      </c>
      <c r="H2250" s="142">
        <v>4.18</v>
      </c>
      <c r="I2250" s="142">
        <v>136.57</v>
      </c>
      <c r="Q2250" s="6">
        <f t="shared" si="34"/>
        <v>136.57</v>
      </c>
    </row>
    <row r="2251" spans="1:17" x14ac:dyDescent="0.2">
      <c r="A2251" s="139" t="s">
        <v>4503</v>
      </c>
      <c r="B2251" s="140" t="s">
        <v>17548</v>
      </c>
      <c r="C2251" s="141">
        <v>58</v>
      </c>
      <c r="D2251" s="141">
        <v>2</v>
      </c>
      <c r="E2251" s="142">
        <v>36210.04</v>
      </c>
      <c r="F2251" s="142">
        <v>70.36</v>
      </c>
      <c r="G2251" s="142">
        <v>179.86</v>
      </c>
      <c r="H2251" s="142">
        <v>4051.58</v>
      </c>
      <c r="I2251" s="142">
        <v>4301.8</v>
      </c>
      <c r="Q2251" s="6">
        <f t="shared" si="34"/>
        <v>4301.8</v>
      </c>
    </row>
    <row r="2252" spans="1:17" x14ac:dyDescent="0.2">
      <c r="A2252" s="139" t="s">
        <v>4505</v>
      </c>
      <c r="B2252" s="140" t="s">
        <v>17549</v>
      </c>
      <c r="C2252" s="141">
        <v>299</v>
      </c>
      <c r="D2252" s="141">
        <v>8</v>
      </c>
      <c r="E2252" s="142">
        <v>30949.74</v>
      </c>
      <c r="F2252" s="142">
        <v>362.73</v>
      </c>
      <c r="G2252" s="142">
        <v>719.41</v>
      </c>
      <c r="H2252" s="142">
        <v>3463</v>
      </c>
      <c r="I2252" s="142">
        <v>4545.1400000000003</v>
      </c>
      <c r="Q2252" s="6">
        <f t="shared" si="34"/>
        <v>4545.1400000000003</v>
      </c>
    </row>
    <row r="2253" spans="1:17" x14ac:dyDescent="0.2">
      <c r="A2253" s="139" t="s">
        <v>4507</v>
      </c>
      <c r="B2253" s="140" t="s">
        <v>17550</v>
      </c>
      <c r="C2253" s="141">
        <v>35</v>
      </c>
      <c r="D2253" s="141">
        <v>0</v>
      </c>
      <c r="E2253" s="142">
        <v>0</v>
      </c>
      <c r="F2253" s="142">
        <v>42.46</v>
      </c>
      <c r="G2253" s="142">
        <v>0</v>
      </c>
      <c r="H2253" s="142">
        <v>0</v>
      </c>
      <c r="I2253" s="142">
        <v>42.46</v>
      </c>
      <c r="Q2253" s="6">
        <f t="shared" si="34"/>
        <v>42.46</v>
      </c>
    </row>
    <row r="2254" spans="1:17" x14ac:dyDescent="0.2">
      <c r="A2254" s="139" t="s">
        <v>4509</v>
      </c>
      <c r="B2254" s="140" t="s">
        <v>17551</v>
      </c>
      <c r="C2254" s="141">
        <v>46</v>
      </c>
      <c r="D2254" s="141">
        <v>0</v>
      </c>
      <c r="E2254" s="142">
        <v>0</v>
      </c>
      <c r="F2254" s="142">
        <v>55.81</v>
      </c>
      <c r="G2254" s="142">
        <v>0</v>
      </c>
      <c r="H2254" s="142">
        <v>0</v>
      </c>
      <c r="I2254" s="142">
        <v>55.81</v>
      </c>
      <c r="Q2254" s="6">
        <f t="shared" si="34"/>
        <v>55.81</v>
      </c>
    </row>
    <row r="2255" spans="1:17" x14ac:dyDescent="0.2">
      <c r="A2255" s="139" t="s">
        <v>4511</v>
      </c>
      <c r="B2255" s="140" t="s">
        <v>17552</v>
      </c>
      <c r="C2255" s="141">
        <v>144</v>
      </c>
      <c r="D2255" s="141">
        <v>9</v>
      </c>
      <c r="E2255" s="142">
        <v>1747.48</v>
      </c>
      <c r="F2255" s="142">
        <v>174.69</v>
      </c>
      <c r="G2255" s="142">
        <v>809.34</v>
      </c>
      <c r="H2255" s="142">
        <v>195.53</v>
      </c>
      <c r="I2255" s="142">
        <v>1179.56</v>
      </c>
      <c r="Q2255" s="6">
        <f t="shared" ref="Q2255:Q2318" si="35">I2255+P2255</f>
        <v>1179.56</v>
      </c>
    </row>
    <row r="2256" spans="1:17" x14ac:dyDescent="0.2">
      <c r="A2256" s="139" t="s">
        <v>4513</v>
      </c>
      <c r="B2256" s="140" t="s">
        <v>17553</v>
      </c>
      <c r="C2256" s="141">
        <v>1211</v>
      </c>
      <c r="D2256" s="141">
        <v>25</v>
      </c>
      <c r="E2256" s="142">
        <v>29319.64</v>
      </c>
      <c r="F2256" s="142">
        <v>1469.11</v>
      </c>
      <c r="G2256" s="142">
        <v>2248.15</v>
      </c>
      <c r="H2256" s="142">
        <v>3280.61</v>
      </c>
      <c r="I2256" s="142">
        <v>6997.87</v>
      </c>
      <c r="Q2256" s="6">
        <f t="shared" si="35"/>
        <v>6997.87</v>
      </c>
    </row>
    <row r="2257" spans="1:17" x14ac:dyDescent="0.2">
      <c r="A2257" s="139" t="s">
        <v>4515</v>
      </c>
      <c r="B2257" s="140" t="s">
        <v>17554</v>
      </c>
      <c r="C2257" s="141">
        <v>235</v>
      </c>
      <c r="D2257" s="141">
        <v>3</v>
      </c>
      <c r="E2257" s="142">
        <v>590.94000000000005</v>
      </c>
      <c r="F2257" s="142">
        <v>285.08999999999997</v>
      </c>
      <c r="G2257" s="142">
        <v>269.77999999999997</v>
      </c>
      <c r="H2257" s="142">
        <v>66.12</v>
      </c>
      <c r="I2257" s="142">
        <v>620.99</v>
      </c>
      <c r="Q2257" s="6">
        <f t="shared" si="35"/>
        <v>620.99</v>
      </c>
    </row>
    <row r="2258" spans="1:17" x14ac:dyDescent="0.2">
      <c r="A2258" s="139" t="s">
        <v>4517</v>
      </c>
      <c r="B2258" s="140" t="s">
        <v>17555</v>
      </c>
      <c r="C2258" s="141">
        <v>103</v>
      </c>
      <c r="D2258" s="141">
        <v>1</v>
      </c>
      <c r="E2258" s="142">
        <v>1850.16</v>
      </c>
      <c r="F2258" s="142">
        <v>124.95</v>
      </c>
      <c r="G2258" s="142">
        <v>89.93</v>
      </c>
      <c r="H2258" s="142">
        <v>207.02</v>
      </c>
      <c r="I2258" s="142">
        <v>421.9</v>
      </c>
      <c r="Q2258" s="6">
        <f t="shared" si="35"/>
        <v>421.9</v>
      </c>
    </row>
    <row r="2259" spans="1:17" x14ac:dyDescent="0.2">
      <c r="A2259" s="139" t="s">
        <v>4519</v>
      </c>
      <c r="B2259" s="140" t="s">
        <v>17556</v>
      </c>
      <c r="C2259" s="141">
        <v>467</v>
      </c>
      <c r="D2259" s="141">
        <v>7</v>
      </c>
      <c r="E2259" s="142">
        <v>61888.9</v>
      </c>
      <c r="F2259" s="142">
        <v>566.54</v>
      </c>
      <c r="G2259" s="142">
        <v>629.48</v>
      </c>
      <c r="H2259" s="142">
        <v>6924.82</v>
      </c>
      <c r="I2259" s="142">
        <v>8120.84</v>
      </c>
      <c r="Q2259" s="6">
        <f t="shared" si="35"/>
        <v>8120.84</v>
      </c>
    </row>
    <row r="2260" spans="1:17" x14ac:dyDescent="0.2">
      <c r="A2260" s="139" t="s">
        <v>4521</v>
      </c>
      <c r="B2260" s="140" t="s">
        <v>17557</v>
      </c>
      <c r="C2260" s="141">
        <v>69</v>
      </c>
      <c r="D2260" s="141">
        <v>1</v>
      </c>
      <c r="E2260" s="142">
        <v>37.32</v>
      </c>
      <c r="F2260" s="142">
        <v>83.7</v>
      </c>
      <c r="G2260" s="142">
        <v>89.93</v>
      </c>
      <c r="H2260" s="142">
        <v>4.18</v>
      </c>
      <c r="I2260" s="142">
        <v>177.81</v>
      </c>
      <c r="Q2260" s="6">
        <f t="shared" si="35"/>
        <v>177.81</v>
      </c>
    </row>
    <row r="2261" spans="1:17" x14ac:dyDescent="0.2">
      <c r="A2261" s="139" t="s">
        <v>4523</v>
      </c>
      <c r="B2261" s="140" t="s">
        <v>17558</v>
      </c>
      <c r="C2261" s="141">
        <v>151</v>
      </c>
      <c r="D2261" s="141">
        <v>3</v>
      </c>
      <c r="E2261" s="142">
        <v>391.43</v>
      </c>
      <c r="F2261" s="142">
        <v>183.18</v>
      </c>
      <c r="G2261" s="142">
        <v>269.77999999999997</v>
      </c>
      <c r="H2261" s="142">
        <v>43.8</v>
      </c>
      <c r="I2261" s="142">
        <v>496.76</v>
      </c>
      <c r="Q2261" s="6">
        <f t="shared" si="35"/>
        <v>496.76</v>
      </c>
    </row>
    <row r="2262" spans="1:17" x14ac:dyDescent="0.2">
      <c r="A2262" s="139" t="s">
        <v>4525</v>
      </c>
      <c r="B2262" s="140" t="s">
        <v>17559</v>
      </c>
      <c r="C2262" s="141">
        <v>58</v>
      </c>
      <c r="D2262" s="141">
        <v>2</v>
      </c>
      <c r="E2262" s="142">
        <v>1762.77</v>
      </c>
      <c r="F2262" s="142">
        <v>70.36</v>
      </c>
      <c r="G2262" s="142">
        <v>179.86</v>
      </c>
      <c r="H2262" s="142">
        <v>197.24</v>
      </c>
      <c r="I2262" s="142">
        <v>447.46</v>
      </c>
      <c r="Q2262" s="6">
        <f t="shared" si="35"/>
        <v>447.46</v>
      </c>
    </row>
    <row r="2263" spans="1:17" x14ac:dyDescent="0.2">
      <c r="A2263" s="139" t="s">
        <v>4527</v>
      </c>
      <c r="B2263" s="140" t="s">
        <v>17560</v>
      </c>
      <c r="C2263" s="141">
        <v>142</v>
      </c>
      <c r="D2263" s="141">
        <v>2</v>
      </c>
      <c r="E2263" s="142">
        <v>1268.43</v>
      </c>
      <c r="F2263" s="142">
        <v>172.26</v>
      </c>
      <c r="G2263" s="142">
        <v>179.86</v>
      </c>
      <c r="H2263" s="142">
        <v>141.93</v>
      </c>
      <c r="I2263" s="142">
        <v>494.05</v>
      </c>
      <c r="Q2263" s="6">
        <f t="shared" si="35"/>
        <v>494.05</v>
      </c>
    </row>
    <row r="2264" spans="1:17" x14ac:dyDescent="0.2">
      <c r="A2264" s="139" t="s">
        <v>4529</v>
      </c>
      <c r="B2264" s="140" t="s">
        <v>17561</v>
      </c>
      <c r="C2264" s="141">
        <v>96</v>
      </c>
      <c r="D2264" s="141">
        <v>6</v>
      </c>
      <c r="E2264" s="142">
        <v>17475.48</v>
      </c>
      <c r="F2264" s="142">
        <v>116.46</v>
      </c>
      <c r="G2264" s="142">
        <v>539.55999999999995</v>
      </c>
      <c r="H2264" s="142">
        <v>1955.35</v>
      </c>
      <c r="I2264" s="142">
        <v>2611.37</v>
      </c>
      <c r="Q2264" s="6">
        <f t="shared" si="35"/>
        <v>2611.37</v>
      </c>
    </row>
    <row r="2265" spans="1:17" x14ac:dyDescent="0.2">
      <c r="A2265" s="139" t="s">
        <v>4531</v>
      </c>
      <c r="B2265" s="140" t="s">
        <v>17562</v>
      </c>
      <c r="C2265" s="141">
        <v>362</v>
      </c>
      <c r="D2265" s="141">
        <v>12</v>
      </c>
      <c r="E2265" s="142">
        <v>2620.54</v>
      </c>
      <c r="F2265" s="142">
        <v>439.16</v>
      </c>
      <c r="G2265" s="142">
        <v>1079.1099999999999</v>
      </c>
      <c r="H2265" s="142">
        <v>293.22000000000003</v>
      </c>
      <c r="I2265" s="142">
        <v>1811.49</v>
      </c>
      <c r="Q2265" s="6">
        <f t="shared" si="35"/>
        <v>1811.49</v>
      </c>
    </row>
    <row r="2266" spans="1:17" x14ac:dyDescent="0.2">
      <c r="A2266" s="139" t="s">
        <v>4533</v>
      </c>
      <c r="B2266" s="140" t="s">
        <v>17563</v>
      </c>
      <c r="C2266" s="141">
        <v>129</v>
      </c>
      <c r="D2266" s="141">
        <v>4</v>
      </c>
      <c r="E2266" s="142">
        <v>12122.25</v>
      </c>
      <c r="F2266" s="142">
        <v>156.5</v>
      </c>
      <c r="G2266" s="142">
        <v>359.7</v>
      </c>
      <c r="H2266" s="142">
        <v>1356.37</v>
      </c>
      <c r="I2266" s="142">
        <v>1872.57</v>
      </c>
      <c r="Q2266" s="6">
        <f t="shared" si="35"/>
        <v>1872.57</v>
      </c>
    </row>
    <row r="2267" spans="1:17" x14ac:dyDescent="0.2">
      <c r="A2267" s="139" t="s">
        <v>4535</v>
      </c>
      <c r="B2267" s="140" t="s">
        <v>17564</v>
      </c>
      <c r="C2267" s="141">
        <v>733</v>
      </c>
      <c r="D2267" s="141">
        <v>9</v>
      </c>
      <c r="E2267" s="142">
        <v>3530.98</v>
      </c>
      <c r="F2267" s="142">
        <v>889.23</v>
      </c>
      <c r="G2267" s="142">
        <v>809.34</v>
      </c>
      <c r="H2267" s="142">
        <v>395.09</v>
      </c>
      <c r="I2267" s="142">
        <v>2093.66</v>
      </c>
      <c r="Q2267" s="6">
        <f t="shared" si="35"/>
        <v>2093.66</v>
      </c>
    </row>
    <row r="2268" spans="1:17" x14ac:dyDescent="0.2">
      <c r="A2268" s="139" t="s">
        <v>4537</v>
      </c>
      <c r="B2268" s="140" t="s">
        <v>17565</v>
      </c>
      <c r="C2268" s="141">
        <v>191</v>
      </c>
      <c r="D2268" s="141">
        <v>1</v>
      </c>
      <c r="E2268" s="142">
        <v>149.29</v>
      </c>
      <c r="F2268" s="142">
        <v>231.71</v>
      </c>
      <c r="G2268" s="142">
        <v>89.93</v>
      </c>
      <c r="H2268" s="142">
        <v>16.7</v>
      </c>
      <c r="I2268" s="142">
        <v>338.34</v>
      </c>
      <c r="Q2268" s="6">
        <f t="shared" si="35"/>
        <v>338.34</v>
      </c>
    </row>
    <row r="2269" spans="1:17" x14ac:dyDescent="0.2">
      <c r="A2269" s="139" t="s">
        <v>4539</v>
      </c>
      <c r="B2269" s="140" t="s">
        <v>17566</v>
      </c>
      <c r="C2269" s="141">
        <v>759</v>
      </c>
      <c r="D2269" s="141">
        <v>10</v>
      </c>
      <c r="E2269" s="142">
        <v>3424.79</v>
      </c>
      <c r="F2269" s="142">
        <v>920.78</v>
      </c>
      <c r="G2269" s="142">
        <v>899.26</v>
      </c>
      <c r="H2269" s="142">
        <v>383.2</v>
      </c>
      <c r="I2269" s="142">
        <v>2203.2399999999998</v>
      </c>
      <c r="Q2269" s="6">
        <f t="shared" si="35"/>
        <v>2203.2399999999998</v>
      </c>
    </row>
    <row r="2270" spans="1:17" x14ac:dyDescent="0.2">
      <c r="A2270" s="139" t="s">
        <v>4541</v>
      </c>
      <c r="B2270" s="140" t="s">
        <v>17567</v>
      </c>
      <c r="C2270" s="141">
        <v>151</v>
      </c>
      <c r="D2270" s="141">
        <v>4</v>
      </c>
      <c r="E2270" s="142">
        <v>663.06</v>
      </c>
      <c r="F2270" s="142">
        <v>183.18</v>
      </c>
      <c r="G2270" s="142">
        <v>359.7</v>
      </c>
      <c r="H2270" s="142">
        <v>74.19</v>
      </c>
      <c r="I2270" s="142">
        <v>617.07000000000005</v>
      </c>
      <c r="Q2270" s="6">
        <f t="shared" si="35"/>
        <v>617.07000000000005</v>
      </c>
    </row>
    <row r="2271" spans="1:17" x14ac:dyDescent="0.2">
      <c r="A2271" s="139" t="s">
        <v>4543</v>
      </c>
      <c r="B2271" s="140" t="s">
        <v>17568</v>
      </c>
      <c r="C2271" s="141">
        <v>1530</v>
      </c>
      <c r="D2271" s="141">
        <v>47</v>
      </c>
      <c r="E2271" s="142">
        <v>11994.79</v>
      </c>
      <c r="F2271" s="142">
        <v>1856.1</v>
      </c>
      <c r="G2271" s="142">
        <v>4226.53</v>
      </c>
      <c r="H2271" s="142">
        <v>1342.11</v>
      </c>
      <c r="I2271" s="142">
        <v>7424.74</v>
      </c>
      <c r="Q2271" s="6">
        <f t="shared" si="35"/>
        <v>7424.74</v>
      </c>
    </row>
    <row r="2272" spans="1:17" x14ac:dyDescent="0.2">
      <c r="A2272" s="139" t="s">
        <v>4545</v>
      </c>
      <c r="B2272" s="140" t="s">
        <v>17569</v>
      </c>
      <c r="C2272" s="141">
        <v>256</v>
      </c>
      <c r="D2272" s="141">
        <v>3</v>
      </c>
      <c r="E2272" s="142">
        <v>6612.23</v>
      </c>
      <c r="F2272" s="142">
        <v>310.56</v>
      </c>
      <c r="G2272" s="142">
        <v>269.77999999999997</v>
      </c>
      <c r="H2272" s="142">
        <v>739.85</v>
      </c>
      <c r="I2272" s="142">
        <v>1320.19</v>
      </c>
      <c r="Q2272" s="6">
        <f t="shared" si="35"/>
        <v>1320.19</v>
      </c>
    </row>
    <row r="2273" spans="1:17" x14ac:dyDescent="0.2">
      <c r="A2273" s="139" t="s">
        <v>4547</v>
      </c>
      <c r="B2273" s="140" t="s">
        <v>17570</v>
      </c>
      <c r="C2273" s="141">
        <v>62</v>
      </c>
      <c r="D2273" s="141">
        <v>3</v>
      </c>
      <c r="E2273" s="142">
        <v>318.39999999999998</v>
      </c>
      <c r="F2273" s="142">
        <v>75.22</v>
      </c>
      <c r="G2273" s="142">
        <v>269.77999999999997</v>
      </c>
      <c r="H2273" s="142">
        <v>35.619999999999997</v>
      </c>
      <c r="I2273" s="142">
        <v>380.62</v>
      </c>
      <c r="Q2273" s="6">
        <f t="shared" si="35"/>
        <v>380.62</v>
      </c>
    </row>
    <row r="2274" spans="1:17" x14ac:dyDescent="0.2">
      <c r="A2274" s="139" t="s">
        <v>4549</v>
      </c>
      <c r="B2274" s="140" t="s">
        <v>17571</v>
      </c>
      <c r="C2274" s="141">
        <v>3572</v>
      </c>
      <c r="D2274" s="141">
        <v>49</v>
      </c>
      <c r="E2274" s="142">
        <v>12369.39</v>
      </c>
      <c r="F2274" s="142">
        <v>4333.33</v>
      </c>
      <c r="G2274" s="142">
        <v>4406.38</v>
      </c>
      <c r="H2274" s="142">
        <v>1384.02</v>
      </c>
      <c r="I2274" s="142">
        <v>10123.73</v>
      </c>
      <c r="Q2274" s="6">
        <f t="shared" si="35"/>
        <v>10123.73</v>
      </c>
    </row>
    <row r="2275" spans="1:17" x14ac:dyDescent="0.2">
      <c r="A2275" s="139" t="s">
        <v>4551</v>
      </c>
      <c r="B2275" s="140" t="s">
        <v>17572</v>
      </c>
      <c r="C2275" s="141">
        <v>73</v>
      </c>
      <c r="D2275" s="141">
        <v>0</v>
      </c>
      <c r="E2275" s="142">
        <v>0</v>
      </c>
      <c r="F2275" s="142">
        <v>88.56</v>
      </c>
      <c r="G2275" s="142">
        <v>0</v>
      </c>
      <c r="H2275" s="142">
        <v>0</v>
      </c>
      <c r="I2275" s="142">
        <v>88.56</v>
      </c>
      <c r="Q2275" s="6">
        <f t="shared" si="35"/>
        <v>88.56</v>
      </c>
    </row>
    <row r="2276" spans="1:17" x14ac:dyDescent="0.2">
      <c r="A2276" s="139" t="s">
        <v>4553</v>
      </c>
      <c r="B2276" s="140" t="s">
        <v>17573</v>
      </c>
      <c r="C2276" s="141">
        <v>72</v>
      </c>
      <c r="D2276" s="141">
        <v>4</v>
      </c>
      <c r="E2276" s="142">
        <v>864.65</v>
      </c>
      <c r="F2276" s="142">
        <v>87.34</v>
      </c>
      <c r="G2276" s="142">
        <v>359.7</v>
      </c>
      <c r="H2276" s="142">
        <v>96.74</v>
      </c>
      <c r="I2276" s="142">
        <v>543.78</v>
      </c>
      <c r="Q2276" s="6">
        <f t="shared" si="35"/>
        <v>543.78</v>
      </c>
    </row>
    <row r="2277" spans="1:17" x14ac:dyDescent="0.2">
      <c r="A2277" s="139" t="s">
        <v>4555</v>
      </c>
      <c r="B2277" s="140" t="s">
        <v>17574</v>
      </c>
      <c r="C2277" s="141">
        <v>50</v>
      </c>
      <c r="D2277" s="141">
        <v>0</v>
      </c>
      <c r="E2277" s="142">
        <v>0</v>
      </c>
      <c r="F2277" s="142">
        <v>60.66</v>
      </c>
      <c r="G2277" s="142">
        <v>0</v>
      </c>
      <c r="H2277" s="142">
        <v>0</v>
      </c>
      <c r="I2277" s="142">
        <v>60.66</v>
      </c>
      <c r="Q2277" s="6">
        <f t="shared" si="35"/>
        <v>60.66</v>
      </c>
    </row>
    <row r="2278" spans="1:17" x14ac:dyDescent="0.2">
      <c r="A2278" s="139" t="s">
        <v>4557</v>
      </c>
      <c r="B2278" s="140" t="s">
        <v>17575</v>
      </c>
      <c r="C2278" s="141">
        <v>116</v>
      </c>
      <c r="D2278" s="141">
        <v>5</v>
      </c>
      <c r="E2278" s="142">
        <v>1660.49</v>
      </c>
      <c r="F2278" s="142">
        <v>140.72999999999999</v>
      </c>
      <c r="G2278" s="142">
        <v>449.63</v>
      </c>
      <c r="H2278" s="142">
        <v>185.79</v>
      </c>
      <c r="I2278" s="142">
        <v>776.15</v>
      </c>
      <c r="Q2278" s="6">
        <f t="shared" si="35"/>
        <v>776.15</v>
      </c>
    </row>
    <row r="2279" spans="1:17" x14ac:dyDescent="0.2">
      <c r="A2279" s="139" t="s">
        <v>4559</v>
      </c>
      <c r="B2279" s="140" t="s">
        <v>17576</v>
      </c>
      <c r="C2279" s="141">
        <v>170</v>
      </c>
      <c r="D2279" s="141">
        <v>2</v>
      </c>
      <c r="E2279" s="142">
        <v>65460.02</v>
      </c>
      <c r="F2279" s="142">
        <v>206.23</v>
      </c>
      <c r="G2279" s="142">
        <v>179.86</v>
      </c>
      <c r="H2279" s="142">
        <v>7324.39</v>
      </c>
      <c r="I2279" s="142">
        <v>7710.48</v>
      </c>
      <c r="Q2279" s="6">
        <f t="shared" si="35"/>
        <v>7710.48</v>
      </c>
    </row>
    <row r="2280" spans="1:17" x14ac:dyDescent="0.2">
      <c r="A2280" s="139" t="s">
        <v>4561</v>
      </c>
      <c r="B2280" s="140" t="s">
        <v>17577</v>
      </c>
      <c r="C2280" s="141">
        <v>1716</v>
      </c>
      <c r="D2280" s="141">
        <v>41</v>
      </c>
      <c r="E2280" s="142">
        <v>11868.62</v>
      </c>
      <c r="F2280" s="142">
        <v>2081.7399999999998</v>
      </c>
      <c r="G2280" s="142">
        <v>3686.97</v>
      </c>
      <c r="H2280" s="142">
        <v>1327.99</v>
      </c>
      <c r="I2280" s="142">
        <v>7096.7</v>
      </c>
      <c r="Q2280" s="6">
        <f t="shared" si="35"/>
        <v>7096.7</v>
      </c>
    </row>
    <row r="2281" spans="1:17" x14ac:dyDescent="0.2">
      <c r="A2281" s="139" t="s">
        <v>4563</v>
      </c>
      <c r="B2281" s="140" t="s">
        <v>17578</v>
      </c>
      <c r="C2281" s="141">
        <v>4340</v>
      </c>
      <c r="D2281" s="141">
        <v>73</v>
      </c>
      <c r="E2281" s="142">
        <v>36989.42</v>
      </c>
      <c r="F2281" s="142">
        <v>5265.02</v>
      </c>
      <c r="G2281" s="142">
        <v>6564.6</v>
      </c>
      <c r="H2281" s="142">
        <v>4138.78</v>
      </c>
      <c r="I2281" s="142">
        <v>15968.4</v>
      </c>
      <c r="Q2281" s="6">
        <f t="shared" si="35"/>
        <v>15968.4</v>
      </c>
    </row>
    <row r="2282" spans="1:17" x14ac:dyDescent="0.2">
      <c r="A2282" s="139" t="s">
        <v>4565</v>
      </c>
      <c r="B2282" s="140" t="s">
        <v>17579</v>
      </c>
      <c r="C2282" s="141">
        <v>56</v>
      </c>
      <c r="D2282" s="141">
        <v>0</v>
      </c>
      <c r="E2282" s="142">
        <v>0</v>
      </c>
      <c r="F2282" s="142">
        <v>67.94</v>
      </c>
      <c r="G2282" s="142">
        <v>0</v>
      </c>
      <c r="H2282" s="142">
        <v>0</v>
      </c>
      <c r="I2282" s="142">
        <v>67.94</v>
      </c>
      <c r="Q2282" s="6">
        <f t="shared" si="35"/>
        <v>67.94</v>
      </c>
    </row>
    <row r="2283" spans="1:17" x14ac:dyDescent="0.2">
      <c r="A2283" s="139" t="s">
        <v>4567</v>
      </c>
      <c r="B2283" s="140" t="s">
        <v>17580</v>
      </c>
      <c r="C2283" s="141">
        <v>55</v>
      </c>
      <c r="D2283" s="141">
        <v>1</v>
      </c>
      <c r="E2283" s="142">
        <v>37.32</v>
      </c>
      <c r="F2283" s="142">
        <v>66.72</v>
      </c>
      <c r="G2283" s="142">
        <v>89.93</v>
      </c>
      <c r="H2283" s="142">
        <v>4.18</v>
      </c>
      <c r="I2283" s="142">
        <v>160.83000000000001</v>
      </c>
      <c r="Q2283" s="6">
        <f t="shared" si="35"/>
        <v>160.83000000000001</v>
      </c>
    </row>
    <row r="2284" spans="1:17" x14ac:dyDescent="0.2">
      <c r="A2284" s="139" t="s">
        <v>4569</v>
      </c>
      <c r="B2284" s="140" t="s">
        <v>17581</v>
      </c>
      <c r="C2284" s="141">
        <v>1217</v>
      </c>
      <c r="D2284" s="141">
        <v>40</v>
      </c>
      <c r="E2284" s="142">
        <v>10290.540000000001</v>
      </c>
      <c r="F2284" s="142">
        <v>1476.39</v>
      </c>
      <c r="G2284" s="142">
        <v>3597.04</v>
      </c>
      <c r="H2284" s="142">
        <v>1151.42</v>
      </c>
      <c r="I2284" s="142">
        <v>6224.85</v>
      </c>
      <c r="Q2284" s="6">
        <f t="shared" si="35"/>
        <v>6224.85</v>
      </c>
    </row>
    <row r="2285" spans="1:17" x14ac:dyDescent="0.2">
      <c r="A2285" s="139" t="s">
        <v>4571</v>
      </c>
      <c r="B2285" s="140" t="s">
        <v>17582</v>
      </c>
      <c r="C2285" s="141">
        <v>1563</v>
      </c>
      <c r="D2285" s="141">
        <v>18</v>
      </c>
      <c r="E2285" s="142">
        <v>8019.33</v>
      </c>
      <c r="F2285" s="142">
        <v>1896.14</v>
      </c>
      <c r="G2285" s="142">
        <v>1618.67</v>
      </c>
      <c r="H2285" s="142">
        <v>897.29</v>
      </c>
      <c r="I2285" s="142">
        <v>4412.1000000000004</v>
      </c>
      <c r="Q2285" s="6">
        <f t="shared" si="35"/>
        <v>4412.1000000000004</v>
      </c>
    </row>
    <row r="2286" spans="1:17" x14ac:dyDescent="0.2">
      <c r="A2286" s="139" t="s">
        <v>4573</v>
      </c>
      <c r="B2286" s="140" t="s">
        <v>17583</v>
      </c>
      <c r="C2286" s="141">
        <v>221</v>
      </c>
      <c r="D2286" s="141">
        <v>4</v>
      </c>
      <c r="E2286" s="142">
        <v>776.17</v>
      </c>
      <c r="F2286" s="142">
        <v>268.10000000000002</v>
      </c>
      <c r="G2286" s="142">
        <v>359.7</v>
      </c>
      <c r="H2286" s="142">
        <v>86.85</v>
      </c>
      <c r="I2286" s="142">
        <v>714.65</v>
      </c>
      <c r="Q2286" s="6">
        <f t="shared" si="35"/>
        <v>714.65</v>
      </c>
    </row>
    <row r="2287" spans="1:17" x14ac:dyDescent="0.2">
      <c r="A2287" s="139" t="s">
        <v>4575</v>
      </c>
      <c r="B2287" s="140" t="s">
        <v>17584</v>
      </c>
      <c r="C2287" s="141">
        <v>233</v>
      </c>
      <c r="D2287" s="141">
        <v>2</v>
      </c>
      <c r="E2287" s="142">
        <v>323.45999999999998</v>
      </c>
      <c r="F2287" s="142">
        <v>282.66000000000003</v>
      </c>
      <c r="G2287" s="142">
        <v>179.86</v>
      </c>
      <c r="H2287" s="142">
        <v>36.19</v>
      </c>
      <c r="I2287" s="142">
        <v>498.71</v>
      </c>
      <c r="Q2287" s="6">
        <f t="shared" si="35"/>
        <v>498.71</v>
      </c>
    </row>
    <row r="2288" spans="1:17" x14ac:dyDescent="0.2">
      <c r="A2288" s="139" t="s">
        <v>4577</v>
      </c>
      <c r="B2288" s="140" t="s">
        <v>17585</v>
      </c>
      <c r="C2288" s="141">
        <v>312</v>
      </c>
      <c r="D2288" s="141">
        <v>3</v>
      </c>
      <c r="E2288" s="142">
        <v>641.26</v>
      </c>
      <c r="F2288" s="142">
        <v>378.5</v>
      </c>
      <c r="G2288" s="142">
        <v>269.77999999999997</v>
      </c>
      <c r="H2288" s="142">
        <v>71.75</v>
      </c>
      <c r="I2288" s="142">
        <v>720.03</v>
      </c>
      <c r="Q2288" s="6">
        <f t="shared" si="35"/>
        <v>720.03</v>
      </c>
    </row>
    <row r="2289" spans="1:17" x14ac:dyDescent="0.2">
      <c r="A2289" s="139" t="s">
        <v>4579</v>
      </c>
      <c r="B2289" s="140" t="s">
        <v>17586</v>
      </c>
      <c r="C2289" s="141">
        <v>62</v>
      </c>
      <c r="D2289" s="141">
        <v>1</v>
      </c>
      <c r="E2289" s="142">
        <v>37.32</v>
      </c>
      <c r="F2289" s="142">
        <v>75.22</v>
      </c>
      <c r="G2289" s="142">
        <v>89.93</v>
      </c>
      <c r="H2289" s="142">
        <v>4.18</v>
      </c>
      <c r="I2289" s="142">
        <v>169.33</v>
      </c>
      <c r="Q2289" s="6">
        <f t="shared" si="35"/>
        <v>169.33</v>
      </c>
    </row>
    <row r="2290" spans="1:17" x14ac:dyDescent="0.2">
      <c r="A2290" s="139" t="s">
        <v>4581</v>
      </c>
      <c r="B2290" s="140" t="s">
        <v>17587</v>
      </c>
      <c r="C2290" s="141">
        <v>2296</v>
      </c>
      <c r="D2290" s="141">
        <v>30</v>
      </c>
      <c r="E2290" s="142">
        <v>41804.06</v>
      </c>
      <c r="F2290" s="142">
        <v>2785.37</v>
      </c>
      <c r="G2290" s="142">
        <v>2697.78</v>
      </c>
      <c r="H2290" s="142">
        <v>4677.5</v>
      </c>
      <c r="I2290" s="142">
        <v>10160.65</v>
      </c>
      <c r="Q2290" s="6">
        <f t="shared" si="35"/>
        <v>10160.65</v>
      </c>
    </row>
    <row r="2291" spans="1:17" x14ac:dyDescent="0.2">
      <c r="A2291" s="139" t="s">
        <v>4583</v>
      </c>
      <c r="B2291" s="140" t="s">
        <v>17588</v>
      </c>
      <c r="C2291" s="141">
        <v>2268</v>
      </c>
      <c r="D2291" s="141">
        <v>43</v>
      </c>
      <c r="E2291" s="142">
        <v>39845.339999999997</v>
      </c>
      <c r="F2291" s="142">
        <v>2751.4</v>
      </c>
      <c r="G2291" s="142">
        <v>3866.82</v>
      </c>
      <c r="H2291" s="142">
        <v>4458.34</v>
      </c>
      <c r="I2291" s="142">
        <v>11076.56</v>
      </c>
      <c r="Q2291" s="6">
        <f t="shared" si="35"/>
        <v>11076.56</v>
      </c>
    </row>
    <row r="2292" spans="1:17" x14ac:dyDescent="0.2">
      <c r="A2292" s="139" t="s">
        <v>4585</v>
      </c>
      <c r="B2292" s="140" t="s">
        <v>17589</v>
      </c>
      <c r="C2292" s="141">
        <v>924</v>
      </c>
      <c r="D2292" s="141">
        <v>22</v>
      </c>
      <c r="E2292" s="142">
        <v>30453.57</v>
      </c>
      <c r="F2292" s="142">
        <v>1120.94</v>
      </c>
      <c r="G2292" s="142">
        <v>1978.38</v>
      </c>
      <c r="H2292" s="142">
        <v>3407.48</v>
      </c>
      <c r="I2292" s="142">
        <v>6506.8</v>
      </c>
      <c r="Q2292" s="6">
        <f t="shared" si="35"/>
        <v>6506.8</v>
      </c>
    </row>
    <row r="2293" spans="1:17" x14ac:dyDescent="0.2">
      <c r="A2293" s="139" t="s">
        <v>4587</v>
      </c>
      <c r="B2293" s="140" t="s">
        <v>17590</v>
      </c>
      <c r="C2293" s="141">
        <v>50</v>
      </c>
      <c r="D2293" s="141">
        <v>1</v>
      </c>
      <c r="E2293" s="142">
        <v>248.82</v>
      </c>
      <c r="F2293" s="142">
        <v>60.66</v>
      </c>
      <c r="G2293" s="142">
        <v>89.93</v>
      </c>
      <c r="H2293" s="142">
        <v>27.84</v>
      </c>
      <c r="I2293" s="142">
        <v>178.43</v>
      </c>
      <c r="Q2293" s="6">
        <f t="shared" si="35"/>
        <v>178.43</v>
      </c>
    </row>
    <row r="2294" spans="1:17" x14ac:dyDescent="0.2">
      <c r="A2294" s="139" t="s">
        <v>4589</v>
      </c>
      <c r="B2294" s="140" t="s">
        <v>17591</v>
      </c>
      <c r="C2294" s="141">
        <v>93</v>
      </c>
      <c r="D2294" s="141">
        <v>4</v>
      </c>
      <c r="E2294" s="142">
        <v>1066.22</v>
      </c>
      <c r="F2294" s="142">
        <v>112.82</v>
      </c>
      <c r="G2294" s="142">
        <v>359.7</v>
      </c>
      <c r="H2294" s="142">
        <v>119.3</v>
      </c>
      <c r="I2294" s="142">
        <v>591.82000000000005</v>
      </c>
      <c r="Q2294" s="6">
        <f t="shared" si="35"/>
        <v>591.82000000000005</v>
      </c>
    </row>
    <row r="2295" spans="1:17" x14ac:dyDescent="0.2">
      <c r="A2295" s="139" t="s">
        <v>4591</v>
      </c>
      <c r="B2295" s="140" t="s">
        <v>17592</v>
      </c>
      <c r="C2295" s="141">
        <v>691</v>
      </c>
      <c r="D2295" s="141">
        <v>27</v>
      </c>
      <c r="E2295" s="142">
        <v>12584.06</v>
      </c>
      <c r="F2295" s="142">
        <v>838.28</v>
      </c>
      <c r="G2295" s="142">
        <v>2428</v>
      </c>
      <c r="H2295" s="142">
        <v>1408.04</v>
      </c>
      <c r="I2295" s="142">
        <v>4674.32</v>
      </c>
      <c r="Q2295" s="6">
        <f t="shared" si="35"/>
        <v>4674.32</v>
      </c>
    </row>
    <row r="2296" spans="1:17" x14ac:dyDescent="0.2">
      <c r="A2296" s="139" t="s">
        <v>4593</v>
      </c>
      <c r="B2296" s="140" t="s">
        <v>17593</v>
      </c>
      <c r="C2296" s="141">
        <v>120</v>
      </c>
      <c r="D2296" s="141">
        <v>1</v>
      </c>
      <c r="E2296" s="142">
        <v>186.61</v>
      </c>
      <c r="F2296" s="142">
        <v>145.58000000000001</v>
      </c>
      <c r="G2296" s="142">
        <v>89.93</v>
      </c>
      <c r="H2296" s="142">
        <v>20.88</v>
      </c>
      <c r="I2296" s="142">
        <v>256.39</v>
      </c>
      <c r="Q2296" s="6">
        <f t="shared" si="35"/>
        <v>256.39</v>
      </c>
    </row>
    <row r="2297" spans="1:17" x14ac:dyDescent="0.2">
      <c r="A2297" s="139" t="s">
        <v>4595</v>
      </c>
      <c r="B2297" s="140" t="s">
        <v>17594</v>
      </c>
      <c r="C2297" s="141">
        <v>34</v>
      </c>
      <c r="D2297" s="141">
        <v>0</v>
      </c>
      <c r="E2297" s="142">
        <v>0</v>
      </c>
      <c r="F2297" s="142">
        <v>41.25</v>
      </c>
      <c r="G2297" s="142">
        <v>0</v>
      </c>
      <c r="H2297" s="142">
        <v>0</v>
      </c>
      <c r="I2297" s="142">
        <v>41.25</v>
      </c>
      <c r="Q2297" s="6">
        <f t="shared" si="35"/>
        <v>41.25</v>
      </c>
    </row>
    <row r="2298" spans="1:17" x14ac:dyDescent="0.2">
      <c r="A2298" s="139" t="s">
        <v>4597</v>
      </c>
      <c r="B2298" s="140" t="s">
        <v>17595</v>
      </c>
      <c r="C2298" s="141">
        <v>6069</v>
      </c>
      <c r="D2298" s="141">
        <v>107</v>
      </c>
      <c r="E2298" s="142">
        <v>74984.23</v>
      </c>
      <c r="F2298" s="142">
        <v>7362.54</v>
      </c>
      <c r="G2298" s="142">
        <v>9622.09</v>
      </c>
      <c r="H2298" s="142">
        <v>8390.06</v>
      </c>
      <c r="I2298" s="142">
        <v>25374.69</v>
      </c>
      <c r="Q2298" s="6">
        <f t="shared" si="35"/>
        <v>25374.69</v>
      </c>
    </row>
    <row r="2299" spans="1:17" x14ac:dyDescent="0.2">
      <c r="A2299" s="139" t="s">
        <v>4599</v>
      </c>
      <c r="B2299" s="140" t="s">
        <v>17596</v>
      </c>
      <c r="C2299" s="141">
        <v>6026</v>
      </c>
      <c r="D2299" s="141">
        <v>160</v>
      </c>
      <c r="E2299" s="142">
        <v>105576.67</v>
      </c>
      <c r="F2299" s="142">
        <v>7310.38</v>
      </c>
      <c r="G2299" s="142">
        <v>14388.17</v>
      </c>
      <c r="H2299" s="142">
        <v>11813.08</v>
      </c>
      <c r="I2299" s="142">
        <v>33511.629999999997</v>
      </c>
      <c r="Q2299" s="6">
        <f t="shared" si="35"/>
        <v>33511.629999999997</v>
      </c>
    </row>
    <row r="2300" spans="1:17" x14ac:dyDescent="0.2">
      <c r="A2300" s="139" t="s">
        <v>4601</v>
      </c>
      <c r="B2300" s="140" t="s">
        <v>17597</v>
      </c>
      <c r="C2300" s="141">
        <v>128</v>
      </c>
      <c r="D2300" s="141">
        <v>1</v>
      </c>
      <c r="E2300" s="142">
        <v>217.72</v>
      </c>
      <c r="F2300" s="142">
        <v>155.28</v>
      </c>
      <c r="G2300" s="142">
        <v>89.93</v>
      </c>
      <c r="H2300" s="142">
        <v>24.36</v>
      </c>
      <c r="I2300" s="142">
        <v>269.57</v>
      </c>
      <c r="Q2300" s="6">
        <f t="shared" si="35"/>
        <v>269.57</v>
      </c>
    </row>
    <row r="2301" spans="1:17" x14ac:dyDescent="0.2">
      <c r="A2301" s="139" t="s">
        <v>4603</v>
      </c>
      <c r="B2301" s="140" t="s">
        <v>17598</v>
      </c>
      <c r="C2301" s="141">
        <v>41</v>
      </c>
      <c r="D2301" s="141">
        <v>0</v>
      </c>
      <c r="E2301" s="142">
        <v>0</v>
      </c>
      <c r="F2301" s="142">
        <v>49.74</v>
      </c>
      <c r="G2301" s="142">
        <v>0</v>
      </c>
      <c r="H2301" s="142">
        <v>0</v>
      </c>
      <c r="I2301" s="142">
        <v>49.74</v>
      </c>
      <c r="Q2301" s="6">
        <f t="shared" si="35"/>
        <v>49.74</v>
      </c>
    </row>
    <row r="2302" spans="1:17" x14ac:dyDescent="0.2">
      <c r="A2302" s="139" t="s">
        <v>4605</v>
      </c>
      <c r="B2302" s="140" t="s">
        <v>17599</v>
      </c>
      <c r="C2302" s="141">
        <v>294</v>
      </c>
      <c r="D2302" s="141">
        <v>3</v>
      </c>
      <c r="E2302" s="142">
        <v>651.85</v>
      </c>
      <c r="F2302" s="142">
        <v>356.66</v>
      </c>
      <c r="G2302" s="142">
        <v>269.77999999999997</v>
      </c>
      <c r="H2302" s="142">
        <v>72.94</v>
      </c>
      <c r="I2302" s="142">
        <v>699.38</v>
      </c>
      <c r="Q2302" s="6">
        <f t="shared" si="35"/>
        <v>699.38</v>
      </c>
    </row>
    <row r="2303" spans="1:17" x14ac:dyDescent="0.2">
      <c r="A2303" s="139" t="s">
        <v>4607</v>
      </c>
      <c r="B2303" s="140" t="s">
        <v>17600</v>
      </c>
      <c r="C2303" s="141">
        <v>21</v>
      </c>
      <c r="D2303" s="141">
        <v>2</v>
      </c>
      <c r="E2303" s="142">
        <v>5409.11</v>
      </c>
      <c r="F2303" s="142">
        <v>25.47</v>
      </c>
      <c r="G2303" s="142">
        <v>179.86</v>
      </c>
      <c r="H2303" s="142">
        <v>605.23</v>
      </c>
      <c r="I2303" s="142">
        <v>810.56</v>
      </c>
      <c r="Q2303" s="6">
        <f t="shared" si="35"/>
        <v>810.56</v>
      </c>
    </row>
    <row r="2304" spans="1:17" x14ac:dyDescent="0.2">
      <c r="A2304" s="139" t="s">
        <v>4609</v>
      </c>
      <c r="B2304" s="140" t="s">
        <v>17601</v>
      </c>
      <c r="C2304" s="141">
        <v>134</v>
      </c>
      <c r="D2304" s="141">
        <v>2</v>
      </c>
      <c r="E2304" s="142">
        <v>333.06</v>
      </c>
      <c r="F2304" s="142">
        <v>162.56</v>
      </c>
      <c r="G2304" s="142">
        <v>179.86</v>
      </c>
      <c r="H2304" s="142">
        <v>37.26</v>
      </c>
      <c r="I2304" s="142">
        <v>379.68</v>
      </c>
      <c r="Q2304" s="6">
        <f t="shared" si="35"/>
        <v>379.68</v>
      </c>
    </row>
    <row r="2305" spans="1:17" x14ac:dyDescent="0.2">
      <c r="A2305" s="139" t="s">
        <v>4611</v>
      </c>
      <c r="B2305" s="140" t="s">
        <v>17602</v>
      </c>
      <c r="C2305" s="141">
        <v>136</v>
      </c>
      <c r="D2305" s="141">
        <v>117</v>
      </c>
      <c r="E2305" s="142">
        <v>21806.799999999999</v>
      </c>
      <c r="F2305" s="142">
        <v>164.98</v>
      </c>
      <c r="G2305" s="142">
        <v>10521.35</v>
      </c>
      <c r="H2305" s="142">
        <v>2439.98</v>
      </c>
      <c r="I2305" s="142">
        <v>13126.31</v>
      </c>
      <c r="Q2305" s="6">
        <f t="shared" si="35"/>
        <v>13126.31</v>
      </c>
    </row>
    <row r="2306" spans="1:17" x14ac:dyDescent="0.2">
      <c r="A2306" s="139" t="s">
        <v>4613</v>
      </c>
      <c r="B2306" s="140" t="s">
        <v>17603</v>
      </c>
      <c r="C2306" s="141">
        <v>17</v>
      </c>
      <c r="D2306" s="141">
        <v>2</v>
      </c>
      <c r="E2306" s="142">
        <v>435.43</v>
      </c>
      <c r="F2306" s="142">
        <v>20.62</v>
      </c>
      <c r="G2306" s="142">
        <v>179.86</v>
      </c>
      <c r="H2306" s="142">
        <v>48.72</v>
      </c>
      <c r="I2306" s="142">
        <v>249.2</v>
      </c>
      <c r="Q2306" s="6">
        <f t="shared" si="35"/>
        <v>249.2</v>
      </c>
    </row>
    <row r="2307" spans="1:17" x14ac:dyDescent="0.2">
      <c r="A2307" s="139" t="s">
        <v>4615</v>
      </c>
      <c r="B2307" s="140" t="s">
        <v>17604</v>
      </c>
      <c r="C2307" s="141">
        <v>447</v>
      </c>
      <c r="D2307" s="141">
        <v>11</v>
      </c>
      <c r="E2307" s="142">
        <v>26952.18</v>
      </c>
      <c r="F2307" s="142">
        <v>542.27</v>
      </c>
      <c r="G2307" s="142">
        <v>989.18</v>
      </c>
      <c r="H2307" s="142">
        <v>3015.7</v>
      </c>
      <c r="I2307" s="142">
        <v>4547.1499999999996</v>
      </c>
      <c r="Q2307" s="6">
        <f t="shared" si="35"/>
        <v>4547.1499999999996</v>
      </c>
    </row>
    <row r="2308" spans="1:17" x14ac:dyDescent="0.2">
      <c r="A2308" s="139" t="s">
        <v>4617</v>
      </c>
      <c r="B2308" s="140" t="s">
        <v>17605</v>
      </c>
      <c r="C2308" s="141">
        <v>77</v>
      </c>
      <c r="D2308" s="141">
        <v>1</v>
      </c>
      <c r="E2308" s="142">
        <v>767.37</v>
      </c>
      <c r="F2308" s="142">
        <v>93.41</v>
      </c>
      <c r="G2308" s="142">
        <v>89.93</v>
      </c>
      <c r="H2308" s="142">
        <v>85.86</v>
      </c>
      <c r="I2308" s="142">
        <v>269.2</v>
      </c>
      <c r="Q2308" s="6">
        <f t="shared" si="35"/>
        <v>269.2</v>
      </c>
    </row>
    <row r="2309" spans="1:17" x14ac:dyDescent="0.2">
      <c r="A2309" s="139" t="s">
        <v>4619</v>
      </c>
      <c r="B2309" s="140" t="s">
        <v>17606</v>
      </c>
      <c r="C2309" s="141">
        <v>63</v>
      </c>
      <c r="D2309" s="141">
        <v>0</v>
      </c>
      <c r="E2309" s="142">
        <v>0</v>
      </c>
      <c r="F2309" s="142">
        <v>76.42</v>
      </c>
      <c r="G2309" s="142">
        <v>0</v>
      </c>
      <c r="H2309" s="142">
        <v>0</v>
      </c>
      <c r="I2309" s="142">
        <v>76.42</v>
      </c>
      <c r="Q2309" s="6">
        <f t="shared" si="35"/>
        <v>76.42</v>
      </c>
    </row>
    <row r="2310" spans="1:17" x14ac:dyDescent="0.2">
      <c r="A2310" s="139" t="s">
        <v>4621</v>
      </c>
      <c r="B2310" s="140" t="s">
        <v>17607</v>
      </c>
      <c r="C2310" s="141">
        <v>560</v>
      </c>
      <c r="D2310" s="141">
        <v>9</v>
      </c>
      <c r="E2310" s="142">
        <v>1948.71</v>
      </c>
      <c r="F2310" s="142">
        <v>679.36</v>
      </c>
      <c r="G2310" s="142">
        <v>809.34</v>
      </c>
      <c r="H2310" s="142">
        <v>218.04</v>
      </c>
      <c r="I2310" s="142">
        <v>1706.74</v>
      </c>
      <c r="Q2310" s="6">
        <f t="shared" si="35"/>
        <v>1706.74</v>
      </c>
    </row>
    <row r="2311" spans="1:17" x14ac:dyDescent="0.2">
      <c r="A2311" s="139" t="s">
        <v>4623</v>
      </c>
      <c r="B2311" s="140" t="s">
        <v>17608</v>
      </c>
      <c r="C2311" s="141">
        <v>169</v>
      </c>
      <c r="D2311" s="141">
        <v>1</v>
      </c>
      <c r="E2311" s="142">
        <v>149.29</v>
      </c>
      <c r="F2311" s="142">
        <v>205.02</v>
      </c>
      <c r="G2311" s="142">
        <v>89.93</v>
      </c>
      <c r="H2311" s="142">
        <v>16.7</v>
      </c>
      <c r="I2311" s="142">
        <v>311.64999999999998</v>
      </c>
      <c r="Q2311" s="6">
        <f t="shared" si="35"/>
        <v>311.64999999999998</v>
      </c>
    </row>
    <row r="2312" spans="1:17" x14ac:dyDescent="0.2">
      <c r="A2312" s="139" t="s">
        <v>4625</v>
      </c>
      <c r="B2312" s="140" t="s">
        <v>17609</v>
      </c>
      <c r="C2312" s="141">
        <v>96</v>
      </c>
      <c r="D2312" s="141">
        <v>1</v>
      </c>
      <c r="E2312" s="142">
        <v>7572.76</v>
      </c>
      <c r="F2312" s="142">
        <v>116.46</v>
      </c>
      <c r="G2312" s="142">
        <v>89.93</v>
      </c>
      <c r="H2312" s="142">
        <v>847.32</v>
      </c>
      <c r="I2312" s="142">
        <v>1053.71</v>
      </c>
      <c r="Q2312" s="6">
        <f t="shared" si="35"/>
        <v>1053.71</v>
      </c>
    </row>
    <row r="2313" spans="1:17" x14ac:dyDescent="0.2">
      <c r="A2313" s="139" t="s">
        <v>4627</v>
      </c>
      <c r="B2313" s="140" t="s">
        <v>17610</v>
      </c>
      <c r="C2313" s="141">
        <v>55</v>
      </c>
      <c r="D2313" s="141">
        <v>1</v>
      </c>
      <c r="E2313" s="142">
        <v>217.72</v>
      </c>
      <c r="F2313" s="142">
        <v>66.72</v>
      </c>
      <c r="G2313" s="142">
        <v>89.93</v>
      </c>
      <c r="H2313" s="142">
        <v>24.36</v>
      </c>
      <c r="I2313" s="142">
        <v>181.01</v>
      </c>
      <c r="Q2313" s="6">
        <f t="shared" si="35"/>
        <v>181.01</v>
      </c>
    </row>
    <row r="2314" spans="1:17" x14ac:dyDescent="0.2">
      <c r="A2314" s="139" t="s">
        <v>4629</v>
      </c>
      <c r="B2314" s="140" t="s">
        <v>17611</v>
      </c>
      <c r="C2314" s="141">
        <v>33</v>
      </c>
      <c r="D2314" s="141">
        <v>1</v>
      </c>
      <c r="E2314" s="142">
        <v>186.61</v>
      </c>
      <c r="F2314" s="142">
        <v>40.03</v>
      </c>
      <c r="G2314" s="142">
        <v>89.93</v>
      </c>
      <c r="H2314" s="142">
        <v>20.88</v>
      </c>
      <c r="I2314" s="142">
        <v>150.84</v>
      </c>
      <c r="Q2314" s="6">
        <f t="shared" si="35"/>
        <v>150.84</v>
      </c>
    </row>
    <row r="2315" spans="1:17" x14ac:dyDescent="0.2">
      <c r="A2315" s="139" t="s">
        <v>4631</v>
      </c>
      <c r="B2315" s="140" t="s">
        <v>17612</v>
      </c>
      <c r="C2315" s="141">
        <v>1125</v>
      </c>
      <c r="D2315" s="141">
        <v>26</v>
      </c>
      <c r="E2315" s="142">
        <v>5625.84</v>
      </c>
      <c r="F2315" s="142">
        <v>1364.78</v>
      </c>
      <c r="G2315" s="142">
        <v>2338.08</v>
      </c>
      <c r="H2315" s="142">
        <v>629.48</v>
      </c>
      <c r="I2315" s="142">
        <v>4332.34</v>
      </c>
      <c r="Q2315" s="6">
        <f t="shared" si="35"/>
        <v>4332.34</v>
      </c>
    </row>
    <row r="2316" spans="1:17" x14ac:dyDescent="0.2">
      <c r="A2316" s="139" t="s">
        <v>4633</v>
      </c>
      <c r="B2316" s="140" t="s">
        <v>17613</v>
      </c>
      <c r="C2316" s="141">
        <v>6583</v>
      </c>
      <c r="D2316" s="141">
        <v>120</v>
      </c>
      <c r="E2316" s="142">
        <v>33724.46</v>
      </c>
      <c r="F2316" s="142">
        <v>7986.09</v>
      </c>
      <c r="G2316" s="142">
        <v>10791.13</v>
      </c>
      <c r="H2316" s="142">
        <v>3773.46</v>
      </c>
      <c r="I2316" s="142">
        <v>22550.68</v>
      </c>
      <c r="Q2316" s="6">
        <f t="shared" si="35"/>
        <v>22550.68</v>
      </c>
    </row>
    <row r="2317" spans="1:17" x14ac:dyDescent="0.2">
      <c r="A2317" s="139" t="s">
        <v>4635</v>
      </c>
      <c r="B2317" s="140" t="s">
        <v>17614</v>
      </c>
      <c r="C2317" s="141">
        <v>650</v>
      </c>
      <c r="D2317" s="141">
        <v>9</v>
      </c>
      <c r="E2317" s="142">
        <v>14497.97</v>
      </c>
      <c r="F2317" s="142">
        <v>788.54</v>
      </c>
      <c r="G2317" s="142">
        <v>809.34</v>
      </c>
      <c r="H2317" s="142">
        <v>1622.19</v>
      </c>
      <c r="I2317" s="142">
        <v>3220.07</v>
      </c>
      <c r="Q2317" s="6">
        <f t="shared" si="35"/>
        <v>3220.07</v>
      </c>
    </row>
    <row r="2318" spans="1:17" x14ac:dyDescent="0.2">
      <c r="A2318" s="139" t="s">
        <v>4637</v>
      </c>
      <c r="B2318" s="140" t="s">
        <v>17615</v>
      </c>
      <c r="C2318" s="141">
        <v>97</v>
      </c>
      <c r="D2318" s="141">
        <v>2</v>
      </c>
      <c r="E2318" s="142">
        <v>335.9</v>
      </c>
      <c r="F2318" s="142">
        <v>117.67</v>
      </c>
      <c r="G2318" s="142">
        <v>179.86</v>
      </c>
      <c r="H2318" s="142">
        <v>37.58</v>
      </c>
      <c r="I2318" s="142">
        <v>335.11</v>
      </c>
      <c r="Q2318" s="6">
        <f t="shared" si="35"/>
        <v>335.11</v>
      </c>
    </row>
    <row r="2319" spans="1:17" x14ac:dyDescent="0.2">
      <c r="A2319" s="139" t="s">
        <v>4639</v>
      </c>
      <c r="B2319" s="140" t="s">
        <v>17616</v>
      </c>
      <c r="C2319" s="141">
        <v>212</v>
      </c>
      <c r="D2319" s="141">
        <v>2</v>
      </c>
      <c r="E2319" s="142">
        <v>373.22</v>
      </c>
      <c r="F2319" s="142">
        <v>257.18</v>
      </c>
      <c r="G2319" s="142">
        <v>179.86</v>
      </c>
      <c r="H2319" s="142">
        <v>41.76</v>
      </c>
      <c r="I2319" s="142">
        <v>478.8</v>
      </c>
      <c r="Q2319" s="6">
        <f t="shared" ref="Q2319:Q2382" si="36">I2319+P2319</f>
        <v>478.8</v>
      </c>
    </row>
    <row r="2320" spans="1:17" x14ac:dyDescent="0.2">
      <c r="A2320" s="139" t="s">
        <v>4641</v>
      </c>
      <c r="B2320" s="140" t="s">
        <v>17617</v>
      </c>
      <c r="C2320" s="141">
        <v>674</v>
      </c>
      <c r="D2320" s="141">
        <v>4</v>
      </c>
      <c r="E2320" s="142">
        <v>13262.15</v>
      </c>
      <c r="F2320" s="142">
        <v>817.66</v>
      </c>
      <c r="G2320" s="142">
        <v>359.7</v>
      </c>
      <c r="H2320" s="142">
        <v>1483.91</v>
      </c>
      <c r="I2320" s="142">
        <v>2661.27</v>
      </c>
      <c r="Q2320" s="6">
        <f t="shared" si="36"/>
        <v>2661.27</v>
      </c>
    </row>
    <row r="2321" spans="1:17" x14ac:dyDescent="0.2">
      <c r="A2321" s="139" t="s">
        <v>4643</v>
      </c>
      <c r="B2321" s="140" t="s">
        <v>17618</v>
      </c>
      <c r="C2321" s="141">
        <v>189</v>
      </c>
      <c r="D2321" s="141">
        <v>9</v>
      </c>
      <c r="E2321" s="142">
        <v>12529.76</v>
      </c>
      <c r="F2321" s="142">
        <v>229.28</v>
      </c>
      <c r="G2321" s="142">
        <v>809.34</v>
      </c>
      <c r="H2321" s="142">
        <v>1401.97</v>
      </c>
      <c r="I2321" s="142">
        <v>2440.59</v>
      </c>
      <c r="Q2321" s="6">
        <f t="shared" si="36"/>
        <v>2440.59</v>
      </c>
    </row>
    <row r="2322" spans="1:17" x14ac:dyDescent="0.2">
      <c r="A2322" s="139" t="s">
        <v>4645</v>
      </c>
      <c r="B2322" s="140" t="s">
        <v>17619</v>
      </c>
      <c r="C2322" s="141">
        <v>62</v>
      </c>
      <c r="D2322" s="141">
        <v>2</v>
      </c>
      <c r="E2322" s="142">
        <v>404.33</v>
      </c>
      <c r="F2322" s="142">
        <v>75.22</v>
      </c>
      <c r="G2322" s="142">
        <v>179.86</v>
      </c>
      <c r="H2322" s="142">
        <v>45.24</v>
      </c>
      <c r="I2322" s="142">
        <v>300.32</v>
      </c>
      <c r="Q2322" s="6">
        <f t="shared" si="36"/>
        <v>300.32</v>
      </c>
    </row>
    <row r="2323" spans="1:17" x14ac:dyDescent="0.2">
      <c r="A2323" s="139" t="s">
        <v>4647</v>
      </c>
      <c r="B2323" s="140" t="s">
        <v>17620</v>
      </c>
      <c r="C2323" s="141">
        <v>46</v>
      </c>
      <c r="D2323" s="141">
        <v>1</v>
      </c>
      <c r="E2323" s="142">
        <v>149.29</v>
      </c>
      <c r="F2323" s="142">
        <v>55.81</v>
      </c>
      <c r="G2323" s="142">
        <v>89.93</v>
      </c>
      <c r="H2323" s="142">
        <v>16.7</v>
      </c>
      <c r="I2323" s="142">
        <v>162.44</v>
      </c>
      <c r="Q2323" s="6">
        <f t="shared" si="36"/>
        <v>162.44</v>
      </c>
    </row>
    <row r="2324" spans="1:17" x14ac:dyDescent="0.2">
      <c r="A2324" s="139" t="s">
        <v>4649</v>
      </c>
      <c r="B2324" s="140" t="s">
        <v>17621</v>
      </c>
      <c r="C2324" s="141">
        <v>31</v>
      </c>
      <c r="D2324" s="141">
        <v>0</v>
      </c>
      <c r="E2324" s="142">
        <v>0</v>
      </c>
      <c r="F2324" s="142">
        <v>37.61</v>
      </c>
      <c r="G2324" s="142">
        <v>0</v>
      </c>
      <c r="H2324" s="142">
        <v>0</v>
      </c>
      <c r="I2324" s="142">
        <v>37.61</v>
      </c>
      <c r="Q2324" s="6">
        <f t="shared" si="36"/>
        <v>37.61</v>
      </c>
    </row>
    <row r="2325" spans="1:17" x14ac:dyDescent="0.2">
      <c r="A2325" s="139" t="s">
        <v>4651</v>
      </c>
      <c r="B2325" s="140" t="s">
        <v>17622</v>
      </c>
      <c r="C2325" s="141">
        <v>58</v>
      </c>
      <c r="D2325" s="141">
        <v>0</v>
      </c>
      <c r="E2325" s="142">
        <v>0</v>
      </c>
      <c r="F2325" s="142">
        <v>70.36</v>
      </c>
      <c r="G2325" s="142">
        <v>0</v>
      </c>
      <c r="H2325" s="142">
        <v>0</v>
      </c>
      <c r="I2325" s="142">
        <v>70.36</v>
      </c>
      <c r="Q2325" s="6">
        <f t="shared" si="36"/>
        <v>70.36</v>
      </c>
    </row>
    <row r="2326" spans="1:17" x14ac:dyDescent="0.2">
      <c r="A2326" s="139" t="s">
        <v>4653</v>
      </c>
      <c r="B2326" s="140" t="s">
        <v>17623</v>
      </c>
      <c r="C2326" s="141">
        <v>58</v>
      </c>
      <c r="D2326" s="141">
        <v>2</v>
      </c>
      <c r="E2326" s="142">
        <v>186.61</v>
      </c>
      <c r="F2326" s="142">
        <v>70.36</v>
      </c>
      <c r="G2326" s="142">
        <v>179.86</v>
      </c>
      <c r="H2326" s="142">
        <v>20.88</v>
      </c>
      <c r="I2326" s="142">
        <v>271.10000000000002</v>
      </c>
      <c r="Q2326" s="6">
        <f t="shared" si="36"/>
        <v>271.10000000000002</v>
      </c>
    </row>
    <row r="2327" spans="1:17" x14ac:dyDescent="0.2">
      <c r="A2327" s="139" t="s">
        <v>4655</v>
      </c>
      <c r="B2327" s="140" t="s">
        <v>17624</v>
      </c>
      <c r="C2327" s="141">
        <v>279</v>
      </c>
      <c r="D2327" s="141">
        <v>14</v>
      </c>
      <c r="E2327" s="142">
        <v>8285.84</v>
      </c>
      <c r="F2327" s="142">
        <v>338.46</v>
      </c>
      <c r="G2327" s="142">
        <v>1258.97</v>
      </c>
      <c r="H2327" s="142">
        <v>927.11</v>
      </c>
      <c r="I2327" s="142">
        <v>2524.54</v>
      </c>
      <c r="Q2327" s="6">
        <f t="shared" si="36"/>
        <v>2524.54</v>
      </c>
    </row>
    <row r="2328" spans="1:17" x14ac:dyDescent="0.2">
      <c r="A2328" s="139" t="s">
        <v>4657</v>
      </c>
      <c r="B2328" s="140" t="s">
        <v>17625</v>
      </c>
      <c r="C2328" s="141">
        <v>322</v>
      </c>
      <c r="D2328" s="141">
        <v>6</v>
      </c>
      <c r="E2328" s="142">
        <v>1078.28</v>
      </c>
      <c r="F2328" s="142">
        <v>390.63</v>
      </c>
      <c r="G2328" s="142">
        <v>539.55999999999995</v>
      </c>
      <c r="H2328" s="142">
        <v>120.65</v>
      </c>
      <c r="I2328" s="142">
        <v>1050.8399999999999</v>
      </c>
      <c r="Q2328" s="6">
        <f t="shared" si="36"/>
        <v>1050.8399999999999</v>
      </c>
    </row>
    <row r="2329" spans="1:17" x14ac:dyDescent="0.2">
      <c r="A2329" s="139" t="s">
        <v>4659</v>
      </c>
      <c r="B2329" s="140" t="s">
        <v>17626</v>
      </c>
      <c r="C2329" s="141">
        <v>43</v>
      </c>
      <c r="D2329" s="141">
        <v>11</v>
      </c>
      <c r="E2329" s="142">
        <v>758.52</v>
      </c>
      <c r="F2329" s="142">
        <v>52.17</v>
      </c>
      <c r="G2329" s="142">
        <v>989.18</v>
      </c>
      <c r="H2329" s="142">
        <v>84.87</v>
      </c>
      <c r="I2329" s="142">
        <v>1126.22</v>
      </c>
      <c r="Q2329" s="6">
        <f t="shared" si="36"/>
        <v>1126.22</v>
      </c>
    </row>
    <row r="2330" spans="1:17" x14ac:dyDescent="0.2">
      <c r="A2330" s="139" t="s">
        <v>4661</v>
      </c>
      <c r="B2330" s="140" t="s">
        <v>17627</v>
      </c>
      <c r="C2330" s="141">
        <v>885</v>
      </c>
      <c r="D2330" s="141">
        <v>8</v>
      </c>
      <c r="E2330" s="142">
        <v>1670.29</v>
      </c>
      <c r="F2330" s="142">
        <v>1073.6199999999999</v>
      </c>
      <c r="G2330" s="142">
        <v>719.41</v>
      </c>
      <c r="H2330" s="142">
        <v>186.89</v>
      </c>
      <c r="I2330" s="142">
        <v>1979.92</v>
      </c>
      <c r="Q2330" s="6">
        <f t="shared" si="36"/>
        <v>1979.92</v>
      </c>
    </row>
    <row r="2331" spans="1:17" x14ac:dyDescent="0.2">
      <c r="A2331" s="139" t="s">
        <v>4663</v>
      </c>
      <c r="B2331" s="140" t="s">
        <v>17628</v>
      </c>
      <c r="C2331" s="141">
        <v>2387</v>
      </c>
      <c r="D2331" s="141">
        <v>45</v>
      </c>
      <c r="E2331" s="142">
        <v>36406.33</v>
      </c>
      <c r="F2331" s="142">
        <v>2895.76</v>
      </c>
      <c r="G2331" s="142">
        <v>4046.67</v>
      </c>
      <c r="H2331" s="142">
        <v>4073.54</v>
      </c>
      <c r="I2331" s="142">
        <v>11015.97</v>
      </c>
      <c r="Q2331" s="6">
        <f t="shared" si="36"/>
        <v>11015.97</v>
      </c>
    </row>
    <row r="2332" spans="1:17" x14ac:dyDescent="0.2">
      <c r="A2332" s="139" t="s">
        <v>4665</v>
      </c>
      <c r="B2332" s="140" t="s">
        <v>17629</v>
      </c>
      <c r="C2332" s="141">
        <v>311</v>
      </c>
      <c r="D2332" s="141">
        <v>6</v>
      </c>
      <c r="E2332" s="142">
        <v>8585.56</v>
      </c>
      <c r="F2332" s="142">
        <v>377.29</v>
      </c>
      <c r="G2332" s="142">
        <v>539.55999999999995</v>
      </c>
      <c r="H2332" s="142">
        <v>960.65</v>
      </c>
      <c r="I2332" s="142">
        <v>1877.5</v>
      </c>
      <c r="Q2332" s="6">
        <f t="shared" si="36"/>
        <v>1877.5</v>
      </c>
    </row>
    <row r="2333" spans="1:17" x14ac:dyDescent="0.2">
      <c r="A2333" s="139" t="s">
        <v>4667</v>
      </c>
      <c r="B2333" s="140" t="s">
        <v>17630</v>
      </c>
      <c r="C2333" s="141">
        <v>206</v>
      </c>
      <c r="D2333" s="141">
        <v>3</v>
      </c>
      <c r="E2333" s="142">
        <v>590.94000000000005</v>
      </c>
      <c r="F2333" s="142">
        <v>249.9</v>
      </c>
      <c r="G2333" s="142">
        <v>269.77999999999997</v>
      </c>
      <c r="H2333" s="142">
        <v>66.12</v>
      </c>
      <c r="I2333" s="142">
        <v>585.79999999999995</v>
      </c>
      <c r="Q2333" s="6">
        <f t="shared" si="36"/>
        <v>585.79999999999995</v>
      </c>
    </row>
    <row r="2334" spans="1:17" x14ac:dyDescent="0.2">
      <c r="A2334" s="139" t="s">
        <v>4669</v>
      </c>
      <c r="B2334" s="140" t="s">
        <v>17631</v>
      </c>
      <c r="C2334" s="141">
        <v>192</v>
      </c>
      <c r="D2334" s="141">
        <v>3</v>
      </c>
      <c r="E2334" s="142">
        <v>740.49</v>
      </c>
      <c r="F2334" s="142">
        <v>232.92</v>
      </c>
      <c r="G2334" s="142">
        <v>269.77999999999997</v>
      </c>
      <c r="H2334" s="142">
        <v>82.86</v>
      </c>
      <c r="I2334" s="142">
        <v>585.55999999999995</v>
      </c>
      <c r="Q2334" s="6">
        <f t="shared" si="36"/>
        <v>585.55999999999995</v>
      </c>
    </row>
    <row r="2335" spans="1:17" x14ac:dyDescent="0.2">
      <c r="A2335" s="139" t="s">
        <v>4671</v>
      </c>
      <c r="B2335" s="140" t="s">
        <v>17632</v>
      </c>
      <c r="C2335" s="141">
        <v>7632</v>
      </c>
      <c r="D2335" s="141">
        <v>93</v>
      </c>
      <c r="E2335" s="142">
        <v>31798.57</v>
      </c>
      <c r="F2335" s="142">
        <v>9258.67</v>
      </c>
      <c r="G2335" s="142">
        <v>8363.1299999999992</v>
      </c>
      <c r="H2335" s="142">
        <v>3557.98</v>
      </c>
      <c r="I2335" s="142">
        <v>21179.78</v>
      </c>
      <c r="Q2335" s="6">
        <f t="shared" si="36"/>
        <v>21179.78</v>
      </c>
    </row>
    <row r="2336" spans="1:17" x14ac:dyDescent="0.2">
      <c r="A2336" s="139" t="s">
        <v>4673</v>
      </c>
      <c r="B2336" s="140" t="s">
        <v>17633</v>
      </c>
      <c r="C2336" s="141">
        <v>49</v>
      </c>
      <c r="D2336" s="141">
        <v>0</v>
      </c>
      <c r="E2336" s="142">
        <v>0</v>
      </c>
      <c r="F2336" s="142">
        <v>59.44</v>
      </c>
      <c r="G2336" s="142">
        <v>0</v>
      </c>
      <c r="H2336" s="142">
        <v>0</v>
      </c>
      <c r="I2336" s="142">
        <v>59.44</v>
      </c>
      <c r="Q2336" s="6">
        <f t="shared" si="36"/>
        <v>59.44</v>
      </c>
    </row>
    <row r="2337" spans="1:17" x14ac:dyDescent="0.2">
      <c r="A2337" s="139" t="s">
        <v>4675</v>
      </c>
      <c r="B2337" s="140" t="s">
        <v>17634</v>
      </c>
      <c r="C2337" s="141">
        <v>105</v>
      </c>
      <c r="D2337" s="141">
        <v>4</v>
      </c>
      <c r="E2337" s="142">
        <v>1405.28</v>
      </c>
      <c r="F2337" s="142">
        <v>127.38</v>
      </c>
      <c r="G2337" s="142">
        <v>359.7</v>
      </c>
      <c r="H2337" s="142">
        <v>157.24</v>
      </c>
      <c r="I2337" s="142">
        <v>644.32000000000005</v>
      </c>
      <c r="Q2337" s="6">
        <f t="shared" si="36"/>
        <v>644.32000000000005</v>
      </c>
    </row>
    <row r="2338" spans="1:17" x14ac:dyDescent="0.2">
      <c r="A2338" s="139" t="s">
        <v>4677</v>
      </c>
      <c r="B2338" s="140" t="s">
        <v>17635</v>
      </c>
      <c r="C2338" s="141">
        <v>58</v>
      </c>
      <c r="D2338" s="141">
        <v>1</v>
      </c>
      <c r="E2338" s="142">
        <v>577.64</v>
      </c>
      <c r="F2338" s="142">
        <v>70.36</v>
      </c>
      <c r="G2338" s="142">
        <v>89.93</v>
      </c>
      <c r="H2338" s="142">
        <v>64.63</v>
      </c>
      <c r="I2338" s="142">
        <v>224.92</v>
      </c>
      <c r="Q2338" s="6">
        <f t="shared" si="36"/>
        <v>224.92</v>
      </c>
    </row>
    <row r="2339" spans="1:17" x14ac:dyDescent="0.2">
      <c r="A2339" s="139" t="s">
        <v>4679</v>
      </c>
      <c r="B2339" s="140" t="s">
        <v>17636</v>
      </c>
      <c r="C2339" s="141">
        <v>37</v>
      </c>
      <c r="D2339" s="141">
        <v>2</v>
      </c>
      <c r="E2339" s="142">
        <v>367.01</v>
      </c>
      <c r="F2339" s="142">
        <v>44.89</v>
      </c>
      <c r="G2339" s="142">
        <v>179.86</v>
      </c>
      <c r="H2339" s="142">
        <v>41.06</v>
      </c>
      <c r="I2339" s="142">
        <v>265.81</v>
      </c>
      <c r="Q2339" s="6">
        <f t="shared" si="36"/>
        <v>265.81</v>
      </c>
    </row>
    <row r="2340" spans="1:17" x14ac:dyDescent="0.2">
      <c r="A2340" s="139" t="s">
        <v>4681</v>
      </c>
      <c r="B2340" s="140" t="s">
        <v>17637</v>
      </c>
      <c r="C2340" s="141">
        <v>450</v>
      </c>
      <c r="D2340" s="141">
        <v>11</v>
      </c>
      <c r="E2340" s="142">
        <v>10291.629999999999</v>
      </c>
      <c r="F2340" s="142">
        <v>545.91</v>
      </c>
      <c r="G2340" s="142">
        <v>989.18</v>
      </c>
      <c r="H2340" s="142">
        <v>1151.54</v>
      </c>
      <c r="I2340" s="142">
        <v>2686.63</v>
      </c>
      <c r="Q2340" s="6">
        <f t="shared" si="36"/>
        <v>2686.63</v>
      </c>
    </row>
    <row r="2341" spans="1:17" x14ac:dyDescent="0.2">
      <c r="A2341" s="139" t="s">
        <v>4683</v>
      </c>
      <c r="B2341" s="140" t="s">
        <v>17638</v>
      </c>
      <c r="C2341" s="141">
        <v>67</v>
      </c>
      <c r="D2341" s="141">
        <v>1</v>
      </c>
      <c r="E2341" s="142">
        <v>186.61</v>
      </c>
      <c r="F2341" s="142">
        <v>81.28</v>
      </c>
      <c r="G2341" s="142">
        <v>89.93</v>
      </c>
      <c r="H2341" s="142">
        <v>20.88</v>
      </c>
      <c r="I2341" s="142">
        <v>192.09</v>
      </c>
      <c r="Q2341" s="6">
        <f t="shared" si="36"/>
        <v>192.09</v>
      </c>
    </row>
    <row r="2342" spans="1:17" x14ac:dyDescent="0.2">
      <c r="A2342" s="139" t="s">
        <v>4685</v>
      </c>
      <c r="B2342" s="140" t="s">
        <v>17639</v>
      </c>
      <c r="C2342" s="141">
        <v>101</v>
      </c>
      <c r="D2342" s="141">
        <v>9</v>
      </c>
      <c r="E2342" s="142">
        <v>3323.2</v>
      </c>
      <c r="F2342" s="142">
        <v>122.53</v>
      </c>
      <c r="G2342" s="142">
        <v>809.34</v>
      </c>
      <c r="H2342" s="142">
        <v>371.84</v>
      </c>
      <c r="I2342" s="142">
        <v>1303.71</v>
      </c>
      <c r="Q2342" s="6">
        <f t="shared" si="36"/>
        <v>1303.71</v>
      </c>
    </row>
    <row r="2343" spans="1:17" x14ac:dyDescent="0.2">
      <c r="A2343" s="139" t="s">
        <v>4687</v>
      </c>
      <c r="B2343" s="140" t="s">
        <v>17640</v>
      </c>
      <c r="C2343" s="141">
        <v>291</v>
      </c>
      <c r="D2343" s="141">
        <v>8</v>
      </c>
      <c r="E2343" s="142">
        <v>2048.4</v>
      </c>
      <c r="F2343" s="142">
        <v>353.02</v>
      </c>
      <c r="G2343" s="142">
        <v>719.41</v>
      </c>
      <c r="H2343" s="142">
        <v>229.2</v>
      </c>
      <c r="I2343" s="142">
        <v>1301.6300000000001</v>
      </c>
      <c r="Q2343" s="6">
        <f t="shared" si="36"/>
        <v>1301.6300000000001</v>
      </c>
    </row>
    <row r="2344" spans="1:17" x14ac:dyDescent="0.2">
      <c r="A2344" s="139" t="s">
        <v>4689</v>
      </c>
      <c r="B2344" s="140" t="s">
        <v>17641</v>
      </c>
      <c r="C2344" s="141">
        <v>6827</v>
      </c>
      <c r="D2344" s="141">
        <v>102</v>
      </c>
      <c r="E2344" s="142">
        <v>34903.24</v>
      </c>
      <c r="F2344" s="142">
        <v>8282.1</v>
      </c>
      <c r="G2344" s="142">
        <v>9172.4599999999991</v>
      </c>
      <c r="H2344" s="142">
        <v>3905.36</v>
      </c>
      <c r="I2344" s="142">
        <v>21359.919999999998</v>
      </c>
      <c r="Q2344" s="6">
        <f t="shared" si="36"/>
        <v>21359.919999999998</v>
      </c>
    </row>
    <row r="2345" spans="1:17" x14ac:dyDescent="0.2">
      <c r="A2345" s="139" t="s">
        <v>4691</v>
      </c>
      <c r="B2345" s="140" t="s">
        <v>17642</v>
      </c>
      <c r="C2345" s="141">
        <v>1066</v>
      </c>
      <c r="D2345" s="141">
        <v>23</v>
      </c>
      <c r="E2345" s="142">
        <v>4465.09</v>
      </c>
      <c r="F2345" s="142">
        <v>1293.21</v>
      </c>
      <c r="G2345" s="142">
        <v>2068.3000000000002</v>
      </c>
      <c r="H2345" s="142">
        <v>499.6</v>
      </c>
      <c r="I2345" s="142">
        <v>3861.11</v>
      </c>
      <c r="Q2345" s="6">
        <f t="shared" si="36"/>
        <v>3861.11</v>
      </c>
    </row>
    <row r="2346" spans="1:17" x14ac:dyDescent="0.2">
      <c r="A2346" s="139" t="s">
        <v>4693</v>
      </c>
      <c r="B2346" s="140" t="s">
        <v>17643</v>
      </c>
      <c r="C2346" s="141">
        <v>46</v>
      </c>
      <c r="D2346" s="141">
        <v>2</v>
      </c>
      <c r="E2346" s="142">
        <v>47816.56</v>
      </c>
      <c r="F2346" s="142">
        <v>55.81</v>
      </c>
      <c r="G2346" s="142">
        <v>179.86</v>
      </c>
      <c r="H2346" s="142">
        <v>5350.25</v>
      </c>
      <c r="I2346" s="142">
        <v>5585.92</v>
      </c>
      <c r="Q2346" s="6">
        <f t="shared" si="36"/>
        <v>5585.92</v>
      </c>
    </row>
    <row r="2347" spans="1:17" x14ac:dyDescent="0.2">
      <c r="A2347" s="139" t="s">
        <v>4695</v>
      </c>
      <c r="B2347" s="140" t="s">
        <v>17644</v>
      </c>
      <c r="C2347" s="141">
        <v>49</v>
      </c>
      <c r="D2347" s="141">
        <v>0</v>
      </c>
      <c r="E2347" s="142">
        <v>0</v>
      </c>
      <c r="F2347" s="142">
        <v>59.44</v>
      </c>
      <c r="G2347" s="142">
        <v>0</v>
      </c>
      <c r="H2347" s="142">
        <v>0</v>
      </c>
      <c r="I2347" s="142">
        <v>59.44</v>
      </c>
      <c r="Q2347" s="6">
        <f t="shared" si="36"/>
        <v>59.44</v>
      </c>
    </row>
    <row r="2348" spans="1:17" x14ac:dyDescent="0.2">
      <c r="A2348" s="139" t="s">
        <v>4697</v>
      </c>
      <c r="B2348" s="140" t="s">
        <v>17645</v>
      </c>
      <c r="C2348" s="141">
        <v>230</v>
      </c>
      <c r="D2348" s="141">
        <v>8</v>
      </c>
      <c r="E2348" s="142">
        <v>1250.77</v>
      </c>
      <c r="F2348" s="142">
        <v>279.02</v>
      </c>
      <c r="G2348" s="142">
        <v>719.41</v>
      </c>
      <c r="H2348" s="142">
        <v>139.94999999999999</v>
      </c>
      <c r="I2348" s="142">
        <v>1138.3800000000001</v>
      </c>
      <c r="Q2348" s="6">
        <f t="shared" si="36"/>
        <v>1138.3800000000001</v>
      </c>
    </row>
    <row r="2349" spans="1:17" x14ac:dyDescent="0.2">
      <c r="A2349" s="139" t="s">
        <v>4699</v>
      </c>
      <c r="B2349" s="140" t="s">
        <v>17646</v>
      </c>
      <c r="C2349" s="141">
        <v>522</v>
      </c>
      <c r="D2349" s="141">
        <v>9</v>
      </c>
      <c r="E2349" s="142">
        <v>1860.48</v>
      </c>
      <c r="F2349" s="142">
        <v>633.26</v>
      </c>
      <c r="G2349" s="142">
        <v>809.34</v>
      </c>
      <c r="H2349" s="142">
        <v>208.17</v>
      </c>
      <c r="I2349" s="142">
        <v>1650.77</v>
      </c>
      <c r="Q2349" s="6">
        <f t="shared" si="36"/>
        <v>1650.77</v>
      </c>
    </row>
    <row r="2350" spans="1:17" x14ac:dyDescent="0.2">
      <c r="A2350" s="139" t="s">
        <v>4701</v>
      </c>
      <c r="B2350" s="140" t="s">
        <v>17647</v>
      </c>
      <c r="C2350" s="141">
        <v>680</v>
      </c>
      <c r="D2350" s="141">
        <v>15</v>
      </c>
      <c r="E2350" s="142">
        <v>3597.08</v>
      </c>
      <c r="F2350" s="142">
        <v>824.94</v>
      </c>
      <c r="G2350" s="142">
        <v>1348.89</v>
      </c>
      <c r="H2350" s="142">
        <v>402.48</v>
      </c>
      <c r="I2350" s="142">
        <v>2576.31</v>
      </c>
      <c r="Q2350" s="6">
        <f t="shared" si="36"/>
        <v>2576.31</v>
      </c>
    </row>
    <row r="2351" spans="1:17" x14ac:dyDescent="0.2">
      <c r="A2351" s="139" t="s">
        <v>4703</v>
      </c>
      <c r="B2351" s="140" t="s">
        <v>17648</v>
      </c>
      <c r="C2351" s="141">
        <v>61</v>
      </c>
      <c r="D2351" s="141">
        <v>1</v>
      </c>
      <c r="E2351" s="142">
        <v>37.32</v>
      </c>
      <c r="F2351" s="142">
        <v>74</v>
      </c>
      <c r="G2351" s="142">
        <v>89.93</v>
      </c>
      <c r="H2351" s="142">
        <v>4.18</v>
      </c>
      <c r="I2351" s="142">
        <v>168.11</v>
      </c>
      <c r="Q2351" s="6">
        <f t="shared" si="36"/>
        <v>168.11</v>
      </c>
    </row>
    <row r="2352" spans="1:17" x14ac:dyDescent="0.2">
      <c r="A2352" s="139" t="s">
        <v>4705</v>
      </c>
      <c r="B2352" s="140" t="s">
        <v>17649</v>
      </c>
      <c r="C2352" s="141">
        <v>1618</v>
      </c>
      <c r="D2352" s="141">
        <v>27</v>
      </c>
      <c r="E2352" s="142">
        <v>71390.22</v>
      </c>
      <c r="F2352" s="142">
        <v>1962.86</v>
      </c>
      <c r="G2352" s="142">
        <v>2428</v>
      </c>
      <c r="H2352" s="142">
        <v>7987.93</v>
      </c>
      <c r="I2352" s="142">
        <v>12378.79</v>
      </c>
      <c r="Q2352" s="6">
        <f t="shared" si="36"/>
        <v>12378.79</v>
      </c>
    </row>
    <row r="2353" spans="1:17" x14ac:dyDescent="0.2">
      <c r="A2353" s="139" t="s">
        <v>4707</v>
      </c>
      <c r="B2353" s="140" t="s">
        <v>17650</v>
      </c>
      <c r="C2353" s="141">
        <v>36</v>
      </c>
      <c r="D2353" s="141">
        <v>0</v>
      </c>
      <c r="E2353" s="142">
        <v>0</v>
      </c>
      <c r="F2353" s="142">
        <v>43.67</v>
      </c>
      <c r="G2353" s="142">
        <v>0</v>
      </c>
      <c r="H2353" s="142">
        <v>0</v>
      </c>
      <c r="I2353" s="142">
        <v>43.67</v>
      </c>
      <c r="Q2353" s="6">
        <f t="shared" si="36"/>
        <v>43.67</v>
      </c>
    </row>
    <row r="2354" spans="1:17" x14ac:dyDescent="0.2">
      <c r="A2354" s="139" t="s">
        <v>4709</v>
      </c>
      <c r="B2354" s="140" t="s">
        <v>17651</v>
      </c>
      <c r="C2354" s="141">
        <v>856</v>
      </c>
      <c r="D2354" s="141">
        <v>27</v>
      </c>
      <c r="E2354" s="142">
        <v>30358.04</v>
      </c>
      <c r="F2354" s="142">
        <v>1038.45</v>
      </c>
      <c r="G2354" s="142">
        <v>2428</v>
      </c>
      <c r="H2354" s="142">
        <v>3396.79</v>
      </c>
      <c r="I2354" s="142">
        <v>6863.24</v>
      </c>
      <c r="Q2354" s="6">
        <f t="shared" si="36"/>
        <v>6863.24</v>
      </c>
    </row>
    <row r="2355" spans="1:17" x14ac:dyDescent="0.2">
      <c r="A2355" s="139" t="s">
        <v>4711</v>
      </c>
      <c r="B2355" s="140" t="s">
        <v>17652</v>
      </c>
      <c r="C2355" s="141">
        <v>15799</v>
      </c>
      <c r="D2355" s="141">
        <v>295</v>
      </c>
      <c r="E2355" s="142">
        <v>364182.63</v>
      </c>
      <c r="F2355" s="142">
        <v>19166.38</v>
      </c>
      <c r="G2355" s="142">
        <v>26528.19</v>
      </c>
      <c r="H2355" s="142">
        <v>40748.769999999997</v>
      </c>
      <c r="I2355" s="142">
        <v>86443.34</v>
      </c>
      <c r="Q2355" s="6">
        <f t="shared" si="36"/>
        <v>86443.34</v>
      </c>
    </row>
    <row r="2356" spans="1:17" x14ac:dyDescent="0.2">
      <c r="A2356" s="139" t="s">
        <v>4713</v>
      </c>
      <c r="B2356" s="140" t="s">
        <v>17653</v>
      </c>
      <c r="C2356" s="141">
        <v>287</v>
      </c>
      <c r="D2356" s="141">
        <v>18</v>
      </c>
      <c r="E2356" s="142">
        <v>57529.48</v>
      </c>
      <c r="F2356" s="142">
        <v>348.17</v>
      </c>
      <c r="G2356" s="142">
        <v>1618.67</v>
      </c>
      <c r="H2356" s="142">
        <v>6437.03</v>
      </c>
      <c r="I2356" s="142">
        <v>8403.8700000000008</v>
      </c>
      <c r="Q2356" s="6">
        <f t="shared" si="36"/>
        <v>8403.8700000000008</v>
      </c>
    </row>
    <row r="2357" spans="1:17" x14ac:dyDescent="0.2">
      <c r="A2357" s="139" t="s">
        <v>4715</v>
      </c>
      <c r="B2357" s="140" t="s">
        <v>17654</v>
      </c>
      <c r="C2357" s="141">
        <v>113</v>
      </c>
      <c r="D2357" s="141">
        <v>0</v>
      </c>
      <c r="E2357" s="142">
        <v>0</v>
      </c>
      <c r="F2357" s="142">
        <v>137.09</v>
      </c>
      <c r="G2357" s="142">
        <v>0</v>
      </c>
      <c r="H2357" s="142">
        <v>0</v>
      </c>
      <c r="I2357" s="142">
        <v>137.09</v>
      </c>
      <c r="Q2357" s="6">
        <f t="shared" si="36"/>
        <v>137.09</v>
      </c>
    </row>
    <row r="2358" spans="1:17" x14ac:dyDescent="0.2">
      <c r="A2358" s="139" t="s">
        <v>4717</v>
      </c>
      <c r="B2358" s="140" t="s">
        <v>17655</v>
      </c>
      <c r="C2358" s="141">
        <v>196</v>
      </c>
      <c r="D2358" s="141">
        <v>4</v>
      </c>
      <c r="E2358" s="142">
        <v>9852.25</v>
      </c>
      <c r="F2358" s="142">
        <v>237.78</v>
      </c>
      <c r="G2358" s="142">
        <v>359.7</v>
      </c>
      <c r="H2358" s="142">
        <v>1102.3800000000001</v>
      </c>
      <c r="I2358" s="142">
        <v>1699.86</v>
      </c>
      <c r="Q2358" s="6">
        <f t="shared" si="36"/>
        <v>1699.86</v>
      </c>
    </row>
    <row r="2359" spans="1:17" x14ac:dyDescent="0.2">
      <c r="A2359" s="139" t="s">
        <v>4719</v>
      </c>
      <c r="B2359" s="140" t="s">
        <v>17656</v>
      </c>
      <c r="C2359" s="141">
        <v>109</v>
      </c>
      <c r="D2359" s="141">
        <v>0</v>
      </c>
      <c r="E2359" s="142">
        <v>0</v>
      </c>
      <c r="F2359" s="142">
        <v>132.22999999999999</v>
      </c>
      <c r="G2359" s="142">
        <v>0</v>
      </c>
      <c r="H2359" s="142">
        <v>0</v>
      </c>
      <c r="I2359" s="142">
        <v>132.22999999999999</v>
      </c>
      <c r="Q2359" s="6">
        <f t="shared" si="36"/>
        <v>132.22999999999999</v>
      </c>
    </row>
    <row r="2360" spans="1:17" x14ac:dyDescent="0.2">
      <c r="A2360" s="139" t="s">
        <v>4721</v>
      </c>
      <c r="B2360" s="140" t="s">
        <v>17657</v>
      </c>
      <c r="C2360" s="141">
        <v>345</v>
      </c>
      <c r="D2360" s="141">
        <v>9</v>
      </c>
      <c r="E2360" s="142">
        <v>2399.4699999999998</v>
      </c>
      <c r="F2360" s="142">
        <v>418.54</v>
      </c>
      <c r="G2360" s="142">
        <v>809.34</v>
      </c>
      <c r="H2360" s="142">
        <v>268.48</v>
      </c>
      <c r="I2360" s="142">
        <v>1496.36</v>
      </c>
      <c r="Q2360" s="6">
        <f t="shared" si="36"/>
        <v>1496.36</v>
      </c>
    </row>
    <row r="2361" spans="1:17" x14ac:dyDescent="0.2">
      <c r="A2361" s="139" t="s">
        <v>4723</v>
      </c>
      <c r="B2361" s="140" t="s">
        <v>17658</v>
      </c>
      <c r="C2361" s="141">
        <v>296</v>
      </c>
      <c r="D2361" s="141">
        <v>5</v>
      </c>
      <c r="E2361" s="142">
        <v>628.26</v>
      </c>
      <c r="F2361" s="142">
        <v>359.09</v>
      </c>
      <c r="G2361" s="142">
        <v>449.63</v>
      </c>
      <c r="H2361" s="142">
        <v>70.3</v>
      </c>
      <c r="I2361" s="142">
        <v>879.02</v>
      </c>
      <c r="Q2361" s="6">
        <f t="shared" si="36"/>
        <v>879.02</v>
      </c>
    </row>
    <row r="2362" spans="1:17" x14ac:dyDescent="0.2">
      <c r="A2362" s="139" t="s">
        <v>4725</v>
      </c>
      <c r="B2362" s="140" t="s">
        <v>17659</v>
      </c>
      <c r="C2362" s="141">
        <v>41</v>
      </c>
      <c r="D2362" s="141">
        <v>0</v>
      </c>
      <c r="E2362" s="142">
        <v>0</v>
      </c>
      <c r="F2362" s="142">
        <v>49.74</v>
      </c>
      <c r="G2362" s="142">
        <v>0</v>
      </c>
      <c r="H2362" s="142">
        <v>0</v>
      </c>
      <c r="I2362" s="142">
        <v>49.74</v>
      </c>
      <c r="Q2362" s="6">
        <f t="shared" si="36"/>
        <v>49.74</v>
      </c>
    </row>
    <row r="2363" spans="1:17" x14ac:dyDescent="0.2">
      <c r="A2363" s="139" t="s">
        <v>4727</v>
      </c>
      <c r="B2363" s="140" t="s">
        <v>17660</v>
      </c>
      <c r="C2363" s="141">
        <v>277</v>
      </c>
      <c r="D2363" s="141">
        <v>2</v>
      </c>
      <c r="E2363" s="142">
        <v>373.22</v>
      </c>
      <c r="F2363" s="142">
        <v>336.04</v>
      </c>
      <c r="G2363" s="142">
        <v>179.86</v>
      </c>
      <c r="H2363" s="142">
        <v>41.76</v>
      </c>
      <c r="I2363" s="142">
        <v>557.66</v>
      </c>
      <c r="Q2363" s="6">
        <f t="shared" si="36"/>
        <v>557.66</v>
      </c>
    </row>
    <row r="2364" spans="1:17" x14ac:dyDescent="0.2">
      <c r="A2364" s="139" t="s">
        <v>4729</v>
      </c>
      <c r="B2364" s="140" t="s">
        <v>17661</v>
      </c>
      <c r="C2364" s="141">
        <v>268</v>
      </c>
      <c r="D2364" s="141">
        <v>5</v>
      </c>
      <c r="E2364" s="142">
        <v>2163.5100000000002</v>
      </c>
      <c r="F2364" s="142">
        <v>325.12</v>
      </c>
      <c r="G2364" s="142">
        <v>449.63</v>
      </c>
      <c r="H2364" s="142">
        <v>242.08</v>
      </c>
      <c r="I2364" s="142">
        <v>1016.83</v>
      </c>
      <c r="Q2364" s="6">
        <f t="shared" si="36"/>
        <v>1016.83</v>
      </c>
    </row>
    <row r="2365" spans="1:17" x14ac:dyDescent="0.2">
      <c r="A2365" s="139" t="s">
        <v>4731</v>
      </c>
      <c r="B2365" s="140" t="s">
        <v>17662</v>
      </c>
      <c r="C2365" s="141">
        <v>99</v>
      </c>
      <c r="D2365" s="141">
        <v>3</v>
      </c>
      <c r="E2365" s="142">
        <v>261.25</v>
      </c>
      <c r="F2365" s="142">
        <v>120.1</v>
      </c>
      <c r="G2365" s="142">
        <v>269.77999999999997</v>
      </c>
      <c r="H2365" s="142">
        <v>29.23</v>
      </c>
      <c r="I2365" s="142">
        <v>419.11</v>
      </c>
      <c r="Q2365" s="6">
        <f t="shared" si="36"/>
        <v>419.11</v>
      </c>
    </row>
    <row r="2366" spans="1:17" x14ac:dyDescent="0.2">
      <c r="A2366" s="139" t="s">
        <v>4733</v>
      </c>
      <c r="B2366" s="140" t="s">
        <v>17663</v>
      </c>
      <c r="C2366" s="141">
        <v>222</v>
      </c>
      <c r="D2366" s="141">
        <v>1</v>
      </c>
      <c r="E2366" s="142">
        <v>149.29</v>
      </c>
      <c r="F2366" s="142">
        <v>269.32</v>
      </c>
      <c r="G2366" s="142">
        <v>89.93</v>
      </c>
      <c r="H2366" s="142">
        <v>16.7</v>
      </c>
      <c r="I2366" s="142">
        <v>375.95</v>
      </c>
      <c r="Q2366" s="6">
        <f t="shared" si="36"/>
        <v>375.95</v>
      </c>
    </row>
    <row r="2367" spans="1:17" x14ac:dyDescent="0.2">
      <c r="A2367" s="139" t="s">
        <v>4735</v>
      </c>
      <c r="B2367" s="140" t="s">
        <v>17664</v>
      </c>
      <c r="C2367" s="141">
        <v>84</v>
      </c>
      <c r="D2367" s="141">
        <v>2</v>
      </c>
      <c r="E2367" s="142">
        <v>592.66</v>
      </c>
      <c r="F2367" s="142">
        <v>101.9</v>
      </c>
      <c r="G2367" s="142">
        <v>179.86</v>
      </c>
      <c r="H2367" s="142">
        <v>66.31</v>
      </c>
      <c r="I2367" s="142">
        <v>348.07</v>
      </c>
      <c r="Q2367" s="6">
        <f t="shared" si="36"/>
        <v>348.07</v>
      </c>
    </row>
    <row r="2368" spans="1:17" x14ac:dyDescent="0.2">
      <c r="A2368" s="139" t="s">
        <v>4737</v>
      </c>
      <c r="B2368" s="140" t="s">
        <v>17665</v>
      </c>
      <c r="C2368" s="141">
        <v>74</v>
      </c>
      <c r="D2368" s="141">
        <v>0</v>
      </c>
      <c r="E2368" s="142">
        <v>0</v>
      </c>
      <c r="F2368" s="142">
        <v>89.78</v>
      </c>
      <c r="G2368" s="142">
        <v>0</v>
      </c>
      <c r="H2368" s="142">
        <v>0</v>
      </c>
      <c r="I2368" s="142">
        <v>89.78</v>
      </c>
      <c r="Q2368" s="6">
        <f t="shared" si="36"/>
        <v>89.78</v>
      </c>
    </row>
    <row r="2369" spans="1:17" x14ac:dyDescent="0.2">
      <c r="A2369" s="139" t="s">
        <v>4739</v>
      </c>
      <c r="B2369" s="140" t="s">
        <v>17666</v>
      </c>
      <c r="C2369" s="141">
        <v>54</v>
      </c>
      <c r="D2369" s="141">
        <v>0</v>
      </c>
      <c r="E2369" s="142">
        <v>0</v>
      </c>
      <c r="F2369" s="142">
        <v>65.510000000000005</v>
      </c>
      <c r="G2369" s="142">
        <v>0</v>
      </c>
      <c r="H2369" s="142">
        <v>0</v>
      </c>
      <c r="I2369" s="142">
        <v>65.510000000000005</v>
      </c>
      <c r="Q2369" s="6">
        <f t="shared" si="36"/>
        <v>65.510000000000005</v>
      </c>
    </row>
    <row r="2370" spans="1:17" x14ac:dyDescent="0.2">
      <c r="A2370" s="139" t="s">
        <v>4741</v>
      </c>
      <c r="B2370" s="140" t="s">
        <v>17667</v>
      </c>
      <c r="C2370" s="141">
        <v>104</v>
      </c>
      <c r="D2370" s="141">
        <v>0</v>
      </c>
      <c r="E2370" s="142">
        <v>0</v>
      </c>
      <c r="F2370" s="142">
        <v>126.17</v>
      </c>
      <c r="G2370" s="142">
        <v>0</v>
      </c>
      <c r="H2370" s="142">
        <v>0</v>
      </c>
      <c r="I2370" s="142">
        <v>126.17</v>
      </c>
      <c r="Q2370" s="6">
        <f t="shared" si="36"/>
        <v>126.17</v>
      </c>
    </row>
    <row r="2371" spans="1:17" x14ac:dyDescent="0.2">
      <c r="A2371" s="139" t="s">
        <v>4743</v>
      </c>
      <c r="B2371" s="140" t="s">
        <v>17668</v>
      </c>
      <c r="C2371" s="141">
        <v>218</v>
      </c>
      <c r="D2371" s="141">
        <v>6</v>
      </c>
      <c r="E2371" s="142">
        <v>1129.3800000000001</v>
      </c>
      <c r="F2371" s="142">
        <v>264.45999999999998</v>
      </c>
      <c r="G2371" s="142">
        <v>539.55999999999995</v>
      </c>
      <c r="H2371" s="142">
        <v>126.37</v>
      </c>
      <c r="I2371" s="142">
        <v>930.39</v>
      </c>
      <c r="Q2371" s="6">
        <f t="shared" si="36"/>
        <v>930.39</v>
      </c>
    </row>
    <row r="2372" spans="1:17" x14ac:dyDescent="0.2">
      <c r="A2372" s="139" t="s">
        <v>4745</v>
      </c>
      <c r="B2372" s="140" t="s">
        <v>17669</v>
      </c>
      <c r="C2372" s="141">
        <v>42</v>
      </c>
      <c r="D2372" s="141">
        <v>1</v>
      </c>
      <c r="E2372" s="142">
        <v>37.32</v>
      </c>
      <c r="F2372" s="142">
        <v>50.95</v>
      </c>
      <c r="G2372" s="142">
        <v>89.93</v>
      </c>
      <c r="H2372" s="142">
        <v>4.18</v>
      </c>
      <c r="I2372" s="142">
        <v>145.06</v>
      </c>
      <c r="Q2372" s="6">
        <f t="shared" si="36"/>
        <v>145.06</v>
      </c>
    </row>
    <row r="2373" spans="1:17" x14ac:dyDescent="0.2">
      <c r="A2373" s="139" t="s">
        <v>4747</v>
      </c>
      <c r="B2373" s="140" t="s">
        <v>17670</v>
      </c>
      <c r="C2373" s="141">
        <v>21</v>
      </c>
      <c r="D2373" s="141">
        <v>1</v>
      </c>
      <c r="E2373" s="142">
        <v>37.32</v>
      </c>
      <c r="F2373" s="142">
        <v>25.47</v>
      </c>
      <c r="G2373" s="142">
        <v>89.93</v>
      </c>
      <c r="H2373" s="142">
        <v>4.18</v>
      </c>
      <c r="I2373" s="142">
        <v>119.58</v>
      </c>
      <c r="Q2373" s="6">
        <f t="shared" si="36"/>
        <v>119.58</v>
      </c>
    </row>
    <row r="2374" spans="1:17" x14ac:dyDescent="0.2">
      <c r="A2374" s="139" t="s">
        <v>4749</v>
      </c>
      <c r="B2374" s="140" t="s">
        <v>17671</v>
      </c>
      <c r="C2374" s="141">
        <v>1091</v>
      </c>
      <c r="D2374" s="141">
        <v>25</v>
      </c>
      <c r="E2374" s="142">
        <v>6098.09</v>
      </c>
      <c r="F2374" s="142">
        <v>1323.54</v>
      </c>
      <c r="G2374" s="142">
        <v>2248.15</v>
      </c>
      <c r="H2374" s="142">
        <v>682.32</v>
      </c>
      <c r="I2374" s="142">
        <v>4254.01</v>
      </c>
      <c r="Q2374" s="6">
        <f t="shared" si="36"/>
        <v>4254.01</v>
      </c>
    </row>
    <row r="2375" spans="1:17" x14ac:dyDescent="0.2">
      <c r="A2375" s="139" t="s">
        <v>4751</v>
      </c>
      <c r="B2375" s="140" t="s">
        <v>17672</v>
      </c>
      <c r="C2375" s="141">
        <v>94</v>
      </c>
      <c r="D2375" s="141">
        <v>2</v>
      </c>
      <c r="E2375" s="142">
        <v>27889.38</v>
      </c>
      <c r="F2375" s="142">
        <v>114.03</v>
      </c>
      <c r="G2375" s="142">
        <v>179.86</v>
      </c>
      <c r="H2375" s="142">
        <v>3120.57</v>
      </c>
      <c r="I2375" s="142">
        <v>3414.46</v>
      </c>
      <c r="Q2375" s="6">
        <f t="shared" si="36"/>
        <v>3414.46</v>
      </c>
    </row>
    <row r="2376" spans="1:17" x14ac:dyDescent="0.2">
      <c r="A2376" s="139" t="s">
        <v>4753</v>
      </c>
      <c r="B2376" s="140" t="s">
        <v>17673</v>
      </c>
      <c r="C2376" s="141">
        <v>460</v>
      </c>
      <c r="D2376" s="141">
        <v>6</v>
      </c>
      <c r="E2376" s="142">
        <v>54497.87</v>
      </c>
      <c r="F2376" s="142">
        <v>558.04</v>
      </c>
      <c r="G2376" s="142">
        <v>539.55999999999995</v>
      </c>
      <c r="H2376" s="142">
        <v>6097.82</v>
      </c>
      <c r="I2376" s="142">
        <v>7195.42</v>
      </c>
      <c r="Q2376" s="6">
        <f t="shared" si="36"/>
        <v>7195.42</v>
      </c>
    </row>
    <row r="2377" spans="1:17" x14ac:dyDescent="0.2">
      <c r="A2377" s="139" t="s">
        <v>4755</v>
      </c>
      <c r="B2377" s="140" t="s">
        <v>17674</v>
      </c>
      <c r="C2377" s="141">
        <v>132</v>
      </c>
      <c r="D2377" s="141">
        <v>1</v>
      </c>
      <c r="E2377" s="142">
        <v>186.61</v>
      </c>
      <c r="F2377" s="142">
        <v>160.13999999999999</v>
      </c>
      <c r="G2377" s="142">
        <v>89.93</v>
      </c>
      <c r="H2377" s="142">
        <v>20.88</v>
      </c>
      <c r="I2377" s="142">
        <v>270.95</v>
      </c>
      <c r="Q2377" s="6">
        <f t="shared" si="36"/>
        <v>270.95</v>
      </c>
    </row>
    <row r="2378" spans="1:17" x14ac:dyDescent="0.2">
      <c r="A2378" s="139" t="s">
        <v>4757</v>
      </c>
      <c r="B2378" s="140" t="s">
        <v>17675</v>
      </c>
      <c r="C2378" s="141">
        <v>114</v>
      </c>
      <c r="D2378" s="141">
        <v>2</v>
      </c>
      <c r="E2378" s="142">
        <v>367.01</v>
      </c>
      <c r="F2378" s="142">
        <v>138.30000000000001</v>
      </c>
      <c r="G2378" s="142">
        <v>179.86</v>
      </c>
      <c r="H2378" s="142">
        <v>41.06</v>
      </c>
      <c r="I2378" s="142">
        <v>359.22</v>
      </c>
      <c r="Q2378" s="6">
        <f t="shared" si="36"/>
        <v>359.22</v>
      </c>
    </row>
    <row r="2379" spans="1:17" x14ac:dyDescent="0.2">
      <c r="A2379" s="139" t="s">
        <v>4759</v>
      </c>
      <c r="B2379" s="140" t="s">
        <v>17676</v>
      </c>
      <c r="C2379" s="141">
        <v>323</v>
      </c>
      <c r="D2379" s="141">
        <v>7</v>
      </c>
      <c r="E2379" s="142">
        <v>1728.22</v>
      </c>
      <c r="F2379" s="142">
        <v>391.84</v>
      </c>
      <c r="G2379" s="142">
        <v>629.48</v>
      </c>
      <c r="H2379" s="142">
        <v>193.38</v>
      </c>
      <c r="I2379" s="142">
        <v>1214.7</v>
      </c>
      <c r="Q2379" s="6">
        <f t="shared" si="36"/>
        <v>1214.7</v>
      </c>
    </row>
    <row r="2380" spans="1:17" x14ac:dyDescent="0.2">
      <c r="A2380" s="139" t="s">
        <v>4761</v>
      </c>
      <c r="B2380" s="140" t="s">
        <v>17677</v>
      </c>
      <c r="C2380" s="141">
        <v>474</v>
      </c>
      <c r="D2380" s="141">
        <v>11</v>
      </c>
      <c r="E2380" s="142">
        <v>5797.74</v>
      </c>
      <c r="F2380" s="142">
        <v>575.02</v>
      </c>
      <c r="G2380" s="142">
        <v>989.18</v>
      </c>
      <c r="H2380" s="142">
        <v>648.71</v>
      </c>
      <c r="I2380" s="142">
        <v>2212.91</v>
      </c>
      <c r="Q2380" s="6">
        <f t="shared" si="36"/>
        <v>2212.91</v>
      </c>
    </row>
    <row r="2381" spans="1:17" x14ac:dyDescent="0.2">
      <c r="A2381" s="139" t="s">
        <v>4763</v>
      </c>
      <c r="B2381" s="140" t="s">
        <v>17678</v>
      </c>
      <c r="C2381" s="141">
        <v>697</v>
      </c>
      <c r="D2381" s="141">
        <v>9</v>
      </c>
      <c r="E2381" s="142">
        <v>5144.9399999999996</v>
      </c>
      <c r="F2381" s="142">
        <v>845.56</v>
      </c>
      <c r="G2381" s="142">
        <v>809.34</v>
      </c>
      <c r="H2381" s="142">
        <v>575.66999999999996</v>
      </c>
      <c r="I2381" s="142">
        <v>2230.5700000000002</v>
      </c>
      <c r="Q2381" s="6">
        <f t="shared" si="36"/>
        <v>2230.5700000000002</v>
      </c>
    </row>
    <row r="2382" spans="1:17" x14ac:dyDescent="0.2">
      <c r="A2382" s="139" t="s">
        <v>4765</v>
      </c>
      <c r="B2382" s="140" t="s">
        <v>17679</v>
      </c>
      <c r="C2382" s="141">
        <v>484</v>
      </c>
      <c r="D2382" s="141">
        <v>7</v>
      </c>
      <c r="E2382" s="142">
        <v>8326.2099999999991</v>
      </c>
      <c r="F2382" s="142">
        <v>587.16</v>
      </c>
      <c r="G2382" s="142">
        <v>629.48</v>
      </c>
      <c r="H2382" s="142">
        <v>931.63</v>
      </c>
      <c r="I2382" s="142">
        <v>2148.27</v>
      </c>
      <c r="Q2382" s="6">
        <f t="shared" si="36"/>
        <v>2148.27</v>
      </c>
    </row>
    <row r="2383" spans="1:17" x14ac:dyDescent="0.2">
      <c r="A2383" s="139" t="s">
        <v>4767</v>
      </c>
      <c r="B2383" s="140" t="s">
        <v>17680</v>
      </c>
      <c r="C2383" s="141">
        <v>481</v>
      </c>
      <c r="D2383" s="141">
        <v>10</v>
      </c>
      <c r="E2383" s="142">
        <v>37196.21</v>
      </c>
      <c r="F2383" s="142">
        <v>583.52</v>
      </c>
      <c r="G2383" s="142">
        <v>899.26</v>
      </c>
      <c r="H2383" s="142">
        <v>4161.92</v>
      </c>
      <c r="I2383" s="142">
        <v>5644.7</v>
      </c>
      <c r="Q2383" s="6">
        <f t="shared" ref="Q2383:Q2446" si="37">I2383+P2383</f>
        <v>5644.7</v>
      </c>
    </row>
    <row r="2384" spans="1:17" x14ac:dyDescent="0.2">
      <c r="A2384" s="139" t="s">
        <v>4769</v>
      </c>
      <c r="B2384" s="140" t="s">
        <v>17681</v>
      </c>
      <c r="C2384" s="141">
        <v>66</v>
      </c>
      <c r="D2384" s="141">
        <v>1</v>
      </c>
      <c r="E2384" s="142">
        <v>186.61</v>
      </c>
      <c r="F2384" s="142">
        <v>80.06</v>
      </c>
      <c r="G2384" s="142">
        <v>89.93</v>
      </c>
      <c r="H2384" s="142">
        <v>20.88</v>
      </c>
      <c r="I2384" s="142">
        <v>190.87</v>
      </c>
      <c r="Q2384" s="6">
        <f t="shared" si="37"/>
        <v>190.87</v>
      </c>
    </row>
    <row r="2385" spans="1:17" x14ac:dyDescent="0.2">
      <c r="A2385" s="139" t="s">
        <v>4771</v>
      </c>
      <c r="B2385" s="140" t="s">
        <v>17682</v>
      </c>
      <c r="C2385" s="141">
        <v>1013</v>
      </c>
      <c r="D2385" s="141">
        <v>20</v>
      </c>
      <c r="E2385" s="142">
        <v>5881.32</v>
      </c>
      <c r="F2385" s="142">
        <v>1228.9100000000001</v>
      </c>
      <c r="G2385" s="142">
        <v>1798.52</v>
      </c>
      <c r="H2385" s="142">
        <v>658.06</v>
      </c>
      <c r="I2385" s="142">
        <v>3685.49</v>
      </c>
      <c r="Q2385" s="6">
        <f t="shared" si="37"/>
        <v>3685.49</v>
      </c>
    </row>
    <row r="2386" spans="1:17" x14ac:dyDescent="0.2">
      <c r="A2386" s="139" t="s">
        <v>4773</v>
      </c>
      <c r="B2386" s="140" t="s">
        <v>17683</v>
      </c>
      <c r="C2386" s="141">
        <v>2433</v>
      </c>
      <c r="D2386" s="141">
        <v>33</v>
      </c>
      <c r="E2386" s="142">
        <v>23450.85</v>
      </c>
      <c r="F2386" s="142">
        <v>2951.57</v>
      </c>
      <c r="G2386" s="142">
        <v>2967.56</v>
      </c>
      <c r="H2386" s="142">
        <v>2623.94</v>
      </c>
      <c r="I2386" s="142">
        <v>8543.07</v>
      </c>
      <c r="Q2386" s="6">
        <f t="shared" si="37"/>
        <v>8543.07</v>
      </c>
    </row>
    <row r="2387" spans="1:17" x14ac:dyDescent="0.2">
      <c r="A2387" s="139" t="s">
        <v>4775</v>
      </c>
      <c r="B2387" s="140" t="s">
        <v>17684</v>
      </c>
      <c r="C2387" s="141">
        <v>64</v>
      </c>
      <c r="D2387" s="141">
        <v>1</v>
      </c>
      <c r="E2387" s="142">
        <v>149.29</v>
      </c>
      <c r="F2387" s="142">
        <v>77.64</v>
      </c>
      <c r="G2387" s="142">
        <v>89.93</v>
      </c>
      <c r="H2387" s="142">
        <v>16.7</v>
      </c>
      <c r="I2387" s="142">
        <v>184.27</v>
      </c>
      <c r="Q2387" s="6">
        <f t="shared" si="37"/>
        <v>184.27</v>
      </c>
    </row>
    <row r="2388" spans="1:17" x14ac:dyDescent="0.2">
      <c r="A2388" s="139" t="s">
        <v>4777</v>
      </c>
      <c r="B2388" s="140" t="s">
        <v>17685</v>
      </c>
      <c r="C2388" s="141">
        <v>2287</v>
      </c>
      <c r="D2388" s="141">
        <v>55</v>
      </c>
      <c r="E2388" s="142">
        <v>42314.81</v>
      </c>
      <c r="F2388" s="142">
        <v>2774.45</v>
      </c>
      <c r="G2388" s="142">
        <v>4945.9399999999996</v>
      </c>
      <c r="H2388" s="142">
        <v>4734.6499999999996</v>
      </c>
      <c r="I2388" s="142">
        <v>12455.04</v>
      </c>
      <c r="Q2388" s="6">
        <f t="shared" si="37"/>
        <v>12455.04</v>
      </c>
    </row>
    <row r="2389" spans="1:17" x14ac:dyDescent="0.2">
      <c r="A2389" s="139" t="s">
        <v>4779</v>
      </c>
      <c r="B2389" s="140" t="s">
        <v>17686</v>
      </c>
      <c r="C2389" s="141">
        <v>385</v>
      </c>
      <c r="D2389" s="141">
        <v>10</v>
      </c>
      <c r="E2389" s="142">
        <v>1744.51</v>
      </c>
      <c r="F2389" s="142">
        <v>467.06</v>
      </c>
      <c r="G2389" s="142">
        <v>899.26</v>
      </c>
      <c r="H2389" s="142">
        <v>195.19</v>
      </c>
      <c r="I2389" s="142">
        <v>1561.51</v>
      </c>
      <c r="Q2389" s="6">
        <f t="shared" si="37"/>
        <v>1561.51</v>
      </c>
    </row>
    <row r="2390" spans="1:17" x14ac:dyDescent="0.2">
      <c r="A2390" s="139" t="s">
        <v>4781</v>
      </c>
      <c r="B2390" s="140" t="s">
        <v>17687</v>
      </c>
      <c r="C2390" s="141">
        <v>222</v>
      </c>
      <c r="D2390" s="141">
        <v>0</v>
      </c>
      <c r="E2390" s="142">
        <v>0</v>
      </c>
      <c r="F2390" s="142">
        <v>269.32</v>
      </c>
      <c r="G2390" s="142">
        <v>0</v>
      </c>
      <c r="H2390" s="142">
        <v>0</v>
      </c>
      <c r="I2390" s="142">
        <v>269.32</v>
      </c>
      <c r="Q2390" s="6">
        <f t="shared" si="37"/>
        <v>269.32</v>
      </c>
    </row>
    <row r="2391" spans="1:17" x14ac:dyDescent="0.2">
      <c r="A2391" s="139" t="s">
        <v>4783</v>
      </c>
      <c r="B2391" s="140" t="s">
        <v>17688</v>
      </c>
      <c r="C2391" s="141">
        <v>161</v>
      </c>
      <c r="D2391" s="141">
        <v>0</v>
      </c>
      <c r="E2391" s="142">
        <v>0</v>
      </c>
      <c r="F2391" s="142">
        <v>195.31</v>
      </c>
      <c r="G2391" s="142">
        <v>0</v>
      </c>
      <c r="H2391" s="142">
        <v>0</v>
      </c>
      <c r="I2391" s="142">
        <v>195.31</v>
      </c>
      <c r="Q2391" s="6">
        <f t="shared" si="37"/>
        <v>195.31</v>
      </c>
    </row>
    <row r="2392" spans="1:17" x14ac:dyDescent="0.2">
      <c r="A2392" s="139" t="s">
        <v>4785</v>
      </c>
      <c r="B2392" s="140" t="s">
        <v>17689</v>
      </c>
      <c r="C2392" s="141">
        <v>169</v>
      </c>
      <c r="D2392" s="141">
        <v>4</v>
      </c>
      <c r="E2392" s="142">
        <v>10777.28</v>
      </c>
      <c r="F2392" s="142">
        <v>205.02</v>
      </c>
      <c r="G2392" s="142">
        <v>359.7</v>
      </c>
      <c r="H2392" s="142">
        <v>1205.8800000000001</v>
      </c>
      <c r="I2392" s="142">
        <v>1770.6</v>
      </c>
      <c r="Q2392" s="6">
        <f t="shared" si="37"/>
        <v>1770.6</v>
      </c>
    </row>
    <row r="2393" spans="1:17" x14ac:dyDescent="0.2">
      <c r="A2393" s="139" t="s">
        <v>4787</v>
      </c>
      <c r="B2393" s="140" t="s">
        <v>17690</v>
      </c>
      <c r="C2393" s="141">
        <v>39</v>
      </c>
      <c r="D2393" s="141">
        <v>0</v>
      </c>
      <c r="E2393" s="142">
        <v>0</v>
      </c>
      <c r="F2393" s="142">
        <v>47.31</v>
      </c>
      <c r="G2393" s="142">
        <v>0</v>
      </c>
      <c r="H2393" s="142">
        <v>0</v>
      </c>
      <c r="I2393" s="142">
        <v>47.31</v>
      </c>
      <c r="Q2393" s="6">
        <f t="shared" si="37"/>
        <v>47.31</v>
      </c>
    </row>
    <row r="2394" spans="1:17" x14ac:dyDescent="0.2">
      <c r="A2394" s="139" t="s">
        <v>4789</v>
      </c>
      <c r="B2394" s="140" t="s">
        <v>17691</v>
      </c>
      <c r="C2394" s="141">
        <v>1356</v>
      </c>
      <c r="D2394" s="141">
        <v>15</v>
      </c>
      <c r="E2394" s="142">
        <v>13766.34</v>
      </c>
      <c r="F2394" s="142">
        <v>1645.02</v>
      </c>
      <c r="G2394" s="142">
        <v>1348.89</v>
      </c>
      <c r="H2394" s="142">
        <v>1540.33</v>
      </c>
      <c r="I2394" s="142">
        <v>4534.24</v>
      </c>
      <c r="Q2394" s="6">
        <f t="shared" si="37"/>
        <v>4534.24</v>
      </c>
    </row>
    <row r="2395" spans="1:17" x14ac:dyDescent="0.2">
      <c r="A2395" s="139" t="s">
        <v>4791</v>
      </c>
      <c r="B2395" s="140" t="s">
        <v>17692</v>
      </c>
      <c r="C2395" s="141">
        <v>392</v>
      </c>
      <c r="D2395" s="141">
        <v>6</v>
      </c>
      <c r="E2395" s="142">
        <v>1521.53</v>
      </c>
      <c r="F2395" s="142">
        <v>475.55</v>
      </c>
      <c r="G2395" s="142">
        <v>539.55999999999995</v>
      </c>
      <c r="H2395" s="142">
        <v>170.25</v>
      </c>
      <c r="I2395" s="142">
        <v>1185.3599999999999</v>
      </c>
      <c r="Q2395" s="6">
        <f t="shared" si="37"/>
        <v>1185.3599999999999</v>
      </c>
    </row>
    <row r="2396" spans="1:17" x14ac:dyDescent="0.2">
      <c r="A2396" s="139" t="s">
        <v>4793</v>
      </c>
      <c r="B2396" s="140" t="s">
        <v>17693</v>
      </c>
      <c r="C2396" s="141">
        <v>23</v>
      </c>
      <c r="D2396" s="141">
        <v>0</v>
      </c>
      <c r="E2396" s="142">
        <v>0</v>
      </c>
      <c r="F2396" s="142">
        <v>27.9</v>
      </c>
      <c r="G2396" s="142">
        <v>0</v>
      </c>
      <c r="H2396" s="142">
        <v>0</v>
      </c>
      <c r="I2396" s="142">
        <v>27.9</v>
      </c>
      <c r="Q2396" s="6">
        <f t="shared" si="37"/>
        <v>27.9</v>
      </c>
    </row>
    <row r="2397" spans="1:17" x14ac:dyDescent="0.2">
      <c r="A2397" s="139" t="s">
        <v>4795</v>
      </c>
      <c r="B2397" s="140" t="s">
        <v>17694</v>
      </c>
      <c r="C2397" s="141">
        <v>383</v>
      </c>
      <c r="D2397" s="141">
        <v>4</v>
      </c>
      <c r="E2397" s="142">
        <v>999.41</v>
      </c>
      <c r="F2397" s="142">
        <v>464.63</v>
      </c>
      <c r="G2397" s="142">
        <v>359.7</v>
      </c>
      <c r="H2397" s="142">
        <v>111.82</v>
      </c>
      <c r="I2397" s="142">
        <v>936.15</v>
      </c>
      <c r="Q2397" s="6">
        <f t="shared" si="37"/>
        <v>936.15</v>
      </c>
    </row>
    <row r="2398" spans="1:17" x14ac:dyDescent="0.2">
      <c r="A2398" s="139" t="s">
        <v>4797</v>
      </c>
      <c r="B2398" s="140" t="s">
        <v>17695</v>
      </c>
      <c r="C2398" s="141">
        <v>468</v>
      </c>
      <c r="D2398" s="141">
        <v>11</v>
      </c>
      <c r="E2398" s="142">
        <v>4197.51</v>
      </c>
      <c r="F2398" s="142">
        <v>567.75</v>
      </c>
      <c r="G2398" s="142">
        <v>989.18</v>
      </c>
      <c r="H2398" s="142">
        <v>469.66</v>
      </c>
      <c r="I2398" s="142">
        <v>2026.59</v>
      </c>
      <c r="Q2398" s="6">
        <f t="shared" si="37"/>
        <v>2026.59</v>
      </c>
    </row>
    <row r="2399" spans="1:17" x14ac:dyDescent="0.2">
      <c r="A2399" s="139" t="s">
        <v>4799</v>
      </c>
      <c r="B2399" s="140" t="s">
        <v>17696</v>
      </c>
      <c r="C2399" s="141">
        <v>189</v>
      </c>
      <c r="D2399" s="141">
        <v>15</v>
      </c>
      <c r="E2399" s="142">
        <v>8652.93</v>
      </c>
      <c r="F2399" s="142">
        <v>229.28</v>
      </c>
      <c r="G2399" s="142">
        <v>1348.89</v>
      </c>
      <c r="H2399" s="142">
        <v>968.18</v>
      </c>
      <c r="I2399" s="142">
        <v>2546.35</v>
      </c>
      <c r="Q2399" s="6">
        <f t="shared" si="37"/>
        <v>2546.35</v>
      </c>
    </row>
    <row r="2400" spans="1:17" x14ac:dyDescent="0.2">
      <c r="A2400" s="139" t="s">
        <v>4801</v>
      </c>
      <c r="B2400" s="140" t="s">
        <v>17697</v>
      </c>
      <c r="C2400" s="141">
        <v>789</v>
      </c>
      <c r="D2400" s="141">
        <v>18</v>
      </c>
      <c r="E2400" s="142">
        <v>8675.9500000000007</v>
      </c>
      <c r="F2400" s="142">
        <v>957.17</v>
      </c>
      <c r="G2400" s="142">
        <v>1618.67</v>
      </c>
      <c r="H2400" s="142">
        <v>970.76</v>
      </c>
      <c r="I2400" s="142">
        <v>3546.6</v>
      </c>
      <c r="Q2400" s="6">
        <f t="shared" si="37"/>
        <v>3546.6</v>
      </c>
    </row>
    <row r="2401" spans="1:17" x14ac:dyDescent="0.2">
      <c r="A2401" s="139" t="s">
        <v>4803</v>
      </c>
      <c r="B2401" s="140" t="s">
        <v>17698</v>
      </c>
      <c r="C2401" s="141">
        <v>210</v>
      </c>
      <c r="D2401" s="141">
        <v>1</v>
      </c>
      <c r="E2401" s="142">
        <v>382.72</v>
      </c>
      <c r="F2401" s="142">
        <v>254.76</v>
      </c>
      <c r="G2401" s="142">
        <v>89.93</v>
      </c>
      <c r="H2401" s="142">
        <v>42.82</v>
      </c>
      <c r="I2401" s="142">
        <v>387.51</v>
      </c>
      <c r="Q2401" s="6">
        <f t="shared" si="37"/>
        <v>387.51</v>
      </c>
    </row>
    <row r="2402" spans="1:17" x14ac:dyDescent="0.2">
      <c r="A2402" s="139" t="s">
        <v>4805</v>
      </c>
      <c r="B2402" s="140" t="s">
        <v>17699</v>
      </c>
      <c r="C2402" s="141">
        <v>338</v>
      </c>
      <c r="D2402" s="141">
        <v>3</v>
      </c>
      <c r="E2402" s="142">
        <v>782.49</v>
      </c>
      <c r="F2402" s="142">
        <v>410.04</v>
      </c>
      <c r="G2402" s="142">
        <v>269.77999999999997</v>
      </c>
      <c r="H2402" s="142">
        <v>87.55</v>
      </c>
      <c r="I2402" s="142">
        <v>767.37</v>
      </c>
      <c r="Q2402" s="6">
        <f t="shared" si="37"/>
        <v>767.37</v>
      </c>
    </row>
    <row r="2403" spans="1:17" x14ac:dyDescent="0.2">
      <c r="A2403" s="139" t="s">
        <v>4807</v>
      </c>
      <c r="B2403" s="140" t="s">
        <v>17700</v>
      </c>
      <c r="C2403" s="141">
        <v>141</v>
      </c>
      <c r="D2403" s="141">
        <v>2</v>
      </c>
      <c r="E2403" s="142">
        <v>500.69</v>
      </c>
      <c r="F2403" s="142">
        <v>171.06</v>
      </c>
      <c r="G2403" s="142">
        <v>179.86</v>
      </c>
      <c r="H2403" s="142">
        <v>56.02</v>
      </c>
      <c r="I2403" s="142">
        <v>406.94</v>
      </c>
      <c r="Q2403" s="6">
        <f t="shared" si="37"/>
        <v>406.94</v>
      </c>
    </row>
    <row r="2404" spans="1:17" x14ac:dyDescent="0.2">
      <c r="A2404" s="139" t="s">
        <v>4809</v>
      </c>
      <c r="B2404" s="140" t="s">
        <v>17701</v>
      </c>
      <c r="C2404" s="141">
        <v>12</v>
      </c>
      <c r="D2404" s="141">
        <v>0</v>
      </c>
      <c r="E2404" s="142">
        <v>0</v>
      </c>
      <c r="F2404" s="142">
        <v>14.56</v>
      </c>
      <c r="G2404" s="142">
        <v>0</v>
      </c>
      <c r="H2404" s="142">
        <v>0</v>
      </c>
      <c r="I2404" s="142">
        <v>14.56</v>
      </c>
      <c r="Q2404" s="6">
        <f t="shared" si="37"/>
        <v>14.56</v>
      </c>
    </row>
    <row r="2405" spans="1:17" x14ac:dyDescent="0.2">
      <c r="A2405" s="139" t="s">
        <v>4811</v>
      </c>
      <c r="B2405" s="140" t="s">
        <v>17702</v>
      </c>
      <c r="C2405" s="141">
        <v>17</v>
      </c>
      <c r="D2405" s="141">
        <v>1</v>
      </c>
      <c r="E2405" s="142">
        <v>360.61</v>
      </c>
      <c r="F2405" s="142">
        <v>20.62</v>
      </c>
      <c r="G2405" s="142">
        <v>89.93</v>
      </c>
      <c r="H2405" s="142">
        <v>40.35</v>
      </c>
      <c r="I2405" s="142">
        <v>150.9</v>
      </c>
      <c r="Q2405" s="6">
        <f t="shared" si="37"/>
        <v>150.9</v>
      </c>
    </row>
    <row r="2406" spans="1:17" x14ac:dyDescent="0.2">
      <c r="A2406" s="139" t="s">
        <v>4813</v>
      </c>
      <c r="B2406" s="140" t="s">
        <v>17703</v>
      </c>
      <c r="C2406" s="141">
        <v>100</v>
      </c>
      <c r="D2406" s="141">
        <v>10</v>
      </c>
      <c r="E2406" s="142">
        <v>1157.8800000000001</v>
      </c>
      <c r="F2406" s="142">
        <v>121.31</v>
      </c>
      <c r="G2406" s="142">
        <v>899.26</v>
      </c>
      <c r="H2406" s="142">
        <v>129.56</v>
      </c>
      <c r="I2406" s="142">
        <v>1150.1300000000001</v>
      </c>
      <c r="Q2406" s="6">
        <f t="shared" si="37"/>
        <v>1150.1300000000001</v>
      </c>
    </row>
    <row r="2407" spans="1:17" x14ac:dyDescent="0.2">
      <c r="A2407" s="139" t="s">
        <v>4815</v>
      </c>
      <c r="B2407" s="140" t="s">
        <v>17704</v>
      </c>
      <c r="C2407" s="141">
        <v>55</v>
      </c>
      <c r="D2407" s="141">
        <v>0</v>
      </c>
      <c r="E2407" s="142">
        <v>0</v>
      </c>
      <c r="F2407" s="142">
        <v>66.72</v>
      </c>
      <c r="G2407" s="142">
        <v>0</v>
      </c>
      <c r="H2407" s="142">
        <v>0</v>
      </c>
      <c r="I2407" s="142">
        <v>66.72</v>
      </c>
      <c r="Q2407" s="6">
        <f t="shared" si="37"/>
        <v>66.72</v>
      </c>
    </row>
    <row r="2408" spans="1:17" x14ac:dyDescent="0.2">
      <c r="A2408" s="139" t="s">
        <v>4817</v>
      </c>
      <c r="B2408" s="140" t="s">
        <v>17705</v>
      </c>
      <c r="C2408" s="141">
        <v>268</v>
      </c>
      <c r="D2408" s="141">
        <v>19</v>
      </c>
      <c r="E2408" s="142">
        <v>5305.05</v>
      </c>
      <c r="F2408" s="142">
        <v>325.12</v>
      </c>
      <c r="G2408" s="142">
        <v>1708.59</v>
      </c>
      <c r="H2408" s="142">
        <v>593.58000000000004</v>
      </c>
      <c r="I2408" s="142">
        <v>2627.29</v>
      </c>
      <c r="Q2408" s="6">
        <f t="shared" si="37"/>
        <v>2627.29</v>
      </c>
    </row>
    <row r="2409" spans="1:17" x14ac:dyDescent="0.2">
      <c r="A2409" s="139" t="s">
        <v>4819</v>
      </c>
      <c r="B2409" s="140" t="s">
        <v>17706</v>
      </c>
      <c r="C2409" s="141">
        <v>154</v>
      </c>
      <c r="D2409" s="141">
        <v>0</v>
      </c>
      <c r="E2409" s="142">
        <v>0</v>
      </c>
      <c r="F2409" s="142">
        <v>186.82</v>
      </c>
      <c r="G2409" s="142">
        <v>0</v>
      </c>
      <c r="H2409" s="142">
        <v>0</v>
      </c>
      <c r="I2409" s="142">
        <v>186.82</v>
      </c>
      <c r="Q2409" s="6">
        <f t="shared" si="37"/>
        <v>186.82</v>
      </c>
    </row>
    <row r="2410" spans="1:17" x14ac:dyDescent="0.2">
      <c r="A2410" s="139" t="s">
        <v>4821</v>
      </c>
      <c r="B2410" s="140" t="s">
        <v>17707</v>
      </c>
      <c r="C2410" s="141">
        <v>691</v>
      </c>
      <c r="D2410" s="141">
        <v>22</v>
      </c>
      <c r="E2410" s="142">
        <v>32477.05</v>
      </c>
      <c r="F2410" s="142">
        <v>838.28</v>
      </c>
      <c r="G2410" s="142">
        <v>1978.38</v>
      </c>
      <c r="H2410" s="142">
        <v>3633.89</v>
      </c>
      <c r="I2410" s="142">
        <v>6450.55</v>
      </c>
      <c r="Q2410" s="6">
        <f t="shared" si="37"/>
        <v>6450.55</v>
      </c>
    </row>
    <row r="2411" spans="1:17" x14ac:dyDescent="0.2">
      <c r="A2411" s="139" t="s">
        <v>4823</v>
      </c>
      <c r="B2411" s="140" t="s">
        <v>17708</v>
      </c>
      <c r="C2411" s="141">
        <v>127</v>
      </c>
      <c r="D2411" s="141">
        <v>1</v>
      </c>
      <c r="E2411" s="142">
        <v>74.650000000000006</v>
      </c>
      <c r="F2411" s="142">
        <v>154.07</v>
      </c>
      <c r="G2411" s="142">
        <v>89.93</v>
      </c>
      <c r="H2411" s="142">
        <v>8.35</v>
      </c>
      <c r="I2411" s="142">
        <v>252.35</v>
      </c>
      <c r="Q2411" s="6">
        <f t="shared" si="37"/>
        <v>252.35</v>
      </c>
    </row>
    <row r="2412" spans="1:17" x14ac:dyDescent="0.2">
      <c r="A2412" s="139" t="s">
        <v>4825</v>
      </c>
      <c r="B2412" s="140" t="s">
        <v>17709</v>
      </c>
      <c r="C2412" s="141">
        <v>1499</v>
      </c>
      <c r="D2412" s="141">
        <v>16</v>
      </c>
      <c r="E2412" s="142">
        <v>3543.95</v>
      </c>
      <c r="F2412" s="142">
        <v>1818.5</v>
      </c>
      <c r="G2412" s="142">
        <v>1438.82</v>
      </c>
      <c r="H2412" s="142">
        <v>396.54</v>
      </c>
      <c r="I2412" s="142">
        <v>3653.86</v>
      </c>
      <c r="Q2412" s="6">
        <f t="shared" si="37"/>
        <v>3653.86</v>
      </c>
    </row>
    <row r="2413" spans="1:17" x14ac:dyDescent="0.2">
      <c r="A2413" s="139" t="s">
        <v>4827</v>
      </c>
      <c r="B2413" s="140" t="s">
        <v>17710</v>
      </c>
      <c r="C2413" s="141">
        <v>546</v>
      </c>
      <c r="D2413" s="141">
        <v>4</v>
      </c>
      <c r="E2413" s="142">
        <v>870.86</v>
      </c>
      <c r="F2413" s="142">
        <v>662.38</v>
      </c>
      <c r="G2413" s="142">
        <v>359.7</v>
      </c>
      <c r="H2413" s="142">
        <v>97.44</v>
      </c>
      <c r="I2413" s="142">
        <v>1119.52</v>
      </c>
      <c r="Q2413" s="6">
        <f t="shared" si="37"/>
        <v>1119.52</v>
      </c>
    </row>
    <row r="2414" spans="1:17" x14ac:dyDescent="0.2">
      <c r="A2414" s="139" t="s">
        <v>4829</v>
      </c>
      <c r="B2414" s="140" t="s">
        <v>17711</v>
      </c>
      <c r="C2414" s="141">
        <v>1994</v>
      </c>
      <c r="D2414" s="141">
        <v>23</v>
      </c>
      <c r="E2414" s="142">
        <v>5844.64</v>
      </c>
      <c r="F2414" s="142">
        <v>2419</v>
      </c>
      <c r="G2414" s="142">
        <v>2068.3000000000002</v>
      </c>
      <c r="H2414" s="142">
        <v>653.96</v>
      </c>
      <c r="I2414" s="142">
        <v>5141.26</v>
      </c>
      <c r="Q2414" s="6">
        <f t="shared" si="37"/>
        <v>5141.26</v>
      </c>
    </row>
    <row r="2415" spans="1:17" x14ac:dyDescent="0.2">
      <c r="A2415" s="139" t="s">
        <v>4831</v>
      </c>
      <c r="B2415" s="140" t="s">
        <v>17712</v>
      </c>
      <c r="C2415" s="141">
        <v>74</v>
      </c>
      <c r="D2415" s="141">
        <v>0</v>
      </c>
      <c r="E2415" s="142">
        <v>0</v>
      </c>
      <c r="F2415" s="142">
        <v>89.78</v>
      </c>
      <c r="G2415" s="142">
        <v>0</v>
      </c>
      <c r="H2415" s="142">
        <v>0</v>
      </c>
      <c r="I2415" s="142">
        <v>89.78</v>
      </c>
      <c r="Q2415" s="6">
        <f t="shared" si="37"/>
        <v>89.78</v>
      </c>
    </row>
    <row r="2416" spans="1:17" x14ac:dyDescent="0.2">
      <c r="A2416" s="139" t="s">
        <v>4833</v>
      </c>
      <c r="B2416" s="140" t="s">
        <v>17713</v>
      </c>
      <c r="C2416" s="141">
        <v>173</v>
      </c>
      <c r="D2416" s="141">
        <v>19</v>
      </c>
      <c r="E2416" s="142">
        <v>6114.98</v>
      </c>
      <c r="F2416" s="142">
        <v>209.87</v>
      </c>
      <c r="G2416" s="142">
        <v>1708.59</v>
      </c>
      <c r="H2416" s="142">
        <v>684.21</v>
      </c>
      <c r="I2416" s="142">
        <v>2602.67</v>
      </c>
      <c r="Q2416" s="6">
        <f t="shared" si="37"/>
        <v>2602.67</v>
      </c>
    </row>
    <row r="2417" spans="1:17" x14ac:dyDescent="0.2">
      <c r="A2417" s="139" t="s">
        <v>4835</v>
      </c>
      <c r="B2417" s="140" t="s">
        <v>17714</v>
      </c>
      <c r="C2417" s="141">
        <v>696</v>
      </c>
      <c r="D2417" s="141">
        <v>5</v>
      </c>
      <c r="E2417" s="142">
        <v>794.78</v>
      </c>
      <c r="F2417" s="142">
        <v>844.34</v>
      </c>
      <c r="G2417" s="142">
        <v>449.63</v>
      </c>
      <c r="H2417" s="142">
        <v>88.93</v>
      </c>
      <c r="I2417" s="142">
        <v>1382.9</v>
      </c>
      <c r="Q2417" s="6">
        <f t="shared" si="37"/>
        <v>1382.9</v>
      </c>
    </row>
    <row r="2418" spans="1:17" x14ac:dyDescent="0.2">
      <c r="A2418" s="139" t="s">
        <v>4837</v>
      </c>
      <c r="B2418" s="140" t="s">
        <v>17715</v>
      </c>
      <c r="C2418" s="141">
        <v>79</v>
      </c>
      <c r="D2418" s="141">
        <v>0</v>
      </c>
      <c r="E2418" s="142">
        <v>0</v>
      </c>
      <c r="F2418" s="142">
        <v>95.84</v>
      </c>
      <c r="G2418" s="142">
        <v>0</v>
      </c>
      <c r="H2418" s="142">
        <v>0</v>
      </c>
      <c r="I2418" s="142">
        <v>95.84</v>
      </c>
      <c r="Q2418" s="6">
        <f t="shared" si="37"/>
        <v>95.84</v>
      </c>
    </row>
    <row r="2419" spans="1:17" x14ac:dyDescent="0.2">
      <c r="A2419" s="139" t="s">
        <v>4839</v>
      </c>
      <c r="B2419" s="140" t="s">
        <v>17716</v>
      </c>
      <c r="C2419" s="141">
        <v>903</v>
      </c>
      <c r="D2419" s="141">
        <v>19</v>
      </c>
      <c r="E2419" s="142">
        <v>2595.4899999999998</v>
      </c>
      <c r="F2419" s="142">
        <v>1095.46</v>
      </c>
      <c r="G2419" s="142">
        <v>1708.59</v>
      </c>
      <c r="H2419" s="142">
        <v>290.42</v>
      </c>
      <c r="I2419" s="142">
        <v>3094.47</v>
      </c>
      <c r="Q2419" s="6">
        <f t="shared" si="37"/>
        <v>3094.47</v>
      </c>
    </row>
    <row r="2420" spans="1:17" x14ac:dyDescent="0.2">
      <c r="A2420" s="139" t="s">
        <v>4841</v>
      </c>
      <c r="B2420" s="140" t="s">
        <v>17717</v>
      </c>
      <c r="C2420" s="141">
        <v>780</v>
      </c>
      <c r="D2420" s="141">
        <v>81</v>
      </c>
      <c r="E2420" s="142">
        <v>105732.22</v>
      </c>
      <c r="F2420" s="142">
        <v>946.25</v>
      </c>
      <c r="G2420" s="142">
        <v>7284.01</v>
      </c>
      <c r="H2420" s="142">
        <v>11830.49</v>
      </c>
      <c r="I2420" s="142">
        <v>20060.75</v>
      </c>
      <c r="Q2420" s="6">
        <f t="shared" si="37"/>
        <v>20060.75</v>
      </c>
    </row>
    <row r="2421" spans="1:17" x14ac:dyDescent="0.2">
      <c r="A2421" s="139" t="s">
        <v>4843</v>
      </c>
      <c r="B2421" s="140" t="s">
        <v>17718</v>
      </c>
      <c r="C2421" s="141">
        <v>180</v>
      </c>
      <c r="D2421" s="141">
        <v>2</v>
      </c>
      <c r="E2421" s="142">
        <v>335.9</v>
      </c>
      <c r="F2421" s="142">
        <v>218.37</v>
      </c>
      <c r="G2421" s="142">
        <v>179.86</v>
      </c>
      <c r="H2421" s="142">
        <v>37.58</v>
      </c>
      <c r="I2421" s="142">
        <v>435.81</v>
      </c>
      <c r="Q2421" s="6">
        <f t="shared" si="37"/>
        <v>435.81</v>
      </c>
    </row>
    <row r="2422" spans="1:17" x14ac:dyDescent="0.2">
      <c r="A2422" s="139" t="s">
        <v>4845</v>
      </c>
      <c r="B2422" s="140" t="s">
        <v>17719</v>
      </c>
      <c r="C2422" s="141">
        <v>797</v>
      </c>
      <c r="D2422" s="141">
        <v>13</v>
      </c>
      <c r="E2422" s="142">
        <v>2952.49</v>
      </c>
      <c r="F2422" s="142">
        <v>966.87</v>
      </c>
      <c r="G2422" s="142">
        <v>1169.04</v>
      </c>
      <c r="H2422" s="142">
        <v>330.36</v>
      </c>
      <c r="I2422" s="142">
        <v>2466.27</v>
      </c>
      <c r="Q2422" s="6">
        <f t="shared" si="37"/>
        <v>2466.27</v>
      </c>
    </row>
    <row r="2423" spans="1:17" x14ac:dyDescent="0.2">
      <c r="A2423" s="139" t="s">
        <v>4847</v>
      </c>
      <c r="B2423" s="140" t="s">
        <v>17720</v>
      </c>
      <c r="C2423" s="141">
        <v>625</v>
      </c>
      <c r="D2423" s="141">
        <v>19</v>
      </c>
      <c r="E2423" s="142">
        <v>6749.97</v>
      </c>
      <c r="F2423" s="142">
        <v>758.21</v>
      </c>
      <c r="G2423" s="142">
        <v>1708.59</v>
      </c>
      <c r="H2423" s="142">
        <v>755.26</v>
      </c>
      <c r="I2423" s="142">
        <v>3222.06</v>
      </c>
      <c r="Q2423" s="6">
        <f t="shared" si="37"/>
        <v>3222.06</v>
      </c>
    </row>
    <row r="2424" spans="1:17" x14ac:dyDescent="0.2">
      <c r="A2424" s="139" t="s">
        <v>4849</v>
      </c>
      <c r="B2424" s="140" t="s">
        <v>17721</v>
      </c>
      <c r="C2424" s="141">
        <v>1717</v>
      </c>
      <c r="D2424" s="141">
        <v>60</v>
      </c>
      <c r="E2424" s="142">
        <v>12228.99</v>
      </c>
      <c r="F2424" s="142">
        <v>2082.96</v>
      </c>
      <c r="G2424" s="142">
        <v>5395.57</v>
      </c>
      <c r="H2424" s="142">
        <v>1368.31</v>
      </c>
      <c r="I2424" s="142">
        <v>8846.84</v>
      </c>
      <c r="Q2424" s="6">
        <f t="shared" si="37"/>
        <v>8846.84</v>
      </c>
    </row>
    <row r="2425" spans="1:17" x14ac:dyDescent="0.2">
      <c r="A2425" s="139" t="s">
        <v>4851</v>
      </c>
      <c r="B2425" s="140" t="s">
        <v>17722</v>
      </c>
      <c r="C2425" s="141">
        <v>2422</v>
      </c>
      <c r="D2425" s="141">
        <v>50</v>
      </c>
      <c r="E2425" s="142">
        <v>92956.41</v>
      </c>
      <c r="F2425" s="142">
        <v>2938.22</v>
      </c>
      <c r="G2425" s="142">
        <v>4496.3</v>
      </c>
      <c r="H2425" s="142">
        <v>10400.99</v>
      </c>
      <c r="I2425" s="142">
        <v>17835.509999999998</v>
      </c>
      <c r="Q2425" s="6">
        <f t="shared" si="37"/>
        <v>17835.509999999998</v>
      </c>
    </row>
    <row r="2426" spans="1:17" x14ac:dyDescent="0.2">
      <c r="A2426" s="139" t="s">
        <v>4853</v>
      </c>
      <c r="B2426" s="140" t="s">
        <v>17723</v>
      </c>
      <c r="C2426" s="141">
        <v>5682</v>
      </c>
      <c r="D2426" s="141">
        <v>66</v>
      </c>
      <c r="E2426" s="142">
        <v>115084.84</v>
      </c>
      <c r="F2426" s="142">
        <v>6893.06</v>
      </c>
      <c r="G2426" s="142">
        <v>5935.12</v>
      </c>
      <c r="H2426" s="142">
        <v>12876.96</v>
      </c>
      <c r="I2426" s="142">
        <v>25705.14</v>
      </c>
      <c r="Q2426" s="6">
        <f t="shared" si="37"/>
        <v>25705.14</v>
      </c>
    </row>
    <row r="2427" spans="1:17" x14ac:dyDescent="0.2">
      <c r="A2427" s="139" t="s">
        <v>4855</v>
      </c>
      <c r="B2427" s="140" t="s">
        <v>17724</v>
      </c>
      <c r="C2427" s="141">
        <v>6474</v>
      </c>
      <c r="D2427" s="141">
        <v>103</v>
      </c>
      <c r="E2427" s="142">
        <v>161379.68</v>
      </c>
      <c r="F2427" s="142">
        <v>7853.86</v>
      </c>
      <c r="G2427" s="142">
        <v>9262.3799999999992</v>
      </c>
      <c r="H2427" s="142">
        <v>18056.939999999999</v>
      </c>
      <c r="I2427" s="142">
        <v>35173.18</v>
      </c>
      <c r="Q2427" s="6">
        <f t="shared" si="37"/>
        <v>35173.18</v>
      </c>
    </row>
    <row r="2428" spans="1:17" x14ac:dyDescent="0.2">
      <c r="A2428" s="139" t="s">
        <v>4857</v>
      </c>
      <c r="B2428" s="140" t="s">
        <v>17725</v>
      </c>
      <c r="C2428" s="141">
        <v>439</v>
      </c>
      <c r="D2428" s="141">
        <v>29</v>
      </c>
      <c r="E2428" s="142">
        <v>45021.25</v>
      </c>
      <c r="F2428" s="142">
        <v>532.57000000000005</v>
      </c>
      <c r="G2428" s="142">
        <v>2607.86</v>
      </c>
      <c r="H2428" s="142">
        <v>5037.47</v>
      </c>
      <c r="I2428" s="142">
        <v>8177.9</v>
      </c>
      <c r="Q2428" s="6">
        <f t="shared" si="37"/>
        <v>8177.9</v>
      </c>
    </row>
    <row r="2429" spans="1:17" x14ac:dyDescent="0.2">
      <c r="A2429" s="139" t="s">
        <v>4859</v>
      </c>
      <c r="B2429" s="140" t="s">
        <v>17726</v>
      </c>
      <c r="C2429" s="141">
        <v>1043</v>
      </c>
      <c r="D2429" s="141">
        <v>12</v>
      </c>
      <c r="E2429" s="142">
        <v>2746.86</v>
      </c>
      <c r="F2429" s="142">
        <v>1265.3</v>
      </c>
      <c r="G2429" s="142">
        <v>1079.1099999999999</v>
      </c>
      <c r="H2429" s="142">
        <v>307.35000000000002</v>
      </c>
      <c r="I2429" s="142">
        <v>2651.76</v>
      </c>
      <c r="Q2429" s="6">
        <f t="shared" si="37"/>
        <v>2651.76</v>
      </c>
    </row>
    <row r="2430" spans="1:17" x14ac:dyDescent="0.2">
      <c r="A2430" s="139" t="s">
        <v>4861</v>
      </c>
      <c r="B2430" s="140" t="s">
        <v>17727</v>
      </c>
      <c r="C2430" s="141">
        <v>1676</v>
      </c>
      <c r="D2430" s="141">
        <v>30</v>
      </c>
      <c r="E2430" s="142">
        <v>5001.55</v>
      </c>
      <c r="F2430" s="142">
        <v>2033.22</v>
      </c>
      <c r="G2430" s="142">
        <v>2697.78</v>
      </c>
      <c r="H2430" s="142">
        <v>559.63</v>
      </c>
      <c r="I2430" s="142">
        <v>5290.63</v>
      </c>
      <c r="Q2430" s="6">
        <f t="shared" si="37"/>
        <v>5290.63</v>
      </c>
    </row>
    <row r="2431" spans="1:17" x14ac:dyDescent="0.2">
      <c r="A2431" s="139" t="s">
        <v>4863</v>
      </c>
      <c r="B2431" s="140" t="s">
        <v>17728</v>
      </c>
      <c r="C2431" s="141">
        <v>4177</v>
      </c>
      <c r="D2431" s="141">
        <v>126</v>
      </c>
      <c r="E2431" s="142">
        <v>43090.37</v>
      </c>
      <c r="F2431" s="142">
        <v>5067.28</v>
      </c>
      <c r="G2431" s="142">
        <v>11330.69</v>
      </c>
      <c r="H2431" s="142">
        <v>4821.42</v>
      </c>
      <c r="I2431" s="142">
        <v>21219.39</v>
      </c>
      <c r="Q2431" s="6">
        <f t="shared" si="37"/>
        <v>21219.39</v>
      </c>
    </row>
    <row r="2432" spans="1:17" x14ac:dyDescent="0.2">
      <c r="A2432" s="139" t="s">
        <v>4865</v>
      </c>
      <c r="B2432" s="140" t="s">
        <v>17729</v>
      </c>
      <c r="C2432" s="141">
        <v>87</v>
      </c>
      <c r="D2432" s="141">
        <v>1</v>
      </c>
      <c r="E2432" s="142">
        <v>149.29</v>
      </c>
      <c r="F2432" s="142">
        <v>105.54</v>
      </c>
      <c r="G2432" s="142">
        <v>89.93</v>
      </c>
      <c r="H2432" s="142">
        <v>16.7</v>
      </c>
      <c r="I2432" s="142">
        <v>212.17</v>
      </c>
      <c r="Q2432" s="6">
        <f t="shared" si="37"/>
        <v>212.17</v>
      </c>
    </row>
    <row r="2433" spans="1:17" x14ac:dyDescent="0.2">
      <c r="A2433" s="139" t="s">
        <v>4867</v>
      </c>
      <c r="B2433" s="140" t="s">
        <v>17730</v>
      </c>
      <c r="C2433" s="141">
        <v>20187</v>
      </c>
      <c r="D2433" s="141">
        <v>285</v>
      </c>
      <c r="E2433" s="142">
        <v>138415.15</v>
      </c>
      <c r="F2433" s="142">
        <v>24489.63</v>
      </c>
      <c r="G2433" s="142">
        <v>25628.93</v>
      </c>
      <c r="H2433" s="142">
        <v>15487.42</v>
      </c>
      <c r="I2433" s="142">
        <v>65605.98</v>
      </c>
      <c r="Q2433" s="6">
        <f t="shared" si="37"/>
        <v>65605.98</v>
      </c>
    </row>
    <row r="2434" spans="1:17" x14ac:dyDescent="0.2">
      <c r="A2434" s="139" t="s">
        <v>4869</v>
      </c>
      <c r="B2434" s="140" t="s">
        <v>17731</v>
      </c>
      <c r="C2434" s="141">
        <v>1034</v>
      </c>
      <c r="D2434" s="141">
        <v>19</v>
      </c>
      <c r="E2434" s="142">
        <v>5244.7</v>
      </c>
      <c r="F2434" s="142">
        <v>1254.3800000000001</v>
      </c>
      <c r="G2434" s="142">
        <v>1708.59</v>
      </c>
      <c r="H2434" s="142">
        <v>586.83000000000004</v>
      </c>
      <c r="I2434" s="142">
        <v>3549.8</v>
      </c>
      <c r="Q2434" s="6">
        <f t="shared" si="37"/>
        <v>3549.8</v>
      </c>
    </row>
    <row r="2435" spans="1:17" x14ac:dyDescent="0.2">
      <c r="A2435" s="139" t="s">
        <v>4871</v>
      </c>
      <c r="B2435" s="140" t="s">
        <v>17732</v>
      </c>
      <c r="C2435" s="141">
        <v>713</v>
      </c>
      <c r="D2435" s="141">
        <v>16</v>
      </c>
      <c r="E2435" s="142">
        <v>3800.28</v>
      </c>
      <c r="F2435" s="142">
        <v>864.97</v>
      </c>
      <c r="G2435" s="142">
        <v>1438.82</v>
      </c>
      <c r="H2435" s="142">
        <v>425.22</v>
      </c>
      <c r="I2435" s="142">
        <v>2729.01</v>
      </c>
      <c r="Q2435" s="6">
        <f t="shared" si="37"/>
        <v>2729.01</v>
      </c>
    </row>
    <row r="2436" spans="1:17" x14ac:dyDescent="0.2">
      <c r="A2436" s="139" t="s">
        <v>4873</v>
      </c>
      <c r="B2436" s="140" t="s">
        <v>17733</v>
      </c>
      <c r="C2436" s="141">
        <v>2480</v>
      </c>
      <c r="D2436" s="141">
        <v>46</v>
      </c>
      <c r="E2436" s="142">
        <v>15186.86</v>
      </c>
      <c r="F2436" s="142">
        <v>3008.58</v>
      </c>
      <c r="G2436" s="142">
        <v>4136.6000000000004</v>
      </c>
      <c r="H2436" s="142">
        <v>1699.27</v>
      </c>
      <c r="I2436" s="142">
        <v>8844.4500000000007</v>
      </c>
      <c r="Q2436" s="6">
        <f t="shared" si="37"/>
        <v>8844.4500000000007</v>
      </c>
    </row>
    <row r="2437" spans="1:17" x14ac:dyDescent="0.2">
      <c r="A2437" s="139" t="s">
        <v>4875</v>
      </c>
      <c r="B2437" s="140" t="s">
        <v>17734</v>
      </c>
      <c r="C2437" s="141">
        <v>5156</v>
      </c>
      <c r="D2437" s="141">
        <v>83</v>
      </c>
      <c r="E2437" s="142">
        <v>26030.06</v>
      </c>
      <c r="F2437" s="142">
        <v>6254.94</v>
      </c>
      <c r="G2437" s="142">
        <v>7463.86</v>
      </c>
      <c r="H2437" s="142">
        <v>2912.53</v>
      </c>
      <c r="I2437" s="142">
        <v>16631.330000000002</v>
      </c>
      <c r="Q2437" s="6">
        <f t="shared" si="37"/>
        <v>16631.330000000002</v>
      </c>
    </row>
    <row r="2438" spans="1:17" x14ac:dyDescent="0.2">
      <c r="A2438" s="139" t="s">
        <v>4877</v>
      </c>
      <c r="B2438" s="140" t="s">
        <v>17735</v>
      </c>
      <c r="C2438" s="141">
        <v>202</v>
      </c>
      <c r="D2438" s="141">
        <v>12</v>
      </c>
      <c r="E2438" s="142">
        <v>52670.01</v>
      </c>
      <c r="F2438" s="142">
        <v>245.06</v>
      </c>
      <c r="G2438" s="142">
        <v>1079.1099999999999</v>
      </c>
      <c r="H2438" s="142">
        <v>5893.3</v>
      </c>
      <c r="I2438" s="142">
        <v>7217.47</v>
      </c>
      <c r="Q2438" s="6">
        <f t="shared" si="37"/>
        <v>7217.47</v>
      </c>
    </row>
    <row r="2439" spans="1:17" x14ac:dyDescent="0.2">
      <c r="A2439" s="139" t="s">
        <v>4879</v>
      </c>
      <c r="B2439" s="140" t="s">
        <v>17736</v>
      </c>
      <c r="C2439" s="141">
        <v>11163</v>
      </c>
      <c r="D2439" s="141">
        <v>133</v>
      </c>
      <c r="E2439" s="142">
        <v>43588.84</v>
      </c>
      <c r="F2439" s="142">
        <v>13542.26</v>
      </c>
      <c r="G2439" s="142">
        <v>11960.17</v>
      </c>
      <c r="H2439" s="142">
        <v>4877.2</v>
      </c>
      <c r="I2439" s="142">
        <v>30379.63</v>
      </c>
      <c r="Q2439" s="6">
        <f t="shared" si="37"/>
        <v>30379.63</v>
      </c>
    </row>
    <row r="2440" spans="1:17" x14ac:dyDescent="0.2">
      <c r="A2440" s="139" t="s">
        <v>4881</v>
      </c>
      <c r="B2440" s="140" t="s">
        <v>17737</v>
      </c>
      <c r="C2440" s="141">
        <v>40579</v>
      </c>
      <c r="D2440" s="141">
        <v>479</v>
      </c>
      <c r="E2440" s="142">
        <v>234114.15</v>
      </c>
      <c r="F2440" s="142">
        <v>49227.95</v>
      </c>
      <c r="G2440" s="142">
        <v>43074.59</v>
      </c>
      <c r="H2440" s="142">
        <v>26195.27</v>
      </c>
      <c r="I2440" s="142">
        <v>118497.81</v>
      </c>
      <c r="Q2440" s="6">
        <f t="shared" si="37"/>
        <v>118497.81</v>
      </c>
    </row>
    <row r="2441" spans="1:17" x14ac:dyDescent="0.2">
      <c r="A2441" s="139" t="s">
        <v>4883</v>
      </c>
      <c r="B2441" s="140" t="s">
        <v>17738</v>
      </c>
      <c r="C2441" s="141">
        <v>518</v>
      </c>
      <c r="D2441" s="141">
        <v>12</v>
      </c>
      <c r="E2441" s="142">
        <v>2234.58</v>
      </c>
      <c r="F2441" s="142">
        <v>628.41</v>
      </c>
      <c r="G2441" s="142">
        <v>1079.1099999999999</v>
      </c>
      <c r="H2441" s="142">
        <v>250.03</v>
      </c>
      <c r="I2441" s="142">
        <v>1957.55</v>
      </c>
      <c r="Q2441" s="6">
        <f t="shared" si="37"/>
        <v>1957.55</v>
      </c>
    </row>
    <row r="2442" spans="1:17" x14ac:dyDescent="0.2">
      <c r="A2442" s="139" t="s">
        <v>4885</v>
      </c>
      <c r="B2442" s="140" t="s">
        <v>17739</v>
      </c>
      <c r="C2442" s="141">
        <v>1815</v>
      </c>
      <c r="D2442" s="141">
        <v>22</v>
      </c>
      <c r="E2442" s="142">
        <v>5438.23</v>
      </c>
      <c r="F2442" s="142">
        <v>2201.85</v>
      </c>
      <c r="G2442" s="142">
        <v>1978.38</v>
      </c>
      <c r="H2442" s="142">
        <v>608.49</v>
      </c>
      <c r="I2442" s="142">
        <v>4788.72</v>
      </c>
      <c r="Q2442" s="6">
        <f t="shared" si="37"/>
        <v>4788.72</v>
      </c>
    </row>
    <row r="2443" spans="1:17" x14ac:dyDescent="0.2">
      <c r="A2443" s="139" t="s">
        <v>4887</v>
      </c>
      <c r="B2443" s="140" t="s">
        <v>17740</v>
      </c>
      <c r="C2443" s="141">
        <v>776</v>
      </c>
      <c r="D2443" s="141">
        <v>10</v>
      </c>
      <c r="E2443" s="142">
        <v>5566.24</v>
      </c>
      <c r="F2443" s="142">
        <v>941.39</v>
      </c>
      <c r="G2443" s="142">
        <v>899.26</v>
      </c>
      <c r="H2443" s="142">
        <v>622.82000000000005</v>
      </c>
      <c r="I2443" s="142">
        <v>2463.4699999999998</v>
      </c>
      <c r="Q2443" s="6">
        <f t="shared" si="37"/>
        <v>2463.4699999999998</v>
      </c>
    </row>
    <row r="2444" spans="1:17" x14ac:dyDescent="0.2">
      <c r="A2444" s="139" t="s">
        <v>4889</v>
      </c>
      <c r="B2444" s="140" t="s">
        <v>17741</v>
      </c>
      <c r="C2444" s="141">
        <v>3842</v>
      </c>
      <c r="D2444" s="141">
        <v>48</v>
      </c>
      <c r="E2444" s="142">
        <v>16181.84</v>
      </c>
      <c r="F2444" s="142">
        <v>4660.88</v>
      </c>
      <c r="G2444" s="142">
        <v>4316.45</v>
      </c>
      <c r="H2444" s="142">
        <v>1810.6</v>
      </c>
      <c r="I2444" s="142">
        <v>10787.93</v>
      </c>
      <c r="Q2444" s="6">
        <f t="shared" si="37"/>
        <v>10787.93</v>
      </c>
    </row>
    <row r="2445" spans="1:17" x14ac:dyDescent="0.2">
      <c r="A2445" s="139" t="s">
        <v>4891</v>
      </c>
      <c r="B2445" s="140" t="s">
        <v>17742</v>
      </c>
      <c r="C2445" s="141">
        <v>388</v>
      </c>
      <c r="D2445" s="141">
        <v>7</v>
      </c>
      <c r="E2445" s="142">
        <v>1672.72</v>
      </c>
      <c r="F2445" s="142">
        <v>470.7</v>
      </c>
      <c r="G2445" s="142">
        <v>629.48</v>
      </c>
      <c r="H2445" s="142">
        <v>187.16</v>
      </c>
      <c r="I2445" s="142">
        <v>1287.3399999999999</v>
      </c>
      <c r="Q2445" s="6">
        <f t="shared" si="37"/>
        <v>1287.3399999999999</v>
      </c>
    </row>
    <row r="2446" spans="1:17" x14ac:dyDescent="0.2">
      <c r="A2446" s="139" t="s">
        <v>4893</v>
      </c>
      <c r="B2446" s="140" t="s">
        <v>17743</v>
      </c>
      <c r="C2446" s="141">
        <v>258</v>
      </c>
      <c r="D2446" s="141">
        <v>3</v>
      </c>
      <c r="E2446" s="142">
        <v>983.16</v>
      </c>
      <c r="F2446" s="142">
        <v>312.99</v>
      </c>
      <c r="G2446" s="142">
        <v>269.77999999999997</v>
      </c>
      <c r="H2446" s="142">
        <v>110.01</v>
      </c>
      <c r="I2446" s="142">
        <v>692.78</v>
      </c>
      <c r="Q2446" s="6">
        <f t="shared" si="37"/>
        <v>692.78</v>
      </c>
    </row>
    <row r="2447" spans="1:17" x14ac:dyDescent="0.2">
      <c r="A2447" s="139" t="s">
        <v>4895</v>
      </c>
      <c r="B2447" s="140" t="s">
        <v>17100</v>
      </c>
      <c r="C2447" s="141">
        <v>949</v>
      </c>
      <c r="D2447" s="141">
        <v>25</v>
      </c>
      <c r="E2447" s="142">
        <v>9408.8799999999992</v>
      </c>
      <c r="F2447" s="142">
        <v>1151.27</v>
      </c>
      <c r="G2447" s="142">
        <v>2248.15</v>
      </c>
      <c r="H2447" s="142">
        <v>1052.77</v>
      </c>
      <c r="I2447" s="142">
        <v>4452.1899999999996</v>
      </c>
      <c r="Q2447" s="6">
        <f t="shared" ref="Q2447:Q2510" si="38">I2447+P2447</f>
        <v>4452.1899999999996</v>
      </c>
    </row>
    <row r="2448" spans="1:17" x14ac:dyDescent="0.2">
      <c r="A2448" s="139" t="s">
        <v>4896</v>
      </c>
      <c r="B2448" s="140" t="s">
        <v>17744</v>
      </c>
      <c r="C2448" s="141">
        <v>279</v>
      </c>
      <c r="D2448" s="141">
        <v>15</v>
      </c>
      <c r="E2448" s="142">
        <v>4224.09</v>
      </c>
      <c r="F2448" s="142">
        <v>338.46</v>
      </c>
      <c r="G2448" s="142">
        <v>1348.89</v>
      </c>
      <c r="H2448" s="142">
        <v>472.64</v>
      </c>
      <c r="I2448" s="142">
        <v>2159.9899999999998</v>
      </c>
      <c r="Q2448" s="6">
        <f t="shared" si="38"/>
        <v>2159.9899999999998</v>
      </c>
    </row>
    <row r="2449" spans="1:17" x14ac:dyDescent="0.2">
      <c r="A2449" s="139" t="s">
        <v>4898</v>
      </c>
      <c r="B2449" s="140" t="s">
        <v>17745</v>
      </c>
      <c r="C2449" s="141">
        <v>2889</v>
      </c>
      <c r="D2449" s="141">
        <v>44</v>
      </c>
      <c r="E2449" s="142">
        <v>9794.2000000000007</v>
      </c>
      <c r="F2449" s="142">
        <v>3504.76</v>
      </c>
      <c r="G2449" s="142">
        <v>3956.74</v>
      </c>
      <c r="H2449" s="142">
        <v>1095.8800000000001</v>
      </c>
      <c r="I2449" s="142">
        <v>8557.3799999999992</v>
      </c>
      <c r="Q2449" s="6">
        <f t="shared" si="38"/>
        <v>8557.3799999999992</v>
      </c>
    </row>
    <row r="2450" spans="1:17" x14ac:dyDescent="0.2">
      <c r="A2450" s="139" t="s">
        <v>4900</v>
      </c>
      <c r="B2450" s="140" t="s">
        <v>17746</v>
      </c>
      <c r="C2450" s="141">
        <v>8196</v>
      </c>
      <c r="D2450" s="141">
        <v>109</v>
      </c>
      <c r="E2450" s="142">
        <v>47622.97</v>
      </c>
      <c r="F2450" s="142">
        <v>9942.8799999999992</v>
      </c>
      <c r="G2450" s="142">
        <v>9801.94</v>
      </c>
      <c r="H2450" s="142">
        <v>5328.58</v>
      </c>
      <c r="I2450" s="142">
        <v>25073.4</v>
      </c>
      <c r="Q2450" s="6">
        <f t="shared" si="38"/>
        <v>25073.4</v>
      </c>
    </row>
    <row r="2451" spans="1:17" x14ac:dyDescent="0.2">
      <c r="A2451" s="139" t="s">
        <v>4902</v>
      </c>
      <c r="B2451" s="140" t="s">
        <v>17747</v>
      </c>
      <c r="C2451" s="141">
        <v>11712</v>
      </c>
      <c r="D2451" s="141">
        <v>165</v>
      </c>
      <c r="E2451" s="142">
        <v>47385.29</v>
      </c>
      <c r="F2451" s="142">
        <v>14208.28</v>
      </c>
      <c r="G2451" s="142">
        <v>14837.8</v>
      </c>
      <c r="H2451" s="142">
        <v>5301.99</v>
      </c>
      <c r="I2451" s="142">
        <v>34348.07</v>
      </c>
      <c r="Q2451" s="6">
        <f t="shared" si="38"/>
        <v>34348.07</v>
      </c>
    </row>
    <row r="2452" spans="1:17" x14ac:dyDescent="0.2">
      <c r="A2452" s="139" t="s">
        <v>4904</v>
      </c>
      <c r="B2452" s="140" t="s">
        <v>17748</v>
      </c>
      <c r="C2452" s="141">
        <v>715</v>
      </c>
      <c r="D2452" s="141">
        <v>15</v>
      </c>
      <c r="E2452" s="142">
        <v>5708.94</v>
      </c>
      <c r="F2452" s="142">
        <v>867.39</v>
      </c>
      <c r="G2452" s="142">
        <v>1348.89</v>
      </c>
      <c r="H2452" s="142">
        <v>638.78</v>
      </c>
      <c r="I2452" s="142">
        <v>2855.06</v>
      </c>
      <c r="Q2452" s="6">
        <f t="shared" si="38"/>
        <v>2855.06</v>
      </c>
    </row>
    <row r="2453" spans="1:17" x14ac:dyDescent="0.2">
      <c r="A2453" s="139" t="s">
        <v>4906</v>
      </c>
      <c r="B2453" s="140" t="s">
        <v>17749</v>
      </c>
      <c r="C2453" s="141">
        <v>3217</v>
      </c>
      <c r="D2453" s="141">
        <v>42</v>
      </c>
      <c r="E2453" s="142">
        <v>44549.03</v>
      </c>
      <c r="F2453" s="142">
        <v>3902.66</v>
      </c>
      <c r="G2453" s="142">
        <v>3776.9</v>
      </c>
      <c r="H2453" s="142">
        <v>4984.6400000000003</v>
      </c>
      <c r="I2453" s="142">
        <v>12664.2</v>
      </c>
      <c r="Q2453" s="6">
        <f t="shared" si="38"/>
        <v>12664.2</v>
      </c>
    </row>
    <row r="2454" spans="1:17" x14ac:dyDescent="0.2">
      <c r="A2454" s="139" t="s">
        <v>4908</v>
      </c>
      <c r="B2454" s="140" t="s">
        <v>17750</v>
      </c>
      <c r="C2454" s="141">
        <v>162</v>
      </c>
      <c r="D2454" s="141">
        <v>8</v>
      </c>
      <c r="E2454" s="142">
        <v>5950.78</v>
      </c>
      <c r="F2454" s="142">
        <v>196.53</v>
      </c>
      <c r="G2454" s="142">
        <v>719.41</v>
      </c>
      <c r="H2454" s="142">
        <v>665.84</v>
      </c>
      <c r="I2454" s="142">
        <v>1581.78</v>
      </c>
      <c r="Q2454" s="6">
        <f t="shared" si="38"/>
        <v>1581.78</v>
      </c>
    </row>
    <row r="2455" spans="1:17" x14ac:dyDescent="0.2">
      <c r="A2455" s="139" t="s">
        <v>4910</v>
      </c>
      <c r="B2455" s="140" t="s">
        <v>17751</v>
      </c>
      <c r="C2455" s="141">
        <v>535</v>
      </c>
      <c r="D2455" s="141">
        <v>54</v>
      </c>
      <c r="E2455" s="142">
        <v>90565.54</v>
      </c>
      <c r="F2455" s="142">
        <v>649.03</v>
      </c>
      <c r="G2455" s="142">
        <v>4856.01</v>
      </c>
      <c r="H2455" s="142">
        <v>10133.469999999999</v>
      </c>
      <c r="I2455" s="142">
        <v>15638.51</v>
      </c>
      <c r="Q2455" s="6">
        <f t="shared" si="38"/>
        <v>15638.51</v>
      </c>
    </row>
    <row r="2456" spans="1:17" x14ac:dyDescent="0.2">
      <c r="A2456" s="139" t="s">
        <v>4912</v>
      </c>
      <c r="B2456" s="140" t="s">
        <v>17752</v>
      </c>
      <c r="C2456" s="141">
        <v>2469</v>
      </c>
      <c r="D2456" s="141">
        <v>40</v>
      </c>
      <c r="E2456" s="142">
        <v>24947.73</v>
      </c>
      <c r="F2456" s="142">
        <v>2995.24</v>
      </c>
      <c r="G2456" s="142">
        <v>3597.04</v>
      </c>
      <c r="H2456" s="142">
        <v>2791.42</v>
      </c>
      <c r="I2456" s="142">
        <v>9383.7000000000007</v>
      </c>
      <c r="Q2456" s="6">
        <f t="shared" si="38"/>
        <v>9383.7000000000007</v>
      </c>
    </row>
    <row r="2457" spans="1:17" x14ac:dyDescent="0.2">
      <c r="A2457" s="139" t="s">
        <v>4914</v>
      </c>
      <c r="B2457" s="140" t="s">
        <v>17753</v>
      </c>
      <c r="C2457" s="141">
        <v>750</v>
      </c>
      <c r="D2457" s="141">
        <v>5</v>
      </c>
      <c r="E2457" s="142">
        <v>681.19</v>
      </c>
      <c r="F2457" s="142">
        <v>909.86</v>
      </c>
      <c r="G2457" s="142">
        <v>449.63</v>
      </c>
      <c r="H2457" s="142">
        <v>76.22</v>
      </c>
      <c r="I2457" s="142">
        <v>1435.71</v>
      </c>
      <c r="Q2457" s="6">
        <f t="shared" si="38"/>
        <v>1435.71</v>
      </c>
    </row>
    <row r="2458" spans="1:17" x14ac:dyDescent="0.2">
      <c r="A2458" s="139" t="s">
        <v>4916</v>
      </c>
      <c r="B2458" s="140" t="s">
        <v>17754</v>
      </c>
      <c r="C2458" s="141">
        <v>330</v>
      </c>
      <c r="D2458" s="141">
        <v>6</v>
      </c>
      <c r="E2458" s="142">
        <v>821.15</v>
      </c>
      <c r="F2458" s="142">
        <v>400.34</v>
      </c>
      <c r="G2458" s="142">
        <v>539.55999999999995</v>
      </c>
      <c r="H2458" s="142">
        <v>91.88</v>
      </c>
      <c r="I2458" s="142">
        <v>1031.78</v>
      </c>
      <c r="Q2458" s="6">
        <f t="shared" si="38"/>
        <v>1031.78</v>
      </c>
    </row>
    <row r="2459" spans="1:17" x14ac:dyDescent="0.2">
      <c r="A2459" s="139" t="s">
        <v>4918</v>
      </c>
      <c r="B2459" s="140" t="s">
        <v>17755</v>
      </c>
      <c r="C2459" s="141">
        <v>672</v>
      </c>
      <c r="D2459" s="141">
        <v>22</v>
      </c>
      <c r="E2459" s="142">
        <v>4147.92</v>
      </c>
      <c r="F2459" s="142">
        <v>815.23</v>
      </c>
      <c r="G2459" s="142">
        <v>1978.38</v>
      </c>
      <c r="H2459" s="142">
        <v>464.11</v>
      </c>
      <c r="I2459" s="142">
        <v>3257.72</v>
      </c>
      <c r="Q2459" s="6">
        <f t="shared" si="38"/>
        <v>3257.72</v>
      </c>
    </row>
    <row r="2460" spans="1:17" x14ac:dyDescent="0.2">
      <c r="A2460" s="139" t="s">
        <v>4920</v>
      </c>
      <c r="B2460" s="140" t="s">
        <v>17756</v>
      </c>
      <c r="C2460" s="141">
        <v>191</v>
      </c>
      <c r="D2460" s="141">
        <v>18</v>
      </c>
      <c r="E2460" s="142">
        <v>6212.29</v>
      </c>
      <c r="F2460" s="142">
        <v>231.71</v>
      </c>
      <c r="G2460" s="142">
        <v>1618.67</v>
      </c>
      <c r="H2460" s="142">
        <v>695.1</v>
      </c>
      <c r="I2460" s="142">
        <v>2545.48</v>
      </c>
      <c r="Q2460" s="6">
        <f t="shared" si="38"/>
        <v>2545.48</v>
      </c>
    </row>
    <row r="2461" spans="1:17" x14ac:dyDescent="0.2">
      <c r="A2461" s="139" t="s">
        <v>4922</v>
      </c>
      <c r="B2461" s="140" t="s">
        <v>17757</v>
      </c>
      <c r="C2461" s="141">
        <v>10680</v>
      </c>
      <c r="D2461" s="141">
        <v>184</v>
      </c>
      <c r="E2461" s="142">
        <v>113237.21</v>
      </c>
      <c r="F2461" s="142">
        <v>12956.32</v>
      </c>
      <c r="G2461" s="142">
        <v>16546.400000000001</v>
      </c>
      <c r="H2461" s="142">
        <v>12670.23</v>
      </c>
      <c r="I2461" s="142">
        <v>42172.95</v>
      </c>
      <c r="Q2461" s="6">
        <f t="shared" si="38"/>
        <v>42172.95</v>
      </c>
    </row>
    <row r="2462" spans="1:17" x14ac:dyDescent="0.2">
      <c r="A2462" s="139" t="s">
        <v>4924</v>
      </c>
      <c r="B2462" s="140" t="s">
        <v>17758</v>
      </c>
      <c r="C2462" s="141">
        <v>926</v>
      </c>
      <c r="D2462" s="141">
        <v>14</v>
      </c>
      <c r="E2462" s="142">
        <v>3552.61</v>
      </c>
      <c r="F2462" s="142">
        <v>1123.3699999999999</v>
      </c>
      <c r="G2462" s="142">
        <v>1258.97</v>
      </c>
      <c r="H2462" s="142">
        <v>397.5</v>
      </c>
      <c r="I2462" s="142">
        <v>2779.84</v>
      </c>
      <c r="Q2462" s="6">
        <f t="shared" si="38"/>
        <v>2779.84</v>
      </c>
    </row>
    <row r="2463" spans="1:17" x14ac:dyDescent="0.2">
      <c r="A2463" s="139" t="s">
        <v>4926</v>
      </c>
      <c r="B2463" s="140" t="s">
        <v>17759</v>
      </c>
      <c r="C2463" s="141">
        <v>11611</v>
      </c>
      <c r="D2463" s="141">
        <v>234</v>
      </c>
      <c r="E2463" s="142">
        <v>65420.6</v>
      </c>
      <c r="F2463" s="142">
        <v>14085.75</v>
      </c>
      <c r="G2463" s="142">
        <v>21042.7</v>
      </c>
      <c r="H2463" s="142">
        <v>7319.98</v>
      </c>
      <c r="I2463" s="142">
        <v>42448.43</v>
      </c>
      <c r="Q2463" s="6">
        <f t="shared" si="38"/>
        <v>42448.43</v>
      </c>
    </row>
    <row r="2464" spans="1:17" ht="25.5" x14ac:dyDescent="0.2">
      <c r="A2464" s="139" t="s">
        <v>4928</v>
      </c>
      <c r="B2464" s="140" t="s">
        <v>17760</v>
      </c>
      <c r="C2464" s="141">
        <v>11757</v>
      </c>
      <c r="D2464" s="141">
        <v>337</v>
      </c>
      <c r="E2464" s="142">
        <v>102217.17</v>
      </c>
      <c r="F2464" s="142">
        <v>14262.87</v>
      </c>
      <c r="G2464" s="142">
        <v>30305.09</v>
      </c>
      <c r="H2464" s="142">
        <v>11437.18</v>
      </c>
      <c r="I2464" s="142">
        <v>56005.14</v>
      </c>
      <c r="Q2464" s="6">
        <f t="shared" si="38"/>
        <v>56005.14</v>
      </c>
    </row>
    <row r="2465" spans="1:17" x14ac:dyDescent="0.2">
      <c r="A2465" s="139" t="s">
        <v>4929</v>
      </c>
      <c r="B2465" s="140" t="s">
        <v>17761</v>
      </c>
      <c r="C2465" s="141">
        <v>5503</v>
      </c>
      <c r="D2465" s="141">
        <v>158</v>
      </c>
      <c r="E2465" s="142">
        <v>237034.12</v>
      </c>
      <c r="F2465" s="142">
        <v>6675.9</v>
      </c>
      <c r="G2465" s="142">
        <v>14208.32</v>
      </c>
      <c r="H2465" s="142">
        <v>26521.99</v>
      </c>
      <c r="I2465" s="142">
        <v>47406.21</v>
      </c>
      <c r="Q2465" s="6">
        <f t="shared" si="38"/>
        <v>47406.21</v>
      </c>
    </row>
    <row r="2466" spans="1:17" x14ac:dyDescent="0.2">
      <c r="A2466" s="139" t="s">
        <v>4931</v>
      </c>
      <c r="B2466" s="140" t="s">
        <v>17762</v>
      </c>
      <c r="C2466" s="141">
        <v>999</v>
      </c>
      <c r="D2466" s="141">
        <v>14</v>
      </c>
      <c r="E2466" s="142">
        <v>47288.41</v>
      </c>
      <c r="F2466" s="142">
        <v>1211.93</v>
      </c>
      <c r="G2466" s="142">
        <v>1258.97</v>
      </c>
      <c r="H2466" s="142">
        <v>5291.15</v>
      </c>
      <c r="I2466" s="142">
        <v>7762.05</v>
      </c>
      <c r="Q2466" s="6">
        <f t="shared" si="38"/>
        <v>7762.05</v>
      </c>
    </row>
    <row r="2467" spans="1:17" x14ac:dyDescent="0.2">
      <c r="A2467" s="139" t="s">
        <v>4933</v>
      </c>
      <c r="B2467" s="140" t="s">
        <v>17763</v>
      </c>
      <c r="C2467" s="141">
        <v>307</v>
      </c>
      <c r="D2467" s="141">
        <v>3</v>
      </c>
      <c r="E2467" s="142">
        <v>1173.18</v>
      </c>
      <c r="F2467" s="142">
        <v>372.43</v>
      </c>
      <c r="G2467" s="142">
        <v>269.77999999999997</v>
      </c>
      <c r="H2467" s="142">
        <v>131.27000000000001</v>
      </c>
      <c r="I2467" s="142">
        <v>773.48</v>
      </c>
      <c r="Q2467" s="6">
        <f t="shared" si="38"/>
        <v>773.48</v>
      </c>
    </row>
    <row r="2468" spans="1:17" x14ac:dyDescent="0.2">
      <c r="A2468" s="139" t="s">
        <v>4935</v>
      </c>
      <c r="B2468" s="140" t="s">
        <v>17764</v>
      </c>
      <c r="C2468" s="141">
        <v>178</v>
      </c>
      <c r="D2468" s="141">
        <v>11</v>
      </c>
      <c r="E2468" s="142">
        <v>2592</v>
      </c>
      <c r="F2468" s="142">
        <v>215.94</v>
      </c>
      <c r="G2468" s="142">
        <v>989.18</v>
      </c>
      <c r="H2468" s="142">
        <v>290.02</v>
      </c>
      <c r="I2468" s="142">
        <v>1495.14</v>
      </c>
      <c r="Q2468" s="6">
        <f t="shared" si="38"/>
        <v>1495.14</v>
      </c>
    </row>
    <row r="2469" spans="1:17" x14ac:dyDescent="0.2">
      <c r="A2469" s="139" t="s">
        <v>4937</v>
      </c>
      <c r="B2469" s="140" t="s">
        <v>17765</v>
      </c>
      <c r="C2469" s="141">
        <v>468</v>
      </c>
      <c r="D2469" s="141">
        <v>18</v>
      </c>
      <c r="E2469" s="142">
        <v>3213.5</v>
      </c>
      <c r="F2469" s="142">
        <v>567.75</v>
      </c>
      <c r="G2469" s="142">
        <v>1618.67</v>
      </c>
      <c r="H2469" s="142">
        <v>359.56</v>
      </c>
      <c r="I2469" s="142">
        <v>2545.98</v>
      </c>
      <c r="Q2469" s="6">
        <f t="shared" si="38"/>
        <v>2545.98</v>
      </c>
    </row>
    <row r="2470" spans="1:17" x14ac:dyDescent="0.2">
      <c r="A2470" s="139" t="s">
        <v>4939</v>
      </c>
      <c r="B2470" s="140" t="s">
        <v>17766</v>
      </c>
      <c r="C2470" s="141">
        <v>204</v>
      </c>
      <c r="D2470" s="141">
        <v>1</v>
      </c>
      <c r="E2470" s="142">
        <v>149.29</v>
      </c>
      <c r="F2470" s="142">
        <v>247.48</v>
      </c>
      <c r="G2470" s="142">
        <v>89.93</v>
      </c>
      <c r="H2470" s="142">
        <v>16.7</v>
      </c>
      <c r="I2470" s="142">
        <v>354.11</v>
      </c>
      <c r="Q2470" s="6">
        <f t="shared" si="38"/>
        <v>354.11</v>
      </c>
    </row>
    <row r="2471" spans="1:17" x14ac:dyDescent="0.2">
      <c r="A2471" s="139" t="s">
        <v>4941</v>
      </c>
      <c r="B2471" s="140" t="s">
        <v>17767</v>
      </c>
      <c r="C2471" s="141">
        <v>2407</v>
      </c>
      <c r="D2471" s="141">
        <v>114</v>
      </c>
      <c r="E2471" s="142">
        <v>82602.13</v>
      </c>
      <c r="F2471" s="142">
        <v>2920.02</v>
      </c>
      <c r="G2471" s="142">
        <v>10251.58</v>
      </c>
      <c r="H2471" s="142">
        <v>9242.44</v>
      </c>
      <c r="I2471" s="142">
        <v>22414.04</v>
      </c>
      <c r="Q2471" s="6">
        <f t="shared" si="38"/>
        <v>22414.04</v>
      </c>
    </row>
    <row r="2472" spans="1:17" x14ac:dyDescent="0.2">
      <c r="A2472" s="139" t="s">
        <v>4943</v>
      </c>
      <c r="B2472" s="140" t="s">
        <v>17768</v>
      </c>
      <c r="C2472" s="141">
        <v>1268</v>
      </c>
      <c r="D2472" s="141">
        <v>23</v>
      </c>
      <c r="E2472" s="142">
        <v>11026.62</v>
      </c>
      <c r="F2472" s="142">
        <v>1538.26</v>
      </c>
      <c r="G2472" s="142">
        <v>2068.3000000000002</v>
      </c>
      <c r="H2472" s="142">
        <v>1233.78</v>
      </c>
      <c r="I2472" s="142">
        <v>4840.34</v>
      </c>
      <c r="Q2472" s="6">
        <f t="shared" si="38"/>
        <v>4840.34</v>
      </c>
    </row>
    <row r="2473" spans="1:17" x14ac:dyDescent="0.2">
      <c r="A2473" s="139" t="s">
        <v>4945</v>
      </c>
      <c r="B2473" s="140" t="s">
        <v>17769</v>
      </c>
      <c r="C2473" s="141">
        <v>276</v>
      </c>
      <c r="D2473" s="141">
        <v>6</v>
      </c>
      <c r="E2473" s="142">
        <v>2216.8200000000002</v>
      </c>
      <c r="F2473" s="142">
        <v>334.82</v>
      </c>
      <c r="G2473" s="142">
        <v>539.55999999999995</v>
      </c>
      <c r="H2473" s="142">
        <v>248.04</v>
      </c>
      <c r="I2473" s="142">
        <v>1122.42</v>
      </c>
      <c r="Q2473" s="6">
        <f t="shared" si="38"/>
        <v>1122.42</v>
      </c>
    </row>
    <row r="2474" spans="1:17" x14ac:dyDescent="0.2">
      <c r="A2474" s="139" t="s">
        <v>4947</v>
      </c>
      <c r="B2474" s="140" t="s">
        <v>17770</v>
      </c>
      <c r="C2474" s="141">
        <v>535</v>
      </c>
      <c r="D2474" s="141">
        <v>9</v>
      </c>
      <c r="E2474" s="142">
        <v>5044.58</v>
      </c>
      <c r="F2474" s="142">
        <v>649.03</v>
      </c>
      <c r="G2474" s="142">
        <v>809.34</v>
      </c>
      <c r="H2474" s="142">
        <v>564.44000000000005</v>
      </c>
      <c r="I2474" s="142">
        <v>2022.81</v>
      </c>
      <c r="Q2474" s="6">
        <f t="shared" si="38"/>
        <v>2022.81</v>
      </c>
    </row>
    <row r="2475" spans="1:17" x14ac:dyDescent="0.2">
      <c r="A2475" s="139" t="s">
        <v>4949</v>
      </c>
      <c r="B2475" s="140" t="s">
        <v>17771</v>
      </c>
      <c r="C2475" s="141">
        <v>267</v>
      </c>
      <c r="D2475" s="141">
        <v>3</v>
      </c>
      <c r="E2475" s="142">
        <v>712.86</v>
      </c>
      <c r="F2475" s="142">
        <v>323.91000000000003</v>
      </c>
      <c r="G2475" s="142">
        <v>269.77999999999997</v>
      </c>
      <c r="H2475" s="142">
        <v>79.760000000000005</v>
      </c>
      <c r="I2475" s="142">
        <v>673.45</v>
      </c>
      <c r="Q2475" s="6">
        <f t="shared" si="38"/>
        <v>673.45</v>
      </c>
    </row>
    <row r="2476" spans="1:17" x14ac:dyDescent="0.2">
      <c r="A2476" s="139" t="s">
        <v>4951</v>
      </c>
      <c r="B2476" s="140" t="s">
        <v>17772</v>
      </c>
      <c r="C2476" s="141">
        <v>10520</v>
      </c>
      <c r="D2476" s="141">
        <v>137</v>
      </c>
      <c r="E2476" s="142">
        <v>38539.85</v>
      </c>
      <c r="F2476" s="142">
        <v>12762.22</v>
      </c>
      <c r="G2476" s="142">
        <v>12319.87</v>
      </c>
      <c r="H2476" s="142">
        <v>4312.26</v>
      </c>
      <c r="I2476" s="142">
        <v>29394.35</v>
      </c>
      <c r="Q2476" s="6">
        <f t="shared" si="38"/>
        <v>29394.35</v>
      </c>
    </row>
    <row r="2477" spans="1:17" x14ac:dyDescent="0.2">
      <c r="A2477" s="139" t="s">
        <v>4953</v>
      </c>
      <c r="B2477" s="140" t="s">
        <v>17773</v>
      </c>
      <c r="C2477" s="141">
        <v>248</v>
      </c>
      <c r="D2477" s="141">
        <v>5</v>
      </c>
      <c r="E2477" s="142">
        <v>922.48</v>
      </c>
      <c r="F2477" s="142">
        <v>300.86</v>
      </c>
      <c r="G2477" s="142">
        <v>449.63</v>
      </c>
      <c r="H2477" s="142">
        <v>103.22</v>
      </c>
      <c r="I2477" s="142">
        <v>853.71</v>
      </c>
      <c r="Q2477" s="6">
        <f t="shared" si="38"/>
        <v>853.71</v>
      </c>
    </row>
    <row r="2478" spans="1:17" x14ac:dyDescent="0.2">
      <c r="A2478" s="139" t="s">
        <v>4955</v>
      </c>
      <c r="B2478" s="140" t="s">
        <v>17774</v>
      </c>
      <c r="C2478" s="141">
        <v>408</v>
      </c>
      <c r="D2478" s="141">
        <v>7</v>
      </c>
      <c r="E2478" s="142">
        <v>2190.36</v>
      </c>
      <c r="F2478" s="142">
        <v>494.96</v>
      </c>
      <c r="G2478" s="142">
        <v>629.48</v>
      </c>
      <c r="H2478" s="142">
        <v>245.08</v>
      </c>
      <c r="I2478" s="142">
        <v>1369.52</v>
      </c>
      <c r="Q2478" s="6">
        <f t="shared" si="38"/>
        <v>1369.52</v>
      </c>
    </row>
    <row r="2479" spans="1:17" x14ac:dyDescent="0.2">
      <c r="A2479" s="139" t="s">
        <v>4957</v>
      </c>
      <c r="B2479" s="140" t="s">
        <v>17775</v>
      </c>
      <c r="C2479" s="141">
        <v>489</v>
      </c>
      <c r="D2479" s="141">
        <v>11</v>
      </c>
      <c r="E2479" s="142">
        <v>2789.7</v>
      </c>
      <c r="F2479" s="142">
        <v>593.22</v>
      </c>
      <c r="G2479" s="142">
        <v>989.18</v>
      </c>
      <c r="H2479" s="142">
        <v>312.14</v>
      </c>
      <c r="I2479" s="142">
        <v>1894.54</v>
      </c>
      <c r="Q2479" s="6">
        <f t="shared" si="38"/>
        <v>1894.54</v>
      </c>
    </row>
    <row r="2480" spans="1:17" x14ac:dyDescent="0.2">
      <c r="A2480" s="139" t="s">
        <v>4959</v>
      </c>
      <c r="B2480" s="140" t="s">
        <v>17776</v>
      </c>
      <c r="C2480" s="141">
        <v>47088</v>
      </c>
      <c r="D2480" s="141">
        <v>726</v>
      </c>
      <c r="E2480" s="142">
        <v>274209.75</v>
      </c>
      <c r="F2480" s="142">
        <v>57124.27</v>
      </c>
      <c r="G2480" s="142">
        <v>65286.33</v>
      </c>
      <c r="H2480" s="142">
        <v>30681.62</v>
      </c>
      <c r="I2480" s="142">
        <v>153092.22</v>
      </c>
      <c r="Q2480" s="6">
        <f t="shared" si="38"/>
        <v>153092.22</v>
      </c>
    </row>
    <row r="2481" spans="1:17" x14ac:dyDescent="0.2">
      <c r="A2481" s="139" t="s">
        <v>4961</v>
      </c>
      <c r="B2481" s="140" t="s">
        <v>17777</v>
      </c>
      <c r="C2481" s="141">
        <v>1130</v>
      </c>
      <c r="D2481" s="141">
        <v>15</v>
      </c>
      <c r="E2481" s="142">
        <v>14985.12</v>
      </c>
      <c r="F2481" s="142">
        <v>1370.85</v>
      </c>
      <c r="G2481" s="142">
        <v>1348.89</v>
      </c>
      <c r="H2481" s="142">
        <v>1676.7</v>
      </c>
      <c r="I2481" s="142">
        <v>4396.4399999999996</v>
      </c>
      <c r="Q2481" s="6">
        <f t="shared" si="38"/>
        <v>4396.4399999999996</v>
      </c>
    </row>
    <row r="2482" spans="1:17" x14ac:dyDescent="0.2">
      <c r="A2482" s="139" t="s">
        <v>4963</v>
      </c>
      <c r="B2482" s="140" t="s">
        <v>17778</v>
      </c>
      <c r="C2482" s="141">
        <v>288</v>
      </c>
      <c r="D2482" s="141">
        <v>6</v>
      </c>
      <c r="E2482" s="142">
        <v>2742.44</v>
      </c>
      <c r="F2482" s="142">
        <v>349.38</v>
      </c>
      <c r="G2482" s="142">
        <v>539.55999999999995</v>
      </c>
      <c r="H2482" s="142">
        <v>306.86</v>
      </c>
      <c r="I2482" s="142">
        <v>1195.8</v>
      </c>
      <c r="Q2482" s="6">
        <f t="shared" si="38"/>
        <v>1195.8</v>
      </c>
    </row>
    <row r="2483" spans="1:17" x14ac:dyDescent="0.2">
      <c r="A2483" s="139" t="s">
        <v>4965</v>
      </c>
      <c r="B2483" s="140" t="s">
        <v>17779</v>
      </c>
      <c r="C2483" s="141">
        <v>533</v>
      </c>
      <c r="D2483" s="141">
        <v>14</v>
      </c>
      <c r="E2483" s="142">
        <v>4650</v>
      </c>
      <c r="F2483" s="142">
        <v>646.6</v>
      </c>
      <c r="G2483" s="142">
        <v>1258.97</v>
      </c>
      <c r="H2483" s="142">
        <v>520.29999999999995</v>
      </c>
      <c r="I2483" s="142">
        <v>2425.87</v>
      </c>
      <c r="Q2483" s="6">
        <f t="shared" si="38"/>
        <v>2425.87</v>
      </c>
    </row>
    <row r="2484" spans="1:17" x14ac:dyDescent="0.2">
      <c r="A2484" s="139" t="s">
        <v>4967</v>
      </c>
      <c r="B2484" s="140" t="s">
        <v>17780</v>
      </c>
      <c r="C2484" s="141">
        <v>163</v>
      </c>
      <c r="D2484" s="141">
        <v>6</v>
      </c>
      <c r="E2484" s="142">
        <v>903.95</v>
      </c>
      <c r="F2484" s="142">
        <v>197.74</v>
      </c>
      <c r="G2484" s="142">
        <v>539.55999999999995</v>
      </c>
      <c r="H2484" s="142">
        <v>101.14</v>
      </c>
      <c r="I2484" s="142">
        <v>838.44</v>
      </c>
      <c r="Q2484" s="6">
        <f t="shared" si="38"/>
        <v>838.44</v>
      </c>
    </row>
    <row r="2485" spans="1:17" x14ac:dyDescent="0.2">
      <c r="A2485" s="139" t="s">
        <v>4969</v>
      </c>
      <c r="B2485" s="140" t="s">
        <v>17781</v>
      </c>
      <c r="C2485" s="141">
        <v>1466</v>
      </c>
      <c r="D2485" s="141">
        <v>21</v>
      </c>
      <c r="E2485" s="142">
        <v>5015.79</v>
      </c>
      <c r="F2485" s="142">
        <v>1778.46</v>
      </c>
      <c r="G2485" s="142">
        <v>1888.45</v>
      </c>
      <c r="H2485" s="142">
        <v>561.22</v>
      </c>
      <c r="I2485" s="142">
        <v>4228.13</v>
      </c>
      <c r="Q2485" s="6">
        <f t="shared" si="38"/>
        <v>4228.13</v>
      </c>
    </row>
    <row r="2486" spans="1:17" x14ac:dyDescent="0.2">
      <c r="A2486" s="139" t="s">
        <v>4971</v>
      </c>
      <c r="B2486" s="140" t="s">
        <v>17782</v>
      </c>
      <c r="C2486" s="141">
        <v>2693</v>
      </c>
      <c r="D2486" s="141">
        <v>168</v>
      </c>
      <c r="E2486" s="142">
        <v>54714.7</v>
      </c>
      <c r="F2486" s="142">
        <v>3266.98</v>
      </c>
      <c r="G2486" s="142">
        <v>15107.58</v>
      </c>
      <c r="H2486" s="142">
        <v>6122.09</v>
      </c>
      <c r="I2486" s="142">
        <v>24496.65</v>
      </c>
      <c r="Q2486" s="6">
        <f t="shared" si="38"/>
        <v>24496.65</v>
      </c>
    </row>
    <row r="2487" spans="1:17" x14ac:dyDescent="0.2">
      <c r="A2487" s="139" t="s">
        <v>4973</v>
      </c>
      <c r="B2487" s="140" t="s">
        <v>17783</v>
      </c>
      <c r="C2487" s="141">
        <v>778</v>
      </c>
      <c r="D2487" s="141">
        <v>28</v>
      </c>
      <c r="E2487" s="142">
        <v>8224.5300000000007</v>
      </c>
      <c r="F2487" s="142">
        <v>943.82</v>
      </c>
      <c r="G2487" s="142">
        <v>2517.9299999999998</v>
      </c>
      <c r="H2487" s="142">
        <v>920.25</v>
      </c>
      <c r="I2487" s="142">
        <v>4382</v>
      </c>
      <c r="Q2487" s="6">
        <f t="shared" si="38"/>
        <v>4382</v>
      </c>
    </row>
    <row r="2488" spans="1:17" x14ac:dyDescent="0.2">
      <c r="A2488" s="139" t="s">
        <v>4975</v>
      </c>
      <c r="B2488" s="140" t="s">
        <v>17784</v>
      </c>
      <c r="C2488" s="141">
        <v>458</v>
      </c>
      <c r="D2488" s="141">
        <v>31</v>
      </c>
      <c r="E2488" s="142">
        <v>5256.39</v>
      </c>
      <c r="F2488" s="142">
        <v>555.62</v>
      </c>
      <c r="G2488" s="142">
        <v>2787.71</v>
      </c>
      <c r="H2488" s="142">
        <v>588.14</v>
      </c>
      <c r="I2488" s="142">
        <v>3931.47</v>
      </c>
      <c r="Q2488" s="6">
        <f t="shared" si="38"/>
        <v>3931.47</v>
      </c>
    </row>
    <row r="2489" spans="1:17" x14ac:dyDescent="0.2">
      <c r="A2489" s="139" t="s">
        <v>4977</v>
      </c>
      <c r="B2489" s="140" t="s">
        <v>17785</v>
      </c>
      <c r="C2489" s="141">
        <v>177</v>
      </c>
      <c r="D2489" s="141">
        <v>3</v>
      </c>
      <c r="E2489" s="142">
        <v>1457.78</v>
      </c>
      <c r="F2489" s="142">
        <v>214.73</v>
      </c>
      <c r="G2489" s="142">
        <v>269.77999999999997</v>
      </c>
      <c r="H2489" s="142">
        <v>163.11000000000001</v>
      </c>
      <c r="I2489" s="142">
        <v>647.62</v>
      </c>
      <c r="Q2489" s="6">
        <f t="shared" si="38"/>
        <v>647.62</v>
      </c>
    </row>
    <row r="2490" spans="1:17" x14ac:dyDescent="0.2">
      <c r="A2490" s="139" t="s">
        <v>4979</v>
      </c>
      <c r="B2490" s="140" t="s">
        <v>17786</v>
      </c>
      <c r="C2490" s="141">
        <v>922</v>
      </c>
      <c r="D2490" s="141">
        <v>30</v>
      </c>
      <c r="E2490" s="142">
        <v>7657.03</v>
      </c>
      <c r="F2490" s="142">
        <v>1118.51</v>
      </c>
      <c r="G2490" s="142">
        <v>2697.78</v>
      </c>
      <c r="H2490" s="142">
        <v>856.75</v>
      </c>
      <c r="I2490" s="142">
        <v>4673.04</v>
      </c>
      <c r="Q2490" s="6">
        <f t="shared" si="38"/>
        <v>4673.04</v>
      </c>
    </row>
    <row r="2491" spans="1:17" x14ac:dyDescent="0.2">
      <c r="A2491" s="139" t="s">
        <v>4981</v>
      </c>
      <c r="B2491" s="140" t="s">
        <v>17787</v>
      </c>
      <c r="C2491" s="141">
        <v>512</v>
      </c>
      <c r="D2491" s="141">
        <v>4</v>
      </c>
      <c r="E2491" s="142">
        <v>1007.71</v>
      </c>
      <c r="F2491" s="142">
        <v>621.13</v>
      </c>
      <c r="G2491" s="142">
        <v>359.7</v>
      </c>
      <c r="H2491" s="142">
        <v>112.75</v>
      </c>
      <c r="I2491" s="142">
        <v>1093.58</v>
      </c>
      <c r="Q2491" s="6">
        <f t="shared" si="38"/>
        <v>1093.58</v>
      </c>
    </row>
    <row r="2492" spans="1:17" x14ac:dyDescent="0.2">
      <c r="A2492" s="139" t="s">
        <v>4983</v>
      </c>
      <c r="B2492" s="140" t="s">
        <v>17788</v>
      </c>
      <c r="C2492" s="141">
        <v>102666</v>
      </c>
      <c r="D2492" s="141">
        <v>1718</v>
      </c>
      <c r="E2492" s="142">
        <v>1444017.11</v>
      </c>
      <c r="F2492" s="142">
        <v>124548.09</v>
      </c>
      <c r="G2492" s="142">
        <v>154492.99</v>
      </c>
      <c r="H2492" s="142">
        <v>161572.57</v>
      </c>
      <c r="I2492" s="142">
        <v>440613.65</v>
      </c>
      <c r="Q2492" s="6">
        <f t="shared" si="38"/>
        <v>440613.65</v>
      </c>
    </row>
    <row r="2493" spans="1:17" x14ac:dyDescent="0.2">
      <c r="A2493" s="139" t="s">
        <v>4985</v>
      </c>
      <c r="B2493" s="140" t="s">
        <v>17789</v>
      </c>
      <c r="C2493" s="141">
        <v>200</v>
      </c>
      <c r="D2493" s="141">
        <v>4</v>
      </c>
      <c r="E2493" s="142">
        <v>5645.78</v>
      </c>
      <c r="F2493" s="142">
        <v>242.62</v>
      </c>
      <c r="G2493" s="142">
        <v>359.7</v>
      </c>
      <c r="H2493" s="142">
        <v>631.71</v>
      </c>
      <c r="I2493" s="142">
        <v>1234.03</v>
      </c>
      <c r="Q2493" s="6">
        <f t="shared" si="38"/>
        <v>1234.03</v>
      </c>
    </row>
    <row r="2494" spans="1:17" x14ac:dyDescent="0.2">
      <c r="A2494" s="139" t="s">
        <v>4987</v>
      </c>
      <c r="B2494" s="140" t="s">
        <v>17790</v>
      </c>
      <c r="C2494" s="141">
        <v>439</v>
      </c>
      <c r="D2494" s="141">
        <v>26</v>
      </c>
      <c r="E2494" s="142">
        <v>8923.74</v>
      </c>
      <c r="F2494" s="142">
        <v>532.57000000000005</v>
      </c>
      <c r="G2494" s="142">
        <v>2338.08</v>
      </c>
      <c r="H2494" s="142">
        <v>998.49</v>
      </c>
      <c r="I2494" s="142">
        <v>3869.14</v>
      </c>
      <c r="Q2494" s="6">
        <f t="shared" si="38"/>
        <v>3869.14</v>
      </c>
    </row>
    <row r="2495" spans="1:17" x14ac:dyDescent="0.2">
      <c r="A2495" s="139" t="s">
        <v>4989</v>
      </c>
      <c r="B2495" s="140" t="s">
        <v>17791</v>
      </c>
      <c r="C2495" s="141">
        <v>573</v>
      </c>
      <c r="D2495" s="141">
        <v>5</v>
      </c>
      <c r="E2495" s="142">
        <v>1302.93</v>
      </c>
      <c r="F2495" s="142">
        <v>695.13</v>
      </c>
      <c r="G2495" s="142">
        <v>449.63</v>
      </c>
      <c r="H2495" s="142">
        <v>145.78</v>
      </c>
      <c r="I2495" s="142">
        <v>1290.54</v>
      </c>
      <c r="Q2495" s="6">
        <f t="shared" si="38"/>
        <v>1290.54</v>
      </c>
    </row>
    <row r="2496" spans="1:17" x14ac:dyDescent="0.2">
      <c r="A2496" s="139" t="s">
        <v>4991</v>
      </c>
      <c r="B2496" s="140" t="s">
        <v>17792</v>
      </c>
      <c r="C2496" s="141">
        <v>4370</v>
      </c>
      <c r="D2496" s="141">
        <v>68</v>
      </c>
      <c r="E2496" s="142">
        <v>43277.3</v>
      </c>
      <c r="F2496" s="142">
        <v>5301.42</v>
      </c>
      <c r="G2496" s="142">
        <v>6114.98</v>
      </c>
      <c r="H2496" s="142">
        <v>4842.34</v>
      </c>
      <c r="I2496" s="142">
        <v>16258.74</v>
      </c>
      <c r="Q2496" s="6">
        <f t="shared" si="38"/>
        <v>16258.74</v>
      </c>
    </row>
    <row r="2497" spans="1:17" x14ac:dyDescent="0.2">
      <c r="A2497" s="139" t="s">
        <v>4993</v>
      </c>
      <c r="B2497" s="140" t="s">
        <v>17793</v>
      </c>
      <c r="C2497" s="141">
        <v>318</v>
      </c>
      <c r="D2497" s="141">
        <v>9</v>
      </c>
      <c r="E2497" s="142">
        <v>3006.68</v>
      </c>
      <c r="F2497" s="142">
        <v>385.78</v>
      </c>
      <c r="G2497" s="142">
        <v>809.34</v>
      </c>
      <c r="H2497" s="142">
        <v>336.42</v>
      </c>
      <c r="I2497" s="142">
        <v>1531.54</v>
      </c>
      <c r="Q2497" s="6">
        <f t="shared" si="38"/>
        <v>1531.54</v>
      </c>
    </row>
    <row r="2498" spans="1:17" x14ac:dyDescent="0.2">
      <c r="A2498" s="139" t="s">
        <v>4995</v>
      </c>
      <c r="B2498" s="140" t="s">
        <v>17794</v>
      </c>
      <c r="C2498" s="141">
        <v>386</v>
      </c>
      <c r="D2498" s="141">
        <v>10</v>
      </c>
      <c r="E2498" s="142">
        <v>1793.64</v>
      </c>
      <c r="F2498" s="142">
        <v>468.27</v>
      </c>
      <c r="G2498" s="142">
        <v>899.26</v>
      </c>
      <c r="H2498" s="142">
        <v>200.7</v>
      </c>
      <c r="I2498" s="142">
        <v>1568.23</v>
      </c>
      <c r="Q2498" s="6">
        <f t="shared" si="38"/>
        <v>1568.23</v>
      </c>
    </row>
    <row r="2499" spans="1:17" x14ac:dyDescent="0.2">
      <c r="A2499" s="139" t="s">
        <v>4997</v>
      </c>
      <c r="B2499" s="140" t="s">
        <v>17795</v>
      </c>
      <c r="C2499" s="141">
        <v>3317</v>
      </c>
      <c r="D2499" s="141">
        <v>327</v>
      </c>
      <c r="E2499" s="142">
        <v>75587.42</v>
      </c>
      <c r="F2499" s="142">
        <v>4023.98</v>
      </c>
      <c r="G2499" s="142">
        <v>29405.82</v>
      </c>
      <c r="H2499" s="142">
        <v>8457.5499999999993</v>
      </c>
      <c r="I2499" s="142">
        <v>41887.35</v>
      </c>
      <c r="Q2499" s="6">
        <f t="shared" si="38"/>
        <v>41887.35</v>
      </c>
    </row>
    <row r="2500" spans="1:17" x14ac:dyDescent="0.2">
      <c r="A2500" s="139" t="s">
        <v>4999</v>
      </c>
      <c r="B2500" s="140" t="s">
        <v>17796</v>
      </c>
      <c r="C2500" s="141">
        <v>334</v>
      </c>
      <c r="D2500" s="141">
        <v>11</v>
      </c>
      <c r="E2500" s="142">
        <v>20251.45</v>
      </c>
      <c r="F2500" s="142">
        <v>405.19</v>
      </c>
      <c r="G2500" s="142">
        <v>989.18</v>
      </c>
      <c r="H2500" s="142">
        <v>2265.9499999999998</v>
      </c>
      <c r="I2500" s="142">
        <v>3660.32</v>
      </c>
      <c r="Q2500" s="6">
        <f t="shared" si="38"/>
        <v>3660.32</v>
      </c>
    </row>
    <row r="2501" spans="1:17" x14ac:dyDescent="0.2">
      <c r="A2501" s="139" t="s">
        <v>5001</v>
      </c>
      <c r="B2501" s="140" t="s">
        <v>17797</v>
      </c>
      <c r="C2501" s="141">
        <v>827</v>
      </c>
      <c r="D2501" s="141">
        <v>9</v>
      </c>
      <c r="E2501" s="142">
        <v>3536.36</v>
      </c>
      <c r="F2501" s="142">
        <v>1003.26</v>
      </c>
      <c r="G2501" s="142">
        <v>809.34</v>
      </c>
      <c r="H2501" s="142">
        <v>395.69</v>
      </c>
      <c r="I2501" s="142">
        <v>2208.29</v>
      </c>
      <c r="Q2501" s="6">
        <f t="shared" si="38"/>
        <v>2208.29</v>
      </c>
    </row>
    <row r="2502" spans="1:17" x14ac:dyDescent="0.2">
      <c r="A2502" s="139" t="s">
        <v>5003</v>
      </c>
      <c r="B2502" s="140" t="s">
        <v>17798</v>
      </c>
      <c r="C2502" s="141">
        <v>9024</v>
      </c>
      <c r="D2502" s="141">
        <v>119</v>
      </c>
      <c r="E2502" s="142">
        <v>39372.44</v>
      </c>
      <c r="F2502" s="142">
        <v>10947.36</v>
      </c>
      <c r="G2502" s="142">
        <v>10701.2</v>
      </c>
      <c r="H2502" s="142">
        <v>4405.42</v>
      </c>
      <c r="I2502" s="142">
        <v>26053.98</v>
      </c>
      <c r="Q2502" s="6">
        <f t="shared" si="38"/>
        <v>26053.98</v>
      </c>
    </row>
    <row r="2503" spans="1:17" x14ac:dyDescent="0.2">
      <c r="A2503" s="139" t="s">
        <v>5005</v>
      </c>
      <c r="B2503" s="140" t="s">
        <v>17799</v>
      </c>
      <c r="C2503" s="141">
        <v>731</v>
      </c>
      <c r="D2503" s="141">
        <v>14</v>
      </c>
      <c r="E2503" s="142">
        <v>2589.1</v>
      </c>
      <c r="F2503" s="142">
        <v>886.81</v>
      </c>
      <c r="G2503" s="142">
        <v>1258.97</v>
      </c>
      <c r="H2503" s="142">
        <v>289.7</v>
      </c>
      <c r="I2503" s="142">
        <v>2435.48</v>
      </c>
      <c r="Q2503" s="6">
        <f t="shared" si="38"/>
        <v>2435.48</v>
      </c>
    </row>
    <row r="2504" spans="1:17" x14ac:dyDescent="0.2">
      <c r="A2504" s="139" t="s">
        <v>5007</v>
      </c>
      <c r="B2504" s="140" t="s">
        <v>17800</v>
      </c>
      <c r="C2504" s="141">
        <v>533</v>
      </c>
      <c r="D2504" s="141">
        <v>13</v>
      </c>
      <c r="E2504" s="142">
        <v>3354.28</v>
      </c>
      <c r="F2504" s="142">
        <v>646.6</v>
      </c>
      <c r="G2504" s="142">
        <v>1169.04</v>
      </c>
      <c r="H2504" s="142">
        <v>375.31</v>
      </c>
      <c r="I2504" s="142">
        <v>2190.9499999999998</v>
      </c>
      <c r="Q2504" s="6">
        <f t="shared" si="38"/>
        <v>2190.9499999999998</v>
      </c>
    </row>
    <row r="2505" spans="1:17" x14ac:dyDescent="0.2">
      <c r="A2505" s="139" t="s">
        <v>5009</v>
      </c>
      <c r="B2505" s="140" t="s">
        <v>17801</v>
      </c>
      <c r="C2505" s="141">
        <v>4905</v>
      </c>
      <c r="D2505" s="141">
        <v>61</v>
      </c>
      <c r="E2505" s="142">
        <v>19490.43</v>
      </c>
      <c r="F2505" s="142">
        <v>5950.45</v>
      </c>
      <c r="G2505" s="142">
        <v>5485.49</v>
      </c>
      <c r="H2505" s="142">
        <v>2180.81</v>
      </c>
      <c r="I2505" s="142">
        <v>13616.75</v>
      </c>
      <c r="Q2505" s="6">
        <f t="shared" si="38"/>
        <v>13616.75</v>
      </c>
    </row>
    <row r="2506" spans="1:17" x14ac:dyDescent="0.2">
      <c r="A2506" s="139" t="s">
        <v>5011</v>
      </c>
      <c r="B2506" s="140" t="s">
        <v>17802</v>
      </c>
      <c r="C2506" s="141">
        <v>1245</v>
      </c>
      <c r="D2506" s="141">
        <v>55</v>
      </c>
      <c r="E2506" s="142">
        <v>17419.48</v>
      </c>
      <c r="F2506" s="142">
        <v>1510.36</v>
      </c>
      <c r="G2506" s="142">
        <v>4945.9399999999996</v>
      </c>
      <c r="H2506" s="142">
        <v>1949.08</v>
      </c>
      <c r="I2506" s="142">
        <v>8405.3799999999992</v>
      </c>
      <c r="Q2506" s="6">
        <f t="shared" si="38"/>
        <v>8405.3799999999992</v>
      </c>
    </row>
    <row r="2507" spans="1:17" x14ac:dyDescent="0.2">
      <c r="A2507" s="139" t="s">
        <v>5013</v>
      </c>
      <c r="B2507" s="140" t="s">
        <v>17803</v>
      </c>
      <c r="C2507" s="141">
        <v>1495</v>
      </c>
      <c r="D2507" s="141">
        <v>21</v>
      </c>
      <c r="E2507" s="142">
        <v>4030.14</v>
      </c>
      <c r="F2507" s="142">
        <v>1813.64</v>
      </c>
      <c r="G2507" s="142">
        <v>1888.45</v>
      </c>
      <c r="H2507" s="142">
        <v>450.94</v>
      </c>
      <c r="I2507" s="142">
        <v>4153.03</v>
      </c>
      <c r="Q2507" s="6">
        <f t="shared" si="38"/>
        <v>4153.03</v>
      </c>
    </row>
    <row r="2508" spans="1:17" x14ac:dyDescent="0.2">
      <c r="A2508" s="139" t="s">
        <v>5015</v>
      </c>
      <c r="B2508" s="140" t="s">
        <v>17804</v>
      </c>
      <c r="C2508" s="141">
        <v>38941</v>
      </c>
      <c r="D2508" s="141">
        <v>423</v>
      </c>
      <c r="E2508" s="142">
        <v>267130.34999999998</v>
      </c>
      <c r="F2508" s="142">
        <v>47240.83</v>
      </c>
      <c r="G2508" s="142">
        <v>38038.730000000003</v>
      </c>
      <c r="H2508" s="142">
        <v>29889.49</v>
      </c>
      <c r="I2508" s="142">
        <v>115169.05</v>
      </c>
      <c r="Q2508" s="6">
        <f t="shared" si="38"/>
        <v>115169.05</v>
      </c>
    </row>
    <row r="2509" spans="1:17" x14ac:dyDescent="0.2">
      <c r="A2509" s="139" t="s">
        <v>5017</v>
      </c>
      <c r="B2509" s="140" t="s">
        <v>17805</v>
      </c>
      <c r="C2509" s="141">
        <v>205</v>
      </c>
      <c r="D2509" s="141">
        <v>3</v>
      </c>
      <c r="E2509" s="142">
        <v>793.24</v>
      </c>
      <c r="F2509" s="142">
        <v>248.7</v>
      </c>
      <c r="G2509" s="142">
        <v>269.77999999999997</v>
      </c>
      <c r="H2509" s="142">
        <v>88.76</v>
      </c>
      <c r="I2509" s="142">
        <v>607.24</v>
      </c>
      <c r="Q2509" s="6">
        <f t="shared" si="38"/>
        <v>607.24</v>
      </c>
    </row>
    <row r="2510" spans="1:17" x14ac:dyDescent="0.2">
      <c r="A2510" s="139" t="s">
        <v>5019</v>
      </c>
      <c r="B2510" s="140" t="s">
        <v>17806</v>
      </c>
      <c r="C2510" s="141">
        <v>302</v>
      </c>
      <c r="D2510" s="141">
        <v>1</v>
      </c>
      <c r="E2510" s="142">
        <v>149.29</v>
      </c>
      <c r="F2510" s="142">
        <v>366.37</v>
      </c>
      <c r="G2510" s="142">
        <v>89.93</v>
      </c>
      <c r="H2510" s="142">
        <v>16.7</v>
      </c>
      <c r="I2510" s="142">
        <v>473</v>
      </c>
      <c r="Q2510" s="6">
        <f t="shared" si="38"/>
        <v>473</v>
      </c>
    </row>
    <row r="2511" spans="1:17" x14ac:dyDescent="0.2">
      <c r="A2511" s="139" t="s">
        <v>5021</v>
      </c>
      <c r="B2511" s="140" t="s">
        <v>17807</v>
      </c>
      <c r="C2511" s="141">
        <v>462</v>
      </c>
      <c r="D2511" s="141">
        <v>10</v>
      </c>
      <c r="E2511" s="142">
        <v>3307.55</v>
      </c>
      <c r="F2511" s="142">
        <v>560.47</v>
      </c>
      <c r="G2511" s="142">
        <v>899.26</v>
      </c>
      <c r="H2511" s="142">
        <v>370.09</v>
      </c>
      <c r="I2511" s="142">
        <v>1829.82</v>
      </c>
      <c r="Q2511" s="6">
        <f t="shared" ref="Q2511:Q2574" si="39">I2511+P2511</f>
        <v>1829.82</v>
      </c>
    </row>
    <row r="2512" spans="1:17" x14ac:dyDescent="0.2">
      <c r="A2512" s="139" t="s">
        <v>5023</v>
      </c>
      <c r="B2512" s="140" t="s">
        <v>17808</v>
      </c>
      <c r="C2512" s="141">
        <v>111</v>
      </c>
      <c r="D2512" s="141">
        <v>1</v>
      </c>
      <c r="E2512" s="142">
        <v>149.29</v>
      </c>
      <c r="F2512" s="142">
        <v>134.66</v>
      </c>
      <c r="G2512" s="142">
        <v>89.93</v>
      </c>
      <c r="H2512" s="142">
        <v>16.7</v>
      </c>
      <c r="I2512" s="142">
        <v>241.29</v>
      </c>
      <c r="Q2512" s="6">
        <f t="shared" si="39"/>
        <v>241.29</v>
      </c>
    </row>
    <row r="2513" spans="1:17" x14ac:dyDescent="0.2">
      <c r="A2513" s="139" t="s">
        <v>5025</v>
      </c>
      <c r="B2513" s="140" t="s">
        <v>17809</v>
      </c>
      <c r="C2513" s="141">
        <v>294</v>
      </c>
      <c r="D2513" s="141">
        <v>6</v>
      </c>
      <c r="E2513" s="142">
        <v>4949.1899999999996</v>
      </c>
      <c r="F2513" s="142">
        <v>356.66</v>
      </c>
      <c r="G2513" s="142">
        <v>539.55999999999995</v>
      </c>
      <c r="H2513" s="142">
        <v>553.77</v>
      </c>
      <c r="I2513" s="142">
        <v>1449.99</v>
      </c>
      <c r="Q2513" s="6">
        <f t="shared" si="39"/>
        <v>1449.99</v>
      </c>
    </row>
    <row r="2514" spans="1:17" x14ac:dyDescent="0.2">
      <c r="A2514" s="139" t="s">
        <v>5027</v>
      </c>
      <c r="B2514" s="140" t="s">
        <v>17810</v>
      </c>
      <c r="C2514" s="141">
        <v>825</v>
      </c>
      <c r="D2514" s="141">
        <v>38</v>
      </c>
      <c r="E2514" s="142">
        <v>39813.760000000002</v>
      </c>
      <c r="F2514" s="142">
        <v>1000.84</v>
      </c>
      <c r="G2514" s="142">
        <v>3417.19</v>
      </c>
      <c r="H2514" s="142">
        <v>4454.8</v>
      </c>
      <c r="I2514" s="142">
        <v>8872.83</v>
      </c>
      <c r="Q2514" s="6">
        <f t="shared" si="39"/>
        <v>8872.83</v>
      </c>
    </row>
    <row r="2515" spans="1:17" x14ac:dyDescent="0.2">
      <c r="A2515" s="139" t="s">
        <v>5029</v>
      </c>
      <c r="B2515" s="140" t="s">
        <v>17811</v>
      </c>
      <c r="C2515" s="141">
        <v>724</v>
      </c>
      <c r="D2515" s="141">
        <v>15</v>
      </c>
      <c r="E2515" s="142">
        <v>7868.34</v>
      </c>
      <c r="F2515" s="142">
        <v>878.31</v>
      </c>
      <c r="G2515" s="142">
        <v>1348.89</v>
      </c>
      <c r="H2515" s="142">
        <v>880.4</v>
      </c>
      <c r="I2515" s="142">
        <v>3107.6</v>
      </c>
      <c r="Q2515" s="6">
        <f t="shared" si="39"/>
        <v>3107.6</v>
      </c>
    </row>
    <row r="2516" spans="1:17" x14ac:dyDescent="0.2">
      <c r="A2516" s="139" t="s">
        <v>5031</v>
      </c>
      <c r="B2516" s="140" t="s">
        <v>17812</v>
      </c>
      <c r="C2516" s="141">
        <v>7572</v>
      </c>
      <c r="D2516" s="141">
        <v>138</v>
      </c>
      <c r="E2516" s="142">
        <v>118460.83</v>
      </c>
      <c r="F2516" s="142">
        <v>9185.89</v>
      </c>
      <c r="G2516" s="142">
        <v>12409.8</v>
      </c>
      <c r="H2516" s="142">
        <v>13254.7</v>
      </c>
      <c r="I2516" s="142">
        <v>34850.39</v>
      </c>
      <c r="Q2516" s="6">
        <f t="shared" si="39"/>
        <v>34850.39</v>
      </c>
    </row>
    <row r="2517" spans="1:17" x14ac:dyDescent="0.2">
      <c r="A2517" s="139" t="s">
        <v>5033</v>
      </c>
      <c r="B2517" s="140" t="s">
        <v>17813</v>
      </c>
      <c r="C2517" s="141">
        <v>341</v>
      </c>
      <c r="D2517" s="141">
        <v>14</v>
      </c>
      <c r="E2517" s="142">
        <v>3183.62</v>
      </c>
      <c r="F2517" s="142">
        <v>413.68</v>
      </c>
      <c r="G2517" s="142">
        <v>1258.97</v>
      </c>
      <c r="H2517" s="142">
        <v>356.22</v>
      </c>
      <c r="I2517" s="142">
        <v>2028.87</v>
      </c>
      <c r="Q2517" s="6">
        <f t="shared" si="39"/>
        <v>2028.87</v>
      </c>
    </row>
    <row r="2518" spans="1:17" x14ac:dyDescent="0.2">
      <c r="A2518" s="139" t="s">
        <v>5035</v>
      </c>
      <c r="B2518" s="140" t="s">
        <v>17814</v>
      </c>
      <c r="C2518" s="141">
        <v>202</v>
      </c>
      <c r="D2518" s="141">
        <v>5</v>
      </c>
      <c r="E2518" s="142">
        <v>712.56</v>
      </c>
      <c r="F2518" s="142">
        <v>245.06</v>
      </c>
      <c r="G2518" s="142">
        <v>449.63</v>
      </c>
      <c r="H2518" s="142">
        <v>79.73</v>
      </c>
      <c r="I2518" s="142">
        <v>774.42</v>
      </c>
      <c r="Q2518" s="6">
        <f t="shared" si="39"/>
        <v>774.42</v>
      </c>
    </row>
    <row r="2519" spans="1:17" x14ac:dyDescent="0.2">
      <c r="A2519" s="139" t="s">
        <v>5037</v>
      </c>
      <c r="B2519" s="140" t="s">
        <v>17815</v>
      </c>
      <c r="C2519" s="141">
        <v>365</v>
      </c>
      <c r="D2519" s="141">
        <v>3</v>
      </c>
      <c r="E2519" s="142">
        <v>646.92999999999995</v>
      </c>
      <c r="F2519" s="142">
        <v>442.79</v>
      </c>
      <c r="G2519" s="142">
        <v>269.77999999999997</v>
      </c>
      <c r="H2519" s="142">
        <v>72.38</v>
      </c>
      <c r="I2519" s="142">
        <v>784.95</v>
      </c>
      <c r="Q2519" s="6">
        <f t="shared" si="39"/>
        <v>784.95</v>
      </c>
    </row>
    <row r="2520" spans="1:17" x14ac:dyDescent="0.2">
      <c r="A2520" s="139" t="s">
        <v>5039</v>
      </c>
      <c r="B2520" s="140" t="s">
        <v>17816</v>
      </c>
      <c r="C2520" s="141">
        <v>958</v>
      </c>
      <c r="D2520" s="141">
        <v>16</v>
      </c>
      <c r="E2520" s="142">
        <v>6239.78</v>
      </c>
      <c r="F2520" s="142">
        <v>1162.18</v>
      </c>
      <c r="G2520" s="142">
        <v>1438.82</v>
      </c>
      <c r="H2520" s="142">
        <v>698.18</v>
      </c>
      <c r="I2520" s="142">
        <v>3299.18</v>
      </c>
      <c r="Q2520" s="6">
        <f t="shared" si="39"/>
        <v>3299.18</v>
      </c>
    </row>
    <row r="2521" spans="1:17" x14ac:dyDescent="0.2">
      <c r="A2521" s="139" t="s">
        <v>5041</v>
      </c>
      <c r="B2521" s="140" t="s">
        <v>17817</v>
      </c>
      <c r="C2521" s="141">
        <v>1676</v>
      </c>
      <c r="D2521" s="141">
        <v>60</v>
      </c>
      <c r="E2521" s="142">
        <v>27167.09</v>
      </c>
      <c r="F2521" s="142">
        <v>2033.22</v>
      </c>
      <c r="G2521" s="142">
        <v>5395.57</v>
      </c>
      <c r="H2521" s="142">
        <v>3039.75</v>
      </c>
      <c r="I2521" s="142">
        <v>10468.540000000001</v>
      </c>
      <c r="Q2521" s="6">
        <f t="shared" si="39"/>
        <v>10468.540000000001</v>
      </c>
    </row>
    <row r="2522" spans="1:17" x14ac:dyDescent="0.2">
      <c r="A2522" s="139" t="s">
        <v>5043</v>
      </c>
      <c r="B2522" s="140" t="s">
        <v>17818</v>
      </c>
      <c r="C2522" s="141">
        <v>1465</v>
      </c>
      <c r="D2522" s="141">
        <v>14</v>
      </c>
      <c r="E2522" s="142">
        <v>3203.65</v>
      </c>
      <c r="F2522" s="142">
        <v>1777.25</v>
      </c>
      <c r="G2522" s="142">
        <v>1258.97</v>
      </c>
      <c r="H2522" s="142">
        <v>358.46</v>
      </c>
      <c r="I2522" s="142">
        <v>3394.68</v>
      </c>
      <c r="Q2522" s="6">
        <f t="shared" si="39"/>
        <v>3394.68</v>
      </c>
    </row>
    <row r="2523" spans="1:17" x14ac:dyDescent="0.2">
      <c r="A2523" s="139" t="s">
        <v>5045</v>
      </c>
      <c r="B2523" s="140" t="s">
        <v>17819</v>
      </c>
      <c r="C2523" s="141">
        <v>222</v>
      </c>
      <c r="D2523" s="141">
        <v>1</v>
      </c>
      <c r="E2523" s="142">
        <v>149.29</v>
      </c>
      <c r="F2523" s="142">
        <v>269.32</v>
      </c>
      <c r="G2523" s="142">
        <v>89.93</v>
      </c>
      <c r="H2523" s="142">
        <v>16.7</v>
      </c>
      <c r="I2523" s="142">
        <v>375.95</v>
      </c>
      <c r="Q2523" s="6">
        <f t="shared" si="39"/>
        <v>375.95</v>
      </c>
    </row>
    <row r="2524" spans="1:17" x14ac:dyDescent="0.2">
      <c r="A2524" s="139" t="s">
        <v>5047</v>
      </c>
      <c r="B2524" s="140" t="s">
        <v>17820</v>
      </c>
      <c r="C2524" s="141">
        <v>36716</v>
      </c>
      <c r="D2524" s="141">
        <v>533</v>
      </c>
      <c r="E2524" s="142">
        <v>369015.64</v>
      </c>
      <c r="F2524" s="142">
        <v>44541.599999999999</v>
      </c>
      <c r="G2524" s="142">
        <v>47930.6</v>
      </c>
      <c r="H2524" s="142">
        <v>41289.54</v>
      </c>
      <c r="I2524" s="142">
        <v>133761.74</v>
      </c>
      <c r="Q2524" s="6">
        <f t="shared" si="39"/>
        <v>133761.74</v>
      </c>
    </row>
    <row r="2525" spans="1:17" x14ac:dyDescent="0.2">
      <c r="A2525" s="139" t="s">
        <v>5049</v>
      </c>
      <c r="B2525" s="140" t="s">
        <v>17821</v>
      </c>
      <c r="C2525" s="141">
        <v>373</v>
      </c>
      <c r="D2525" s="141">
        <v>13</v>
      </c>
      <c r="E2525" s="142">
        <v>18165.68</v>
      </c>
      <c r="F2525" s="142">
        <v>452.5</v>
      </c>
      <c r="G2525" s="142">
        <v>1169.04</v>
      </c>
      <c r="H2525" s="142">
        <v>2032.58</v>
      </c>
      <c r="I2525" s="142">
        <v>3654.12</v>
      </c>
      <c r="Q2525" s="6">
        <f t="shared" si="39"/>
        <v>3654.12</v>
      </c>
    </row>
    <row r="2526" spans="1:17" x14ac:dyDescent="0.2">
      <c r="A2526" s="139" t="s">
        <v>5051</v>
      </c>
      <c r="B2526" s="140" t="s">
        <v>17822</v>
      </c>
      <c r="C2526" s="141">
        <v>423</v>
      </c>
      <c r="D2526" s="141">
        <v>6</v>
      </c>
      <c r="E2526" s="142">
        <v>64295.21</v>
      </c>
      <c r="F2526" s="142">
        <v>513.16</v>
      </c>
      <c r="G2526" s="142">
        <v>539.55999999999995</v>
      </c>
      <c r="H2526" s="142">
        <v>7194.06</v>
      </c>
      <c r="I2526" s="142">
        <v>8246.7800000000007</v>
      </c>
      <c r="Q2526" s="6">
        <f t="shared" si="39"/>
        <v>8246.7800000000007</v>
      </c>
    </row>
    <row r="2527" spans="1:17" x14ac:dyDescent="0.2">
      <c r="A2527" s="139" t="s">
        <v>5053</v>
      </c>
      <c r="B2527" s="140" t="s">
        <v>17823</v>
      </c>
      <c r="C2527" s="141">
        <v>23396</v>
      </c>
      <c r="D2527" s="141">
        <v>319</v>
      </c>
      <c r="E2527" s="142">
        <v>111019.94</v>
      </c>
      <c r="F2527" s="142">
        <v>28382.59</v>
      </c>
      <c r="G2527" s="142">
        <v>28686.42</v>
      </c>
      <c r="H2527" s="142">
        <v>12422.14</v>
      </c>
      <c r="I2527" s="142">
        <v>69491.149999999994</v>
      </c>
      <c r="Q2527" s="6">
        <f t="shared" si="39"/>
        <v>69491.149999999994</v>
      </c>
    </row>
    <row r="2528" spans="1:17" x14ac:dyDescent="0.2">
      <c r="A2528" s="139" t="s">
        <v>5055</v>
      </c>
      <c r="B2528" s="140" t="s">
        <v>17824</v>
      </c>
      <c r="C2528" s="141">
        <v>18145</v>
      </c>
      <c r="D2528" s="141">
        <v>288</v>
      </c>
      <c r="E2528" s="142">
        <v>78001.64</v>
      </c>
      <c r="F2528" s="142">
        <v>22012.400000000001</v>
      </c>
      <c r="G2528" s="142">
        <v>25898.71</v>
      </c>
      <c r="H2528" s="142">
        <v>8727.69</v>
      </c>
      <c r="I2528" s="142">
        <v>56638.8</v>
      </c>
      <c r="Q2528" s="6">
        <f t="shared" si="39"/>
        <v>56638.8</v>
      </c>
    </row>
    <row r="2529" spans="1:17" x14ac:dyDescent="0.2">
      <c r="A2529" s="139" t="s">
        <v>5057</v>
      </c>
      <c r="B2529" s="140" t="s">
        <v>17825</v>
      </c>
      <c r="C2529" s="141">
        <v>115</v>
      </c>
      <c r="D2529" s="141">
        <v>4</v>
      </c>
      <c r="E2529" s="142">
        <v>1650.6</v>
      </c>
      <c r="F2529" s="142">
        <v>139.51</v>
      </c>
      <c r="G2529" s="142">
        <v>359.7</v>
      </c>
      <c r="H2529" s="142">
        <v>184.69</v>
      </c>
      <c r="I2529" s="142">
        <v>683.9</v>
      </c>
      <c r="Q2529" s="6">
        <f t="shared" si="39"/>
        <v>683.9</v>
      </c>
    </row>
    <row r="2530" spans="1:17" x14ac:dyDescent="0.2">
      <c r="A2530" s="139" t="s">
        <v>5059</v>
      </c>
      <c r="B2530" s="140" t="s">
        <v>17826</v>
      </c>
      <c r="C2530" s="141">
        <v>1472</v>
      </c>
      <c r="D2530" s="141">
        <v>31</v>
      </c>
      <c r="E2530" s="142">
        <v>5932.52</v>
      </c>
      <c r="F2530" s="142">
        <v>1785.74</v>
      </c>
      <c r="G2530" s="142">
        <v>2787.71</v>
      </c>
      <c r="H2530" s="142">
        <v>663.79</v>
      </c>
      <c r="I2530" s="142">
        <v>5237.24</v>
      </c>
      <c r="Q2530" s="6">
        <f t="shared" si="39"/>
        <v>5237.24</v>
      </c>
    </row>
    <row r="2531" spans="1:17" x14ac:dyDescent="0.2">
      <c r="A2531" s="139" t="s">
        <v>5061</v>
      </c>
      <c r="B2531" s="140" t="s">
        <v>17827</v>
      </c>
      <c r="C2531" s="141">
        <v>327</v>
      </c>
      <c r="D2531" s="141">
        <v>11</v>
      </c>
      <c r="E2531" s="142">
        <v>2203.44</v>
      </c>
      <c r="F2531" s="142">
        <v>396.7</v>
      </c>
      <c r="G2531" s="142">
        <v>989.18</v>
      </c>
      <c r="H2531" s="142">
        <v>246.54</v>
      </c>
      <c r="I2531" s="142">
        <v>1632.42</v>
      </c>
      <c r="Q2531" s="6">
        <f t="shared" si="39"/>
        <v>1632.42</v>
      </c>
    </row>
    <row r="2532" spans="1:17" x14ac:dyDescent="0.2">
      <c r="A2532" s="139" t="s">
        <v>5063</v>
      </c>
      <c r="B2532" s="140" t="s">
        <v>17828</v>
      </c>
      <c r="C2532" s="141">
        <v>457</v>
      </c>
      <c r="D2532" s="141">
        <v>56</v>
      </c>
      <c r="E2532" s="142">
        <v>28148.16</v>
      </c>
      <c r="F2532" s="142">
        <v>554.41</v>
      </c>
      <c r="G2532" s="142">
        <v>5035.8599999999997</v>
      </c>
      <c r="H2532" s="142">
        <v>3149.53</v>
      </c>
      <c r="I2532" s="142">
        <v>8739.7999999999993</v>
      </c>
      <c r="Q2532" s="6">
        <f t="shared" si="39"/>
        <v>8739.7999999999993</v>
      </c>
    </row>
    <row r="2533" spans="1:17" x14ac:dyDescent="0.2">
      <c r="A2533" s="139" t="s">
        <v>5065</v>
      </c>
      <c r="B2533" s="140" t="s">
        <v>17829</v>
      </c>
      <c r="C2533" s="141">
        <v>2548</v>
      </c>
      <c r="D2533" s="141">
        <v>69</v>
      </c>
      <c r="E2533" s="142">
        <v>20864.150000000001</v>
      </c>
      <c r="F2533" s="142">
        <v>3091.08</v>
      </c>
      <c r="G2533" s="142">
        <v>6204.9</v>
      </c>
      <c r="H2533" s="142">
        <v>2334.5100000000002</v>
      </c>
      <c r="I2533" s="142">
        <v>11630.49</v>
      </c>
      <c r="Q2533" s="6">
        <f t="shared" si="39"/>
        <v>11630.49</v>
      </c>
    </row>
    <row r="2534" spans="1:17" x14ac:dyDescent="0.2">
      <c r="A2534" s="139" t="s">
        <v>5067</v>
      </c>
      <c r="B2534" s="140" t="s">
        <v>17830</v>
      </c>
      <c r="C2534" s="141">
        <v>165</v>
      </c>
      <c r="D2534" s="141">
        <v>1</v>
      </c>
      <c r="E2534" s="142">
        <v>894.31</v>
      </c>
      <c r="F2534" s="142">
        <v>200.17</v>
      </c>
      <c r="G2534" s="142">
        <v>89.93</v>
      </c>
      <c r="H2534" s="142">
        <v>100.06</v>
      </c>
      <c r="I2534" s="142">
        <v>390.16</v>
      </c>
      <c r="Q2534" s="6">
        <f t="shared" si="39"/>
        <v>390.16</v>
      </c>
    </row>
    <row r="2535" spans="1:17" x14ac:dyDescent="0.2">
      <c r="A2535" s="139" t="s">
        <v>5069</v>
      </c>
      <c r="B2535" s="140" t="s">
        <v>17831</v>
      </c>
      <c r="C2535" s="141">
        <v>415</v>
      </c>
      <c r="D2535" s="141">
        <v>12</v>
      </c>
      <c r="E2535" s="142">
        <v>1725.02</v>
      </c>
      <c r="F2535" s="142">
        <v>503.46</v>
      </c>
      <c r="G2535" s="142">
        <v>1079.1099999999999</v>
      </c>
      <c r="H2535" s="142">
        <v>193.02</v>
      </c>
      <c r="I2535" s="142">
        <v>1775.59</v>
      </c>
      <c r="Q2535" s="6">
        <f t="shared" si="39"/>
        <v>1775.59</v>
      </c>
    </row>
    <row r="2536" spans="1:17" x14ac:dyDescent="0.2">
      <c r="A2536" s="139" t="s">
        <v>5071</v>
      </c>
      <c r="B2536" s="140" t="s">
        <v>17832</v>
      </c>
      <c r="C2536" s="141">
        <v>579</v>
      </c>
      <c r="D2536" s="141">
        <v>10</v>
      </c>
      <c r="E2536" s="142">
        <v>1334.45</v>
      </c>
      <c r="F2536" s="142">
        <v>702.41</v>
      </c>
      <c r="G2536" s="142">
        <v>899.26</v>
      </c>
      <c r="H2536" s="142">
        <v>149.31</v>
      </c>
      <c r="I2536" s="142">
        <v>1750.98</v>
      </c>
      <c r="Q2536" s="6">
        <f t="shared" si="39"/>
        <v>1750.98</v>
      </c>
    </row>
    <row r="2537" spans="1:17" x14ac:dyDescent="0.2">
      <c r="A2537" s="139" t="s">
        <v>5073</v>
      </c>
      <c r="B2537" s="140" t="s">
        <v>17833</v>
      </c>
      <c r="C2537" s="141">
        <v>181</v>
      </c>
      <c r="D2537" s="141">
        <v>12</v>
      </c>
      <c r="E2537" s="142">
        <v>2520.8000000000002</v>
      </c>
      <c r="F2537" s="142">
        <v>219.58</v>
      </c>
      <c r="G2537" s="142">
        <v>1079.1099999999999</v>
      </c>
      <c r="H2537" s="142">
        <v>282.06</v>
      </c>
      <c r="I2537" s="142">
        <v>1580.75</v>
      </c>
      <c r="Q2537" s="6">
        <f t="shared" si="39"/>
        <v>1580.75</v>
      </c>
    </row>
    <row r="2538" spans="1:17" x14ac:dyDescent="0.2">
      <c r="A2538" s="139" t="s">
        <v>5075</v>
      </c>
      <c r="B2538" s="140" t="s">
        <v>17834</v>
      </c>
      <c r="C2538" s="141">
        <v>438</v>
      </c>
      <c r="D2538" s="141">
        <v>14</v>
      </c>
      <c r="E2538" s="142">
        <v>10686.43</v>
      </c>
      <c r="F2538" s="142">
        <v>531.35</v>
      </c>
      <c r="G2538" s="142">
        <v>1258.97</v>
      </c>
      <c r="H2538" s="142">
        <v>1195.71</v>
      </c>
      <c r="I2538" s="142">
        <v>2986.03</v>
      </c>
      <c r="Q2538" s="6">
        <f t="shared" si="39"/>
        <v>2986.03</v>
      </c>
    </row>
    <row r="2539" spans="1:17" x14ac:dyDescent="0.2">
      <c r="A2539" s="139" t="s">
        <v>5077</v>
      </c>
      <c r="B2539" s="140" t="s">
        <v>17835</v>
      </c>
      <c r="C2539" s="141">
        <v>1974</v>
      </c>
      <c r="D2539" s="141">
        <v>65</v>
      </c>
      <c r="E2539" s="142">
        <v>120921</v>
      </c>
      <c r="F2539" s="142">
        <v>2394.7399999999998</v>
      </c>
      <c r="G2539" s="142">
        <v>5845.19</v>
      </c>
      <c r="H2539" s="142">
        <v>13529.98</v>
      </c>
      <c r="I2539" s="142">
        <v>21769.91</v>
      </c>
      <c r="Q2539" s="6">
        <f t="shared" si="39"/>
        <v>21769.91</v>
      </c>
    </row>
    <row r="2540" spans="1:17" x14ac:dyDescent="0.2">
      <c r="A2540" s="139" t="s">
        <v>5079</v>
      </c>
      <c r="B2540" s="140" t="s">
        <v>17836</v>
      </c>
      <c r="C2540" s="141">
        <v>1745</v>
      </c>
      <c r="D2540" s="141">
        <v>32</v>
      </c>
      <c r="E2540" s="142">
        <v>29586.86</v>
      </c>
      <c r="F2540" s="142">
        <v>2116.9299999999998</v>
      </c>
      <c r="G2540" s="142">
        <v>2877.63</v>
      </c>
      <c r="H2540" s="142">
        <v>3310.5</v>
      </c>
      <c r="I2540" s="142">
        <v>8305.06</v>
      </c>
      <c r="Q2540" s="6">
        <f t="shared" si="39"/>
        <v>8305.06</v>
      </c>
    </row>
    <row r="2541" spans="1:17" x14ac:dyDescent="0.2">
      <c r="A2541" s="139" t="s">
        <v>5081</v>
      </c>
      <c r="B2541" s="140" t="s">
        <v>17837</v>
      </c>
      <c r="C2541" s="141">
        <v>307</v>
      </c>
      <c r="D2541" s="141">
        <v>6</v>
      </c>
      <c r="E2541" s="142">
        <v>1143.6400000000001</v>
      </c>
      <c r="F2541" s="142">
        <v>372.43</v>
      </c>
      <c r="G2541" s="142">
        <v>539.55999999999995</v>
      </c>
      <c r="H2541" s="142">
        <v>127.96</v>
      </c>
      <c r="I2541" s="142">
        <v>1039.95</v>
      </c>
      <c r="Q2541" s="6">
        <f t="shared" si="39"/>
        <v>1039.95</v>
      </c>
    </row>
    <row r="2542" spans="1:17" x14ac:dyDescent="0.2">
      <c r="A2542" s="139" t="s">
        <v>5083</v>
      </c>
      <c r="B2542" s="140" t="s">
        <v>17838</v>
      </c>
      <c r="C2542" s="141">
        <v>542</v>
      </c>
      <c r="D2542" s="141">
        <v>13</v>
      </c>
      <c r="E2542" s="142">
        <v>3233.04</v>
      </c>
      <c r="F2542" s="142">
        <v>657.52</v>
      </c>
      <c r="G2542" s="142">
        <v>1169.04</v>
      </c>
      <c r="H2542" s="142">
        <v>361.75</v>
      </c>
      <c r="I2542" s="142">
        <v>2188.31</v>
      </c>
      <c r="Q2542" s="6">
        <f t="shared" si="39"/>
        <v>2188.31</v>
      </c>
    </row>
    <row r="2543" spans="1:17" x14ac:dyDescent="0.2">
      <c r="A2543" s="139" t="s">
        <v>5085</v>
      </c>
      <c r="B2543" s="140" t="s">
        <v>17839</v>
      </c>
      <c r="C2543" s="141">
        <v>274</v>
      </c>
      <c r="D2543" s="141">
        <v>2</v>
      </c>
      <c r="E2543" s="142">
        <v>356.64</v>
      </c>
      <c r="F2543" s="142">
        <v>332.4</v>
      </c>
      <c r="G2543" s="142">
        <v>179.86</v>
      </c>
      <c r="H2543" s="142">
        <v>39.9</v>
      </c>
      <c r="I2543" s="142">
        <v>552.16</v>
      </c>
      <c r="Q2543" s="6">
        <f t="shared" si="39"/>
        <v>552.16</v>
      </c>
    </row>
    <row r="2544" spans="1:17" x14ac:dyDescent="0.2">
      <c r="A2544" s="139" t="s">
        <v>5087</v>
      </c>
      <c r="B2544" s="140" t="s">
        <v>17840</v>
      </c>
      <c r="C2544" s="141">
        <v>4712</v>
      </c>
      <c r="D2544" s="141">
        <v>72</v>
      </c>
      <c r="E2544" s="142">
        <v>25127.78</v>
      </c>
      <c r="F2544" s="142">
        <v>5716.31</v>
      </c>
      <c r="G2544" s="142">
        <v>6474.68</v>
      </c>
      <c r="H2544" s="142">
        <v>2811.58</v>
      </c>
      <c r="I2544" s="142">
        <v>15002.57</v>
      </c>
      <c r="Q2544" s="6">
        <f t="shared" si="39"/>
        <v>15002.57</v>
      </c>
    </row>
    <row r="2545" spans="1:17" x14ac:dyDescent="0.2">
      <c r="A2545" s="139" t="s">
        <v>5089</v>
      </c>
      <c r="B2545" s="140" t="s">
        <v>17841</v>
      </c>
      <c r="C2545" s="141">
        <v>1090</v>
      </c>
      <c r="D2545" s="141">
        <v>24</v>
      </c>
      <c r="E2545" s="142">
        <v>4375.05</v>
      </c>
      <c r="F2545" s="142">
        <v>1322.32</v>
      </c>
      <c r="G2545" s="142">
        <v>2158.2199999999998</v>
      </c>
      <c r="H2545" s="142">
        <v>489.53</v>
      </c>
      <c r="I2545" s="142">
        <v>3970.07</v>
      </c>
      <c r="Q2545" s="6">
        <f t="shared" si="39"/>
        <v>3970.07</v>
      </c>
    </row>
    <row r="2546" spans="1:17" x14ac:dyDescent="0.2">
      <c r="A2546" s="139" t="s">
        <v>5091</v>
      </c>
      <c r="B2546" s="140" t="s">
        <v>17842</v>
      </c>
      <c r="C2546" s="141">
        <v>1875</v>
      </c>
      <c r="D2546" s="141">
        <v>77</v>
      </c>
      <c r="E2546" s="142">
        <v>90468.24</v>
      </c>
      <c r="F2546" s="142">
        <v>2274.63</v>
      </c>
      <c r="G2546" s="142">
        <v>6924.3</v>
      </c>
      <c r="H2546" s="142">
        <v>10122.58</v>
      </c>
      <c r="I2546" s="142">
        <v>19321.509999999998</v>
      </c>
      <c r="Q2546" s="6">
        <f t="shared" si="39"/>
        <v>19321.509999999998</v>
      </c>
    </row>
    <row r="2547" spans="1:17" x14ac:dyDescent="0.2">
      <c r="A2547" s="139" t="s">
        <v>5093</v>
      </c>
      <c r="B2547" s="140" t="s">
        <v>17843</v>
      </c>
      <c r="C2547" s="141">
        <v>1015</v>
      </c>
      <c r="D2547" s="141">
        <v>25</v>
      </c>
      <c r="E2547" s="142">
        <v>5293.84</v>
      </c>
      <c r="F2547" s="142">
        <v>1231.3399999999999</v>
      </c>
      <c r="G2547" s="142">
        <v>2248.15</v>
      </c>
      <c r="H2547" s="142">
        <v>592.34</v>
      </c>
      <c r="I2547" s="142">
        <v>4071.83</v>
      </c>
      <c r="Q2547" s="6">
        <f t="shared" si="39"/>
        <v>4071.83</v>
      </c>
    </row>
    <row r="2548" spans="1:17" x14ac:dyDescent="0.2">
      <c r="A2548" s="139" t="s">
        <v>5095</v>
      </c>
      <c r="B2548" s="140" t="s">
        <v>17844</v>
      </c>
      <c r="C2548" s="141">
        <v>9484</v>
      </c>
      <c r="D2548" s="141">
        <v>179</v>
      </c>
      <c r="E2548" s="142">
        <v>55397.93</v>
      </c>
      <c r="F2548" s="142">
        <v>11505.41</v>
      </c>
      <c r="G2548" s="142">
        <v>16096.77</v>
      </c>
      <c r="H2548" s="142">
        <v>6198.53</v>
      </c>
      <c r="I2548" s="142">
        <v>33800.71</v>
      </c>
      <c r="Q2548" s="6">
        <f t="shared" si="39"/>
        <v>33800.71</v>
      </c>
    </row>
    <row r="2549" spans="1:17" x14ac:dyDescent="0.2">
      <c r="A2549" s="139" t="s">
        <v>5097</v>
      </c>
      <c r="B2549" s="140" t="s">
        <v>17845</v>
      </c>
      <c r="C2549" s="141">
        <v>3906</v>
      </c>
      <c r="D2549" s="141">
        <v>56</v>
      </c>
      <c r="E2549" s="142">
        <v>64073.9</v>
      </c>
      <c r="F2549" s="142">
        <v>4738.5200000000004</v>
      </c>
      <c r="G2549" s="142">
        <v>5035.8599999999997</v>
      </c>
      <c r="H2549" s="142">
        <v>7169.3</v>
      </c>
      <c r="I2549" s="142">
        <v>16943.68</v>
      </c>
      <c r="Q2549" s="6">
        <f t="shared" si="39"/>
        <v>16943.68</v>
      </c>
    </row>
    <row r="2550" spans="1:17" x14ac:dyDescent="0.2">
      <c r="A2550" s="139" t="s">
        <v>5099</v>
      </c>
      <c r="B2550" s="140" t="s">
        <v>17846</v>
      </c>
      <c r="C2550" s="141">
        <v>210</v>
      </c>
      <c r="D2550" s="141">
        <v>6</v>
      </c>
      <c r="E2550" s="142">
        <v>1922.47</v>
      </c>
      <c r="F2550" s="142">
        <v>254.76</v>
      </c>
      <c r="G2550" s="142">
        <v>539.55999999999995</v>
      </c>
      <c r="H2550" s="142">
        <v>215.1</v>
      </c>
      <c r="I2550" s="142">
        <v>1009.42</v>
      </c>
      <c r="Q2550" s="6">
        <f t="shared" si="39"/>
        <v>1009.42</v>
      </c>
    </row>
    <row r="2551" spans="1:17" x14ac:dyDescent="0.2">
      <c r="A2551" s="139" t="s">
        <v>5101</v>
      </c>
      <c r="B2551" s="140" t="s">
        <v>17847</v>
      </c>
      <c r="C2551" s="141">
        <v>271</v>
      </c>
      <c r="D2551" s="141">
        <v>14</v>
      </c>
      <c r="E2551" s="142">
        <v>17685.29</v>
      </c>
      <c r="F2551" s="142">
        <v>328.76</v>
      </c>
      <c r="G2551" s="142">
        <v>1258.97</v>
      </c>
      <c r="H2551" s="142">
        <v>1978.82</v>
      </c>
      <c r="I2551" s="142">
        <v>3566.55</v>
      </c>
      <c r="Q2551" s="6">
        <f t="shared" si="39"/>
        <v>3566.55</v>
      </c>
    </row>
    <row r="2552" spans="1:17" x14ac:dyDescent="0.2">
      <c r="A2552" s="139" t="s">
        <v>5103</v>
      </c>
      <c r="B2552" s="140" t="s">
        <v>17848</v>
      </c>
      <c r="C2552" s="141">
        <v>1810</v>
      </c>
      <c r="D2552" s="141">
        <v>52</v>
      </c>
      <c r="E2552" s="142">
        <v>40299.769999999997</v>
      </c>
      <c r="F2552" s="142">
        <v>2195.7800000000002</v>
      </c>
      <c r="G2552" s="142">
        <v>4676.1499999999996</v>
      </c>
      <c r="H2552" s="142">
        <v>4509.18</v>
      </c>
      <c r="I2552" s="142">
        <v>11381.11</v>
      </c>
      <c r="Q2552" s="6">
        <f t="shared" si="39"/>
        <v>11381.11</v>
      </c>
    </row>
    <row r="2553" spans="1:17" x14ac:dyDescent="0.2">
      <c r="A2553" s="139" t="s">
        <v>5105</v>
      </c>
      <c r="B2553" s="140" t="s">
        <v>17849</v>
      </c>
      <c r="C2553" s="141">
        <v>4279</v>
      </c>
      <c r="D2553" s="141">
        <v>74</v>
      </c>
      <c r="E2553" s="142">
        <v>50161.06</v>
      </c>
      <c r="F2553" s="142">
        <v>5191.0200000000004</v>
      </c>
      <c r="G2553" s="142">
        <v>6654.53</v>
      </c>
      <c r="H2553" s="142">
        <v>5612.58</v>
      </c>
      <c r="I2553" s="142">
        <v>17458.13</v>
      </c>
      <c r="Q2553" s="6">
        <f t="shared" si="39"/>
        <v>17458.13</v>
      </c>
    </row>
    <row r="2554" spans="1:17" x14ac:dyDescent="0.2">
      <c r="A2554" s="139" t="s">
        <v>5107</v>
      </c>
      <c r="B2554" s="140" t="s">
        <v>17850</v>
      </c>
      <c r="C2554" s="141">
        <v>10641</v>
      </c>
      <c r="D2554" s="141">
        <v>179</v>
      </c>
      <c r="E2554" s="142">
        <v>129968.64</v>
      </c>
      <c r="F2554" s="142">
        <v>12909.01</v>
      </c>
      <c r="G2554" s="142">
        <v>16096.77</v>
      </c>
      <c r="H2554" s="142">
        <v>14542.33</v>
      </c>
      <c r="I2554" s="142">
        <v>43548.11</v>
      </c>
      <c r="Q2554" s="6">
        <f t="shared" si="39"/>
        <v>43548.11</v>
      </c>
    </row>
    <row r="2555" spans="1:17" x14ac:dyDescent="0.2">
      <c r="A2555" s="139" t="s">
        <v>5109</v>
      </c>
      <c r="B2555" s="140" t="s">
        <v>17851</v>
      </c>
      <c r="C2555" s="141">
        <v>2337</v>
      </c>
      <c r="D2555" s="141">
        <v>75</v>
      </c>
      <c r="E2555" s="142">
        <v>76638.16</v>
      </c>
      <c r="F2555" s="142">
        <v>2835.1</v>
      </c>
      <c r="G2555" s="142">
        <v>6744.46</v>
      </c>
      <c r="H2555" s="142">
        <v>8575.1200000000008</v>
      </c>
      <c r="I2555" s="142">
        <v>18154.68</v>
      </c>
      <c r="Q2555" s="6">
        <f t="shared" si="39"/>
        <v>18154.68</v>
      </c>
    </row>
    <row r="2556" spans="1:17" x14ac:dyDescent="0.2">
      <c r="A2556" s="139" t="s">
        <v>5111</v>
      </c>
      <c r="B2556" s="140" t="s">
        <v>17852</v>
      </c>
      <c r="C2556" s="141">
        <v>511</v>
      </c>
      <c r="D2556" s="141">
        <v>9</v>
      </c>
      <c r="E2556" s="142">
        <v>1944.07</v>
      </c>
      <c r="F2556" s="142">
        <v>619.91</v>
      </c>
      <c r="G2556" s="142">
        <v>809.34</v>
      </c>
      <c r="H2556" s="142">
        <v>217.53</v>
      </c>
      <c r="I2556" s="142">
        <v>1646.78</v>
      </c>
      <c r="Q2556" s="6">
        <f t="shared" si="39"/>
        <v>1646.78</v>
      </c>
    </row>
    <row r="2557" spans="1:17" x14ac:dyDescent="0.2">
      <c r="A2557" s="139" t="s">
        <v>5113</v>
      </c>
      <c r="B2557" s="140" t="s">
        <v>17853</v>
      </c>
      <c r="C2557" s="141">
        <v>2072</v>
      </c>
      <c r="D2557" s="141">
        <v>237</v>
      </c>
      <c r="E2557" s="142">
        <v>214862.98</v>
      </c>
      <c r="F2557" s="142">
        <v>2513.62</v>
      </c>
      <c r="G2557" s="142">
        <v>21312.48</v>
      </c>
      <c r="H2557" s="142">
        <v>24041.24</v>
      </c>
      <c r="I2557" s="142">
        <v>47867.34</v>
      </c>
      <c r="Q2557" s="6">
        <f t="shared" si="39"/>
        <v>47867.34</v>
      </c>
    </row>
    <row r="2558" spans="1:17" x14ac:dyDescent="0.2">
      <c r="A2558" s="139" t="s">
        <v>5115</v>
      </c>
      <c r="B2558" s="140" t="s">
        <v>17854</v>
      </c>
      <c r="C2558" s="141">
        <v>244</v>
      </c>
      <c r="D2558" s="141">
        <v>9</v>
      </c>
      <c r="E2558" s="142">
        <v>3448.71</v>
      </c>
      <c r="F2558" s="142">
        <v>296.01</v>
      </c>
      <c r="G2558" s="142">
        <v>809.34</v>
      </c>
      <c r="H2558" s="142">
        <v>385.88</v>
      </c>
      <c r="I2558" s="142">
        <v>1491.23</v>
      </c>
      <c r="Q2558" s="6">
        <f t="shared" si="39"/>
        <v>1491.23</v>
      </c>
    </row>
    <row r="2559" spans="1:17" x14ac:dyDescent="0.2">
      <c r="A2559" s="139" t="s">
        <v>5117</v>
      </c>
      <c r="B2559" s="140" t="s">
        <v>17855</v>
      </c>
      <c r="C2559" s="141">
        <v>19907</v>
      </c>
      <c r="D2559" s="141">
        <v>289</v>
      </c>
      <c r="E2559" s="142">
        <v>84897.8</v>
      </c>
      <c r="F2559" s="142">
        <v>24149.95</v>
      </c>
      <c r="G2559" s="142">
        <v>25988.63</v>
      </c>
      <c r="H2559" s="142">
        <v>9499.2999999999993</v>
      </c>
      <c r="I2559" s="142">
        <v>59637.88</v>
      </c>
      <c r="Q2559" s="6">
        <f t="shared" si="39"/>
        <v>59637.88</v>
      </c>
    </row>
    <row r="2560" spans="1:17" x14ac:dyDescent="0.2">
      <c r="A2560" s="139" t="s">
        <v>5119</v>
      </c>
      <c r="B2560" s="140" t="s">
        <v>17856</v>
      </c>
      <c r="C2560" s="141">
        <v>300</v>
      </c>
      <c r="D2560" s="141">
        <v>1</v>
      </c>
      <c r="E2560" s="142">
        <v>149.29</v>
      </c>
      <c r="F2560" s="142">
        <v>363.94</v>
      </c>
      <c r="G2560" s="142">
        <v>89.93</v>
      </c>
      <c r="H2560" s="142">
        <v>16.7</v>
      </c>
      <c r="I2560" s="142">
        <v>470.57</v>
      </c>
      <c r="Q2560" s="6">
        <f t="shared" si="39"/>
        <v>470.57</v>
      </c>
    </row>
    <row r="2561" spans="1:17" x14ac:dyDescent="0.2">
      <c r="A2561" s="139" t="s">
        <v>5121</v>
      </c>
      <c r="B2561" s="140" t="s">
        <v>17857</v>
      </c>
      <c r="C2561" s="141">
        <v>169</v>
      </c>
      <c r="D2561" s="141">
        <v>1</v>
      </c>
      <c r="E2561" s="142">
        <v>67.430000000000007</v>
      </c>
      <c r="F2561" s="142">
        <v>205.02</v>
      </c>
      <c r="G2561" s="142">
        <v>89.93</v>
      </c>
      <c r="H2561" s="142">
        <v>7.54</v>
      </c>
      <c r="I2561" s="142">
        <v>302.49</v>
      </c>
      <c r="Q2561" s="6">
        <f t="shared" si="39"/>
        <v>302.49</v>
      </c>
    </row>
    <row r="2562" spans="1:17" x14ac:dyDescent="0.2">
      <c r="A2562" s="139" t="s">
        <v>5123</v>
      </c>
      <c r="B2562" s="140" t="s">
        <v>17858</v>
      </c>
      <c r="C2562" s="141">
        <v>32517</v>
      </c>
      <c r="D2562" s="141">
        <v>360</v>
      </c>
      <c r="E2562" s="142">
        <v>108904.28</v>
      </c>
      <c r="F2562" s="142">
        <v>39447.620000000003</v>
      </c>
      <c r="G2562" s="142">
        <v>32373.38</v>
      </c>
      <c r="H2562" s="142">
        <v>12185.42</v>
      </c>
      <c r="I2562" s="142">
        <v>84006.42</v>
      </c>
      <c r="Q2562" s="6">
        <f t="shared" si="39"/>
        <v>84006.42</v>
      </c>
    </row>
    <row r="2563" spans="1:17" x14ac:dyDescent="0.2">
      <c r="A2563" s="139" t="s">
        <v>5125</v>
      </c>
      <c r="B2563" s="140" t="s">
        <v>17859</v>
      </c>
      <c r="C2563" s="141">
        <v>162</v>
      </c>
      <c r="D2563" s="141">
        <v>7</v>
      </c>
      <c r="E2563" s="142">
        <v>1377.13</v>
      </c>
      <c r="F2563" s="142">
        <v>196.53</v>
      </c>
      <c r="G2563" s="142">
        <v>629.48</v>
      </c>
      <c r="H2563" s="142">
        <v>154.09</v>
      </c>
      <c r="I2563" s="142">
        <v>980.1</v>
      </c>
      <c r="Q2563" s="6">
        <f t="shared" si="39"/>
        <v>980.1</v>
      </c>
    </row>
    <row r="2564" spans="1:17" x14ac:dyDescent="0.2">
      <c r="A2564" s="139" t="s">
        <v>5127</v>
      </c>
      <c r="B2564" s="140" t="s">
        <v>17860</v>
      </c>
      <c r="C2564" s="141">
        <v>696</v>
      </c>
      <c r="D2564" s="141">
        <v>7</v>
      </c>
      <c r="E2564" s="142">
        <v>1655.95</v>
      </c>
      <c r="F2564" s="142">
        <v>844.34</v>
      </c>
      <c r="G2564" s="142">
        <v>629.48</v>
      </c>
      <c r="H2564" s="142">
        <v>185.29</v>
      </c>
      <c r="I2564" s="142">
        <v>1659.11</v>
      </c>
      <c r="Q2564" s="6">
        <f t="shared" si="39"/>
        <v>1659.11</v>
      </c>
    </row>
    <row r="2565" spans="1:17" x14ac:dyDescent="0.2">
      <c r="A2565" s="139" t="s">
        <v>5129</v>
      </c>
      <c r="B2565" s="140" t="s">
        <v>17861</v>
      </c>
      <c r="C2565" s="141">
        <v>839</v>
      </c>
      <c r="D2565" s="141">
        <v>63</v>
      </c>
      <c r="E2565" s="142">
        <v>81782.64</v>
      </c>
      <c r="F2565" s="142">
        <v>1017.82</v>
      </c>
      <c r="G2565" s="142">
        <v>5665.34</v>
      </c>
      <c r="H2565" s="142">
        <v>9150.74</v>
      </c>
      <c r="I2565" s="142">
        <v>15833.9</v>
      </c>
      <c r="Q2565" s="6">
        <f t="shared" si="39"/>
        <v>15833.9</v>
      </c>
    </row>
    <row r="2566" spans="1:17" x14ac:dyDescent="0.2">
      <c r="A2566" s="139" t="s">
        <v>5131</v>
      </c>
      <c r="B2566" s="140" t="s">
        <v>17862</v>
      </c>
      <c r="C2566" s="141">
        <v>22149</v>
      </c>
      <c r="D2566" s="141">
        <v>250</v>
      </c>
      <c r="E2566" s="142">
        <v>83503.88</v>
      </c>
      <c r="F2566" s="142">
        <v>26869.81</v>
      </c>
      <c r="G2566" s="142">
        <v>22481.52</v>
      </c>
      <c r="H2566" s="142">
        <v>9343.34</v>
      </c>
      <c r="I2566" s="142">
        <v>58694.67</v>
      </c>
      <c r="Q2566" s="6">
        <f t="shared" si="39"/>
        <v>58694.67</v>
      </c>
    </row>
    <row r="2567" spans="1:17" x14ac:dyDescent="0.2">
      <c r="A2567" s="139" t="s">
        <v>5133</v>
      </c>
      <c r="B2567" s="140" t="s">
        <v>17863</v>
      </c>
      <c r="C2567" s="141">
        <v>1495</v>
      </c>
      <c r="D2567" s="141">
        <v>20</v>
      </c>
      <c r="E2567" s="142">
        <v>10985.04</v>
      </c>
      <c r="F2567" s="142">
        <v>1813.64</v>
      </c>
      <c r="G2567" s="142">
        <v>1798.52</v>
      </c>
      <c r="H2567" s="142">
        <v>1229.1300000000001</v>
      </c>
      <c r="I2567" s="142">
        <v>4841.29</v>
      </c>
      <c r="Q2567" s="6">
        <f t="shared" si="39"/>
        <v>4841.29</v>
      </c>
    </row>
    <row r="2568" spans="1:17" x14ac:dyDescent="0.2">
      <c r="A2568" s="139" t="s">
        <v>5135</v>
      </c>
      <c r="B2568" s="140" t="s">
        <v>17864</v>
      </c>
      <c r="C2568" s="141">
        <v>256</v>
      </c>
      <c r="D2568" s="141">
        <v>10</v>
      </c>
      <c r="E2568" s="142">
        <v>2980.28</v>
      </c>
      <c r="F2568" s="142">
        <v>310.56</v>
      </c>
      <c r="G2568" s="142">
        <v>899.26</v>
      </c>
      <c r="H2568" s="142">
        <v>333.46</v>
      </c>
      <c r="I2568" s="142">
        <v>1543.28</v>
      </c>
      <c r="Q2568" s="6">
        <f t="shared" si="39"/>
        <v>1543.28</v>
      </c>
    </row>
    <row r="2569" spans="1:17" x14ac:dyDescent="0.2">
      <c r="A2569" s="139" t="s">
        <v>5137</v>
      </c>
      <c r="B2569" s="140" t="s">
        <v>17865</v>
      </c>
      <c r="C2569" s="141">
        <v>4085</v>
      </c>
      <c r="D2569" s="141">
        <v>56</v>
      </c>
      <c r="E2569" s="142">
        <v>186719.98</v>
      </c>
      <c r="F2569" s="142">
        <v>4955.67</v>
      </c>
      <c r="G2569" s="142">
        <v>5035.8599999999997</v>
      </c>
      <c r="H2569" s="142">
        <v>20892.29</v>
      </c>
      <c r="I2569" s="142">
        <v>30883.82</v>
      </c>
      <c r="Q2569" s="6">
        <f t="shared" si="39"/>
        <v>30883.82</v>
      </c>
    </row>
    <row r="2570" spans="1:17" x14ac:dyDescent="0.2">
      <c r="A2570" s="139" t="s">
        <v>5139</v>
      </c>
      <c r="B2570" s="140" t="s">
        <v>17866</v>
      </c>
      <c r="C2570" s="141">
        <v>5836</v>
      </c>
      <c r="D2570" s="141">
        <v>63</v>
      </c>
      <c r="E2570" s="142">
        <v>90143.87</v>
      </c>
      <c r="F2570" s="142">
        <v>7079.88</v>
      </c>
      <c r="G2570" s="142">
        <v>5665.34</v>
      </c>
      <c r="H2570" s="142">
        <v>10086.290000000001</v>
      </c>
      <c r="I2570" s="142">
        <v>22831.51</v>
      </c>
      <c r="Q2570" s="6">
        <f t="shared" si="39"/>
        <v>22831.51</v>
      </c>
    </row>
    <row r="2571" spans="1:17" x14ac:dyDescent="0.2">
      <c r="A2571" s="139" t="s">
        <v>5141</v>
      </c>
      <c r="B2571" s="140" t="s">
        <v>17867</v>
      </c>
      <c r="C2571" s="141">
        <v>842</v>
      </c>
      <c r="D2571" s="141">
        <v>60</v>
      </c>
      <c r="E2571" s="142">
        <v>118609.84</v>
      </c>
      <c r="F2571" s="142">
        <v>1021.46</v>
      </c>
      <c r="G2571" s="142">
        <v>5395.57</v>
      </c>
      <c r="H2571" s="142">
        <v>13271.38</v>
      </c>
      <c r="I2571" s="142">
        <v>19688.41</v>
      </c>
      <c r="Q2571" s="6">
        <f t="shared" si="39"/>
        <v>19688.41</v>
      </c>
    </row>
    <row r="2572" spans="1:17" x14ac:dyDescent="0.2">
      <c r="A2572" s="139" t="s">
        <v>5143</v>
      </c>
      <c r="B2572" s="140" t="s">
        <v>17868</v>
      </c>
      <c r="C2572" s="141">
        <v>830</v>
      </c>
      <c r="D2572" s="141">
        <v>19</v>
      </c>
      <c r="E2572" s="142">
        <v>7223.92</v>
      </c>
      <c r="F2572" s="142">
        <v>1006.9</v>
      </c>
      <c r="G2572" s="142">
        <v>1708.59</v>
      </c>
      <c r="H2572" s="142">
        <v>808.29</v>
      </c>
      <c r="I2572" s="142">
        <v>3523.78</v>
      </c>
      <c r="Q2572" s="6">
        <f t="shared" si="39"/>
        <v>3523.78</v>
      </c>
    </row>
    <row r="2573" spans="1:17" x14ac:dyDescent="0.2">
      <c r="A2573" s="139" t="s">
        <v>5145</v>
      </c>
      <c r="B2573" s="140" t="s">
        <v>17869</v>
      </c>
      <c r="C2573" s="141">
        <v>3274</v>
      </c>
      <c r="D2573" s="141">
        <v>48</v>
      </c>
      <c r="E2573" s="142">
        <v>92228.12</v>
      </c>
      <c r="F2573" s="142">
        <v>3971.82</v>
      </c>
      <c r="G2573" s="142">
        <v>4316.45</v>
      </c>
      <c r="H2573" s="142">
        <v>10319.5</v>
      </c>
      <c r="I2573" s="142">
        <v>18607.77</v>
      </c>
      <c r="Q2573" s="6">
        <f t="shared" si="39"/>
        <v>18607.77</v>
      </c>
    </row>
    <row r="2574" spans="1:17" x14ac:dyDescent="0.2">
      <c r="A2574" s="139" t="s">
        <v>5147</v>
      </c>
      <c r="B2574" s="140" t="s">
        <v>17870</v>
      </c>
      <c r="C2574" s="141">
        <v>515</v>
      </c>
      <c r="D2574" s="141">
        <v>7</v>
      </c>
      <c r="E2574" s="142">
        <v>1825.56</v>
      </c>
      <c r="F2574" s="142">
        <v>624.77</v>
      </c>
      <c r="G2574" s="142">
        <v>629.48</v>
      </c>
      <c r="H2574" s="142">
        <v>204.26</v>
      </c>
      <c r="I2574" s="142">
        <v>1458.51</v>
      </c>
      <c r="Q2574" s="6">
        <f t="shared" si="39"/>
        <v>1458.51</v>
      </c>
    </row>
    <row r="2575" spans="1:17" x14ac:dyDescent="0.2">
      <c r="A2575" s="139" t="s">
        <v>5149</v>
      </c>
      <c r="B2575" s="140" t="s">
        <v>17871</v>
      </c>
      <c r="C2575" s="141">
        <v>3623</v>
      </c>
      <c r="D2575" s="141">
        <v>63</v>
      </c>
      <c r="E2575" s="142">
        <v>20139.34</v>
      </c>
      <c r="F2575" s="142">
        <v>4395.2</v>
      </c>
      <c r="G2575" s="142">
        <v>5665.34</v>
      </c>
      <c r="H2575" s="142">
        <v>2253.41</v>
      </c>
      <c r="I2575" s="142">
        <v>12313.95</v>
      </c>
      <c r="Q2575" s="6">
        <f t="shared" ref="Q2575:Q2638" si="40">I2575+P2575</f>
        <v>12313.95</v>
      </c>
    </row>
    <row r="2576" spans="1:17" x14ac:dyDescent="0.2">
      <c r="A2576" s="139" t="s">
        <v>5151</v>
      </c>
      <c r="B2576" s="140" t="s">
        <v>17872</v>
      </c>
      <c r="C2576" s="141">
        <v>222</v>
      </c>
      <c r="D2576" s="141">
        <v>3</v>
      </c>
      <c r="E2576" s="142">
        <v>751.6</v>
      </c>
      <c r="F2576" s="142">
        <v>269.32</v>
      </c>
      <c r="G2576" s="142">
        <v>269.77999999999997</v>
      </c>
      <c r="H2576" s="142">
        <v>84.1</v>
      </c>
      <c r="I2576" s="142">
        <v>623.20000000000005</v>
      </c>
      <c r="Q2576" s="6">
        <f t="shared" si="40"/>
        <v>623.20000000000005</v>
      </c>
    </row>
    <row r="2577" spans="1:17" x14ac:dyDescent="0.2">
      <c r="A2577" s="139" t="s">
        <v>5153</v>
      </c>
      <c r="B2577" s="140" t="s">
        <v>17873</v>
      </c>
      <c r="C2577" s="141">
        <v>267</v>
      </c>
      <c r="D2577" s="141">
        <v>3</v>
      </c>
      <c r="E2577" s="142">
        <v>522.51</v>
      </c>
      <c r="F2577" s="142">
        <v>323.91000000000003</v>
      </c>
      <c r="G2577" s="142">
        <v>269.77999999999997</v>
      </c>
      <c r="H2577" s="142">
        <v>58.46</v>
      </c>
      <c r="I2577" s="142">
        <v>652.15</v>
      </c>
      <c r="Q2577" s="6">
        <f t="shared" si="40"/>
        <v>652.15</v>
      </c>
    </row>
    <row r="2578" spans="1:17" x14ac:dyDescent="0.2">
      <c r="A2578" s="139" t="s">
        <v>5155</v>
      </c>
      <c r="B2578" s="140" t="s">
        <v>17874</v>
      </c>
      <c r="C2578" s="141">
        <v>679</v>
      </c>
      <c r="D2578" s="141">
        <v>7</v>
      </c>
      <c r="E2578" s="142">
        <v>1232.05</v>
      </c>
      <c r="F2578" s="142">
        <v>823.72</v>
      </c>
      <c r="G2578" s="142">
        <v>629.48</v>
      </c>
      <c r="H2578" s="142">
        <v>137.86000000000001</v>
      </c>
      <c r="I2578" s="142">
        <v>1591.06</v>
      </c>
      <c r="Q2578" s="6">
        <f t="shared" si="40"/>
        <v>1591.06</v>
      </c>
    </row>
    <row r="2579" spans="1:17" x14ac:dyDescent="0.2">
      <c r="A2579" s="139" t="s">
        <v>5157</v>
      </c>
      <c r="B2579" s="140" t="s">
        <v>17875</v>
      </c>
      <c r="C2579" s="141">
        <v>261</v>
      </c>
      <c r="D2579" s="141">
        <v>5</v>
      </c>
      <c r="E2579" s="142">
        <v>809.9</v>
      </c>
      <c r="F2579" s="142">
        <v>316.63</v>
      </c>
      <c r="G2579" s="142">
        <v>449.63</v>
      </c>
      <c r="H2579" s="142">
        <v>90.62</v>
      </c>
      <c r="I2579" s="142">
        <v>856.88</v>
      </c>
      <c r="Q2579" s="6">
        <f t="shared" si="40"/>
        <v>856.88</v>
      </c>
    </row>
    <row r="2580" spans="1:17" x14ac:dyDescent="0.2">
      <c r="A2580" s="139" t="s">
        <v>5159</v>
      </c>
      <c r="B2580" s="140" t="s">
        <v>17876</v>
      </c>
      <c r="C2580" s="141">
        <v>239</v>
      </c>
      <c r="D2580" s="141">
        <v>8</v>
      </c>
      <c r="E2580" s="142">
        <v>2209.0500000000002</v>
      </c>
      <c r="F2580" s="142">
        <v>289.94</v>
      </c>
      <c r="G2580" s="142">
        <v>719.41</v>
      </c>
      <c r="H2580" s="142">
        <v>247.18</v>
      </c>
      <c r="I2580" s="142">
        <v>1256.53</v>
      </c>
      <c r="Q2580" s="6">
        <f t="shared" si="40"/>
        <v>1256.53</v>
      </c>
    </row>
    <row r="2581" spans="1:17" x14ac:dyDescent="0.2">
      <c r="A2581" s="139" t="s">
        <v>5161</v>
      </c>
      <c r="B2581" s="140" t="s">
        <v>17877</v>
      </c>
      <c r="C2581" s="141">
        <v>808</v>
      </c>
      <c r="D2581" s="141">
        <v>8</v>
      </c>
      <c r="E2581" s="142">
        <v>7198.02</v>
      </c>
      <c r="F2581" s="142">
        <v>980.22</v>
      </c>
      <c r="G2581" s="142">
        <v>719.41</v>
      </c>
      <c r="H2581" s="142">
        <v>805.39</v>
      </c>
      <c r="I2581" s="142">
        <v>2505.02</v>
      </c>
      <c r="Q2581" s="6">
        <f t="shared" si="40"/>
        <v>2505.02</v>
      </c>
    </row>
    <row r="2582" spans="1:17" x14ac:dyDescent="0.2">
      <c r="A2582" s="139" t="s">
        <v>5163</v>
      </c>
      <c r="B2582" s="140" t="s">
        <v>17878</v>
      </c>
      <c r="C2582" s="141">
        <v>159</v>
      </c>
      <c r="D2582" s="141">
        <v>7</v>
      </c>
      <c r="E2582" s="142">
        <v>3496.86</v>
      </c>
      <c r="F2582" s="142">
        <v>192.89</v>
      </c>
      <c r="G2582" s="142">
        <v>629.48</v>
      </c>
      <c r="H2582" s="142">
        <v>391.26</v>
      </c>
      <c r="I2582" s="142">
        <v>1213.6300000000001</v>
      </c>
      <c r="Q2582" s="6">
        <f t="shared" si="40"/>
        <v>1213.6300000000001</v>
      </c>
    </row>
    <row r="2583" spans="1:17" x14ac:dyDescent="0.2">
      <c r="A2583" s="139" t="s">
        <v>5165</v>
      </c>
      <c r="B2583" s="140" t="s">
        <v>17879</v>
      </c>
      <c r="C2583" s="141">
        <v>732</v>
      </c>
      <c r="D2583" s="141">
        <v>13</v>
      </c>
      <c r="E2583" s="142">
        <v>5347.01</v>
      </c>
      <c r="F2583" s="142">
        <v>888.02</v>
      </c>
      <c r="G2583" s="142">
        <v>1169.04</v>
      </c>
      <c r="H2583" s="142">
        <v>598.28</v>
      </c>
      <c r="I2583" s="142">
        <v>2655.34</v>
      </c>
      <c r="Q2583" s="6">
        <f t="shared" si="40"/>
        <v>2655.34</v>
      </c>
    </row>
    <row r="2584" spans="1:17" x14ac:dyDescent="0.2">
      <c r="A2584" s="139" t="s">
        <v>5167</v>
      </c>
      <c r="B2584" s="140" t="s">
        <v>17880</v>
      </c>
      <c r="C2584" s="141">
        <v>2079</v>
      </c>
      <c r="D2584" s="141">
        <v>49</v>
      </c>
      <c r="E2584" s="142">
        <v>16166.39</v>
      </c>
      <c r="F2584" s="142">
        <v>2522.11</v>
      </c>
      <c r="G2584" s="142">
        <v>4406.38</v>
      </c>
      <c r="H2584" s="142">
        <v>1808.87</v>
      </c>
      <c r="I2584" s="142">
        <v>8737.36</v>
      </c>
      <c r="Q2584" s="6">
        <f t="shared" si="40"/>
        <v>8737.36</v>
      </c>
    </row>
    <row r="2585" spans="1:17" x14ac:dyDescent="0.2">
      <c r="A2585" s="139" t="s">
        <v>5169</v>
      </c>
      <c r="B2585" s="140" t="s">
        <v>17881</v>
      </c>
      <c r="C2585" s="141">
        <v>13557</v>
      </c>
      <c r="D2585" s="141">
        <v>143</v>
      </c>
      <c r="E2585" s="142">
        <v>71458.14</v>
      </c>
      <c r="F2585" s="142">
        <v>16446.52</v>
      </c>
      <c r="G2585" s="142">
        <v>12859.43</v>
      </c>
      <c r="H2585" s="142">
        <v>7995.53</v>
      </c>
      <c r="I2585" s="142">
        <v>37301.480000000003</v>
      </c>
      <c r="Q2585" s="6">
        <f t="shared" si="40"/>
        <v>37301.480000000003</v>
      </c>
    </row>
    <row r="2586" spans="1:17" x14ac:dyDescent="0.2">
      <c r="A2586" s="139" t="s">
        <v>5171</v>
      </c>
      <c r="B2586" s="140" t="s">
        <v>17882</v>
      </c>
      <c r="C2586" s="141">
        <v>5585</v>
      </c>
      <c r="D2586" s="141">
        <v>72</v>
      </c>
      <c r="E2586" s="142">
        <v>22257.86</v>
      </c>
      <c r="F2586" s="142">
        <v>6775.38</v>
      </c>
      <c r="G2586" s="142">
        <v>6474.68</v>
      </c>
      <c r="H2586" s="142">
        <v>2490.46</v>
      </c>
      <c r="I2586" s="142">
        <v>15740.52</v>
      </c>
      <c r="Q2586" s="6">
        <f t="shared" si="40"/>
        <v>15740.52</v>
      </c>
    </row>
    <row r="2587" spans="1:17" x14ac:dyDescent="0.2">
      <c r="A2587" s="139" t="s">
        <v>5173</v>
      </c>
      <c r="B2587" s="140" t="s">
        <v>17883</v>
      </c>
      <c r="C2587" s="141">
        <v>379</v>
      </c>
      <c r="D2587" s="141">
        <v>51</v>
      </c>
      <c r="E2587" s="142">
        <v>15675.94</v>
      </c>
      <c r="F2587" s="142">
        <v>459.78</v>
      </c>
      <c r="G2587" s="142">
        <v>4586.2299999999996</v>
      </c>
      <c r="H2587" s="142">
        <v>1754</v>
      </c>
      <c r="I2587" s="142">
        <v>6800.01</v>
      </c>
      <c r="Q2587" s="6">
        <f t="shared" si="40"/>
        <v>6800.01</v>
      </c>
    </row>
    <row r="2588" spans="1:17" x14ac:dyDescent="0.2">
      <c r="A2588" s="139" t="s">
        <v>5175</v>
      </c>
      <c r="B2588" s="140" t="s">
        <v>17884</v>
      </c>
      <c r="C2588" s="141">
        <v>363</v>
      </c>
      <c r="D2588" s="141">
        <v>10</v>
      </c>
      <c r="E2588" s="142">
        <v>38677.11</v>
      </c>
      <c r="F2588" s="142">
        <v>440.37</v>
      </c>
      <c r="G2588" s="142">
        <v>899.26</v>
      </c>
      <c r="H2588" s="142">
        <v>4327.62</v>
      </c>
      <c r="I2588" s="142">
        <v>5667.25</v>
      </c>
      <c r="Q2588" s="6">
        <f t="shared" si="40"/>
        <v>5667.25</v>
      </c>
    </row>
    <row r="2589" spans="1:17" x14ac:dyDescent="0.2">
      <c r="A2589" s="139" t="s">
        <v>5177</v>
      </c>
      <c r="B2589" s="140" t="s">
        <v>17885</v>
      </c>
      <c r="C2589" s="141">
        <v>1605</v>
      </c>
      <c r="D2589" s="141">
        <v>15</v>
      </c>
      <c r="E2589" s="142">
        <v>7877.69</v>
      </c>
      <c r="F2589" s="142">
        <v>1947.09</v>
      </c>
      <c r="G2589" s="142">
        <v>1348.89</v>
      </c>
      <c r="H2589" s="142">
        <v>881.44</v>
      </c>
      <c r="I2589" s="142">
        <v>4177.42</v>
      </c>
      <c r="Q2589" s="6">
        <f t="shared" si="40"/>
        <v>4177.42</v>
      </c>
    </row>
    <row r="2590" spans="1:17" x14ac:dyDescent="0.2">
      <c r="A2590" s="139" t="s">
        <v>5179</v>
      </c>
      <c r="B2590" s="140" t="s">
        <v>17886</v>
      </c>
      <c r="C2590" s="141">
        <v>3054</v>
      </c>
      <c r="D2590" s="141">
        <v>112</v>
      </c>
      <c r="E2590" s="142">
        <v>223906.71</v>
      </c>
      <c r="F2590" s="142">
        <v>3704.93</v>
      </c>
      <c r="G2590" s="142">
        <v>10071.719999999999</v>
      </c>
      <c r="H2590" s="142">
        <v>25053.15</v>
      </c>
      <c r="I2590" s="142">
        <v>38829.800000000003</v>
      </c>
      <c r="Q2590" s="6">
        <f t="shared" si="40"/>
        <v>38829.800000000003</v>
      </c>
    </row>
    <row r="2591" spans="1:17" x14ac:dyDescent="0.2">
      <c r="A2591" s="139" t="s">
        <v>5181</v>
      </c>
      <c r="B2591" s="140" t="s">
        <v>17887</v>
      </c>
      <c r="C2591" s="141">
        <v>5294</v>
      </c>
      <c r="D2591" s="141">
        <v>89</v>
      </c>
      <c r="E2591" s="142">
        <v>32917.79</v>
      </c>
      <c r="F2591" s="142">
        <v>6422.35</v>
      </c>
      <c r="G2591" s="142">
        <v>8003.42</v>
      </c>
      <c r="H2591" s="142">
        <v>3683.21</v>
      </c>
      <c r="I2591" s="142">
        <v>18108.98</v>
      </c>
      <c r="Q2591" s="6">
        <f t="shared" si="40"/>
        <v>18108.98</v>
      </c>
    </row>
    <row r="2592" spans="1:17" x14ac:dyDescent="0.2">
      <c r="A2592" s="139" t="s">
        <v>5183</v>
      </c>
      <c r="B2592" s="140" t="s">
        <v>17888</v>
      </c>
      <c r="C2592" s="141">
        <v>865</v>
      </c>
      <c r="D2592" s="141">
        <v>18</v>
      </c>
      <c r="E2592" s="142">
        <v>4350.53</v>
      </c>
      <c r="F2592" s="142">
        <v>1049.3699999999999</v>
      </c>
      <c r="G2592" s="142">
        <v>1618.67</v>
      </c>
      <c r="H2592" s="142">
        <v>486.78</v>
      </c>
      <c r="I2592" s="142">
        <v>3154.82</v>
      </c>
      <c r="Q2592" s="6">
        <f t="shared" si="40"/>
        <v>3154.82</v>
      </c>
    </row>
    <row r="2593" spans="1:17" x14ac:dyDescent="0.2">
      <c r="A2593" s="139" t="s">
        <v>5185</v>
      </c>
      <c r="B2593" s="140" t="s">
        <v>17889</v>
      </c>
      <c r="C2593" s="141">
        <v>220</v>
      </c>
      <c r="D2593" s="141">
        <v>3</v>
      </c>
      <c r="E2593" s="142">
        <v>542.35</v>
      </c>
      <c r="F2593" s="142">
        <v>266.89</v>
      </c>
      <c r="G2593" s="142">
        <v>269.77999999999997</v>
      </c>
      <c r="H2593" s="142">
        <v>60.69</v>
      </c>
      <c r="I2593" s="142">
        <v>597.36</v>
      </c>
      <c r="Q2593" s="6">
        <f t="shared" si="40"/>
        <v>597.36</v>
      </c>
    </row>
    <row r="2594" spans="1:17" x14ac:dyDescent="0.2">
      <c r="A2594" s="139" t="s">
        <v>5187</v>
      </c>
      <c r="B2594" s="140" t="s">
        <v>17890</v>
      </c>
      <c r="C2594" s="141">
        <v>1967</v>
      </c>
      <c r="D2594" s="141">
        <v>32</v>
      </c>
      <c r="E2594" s="142">
        <v>8923.44</v>
      </c>
      <c r="F2594" s="142">
        <v>2386.2399999999998</v>
      </c>
      <c r="G2594" s="142">
        <v>2877.63</v>
      </c>
      <c r="H2594" s="142">
        <v>998.46</v>
      </c>
      <c r="I2594" s="142">
        <v>6262.33</v>
      </c>
      <c r="Q2594" s="6">
        <f t="shared" si="40"/>
        <v>6262.33</v>
      </c>
    </row>
    <row r="2595" spans="1:17" x14ac:dyDescent="0.2">
      <c r="A2595" s="139" t="s">
        <v>5189</v>
      </c>
      <c r="B2595" s="140" t="s">
        <v>17891</v>
      </c>
      <c r="C2595" s="141">
        <v>1153</v>
      </c>
      <c r="D2595" s="141">
        <v>27</v>
      </c>
      <c r="E2595" s="142">
        <v>31327.68</v>
      </c>
      <c r="F2595" s="142">
        <v>1398.75</v>
      </c>
      <c r="G2595" s="142">
        <v>2428</v>
      </c>
      <c r="H2595" s="142">
        <v>3505.29</v>
      </c>
      <c r="I2595" s="142">
        <v>7332.04</v>
      </c>
      <c r="Q2595" s="6">
        <f t="shared" si="40"/>
        <v>7332.04</v>
      </c>
    </row>
    <row r="2596" spans="1:17" x14ac:dyDescent="0.2">
      <c r="A2596" s="139" t="s">
        <v>5191</v>
      </c>
      <c r="B2596" s="140" t="s">
        <v>17892</v>
      </c>
      <c r="C2596" s="141">
        <v>233</v>
      </c>
      <c r="D2596" s="141">
        <v>22</v>
      </c>
      <c r="E2596" s="142">
        <v>6535.79</v>
      </c>
      <c r="F2596" s="142">
        <v>282.66000000000003</v>
      </c>
      <c r="G2596" s="142">
        <v>1978.38</v>
      </c>
      <c r="H2596" s="142">
        <v>731.3</v>
      </c>
      <c r="I2596" s="142">
        <v>2992.34</v>
      </c>
      <c r="Q2596" s="6">
        <f t="shared" si="40"/>
        <v>2992.34</v>
      </c>
    </row>
    <row r="2597" spans="1:17" x14ac:dyDescent="0.2">
      <c r="A2597" s="139" t="s">
        <v>5193</v>
      </c>
      <c r="B2597" s="140" t="s">
        <v>17893</v>
      </c>
      <c r="C2597" s="141">
        <v>200</v>
      </c>
      <c r="D2597" s="141">
        <v>1</v>
      </c>
      <c r="E2597" s="142">
        <v>149.29</v>
      </c>
      <c r="F2597" s="142">
        <v>242.62</v>
      </c>
      <c r="G2597" s="142">
        <v>89.93</v>
      </c>
      <c r="H2597" s="142">
        <v>16.7</v>
      </c>
      <c r="I2597" s="142">
        <v>349.25</v>
      </c>
      <c r="Q2597" s="6">
        <f t="shared" si="40"/>
        <v>349.25</v>
      </c>
    </row>
    <row r="2598" spans="1:17" x14ac:dyDescent="0.2">
      <c r="A2598" s="139" t="s">
        <v>5195</v>
      </c>
      <c r="B2598" s="140" t="s">
        <v>17894</v>
      </c>
      <c r="C2598" s="141">
        <v>6507</v>
      </c>
      <c r="D2598" s="141">
        <v>94</v>
      </c>
      <c r="E2598" s="142">
        <v>91110.16</v>
      </c>
      <c r="F2598" s="142">
        <v>7893.9</v>
      </c>
      <c r="G2598" s="142">
        <v>8453.0499999999993</v>
      </c>
      <c r="H2598" s="142">
        <v>10194.41</v>
      </c>
      <c r="I2598" s="142">
        <v>26541.360000000001</v>
      </c>
      <c r="Q2598" s="6">
        <f t="shared" si="40"/>
        <v>26541.360000000001</v>
      </c>
    </row>
    <row r="2599" spans="1:17" x14ac:dyDescent="0.2">
      <c r="A2599" s="139" t="s">
        <v>5197</v>
      </c>
      <c r="B2599" s="140" t="s">
        <v>17895</v>
      </c>
      <c r="C2599" s="141">
        <v>96</v>
      </c>
      <c r="D2599" s="141">
        <v>1</v>
      </c>
      <c r="E2599" s="142">
        <v>211.56</v>
      </c>
      <c r="F2599" s="142">
        <v>116.46</v>
      </c>
      <c r="G2599" s="142">
        <v>89.93</v>
      </c>
      <c r="H2599" s="142">
        <v>23.67</v>
      </c>
      <c r="I2599" s="142">
        <v>230.06</v>
      </c>
      <c r="Q2599" s="6">
        <f t="shared" si="40"/>
        <v>230.06</v>
      </c>
    </row>
    <row r="2600" spans="1:17" x14ac:dyDescent="0.2">
      <c r="A2600" s="139" t="s">
        <v>5199</v>
      </c>
      <c r="B2600" s="140" t="s">
        <v>17896</v>
      </c>
      <c r="C2600" s="141">
        <v>480</v>
      </c>
      <c r="D2600" s="141">
        <v>11</v>
      </c>
      <c r="E2600" s="142">
        <v>8799.4500000000007</v>
      </c>
      <c r="F2600" s="142">
        <v>582.29999999999995</v>
      </c>
      <c r="G2600" s="142">
        <v>989.18</v>
      </c>
      <c r="H2600" s="142">
        <v>984.58</v>
      </c>
      <c r="I2600" s="142">
        <v>2556.06</v>
      </c>
      <c r="Q2600" s="6">
        <f t="shared" si="40"/>
        <v>2556.06</v>
      </c>
    </row>
    <row r="2601" spans="1:17" x14ac:dyDescent="0.2">
      <c r="A2601" s="139" t="s">
        <v>5201</v>
      </c>
      <c r="B2601" s="140" t="s">
        <v>17897</v>
      </c>
      <c r="C2601" s="141">
        <v>345</v>
      </c>
      <c r="D2601" s="141">
        <v>5</v>
      </c>
      <c r="E2601" s="142">
        <v>648.17999999999995</v>
      </c>
      <c r="F2601" s="142">
        <v>418.54</v>
      </c>
      <c r="G2601" s="142">
        <v>449.63</v>
      </c>
      <c r="H2601" s="142">
        <v>72.53</v>
      </c>
      <c r="I2601" s="142">
        <v>940.7</v>
      </c>
      <c r="Q2601" s="6">
        <f t="shared" si="40"/>
        <v>940.7</v>
      </c>
    </row>
    <row r="2602" spans="1:17" x14ac:dyDescent="0.2">
      <c r="A2602" s="139" t="s">
        <v>5203</v>
      </c>
      <c r="B2602" s="140" t="s">
        <v>17898</v>
      </c>
      <c r="C2602" s="141">
        <v>166</v>
      </c>
      <c r="D2602" s="141">
        <v>10</v>
      </c>
      <c r="E2602" s="142">
        <v>3416.18</v>
      </c>
      <c r="F2602" s="142">
        <v>201.38</v>
      </c>
      <c r="G2602" s="142">
        <v>899.26</v>
      </c>
      <c r="H2602" s="142">
        <v>382.24</v>
      </c>
      <c r="I2602" s="142">
        <v>1482.88</v>
      </c>
      <c r="Q2602" s="6">
        <f t="shared" si="40"/>
        <v>1482.88</v>
      </c>
    </row>
    <row r="2603" spans="1:17" x14ac:dyDescent="0.2">
      <c r="A2603" s="139" t="s">
        <v>5205</v>
      </c>
      <c r="B2603" s="140" t="s">
        <v>17899</v>
      </c>
      <c r="C2603" s="141">
        <v>741</v>
      </c>
      <c r="D2603" s="141">
        <v>14</v>
      </c>
      <c r="E2603" s="142">
        <v>6329.37</v>
      </c>
      <c r="F2603" s="142">
        <v>898.94</v>
      </c>
      <c r="G2603" s="142">
        <v>1258.97</v>
      </c>
      <c r="H2603" s="142">
        <v>708.2</v>
      </c>
      <c r="I2603" s="142">
        <v>2866.11</v>
      </c>
      <c r="Q2603" s="6">
        <f t="shared" si="40"/>
        <v>2866.11</v>
      </c>
    </row>
    <row r="2604" spans="1:17" x14ac:dyDescent="0.2">
      <c r="A2604" s="139" t="s">
        <v>5207</v>
      </c>
      <c r="B2604" s="140" t="s">
        <v>17900</v>
      </c>
      <c r="C2604" s="141">
        <v>12061</v>
      </c>
      <c r="D2604" s="141">
        <v>196</v>
      </c>
      <c r="E2604" s="142">
        <v>114093.45</v>
      </c>
      <c r="F2604" s="142">
        <v>14631.66</v>
      </c>
      <c r="G2604" s="142">
        <v>17625.509999999998</v>
      </c>
      <c r="H2604" s="142">
        <v>12766.03</v>
      </c>
      <c r="I2604" s="142">
        <v>45023.199999999997</v>
      </c>
      <c r="Q2604" s="6">
        <f t="shared" si="40"/>
        <v>45023.199999999997</v>
      </c>
    </row>
    <row r="2605" spans="1:17" x14ac:dyDescent="0.2">
      <c r="A2605" s="139" t="s">
        <v>5209</v>
      </c>
      <c r="B2605" s="140" t="s">
        <v>17901</v>
      </c>
      <c r="C2605" s="141">
        <v>823</v>
      </c>
      <c r="D2605" s="141">
        <v>14</v>
      </c>
      <c r="E2605" s="142">
        <v>10449.25</v>
      </c>
      <c r="F2605" s="142">
        <v>998.42</v>
      </c>
      <c r="G2605" s="142">
        <v>1258.97</v>
      </c>
      <c r="H2605" s="142">
        <v>1169.18</v>
      </c>
      <c r="I2605" s="142">
        <v>3426.57</v>
      </c>
      <c r="Q2605" s="6">
        <f t="shared" si="40"/>
        <v>3426.57</v>
      </c>
    </row>
    <row r="2606" spans="1:17" x14ac:dyDescent="0.2">
      <c r="A2606" s="139" t="s">
        <v>5211</v>
      </c>
      <c r="B2606" s="140" t="s">
        <v>17902</v>
      </c>
      <c r="C2606" s="141">
        <v>185</v>
      </c>
      <c r="D2606" s="141">
        <v>4</v>
      </c>
      <c r="E2606" s="142">
        <v>892.39</v>
      </c>
      <c r="F2606" s="142">
        <v>224.43</v>
      </c>
      <c r="G2606" s="142">
        <v>359.7</v>
      </c>
      <c r="H2606" s="142">
        <v>99.85</v>
      </c>
      <c r="I2606" s="142">
        <v>683.98</v>
      </c>
      <c r="Q2606" s="6">
        <f t="shared" si="40"/>
        <v>683.98</v>
      </c>
    </row>
    <row r="2607" spans="1:17" x14ac:dyDescent="0.2">
      <c r="A2607" s="139" t="s">
        <v>5213</v>
      </c>
      <c r="B2607" s="140" t="s">
        <v>17903</v>
      </c>
      <c r="C2607" s="141">
        <v>5956</v>
      </c>
      <c r="D2607" s="141">
        <v>102</v>
      </c>
      <c r="E2607" s="142">
        <v>40012.639999999999</v>
      </c>
      <c r="F2607" s="142">
        <v>7225.46</v>
      </c>
      <c r="G2607" s="142">
        <v>9172.4599999999991</v>
      </c>
      <c r="H2607" s="142">
        <v>4477.0600000000004</v>
      </c>
      <c r="I2607" s="142">
        <v>20874.98</v>
      </c>
      <c r="Q2607" s="6">
        <f t="shared" si="40"/>
        <v>20874.98</v>
      </c>
    </row>
    <row r="2608" spans="1:17" x14ac:dyDescent="0.2">
      <c r="A2608" s="139" t="s">
        <v>5215</v>
      </c>
      <c r="B2608" s="140" t="s">
        <v>17904</v>
      </c>
      <c r="C2608" s="141">
        <v>224</v>
      </c>
      <c r="D2608" s="141">
        <v>0</v>
      </c>
      <c r="E2608" s="142">
        <v>0</v>
      </c>
      <c r="F2608" s="142">
        <v>271.74</v>
      </c>
      <c r="G2608" s="142">
        <v>0</v>
      </c>
      <c r="H2608" s="142">
        <v>0</v>
      </c>
      <c r="I2608" s="142">
        <v>271.74</v>
      </c>
      <c r="Q2608" s="6">
        <f t="shared" si="40"/>
        <v>271.74</v>
      </c>
    </row>
    <row r="2609" spans="1:17" x14ac:dyDescent="0.2">
      <c r="A2609" s="139" t="s">
        <v>5217</v>
      </c>
      <c r="B2609" s="140" t="s">
        <v>17905</v>
      </c>
      <c r="C2609" s="141">
        <v>1195</v>
      </c>
      <c r="D2609" s="141">
        <v>31</v>
      </c>
      <c r="E2609" s="142">
        <v>24567.19</v>
      </c>
      <c r="F2609" s="142">
        <v>1449.7</v>
      </c>
      <c r="G2609" s="142">
        <v>2787.71</v>
      </c>
      <c r="H2609" s="142">
        <v>2748.85</v>
      </c>
      <c r="I2609" s="142">
        <v>6986.26</v>
      </c>
      <c r="Q2609" s="6">
        <f t="shared" si="40"/>
        <v>6986.26</v>
      </c>
    </row>
    <row r="2610" spans="1:17" x14ac:dyDescent="0.2">
      <c r="A2610" s="139" t="s">
        <v>5219</v>
      </c>
      <c r="B2610" s="140" t="s">
        <v>17906</v>
      </c>
      <c r="C2610" s="141">
        <v>250</v>
      </c>
      <c r="D2610" s="141">
        <v>4</v>
      </c>
      <c r="E2610" s="142">
        <v>559.83000000000004</v>
      </c>
      <c r="F2610" s="142">
        <v>303.29000000000002</v>
      </c>
      <c r="G2610" s="142">
        <v>359.7</v>
      </c>
      <c r="H2610" s="142">
        <v>62.64</v>
      </c>
      <c r="I2610" s="142">
        <v>725.63</v>
      </c>
      <c r="Q2610" s="6">
        <f t="shared" si="40"/>
        <v>725.63</v>
      </c>
    </row>
    <row r="2611" spans="1:17" x14ac:dyDescent="0.2">
      <c r="A2611" s="139" t="s">
        <v>5221</v>
      </c>
      <c r="B2611" s="140" t="s">
        <v>17907</v>
      </c>
      <c r="C2611" s="141">
        <v>214</v>
      </c>
      <c r="D2611" s="141">
        <v>4</v>
      </c>
      <c r="E2611" s="142">
        <v>1110.29</v>
      </c>
      <c r="F2611" s="142">
        <v>259.61</v>
      </c>
      <c r="G2611" s="142">
        <v>359.7</v>
      </c>
      <c r="H2611" s="142">
        <v>124.23</v>
      </c>
      <c r="I2611" s="142">
        <v>743.54</v>
      </c>
      <c r="Q2611" s="6">
        <f t="shared" si="40"/>
        <v>743.54</v>
      </c>
    </row>
    <row r="2612" spans="1:17" x14ac:dyDescent="0.2">
      <c r="A2612" s="139" t="s">
        <v>5223</v>
      </c>
      <c r="B2612" s="140" t="s">
        <v>17908</v>
      </c>
      <c r="C2612" s="141">
        <v>3143</v>
      </c>
      <c r="D2612" s="141">
        <v>76</v>
      </c>
      <c r="E2612" s="142">
        <v>87237.78</v>
      </c>
      <c r="F2612" s="142">
        <v>3812.9</v>
      </c>
      <c r="G2612" s="142">
        <v>6834.38</v>
      </c>
      <c r="H2612" s="142">
        <v>9761.1299999999992</v>
      </c>
      <c r="I2612" s="142">
        <v>20408.41</v>
      </c>
      <c r="Q2612" s="6">
        <f t="shared" si="40"/>
        <v>20408.41</v>
      </c>
    </row>
    <row r="2613" spans="1:17" x14ac:dyDescent="0.2">
      <c r="A2613" s="139" t="s">
        <v>5225</v>
      </c>
      <c r="B2613" s="140" t="s">
        <v>17909</v>
      </c>
      <c r="C2613" s="141">
        <v>1345</v>
      </c>
      <c r="D2613" s="141">
        <v>32</v>
      </c>
      <c r="E2613" s="142">
        <v>87385.69</v>
      </c>
      <c r="F2613" s="142">
        <v>1631.67</v>
      </c>
      <c r="G2613" s="142">
        <v>2877.63</v>
      </c>
      <c r="H2613" s="142">
        <v>9777.67</v>
      </c>
      <c r="I2613" s="142">
        <v>14286.97</v>
      </c>
      <c r="Q2613" s="6">
        <f t="shared" si="40"/>
        <v>14286.97</v>
      </c>
    </row>
    <row r="2614" spans="1:17" x14ac:dyDescent="0.2">
      <c r="A2614" s="139" t="s">
        <v>5227</v>
      </c>
      <c r="B2614" s="140" t="s">
        <v>17910</v>
      </c>
      <c r="C2614" s="141">
        <v>926</v>
      </c>
      <c r="D2614" s="141">
        <v>22</v>
      </c>
      <c r="E2614" s="142">
        <v>4382.8599999999997</v>
      </c>
      <c r="F2614" s="142">
        <v>1123.3699999999999</v>
      </c>
      <c r="G2614" s="142">
        <v>1978.38</v>
      </c>
      <c r="H2614" s="142">
        <v>490.4</v>
      </c>
      <c r="I2614" s="142">
        <v>3592.15</v>
      </c>
      <c r="Q2614" s="6">
        <f t="shared" si="40"/>
        <v>3592.15</v>
      </c>
    </row>
    <row r="2615" spans="1:17" x14ac:dyDescent="0.2">
      <c r="A2615" s="139" t="s">
        <v>5229</v>
      </c>
      <c r="B2615" s="140" t="s">
        <v>17911</v>
      </c>
      <c r="C2615" s="141">
        <v>911</v>
      </c>
      <c r="D2615" s="141">
        <v>13</v>
      </c>
      <c r="E2615" s="142">
        <v>3462.66</v>
      </c>
      <c r="F2615" s="142">
        <v>1105.17</v>
      </c>
      <c r="G2615" s="142">
        <v>1169.04</v>
      </c>
      <c r="H2615" s="142">
        <v>387.44</v>
      </c>
      <c r="I2615" s="142">
        <v>2661.65</v>
      </c>
      <c r="Q2615" s="6">
        <f t="shared" si="40"/>
        <v>2661.65</v>
      </c>
    </row>
    <row r="2616" spans="1:17" x14ac:dyDescent="0.2">
      <c r="A2616" s="139" t="s">
        <v>5231</v>
      </c>
      <c r="B2616" s="140" t="s">
        <v>17912</v>
      </c>
      <c r="C2616" s="141">
        <v>1162</v>
      </c>
      <c r="D2616" s="141">
        <v>21</v>
      </c>
      <c r="E2616" s="142">
        <v>3529.45</v>
      </c>
      <c r="F2616" s="142">
        <v>1409.66</v>
      </c>
      <c r="G2616" s="142">
        <v>1888.45</v>
      </c>
      <c r="H2616" s="142">
        <v>394.91</v>
      </c>
      <c r="I2616" s="142">
        <v>3693.02</v>
      </c>
      <c r="Q2616" s="6">
        <f t="shared" si="40"/>
        <v>3693.02</v>
      </c>
    </row>
    <row r="2617" spans="1:17" x14ac:dyDescent="0.2">
      <c r="A2617" s="139" t="s">
        <v>5233</v>
      </c>
      <c r="B2617" s="140" t="s">
        <v>17913</v>
      </c>
      <c r="C2617" s="141">
        <v>181</v>
      </c>
      <c r="D2617" s="141">
        <v>3</v>
      </c>
      <c r="E2617" s="142">
        <v>598.33000000000004</v>
      </c>
      <c r="F2617" s="142">
        <v>219.58</v>
      </c>
      <c r="G2617" s="142">
        <v>269.77999999999997</v>
      </c>
      <c r="H2617" s="142">
        <v>66.94</v>
      </c>
      <c r="I2617" s="142">
        <v>556.29999999999995</v>
      </c>
      <c r="Q2617" s="6">
        <f t="shared" si="40"/>
        <v>556.29999999999995</v>
      </c>
    </row>
    <row r="2618" spans="1:17" x14ac:dyDescent="0.2">
      <c r="A2618" s="139" t="s">
        <v>5235</v>
      </c>
      <c r="B2618" s="140" t="s">
        <v>17914</v>
      </c>
      <c r="C2618" s="141">
        <v>8167</v>
      </c>
      <c r="D2618" s="141">
        <v>97</v>
      </c>
      <c r="E2618" s="142">
        <v>56968.92</v>
      </c>
      <c r="F2618" s="142">
        <v>9907.7000000000007</v>
      </c>
      <c r="G2618" s="142">
        <v>8722.83</v>
      </c>
      <c r="H2618" s="142">
        <v>6374.31</v>
      </c>
      <c r="I2618" s="142">
        <v>25004.84</v>
      </c>
      <c r="Q2618" s="6">
        <f t="shared" si="40"/>
        <v>25004.84</v>
      </c>
    </row>
    <row r="2619" spans="1:17" x14ac:dyDescent="0.2">
      <c r="A2619" s="139" t="s">
        <v>5237</v>
      </c>
      <c r="B2619" s="140" t="s">
        <v>17915</v>
      </c>
      <c r="C2619" s="141">
        <v>991</v>
      </c>
      <c r="D2619" s="141">
        <v>8</v>
      </c>
      <c r="E2619" s="142">
        <v>1531.27</v>
      </c>
      <c r="F2619" s="142">
        <v>1202.22</v>
      </c>
      <c r="G2619" s="142">
        <v>719.41</v>
      </c>
      <c r="H2619" s="142">
        <v>171.34</v>
      </c>
      <c r="I2619" s="142">
        <v>2092.9699999999998</v>
      </c>
      <c r="Q2619" s="6">
        <f t="shared" si="40"/>
        <v>2092.9699999999998</v>
      </c>
    </row>
    <row r="2620" spans="1:17" x14ac:dyDescent="0.2">
      <c r="A2620" s="139" t="s">
        <v>5239</v>
      </c>
      <c r="B2620" s="140" t="s">
        <v>17916</v>
      </c>
      <c r="C2620" s="141">
        <v>3396</v>
      </c>
      <c r="D2620" s="141">
        <v>136</v>
      </c>
      <c r="E2620" s="142">
        <v>43783.76</v>
      </c>
      <c r="F2620" s="142">
        <v>4119.82</v>
      </c>
      <c r="G2620" s="142">
        <v>12229.94</v>
      </c>
      <c r="H2620" s="142">
        <v>4899.01</v>
      </c>
      <c r="I2620" s="142">
        <v>21248.77</v>
      </c>
      <c r="Q2620" s="6">
        <f t="shared" si="40"/>
        <v>21248.77</v>
      </c>
    </row>
    <row r="2621" spans="1:17" x14ac:dyDescent="0.2">
      <c r="A2621" s="139" t="s">
        <v>5241</v>
      </c>
      <c r="B2621" s="140" t="s">
        <v>17917</v>
      </c>
      <c r="C2621" s="141">
        <v>216</v>
      </c>
      <c r="D2621" s="141">
        <v>9</v>
      </c>
      <c r="E2621" s="142">
        <v>3077.9</v>
      </c>
      <c r="F2621" s="142">
        <v>262.04000000000002</v>
      </c>
      <c r="G2621" s="142">
        <v>809.34</v>
      </c>
      <c r="H2621" s="142">
        <v>344.39</v>
      </c>
      <c r="I2621" s="142">
        <v>1415.77</v>
      </c>
      <c r="Q2621" s="6">
        <f t="shared" si="40"/>
        <v>1415.77</v>
      </c>
    </row>
    <row r="2622" spans="1:17" x14ac:dyDescent="0.2">
      <c r="A2622" s="139" t="s">
        <v>5243</v>
      </c>
      <c r="B2622" s="140" t="s">
        <v>17918</v>
      </c>
      <c r="C2622" s="141">
        <v>479</v>
      </c>
      <c r="D2622" s="141">
        <v>16</v>
      </c>
      <c r="E2622" s="142">
        <v>2336.5300000000002</v>
      </c>
      <c r="F2622" s="142">
        <v>581.1</v>
      </c>
      <c r="G2622" s="142">
        <v>1438.82</v>
      </c>
      <c r="H2622" s="142">
        <v>261.44</v>
      </c>
      <c r="I2622" s="142">
        <v>2281.36</v>
      </c>
      <c r="Q2622" s="6">
        <f t="shared" si="40"/>
        <v>2281.36</v>
      </c>
    </row>
    <row r="2623" spans="1:17" x14ac:dyDescent="0.2">
      <c r="A2623" s="139" t="s">
        <v>5245</v>
      </c>
      <c r="B2623" s="140" t="s">
        <v>17919</v>
      </c>
      <c r="C2623" s="141">
        <v>840</v>
      </c>
      <c r="D2623" s="141">
        <v>26</v>
      </c>
      <c r="E2623" s="142">
        <v>10178.030000000001</v>
      </c>
      <c r="F2623" s="142">
        <v>1019.04</v>
      </c>
      <c r="G2623" s="142">
        <v>2338.08</v>
      </c>
      <c r="H2623" s="142">
        <v>1138.83</v>
      </c>
      <c r="I2623" s="142">
        <v>4495.95</v>
      </c>
      <c r="Q2623" s="6">
        <f t="shared" si="40"/>
        <v>4495.95</v>
      </c>
    </row>
    <row r="2624" spans="1:17" x14ac:dyDescent="0.2">
      <c r="A2624" s="139" t="s">
        <v>5247</v>
      </c>
      <c r="B2624" s="140" t="s">
        <v>17920</v>
      </c>
      <c r="C2624" s="141">
        <v>1103</v>
      </c>
      <c r="D2624" s="141">
        <v>36</v>
      </c>
      <c r="E2624" s="142">
        <v>19590.330000000002</v>
      </c>
      <c r="F2624" s="142">
        <v>1338.09</v>
      </c>
      <c r="G2624" s="142">
        <v>3237.34</v>
      </c>
      <c r="H2624" s="142">
        <v>2191.98</v>
      </c>
      <c r="I2624" s="142">
        <v>6767.41</v>
      </c>
      <c r="Q2624" s="6">
        <f t="shared" si="40"/>
        <v>6767.41</v>
      </c>
    </row>
    <row r="2625" spans="1:17" x14ac:dyDescent="0.2">
      <c r="A2625" s="139" t="s">
        <v>5249</v>
      </c>
      <c r="B2625" s="140" t="s">
        <v>17921</v>
      </c>
      <c r="C2625" s="141">
        <v>5562</v>
      </c>
      <c r="D2625" s="141">
        <v>54</v>
      </c>
      <c r="E2625" s="142">
        <v>26063.17</v>
      </c>
      <c r="F2625" s="142">
        <v>6747.48</v>
      </c>
      <c r="G2625" s="142">
        <v>4856.01</v>
      </c>
      <c r="H2625" s="142">
        <v>2916.23</v>
      </c>
      <c r="I2625" s="142">
        <v>14519.72</v>
      </c>
      <c r="Q2625" s="6">
        <f t="shared" si="40"/>
        <v>14519.72</v>
      </c>
    </row>
    <row r="2626" spans="1:17" x14ac:dyDescent="0.2">
      <c r="A2626" s="139" t="s">
        <v>5251</v>
      </c>
      <c r="B2626" s="140" t="s">
        <v>17922</v>
      </c>
      <c r="C2626" s="141">
        <v>162</v>
      </c>
      <c r="D2626" s="141">
        <v>8</v>
      </c>
      <c r="E2626" s="142">
        <v>2512.4</v>
      </c>
      <c r="F2626" s="142">
        <v>196.53</v>
      </c>
      <c r="G2626" s="142">
        <v>719.41</v>
      </c>
      <c r="H2626" s="142">
        <v>281.11</v>
      </c>
      <c r="I2626" s="142">
        <v>1197.05</v>
      </c>
      <c r="Q2626" s="6">
        <f t="shared" si="40"/>
        <v>1197.05</v>
      </c>
    </row>
    <row r="2627" spans="1:17" x14ac:dyDescent="0.2">
      <c r="A2627" s="139" t="s">
        <v>5253</v>
      </c>
      <c r="B2627" s="140" t="s">
        <v>17923</v>
      </c>
      <c r="C2627" s="141">
        <v>1142</v>
      </c>
      <c r="D2627" s="141">
        <v>21</v>
      </c>
      <c r="E2627" s="142">
        <v>7515.92</v>
      </c>
      <c r="F2627" s="142">
        <v>1385.41</v>
      </c>
      <c r="G2627" s="142">
        <v>1888.45</v>
      </c>
      <c r="H2627" s="142">
        <v>840.97</v>
      </c>
      <c r="I2627" s="142">
        <v>4114.83</v>
      </c>
      <c r="Q2627" s="6">
        <f t="shared" si="40"/>
        <v>4114.83</v>
      </c>
    </row>
    <row r="2628" spans="1:17" x14ac:dyDescent="0.2">
      <c r="A2628" s="139" t="s">
        <v>5255</v>
      </c>
      <c r="B2628" s="140" t="s">
        <v>17924</v>
      </c>
      <c r="C2628" s="141">
        <v>410</v>
      </c>
      <c r="D2628" s="141">
        <v>8</v>
      </c>
      <c r="E2628" s="142">
        <v>6467.84</v>
      </c>
      <c r="F2628" s="142">
        <v>497.38</v>
      </c>
      <c r="G2628" s="142">
        <v>719.41</v>
      </c>
      <c r="H2628" s="142">
        <v>723.7</v>
      </c>
      <c r="I2628" s="142">
        <v>1940.49</v>
      </c>
      <c r="Q2628" s="6">
        <f t="shared" si="40"/>
        <v>1940.49</v>
      </c>
    </row>
    <row r="2629" spans="1:17" x14ac:dyDescent="0.2">
      <c r="A2629" s="139" t="s">
        <v>5257</v>
      </c>
      <c r="B2629" s="140" t="s">
        <v>17925</v>
      </c>
      <c r="C2629" s="141">
        <v>386</v>
      </c>
      <c r="D2629" s="141">
        <v>12</v>
      </c>
      <c r="E2629" s="142">
        <v>3241.64</v>
      </c>
      <c r="F2629" s="142">
        <v>468.27</v>
      </c>
      <c r="G2629" s="142">
        <v>1079.1099999999999</v>
      </c>
      <c r="H2629" s="142">
        <v>362.71</v>
      </c>
      <c r="I2629" s="142">
        <v>1910.09</v>
      </c>
      <c r="Q2629" s="6">
        <f t="shared" si="40"/>
        <v>1910.09</v>
      </c>
    </row>
    <row r="2630" spans="1:17" x14ac:dyDescent="0.2">
      <c r="A2630" s="139" t="s">
        <v>5259</v>
      </c>
      <c r="B2630" s="140" t="s">
        <v>17926</v>
      </c>
      <c r="C2630" s="141">
        <v>1166</v>
      </c>
      <c r="D2630" s="141">
        <v>169</v>
      </c>
      <c r="E2630" s="142">
        <v>106226.31</v>
      </c>
      <c r="F2630" s="142">
        <v>1414.52</v>
      </c>
      <c r="G2630" s="142">
        <v>15197.5</v>
      </c>
      <c r="H2630" s="142">
        <v>11885.77</v>
      </c>
      <c r="I2630" s="142">
        <v>28497.79</v>
      </c>
      <c r="Q2630" s="6">
        <f t="shared" si="40"/>
        <v>28497.79</v>
      </c>
    </row>
    <row r="2631" spans="1:17" x14ac:dyDescent="0.2">
      <c r="A2631" s="139" t="s">
        <v>5261</v>
      </c>
      <c r="B2631" s="140" t="s">
        <v>17927</v>
      </c>
      <c r="C2631" s="141">
        <v>204</v>
      </c>
      <c r="D2631" s="141">
        <v>1</v>
      </c>
      <c r="E2631" s="142">
        <v>149.29</v>
      </c>
      <c r="F2631" s="142">
        <v>247.48</v>
      </c>
      <c r="G2631" s="142">
        <v>89.93</v>
      </c>
      <c r="H2631" s="142">
        <v>16.7</v>
      </c>
      <c r="I2631" s="142">
        <v>354.11</v>
      </c>
      <c r="Q2631" s="6">
        <f t="shared" si="40"/>
        <v>354.11</v>
      </c>
    </row>
    <row r="2632" spans="1:17" x14ac:dyDescent="0.2">
      <c r="A2632" s="139" t="s">
        <v>5263</v>
      </c>
      <c r="B2632" s="140" t="s">
        <v>17928</v>
      </c>
      <c r="C2632" s="141">
        <v>401</v>
      </c>
      <c r="D2632" s="141">
        <v>6</v>
      </c>
      <c r="E2632" s="142">
        <v>2723.78</v>
      </c>
      <c r="F2632" s="142">
        <v>486.47</v>
      </c>
      <c r="G2632" s="142">
        <v>539.55999999999995</v>
      </c>
      <c r="H2632" s="142">
        <v>304.77</v>
      </c>
      <c r="I2632" s="142">
        <v>1330.8</v>
      </c>
      <c r="Q2632" s="6">
        <f t="shared" si="40"/>
        <v>1330.8</v>
      </c>
    </row>
    <row r="2633" spans="1:17" x14ac:dyDescent="0.2">
      <c r="A2633" s="139" t="s">
        <v>5265</v>
      </c>
      <c r="B2633" s="140" t="s">
        <v>17929</v>
      </c>
      <c r="C2633" s="141">
        <v>785</v>
      </c>
      <c r="D2633" s="141">
        <v>34</v>
      </c>
      <c r="E2633" s="142">
        <v>6357.41</v>
      </c>
      <c r="F2633" s="142">
        <v>952.31</v>
      </c>
      <c r="G2633" s="142">
        <v>3057.49</v>
      </c>
      <c r="H2633" s="142">
        <v>711.34</v>
      </c>
      <c r="I2633" s="142">
        <v>4721.1400000000003</v>
      </c>
      <c r="Q2633" s="6">
        <f t="shared" si="40"/>
        <v>4721.1400000000003</v>
      </c>
    </row>
    <row r="2634" spans="1:17" x14ac:dyDescent="0.2">
      <c r="A2634" s="139" t="s">
        <v>5267</v>
      </c>
      <c r="B2634" s="140" t="s">
        <v>17930</v>
      </c>
      <c r="C2634" s="141">
        <v>223</v>
      </c>
      <c r="D2634" s="141">
        <v>6</v>
      </c>
      <c r="E2634" s="142">
        <v>1364.77</v>
      </c>
      <c r="F2634" s="142">
        <v>270.52999999999997</v>
      </c>
      <c r="G2634" s="142">
        <v>539.55999999999995</v>
      </c>
      <c r="H2634" s="142">
        <v>152.69999999999999</v>
      </c>
      <c r="I2634" s="142">
        <v>962.79</v>
      </c>
      <c r="Q2634" s="6">
        <f t="shared" si="40"/>
        <v>962.79</v>
      </c>
    </row>
    <row r="2635" spans="1:17" x14ac:dyDescent="0.2">
      <c r="A2635" s="139" t="s">
        <v>5269</v>
      </c>
      <c r="B2635" s="140" t="s">
        <v>17931</v>
      </c>
      <c r="C2635" s="141">
        <v>3304</v>
      </c>
      <c r="D2635" s="141">
        <v>129</v>
      </c>
      <c r="E2635" s="142">
        <v>60724</v>
      </c>
      <c r="F2635" s="142">
        <v>4008.21</v>
      </c>
      <c r="G2635" s="142">
        <v>11600.46</v>
      </c>
      <c r="H2635" s="142">
        <v>6794.47</v>
      </c>
      <c r="I2635" s="142">
        <v>22403.14</v>
      </c>
      <c r="Q2635" s="6">
        <f t="shared" si="40"/>
        <v>22403.14</v>
      </c>
    </row>
    <row r="2636" spans="1:17" x14ac:dyDescent="0.2">
      <c r="A2636" s="139" t="s">
        <v>5271</v>
      </c>
      <c r="B2636" s="140" t="s">
        <v>17932</v>
      </c>
      <c r="C2636" s="141">
        <v>249</v>
      </c>
      <c r="D2636" s="141">
        <v>15</v>
      </c>
      <c r="E2636" s="142">
        <v>2418.83</v>
      </c>
      <c r="F2636" s="142">
        <v>302.07</v>
      </c>
      <c r="G2636" s="142">
        <v>1348.89</v>
      </c>
      <c r="H2636" s="142">
        <v>270.64999999999998</v>
      </c>
      <c r="I2636" s="142">
        <v>1921.61</v>
      </c>
      <c r="Q2636" s="6">
        <f t="shared" si="40"/>
        <v>1921.61</v>
      </c>
    </row>
    <row r="2637" spans="1:17" ht="25.5" x14ac:dyDescent="0.2">
      <c r="A2637" s="139" t="s">
        <v>5273</v>
      </c>
      <c r="B2637" s="140" t="s">
        <v>17933</v>
      </c>
      <c r="C2637" s="141">
        <v>1338</v>
      </c>
      <c r="D2637" s="141">
        <v>18</v>
      </c>
      <c r="E2637" s="142">
        <v>6134.99</v>
      </c>
      <c r="F2637" s="142">
        <v>1623.18</v>
      </c>
      <c r="G2637" s="142">
        <v>1618.67</v>
      </c>
      <c r="H2637" s="142">
        <v>686.45</v>
      </c>
      <c r="I2637" s="142">
        <v>3928.3</v>
      </c>
      <c r="Q2637" s="6">
        <f t="shared" si="40"/>
        <v>3928.3</v>
      </c>
    </row>
    <row r="2638" spans="1:17" x14ac:dyDescent="0.2">
      <c r="A2638" s="139" t="s">
        <v>5275</v>
      </c>
      <c r="B2638" s="140" t="s">
        <v>17934</v>
      </c>
      <c r="C2638" s="141">
        <v>1765</v>
      </c>
      <c r="D2638" s="141">
        <v>48</v>
      </c>
      <c r="E2638" s="142">
        <v>15182.5</v>
      </c>
      <c r="F2638" s="142">
        <v>2141.19</v>
      </c>
      <c r="G2638" s="142">
        <v>4316.45</v>
      </c>
      <c r="H2638" s="142">
        <v>1698.78</v>
      </c>
      <c r="I2638" s="142">
        <v>8156.42</v>
      </c>
      <c r="Q2638" s="6">
        <f t="shared" si="40"/>
        <v>8156.42</v>
      </c>
    </row>
    <row r="2639" spans="1:17" x14ac:dyDescent="0.2">
      <c r="A2639" s="139" t="s">
        <v>5277</v>
      </c>
      <c r="B2639" s="140" t="s">
        <v>17935</v>
      </c>
      <c r="C2639" s="141">
        <v>1347</v>
      </c>
      <c r="D2639" s="141">
        <v>26</v>
      </c>
      <c r="E2639" s="142">
        <v>10538.66</v>
      </c>
      <c r="F2639" s="142">
        <v>1634.1</v>
      </c>
      <c r="G2639" s="142">
        <v>2338.08</v>
      </c>
      <c r="H2639" s="142">
        <v>1179.18</v>
      </c>
      <c r="I2639" s="142">
        <v>5151.3599999999997</v>
      </c>
      <c r="Q2639" s="6">
        <f t="shared" ref="Q2639:Q2702" si="41">I2639+P2639</f>
        <v>5151.3599999999997</v>
      </c>
    </row>
    <row r="2640" spans="1:17" x14ac:dyDescent="0.2">
      <c r="A2640" s="139" t="s">
        <v>5279</v>
      </c>
      <c r="B2640" s="140" t="s">
        <v>17936</v>
      </c>
      <c r="C2640" s="141">
        <v>247</v>
      </c>
      <c r="D2640" s="141">
        <v>5</v>
      </c>
      <c r="E2640" s="142">
        <v>578.5</v>
      </c>
      <c r="F2640" s="142">
        <v>299.64999999999998</v>
      </c>
      <c r="G2640" s="142">
        <v>449.63</v>
      </c>
      <c r="H2640" s="142">
        <v>64.73</v>
      </c>
      <c r="I2640" s="142">
        <v>814.01</v>
      </c>
      <c r="Q2640" s="6">
        <f t="shared" si="41"/>
        <v>814.01</v>
      </c>
    </row>
    <row r="2641" spans="1:17" x14ac:dyDescent="0.2">
      <c r="A2641" s="139" t="s">
        <v>5281</v>
      </c>
      <c r="B2641" s="140" t="s">
        <v>17937</v>
      </c>
      <c r="C2641" s="141">
        <v>567</v>
      </c>
      <c r="D2641" s="141">
        <v>3</v>
      </c>
      <c r="E2641" s="142">
        <v>746.45</v>
      </c>
      <c r="F2641" s="142">
        <v>687.85</v>
      </c>
      <c r="G2641" s="142">
        <v>269.77999999999997</v>
      </c>
      <c r="H2641" s="142">
        <v>83.52</v>
      </c>
      <c r="I2641" s="142">
        <v>1041.1500000000001</v>
      </c>
      <c r="Q2641" s="6">
        <f t="shared" si="41"/>
        <v>1041.1500000000001</v>
      </c>
    </row>
    <row r="2642" spans="1:17" x14ac:dyDescent="0.2">
      <c r="A2642" s="139" t="s">
        <v>5283</v>
      </c>
      <c r="B2642" s="140" t="s">
        <v>17938</v>
      </c>
      <c r="C2642" s="141">
        <v>19199</v>
      </c>
      <c r="D2642" s="141">
        <v>391</v>
      </c>
      <c r="E2642" s="142">
        <v>132137.75</v>
      </c>
      <c r="F2642" s="142">
        <v>23291.05</v>
      </c>
      <c r="G2642" s="142">
        <v>35161.1</v>
      </c>
      <c r="H2642" s="142">
        <v>14785.03</v>
      </c>
      <c r="I2642" s="142">
        <v>73237.179999999993</v>
      </c>
      <c r="Q2642" s="6">
        <f t="shared" si="41"/>
        <v>73237.179999999993</v>
      </c>
    </row>
    <row r="2643" spans="1:17" x14ac:dyDescent="0.2">
      <c r="A2643" s="139" t="s">
        <v>5285</v>
      </c>
      <c r="B2643" s="140" t="s">
        <v>17939</v>
      </c>
      <c r="C2643" s="141">
        <v>724</v>
      </c>
      <c r="D2643" s="141">
        <v>15</v>
      </c>
      <c r="E2643" s="142">
        <v>2659.03</v>
      </c>
      <c r="F2643" s="142">
        <v>878.31</v>
      </c>
      <c r="G2643" s="142">
        <v>1348.89</v>
      </c>
      <c r="H2643" s="142">
        <v>297.52</v>
      </c>
      <c r="I2643" s="142">
        <v>2524.7199999999998</v>
      </c>
      <c r="Q2643" s="6">
        <f t="shared" si="41"/>
        <v>2524.7199999999998</v>
      </c>
    </row>
    <row r="2644" spans="1:17" x14ac:dyDescent="0.2">
      <c r="A2644" s="139" t="s">
        <v>5287</v>
      </c>
      <c r="B2644" s="140" t="s">
        <v>17940</v>
      </c>
      <c r="C2644" s="141">
        <v>407</v>
      </c>
      <c r="D2644" s="141">
        <v>8</v>
      </c>
      <c r="E2644" s="142">
        <v>4920.97</v>
      </c>
      <c r="F2644" s="142">
        <v>493.74</v>
      </c>
      <c r="G2644" s="142">
        <v>719.41</v>
      </c>
      <c r="H2644" s="142">
        <v>550.62</v>
      </c>
      <c r="I2644" s="142">
        <v>1763.77</v>
      </c>
      <c r="Q2644" s="6">
        <f t="shared" si="41"/>
        <v>1763.77</v>
      </c>
    </row>
    <row r="2645" spans="1:17" x14ac:dyDescent="0.2">
      <c r="A2645" s="139" t="s">
        <v>5289</v>
      </c>
      <c r="B2645" s="140" t="s">
        <v>17941</v>
      </c>
      <c r="C2645" s="141">
        <v>7420</v>
      </c>
      <c r="D2645" s="141">
        <v>56</v>
      </c>
      <c r="E2645" s="142">
        <v>13019.37</v>
      </c>
      <c r="F2645" s="142">
        <v>9001.49</v>
      </c>
      <c r="G2645" s="142">
        <v>5035.8599999999997</v>
      </c>
      <c r="H2645" s="142">
        <v>1456.75</v>
      </c>
      <c r="I2645" s="142">
        <v>15494.1</v>
      </c>
      <c r="Q2645" s="6">
        <f t="shared" si="41"/>
        <v>15494.1</v>
      </c>
    </row>
    <row r="2646" spans="1:17" x14ac:dyDescent="0.2">
      <c r="A2646" s="139" t="s">
        <v>5291</v>
      </c>
      <c r="B2646" s="140" t="s">
        <v>17942</v>
      </c>
      <c r="C2646" s="141">
        <v>787</v>
      </c>
      <c r="D2646" s="141">
        <v>4</v>
      </c>
      <c r="E2646" s="142">
        <v>26252.04</v>
      </c>
      <c r="F2646" s="142">
        <v>954.74</v>
      </c>
      <c r="G2646" s="142">
        <v>359.7</v>
      </c>
      <c r="H2646" s="142">
        <v>2937.37</v>
      </c>
      <c r="I2646" s="142">
        <v>4251.8100000000004</v>
      </c>
      <c r="Q2646" s="6">
        <f t="shared" si="41"/>
        <v>4251.8100000000004</v>
      </c>
    </row>
    <row r="2647" spans="1:17" x14ac:dyDescent="0.2">
      <c r="A2647" s="139" t="s">
        <v>5293</v>
      </c>
      <c r="B2647" s="140" t="s">
        <v>17943</v>
      </c>
      <c r="C2647" s="141">
        <v>603</v>
      </c>
      <c r="D2647" s="141">
        <v>16</v>
      </c>
      <c r="E2647" s="142">
        <v>109634.28</v>
      </c>
      <c r="F2647" s="142">
        <v>731.52</v>
      </c>
      <c r="G2647" s="142">
        <v>1438.82</v>
      </c>
      <c r="H2647" s="142">
        <v>12267.1</v>
      </c>
      <c r="I2647" s="142">
        <v>14437.44</v>
      </c>
      <c r="Q2647" s="6">
        <f t="shared" si="41"/>
        <v>14437.44</v>
      </c>
    </row>
    <row r="2648" spans="1:17" x14ac:dyDescent="0.2">
      <c r="A2648" s="139" t="s">
        <v>5295</v>
      </c>
      <c r="B2648" s="140" t="s">
        <v>17944</v>
      </c>
      <c r="C2648" s="141">
        <v>5585</v>
      </c>
      <c r="D2648" s="141">
        <v>39</v>
      </c>
      <c r="E2648" s="142">
        <v>9361.26</v>
      </c>
      <c r="F2648" s="142">
        <v>6775.38</v>
      </c>
      <c r="G2648" s="142">
        <v>3507.12</v>
      </c>
      <c r="H2648" s="142">
        <v>1047.44</v>
      </c>
      <c r="I2648" s="142">
        <v>11329.94</v>
      </c>
      <c r="Q2648" s="6">
        <f t="shared" si="41"/>
        <v>11329.94</v>
      </c>
    </row>
    <row r="2649" spans="1:17" x14ac:dyDescent="0.2">
      <c r="A2649" s="139" t="s">
        <v>5297</v>
      </c>
      <c r="B2649" s="140" t="s">
        <v>17945</v>
      </c>
      <c r="C2649" s="141">
        <v>2436</v>
      </c>
      <c r="D2649" s="141">
        <v>26</v>
      </c>
      <c r="E2649" s="142">
        <v>5025.8900000000003</v>
      </c>
      <c r="F2649" s="142">
        <v>2955.21</v>
      </c>
      <c r="G2649" s="142">
        <v>2338.08</v>
      </c>
      <c r="H2649" s="142">
        <v>562.35</v>
      </c>
      <c r="I2649" s="142">
        <v>5855.64</v>
      </c>
      <c r="Q2649" s="6">
        <f t="shared" si="41"/>
        <v>5855.64</v>
      </c>
    </row>
    <row r="2650" spans="1:17" x14ac:dyDescent="0.2">
      <c r="A2650" s="139" t="s">
        <v>5299</v>
      </c>
      <c r="B2650" s="140" t="s">
        <v>17946</v>
      </c>
      <c r="C2650" s="141">
        <v>5703</v>
      </c>
      <c r="D2650" s="141">
        <v>75</v>
      </c>
      <c r="E2650" s="142">
        <v>17413.009999999998</v>
      </c>
      <c r="F2650" s="142">
        <v>6918.53</v>
      </c>
      <c r="G2650" s="142">
        <v>6744.46</v>
      </c>
      <c r="H2650" s="142">
        <v>1948.36</v>
      </c>
      <c r="I2650" s="142">
        <v>15611.35</v>
      </c>
      <c r="Q2650" s="6">
        <f t="shared" si="41"/>
        <v>15611.35</v>
      </c>
    </row>
    <row r="2651" spans="1:17" x14ac:dyDescent="0.2">
      <c r="A2651" s="139" t="s">
        <v>5301</v>
      </c>
      <c r="B2651" s="140" t="s">
        <v>17947</v>
      </c>
      <c r="C2651" s="141">
        <v>9941</v>
      </c>
      <c r="D2651" s="141">
        <v>79</v>
      </c>
      <c r="E2651" s="142">
        <v>19965.48</v>
      </c>
      <c r="F2651" s="142">
        <v>12059.81</v>
      </c>
      <c r="G2651" s="142">
        <v>7104.16</v>
      </c>
      <c r="H2651" s="142">
        <v>2233.96</v>
      </c>
      <c r="I2651" s="142">
        <v>21397.93</v>
      </c>
      <c r="Q2651" s="6">
        <f t="shared" si="41"/>
        <v>21397.93</v>
      </c>
    </row>
    <row r="2652" spans="1:17" x14ac:dyDescent="0.2">
      <c r="A2652" s="139" t="s">
        <v>5303</v>
      </c>
      <c r="B2652" s="140" t="s">
        <v>17948</v>
      </c>
      <c r="C2652" s="141">
        <v>458</v>
      </c>
      <c r="D2652" s="141">
        <v>2</v>
      </c>
      <c r="E2652" s="142">
        <v>223.93</v>
      </c>
      <c r="F2652" s="142">
        <v>555.62</v>
      </c>
      <c r="G2652" s="142">
        <v>179.86</v>
      </c>
      <c r="H2652" s="142">
        <v>25.06</v>
      </c>
      <c r="I2652" s="142">
        <v>760.54</v>
      </c>
      <c r="Q2652" s="6">
        <f t="shared" si="41"/>
        <v>760.54</v>
      </c>
    </row>
    <row r="2653" spans="1:17" x14ac:dyDescent="0.2">
      <c r="A2653" s="139" t="s">
        <v>5305</v>
      </c>
      <c r="B2653" s="140" t="s">
        <v>17949</v>
      </c>
      <c r="C2653" s="141">
        <v>328</v>
      </c>
      <c r="D2653" s="141">
        <v>3</v>
      </c>
      <c r="E2653" s="142">
        <v>386.63</v>
      </c>
      <c r="F2653" s="142">
        <v>397.91</v>
      </c>
      <c r="G2653" s="142">
        <v>269.77999999999997</v>
      </c>
      <c r="H2653" s="142">
        <v>43.26</v>
      </c>
      <c r="I2653" s="142">
        <v>710.95</v>
      </c>
      <c r="Q2653" s="6">
        <f t="shared" si="41"/>
        <v>710.95</v>
      </c>
    </row>
    <row r="2654" spans="1:17" x14ac:dyDescent="0.2">
      <c r="A2654" s="139" t="s">
        <v>5307</v>
      </c>
      <c r="B2654" s="140" t="s">
        <v>17950</v>
      </c>
      <c r="C2654" s="141">
        <v>26748</v>
      </c>
      <c r="D2654" s="141">
        <v>215</v>
      </c>
      <c r="E2654" s="142">
        <v>89346.46</v>
      </c>
      <c r="F2654" s="142">
        <v>32449.03</v>
      </c>
      <c r="G2654" s="142">
        <v>19334.099999999999</v>
      </c>
      <c r="H2654" s="142">
        <v>9997.06</v>
      </c>
      <c r="I2654" s="142">
        <v>61780.19</v>
      </c>
      <c r="Q2654" s="6">
        <f t="shared" si="41"/>
        <v>61780.19</v>
      </c>
    </row>
    <row r="2655" spans="1:17" x14ac:dyDescent="0.2">
      <c r="A2655" s="139" t="s">
        <v>5309</v>
      </c>
      <c r="B2655" s="140" t="s">
        <v>17951</v>
      </c>
      <c r="C2655" s="141">
        <v>586</v>
      </c>
      <c r="D2655" s="141">
        <v>3</v>
      </c>
      <c r="E2655" s="142">
        <v>752.54</v>
      </c>
      <c r="F2655" s="142">
        <v>710.9</v>
      </c>
      <c r="G2655" s="142">
        <v>269.77999999999997</v>
      </c>
      <c r="H2655" s="142">
        <v>84.2</v>
      </c>
      <c r="I2655" s="142">
        <v>1064.8800000000001</v>
      </c>
      <c r="Q2655" s="6">
        <f t="shared" si="41"/>
        <v>1064.8800000000001</v>
      </c>
    </row>
    <row r="2656" spans="1:17" x14ac:dyDescent="0.2">
      <c r="A2656" s="139" t="s">
        <v>5311</v>
      </c>
      <c r="B2656" s="140" t="s">
        <v>17952</v>
      </c>
      <c r="C2656" s="141">
        <v>623</v>
      </c>
      <c r="D2656" s="141">
        <v>13</v>
      </c>
      <c r="E2656" s="142">
        <v>3136.43</v>
      </c>
      <c r="F2656" s="142">
        <v>755.78</v>
      </c>
      <c r="G2656" s="142">
        <v>1169.04</v>
      </c>
      <c r="H2656" s="142">
        <v>350.94</v>
      </c>
      <c r="I2656" s="142">
        <v>2275.7600000000002</v>
      </c>
      <c r="Q2656" s="6">
        <f t="shared" si="41"/>
        <v>2275.7600000000002</v>
      </c>
    </row>
    <row r="2657" spans="1:17" x14ac:dyDescent="0.2">
      <c r="A2657" s="139" t="s">
        <v>5313</v>
      </c>
      <c r="B2657" s="140" t="s">
        <v>17953</v>
      </c>
      <c r="C2657" s="141">
        <v>24629</v>
      </c>
      <c r="D2657" s="141">
        <v>494</v>
      </c>
      <c r="E2657" s="142">
        <v>207086.06</v>
      </c>
      <c r="F2657" s="142">
        <v>29878.39</v>
      </c>
      <c r="G2657" s="142">
        <v>44423.48</v>
      </c>
      <c r="H2657" s="142">
        <v>23171.07</v>
      </c>
      <c r="I2657" s="142">
        <v>97472.94</v>
      </c>
      <c r="Q2657" s="6">
        <f t="shared" si="41"/>
        <v>97472.94</v>
      </c>
    </row>
    <row r="2658" spans="1:17" x14ac:dyDescent="0.2">
      <c r="A2658" s="139" t="s">
        <v>5315</v>
      </c>
      <c r="B2658" s="140" t="s">
        <v>17954</v>
      </c>
      <c r="C2658" s="141">
        <v>19452</v>
      </c>
      <c r="D2658" s="141">
        <v>330</v>
      </c>
      <c r="E2658" s="142">
        <v>136263.76999999999</v>
      </c>
      <c r="F2658" s="142">
        <v>23597.98</v>
      </c>
      <c r="G2658" s="142">
        <v>29675.61</v>
      </c>
      <c r="H2658" s="142">
        <v>15246.7</v>
      </c>
      <c r="I2658" s="142">
        <v>68520.289999999994</v>
      </c>
      <c r="Q2658" s="6">
        <f t="shared" si="41"/>
        <v>68520.289999999994</v>
      </c>
    </row>
    <row r="2659" spans="1:17" x14ac:dyDescent="0.2">
      <c r="A2659" s="139" t="s">
        <v>5317</v>
      </c>
      <c r="B2659" s="140" t="s">
        <v>17955</v>
      </c>
      <c r="C2659" s="141">
        <v>20376</v>
      </c>
      <c r="D2659" s="141">
        <v>254</v>
      </c>
      <c r="E2659" s="142">
        <v>88125.66</v>
      </c>
      <c r="F2659" s="142">
        <v>24718.91</v>
      </c>
      <c r="G2659" s="142">
        <v>22841.22</v>
      </c>
      <c r="H2659" s="142">
        <v>9860.4699999999993</v>
      </c>
      <c r="I2659" s="142">
        <v>57420.6</v>
      </c>
      <c r="Q2659" s="6">
        <f t="shared" si="41"/>
        <v>57420.6</v>
      </c>
    </row>
    <row r="2660" spans="1:17" x14ac:dyDescent="0.2">
      <c r="A2660" s="139" t="s">
        <v>5319</v>
      </c>
      <c r="B2660" s="140" t="s">
        <v>17956</v>
      </c>
      <c r="C2660" s="141">
        <v>986</v>
      </c>
      <c r="D2660" s="141">
        <v>5</v>
      </c>
      <c r="E2660" s="142">
        <v>881.06</v>
      </c>
      <c r="F2660" s="142">
        <v>1196.1500000000001</v>
      </c>
      <c r="G2660" s="142">
        <v>449.63</v>
      </c>
      <c r="H2660" s="142">
        <v>98.58</v>
      </c>
      <c r="I2660" s="142">
        <v>1744.36</v>
      </c>
      <c r="Q2660" s="6">
        <f t="shared" si="41"/>
        <v>1744.36</v>
      </c>
    </row>
    <row r="2661" spans="1:17" x14ac:dyDescent="0.2">
      <c r="A2661" s="139" t="s">
        <v>5321</v>
      </c>
      <c r="B2661" s="140" t="s">
        <v>17957</v>
      </c>
      <c r="C2661" s="141">
        <v>319</v>
      </c>
      <c r="D2661" s="141">
        <v>2</v>
      </c>
      <c r="E2661" s="142">
        <v>286.14</v>
      </c>
      <c r="F2661" s="142">
        <v>386.99</v>
      </c>
      <c r="G2661" s="142">
        <v>179.86</v>
      </c>
      <c r="H2661" s="142">
        <v>32.020000000000003</v>
      </c>
      <c r="I2661" s="142">
        <v>598.87</v>
      </c>
      <c r="Q2661" s="6">
        <f t="shared" si="41"/>
        <v>598.87</v>
      </c>
    </row>
    <row r="2662" spans="1:17" x14ac:dyDescent="0.2">
      <c r="A2662" s="139" t="s">
        <v>5323</v>
      </c>
      <c r="B2662" s="140" t="s">
        <v>17958</v>
      </c>
      <c r="C2662" s="141">
        <v>3260</v>
      </c>
      <c r="D2662" s="141">
        <v>23</v>
      </c>
      <c r="E2662" s="142">
        <v>4290.8</v>
      </c>
      <c r="F2662" s="142">
        <v>3954.83</v>
      </c>
      <c r="G2662" s="142">
        <v>2068.3000000000002</v>
      </c>
      <c r="H2662" s="142">
        <v>480.1</v>
      </c>
      <c r="I2662" s="142">
        <v>6503.23</v>
      </c>
      <c r="Q2662" s="6">
        <f t="shared" si="41"/>
        <v>6503.23</v>
      </c>
    </row>
    <row r="2663" spans="1:17" x14ac:dyDescent="0.2">
      <c r="A2663" s="139" t="s">
        <v>5325</v>
      </c>
      <c r="B2663" s="140" t="s">
        <v>17959</v>
      </c>
      <c r="C2663" s="141">
        <v>1058</v>
      </c>
      <c r="D2663" s="141">
        <v>14</v>
      </c>
      <c r="E2663" s="142">
        <v>19921.330000000002</v>
      </c>
      <c r="F2663" s="142">
        <v>1283.5</v>
      </c>
      <c r="G2663" s="142">
        <v>1258.97</v>
      </c>
      <c r="H2663" s="142">
        <v>2229.02</v>
      </c>
      <c r="I2663" s="142">
        <v>4771.49</v>
      </c>
      <c r="Q2663" s="6">
        <f t="shared" si="41"/>
        <v>4771.49</v>
      </c>
    </row>
    <row r="2664" spans="1:17" x14ac:dyDescent="0.2">
      <c r="A2664" s="139" t="s">
        <v>5327</v>
      </c>
      <c r="B2664" s="140" t="s">
        <v>17960</v>
      </c>
      <c r="C2664" s="141">
        <v>2275</v>
      </c>
      <c r="D2664" s="141">
        <v>19</v>
      </c>
      <c r="E2664" s="142">
        <v>4224.9799999999996</v>
      </c>
      <c r="F2664" s="142">
        <v>2759.89</v>
      </c>
      <c r="G2664" s="142">
        <v>1708.59</v>
      </c>
      <c r="H2664" s="142">
        <v>472.74</v>
      </c>
      <c r="I2664" s="142">
        <v>4941.22</v>
      </c>
      <c r="Q2664" s="6">
        <f t="shared" si="41"/>
        <v>4941.22</v>
      </c>
    </row>
    <row r="2665" spans="1:17" x14ac:dyDescent="0.2">
      <c r="A2665" s="139" t="s">
        <v>5329</v>
      </c>
      <c r="B2665" s="140" t="s">
        <v>17961</v>
      </c>
      <c r="C2665" s="141">
        <v>694</v>
      </c>
      <c r="D2665" s="141">
        <v>5</v>
      </c>
      <c r="E2665" s="142">
        <v>991.45</v>
      </c>
      <c r="F2665" s="142">
        <v>841.92</v>
      </c>
      <c r="G2665" s="142">
        <v>449.63</v>
      </c>
      <c r="H2665" s="142">
        <v>110.94</v>
      </c>
      <c r="I2665" s="142">
        <v>1402.49</v>
      </c>
      <c r="Q2665" s="6">
        <f t="shared" si="41"/>
        <v>1402.49</v>
      </c>
    </row>
    <row r="2666" spans="1:17" x14ac:dyDescent="0.2">
      <c r="A2666" s="139" t="s">
        <v>5331</v>
      </c>
      <c r="B2666" s="140" t="s">
        <v>17962</v>
      </c>
      <c r="C2666" s="141">
        <v>323</v>
      </c>
      <c r="D2666" s="141">
        <v>6</v>
      </c>
      <c r="E2666" s="142">
        <v>996.03</v>
      </c>
      <c r="F2666" s="142">
        <v>391.84</v>
      </c>
      <c r="G2666" s="142">
        <v>539.55999999999995</v>
      </c>
      <c r="H2666" s="142">
        <v>111.45</v>
      </c>
      <c r="I2666" s="142">
        <v>1042.8499999999999</v>
      </c>
      <c r="Q2666" s="6">
        <f t="shared" si="41"/>
        <v>1042.8499999999999</v>
      </c>
    </row>
    <row r="2667" spans="1:17" x14ac:dyDescent="0.2">
      <c r="A2667" s="139" t="s">
        <v>5333</v>
      </c>
      <c r="B2667" s="140" t="s">
        <v>17963</v>
      </c>
      <c r="C2667" s="141">
        <v>302</v>
      </c>
      <c r="D2667" s="141">
        <v>3</v>
      </c>
      <c r="E2667" s="142">
        <v>472.75</v>
      </c>
      <c r="F2667" s="142">
        <v>366.37</v>
      </c>
      <c r="G2667" s="142">
        <v>269.77999999999997</v>
      </c>
      <c r="H2667" s="142">
        <v>52.9</v>
      </c>
      <c r="I2667" s="142">
        <v>689.05</v>
      </c>
      <c r="Q2667" s="6">
        <f t="shared" si="41"/>
        <v>689.05</v>
      </c>
    </row>
    <row r="2668" spans="1:17" x14ac:dyDescent="0.2">
      <c r="A2668" s="139" t="s">
        <v>5335</v>
      </c>
      <c r="B2668" s="140" t="s">
        <v>17964</v>
      </c>
      <c r="C2668" s="141">
        <v>547</v>
      </c>
      <c r="D2668" s="141">
        <v>7</v>
      </c>
      <c r="E2668" s="142">
        <v>1447.03</v>
      </c>
      <c r="F2668" s="142">
        <v>663.58</v>
      </c>
      <c r="G2668" s="142">
        <v>629.48</v>
      </c>
      <c r="H2668" s="142">
        <v>161.91</v>
      </c>
      <c r="I2668" s="142">
        <v>1454.97</v>
      </c>
      <c r="Q2668" s="6">
        <f t="shared" si="41"/>
        <v>1454.97</v>
      </c>
    </row>
    <row r="2669" spans="1:17" x14ac:dyDescent="0.2">
      <c r="A2669" s="139" t="s">
        <v>5337</v>
      </c>
      <c r="B2669" s="140" t="s">
        <v>17965</v>
      </c>
      <c r="C2669" s="141">
        <v>1542</v>
      </c>
      <c r="D2669" s="141">
        <v>7</v>
      </c>
      <c r="E2669" s="142">
        <v>1428.45</v>
      </c>
      <c r="F2669" s="142">
        <v>1870.66</v>
      </c>
      <c r="G2669" s="142">
        <v>629.48</v>
      </c>
      <c r="H2669" s="142">
        <v>159.83000000000001</v>
      </c>
      <c r="I2669" s="142">
        <v>2659.97</v>
      </c>
      <c r="Q2669" s="6">
        <f t="shared" si="41"/>
        <v>2659.97</v>
      </c>
    </row>
    <row r="2670" spans="1:17" x14ac:dyDescent="0.2">
      <c r="A2670" s="139" t="s">
        <v>5339</v>
      </c>
      <c r="B2670" s="140" t="s">
        <v>17966</v>
      </c>
      <c r="C2670" s="141">
        <v>5389</v>
      </c>
      <c r="D2670" s="141">
        <v>26</v>
      </c>
      <c r="E2670" s="142">
        <v>5671.51</v>
      </c>
      <c r="F2670" s="142">
        <v>6537.6</v>
      </c>
      <c r="G2670" s="142">
        <v>2338.08</v>
      </c>
      <c r="H2670" s="142">
        <v>634.59</v>
      </c>
      <c r="I2670" s="142">
        <v>9510.27</v>
      </c>
      <c r="Q2670" s="6">
        <f t="shared" si="41"/>
        <v>9510.27</v>
      </c>
    </row>
    <row r="2671" spans="1:17" x14ac:dyDescent="0.2">
      <c r="A2671" s="139" t="s">
        <v>5341</v>
      </c>
      <c r="B2671" s="140" t="s">
        <v>17967</v>
      </c>
      <c r="C2671" s="141">
        <v>658</v>
      </c>
      <c r="D2671" s="141">
        <v>16</v>
      </c>
      <c r="E2671" s="142">
        <v>3656.36</v>
      </c>
      <c r="F2671" s="142">
        <v>798.25</v>
      </c>
      <c r="G2671" s="142">
        <v>1438.82</v>
      </c>
      <c r="H2671" s="142">
        <v>409.11</v>
      </c>
      <c r="I2671" s="142">
        <v>2646.18</v>
      </c>
      <c r="Q2671" s="6">
        <f t="shared" si="41"/>
        <v>2646.18</v>
      </c>
    </row>
    <row r="2672" spans="1:17" x14ac:dyDescent="0.2">
      <c r="A2672" s="139" t="s">
        <v>5343</v>
      </c>
      <c r="B2672" s="140" t="s">
        <v>17968</v>
      </c>
      <c r="C2672" s="141">
        <v>1231</v>
      </c>
      <c r="D2672" s="141">
        <v>16</v>
      </c>
      <c r="E2672" s="142">
        <v>4355.76</v>
      </c>
      <c r="F2672" s="142">
        <v>1493.38</v>
      </c>
      <c r="G2672" s="142">
        <v>1438.82</v>
      </c>
      <c r="H2672" s="142">
        <v>487.37</v>
      </c>
      <c r="I2672" s="142">
        <v>3419.57</v>
      </c>
      <c r="Q2672" s="6">
        <f t="shared" si="41"/>
        <v>3419.57</v>
      </c>
    </row>
    <row r="2673" spans="1:17" x14ac:dyDescent="0.2">
      <c r="A2673" s="139" t="s">
        <v>5345</v>
      </c>
      <c r="B2673" s="140" t="s">
        <v>17969</v>
      </c>
      <c r="C2673" s="141">
        <v>4018</v>
      </c>
      <c r="D2673" s="141">
        <v>38</v>
      </c>
      <c r="E2673" s="142">
        <v>11644.24</v>
      </c>
      <c r="F2673" s="142">
        <v>4874.3900000000003</v>
      </c>
      <c r="G2673" s="142">
        <v>3417.19</v>
      </c>
      <c r="H2673" s="142">
        <v>1302.8900000000001</v>
      </c>
      <c r="I2673" s="142">
        <v>9594.4699999999993</v>
      </c>
      <c r="Q2673" s="6">
        <f t="shared" si="41"/>
        <v>9594.4699999999993</v>
      </c>
    </row>
    <row r="2674" spans="1:17" x14ac:dyDescent="0.2">
      <c r="A2674" s="139" t="s">
        <v>5347</v>
      </c>
      <c r="B2674" s="140" t="s">
        <v>17970</v>
      </c>
      <c r="C2674" s="141">
        <v>400</v>
      </c>
      <c r="D2674" s="141">
        <v>3</v>
      </c>
      <c r="E2674" s="142">
        <v>410.54</v>
      </c>
      <c r="F2674" s="142">
        <v>485.26</v>
      </c>
      <c r="G2674" s="142">
        <v>269.77999999999997</v>
      </c>
      <c r="H2674" s="142">
        <v>45.94</v>
      </c>
      <c r="I2674" s="142">
        <v>800.98</v>
      </c>
      <c r="Q2674" s="6">
        <f t="shared" si="41"/>
        <v>800.98</v>
      </c>
    </row>
    <row r="2675" spans="1:17" x14ac:dyDescent="0.2">
      <c r="A2675" s="139" t="s">
        <v>5349</v>
      </c>
      <c r="B2675" s="140" t="s">
        <v>17971</v>
      </c>
      <c r="C2675" s="141">
        <v>578</v>
      </c>
      <c r="D2675" s="141">
        <v>2</v>
      </c>
      <c r="E2675" s="142">
        <v>6990.17</v>
      </c>
      <c r="F2675" s="142">
        <v>701.19</v>
      </c>
      <c r="G2675" s="142">
        <v>179.86</v>
      </c>
      <c r="H2675" s="142">
        <v>782.14</v>
      </c>
      <c r="I2675" s="142">
        <v>1663.19</v>
      </c>
      <c r="Q2675" s="6">
        <f t="shared" si="41"/>
        <v>1663.19</v>
      </c>
    </row>
    <row r="2676" spans="1:17" x14ac:dyDescent="0.2">
      <c r="A2676" s="139" t="s">
        <v>5351</v>
      </c>
      <c r="B2676" s="140" t="s">
        <v>17972</v>
      </c>
      <c r="C2676" s="141">
        <v>201</v>
      </c>
      <c r="D2676" s="141">
        <v>3</v>
      </c>
      <c r="E2676" s="142">
        <v>622.04</v>
      </c>
      <c r="F2676" s="142">
        <v>243.84</v>
      </c>
      <c r="G2676" s="142">
        <v>269.77999999999997</v>
      </c>
      <c r="H2676" s="142">
        <v>69.599999999999994</v>
      </c>
      <c r="I2676" s="142">
        <v>583.22</v>
      </c>
      <c r="Q2676" s="6">
        <f t="shared" si="41"/>
        <v>583.22</v>
      </c>
    </row>
    <row r="2677" spans="1:17" x14ac:dyDescent="0.2">
      <c r="A2677" s="139" t="s">
        <v>5353</v>
      </c>
      <c r="B2677" s="140" t="s">
        <v>17973</v>
      </c>
      <c r="C2677" s="141">
        <v>233</v>
      </c>
      <c r="D2677" s="141">
        <v>2</v>
      </c>
      <c r="E2677" s="142">
        <v>223.93</v>
      </c>
      <c r="F2677" s="142">
        <v>282.66000000000003</v>
      </c>
      <c r="G2677" s="142">
        <v>179.86</v>
      </c>
      <c r="H2677" s="142">
        <v>25.06</v>
      </c>
      <c r="I2677" s="142">
        <v>487.58</v>
      </c>
      <c r="Q2677" s="6">
        <f t="shared" si="41"/>
        <v>487.58</v>
      </c>
    </row>
    <row r="2678" spans="1:17" x14ac:dyDescent="0.2">
      <c r="A2678" s="139" t="s">
        <v>5355</v>
      </c>
      <c r="B2678" s="140" t="s">
        <v>17974</v>
      </c>
      <c r="C2678" s="141">
        <v>1312</v>
      </c>
      <c r="D2678" s="141">
        <v>13</v>
      </c>
      <c r="E2678" s="142">
        <v>20609.560000000001</v>
      </c>
      <c r="F2678" s="142">
        <v>1591.64</v>
      </c>
      <c r="G2678" s="142">
        <v>1169.04</v>
      </c>
      <c r="H2678" s="142">
        <v>2306.02</v>
      </c>
      <c r="I2678" s="142">
        <v>5066.7</v>
      </c>
      <c r="Q2678" s="6">
        <f t="shared" si="41"/>
        <v>5066.7</v>
      </c>
    </row>
    <row r="2679" spans="1:17" x14ac:dyDescent="0.2">
      <c r="A2679" s="139" t="s">
        <v>5357</v>
      </c>
      <c r="B2679" s="140" t="s">
        <v>17975</v>
      </c>
      <c r="C2679" s="141">
        <v>2019</v>
      </c>
      <c r="D2679" s="141">
        <v>13</v>
      </c>
      <c r="E2679" s="142">
        <v>4193.71</v>
      </c>
      <c r="F2679" s="142">
        <v>2449.33</v>
      </c>
      <c r="G2679" s="142">
        <v>1169.04</v>
      </c>
      <c r="H2679" s="142">
        <v>469.24</v>
      </c>
      <c r="I2679" s="142">
        <v>4087.61</v>
      </c>
      <c r="Q2679" s="6">
        <f t="shared" si="41"/>
        <v>4087.61</v>
      </c>
    </row>
    <row r="2680" spans="1:17" x14ac:dyDescent="0.2">
      <c r="A2680" s="139" t="s">
        <v>5359</v>
      </c>
      <c r="B2680" s="140" t="s">
        <v>17976</v>
      </c>
      <c r="C2680" s="141">
        <v>8121</v>
      </c>
      <c r="D2680" s="141">
        <v>56</v>
      </c>
      <c r="E2680" s="142">
        <v>14091.02</v>
      </c>
      <c r="F2680" s="142">
        <v>9851.9</v>
      </c>
      <c r="G2680" s="142">
        <v>5035.8599999999997</v>
      </c>
      <c r="H2680" s="142">
        <v>1576.66</v>
      </c>
      <c r="I2680" s="142">
        <v>16464.419999999998</v>
      </c>
      <c r="Q2680" s="6">
        <f t="shared" si="41"/>
        <v>16464.419999999998</v>
      </c>
    </row>
    <row r="2681" spans="1:17" x14ac:dyDescent="0.2">
      <c r="A2681" s="139" t="s">
        <v>5361</v>
      </c>
      <c r="B2681" s="140" t="s">
        <v>17977</v>
      </c>
      <c r="C2681" s="141">
        <v>3537</v>
      </c>
      <c r="D2681" s="141">
        <v>51</v>
      </c>
      <c r="E2681" s="142">
        <v>16219.17</v>
      </c>
      <c r="F2681" s="142">
        <v>4290.87</v>
      </c>
      <c r="G2681" s="142">
        <v>4586.2299999999996</v>
      </c>
      <c r="H2681" s="142">
        <v>1814.78</v>
      </c>
      <c r="I2681" s="142">
        <v>10691.88</v>
      </c>
      <c r="Q2681" s="6">
        <f t="shared" si="41"/>
        <v>10691.88</v>
      </c>
    </row>
    <row r="2682" spans="1:17" x14ac:dyDescent="0.2">
      <c r="A2682" s="139" t="s">
        <v>5363</v>
      </c>
      <c r="B2682" s="140" t="s">
        <v>17978</v>
      </c>
      <c r="C2682" s="141">
        <v>636</v>
      </c>
      <c r="D2682" s="141">
        <v>9</v>
      </c>
      <c r="E2682" s="142">
        <v>20048.87</v>
      </c>
      <c r="F2682" s="142">
        <v>771.56</v>
      </c>
      <c r="G2682" s="142">
        <v>809.34</v>
      </c>
      <c r="H2682" s="142">
        <v>2243.29</v>
      </c>
      <c r="I2682" s="142">
        <v>3824.19</v>
      </c>
      <c r="Q2682" s="6">
        <f t="shared" si="41"/>
        <v>3824.19</v>
      </c>
    </row>
    <row r="2683" spans="1:17" x14ac:dyDescent="0.2">
      <c r="A2683" s="139" t="s">
        <v>5365</v>
      </c>
      <c r="B2683" s="140" t="s">
        <v>17979</v>
      </c>
      <c r="C2683" s="141">
        <v>2042</v>
      </c>
      <c r="D2683" s="141">
        <v>17</v>
      </c>
      <c r="E2683" s="142">
        <v>3483.74</v>
      </c>
      <c r="F2683" s="142">
        <v>2477.23</v>
      </c>
      <c r="G2683" s="142">
        <v>1528.74</v>
      </c>
      <c r="H2683" s="142">
        <v>389.8</v>
      </c>
      <c r="I2683" s="142">
        <v>4395.7700000000004</v>
      </c>
      <c r="Q2683" s="6">
        <f t="shared" si="41"/>
        <v>4395.7700000000004</v>
      </c>
    </row>
    <row r="2684" spans="1:17" x14ac:dyDescent="0.2">
      <c r="A2684" s="139" t="s">
        <v>5367</v>
      </c>
      <c r="B2684" s="140" t="s">
        <v>17980</v>
      </c>
      <c r="C2684" s="141">
        <v>1291</v>
      </c>
      <c r="D2684" s="141">
        <v>18</v>
      </c>
      <c r="E2684" s="142">
        <v>4743.3900000000003</v>
      </c>
      <c r="F2684" s="142">
        <v>1566.16</v>
      </c>
      <c r="G2684" s="142">
        <v>1618.67</v>
      </c>
      <c r="H2684" s="142">
        <v>530.74</v>
      </c>
      <c r="I2684" s="142">
        <v>3715.57</v>
      </c>
      <c r="Q2684" s="6">
        <f t="shared" si="41"/>
        <v>3715.57</v>
      </c>
    </row>
    <row r="2685" spans="1:17" x14ac:dyDescent="0.2">
      <c r="A2685" s="139" t="s">
        <v>5369</v>
      </c>
      <c r="B2685" s="140" t="s">
        <v>17981</v>
      </c>
      <c r="C2685" s="141">
        <v>1824</v>
      </c>
      <c r="D2685" s="141">
        <v>11</v>
      </c>
      <c r="E2685" s="142">
        <v>2732.18</v>
      </c>
      <c r="F2685" s="142">
        <v>2212.77</v>
      </c>
      <c r="G2685" s="142">
        <v>989.18</v>
      </c>
      <c r="H2685" s="142">
        <v>305.7</v>
      </c>
      <c r="I2685" s="142">
        <v>3507.65</v>
      </c>
      <c r="Q2685" s="6">
        <f t="shared" si="41"/>
        <v>3507.65</v>
      </c>
    </row>
    <row r="2686" spans="1:17" x14ac:dyDescent="0.2">
      <c r="A2686" s="139" t="s">
        <v>5371</v>
      </c>
      <c r="B2686" s="140" t="s">
        <v>17982</v>
      </c>
      <c r="C2686" s="141">
        <v>994</v>
      </c>
      <c r="D2686" s="141">
        <v>7</v>
      </c>
      <c r="E2686" s="142">
        <v>1734.43</v>
      </c>
      <c r="F2686" s="142">
        <v>1205.8599999999999</v>
      </c>
      <c r="G2686" s="142">
        <v>629.48</v>
      </c>
      <c r="H2686" s="142">
        <v>194.06</v>
      </c>
      <c r="I2686" s="142">
        <v>2029.4</v>
      </c>
      <c r="Q2686" s="6">
        <f t="shared" si="41"/>
        <v>2029.4</v>
      </c>
    </row>
    <row r="2687" spans="1:17" x14ac:dyDescent="0.2">
      <c r="A2687" s="139" t="s">
        <v>5373</v>
      </c>
      <c r="B2687" s="140" t="s">
        <v>17983</v>
      </c>
      <c r="C2687" s="141">
        <v>4017</v>
      </c>
      <c r="D2687" s="141">
        <v>53</v>
      </c>
      <c r="E2687" s="142">
        <v>13176.03</v>
      </c>
      <c r="F2687" s="142">
        <v>4873.18</v>
      </c>
      <c r="G2687" s="142">
        <v>4766.08</v>
      </c>
      <c r="H2687" s="142">
        <v>1474.28</v>
      </c>
      <c r="I2687" s="142">
        <v>11113.54</v>
      </c>
      <c r="Q2687" s="6">
        <f t="shared" si="41"/>
        <v>11113.54</v>
      </c>
    </row>
    <row r="2688" spans="1:17" x14ac:dyDescent="0.2">
      <c r="A2688" s="139" t="s">
        <v>5375</v>
      </c>
      <c r="B2688" s="140" t="s">
        <v>17984</v>
      </c>
      <c r="C2688" s="141">
        <v>7681</v>
      </c>
      <c r="D2688" s="141">
        <v>58</v>
      </c>
      <c r="E2688" s="142">
        <v>13962.84</v>
      </c>
      <c r="F2688" s="142">
        <v>9318.1200000000008</v>
      </c>
      <c r="G2688" s="142">
        <v>5215.71</v>
      </c>
      <c r="H2688" s="142">
        <v>1562.32</v>
      </c>
      <c r="I2688" s="142">
        <v>16096.15</v>
      </c>
      <c r="Q2688" s="6">
        <f t="shared" si="41"/>
        <v>16096.15</v>
      </c>
    </row>
    <row r="2689" spans="1:17" x14ac:dyDescent="0.2">
      <c r="A2689" s="139" t="s">
        <v>5377</v>
      </c>
      <c r="B2689" s="140" t="s">
        <v>17985</v>
      </c>
      <c r="C2689" s="141">
        <v>5667</v>
      </c>
      <c r="D2689" s="141">
        <v>108</v>
      </c>
      <c r="E2689" s="142">
        <v>38862.06</v>
      </c>
      <c r="F2689" s="142">
        <v>6874.86</v>
      </c>
      <c r="G2689" s="142">
        <v>9712.02</v>
      </c>
      <c r="H2689" s="142">
        <v>4348.32</v>
      </c>
      <c r="I2689" s="142">
        <v>20935.2</v>
      </c>
      <c r="Q2689" s="6">
        <f t="shared" si="41"/>
        <v>20935.2</v>
      </c>
    </row>
    <row r="2690" spans="1:17" x14ac:dyDescent="0.2">
      <c r="A2690" s="139" t="s">
        <v>5379</v>
      </c>
      <c r="B2690" s="140" t="s">
        <v>17986</v>
      </c>
      <c r="C2690" s="141">
        <v>1254</v>
      </c>
      <c r="D2690" s="141">
        <v>34</v>
      </c>
      <c r="E2690" s="142">
        <v>4608.4799999999996</v>
      </c>
      <c r="F2690" s="142">
        <v>1521.27</v>
      </c>
      <c r="G2690" s="142">
        <v>3057.49</v>
      </c>
      <c r="H2690" s="142">
        <v>515.65</v>
      </c>
      <c r="I2690" s="142">
        <v>5094.41</v>
      </c>
      <c r="Q2690" s="6">
        <f t="shared" si="41"/>
        <v>5094.41</v>
      </c>
    </row>
    <row r="2691" spans="1:17" x14ac:dyDescent="0.2">
      <c r="A2691" s="139" t="s">
        <v>5381</v>
      </c>
      <c r="B2691" s="140" t="s">
        <v>17987</v>
      </c>
      <c r="C2691" s="141">
        <v>16026</v>
      </c>
      <c r="D2691" s="141">
        <v>174</v>
      </c>
      <c r="E2691" s="142">
        <v>112143.44</v>
      </c>
      <c r="F2691" s="142">
        <v>19441.759999999998</v>
      </c>
      <c r="G2691" s="142">
        <v>15647.14</v>
      </c>
      <c r="H2691" s="142">
        <v>12547.85</v>
      </c>
      <c r="I2691" s="142">
        <v>47636.75</v>
      </c>
      <c r="Q2691" s="6">
        <f t="shared" si="41"/>
        <v>47636.75</v>
      </c>
    </row>
    <row r="2692" spans="1:17" x14ac:dyDescent="0.2">
      <c r="A2692" s="139" t="s">
        <v>5383</v>
      </c>
      <c r="B2692" s="140" t="s">
        <v>17988</v>
      </c>
      <c r="C2692" s="141">
        <v>1652</v>
      </c>
      <c r="D2692" s="141">
        <v>41</v>
      </c>
      <c r="E2692" s="142">
        <v>15899.47</v>
      </c>
      <c r="F2692" s="142">
        <v>2004.1</v>
      </c>
      <c r="G2692" s="142">
        <v>3686.97</v>
      </c>
      <c r="H2692" s="142">
        <v>1779.01</v>
      </c>
      <c r="I2692" s="142">
        <v>7470.08</v>
      </c>
      <c r="Q2692" s="6">
        <f t="shared" si="41"/>
        <v>7470.08</v>
      </c>
    </row>
    <row r="2693" spans="1:17" x14ac:dyDescent="0.2">
      <c r="A2693" s="139" t="s">
        <v>5385</v>
      </c>
      <c r="B2693" s="140" t="s">
        <v>17989</v>
      </c>
      <c r="C2693" s="141">
        <v>404</v>
      </c>
      <c r="D2693" s="141">
        <v>2</v>
      </c>
      <c r="E2693" s="142">
        <v>502.56</v>
      </c>
      <c r="F2693" s="142">
        <v>490.1</v>
      </c>
      <c r="G2693" s="142">
        <v>179.86</v>
      </c>
      <c r="H2693" s="142">
        <v>56.23</v>
      </c>
      <c r="I2693" s="142">
        <v>726.19</v>
      </c>
      <c r="Q2693" s="6">
        <f t="shared" si="41"/>
        <v>726.19</v>
      </c>
    </row>
    <row r="2694" spans="1:17" x14ac:dyDescent="0.2">
      <c r="A2694" s="139" t="s">
        <v>5387</v>
      </c>
      <c r="B2694" s="140" t="s">
        <v>17990</v>
      </c>
      <c r="C2694" s="141">
        <v>666</v>
      </c>
      <c r="D2694" s="141">
        <v>1</v>
      </c>
      <c r="E2694" s="142">
        <v>235.13</v>
      </c>
      <c r="F2694" s="142">
        <v>807.95</v>
      </c>
      <c r="G2694" s="142">
        <v>89.93</v>
      </c>
      <c r="H2694" s="142">
        <v>26.31</v>
      </c>
      <c r="I2694" s="142">
        <v>924.19</v>
      </c>
      <c r="Q2694" s="6">
        <f t="shared" si="41"/>
        <v>924.19</v>
      </c>
    </row>
    <row r="2695" spans="1:17" x14ac:dyDescent="0.2">
      <c r="A2695" s="139" t="s">
        <v>5389</v>
      </c>
      <c r="B2695" s="140" t="s">
        <v>17991</v>
      </c>
      <c r="C2695" s="141">
        <v>2615</v>
      </c>
      <c r="D2695" s="141">
        <v>15</v>
      </c>
      <c r="E2695" s="142">
        <v>5832.88</v>
      </c>
      <c r="F2695" s="142">
        <v>3172.36</v>
      </c>
      <c r="G2695" s="142">
        <v>1348.89</v>
      </c>
      <c r="H2695" s="142">
        <v>652.65</v>
      </c>
      <c r="I2695" s="142">
        <v>5173.8999999999996</v>
      </c>
      <c r="Q2695" s="6">
        <f t="shared" si="41"/>
        <v>5173.8999999999996</v>
      </c>
    </row>
    <row r="2696" spans="1:17" x14ac:dyDescent="0.2">
      <c r="A2696" s="139" t="s">
        <v>5391</v>
      </c>
      <c r="B2696" s="140" t="s">
        <v>17992</v>
      </c>
      <c r="C2696" s="141">
        <v>763</v>
      </c>
      <c r="D2696" s="141">
        <v>12</v>
      </c>
      <c r="E2696" s="142">
        <v>3709.93</v>
      </c>
      <c r="F2696" s="142">
        <v>925.62</v>
      </c>
      <c r="G2696" s="142">
        <v>1079.1099999999999</v>
      </c>
      <c r="H2696" s="142">
        <v>415.1</v>
      </c>
      <c r="I2696" s="142">
        <v>2419.83</v>
      </c>
      <c r="Q2696" s="6">
        <f t="shared" si="41"/>
        <v>2419.83</v>
      </c>
    </row>
    <row r="2697" spans="1:17" x14ac:dyDescent="0.2">
      <c r="A2697" s="139" t="s">
        <v>5393</v>
      </c>
      <c r="B2697" s="140" t="s">
        <v>17993</v>
      </c>
      <c r="C2697" s="141">
        <v>2188</v>
      </c>
      <c r="D2697" s="141">
        <v>26</v>
      </c>
      <c r="E2697" s="142">
        <v>7739.28</v>
      </c>
      <c r="F2697" s="142">
        <v>2654.34</v>
      </c>
      <c r="G2697" s="142">
        <v>2338.08</v>
      </c>
      <c r="H2697" s="142">
        <v>865.96</v>
      </c>
      <c r="I2697" s="142">
        <v>5858.38</v>
      </c>
      <c r="Q2697" s="6">
        <f t="shared" si="41"/>
        <v>5858.38</v>
      </c>
    </row>
    <row r="2698" spans="1:17" x14ac:dyDescent="0.2">
      <c r="A2698" s="139" t="s">
        <v>5395</v>
      </c>
      <c r="B2698" s="140" t="s">
        <v>17994</v>
      </c>
      <c r="C2698" s="141">
        <v>614</v>
      </c>
      <c r="D2698" s="141">
        <v>20</v>
      </c>
      <c r="E2698" s="142">
        <v>60960.21</v>
      </c>
      <c r="F2698" s="142">
        <v>744.86</v>
      </c>
      <c r="G2698" s="142">
        <v>1798.52</v>
      </c>
      <c r="H2698" s="142">
        <v>6820.9</v>
      </c>
      <c r="I2698" s="142">
        <v>9364.2800000000007</v>
      </c>
      <c r="Q2698" s="6">
        <f t="shared" si="41"/>
        <v>9364.2800000000007</v>
      </c>
    </row>
    <row r="2699" spans="1:17" x14ac:dyDescent="0.2">
      <c r="A2699" s="139" t="s">
        <v>5397</v>
      </c>
      <c r="B2699" s="140" t="s">
        <v>17995</v>
      </c>
      <c r="C2699" s="141">
        <v>355</v>
      </c>
      <c r="D2699" s="141">
        <v>4</v>
      </c>
      <c r="E2699" s="142">
        <v>721.57</v>
      </c>
      <c r="F2699" s="142">
        <v>430.66</v>
      </c>
      <c r="G2699" s="142">
        <v>359.7</v>
      </c>
      <c r="H2699" s="142">
        <v>80.739999999999995</v>
      </c>
      <c r="I2699" s="142">
        <v>871.1</v>
      </c>
      <c r="Q2699" s="6">
        <f t="shared" si="41"/>
        <v>871.1</v>
      </c>
    </row>
    <row r="2700" spans="1:17" x14ac:dyDescent="0.2">
      <c r="A2700" s="139" t="s">
        <v>5399</v>
      </c>
      <c r="B2700" s="140" t="s">
        <v>17996</v>
      </c>
      <c r="C2700" s="141">
        <v>7216</v>
      </c>
      <c r="D2700" s="141">
        <v>67</v>
      </c>
      <c r="E2700" s="142">
        <v>34643.43</v>
      </c>
      <c r="F2700" s="142">
        <v>8754.01</v>
      </c>
      <c r="G2700" s="142">
        <v>6025.05</v>
      </c>
      <c r="H2700" s="142">
        <v>3876.29</v>
      </c>
      <c r="I2700" s="142">
        <v>18655.349999999999</v>
      </c>
      <c r="Q2700" s="6">
        <f t="shared" si="41"/>
        <v>18655.349999999999</v>
      </c>
    </row>
    <row r="2701" spans="1:17" x14ac:dyDescent="0.2">
      <c r="A2701" s="139" t="s">
        <v>5401</v>
      </c>
      <c r="B2701" s="140" t="s">
        <v>17997</v>
      </c>
      <c r="C2701" s="141">
        <v>835</v>
      </c>
      <c r="D2701" s="141">
        <v>70</v>
      </c>
      <c r="E2701" s="142">
        <v>80580.95</v>
      </c>
      <c r="F2701" s="142">
        <v>1012.97</v>
      </c>
      <c r="G2701" s="142">
        <v>6294.82</v>
      </c>
      <c r="H2701" s="142">
        <v>9016.2900000000009</v>
      </c>
      <c r="I2701" s="142">
        <v>16324.08</v>
      </c>
      <c r="Q2701" s="6">
        <f t="shared" si="41"/>
        <v>16324.08</v>
      </c>
    </row>
    <row r="2702" spans="1:17" x14ac:dyDescent="0.2">
      <c r="A2702" s="139" t="s">
        <v>5403</v>
      </c>
      <c r="B2702" s="140" t="s">
        <v>17998</v>
      </c>
      <c r="C2702" s="141">
        <v>305</v>
      </c>
      <c r="D2702" s="141">
        <v>5</v>
      </c>
      <c r="E2702" s="142">
        <v>26065.81</v>
      </c>
      <c r="F2702" s="142">
        <v>370.01</v>
      </c>
      <c r="G2702" s="142">
        <v>449.63</v>
      </c>
      <c r="H2702" s="142">
        <v>2916.53</v>
      </c>
      <c r="I2702" s="142">
        <v>3736.17</v>
      </c>
      <c r="Q2702" s="6">
        <f t="shared" si="41"/>
        <v>3736.17</v>
      </c>
    </row>
    <row r="2703" spans="1:17" x14ac:dyDescent="0.2">
      <c r="A2703" s="139" t="s">
        <v>5405</v>
      </c>
      <c r="B2703" s="140" t="s">
        <v>17999</v>
      </c>
      <c r="C2703" s="141">
        <v>981</v>
      </c>
      <c r="D2703" s="141">
        <v>3</v>
      </c>
      <c r="E2703" s="142">
        <v>2089.15</v>
      </c>
      <c r="F2703" s="142">
        <v>1190.0899999999999</v>
      </c>
      <c r="G2703" s="142">
        <v>269.77999999999997</v>
      </c>
      <c r="H2703" s="142">
        <v>233.76</v>
      </c>
      <c r="I2703" s="142">
        <v>1693.63</v>
      </c>
      <c r="Q2703" s="6">
        <f t="shared" ref="Q2703:Q2766" si="42">I2703+P2703</f>
        <v>1693.63</v>
      </c>
    </row>
    <row r="2704" spans="1:17" x14ac:dyDescent="0.2">
      <c r="A2704" s="139" t="s">
        <v>5407</v>
      </c>
      <c r="B2704" s="140" t="s">
        <v>18000</v>
      </c>
      <c r="C2704" s="141">
        <v>519</v>
      </c>
      <c r="D2704" s="141">
        <v>2</v>
      </c>
      <c r="E2704" s="142">
        <v>373.22</v>
      </c>
      <c r="F2704" s="142">
        <v>629.62</v>
      </c>
      <c r="G2704" s="142">
        <v>179.86</v>
      </c>
      <c r="H2704" s="142">
        <v>41.76</v>
      </c>
      <c r="I2704" s="142">
        <v>851.24</v>
      </c>
      <c r="Q2704" s="6">
        <f t="shared" si="42"/>
        <v>851.24</v>
      </c>
    </row>
    <row r="2705" spans="1:17" x14ac:dyDescent="0.2">
      <c r="A2705" s="139" t="s">
        <v>5409</v>
      </c>
      <c r="B2705" s="140" t="s">
        <v>18001</v>
      </c>
      <c r="C2705" s="141">
        <v>906</v>
      </c>
      <c r="D2705" s="141">
        <v>22</v>
      </c>
      <c r="E2705" s="142">
        <v>8228.7199999999993</v>
      </c>
      <c r="F2705" s="142">
        <v>1099.0999999999999</v>
      </c>
      <c r="G2705" s="142">
        <v>1978.38</v>
      </c>
      <c r="H2705" s="142">
        <v>920.72</v>
      </c>
      <c r="I2705" s="142">
        <v>3998.2</v>
      </c>
      <c r="Q2705" s="6">
        <f t="shared" si="42"/>
        <v>3998.2</v>
      </c>
    </row>
    <row r="2706" spans="1:17" x14ac:dyDescent="0.2">
      <c r="A2706" s="139" t="s">
        <v>5411</v>
      </c>
      <c r="B2706" s="140" t="s">
        <v>18002</v>
      </c>
      <c r="C2706" s="141">
        <v>4451</v>
      </c>
      <c r="D2706" s="141">
        <v>84</v>
      </c>
      <c r="E2706" s="142">
        <v>25003.759999999998</v>
      </c>
      <c r="F2706" s="142">
        <v>5399.68</v>
      </c>
      <c r="G2706" s="142">
        <v>7553.79</v>
      </c>
      <c r="H2706" s="142">
        <v>2797.7</v>
      </c>
      <c r="I2706" s="142">
        <v>15751.17</v>
      </c>
      <c r="Q2706" s="6">
        <f t="shared" si="42"/>
        <v>15751.17</v>
      </c>
    </row>
    <row r="2707" spans="1:17" x14ac:dyDescent="0.2">
      <c r="A2707" s="139" t="s">
        <v>5413</v>
      </c>
      <c r="B2707" s="140" t="s">
        <v>18003</v>
      </c>
      <c r="C2707" s="141">
        <v>1116</v>
      </c>
      <c r="D2707" s="141">
        <v>7</v>
      </c>
      <c r="E2707" s="142">
        <v>1389.41</v>
      </c>
      <c r="F2707" s="142">
        <v>1353.86</v>
      </c>
      <c r="G2707" s="142">
        <v>629.48</v>
      </c>
      <c r="H2707" s="142">
        <v>155.46</v>
      </c>
      <c r="I2707" s="142">
        <v>2138.8000000000002</v>
      </c>
      <c r="Q2707" s="6">
        <f t="shared" si="42"/>
        <v>2138.8000000000002</v>
      </c>
    </row>
    <row r="2708" spans="1:17" x14ac:dyDescent="0.2">
      <c r="A2708" s="139" t="s">
        <v>5415</v>
      </c>
      <c r="B2708" s="140" t="s">
        <v>18004</v>
      </c>
      <c r="C2708" s="141">
        <v>210</v>
      </c>
      <c r="D2708" s="141">
        <v>1</v>
      </c>
      <c r="E2708" s="142">
        <v>37.32</v>
      </c>
      <c r="F2708" s="142">
        <v>254.76</v>
      </c>
      <c r="G2708" s="142">
        <v>89.93</v>
      </c>
      <c r="H2708" s="142">
        <v>4.18</v>
      </c>
      <c r="I2708" s="142">
        <v>348.87</v>
      </c>
      <c r="Q2708" s="6">
        <f t="shared" si="42"/>
        <v>348.87</v>
      </c>
    </row>
    <row r="2709" spans="1:17" x14ac:dyDescent="0.2">
      <c r="A2709" s="139" t="s">
        <v>5417</v>
      </c>
      <c r="B2709" s="140" t="s">
        <v>18005</v>
      </c>
      <c r="C2709" s="141">
        <v>6096</v>
      </c>
      <c r="D2709" s="141">
        <v>34</v>
      </c>
      <c r="E2709" s="142">
        <v>6489.02</v>
      </c>
      <c r="F2709" s="142">
        <v>7395.3</v>
      </c>
      <c r="G2709" s="142">
        <v>3057.49</v>
      </c>
      <c r="H2709" s="142">
        <v>726.06</v>
      </c>
      <c r="I2709" s="142">
        <v>11178.85</v>
      </c>
      <c r="Q2709" s="6">
        <f t="shared" si="42"/>
        <v>11178.85</v>
      </c>
    </row>
    <row r="2710" spans="1:17" x14ac:dyDescent="0.2">
      <c r="A2710" s="139" t="s">
        <v>5419</v>
      </c>
      <c r="B2710" s="140" t="s">
        <v>18006</v>
      </c>
      <c r="C2710" s="141">
        <v>735</v>
      </c>
      <c r="D2710" s="141">
        <v>8</v>
      </c>
      <c r="E2710" s="142">
        <v>1418.37</v>
      </c>
      <c r="F2710" s="142">
        <v>891.66</v>
      </c>
      <c r="G2710" s="142">
        <v>719.41</v>
      </c>
      <c r="H2710" s="142">
        <v>158.69999999999999</v>
      </c>
      <c r="I2710" s="142">
        <v>1769.77</v>
      </c>
      <c r="Q2710" s="6">
        <f t="shared" si="42"/>
        <v>1769.77</v>
      </c>
    </row>
    <row r="2711" spans="1:17" x14ac:dyDescent="0.2">
      <c r="A2711" s="139" t="s">
        <v>5421</v>
      </c>
      <c r="B2711" s="140" t="s">
        <v>18007</v>
      </c>
      <c r="C2711" s="141">
        <v>377</v>
      </c>
      <c r="D2711" s="141">
        <v>4</v>
      </c>
      <c r="E2711" s="142">
        <v>721.57</v>
      </c>
      <c r="F2711" s="142">
        <v>457.35</v>
      </c>
      <c r="G2711" s="142">
        <v>359.7</v>
      </c>
      <c r="H2711" s="142">
        <v>80.739999999999995</v>
      </c>
      <c r="I2711" s="142">
        <v>897.79</v>
      </c>
      <c r="Q2711" s="6">
        <f t="shared" si="42"/>
        <v>897.79</v>
      </c>
    </row>
    <row r="2712" spans="1:17" x14ac:dyDescent="0.2">
      <c r="A2712" s="139" t="s">
        <v>5423</v>
      </c>
      <c r="B2712" s="140" t="s">
        <v>18008</v>
      </c>
      <c r="C2712" s="141">
        <v>228682</v>
      </c>
      <c r="D2712" s="141">
        <v>2559</v>
      </c>
      <c r="E2712" s="142">
        <v>1969225.91</v>
      </c>
      <c r="F2712" s="142">
        <v>277422.96000000002</v>
      </c>
      <c r="G2712" s="142">
        <v>230120.82</v>
      </c>
      <c r="H2712" s="142">
        <v>220338.72</v>
      </c>
      <c r="I2712" s="142">
        <v>727882.5</v>
      </c>
      <c r="Q2712" s="6">
        <f t="shared" si="42"/>
        <v>727882.5</v>
      </c>
    </row>
    <row r="2713" spans="1:17" x14ac:dyDescent="0.2">
      <c r="A2713" s="139" t="s">
        <v>5425</v>
      </c>
      <c r="B2713" s="140" t="s">
        <v>18009</v>
      </c>
      <c r="C2713" s="141">
        <v>1836</v>
      </c>
      <c r="D2713" s="141">
        <v>10</v>
      </c>
      <c r="E2713" s="142">
        <v>2061.88</v>
      </c>
      <c r="F2713" s="142">
        <v>2227.3200000000002</v>
      </c>
      <c r="G2713" s="142">
        <v>899.26</v>
      </c>
      <c r="H2713" s="142">
        <v>230.7</v>
      </c>
      <c r="I2713" s="142">
        <v>3357.28</v>
      </c>
      <c r="Q2713" s="6">
        <f t="shared" si="42"/>
        <v>3357.28</v>
      </c>
    </row>
    <row r="2714" spans="1:17" x14ac:dyDescent="0.2">
      <c r="A2714" s="139" t="s">
        <v>5427</v>
      </c>
      <c r="B2714" s="140" t="s">
        <v>18010</v>
      </c>
      <c r="C2714" s="141">
        <v>18493</v>
      </c>
      <c r="D2714" s="141">
        <v>231</v>
      </c>
      <c r="E2714" s="142">
        <v>76930.75</v>
      </c>
      <c r="F2714" s="142">
        <v>22434.58</v>
      </c>
      <c r="G2714" s="142">
        <v>20772.919999999998</v>
      </c>
      <c r="H2714" s="142">
        <v>8607.86</v>
      </c>
      <c r="I2714" s="142">
        <v>51815.360000000001</v>
      </c>
      <c r="Q2714" s="6">
        <f t="shared" si="42"/>
        <v>51815.360000000001</v>
      </c>
    </row>
    <row r="2715" spans="1:17" x14ac:dyDescent="0.2">
      <c r="A2715" s="139" t="s">
        <v>5429</v>
      </c>
      <c r="B2715" s="140" t="s">
        <v>18011</v>
      </c>
      <c r="C2715" s="141">
        <v>5292</v>
      </c>
      <c r="D2715" s="141">
        <v>57</v>
      </c>
      <c r="E2715" s="142">
        <v>12067.27</v>
      </c>
      <c r="F2715" s="142">
        <v>6419.93</v>
      </c>
      <c r="G2715" s="142">
        <v>5125.78</v>
      </c>
      <c r="H2715" s="142">
        <v>1350.22</v>
      </c>
      <c r="I2715" s="142">
        <v>12895.93</v>
      </c>
      <c r="Q2715" s="6">
        <f t="shared" si="42"/>
        <v>12895.93</v>
      </c>
    </row>
    <row r="2716" spans="1:17" x14ac:dyDescent="0.2">
      <c r="A2716" s="139" t="s">
        <v>5431</v>
      </c>
      <c r="B2716" s="140" t="s">
        <v>18012</v>
      </c>
      <c r="C2716" s="141">
        <v>2880</v>
      </c>
      <c r="D2716" s="141">
        <v>21</v>
      </c>
      <c r="E2716" s="142">
        <v>6945.45</v>
      </c>
      <c r="F2716" s="142">
        <v>3493.84</v>
      </c>
      <c r="G2716" s="142">
        <v>1888.45</v>
      </c>
      <c r="H2716" s="142">
        <v>777.14</v>
      </c>
      <c r="I2716" s="142">
        <v>6159.43</v>
      </c>
      <c r="Q2716" s="6">
        <f t="shared" si="42"/>
        <v>6159.43</v>
      </c>
    </row>
    <row r="2717" spans="1:17" x14ac:dyDescent="0.2">
      <c r="A2717" s="139" t="s">
        <v>5433</v>
      </c>
      <c r="B2717" s="140" t="s">
        <v>18013</v>
      </c>
      <c r="C2717" s="141">
        <v>2664</v>
      </c>
      <c r="D2717" s="141">
        <v>15</v>
      </c>
      <c r="E2717" s="142">
        <v>2945.44</v>
      </c>
      <c r="F2717" s="142">
        <v>3231.8</v>
      </c>
      <c r="G2717" s="142">
        <v>1348.89</v>
      </c>
      <c r="H2717" s="142">
        <v>329.57</v>
      </c>
      <c r="I2717" s="142">
        <v>4910.26</v>
      </c>
      <c r="Q2717" s="6">
        <f t="shared" si="42"/>
        <v>4910.26</v>
      </c>
    </row>
    <row r="2718" spans="1:17" x14ac:dyDescent="0.2">
      <c r="A2718" s="139" t="s">
        <v>5435</v>
      </c>
      <c r="B2718" s="140" t="s">
        <v>18014</v>
      </c>
      <c r="C2718" s="141">
        <v>373</v>
      </c>
      <c r="D2718" s="141">
        <v>2</v>
      </c>
      <c r="E2718" s="142">
        <v>223.93</v>
      </c>
      <c r="F2718" s="142">
        <v>452.5</v>
      </c>
      <c r="G2718" s="142">
        <v>179.86</v>
      </c>
      <c r="H2718" s="142">
        <v>25.06</v>
      </c>
      <c r="I2718" s="142">
        <v>657.42</v>
      </c>
      <c r="Q2718" s="6">
        <f t="shared" si="42"/>
        <v>657.42</v>
      </c>
    </row>
    <row r="2719" spans="1:17" x14ac:dyDescent="0.2">
      <c r="A2719" s="139" t="s">
        <v>5437</v>
      </c>
      <c r="B2719" s="140" t="s">
        <v>18015</v>
      </c>
      <c r="C2719" s="141">
        <v>1207</v>
      </c>
      <c r="D2719" s="141">
        <v>8</v>
      </c>
      <c r="E2719" s="142">
        <v>44315.79</v>
      </c>
      <c r="F2719" s="142">
        <v>1464.26</v>
      </c>
      <c r="G2719" s="142">
        <v>719.41</v>
      </c>
      <c r="H2719" s="142">
        <v>4958.54</v>
      </c>
      <c r="I2719" s="142">
        <v>7142.21</v>
      </c>
      <c r="Q2719" s="6">
        <f t="shared" si="42"/>
        <v>7142.21</v>
      </c>
    </row>
    <row r="2720" spans="1:17" x14ac:dyDescent="0.2">
      <c r="A2720" s="139" t="s">
        <v>5439</v>
      </c>
      <c r="B2720" s="140" t="s">
        <v>18016</v>
      </c>
      <c r="C2720" s="141">
        <v>7246</v>
      </c>
      <c r="D2720" s="141">
        <v>105</v>
      </c>
      <c r="E2720" s="142">
        <v>25213.279999999999</v>
      </c>
      <c r="F2720" s="142">
        <v>8790.4</v>
      </c>
      <c r="G2720" s="142">
        <v>9442.24</v>
      </c>
      <c r="H2720" s="142">
        <v>2821.14</v>
      </c>
      <c r="I2720" s="142">
        <v>21053.78</v>
      </c>
      <c r="Q2720" s="6">
        <f t="shared" si="42"/>
        <v>21053.78</v>
      </c>
    </row>
    <row r="2721" spans="1:17" x14ac:dyDescent="0.2">
      <c r="A2721" s="139" t="s">
        <v>5441</v>
      </c>
      <c r="B2721" s="140" t="s">
        <v>18017</v>
      </c>
      <c r="C2721" s="141">
        <v>1923</v>
      </c>
      <c r="D2721" s="141">
        <v>6</v>
      </c>
      <c r="E2721" s="142">
        <v>2953.83</v>
      </c>
      <c r="F2721" s="142">
        <v>2332.86</v>
      </c>
      <c r="G2721" s="142">
        <v>539.55999999999995</v>
      </c>
      <c r="H2721" s="142">
        <v>330.5</v>
      </c>
      <c r="I2721" s="142">
        <v>3202.92</v>
      </c>
      <c r="Q2721" s="6">
        <f t="shared" si="42"/>
        <v>3202.92</v>
      </c>
    </row>
    <row r="2722" spans="1:17" x14ac:dyDescent="0.2">
      <c r="A2722" s="139" t="s">
        <v>5443</v>
      </c>
      <c r="B2722" s="140" t="s">
        <v>18018</v>
      </c>
      <c r="C2722" s="141">
        <v>10543</v>
      </c>
      <c r="D2722" s="141">
        <v>111</v>
      </c>
      <c r="E2722" s="142">
        <v>35519.89</v>
      </c>
      <c r="F2722" s="142">
        <v>12790.12</v>
      </c>
      <c r="G2722" s="142">
        <v>9981.7900000000009</v>
      </c>
      <c r="H2722" s="142">
        <v>3974.36</v>
      </c>
      <c r="I2722" s="142">
        <v>26746.27</v>
      </c>
      <c r="Q2722" s="6">
        <f t="shared" si="42"/>
        <v>26746.27</v>
      </c>
    </row>
    <row r="2723" spans="1:17" x14ac:dyDescent="0.2">
      <c r="A2723" s="139" t="s">
        <v>5445</v>
      </c>
      <c r="B2723" s="140" t="s">
        <v>18019</v>
      </c>
      <c r="C2723" s="141">
        <v>12089</v>
      </c>
      <c r="D2723" s="141">
        <v>55</v>
      </c>
      <c r="E2723" s="142">
        <v>15097.33</v>
      </c>
      <c r="F2723" s="142">
        <v>14665.63</v>
      </c>
      <c r="G2723" s="142">
        <v>4945.9399999999996</v>
      </c>
      <c r="H2723" s="142">
        <v>1689.26</v>
      </c>
      <c r="I2723" s="142">
        <v>21300.83</v>
      </c>
      <c r="Q2723" s="6">
        <f t="shared" si="42"/>
        <v>21300.83</v>
      </c>
    </row>
    <row r="2724" spans="1:17" x14ac:dyDescent="0.2">
      <c r="A2724" s="139" t="s">
        <v>5447</v>
      </c>
      <c r="B2724" s="140" t="s">
        <v>18020</v>
      </c>
      <c r="C2724" s="141">
        <v>10020</v>
      </c>
      <c r="D2724" s="141">
        <v>39</v>
      </c>
      <c r="E2724" s="142">
        <v>11676.83</v>
      </c>
      <c r="F2724" s="142">
        <v>12155.65</v>
      </c>
      <c r="G2724" s="142">
        <v>3507.12</v>
      </c>
      <c r="H2724" s="142">
        <v>1306.54</v>
      </c>
      <c r="I2724" s="142">
        <v>16969.310000000001</v>
      </c>
      <c r="Q2724" s="6">
        <f t="shared" si="42"/>
        <v>16969.310000000001</v>
      </c>
    </row>
    <row r="2725" spans="1:17" x14ac:dyDescent="0.2">
      <c r="A2725" s="139" t="s">
        <v>5449</v>
      </c>
      <c r="B2725" s="140" t="s">
        <v>18021</v>
      </c>
      <c r="C2725" s="141">
        <v>937</v>
      </c>
      <c r="D2725" s="141">
        <v>8</v>
      </c>
      <c r="E2725" s="142">
        <v>1714.68</v>
      </c>
      <c r="F2725" s="142">
        <v>1136.71</v>
      </c>
      <c r="G2725" s="142">
        <v>719.41</v>
      </c>
      <c r="H2725" s="142">
        <v>191.86</v>
      </c>
      <c r="I2725" s="142">
        <v>2047.98</v>
      </c>
      <c r="Q2725" s="6">
        <f t="shared" si="42"/>
        <v>2047.98</v>
      </c>
    </row>
    <row r="2726" spans="1:17" x14ac:dyDescent="0.2">
      <c r="A2726" s="139" t="s">
        <v>5451</v>
      </c>
      <c r="B2726" s="140" t="s">
        <v>18022</v>
      </c>
      <c r="C2726" s="141">
        <v>5142</v>
      </c>
      <c r="D2726" s="141">
        <v>67</v>
      </c>
      <c r="E2726" s="142">
        <v>21424.43</v>
      </c>
      <c r="F2726" s="142">
        <v>6237.96</v>
      </c>
      <c r="G2726" s="142">
        <v>6025.05</v>
      </c>
      <c r="H2726" s="142">
        <v>2397.1999999999998</v>
      </c>
      <c r="I2726" s="142">
        <v>14660.21</v>
      </c>
      <c r="Q2726" s="6">
        <f t="shared" si="42"/>
        <v>14660.21</v>
      </c>
    </row>
    <row r="2727" spans="1:17" x14ac:dyDescent="0.2">
      <c r="A2727" s="139" t="s">
        <v>5453</v>
      </c>
      <c r="B2727" s="140" t="s">
        <v>18023</v>
      </c>
      <c r="C2727" s="141">
        <v>579</v>
      </c>
      <c r="D2727" s="141">
        <v>3</v>
      </c>
      <c r="E2727" s="142">
        <v>466.53</v>
      </c>
      <c r="F2727" s="142">
        <v>702.41</v>
      </c>
      <c r="G2727" s="142">
        <v>269.77999999999997</v>
      </c>
      <c r="H2727" s="142">
        <v>52.2</v>
      </c>
      <c r="I2727" s="142">
        <v>1024.3900000000001</v>
      </c>
      <c r="Q2727" s="6">
        <f t="shared" si="42"/>
        <v>1024.3900000000001</v>
      </c>
    </row>
    <row r="2728" spans="1:17" x14ac:dyDescent="0.2">
      <c r="A2728" s="139" t="s">
        <v>5455</v>
      </c>
      <c r="B2728" s="140" t="s">
        <v>18024</v>
      </c>
      <c r="C2728" s="141">
        <v>1008</v>
      </c>
      <c r="D2728" s="141">
        <v>11</v>
      </c>
      <c r="E2728" s="142">
        <v>4290.13</v>
      </c>
      <c r="F2728" s="142">
        <v>1222.8399999999999</v>
      </c>
      <c r="G2728" s="142">
        <v>989.18</v>
      </c>
      <c r="H2728" s="142">
        <v>480.02</v>
      </c>
      <c r="I2728" s="142">
        <v>2692.04</v>
      </c>
      <c r="Q2728" s="6">
        <f t="shared" si="42"/>
        <v>2692.04</v>
      </c>
    </row>
    <row r="2729" spans="1:17" x14ac:dyDescent="0.2">
      <c r="A2729" s="139" t="s">
        <v>5457</v>
      </c>
      <c r="B2729" s="140" t="s">
        <v>18025</v>
      </c>
      <c r="C2729" s="141">
        <v>956</v>
      </c>
      <c r="D2729" s="141">
        <v>5</v>
      </c>
      <c r="E2729" s="142">
        <v>1072.51</v>
      </c>
      <c r="F2729" s="142">
        <v>1159.76</v>
      </c>
      <c r="G2729" s="142">
        <v>449.63</v>
      </c>
      <c r="H2729" s="142">
        <v>120.01</v>
      </c>
      <c r="I2729" s="142">
        <v>1729.4</v>
      </c>
      <c r="Q2729" s="6">
        <f t="shared" si="42"/>
        <v>1729.4</v>
      </c>
    </row>
    <row r="2730" spans="1:17" x14ac:dyDescent="0.2">
      <c r="A2730" s="139" t="s">
        <v>5459</v>
      </c>
      <c r="B2730" s="140" t="s">
        <v>18026</v>
      </c>
      <c r="C2730" s="141">
        <v>1008</v>
      </c>
      <c r="D2730" s="141">
        <v>14</v>
      </c>
      <c r="E2730" s="142">
        <v>2930.5</v>
      </c>
      <c r="F2730" s="142">
        <v>1222.8399999999999</v>
      </c>
      <c r="G2730" s="142">
        <v>1258.97</v>
      </c>
      <c r="H2730" s="142">
        <v>327.9</v>
      </c>
      <c r="I2730" s="142">
        <v>2809.71</v>
      </c>
      <c r="Q2730" s="6">
        <f t="shared" si="42"/>
        <v>2809.71</v>
      </c>
    </row>
    <row r="2731" spans="1:17" x14ac:dyDescent="0.2">
      <c r="A2731" s="139" t="s">
        <v>5461</v>
      </c>
      <c r="B2731" s="140" t="s">
        <v>18027</v>
      </c>
      <c r="C2731" s="141">
        <v>3991</v>
      </c>
      <c r="D2731" s="141">
        <v>35</v>
      </c>
      <c r="E2731" s="142">
        <v>8816.2199999999993</v>
      </c>
      <c r="F2731" s="142">
        <v>4841.6400000000003</v>
      </c>
      <c r="G2731" s="142">
        <v>3147.42</v>
      </c>
      <c r="H2731" s="142">
        <v>986.46</v>
      </c>
      <c r="I2731" s="142">
        <v>8975.52</v>
      </c>
      <c r="Q2731" s="6">
        <f t="shared" si="42"/>
        <v>8975.52</v>
      </c>
    </row>
    <row r="2732" spans="1:17" x14ac:dyDescent="0.2">
      <c r="A2732" s="139" t="s">
        <v>5463</v>
      </c>
      <c r="B2732" s="140" t="s">
        <v>18028</v>
      </c>
      <c r="C2732" s="141">
        <v>134</v>
      </c>
      <c r="D2732" s="141">
        <v>4</v>
      </c>
      <c r="E2732" s="142">
        <v>3484.59</v>
      </c>
      <c r="F2732" s="142">
        <v>162.56</v>
      </c>
      <c r="G2732" s="142">
        <v>359.7</v>
      </c>
      <c r="H2732" s="142">
        <v>389.9</v>
      </c>
      <c r="I2732" s="142">
        <v>912.16</v>
      </c>
      <c r="Q2732" s="6">
        <f t="shared" si="42"/>
        <v>912.16</v>
      </c>
    </row>
    <row r="2733" spans="1:17" x14ac:dyDescent="0.2">
      <c r="A2733" s="139" t="s">
        <v>5465</v>
      </c>
      <c r="B2733" s="140" t="s">
        <v>18029</v>
      </c>
      <c r="C2733" s="141">
        <v>664</v>
      </c>
      <c r="D2733" s="141">
        <v>14</v>
      </c>
      <c r="E2733" s="142">
        <v>35923.83</v>
      </c>
      <c r="F2733" s="142">
        <v>805.53</v>
      </c>
      <c r="G2733" s="142">
        <v>1258.97</v>
      </c>
      <c r="H2733" s="142">
        <v>4019.55</v>
      </c>
      <c r="I2733" s="142">
        <v>6084.05</v>
      </c>
      <c r="Q2733" s="6">
        <f t="shared" si="42"/>
        <v>6084.05</v>
      </c>
    </row>
    <row r="2734" spans="1:17" x14ac:dyDescent="0.2">
      <c r="A2734" s="139" t="s">
        <v>5467</v>
      </c>
      <c r="B2734" s="140" t="s">
        <v>18030</v>
      </c>
      <c r="C2734" s="141">
        <v>3657</v>
      </c>
      <c r="D2734" s="141">
        <v>59</v>
      </c>
      <c r="E2734" s="142">
        <v>12787.52</v>
      </c>
      <c r="F2734" s="142">
        <v>4436.45</v>
      </c>
      <c r="G2734" s="142">
        <v>5305.64</v>
      </c>
      <c r="H2734" s="142">
        <v>1430.81</v>
      </c>
      <c r="I2734" s="142">
        <v>11172.9</v>
      </c>
      <c r="Q2734" s="6">
        <f t="shared" si="42"/>
        <v>11172.9</v>
      </c>
    </row>
    <row r="2735" spans="1:17" x14ac:dyDescent="0.2">
      <c r="A2735" s="139" t="s">
        <v>5469</v>
      </c>
      <c r="B2735" s="140" t="s">
        <v>18031</v>
      </c>
      <c r="C2735" s="141">
        <v>3615</v>
      </c>
      <c r="D2735" s="141">
        <v>28</v>
      </c>
      <c r="E2735" s="142">
        <v>64510.03</v>
      </c>
      <c r="F2735" s="142">
        <v>4385.5</v>
      </c>
      <c r="G2735" s="142">
        <v>2517.9299999999998</v>
      </c>
      <c r="H2735" s="142">
        <v>7218.1</v>
      </c>
      <c r="I2735" s="142">
        <v>14121.53</v>
      </c>
      <c r="Q2735" s="6">
        <f t="shared" si="42"/>
        <v>14121.53</v>
      </c>
    </row>
    <row r="2736" spans="1:17" x14ac:dyDescent="0.2">
      <c r="A2736" s="139" t="s">
        <v>5471</v>
      </c>
      <c r="B2736" s="140" t="s">
        <v>18032</v>
      </c>
      <c r="C2736" s="141">
        <v>566</v>
      </c>
      <c r="D2736" s="141">
        <v>2</v>
      </c>
      <c r="E2736" s="142">
        <v>352.5</v>
      </c>
      <c r="F2736" s="142">
        <v>686.64</v>
      </c>
      <c r="G2736" s="142">
        <v>179.86</v>
      </c>
      <c r="H2736" s="142">
        <v>39.44</v>
      </c>
      <c r="I2736" s="142">
        <v>905.94</v>
      </c>
      <c r="Q2736" s="6">
        <f t="shared" si="42"/>
        <v>905.94</v>
      </c>
    </row>
    <row r="2737" spans="1:17" x14ac:dyDescent="0.2">
      <c r="A2737" s="139" t="s">
        <v>5473</v>
      </c>
      <c r="B2737" s="140" t="s">
        <v>18033</v>
      </c>
      <c r="C2737" s="141">
        <v>2225</v>
      </c>
      <c r="D2737" s="141">
        <v>12</v>
      </c>
      <c r="E2737" s="142">
        <v>14756.81</v>
      </c>
      <c r="F2737" s="142">
        <v>2699.23</v>
      </c>
      <c r="G2737" s="142">
        <v>1079.1099999999999</v>
      </c>
      <c r="H2737" s="142">
        <v>1651.15</v>
      </c>
      <c r="I2737" s="142">
        <v>5429.49</v>
      </c>
      <c r="Q2737" s="6">
        <f t="shared" si="42"/>
        <v>5429.49</v>
      </c>
    </row>
    <row r="2738" spans="1:17" x14ac:dyDescent="0.2">
      <c r="A2738" s="139" t="s">
        <v>5475</v>
      </c>
      <c r="B2738" s="140" t="s">
        <v>18034</v>
      </c>
      <c r="C2738" s="141">
        <v>335</v>
      </c>
      <c r="D2738" s="141">
        <v>9</v>
      </c>
      <c r="E2738" s="142">
        <v>1514.55</v>
      </c>
      <c r="F2738" s="142">
        <v>406.4</v>
      </c>
      <c r="G2738" s="142">
        <v>809.34</v>
      </c>
      <c r="H2738" s="142">
        <v>169.46</v>
      </c>
      <c r="I2738" s="142">
        <v>1385.2</v>
      </c>
      <c r="Q2738" s="6">
        <f t="shared" si="42"/>
        <v>1385.2</v>
      </c>
    </row>
    <row r="2739" spans="1:17" x14ac:dyDescent="0.2">
      <c r="A2739" s="139" t="s">
        <v>5477</v>
      </c>
      <c r="B2739" s="140" t="s">
        <v>18035</v>
      </c>
      <c r="C2739" s="141">
        <v>135</v>
      </c>
      <c r="D2739" s="141">
        <v>1</v>
      </c>
      <c r="E2739" s="142">
        <v>37.32</v>
      </c>
      <c r="F2739" s="142">
        <v>163.78</v>
      </c>
      <c r="G2739" s="142">
        <v>89.93</v>
      </c>
      <c r="H2739" s="142">
        <v>4.18</v>
      </c>
      <c r="I2739" s="142">
        <v>257.89</v>
      </c>
      <c r="Q2739" s="6">
        <f t="shared" si="42"/>
        <v>257.89</v>
      </c>
    </row>
    <row r="2740" spans="1:17" x14ac:dyDescent="0.2">
      <c r="A2740" s="139" t="s">
        <v>5479</v>
      </c>
      <c r="B2740" s="140" t="s">
        <v>18036</v>
      </c>
      <c r="C2740" s="141">
        <v>20555</v>
      </c>
      <c r="D2740" s="141">
        <v>208</v>
      </c>
      <c r="E2740" s="142">
        <v>139642.38</v>
      </c>
      <c r="F2740" s="142">
        <v>24936.06</v>
      </c>
      <c r="G2740" s="142">
        <v>18704.62</v>
      </c>
      <c r="H2740" s="142">
        <v>15624.73</v>
      </c>
      <c r="I2740" s="142">
        <v>59265.41</v>
      </c>
      <c r="Q2740" s="6">
        <f t="shared" si="42"/>
        <v>59265.41</v>
      </c>
    </row>
    <row r="2741" spans="1:17" x14ac:dyDescent="0.2">
      <c r="A2741" s="139" t="s">
        <v>5481</v>
      </c>
      <c r="B2741" s="140" t="s">
        <v>18037</v>
      </c>
      <c r="C2741" s="141">
        <v>304</v>
      </c>
      <c r="D2741" s="141">
        <v>1</v>
      </c>
      <c r="E2741" s="142">
        <v>37.32</v>
      </c>
      <c r="F2741" s="142">
        <v>368.79</v>
      </c>
      <c r="G2741" s="142">
        <v>89.93</v>
      </c>
      <c r="H2741" s="142">
        <v>4.18</v>
      </c>
      <c r="I2741" s="142">
        <v>462.9</v>
      </c>
      <c r="Q2741" s="6">
        <f t="shared" si="42"/>
        <v>462.9</v>
      </c>
    </row>
    <row r="2742" spans="1:17" x14ac:dyDescent="0.2">
      <c r="A2742" s="139" t="s">
        <v>5483</v>
      </c>
      <c r="B2742" s="140" t="s">
        <v>18038</v>
      </c>
      <c r="C2742" s="141">
        <v>483</v>
      </c>
      <c r="D2742" s="141">
        <v>7</v>
      </c>
      <c r="E2742" s="142">
        <v>6987.76</v>
      </c>
      <c r="F2742" s="142">
        <v>585.94000000000005</v>
      </c>
      <c r="G2742" s="142">
        <v>629.48</v>
      </c>
      <c r="H2742" s="142">
        <v>781.86</v>
      </c>
      <c r="I2742" s="142">
        <v>1997.28</v>
      </c>
      <c r="Q2742" s="6">
        <f t="shared" si="42"/>
        <v>1997.28</v>
      </c>
    </row>
    <row r="2743" spans="1:17" x14ac:dyDescent="0.2">
      <c r="A2743" s="139" t="s">
        <v>5485</v>
      </c>
      <c r="B2743" s="140" t="s">
        <v>18039</v>
      </c>
      <c r="C2743" s="141">
        <v>1810</v>
      </c>
      <c r="D2743" s="141">
        <v>32</v>
      </c>
      <c r="E2743" s="142">
        <v>3848.89</v>
      </c>
      <c r="F2743" s="142">
        <v>2195.7800000000002</v>
      </c>
      <c r="G2743" s="142">
        <v>2877.63</v>
      </c>
      <c r="H2743" s="142">
        <v>430.66</v>
      </c>
      <c r="I2743" s="142">
        <v>5504.07</v>
      </c>
      <c r="Q2743" s="6">
        <f t="shared" si="42"/>
        <v>5504.07</v>
      </c>
    </row>
    <row r="2744" spans="1:17" x14ac:dyDescent="0.2">
      <c r="A2744" s="139" t="s">
        <v>5487</v>
      </c>
      <c r="B2744" s="140" t="s">
        <v>18040</v>
      </c>
      <c r="C2744" s="141">
        <v>22293</v>
      </c>
      <c r="D2744" s="141">
        <v>136</v>
      </c>
      <c r="E2744" s="142">
        <v>40691.82</v>
      </c>
      <c r="F2744" s="142">
        <v>27044.5</v>
      </c>
      <c r="G2744" s="142">
        <v>12229.94</v>
      </c>
      <c r="H2744" s="142">
        <v>4553.05</v>
      </c>
      <c r="I2744" s="142">
        <v>43827.49</v>
      </c>
      <c r="Q2744" s="6">
        <f t="shared" si="42"/>
        <v>43827.49</v>
      </c>
    </row>
    <row r="2745" spans="1:17" x14ac:dyDescent="0.2">
      <c r="A2745" s="139" t="s">
        <v>5489</v>
      </c>
      <c r="B2745" s="140" t="s">
        <v>18041</v>
      </c>
      <c r="C2745" s="141">
        <v>414</v>
      </c>
      <c r="D2745" s="141">
        <v>5</v>
      </c>
      <c r="E2745" s="142">
        <v>1449.26</v>
      </c>
      <c r="F2745" s="142">
        <v>502.24</v>
      </c>
      <c r="G2745" s="142">
        <v>449.63</v>
      </c>
      <c r="H2745" s="142">
        <v>162.16</v>
      </c>
      <c r="I2745" s="142">
        <v>1114.03</v>
      </c>
      <c r="Q2745" s="6">
        <f t="shared" si="42"/>
        <v>1114.03</v>
      </c>
    </row>
    <row r="2746" spans="1:17" x14ac:dyDescent="0.2">
      <c r="A2746" s="139" t="s">
        <v>5491</v>
      </c>
      <c r="B2746" s="140" t="s">
        <v>18042</v>
      </c>
      <c r="C2746" s="141">
        <v>3607</v>
      </c>
      <c r="D2746" s="141">
        <v>25</v>
      </c>
      <c r="E2746" s="142">
        <v>6005.06</v>
      </c>
      <c r="F2746" s="142">
        <v>4375.79</v>
      </c>
      <c r="G2746" s="142">
        <v>2248.15</v>
      </c>
      <c r="H2746" s="142">
        <v>671.91</v>
      </c>
      <c r="I2746" s="142">
        <v>7295.85</v>
      </c>
      <c r="Q2746" s="6">
        <f t="shared" si="42"/>
        <v>7295.85</v>
      </c>
    </row>
    <row r="2747" spans="1:17" x14ac:dyDescent="0.2">
      <c r="A2747" s="139" t="s">
        <v>5493</v>
      </c>
      <c r="B2747" s="140" t="s">
        <v>18043</v>
      </c>
      <c r="C2747" s="141">
        <v>2731</v>
      </c>
      <c r="D2747" s="141">
        <v>22</v>
      </c>
      <c r="E2747" s="142">
        <v>5701.95</v>
      </c>
      <c r="F2747" s="142">
        <v>3313.08</v>
      </c>
      <c r="G2747" s="142">
        <v>1978.38</v>
      </c>
      <c r="H2747" s="142">
        <v>638</v>
      </c>
      <c r="I2747" s="142">
        <v>5929.46</v>
      </c>
      <c r="Q2747" s="6">
        <f t="shared" si="42"/>
        <v>5929.46</v>
      </c>
    </row>
    <row r="2748" spans="1:17" x14ac:dyDescent="0.2">
      <c r="A2748" s="139" t="s">
        <v>5495</v>
      </c>
      <c r="B2748" s="140" t="s">
        <v>18044</v>
      </c>
      <c r="C2748" s="141">
        <v>8182</v>
      </c>
      <c r="D2748" s="141">
        <v>134</v>
      </c>
      <c r="E2748" s="142">
        <v>122772.77</v>
      </c>
      <c r="F2748" s="142">
        <v>9925.9</v>
      </c>
      <c r="G2748" s="142">
        <v>12050.1</v>
      </c>
      <c r="H2748" s="142">
        <v>13737.18</v>
      </c>
      <c r="I2748" s="142">
        <v>35713.18</v>
      </c>
      <c r="Q2748" s="6">
        <f t="shared" si="42"/>
        <v>35713.18</v>
      </c>
    </row>
    <row r="2749" spans="1:17" x14ac:dyDescent="0.2">
      <c r="A2749" s="139" t="s">
        <v>5497</v>
      </c>
      <c r="B2749" s="140" t="s">
        <v>18045</v>
      </c>
      <c r="C2749" s="141">
        <v>5406</v>
      </c>
      <c r="D2749" s="141">
        <v>33</v>
      </c>
      <c r="E2749" s="142">
        <v>9455.02</v>
      </c>
      <c r="F2749" s="142">
        <v>6558.22</v>
      </c>
      <c r="G2749" s="142">
        <v>2967.56</v>
      </c>
      <c r="H2749" s="142">
        <v>1057.93</v>
      </c>
      <c r="I2749" s="142">
        <v>10583.71</v>
      </c>
      <c r="Q2749" s="6">
        <f t="shared" si="42"/>
        <v>10583.71</v>
      </c>
    </row>
    <row r="2750" spans="1:17" x14ac:dyDescent="0.2">
      <c r="A2750" s="139" t="s">
        <v>5499</v>
      </c>
      <c r="B2750" s="140" t="s">
        <v>18046</v>
      </c>
      <c r="C2750" s="141">
        <v>2058</v>
      </c>
      <c r="D2750" s="141">
        <v>13</v>
      </c>
      <c r="E2750" s="142">
        <v>5471.19</v>
      </c>
      <c r="F2750" s="142">
        <v>2496.64</v>
      </c>
      <c r="G2750" s="142">
        <v>1169.04</v>
      </c>
      <c r="H2750" s="142">
        <v>612.17999999999995</v>
      </c>
      <c r="I2750" s="142">
        <v>4277.8599999999997</v>
      </c>
      <c r="Q2750" s="6">
        <f t="shared" si="42"/>
        <v>4277.8599999999997</v>
      </c>
    </row>
    <row r="2751" spans="1:17" x14ac:dyDescent="0.2">
      <c r="A2751" s="139" t="s">
        <v>5501</v>
      </c>
      <c r="B2751" s="140" t="s">
        <v>18047</v>
      </c>
      <c r="C2751" s="141">
        <v>1083</v>
      </c>
      <c r="D2751" s="141">
        <v>14</v>
      </c>
      <c r="E2751" s="142">
        <v>3218.84</v>
      </c>
      <c r="F2751" s="142">
        <v>1313.83</v>
      </c>
      <c r="G2751" s="142">
        <v>1258.97</v>
      </c>
      <c r="H2751" s="142">
        <v>360.16</v>
      </c>
      <c r="I2751" s="142">
        <v>2932.96</v>
      </c>
      <c r="Q2751" s="6">
        <f t="shared" si="42"/>
        <v>2932.96</v>
      </c>
    </row>
    <row r="2752" spans="1:17" x14ac:dyDescent="0.2">
      <c r="A2752" s="139" t="s">
        <v>5503</v>
      </c>
      <c r="B2752" s="140" t="s">
        <v>18048</v>
      </c>
      <c r="C2752" s="141">
        <v>3123</v>
      </c>
      <c r="D2752" s="141">
        <v>43</v>
      </c>
      <c r="E2752" s="142">
        <v>16473.95</v>
      </c>
      <c r="F2752" s="142">
        <v>3788.63</v>
      </c>
      <c r="G2752" s="142">
        <v>3866.82</v>
      </c>
      <c r="H2752" s="142">
        <v>1843.29</v>
      </c>
      <c r="I2752" s="142">
        <v>9498.74</v>
      </c>
      <c r="Q2752" s="6">
        <f t="shared" si="42"/>
        <v>9498.74</v>
      </c>
    </row>
    <row r="2753" spans="1:17" x14ac:dyDescent="0.2">
      <c r="A2753" s="139" t="s">
        <v>5505</v>
      </c>
      <c r="B2753" s="140" t="s">
        <v>18049</v>
      </c>
      <c r="C2753" s="141">
        <v>58798</v>
      </c>
      <c r="D2753" s="141">
        <v>646</v>
      </c>
      <c r="E2753" s="142">
        <v>383458.36</v>
      </c>
      <c r="F2753" s="142">
        <v>71330.12</v>
      </c>
      <c r="G2753" s="142">
        <v>58092.24</v>
      </c>
      <c r="H2753" s="142">
        <v>42905.55</v>
      </c>
      <c r="I2753" s="142">
        <v>172327.91</v>
      </c>
      <c r="Q2753" s="6">
        <f t="shared" si="42"/>
        <v>172327.91</v>
      </c>
    </row>
    <row r="2754" spans="1:17" x14ac:dyDescent="0.2">
      <c r="A2754" s="139" t="s">
        <v>5507</v>
      </c>
      <c r="B2754" s="140" t="s">
        <v>18050</v>
      </c>
      <c r="C2754" s="141">
        <v>463</v>
      </c>
      <c r="D2754" s="141">
        <v>3</v>
      </c>
      <c r="E2754" s="142">
        <v>622.04</v>
      </c>
      <c r="F2754" s="142">
        <v>561.67999999999995</v>
      </c>
      <c r="G2754" s="142">
        <v>269.77999999999997</v>
      </c>
      <c r="H2754" s="142">
        <v>69.599999999999994</v>
      </c>
      <c r="I2754" s="142">
        <v>901.06</v>
      </c>
      <c r="Q2754" s="6">
        <f t="shared" si="42"/>
        <v>901.06</v>
      </c>
    </row>
    <row r="2755" spans="1:17" x14ac:dyDescent="0.2">
      <c r="A2755" s="139" t="s">
        <v>5509</v>
      </c>
      <c r="B2755" s="140" t="s">
        <v>18051</v>
      </c>
      <c r="C2755" s="141">
        <v>1225</v>
      </c>
      <c r="D2755" s="141">
        <v>16</v>
      </c>
      <c r="E2755" s="142">
        <v>3835.18</v>
      </c>
      <c r="F2755" s="142">
        <v>1486.1</v>
      </c>
      <c r="G2755" s="142">
        <v>1438.82</v>
      </c>
      <c r="H2755" s="142">
        <v>429.12</v>
      </c>
      <c r="I2755" s="142">
        <v>3354.04</v>
      </c>
      <c r="Q2755" s="6">
        <f t="shared" si="42"/>
        <v>3354.04</v>
      </c>
    </row>
    <row r="2756" spans="1:17" x14ac:dyDescent="0.2">
      <c r="A2756" s="139" t="s">
        <v>5511</v>
      </c>
      <c r="B2756" s="140" t="s">
        <v>18052</v>
      </c>
      <c r="C2756" s="141">
        <v>1099</v>
      </c>
      <c r="D2756" s="141">
        <v>8</v>
      </c>
      <c r="E2756" s="142">
        <v>1561.33</v>
      </c>
      <c r="F2756" s="142">
        <v>1333.24</v>
      </c>
      <c r="G2756" s="142">
        <v>719.41</v>
      </c>
      <c r="H2756" s="142">
        <v>174.7</v>
      </c>
      <c r="I2756" s="142">
        <v>2227.35</v>
      </c>
      <c r="Q2756" s="6">
        <f t="shared" si="42"/>
        <v>2227.35</v>
      </c>
    </row>
    <row r="2757" spans="1:17" x14ac:dyDescent="0.2">
      <c r="A2757" s="139" t="s">
        <v>5513</v>
      </c>
      <c r="B2757" s="140" t="s">
        <v>18053</v>
      </c>
      <c r="C2757" s="141">
        <v>14627</v>
      </c>
      <c r="D2757" s="141">
        <v>151</v>
      </c>
      <c r="E2757" s="142">
        <v>41865.9</v>
      </c>
      <c r="F2757" s="142">
        <v>17744.580000000002</v>
      </c>
      <c r="G2757" s="142">
        <v>13578.84</v>
      </c>
      <c r="H2757" s="142">
        <v>4684.42</v>
      </c>
      <c r="I2757" s="142">
        <v>36007.839999999997</v>
      </c>
      <c r="Q2757" s="6">
        <f t="shared" si="42"/>
        <v>36007.839999999997</v>
      </c>
    </row>
    <row r="2758" spans="1:17" x14ac:dyDescent="0.2">
      <c r="A2758" s="139" t="s">
        <v>5515</v>
      </c>
      <c r="B2758" s="140" t="s">
        <v>18054</v>
      </c>
      <c r="C2758" s="141">
        <v>1148</v>
      </c>
      <c r="D2758" s="141">
        <v>7</v>
      </c>
      <c r="E2758" s="142">
        <v>1551.34</v>
      </c>
      <c r="F2758" s="142">
        <v>1392.68</v>
      </c>
      <c r="G2758" s="142">
        <v>629.48</v>
      </c>
      <c r="H2758" s="142">
        <v>173.58</v>
      </c>
      <c r="I2758" s="142">
        <v>2195.7399999999998</v>
      </c>
      <c r="Q2758" s="6">
        <f t="shared" si="42"/>
        <v>2195.7399999999998</v>
      </c>
    </row>
    <row r="2759" spans="1:17" x14ac:dyDescent="0.2">
      <c r="A2759" s="139" t="s">
        <v>5517</v>
      </c>
      <c r="B2759" s="140" t="s">
        <v>18055</v>
      </c>
      <c r="C2759" s="141">
        <v>5791</v>
      </c>
      <c r="D2759" s="141">
        <v>37</v>
      </c>
      <c r="E2759" s="142">
        <v>11219.63</v>
      </c>
      <c r="F2759" s="142">
        <v>7025.29</v>
      </c>
      <c r="G2759" s="142">
        <v>3327.26</v>
      </c>
      <c r="H2759" s="142">
        <v>1255.3800000000001</v>
      </c>
      <c r="I2759" s="142">
        <v>11607.93</v>
      </c>
      <c r="Q2759" s="6">
        <f t="shared" si="42"/>
        <v>11607.93</v>
      </c>
    </row>
    <row r="2760" spans="1:17" x14ac:dyDescent="0.2">
      <c r="A2760" s="139" t="s">
        <v>5519</v>
      </c>
      <c r="B2760" s="140" t="s">
        <v>18056</v>
      </c>
      <c r="C2760" s="141">
        <v>1004</v>
      </c>
      <c r="D2760" s="141">
        <v>10</v>
      </c>
      <c r="E2760" s="142">
        <v>3281.92</v>
      </c>
      <c r="F2760" s="142">
        <v>1217.99</v>
      </c>
      <c r="G2760" s="142">
        <v>899.26</v>
      </c>
      <c r="H2760" s="142">
        <v>367.22</v>
      </c>
      <c r="I2760" s="142">
        <v>2484.4699999999998</v>
      </c>
      <c r="Q2760" s="6">
        <f t="shared" si="42"/>
        <v>2484.4699999999998</v>
      </c>
    </row>
    <row r="2761" spans="1:17" x14ac:dyDescent="0.2">
      <c r="A2761" s="139" t="s">
        <v>5521</v>
      </c>
      <c r="B2761" s="140" t="s">
        <v>18057</v>
      </c>
      <c r="C2761" s="141">
        <v>7362</v>
      </c>
      <c r="D2761" s="141">
        <v>68</v>
      </c>
      <c r="E2761" s="142">
        <v>18426.18</v>
      </c>
      <c r="F2761" s="142">
        <v>8931.1299999999992</v>
      </c>
      <c r="G2761" s="142">
        <v>6114.98</v>
      </c>
      <c r="H2761" s="142">
        <v>2061.73</v>
      </c>
      <c r="I2761" s="142">
        <v>17107.84</v>
      </c>
      <c r="Q2761" s="6">
        <f t="shared" si="42"/>
        <v>17107.84</v>
      </c>
    </row>
    <row r="2762" spans="1:17" x14ac:dyDescent="0.2">
      <c r="A2762" s="139" t="s">
        <v>5523</v>
      </c>
      <c r="B2762" s="140" t="s">
        <v>18058</v>
      </c>
      <c r="C2762" s="141">
        <v>9158</v>
      </c>
      <c r="D2762" s="141">
        <v>76</v>
      </c>
      <c r="E2762" s="142">
        <v>49490.16</v>
      </c>
      <c r="F2762" s="142">
        <v>11109.92</v>
      </c>
      <c r="G2762" s="142">
        <v>6834.38</v>
      </c>
      <c r="H2762" s="142">
        <v>5537.5</v>
      </c>
      <c r="I2762" s="142">
        <v>23481.8</v>
      </c>
      <c r="Q2762" s="6">
        <f t="shared" si="42"/>
        <v>23481.8</v>
      </c>
    </row>
    <row r="2763" spans="1:17" x14ac:dyDescent="0.2">
      <c r="A2763" s="139" t="s">
        <v>5525</v>
      </c>
      <c r="B2763" s="140" t="s">
        <v>18059</v>
      </c>
      <c r="C2763" s="141">
        <v>319</v>
      </c>
      <c r="D2763" s="141">
        <v>2</v>
      </c>
      <c r="E2763" s="142">
        <v>18199.86</v>
      </c>
      <c r="F2763" s="142">
        <v>386.99</v>
      </c>
      <c r="G2763" s="142">
        <v>179.86</v>
      </c>
      <c r="H2763" s="142">
        <v>2036.4</v>
      </c>
      <c r="I2763" s="142">
        <v>2603.25</v>
      </c>
      <c r="Q2763" s="6">
        <f t="shared" si="42"/>
        <v>2603.25</v>
      </c>
    </row>
    <row r="2764" spans="1:17" x14ac:dyDescent="0.2">
      <c r="A2764" s="139" t="s">
        <v>5527</v>
      </c>
      <c r="B2764" s="140" t="s">
        <v>18060</v>
      </c>
      <c r="C2764" s="141">
        <v>1120</v>
      </c>
      <c r="D2764" s="141">
        <v>10</v>
      </c>
      <c r="E2764" s="142">
        <v>5368.2</v>
      </c>
      <c r="F2764" s="142">
        <v>1358.71</v>
      </c>
      <c r="G2764" s="142">
        <v>899.26</v>
      </c>
      <c r="H2764" s="142">
        <v>600.66</v>
      </c>
      <c r="I2764" s="142">
        <v>2858.63</v>
      </c>
      <c r="Q2764" s="6">
        <f t="shared" si="42"/>
        <v>2858.63</v>
      </c>
    </row>
    <row r="2765" spans="1:17" x14ac:dyDescent="0.2">
      <c r="A2765" s="139" t="s">
        <v>5529</v>
      </c>
      <c r="B2765" s="140" t="s">
        <v>18061</v>
      </c>
      <c r="C2765" s="141">
        <v>11624</v>
      </c>
      <c r="D2765" s="141">
        <v>393</v>
      </c>
      <c r="E2765" s="142">
        <v>135822.46</v>
      </c>
      <c r="F2765" s="142">
        <v>14101.52</v>
      </c>
      <c r="G2765" s="142">
        <v>35340.94</v>
      </c>
      <c r="H2765" s="142">
        <v>15197.31</v>
      </c>
      <c r="I2765" s="142">
        <v>64639.77</v>
      </c>
      <c r="Q2765" s="6">
        <f t="shared" si="42"/>
        <v>64639.77</v>
      </c>
    </row>
    <row r="2766" spans="1:17" x14ac:dyDescent="0.2">
      <c r="A2766" s="139" t="s">
        <v>5531</v>
      </c>
      <c r="B2766" s="140" t="s">
        <v>18062</v>
      </c>
      <c r="C2766" s="141">
        <v>1149</v>
      </c>
      <c r="D2766" s="141">
        <v>3</v>
      </c>
      <c r="E2766" s="142">
        <v>676.4</v>
      </c>
      <c r="F2766" s="142">
        <v>1393.9</v>
      </c>
      <c r="G2766" s="142">
        <v>269.77999999999997</v>
      </c>
      <c r="H2766" s="142">
        <v>75.680000000000007</v>
      </c>
      <c r="I2766" s="142">
        <v>1739.36</v>
      </c>
      <c r="Q2766" s="6">
        <f t="shared" si="42"/>
        <v>1739.36</v>
      </c>
    </row>
    <row r="2767" spans="1:17" x14ac:dyDescent="0.2">
      <c r="A2767" s="139" t="s">
        <v>5533</v>
      </c>
      <c r="B2767" s="140" t="s">
        <v>18063</v>
      </c>
      <c r="C2767" s="141">
        <v>1530</v>
      </c>
      <c r="D2767" s="141">
        <v>14</v>
      </c>
      <c r="E2767" s="142">
        <v>8789.08</v>
      </c>
      <c r="F2767" s="142">
        <v>1856.1</v>
      </c>
      <c r="G2767" s="142">
        <v>1258.97</v>
      </c>
      <c r="H2767" s="142">
        <v>983.42</v>
      </c>
      <c r="I2767" s="142">
        <v>4098.49</v>
      </c>
      <c r="Q2767" s="6">
        <f t="shared" ref="Q2767:Q2830" si="43">I2767+P2767</f>
        <v>4098.49</v>
      </c>
    </row>
    <row r="2768" spans="1:17" x14ac:dyDescent="0.2">
      <c r="A2768" s="139" t="s">
        <v>5535</v>
      </c>
      <c r="B2768" s="140" t="s">
        <v>18064</v>
      </c>
      <c r="C2768" s="141">
        <v>9804</v>
      </c>
      <c r="D2768" s="141">
        <v>88</v>
      </c>
      <c r="E2768" s="142">
        <v>35069.35</v>
      </c>
      <c r="F2768" s="142">
        <v>11893.61</v>
      </c>
      <c r="G2768" s="142">
        <v>7913.5</v>
      </c>
      <c r="H2768" s="142">
        <v>3923.94</v>
      </c>
      <c r="I2768" s="142">
        <v>23731.05</v>
      </c>
      <c r="Q2768" s="6">
        <f t="shared" si="43"/>
        <v>23731.05</v>
      </c>
    </row>
    <row r="2769" spans="1:17" x14ac:dyDescent="0.2">
      <c r="A2769" s="139" t="s">
        <v>5537</v>
      </c>
      <c r="B2769" s="140" t="s">
        <v>18065</v>
      </c>
      <c r="C2769" s="141">
        <v>1106</v>
      </c>
      <c r="D2769" s="141">
        <v>13</v>
      </c>
      <c r="E2769" s="142">
        <v>9474.48</v>
      </c>
      <c r="F2769" s="142">
        <v>1341.73</v>
      </c>
      <c r="G2769" s="142">
        <v>1169.04</v>
      </c>
      <c r="H2769" s="142">
        <v>1060.1099999999999</v>
      </c>
      <c r="I2769" s="142">
        <v>3570.88</v>
      </c>
      <c r="Q2769" s="6">
        <f t="shared" si="43"/>
        <v>3570.88</v>
      </c>
    </row>
    <row r="2770" spans="1:17" x14ac:dyDescent="0.2">
      <c r="A2770" s="139" t="s">
        <v>5539</v>
      </c>
      <c r="B2770" s="140" t="s">
        <v>18066</v>
      </c>
      <c r="C2770" s="141">
        <v>262</v>
      </c>
      <c r="D2770" s="141">
        <v>1</v>
      </c>
      <c r="E2770" s="142">
        <v>37.32</v>
      </c>
      <c r="F2770" s="142">
        <v>317.83999999999997</v>
      </c>
      <c r="G2770" s="142">
        <v>89.93</v>
      </c>
      <c r="H2770" s="142">
        <v>4.18</v>
      </c>
      <c r="I2770" s="142">
        <v>411.95</v>
      </c>
      <c r="Q2770" s="6">
        <f t="shared" si="43"/>
        <v>411.95</v>
      </c>
    </row>
    <row r="2771" spans="1:17" x14ac:dyDescent="0.2">
      <c r="A2771" s="139" t="s">
        <v>5541</v>
      </c>
      <c r="B2771" s="140" t="s">
        <v>18067</v>
      </c>
      <c r="C2771" s="141">
        <v>1630</v>
      </c>
      <c r="D2771" s="141">
        <v>23</v>
      </c>
      <c r="E2771" s="142">
        <v>4581.9399999999996</v>
      </c>
      <c r="F2771" s="142">
        <v>1977.42</v>
      </c>
      <c r="G2771" s="142">
        <v>2068.3000000000002</v>
      </c>
      <c r="H2771" s="142">
        <v>512.67999999999995</v>
      </c>
      <c r="I2771" s="142">
        <v>4558.3999999999996</v>
      </c>
      <c r="Q2771" s="6">
        <f t="shared" si="43"/>
        <v>4558.3999999999996</v>
      </c>
    </row>
    <row r="2772" spans="1:17" x14ac:dyDescent="0.2">
      <c r="A2772" s="139" t="s">
        <v>5543</v>
      </c>
      <c r="B2772" s="140" t="s">
        <v>18068</v>
      </c>
      <c r="C2772" s="141">
        <v>397</v>
      </c>
      <c r="D2772" s="141">
        <v>2</v>
      </c>
      <c r="E2772" s="142">
        <v>116.41</v>
      </c>
      <c r="F2772" s="142">
        <v>481.62</v>
      </c>
      <c r="G2772" s="142">
        <v>179.86</v>
      </c>
      <c r="H2772" s="142">
        <v>13.02</v>
      </c>
      <c r="I2772" s="142">
        <v>674.5</v>
      </c>
      <c r="Q2772" s="6">
        <f t="shared" si="43"/>
        <v>674.5</v>
      </c>
    </row>
    <row r="2773" spans="1:17" x14ac:dyDescent="0.2">
      <c r="A2773" s="139" t="s">
        <v>5545</v>
      </c>
      <c r="B2773" s="140" t="s">
        <v>18069</v>
      </c>
      <c r="C2773" s="141">
        <v>2197</v>
      </c>
      <c r="D2773" s="141">
        <v>31</v>
      </c>
      <c r="E2773" s="142">
        <v>10964.86</v>
      </c>
      <c r="F2773" s="142">
        <v>2665.26</v>
      </c>
      <c r="G2773" s="142">
        <v>2787.71</v>
      </c>
      <c r="H2773" s="142">
        <v>1226.8699999999999</v>
      </c>
      <c r="I2773" s="142">
        <v>6679.84</v>
      </c>
      <c r="Q2773" s="6">
        <f t="shared" si="43"/>
        <v>6679.84</v>
      </c>
    </row>
    <row r="2774" spans="1:17" x14ac:dyDescent="0.2">
      <c r="A2774" s="139" t="s">
        <v>5547</v>
      </c>
      <c r="B2774" s="140" t="s">
        <v>18070</v>
      </c>
      <c r="C2774" s="141">
        <v>5495</v>
      </c>
      <c r="D2774" s="141">
        <v>152</v>
      </c>
      <c r="E2774" s="142">
        <v>107771.71</v>
      </c>
      <c r="F2774" s="142">
        <v>6666.2</v>
      </c>
      <c r="G2774" s="142">
        <v>13668.76</v>
      </c>
      <c r="H2774" s="142">
        <v>12058.69</v>
      </c>
      <c r="I2774" s="142">
        <v>32393.65</v>
      </c>
      <c r="Q2774" s="6">
        <f t="shared" si="43"/>
        <v>32393.65</v>
      </c>
    </row>
    <row r="2775" spans="1:17" x14ac:dyDescent="0.2">
      <c r="A2775" s="139" t="s">
        <v>5549</v>
      </c>
      <c r="B2775" s="140" t="s">
        <v>18071</v>
      </c>
      <c r="C2775" s="141">
        <v>2329</v>
      </c>
      <c r="D2775" s="141">
        <v>16</v>
      </c>
      <c r="E2775" s="142">
        <v>10755.09</v>
      </c>
      <c r="F2775" s="142">
        <v>2825.4</v>
      </c>
      <c r="G2775" s="142">
        <v>1438.82</v>
      </c>
      <c r="H2775" s="142">
        <v>1203.4000000000001</v>
      </c>
      <c r="I2775" s="142">
        <v>5467.62</v>
      </c>
      <c r="Q2775" s="6">
        <f t="shared" si="43"/>
        <v>5467.62</v>
      </c>
    </row>
    <row r="2776" spans="1:17" x14ac:dyDescent="0.2">
      <c r="A2776" s="139" t="s">
        <v>5551</v>
      </c>
      <c r="B2776" s="140" t="s">
        <v>18072</v>
      </c>
      <c r="C2776" s="141">
        <v>972</v>
      </c>
      <c r="D2776" s="141">
        <v>3</v>
      </c>
      <c r="E2776" s="142">
        <v>622.04</v>
      </c>
      <c r="F2776" s="142">
        <v>1179.17</v>
      </c>
      <c r="G2776" s="142">
        <v>269.77999999999997</v>
      </c>
      <c r="H2776" s="142">
        <v>69.599999999999994</v>
      </c>
      <c r="I2776" s="142">
        <v>1518.55</v>
      </c>
      <c r="Q2776" s="6">
        <f t="shared" si="43"/>
        <v>1518.55</v>
      </c>
    </row>
    <row r="2777" spans="1:17" x14ac:dyDescent="0.2">
      <c r="A2777" s="139" t="s">
        <v>5553</v>
      </c>
      <c r="B2777" s="140" t="s">
        <v>18073</v>
      </c>
      <c r="C2777" s="141">
        <v>403</v>
      </c>
      <c r="D2777" s="141">
        <v>9</v>
      </c>
      <c r="E2777" s="142">
        <v>1986.85</v>
      </c>
      <c r="F2777" s="142">
        <v>488.9</v>
      </c>
      <c r="G2777" s="142">
        <v>809.34</v>
      </c>
      <c r="H2777" s="142">
        <v>222.31</v>
      </c>
      <c r="I2777" s="142">
        <v>1520.55</v>
      </c>
      <c r="Q2777" s="6">
        <f t="shared" si="43"/>
        <v>1520.55</v>
      </c>
    </row>
    <row r="2778" spans="1:17" x14ac:dyDescent="0.2">
      <c r="A2778" s="139" t="s">
        <v>5555</v>
      </c>
      <c r="B2778" s="140" t="s">
        <v>18074</v>
      </c>
      <c r="C2778" s="141">
        <v>2612</v>
      </c>
      <c r="D2778" s="141">
        <v>30</v>
      </c>
      <c r="E2778" s="142">
        <v>5181.17</v>
      </c>
      <c r="F2778" s="142">
        <v>3168.72</v>
      </c>
      <c r="G2778" s="142">
        <v>2697.78</v>
      </c>
      <c r="H2778" s="142">
        <v>579.73</v>
      </c>
      <c r="I2778" s="142">
        <v>6446.23</v>
      </c>
      <c r="Q2778" s="6">
        <f t="shared" si="43"/>
        <v>6446.23</v>
      </c>
    </row>
    <row r="2779" spans="1:17" x14ac:dyDescent="0.2">
      <c r="A2779" s="139" t="s">
        <v>5557</v>
      </c>
      <c r="B2779" s="140" t="s">
        <v>18075</v>
      </c>
      <c r="C2779" s="141">
        <v>12477</v>
      </c>
      <c r="D2779" s="141">
        <v>119</v>
      </c>
      <c r="E2779" s="142">
        <v>33458.94</v>
      </c>
      <c r="F2779" s="142">
        <v>15136.33</v>
      </c>
      <c r="G2779" s="142">
        <v>10701.2</v>
      </c>
      <c r="H2779" s="142">
        <v>3743.75</v>
      </c>
      <c r="I2779" s="142">
        <v>29581.279999999999</v>
      </c>
      <c r="Q2779" s="6">
        <f t="shared" si="43"/>
        <v>29581.279999999999</v>
      </c>
    </row>
    <row r="2780" spans="1:17" x14ac:dyDescent="0.2">
      <c r="A2780" s="139" t="s">
        <v>5559</v>
      </c>
      <c r="B2780" s="140" t="s">
        <v>18076</v>
      </c>
      <c r="C2780" s="141">
        <v>539</v>
      </c>
      <c r="D2780" s="141">
        <v>2</v>
      </c>
      <c r="E2780" s="142">
        <v>373.22</v>
      </c>
      <c r="F2780" s="142">
        <v>653.88</v>
      </c>
      <c r="G2780" s="142">
        <v>179.86</v>
      </c>
      <c r="H2780" s="142">
        <v>41.76</v>
      </c>
      <c r="I2780" s="142">
        <v>875.5</v>
      </c>
      <c r="Q2780" s="6">
        <f t="shared" si="43"/>
        <v>875.5</v>
      </c>
    </row>
    <row r="2781" spans="1:17" x14ac:dyDescent="0.2">
      <c r="A2781" s="139" t="s">
        <v>5561</v>
      </c>
      <c r="B2781" s="140" t="s">
        <v>18077</v>
      </c>
      <c r="C2781" s="141">
        <v>15042</v>
      </c>
      <c r="D2781" s="141">
        <v>203</v>
      </c>
      <c r="E2781" s="142">
        <v>71517.55</v>
      </c>
      <c r="F2781" s="142">
        <v>18248.03</v>
      </c>
      <c r="G2781" s="142">
        <v>18254.990000000002</v>
      </c>
      <c r="H2781" s="142">
        <v>8002.18</v>
      </c>
      <c r="I2781" s="142">
        <v>44505.2</v>
      </c>
      <c r="Q2781" s="6">
        <f t="shared" si="43"/>
        <v>44505.2</v>
      </c>
    </row>
    <row r="2782" spans="1:17" x14ac:dyDescent="0.2">
      <c r="A2782" s="139" t="s">
        <v>5563</v>
      </c>
      <c r="B2782" s="140" t="s">
        <v>18078</v>
      </c>
      <c r="C2782" s="141">
        <v>265</v>
      </c>
      <c r="D2782" s="141">
        <v>1</v>
      </c>
      <c r="E2782" s="142">
        <v>37.32</v>
      </c>
      <c r="F2782" s="142">
        <v>321.48</v>
      </c>
      <c r="G2782" s="142">
        <v>89.93</v>
      </c>
      <c r="H2782" s="142">
        <v>4.18</v>
      </c>
      <c r="I2782" s="142">
        <v>415.59</v>
      </c>
      <c r="Q2782" s="6">
        <f t="shared" si="43"/>
        <v>415.59</v>
      </c>
    </row>
    <row r="2783" spans="1:17" x14ac:dyDescent="0.2">
      <c r="A2783" s="139" t="s">
        <v>5565</v>
      </c>
      <c r="B2783" s="140" t="s">
        <v>18079</v>
      </c>
      <c r="C2783" s="141">
        <v>535</v>
      </c>
      <c r="D2783" s="141">
        <v>8</v>
      </c>
      <c r="E2783" s="142">
        <v>1082.3599999999999</v>
      </c>
      <c r="F2783" s="142">
        <v>649.03</v>
      </c>
      <c r="G2783" s="142">
        <v>719.41</v>
      </c>
      <c r="H2783" s="142">
        <v>121.1</v>
      </c>
      <c r="I2783" s="142">
        <v>1489.54</v>
      </c>
      <c r="Q2783" s="6">
        <f t="shared" si="43"/>
        <v>1489.54</v>
      </c>
    </row>
    <row r="2784" spans="1:17" x14ac:dyDescent="0.2">
      <c r="A2784" s="139" t="s">
        <v>5567</v>
      </c>
      <c r="B2784" s="140" t="s">
        <v>18080</v>
      </c>
      <c r="C2784" s="141">
        <v>709</v>
      </c>
      <c r="D2784" s="141">
        <v>9</v>
      </c>
      <c r="E2784" s="142">
        <v>2212.15</v>
      </c>
      <c r="F2784" s="142">
        <v>860.11</v>
      </c>
      <c r="G2784" s="142">
        <v>809.34</v>
      </c>
      <c r="H2784" s="142">
        <v>247.52</v>
      </c>
      <c r="I2784" s="142">
        <v>1916.97</v>
      </c>
      <c r="Q2784" s="6">
        <f t="shared" si="43"/>
        <v>1916.97</v>
      </c>
    </row>
    <row r="2785" spans="1:17" x14ac:dyDescent="0.2">
      <c r="A2785" s="139" t="s">
        <v>5569</v>
      </c>
      <c r="B2785" s="140" t="s">
        <v>18081</v>
      </c>
      <c r="C2785" s="141">
        <v>650</v>
      </c>
      <c r="D2785" s="141">
        <v>4</v>
      </c>
      <c r="E2785" s="142">
        <v>645.44000000000005</v>
      </c>
      <c r="F2785" s="142">
        <v>788.54</v>
      </c>
      <c r="G2785" s="142">
        <v>359.7</v>
      </c>
      <c r="H2785" s="142">
        <v>72.22</v>
      </c>
      <c r="I2785" s="142">
        <v>1220.46</v>
      </c>
      <c r="Q2785" s="6">
        <f t="shared" si="43"/>
        <v>1220.46</v>
      </c>
    </row>
    <row r="2786" spans="1:17" x14ac:dyDescent="0.2">
      <c r="A2786" s="139" t="s">
        <v>5571</v>
      </c>
      <c r="B2786" s="140" t="s">
        <v>18082</v>
      </c>
      <c r="C2786" s="141">
        <v>712</v>
      </c>
      <c r="D2786" s="141">
        <v>16</v>
      </c>
      <c r="E2786" s="142">
        <v>2698.66</v>
      </c>
      <c r="F2786" s="142">
        <v>863.75</v>
      </c>
      <c r="G2786" s="142">
        <v>1438.82</v>
      </c>
      <c r="H2786" s="142">
        <v>301.95</v>
      </c>
      <c r="I2786" s="142">
        <v>2604.52</v>
      </c>
      <c r="Q2786" s="6">
        <f t="shared" si="43"/>
        <v>2604.52</v>
      </c>
    </row>
    <row r="2787" spans="1:17" x14ac:dyDescent="0.2">
      <c r="A2787" s="139" t="s">
        <v>5573</v>
      </c>
      <c r="B2787" s="140" t="s">
        <v>18083</v>
      </c>
      <c r="C2787" s="141">
        <v>235</v>
      </c>
      <c r="D2787" s="141">
        <v>1</v>
      </c>
      <c r="E2787" s="142">
        <v>186.61</v>
      </c>
      <c r="F2787" s="142">
        <v>285.08999999999997</v>
      </c>
      <c r="G2787" s="142">
        <v>89.93</v>
      </c>
      <c r="H2787" s="142">
        <v>20.88</v>
      </c>
      <c r="I2787" s="142">
        <v>395.9</v>
      </c>
      <c r="Q2787" s="6">
        <f t="shared" si="43"/>
        <v>395.9</v>
      </c>
    </row>
    <row r="2788" spans="1:17" x14ac:dyDescent="0.2">
      <c r="A2788" s="139" t="s">
        <v>5575</v>
      </c>
      <c r="B2788" s="140" t="s">
        <v>18084</v>
      </c>
      <c r="C2788" s="141">
        <v>2555</v>
      </c>
      <c r="D2788" s="141">
        <v>29</v>
      </c>
      <c r="E2788" s="142">
        <v>7410.36</v>
      </c>
      <c r="F2788" s="142">
        <v>3099.57</v>
      </c>
      <c r="G2788" s="142">
        <v>2607.86</v>
      </c>
      <c r="H2788" s="142">
        <v>829.15</v>
      </c>
      <c r="I2788" s="142">
        <v>6536.58</v>
      </c>
      <c r="Q2788" s="6">
        <f t="shared" si="43"/>
        <v>6536.58</v>
      </c>
    </row>
    <row r="2789" spans="1:17" x14ac:dyDescent="0.2">
      <c r="A2789" s="139" t="s">
        <v>5577</v>
      </c>
      <c r="B2789" s="140" t="s">
        <v>18085</v>
      </c>
      <c r="C2789" s="141">
        <v>678</v>
      </c>
      <c r="D2789" s="141">
        <v>10</v>
      </c>
      <c r="E2789" s="142">
        <v>1842.83</v>
      </c>
      <c r="F2789" s="142">
        <v>822.5</v>
      </c>
      <c r="G2789" s="142">
        <v>899.26</v>
      </c>
      <c r="H2789" s="142">
        <v>206.2</v>
      </c>
      <c r="I2789" s="142">
        <v>1927.96</v>
      </c>
      <c r="Q2789" s="6">
        <f t="shared" si="43"/>
        <v>1927.96</v>
      </c>
    </row>
    <row r="2790" spans="1:17" x14ac:dyDescent="0.2">
      <c r="A2790" s="139" t="s">
        <v>5579</v>
      </c>
      <c r="B2790" s="140" t="s">
        <v>18086</v>
      </c>
      <c r="C2790" s="141">
        <v>2960</v>
      </c>
      <c r="D2790" s="141">
        <v>38</v>
      </c>
      <c r="E2790" s="142">
        <v>16485.22</v>
      </c>
      <c r="F2790" s="142">
        <v>3590.89</v>
      </c>
      <c r="G2790" s="142">
        <v>3417.19</v>
      </c>
      <c r="H2790" s="142">
        <v>1844.55</v>
      </c>
      <c r="I2790" s="142">
        <v>8852.6299999999992</v>
      </c>
      <c r="Q2790" s="6">
        <f t="shared" si="43"/>
        <v>8852.6299999999992</v>
      </c>
    </row>
    <row r="2791" spans="1:17" x14ac:dyDescent="0.2">
      <c r="A2791" s="139" t="s">
        <v>5581</v>
      </c>
      <c r="B2791" s="140" t="s">
        <v>18087</v>
      </c>
      <c r="C2791" s="141">
        <v>641</v>
      </c>
      <c r="D2791" s="141">
        <v>15</v>
      </c>
      <c r="E2791" s="142">
        <v>7346.71</v>
      </c>
      <c r="F2791" s="142">
        <v>777.62</v>
      </c>
      <c r="G2791" s="142">
        <v>1348.89</v>
      </c>
      <c r="H2791" s="142">
        <v>822.03</v>
      </c>
      <c r="I2791" s="142">
        <v>2948.54</v>
      </c>
      <c r="Q2791" s="6">
        <f t="shared" si="43"/>
        <v>2948.54</v>
      </c>
    </row>
    <row r="2792" spans="1:17" x14ac:dyDescent="0.2">
      <c r="A2792" s="139" t="s">
        <v>5583</v>
      </c>
      <c r="B2792" s="140" t="s">
        <v>18088</v>
      </c>
      <c r="C2792" s="141">
        <v>536</v>
      </c>
      <c r="D2792" s="141">
        <v>3</v>
      </c>
      <c r="E2792" s="142">
        <v>689.22</v>
      </c>
      <c r="F2792" s="142">
        <v>650.24</v>
      </c>
      <c r="G2792" s="142">
        <v>269.77999999999997</v>
      </c>
      <c r="H2792" s="142">
        <v>77.12</v>
      </c>
      <c r="I2792" s="142">
        <v>997.14</v>
      </c>
      <c r="Q2792" s="6">
        <f t="shared" si="43"/>
        <v>997.14</v>
      </c>
    </row>
    <row r="2793" spans="1:17" x14ac:dyDescent="0.2">
      <c r="A2793" s="139" t="s">
        <v>5585</v>
      </c>
      <c r="B2793" s="140" t="s">
        <v>18089</v>
      </c>
      <c r="C2793" s="141">
        <v>2031</v>
      </c>
      <c r="D2793" s="141">
        <v>21</v>
      </c>
      <c r="E2793" s="142">
        <v>3895.42</v>
      </c>
      <c r="F2793" s="142">
        <v>2463.89</v>
      </c>
      <c r="G2793" s="142">
        <v>1888.45</v>
      </c>
      <c r="H2793" s="142">
        <v>435.86</v>
      </c>
      <c r="I2793" s="142">
        <v>4788.2</v>
      </c>
      <c r="Q2793" s="6">
        <f t="shared" si="43"/>
        <v>4788.2</v>
      </c>
    </row>
    <row r="2794" spans="1:17" x14ac:dyDescent="0.2">
      <c r="A2794" s="139" t="s">
        <v>5587</v>
      </c>
      <c r="B2794" s="140" t="s">
        <v>18090</v>
      </c>
      <c r="C2794" s="141">
        <v>987</v>
      </c>
      <c r="D2794" s="141">
        <v>8</v>
      </c>
      <c r="E2794" s="142">
        <v>1643.71</v>
      </c>
      <c r="F2794" s="142">
        <v>1197.3699999999999</v>
      </c>
      <c r="G2794" s="142">
        <v>719.41</v>
      </c>
      <c r="H2794" s="142">
        <v>183.92</v>
      </c>
      <c r="I2794" s="142">
        <v>2100.6999999999998</v>
      </c>
      <c r="Q2794" s="6">
        <f t="shared" si="43"/>
        <v>2100.6999999999998</v>
      </c>
    </row>
    <row r="2795" spans="1:17" x14ac:dyDescent="0.2">
      <c r="A2795" s="139" t="s">
        <v>5589</v>
      </c>
      <c r="B2795" s="140" t="s">
        <v>18091</v>
      </c>
      <c r="C2795" s="141">
        <v>2123</v>
      </c>
      <c r="D2795" s="141">
        <v>17</v>
      </c>
      <c r="E2795" s="142">
        <v>2805.71</v>
      </c>
      <c r="F2795" s="142">
        <v>2575.5</v>
      </c>
      <c r="G2795" s="142">
        <v>1528.74</v>
      </c>
      <c r="H2795" s="142">
        <v>313.94</v>
      </c>
      <c r="I2795" s="142">
        <v>4418.18</v>
      </c>
      <c r="Q2795" s="6">
        <f t="shared" si="43"/>
        <v>4418.18</v>
      </c>
    </row>
    <row r="2796" spans="1:17" x14ac:dyDescent="0.2">
      <c r="A2796" s="139" t="s">
        <v>5591</v>
      </c>
      <c r="B2796" s="140" t="s">
        <v>18092</v>
      </c>
      <c r="C2796" s="141">
        <v>19593</v>
      </c>
      <c r="D2796" s="141">
        <v>114</v>
      </c>
      <c r="E2796" s="142">
        <v>30064.3</v>
      </c>
      <c r="F2796" s="142">
        <v>23769.02</v>
      </c>
      <c r="G2796" s="142">
        <v>10251.58</v>
      </c>
      <c r="H2796" s="142">
        <v>3363.93</v>
      </c>
      <c r="I2796" s="142">
        <v>37384.53</v>
      </c>
      <c r="Q2796" s="6">
        <f t="shared" si="43"/>
        <v>37384.53</v>
      </c>
    </row>
    <row r="2797" spans="1:17" x14ac:dyDescent="0.2">
      <c r="A2797" s="139" t="s">
        <v>5593</v>
      </c>
      <c r="B2797" s="140" t="s">
        <v>18093</v>
      </c>
      <c r="C2797" s="141">
        <v>2501</v>
      </c>
      <c r="D2797" s="141">
        <v>19</v>
      </c>
      <c r="E2797" s="142">
        <v>24017.58</v>
      </c>
      <c r="F2797" s="142">
        <v>3034.06</v>
      </c>
      <c r="G2797" s="142">
        <v>1708.59</v>
      </c>
      <c r="H2797" s="142">
        <v>2687.35</v>
      </c>
      <c r="I2797" s="142">
        <v>7430</v>
      </c>
      <c r="Q2797" s="6">
        <f t="shared" si="43"/>
        <v>7430</v>
      </c>
    </row>
    <row r="2798" spans="1:17" x14ac:dyDescent="0.2">
      <c r="A2798" s="139" t="s">
        <v>5595</v>
      </c>
      <c r="B2798" s="140" t="s">
        <v>18094</v>
      </c>
      <c r="C2798" s="141">
        <v>727</v>
      </c>
      <c r="D2798" s="141">
        <v>1</v>
      </c>
      <c r="E2798" s="142">
        <v>47.15</v>
      </c>
      <c r="F2798" s="142">
        <v>881.95</v>
      </c>
      <c r="G2798" s="142">
        <v>89.93</v>
      </c>
      <c r="H2798" s="142">
        <v>5.27</v>
      </c>
      <c r="I2798" s="142">
        <v>977.15</v>
      </c>
      <c r="Q2798" s="6">
        <f t="shared" si="43"/>
        <v>977.15</v>
      </c>
    </row>
    <row r="2799" spans="1:17" x14ac:dyDescent="0.2">
      <c r="A2799" s="139" t="s">
        <v>5597</v>
      </c>
      <c r="B2799" s="140" t="s">
        <v>18095</v>
      </c>
      <c r="C2799" s="141">
        <v>917</v>
      </c>
      <c r="D2799" s="141">
        <v>5</v>
      </c>
      <c r="E2799" s="142">
        <v>853.43</v>
      </c>
      <c r="F2799" s="142">
        <v>1112.45</v>
      </c>
      <c r="G2799" s="142">
        <v>449.63</v>
      </c>
      <c r="H2799" s="142">
        <v>95.49</v>
      </c>
      <c r="I2799" s="142">
        <v>1657.57</v>
      </c>
      <c r="Q2799" s="6">
        <f t="shared" si="43"/>
        <v>1657.57</v>
      </c>
    </row>
    <row r="2800" spans="1:17" x14ac:dyDescent="0.2">
      <c r="A2800" s="139" t="s">
        <v>5599</v>
      </c>
      <c r="B2800" s="140" t="s">
        <v>18096</v>
      </c>
      <c r="C2800" s="141">
        <v>1086</v>
      </c>
      <c r="D2800" s="141">
        <v>14</v>
      </c>
      <c r="E2800" s="142">
        <v>2647.52</v>
      </c>
      <c r="F2800" s="142">
        <v>1317.47</v>
      </c>
      <c r="G2800" s="142">
        <v>1258.97</v>
      </c>
      <c r="H2800" s="142">
        <v>296.23</v>
      </c>
      <c r="I2800" s="142">
        <v>2872.67</v>
      </c>
      <c r="Q2800" s="6">
        <f t="shared" si="43"/>
        <v>2872.67</v>
      </c>
    </row>
    <row r="2801" spans="1:17" x14ac:dyDescent="0.2">
      <c r="A2801" s="139" t="s">
        <v>5601</v>
      </c>
      <c r="B2801" s="140" t="s">
        <v>18097</v>
      </c>
      <c r="C2801" s="141">
        <v>922</v>
      </c>
      <c r="D2801" s="141">
        <v>5</v>
      </c>
      <c r="E2801" s="142">
        <v>845.97</v>
      </c>
      <c r="F2801" s="142">
        <v>1118.51</v>
      </c>
      <c r="G2801" s="142">
        <v>449.63</v>
      </c>
      <c r="H2801" s="142">
        <v>94.66</v>
      </c>
      <c r="I2801" s="142">
        <v>1662.8</v>
      </c>
      <c r="Q2801" s="6">
        <f t="shared" si="43"/>
        <v>1662.8</v>
      </c>
    </row>
    <row r="2802" spans="1:17" x14ac:dyDescent="0.2">
      <c r="A2802" s="139" t="s">
        <v>5603</v>
      </c>
      <c r="B2802" s="140" t="s">
        <v>18098</v>
      </c>
      <c r="C2802" s="141">
        <v>22312</v>
      </c>
      <c r="D2802" s="141">
        <v>191</v>
      </c>
      <c r="E2802" s="142">
        <v>31874.34</v>
      </c>
      <c r="F2802" s="142">
        <v>27067.55</v>
      </c>
      <c r="G2802" s="142">
        <v>17175.88</v>
      </c>
      <c r="H2802" s="142">
        <v>3566.46</v>
      </c>
      <c r="I2802" s="142">
        <v>47809.89</v>
      </c>
      <c r="Q2802" s="6">
        <f t="shared" si="43"/>
        <v>47809.89</v>
      </c>
    </row>
    <row r="2803" spans="1:17" x14ac:dyDescent="0.2">
      <c r="A2803" s="139" t="s">
        <v>5605</v>
      </c>
      <c r="B2803" s="140" t="s">
        <v>18099</v>
      </c>
      <c r="C2803" s="141">
        <v>1100</v>
      </c>
      <c r="D2803" s="141">
        <v>5</v>
      </c>
      <c r="E2803" s="142">
        <v>944.41</v>
      </c>
      <c r="F2803" s="142">
        <v>1334.46</v>
      </c>
      <c r="G2803" s="142">
        <v>449.63</v>
      </c>
      <c r="H2803" s="142">
        <v>105.67</v>
      </c>
      <c r="I2803" s="142">
        <v>1889.76</v>
      </c>
      <c r="Q2803" s="6">
        <f t="shared" si="43"/>
        <v>1889.76</v>
      </c>
    </row>
    <row r="2804" spans="1:17" x14ac:dyDescent="0.2">
      <c r="A2804" s="139" t="s">
        <v>5607</v>
      </c>
      <c r="B2804" s="140" t="s">
        <v>18100</v>
      </c>
      <c r="C2804" s="141">
        <v>2087</v>
      </c>
      <c r="D2804" s="141">
        <v>20</v>
      </c>
      <c r="E2804" s="142">
        <v>4261.47</v>
      </c>
      <c r="F2804" s="142">
        <v>2531.8200000000002</v>
      </c>
      <c r="G2804" s="142">
        <v>1798.52</v>
      </c>
      <c r="H2804" s="142">
        <v>476.82</v>
      </c>
      <c r="I2804" s="142">
        <v>4807.16</v>
      </c>
      <c r="Q2804" s="6">
        <f t="shared" si="43"/>
        <v>4807.16</v>
      </c>
    </row>
    <row r="2805" spans="1:17" x14ac:dyDescent="0.2">
      <c r="A2805" s="139" t="s">
        <v>5609</v>
      </c>
      <c r="B2805" s="140" t="s">
        <v>18101</v>
      </c>
      <c r="C2805" s="141">
        <v>954</v>
      </c>
      <c r="D2805" s="141">
        <v>11</v>
      </c>
      <c r="E2805" s="142">
        <v>1408.51</v>
      </c>
      <c r="F2805" s="142">
        <v>1157.3399999999999</v>
      </c>
      <c r="G2805" s="142">
        <v>989.18</v>
      </c>
      <c r="H2805" s="142">
        <v>157.6</v>
      </c>
      <c r="I2805" s="142">
        <v>2304.12</v>
      </c>
      <c r="Q2805" s="6">
        <f t="shared" si="43"/>
        <v>2304.12</v>
      </c>
    </row>
    <row r="2806" spans="1:17" x14ac:dyDescent="0.2">
      <c r="A2806" s="139" t="s">
        <v>5611</v>
      </c>
      <c r="B2806" s="140" t="s">
        <v>18102</v>
      </c>
      <c r="C2806" s="141">
        <v>582</v>
      </c>
      <c r="D2806" s="141">
        <v>6</v>
      </c>
      <c r="E2806" s="142">
        <v>1092.5</v>
      </c>
      <c r="F2806" s="142">
        <v>706.05</v>
      </c>
      <c r="G2806" s="142">
        <v>539.55999999999995</v>
      </c>
      <c r="H2806" s="142">
        <v>122.24</v>
      </c>
      <c r="I2806" s="142">
        <v>1367.85</v>
      </c>
      <c r="Q2806" s="6">
        <f t="shared" si="43"/>
        <v>1367.85</v>
      </c>
    </row>
    <row r="2807" spans="1:17" x14ac:dyDescent="0.2">
      <c r="A2807" s="139" t="s">
        <v>5613</v>
      </c>
      <c r="B2807" s="140" t="s">
        <v>18103</v>
      </c>
      <c r="C2807" s="141">
        <v>896</v>
      </c>
      <c r="D2807" s="141">
        <v>4</v>
      </c>
      <c r="E2807" s="142">
        <v>5960.99</v>
      </c>
      <c r="F2807" s="142">
        <v>1086.98</v>
      </c>
      <c r="G2807" s="142">
        <v>359.7</v>
      </c>
      <c r="H2807" s="142">
        <v>666.98</v>
      </c>
      <c r="I2807" s="142">
        <v>2113.66</v>
      </c>
      <c r="Q2807" s="6">
        <f t="shared" si="43"/>
        <v>2113.66</v>
      </c>
    </row>
    <row r="2808" spans="1:17" x14ac:dyDescent="0.2">
      <c r="A2808" s="139" t="s">
        <v>5615</v>
      </c>
      <c r="B2808" s="140" t="s">
        <v>18104</v>
      </c>
      <c r="C2808" s="141">
        <v>11874</v>
      </c>
      <c r="D2808" s="141">
        <v>35</v>
      </c>
      <c r="E2808" s="142">
        <v>8227.5300000000007</v>
      </c>
      <c r="F2808" s="142">
        <v>14404.81</v>
      </c>
      <c r="G2808" s="142">
        <v>3147.42</v>
      </c>
      <c r="H2808" s="142">
        <v>920.58</v>
      </c>
      <c r="I2808" s="142">
        <v>18472.810000000001</v>
      </c>
      <c r="Q2808" s="6">
        <f t="shared" si="43"/>
        <v>18472.810000000001</v>
      </c>
    </row>
    <row r="2809" spans="1:17" x14ac:dyDescent="0.2">
      <c r="A2809" s="139" t="s">
        <v>5617</v>
      </c>
      <c r="B2809" s="140" t="s">
        <v>18105</v>
      </c>
      <c r="C2809" s="141">
        <v>1767</v>
      </c>
      <c r="D2809" s="141">
        <v>18</v>
      </c>
      <c r="E2809" s="142">
        <v>4112.1899999999996</v>
      </c>
      <c r="F2809" s="142">
        <v>2143.62</v>
      </c>
      <c r="G2809" s="142">
        <v>1618.67</v>
      </c>
      <c r="H2809" s="142">
        <v>460.12</v>
      </c>
      <c r="I2809" s="142">
        <v>4222.41</v>
      </c>
      <c r="Q2809" s="6">
        <f t="shared" si="43"/>
        <v>4222.41</v>
      </c>
    </row>
    <row r="2810" spans="1:17" x14ac:dyDescent="0.2">
      <c r="A2810" s="139" t="s">
        <v>5619</v>
      </c>
      <c r="B2810" s="140" t="s">
        <v>18106</v>
      </c>
      <c r="C2810" s="141">
        <v>931</v>
      </c>
      <c r="D2810" s="141">
        <v>9</v>
      </c>
      <c r="E2810" s="142">
        <v>2965.16</v>
      </c>
      <c r="F2810" s="142">
        <v>1129.43</v>
      </c>
      <c r="G2810" s="142">
        <v>809.34</v>
      </c>
      <c r="H2810" s="142">
        <v>331.78</v>
      </c>
      <c r="I2810" s="142">
        <v>2270.5500000000002</v>
      </c>
      <c r="Q2810" s="6">
        <f t="shared" si="43"/>
        <v>2270.5500000000002</v>
      </c>
    </row>
    <row r="2811" spans="1:17" x14ac:dyDescent="0.2">
      <c r="A2811" s="139" t="s">
        <v>5621</v>
      </c>
      <c r="B2811" s="140" t="s">
        <v>18107</v>
      </c>
      <c r="C2811" s="141">
        <v>2045</v>
      </c>
      <c r="D2811" s="141">
        <v>18</v>
      </c>
      <c r="E2811" s="142">
        <v>6301.86</v>
      </c>
      <c r="F2811" s="142">
        <v>2480.87</v>
      </c>
      <c r="G2811" s="142">
        <v>1618.67</v>
      </c>
      <c r="H2811" s="142">
        <v>705.12</v>
      </c>
      <c r="I2811" s="142">
        <v>4804.66</v>
      </c>
      <c r="Q2811" s="6">
        <f t="shared" si="43"/>
        <v>4804.66</v>
      </c>
    </row>
    <row r="2812" spans="1:17" x14ac:dyDescent="0.2">
      <c r="A2812" s="139" t="s">
        <v>5623</v>
      </c>
      <c r="B2812" s="140" t="s">
        <v>18108</v>
      </c>
      <c r="C2812" s="141">
        <v>849</v>
      </c>
      <c r="D2812" s="141">
        <v>3</v>
      </c>
      <c r="E2812" s="142">
        <v>537.44000000000005</v>
      </c>
      <c r="F2812" s="142">
        <v>1029.95</v>
      </c>
      <c r="G2812" s="142">
        <v>269.77999999999997</v>
      </c>
      <c r="H2812" s="142">
        <v>60.14</v>
      </c>
      <c r="I2812" s="142">
        <v>1359.87</v>
      </c>
      <c r="Q2812" s="6">
        <f t="shared" si="43"/>
        <v>1359.87</v>
      </c>
    </row>
    <row r="2813" spans="1:17" x14ac:dyDescent="0.2">
      <c r="A2813" s="139" t="s">
        <v>5625</v>
      </c>
      <c r="B2813" s="140" t="s">
        <v>18109</v>
      </c>
      <c r="C2813" s="141">
        <v>3038</v>
      </c>
      <c r="D2813" s="141">
        <v>9</v>
      </c>
      <c r="E2813" s="142">
        <v>2054.6</v>
      </c>
      <c r="F2813" s="142">
        <v>3685.51</v>
      </c>
      <c r="G2813" s="142">
        <v>809.34</v>
      </c>
      <c r="H2813" s="142">
        <v>229.89</v>
      </c>
      <c r="I2813" s="142">
        <v>4724.74</v>
      </c>
      <c r="Q2813" s="6">
        <f t="shared" si="43"/>
        <v>4724.74</v>
      </c>
    </row>
    <row r="2814" spans="1:17" x14ac:dyDescent="0.2">
      <c r="A2814" s="139" t="s">
        <v>5627</v>
      </c>
      <c r="B2814" s="140" t="s">
        <v>18110</v>
      </c>
      <c r="C2814" s="141">
        <v>61</v>
      </c>
      <c r="D2814" s="141">
        <v>0</v>
      </c>
      <c r="E2814" s="142">
        <v>0</v>
      </c>
      <c r="F2814" s="142">
        <v>74</v>
      </c>
      <c r="G2814" s="142">
        <v>0</v>
      </c>
      <c r="H2814" s="142">
        <v>0</v>
      </c>
      <c r="I2814" s="142">
        <v>74</v>
      </c>
      <c r="Q2814" s="6">
        <f t="shared" si="43"/>
        <v>74</v>
      </c>
    </row>
    <row r="2815" spans="1:17" x14ac:dyDescent="0.2">
      <c r="A2815" s="139" t="s">
        <v>5629</v>
      </c>
      <c r="B2815" s="140" t="s">
        <v>18111</v>
      </c>
      <c r="C2815" s="141">
        <v>63</v>
      </c>
      <c r="D2815" s="141">
        <v>1</v>
      </c>
      <c r="E2815" s="142">
        <v>188.48</v>
      </c>
      <c r="F2815" s="142">
        <v>76.42</v>
      </c>
      <c r="G2815" s="142">
        <v>89.93</v>
      </c>
      <c r="H2815" s="142">
        <v>21.09</v>
      </c>
      <c r="I2815" s="142">
        <v>187.44</v>
      </c>
      <c r="Q2815" s="6">
        <f t="shared" si="43"/>
        <v>187.44</v>
      </c>
    </row>
    <row r="2816" spans="1:17" x14ac:dyDescent="0.2">
      <c r="A2816" s="139" t="s">
        <v>5631</v>
      </c>
      <c r="B2816" s="140" t="s">
        <v>18112</v>
      </c>
      <c r="C2816" s="141">
        <v>28</v>
      </c>
      <c r="D2816" s="141">
        <v>0</v>
      </c>
      <c r="E2816" s="142">
        <v>0</v>
      </c>
      <c r="F2816" s="142">
        <v>33.97</v>
      </c>
      <c r="G2816" s="142">
        <v>0</v>
      </c>
      <c r="H2816" s="142">
        <v>0</v>
      </c>
      <c r="I2816" s="142">
        <v>33.97</v>
      </c>
      <c r="Q2816" s="6">
        <f t="shared" si="43"/>
        <v>33.97</v>
      </c>
    </row>
    <row r="2817" spans="1:17" x14ac:dyDescent="0.2">
      <c r="A2817" s="139" t="s">
        <v>5633</v>
      </c>
      <c r="B2817" s="140" t="s">
        <v>18113</v>
      </c>
      <c r="C2817" s="141">
        <v>56</v>
      </c>
      <c r="D2817" s="141">
        <v>0</v>
      </c>
      <c r="E2817" s="142">
        <v>0</v>
      </c>
      <c r="F2817" s="142">
        <v>67.94</v>
      </c>
      <c r="G2817" s="142">
        <v>0</v>
      </c>
      <c r="H2817" s="142">
        <v>0</v>
      </c>
      <c r="I2817" s="142">
        <v>67.94</v>
      </c>
      <c r="Q2817" s="6">
        <f t="shared" si="43"/>
        <v>67.94</v>
      </c>
    </row>
    <row r="2818" spans="1:17" x14ac:dyDescent="0.2">
      <c r="A2818" s="139" t="s">
        <v>5635</v>
      </c>
      <c r="B2818" s="140" t="s">
        <v>18114</v>
      </c>
      <c r="C2818" s="141">
        <v>136</v>
      </c>
      <c r="D2818" s="141">
        <v>1</v>
      </c>
      <c r="E2818" s="142">
        <v>760.29</v>
      </c>
      <c r="F2818" s="142">
        <v>164.98</v>
      </c>
      <c r="G2818" s="142">
        <v>89.93</v>
      </c>
      <c r="H2818" s="142">
        <v>85.07</v>
      </c>
      <c r="I2818" s="142">
        <v>339.98</v>
      </c>
      <c r="Q2818" s="6">
        <f t="shared" si="43"/>
        <v>339.98</v>
      </c>
    </row>
    <row r="2819" spans="1:17" x14ac:dyDescent="0.2">
      <c r="A2819" s="139" t="s">
        <v>5637</v>
      </c>
      <c r="B2819" s="140" t="s">
        <v>18115</v>
      </c>
      <c r="C2819" s="141">
        <v>1056</v>
      </c>
      <c r="D2819" s="141">
        <v>22</v>
      </c>
      <c r="E2819" s="142">
        <v>5583.33</v>
      </c>
      <c r="F2819" s="142">
        <v>1281.07</v>
      </c>
      <c r="G2819" s="142">
        <v>1978.38</v>
      </c>
      <c r="H2819" s="142">
        <v>624.73</v>
      </c>
      <c r="I2819" s="142">
        <v>3884.18</v>
      </c>
      <c r="Q2819" s="6">
        <f t="shared" si="43"/>
        <v>3884.18</v>
      </c>
    </row>
    <row r="2820" spans="1:17" x14ac:dyDescent="0.2">
      <c r="A2820" s="139" t="s">
        <v>5639</v>
      </c>
      <c r="B2820" s="140" t="s">
        <v>18116</v>
      </c>
      <c r="C2820" s="141">
        <v>518</v>
      </c>
      <c r="D2820" s="141">
        <v>8</v>
      </c>
      <c r="E2820" s="142">
        <v>1380.62</v>
      </c>
      <c r="F2820" s="142">
        <v>628.41</v>
      </c>
      <c r="G2820" s="142">
        <v>719.41</v>
      </c>
      <c r="H2820" s="142">
        <v>154.47999999999999</v>
      </c>
      <c r="I2820" s="142">
        <v>1502.3</v>
      </c>
      <c r="Q2820" s="6">
        <f t="shared" si="43"/>
        <v>1502.3</v>
      </c>
    </row>
    <row r="2821" spans="1:17" x14ac:dyDescent="0.2">
      <c r="A2821" s="139" t="s">
        <v>5641</v>
      </c>
      <c r="B2821" s="140" t="s">
        <v>18117</v>
      </c>
      <c r="C2821" s="141">
        <v>46</v>
      </c>
      <c r="D2821" s="141">
        <v>0</v>
      </c>
      <c r="E2821" s="142">
        <v>0</v>
      </c>
      <c r="F2821" s="142">
        <v>55.81</v>
      </c>
      <c r="G2821" s="142">
        <v>0</v>
      </c>
      <c r="H2821" s="142">
        <v>0</v>
      </c>
      <c r="I2821" s="142">
        <v>55.81</v>
      </c>
      <c r="Q2821" s="6">
        <f t="shared" si="43"/>
        <v>55.81</v>
      </c>
    </row>
    <row r="2822" spans="1:17" x14ac:dyDescent="0.2">
      <c r="A2822" s="139" t="s">
        <v>5643</v>
      </c>
      <c r="B2822" s="140" t="s">
        <v>18118</v>
      </c>
      <c r="C2822" s="141">
        <v>315</v>
      </c>
      <c r="D2822" s="141">
        <v>5</v>
      </c>
      <c r="E2822" s="142">
        <v>887.31</v>
      </c>
      <c r="F2822" s="142">
        <v>382.14</v>
      </c>
      <c r="G2822" s="142">
        <v>449.63</v>
      </c>
      <c r="H2822" s="142">
        <v>99.28</v>
      </c>
      <c r="I2822" s="142">
        <v>931.05</v>
      </c>
      <c r="Q2822" s="6">
        <f t="shared" si="43"/>
        <v>931.05</v>
      </c>
    </row>
    <row r="2823" spans="1:17" x14ac:dyDescent="0.2">
      <c r="A2823" s="139" t="s">
        <v>5645</v>
      </c>
      <c r="B2823" s="140" t="s">
        <v>18119</v>
      </c>
      <c r="C2823" s="141">
        <v>12</v>
      </c>
      <c r="D2823" s="141">
        <v>0</v>
      </c>
      <c r="E2823" s="142">
        <v>0</v>
      </c>
      <c r="F2823" s="142">
        <v>14.56</v>
      </c>
      <c r="G2823" s="142">
        <v>0</v>
      </c>
      <c r="H2823" s="142">
        <v>0</v>
      </c>
      <c r="I2823" s="142">
        <v>14.56</v>
      </c>
      <c r="Q2823" s="6">
        <f t="shared" si="43"/>
        <v>14.56</v>
      </c>
    </row>
    <row r="2824" spans="1:17" x14ac:dyDescent="0.2">
      <c r="A2824" s="139" t="s">
        <v>5647</v>
      </c>
      <c r="B2824" s="140" t="s">
        <v>18120</v>
      </c>
      <c r="C2824" s="141">
        <v>326</v>
      </c>
      <c r="D2824" s="141">
        <v>12</v>
      </c>
      <c r="E2824" s="142">
        <v>13367.51</v>
      </c>
      <c r="F2824" s="142">
        <v>395.48</v>
      </c>
      <c r="G2824" s="142">
        <v>1079.1099999999999</v>
      </c>
      <c r="H2824" s="142">
        <v>1495.7</v>
      </c>
      <c r="I2824" s="142">
        <v>2970.29</v>
      </c>
      <c r="Q2824" s="6">
        <f t="shared" si="43"/>
        <v>2970.29</v>
      </c>
    </row>
    <row r="2825" spans="1:17" x14ac:dyDescent="0.2">
      <c r="A2825" s="139" t="s">
        <v>5649</v>
      </c>
      <c r="B2825" s="140" t="s">
        <v>18121</v>
      </c>
      <c r="C2825" s="141">
        <v>122</v>
      </c>
      <c r="D2825" s="141">
        <v>4</v>
      </c>
      <c r="E2825" s="142">
        <v>584.22</v>
      </c>
      <c r="F2825" s="142">
        <v>148</v>
      </c>
      <c r="G2825" s="142">
        <v>359.7</v>
      </c>
      <c r="H2825" s="142">
        <v>65.37</v>
      </c>
      <c r="I2825" s="142">
        <v>573.07000000000005</v>
      </c>
      <c r="Q2825" s="6">
        <f t="shared" si="43"/>
        <v>573.07000000000005</v>
      </c>
    </row>
    <row r="2826" spans="1:17" x14ac:dyDescent="0.2">
      <c r="A2826" s="139" t="s">
        <v>5651</v>
      </c>
      <c r="B2826" s="140" t="s">
        <v>18122</v>
      </c>
      <c r="C2826" s="141">
        <v>106</v>
      </c>
      <c r="D2826" s="141">
        <v>0</v>
      </c>
      <c r="E2826" s="142">
        <v>0</v>
      </c>
      <c r="F2826" s="142">
        <v>128.59</v>
      </c>
      <c r="G2826" s="142">
        <v>0</v>
      </c>
      <c r="H2826" s="142">
        <v>0</v>
      </c>
      <c r="I2826" s="142">
        <v>128.59</v>
      </c>
      <c r="Q2826" s="6">
        <f t="shared" si="43"/>
        <v>128.59</v>
      </c>
    </row>
    <row r="2827" spans="1:17" x14ac:dyDescent="0.2">
      <c r="A2827" s="139" t="s">
        <v>5653</v>
      </c>
      <c r="B2827" s="140" t="s">
        <v>18123</v>
      </c>
      <c r="C2827" s="141">
        <v>48</v>
      </c>
      <c r="D2827" s="141">
        <v>0</v>
      </c>
      <c r="E2827" s="142">
        <v>0</v>
      </c>
      <c r="F2827" s="142">
        <v>58.23</v>
      </c>
      <c r="G2827" s="142">
        <v>0</v>
      </c>
      <c r="H2827" s="142">
        <v>0</v>
      </c>
      <c r="I2827" s="142">
        <v>58.23</v>
      </c>
      <c r="Q2827" s="6">
        <f t="shared" si="43"/>
        <v>58.23</v>
      </c>
    </row>
    <row r="2828" spans="1:17" x14ac:dyDescent="0.2">
      <c r="A2828" s="139" t="s">
        <v>5655</v>
      </c>
      <c r="B2828" s="140" t="s">
        <v>18124</v>
      </c>
      <c r="C2828" s="141">
        <v>80</v>
      </c>
      <c r="D2828" s="141">
        <v>3</v>
      </c>
      <c r="E2828" s="142">
        <v>391.64</v>
      </c>
      <c r="F2828" s="142">
        <v>97.05</v>
      </c>
      <c r="G2828" s="142">
        <v>269.77999999999997</v>
      </c>
      <c r="H2828" s="142">
        <v>43.82</v>
      </c>
      <c r="I2828" s="142">
        <v>410.65</v>
      </c>
      <c r="Q2828" s="6">
        <f t="shared" si="43"/>
        <v>410.65</v>
      </c>
    </row>
    <row r="2829" spans="1:17" x14ac:dyDescent="0.2">
      <c r="A2829" s="139" t="s">
        <v>5657</v>
      </c>
      <c r="B2829" s="140" t="s">
        <v>18125</v>
      </c>
      <c r="C2829" s="141">
        <v>158</v>
      </c>
      <c r="D2829" s="141">
        <v>0</v>
      </c>
      <c r="E2829" s="142">
        <v>0</v>
      </c>
      <c r="F2829" s="142">
        <v>191.67</v>
      </c>
      <c r="G2829" s="142">
        <v>0</v>
      </c>
      <c r="H2829" s="142">
        <v>0</v>
      </c>
      <c r="I2829" s="142">
        <v>191.67</v>
      </c>
      <c r="Q2829" s="6">
        <f t="shared" si="43"/>
        <v>191.67</v>
      </c>
    </row>
    <row r="2830" spans="1:17" x14ac:dyDescent="0.2">
      <c r="A2830" s="139" t="s">
        <v>5659</v>
      </c>
      <c r="B2830" s="140" t="s">
        <v>18126</v>
      </c>
      <c r="C2830" s="141">
        <v>13</v>
      </c>
      <c r="D2830" s="141">
        <v>2</v>
      </c>
      <c r="E2830" s="142">
        <v>435.43</v>
      </c>
      <c r="F2830" s="142">
        <v>15.77</v>
      </c>
      <c r="G2830" s="142">
        <v>179.86</v>
      </c>
      <c r="H2830" s="142">
        <v>48.72</v>
      </c>
      <c r="I2830" s="142">
        <v>244.35</v>
      </c>
      <c r="Q2830" s="6">
        <f t="shared" si="43"/>
        <v>244.35</v>
      </c>
    </row>
    <row r="2831" spans="1:17" x14ac:dyDescent="0.2">
      <c r="A2831" s="139" t="s">
        <v>5661</v>
      </c>
      <c r="B2831" s="140" t="s">
        <v>18127</v>
      </c>
      <c r="C2831" s="141">
        <v>54</v>
      </c>
      <c r="D2831" s="141">
        <v>13</v>
      </c>
      <c r="E2831" s="142">
        <v>3554.65</v>
      </c>
      <c r="F2831" s="142">
        <v>65.510000000000005</v>
      </c>
      <c r="G2831" s="142">
        <v>1169.04</v>
      </c>
      <c r="H2831" s="142">
        <v>397.74</v>
      </c>
      <c r="I2831" s="142">
        <v>1632.29</v>
      </c>
      <c r="Q2831" s="6">
        <f t="shared" ref="Q2831:Q2894" si="44">I2831+P2831</f>
        <v>1632.29</v>
      </c>
    </row>
    <row r="2832" spans="1:17" x14ac:dyDescent="0.2">
      <c r="A2832" s="139" t="s">
        <v>5663</v>
      </c>
      <c r="B2832" s="140" t="s">
        <v>18128</v>
      </c>
      <c r="C2832" s="141">
        <v>1284</v>
      </c>
      <c r="D2832" s="141">
        <v>31</v>
      </c>
      <c r="E2832" s="142">
        <v>27593.57</v>
      </c>
      <c r="F2832" s="142">
        <v>1557.67</v>
      </c>
      <c r="G2832" s="142">
        <v>2787.71</v>
      </c>
      <c r="H2832" s="142">
        <v>3087.47</v>
      </c>
      <c r="I2832" s="142">
        <v>7432.85</v>
      </c>
      <c r="Q2832" s="6">
        <f t="shared" si="44"/>
        <v>7432.85</v>
      </c>
    </row>
    <row r="2833" spans="1:17" x14ac:dyDescent="0.2">
      <c r="A2833" s="139" t="s">
        <v>5665</v>
      </c>
      <c r="B2833" s="140" t="s">
        <v>18129</v>
      </c>
      <c r="C2833" s="141">
        <v>659</v>
      </c>
      <c r="D2833" s="141">
        <v>29</v>
      </c>
      <c r="E2833" s="142">
        <v>147024.15</v>
      </c>
      <c r="F2833" s="142">
        <v>799.46</v>
      </c>
      <c r="G2833" s="142">
        <v>2607.86</v>
      </c>
      <c r="H2833" s="142">
        <v>16450.68</v>
      </c>
      <c r="I2833" s="142">
        <v>19858</v>
      </c>
      <c r="Q2833" s="6">
        <f t="shared" si="44"/>
        <v>19858</v>
      </c>
    </row>
    <row r="2834" spans="1:17" x14ac:dyDescent="0.2">
      <c r="A2834" s="139" t="s">
        <v>5667</v>
      </c>
      <c r="B2834" s="140" t="s">
        <v>18130</v>
      </c>
      <c r="C2834" s="141">
        <v>159</v>
      </c>
      <c r="D2834" s="141">
        <v>2</v>
      </c>
      <c r="E2834" s="142">
        <v>273.7</v>
      </c>
      <c r="F2834" s="142">
        <v>192.89</v>
      </c>
      <c r="G2834" s="142">
        <v>179.86</v>
      </c>
      <c r="H2834" s="142">
        <v>30.62</v>
      </c>
      <c r="I2834" s="142">
        <v>403.37</v>
      </c>
      <c r="Q2834" s="6">
        <f t="shared" si="44"/>
        <v>403.37</v>
      </c>
    </row>
    <row r="2835" spans="1:17" x14ac:dyDescent="0.2">
      <c r="A2835" s="139" t="s">
        <v>5669</v>
      </c>
      <c r="B2835" s="140" t="s">
        <v>18131</v>
      </c>
      <c r="C2835" s="141">
        <v>13142</v>
      </c>
      <c r="D2835" s="141">
        <v>169</v>
      </c>
      <c r="E2835" s="142">
        <v>187717.43</v>
      </c>
      <c r="F2835" s="142">
        <v>15943.06</v>
      </c>
      <c r="G2835" s="142">
        <v>15197.5</v>
      </c>
      <c r="H2835" s="142">
        <v>21003.9</v>
      </c>
      <c r="I2835" s="142">
        <v>52144.46</v>
      </c>
      <c r="Q2835" s="6">
        <f t="shared" si="44"/>
        <v>52144.46</v>
      </c>
    </row>
    <row r="2836" spans="1:17" x14ac:dyDescent="0.2">
      <c r="A2836" s="139" t="s">
        <v>5671</v>
      </c>
      <c r="B2836" s="140" t="s">
        <v>18132</v>
      </c>
      <c r="C2836" s="141">
        <v>145</v>
      </c>
      <c r="D2836" s="141">
        <v>3</v>
      </c>
      <c r="E2836" s="142">
        <v>497.13</v>
      </c>
      <c r="F2836" s="142">
        <v>175.9</v>
      </c>
      <c r="G2836" s="142">
        <v>269.77999999999997</v>
      </c>
      <c r="H2836" s="142">
        <v>55.62</v>
      </c>
      <c r="I2836" s="142">
        <v>501.3</v>
      </c>
      <c r="Q2836" s="6">
        <f t="shared" si="44"/>
        <v>501.3</v>
      </c>
    </row>
    <row r="2837" spans="1:17" x14ac:dyDescent="0.2">
      <c r="A2837" s="139" t="s">
        <v>5673</v>
      </c>
      <c r="B2837" s="140" t="s">
        <v>18133</v>
      </c>
      <c r="C2837" s="141">
        <v>10</v>
      </c>
      <c r="D2837" s="141">
        <v>2</v>
      </c>
      <c r="E2837" s="142">
        <v>74.64</v>
      </c>
      <c r="F2837" s="142">
        <v>12.13</v>
      </c>
      <c r="G2837" s="142">
        <v>179.86</v>
      </c>
      <c r="H2837" s="142">
        <v>8.35</v>
      </c>
      <c r="I2837" s="142">
        <v>200.34</v>
      </c>
      <c r="Q2837" s="6">
        <f t="shared" si="44"/>
        <v>200.34</v>
      </c>
    </row>
    <row r="2838" spans="1:17" x14ac:dyDescent="0.2">
      <c r="A2838" s="139" t="s">
        <v>5675</v>
      </c>
      <c r="B2838" s="140" t="s">
        <v>18134</v>
      </c>
      <c r="C2838" s="141">
        <v>155</v>
      </c>
      <c r="D2838" s="141">
        <v>2</v>
      </c>
      <c r="E2838" s="142">
        <v>406.2</v>
      </c>
      <c r="F2838" s="142">
        <v>188.04</v>
      </c>
      <c r="G2838" s="142">
        <v>179.86</v>
      </c>
      <c r="H2838" s="142">
        <v>45.45</v>
      </c>
      <c r="I2838" s="142">
        <v>413.35</v>
      </c>
      <c r="Q2838" s="6">
        <f t="shared" si="44"/>
        <v>413.35</v>
      </c>
    </row>
    <row r="2839" spans="1:17" x14ac:dyDescent="0.2">
      <c r="A2839" s="139" t="s">
        <v>5677</v>
      </c>
      <c r="B2839" s="140" t="s">
        <v>18135</v>
      </c>
      <c r="C2839" s="141">
        <v>54</v>
      </c>
      <c r="D2839" s="141">
        <v>1</v>
      </c>
      <c r="E2839" s="142">
        <v>28848.6</v>
      </c>
      <c r="F2839" s="142">
        <v>65.510000000000005</v>
      </c>
      <c r="G2839" s="142">
        <v>89.93</v>
      </c>
      <c r="H2839" s="142">
        <v>3227.9</v>
      </c>
      <c r="I2839" s="142">
        <v>3383.34</v>
      </c>
      <c r="Q2839" s="6">
        <f t="shared" si="44"/>
        <v>3383.34</v>
      </c>
    </row>
    <row r="2840" spans="1:17" x14ac:dyDescent="0.2">
      <c r="A2840" s="139" t="s">
        <v>5679</v>
      </c>
      <c r="B2840" s="140" t="s">
        <v>18136</v>
      </c>
      <c r="C2840" s="141">
        <v>26</v>
      </c>
      <c r="D2840" s="141">
        <v>0</v>
      </c>
      <c r="E2840" s="142">
        <v>0</v>
      </c>
      <c r="F2840" s="142">
        <v>31.54</v>
      </c>
      <c r="G2840" s="142">
        <v>0</v>
      </c>
      <c r="H2840" s="142">
        <v>0</v>
      </c>
      <c r="I2840" s="142">
        <v>31.54</v>
      </c>
      <c r="Q2840" s="6">
        <f t="shared" si="44"/>
        <v>31.54</v>
      </c>
    </row>
    <row r="2841" spans="1:17" x14ac:dyDescent="0.2">
      <c r="A2841" s="139" t="s">
        <v>5681</v>
      </c>
      <c r="B2841" s="140" t="s">
        <v>18137</v>
      </c>
      <c r="C2841" s="141">
        <v>358</v>
      </c>
      <c r="D2841" s="141">
        <v>3</v>
      </c>
      <c r="E2841" s="142">
        <v>261.25</v>
      </c>
      <c r="F2841" s="142">
        <v>434.3</v>
      </c>
      <c r="G2841" s="142">
        <v>269.77999999999997</v>
      </c>
      <c r="H2841" s="142">
        <v>29.23</v>
      </c>
      <c r="I2841" s="142">
        <v>733.31</v>
      </c>
      <c r="Q2841" s="6">
        <f t="shared" si="44"/>
        <v>733.31</v>
      </c>
    </row>
    <row r="2842" spans="1:17" x14ac:dyDescent="0.2">
      <c r="A2842" s="139" t="s">
        <v>5683</v>
      </c>
      <c r="B2842" s="140" t="s">
        <v>18138</v>
      </c>
      <c r="C2842" s="141">
        <v>145</v>
      </c>
      <c r="D2842" s="141">
        <v>2</v>
      </c>
      <c r="E2842" s="142">
        <v>74.64</v>
      </c>
      <c r="F2842" s="142">
        <v>175.9</v>
      </c>
      <c r="G2842" s="142">
        <v>179.86</v>
      </c>
      <c r="H2842" s="142">
        <v>8.35</v>
      </c>
      <c r="I2842" s="142">
        <v>364.11</v>
      </c>
      <c r="Q2842" s="6">
        <f t="shared" si="44"/>
        <v>364.11</v>
      </c>
    </row>
    <row r="2843" spans="1:17" x14ac:dyDescent="0.2">
      <c r="A2843" s="139" t="s">
        <v>5685</v>
      </c>
      <c r="B2843" s="140" t="s">
        <v>18139</v>
      </c>
      <c r="C2843" s="141">
        <v>19</v>
      </c>
      <c r="D2843" s="141">
        <v>0</v>
      </c>
      <c r="E2843" s="142">
        <v>0</v>
      </c>
      <c r="F2843" s="142">
        <v>23.05</v>
      </c>
      <c r="G2843" s="142">
        <v>0</v>
      </c>
      <c r="H2843" s="142">
        <v>0</v>
      </c>
      <c r="I2843" s="142">
        <v>23.05</v>
      </c>
      <c r="Q2843" s="6">
        <f t="shared" si="44"/>
        <v>23.05</v>
      </c>
    </row>
    <row r="2844" spans="1:17" x14ac:dyDescent="0.2">
      <c r="A2844" s="139" t="s">
        <v>5687</v>
      </c>
      <c r="B2844" s="140" t="s">
        <v>18140</v>
      </c>
      <c r="C2844" s="141">
        <v>70</v>
      </c>
      <c r="D2844" s="141">
        <v>1</v>
      </c>
      <c r="E2844" s="142">
        <v>385.67</v>
      </c>
      <c r="F2844" s="142">
        <v>84.92</v>
      </c>
      <c r="G2844" s="142">
        <v>89.93</v>
      </c>
      <c r="H2844" s="142">
        <v>43.15</v>
      </c>
      <c r="I2844" s="142">
        <v>218</v>
      </c>
      <c r="Q2844" s="6">
        <f t="shared" si="44"/>
        <v>218</v>
      </c>
    </row>
    <row r="2845" spans="1:17" x14ac:dyDescent="0.2">
      <c r="A2845" s="139" t="s">
        <v>5689</v>
      </c>
      <c r="B2845" s="140" t="s">
        <v>18141</v>
      </c>
      <c r="C2845" s="141">
        <v>50</v>
      </c>
      <c r="D2845" s="141">
        <v>0</v>
      </c>
      <c r="E2845" s="142">
        <v>0</v>
      </c>
      <c r="F2845" s="142">
        <v>60.66</v>
      </c>
      <c r="G2845" s="142">
        <v>0</v>
      </c>
      <c r="H2845" s="142">
        <v>0</v>
      </c>
      <c r="I2845" s="142">
        <v>60.66</v>
      </c>
      <c r="Q2845" s="6">
        <f t="shared" si="44"/>
        <v>60.66</v>
      </c>
    </row>
    <row r="2846" spans="1:17" x14ac:dyDescent="0.2">
      <c r="A2846" s="139" t="s">
        <v>5691</v>
      </c>
      <c r="B2846" s="140" t="s">
        <v>18142</v>
      </c>
      <c r="C2846" s="141">
        <v>254</v>
      </c>
      <c r="D2846" s="141">
        <v>9</v>
      </c>
      <c r="E2846" s="142">
        <v>1231.6199999999999</v>
      </c>
      <c r="F2846" s="142">
        <v>308.14</v>
      </c>
      <c r="G2846" s="142">
        <v>809.34</v>
      </c>
      <c r="H2846" s="142">
        <v>137.81</v>
      </c>
      <c r="I2846" s="142">
        <v>1255.29</v>
      </c>
      <c r="Q2846" s="6">
        <f t="shared" si="44"/>
        <v>1255.29</v>
      </c>
    </row>
    <row r="2847" spans="1:17" x14ac:dyDescent="0.2">
      <c r="A2847" s="139" t="s">
        <v>5693</v>
      </c>
      <c r="B2847" s="140" t="s">
        <v>18143</v>
      </c>
      <c r="C2847" s="141">
        <v>23</v>
      </c>
      <c r="D2847" s="141">
        <v>0</v>
      </c>
      <c r="E2847" s="142">
        <v>0</v>
      </c>
      <c r="F2847" s="142">
        <v>27.9</v>
      </c>
      <c r="G2847" s="142">
        <v>0</v>
      </c>
      <c r="H2847" s="142">
        <v>0</v>
      </c>
      <c r="I2847" s="142">
        <v>27.9</v>
      </c>
      <c r="Q2847" s="6">
        <f t="shared" si="44"/>
        <v>27.9</v>
      </c>
    </row>
    <row r="2848" spans="1:17" x14ac:dyDescent="0.2">
      <c r="A2848" s="139" t="s">
        <v>5695</v>
      </c>
      <c r="B2848" s="140" t="s">
        <v>18144</v>
      </c>
      <c r="C2848" s="141">
        <v>97</v>
      </c>
      <c r="D2848" s="141">
        <v>3</v>
      </c>
      <c r="E2848" s="142">
        <v>309.77</v>
      </c>
      <c r="F2848" s="142">
        <v>117.67</v>
      </c>
      <c r="G2848" s="142">
        <v>269.77999999999997</v>
      </c>
      <c r="H2848" s="142">
        <v>34.659999999999997</v>
      </c>
      <c r="I2848" s="142">
        <v>422.11</v>
      </c>
      <c r="Q2848" s="6">
        <f t="shared" si="44"/>
        <v>422.11</v>
      </c>
    </row>
    <row r="2849" spans="1:17" x14ac:dyDescent="0.2">
      <c r="A2849" s="139" t="s">
        <v>5697</v>
      </c>
      <c r="B2849" s="140" t="s">
        <v>18145</v>
      </c>
      <c r="C2849" s="141">
        <v>398</v>
      </c>
      <c r="D2849" s="141">
        <v>17</v>
      </c>
      <c r="E2849" s="142">
        <v>5043.55</v>
      </c>
      <c r="F2849" s="142">
        <v>482.83</v>
      </c>
      <c r="G2849" s="142">
        <v>1528.74</v>
      </c>
      <c r="H2849" s="142">
        <v>564.33000000000004</v>
      </c>
      <c r="I2849" s="142">
        <v>2575.9</v>
      </c>
      <c r="Q2849" s="6">
        <f t="shared" si="44"/>
        <v>2575.9</v>
      </c>
    </row>
    <row r="2850" spans="1:17" x14ac:dyDescent="0.2">
      <c r="A2850" s="139" t="s">
        <v>5699</v>
      </c>
      <c r="B2850" s="140" t="s">
        <v>18146</v>
      </c>
      <c r="C2850" s="141">
        <v>151</v>
      </c>
      <c r="D2850" s="141">
        <v>3</v>
      </c>
      <c r="E2850" s="142">
        <v>22307.97</v>
      </c>
      <c r="F2850" s="142">
        <v>183.18</v>
      </c>
      <c r="G2850" s="142">
        <v>269.77999999999997</v>
      </c>
      <c r="H2850" s="142">
        <v>2496.06</v>
      </c>
      <c r="I2850" s="142">
        <v>2949.02</v>
      </c>
      <c r="Q2850" s="6">
        <f t="shared" si="44"/>
        <v>2949.02</v>
      </c>
    </row>
    <row r="2851" spans="1:17" x14ac:dyDescent="0.2">
      <c r="A2851" s="139" t="s">
        <v>5701</v>
      </c>
      <c r="B2851" s="140" t="s">
        <v>18147</v>
      </c>
      <c r="C2851" s="141">
        <v>35182</v>
      </c>
      <c r="D2851" s="141">
        <v>414</v>
      </c>
      <c r="E2851" s="142">
        <v>773364.21</v>
      </c>
      <c r="F2851" s="142">
        <v>42680.639999999999</v>
      </c>
      <c r="G2851" s="142">
        <v>37229.39</v>
      </c>
      <c r="H2851" s="142">
        <v>86532.52</v>
      </c>
      <c r="I2851" s="142">
        <v>166442.54999999999</v>
      </c>
      <c r="Q2851" s="6">
        <f t="shared" si="44"/>
        <v>166442.54999999999</v>
      </c>
    </row>
    <row r="2852" spans="1:17" x14ac:dyDescent="0.2">
      <c r="A2852" s="139" t="s">
        <v>5703</v>
      </c>
      <c r="B2852" s="140" t="s">
        <v>18148</v>
      </c>
      <c r="C2852" s="141">
        <v>60</v>
      </c>
      <c r="D2852" s="141">
        <v>0</v>
      </c>
      <c r="E2852" s="142">
        <v>0</v>
      </c>
      <c r="F2852" s="142">
        <v>72.790000000000006</v>
      </c>
      <c r="G2852" s="142">
        <v>0</v>
      </c>
      <c r="H2852" s="142">
        <v>0</v>
      </c>
      <c r="I2852" s="142">
        <v>72.790000000000006</v>
      </c>
      <c r="Q2852" s="6">
        <f t="shared" si="44"/>
        <v>72.790000000000006</v>
      </c>
    </row>
    <row r="2853" spans="1:17" x14ac:dyDescent="0.2">
      <c r="A2853" s="139" t="s">
        <v>5705</v>
      </c>
      <c r="B2853" s="140" t="s">
        <v>18149</v>
      </c>
      <c r="C2853" s="141">
        <v>17</v>
      </c>
      <c r="D2853" s="141">
        <v>0</v>
      </c>
      <c r="E2853" s="142">
        <v>0</v>
      </c>
      <c r="F2853" s="142">
        <v>20.62</v>
      </c>
      <c r="G2853" s="142">
        <v>0</v>
      </c>
      <c r="H2853" s="142">
        <v>0</v>
      </c>
      <c r="I2853" s="142">
        <v>20.62</v>
      </c>
      <c r="Q2853" s="6">
        <f t="shared" si="44"/>
        <v>20.62</v>
      </c>
    </row>
    <row r="2854" spans="1:17" x14ac:dyDescent="0.2">
      <c r="A2854" s="139" t="s">
        <v>5707</v>
      </c>
      <c r="B2854" s="140" t="s">
        <v>18150</v>
      </c>
      <c r="C2854" s="141">
        <v>14</v>
      </c>
      <c r="D2854" s="141">
        <v>1</v>
      </c>
      <c r="E2854" s="142">
        <v>7212.15</v>
      </c>
      <c r="F2854" s="142">
        <v>16.98</v>
      </c>
      <c r="G2854" s="142">
        <v>89.93</v>
      </c>
      <c r="H2854" s="142">
        <v>806.98</v>
      </c>
      <c r="I2854" s="142">
        <v>913.89</v>
      </c>
      <c r="Q2854" s="6">
        <f t="shared" si="44"/>
        <v>913.89</v>
      </c>
    </row>
    <row r="2855" spans="1:17" x14ac:dyDescent="0.2">
      <c r="A2855" s="139" t="s">
        <v>5709</v>
      </c>
      <c r="B2855" s="140" t="s">
        <v>18151</v>
      </c>
      <c r="C2855" s="141">
        <v>19</v>
      </c>
      <c r="D2855" s="141">
        <v>0</v>
      </c>
      <c r="E2855" s="142">
        <v>0</v>
      </c>
      <c r="F2855" s="142">
        <v>23.05</v>
      </c>
      <c r="G2855" s="142">
        <v>0</v>
      </c>
      <c r="H2855" s="142">
        <v>0</v>
      </c>
      <c r="I2855" s="142">
        <v>23.05</v>
      </c>
      <c r="Q2855" s="6">
        <f t="shared" si="44"/>
        <v>23.05</v>
      </c>
    </row>
    <row r="2856" spans="1:17" x14ac:dyDescent="0.2">
      <c r="A2856" s="139" t="s">
        <v>5711</v>
      </c>
      <c r="B2856" s="140" t="s">
        <v>18152</v>
      </c>
      <c r="C2856" s="141">
        <v>52</v>
      </c>
      <c r="D2856" s="141">
        <v>0</v>
      </c>
      <c r="E2856" s="142">
        <v>0</v>
      </c>
      <c r="F2856" s="142">
        <v>63.08</v>
      </c>
      <c r="G2856" s="142">
        <v>0</v>
      </c>
      <c r="H2856" s="142">
        <v>0</v>
      </c>
      <c r="I2856" s="142">
        <v>63.08</v>
      </c>
      <c r="Q2856" s="6">
        <f t="shared" si="44"/>
        <v>63.08</v>
      </c>
    </row>
    <row r="2857" spans="1:17" x14ac:dyDescent="0.2">
      <c r="A2857" s="139" t="s">
        <v>5713</v>
      </c>
      <c r="B2857" s="140" t="s">
        <v>18153</v>
      </c>
      <c r="C2857" s="141">
        <v>22</v>
      </c>
      <c r="D2857" s="141">
        <v>0</v>
      </c>
      <c r="E2857" s="142">
        <v>0</v>
      </c>
      <c r="F2857" s="142">
        <v>26.69</v>
      </c>
      <c r="G2857" s="142">
        <v>0</v>
      </c>
      <c r="H2857" s="142">
        <v>0</v>
      </c>
      <c r="I2857" s="142">
        <v>26.69</v>
      </c>
      <c r="Q2857" s="6">
        <f t="shared" si="44"/>
        <v>26.69</v>
      </c>
    </row>
    <row r="2858" spans="1:17" x14ac:dyDescent="0.2">
      <c r="A2858" s="139" t="s">
        <v>5715</v>
      </c>
      <c r="B2858" s="140" t="s">
        <v>18154</v>
      </c>
      <c r="C2858" s="141">
        <v>2511</v>
      </c>
      <c r="D2858" s="141">
        <v>32</v>
      </c>
      <c r="E2858" s="142">
        <v>399574.18</v>
      </c>
      <c r="F2858" s="142">
        <v>3046.19</v>
      </c>
      <c r="G2858" s="142">
        <v>2877.63</v>
      </c>
      <c r="H2858" s="142">
        <v>44708.77</v>
      </c>
      <c r="I2858" s="142">
        <v>50632.59</v>
      </c>
      <c r="Q2858" s="6">
        <f t="shared" si="44"/>
        <v>50632.59</v>
      </c>
    </row>
    <row r="2859" spans="1:17" x14ac:dyDescent="0.2">
      <c r="A2859" s="139" t="s">
        <v>5717</v>
      </c>
      <c r="B2859" s="140" t="s">
        <v>18155</v>
      </c>
      <c r="C2859" s="141">
        <v>197</v>
      </c>
      <c r="D2859" s="141">
        <v>8</v>
      </c>
      <c r="E2859" s="142">
        <v>2354.92</v>
      </c>
      <c r="F2859" s="142">
        <v>238.99</v>
      </c>
      <c r="G2859" s="142">
        <v>719.41</v>
      </c>
      <c r="H2859" s="142">
        <v>263.5</v>
      </c>
      <c r="I2859" s="142">
        <v>1221.9000000000001</v>
      </c>
      <c r="Q2859" s="6">
        <f t="shared" si="44"/>
        <v>1221.9000000000001</v>
      </c>
    </row>
    <row r="2860" spans="1:17" x14ac:dyDescent="0.2">
      <c r="A2860" s="139" t="s">
        <v>5719</v>
      </c>
      <c r="B2860" s="140" t="s">
        <v>18156</v>
      </c>
      <c r="C2860" s="141">
        <v>44</v>
      </c>
      <c r="D2860" s="141">
        <v>4</v>
      </c>
      <c r="E2860" s="142">
        <v>210.94</v>
      </c>
      <c r="F2860" s="142">
        <v>53.38</v>
      </c>
      <c r="G2860" s="142">
        <v>359.7</v>
      </c>
      <c r="H2860" s="142">
        <v>23.6</v>
      </c>
      <c r="I2860" s="142">
        <v>436.68</v>
      </c>
      <c r="Q2860" s="6">
        <f t="shared" si="44"/>
        <v>436.68</v>
      </c>
    </row>
    <row r="2861" spans="1:17" x14ac:dyDescent="0.2">
      <c r="A2861" s="139" t="s">
        <v>5721</v>
      </c>
      <c r="B2861" s="140" t="s">
        <v>18157</v>
      </c>
      <c r="C2861" s="141">
        <v>71</v>
      </c>
      <c r="D2861" s="141">
        <v>0</v>
      </c>
      <c r="E2861" s="142">
        <v>0</v>
      </c>
      <c r="F2861" s="142">
        <v>86.14</v>
      </c>
      <c r="G2861" s="142">
        <v>0</v>
      </c>
      <c r="H2861" s="142">
        <v>0</v>
      </c>
      <c r="I2861" s="142">
        <v>86.14</v>
      </c>
      <c r="Q2861" s="6">
        <f t="shared" si="44"/>
        <v>86.14</v>
      </c>
    </row>
    <row r="2862" spans="1:17" x14ac:dyDescent="0.2">
      <c r="A2862" s="139" t="s">
        <v>5723</v>
      </c>
      <c r="B2862" s="140" t="s">
        <v>18158</v>
      </c>
      <c r="C2862" s="141">
        <v>10968</v>
      </c>
      <c r="D2862" s="141">
        <v>364</v>
      </c>
      <c r="E2862" s="142">
        <v>206993.87</v>
      </c>
      <c r="F2862" s="142">
        <v>13305.7</v>
      </c>
      <c r="G2862" s="142">
        <v>32733.09</v>
      </c>
      <c r="H2862" s="142">
        <v>23160.76</v>
      </c>
      <c r="I2862" s="142">
        <v>69199.55</v>
      </c>
      <c r="Q2862" s="6">
        <f t="shared" si="44"/>
        <v>69199.55</v>
      </c>
    </row>
    <row r="2863" spans="1:17" x14ac:dyDescent="0.2">
      <c r="A2863" s="139" t="s">
        <v>5725</v>
      </c>
      <c r="B2863" s="140" t="s">
        <v>18159</v>
      </c>
      <c r="C2863" s="141">
        <v>80</v>
      </c>
      <c r="D2863" s="141">
        <v>0</v>
      </c>
      <c r="E2863" s="142">
        <v>0</v>
      </c>
      <c r="F2863" s="142">
        <v>97.05</v>
      </c>
      <c r="G2863" s="142">
        <v>0</v>
      </c>
      <c r="H2863" s="142">
        <v>0</v>
      </c>
      <c r="I2863" s="142">
        <v>97.05</v>
      </c>
      <c r="Q2863" s="6">
        <f t="shared" si="44"/>
        <v>97.05</v>
      </c>
    </row>
    <row r="2864" spans="1:17" x14ac:dyDescent="0.2">
      <c r="A2864" s="139" t="s">
        <v>5727</v>
      </c>
      <c r="B2864" s="140" t="s">
        <v>18160</v>
      </c>
      <c r="C2864" s="141">
        <v>109</v>
      </c>
      <c r="D2864" s="141">
        <v>1</v>
      </c>
      <c r="E2864" s="142">
        <v>248.82</v>
      </c>
      <c r="F2864" s="142">
        <v>132.22999999999999</v>
      </c>
      <c r="G2864" s="142">
        <v>89.93</v>
      </c>
      <c r="H2864" s="142">
        <v>27.84</v>
      </c>
      <c r="I2864" s="142">
        <v>250</v>
      </c>
      <c r="Q2864" s="6">
        <f t="shared" si="44"/>
        <v>250</v>
      </c>
    </row>
    <row r="2865" spans="1:17" x14ac:dyDescent="0.2">
      <c r="A2865" s="139" t="s">
        <v>5729</v>
      </c>
      <c r="B2865" s="140" t="s">
        <v>18161</v>
      </c>
      <c r="C2865" s="141">
        <v>67</v>
      </c>
      <c r="D2865" s="141">
        <v>1</v>
      </c>
      <c r="E2865" s="142">
        <v>17612.07</v>
      </c>
      <c r="F2865" s="142">
        <v>81.28</v>
      </c>
      <c r="G2865" s="142">
        <v>89.93</v>
      </c>
      <c r="H2865" s="142">
        <v>1970.63</v>
      </c>
      <c r="I2865" s="142">
        <v>2141.84</v>
      </c>
      <c r="Q2865" s="6">
        <f t="shared" si="44"/>
        <v>2141.84</v>
      </c>
    </row>
    <row r="2866" spans="1:17" x14ac:dyDescent="0.2">
      <c r="A2866" s="139" t="s">
        <v>5731</v>
      </c>
      <c r="B2866" s="140" t="s">
        <v>18162</v>
      </c>
      <c r="C2866" s="141">
        <v>76</v>
      </c>
      <c r="D2866" s="141">
        <v>4</v>
      </c>
      <c r="E2866" s="142">
        <v>16550.990000000002</v>
      </c>
      <c r="F2866" s="142">
        <v>92.2</v>
      </c>
      <c r="G2866" s="142">
        <v>359.7</v>
      </c>
      <c r="H2866" s="142">
        <v>1851.9</v>
      </c>
      <c r="I2866" s="142">
        <v>2303.8000000000002</v>
      </c>
      <c r="Q2866" s="6">
        <f t="shared" si="44"/>
        <v>2303.8000000000002</v>
      </c>
    </row>
    <row r="2867" spans="1:17" x14ac:dyDescent="0.2">
      <c r="A2867" s="139" t="s">
        <v>5733</v>
      </c>
      <c r="B2867" s="140" t="s">
        <v>18163</v>
      </c>
      <c r="C2867" s="141">
        <v>135</v>
      </c>
      <c r="D2867" s="141">
        <v>2</v>
      </c>
      <c r="E2867" s="142">
        <v>38945.61</v>
      </c>
      <c r="F2867" s="142">
        <v>163.78</v>
      </c>
      <c r="G2867" s="142">
        <v>179.86</v>
      </c>
      <c r="H2867" s="142">
        <v>4357.66</v>
      </c>
      <c r="I2867" s="142">
        <v>4701.3</v>
      </c>
      <c r="Q2867" s="6">
        <f t="shared" si="44"/>
        <v>4701.3</v>
      </c>
    </row>
    <row r="2868" spans="1:17" x14ac:dyDescent="0.2">
      <c r="A2868" s="139" t="s">
        <v>5735</v>
      </c>
      <c r="B2868" s="140" t="s">
        <v>18164</v>
      </c>
      <c r="C2868" s="141">
        <v>57</v>
      </c>
      <c r="D2868" s="141">
        <v>4</v>
      </c>
      <c r="E2868" s="142">
        <v>945.52</v>
      </c>
      <c r="F2868" s="142">
        <v>69.150000000000006</v>
      </c>
      <c r="G2868" s="142">
        <v>359.7</v>
      </c>
      <c r="H2868" s="142">
        <v>105.79</v>
      </c>
      <c r="I2868" s="142">
        <v>534.64</v>
      </c>
      <c r="Q2868" s="6">
        <f t="shared" si="44"/>
        <v>534.64</v>
      </c>
    </row>
    <row r="2869" spans="1:17" x14ac:dyDescent="0.2">
      <c r="A2869" s="139" t="s">
        <v>5737</v>
      </c>
      <c r="B2869" s="140" t="s">
        <v>18165</v>
      </c>
      <c r="C2869" s="141">
        <v>49</v>
      </c>
      <c r="D2869" s="141">
        <v>1</v>
      </c>
      <c r="E2869" s="142">
        <v>186.61</v>
      </c>
      <c r="F2869" s="142">
        <v>59.44</v>
      </c>
      <c r="G2869" s="142">
        <v>89.93</v>
      </c>
      <c r="H2869" s="142">
        <v>20.88</v>
      </c>
      <c r="I2869" s="142">
        <v>170.25</v>
      </c>
      <c r="Q2869" s="6">
        <f t="shared" si="44"/>
        <v>170.25</v>
      </c>
    </row>
    <row r="2870" spans="1:17" x14ac:dyDescent="0.2">
      <c r="A2870" s="139" t="s">
        <v>5739</v>
      </c>
      <c r="B2870" s="140" t="s">
        <v>18166</v>
      </c>
      <c r="C2870" s="141">
        <v>92</v>
      </c>
      <c r="D2870" s="141">
        <v>5</v>
      </c>
      <c r="E2870" s="142">
        <v>933.05</v>
      </c>
      <c r="F2870" s="142">
        <v>111.61</v>
      </c>
      <c r="G2870" s="142">
        <v>449.63</v>
      </c>
      <c r="H2870" s="142">
        <v>104.4</v>
      </c>
      <c r="I2870" s="142">
        <v>665.64</v>
      </c>
      <c r="Q2870" s="6">
        <f t="shared" si="44"/>
        <v>665.64</v>
      </c>
    </row>
    <row r="2871" spans="1:17" x14ac:dyDescent="0.2">
      <c r="A2871" s="139" t="s">
        <v>5741</v>
      </c>
      <c r="B2871" s="140" t="s">
        <v>18167</v>
      </c>
      <c r="C2871" s="141">
        <v>12919</v>
      </c>
      <c r="D2871" s="141">
        <v>95</v>
      </c>
      <c r="E2871" s="142">
        <v>27050.86</v>
      </c>
      <c r="F2871" s="142">
        <v>15672.54</v>
      </c>
      <c r="G2871" s="142">
        <v>8542.98</v>
      </c>
      <c r="H2871" s="142">
        <v>3026.75</v>
      </c>
      <c r="I2871" s="142">
        <v>27242.27</v>
      </c>
      <c r="Q2871" s="6">
        <f t="shared" si="44"/>
        <v>27242.27</v>
      </c>
    </row>
    <row r="2872" spans="1:17" x14ac:dyDescent="0.2">
      <c r="A2872" s="139" t="s">
        <v>5743</v>
      </c>
      <c r="B2872" s="140" t="s">
        <v>18168</v>
      </c>
      <c r="C2872" s="141">
        <v>21</v>
      </c>
      <c r="D2872" s="141">
        <v>2</v>
      </c>
      <c r="E2872" s="142">
        <v>74.64</v>
      </c>
      <c r="F2872" s="142">
        <v>25.47</v>
      </c>
      <c r="G2872" s="142">
        <v>179.86</v>
      </c>
      <c r="H2872" s="142">
        <v>8.35</v>
      </c>
      <c r="I2872" s="142">
        <v>213.68</v>
      </c>
      <c r="Q2872" s="6">
        <f t="shared" si="44"/>
        <v>213.68</v>
      </c>
    </row>
    <row r="2873" spans="1:17" x14ac:dyDescent="0.2">
      <c r="A2873" s="139" t="s">
        <v>5745</v>
      </c>
      <c r="B2873" s="140" t="s">
        <v>18169</v>
      </c>
      <c r="C2873" s="141">
        <v>119</v>
      </c>
      <c r="D2873" s="141">
        <v>0</v>
      </c>
      <c r="E2873" s="142">
        <v>0</v>
      </c>
      <c r="F2873" s="142">
        <v>144.36000000000001</v>
      </c>
      <c r="G2873" s="142">
        <v>0</v>
      </c>
      <c r="H2873" s="142">
        <v>0</v>
      </c>
      <c r="I2873" s="142">
        <v>144.36000000000001</v>
      </c>
      <c r="Q2873" s="6">
        <f t="shared" si="44"/>
        <v>144.36000000000001</v>
      </c>
    </row>
    <row r="2874" spans="1:17" x14ac:dyDescent="0.2">
      <c r="A2874" s="139" t="s">
        <v>5747</v>
      </c>
      <c r="B2874" s="140" t="s">
        <v>18170</v>
      </c>
      <c r="C2874" s="141">
        <v>61</v>
      </c>
      <c r="D2874" s="141">
        <v>1</v>
      </c>
      <c r="E2874" s="142">
        <v>186.61</v>
      </c>
      <c r="F2874" s="142">
        <v>74</v>
      </c>
      <c r="G2874" s="142">
        <v>89.93</v>
      </c>
      <c r="H2874" s="142">
        <v>20.88</v>
      </c>
      <c r="I2874" s="142">
        <v>184.81</v>
      </c>
      <c r="Q2874" s="6">
        <f t="shared" si="44"/>
        <v>184.81</v>
      </c>
    </row>
    <row r="2875" spans="1:17" x14ac:dyDescent="0.2">
      <c r="A2875" s="139" t="s">
        <v>5749</v>
      </c>
      <c r="B2875" s="140" t="s">
        <v>18171</v>
      </c>
      <c r="C2875" s="141">
        <v>27</v>
      </c>
      <c r="D2875" s="141">
        <v>1</v>
      </c>
      <c r="E2875" s="142">
        <v>37.32</v>
      </c>
      <c r="F2875" s="142">
        <v>32.75</v>
      </c>
      <c r="G2875" s="142">
        <v>89.93</v>
      </c>
      <c r="H2875" s="142">
        <v>4.18</v>
      </c>
      <c r="I2875" s="142">
        <v>126.86</v>
      </c>
      <c r="Q2875" s="6">
        <f t="shared" si="44"/>
        <v>126.86</v>
      </c>
    </row>
    <row r="2876" spans="1:17" x14ac:dyDescent="0.2">
      <c r="A2876" s="139" t="s">
        <v>5751</v>
      </c>
      <c r="B2876" s="140" t="s">
        <v>18172</v>
      </c>
      <c r="C2876" s="141">
        <v>56</v>
      </c>
      <c r="D2876" s="141">
        <v>0</v>
      </c>
      <c r="E2876" s="142">
        <v>0</v>
      </c>
      <c r="F2876" s="142">
        <v>67.94</v>
      </c>
      <c r="G2876" s="142">
        <v>0</v>
      </c>
      <c r="H2876" s="142">
        <v>0</v>
      </c>
      <c r="I2876" s="142">
        <v>67.94</v>
      </c>
      <c r="Q2876" s="6">
        <f t="shared" si="44"/>
        <v>67.94</v>
      </c>
    </row>
    <row r="2877" spans="1:17" x14ac:dyDescent="0.2">
      <c r="A2877" s="139" t="s">
        <v>5753</v>
      </c>
      <c r="B2877" s="140" t="s">
        <v>18173</v>
      </c>
      <c r="C2877" s="141">
        <v>6</v>
      </c>
      <c r="D2877" s="141">
        <v>0</v>
      </c>
      <c r="E2877" s="142">
        <v>0</v>
      </c>
      <c r="F2877" s="142">
        <v>7.28</v>
      </c>
      <c r="G2877" s="142">
        <v>0</v>
      </c>
      <c r="H2877" s="142">
        <v>0</v>
      </c>
      <c r="I2877" s="142">
        <v>7.28</v>
      </c>
      <c r="Q2877" s="6">
        <f t="shared" si="44"/>
        <v>7.28</v>
      </c>
    </row>
    <row r="2878" spans="1:17" x14ac:dyDescent="0.2">
      <c r="A2878" s="139" t="s">
        <v>5755</v>
      </c>
      <c r="B2878" s="140" t="s">
        <v>18174</v>
      </c>
      <c r="C2878" s="141">
        <v>67</v>
      </c>
      <c r="D2878" s="141">
        <v>4</v>
      </c>
      <c r="E2878" s="142">
        <v>149.28</v>
      </c>
      <c r="F2878" s="142">
        <v>81.28</v>
      </c>
      <c r="G2878" s="142">
        <v>359.7</v>
      </c>
      <c r="H2878" s="142">
        <v>16.7</v>
      </c>
      <c r="I2878" s="142">
        <v>457.68</v>
      </c>
      <c r="Q2878" s="6">
        <f t="shared" si="44"/>
        <v>457.68</v>
      </c>
    </row>
    <row r="2879" spans="1:17" x14ac:dyDescent="0.2">
      <c r="A2879" s="139" t="s">
        <v>5757</v>
      </c>
      <c r="B2879" s="140" t="s">
        <v>18175</v>
      </c>
      <c r="C2879" s="141">
        <v>24</v>
      </c>
      <c r="D2879" s="141">
        <v>2</v>
      </c>
      <c r="E2879" s="142">
        <v>74.64</v>
      </c>
      <c r="F2879" s="142">
        <v>29.11</v>
      </c>
      <c r="G2879" s="142">
        <v>179.86</v>
      </c>
      <c r="H2879" s="142">
        <v>8.35</v>
      </c>
      <c r="I2879" s="142">
        <v>217.32</v>
      </c>
      <c r="Q2879" s="6">
        <f t="shared" si="44"/>
        <v>217.32</v>
      </c>
    </row>
    <row r="2880" spans="1:17" x14ac:dyDescent="0.2">
      <c r="A2880" s="139" t="s">
        <v>5759</v>
      </c>
      <c r="B2880" s="140" t="s">
        <v>18176</v>
      </c>
      <c r="C2880" s="141">
        <v>144</v>
      </c>
      <c r="D2880" s="141">
        <v>4</v>
      </c>
      <c r="E2880" s="142">
        <v>746.44</v>
      </c>
      <c r="F2880" s="142">
        <v>174.69</v>
      </c>
      <c r="G2880" s="142">
        <v>359.7</v>
      </c>
      <c r="H2880" s="142">
        <v>83.52</v>
      </c>
      <c r="I2880" s="142">
        <v>617.91</v>
      </c>
      <c r="Q2880" s="6">
        <f t="shared" si="44"/>
        <v>617.91</v>
      </c>
    </row>
    <row r="2881" spans="1:17" x14ac:dyDescent="0.2">
      <c r="A2881" s="139" t="s">
        <v>5761</v>
      </c>
      <c r="B2881" s="140" t="s">
        <v>18177</v>
      </c>
      <c r="C2881" s="141">
        <v>1625</v>
      </c>
      <c r="D2881" s="141">
        <v>14</v>
      </c>
      <c r="E2881" s="142">
        <v>2853.88</v>
      </c>
      <c r="F2881" s="142">
        <v>1971.35</v>
      </c>
      <c r="G2881" s="142">
        <v>1258.97</v>
      </c>
      <c r="H2881" s="142">
        <v>319.32</v>
      </c>
      <c r="I2881" s="142">
        <v>3549.64</v>
      </c>
      <c r="Q2881" s="6">
        <f t="shared" si="44"/>
        <v>3549.64</v>
      </c>
    </row>
    <row r="2882" spans="1:17" x14ac:dyDescent="0.2">
      <c r="A2882" s="139" t="s">
        <v>5763</v>
      </c>
      <c r="B2882" s="140" t="s">
        <v>18178</v>
      </c>
      <c r="C2882" s="141">
        <v>27</v>
      </c>
      <c r="D2882" s="141">
        <v>1</v>
      </c>
      <c r="E2882" s="142">
        <v>269.25</v>
      </c>
      <c r="F2882" s="142">
        <v>32.75</v>
      </c>
      <c r="G2882" s="142">
        <v>89.93</v>
      </c>
      <c r="H2882" s="142">
        <v>30.13</v>
      </c>
      <c r="I2882" s="142">
        <v>152.81</v>
      </c>
      <c r="Q2882" s="6">
        <f t="shared" si="44"/>
        <v>152.81</v>
      </c>
    </row>
    <row r="2883" spans="1:17" x14ac:dyDescent="0.2">
      <c r="A2883" s="139" t="s">
        <v>5765</v>
      </c>
      <c r="B2883" s="140" t="s">
        <v>18179</v>
      </c>
      <c r="C2883" s="141">
        <v>120</v>
      </c>
      <c r="D2883" s="141">
        <v>0</v>
      </c>
      <c r="E2883" s="142">
        <v>0</v>
      </c>
      <c r="F2883" s="142">
        <v>145.58000000000001</v>
      </c>
      <c r="G2883" s="142">
        <v>0</v>
      </c>
      <c r="H2883" s="142">
        <v>0</v>
      </c>
      <c r="I2883" s="142">
        <v>145.58000000000001</v>
      </c>
      <c r="Q2883" s="6">
        <f t="shared" si="44"/>
        <v>145.58000000000001</v>
      </c>
    </row>
    <row r="2884" spans="1:17" x14ac:dyDescent="0.2">
      <c r="A2884" s="139" t="s">
        <v>5767</v>
      </c>
      <c r="B2884" s="140" t="s">
        <v>18180</v>
      </c>
      <c r="C2884" s="141">
        <v>24</v>
      </c>
      <c r="D2884" s="141">
        <v>1</v>
      </c>
      <c r="E2884" s="142">
        <v>188.48</v>
      </c>
      <c r="F2884" s="142">
        <v>29.11</v>
      </c>
      <c r="G2884" s="142">
        <v>89.93</v>
      </c>
      <c r="H2884" s="142">
        <v>21.09</v>
      </c>
      <c r="I2884" s="142">
        <v>140.13</v>
      </c>
      <c r="Q2884" s="6">
        <f t="shared" si="44"/>
        <v>140.13</v>
      </c>
    </row>
    <row r="2885" spans="1:17" x14ac:dyDescent="0.2">
      <c r="A2885" s="139" t="s">
        <v>5769</v>
      </c>
      <c r="B2885" s="140" t="s">
        <v>18181</v>
      </c>
      <c r="C2885" s="141">
        <v>108</v>
      </c>
      <c r="D2885" s="141">
        <v>0</v>
      </c>
      <c r="E2885" s="142">
        <v>0</v>
      </c>
      <c r="F2885" s="142">
        <v>131.02000000000001</v>
      </c>
      <c r="G2885" s="142">
        <v>0</v>
      </c>
      <c r="H2885" s="142">
        <v>0</v>
      </c>
      <c r="I2885" s="142">
        <v>131.02000000000001</v>
      </c>
      <c r="Q2885" s="6">
        <f t="shared" si="44"/>
        <v>131.02000000000001</v>
      </c>
    </row>
    <row r="2886" spans="1:17" x14ac:dyDescent="0.2">
      <c r="A2886" s="139" t="s">
        <v>5771</v>
      </c>
      <c r="B2886" s="140" t="s">
        <v>18182</v>
      </c>
      <c r="C2886" s="141">
        <v>20</v>
      </c>
      <c r="D2886" s="141">
        <v>0</v>
      </c>
      <c r="E2886" s="142">
        <v>0</v>
      </c>
      <c r="F2886" s="142">
        <v>24.26</v>
      </c>
      <c r="G2886" s="142">
        <v>0</v>
      </c>
      <c r="H2886" s="142">
        <v>0</v>
      </c>
      <c r="I2886" s="142">
        <v>24.26</v>
      </c>
      <c r="Q2886" s="6">
        <f t="shared" si="44"/>
        <v>24.26</v>
      </c>
    </row>
    <row r="2887" spans="1:17" x14ac:dyDescent="0.2">
      <c r="A2887" s="139" t="s">
        <v>5773</v>
      </c>
      <c r="B2887" s="140" t="s">
        <v>18183</v>
      </c>
      <c r="C2887" s="141">
        <v>563</v>
      </c>
      <c r="D2887" s="141">
        <v>19</v>
      </c>
      <c r="E2887" s="142">
        <v>3913.81</v>
      </c>
      <c r="F2887" s="142">
        <v>683</v>
      </c>
      <c r="G2887" s="142">
        <v>1708.59</v>
      </c>
      <c r="H2887" s="142">
        <v>437.92</v>
      </c>
      <c r="I2887" s="142">
        <v>2829.51</v>
      </c>
      <c r="Q2887" s="6">
        <f t="shared" si="44"/>
        <v>2829.51</v>
      </c>
    </row>
    <row r="2888" spans="1:17" x14ac:dyDescent="0.2">
      <c r="A2888" s="139" t="s">
        <v>5775</v>
      </c>
      <c r="B2888" s="140" t="s">
        <v>18184</v>
      </c>
      <c r="C2888" s="141">
        <v>11</v>
      </c>
      <c r="D2888" s="141">
        <v>0</v>
      </c>
      <c r="E2888" s="142">
        <v>0</v>
      </c>
      <c r="F2888" s="142">
        <v>13.34</v>
      </c>
      <c r="G2888" s="142">
        <v>0</v>
      </c>
      <c r="H2888" s="142">
        <v>0</v>
      </c>
      <c r="I2888" s="142">
        <v>13.34</v>
      </c>
      <c r="Q2888" s="6">
        <f t="shared" si="44"/>
        <v>13.34</v>
      </c>
    </row>
    <row r="2889" spans="1:17" x14ac:dyDescent="0.2">
      <c r="A2889" s="139" t="s">
        <v>5777</v>
      </c>
      <c r="B2889" s="140" t="s">
        <v>18185</v>
      </c>
      <c r="C2889" s="141">
        <v>106</v>
      </c>
      <c r="D2889" s="141">
        <v>0</v>
      </c>
      <c r="E2889" s="142">
        <v>0</v>
      </c>
      <c r="F2889" s="142">
        <v>128.59</v>
      </c>
      <c r="G2889" s="142">
        <v>0</v>
      </c>
      <c r="H2889" s="142">
        <v>0</v>
      </c>
      <c r="I2889" s="142">
        <v>128.59</v>
      </c>
      <c r="Q2889" s="6">
        <f t="shared" si="44"/>
        <v>128.59</v>
      </c>
    </row>
    <row r="2890" spans="1:17" x14ac:dyDescent="0.2">
      <c r="A2890" s="139" t="s">
        <v>5779</v>
      </c>
      <c r="B2890" s="140" t="s">
        <v>18186</v>
      </c>
      <c r="C2890" s="141">
        <v>13</v>
      </c>
      <c r="D2890" s="141">
        <v>0</v>
      </c>
      <c r="E2890" s="142">
        <v>0</v>
      </c>
      <c r="F2890" s="142">
        <v>15.77</v>
      </c>
      <c r="G2890" s="142">
        <v>0</v>
      </c>
      <c r="H2890" s="142">
        <v>0</v>
      </c>
      <c r="I2890" s="142">
        <v>15.77</v>
      </c>
      <c r="Q2890" s="6">
        <f t="shared" si="44"/>
        <v>15.77</v>
      </c>
    </row>
    <row r="2891" spans="1:17" x14ac:dyDescent="0.2">
      <c r="A2891" s="139" t="s">
        <v>5781</v>
      </c>
      <c r="B2891" s="140" t="s">
        <v>18187</v>
      </c>
      <c r="C2891" s="141">
        <v>34</v>
      </c>
      <c r="D2891" s="141">
        <v>0</v>
      </c>
      <c r="E2891" s="142">
        <v>0</v>
      </c>
      <c r="F2891" s="142">
        <v>41.25</v>
      </c>
      <c r="G2891" s="142">
        <v>0</v>
      </c>
      <c r="H2891" s="142">
        <v>0</v>
      </c>
      <c r="I2891" s="142">
        <v>41.25</v>
      </c>
      <c r="Q2891" s="6">
        <f t="shared" si="44"/>
        <v>41.25</v>
      </c>
    </row>
    <row r="2892" spans="1:17" x14ac:dyDescent="0.2">
      <c r="A2892" s="139" t="s">
        <v>5783</v>
      </c>
      <c r="B2892" s="140" t="s">
        <v>18188</v>
      </c>
      <c r="C2892" s="141">
        <v>324</v>
      </c>
      <c r="D2892" s="141">
        <v>1</v>
      </c>
      <c r="E2892" s="142">
        <v>248.82</v>
      </c>
      <c r="F2892" s="142">
        <v>393.06</v>
      </c>
      <c r="G2892" s="142">
        <v>89.93</v>
      </c>
      <c r="H2892" s="142">
        <v>27.84</v>
      </c>
      <c r="I2892" s="142">
        <v>510.83</v>
      </c>
      <c r="Q2892" s="6">
        <f t="shared" si="44"/>
        <v>510.83</v>
      </c>
    </row>
    <row r="2893" spans="1:17" x14ac:dyDescent="0.2">
      <c r="A2893" s="139" t="s">
        <v>5785</v>
      </c>
      <c r="B2893" s="140" t="s">
        <v>18189</v>
      </c>
      <c r="C2893" s="141">
        <v>121</v>
      </c>
      <c r="D2893" s="141">
        <v>2</v>
      </c>
      <c r="E2893" s="142">
        <v>373.22</v>
      </c>
      <c r="F2893" s="142">
        <v>146.79</v>
      </c>
      <c r="G2893" s="142">
        <v>179.86</v>
      </c>
      <c r="H2893" s="142">
        <v>41.76</v>
      </c>
      <c r="I2893" s="142">
        <v>368.41</v>
      </c>
      <c r="Q2893" s="6">
        <f t="shared" si="44"/>
        <v>368.41</v>
      </c>
    </row>
    <row r="2894" spans="1:17" x14ac:dyDescent="0.2">
      <c r="A2894" s="139" t="s">
        <v>5787</v>
      </c>
      <c r="B2894" s="140" t="s">
        <v>18190</v>
      </c>
      <c r="C2894" s="141">
        <v>286</v>
      </c>
      <c r="D2894" s="141">
        <v>2</v>
      </c>
      <c r="E2894" s="142">
        <v>489.07</v>
      </c>
      <c r="F2894" s="142">
        <v>346.96</v>
      </c>
      <c r="G2894" s="142">
        <v>179.86</v>
      </c>
      <c r="H2894" s="142">
        <v>54.72</v>
      </c>
      <c r="I2894" s="142">
        <v>581.54</v>
      </c>
      <c r="Q2894" s="6">
        <f t="shared" si="44"/>
        <v>581.54</v>
      </c>
    </row>
    <row r="2895" spans="1:17" x14ac:dyDescent="0.2">
      <c r="A2895" s="139" t="s">
        <v>5789</v>
      </c>
      <c r="B2895" s="140" t="s">
        <v>18191</v>
      </c>
      <c r="C2895" s="141">
        <v>16</v>
      </c>
      <c r="D2895" s="141">
        <v>0</v>
      </c>
      <c r="E2895" s="142">
        <v>0</v>
      </c>
      <c r="F2895" s="142">
        <v>19.41</v>
      </c>
      <c r="G2895" s="142">
        <v>0</v>
      </c>
      <c r="H2895" s="142">
        <v>0</v>
      </c>
      <c r="I2895" s="142">
        <v>19.41</v>
      </c>
      <c r="Q2895" s="6">
        <f t="shared" ref="Q2895:Q2958" si="45">I2895+P2895</f>
        <v>19.41</v>
      </c>
    </row>
    <row r="2896" spans="1:17" x14ac:dyDescent="0.2">
      <c r="A2896" s="139" t="s">
        <v>5791</v>
      </c>
      <c r="B2896" s="140" t="s">
        <v>18192</v>
      </c>
      <c r="C2896" s="141">
        <v>3858</v>
      </c>
      <c r="D2896" s="141">
        <v>92</v>
      </c>
      <c r="E2896" s="142">
        <v>45139.67</v>
      </c>
      <c r="F2896" s="142">
        <v>4680.29</v>
      </c>
      <c r="G2896" s="142">
        <v>8273.2000000000007</v>
      </c>
      <c r="H2896" s="142">
        <v>5050.7299999999996</v>
      </c>
      <c r="I2896" s="142">
        <v>18004.22</v>
      </c>
      <c r="Q2896" s="6">
        <f t="shared" si="45"/>
        <v>18004.22</v>
      </c>
    </row>
    <row r="2897" spans="1:17" x14ac:dyDescent="0.2">
      <c r="A2897" s="139" t="s">
        <v>5793</v>
      </c>
      <c r="B2897" s="140" t="s">
        <v>18193</v>
      </c>
      <c r="C2897" s="141">
        <v>85</v>
      </c>
      <c r="D2897" s="141">
        <v>0</v>
      </c>
      <c r="E2897" s="142">
        <v>0</v>
      </c>
      <c r="F2897" s="142">
        <v>103.12</v>
      </c>
      <c r="G2897" s="142">
        <v>0</v>
      </c>
      <c r="H2897" s="142">
        <v>0</v>
      </c>
      <c r="I2897" s="142">
        <v>103.12</v>
      </c>
      <c r="Q2897" s="6">
        <f t="shared" si="45"/>
        <v>103.12</v>
      </c>
    </row>
    <row r="2898" spans="1:17" x14ac:dyDescent="0.2">
      <c r="A2898" s="139" t="s">
        <v>5795</v>
      </c>
      <c r="B2898" s="140" t="s">
        <v>18194</v>
      </c>
      <c r="C2898" s="141">
        <v>355</v>
      </c>
      <c r="D2898" s="141">
        <v>6</v>
      </c>
      <c r="E2898" s="142">
        <v>914.4</v>
      </c>
      <c r="F2898" s="142">
        <v>430.66</v>
      </c>
      <c r="G2898" s="142">
        <v>539.55999999999995</v>
      </c>
      <c r="H2898" s="142">
        <v>102.31</v>
      </c>
      <c r="I2898" s="142">
        <v>1072.53</v>
      </c>
      <c r="Q2898" s="6">
        <f t="shared" si="45"/>
        <v>1072.53</v>
      </c>
    </row>
    <row r="2899" spans="1:17" x14ac:dyDescent="0.2">
      <c r="A2899" s="139" t="s">
        <v>5797</v>
      </c>
      <c r="B2899" s="140" t="s">
        <v>18195</v>
      </c>
      <c r="C2899" s="141">
        <v>109</v>
      </c>
      <c r="D2899" s="141">
        <v>0</v>
      </c>
      <c r="E2899" s="142">
        <v>0</v>
      </c>
      <c r="F2899" s="142">
        <v>132.22999999999999</v>
      </c>
      <c r="G2899" s="142">
        <v>0</v>
      </c>
      <c r="H2899" s="142">
        <v>0</v>
      </c>
      <c r="I2899" s="142">
        <v>132.22999999999999</v>
      </c>
      <c r="Q2899" s="6">
        <f t="shared" si="45"/>
        <v>132.22999999999999</v>
      </c>
    </row>
    <row r="2900" spans="1:17" x14ac:dyDescent="0.2">
      <c r="A2900" s="139" t="s">
        <v>5799</v>
      </c>
      <c r="B2900" s="140" t="s">
        <v>18196</v>
      </c>
      <c r="C2900" s="141">
        <v>28</v>
      </c>
      <c r="D2900" s="141">
        <v>0</v>
      </c>
      <c r="E2900" s="142">
        <v>0</v>
      </c>
      <c r="F2900" s="142">
        <v>33.97</v>
      </c>
      <c r="G2900" s="142">
        <v>0</v>
      </c>
      <c r="H2900" s="142">
        <v>0</v>
      </c>
      <c r="I2900" s="142">
        <v>33.97</v>
      </c>
      <c r="Q2900" s="6">
        <f t="shared" si="45"/>
        <v>33.97</v>
      </c>
    </row>
    <row r="2901" spans="1:17" x14ac:dyDescent="0.2">
      <c r="A2901" s="139" t="s">
        <v>5801</v>
      </c>
      <c r="B2901" s="140" t="s">
        <v>18197</v>
      </c>
      <c r="C2901" s="141">
        <v>63</v>
      </c>
      <c r="D2901" s="141">
        <v>0</v>
      </c>
      <c r="E2901" s="142">
        <v>0</v>
      </c>
      <c r="F2901" s="142">
        <v>76.42</v>
      </c>
      <c r="G2901" s="142">
        <v>0</v>
      </c>
      <c r="H2901" s="142">
        <v>0</v>
      </c>
      <c r="I2901" s="142">
        <v>76.42</v>
      </c>
      <c r="Q2901" s="6">
        <f t="shared" si="45"/>
        <v>76.42</v>
      </c>
    </row>
    <row r="2902" spans="1:17" x14ac:dyDescent="0.2">
      <c r="A2902" s="139" t="s">
        <v>5803</v>
      </c>
      <c r="B2902" s="140" t="s">
        <v>18198</v>
      </c>
      <c r="C2902" s="141">
        <v>186</v>
      </c>
      <c r="D2902" s="141">
        <v>6</v>
      </c>
      <c r="E2902" s="142">
        <v>1007.71</v>
      </c>
      <c r="F2902" s="142">
        <v>225.64</v>
      </c>
      <c r="G2902" s="142">
        <v>539.55999999999995</v>
      </c>
      <c r="H2902" s="142">
        <v>112.75</v>
      </c>
      <c r="I2902" s="142">
        <v>877.95</v>
      </c>
      <c r="Q2902" s="6">
        <f t="shared" si="45"/>
        <v>877.95</v>
      </c>
    </row>
    <row r="2903" spans="1:17" x14ac:dyDescent="0.2">
      <c r="A2903" s="139" t="s">
        <v>5805</v>
      </c>
      <c r="B2903" s="140" t="s">
        <v>18199</v>
      </c>
      <c r="C2903" s="141">
        <v>68</v>
      </c>
      <c r="D2903" s="141">
        <v>5</v>
      </c>
      <c r="E2903" s="142">
        <v>634.47</v>
      </c>
      <c r="F2903" s="142">
        <v>82.5</v>
      </c>
      <c r="G2903" s="142">
        <v>449.63</v>
      </c>
      <c r="H2903" s="142">
        <v>70.989999999999995</v>
      </c>
      <c r="I2903" s="142">
        <v>603.12</v>
      </c>
      <c r="Q2903" s="6">
        <f t="shared" si="45"/>
        <v>603.12</v>
      </c>
    </row>
    <row r="2904" spans="1:17" x14ac:dyDescent="0.2">
      <c r="A2904" s="139" t="s">
        <v>5807</v>
      </c>
      <c r="B2904" s="140" t="s">
        <v>18200</v>
      </c>
      <c r="C2904" s="141">
        <v>625</v>
      </c>
      <c r="D2904" s="141">
        <v>13</v>
      </c>
      <c r="E2904" s="142">
        <v>2161.79</v>
      </c>
      <c r="F2904" s="142">
        <v>758.21</v>
      </c>
      <c r="G2904" s="142">
        <v>1169.04</v>
      </c>
      <c r="H2904" s="142">
        <v>241.89</v>
      </c>
      <c r="I2904" s="142">
        <v>2169.14</v>
      </c>
      <c r="Q2904" s="6">
        <f t="shared" si="45"/>
        <v>2169.14</v>
      </c>
    </row>
    <row r="2905" spans="1:17" x14ac:dyDescent="0.2">
      <c r="A2905" s="139" t="s">
        <v>5809</v>
      </c>
      <c r="B2905" s="140" t="s">
        <v>18201</v>
      </c>
      <c r="C2905" s="141">
        <v>33</v>
      </c>
      <c r="D2905" s="141">
        <v>0</v>
      </c>
      <c r="E2905" s="142">
        <v>0</v>
      </c>
      <c r="F2905" s="142">
        <v>40.03</v>
      </c>
      <c r="G2905" s="142">
        <v>0</v>
      </c>
      <c r="H2905" s="142">
        <v>0</v>
      </c>
      <c r="I2905" s="142">
        <v>40.03</v>
      </c>
      <c r="Q2905" s="6">
        <f t="shared" si="45"/>
        <v>40.03</v>
      </c>
    </row>
    <row r="2906" spans="1:17" x14ac:dyDescent="0.2">
      <c r="A2906" s="139" t="s">
        <v>5811</v>
      </c>
      <c r="B2906" s="140" t="s">
        <v>18202</v>
      </c>
      <c r="C2906" s="141">
        <v>29</v>
      </c>
      <c r="D2906" s="141">
        <v>0</v>
      </c>
      <c r="E2906" s="142">
        <v>0</v>
      </c>
      <c r="F2906" s="142">
        <v>35.18</v>
      </c>
      <c r="G2906" s="142">
        <v>0</v>
      </c>
      <c r="H2906" s="142">
        <v>0</v>
      </c>
      <c r="I2906" s="142">
        <v>35.18</v>
      </c>
      <c r="Q2906" s="6">
        <f t="shared" si="45"/>
        <v>35.18</v>
      </c>
    </row>
    <row r="2907" spans="1:17" x14ac:dyDescent="0.2">
      <c r="A2907" s="139" t="s">
        <v>5813</v>
      </c>
      <c r="B2907" s="140" t="s">
        <v>18203</v>
      </c>
      <c r="C2907" s="141">
        <v>12</v>
      </c>
      <c r="D2907" s="141">
        <v>1</v>
      </c>
      <c r="E2907" s="142">
        <v>188.48</v>
      </c>
      <c r="F2907" s="142">
        <v>14.56</v>
      </c>
      <c r="G2907" s="142">
        <v>89.93</v>
      </c>
      <c r="H2907" s="142">
        <v>21.09</v>
      </c>
      <c r="I2907" s="142">
        <v>125.58</v>
      </c>
      <c r="Q2907" s="6">
        <f t="shared" si="45"/>
        <v>125.58</v>
      </c>
    </row>
    <row r="2908" spans="1:17" x14ac:dyDescent="0.2">
      <c r="A2908" s="139" t="s">
        <v>5815</v>
      </c>
      <c r="B2908" s="140" t="s">
        <v>18204</v>
      </c>
      <c r="C2908" s="141">
        <v>2567</v>
      </c>
      <c r="D2908" s="141">
        <v>55</v>
      </c>
      <c r="E2908" s="142">
        <v>38614.61</v>
      </c>
      <c r="F2908" s="142">
        <v>3114.13</v>
      </c>
      <c r="G2908" s="142">
        <v>4945.9399999999996</v>
      </c>
      <c r="H2908" s="142">
        <v>4320.63</v>
      </c>
      <c r="I2908" s="142">
        <v>12380.7</v>
      </c>
      <c r="Q2908" s="6">
        <f t="shared" si="45"/>
        <v>12380.7</v>
      </c>
    </row>
    <row r="2909" spans="1:17" x14ac:dyDescent="0.2">
      <c r="A2909" s="139" t="s">
        <v>5817</v>
      </c>
      <c r="B2909" s="140" t="s">
        <v>18205</v>
      </c>
      <c r="C2909" s="141">
        <v>12</v>
      </c>
      <c r="D2909" s="141">
        <v>0</v>
      </c>
      <c r="E2909" s="142">
        <v>0</v>
      </c>
      <c r="F2909" s="142">
        <v>14.56</v>
      </c>
      <c r="G2909" s="142">
        <v>0</v>
      </c>
      <c r="H2909" s="142">
        <v>0</v>
      </c>
      <c r="I2909" s="142">
        <v>14.56</v>
      </c>
      <c r="Q2909" s="6">
        <f t="shared" si="45"/>
        <v>14.56</v>
      </c>
    </row>
    <row r="2910" spans="1:17" x14ac:dyDescent="0.2">
      <c r="A2910" s="139" t="s">
        <v>5819</v>
      </c>
      <c r="B2910" s="140" t="s">
        <v>18206</v>
      </c>
      <c r="C2910" s="141">
        <v>79</v>
      </c>
      <c r="D2910" s="141">
        <v>3</v>
      </c>
      <c r="E2910" s="142">
        <v>146.76</v>
      </c>
      <c r="F2910" s="142">
        <v>95.84</v>
      </c>
      <c r="G2910" s="142">
        <v>269.77999999999997</v>
      </c>
      <c r="H2910" s="142">
        <v>16.420000000000002</v>
      </c>
      <c r="I2910" s="142">
        <v>382.04</v>
      </c>
      <c r="Q2910" s="6">
        <f t="shared" si="45"/>
        <v>382.04</v>
      </c>
    </row>
    <row r="2911" spans="1:17" x14ac:dyDescent="0.2">
      <c r="A2911" s="139" t="s">
        <v>5821</v>
      </c>
      <c r="B2911" s="140" t="s">
        <v>18207</v>
      </c>
      <c r="C2911" s="141">
        <v>130</v>
      </c>
      <c r="D2911" s="141">
        <v>6</v>
      </c>
      <c r="E2911" s="142">
        <v>22898.16</v>
      </c>
      <c r="F2911" s="142">
        <v>157.71</v>
      </c>
      <c r="G2911" s="142">
        <v>539.55999999999995</v>
      </c>
      <c r="H2911" s="142">
        <v>2562.1</v>
      </c>
      <c r="I2911" s="142">
        <v>3259.37</v>
      </c>
      <c r="Q2911" s="6">
        <f t="shared" si="45"/>
        <v>3259.37</v>
      </c>
    </row>
    <row r="2912" spans="1:17" x14ac:dyDescent="0.2">
      <c r="A2912" s="139" t="s">
        <v>5823</v>
      </c>
      <c r="B2912" s="140" t="s">
        <v>18208</v>
      </c>
      <c r="C2912" s="141">
        <v>314</v>
      </c>
      <c r="D2912" s="141">
        <v>6</v>
      </c>
      <c r="E2912" s="142">
        <v>870.31</v>
      </c>
      <c r="F2912" s="142">
        <v>380.93</v>
      </c>
      <c r="G2912" s="142">
        <v>539.55999999999995</v>
      </c>
      <c r="H2912" s="142">
        <v>97.38</v>
      </c>
      <c r="I2912" s="142">
        <v>1017.87</v>
      </c>
      <c r="Q2912" s="6">
        <f t="shared" si="45"/>
        <v>1017.87</v>
      </c>
    </row>
    <row r="2913" spans="1:17" x14ac:dyDescent="0.2">
      <c r="A2913" s="139" t="s">
        <v>5825</v>
      </c>
      <c r="B2913" s="140" t="s">
        <v>18209</v>
      </c>
      <c r="C2913" s="141">
        <v>88</v>
      </c>
      <c r="D2913" s="141">
        <v>3</v>
      </c>
      <c r="E2913" s="142">
        <v>14610.91</v>
      </c>
      <c r="F2913" s="142">
        <v>106.76</v>
      </c>
      <c r="G2913" s="142">
        <v>269.77999999999997</v>
      </c>
      <c r="H2913" s="142">
        <v>1634.83</v>
      </c>
      <c r="I2913" s="142">
        <v>2011.37</v>
      </c>
      <c r="Q2913" s="6">
        <f t="shared" si="45"/>
        <v>2011.37</v>
      </c>
    </row>
    <row r="2914" spans="1:17" x14ac:dyDescent="0.2">
      <c r="A2914" s="139" t="s">
        <v>5827</v>
      </c>
      <c r="B2914" s="140" t="s">
        <v>18210</v>
      </c>
      <c r="C2914" s="141">
        <v>52</v>
      </c>
      <c r="D2914" s="141">
        <v>6</v>
      </c>
      <c r="E2914" s="142">
        <v>735.77</v>
      </c>
      <c r="F2914" s="142">
        <v>63.08</v>
      </c>
      <c r="G2914" s="142">
        <v>539.55999999999995</v>
      </c>
      <c r="H2914" s="142">
        <v>82.33</v>
      </c>
      <c r="I2914" s="142">
        <v>684.97</v>
      </c>
      <c r="Q2914" s="6">
        <f t="shared" si="45"/>
        <v>684.97</v>
      </c>
    </row>
    <row r="2915" spans="1:17" x14ac:dyDescent="0.2">
      <c r="A2915" s="139" t="s">
        <v>5829</v>
      </c>
      <c r="B2915" s="140" t="s">
        <v>18211</v>
      </c>
      <c r="C2915" s="141">
        <v>568</v>
      </c>
      <c r="D2915" s="141">
        <v>20</v>
      </c>
      <c r="E2915" s="142">
        <v>3546.78</v>
      </c>
      <c r="F2915" s="142">
        <v>689.06</v>
      </c>
      <c r="G2915" s="142">
        <v>1798.52</v>
      </c>
      <c r="H2915" s="142">
        <v>396.86</v>
      </c>
      <c r="I2915" s="142">
        <v>2884.44</v>
      </c>
      <c r="Q2915" s="6">
        <f t="shared" si="45"/>
        <v>2884.44</v>
      </c>
    </row>
    <row r="2916" spans="1:17" x14ac:dyDescent="0.2">
      <c r="A2916" s="139" t="s">
        <v>5831</v>
      </c>
      <c r="B2916" s="140" t="s">
        <v>18212</v>
      </c>
      <c r="C2916" s="141">
        <v>61</v>
      </c>
      <c r="D2916" s="141">
        <v>1</v>
      </c>
      <c r="E2916" s="142">
        <v>186.61</v>
      </c>
      <c r="F2916" s="142">
        <v>74</v>
      </c>
      <c r="G2916" s="142">
        <v>89.93</v>
      </c>
      <c r="H2916" s="142">
        <v>20.88</v>
      </c>
      <c r="I2916" s="142">
        <v>184.81</v>
      </c>
      <c r="Q2916" s="6">
        <f t="shared" si="45"/>
        <v>184.81</v>
      </c>
    </row>
    <row r="2917" spans="1:17" x14ac:dyDescent="0.2">
      <c r="A2917" s="139" t="s">
        <v>5833</v>
      </c>
      <c r="B2917" s="140" t="s">
        <v>18213</v>
      </c>
      <c r="C2917" s="141">
        <v>2600</v>
      </c>
      <c r="D2917" s="141">
        <v>23</v>
      </c>
      <c r="E2917" s="142">
        <v>4604.26</v>
      </c>
      <c r="F2917" s="142">
        <v>3154.16</v>
      </c>
      <c r="G2917" s="142">
        <v>2068.3000000000002</v>
      </c>
      <c r="H2917" s="142">
        <v>515.17999999999995</v>
      </c>
      <c r="I2917" s="142">
        <v>5737.64</v>
      </c>
      <c r="Q2917" s="6">
        <f t="shared" si="45"/>
        <v>5737.64</v>
      </c>
    </row>
    <row r="2918" spans="1:17" x14ac:dyDescent="0.2">
      <c r="A2918" s="139" t="s">
        <v>5835</v>
      </c>
      <c r="B2918" s="140" t="s">
        <v>18214</v>
      </c>
      <c r="C2918" s="141">
        <v>96</v>
      </c>
      <c r="D2918" s="141">
        <v>0</v>
      </c>
      <c r="E2918" s="142">
        <v>0</v>
      </c>
      <c r="F2918" s="142">
        <v>116.46</v>
      </c>
      <c r="G2918" s="142">
        <v>0</v>
      </c>
      <c r="H2918" s="142">
        <v>0</v>
      </c>
      <c r="I2918" s="142">
        <v>116.46</v>
      </c>
      <c r="Q2918" s="6">
        <f t="shared" si="45"/>
        <v>116.46</v>
      </c>
    </row>
    <row r="2919" spans="1:17" x14ac:dyDescent="0.2">
      <c r="A2919" s="139" t="s">
        <v>5837</v>
      </c>
      <c r="B2919" s="140" t="s">
        <v>18215</v>
      </c>
      <c r="C2919" s="141">
        <v>30</v>
      </c>
      <c r="D2919" s="141">
        <v>0</v>
      </c>
      <c r="E2919" s="142">
        <v>0</v>
      </c>
      <c r="F2919" s="142">
        <v>36.39</v>
      </c>
      <c r="G2919" s="142">
        <v>0</v>
      </c>
      <c r="H2919" s="142">
        <v>0</v>
      </c>
      <c r="I2919" s="142">
        <v>36.39</v>
      </c>
      <c r="Q2919" s="6">
        <f t="shared" si="45"/>
        <v>36.39</v>
      </c>
    </row>
    <row r="2920" spans="1:17" x14ac:dyDescent="0.2">
      <c r="A2920" s="139" t="s">
        <v>5839</v>
      </c>
      <c r="B2920" s="140" t="s">
        <v>18216</v>
      </c>
      <c r="C2920" s="141">
        <v>87452</v>
      </c>
      <c r="D2920" s="141">
        <v>1015</v>
      </c>
      <c r="E2920" s="142">
        <v>607986.07999999996</v>
      </c>
      <c r="F2920" s="142">
        <v>106091.4</v>
      </c>
      <c r="G2920" s="142">
        <v>91274.97</v>
      </c>
      <c r="H2920" s="142">
        <v>68028.19</v>
      </c>
      <c r="I2920" s="142">
        <v>265394.56</v>
      </c>
      <c r="Q2920" s="6">
        <f t="shared" si="45"/>
        <v>265394.56</v>
      </c>
    </row>
    <row r="2921" spans="1:17" x14ac:dyDescent="0.2">
      <c r="A2921" s="139" t="s">
        <v>5841</v>
      </c>
      <c r="B2921" s="140" t="s">
        <v>18217</v>
      </c>
      <c r="C2921" s="141">
        <v>82</v>
      </c>
      <c r="D2921" s="141">
        <v>0</v>
      </c>
      <c r="E2921" s="142">
        <v>0</v>
      </c>
      <c r="F2921" s="142">
        <v>99.48</v>
      </c>
      <c r="G2921" s="142">
        <v>0</v>
      </c>
      <c r="H2921" s="142">
        <v>0</v>
      </c>
      <c r="I2921" s="142">
        <v>99.48</v>
      </c>
      <c r="Q2921" s="6">
        <f t="shared" si="45"/>
        <v>99.48</v>
      </c>
    </row>
    <row r="2922" spans="1:17" x14ac:dyDescent="0.2">
      <c r="A2922" s="139" t="s">
        <v>5843</v>
      </c>
      <c r="B2922" s="140" t="s">
        <v>18218</v>
      </c>
      <c r="C2922" s="141">
        <v>231</v>
      </c>
      <c r="D2922" s="141">
        <v>2</v>
      </c>
      <c r="E2922" s="142">
        <v>435.43</v>
      </c>
      <c r="F2922" s="142">
        <v>280.23</v>
      </c>
      <c r="G2922" s="142">
        <v>179.86</v>
      </c>
      <c r="H2922" s="142">
        <v>48.72</v>
      </c>
      <c r="I2922" s="142">
        <v>508.81</v>
      </c>
      <c r="Q2922" s="6">
        <f t="shared" si="45"/>
        <v>508.81</v>
      </c>
    </row>
    <row r="2923" spans="1:17" x14ac:dyDescent="0.2">
      <c r="A2923" s="139" t="s">
        <v>5845</v>
      </c>
      <c r="B2923" s="140" t="s">
        <v>18219</v>
      </c>
      <c r="C2923" s="141">
        <v>24</v>
      </c>
      <c r="D2923" s="141">
        <v>1</v>
      </c>
      <c r="E2923" s="142">
        <v>186.61</v>
      </c>
      <c r="F2923" s="142">
        <v>29.11</v>
      </c>
      <c r="G2923" s="142">
        <v>89.93</v>
      </c>
      <c r="H2923" s="142">
        <v>20.88</v>
      </c>
      <c r="I2923" s="142">
        <v>139.91999999999999</v>
      </c>
      <c r="Q2923" s="6">
        <f t="shared" si="45"/>
        <v>139.91999999999999</v>
      </c>
    </row>
    <row r="2924" spans="1:17" x14ac:dyDescent="0.2">
      <c r="A2924" s="139" t="s">
        <v>5847</v>
      </c>
      <c r="B2924" s="140" t="s">
        <v>18220</v>
      </c>
      <c r="C2924" s="141">
        <v>115</v>
      </c>
      <c r="D2924" s="141">
        <v>0</v>
      </c>
      <c r="E2924" s="142">
        <v>0</v>
      </c>
      <c r="F2924" s="142">
        <v>139.51</v>
      </c>
      <c r="G2924" s="142">
        <v>0</v>
      </c>
      <c r="H2924" s="142">
        <v>0</v>
      </c>
      <c r="I2924" s="142">
        <v>139.51</v>
      </c>
      <c r="Q2924" s="6">
        <f t="shared" si="45"/>
        <v>139.51</v>
      </c>
    </row>
    <row r="2925" spans="1:17" x14ac:dyDescent="0.2">
      <c r="A2925" s="139" t="s">
        <v>5849</v>
      </c>
      <c r="B2925" s="140" t="s">
        <v>18221</v>
      </c>
      <c r="C2925" s="141">
        <v>19</v>
      </c>
      <c r="D2925" s="141">
        <v>1</v>
      </c>
      <c r="E2925" s="142">
        <v>9520.0400000000009</v>
      </c>
      <c r="F2925" s="142">
        <v>23.05</v>
      </c>
      <c r="G2925" s="142">
        <v>89.93</v>
      </c>
      <c r="H2925" s="142">
        <v>1065.21</v>
      </c>
      <c r="I2925" s="142">
        <v>1178.19</v>
      </c>
      <c r="Q2925" s="6">
        <f t="shared" si="45"/>
        <v>1178.19</v>
      </c>
    </row>
    <row r="2926" spans="1:17" x14ac:dyDescent="0.2">
      <c r="A2926" s="139" t="s">
        <v>5851</v>
      </c>
      <c r="B2926" s="140" t="s">
        <v>18222</v>
      </c>
      <c r="C2926" s="141">
        <v>325</v>
      </c>
      <c r="D2926" s="141">
        <v>6</v>
      </c>
      <c r="E2926" s="142">
        <v>806.53</v>
      </c>
      <c r="F2926" s="142">
        <v>394.27</v>
      </c>
      <c r="G2926" s="142">
        <v>539.55999999999995</v>
      </c>
      <c r="H2926" s="142">
        <v>90.24</v>
      </c>
      <c r="I2926" s="142">
        <v>1024.07</v>
      </c>
      <c r="Q2926" s="6">
        <f t="shared" si="45"/>
        <v>1024.07</v>
      </c>
    </row>
    <row r="2927" spans="1:17" x14ac:dyDescent="0.2">
      <c r="A2927" s="139" t="s">
        <v>5853</v>
      </c>
      <c r="B2927" s="140" t="s">
        <v>18223</v>
      </c>
      <c r="C2927" s="141">
        <v>45</v>
      </c>
      <c r="D2927" s="141">
        <v>1</v>
      </c>
      <c r="E2927" s="142">
        <v>6490.94</v>
      </c>
      <c r="F2927" s="142">
        <v>54.59</v>
      </c>
      <c r="G2927" s="142">
        <v>89.93</v>
      </c>
      <c r="H2927" s="142">
        <v>726.28</v>
      </c>
      <c r="I2927" s="142">
        <v>870.8</v>
      </c>
      <c r="Q2927" s="6">
        <f t="shared" si="45"/>
        <v>870.8</v>
      </c>
    </row>
    <row r="2928" spans="1:17" x14ac:dyDescent="0.2">
      <c r="A2928" s="139" t="s">
        <v>5855</v>
      </c>
      <c r="B2928" s="140" t="s">
        <v>18224</v>
      </c>
      <c r="C2928" s="141">
        <v>390</v>
      </c>
      <c r="D2928" s="141">
        <v>19</v>
      </c>
      <c r="E2928" s="142">
        <v>2760.23</v>
      </c>
      <c r="F2928" s="142">
        <v>473.13</v>
      </c>
      <c r="G2928" s="142">
        <v>1708.59</v>
      </c>
      <c r="H2928" s="142">
        <v>308.85000000000002</v>
      </c>
      <c r="I2928" s="142">
        <v>2490.5700000000002</v>
      </c>
      <c r="Q2928" s="6">
        <f t="shared" si="45"/>
        <v>2490.5700000000002</v>
      </c>
    </row>
    <row r="2929" spans="1:17" x14ac:dyDescent="0.2">
      <c r="A2929" s="139" t="s">
        <v>5857</v>
      </c>
      <c r="B2929" s="140" t="s">
        <v>18225</v>
      </c>
      <c r="C2929" s="141">
        <v>2751</v>
      </c>
      <c r="D2929" s="141">
        <v>34</v>
      </c>
      <c r="E2929" s="142">
        <v>9285.43</v>
      </c>
      <c r="F2929" s="142">
        <v>3337.34</v>
      </c>
      <c r="G2929" s="142">
        <v>3057.49</v>
      </c>
      <c r="H2929" s="142">
        <v>1038.96</v>
      </c>
      <c r="I2929" s="142">
        <v>7433.79</v>
      </c>
      <c r="Q2929" s="6">
        <f t="shared" si="45"/>
        <v>7433.79</v>
      </c>
    </row>
    <row r="2930" spans="1:17" x14ac:dyDescent="0.2">
      <c r="A2930" s="139" t="s">
        <v>5859</v>
      </c>
      <c r="B2930" s="140" t="s">
        <v>18226</v>
      </c>
      <c r="C2930" s="141">
        <v>38</v>
      </c>
      <c r="D2930" s="141">
        <v>0</v>
      </c>
      <c r="E2930" s="142">
        <v>0</v>
      </c>
      <c r="F2930" s="142">
        <v>46.1</v>
      </c>
      <c r="G2930" s="142">
        <v>0</v>
      </c>
      <c r="H2930" s="142">
        <v>0</v>
      </c>
      <c r="I2930" s="142">
        <v>46.1</v>
      </c>
      <c r="Q2930" s="6">
        <f t="shared" si="45"/>
        <v>46.1</v>
      </c>
    </row>
    <row r="2931" spans="1:17" x14ac:dyDescent="0.2">
      <c r="A2931" s="139" t="s">
        <v>5861</v>
      </c>
      <c r="B2931" s="140" t="s">
        <v>18227</v>
      </c>
      <c r="C2931" s="141">
        <v>54</v>
      </c>
      <c r="D2931" s="141">
        <v>0</v>
      </c>
      <c r="E2931" s="142">
        <v>0</v>
      </c>
      <c r="F2931" s="142">
        <v>65.510000000000005</v>
      </c>
      <c r="G2931" s="142">
        <v>0</v>
      </c>
      <c r="H2931" s="142">
        <v>0</v>
      </c>
      <c r="I2931" s="142">
        <v>65.510000000000005</v>
      </c>
      <c r="Q2931" s="6">
        <f t="shared" si="45"/>
        <v>65.510000000000005</v>
      </c>
    </row>
    <row r="2932" spans="1:17" x14ac:dyDescent="0.2">
      <c r="A2932" s="139" t="s">
        <v>5863</v>
      </c>
      <c r="B2932" s="140" t="s">
        <v>18228</v>
      </c>
      <c r="C2932" s="141">
        <v>42</v>
      </c>
      <c r="D2932" s="141">
        <v>0</v>
      </c>
      <c r="E2932" s="142">
        <v>0</v>
      </c>
      <c r="F2932" s="142">
        <v>50.95</v>
      </c>
      <c r="G2932" s="142">
        <v>0</v>
      </c>
      <c r="H2932" s="142">
        <v>0</v>
      </c>
      <c r="I2932" s="142">
        <v>50.95</v>
      </c>
      <c r="Q2932" s="6">
        <f t="shared" si="45"/>
        <v>50.95</v>
      </c>
    </row>
    <row r="2933" spans="1:17" x14ac:dyDescent="0.2">
      <c r="A2933" s="139" t="s">
        <v>5865</v>
      </c>
      <c r="B2933" s="140" t="s">
        <v>18229</v>
      </c>
      <c r="C2933" s="141">
        <v>57</v>
      </c>
      <c r="D2933" s="141">
        <v>0</v>
      </c>
      <c r="E2933" s="142">
        <v>0</v>
      </c>
      <c r="F2933" s="142">
        <v>69.150000000000006</v>
      </c>
      <c r="G2933" s="142">
        <v>0</v>
      </c>
      <c r="H2933" s="142">
        <v>0</v>
      </c>
      <c r="I2933" s="142">
        <v>69.150000000000006</v>
      </c>
      <c r="Q2933" s="6">
        <f t="shared" si="45"/>
        <v>69.150000000000006</v>
      </c>
    </row>
    <row r="2934" spans="1:17" x14ac:dyDescent="0.2">
      <c r="A2934" s="139" t="s">
        <v>5867</v>
      </c>
      <c r="B2934" s="140" t="s">
        <v>18230</v>
      </c>
      <c r="C2934" s="141">
        <v>97</v>
      </c>
      <c r="D2934" s="141">
        <v>2</v>
      </c>
      <c r="E2934" s="142">
        <v>74.64</v>
      </c>
      <c r="F2934" s="142">
        <v>117.67</v>
      </c>
      <c r="G2934" s="142">
        <v>179.86</v>
      </c>
      <c r="H2934" s="142">
        <v>8.35</v>
      </c>
      <c r="I2934" s="142">
        <v>305.88</v>
      </c>
      <c r="Q2934" s="6">
        <f t="shared" si="45"/>
        <v>305.88</v>
      </c>
    </row>
    <row r="2935" spans="1:17" x14ac:dyDescent="0.2">
      <c r="A2935" s="139" t="s">
        <v>5869</v>
      </c>
      <c r="B2935" s="140" t="s">
        <v>18231</v>
      </c>
      <c r="C2935" s="141">
        <v>1644</v>
      </c>
      <c r="D2935" s="141">
        <v>23</v>
      </c>
      <c r="E2935" s="142">
        <v>5138.55</v>
      </c>
      <c r="F2935" s="142">
        <v>1994.4</v>
      </c>
      <c r="G2935" s="142">
        <v>2068.3000000000002</v>
      </c>
      <c r="H2935" s="142">
        <v>574.96</v>
      </c>
      <c r="I2935" s="142">
        <v>4637.66</v>
      </c>
      <c r="Q2935" s="6">
        <f t="shared" si="45"/>
        <v>4637.66</v>
      </c>
    </row>
    <row r="2936" spans="1:17" x14ac:dyDescent="0.2">
      <c r="A2936" s="139" t="s">
        <v>5871</v>
      </c>
      <c r="B2936" s="140" t="s">
        <v>18232</v>
      </c>
      <c r="C2936" s="141">
        <v>799</v>
      </c>
      <c r="D2936" s="141">
        <v>24</v>
      </c>
      <c r="E2936" s="142">
        <v>5073.6499999999996</v>
      </c>
      <c r="F2936" s="142">
        <v>969.3</v>
      </c>
      <c r="G2936" s="142">
        <v>2158.2199999999998</v>
      </c>
      <c r="H2936" s="142">
        <v>567.70000000000005</v>
      </c>
      <c r="I2936" s="142">
        <v>3695.22</v>
      </c>
      <c r="Q2936" s="6">
        <f t="shared" si="45"/>
        <v>3695.22</v>
      </c>
    </row>
    <row r="2937" spans="1:17" x14ac:dyDescent="0.2">
      <c r="A2937" s="139" t="s">
        <v>5873</v>
      </c>
      <c r="B2937" s="140" t="s">
        <v>18233</v>
      </c>
      <c r="C2937" s="141">
        <v>22</v>
      </c>
      <c r="D2937" s="141">
        <v>1</v>
      </c>
      <c r="E2937" s="142">
        <v>188.48</v>
      </c>
      <c r="F2937" s="142">
        <v>26.69</v>
      </c>
      <c r="G2937" s="142">
        <v>89.93</v>
      </c>
      <c r="H2937" s="142">
        <v>21.09</v>
      </c>
      <c r="I2937" s="142">
        <v>137.71</v>
      </c>
      <c r="Q2937" s="6">
        <f t="shared" si="45"/>
        <v>137.71</v>
      </c>
    </row>
    <row r="2938" spans="1:17" x14ac:dyDescent="0.2">
      <c r="A2938" s="139" t="s">
        <v>5875</v>
      </c>
      <c r="B2938" s="140" t="s">
        <v>18234</v>
      </c>
      <c r="C2938" s="141">
        <v>61</v>
      </c>
      <c r="D2938" s="141">
        <v>0</v>
      </c>
      <c r="E2938" s="142">
        <v>0</v>
      </c>
      <c r="F2938" s="142">
        <v>74</v>
      </c>
      <c r="G2938" s="142">
        <v>0</v>
      </c>
      <c r="H2938" s="142">
        <v>0</v>
      </c>
      <c r="I2938" s="142">
        <v>74</v>
      </c>
      <c r="Q2938" s="6">
        <f t="shared" si="45"/>
        <v>74</v>
      </c>
    </row>
    <row r="2939" spans="1:17" x14ac:dyDescent="0.2">
      <c r="A2939" s="139" t="s">
        <v>5877</v>
      </c>
      <c r="B2939" s="140" t="s">
        <v>18235</v>
      </c>
      <c r="C2939" s="141">
        <v>81</v>
      </c>
      <c r="D2939" s="141">
        <v>0</v>
      </c>
      <c r="E2939" s="142">
        <v>0</v>
      </c>
      <c r="F2939" s="142">
        <v>98.26</v>
      </c>
      <c r="G2939" s="142">
        <v>0</v>
      </c>
      <c r="H2939" s="142">
        <v>0</v>
      </c>
      <c r="I2939" s="142">
        <v>98.26</v>
      </c>
      <c r="Q2939" s="6">
        <f t="shared" si="45"/>
        <v>98.26</v>
      </c>
    </row>
    <row r="2940" spans="1:17" x14ac:dyDescent="0.2">
      <c r="A2940" s="139" t="s">
        <v>5879</v>
      </c>
      <c r="B2940" s="140" t="s">
        <v>18236</v>
      </c>
      <c r="C2940" s="141">
        <v>1393</v>
      </c>
      <c r="D2940" s="141">
        <v>27</v>
      </c>
      <c r="E2940" s="142">
        <v>6669.82</v>
      </c>
      <c r="F2940" s="142">
        <v>1689.9</v>
      </c>
      <c r="G2940" s="142">
        <v>2428</v>
      </c>
      <c r="H2940" s="142">
        <v>746.3</v>
      </c>
      <c r="I2940" s="142">
        <v>4864.2</v>
      </c>
      <c r="Q2940" s="6">
        <f t="shared" si="45"/>
        <v>4864.2</v>
      </c>
    </row>
    <row r="2941" spans="1:17" x14ac:dyDescent="0.2">
      <c r="A2941" s="139" t="s">
        <v>5881</v>
      </c>
      <c r="B2941" s="140" t="s">
        <v>18237</v>
      </c>
      <c r="C2941" s="141">
        <v>49</v>
      </c>
      <c r="D2941" s="141">
        <v>2</v>
      </c>
      <c r="E2941" s="142">
        <v>74.64</v>
      </c>
      <c r="F2941" s="142">
        <v>59.44</v>
      </c>
      <c r="G2941" s="142">
        <v>179.86</v>
      </c>
      <c r="H2941" s="142">
        <v>8.35</v>
      </c>
      <c r="I2941" s="142">
        <v>247.65</v>
      </c>
      <c r="Q2941" s="6">
        <f t="shared" si="45"/>
        <v>247.65</v>
      </c>
    </row>
    <row r="2942" spans="1:17" x14ac:dyDescent="0.2">
      <c r="A2942" s="139" t="s">
        <v>5883</v>
      </c>
      <c r="B2942" s="140" t="s">
        <v>18238</v>
      </c>
      <c r="C2942" s="141">
        <v>107</v>
      </c>
      <c r="D2942" s="141">
        <v>0</v>
      </c>
      <c r="E2942" s="142">
        <v>0</v>
      </c>
      <c r="F2942" s="142">
        <v>129.81</v>
      </c>
      <c r="G2942" s="142">
        <v>0</v>
      </c>
      <c r="H2942" s="142">
        <v>0</v>
      </c>
      <c r="I2942" s="142">
        <v>129.81</v>
      </c>
      <c r="Q2942" s="6">
        <f t="shared" si="45"/>
        <v>129.81</v>
      </c>
    </row>
    <row r="2943" spans="1:17" x14ac:dyDescent="0.2">
      <c r="A2943" s="139" t="s">
        <v>5885</v>
      </c>
      <c r="B2943" s="140" t="s">
        <v>18239</v>
      </c>
      <c r="C2943" s="141">
        <v>1318</v>
      </c>
      <c r="D2943" s="141">
        <v>21</v>
      </c>
      <c r="E2943" s="142">
        <v>5603.13</v>
      </c>
      <c r="F2943" s="142">
        <v>1598.92</v>
      </c>
      <c r="G2943" s="142">
        <v>1888.45</v>
      </c>
      <c r="H2943" s="142">
        <v>626.94000000000005</v>
      </c>
      <c r="I2943" s="142">
        <v>4114.3100000000004</v>
      </c>
      <c r="Q2943" s="6">
        <f t="shared" si="45"/>
        <v>4114.3100000000004</v>
      </c>
    </row>
    <row r="2944" spans="1:17" x14ac:dyDescent="0.2">
      <c r="A2944" s="139" t="s">
        <v>5887</v>
      </c>
      <c r="B2944" s="140" t="s">
        <v>18240</v>
      </c>
      <c r="C2944" s="141">
        <v>286</v>
      </c>
      <c r="D2944" s="141">
        <v>4</v>
      </c>
      <c r="E2944" s="142">
        <v>5502.31</v>
      </c>
      <c r="F2944" s="142">
        <v>346.96</v>
      </c>
      <c r="G2944" s="142">
        <v>359.7</v>
      </c>
      <c r="H2944" s="142">
        <v>615.66</v>
      </c>
      <c r="I2944" s="142">
        <v>1322.32</v>
      </c>
      <c r="Q2944" s="6">
        <f t="shared" si="45"/>
        <v>1322.32</v>
      </c>
    </row>
    <row r="2945" spans="1:17" x14ac:dyDescent="0.2">
      <c r="A2945" s="139" t="s">
        <v>5889</v>
      </c>
      <c r="B2945" s="140" t="s">
        <v>18241</v>
      </c>
      <c r="C2945" s="141">
        <v>65</v>
      </c>
      <c r="D2945" s="141">
        <v>1</v>
      </c>
      <c r="E2945" s="142">
        <v>188.48</v>
      </c>
      <c r="F2945" s="142">
        <v>78.86</v>
      </c>
      <c r="G2945" s="142">
        <v>89.93</v>
      </c>
      <c r="H2945" s="142">
        <v>21.09</v>
      </c>
      <c r="I2945" s="142">
        <v>189.88</v>
      </c>
      <c r="Q2945" s="6">
        <f t="shared" si="45"/>
        <v>189.88</v>
      </c>
    </row>
    <row r="2946" spans="1:17" x14ac:dyDescent="0.2">
      <c r="A2946" s="139" t="s">
        <v>5891</v>
      </c>
      <c r="B2946" s="140" t="s">
        <v>18242</v>
      </c>
      <c r="C2946" s="141">
        <v>65</v>
      </c>
      <c r="D2946" s="141">
        <v>3</v>
      </c>
      <c r="E2946" s="142">
        <v>26152.22</v>
      </c>
      <c r="F2946" s="142">
        <v>78.86</v>
      </c>
      <c r="G2946" s="142">
        <v>269.77999999999997</v>
      </c>
      <c r="H2946" s="142">
        <v>2926.2</v>
      </c>
      <c r="I2946" s="142">
        <v>3274.84</v>
      </c>
      <c r="Q2946" s="6">
        <f t="shared" si="45"/>
        <v>3274.84</v>
      </c>
    </row>
    <row r="2947" spans="1:17" x14ac:dyDescent="0.2">
      <c r="A2947" s="139" t="s">
        <v>5893</v>
      </c>
      <c r="B2947" s="140" t="s">
        <v>18243</v>
      </c>
      <c r="C2947" s="141">
        <v>54</v>
      </c>
      <c r="D2947" s="141">
        <v>0</v>
      </c>
      <c r="E2947" s="142">
        <v>0</v>
      </c>
      <c r="F2947" s="142">
        <v>65.510000000000005</v>
      </c>
      <c r="G2947" s="142">
        <v>0</v>
      </c>
      <c r="H2947" s="142">
        <v>0</v>
      </c>
      <c r="I2947" s="142">
        <v>65.510000000000005</v>
      </c>
      <c r="Q2947" s="6">
        <f t="shared" si="45"/>
        <v>65.510000000000005</v>
      </c>
    </row>
    <row r="2948" spans="1:17" x14ac:dyDescent="0.2">
      <c r="A2948" s="139" t="s">
        <v>5895</v>
      </c>
      <c r="B2948" s="140" t="s">
        <v>18244</v>
      </c>
      <c r="C2948" s="141">
        <v>174</v>
      </c>
      <c r="D2948" s="141">
        <v>0</v>
      </c>
      <c r="E2948" s="142">
        <v>0</v>
      </c>
      <c r="F2948" s="142">
        <v>211.09</v>
      </c>
      <c r="G2948" s="142">
        <v>0</v>
      </c>
      <c r="H2948" s="142">
        <v>0</v>
      </c>
      <c r="I2948" s="142">
        <v>211.09</v>
      </c>
      <c r="Q2948" s="6">
        <f t="shared" si="45"/>
        <v>211.09</v>
      </c>
    </row>
    <row r="2949" spans="1:17" x14ac:dyDescent="0.2">
      <c r="A2949" s="139" t="s">
        <v>5897</v>
      </c>
      <c r="B2949" s="140" t="s">
        <v>18245</v>
      </c>
      <c r="C2949" s="141">
        <v>172</v>
      </c>
      <c r="D2949" s="141">
        <v>6</v>
      </c>
      <c r="E2949" s="142">
        <v>596.6</v>
      </c>
      <c r="F2949" s="142">
        <v>208.66</v>
      </c>
      <c r="G2949" s="142">
        <v>539.55999999999995</v>
      </c>
      <c r="H2949" s="142">
        <v>66.75</v>
      </c>
      <c r="I2949" s="142">
        <v>814.97</v>
      </c>
      <c r="Q2949" s="6">
        <f t="shared" si="45"/>
        <v>814.97</v>
      </c>
    </row>
    <row r="2950" spans="1:17" x14ac:dyDescent="0.2">
      <c r="A2950" s="139" t="s">
        <v>5899</v>
      </c>
      <c r="B2950" s="140" t="s">
        <v>18246</v>
      </c>
      <c r="C2950" s="141">
        <v>298</v>
      </c>
      <c r="D2950" s="141">
        <v>3</v>
      </c>
      <c r="E2950" s="142">
        <v>459.07</v>
      </c>
      <c r="F2950" s="142">
        <v>361.51</v>
      </c>
      <c r="G2950" s="142">
        <v>269.77999999999997</v>
      </c>
      <c r="H2950" s="142">
        <v>51.37</v>
      </c>
      <c r="I2950" s="142">
        <v>682.66</v>
      </c>
      <c r="Q2950" s="6">
        <f t="shared" si="45"/>
        <v>682.66</v>
      </c>
    </row>
    <row r="2951" spans="1:17" x14ac:dyDescent="0.2">
      <c r="A2951" s="139" t="s">
        <v>5901</v>
      </c>
      <c r="B2951" s="140" t="s">
        <v>18247</v>
      </c>
      <c r="C2951" s="141">
        <v>31</v>
      </c>
      <c r="D2951" s="141">
        <v>0</v>
      </c>
      <c r="E2951" s="142">
        <v>0</v>
      </c>
      <c r="F2951" s="142">
        <v>37.61</v>
      </c>
      <c r="G2951" s="142">
        <v>0</v>
      </c>
      <c r="H2951" s="142">
        <v>0</v>
      </c>
      <c r="I2951" s="142">
        <v>37.61</v>
      </c>
      <c r="Q2951" s="6">
        <f t="shared" si="45"/>
        <v>37.61</v>
      </c>
    </row>
    <row r="2952" spans="1:17" x14ac:dyDescent="0.2">
      <c r="A2952" s="139" t="s">
        <v>5903</v>
      </c>
      <c r="B2952" s="140" t="s">
        <v>18248</v>
      </c>
      <c r="C2952" s="141">
        <v>225</v>
      </c>
      <c r="D2952" s="141">
        <v>12</v>
      </c>
      <c r="E2952" s="142">
        <v>125025</v>
      </c>
      <c r="F2952" s="142">
        <v>272.95999999999998</v>
      </c>
      <c r="G2952" s="142">
        <v>1079.1099999999999</v>
      </c>
      <c r="H2952" s="142">
        <v>13989.18</v>
      </c>
      <c r="I2952" s="142">
        <v>15341.25</v>
      </c>
      <c r="Q2952" s="6">
        <f t="shared" si="45"/>
        <v>15341.25</v>
      </c>
    </row>
    <row r="2953" spans="1:17" x14ac:dyDescent="0.2">
      <c r="A2953" s="139" t="s">
        <v>5905</v>
      </c>
      <c r="B2953" s="140" t="s">
        <v>18249</v>
      </c>
      <c r="C2953" s="141">
        <v>8030</v>
      </c>
      <c r="D2953" s="141">
        <v>130</v>
      </c>
      <c r="E2953" s="142">
        <v>277744.98</v>
      </c>
      <c r="F2953" s="142">
        <v>9741.5</v>
      </c>
      <c r="G2953" s="142">
        <v>11690.39</v>
      </c>
      <c r="H2953" s="142">
        <v>31077.18</v>
      </c>
      <c r="I2953" s="142">
        <v>52509.07</v>
      </c>
      <c r="Q2953" s="6">
        <f t="shared" si="45"/>
        <v>52509.07</v>
      </c>
    </row>
    <row r="2954" spans="1:17" x14ac:dyDescent="0.2">
      <c r="A2954" s="139" t="s">
        <v>5907</v>
      </c>
      <c r="B2954" s="140" t="s">
        <v>18250</v>
      </c>
      <c r="C2954" s="141">
        <v>57</v>
      </c>
      <c r="D2954" s="141">
        <v>1</v>
      </c>
      <c r="E2954" s="142">
        <v>238.37</v>
      </c>
      <c r="F2954" s="142">
        <v>69.150000000000006</v>
      </c>
      <c r="G2954" s="142">
        <v>89.93</v>
      </c>
      <c r="H2954" s="142">
        <v>26.67</v>
      </c>
      <c r="I2954" s="142">
        <v>185.75</v>
      </c>
      <c r="Q2954" s="6">
        <f t="shared" si="45"/>
        <v>185.75</v>
      </c>
    </row>
    <row r="2955" spans="1:17" x14ac:dyDescent="0.2">
      <c r="A2955" s="139" t="s">
        <v>5909</v>
      </c>
      <c r="B2955" s="140" t="s">
        <v>18251</v>
      </c>
      <c r="C2955" s="141">
        <v>64</v>
      </c>
      <c r="D2955" s="141">
        <v>1</v>
      </c>
      <c r="E2955" s="142">
        <v>186.61</v>
      </c>
      <c r="F2955" s="142">
        <v>77.64</v>
      </c>
      <c r="G2955" s="142">
        <v>89.93</v>
      </c>
      <c r="H2955" s="142">
        <v>20.88</v>
      </c>
      <c r="I2955" s="142">
        <v>188.45</v>
      </c>
      <c r="Q2955" s="6">
        <f t="shared" si="45"/>
        <v>188.45</v>
      </c>
    </row>
    <row r="2956" spans="1:17" x14ac:dyDescent="0.2">
      <c r="A2956" s="139" t="s">
        <v>5911</v>
      </c>
      <c r="B2956" s="140" t="s">
        <v>18252</v>
      </c>
      <c r="C2956" s="141">
        <v>103</v>
      </c>
      <c r="D2956" s="141">
        <v>13</v>
      </c>
      <c r="E2956" s="142">
        <v>1197.54</v>
      </c>
      <c r="F2956" s="142">
        <v>124.95</v>
      </c>
      <c r="G2956" s="142">
        <v>1169.04</v>
      </c>
      <c r="H2956" s="142">
        <v>133.99</v>
      </c>
      <c r="I2956" s="142">
        <v>1427.98</v>
      </c>
      <c r="Q2956" s="6">
        <f t="shared" si="45"/>
        <v>1427.98</v>
      </c>
    </row>
    <row r="2957" spans="1:17" x14ac:dyDescent="0.2">
      <c r="A2957" s="139" t="s">
        <v>5913</v>
      </c>
      <c r="B2957" s="140" t="s">
        <v>18253</v>
      </c>
      <c r="C2957" s="141">
        <v>24</v>
      </c>
      <c r="D2957" s="141">
        <v>3</v>
      </c>
      <c r="E2957" s="142">
        <v>13419.17</v>
      </c>
      <c r="F2957" s="142">
        <v>29.11</v>
      </c>
      <c r="G2957" s="142">
        <v>269.77999999999997</v>
      </c>
      <c r="H2957" s="142">
        <v>1501.49</v>
      </c>
      <c r="I2957" s="142">
        <v>1800.38</v>
      </c>
      <c r="Q2957" s="6">
        <f t="shared" si="45"/>
        <v>1800.38</v>
      </c>
    </row>
    <row r="2958" spans="1:17" x14ac:dyDescent="0.2">
      <c r="A2958" s="139" t="s">
        <v>5915</v>
      </c>
      <c r="B2958" s="140" t="s">
        <v>18254</v>
      </c>
      <c r="C2958" s="141">
        <v>260</v>
      </c>
      <c r="D2958" s="141">
        <v>5</v>
      </c>
      <c r="E2958" s="142">
        <v>665.58</v>
      </c>
      <c r="F2958" s="142">
        <v>315.42</v>
      </c>
      <c r="G2958" s="142">
        <v>449.63</v>
      </c>
      <c r="H2958" s="142">
        <v>74.47</v>
      </c>
      <c r="I2958" s="142">
        <v>839.52</v>
      </c>
      <c r="Q2958" s="6">
        <f t="shared" si="45"/>
        <v>839.52</v>
      </c>
    </row>
    <row r="2959" spans="1:17" x14ac:dyDescent="0.2">
      <c r="A2959" s="139" t="s">
        <v>5917</v>
      </c>
      <c r="B2959" s="140" t="s">
        <v>18255</v>
      </c>
      <c r="C2959" s="141">
        <v>68</v>
      </c>
      <c r="D2959" s="141">
        <v>2</v>
      </c>
      <c r="E2959" s="142">
        <v>74.64</v>
      </c>
      <c r="F2959" s="142">
        <v>82.5</v>
      </c>
      <c r="G2959" s="142">
        <v>179.86</v>
      </c>
      <c r="H2959" s="142">
        <v>8.35</v>
      </c>
      <c r="I2959" s="142">
        <v>270.70999999999998</v>
      </c>
      <c r="Q2959" s="6">
        <f t="shared" ref="Q2959:Q3022" si="46">I2959+P2959</f>
        <v>270.70999999999998</v>
      </c>
    </row>
    <row r="2960" spans="1:17" x14ac:dyDescent="0.2">
      <c r="A2960" s="139" t="s">
        <v>5919</v>
      </c>
      <c r="B2960" s="140" t="s">
        <v>18256</v>
      </c>
      <c r="C2960" s="141">
        <v>36</v>
      </c>
      <c r="D2960" s="141">
        <v>0</v>
      </c>
      <c r="E2960" s="142">
        <v>0</v>
      </c>
      <c r="F2960" s="142">
        <v>43.67</v>
      </c>
      <c r="G2960" s="142">
        <v>0</v>
      </c>
      <c r="H2960" s="142">
        <v>0</v>
      </c>
      <c r="I2960" s="142">
        <v>43.67</v>
      </c>
      <c r="Q2960" s="6">
        <f t="shared" si="46"/>
        <v>43.67</v>
      </c>
    </row>
    <row r="2961" spans="1:17" x14ac:dyDescent="0.2">
      <c r="A2961" s="139" t="s">
        <v>5921</v>
      </c>
      <c r="B2961" s="140" t="s">
        <v>18257</v>
      </c>
      <c r="C2961" s="141">
        <v>117</v>
      </c>
      <c r="D2961" s="141">
        <v>3</v>
      </c>
      <c r="E2961" s="142">
        <v>323.45999999999998</v>
      </c>
      <c r="F2961" s="142">
        <v>141.94</v>
      </c>
      <c r="G2961" s="142">
        <v>269.77999999999997</v>
      </c>
      <c r="H2961" s="142">
        <v>36.19</v>
      </c>
      <c r="I2961" s="142">
        <v>447.91</v>
      </c>
      <c r="Q2961" s="6">
        <f t="shared" si="46"/>
        <v>447.91</v>
      </c>
    </row>
    <row r="2962" spans="1:17" x14ac:dyDescent="0.2">
      <c r="A2962" s="139" t="s">
        <v>5923</v>
      </c>
      <c r="B2962" s="140" t="s">
        <v>18258</v>
      </c>
      <c r="C2962" s="141">
        <v>54</v>
      </c>
      <c r="D2962" s="141">
        <v>1</v>
      </c>
      <c r="E2962" s="142">
        <v>7212.15</v>
      </c>
      <c r="F2962" s="142">
        <v>65.510000000000005</v>
      </c>
      <c r="G2962" s="142">
        <v>89.93</v>
      </c>
      <c r="H2962" s="142">
        <v>806.98</v>
      </c>
      <c r="I2962" s="142">
        <v>962.42</v>
      </c>
      <c r="Q2962" s="6">
        <f t="shared" si="46"/>
        <v>962.42</v>
      </c>
    </row>
    <row r="2963" spans="1:17" x14ac:dyDescent="0.2">
      <c r="A2963" s="139" t="s">
        <v>5925</v>
      </c>
      <c r="B2963" s="140" t="s">
        <v>18259</v>
      </c>
      <c r="C2963" s="141">
        <v>38</v>
      </c>
      <c r="D2963" s="141">
        <v>0</v>
      </c>
      <c r="E2963" s="142">
        <v>0</v>
      </c>
      <c r="F2963" s="142">
        <v>46.1</v>
      </c>
      <c r="G2963" s="142">
        <v>0</v>
      </c>
      <c r="H2963" s="142">
        <v>0</v>
      </c>
      <c r="I2963" s="142">
        <v>46.1</v>
      </c>
      <c r="Q2963" s="6">
        <f t="shared" si="46"/>
        <v>46.1</v>
      </c>
    </row>
    <row r="2964" spans="1:17" x14ac:dyDescent="0.2">
      <c r="A2964" s="139" t="s">
        <v>5927</v>
      </c>
      <c r="B2964" s="140" t="s">
        <v>18260</v>
      </c>
      <c r="C2964" s="141">
        <v>70</v>
      </c>
      <c r="D2964" s="141">
        <v>1</v>
      </c>
      <c r="E2964" s="142">
        <v>7212.15</v>
      </c>
      <c r="F2964" s="142">
        <v>84.92</v>
      </c>
      <c r="G2964" s="142">
        <v>89.93</v>
      </c>
      <c r="H2964" s="142">
        <v>806.98</v>
      </c>
      <c r="I2964" s="142">
        <v>981.83</v>
      </c>
      <c r="Q2964" s="6">
        <f t="shared" si="46"/>
        <v>981.83</v>
      </c>
    </row>
    <row r="2965" spans="1:17" x14ac:dyDescent="0.2">
      <c r="A2965" s="139" t="s">
        <v>5929</v>
      </c>
      <c r="B2965" s="140" t="s">
        <v>18261</v>
      </c>
      <c r="C2965" s="141">
        <v>110</v>
      </c>
      <c r="D2965" s="141">
        <v>0</v>
      </c>
      <c r="E2965" s="142">
        <v>0</v>
      </c>
      <c r="F2965" s="142">
        <v>133.44999999999999</v>
      </c>
      <c r="G2965" s="142">
        <v>0</v>
      </c>
      <c r="H2965" s="142">
        <v>0</v>
      </c>
      <c r="I2965" s="142">
        <v>133.44999999999999</v>
      </c>
      <c r="Q2965" s="6">
        <f t="shared" si="46"/>
        <v>133.44999999999999</v>
      </c>
    </row>
    <row r="2966" spans="1:17" x14ac:dyDescent="0.2">
      <c r="A2966" s="139" t="s">
        <v>5931</v>
      </c>
      <c r="B2966" s="140" t="s">
        <v>18262</v>
      </c>
      <c r="C2966" s="141">
        <v>29</v>
      </c>
      <c r="D2966" s="141">
        <v>0</v>
      </c>
      <c r="E2966" s="142">
        <v>0</v>
      </c>
      <c r="F2966" s="142">
        <v>35.18</v>
      </c>
      <c r="G2966" s="142">
        <v>0</v>
      </c>
      <c r="H2966" s="142">
        <v>0</v>
      </c>
      <c r="I2966" s="142">
        <v>35.18</v>
      </c>
      <c r="Q2966" s="6">
        <f t="shared" si="46"/>
        <v>35.18</v>
      </c>
    </row>
    <row r="2967" spans="1:17" x14ac:dyDescent="0.2">
      <c r="A2967" s="139" t="s">
        <v>5933</v>
      </c>
      <c r="B2967" s="140" t="s">
        <v>18263</v>
      </c>
      <c r="C2967" s="141">
        <v>83</v>
      </c>
      <c r="D2967" s="141">
        <v>7</v>
      </c>
      <c r="E2967" s="142">
        <v>985.96</v>
      </c>
      <c r="F2967" s="142">
        <v>100.69</v>
      </c>
      <c r="G2967" s="142">
        <v>629.48</v>
      </c>
      <c r="H2967" s="142">
        <v>110.32</v>
      </c>
      <c r="I2967" s="142">
        <v>840.49</v>
      </c>
      <c r="Q2967" s="6">
        <f t="shared" si="46"/>
        <v>840.49</v>
      </c>
    </row>
    <row r="2968" spans="1:17" x14ac:dyDescent="0.2">
      <c r="A2968" s="139" t="s">
        <v>5935</v>
      </c>
      <c r="B2968" s="140" t="s">
        <v>18264</v>
      </c>
      <c r="C2968" s="141">
        <v>64</v>
      </c>
      <c r="D2968" s="141">
        <v>3</v>
      </c>
      <c r="E2968" s="142">
        <v>261.25</v>
      </c>
      <c r="F2968" s="142">
        <v>77.64</v>
      </c>
      <c r="G2968" s="142">
        <v>269.77999999999997</v>
      </c>
      <c r="H2968" s="142">
        <v>29.23</v>
      </c>
      <c r="I2968" s="142">
        <v>376.65</v>
      </c>
      <c r="Q2968" s="6">
        <f t="shared" si="46"/>
        <v>376.65</v>
      </c>
    </row>
    <row r="2969" spans="1:17" x14ac:dyDescent="0.2">
      <c r="A2969" s="139" t="s">
        <v>5937</v>
      </c>
      <c r="B2969" s="140" t="s">
        <v>18265</v>
      </c>
      <c r="C2969" s="141">
        <v>38</v>
      </c>
      <c r="D2969" s="141">
        <v>0</v>
      </c>
      <c r="E2969" s="142">
        <v>0</v>
      </c>
      <c r="F2969" s="142">
        <v>46.1</v>
      </c>
      <c r="G2969" s="142">
        <v>0</v>
      </c>
      <c r="H2969" s="142">
        <v>0</v>
      </c>
      <c r="I2969" s="142">
        <v>46.1</v>
      </c>
      <c r="Q2969" s="6">
        <f t="shared" si="46"/>
        <v>46.1</v>
      </c>
    </row>
    <row r="2970" spans="1:17" x14ac:dyDescent="0.2">
      <c r="A2970" s="139" t="s">
        <v>5939</v>
      </c>
      <c r="B2970" s="140" t="s">
        <v>18266</v>
      </c>
      <c r="C2970" s="141">
        <v>167</v>
      </c>
      <c r="D2970" s="141">
        <v>3</v>
      </c>
      <c r="E2970" s="142">
        <v>1010.99</v>
      </c>
      <c r="F2970" s="142">
        <v>202.59</v>
      </c>
      <c r="G2970" s="142">
        <v>269.77999999999997</v>
      </c>
      <c r="H2970" s="142">
        <v>113.12</v>
      </c>
      <c r="I2970" s="142">
        <v>585.49</v>
      </c>
      <c r="Q2970" s="6">
        <f t="shared" si="46"/>
        <v>585.49</v>
      </c>
    </row>
    <row r="2971" spans="1:17" x14ac:dyDescent="0.2">
      <c r="A2971" s="139" t="s">
        <v>5941</v>
      </c>
      <c r="B2971" s="140" t="s">
        <v>18267</v>
      </c>
      <c r="C2971" s="141">
        <v>3234</v>
      </c>
      <c r="D2971" s="141">
        <v>59</v>
      </c>
      <c r="E2971" s="142">
        <v>15846.95</v>
      </c>
      <c r="F2971" s="142">
        <v>3923.29</v>
      </c>
      <c r="G2971" s="142">
        <v>5305.64</v>
      </c>
      <c r="H2971" s="142">
        <v>1773.13</v>
      </c>
      <c r="I2971" s="142">
        <v>11002.06</v>
      </c>
      <c r="Q2971" s="6">
        <f t="shared" si="46"/>
        <v>11002.06</v>
      </c>
    </row>
    <row r="2972" spans="1:17" x14ac:dyDescent="0.2">
      <c r="A2972" s="139" t="s">
        <v>5943</v>
      </c>
      <c r="B2972" s="140" t="s">
        <v>18268</v>
      </c>
      <c r="C2972" s="141">
        <v>15</v>
      </c>
      <c r="D2972" s="141">
        <v>0</v>
      </c>
      <c r="E2972" s="142">
        <v>0</v>
      </c>
      <c r="F2972" s="142">
        <v>18.2</v>
      </c>
      <c r="G2972" s="142">
        <v>0</v>
      </c>
      <c r="H2972" s="142">
        <v>0</v>
      </c>
      <c r="I2972" s="142">
        <v>18.2</v>
      </c>
      <c r="Q2972" s="6">
        <f t="shared" si="46"/>
        <v>18.2</v>
      </c>
    </row>
    <row r="2973" spans="1:17" x14ac:dyDescent="0.2">
      <c r="A2973" s="139" t="s">
        <v>5945</v>
      </c>
      <c r="B2973" s="140" t="s">
        <v>18269</v>
      </c>
      <c r="C2973" s="141">
        <v>2757</v>
      </c>
      <c r="D2973" s="141">
        <v>58</v>
      </c>
      <c r="E2973" s="142">
        <v>28790.67</v>
      </c>
      <c r="F2973" s="142">
        <v>3344.62</v>
      </c>
      <c r="G2973" s="142">
        <v>5215.71</v>
      </c>
      <c r="H2973" s="142">
        <v>3221.42</v>
      </c>
      <c r="I2973" s="142">
        <v>11781.75</v>
      </c>
      <c r="Q2973" s="6">
        <f t="shared" si="46"/>
        <v>11781.75</v>
      </c>
    </row>
    <row r="2974" spans="1:17" x14ac:dyDescent="0.2">
      <c r="A2974" s="139" t="s">
        <v>5947</v>
      </c>
      <c r="B2974" s="140" t="s">
        <v>18270</v>
      </c>
      <c r="C2974" s="141">
        <v>26</v>
      </c>
      <c r="D2974" s="141">
        <v>0</v>
      </c>
      <c r="E2974" s="142">
        <v>0</v>
      </c>
      <c r="F2974" s="142">
        <v>31.54</v>
      </c>
      <c r="G2974" s="142">
        <v>0</v>
      </c>
      <c r="H2974" s="142">
        <v>0</v>
      </c>
      <c r="I2974" s="142">
        <v>31.54</v>
      </c>
      <c r="Q2974" s="6">
        <f t="shared" si="46"/>
        <v>31.54</v>
      </c>
    </row>
    <row r="2975" spans="1:17" x14ac:dyDescent="0.2">
      <c r="A2975" s="139" t="s">
        <v>5949</v>
      </c>
      <c r="B2975" s="140" t="s">
        <v>18271</v>
      </c>
      <c r="C2975" s="141">
        <v>107</v>
      </c>
      <c r="D2975" s="141">
        <v>3</v>
      </c>
      <c r="E2975" s="142">
        <v>261.25</v>
      </c>
      <c r="F2975" s="142">
        <v>129.81</v>
      </c>
      <c r="G2975" s="142">
        <v>269.77999999999997</v>
      </c>
      <c r="H2975" s="142">
        <v>29.23</v>
      </c>
      <c r="I2975" s="142">
        <v>428.82</v>
      </c>
      <c r="Q2975" s="6">
        <f t="shared" si="46"/>
        <v>428.82</v>
      </c>
    </row>
    <row r="2976" spans="1:17" x14ac:dyDescent="0.2">
      <c r="A2976" s="139" t="s">
        <v>5951</v>
      </c>
      <c r="B2976" s="140" t="s">
        <v>18272</v>
      </c>
      <c r="C2976" s="141">
        <v>52</v>
      </c>
      <c r="D2976" s="141">
        <v>0</v>
      </c>
      <c r="E2976" s="142">
        <v>0</v>
      </c>
      <c r="F2976" s="142">
        <v>63.08</v>
      </c>
      <c r="G2976" s="142">
        <v>0</v>
      </c>
      <c r="H2976" s="142">
        <v>0</v>
      </c>
      <c r="I2976" s="142">
        <v>63.08</v>
      </c>
      <c r="Q2976" s="6">
        <f t="shared" si="46"/>
        <v>63.08</v>
      </c>
    </row>
    <row r="2977" spans="1:17" x14ac:dyDescent="0.2">
      <c r="A2977" s="139" t="s">
        <v>5953</v>
      </c>
      <c r="B2977" s="140" t="s">
        <v>18273</v>
      </c>
      <c r="C2977" s="141">
        <v>103</v>
      </c>
      <c r="D2977" s="141">
        <v>0</v>
      </c>
      <c r="E2977" s="142">
        <v>0</v>
      </c>
      <c r="F2977" s="142">
        <v>124.95</v>
      </c>
      <c r="G2977" s="142">
        <v>0</v>
      </c>
      <c r="H2977" s="142">
        <v>0</v>
      </c>
      <c r="I2977" s="142">
        <v>124.95</v>
      </c>
      <c r="Q2977" s="6">
        <f t="shared" si="46"/>
        <v>124.95</v>
      </c>
    </row>
    <row r="2978" spans="1:17" x14ac:dyDescent="0.2">
      <c r="A2978" s="139" t="s">
        <v>5955</v>
      </c>
      <c r="B2978" s="140" t="s">
        <v>18274</v>
      </c>
      <c r="C2978" s="141">
        <v>33</v>
      </c>
      <c r="D2978" s="141">
        <v>0</v>
      </c>
      <c r="E2978" s="142">
        <v>0</v>
      </c>
      <c r="F2978" s="142">
        <v>40.03</v>
      </c>
      <c r="G2978" s="142">
        <v>0</v>
      </c>
      <c r="H2978" s="142">
        <v>0</v>
      </c>
      <c r="I2978" s="142">
        <v>40.03</v>
      </c>
      <c r="Q2978" s="6">
        <f t="shared" si="46"/>
        <v>40.03</v>
      </c>
    </row>
    <row r="2979" spans="1:17" x14ac:dyDescent="0.2">
      <c r="A2979" s="139" t="s">
        <v>5957</v>
      </c>
      <c r="B2979" s="140" t="s">
        <v>18275</v>
      </c>
      <c r="C2979" s="141">
        <v>16</v>
      </c>
      <c r="D2979" s="141">
        <v>2</v>
      </c>
      <c r="E2979" s="142">
        <v>74.64</v>
      </c>
      <c r="F2979" s="142">
        <v>19.41</v>
      </c>
      <c r="G2979" s="142">
        <v>179.86</v>
      </c>
      <c r="H2979" s="142">
        <v>8.35</v>
      </c>
      <c r="I2979" s="142">
        <v>207.62</v>
      </c>
      <c r="Q2979" s="6">
        <f t="shared" si="46"/>
        <v>207.62</v>
      </c>
    </row>
    <row r="2980" spans="1:17" x14ac:dyDescent="0.2">
      <c r="A2980" s="139" t="s">
        <v>5959</v>
      </c>
      <c r="B2980" s="140" t="s">
        <v>18276</v>
      </c>
      <c r="C2980" s="141">
        <v>16</v>
      </c>
      <c r="D2980" s="141">
        <v>0</v>
      </c>
      <c r="E2980" s="142">
        <v>0</v>
      </c>
      <c r="F2980" s="142">
        <v>19.41</v>
      </c>
      <c r="G2980" s="142">
        <v>0</v>
      </c>
      <c r="H2980" s="142">
        <v>0</v>
      </c>
      <c r="I2980" s="142">
        <v>19.41</v>
      </c>
      <c r="Q2980" s="6">
        <f t="shared" si="46"/>
        <v>19.41</v>
      </c>
    </row>
    <row r="2981" spans="1:17" x14ac:dyDescent="0.2">
      <c r="A2981" s="139" t="s">
        <v>5961</v>
      </c>
      <c r="B2981" s="140" t="s">
        <v>18277</v>
      </c>
      <c r="C2981" s="141">
        <v>61</v>
      </c>
      <c r="D2981" s="141">
        <v>2</v>
      </c>
      <c r="E2981" s="142">
        <v>373.22</v>
      </c>
      <c r="F2981" s="142">
        <v>74</v>
      </c>
      <c r="G2981" s="142">
        <v>179.86</v>
      </c>
      <c r="H2981" s="142">
        <v>41.76</v>
      </c>
      <c r="I2981" s="142">
        <v>295.62</v>
      </c>
      <c r="Q2981" s="6">
        <f t="shared" si="46"/>
        <v>295.62</v>
      </c>
    </row>
    <row r="2982" spans="1:17" x14ac:dyDescent="0.2">
      <c r="A2982" s="139" t="s">
        <v>5963</v>
      </c>
      <c r="B2982" s="140" t="s">
        <v>18278</v>
      </c>
      <c r="C2982" s="141">
        <v>59</v>
      </c>
      <c r="D2982" s="141">
        <v>0</v>
      </c>
      <c r="E2982" s="142">
        <v>0</v>
      </c>
      <c r="F2982" s="142">
        <v>71.58</v>
      </c>
      <c r="G2982" s="142">
        <v>0</v>
      </c>
      <c r="H2982" s="142">
        <v>0</v>
      </c>
      <c r="I2982" s="142">
        <v>71.58</v>
      </c>
      <c r="Q2982" s="6">
        <f t="shared" si="46"/>
        <v>71.58</v>
      </c>
    </row>
    <row r="2983" spans="1:17" x14ac:dyDescent="0.2">
      <c r="A2983" s="139" t="s">
        <v>18279</v>
      </c>
      <c r="B2983" s="140" t="s">
        <v>18280</v>
      </c>
      <c r="C2983" s="141">
        <v>14</v>
      </c>
      <c r="D2983" s="141">
        <v>0</v>
      </c>
      <c r="E2983" s="142">
        <v>0</v>
      </c>
      <c r="F2983" s="142">
        <v>16.98</v>
      </c>
      <c r="G2983" s="142">
        <v>0</v>
      </c>
      <c r="H2983" s="142">
        <v>0</v>
      </c>
      <c r="I2983" s="142">
        <v>16.98</v>
      </c>
      <c r="Q2983" s="6">
        <f t="shared" si="46"/>
        <v>16.98</v>
      </c>
    </row>
    <row r="2984" spans="1:17" x14ac:dyDescent="0.2">
      <c r="A2984" s="139" t="s">
        <v>5965</v>
      </c>
      <c r="B2984" s="140" t="s">
        <v>18281</v>
      </c>
      <c r="C2984" s="141">
        <v>39</v>
      </c>
      <c r="D2984" s="141">
        <v>0</v>
      </c>
      <c r="E2984" s="142">
        <v>0</v>
      </c>
      <c r="F2984" s="142">
        <v>47.31</v>
      </c>
      <c r="G2984" s="142">
        <v>0</v>
      </c>
      <c r="H2984" s="142">
        <v>0</v>
      </c>
      <c r="I2984" s="142">
        <v>47.31</v>
      </c>
      <c r="Q2984" s="6">
        <f t="shared" si="46"/>
        <v>47.31</v>
      </c>
    </row>
    <row r="2985" spans="1:17" x14ac:dyDescent="0.2">
      <c r="A2985" s="139" t="s">
        <v>5967</v>
      </c>
      <c r="B2985" s="140" t="s">
        <v>18282</v>
      </c>
      <c r="C2985" s="141">
        <v>189</v>
      </c>
      <c r="D2985" s="141">
        <v>1</v>
      </c>
      <c r="E2985" s="142">
        <v>248.82</v>
      </c>
      <c r="F2985" s="142">
        <v>229.28</v>
      </c>
      <c r="G2985" s="142">
        <v>89.93</v>
      </c>
      <c r="H2985" s="142">
        <v>27.84</v>
      </c>
      <c r="I2985" s="142">
        <v>347.05</v>
      </c>
      <c r="Q2985" s="6">
        <f t="shared" si="46"/>
        <v>347.05</v>
      </c>
    </row>
    <row r="2986" spans="1:17" x14ac:dyDescent="0.2">
      <c r="A2986" s="139" t="s">
        <v>5969</v>
      </c>
      <c r="B2986" s="140" t="s">
        <v>18283</v>
      </c>
      <c r="C2986" s="141">
        <v>42</v>
      </c>
      <c r="D2986" s="141">
        <v>0</v>
      </c>
      <c r="E2986" s="142">
        <v>0</v>
      </c>
      <c r="F2986" s="142">
        <v>50.95</v>
      </c>
      <c r="G2986" s="142">
        <v>0</v>
      </c>
      <c r="H2986" s="142">
        <v>0</v>
      </c>
      <c r="I2986" s="142">
        <v>50.95</v>
      </c>
      <c r="Q2986" s="6">
        <f t="shared" si="46"/>
        <v>50.95</v>
      </c>
    </row>
    <row r="2987" spans="1:17" x14ac:dyDescent="0.2">
      <c r="A2987" s="139" t="s">
        <v>5971</v>
      </c>
      <c r="B2987" s="140" t="s">
        <v>18284</v>
      </c>
      <c r="C2987" s="141">
        <v>39</v>
      </c>
      <c r="D2987" s="141">
        <v>0</v>
      </c>
      <c r="E2987" s="142">
        <v>0</v>
      </c>
      <c r="F2987" s="142">
        <v>47.31</v>
      </c>
      <c r="G2987" s="142">
        <v>0</v>
      </c>
      <c r="H2987" s="142">
        <v>0</v>
      </c>
      <c r="I2987" s="142">
        <v>47.31</v>
      </c>
      <c r="Q2987" s="6">
        <f t="shared" si="46"/>
        <v>47.31</v>
      </c>
    </row>
    <row r="2988" spans="1:17" x14ac:dyDescent="0.2">
      <c r="A2988" s="139" t="s">
        <v>5973</v>
      </c>
      <c r="B2988" s="140" t="s">
        <v>18285</v>
      </c>
      <c r="C2988" s="141">
        <v>23</v>
      </c>
      <c r="D2988" s="141">
        <v>0</v>
      </c>
      <c r="E2988" s="142">
        <v>0</v>
      </c>
      <c r="F2988" s="142">
        <v>27.9</v>
      </c>
      <c r="G2988" s="142">
        <v>0</v>
      </c>
      <c r="H2988" s="142">
        <v>0</v>
      </c>
      <c r="I2988" s="142">
        <v>27.9</v>
      </c>
      <c r="Q2988" s="6">
        <f t="shared" si="46"/>
        <v>27.9</v>
      </c>
    </row>
    <row r="2989" spans="1:17" x14ac:dyDescent="0.2">
      <c r="A2989" s="139" t="s">
        <v>5975</v>
      </c>
      <c r="B2989" s="140" t="s">
        <v>18286</v>
      </c>
      <c r="C2989" s="141">
        <v>463</v>
      </c>
      <c r="D2989" s="141">
        <v>6</v>
      </c>
      <c r="E2989" s="142">
        <v>1244.08</v>
      </c>
      <c r="F2989" s="142">
        <v>561.67999999999995</v>
      </c>
      <c r="G2989" s="142">
        <v>539.55999999999995</v>
      </c>
      <c r="H2989" s="142">
        <v>139.19999999999999</v>
      </c>
      <c r="I2989" s="142">
        <v>1240.44</v>
      </c>
      <c r="Q2989" s="6">
        <f t="shared" si="46"/>
        <v>1240.44</v>
      </c>
    </row>
    <row r="2990" spans="1:17" x14ac:dyDescent="0.2">
      <c r="A2990" s="139" t="s">
        <v>5977</v>
      </c>
      <c r="B2990" s="140" t="s">
        <v>18287</v>
      </c>
      <c r="C2990" s="141">
        <v>850</v>
      </c>
      <c r="D2990" s="141">
        <v>26</v>
      </c>
      <c r="E2990" s="142">
        <v>24637.41</v>
      </c>
      <c r="F2990" s="142">
        <v>1031.17</v>
      </c>
      <c r="G2990" s="142">
        <v>2338.08</v>
      </c>
      <c r="H2990" s="142">
        <v>2756.7</v>
      </c>
      <c r="I2990" s="142">
        <v>6125.95</v>
      </c>
      <c r="Q2990" s="6">
        <f t="shared" si="46"/>
        <v>6125.95</v>
      </c>
    </row>
    <row r="2991" spans="1:17" x14ac:dyDescent="0.2">
      <c r="A2991" s="139" t="s">
        <v>5979</v>
      </c>
      <c r="B2991" s="140" t="s">
        <v>18288</v>
      </c>
      <c r="C2991" s="141">
        <v>63</v>
      </c>
      <c r="D2991" s="141">
        <v>0</v>
      </c>
      <c r="E2991" s="142">
        <v>0</v>
      </c>
      <c r="F2991" s="142">
        <v>76.42</v>
      </c>
      <c r="G2991" s="142">
        <v>0</v>
      </c>
      <c r="H2991" s="142">
        <v>0</v>
      </c>
      <c r="I2991" s="142">
        <v>76.42</v>
      </c>
      <c r="Q2991" s="6">
        <f t="shared" si="46"/>
        <v>76.42</v>
      </c>
    </row>
    <row r="2992" spans="1:17" x14ac:dyDescent="0.2">
      <c r="A2992" s="139" t="s">
        <v>5981</v>
      </c>
      <c r="B2992" s="140" t="s">
        <v>18289</v>
      </c>
      <c r="C2992" s="141">
        <v>78</v>
      </c>
      <c r="D2992" s="141">
        <v>0</v>
      </c>
      <c r="E2992" s="142">
        <v>0</v>
      </c>
      <c r="F2992" s="142">
        <v>94.62</v>
      </c>
      <c r="G2992" s="142">
        <v>0</v>
      </c>
      <c r="H2992" s="142">
        <v>0</v>
      </c>
      <c r="I2992" s="142">
        <v>94.62</v>
      </c>
      <c r="Q2992" s="6">
        <f t="shared" si="46"/>
        <v>94.62</v>
      </c>
    </row>
    <row r="2993" spans="1:17" x14ac:dyDescent="0.2">
      <c r="A2993" s="139" t="s">
        <v>5983</v>
      </c>
      <c r="B2993" s="140" t="s">
        <v>18290</v>
      </c>
      <c r="C2993" s="141">
        <v>154</v>
      </c>
      <c r="D2993" s="141">
        <v>0</v>
      </c>
      <c r="E2993" s="142">
        <v>0</v>
      </c>
      <c r="F2993" s="142">
        <v>186.82</v>
      </c>
      <c r="G2993" s="142">
        <v>0</v>
      </c>
      <c r="H2993" s="142">
        <v>0</v>
      </c>
      <c r="I2993" s="142">
        <v>186.82</v>
      </c>
      <c r="Q2993" s="6">
        <f t="shared" si="46"/>
        <v>186.82</v>
      </c>
    </row>
    <row r="2994" spans="1:17" x14ac:dyDescent="0.2">
      <c r="A2994" s="139" t="s">
        <v>5985</v>
      </c>
      <c r="B2994" s="140" t="s">
        <v>18291</v>
      </c>
      <c r="C2994" s="141">
        <v>149</v>
      </c>
      <c r="D2994" s="141">
        <v>0</v>
      </c>
      <c r="E2994" s="142">
        <v>0</v>
      </c>
      <c r="F2994" s="142">
        <v>180.76</v>
      </c>
      <c r="G2994" s="142">
        <v>0</v>
      </c>
      <c r="H2994" s="142">
        <v>0</v>
      </c>
      <c r="I2994" s="142">
        <v>180.76</v>
      </c>
      <c r="Q2994" s="6">
        <f t="shared" si="46"/>
        <v>180.76</v>
      </c>
    </row>
    <row r="2995" spans="1:17" x14ac:dyDescent="0.2">
      <c r="A2995" s="139" t="s">
        <v>5987</v>
      </c>
      <c r="B2995" s="140" t="s">
        <v>18292</v>
      </c>
      <c r="C2995" s="141">
        <v>47</v>
      </c>
      <c r="D2995" s="141">
        <v>0</v>
      </c>
      <c r="E2995" s="142">
        <v>0</v>
      </c>
      <c r="F2995" s="142">
        <v>57.02</v>
      </c>
      <c r="G2995" s="142">
        <v>0</v>
      </c>
      <c r="H2995" s="142">
        <v>0</v>
      </c>
      <c r="I2995" s="142">
        <v>57.02</v>
      </c>
      <c r="Q2995" s="6">
        <f t="shared" si="46"/>
        <v>57.02</v>
      </c>
    </row>
    <row r="2996" spans="1:17" x14ac:dyDescent="0.2">
      <c r="A2996" s="139" t="s">
        <v>5989</v>
      </c>
      <c r="B2996" s="140" t="s">
        <v>18293</v>
      </c>
      <c r="C2996" s="141">
        <v>52</v>
      </c>
      <c r="D2996" s="141">
        <v>2</v>
      </c>
      <c r="E2996" s="142">
        <v>74.64</v>
      </c>
      <c r="F2996" s="142">
        <v>63.08</v>
      </c>
      <c r="G2996" s="142">
        <v>179.86</v>
      </c>
      <c r="H2996" s="142">
        <v>8.35</v>
      </c>
      <c r="I2996" s="142">
        <v>251.29</v>
      </c>
      <c r="Q2996" s="6">
        <f t="shared" si="46"/>
        <v>251.29</v>
      </c>
    </row>
    <row r="2997" spans="1:17" x14ac:dyDescent="0.2">
      <c r="A2997" s="139" t="s">
        <v>5991</v>
      </c>
      <c r="B2997" s="140" t="s">
        <v>18294</v>
      </c>
      <c r="C2997" s="141">
        <v>12</v>
      </c>
      <c r="D2997" s="141">
        <v>0</v>
      </c>
      <c r="E2997" s="142">
        <v>0</v>
      </c>
      <c r="F2997" s="142">
        <v>14.56</v>
      </c>
      <c r="G2997" s="142">
        <v>0</v>
      </c>
      <c r="H2997" s="142">
        <v>0</v>
      </c>
      <c r="I2997" s="142">
        <v>14.56</v>
      </c>
      <c r="Q2997" s="6">
        <f t="shared" si="46"/>
        <v>14.56</v>
      </c>
    </row>
    <row r="2998" spans="1:17" x14ac:dyDescent="0.2">
      <c r="A2998" s="139" t="s">
        <v>5993</v>
      </c>
      <c r="B2998" s="140" t="s">
        <v>18295</v>
      </c>
      <c r="C2998" s="141">
        <v>5013</v>
      </c>
      <c r="D2998" s="141">
        <v>39</v>
      </c>
      <c r="E2998" s="142">
        <v>9119.7099999999991</v>
      </c>
      <c r="F2998" s="142">
        <v>6081.46</v>
      </c>
      <c r="G2998" s="142">
        <v>3507.12</v>
      </c>
      <c r="H2998" s="142">
        <v>1020.42</v>
      </c>
      <c r="I2998" s="142">
        <v>10609</v>
      </c>
      <c r="Q2998" s="6">
        <f t="shared" si="46"/>
        <v>10609</v>
      </c>
    </row>
    <row r="2999" spans="1:17" x14ac:dyDescent="0.2">
      <c r="A2999" s="139" t="s">
        <v>5995</v>
      </c>
      <c r="B2999" s="140" t="s">
        <v>18296</v>
      </c>
      <c r="C2999" s="141">
        <v>42</v>
      </c>
      <c r="D2999" s="141">
        <v>0</v>
      </c>
      <c r="E2999" s="142">
        <v>0</v>
      </c>
      <c r="F2999" s="142">
        <v>50.95</v>
      </c>
      <c r="G2999" s="142">
        <v>0</v>
      </c>
      <c r="H2999" s="142">
        <v>0</v>
      </c>
      <c r="I2999" s="142">
        <v>50.95</v>
      </c>
      <c r="Q2999" s="6">
        <f t="shared" si="46"/>
        <v>50.95</v>
      </c>
    </row>
    <row r="3000" spans="1:17" x14ac:dyDescent="0.2">
      <c r="A3000" s="139" t="s">
        <v>5997</v>
      </c>
      <c r="B3000" s="140" t="s">
        <v>18297</v>
      </c>
      <c r="C3000" s="141">
        <v>101</v>
      </c>
      <c r="D3000" s="141">
        <v>3</v>
      </c>
      <c r="E3000" s="142">
        <v>21801.919999999998</v>
      </c>
      <c r="F3000" s="142">
        <v>122.53</v>
      </c>
      <c r="G3000" s="142">
        <v>269.77999999999997</v>
      </c>
      <c r="H3000" s="142">
        <v>2439.44</v>
      </c>
      <c r="I3000" s="142">
        <v>2831.75</v>
      </c>
      <c r="Q3000" s="6">
        <f t="shared" si="46"/>
        <v>2831.75</v>
      </c>
    </row>
    <row r="3001" spans="1:17" x14ac:dyDescent="0.2">
      <c r="A3001" s="139" t="s">
        <v>5999</v>
      </c>
      <c r="B3001" s="140" t="s">
        <v>18298</v>
      </c>
      <c r="C3001" s="141">
        <v>116</v>
      </c>
      <c r="D3001" s="141">
        <v>4</v>
      </c>
      <c r="E3001" s="142">
        <v>641.51</v>
      </c>
      <c r="F3001" s="142">
        <v>140.72999999999999</v>
      </c>
      <c r="G3001" s="142">
        <v>359.7</v>
      </c>
      <c r="H3001" s="142">
        <v>71.78</v>
      </c>
      <c r="I3001" s="142">
        <v>572.21</v>
      </c>
      <c r="Q3001" s="6">
        <f t="shared" si="46"/>
        <v>572.21</v>
      </c>
    </row>
    <row r="3002" spans="1:17" x14ac:dyDescent="0.2">
      <c r="A3002" s="139" t="s">
        <v>6001</v>
      </c>
      <c r="B3002" s="140" t="s">
        <v>18299</v>
      </c>
      <c r="C3002" s="141">
        <v>110</v>
      </c>
      <c r="D3002" s="141">
        <v>2</v>
      </c>
      <c r="E3002" s="142">
        <v>74.64</v>
      </c>
      <c r="F3002" s="142">
        <v>133.44999999999999</v>
      </c>
      <c r="G3002" s="142">
        <v>179.86</v>
      </c>
      <c r="H3002" s="142">
        <v>8.35</v>
      </c>
      <c r="I3002" s="142">
        <v>321.66000000000003</v>
      </c>
      <c r="Q3002" s="6">
        <f t="shared" si="46"/>
        <v>321.66000000000003</v>
      </c>
    </row>
    <row r="3003" spans="1:17" x14ac:dyDescent="0.2">
      <c r="A3003" s="139" t="s">
        <v>6003</v>
      </c>
      <c r="B3003" s="140" t="s">
        <v>18300</v>
      </c>
      <c r="C3003" s="141">
        <v>1555</v>
      </c>
      <c r="D3003" s="141">
        <v>35</v>
      </c>
      <c r="E3003" s="142">
        <v>7888.94</v>
      </c>
      <c r="F3003" s="142">
        <v>1886.43</v>
      </c>
      <c r="G3003" s="142">
        <v>3147.42</v>
      </c>
      <c r="H3003" s="142">
        <v>882.7</v>
      </c>
      <c r="I3003" s="142">
        <v>5916.55</v>
      </c>
      <c r="Q3003" s="6">
        <f t="shared" si="46"/>
        <v>5916.55</v>
      </c>
    </row>
    <row r="3004" spans="1:17" x14ac:dyDescent="0.2">
      <c r="A3004" s="139" t="s">
        <v>6005</v>
      </c>
      <c r="B3004" s="140" t="s">
        <v>18301</v>
      </c>
      <c r="C3004" s="141">
        <v>41</v>
      </c>
      <c r="D3004" s="141">
        <v>0</v>
      </c>
      <c r="E3004" s="142">
        <v>0</v>
      </c>
      <c r="F3004" s="142">
        <v>49.74</v>
      </c>
      <c r="G3004" s="142">
        <v>0</v>
      </c>
      <c r="H3004" s="142">
        <v>0</v>
      </c>
      <c r="I3004" s="142">
        <v>49.74</v>
      </c>
      <c r="Q3004" s="6">
        <f t="shared" si="46"/>
        <v>49.74</v>
      </c>
    </row>
    <row r="3005" spans="1:17" x14ac:dyDescent="0.2">
      <c r="A3005" s="139" t="s">
        <v>6007</v>
      </c>
      <c r="B3005" s="140" t="s">
        <v>18302</v>
      </c>
      <c r="C3005" s="141">
        <v>54</v>
      </c>
      <c r="D3005" s="141">
        <v>0</v>
      </c>
      <c r="E3005" s="142">
        <v>0</v>
      </c>
      <c r="F3005" s="142">
        <v>65.510000000000005</v>
      </c>
      <c r="G3005" s="142">
        <v>0</v>
      </c>
      <c r="H3005" s="142">
        <v>0</v>
      </c>
      <c r="I3005" s="142">
        <v>65.510000000000005</v>
      </c>
      <c r="Q3005" s="6">
        <f t="shared" si="46"/>
        <v>65.510000000000005</v>
      </c>
    </row>
    <row r="3006" spans="1:17" x14ac:dyDescent="0.2">
      <c r="A3006" s="139" t="s">
        <v>6009</v>
      </c>
      <c r="B3006" s="140" t="s">
        <v>18303</v>
      </c>
      <c r="C3006" s="141">
        <v>49</v>
      </c>
      <c r="D3006" s="141">
        <v>1</v>
      </c>
      <c r="E3006" s="142">
        <v>186.61</v>
      </c>
      <c r="F3006" s="142">
        <v>59.44</v>
      </c>
      <c r="G3006" s="142">
        <v>89.93</v>
      </c>
      <c r="H3006" s="142">
        <v>20.88</v>
      </c>
      <c r="I3006" s="142">
        <v>170.25</v>
      </c>
      <c r="Q3006" s="6">
        <f t="shared" si="46"/>
        <v>170.25</v>
      </c>
    </row>
    <row r="3007" spans="1:17" x14ac:dyDescent="0.2">
      <c r="A3007" s="139" t="s">
        <v>6011</v>
      </c>
      <c r="B3007" s="140" t="s">
        <v>18304</v>
      </c>
      <c r="C3007" s="141">
        <v>58</v>
      </c>
      <c r="D3007" s="141">
        <v>0</v>
      </c>
      <c r="E3007" s="142">
        <v>0</v>
      </c>
      <c r="F3007" s="142">
        <v>70.36</v>
      </c>
      <c r="G3007" s="142">
        <v>0</v>
      </c>
      <c r="H3007" s="142">
        <v>0</v>
      </c>
      <c r="I3007" s="142">
        <v>70.36</v>
      </c>
      <c r="Q3007" s="6">
        <f t="shared" si="46"/>
        <v>70.36</v>
      </c>
    </row>
    <row r="3008" spans="1:17" x14ac:dyDescent="0.2">
      <c r="A3008" s="139" t="s">
        <v>6013</v>
      </c>
      <c r="B3008" s="140" t="s">
        <v>18305</v>
      </c>
      <c r="C3008" s="141">
        <v>945</v>
      </c>
      <c r="D3008" s="141">
        <v>54</v>
      </c>
      <c r="E3008" s="142">
        <v>52841.72</v>
      </c>
      <c r="F3008" s="142">
        <v>1146.42</v>
      </c>
      <c r="G3008" s="142">
        <v>4856.01</v>
      </c>
      <c r="H3008" s="142">
        <v>5912.51</v>
      </c>
      <c r="I3008" s="142">
        <v>11914.94</v>
      </c>
      <c r="Q3008" s="6">
        <f t="shared" si="46"/>
        <v>11914.94</v>
      </c>
    </row>
    <row r="3009" spans="1:17" x14ac:dyDescent="0.2">
      <c r="A3009" s="139" t="s">
        <v>6015</v>
      </c>
      <c r="B3009" s="140" t="s">
        <v>18306</v>
      </c>
      <c r="C3009" s="141">
        <v>11</v>
      </c>
      <c r="D3009" s="141">
        <v>2</v>
      </c>
      <c r="E3009" s="142">
        <v>74.64</v>
      </c>
      <c r="F3009" s="142">
        <v>13.34</v>
      </c>
      <c r="G3009" s="142">
        <v>179.86</v>
      </c>
      <c r="H3009" s="142">
        <v>8.35</v>
      </c>
      <c r="I3009" s="142">
        <v>201.55</v>
      </c>
      <c r="Q3009" s="6">
        <f t="shared" si="46"/>
        <v>201.55</v>
      </c>
    </row>
    <row r="3010" spans="1:17" x14ac:dyDescent="0.2">
      <c r="A3010" s="139" t="s">
        <v>6017</v>
      </c>
      <c r="B3010" s="140" t="s">
        <v>18307</v>
      </c>
      <c r="C3010" s="141">
        <v>61</v>
      </c>
      <c r="D3010" s="141">
        <v>0</v>
      </c>
      <c r="E3010" s="142">
        <v>0</v>
      </c>
      <c r="F3010" s="142">
        <v>74</v>
      </c>
      <c r="G3010" s="142">
        <v>0</v>
      </c>
      <c r="H3010" s="142">
        <v>0</v>
      </c>
      <c r="I3010" s="142">
        <v>74</v>
      </c>
      <c r="Q3010" s="6">
        <f t="shared" si="46"/>
        <v>74</v>
      </c>
    </row>
    <row r="3011" spans="1:17" x14ac:dyDescent="0.2">
      <c r="A3011" s="139" t="s">
        <v>6019</v>
      </c>
      <c r="B3011" s="140" t="s">
        <v>18308</v>
      </c>
      <c r="C3011" s="141">
        <v>104</v>
      </c>
      <c r="D3011" s="141">
        <v>5</v>
      </c>
      <c r="E3011" s="142">
        <v>758.89</v>
      </c>
      <c r="F3011" s="142">
        <v>126.17</v>
      </c>
      <c r="G3011" s="142">
        <v>449.63</v>
      </c>
      <c r="H3011" s="142">
        <v>84.91</v>
      </c>
      <c r="I3011" s="142">
        <v>660.71</v>
      </c>
      <c r="Q3011" s="6">
        <f t="shared" si="46"/>
        <v>660.71</v>
      </c>
    </row>
    <row r="3012" spans="1:17" x14ac:dyDescent="0.2">
      <c r="A3012" s="139" t="s">
        <v>6021</v>
      </c>
      <c r="B3012" s="140" t="s">
        <v>18309</v>
      </c>
      <c r="C3012" s="141">
        <v>50</v>
      </c>
      <c r="D3012" s="141">
        <v>0</v>
      </c>
      <c r="E3012" s="142">
        <v>0</v>
      </c>
      <c r="F3012" s="142">
        <v>60.66</v>
      </c>
      <c r="G3012" s="142">
        <v>0</v>
      </c>
      <c r="H3012" s="142">
        <v>0</v>
      </c>
      <c r="I3012" s="142">
        <v>60.66</v>
      </c>
      <c r="Q3012" s="6">
        <f t="shared" si="46"/>
        <v>60.66</v>
      </c>
    </row>
    <row r="3013" spans="1:17" x14ac:dyDescent="0.2">
      <c r="A3013" s="139" t="s">
        <v>6023</v>
      </c>
      <c r="B3013" s="140" t="s">
        <v>18310</v>
      </c>
      <c r="C3013" s="141">
        <v>115</v>
      </c>
      <c r="D3013" s="141">
        <v>1</v>
      </c>
      <c r="E3013" s="142">
        <v>188.48</v>
      </c>
      <c r="F3013" s="142">
        <v>139.51</v>
      </c>
      <c r="G3013" s="142">
        <v>89.93</v>
      </c>
      <c r="H3013" s="142">
        <v>21.09</v>
      </c>
      <c r="I3013" s="142">
        <v>250.53</v>
      </c>
      <c r="Q3013" s="6">
        <f t="shared" si="46"/>
        <v>250.53</v>
      </c>
    </row>
    <row r="3014" spans="1:17" x14ac:dyDescent="0.2">
      <c r="A3014" s="139" t="s">
        <v>6025</v>
      </c>
      <c r="B3014" s="140" t="s">
        <v>18311</v>
      </c>
      <c r="C3014" s="141">
        <v>47</v>
      </c>
      <c r="D3014" s="141">
        <v>0</v>
      </c>
      <c r="E3014" s="142">
        <v>0</v>
      </c>
      <c r="F3014" s="142">
        <v>57.02</v>
      </c>
      <c r="G3014" s="142">
        <v>0</v>
      </c>
      <c r="H3014" s="142">
        <v>0</v>
      </c>
      <c r="I3014" s="142">
        <v>57.02</v>
      </c>
      <c r="Q3014" s="6">
        <f t="shared" si="46"/>
        <v>57.02</v>
      </c>
    </row>
    <row r="3015" spans="1:17" x14ac:dyDescent="0.2">
      <c r="A3015" s="139" t="s">
        <v>6027</v>
      </c>
      <c r="B3015" s="140" t="s">
        <v>18312</v>
      </c>
      <c r="C3015" s="141">
        <v>58</v>
      </c>
      <c r="D3015" s="141">
        <v>0</v>
      </c>
      <c r="E3015" s="142">
        <v>0</v>
      </c>
      <c r="F3015" s="142">
        <v>70.36</v>
      </c>
      <c r="G3015" s="142">
        <v>0</v>
      </c>
      <c r="H3015" s="142">
        <v>0</v>
      </c>
      <c r="I3015" s="142">
        <v>70.36</v>
      </c>
      <c r="Q3015" s="6">
        <f t="shared" si="46"/>
        <v>70.36</v>
      </c>
    </row>
    <row r="3016" spans="1:17" x14ac:dyDescent="0.2">
      <c r="A3016" s="139" t="s">
        <v>6029</v>
      </c>
      <c r="B3016" s="140" t="s">
        <v>18313</v>
      </c>
      <c r="C3016" s="141">
        <v>148</v>
      </c>
      <c r="D3016" s="141">
        <v>0</v>
      </c>
      <c r="E3016" s="142">
        <v>0</v>
      </c>
      <c r="F3016" s="142">
        <v>179.54</v>
      </c>
      <c r="G3016" s="142">
        <v>0</v>
      </c>
      <c r="H3016" s="142">
        <v>0</v>
      </c>
      <c r="I3016" s="142">
        <v>179.54</v>
      </c>
      <c r="Q3016" s="6">
        <f t="shared" si="46"/>
        <v>179.54</v>
      </c>
    </row>
    <row r="3017" spans="1:17" x14ac:dyDescent="0.2">
      <c r="A3017" s="139" t="s">
        <v>6031</v>
      </c>
      <c r="B3017" s="140" t="s">
        <v>18314</v>
      </c>
      <c r="C3017" s="141">
        <v>42</v>
      </c>
      <c r="D3017" s="141">
        <v>1</v>
      </c>
      <c r="E3017" s="142">
        <v>385.67</v>
      </c>
      <c r="F3017" s="142">
        <v>50.95</v>
      </c>
      <c r="G3017" s="142">
        <v>89.93</v>
      </c>
      <c r="H3017" s="142">
        <v>43.15</v>
      </c>
      <c r="I3017" s="142">
        <v>184.03</v>
      </c>
      <c r="Q3017" s="6">
        <f t="shared" si="46"/>
        <v>184.03</v>
      </c>
    </row>
    <row r="3018" spans="1:17" x14ac:dyDescent="0.2">
      <c r="A3018" s="139" t="s">
        <v>6033</v>
      </c>
      <c r="B3018" s="140" t="s">
        <v>18315</v>
      </c>
      <c r="C3018" s="141">
        <v>32</v>
      </c>
      <c r="D3018" s="141">
        <v>0</v>
      </c>
      <c r="E3018" s="142">
        <v>0</v>
      </c>
      <c r="F3018" s="142">
        <v>38.82</v>
      </c>
      <c r="G3018" s="142">
        <v>0</v>
      </c>
      <c r="H3018" s="142">
        <v>0</v>
      </c>
      <c r="I3018" s="142">
        <v>38.82</v>
      </c>
      <c r="Q3018" s="6">
        <f t="shared" si="46"/>
        <v>38.82</v>
      </c>
    </row>
    <row r="3019" spans="1:17" x14ac:dyDescent="0.2">
      <c r="A3019" s="139" t="s">
        <v>6035</v>
      </c>
      <c r="B3019" s="140" t="s">
        <v>18316</v>
      </c>
      <c r="C3019" s="141">
        <v>112</v>
      </c>
      <c r="D3019" s="141">
        <v>4</v>
      </c>
      <c r="E3019" s="142">
        <v>400.57</v>
      </c>
      <c r="F3019" s="142">
        <v>135.87</v>
      </c>
      <c r="G3019" s="142">
        <v>359.7</v>
      </c>
      <c r="H3019" s="142">
        <v>44.82</v>
      </c>
      <c r="I3019" s="142">
        <v>540.39</v>
      </c>
      <c r="Q3019" s="6">
        <f t="shared" si="46"/>
        <v>540.39</v>
      </c>
    </row>
    <row r="3020" spans="1:17" x14ac:dyDescent="0.2">
      <c r="A3020" s="139" t="s">
        <v>6037</v>
      </c>
      <c r="B3020" s="140" t="s">
        <v>18317</v>
      </c>
      <c r="C3020" s="141">
        <v>41</v>
      </c>
      <c r="D3020" s="141">
        <v>5</v>
      </c>
      <c r="E3020" s="142">
        <v>799.69</v>
      </c>
      <c r="F3020" s="142">
        <v>49.74</v>
      </c>
      <c r="G3020" s="142">
        <v>449.63</v>
      </c>
      <c r="H3020" s="142">
        <v>89.48</v>
      </c>
      <c r="I3020" s="142">
        <v>588.85</v>
      </c>
      <c r="Q3020" s="6">
        <f t="shared" si="46"/>
        <v>588.85</v>
      </c>
    </row>
    <row r="3021" spans="1:17" x14ac:dyDescent="0.2">
      <c r="A3021" s="139" t="s">
        <v>6039</v>
      </c>
      <c r="B3021" s="140" t="s">
        <v>18318</v>
      </c>
      <c r="C3021" s="141">
        <v>99</v>
      </c>
      <c r="D3021" s="141">
        <v>2</v>
      </c>
      <c r="E3021" s="142">
        <v>663.8</v>
      </c>
      <c r="F3021" s="142">
        <v>120.1</v>
      </c>
      <c r="G3021" s="142">
        <v>179.86</v>
      </c>
      <c r="H3021" s="142">
        <v>74.27</v>
      </c>
      <c r="I3021" s="142">
        <v>374.23</v>
      </c>
      <c r="Q3021" s="6">
        <f t="shared" si="46"/>
        <v>374.23</v>
      </c>
    </row>
    <row r="3022" spans="1:17" x14ac:dyDescent="0.2">
      <c r="A3022" s="139" t="s">
        <v>6041</v>
      </c>
      <c r="B3022" s="140" t="s">
        <v>18319</v>
      </c>
      <c r="C3022" s="141">
        <v>1547</v>
      </c>
      <c r="D3022" s="141">
        <v>26</v>
      </c>
      <c r="E3022" s="142">
        <v>6987.38</v>
      </c>
      <c r="F3022" s="142">
        <v>1876.73</v>
      </c>
      <c r="G3022" s="142">
        <v>2338.08</v>
      </c>
      <c r="H3022" s="142">
        <v>781.82</v>
      </c>
      <c r="I3022" s="142">
        <v>4996.63</v>
      </c>
      <c r="Q3022" s="6">
        <f t="shared" si="46"/>
        <v>4996.63</v>
      </c>
    </row>
    <row r="3023" spans="1:17" x14ac:dyDescent="0.2">
      <c r="A3023" s="139" t="s">
        <v>6043</v>
      </c>
      <c r="B3023" s="140" t="s">
        <v>18320</v>
      </c>
      <c r="C3023" s="141">
        <v>48</v>
      </c>
      <c r="D3023" s="141">
        <v>1</v>
      </c>
      <c r="E3023" s="142">
        <v>188.48</v>
      </c>
      <c r="F3023" s="142">
        <v>58.23</v>
      </c>
      <c r="G3023" s="142">
        <v>89.93</v>
      </c>
      <c r="H3023" s="142">
        <v>21.09</v>
      </c>
      <c r="I3023" s="142">
        <v>169.25</v>
      </c>
      <c r="Q3023" s="6">
        <f t="shared" ref="Q3023:Q3086" si="47">I3023+P3023</f>
        <v>169.25</v>
      </c>
    </row>
    <row r="3024" spans="1:17" x14ac:dyDescent="0.2">
      <c r="A3024" s="139" t="s">
        <v>6045</v>
      </c>
      <c r="B3024" s="140" t="s">
        <v>18321</v>
      </c>
      <c r="C3024" s="141">
        <v>128</v>
      </c>
      <c r="D3024" s="141">
        <v>0</v>
      </c>
      <c r="E3024" s="142">
        <v>0</v>
      </c>
      <c r="F3024" s="142">
        <v>155.28</v>
      </c>
      <c r="G3024" s="142">
        <v>0</v>
      </c>
      <c r="H3024" s="142">
        <v>0</v>
      </c>
      <c r="I3024" s="142">
        <v>155.28</v>
      </c>
      <c r="Q3024" s="6">
        <f t="shared" si="47"/>
        <v>155.28</v>
      </c>
    </row>
    <row r="3025" spans="1:17" x14ac:dyDescent="0.2">
      <c r="A3025" s="139" t="s">
        <v>6047</v>
      </c>
      <c r="B3025" s="140" t="s">
        <v>18322</v>
      </c>
      <c r="C3025" s="141">
        <v>73</v>
      </c>
      <c r="D3025" s="141">
        <v>4</v>
      </c>
      <c r="E3025" s="142">
        <v>442.3</v>
      </c>
      <c r="F3025" s="142">
        <v>88.56</v>
      </c>
      <c r="G3025" s="142">
        <v>359.7</v>
      </c>
      <c r="H3025" s="142">
        <v>49.49</v>
      </c>
      <c r="I3025" s="142">
        <v>497.75</v>
      </c>
      <c r="Q3025" s="6">
        <f t="shared" si="47"/>
        <v>497.75</v>
      </c>
    </row>
    <row r="3026" spans="1:17" x14ac:dyDescent="0.2">
      <c r="A3026" s="139" t="s">
        <v>6049</v>
      </c>
      <c r="B3026" s="140" t="s">
        <v>18323</v>
      </c>
      <c r="C3026" s="141">
        <v>36</v>
      </c>
      <c r="D3026" s="141">
        <v>0</v>
      </c>
      <c r="E3026" s="142">
        <v>0</v>
      </c>
      <c r="F3026" s="142">
        <v>43.67</v>
      </c>
      <c r="G3026" s="142">
        <v>0</v>
      </c>
      <c r="H3026" s="142">
        <v>0</v>
      </c>
      <c r="I3026" s="142">
        <v>43.67</v>
      </c>
      <c r="Q3026" s="6">
        <f t="shared" si="47"/>
        <v>43.67</v>
      </c>
    </row>
    <row r="3027" spans="1:17" x14ac:dyDescent="0.2">
      <c r="A3027" s="139" t="s">
        <v>6051</v>
      </c>
      <c r="B3027" s="140" t="s">
        <v>18324</v>
      </c>
      <c r="C3027" s="141">
        <v>14</v>
      </c>
      <c r="D3027" s="141">
        <v>0</v>
      </c>
      <c r="E3027" s="142">
        <v>0</v>
      </c>
      <c r="F3027" s="142">
        <v>16.98</v>
      </c>
      <c r="G3027" s="142">
        <v>0</v>
      </c>
      <c r="H3027" s="142">
        <v>0</v>
      </c>
      <c r="I3027" s="142">
        <v>16.98</v>
      </c>
      <c r="Q3027" s="6">
        <f t="shared" si="47"/>
        <v>16.98</v>
      </c>
    </row>
    <row r="3028" spans="1:17" x14ac:dyDescent="0.2">
      <c r="A3028" s="139" t="s">
        <v>6053</v>
      </c>
      <c r="B3028" s="140" t="s">
        <v>18325</v>
      </c>
      <c r="C3028" s="141">
        <v>52</v>
      </c>
      <c r="D3028" s="141">
        <v>2</v>
      </c>
      <c r="E3028" s="142">
        <v>1929.34</v>
      </c>
      <c r="F3028" s="142">
        <v>63.08</v>
      </c>
      <c r="G3028" s="142">
        <v>179.86</v>
      </c>
      <c r="H3028" s="142">
        <v>215.87</v>
      </c>
      <c r="I3028" s="142">
        <v>458.81</v>
      </c>
      <c r="Q3028" s="6">
        <f t="shared" si="47"/>
        <v>458.81</v>
      </c>
    </row>
    <row r="3029" spans="1:17" x14ac:dyDescent="0.2">
      <c r="A3029" s="139" t="s">
        <v>6055</v>
      </c>
      <c r="B3029" s="140" t="s">
        <v>18326</v>
      </c>
      <c r="C3029" s="141">
        <v>63</v>
      </c>
      <c r="D3029" s="141">
        <v>1</v>
      </c>
      <c r="E3029" s="142">
        <v>186.61</v>
      </c>
      <c r="F3029" s="142">
        <v>76.42</v>
      </c>
      <c r="G3029" s="142">
        <v>89.93</v>
      </c>
      <c r="H3029" s="142">
        <v>20.88</v>
      </c>
      <c r="I3029" s="142">
        <v>187.23</v>
      </c>
      <c r="Q3029" s="6">
        <f t="shared" si="47"/>
        <v>187.23</v>
      </c>
    </row>
    <row r="3030" spans="1:17" x14ac:dyDescent="0.2">
      <c r="A3030" s="139" t="s">
        <v>6057</v>
      </c>
      <c r="B3030" s="140" t="s">
        <v>18327</v>
      </c>
      <c r="C3030" s="141">
        <v>40</v>
      </c>
      <c r="D3030" s="141">
        <v>1</v>
      </c>
      <c r="E3030" s="142">
        <v>4327.29</v>
      </c>
      <c r="F3030" s="142">
        <v>48.53</v>
      </c>
      <c r="G3030" s="142">
        <v>89.93</v>
      </c>
      <c r="H3030" s="142">
        <v>484.18</v>
      </c>
      <c r="I3030" s="142">
        <v>622.64</v>
      </c>
      <c r="Q3030" s="6">
        <f t="shared" si="47"/>
        <v>622.64</v>
      </c>
    </row>
    <row r="3031" spans="1:17" x14ac:dyDescent="0.2">
      <c r="A3031" s="139" t="s">
        <v>6059</v>
      </c>
      <c r="B3031" s="140" t="s">
        <v>18328</v>
      </c>
      <c r="C3031" s="141">
        <v>86</v>
      </c>
      <c r="D3031" s="141">
        <v>4</v>
      </c>
      <c r="E3031" s="142">
        <v>16604.259999999998</v>
      </c>
      <c r="F3031" s="142">
        <v>104.33</v>
      </c>
      <c r="G3031" s="142">
        <v>359.7</v>
      </c>
      <c r="H3031" s="142">
        <v>1857.86</v>
      </c>
      <c r="I3031" s="142">
        <v>2321.89</v>
      </c>
      <c r="Q3031" s="6">
        <f t="shared" si="47"/>
        <v>2321.89</v>
      </c>
    </row>
    <row r="3032" spans="1:17" x14ac:dyDescent="0.2">
      <c r="A3032" s="139" t="s">
        <v>6061</v>
      </c>
      <c r="B3032" s="140" t="s">
        <v>18329</v>
      </c>
      <c r="C3032" s="141">
        <v>48</v>
      </c>
      <c r="D3032" s="141">
        <v>0</v>
      </c>
      <c r="E3032" s="142">
        <v>0</v>
      </c>
      <c r="F3032" s="142">
        <v>58.23</v>
      </c>
      <c r="G3032" s="142">
        <v>0</v>
      </c>
      <c r="H3032" s="142">
        <v>0</v>
      </c>
      <c r="I3032" s="142">
        <v>58.23</v>
      </c>
      <c r="Q3032" s="6">
        <f t="shared" si="47"/>
        <v>58.23</v>
      </c>
    </row>
    <row r="3033" spans="1:17" x14ac:dyDescent="0.2">
      <c r="A3033" s="139" t="s">
        <v>6063</v>
      </c>
      <c r="B3033" s="140" t="s">
        <v>18330</v>
      </c>
      <c r="C3033" s="141">
        <v>4359</v>
      </c>
      <c r="D3033" s="141">
        <v>83</v>
      </c>
      <c r="E3033" s="142">
        <v>60391.47</v>
      </c>
      <c r="F3033" s="142">
        <v>5288.07</v>
      </c>
      <c r="G3033" s="142">
        <v>7463.86</v>
      </c>
      <c r="H3033" s="142">
        <v>6757.26</v>
      </c>
      <c r="I3033" s="142">
        <v>19509.189999999999</v>
      </c>
      <c r="Q3033" s="6">
        <f t="shared" si="47"/>
        <v>19509.189999999999</v>
      </c>
    </row>
    <row r="3034" spans="1:17" x14ac:dyDescent="0.2">
      <c r="A3034" s="139" t="s">
        <v>6065</v>
      </c>
      <c r="B3034" s="140" t="s">
        <v>18331</v>
      </c>
      <c r="C3034" s="141">
        <v>87</v>
      </c>
      <c r="D3034" s="141">
        <v>0</v>
      </c>
      <c r="E3034" s="142">
        <v>0</v>
      </c>
      <c r="F3034" s="142">
        <v>105.54</v>
      </c>
      <c r="G3034" s="142">
        <v>0</v>
      </c>
      <c r="H3034" s="142">
        <v>0</v>
      </c>
      <c r="I3034" s="142">
        <v>105.54</v>
      </c>
      <c r="Q3034" s="6">
        <f t="shared" si="47"/>
        <v>105.54</v>
      </c>
    </row>
    <row r="3035" spans="1:17" x14ac:dyDescent="0.2">
      <c r="A3035" s="139" t="s">
        <v>6067</v>
      </c>
      <c r="B3035" s="140" t="s">
        <v>18332</v>
      </c>
      <c r="C3035" s="141">
        <v>31</v>
      </c>
      <c r="D3035" s="141">
        <v>1</v>
      </c>
      <c r="E3035" s="142">
        <v>7616.03</v>
      </c>
      <c r="F3035" s="142">
        <v>37.61</v>
      </c>
      <c r="G3035" s="142">
        <v>89.93</v>
      </c>
      <c r="H3035" s="142">
        <v>852.17</v>
      </c>
      <c r="I3035" s="142">
        <v>979.71</v>
      </c>
      <c r="Q3035" s="6">
        <f t="shared" si="47"/>
        <v>979.71</v>
      </c>
    </row>
    <row r="3036" spans="1:17" x14ac:dyDescent="0.2">
      <c r="A3036" s="139" t="s">
        <v>6069</v>
      </c>
      <c r="B3036" s="140" t="s">
        <v>18333</v>
      </c>
      <c r="C3036" s="141">
        <v>35</v>
      </c>
      <c r="D3036" s="141">
        <v>0</v>
      </c>
      <c r="E3036" s="142">
        <v>0</v>
      </c>
      <c r="F3036" s="142">
        <v>42.46</v>
      </c>
      <c r="G3036" s="142">
        <v>0</v>
      </c>
      <c r="H3036" s="142">
        <v>0</v>
      </c>
      <c r="I3036" s="142">
        <v>42.46</v>
      </c>
      <c r="Q3036" s="6">
        <f t="shared" si="47"/>
        <v>42.46</v>
      </c>
    </row>
    <row r="3037" spans="1:17" x14ac:dyDescent="0.2">
      <c r="A3037" s="139" t="s">
        <v>6071</v>
      </c>
      <c r="B3037" s="140" t="s">
        <v>18334</v>
      </c>
      <c r="C3037" s="141">
        <v>31</v>
      </c>
      <c r="D3037" s="141">
        <v>0</v>
      </c>
      <c r="E3037" s="142">
        <v>0</v>
      </c>
      <c r="F3037" s="142">
        <v>37.61</v>
      </c>
      <c r="G3037" s="142">
        <v>0</v>
      </c>
      <c r="H3037" s="142">
        <v>0</v>
      </c>
      <c r="I3037" s="142">
        <v>37.61</v>
      </c>
      <c r="Q3037" s="6">
        <f t="shared" si="47"/>
        <v>37.61</v>
      </c>
    </row>
    <row r="3038" spans="1:17" x14ac:dyDescent="0.2">
      <c r="A3038" s="139" t="s">
        <v>6073</v>
      </c>
      <c r="B3038" s="140" t="s">
        <v>18335</v>
      </c>
      <c r="C3038" s="141">
        <v>147</v>
      </c>
      <c r="D3038" s="141">
        <v>7</v>
      </c>
      <c r="E3038" s="142">
        <v>12883.9</v>
      </c>
      <c r="F3038" s="142">
        <v>178.33</v>
      </c>
      <c r="G3038" s="142">
        <v>629.48</v>
      </c>
      <c r="H3038" s="142">
        <v>1441.59</v>
      </c>
      <c r="I3038" s="142">
        <v>2249.4</v>
      </c>
      <c r="Q3038" s="6">
        <f t="shared" si="47"/>
        <v>2249.4</v>
      </c>
    </row>
    <row r="3039" spans="1:17" x14ac:dyDescent="0.2">
      <c r="A3039" s="139" t="s">
        <v>6075</v>
      </c>
      <c r="B3039" s="140" t="s">
        <v>18336</v>
      </c>
      <c r="C3039" s="141">
        <v>43</v>
      </c>
      <c r="D3039" s="141">
        <v>0</v>
      </c>
      <c r="E3039" s="142">
        <v>0</v>
      </c>
      <c r="F3039" s="142">
        <v>52.17</v>
      </c>
      <c r="G3039" s="142">
        <v>0</v>
      </c>
      <c r="H3039" s="142">
        <v>0</v>
      </c>
      <c r="I3039" s="142">
        <v>52.17</v>
      </c>
      <c r="Q3039" s="6">
        <f t="shared" si="47"/>
        <v>52.17</v>
      </c>
    </row>
    <row r="3040" spans="1:17" x14ac:dyDescent="0.2">
      <c r="A3040" s="139" t="s">
        <v>6077</v>
      </c>
      <c r="B3040" s="140" t="s">
        <v>18337</v>
      </c>
      <c r="C3040" s="141">
        <v>33</v>
      </c>
      <c r="D3040" s="141">
        <v>0</v>
      </c>
      <c r="E3040" s="142">
        <v>0</v>
      </c>
      <c r="F3040" s="142">
        <v>40.03</v>
      </c>
      <c r="G3040" s="142">
        <v>0</v>
      </c>
      <c r="H3040" s="142">
        <v>0</v>
      </c>
      <c r="I3040" s="142">
        <v>40.03</v>
      </c>
      <c r="Q3040" s="6">
        <f t="shared" si="47"/>
        <v>40.03</v>
      </c>
    </row>
    <row r="3041" spans="1:17" x14ac:dyDescent="0.2">
      <c r="A3041" s="139" t="s">
        <v>6079</v>
      </c>
      <c r="B3041" s="140" t="s">
        <v>18338</v>
      </c>
      <c r="C3041" s="141">
        <v>147</v>
      </c>
      <c r="D3041" s="141">
        <v>4</v>
      </c>
      <c r="E3041" s="142">
        <v>63530.33</v>
      </c>
      <c r="F3041" s="142">
        <v>178.33</v>
      </c>
      <c r="G3041" s="142">
        <v>359.7</v>
      </c>
      <c r="H3041" s="142">
        <v>7108.47</v>
      </c>
      <c r="I3041" s="142">
        <v>7646.5</v>
      </c>
      <c r="Q3041" s="6">
        <f t="shared" si="47"/>
        <v>7646.5</v>
      </c>
    </row>
    <row r="3042" spans="1:17" x14ac:dyDescent="0.2">
      <c r="A3042" s="139" t="s">
        <v>6081</v>
      </c>
      <c r="B3042" s="140" t="s">
        <v>18339</v>
      </c>
      <c r="C3042" s="141">
        <v>315</v>
      </c>
      <c r="D3042" s="141">
        <v>10</v>
      </c>
      <c r="E3042" s="142">
        <v>1702.44</v>
      </c>
      <c r="F3042" s="142">
        <v>382.14</v>
      </c>
      <c r="G3042" s="142">
        <v>899.26</v>
      </c>
      <c r="H3042" s="142">
        <v>190.49</v>
      </c>
      <c r="I3042" s="142">
        <v>1471.89</v>
      </c>
      <c r="Q3042" s="6">
        <f t="shared" si="47"/>
        <v>1471.89</v>
      </c>
    </row>
    <row r="3043" spans="1:17" x14ac:dyDescent="0.2">
      <c r="A3043" s="139" t="s">
        <v>6083</v>
      </c>
      <c r="B3043" s="140" t="s">
        <v>18340</v>
      </c>
      <c r="C3043" s="141">
        <v>20</v>
      </c>
      <c r="D3043" s="141">
        <v>0</v>
      </c>
      <c r="E3043" s="142">
        <v>0</v>
      </c>
      <c r="F3043" s="142">
        <v>24.26</v>
      </c>
      <c r="G3043" s="142">
        <v>0</v>
      </c>
      <c r="H3043" s="142">
        <v>0</v>
      </c>
      <c r="I3043" s="142">
        <v>24.26</v>
      </c>
      <c r="Q3043" s="6">
        <f t="shared" si="47"/>
        <v>24.26</v>
      </c>
    </row>
    <row r="3044" spans="1:17" x14ac:dyDescent="0.2">
      <c r="A3044" s="139" t="s">
        <v>6085</v>
      </c>
      <c r="B3044" s="140" t="s">
        <v>18341</v>
      </c>
      <c r="C3044" s="141">
        <v>36</v>
      </c>
      <c r="D3044" s="141">
        <v>1</v>
      </c>
      <c r="E3044" s="142">
        <v>235.13</v>
      </c>
      <c r="F3044" s="142">
        <v>43.67</v>
      </c>
      <c r="G3044" s="142">
        <v>89.93</v>
      </c>
      <c r="H3044" s="142">
        <v>26.31</v>
      </c>
      <c r="I3044" s="142">
        <v>159.91</v>
      </c>
      <c r="Q3044" s="6">
        <f t="shared" si="47"/>
        <v>159.91</v>
      </c>
    </row>
    <row r="3045" spans="1:17" x14ac:dyDescent="0.2">
      <c r="A3045" s="139" t="s">
        <v>6087</v>
      </c>
      <c r="B3045" s="140" t="s">
        <v>18342</v>
      </c>
      <c r="C3045" s="141">
        <v>76</v>
      </c>
      <c r="D3045" s="141">
        <v>2</v>
      </c>
      <c r="E3045" s="142">
        <v>74.64</v>
      </c>
      <c r="F3045" s="142">
        <v>92.2</v>
      </c>
      <c r="G3045" s="142">
        <v>179.86</v>
      </c>
      <c r="H3045" s="142">
        <v>8.35</v>
      </c>
      <c r="I3045" s="142">
        <v>280.41000000000003</v>
      </c>
      <c r="Q3045" s="6">
        <f t="shared" si="47"/>
        <v>280.41000000000003</v>
      </c>
    </row>
    <row r="3046" spans="1:17" x14ac:dyDescent="0.2">
      <c r="A3046" s="139" t="s">
        <v>6089</v>
      </c>
      <c r="B3046" s="140" t="s">
        <v>18343</v>
      </c>
      <c r="C3046" s="141">
        <v>12</v>
      </c>
      <c r="D3046" s="141">
        <v>0</v>
      </c>
      <c r="E3046" s="142">
        <v>0</v>
      </c>
      <c r="F3046" s="142">
        <v>14.56</v>
      </c>
      <c r="G3046" s="142">
        <v>0</v>
      </c>
      <c r="H3046" s="142">
        <v>0</v>
      </c>
      <c r="I3046" s="142">
        <v>14.56</v>
      </c>
      <c r="Q3046" s="6">
        <f t="shared" si="47"/>
        <v>14.56</v>
      </c>
    </row>
    <row r="3047" spans="1:17" x14ac:dyDescent="0.2">
      <c r="A3047" s="139" t="s">
        <v>6091</v>
      </c>
      <c r="B3047" s="140" t="s">
        <v>18344</v>
      </c>
      <c r="C3047" s="141">
        <v>49</v>
      </c>
      <c r="D3047" s="141">
        <v>1</v>
      </c>
      <c r="E3047" s="142">
        <v>248.82</v>
      </c>
      <c r="F3047" s="142">
        <v>59.44</v>
      </c>
      <c r="G3047" s="142">
        <v>89.93</v>
      </c>
      <c r="H3047" s="142">
        <v>27.84</v>
      </c>
      <c r="I3047" s="142">
        <v>177.21</v>
      </c>
      <c r="Q3047" s="6">
        <f t="shared" si="47"/>
        <v>177.21</v>
      </c>
    </row>
    <row r="3048" spans="1:17" x14ac:dyDescent="0.2">
      <c r="A3048" s="139" t="s">
        <v>6093</v>
      </c>
      <c r="B3048" s="140" t="s">
        <v>18345</v>
      </c>
      <c r="C3048" s="141">
        <v>93</v>
      </c>
      <c r="D3048" s="141">
        <v>2</v>
      </c>
      <c r="E3048" s="142">
        <v>13351.13</v>
      </c>
      <c r="F3048" s="142">
        <v>112.82</v>
      </c>
      <c r="G3048" s="142">
        <v>179.86</v>
      </c>
      <c r="H3048" s="142">
        <v>1493.87</v>
      </c>
      <c r="I3048" s="142">
        <v>1786.55</v>
      </c>
      <c r="Q3048" s="6">
        <f t="shared" si="47"/>
        <v>1786.55</v>
      </c>
    </row>
    <row r="3049" spans="1:17" x14ac:dyDescent="0.2">
      <c r="A3049" s="139" t="s">
        <v>6095</v>
      </c>
      <c r="B3049" s="140" t="s">
        <v>18346</v>
      </c>
      <c r="C3049" s="141">
        <v>1663</v>
      </c>
      <c r="D3049" s="141">
        <v>59</v>
      </c>
      <c r="E3049" s="142">
        <v>55317.94</v>
      </c>
      <c r="F3049" s="142">
        <v>2017.45</v>
      </c>
      <c r="G3049" s="142">
        <v>5305.64</v>
      </c>
      <c r="H3049" s="142">
        <v>6189.58</v>
      </c>
      <c r="I3049" s="142">
        <v>13512.67</v>
      </c>
      <c r="Q3049" s="6">
        <f t="shared" si="47"/>
        <v>13512.67</v>
      </c>
    </row>
    <row r="3050" spans="1:17" x14ac:dyDescent="0.2">
      <c r="A3050" s="139" t="s">
        <v>6097</v>
      </c>
      <c r="B3050" s="140" t="s">
        <v>18347</v>
      </c>
      <c r="C3050" s="141">
        <v>21</v>
      </c>
      <c r="D3050" s="141">
        <v>0</v>
      </c>
      <c r="E3050" s="142">
        <v>0</v>
      </c>
      <c r="F3050" s="142">
        <v>25.47</v>
      </c>
      <c r="G3050" s="142">
        <v>0</v>
      </c>
      <c r="H3050" s="142">
        <v>0</v>
      </c>
      <c r="I3050" s="142">
        <v>25.47</v>
      </c>
      <c r="Q3050" s="6">
        <f t="shared" si="47"/>
        <v>25.47</v>
      </c>
    </row>
    <row r="3051" spans="1:17" x14ac:dyDescent="0.2">
      <c r="A3051" s="139" t="s">
        <v>6099</v>
      </c>
      <c r="B3051" s="140" t="s">
        <v>18348</v>
      </c>
      <c r="C3051" s="141">
        <v>28</v>
      </c>
      <c r="D3051" s="141">
        <v>1</v>
      </c>
      <c r="E3051" s="142">
        <v>4327.29</v>
      </c>
      <c r="F3051" s="142">
        <v>33.97</v>
      </c>
      <c r="G3051" s="142">
        <v>89.93</v>
      </c>
      <c r="H3051" s="142">
        <v>484.18</v>
      </c>
      <c r="I3051" s="142">
        <v>608.08000000000004</v>
      </c>
      <c r="Q3051" s="6">
        <f t="shared" si="47"/>
        <v>608.08000000000004</v>
      </c>
    </row>
    <row r="3052" spans="1:17" x14ac:dyDescent="0.2">
      <c r="A3052" s="139" t="s">
        <v>6101</v>
      </c>
      <c r="B3052" s="140" t="s">
        <v>18349</v>
      </c>
      <c r="C3052" s="141">
        <v>474</v>
      </c>
      <c r="D3052" s="141">
        <v>7</v>
      </c>
      <c r="E3052" s="142">
        <v>1430.44</v>
      </c>
      <c r="F3052" s="142">
        <v>575.02</v>
      </c>
      <c r="G3052" s="142">
        <v>629.48</v>
      </c>
      <c r="H3052" s="142">
        <v>160.06</v>
      </c>
      <c r="I3052" s="142">
        <v>1364.56</v>
      </c>
      <c r="Q3052" s="6">
        <f t="shared" si="47"/>
        <v>1364.56</v>
      </c>
    </row>
    <row r="3053" spans="1:17" x14ac:dyDescent="0.2">
      <c r="A3053" s="139" t="s">
        <v>6103</v>
      </c>
      <c r="B3053" s="140" t="s">
        <v>18350</v>
      </c>
      <c r="C3053" s="141">
        <v>6002</v>
      </c>
      <c r="D3053" s="141">
        <v>51</v>
      </c>
      <c r="E3053" s="142">
        <v>14105.84</v>
      </c>
      <c r="F3053" s="142">
        <v>7281.26</v>
      </c>
      <c r="G3053" s="142">
        <v>4586.2299999999996</v>
      </c>
      <c r="H3053" s="142">
        <v>1578.32</v>
      </c>
      <c r="I3053" s="142">
        <v>13445.81</v>
      </c>
      <c r="Q3053" s="6">
        <f t="shared" si="47"/>
        <v>13445.81</v>
      </c>
    </row>
    <row r="3054" spans="1:17" x14ac:dyDescent="0.2">
      <c r="A3054" s="139" t="s">
        <v>6105</v>
      </c>
      <c r="B3054" s="140" t="s">
        <v>18351</v>
      </c>
      <c r="C3054" s="141">
        <v>18</v>
      </c>
      <c r="D3054" s="141">
        <v>2</v>
      </c>
      <c r="E3054" s="142">
        <v>74.64</v>
      </c>
      <c r="F3054" s="142">
        <v>21.84</v>
      </c>
      <c r="G3054" s="142">
        <v>179.86</v>
      </c>
      <c r="H3054" s="142">
        <v>8.35</v>
      </c>
      <c r="I3054" s="142">
        <v>210.05</v>
      </c>
      <c r="Q3054" s="6">
        <f t="shared" si="47"/>
        <v>210.05</v>
      </c>
    </row>
    <row r="3055" spans="1:17" x14ac:dyDescent="0.2">
      <c r="A3055" s="139" t="s">
        <v>6107</v>
      </c>
      <c r="B3055" s="140" t="s">
        <v>18352</v>
      </c>
      <c r="C3055" s="141">
        <v>183</v>
      </c>
      <c r="D3055" s="141">
        <v>6</v>
      </c>
      <c r="E3055" s="142">
        <v>1542.06</v>
      </c>
      <c r="F3055" s="142">
        <v>222.01</v>
      </c>
      <c r="G3055" s="142">
        <v>539.55999999999995</v>
      </c>
      <c r="H3055" s="142">
        <v>172.54</v>
      </c>
      <c r="I3055" s="142">
        <v>934.11</v>
      </c>
      <c r="Q3055" s="6">
        <f t="shared" si="47"/>
        <v>934.11</v>
      </c>
    </row>
    <row r="3056" spans="1:17" x14ac:dyDescent="0.2">
      <c r="A3056" s="139" t="s">
        <v>6109</v>
      </c>
      <c r="B3056" s="140" t="s">
        <v>18353</v>
      </c>
      <c r="C3056" s="141">
        <v>40</v>
      </c>
      <c r="D3056" s="141">
        <v>0</v>
      </c>
      <c r="E3056" s="142">
        <v>0</v>
      </c>
      <c r="F3056" s="142">
        <v>48.53</v>
      </c>
      <c r="G3056" s="142">
        <v>0</v>
      </c>
      <c r="H3056" s="142">
        <v>0</v>
      </c>
      <c r="I3056" s="142">
        <v>48.53</v>
      </c>
      <c r="Q3056" s="6">
        <f t="shared" si="47"/>
        <v>48.53</v>
      </c>
    </row>
    <row r="3057" spans="1:17" x14ac:dyDescent="0.2">
      <c r="A3057" s="139" t="s">
        <v>6111</v>
      </c>
      <c r="B3057" s="140" t="s">
        <v>18354</v>
      </c>
      <c r="C3057" s="141">
        <v>8</v>
      </c>
      <c r="D3057" s="141">
        <v>2</v>
      </c>
      <c r="E3057" s="142">
        <v>497.64</v>
      </c>
      <c r="F3057" s="142">
        <v>9.6999999999999993</v>
      </c>
      <c r="G3057" s="142">
        <v>179.86</v>
      </c>
      <c r="H3057" s="142">
        <v>55.68</v>
      </c>
      <c r="I3057" s="142">
        <v>245.24</v>
      </c>
      <c r="Q3057" s="6">
        <f t="shared" si="47"/>
        <v>245.24</v>
      </c>
    </row>
    <row r="3058" spans="1:17" x14ac:dyDescent="0.2">
      <c r="A3058" s="139" t="s">
        <v>6113</v>
      </c>
      <c r="B3058" s="140" t="s">
        <v>18355</v>
      </c>
      <c r="C3058" s="141">
        <v>23</v>
      </c>
      <c r="D3058" s="141">
        <v>0</v>
      </c>
      <c r="E3058" s="142">
        <v>0</v>
      </c>
      <c r="F3058" s="142">
        <v>27.9</v>
      </c>
      <c r="G3058" s="142">
        <v>0</v>
      </c>
      <c r="H3058" s="142">
        <v>0</v>
      </c>
      <c r="I3058" s="142">
        <v>27.9</v>
      </c>
      <c r="Q3058" s="6">
        <f t="shared" si="47"/>
        <v>27.9</v>
      </c>
    </row>
    <row r="3059" spans="1:17" x14ac:dyDescent="0.2">
      <c r="A3059" s="139" t="s">
        <v>6115</v>
      </c>
      <c r="B3059" s="140" t="s">
        <v>18356</v>
      </c>
      <c r="C3059" s="141">
        <v>1331</v>
      </c>
      <c r="D3059" s="141">
        <v>19</v>
      </c>
      <c r="E3059" s="142">
        <v>4330.05</v>
      </c>
      <c r="F3059" s="142">
        <v>1614.69</v>
      </c>
      <c r="G3059" s="142">
        <v>1708.59</v>
      </c>
      <c r="H3059" s="142">
        <v>484.5</v>
      </c>
      <c r="I3059" s="142">
        <v>3807.78</v>
      </c>
      <c r="Q3059" s="6">
        <f t="shared" si="47"/>
        <v>3807.78</v>
      </c>
    </row>
    <row r="3060" spans="1:17" x14ac:dyDescent="0.2">
      <c r="A3060" s="139" t="s">
        <v>6117</v>
      </c>
      <c r="B3060" s="140" t="s">
        <v>18357</v>
      </c>
      <c r="C3060" s="141">
        <v>181</v>
      </c>
      <c r="D3060" s="141">
        <v>3</v>
      </c>
      <c r="E3060" s="142">
        <v>689.47</v>
      </c>
      <c r="F3060" s="142">
        <v>219.58</v>
      </c>
      <c r="G3060" s="142">
        <v>269.77999999999997</v>
      </c>
      <c r="H3060" s="142">
        <v>77.14</v>
      </c>
      <c r="I3060" s="142">
        <v>566.5</v>
      </c>
      <c r="Q3060" s="6">
        <f t="shared" si="47"/>
        <v>566.5</v>
      </c>
    </row>
    <row r="3061" spans="1:17" x14ac:dyDescent="0.2">
      <c r="A3061" s="139" t="s">
        <v>6119</v>
      </c>
      <c r="B3061" s="140" t="s">
        <v>18358</v>
      </c>
      <c r="C3061" s="141">
        <v>18</v>
      </c>
      <c r="D3061" s="141">
        <v>0</v>
      </c>
      <c r="E3061" s="142">
        <v>0</v>
      </c>
      <c r="F3061" s="142">
        <v>21.84</v>
      </c>
      <c r="G3061" s="142">
        <v>0</v>
      </c>
      <c r="H3061" s="142">
        <v>0</v>
      </c>
      <c r="I3061" s="142">
        <v>21.84</v>
      </c>
      <c r="Q3061" s="6">
        <f t="shared" si="47"/>
        <v>21.84</v>
      </c>
    </row>
    <row r="3062" spans="1:17" x14ac:dyDescent="0.2">
      <c r="A3062" s="139" t="s">
        <v>6121</v>
      </c>
      <c r="B3062" s="140" t="s">
        <v>18359</v>
      </c>
      <c r="C3062" s="141">
        <v>24</v>
      </c>
      <c r="D3062" s="141">
        <v>0</v>
      </c>
      <c r="E3062" s="142">
        <v>0</v>
      </c>
      <c r="F3062" s="142">
        <v>29.11</v>
      </c>
      <c r="G3062" s="142">
        <v>0</v>
      </c>
      <c r="H3062" s="142">
        <v>0</v>
      </c>
      <c r="I3062" s="142">
        <v>29.11</v>
      </c>
      <c r="Q3062" s="6">
        <f t="shared" si="47"/>
        <v>29.11</v>
      </c>
    </row>
    <row r="3063" spans="1:17" x14ac:dyDescent="0.2">
      <c r="A3063" s="139" t="s">
        <v>6123</v>
      </c>
      <c r="B3063" s="140" t="s">
        <v>18360</v>
      </c>
      <c r="C3063" s="141">
        <v>1478</v>
      </c>
      <c r="D3063" s="141">
        <v>40</v>
      </c>
      <c r="E3063" s="142">
        <v>7657.9</v>
      </c>
      <c r="F3063" s="142">
        <v>1793.02</v>
      </c>
      <c r="G3063" s="142">
        <v>3597.04</v>
      </c>
      <c r="H3063" s="142">
        <v>856.85</v>
      </c>
      <c r="I3063" s="142">
        <v>6246.91</v>
      </c>
      <c r="Q3063" s="6">
        <f t="shared" si="47"/>
        <v>6246.91</v>
      </c>
    </row>
    <row r="3064" spans="1:17" x14ac:dyDescent="0.2">
      <c r="A3064" s="139" t="s">
        <v>6125</v>
      </c>
      <c r="B3064" s="140" t="s">
        <v>18361</v>
      </c>
      <c r="C3064" s="141">
        <v>1401</v>
      </c>
      <c r="D3064" s="141">
        <v>22</v>
      </c>
      <c r="E3064" s="142">
        <v>447140.82</v>
      </c>
      <c r="F3064" s="142">
        <v>1699.61</v>
      </c>
      <c r="G3064" s="142">
        <v>1978.38</v>
      </c>
      <c r="H3064" s="142">
        <v>50031.05</v>
      </c>
      <c r="I3064" s="142">
        <v>53709.04</v>
      </c>
      <c r="Q3064" s="6">
        <f t="shared" si="47"/>
        <v>53709.04</v>
      </c>
    </row>
    <row r="3065" spans="1:17" x14ac:dyDescent="0.2">
      <c r="A3065" s="139" t="s">
        <v>6127</v>
      </c>
      <c r="B3065" s="140" t="s">
        <v>18362</v>
      </c>
      <c r="C3065" s="141">
        <v>3048</v>
      </c>
      <c r="D3065" s="141">
        <v>24</v>
      </c>
      <c r="E3065" s="142">
        <v>4803.59</v>
      </c>
      <c r="F3065" s="142">
        <v>3697.65</v>
      </c>
      <c r="G3065" s="142">
        <v>2158.2199999999998</v>
      </c>
      <c r="H3065" s="142">
        <v>537.48</v>
      </c>
      <c r="I3065" s="142">
        <v>6393.35</v>
      </c>
      <c r="Q3065" s="6">
        <f t="shared" si="47"/>
        <v>6393.35</v>
      </c>
    </row>
    <row r="3066" spans="1:17" x14ac:dyDescent="0.2">
      <c r="A3066" s="139" t="s">
        <v>6129</v>
      </c>
      <c r="B3066" s="140" t="s">
        <v>18363</v>
      </c>
      <c r="C3066" s="141">
        <v>28</v>
      </c>
      <c r="D3066" s="141">
        <v>0</v>
      </c>
      <c r="E3066" s="142">
        <v>0</v>
      </c>
      <c r="F3066" s="142">
        <v>33.97</v>
      </c>
      <c r="G3066" s="142">
        <v>0</v>
      </c>
      <c r="H3066" s="142">
        <v>0</v>
      </c>
      <c r="I3066" s="142">
        <v>33.97</v>
      </c>
      <c r="Q3066" s="6">
        <f t="shared" si="47"/>
        <v>33.97</v>
      </c>
    </row>
    <row r="3067" spans="1:17" x14ac:dyDescent="0.2">
      <c r="A3067" s="139" t="s">
        <v>6131</v>
      </c>
      <c r="B3067" s="140" t="s">
        <v>18364</v>
      </c>
      <c r="C3067" s="141">
        <v>34</v>
      </c>
      <c r="D3067" s="141">
        <v>0</v>
      </c>
      <c r="E3067" s="142">
        <v>0</v>
      </c>
      <c r="F3067" s="142">
        <v>41.25</v>
      </c>
      <c r="G3067" s="142">
        <v>0</v>
      </c>
      <c r="H3067" s="142">
        <v>0</v>
      </c>
      <c r="I3067" s="142">
        <v>41.25</v>
      </c>
      <c r="Q3067" s="6">
        <f t="shared" si="47"/>
        <v>41.25</v>
      </c>
    </row>
    <row r="3068" spans="1:17" x14ac:dyDescent="0.2">
      <c r="A3068" s="139" t="s">
        <v>6133</v>
      </c>
      <c r="B3068" s="140" t="s">
        <v>18365</v>
      </c>
      <c r="C3068" s="141">
        <v>47</v>
      </c>
      <c r="D3068" s="141">
        <v>3</v>
      </c>
      <c r="E3068" s="142">
        <v>261.25</v>
      </c>
      <c r="F3068" s="142">
        <v>57.02</v>
      </c>
      <c r="G3068" s="142">
        <v>269.77999999999997</v>
      </c>
      <c r="H3068" s="142">
        <v>29.23</v>
      </c>
      <c r="I3068" s="142">
        <v>356.03</v>
      </c>
      <c r="Q3068" s="6">
        <f t="shared" si="47"/>
        <v>356.03</v>
      </c>
    </row>
    <row r="3069" spans="1:17" x14ac:dyDescent="0.2">
      <c r="A3069" s="139" t="s">
        <v>6135</v>
      </c>
      <c r="B3069" s="140" t="s">
        <v>18366</v>
      </c>
      <c r="C3069" s="141">
        <v>76</v>
      </c>
      <c r="D3069" s="141">
        <v>3</v>
      </c>
      <c r="E3069" s="142">
        <v>622.04</v>
      </c>
      <c r="F3069" s="142">
        <v>92.2</v>
      </c>
      <c r="G3069" s="142">
        <v>269.77999999999997</v>
      </c>
      <c r="H3069" s="142">
        <v>69.599999999999994</v>
      </c>
      <c r="I3069" s="142">
        <v>431.58</v>
      </c>
      <c r="Q3069" s="6">
        <f t="shared" si="47"/>
        <v>431.58</v>
      </c>
    </row>
    <row r="3070" spans="1:17" x14ac:dyDescent="0.2">
      <c r="A3070" s="139" t="s">
        <v>6137</v>
      </c>
      <c r="B3070" s="140" t="s">
        <v>18367</v>
      </c>
      <c r="C3070" s="141">
        <v>108</v>
      </c>
      <c r="D3070" s="141">
        <v>2</v>
      </c>
      <c r="E3070" s="142">
        <v>74.64</v>
      </c>
      <c r="F3070" s="142">
        <v>131.02000000000001</v>
      </c>
      <c r="G3070" s="142">
        <v>179.86</v>
      </c>
      <c r="H3070" s="142">
        <v>8.35</v>
      </c>
      <c r="I3070" s="142">
        <v>319.23</v>
      </c>
      <c r="Q3070" s="6">
        <f t="shared" si="47"/>
        <v>319.23</v>
      </c>
    </row>
    <row r="3071" spans="1:17" x14ac:dyDescent="0.2">
      <c r="A3071" s="139" t="s">
        <v>6139</v>
      </c>
      <c r="B3071" s="140" t="s">
        <v>18368</v>
      </c>
      <c r="C3071" s="141">
        <v>1177</v>
      </c>
      <c r="D3071" s="141">
        <v>19</v>
      </c>
      <c r="E3071" s="142">
        <v>3775.8</v>
      </c>
      <c r="F3071" s="142">
        <v>1427.86</v>
      </c>
      <c r="G3071" s="142">
        <v>1708.59</v>
      </c>
      <c r="H3071" s="142">
        <v>422.48</v>
      </c>
      <c r="I3071" s="142">
        <v>3558.93</v>
      </c>
      <c r="Q3071" s="6">
        <f t="shared" si="47"/>
        <v>3558.93</v>
      </c>
    </row>
    <row r="3072" spans="1:17" x14ac:dyDescent="0.2">
      <c r="A3072" s="139" t="s">
        <v>6141</v>
      </c>
      <c r="B3072" s="140" t="s">
        <v>18369</v>
      </c>
      <c r="C3072" s="141">
        <v>39</v>
      </c>
      <c r="D3072" s="141">
        <v>2</v>
      </c>
      <c r="E3072" s="142">
        <v>74.64</v>
      </c>
      <c r="F3072" s="142">
        <v>47.31</v>
      </c>
      <c r="G3072" s="142">
        <v>179.86</v>
      </c>
      <c r="H3072" s="142">
        <v>8.35</v>
      </c>
      <c r="I3072" s="142">
        <v>235.52</v>
      </c>
      <c r="Q3072" s="6">
        <f t="shared" si="47"/>
        <v>235.52</v>
      </c>
    </row>
    <row r="3073" spans="1:17" x14ac:dyDescent="0.2">
      <c r="A3073" s="139" t="s">
        <v>6143</v>
      </c>
      <c r="B3073" s="140" t="s">
        <v>18370</v>
      </c>
      <c r="C3073" s="141">
        <v>53</v>
      </c>
      <c r="D3073" s="141">
        <v>0</v>
      </c>
      <c r="E3073" s="142">
        <v>0</v>
      </c>
      <c r="F3073" s="142">
        <v>64.3</v>
      </c>
      <c r="G3073" s="142">
        <v>0</v>
      </c>
      <c r="H3073" s="142">
        <v>0</v>
      </c>
      <c r="I3073" s="142">
        <v>64.3</v>
      </c>
      <c r="Q3073" s="6">
        <f t="shared" si="47"/>
        <v>64.3</v>
      </c>
    </row>
    <row r="3074" spans="1:17" x14ac:dyDescent="0.2">
      <c r="A3074" s="139" t="s">
        <v>6145</v>
      </c>
      <c r="B3074" s="140" t="s">
        <v>18371</v>
      </c>
      <c r="C3074" s="141">
        <v>38</v>
      </c>
      <c r="D3074" s="141">
        <v>1</v>
      </c>
      <c r="E3074" s="142">
        <v>414.7</v>
      </c>
      <c r="F3074" s="142">
        <v>46.1</v>
      </c>
      <c r="G3074" s="142">
        <v>89.93</v>
      </c>
      <c r="H3074" s="142">
        <v>46.4</v>
      </c>
      <c r="I3074" s="142">
        <v>182.43</v>
      </c>
      <c r="Q3074" s="6">
        <f t="shared" si="47"/>
        <v>182.43</v>
      </c>
    </row>
    <row r="3075" spans="1:17" x14ac:dyDescent="0.2">
      <c r="A3075" s="139" t="s">
        <v>6147</v>
      </c>
      <c r="B3075" s="140" t="s">
        <v>18372</v>
      </c>
      <c r="C3075" s="141">
        <v>308</v>
      </c>
      <c r="D3075" s="141">
        <v>6</v>
      </c>
      <c r="E3075" s="142">
        <v>852.19</v>
      </c>
      <c r="F3075" s="142">
        <v>373.65</v>
      </c>
      <c r="G3075" s="142">
        <v>539.55999999999995</v>
      </c>
      <c r="H3075" s="142">
        <v>95.35</v>
      </c>
      <c r="I3075" s="142">
        <v>1008.56</v>
      </c>
      <c r="Q3075" s="6">
        <f t="shared" si="47"/>
        <v>1008.56</v>
      </c>
    </row>
    <row r="3076" spans="1:17" x14ac:dyDescent="0.2">
      <c r="A3076" s="139" t="s">
        <v>6149</v>
      </c>
      <c r="B3076" s="140" t="s">
        <v>18373</v>
      </c>
      <c r="C3076" s="141">
        <v>147</v>
      </c>
      <c r="D3076" s="141">
        <v>0</v>
      </c>
      <c r="E3076" s="142">
        <v>0</v>
      </c>
      <c r="F3076" s="142">
        <v>178.33</v>
      </c>
      <c r="G3076" s="142">
        <v>0</v>
      </c>
      <c r="H3076" s="142">
        <v>0</v>
      </c>
      <c r="I3076" s="142">
        <v>178.33</v>
      </c>
      <c r="Q3076" s="6">
        <f t="shared" si="47"/>
        <v>178.33</v>
      </c>
    </row>
    <row r="3077" spans="1:17" x14ac:dyDescent="0.2">
      <c r="A3077" s="139" t="s">
        <v>6151</v>
      </c>
      <c r="B3077" s="140" t="s">
        <v>18374</v>
      </c>
      <c r="C3077" s="141">
        <v>23</v>
      </c>
      <c r="D3077" s="141">
        <v>1</v>
      </c>
      <c r="E3077" s="142">
        <v>186.61</v>
      </c>
      <c r="F3077" s="142">
        <v>27.9</v>
      </c>
      <c r="G3077" s="142">
        <v>89.93</v>
      </c>
      <c r="H3077" s="142">
        <v>20.88</v>
      </c>
      <c r="I3077" s="142">
        <v>138.71</v>
      </c>
      <c r="Q3077" s="6">
        <f t="shared" si="47"/>
        <v>138.71</v>
      </c>
    </row>
    <row r="3078" spans="1:17" x14ac:dyDescent="0.2">
      <c r="A3078" s="139" t="s">
        <v>6153</v>
      </c>
      <c r="B3078" s="140" t="s">
        <v>18375</v>
      </c>
      <c r="C3078" s="141">
        <v>27</v>
      </c>
      <c r="D3078" s="141">
        <v>0</v>
      </c>
      <c r="E3078" s="142">
        <v>0</v>
      </c>
      <c r="F3078" s="142">
        <v>32.75</v>
      </c>
      <c r="G3078" s="142">
        <v>0</v>
      </c>
      <c r="H3078" s="142">
        <v>0</v>
      </c>
      <c r="I3078" s="142">
        <v>32.75</v>
      </c>
      <c r="Q3078" s="6">
        <f t="shared" si="47"/>
        <v>32.75</v>
      </c>
    </row>
    <row r="3079" spans="1:17" x14ac:dyDescent="0.2">
      <c r="A3079" s="139" t="s">
        <v>6155</v>
      </c>
      <c r="B3079" s="140" t="s">
        <v>18376</v>
      </c>
      <c r="C3079" s="141">
        <v>74</v>
      </c>
      <c r="D3079" s="141">
        <v>3</v>
      </c>
      <c r="E3079" s="142">
        <v>323.45999999999998</v>
      </c>
      <c r="F3079" s="142">
        <v>89.78</v>
      </c>
      <c r="G3079" s="142">
        <v>269.77999999999997</v>
      </c>
      <c r="H3079" s="142">
        <v>36.19</v>
      </c>
      <c r="I3079" s="142">
        <v>395.75</v>
      </c>
      <c r="Q3079" s="6">
        <f t="shared" si="47"/>
        <v>395.75</v>
      </c>
    </row>
    <row r="3080" spans="1:17" x14ac:dyDescent="0.2">
      <c r="A3080" s="139" t="s">
        <v>6157</v>
      </c>
      <c r="B3080" s="140" t="s">
        <v>18377</v>
      </c>
      <c r="C3080" s="141">
        <v>26</v>
      </c>
      <c r="D3080" s="141">
        <v>0</v>
      </c>
      <c r="E3080" s="142">
        <v>0</v>
      </c>
      <c r="F3080" s="142">
        <v>31.54</v>
      </c>
      <c r="G3080" s="142">
        <v>0</v>
      </c>
      <c r="H3080" s="142">
        <v>0</v>
      </c>
      <c r="I3080" s="142">
        <v>31.54</v>
      </c>
      <c r="Q3080" s="6">
        <f t="shared" si="47"/>
        <v>31.54</v>
      </c>
    </row>
    <row r="3081" spans="1:17" x14ac:dyDescent="0.2">
      <c r="A3081" s="139" t="s">
        <v>6159</v>
      </c>
      <c r="B3081" s="140" t="s">
        <v>18378</v>
      </c>
      <c r="C3081" s="141">
        <v>8</v>
      </c>
      <c r="D3081" s="141">
        <v>0</v>
      </c>
      <c r="E3081" s="142">
        <v>0</v>
      </c>
      <c r="F3081" s="142">
        <v>9.6999999999999993</v>
      </c>
      <c r="G3081" s="142">
        <v>0</v>
      </c>
      <c r="H3081" s="142">
        <v>0</v>
      </c>
      <c r="I3081" s="142">
        <v>9.6999999999999993</v>
      </c>
      <c r="Q3081" s="6">
        <f t="shared" si="47"/>
        <v>9.6999999999999993</v>
      </c>
    </row>
    <row r="3082" spans="1:17" x14ac:dyDescent="0.2">
      <c r="A3082" s="139" t="s">
        <v>6161</v>
      </c>
      <c r="B3082" s="140" t="s">
        <v>18379</v>
      </c>
      <c r="C3082" s="141">
        <v>88</v>
      </c>
      <c r="D3082" s="141">
        <v>0</v>
      </c>
      <c r="E3082" s="142">
        <v>0</v>
      </c>
      <c r="F3082" s="142">
        <v>106.76</v>
      </c>
      <c r="G3082" s="142">
        <v>0</v>
      </c>
      <c r="H3082" s="142">
        <v>0</v>
      </c>
      <c r="I3082" s="142">
        <v>106.76</v>
      </c>
      <c r="Q3082" s="6">
        <f t="shared" si="47"/>
        <v>106.76</v>
      </c>
    </row>
    <row r="3083" spans="1:17" x14ac:dyDescent="0.2">
      <c r="A3083" s="139" t="s">
        <v>6163</v>
      </c>
      <c r="B3083" s="140" t="s">
        <v>18380</v>
      </c>
      <c r="C3083" s="141">
        <v>41</v>
      </c>
      <c r="D3083" s="141">
        <v>1</v>
      </c>
      <c r="E3083" s="142">
        <v>248.82</v>
      </c>
      <c r="F3083" s="142">
        <v>49.74</v>
      </c>
      <c r="G3083" s="142">
        <v>89.93</v>
      </c>
      <c r="H3083" s="142">
        <v>27.84</v>
      </c>
      <c r="I3083" s="142">
        <v>167.51</v>
      </c>
      <c r="Q3083" s="6">
        <f t="shared" si="47"/>
        <v>167.51</v>
      </c>
    </row>
    <row r="3084" spans="1:17" x14ac:dyDescent="0.2">
      <c r="A3084" s="139" t="s">
        <v>6165</v>
      </c>
      <c r="B3084" s="140" t="s">
        <v>18381</v>
      </c>
      <c r="C3084" s="141">
        <v>135</v>
      </c>
      <c r="D3084" s="141">
        <v>1</v>
      </c>
      <c r="E3084" s="142">
        <v>314.17</v>
      </c>
      <c r="F3084" s="142">
        <v>163.78</v>
      </c>
      <c r="G3084" s="142">
        <v>89.93</v>
      </c>
      <c r="H3084" s="142">
        <v>35.15</v>
      </c>
      <c r="I3084" s="142">
        <v>288.86</v>
      </c>
      <c r="Q3084" s="6">
        <f t="shared" si="47"/>
        <v>288.86</v>
      </c>
    </row>
    <row r="3085" spans="1:17" x14ac:dyDescent="0.2">
      <c r="A3085" s="139" t="s">
        <v>6167</v>
      </c>
      <c r="B3085" s="140" t="s">
        <v>18382</v>
      </c>
      <c r="C3085" s="141">
        <v>39</v>
      </c>
      <c r="D3085" s="141">
        <v>2</v>
      </c>
      <c r="E3085" s="142">
        <v>74.64</v>
      </c>
      <c r="F3085" s="142">
        <v>47.31</v>
      </c>
      <c r="G3085" s="142">
        <v>179.86</v>
      </c>
      <c r="H3085" s="142">
        <v>8.35</v>
      </c>
      <c r="I3085" s="142">
        <v>235.52</v>
      </c>
      <c r="Q3085" s="6">
        <f t="shared" si="47"/>
        <v>235.52</v>
      </c>
    </row>
    <row r="3086" spans="1:17" x14ac:dyDescent="0.2">
      <c r="A3086" s="139" t="s">
        <v>6169</v>
      </c>
      <c r="B3086" s="140" t="s">
        <v>18383</v>
      </c>
      <c r="C3086" s="141">
        <v>6559</v>
      </c>
      <c r="D3086" s="141">
        <v>48</v>
      </c>
      <c r="E3086" s="142">
        <v>10270.74</v>
      </c>
      <c r="F3086" s="142">
        <v>7956.98</v>
      </c>
      <c r="G3086" s="142">
        <v>4316.45</v>
      </c>
      <c r="H3086" s="142">
        <v>1149.2</v>
      </c>
      <c r="I3086" s="142">
        <v>13422.63</v>
      </c>
      <c r="Q3086" s="6">
        <f t="shared" si="47"/>
        <v>13422.63</v>
      </c>
    </row>
    <row r="3087" spans="1:17" x14ac:dyDescent="0.2">
      <c r="A3087" s="139" t="s">
        <v>6171</v>
      </c>
      <c r="B3087" s="140" t="s">
        <v>18384</v>
      </c>
      <c r="C3087" s="141">
        <v>49</v>
      </c>
      <c r="D3087" s="141">
        <v>0</v>
      </c>
      <c r="E3087" s="142">
        <v>0</v>
      </c>
      <c r="F3087" s="142">
        <v>59.44</v>
      </c>
      <c r="G3087" s="142">
        <v>0</v>
      </c>
      <c r="H3087" s="142">
        <v>0</v>
      </c>
      <c r="I3087" s="142">
        <v>59.44</v>
      </c>
      <c r="Q3087" s="6">
        <f t="shared" ref="Q3087:Q3150" si="48">I3087+P3087</f>
        <v>59.44</v>
      </c>
    </row>
    <row r="3088" spans="1:17" x14ac:dyDescent="0.2">
      <c r="A3088" s="139" t="s">
        <v>6173</v>
      </c>
      <c r="B3088" s="140" t="s">
        <v>18385</v>
      </c>
      <c r="C3088" s="141">
        <v>26</v>
      </c>
      <c r="D3088" s="141">
        <v>0</v>
      </c>
      <c r="E3088" s="142">
        <v>0</v>
      </c>
      <c r="F3088" s="142">
        <v>31.54</v>
      </c>
      <c r="G3088" s="142">
        <v>0</v>
      </c>
      <c r="H3088" s="142">
        <v>0</v>
      </c>
      <c r="I3088" s="142">
        <v>31.54</v>
      </c>
      <c r="Q3088" s="6">
        <f t="shared" si="48"/>
        <v>31.54</v>
      </c>
    </row>
    <row r="3089" spans="1:17" x14ac:dyDescent="0.2">
      <c r="A3089" s="139" t="s">
        <v>6175</v>
      </c>
      <c r="B3089" s="140" t="s">
        <v>18386</v>
      </c>
      <c r="C3089" s="141">
        <v>45</v>
      </c>
      <c r="D3089" s="141">
        <v>0</v>
      </c>
      <c r="E3089" s="142">
        <v>0</v>
      </c>
      <c r="F3089" s="142">
        <v>54.59</v>
      </c>
      <c r="G3089" s="142">
        <v>0</v>
      </c>
      <c r="H3089" s="142">
        <v>0</v>
      </c>
      <c r="I3089" s="142">
        <v>54.59</v>
      </c>
      <c r="Q3089" s="6">
        <f t="shared" si="48"/>
        <v>54.59</v>
      </c>
    </row>
    <row r="3090" spans="1:17" x14ac:dyDescent="0.2">
      <c r="A3090" s="139" t="s">
        <v>6177</v>
      </c>
      <c r="B3090" s="140" t="s">
        <v>18387</v>
      </c>
      <c r="C3090" s="141">
        <v>173</v>
      </c>
      <c r="D3090" s="141">
        <v>0</v>
      </c>
      <c r="E3090" s="142">
        <v>0</v>
      </c>
      <c r="F3090" s="142">
        <v>209.87</v>
      </c>
      <c r="G3090" s="142">
        <v>0</v>
      </c>
      <c r="H3090" s="142">
        <v>0</v>
      </c>
      <c r="I3090" s="142">
        <v>209.87</v>
      </c>
      <c r="Q3090" s="6">
        <f t="shared" si="48"/>
        <v>209.87</v>
      </c>
    </row>
    <row r="3091" spans="1:17" x14ac:dyDescent="0.2">
      <c r="A3091" s="139" t="s">
        <v>6179</v>
      </c>
      <c r="B3091" s="140" t="s">
        <v>18388</v>
      </c>
      <c r="C3091" s="141">
        <v>182</v>
      </c>
      <c r="D3091" s="141">
        <v>1</v>
      </c>
      <c r="E3091" s="142">
        <v>240.6</v>
      </c>
      <c r="F3091" s="142">
        <v>220.79</v>
      </c>
      <c r="G3091" s="142">
        <v>89.93</v>
      </c>
      <c r="H3091" s="142">
        <v>26.92</v>
      </c>
      <c r="I3091" s="142">
        <v>337.64</v>
      </c>
      <c r="Q3091" s="6">
        <f t="shared" si="48"/>
        <v>337.64</v>
      </c>
    </row>
    <row r="3092" spans="1:17" x14ac:dyDescent="0.2">
      <c r="A3092" s="139" t="s">
        <v>6181</v>
      </c>
      <c r="B3092" s="140" t="s">
        <v>18389</v>
      </c>
      <c r="C3092" s="141">
        <v>4936</v>
      </c>
      <c r="D3092" s="141">
        <v>47</v>
      </c>
      <c r="E3092" s="142">
        <v>10398.39</v>
      </c>
      <c r="F3092" s="142">
        <v>5988.06</v>
      </c>
      <c r="G3092" s="142">
        <v>4226.53</v>
      </c>
      <c r="H3092" s="142">
        <v>1163.49</v>
      </c>
      <c r="I3092" s="142">
        <v>11378.08</v>
      </c>
      <c r="Q3092" s="6">
        <f t="shared" si="48"/>
        <v>11378.08</v>
      </c>
    </row>
    <row r="3093" spans="1:17" x14ac:dyDescent="0.2">
      <c r="A3093" s="139" t="s">
        <v>6183</v>
      </c>
      <c r="B3093" s="140" t="s">
        <v>18390</v>
      </c>
      <c r="C3093" s="141">
        <v>451</v>
      </c>
      <c r="D3093" s="141">
        <v>24</v>
      </c>
      <c r="E3093" s="142">
        <v>5392.66</v>
      </c>
      <c r="F3093" s="142">
        <v>547.13</v>
      </c>
      <c r="G3093" s="142">
        <v>2158.2199999999998</v>
      </c>
      <c r="H3093" s="142">
        <v>603.39</v>
      </c>
      <c r="I3093" s="142">
        <v>3308.74</v>
      </c>
      <c r="Q3093" s="6">
        <f t="shared" si="48"/>
        <v>3308.74</v>
      </c>
    </row>
    <row r="3094" spans="1:17" x14ac:dyDescent="0.2">
      <c r="A3094" s="139" t="s">
        <v>6185</v>
      </c>
      <c r="B3094" s="140" t="s">
        <v>18391</v>
      </c>
      <c r="C3094" s="141">
        <v>65</v>
      </c>
      <c r="D3094" s="141">
        <v>0</v>
      </c>
      <c r="E3094" s="142">
        <v>0</v>
      </c>
      <c r="F3094" s="142">
        <v>78.86</v>
      </c>
      <c r="G3094" s="142">
        <v>0</v>
      </c>
      <c r="H3094" s="142">
        <v>0</v>
      </c>
      <c r="I3094" s="142">
        <v>78.86</v>
      </c>
      <c r="Q3094" s="6">
        <f t="shared" si="48"/>
        <v>78.86</v>
      </c>
    </row>
    <row r="3095" spans="1:17" x14ac:dyDescent="0.2">
      <c r="A3095" s="139" t="s">
        <v>6187</v>
      </c>
      <c r="B3095" s="140" t="s">
        <v>18392</v>
      </c>
      <c r="C3095" s="141">
        <v>82</v>
      </c>
      <c r="D3095" s="141">
        <v>0</v>
      </c>
      <c r="E3095" s="142">
        <v>0</v>
      </c>
      <c r="F3095" s="142">
        <v>99.48</v>
      </c>
      <c r="G3095" s="142">
        <v>0</v>
      </c>
      <c r="H3095" s="142">
        <v>0</v>
      </c>
      <c r="I3095" s="142">
        <v>99.48</v>
      </c>
      <c r="Q3095" s="6">
        <f t="shared" si="48"/>
        <v>99.48</v>
      </c>
    </row>
    <row r="3096" spans="1:17" x14ac:dyDescent="0.2">
      <c r="A3096" s="139" t="s">
        <v>6189</v>
      </c>
      <c r="B3096" s="140" t="s">
        <v>18393</v>
      </c>
      <c r="C3096" s="141">
        <v>4329</v>
      </c>
      <c r="D3096" s="141">
        <v>61</v>
      </c>
      <c r="E3096" s="142">
        <v>40175.08</v>
      </c>
      <c r="F3096" s="142">
        <v>5251.68</v>
      </c>
      <c r="G3096" s="142">
        <v>5485.49</v>
      </c>
      <c r="H3096" s="142">
        <v>4495.2299999999996</v>
      </c>
      <c r="I3096" s="142">
        <v>15232.4</v>
      </c>
      <c r="Q3096" s="6">
        <f t="shared" si="48"/>
        <v>15232.4</v>
      </c>
    </row>
    <row r="3097" spans="1:17" x14ac:dyDescent="0.2">
      <c r="A3097" s="139" t="s">
        <v>6191</v>
      </c>
      <c r="B3097" s="140" t="s">
        <v>18394</v>
      </c>
      <c r="C3097" s="141">
        <v>90</v>
      </c>
      <c r="D3097" s="141">
        <v>0</v>
      </c>
      <c r="E3097" s="142">
        <v>0</v>
      </c>
      <c r="F3097" s="142">
        <v>109.18</v>
      </c>
      <c r="G3097" s="142">
        <v>0</v>
      </c>
      <c r="H3097" s="142">
        <v>0</v>
      </c>
      <c r="I3097" s="142">
        <v>109.18</v>
      </c>
      <c r="Q3097" s="6">
        <f t="shared" si="48"/>
        <v>109.18</v>
      </c>
    </row>
    <row r="3098" spans="1:17" x14ac:dyDescent="0.2">
      <c r="A3098" s="139" t="s">
        <v>6193</v>
      </c>
      <c r="B3098" s="140" t="s">
        <v>18395</v>
      </c>
      <c r="C3098" s="141">
        <v>101</v>
      </c>
      <c r="D3098" s="141">
        <v>0</v>
      </c>
      <c r="E3098" s="142">
        <v>0</v>
      </c>
      <c r="F3098" s="142">
        <v>122.53</v>
      </c>
      <c r="G3098" s="142">
        <v>0</v>
      </c>
      <c r="H3098" s="142">
        <v>0</v>
      </c>
      <c r="I3098" s="142">
        <v>122.53</v>
      </c>
      <c r="Q3098" s="6">
        <f t="shared" si="48"/>
        <v>122.53</v>
      </c>
    </row>
    <row r="3099" spans="1:17" x14ac:dyDescent="0.2">
      <c r="A3099" s="139" t="s">
        <v>6195</v>
      </c>
      <c r="B3099" s="140" t="s">
        <v>18396</v>
      </c>
      <c r="C3099" s="141">
        <v>54</v>
      </c>
      <c r="D3099" s="141">
        <v>0</v>
      </c>
      <c r="E3099" s="142">
        <v>0</v>
      </c>
      <c r="F3099" s="142">
        <v>65.510000000000005</v>
      </c>
      <c r="G3099" s="142">
        <v>0</v>
      </c>
      <c r="H3099" s="142">
        <v>0</v>
      </c>
      <c r="I3099" s="142">
        <v>65.510000000000005</v>
      </c>
      <c r="Q3099" s="6">
        <f t="shared" si="48"/>
        <v>65.510000000000005</v>
      </c>
    </row>
    <row r="3100" spans="1:17" x14ac:dyDescent="0.2">
      <c r="A3100" s="139" t="s">
        <v>6197</v>
      </c>
      <c r="B3100" s="140" t="s">
        <v>18397</v>
      </c>
      <c r="C3100" s="141">
        <v>60</v>
      </c>
      <c r="D3100" s="141">
        <v>4</v>
      </c>
      <c r="E3100" s="142">
        <v>9014.1200000000008</v>
      </c>
      <c r="F3100" s="142">
        <v>72.790000000000006</v>
      </c>
      <c r="G3100" s="142">
        <v>359.7</v>
      </c>
      <c r="H3100" s="142">
        <v>1008.6</v>
      </c>
      <c r="I3100" s="142">
        <v>1441.09</v>
      </c>
      <c r="Q3100" s="6">
        <f t="shared" si="48"/>
        <v>1441.09</v>
      </c>
    </row>
    <row r="3101" spans="1:17" x14ac:dyDescent="0.2">
      <c r="A3101" s="139" t="s">
        <v>6199</v>
      </c>
      <c r="B3101" s="140" t="s">
        <v>18398</v>
      </c>
      <c r="C3101" s="141">
        <v>35</v>
      </c>
      <c r="D3101" s="141">
        <v>0</v>
      </c>
      <c r="E3101" s="142">
        <v>0</v>
      </c>
      <c r="F3101" s="142">
        <v>42.46</v>
      </c>
      <c r="G3101" s="142">
        <v>0</v>
      </c>
      <c r="H3101" s="142">
        <v>0</v>
      </c>
      <c r="I3101" s="142">
        <v>42.46</v>
      </c>
      <c r="Q3101" s="6">
        <f t="shared" si="48"/>
        <v>42.46</v>
      </c>
    </row>
    <row r="3102" spans="1:17" x14ac:dyDescent="0.2">
      <c r="A3102" s="139" t="s">
        <v>6201</v>
      </c>
      <c r="B3102" s="140" t="s">
        <v>18399</v>
      </c>
      <c r="C3102" s="141">
        <v>802</v>
      </c>
      <c r="D3102" s="141">
        <v>1</v>
      </c>
      <c r="E3102" s="142">
        <v>316.87</v>
      </c>
      <c r="F3102" s="142">
        <v>972.94</v>
      </c>
      <c r="G3102" s="142">
        <v>89.93</v>
      </c>
      <c r="H3102" s="142">
        <v>35.46</v>
      </c>
      <c r="I3102" s="142">
        <v>1098.33</v>
      </c>
      <c r="Q3102" s="6">
        <f t="shared" si="48"/>
        <v>1098.33</v>
      </c>
    </row>
    <row r="3103" spans="1:17" x14ac:dyDescent="0.2">
      <c r="A3103" s="139" t="s">
        <v>6203</v>
      </c>
      <c r="B3103" s="140" t="s">
        <v>18400</v>
      </c>
      <c r="C3103" s="141">
        <v>22078</v>
      </c>
      <c r="D3103" s="141">
        <v>109</v>
      </c>
      <c r="E3103" s="142">
        <v>32577.81</v>
      </c>
      <c r="F3103" s="142">
        <v>26783.67</v>
      </c>
      <c r="G3103" s="142">
        <v>9801.94</v>
      </c>
      <c r="H3103" s="142">
        <v>3645.17</v>
      </c>
      <c r="I3103" s="142">
        <v>40230.78</v>
      </c>
      <c r="Q3103" s="6">
        <f t="shared" si="48"/>
        <v>40230.78</v>
      </c>
    </row>
    <row r="3104" spans="1:17" x14ac:dyDescent="0.2">
      <c r="A3104" s="139" t="s">
        <v>6205</v>
      </c>
      <c r="B3104" s="140" t="s">
        <v>18401</v>
      </c>
      <c r="C3104" s="141">
        <v>848</v>
      </c>
      <c r="D3104" s="141">
        <v>17</v>
      </c>
      <c r="E3104" s="142">
        <v>153820.34</v>
      </c>
      <c r="F3104" s="142">
        <v>1028.74</v>
      </c>
      <c r="G3104" s="142">
        <v>1528.74</v>
      </c>
      <c r="H3104" s="142">
        <v>17211.12</v>
      </c>
      <c r="I3104" s="142">
        <v>19768.599999999999</v>
      </c>
      <c r="Q3104" s="6">
        <f t="shared" si="48"/>
        <v>19768.599999999999</v>
      </c>
    </row>
    <row r="3105" spans="1:17" x14ac:dyDescent="0.2">
      <c r="A3105" s="139" t="s">
        <v>6207</v>
      </c>
      <c r="B3105" s="140" t="s">
        <v>18402</v>
      </c>
      <c r="C3105" s="141">
        <v>1785</v>
      </c>
      <c r="D3105" s="141">
        <v>21</v>
      </c>
      <c r="E3105" s="142">
        <v>270511.69</v>
      </c>
      <c r="F3105" s="142">
        <v>2165.46</v>
      </c>
      <c r="G3105" s="142">
        <v>1888.45</v>
      </c>
      <c r="H3105" s="142">
        <v>30267.83</v>
      </c>
      <c r="I3105" s="142">
        <v>34321.74</v>
      </c>
      <c r="Q3105" s="6">
        <f t="shared" si="48"/>
        <v>34321.74</v>
      </c>
    </row>
    <row r="3106" spans="1:17" x14ac:dyDescent="0.2">
      <c r="A3106" s="139" t="s">
        <v>6209</v>
      </c>
      <c r="B3106" s="140" t="s">
        <v>18403</v>
      </c>
      <c r="C3106" s="141">
        <v>25448</v>
      </c>
      <c r="D3106" s="141">
        <v>262</v>
      </c>
      <c r="E3106" s="142">
        <v>135731.16</v>
      </c>
      <c r="F3106" s="142">
        <v>30871.95</v>
      </c>
      <c r="G3106" s="142">
        <v>23560.63</v>
      </c>
      <c r="H3106" s="142">
        <v>15187.1</v>
      </c>
      <c r="I3106" s="142">
        <v>69619.679999999993</v>
      </c>
      <c r="Q3106" s="6">
        <f t="shared" si="48"/>
        <v>69619.679999999993</v>
      </c>
    </row>
    <row r="3107" spans="1:17" x14ac:dyDescent="0.2">
      <c r="A3107" s="139" t="s">
        <v>6211</v>
      </c>
      <c r="B3107" s="140" t="s">
        <v>18404</v>
      </c>
      <c r="C3107" s="141">
        <v>3940</v>
      </c>
      <c r="D3107" s="141">
        <v>42</v>
      </c>
      <c r="E3107" s="142">
        <v>34635.69</v>
      </c>
      <c r="F3107" s="142">
        <v>4779.7700000000004</v>
      </c>
      <c r="G3107" s="142">
        <v>3776.9</v>
      </c>
      <c r="H3107" s="142">
        <v>3875.42</v>
      </c>
      <c r="I3107" s="142">
        <v>12432.09</v>
      </c>
      <c r="Q3107" s="6">
        <f t="shared" si="48"/>
        <v>12432.09</v>
      </c>
    </row>
    <row r="3108" spans="1:17" x14ac:dyDescent="0.2">
      <c r="A3108" s="139" t="s">
        <v>6213</v>
      </c>
      <c r="B3108" s="140" t="s">
        <v>18405</v>
      </c>
      <c r="C3108" s="141">
        <v>8240</v>
      </c>
      <c r="D3108" s="141">
        <v>116</v>
      </c>
      <c r="E3108" s="142">
        <v>29365.52</v>
      </c>
      <c r="F3108" s="142">
        <v>9996.26</v>
      </c>
      <c r="G3108" s="142">
        <v>10431.42</v>
      </c>
      <c r="H3108" s="142">
        <v>3285.74</v>
      </c>
      <c r="I3108" s="142">
        <v>23713.42</v>
      </c>
      <c r="Q3108" s="6">
        <f t="shared" si="48"/>
        <v>23713.42</v>
      </c>
    </row>
    <row r="3109" spans="1:17" x14ac:dyDescent="0.2">
      <c r="A3109" s="139" t="s">
        <v>6215</v>
      </c>
      <c r="B3109" s="140" t="s">
        <v>18406</v>
      </c>
      <c r="C3109" s="141">
        <v>3024</v>
      </c>
      <c r="D3109" s="141">
        <v>23</v>
      </c>
      <c r="E3109" s="142">
        <v>6223.5</v>
      </c>
      <c r="F3109" s="142">
        <v>3668.53</v>
      </c>
      <c r="G3109" s="142">
        <v>2068.3000000000002</v>
      </c>
      <c r="H3109" s="142">
        <v>696.35</v>
      </c>
      <c r="I3109" s="142">
        <v>6433.18</v>
      </c>
      <c r="Q3109" s="6">
        <f t="shared" si="48"/>
        <v>6433.18</v>
      </c>
    </row>
    <row r="3110" spans="1:17" x14ac:dyDescent="0.2">
      <c r="A3110" s="139" t="s">
        <v>6217</v>
      </c>
      <c r="B3110" s="140" t="s">
        <v>18407</v>
      </c>
      <c r="C3110" s="141">
        <v>951</v>
      </c>
      <c r="D3110" s="141">
        <v>11</v>
      </c>
      <c r="E3110" s="142">
        <v>1631.98</v>
      </c>
      <c r="F3110" s="142">
        <v>1153.7</v>
      </c>
      <c r="G3110" s="142">
        <v>989.18</v>
      </c>
      <c r="H3110" s="142">
        <v>182.6</v>
      </c>
      <c r="I3110" s="142">
        <v>2325.48</v>
      </c>
      <c r="Q3110" s="6">
        <f t="shared" si="48"/>
        <v>2325.48</v>
      </c>
    </row>
    <row r="3111" spans="1:17" x14ac:dyDescent="0.2">
      <c r="A3111" s="139" t="s">
        <v>6219</v>
      </c>
      <c r="B3111" s="140" t="s">
        <v>18408</v>
      </c>
      <c r="C3111" s="141">
        <v>21725</v>
      </c>
      <c r="D3111" s="141">
        <v>327</v>
      </c>
      <c r="E3111" s="142">
        <v>157629.98000000001</v>
      </c>
      <c r="F3111" s="142">
        <v>26355.439999999999</v>
      </c>
      <c r="G3111" s="142">
        <v>29405.82</v>
      </c>
      <c r="H3111" s="142">
        <v>17637.38</v>
      </c>
      <c r="I3111" s="142">
        <v>73398.64</v>
      </c>
      <c r="Q3111" s="6">
        <f t="shared" si="48"/>
        <v>73398.64</v>
      </c>
    </row>
    <row r="3112" spans="1:17" x14ac:dyDescent="0.2">
      <c r="A3112" s="139" t="s">
        <v>6221</v>
      </c>
      <c r="B3112" s="140" t="s">
        <v>18409</v>
      </c>
      <c r="C3112" s="141">
        <v>4465</v>
      </c>
      <c r="D3112" s="141">
        <v>28</v>
      </c>
      <c r="E3112" s="142">
        <v>9858.09</v>
      </c>
      <c r="F3112" s="142">
        <v>5416.66</v>
      </c>
      <c r="G3112" s="142">
        <v>2517.9299999999998</v>
      </c>
      <c r="H3112" s="142">
        <v>1103.03</v>
      </c>
      <c r="I3112" s="142">
        <v>9037.6200000000008</v>
      </c>
      <c r="Q3112" s="6">
        <f t="shared" si="48"/>
        <v>9037.6200000000008</v>
      </c>
    </row>
    <row r="3113" spans="1:17" x14ac:dyDescent="0.2">
      <c r="A3113" s="139" t="s">
        <v>6223</v>
      </c>
      <c r="B3113" s="140" t="s">
        <v>18410</v>
      </c>
      <c r="C3113" s="141">
        <v>302</v>
      </c>
      <c r="D3113" s="141">
        <v>3</v>
      </c>
      <c r="E3113" s="142">
        <v>443.52</v>
      </c>
      <c r="F3113" s="142">
        <v>366.37</v>
      </c>
      <c r="G3113" s="142">
        <v>269.77999999999997</v>
      </c>
      <c r="H3113" s="142">
        <v>49.62</v>
      </c>
      <c r="I3113" s="142">
        <v>685.77</v>
      </c>
      <c r="Q3113" s="6">
        <f t="shared" si="48"/>
        <v>685.77</v>
      </c>
    </row>
    <row r="3114" spans="1:17" x14ac:dyDescent="0.2">
      <c r="A3114" s="139" t="s">
        <v>6225</v>
      </c>
      <c r="B3114" s="140" t="s">
        <v>18411</v>
      </c>
      <c r="C3114" s="141">
        <v>14293</v>
      </c>
      <c r="D3114" s="141">
        <v>142</v>
      </c>
      <c r="E3114" s="142">
        <v>54624.93</v>
      </c>
      <c r="F3114" s="142">
        <v>17339.39</v>
      </c>
      <c r="G3114" s="142">
        <v>12769.5</v>
      </c>
      <c r="H3114" s="142">
        <v>6112.04</v>
      </c>
      <c r="I3114" s="142">
        <v>36220.93</v>
      </c>
      <c r="Q3114" s="6">
        <f t="shared" si="48"/>
        <v>36220.93</v>
      </c>
    </row>
    <row r="3115" spans="1:17" x14ac:dyDescent="0.2">
      <c r="A3115" s="139" t="s">
        <v>6227</v>
      </c>
      <c r="B3115" s="140" t="s">
        <v>18412</v>
      </c>
      <c r="C3115" s="141">
        <v>6093</v>
      </c>
      <c r="D3115" s="141">
        <v>60</v>
      </c>
      <c r="E3115" s="142">
        <v>18876.490000000002</v>
      </c>
      <c r="F3115" s="142">
        <v>7391.66</v>
      </c>
      <c r="G3115" s="142">
        <v>5395.57</v>
      </c>
      <c r="H3115" s="142">
        <v>2112.11</v>
      </c>
      <c r="I3115" s="142">
        <v>14899.34</v>
      </c>
      <c r="Q3115" s="6">
        <f t="shared" si="48"/>
        <v>14899.34</v>
      </c>
    </row>
    <row r="3116" spans="1:17" x14ac:dyDescent="0.2">
      <c r="A3116" s="139" t="s">
        <v>6229</v>
      </c>
      <c r="B3116" s="140" t="s">
        <v>18413</v>
      </c>
      <c r="C3116" s="141">
        <v>705</v>
      </c>
      <c r="D3116" s="141">
        <v>5</v>
      </c>
      <c r="E3116" s="142">
        <v>965.98</v>
      </c>
      <c r="F3116" s="142">
        <v>855.26</v>
      </c>
      <c r="G3116" s="142">
        <v>449.63</v>
      </c>
      <c r="H3116" s="142">
        <v>108.09</v>
      </c>
      <c r="I3116" s="142">
        <v>1412.98</v>
      </c>
      <c r="Q3116" s="6">
        <f t="shared" si="48"/>
        <v>1412.98</v>
      </c>
    </row>
    <row r="3117" spans="1:17" x14ac:dyDescent="0.2">
      <c r="A3117" s="139" t="s">
        <v>6231</v>
      </c>
      <c r="B3117" s="140" t="s">
        <v>18414</v>
      </c>
      <c r="C3117" s="141">
        <v>1155</v>
      </c>
      <c r="D3117" s="141">
        <v>12</v>
      </c>
      <c r="E3117" s="142">
        <v>2394.29</v>
      </c>
      <c r="F3117" s="142">
        <v>1401.18</v>
      </c>
      <c r="G3117" s="142">
        <v>1079.1099999999999</v>
      </c>
      <c r="H3117" s="142">
        <v>267.89999999999998</v>
      </c>
      <c r="I3117" s="142">
        <v>2748.19</v>
      </c>
      <c r="Q3117" s="6">
        <f t="shared" si="48"/>
        <v>2748.19</v>
      </c>
    </row>
    <row r="3118" spans="1:17" x14ac:dyDescent="0.2">
      <c r="A3118" s="139" t="s">
        <v>6233</v>
      </c>
      <c r="B3118" s="140" t="s">
        <v>18415</v>
      </c>
      <c r="C3118" s="141">
        <v>2734</v>
      </c>
      <c r="D3118" s="141">
        <v>39</v>
      </c>
      <c r="E3118" s="142">
        <v>39755.42</v>
      </c>
      <c r="F3118" s="142">
        <v>3316.72</v>
      </c>
      <c r="G3118" s="142">
        <v>3507.12</v>
      </c>
      <c r="H3118" s="142">
        <v>4448.2700000000004</v>
      </c>
      <c r="I3118" s="142">
        <v>11272.11</v>
      </c>
      <c r="Q3118" s="6">
        <f t="shared" si="48"/>
        <v>11272.11</v>
      </c>
    </row>
    <row r="3119" spans="1:17" x14ac:dyDescent="0.2">
      <c r="A3119" s="139" t="s">
        <v>6235</v>
      </c>
      <c r="B3119" s="140" t="s">
        <v>18416</v>
      </c>
      <c r="C3119" s="141">
        <v>2018</v>
      </c>
      <c r="D3119" s="141">
        <v>20</v>
      </c>
      <c r="E3119" s="142">
        <v>14667.71</v>
      </c>
      <c r="F3119" s="142">
        <v>2448.11</v>
      </c>
      <c r="G3119" s="142">
        <v>1798.52</v>
      </c>
      <c r="H3119" s="142">
        <v>1641.18</v>
      </c>
      <c r="I3119" s="142">
        <v>5887.81</v>
      </c>
      <c r="Q3119" s="6">
        <f t="shared" si="48"/>
        <v>5887.81</v>
      </c>
    </row>
    <row r="3120" spans="1:17" x14ac:dyDescent="0.2">
      <c r="A3120" s="139" t="s">
        <v>6237</v>
      </c>
      <c r="B3120" s="140" t="s">
        <v>18417</v>
      </c>
      <c r="C3120" s="141">
        <v>742</v>
      </c>
      <c r="D3120" s="141">
        <v>13</v>
      </c>
      <c r="E3120" s="142">
        <v>1845.49</v>
      </c>
      <c r="F3120" s="142">
        <v>900.15</v>
      </c>
      <c r="G3120" s="142">
        <v>1169.04</v>
      </c>
      <c r="H3120" s="142">
        <v>206.5</v>
      </c>
      <c r="I3120" s="142">
        <v>2275.69</v>
      </c>
      <c r="Q3120" s="6">
        <f t="shared" si="48"/>
        <v>2275.69</v>
      </c>
    </row>
    <row r="3121" spans="1:17" x14ac:dyDescent="0.2">
      <c r="A3121" s="139" t="s">
        <v>6239</v>
      </c>
      <c r="B3121" s="140" t="s">
        <v>18418</v>
      </c>
      <c r="C3121" s="141">
        <v>393</v>
      </c>
      <c r="D3121" s="141">
        <v>5</v>
      </c>
      <c r="E3121" s="142">
        <v>995.26</v>
      </c>
      <c r="F3121" s="142">
        <v>476.76</v>
      </c>
      <c r="G3121" s="142">
        <v>449.63</v>
      </c>
      <c r="H3121" s="142">
        <v>111.36</v>
      </c>
      <c r="I3121" s="142">
        <v>1037.75</v>
      </c>
      <c r="Q3121" s="6">
        <f t="shared" si="48"/>
        <v>1037.75</v>
      </c>
    </row>
    <row r="3122" spans="1:17" x14ac:dyDescent="0.2">
      <c r="A3122" s="139" t="s">
        <v>6241</v>
      </c>
      <c r="B3122" s="140" t="s">
        <v>18419</v>
      </c>
      <c r="C3122" s="141">
        <v>20717</v>
      </c>
      <c r="D3122" s="141">
        <v>309</v>
      </c>
      <c r="E3122" s="142">
        <v>151805.35</v>
      </c>
      <c r="F3122" s="142">
        <v>25132.59</v>
      </c>
      <c r="G3122" s="142">
        <v>27787.16</v>
      </c>
      <c r="H3122" s="142">
        <v>16985.66</v>
      </c>
      <c r="I3122" s="142">
        <v>69905.41</v>
      </c>
      <c r="Q3122" s="6">
        <f t="shared" si="48"/>
        <v>69905.41</v>
      </c>
    </row>
    <row r="3123" spans="1:17" x14ac:dyDescent="0.2">
      <c r="A3123" s="139" t="s">
        <v>6243</v>
      </c>
      <c r="B3123" s="140" t="s">
        <v>18420</v>
      </c>
      <c r="C3123" s="141">
        <v>227</v>
      </c>
      <c r="D3123" s="141">
        <v>3</v>
      </c>
      <c r="E3123" s="142">
        <v>690.35</v>
      </c>
      <c r="F3123" s="142">
        <v>275.38</v>
      </c>
      <c r="G3123" s="142">
        <v>269.77999999999997</v>
      </c>
      <c r="H3123" s="142">
        <v>77.239999999999995</v>
      </c>
      <c r="I3123" s="142">
        <v>622.4</v>
      </c>
      <c r="Q3123" s="6">
        <f t="shared" si="48"/>
        <v>622.4</v>
      </c>
    </row>
    <row r="3124" spans="1:17" x14ac:dyDescent="0.2">
      <c r="A3124" s="139" t="s">
        <v>6245</v>
      </c>
      <c r="B3124" s="140" t="s">
        <v>18421</v>
      </c>
      <c r="C3124" s="141">
        <v>2286</v>
      </c>
      <c r="D3124" s="141">
        <v>16</v>
      </c>
      <c r="E3124" s="142">
        <v>3689.49</v>
      </c>
      <c r="F3124" s="142">
        <v>2773.23</v>
      </c>
      <c r="G3124" s="142">
        <v>1438.82</v>
      </c>
      <c r="H3124" s="142">
        <v>412.82</v>
      </c>
      <c r="I3124" s="142">
        <v>4624.87</v>
      </c>
      <c r="Q3124" s="6">
        <f t="shared" si="48"/>
        <v>4624.87</v>
      </c>
    </row>
    <row r="3125" spans="1:17" x14ac:dyDescent="0.2">
      <c r="A3125" s="139" t="s">
        <v>6247</v>
      </c>
      <c r="B3125" s="140" t="s">
        <v>18422</v>
      </c>
      <c r="C3125" s="141">
        <v>561</v>
      </c>
      <c r="D3125" s="141">
        <v>9</v>
      </c>
      <c r="E3125" s="142">
        <v>1881.3</v>
      </c>
      <c r="F3125" s="142">
        <v>680.57</v>
      </c>
      <c r="G3125" s="142">
        <v>809.34</v>
      </c>
      <c r="H3125" s="142">
        <v>210.5</v>
      </c>
      <c r="I3125" s="142">
        <v>1700.41</v>
      </c>
      <c r="Q3125" s="6">
        <f t="shared" si="48"/>
        <v>1700.41</v>
      </c>
    </row>
    <row r="3126" spans="1:17" x14ac:dyDescent="0.2">
      <c r="A3126" s="139" t="s">
        <v>6249</v>
      </c>
      <c r="B3126" s="140" t="s">
        <v>18423</v>
      </c>
      <c r="C3126" s="141">
        <v>4636</v>
      </c>
      <c r="D3126" s="141">
        <v>67</v>
      </c>
      <c r="E3126" s="142">
        <v>21092.63</v>
      </c>
      <c r="F3126" s="142">
        <v>5624.11</v>
      </c>
      <c r="G3126" s="142">
        <v>6025.05</v>
      </c>
      <c r="H3126" s="142">
        <v>2360.08</v>
      </c>
      <c r="I3126" s="142">
        <v>14009.24</v>
      </c>
      <c r="Q3126" s="6">
        <f t="shared" si="48"/>
        <v>14009.24</v>
      </c>
    </row>
    <row r="3127" spans="1:17" x14ac:dyDescent="0.2">
      <c r="A3127" s="139" t="s">
        <v>6251</v>
      </c>
      <c r="B3127" s="140" t="s">
        <v>18424</v>
      </c>
      <c r="C3127" s="141">
        <v>302</v>
      </c>
      <c r="D3127" s="141">
        <v>2</v>
      </c>
      <c r="E3127" s="142">
        <v>435.43</v>
      </c>
      <c r="F3127" s="142">
        <v>366.37</v>
      </c>
      <c r="G3127" s="142">
        <v>179.86</v>
      </c>
      <c r="H3127" s="142">
        <v>48.72</v>
      </c>
      <c r="I3127" s="142">
        <v>594.95000000000005</v>
      </c>
      <c r="Q3127" s="6">
        <f t="shared" si="48"/>
        <v>594.95000000000005</v>
      </c>
    </row>
    <row r="3128" spans="1:17" x14ac:dyDescent="0.2">
      <c r="A3128" s="139" t="s">
        <v>6253</v>
      </c>
      <c r="B3128" s="140" t="s">
        <v>18425</v>
      </c>
      <c r="C3128" s="141">
        <v>59</v>
      </c>
      <c r="D3128" s="141">
        <v>0</v>
      </c>
      <c r="E3128" s="142">
        <v>0</v>
      </c>
      <c r="F3128" s="142">
        <v>71.58</v>
      </c>
      <c r="G3128" s="142">
        <v>0</v>
      </c>
      <c r="H3128" s="142">
        <v>0</v>
      </c>
      <c r="I3128" s="142">
        <v>71.58</v>
      </c>
      <c r="Q3128" s="6">
        <f t="shared" si="48"/>
        <v>71.58</v>
      </c>
    </row>
    <row r="3129" spans="1:17" x14ac:dyDescent="0.2">
      <c r="A3129" s="139" t="s">
        <v>6255</v>
      </c>
      <c r="B3129" s="140" t="s">
        <v>18426</v>
      </c>
      <c r="C3129" s="141">
        <v>377</v>
      </c>
      <c r="D3129" s="141">
        <v>1</v>
      </c>
      <c r="E3129" s="142">
        <v>316.14999999999998</v>
      </c>
      <c r="F3129" s="142">
        <v>457.35</v>
      </c>
      <c r="G3129" s="142">
        <v>89.93</v>
      </c>
      <c r="H3129" s="142">
        <v>35.380000000000003</v>
      </c>
      <c r="I3129" s="142">
        <v>582.66</v>
      </c>
      <c r="Q3129" s="6">
        <f t="shared" si="48"/>
        <v>582.66</v>
      </c>
    </row>
    <row r="3130" spans="1:17" x14ac:dyDescent="0.2">
      <c r="A3130" s="139" t="s">
        <v>6257</v>
      </c>
      <c r="B3130" s="140" t="s">
        <v>18427</v>
      </c>
      <c r="C3130" s="141">
        <v>1737</v>
      </c>
      <c r="D3130" s="141">
        <v>26</v>
      </c>
      <c r="E3130" s="142">
        <v>12099.44</v>
      </c>
      <c r="F3130" s="142">
        <v>2107.2199999999998</v>
      </c>
      <c r="G3130" s="142">
        <v>2338.08</v>
      </c>
      <c r="H3130" s="142">
        <v>1353.82</v>
      </c>
      <c r="I3130" s="142">
        <v>5799.12</v>
      </c>
      <c r="Q3130" s="6">
        <f t="shared" si="48"/>
        <v>5799.12</v>
      </c>
    </row>
    <row r="3131" spans="1:17" x14ac:dyDescent="0.2">
      <c r="A3131" s="139" t="s">
        <v>6259</v>
      </c>
      <c r="B3131" s="140" t="s">
        <v>18428</v>
      </c>
      <c r="C3131" s="141">
        <v>2229</v>
      </c>
      <c r="D3131" s="141">
        <v>39</v>
      </c>
      <c r="E3131" s="142">
        <v>7214.69</v>
      </c>
      <c r="F3131" s="142">
        <v>2704.09</v>
      </c>
      <c r="G3131" s="142">
        <v>3507.12</v>
      </c>
      <c r="H3131" s="142">
        <v>807.26</v>
      </c>
      <c r="I3131" s="142">
        <v>7018.47</v>
      </c>
      <c r="Q3131" s="6">
        <f t="shared" si="48"/>
        <v>7018.47</v>
      </c>
    </row>
    <row r="3132" spans="1:17" x14ac:dyDescent="0.2">
      <c r="A3132" s="139" t="s">
        <v>6261</v>
      </c>
      <c r="B3132" s="140" t="s">
        <v>18429</v>
      </c>
      <c r="C3132" s="141">
        <v>1275</v>
      </c>
      <c r="D3132" s="141">
        <v>18</v>
      </c>
      <c r="E3132" s="142">
        <v>5042.99</v>
      </c>
      <c r="F3132" s="142">
        <v>1546.75</v>
      </c>
      <c r="G3132" s="142">
        <v>1618.67</v>
      </c>
      <c r="H3132" s="142">
        <v>564.26</v>
      </c>
      <c r="I3132" s="142">
        <v>3729.68</v>
      </c>
      <c r="Q3132" s="6">
        <f t="shared" si="48"/>
        <v>3729.68</v>
      </c>
    </row>
    <row r="3133" spans="1:17" x14ac:dyDescent="0.2">
      <c r="A3133" s="139" t="s">
        <v>6263</v>
      </c>
      <c r="B3133" s="140" t="s">
        <v>18430</v>
      </c>
      <c r="C3133" s="141">
        <v>2288</v>
      </c>
      <c r="D3133" s="141">
        <v>33</v>
      </c>
      <c r="E3133" s="142">
        <v>8730.49</v>
      </c>
      <c r="F3133" s="142">
        <v>2775.66</v>
      </c>
      <c r="G3133" s="142">
        <v>2967.56</v>
      </c>
      <c r="H3133" s="142">
        <v>976.86</v>
      </c>
      <c r="I3133" s="142">
        <v>6720.08</v>
      </c>
      <c r="Q3133" s="6">
        <f t="shared" si="48"/>
        <v>6720.08</v>
      </c>
    </row>
    <row r="3134" spans="1:17" x14ac:dyDescent="0.2">
      <c r="A3134" s="139" t="s">
        <v>6265</v>
      </c>
      <c r="B3134" s="140" t="s">
        <v>18431</v>
      </c>
      <c r="C3134" s="141">
        <v>778</v>
      </c>
      <c r="D3134" s="141">
        <v>4</v>
      </c>
      <c r="E3134" s="142">
        <v>729.03</v>
      </c>
      <c r="F3134" s="142">
        <v>943.82</v>
      </c>
      <c r="G3134" s="142">
        <v>359.7</v>
      </c>
      <c r="H3134" s="142">
        <v>81.569999999999993</v>
      </c>
      <c r="I3134" s="142">
        <v>1385.09</v>
      </c>
      <c r="Q3134" s="6">
        <f t="shared" si="48"/>
        <v>1385.09</v>
      </c>
    </row>
    <row r="3135" spans="1:17" x14ac:dyDescent="0.2">
      <c r="A3135" s="139" t="s">
        <v>6267</v>
      </c>
      <c r="B3135" s="140" t="s">
        <v>18432</v>
      </c>
      <c r="C3135" s="141">
        <v>1373</v>
      </c>
      <c r="D3135" s="141">
        <v>14</v>
      </c>
      <c r="E3135" s="142">
        <v>10421.65</v>
      </c>
      <c r="F3135" s="142">
        <v>1665.64</v>
      </c>
      <c r="G3135" s="142">
        <v>1258.97</v>
      </c>
      <c r="H3135" s="142">
        <v>1166.0899999999999</v>
      </c>
      <c r="I3135" s="142">
        <v>4090.7</v>
      </c>
      <c r="Q3135" s="6">
        <f t="shared" si="48"/>
        <v>4090.7</v>
      </c>
    </row>
    <row r="3136" spans="1:17" x14ac:dyDescent="0.2">
      <c r="A3136" s="139" t="s">
        <v>6269</v>
      </c>
      <c r="B3136" s="140" t="s">
        <v>18433</v>
      </c>
      <c r="C3136" s="141">
        <v>12930</v>
      </c>
      <c r="D3136" s="141">
        <v>115</v>
      </c>
      <c r="E3136" s="142">
        <v>77255.210000000006</v>
      </c>
      <c r="F3136" s="142">
        <v>15685.88</v>
      </c>
      <c r="G3136" s="142">
        <v>10341.5</v>
      </c>
      <c r="H3136" s="142">
        <v>8644.17</v>
      </c>
      <c r="I3136" s="142">
        <v>34671.550000000003</v>
      </c>
      <c r="Q3136" s="6">
        <f t="shared" si="48"/>
        <v>34671.550000000003</v>
      </c>
    </row>
    <row r="3137" spans="1:17" x14ac:dyDescent="0.2">
      <c r="A3137" s="139" t="s">
        <v>6271</v>
      </c>
      <c r="B3137" s="140" t="s">
        <v>18434</v>
      </c>
      <c r="C3137" s="141">
        <v>254</v>
      </c>
      <c r="D3137" s="141">
        <v>4</v>
      </c>
      <c r="E3137" s="142">
        <v>630.13</v>
      </c>
      <c r="F3137" s="142">
        <v>308.14</v>
      </c>
      <c r="G3137" s="142">
        <v>359.7</v>
      </c>
      <c r="H3137" s="142">
        <v>70.5</v>
      </c>
      <c r="I3137" s="142">
        <v>738.34</v>
      </c>
      <c r="Q3137" s="6">
        <f t="shared" si="48"/>
        <v>738.34</v>
      </c>
    </row>
    <row r="3138" spans="1:17" x14ac:dyDescent="0.2">
      <c r="A3138" s="139" t="s">
        <v>6273</v>
      </c>
      <c r="B3138" s="140" t="s">
        <v>18435</v>
      </c>
      <c r="C3138" s="141">
        <v>507</v>
      </c>
      <c r="D3138" s="141">
        <v>6</v>
      </c>
      <c r="E3138" s="142">
        <v>29686.3</v>
      </c>
      <c r="F3138" s="142">
        <v>615.05999999999995</v>
      </c>
      <c r="G3138" s="142">
        <v>539.55999999999995</v>
      </c>
      <c r="H3138" s="142">
        <v>3321.63</v>
      </c>
      <c r="I3138" s="142">
        <v>4476.25</v>
      </c>
      <c r="Q3138" s="6">
        <f t="shared" si="48"/>
        <v>4476.25</v>
      </c>
    </row>
    <row r="3139" spans="1:17" x14ac:dyDescent="0.2">
      <c r="A3139" s="139" t="s">
        <v>6275</v>
      </c>
      <c r="B3139" s="140" t="s">
        <v>18436</v>
      </c>
      <c r="C3139" s="141">
        <v>1320</v>
      </c>
      <c r="D3139" s="141">
        <v>15</v>
      </c>
      <c r="E3139" s="142">
        <v>3350.79</v>
      </c>
      <c r="F3139" s="142">
        <v>1601.34</v>
      </c>
      <c r="G3139" s="142">
        <v>1348.89</v>
      </c>
      <c r="H3139" s="142">
        <v>374.92</v>
      </c>
      <c r="I3139" s="142">
        <v>3325.15</v>
      </c>
      <c r="Q3139" s="6">
        <f t="shared" si="48"/>
        <v>3325.15</v>
      </c>
    </row>
    <row r="3140" spans="1:17" x14ac:dyDescent="0.2">
      <c r="A3140" s="139" t="s">
        <v>6277</v>
      </c>
      <c r="B3140" s="140" t="s">
        <v>18437</v>
      </c>
      <c r="C3140" s="141">
        <v>335</v>
      </c>
      <c r="D3140" s="141">
        <v>1</v>
      </c>
      <c r="E3140" s="142">
        <v>186.61</v>
      </c>
      <c r="F3140" s="142">
        <v>406.4</v>
      </c>
      <c r="G3140" s="142">
        <v>89.93</v>
      </c>
      <c r="H3140" s="142">
        <v>20.88</v>
      </c>
      <c r="I3140" s="142">
        <v>517.21</v>
      </c>
      <c r="Q3140" s="6">
        <f t="shared" si="48"/>
        <v>517.21</v>
      </c>
    </row>
    <row r="3141" spans="1:17" x14ac:dyDescent="0.2">
      <c r="A3141" s="139" t="s">
        <v>6279</v>
      </c>
      <c r="B3141" s="140" t="s">
        <v>18438</v>
      </c>
      <c r="C3141" s="141">
        <v>3951</v>
      </c>
      <c r="D3141" s="141">
        <v>53</v>
      </c>
      <c r="E3141" s="142">
        <v>18072.34</v>
      </c>
      <c r="F3141" s="142">
        <v>4793.1099999999997</v>
      </c>
      <c r="G3141" s="142">
        <v>4766.08</v>
      </c>
      <c r="H3141" s="142">
        <v>2022.14</v>
      </c>
      <c r="I3141" s="142">
        <v>11581.33</v>
      </c>
      <c r="Q3141" s="6">
        <f t="shared" si="48"/>
        <v>11581.33</v>
      </c>
    </row>
    <row r="3142" spans="1:17" x14ac:dyDescent="0.2">
      <c r="A3142" s="139" t="s">
        <v>6281</v>
      </c>
      <c r="B3142" s="140" t="s">
        <v>18439</v>
      </c>
      <c r="C3142" s="141">
        <v>141854</v>
      </c>
      <c r="D3142" s="141">
        <v>1772</v>
      </c>
      <c r="E3142" s="142">
        <v>1577865.16</v>
      </c>
      <c r="F3142" s="142">
        <v>172088.56</v>
      </c>
      <c r="G3142" s="142">
        <v>159349</v>
      </c>
      <c r="H3142" s="142">
        <v>176548.96</v>
      </c>
      <c r="I3142" s="142">
        <v>507986.52</v>
      </c>
      <c r="Q3142" s="6">
        <f t="shared" si="48"/>
        <v>507986.52</v>
      </c>
    </row>
    <row r="3143" spans="1:17" x14ac:dyDescent="0.2">
      <c r="A3143" s="139" t="s">
        <v>6283</v>
      </c>
      <c r="B3143" s="140" t="s">
        <v>18440</v>
      </c>
      <c r="C3143" s="141">
        <v>21523</v>
      </c>
      <c r="D3143" s="141">
        <v>226</v>
      </c>
      <c r="E3143" s="142">
        <v>95307.62</v>
      </c>
      <c r="F3143" s="142">
        <v>26110.38</v>
      </c>
      <c r="G3143" s="142">
        <v>20323.3</v>
      </c>
      <c r="H3143" s="142">
        <v>10664.07</v>
      </c>
      <c r="I3143" s="142">
        <v>57097.75</v>
      </c>
      <c r="Q3143" s="6">
        <f t="shared" si="48"/>
        <v>57097.75</v>
      </c>
    </row>
    <row r="3144" spans="1:17" x14ac:dyDescent="0.2">
      <c r="A3144" s="139" t="s">
        <v>6285</v>
      </c>
      <c r="B3144" s="140" t="s">
        <v>18441</v>
      </c>
      <c r="C3144" s="141">
        <v>2243</v>
      </c>
      <c r="D3144" s="141">
        <v>66</v>
      </c>
      <c r="E3144" s="142">
        <v>139827.32</v>
      </c>
      <c r="F3144" s="142">
        <v>2721.07</v>
      </c>
      <c r="G3144" s="142">
        <v>5935.12</v>
      </c>
      <c r="H3144" s="142">
        <v>15645.42</v>
      </c>
      <c r="I3144" s="142">
        <v>24301.61</v>
      </c>
      <c r="Q3144" s="6">
        <f t="shared" si="48"/>
        <v>24301.61</v>
      </c>
    </row>
    <row r="3145" spans="1:17" x14ac:dyDescent="0.2">
      <c r="A3145" s="139" t="s">
        <v>6287</v>
      </c>
      <c r="B3145" s="140" t="s">
        <v>18442</v>
      </c>
      <c r="C3145" s="141">
        <v>28617</v>
      </c>
      <c r="D3145" s="141">
        <v>394</v>
      </c>
      <c r="E3145" s="142">
        <v>170521.87</v>
      </c>
      <c r="F3145" s="142">
        <v>34716.379999999997</v>
      </c>
      <c r="G3145" s="142">
        <v>35430.870000000003</v>
      </c>
      <c r="H3145" s="142">
        <v>19079.87</v>
      </c>
      <c r="I3145" s="142">
        <v>89227.12</v>
      </c>
      <c r="Q3145" s="6">
        <f t="shared" si="48"/>
        <v>89227.12</v>
      </c>
    </row>
    <row r="3146" spans="1:17" x14ac:dyDescent="0.2">
      <c r="A3146" s="139" t="s">
        <v>6289</v>
      </c>
      <c r="B3146" s="140" t="s">
        <v>18443</v>
      </c>
      <c r="C3146" s="141">
        <v>276</v>
      </c>
      <c r="D3146" s="141">
        <v>2</v>
      </c>
      <c r="E3146" s="142">
        <v>326.52</v>
      </c>
      <c r="F3146" s="142">
        <v>334.82</v>
      </c>
      <c r="G3146" s="142">
        <v>179.86</v>
      </c>
      <c r="H3146" s="142">
        <v>36.54</v>
      </c>
      <c r="I3146" s="142">
        <v>551.22</v>
      </c>
      <c r="Q3146" s="6">
        <f t="shared" si="48"/>
        <v>551.22</v>
      </c>
    </row>
    <row r="3147" spans="1:17" x14ac:dyDescent="0.2">
      <c r="A3147" s="139" t="s">
        <v>6291</v>
      </c>
      <c r="B3147" s="140" t="s">
        <v>18444</v>
      </c>
      <c r="C3147" s="141">
        <v>3213</v>
      </c>
      <c r="D3147" s="141">
        <v>30</v>
      </c>
      <c r="E3147" s="142">
        <v>8034.39</v>
      </c>
      <c r="F3147" s="142">
        <v>3897.82</v>
      </c>
      <c r="G3147" s="142">
        <v>2697.78</v>
      </c>
      <c r="H3147" s="142">
        <v>898.98</v>
      </c>
      <c r="I3147" s="142">
        <v>7494.58</v>
      </c>
      <c r="Q3147" s="6">
        <f t="shared" si="48"/>
        <v>7494.58</v>
      </c>
    </row>
    <row r="3148" spans="1:17" x14ac:dyDescent="0.2">
      <c r="A3148" s="139" t="s">
        <v>6293</v>
      </c>
      <c r="B3148" s="140" t="s">
        <v>18445</v>
      </c>
      <c r="C3148" s="141">
        <v>2119</v>
      </c>
      <c r="D3148" s="141">
        <v>19</v>
      </c>
      <c r="E3148" s="142">
        <v>5473.26</v>
      </c>
      <c r="F3148" s="142">
        <v>2570.64</v>
      </c>
      <c r="G3148" s="142">
        <v>1708.59</v>
      </c>
      <c r="H3148" s="142">
        <v>612.41</v>
      </c>
      <c r="I3148" s="142">
        <v>4891.6400000000003</v>
      </c>
      <c r="Q3148" s="6">
        <f t="shared" si="48"/>
        <v>4891.6400000000003</v>
      </c>
    </row>
    <row r="3149" spans="1:17" x14ac:dyDescent="0.2">
      <c r="A3149" s="139" t="s">
        <v>6295</v>
      </c>
      <c r="B3149" s="140" t="s">
        <v>18446</v>
      </c>
      <c r="C3149" s="141">
        <v>410</v>
      </c>
      <c r="D3149" s="141">
        <v>8</v>
      </c>
      <c r="E3149" s="142">
        <v>2274.64</v>
      </c>
      <c r="F3149" s="142">
        <v>497.38</v>
      </c>
      <c r="G3149" s="142">
        <v>719.41</v>
      </c>
      <c r="H3149" s="142">
        <v>254.51</v>
      </c>
      <c r="I3149" s="142">
        <v>1471.3</v>
      </c>
      <c r="Q3149" s="6">
        <f t="shared" si="48"/>
        <v>1471.3</v>
      </c>
    </row>
    <row r="3150" spans="1:17" x14ac:dyDescent="0.2">
      <c r="A3150" s="139" t="s">
        <v>6297</v>
      </c>
      <c r="B3150" s="140" t="s">
        <v>18447</v>
      </c>
      <c r="C3150" s="141">
        <v>3738</v>
      </c>
      <c r="D3150" s="141">
        <v>63</v>
      </c>
      <c r="E3150" s="142">
        <v>202713.53</v>
      </c>
      <c r="F3150" s="142">
        <v>4534.71</v>
      </c>
      <c r="G3150" s="142">
        <v>5665.34</v>
      </c>
      <c r="H3150" s="142">
        <v>22681.82</v>
      </c>
      <c r="I3150" s="142">
        <v>32881.870000000003</v>
      </c>
      <c r="Q3150" s="6">
        <f t="shared" si="48"/>
        <v>32881.870000000003</v>
      </c>
    </row>
    <row r="3151" spans="1:17" x14ac:dyDescent="0.2">
      <c r="A3151" s="139" t="s">
        <v>6299</v>
      </c>
      <c r="B3151" s="140" t="s">
        <v>18448</v>
      </c>
      <c r="C3151" s="141">
        <v>22643</v>
      </c>
      <c r="D3151" s="141">
        <v>241</v>
      </c>
      <c r="E3151" s="142">
        <v>110990.01</v>
      </c>
      <c r="F3151" s="142">
        <v>27469.1</v>
      </c>
      <c r="G3151" s="142">
        <v>21672.18</v>
      </c>
      <c r="H3151" s="142">
        <v>12418.78</v>
      </c>
      <c r="I3151" s="142">
        <v>61560.06</v>
      </c>
      <c r="Q3151" s="6">
        <f t="shared" ref="Q3151:Q3214" si="49">I3151+P3151</f>
        <v>61560.06</v>
      </c>
    </row>
    <row r="3152" spans="1:17" x14ac:dyDescent="0.2">
      <c r="A3152" s="139" t="s">
        <v>6301</v>
      </c>
      <c r="B3152" s="140" t="s">
        <v>18449</v>
      </c>
      <c r="C3152" s="141">
        <v>247</v>
      </c>
      <c r="D3152" s="141">
        <v>6</v>
      </c>
      <c r="E3152" s="142">
        <v>838.86</v>
      </c>
      <c r="F3152" s="142">
        <v>299.64999999999998</v>
      </c>
      <c r="G3152" s="142">
        <v>539.55999999999995</v>
      </c>
      <c r="H3152" s="142">
        <v>93.86</v>
      </c>
      <c r="I3152" s="142">
        <v>933.07</v>
      </c>
      <c r="Q3152" s="6">
        <f t="shared" si="49"/>
        <v>933.07</v>
      </c>
    </row>
    <row r="3153" spans="1:17" x14ac:dyDescent="0.2">
      <c r="A3153" s="139" t="s">
        <v>6303</v>
      </c>
      <c r="B3153" s="140" t="s">
        <v>18450</v>
      </c>
      <c r="C3153" s="141">
        <v>5100</v>
      </c>
      <c r="D3153" s="141">
        <v>55</v>
      </c>
      <c r="E3153" s="142">
        <v>15028.15</v>
      </c>
      <c r="F3153" s="142">
        <v>6187.01</v>
      </c>
      <c r="G3153" s="142">
        <v>4945.9399999999996</v>
      </c>
      <c r="H3153" s="142">
        <v>1681.51</v>
      </c>
      <c r="I3153" s="142">
        <v>12814.46</v>
      </c>
      <c r="Q3153" s="6">
        <f t="shared" si="49"/>
        <v>12814.46</v>
      </c>
    </row>
    <row r="3154" spans="1:17" x14ac:dyDescent="0.2">
      <c r="A3154" s="139" t="s">
        <v>6305</v>
      </c>
      <c r="B3154" s="140" t="s">
        <v>18451</v>
      </c>
      <c r="C3154" s="141">
        <v>4196</v>
      </c>
      <c r="D3154" s="141">
        <v>63</v>
      </c>
      <c r="E3154" s="142">
        <v>113533.31</v>
      </c>
      <c r="F3154" s="142">
        <v>5090.33</v>
      </c>
      <c r="G3154" s="142">
        <v>5665.34</v>
      </c>
      <c r="H3154" s="142">
        <v>12703.36</v>
      </c>
      <c r="I3154" s="142">
        <v>23459.03</v>
      </c>
      <c r="Q3154" s="6">
        <f t="shared" si="49"/>
        <v>23459.03</v>
      </c>
    </row>
    <row r="3155" spans="1:17" x14ac:dyDescent="0.2">
      <c r="A3155" s="139" t="s">
        <v>6307</v>
      </c>
      <c r="B3155" s="140" t="s">
        <v>18452</v>
      </c>
      <c r="C3155" s="141">
        <v>10770</v>
      </c>
      <c r="D3155" s="141">
        <v>141</v>
      </c>
      <c r="E3155" s="142">
        <v>80704.539999999994</v>
      </c>
      <c r="F3155" s="142">
        <v>13065.5</v>
      </c>
      <c r="G3155" s="142">
        <v>12679.58</v>
      </c>
      <c r="H3155" s="142">
        <v>9030.11</v>
      </c>
      <c r="I3155" s="142">
        <v>34775.19</v>
      </c>
      <c r="Q3155" s="6">
        <f t="shared" si="49"/>
        <v>34775.19</v>
      </c>
    </row>
    <row r="3156" spans="1:17" x14ac:dyDescent="0.2">
      <c r="A3156" s="139" t="s">
        <v>6309</v>
      </c>
      <c r="B3156" s="140" t="s">
        <v>18453</v>
      </c>
      <c r="C3156" s="141">
        <v>12483</v>
      </c>
      <c r="D3156" s="141">
        <v>302</v>
      </c>
      <c r="E3156" s="142">
        <v>2234858.65</v>
      </c>
      <c r="F3156" s="142">
        <v>15143.61</v>
      </c>
      <c r="G3156" s="142">
        <v>27157.67</v>
      </c>
      <c r="H3156" s="142">
        <v>250060.64</v>
      </c>
      <c r="I3156" s="142">
        <v>292361.92</v>
      </c>
      <c r="Q3156" s="6">
        <f t="shared" si="49"/>
        <v>292361.92</v>
      </c>
    </row>
    <row r="3157" spans="1:17" x14ac:dyDescent="0.2">
      <c r="A3157" s="139" t="s">
        <v>6311</v>
      </c>
      <c r="B3157" s="140" t="s">
        <v>18454</v>
      </c>
      <c r="C3157" s="141">
        <v>3478</v>
      </c>
      <c r="D3157" s="141">
        <v>25</v>
      </c>
      <c r="E3157" s="142">
        <v>6022.84</v>
      </c>
      <c r="F3157" s="142">
        <v>4219.3</v>
      </c>
      <c r="G3157" s="142">
        <v>2248.15</v>
      </c>
      <c r="H3157" s="142">
        <v>673.9</v>
      </c>
      <c r="I3157" s="142">
        <v>7141.35</v>
      </c>
      <c r="Q3157" s="6">
        <f t="shared" si="49"/>
        <v>7141.35</v>
      </c>
    </row>
    <row r="3158" spans="1:17" x14ac:dyDescent="0.2">
      <c r="A3158" s="139" t="s">
        <v>6313</v>
      </c>
      <c r="B3158" s="140" t="s">
        <v>18455</v>
      </c>
      <c r="C3158" s="141">
        <v>1124</v>
      </c>
      <c r="D3158" s="141">
        <v>11</v>
      </c>
      <c r="E3158" s="142">
        <v>1935.66</v>
      </c>
      <c r="F3158" s="142">
        <v>1363.57</v>
      </c>
      <c r="G3158" s="142">
        <v>989.18</v>
      </c>
      <c r="H3158" s="142">
        <v>216.58</v>
      </c>
      <c r="I3158" s="142">
        <v>2569.33</v>
      </c>
      <c r="Q3158" s="6">
        <f t="shared" si="49"/>
        <v>2569.33</v>
      </c>
    </row>
    <row r="3159" spans="1:17" x14ac:dyDescent="0.2">
      <c r="A3159" s="139" t="s">
        <v>6315</v>
      </c>
      <c r="B3159" s="140" t="s">
        <v>18456</v>
      </c>
      <c r="C3159" s="141">
        <v>3092</v>
      </c>
      <c r="D3159" s="141">
        <v>37</v>
      </c>
      <c r="E3159" s="142">
        <v>147481.89000000001</v>
      </c>
      <c r="F3159" s="142">
        <v>3751.02</v>
      </c>
      <c r="G3159" s="142">
        <v>3327.26</v>
      </c>
      <c r="H3159" s="142">
        <v>16501.900000000001</v>
      </c>
      <c r="I3159" s="142">
        <v>23580.18</v>
      </c>
      <c r="Q3159" s="6">
        <f t="shared" si="49"/>
        <v>23580.18</v>
      </c>
    </row>
    <row r="3160" spans="1:17" x14ac:dyDescent="0.2">
      <c r="A3160" s="139" t="s">
        <v>6317</v>
      </c>
      <c r="B3160" s="140" t="s">
        <v>18457</v>
      </c>
      <c r="C3160" s="141">
        <v>281</v>
      </c>
      <c r="D3160" s="141">
        <v>4</v>
      </c>
      <c r="E3160" s="142">
        <v>9815.5400000000009</v>
      </c>
      <c r="F3160" s="142">
        <v>340.89</v>
      </c>
      <c r="G3160" s="142">
        <v>359.7</v>
      </c>
      <c r="H3160" s="142">
        <v>1098.27</v>
      </c>
      <c r="I3160" s="142">
        <v>1798.86</v>
      </c>
      <c r="Q3160" s="6">
        <f t="shared" si="49"/>
        <v>1798.86</v>
      </c>
    </row>
    <row r="3161" spans="1:17" x14ac:dyDescent="0.2">
      <c r="A3161" s="139" t="s">
        <v>6319</v>
      </c>
      <c r="B3161" s="140" t="s">
        <v>18458</v>
      </c>
      <c r="C3161" s="141">
        <v>16167</v>
      </c>
      <c r="D3161" s="141">
        <v>132</v>
      </c>
      <c r="E3161" s="142">
        <v>62142.37</v>
      </c>
      <c r="F3161" s="142">
        <v>19612.810000000001</v>
      </c>
      <c r="G3161" s="142">
        <v>11870.24</v>
      </c>
      <c r="H3161" s="142">
        <v>6953.18</v>
      </c>
      <c r="I3161" s="142">
        <v>38436.230000000003</v>
      </c>
      <c r="Q3161" s="6">
        <f t="shared" si="49"/>
        <v>38436.230000000003</v>
      </c>
    </row>
    <row r="3162" spans="1:17" x14ac:dyDescent="0.2">
      <c r="A3162" s="139" t="s">
        <v>6321</v>
      </c>
      <c r="B3162" s="140" t="s">
        <v>18459</v>
      </c>
      <c r="C3162" s="141">
        <v>7866</v>
      </c>
      <c r="D3162" s="141">
        <v>56</v>
      </c>
      <c r="E3162" s="142">
        <v>17248.54</v>
      </c>
      <c r="F3162" s="142">
        <v>9542.5499999999993</v>
      </c>
      <c r="G3162" s="142">
        <v>5035.8599999999997</v>
      </c>
      <c r="H3162" s="142">
        <v>1929.96</v>
      </c>
      <c r="I3162" s="142">
        <v>16508.37</v>
      </c>
      <c r="Q3162" s="6">
        <f t="shared" si="49"/>
        <v>16508.37</v>
      </c>
    </row>
    <row r="3163" spans="1:17" x14ac:dyDescent="0.2">
      <c r="A3163" s="139" t="s">
        <v>6323</v>
      </c>
      <c r="B3163" s="140" t="s">
        <v>18460</v>
      </c>
      <c r="C3163" s="141">
        <v>1698</v>
      </c>
      <c r="D3163" s="141">
        <v>19</v>
      </c>
      <c r="E3163" s="142">
        <v>3991.01</v>
      </c>
      <c r="F3163" s="142">
        <v>2059.91</v>
      </c>
      <c r="G3163" s="142">
        <v>1708.59</v>
      </c>
      <c r="H3163" s="142">
        <v>446.56</v>
      </c>
      <c r="I3163" s="142">
        <v>4215.0600000000004</v>
      </c>
      <c r="Q3163" s="6">
        <f t="shared" si="49"/>
        <v>4215.0600000000004</v>
      </c>
    </row>
    <row r="3164" spans="1:17" x14ac:dyDescent="0.2">
      <c r="A3164" s="139" t="s">
        <v>6325</v>
      </c>
      <c r="B3164" s="140" t="s">
        <v>18461</v>
      </c>
      <c r="C3164" s="141">
        <v>3906</v>
      </c>
      <c r="D3164" s="141">
        <v>49</v>
      </c>
      <c r="E3164" s="142">
        <v>12469.91</v>
      </c>
      <c r="F3164" s="142">
        <v>4738.5200000000004</v>
      </c>
      <c r="G3164" s="142">
        <v>4406.38</v>
      </c>
      <c r="H3164" s="142">
        <v>1395.27</v>
      </c>
      <c r="I3164" s="142">
        <v>10540.17</v>
      </c>
      <c r="Q3164" s="6">
        <f t="shared" si="49"/>
        <v>10540.17</v>
      </c>
    </row>
    <row r="3165" spans="1:17" x14ac:dyDescent="0.2">
      <c r="A3165" s="139" t="s">
        <v>6327</v>
      </c>
      <c r="B3165" s="140" t="s">
        <v>18462</v>
      </c>
      <c r="C3165" s="141">
        <v>9532</v>
      </c>
      <c r="D3165" s="141">
        <v>120</v>
      </c>
      <c r="E3165" s="142">
        <v>32149.23</v>
      </c>
      <c r="F3165" s="142">
        <v>11563.64</v>
      </c>
      <c r="G3165" s="142">
        <v>10791.13</v>
      </c>
      <c r="H3165" s="142">
        <v>3597.21</v>
      </c>
      <c r="I3165" s="142">
        <v>25951.98</v>
      </c>
      <c r="Q3165" s="6">
        <f t="shared" si="49"/>
        <v>25951.98</v>
      </c>
    </row>
    <row r="3166" spans="1:17" x14ac:dyDescent="0.2">
      <c r="A3166" s="139" t="s">
        <v>6329</v>
      </c>
      <c r="B3166" s="140" t="s">
        <v>18463</v>
      </c>
      <c r="C3166" s="141">
        <v>402</v>
      </c>
      <c r="D3166" s="141">
        <v>4</v>
      </c>
      <c r="E3166" s="142">
        <v>936.5</v>
      </c>
      <c r="F3166" s="142">
        <v>487.68</v>
      </c>
      <c r="G3166" s="142">
        <v>359.7</v>
      </c>
      <c r="H3166" s="142">
        <v>104.78</v>
      </c>
      <c r="I3166" s="142">
        <v>952.16</v>
      </c>
      <c r="Q3166" s="6">
        <f t="shared" si="49"/>
        <v>952.16</v>
      </c>
    </row>
    <row r="3167" spans="1:17" x14ac:dyDescent="0.2">
      <c r="A3167" s="139" t="s">
        <v>6331</v>
      </c>
      <c r="B3167" s="140" t="s">
        <v>18464</v>
      </c>
      <c r="C3167" s="141">
        <v>659</v>
      </c>
      <c r="D3167" s="141">
        <v>10</v>
      </c>
      <c r="E3167" s="142">
        <v>36149.72</v>
      </c>
      <c r="F3167" s="142">
        <v>799.46</v>
      </c>
      <c r="G3167" s="142">
        <v>899.26</v>
      </c>
      <c r="H3167" s="142">
        <v>4044.83</v>
      </c>
      <c r="I3167" s="142">
        <v>5743.55</v>
      </c>
      <c r="Q3167" s="6">
        <f t="shared" si="49"/>
        <v>5743.55</v>
      </c>
    </row>
    <row r="3168" spans="1:17" x14ac:dyDescent="0.2">
      <c r="A3168" s="139" t="s">
        <v>6333</v>
      </c>
      <c r="B3168" s="140" t="s">
        <v>18465</v>
      </c>
      <c r="C3168" s="141">
        <v>473</v>
      </c>
      <c r="D3168" s="141">
        <v>3</v>
      </c>
      <c r="E3168" s="142">
        <v>684.25</v>
      </c>
      <c r="F3168" s="142">
        <v>573.82000000000005</v>
      </c>
      <c r="G3168" s="142">
        <v>269.77999999999997</v>
      </c>
      <c r="H3168" s="142">
        <v>76.56</v>
      </c>
      <c r="I3168" s="142">
        <v>920.16</v>
      </c>
      <c r="Q3168" s="6">
        <f t="shared" si="49"/>
        <v>920.16</v>
      </c>
    </row>
    <row r="3169" spans="1:17" x14ac:dyDescent="0.2">
      <c r="A3169" s="139" t="s">
        <v>6335</v>
      </c>
      <c r="B3169" s="140" t="s">
        <v>18466</v>
      </c>
      <c r="C3169" s="141">
        <v>1075</v>
      </c>
      <c r="D3169" s="141">
        <v>18</v>
      </c>
      <c r="E3169" s="142">
        <v>6065.61</v>
      </c>
      <c r="F3169" s="142">
        <v>1304.1199999999999</v>
      </c>
      <c r="G3169" s="142">
        <v>1618.67</v>
      </c>
      <c r="H3169" s="142">
        <v>678.69</v>
      </c>
      <c r="I3169" s="142">
        <v>3601.48</v>
      </c>
      <c r="Q3169" s="6">
        <f t="shared" si="49"/>
        <v>3601.48</v>
      </c>
    </row>
    <row r="3170" spans="1:17" x14ac:dyDescent="0.2">
      <c r="A3170" s="139" t="s">
        <v>6337</v>
      </c>
      <c r="B3170" s="140" t="s">
        <v>18467</v>
      </c>
      <c r="C3170" s="141">
        <v>2028</v>
      </c>
      <c r="D3170" s="141">
        <v>20</v>
      </c>
      <c r="E3170" s="142">
        <v>5932.41</v>
      </c>
      <c r="F3170" s="142">
        <v>2460.25</v>
      </c>
      <c r="G3170" s="142">
        <v>1798.52</v>
      </c>
      <c r="H3170" s="142">
        <v>663.78</v>
      </c>
      <c r="I3170" s="142">
        <v>4922.55</v>
      </c>
      <c r="Q3170" s="6">
        <f t="shared" si="49"/>
        <v>4922.55</v>
      </c>
    </row>
    <row r="3171" spans="1:17" x14ac:dyDescent="0.2">
      <c r="A3171" s="139" t="s">
        <v>6339</v>
      </c>
      <c r="B3171" s="140" t="s">
        <v>18468</v>
      </c>
      <c r="C3171" s="141">
        <v>7926</v>
      </c>
      <c r="D3171" s="141">
        <v>66</v>
      </c>
      <c r="E3171" s="142">
        <v>16412.21</v>
      </c>
      <c r="F3171" s="142">
        <v>9615.34</v>
      </c>
      <c r="G3171" s="142">
        <v>5935.12</v>
      </c>
      <c r="H3171" s="142">
        <v>1836.38</v>
      </c>
      <c r="I3171" s="142">
        <v>17386.84</v>
      </c>
      <c r="Q3171" s="6">
        <f t="shared" si="49"/>
        <v>17386.84</v>
      </c>
    </row>
    <row r="3172" spans="1:17" x14ac:dyDescent="0.2">
      <c r="A3172" s="139" t="s">
        <v>6341</v>
      </c>
      <c r="B3172" s="140" t="s">
        <v>18469</v>
      </c>
      <c r="C3172" s="141">
        <v>239</v>
      </c>
      <c r="D3172" s="141">
        <v>1</v>
      </c>
      <c r="E3172" s="142">
        <v>248.82</v>
      </c>
      <c r="F3172" s="142">
        <v>289.94</v>
      </c>
      <c r="G3172" s="142">
        <v>89.93</v>
      </c>
      <c r="H3172" s="142">
        <v>27.84</v>
      </c>
      <c r="I3172" s="142">
        <v>407.71</v>
      </c>
      <c r="Q3172" s="6">
        <f t="shared" si="49"/>
        <v>407.71</v>
      </c>
    </row>
    <row r="3173" spans="1:17" x14ac:dyDescent="0.2">
      <c r="A3173" s="139" t="s">
        <v>6343</v>
      </c>
      <c r="B3173" s="140" t="s">
        <v>18470</v>
      </c>
      <c r="C3173" s="141">
        <v>12721</v>
      </c>
      <c r="D3173" s="141">
        <v>112</v>
      </c>
      <c r="E3173" s="142">
        <v>35416.5</v>
      </c>
      <c r="F3173" s="142">
        <v>15432.34</v>
      </c>
      <c r="G3173" s="142">
        <v>10071.719999999999</v>
      </c>
      <c r="H3173" s="142">
        <v>3962.79</v>
      </c>
      <c r="I3173" s="142">
        <v>29466.85</v>
      </c>
      <c r="Q3173" s="6">
        <f t="shared" si="49"/>
        <v>29466.85</v>
      </c>
    </row>
    <row r="3174" spans="1:17" x14ac:dyDescent="0.2">
      <c r="A3174" s="139" t="s">
        <v>6345</v>
      </c>
      <c r="B3174" s="140" t="s">
        <v>18471</v>
      </c>
      <c r="C3174" s="141">
        <v>2945</v>
      </c>
      <c r="D3174" s="141">
        <v>30</v>
      </c>
      <c r="E3174" s="142">
        <v>7279.69</v>
      </c>
      <c r="F3174" s="142">
        <v>3572.7</v>
      </c>
      <c r="G3174" s="142">
        <v>2697.78</v>
      </c>
      <c r="H3174" s="142">
        <v>814.54</v>
      </c>
      <c r="I3174" s="142">
        <v>7085.02</v>
      </c>
      <c r="Q3174" s="6">
        <f t="shared" si="49"/>
        <v>7085.02</v>
      </c>
    </row>
    <row r="3175" spans="1:17" x14ac:dyDescent="0.2">
      <c r="A3175" s="139" t="s">
        <v>6347</v>
      </c>
      <c r="B3175" s="140" t="s">
        <v>18472</v>
      </c>
      <c r="C3175" s="141">
        <v>3316</v>
      </c>
      <c r="D3175" s="141">
        <v>29</v>
      </c>
      <c r="E3175" s="142">
        <v>8610.77</v>
      </c>
      <c r="F3175" s="142">
        <v>4022.77</v>
      </c>
      <c r="G3175" s="142">
        <v>2607.86</v>
      </c>
      <c r="H3175" s="142">
        <v>963.46</v>
      </c>
      <c r="I3175" s="142">
        <v>7594.09</v>
      </c>
      <c r="Q3175" s="6">
        <f t="shared" si="49"/>
        <v>7594.09</v>
      </c>
    </row>
    <row r="3176" spans="1:17" x14ac:dyDescent="0.2">
      <c r="A3176" s="139" t="s">
        <v>6349</v>
      </c>
      <c r="B3176" s="140" t="s">
        <v>18473</v>
      </c>
      <c r="C3176" s="141">
        <v>377</v>
      </c>
      <c r="D3176" s="141">
        <v>7</v>
      </c>
      <c r="E3176" s="142">
        <v>1244.04</v>
      </c>
      <c r="F3176" s="142">
        <v>457.35</v>
      </c>
      <c r="G3176" s="142">
        <v>629.48</v>
      </c>
      <c r="H3176" s="142">
        <v>139.19999999999999</v>
      </c>
      <c r="I3176" s="142">
        <v>1226.03</v>
      </c>
      <c r="Q3176" s="6">
        <f t="shared" si="49"/>
        <v>1226.03</v>
      </c>
    </row>
    <row r="3177" spans="1:17" x14ac:dyDescent="0.2">
      <c r="A3177" s="139" t="s">
        <v>6351</v>
      </c>
      <c r="B3177" s="140" t="s">
        <v>18474</v>
      </c>
      <c r="C3177" s="141">
        <v>2923</v>
      </c>
      <c r="D3177" s="141">
        <v>40</v>
      </c>
      <c r="E3177" s="142">
        <v>15763.39</v>
      </c>
      <c r="F3177" s="142">
        <v>3546.01</v>
      </c>
      <c r="G3177" s="142">
        <v>3597.04</v>
      </c>
      <c r="H3177" s="142">
        <v>1763.78</v>
      </c>
      <c r="I3177" s="142">
        <v>8906.83</v>
      </c>
      <c r="Q3177" s="6">
        <f t="shared" si="49"/>
        <v>8906.83</v>
      </c>
    </row>
    <row r="3178" spans="1:17" x14ac:dyDescent="0.2">
      <c r="A3178" s="139" t="s">
        <v>6353</v>
      </c>
      <c r="B3178" s="140" t="s">
        <v>18475</v>
      </c>
      <c r="C3178" s="141">
        <v>2190</v>
      </c>
      <c r="D3178" s="141">
        <v>24</v>
      </c>
      <c r="E3178" s="142">
        <v>5526.93</v>
      </c>
      <c r="F3178" s="142">
        <v>2656.78</v>
      </c>
      <c r="G3178" s="142">
        <v>2158.2199999999998</v>
      </c>
      <c r="H3178" s="142">
        <v>618.41999999999996</v>
      </c>
      <c r="I3178" s="142">
        <v>5433.42</v>
      </c>
      <c r="Q3178" s="6">
        <f t="shared" si="49"/>
        <v>5433.42</v>
      </c>
    </row>
    <row r="3179" spans="1:17" x14ac:dyDescent="0.2">
      <c r="A3179" s="139" t="s">
        <v>6355</v>
      </c>
      <c r="B3179" s="140" t="s">
        <v>18476</v>
      </c>
      <c r="C3179" s="141">
        <v>3026</v>
      </c>
      <c r="D3179" s="141">
        <v>27</v>
      </c>
      <c r="E3179" s="142">
        <v>7398.44</v>
      </c>
      <c r="F3179" s="142">
        <v>3670.96</v>
      </c>
      <c r="G3179" s="142">
        <v>2428</v>
      </c>
      <c r="H3179" s="142">
        <v>827.82</v>
      </c>
      <c r="I3179" s="142">
        <v>6926.78</v>
      </c>
      <c r="Q3179" s="6">
        <f t="shared" si="49"/>
        <v>6926.78</v>
      </c>
    </row>
    <row r="3180" spans="1:17" x14ac:dyDescent="0.2">
      <c r="A3180" s="139" t="s">
        <v>6357</v>
      </c>
      <c r="B3180" s="140" t="s">
        <v>18477</v>
      </c>
      <c r="C3180" s="141">
        <v>774</v>
      </c>
      <c r="D3180" s="141">
        <v>16</v>
      </c>
      <c r="E3180" s="142">
        <v>13102.24</v>
      </c>
      <c r="F3180" s="142">
        <v>938.97</v>
      </c>
      <c r="G3180" s="142">
        <v>1438.82</v>
      </c>
      <c r="H3180" s="142">
        <v>1466.02</v>
      </c>
      <c r="I3180" s="142">
        <v>3843.81</v>
      </c>
      <c r="Q3180" s="6">
        <f t="shared" si="49"/>
        <v>3843.81</v>
      </c>
    </row>
    <row r="3181" spans="1:17" x14ac:dyDescent="0.2">
      <c r="A3181" s="139" t="s">
        <v>6359</v>
      </c>
      <c r="B3181" s="140" t="s">
        <v>18478</v>
      </c>
      <c r="C3181" s="141">
        <v>1230</v>
      </c>
      <c r="D3181" s="141">
        <v>3</v>
      </c>
      <c r="E3181" s="142">
        <v>964.17</v>
      </c>
      <c r="F3181" s="142">
        <v>1492.16</v>
      </c>
      <c r="G3181" s="142">
        <v>269.77999999999997</v>
      </c>
      <c r="H3181" s="142">
        <v>107.88</v>
      </c>
      <c r="I3181" s="142">
        <v>1869.82</v>
      </c>
      <c r="Q3181" s="6">
        <f t="shared" si="49"/>
        <v>1869.82</v>
      </c>
    </row>
    <row r="3182" spans="1:17" x14ac:dyDescent="0.2">
      <c r="A3182" s="139" t="s">
        <v>6361</v>
      </c>
      <c r="B3182" s="140" t="s">
        <v>18479</v>
      </c>
      <c r="C3182" s="141">
        <v>278</v>
      </c>
      <c r="D3182" s="141">
        <v>9</v>
      </c>
      <c r="E3182" s="142">
        <v>4487.2299999999996</v>
      </c>
      <c r="F3182" s="142">
        <v>337.26</v>
      </c>
      <c r="G3182" s="142">
        <v>809.34</v>
      </c>
      <c r="H3182" s="142">
        <v>502.08</v>
      </c>
      <c r="I3182" s="142">
        <v>1648.68</v>
      </c>
      <c r="Q3182" s="6">
        <f t="shared" si="49"/>
        <v>1648.68</v>
      </c>
    </row>
    <row r="3183" spans="1:17" x14ac:dyDescent="0.2">
      <c r="A3183" s="139" t="s">
        <v>6363</v>
      </c>
      <c r="B3183" s="140" t="s">
        <v>18480</v>
      </c>
      <c r="C3183" s="141">
        <v>151</v>
      </c>
      <c r="D3183" s="141">
        <v>3</v>
      </c>
      <c r="E3183" s="142">
        <v>911.66</v>
      </c>
      <c r="F3183" s="142">
        <v>183.18</v>
      </c>
      <c r="G3183" s="142">
        <v>269.77999999999997</v>
      </c>
      <c r="H3183" s="142">
        <v>102.01</v>
      </c>
      <c r="I3183" s="142">
        <v>554.97</v>
      </c>
      <c r="Q3183" s="6">
        <f t="shared" si="49"/>
        <v>554.97</v>
      </c>
    </row>
    <row r="3184" spans="1:17" x14ac:dyDescent="0.2">
      <c r="A3184" s="139" t="s">
        <v>6365</v>
      </c>
      <c r="B3184" s="140" t="s">
        <v>18481</v>
      </c>
      <c r="C3184" s="141">
        <v>204</v>
      </c>
      <c r="D3184" s="141">
        <v>3</v>
      </c>
      <c r="E3184" s="142">
        <v>1169.8900000000001</v>
      </c>
      <c r="F3184" s="142">
        <v>247.48</v>
      </c>
      <c r="G3184" s="142">
        <v>269.77999999999997</v>
      </c>
      <c r="H3184" s="142">
        <v>130.9</v>
      </c>
      <c r="I3184" s="142">
        <v>648.16</v>
      </c>
      <c r="Q3184" s="6">
        <f t="shared" si="49"/>
        <v>648.16</v>
      </c>
    </row>
    <row r="3185" spans="1:17" x14ac:dyDescent="0.2">
      <c r="A3185" s="139" t="s">
        <v>6367</v>
      </c>
      <c r="B3185" s="140" t="s">
        <v>18482</v>
      </c>
      <c r="C3185" s="141">
        <v>145</v>
      </c>
      <c r="D3185" s="141">
        <v>1</v>
      </c>
      <c r="E3185" s="142">
        <v>186.61</v>
      </c>
      <c r="F3185" s="142">
        <v>175.9</v>
      </c>
      <c r="G3185" s="142">
        <v>89.93</v>
      </c>
      <c r="H3185" s="142">
        <v>20.88</v>
      </c>
      <c r="I3185" s="142">
        <v>286.70999999999998</v>
      </c>
      <c r="Q3185" s="6">
        <f t="shared" si="49"/>
        <v>286.70999999999998</v>
      </c>
    </row>
    <row r="3186" spans="1:17" x14ac:dyDescent="0.2">
      <c r="A3186" s="139" t="s">
        <v>6369</v>
      </c>
      <c r="B3186" s="140" t="s">
        <v>18483</v>
      </c>
      <c r="C3186" s="141">
        <v>339</v>
      </c>
      <c r="D3186" s="141">
        <v>13</v>
      </c>
      <c r="E3186" s="142">
        <v>2093.0300000000002</v>
      </c>
      <c r="F3186" s="142">
        <v>411.26</v>
      </c>
      <c r="G3186" s="142">
        <v>1169.04</v>
      </c>
      <c r="H3186" s="142">
        <v>234.19</v>
      </c>
      <c r="I3186" s="142">
        <v>1814.49</v>
      </c>
      <c r="Q3186" s="6">
        <f t="shared" si="49"/>
        <v>1814.49</v>
      </c>
    </row>
    <row r="3187" spans="1:17" x14ac:dyDescent="0.2">
      <c r="A3187" s="139" t="s">
        <v>6371</v>
      </c>
      <c r="B3187" s="140" t="s">
        <v>18484</v>
      </c>
      <c r="C3187" s="141">
        <v>1125</v>
      </c>
      <c r="D3187" s="141">
        <v>31</v>
      </c>
      <c r="E3187" s="142">
        <v>14652.94</v>
      </c>
      <c r="F3187" s="142">
        <v>1364.78</v>
      </c>
      <c r="G3187" s="142">
        <v>2787.71</v>
      </c>
      <c r="H3187" s="142">
        <v>1639.54</v>
      </c>
      <c r="I3187" s="142">
        <v>5792.03</v>
      </c>
      <c r="Q3187" s="6">
        <f t="shared" si="49"/>
        <v>5792.03</v>
      </c>
    </row>
    <row r="3188" spans="1:17" x14ac:dyDescent="0.2">
      <c r="A3188" s="139" t="s">
        <v>6373</v>
      </c>
      <c r="B3188" s="140" t="s">
        <v>18485</v>
      </c>
      <c r="C3188" s="141">
        <v>204</v>
      </c>
      <c r="D3188" s="141">
        <v>7</v>
      </c>
      <c r="E3188" s="142">
        <v>7943.63</v>
      </c>
      <c r="F3188" s="142">
        <v>247.48</v>
      </c>
      <c r="G3188" s="142">
        <v>629.48</v>
      </c>
      <c r="H3188" s="142">
        <v>888.82</v>
      </c>
      <c r="I3188" s="142">
        <v>1765.78</v>
      </c>
      <c r="Q3188" s="6">
        <f t="shared" si="49"/>
        <v>1765.78</v>
      </c>
    </row>
    <row r="3189" spans="1:17" x14ac:dyDescent="0.2">
      <c r="A3189" s="139" t="s">
        <v>6375</v>
      </c>
      <c r="B3189" s="140" t="s">
        <v>18486</v>
      </c>
      <c r="C3189" s="141">
        <v>694</v>
      </c>
      <c r="D3189" s="141">
        <v>53</v>
      </c>
      <c r="E3189" s="142">
        <v>21451.5</v>
      </c>
      <c r="F3189" s="142">
        <v>841.92</v>
      </c>
      <c r="G3189" s="142">
        <v>4766.08</v>
      </c>
      <c r="H3189" s="142">
        <v>2400.23</v>
      </c>
      <c r="I3189" s="142">
        <v>8008.23</v>
      </c>
      <c r="Q3189" s="6">
        <f t="shared" si="49"/>
        <v>8008.23</v>
      </c>
    </row>
    <row r="3190" spans="1:17" x14ac:dyDescent="0.2">
      <c r="A3190" s="139" t="s">
        <v>6377</v>
      </c>
      <c r="B3190" s="140" t="s">
        <v>18487</v>
      </c>
      <c r="C3190" s="141">
        <v>117</v>
      </c>
      <c r="D3190" s="141">
        <v>4</v>
      </c>
      <c r="E3190" s="142">
        <v>2777.28</v>
      </c>
      <c r="F3190" s="142">
        <v>141.94</v>
      </c>
      <c r="G3190" s="142">
        <v>359.7</v>
      </c>
      <c r="H3190" s="142">
        <v>310.75</v>
      </c>
      <c r="I3190" s="142">
        <v>812.39</v>
      </c>
      <c r="Q3190" s="6">
        <f t="shared" si="49"/>
        <v>812.39</v>
      </c>
    </row>
    <row r="3191" spans="1:17" x14ac:dyDescent="0.2">
      <c r="A3191" s="139" t="s">
        <v>6379</v>
      </c>
      <c r="B3191" s="140" t="s">
        <v>18488</v>
      </c>
      <c r="C3191" s="141">
        <v>134</v>
      </c>
      <c r="D3191" s="141">
        <v>6</v>
      </c>
      <c r="E3191" s="142">
        <v>1688.29</v>
      </c>
      <c r="F3191" s="142">
        <v>162.56</v>
      </c>
      <c r="G3191" s="142">
        <v>539.55999999999995</v>
      </c>
      <c r="H3191" s="142">
        <v>188.9</v>
      </c>
      <c r="I3191" s="142">
        <v>891.02</v>
      </c>
      <c r="Q3191" s="6">
        <f t="shared" si="49"/>
        <v>891.02</v>
      </c>
    </row>
    <row r="3192" spans="1:17" x14ac:dyDescent="0.2">
      <c r="A3192" s="139" t="s">
        <v>6381</v>
      </c>
      <c r="B3192" s="140" t="s">
        <v>18489</v>
      </c>
      <c r="C3192" s="141">
        <v>305</v>
      </c>
      <c r="D3192" s="141">
        <v>10</v>
      </c>
      <c r="E3192" s="142">
        <v>5289.58</v>
      </c>
      <c r="F3192" s="142">
        <v>370.01</v>
      </c>
      <c r="G3192" s="142">
        <v>899.26</v>
      </c>
      <c r="H3192" s="142">
        <v>591.86</v>
      </c>
      <c r="I3192" s="142">
        <v>1861.13</v>
      </c>
      <c r="Q3192" s="6">
        <f t="shared" si="49"/>
        <v>1861.13</v>
      </c>
    </row>
    <row r="3193" spans="1:17" x14ac:dyDescent="0.2">
      <c r="A3193" s="139" t="s">
        <v>6383</v>
      </c>
      <c r="B3193" s="140" t="s">
        <v>18490</v>
      </c>
      <c r="C3193" s="141">
        <v>230</v>
      </c>
      <c r="D3193" s="141">
        <v>14</v>
      </c>
      <c r="E3193" s="142">
        <v>22207.25</v>
      </c>
      <c r="F3193" s="142">
        <v>279.02</v>
      </c>
      <c r="G3193" s="142">
        <v>1258.97</v>
      </c>
      <c r="H3193" s="142">
        <v>2484.79</v>
      </c>
      <c r="I3193" s="142">
        <v>4022.78</v>
      </c>
      <c r="Q3193" s="6">
        <f t="shared" si="49"/>
        <v>4022.78</v>
      </c>
    </row>
    <row r="3194" spans="1:17" x14ac:dyDescent="0.2">
      <c r="A3194" s="139" t="s">
        <v>6385</v>
      </c>
      <c r="B3194" s="140" t="s">
        <v>18491</v>
      </c>
      <c r="C3194" s="141">
        <v>374</v>
      </c>
      <c r="D3194" s="141">
        <v>23</v>
      </c>
      <c r="E3194" s="142">
        <v>11124.41</v>
      </c>
      <c r="F3194" s="142">
        <v>453.71</v>
      </c>
      <c r="G3194" s="142">
        <v>2068.3000000000002</v>
      </c>
      <c r="H3194" s="142">
        <v>1244.72</v>
      </c>
      <c r="I3194" s="142">
        <v>3766.73</v>
      </c>
      <c r="Q3194" s="6">
        <f t="shared" si="49"/>
        <v>3766.73</v>
      </c>
    </row>
    <row r="3195" spans="1:17" x14ac:dyDescent="0.2">
      <c r="A3195" s="139" t="s">
        <v>6387</v>
      </c>
      <c r="B3195" s="140" t="s">
        <v>18492</v>
      </c>
      <c r="C3195" s="141">
        <v>623</v>
      </c>
      <c r="D3195" s="141">
        <v>38</v>
      </c>
      <c r="E3195" s="142">
        <v>22316.48</v>
      </c>
      <c r="F3195" s="142">
        <v>755.78</v>
      </c>
      <c r="G3195" s="142">
        <v>3417.19</v>
      </c>
      <c r="H3195" s="142">
        <v>2497.02</v>
      </c>
      <c r="I3195" s="142">
        <v>6669.99</v>
      </c>
      <c r="Q3195" s="6">
        <f t="shared" si="49"/>
        <v>6669.99</v>
      </c>
    </row>
    <row r="3196" spans="1:17" x14ac:dyDescent="0.2">
      <c r="A3196" s="139" t="s">
        <v>6389</v>
      </c>
      <c r="B3196" s="140" t="s">
        <v>18493</v>
      </c>
      <c r="C3196" s="141">
        <v>1160</v>
      </c>
      <c r="D3196" s="141">
        <v>34</v>
      </c>
      <c r="E3196" s="142">
        <v>45584.84</v>
      </c>
      <c r="F3196" s="142">
        <v>1407.24</v>
      </c>
      <c r="G3196" s="142">
        <v>3057.49</v>
      </c>
      <c r="H3196" s="142">
        <v>5100.54</v>
      </c>
      <c r="I3196" s="142">
        <v>9565.27</v>
      </c>
      <c r="Q3196" s="6">
        <f t="shared" si="49"/>
        <v>9565.27</v>
      </c>
    </row>
    <row r="3197" spans="1:17" x14ac:dyDescent="0.2">
      <c r="A3197" s="139" t="s">
        <v>6391</v>
      </c>
      <c r="B3197" s="140" t="s">
        <v>18494</v>
      </c>
      <c r="C3197" s="141">
        <v>399</v>
      </c>
      <c r="D3197" s="141">
        <v>16</v>
      </c>
      <c r="E3197" s="142">
        <v>20768.09</v>
      </c>
      <c r="F3197" s="142">
        <v>484.04</v>
      </c>
      <c r="G3197" s="142">
        <v>1438.82</v>
      </c>
      <c r="H3197" s="142">
        <v>2323.7600000000002</v>
      </c>
      <c r="I3197" s="142">
        <v>4246.62</v>
      </c>
      <c r="Q3197" s="6">
        <f t="shared" si="49"/>
        <v>4246.62</v>
      </c>
    </row>
    <row r="3198" spans="1:17" x14ac:dyDescent="0.2">
      <c r="A3198" s="139" t="s">
        <v>6393</v>
      </c>
      <c r="B3198" s="140" t="s">
        <v>18495</v>
      </c>
      <c r="C3198" s="141">
        <v>213</v>
      </c>
      <c r="D3198" s="141">
        <v>1</v>
      </c>
      <c r="E3198" s="142">
        <v>230.79</v>
      </c>
      <c r="F3198" s="142">
        <v>258.39999999999998</v>
      </c>
      <c r="G3198" s="142">
        <v>89.93</v>
      </c>
      <c r="H3198" s="142">
        <v>25.82</v>
      </c>
      <c r="I3198" s="142">
        <v>374.15</v>
      </c>
      <c r="Q3198" s="6">
        <f t="shared" si="49"/>
        <v>374.15</v>
      </c>
    </row>
    <row r="3199" spans="1:17" x14ac:dyDescent="0.2">
      <c r="A3199" s="139" t="s">
        <v>6395</v>
      </c>
      <c r="B3199" s="140" t="s">
        <v>18496</v>
      </c>
      <c r="C3199" s="141">
        <v>124</v>
      </c>
      <c r="D3199" s="141">
        <v>5</v>
      </c>
      <c r="E3199" s="142">
        <v>3026.22</v>
      </c>
      <c r="F3199" s="142">
        <v>150.43</v>
      </c>
      <c r="G3199" s="142">
        <v>449.63</v>
      </c>
      <c r="H3199" s="142">
        <v>338.61</v>
      </c>
      <c r="I3199" s="142">
        <v>938.67</v>
      </c>
      <c r="Q3199" s="6">
        <f t="shared" si="49"/>
        <v>938.67</v>
      </c>
    </row>
    <row r="3200" spans="1:17" x14ac:dyDescent="0.2">
      <c r="A3200" s="139" t="s">
        <v>6397</v>
      </c>
      <c r="B3200" s="140" t="s">
        <v>18497</v>
      </c>
      <c r="C3200" s="141">
        <v>2394</v>
      </c>
      <c r="D3200" s="141">
        <v>67</v>
      </c>
      <c r="E3200" s="142">
        <v>80966.11</v>
      </c>
      <c r="F3200" s="142">
        <v>2904.26</v>
      </c>
      <c r="G3200" s="142">
        <v>6025.05</v>
      </c>
      <c r="H3200" s="142">
        <v>9059.3799999999992</v>
      </c>
      <c r="I3200" s="142">
        <v>17988.689999999999</v>
      </c>
      <c r="Q3200" s="6">
        <f t="shared" si="49"/>
        <v>17988.689999999999</v>
      </c>
    </row>
    <row r="3201" spans="1:17" x14ac:dyDescent="0.2">
      <c r="A3201" s="139" t="s">
        <v>6399</v>
      </c>
      <c r="B3201" s="140" t="s">
        <v>18498</v>
      </c>
      <c r="C3201" s="141">
        <v>707</v>
      </c>
      <c r="D3201" s="141">
        <v>21</v>
      </c>
      <c r="E3201" s="142">
        <v>22625.48</v>
      </c>
      <c r="F3201" s="142">
        <v>857.69</v>
      </c>
      <c r="G3201" s="142">
        <v>1888.45</v>
      </c>
      <c r="H3201" s="142">
        <v>2531.59</v>
      </c>
      <c r="I3201" s="142">
        <v>5277.73</v>
      </c>
      <c r="Q3201" s="6">
        <f t="shared" si="49"/>
        <v>5277.73</v>
      </c>
    </row>
    <row r="3202" spans="1:17" x14ac:dyDescent="0.2">
      <c r="A3202" s="139" t="s">
        <v>6401</v>
      </c>
      <c r="B3202" s="140" t="s">
        <v>18499</v>
      </c>
      <c r="C3202" s="141">
        <v>453</v>
      </c>
      <c r="D3202" s="141">
        <v>20</v>
      </c>
      <c r="E3202" s="142">
        <v>13875.02</v>
      </c>
      <c r="F3202" s="142">
        <v>549.54999999999995</v>
      </c>
      <c r="G3202" s="142">
        <v>1798.52</v>
      </c>
      <c r="H3202" s="142">
        <v>1552.49</v>
      </c>
      <c r="I3202" s="142">
        <v>3900.56</v>
      </c>
      <c r="Q3202" s="6">
        <f t="shared" si="49"/>
        <v>3900.56</v>
      </c>
    </row>
    <row r="3203" spans="1:17" x14ac:dyDescent="0.2">
      <c r="A3203" s="139" t="s">
        <v>6403</v>
      </c>
      <c r="B3203" s="140" t="s">
        <v>18500</v>
      </c>
      <c r="C3203" s="141">
        <v>354</v>
      </c>
      <c r="D3203" s="141">
        <v>3</v>
      </c>
      <c r="E3203" s="142">
        <v>327.25</v>
      </c>
      <c r="F3203" s="142">
        <v>429.45</v>
      </c>
      <c r="G3203" s="142">
        <v>269.77999999999997</v>
      </c>
      <c r="H3203" s="142">
        <v>36.619999999999997</v>
      </c>
      <c r="I3203" s="142">
        <v>735.85</v>
      </c>
      <c r="Q3203" s="6">
        <f t="shared" si="49"/>
        <v>735.85</v>
      </c>
    </row>
    <row r="3204" spans="1:17" x14ac:dyDescent="0.2">
      <c r="A3204" s="139" t="s">
        <v>6405</v>
      </c>
      <c r="B3204" s="140" t="s">
        <v>18501</v>
      </c>
      <c r="C3204" s="141">
        <v>1416</v>
      </c>
      <c r="D3204" s="141">
        <v>81</v>
      </c>
      <c r="E3204" s="142">
        <v>63653.02</v>
      </c>
      <c r="F3204" s="142">
        <v>1717.81</v>
      </c>
      <c r="G3204" s="142">
        <v>7284.01</v>
      </c>
      <c r="H3204" s="142">
        <v>7122.2</v>
      </c>
      <c r="I3204" s="142">
        <v>16124.02</v>
      </c>
      <c r="Q3204" s="6">
        <f t="shared" si="49"/>
        <v>16124.02</v>
      </c>
    </row>
    <row r="3205" spans="1:17" x14ac:dyDescent="0.2">
      <c r="A3205" s="139" t="s">
        <v>6407</v>
      </c>
      <c r="B3205" s="140" t="s">
        <v>18502</v>
      </c>
      <c r="C3205" s="141">
        <v>368</v>
      </c>
      <c r="D3205" s="141">
        <v>13</v>
      </c>
      <c r="E3205" s="142">
        <v>10053.26</v>
      </c>
      <c r="F3205" s="142">
        <v>446.43</v>
      </c>
      <c r="G3205" s="142">
        <v>1169.04</v>
      </c>
      <c r="H3205" s="142">
        <v>1124.8699999999999</v>
      </c>
      <c r="I3205" s="142">
        <v>2740.34</v>
      </c>
      <c r="Q3205" s="6">
        <f t="shared" si="49"/>
        <v>2740.34</v>
      </c>
    </row>
    <row r="3206" spans="1:17" x14ac:dyDescent="0.2">
      <c r="A3206" s="139" t="s">
        <v>6409</v>
      </c>
      <c r="B3206" s="140" t="s">
        <v>18503</v>
      </c>
      <c r="C3206" s="141">
        <v>406</v>
      </c>
      <c r="D3206" s="141">
        <v>5</v>
      </c>
      <c r="E3206" s="142">
        <v>842.67</v>
      </c>
      <c r="F3206" s="142">
        <v>492.54</v>
      </c>
      <c r="G3206" s="142">
        <v>449.63</v>
      </c>
      <c r="H3206" s="142">
        <v>94.29</v>
      </c>
      <c r="I3206" s="142">
        <v>1036.46</v>
      </c>
      <c r="Q3206" s="6">
        <f t="shared" si="49"/>
        <v>1036.46</v>
      </c>
    </row>
    <row r="3207" spans="1:17" x14ac:dyDescent="0.2">
      <c r="A3207" s="139" t="s">
        <v>6411</v>
      </c>
      <c r="B3207" s="140" t="s">
        <v>18504</v>
      </c>
      <c r="C3207" s="141">
        <v>136</v>
      </c>
      <c r="D3207" s="141">
        <v>5</v>
      </c>
      <c r="E3207" s="142">
        <v>4738.99</v>
      </c>
      <c r="F3207" s="142">
        <v>164.98</v>
      </c>
      <c r="G3207" s="142">
        <v>449.63</v>
      </c>
      <c r="H3207" s="142">
        <v>530.25</v>
      </c>
      <c r="I3207" s="142">
        <v>1144.8599999999999</v>
      </c>
      <c r="Q3207" s="6">
        <f t="shared" si="49"/>
        <v>1144.8599999999999</v>
      </c>
    </row>
    <row r="3208" spans="1:17" x14ac:dyDescent="0.2">
      <c r="A3208" s="139" t="s">
        <v>6413</v>
      </c>
      <c r="B3208" s="140" t="s">
        <v>18505</v>
      </c>
      <c r="C3208" s="141">
        <v>117</v>
      </c>
      <c r="D3208" s="141">
        <v>0</v>
      </c>
      <c r="E3208" s="142">
        <v>0</v>
      </c>
      <c r="F3208" s="142">
        <v>141.94</v>
      </c>
      <c r="G3208" s="142">
        <v>0</v>
      </c>
      <c r="H3208" s="142">
        <v>0</v>
      </c>
      <c r="I3208" s="142">
        <v>141.94</v>
      </c>
      <c r="Q3208" s="6">
        <f t="shared" si="49"/>
        <v>141.94</v>
      </c>
    </row>
    <row r="3209" spans="1:17" x14ac:dyDescent="0.2">
      <c r="A3209" s="139" t="s">
        <v>6415</v>
      </c>
      <c r="B3209" s="140" t="s">
        <v>18506</v>
      </c>
      <c r="C3209" s="141">
        <v>318</v>
      </c>
      <c r="D3209" s="141">
        <v>7</v>
      </c>
      <c r="E3209" s="142">
        <v>2012.8</v>
      </c>
      <c r="F3209" s="142">
        <v>385.78</v>
      </c>
      <c r="G3209" s="142">
        <v>629.48</v>
      </c>
      <c r="H3209" s="142">
        <v>225.22</v>
      </c>
      <c r="I3209" s="142">
        <v>1240.48</v>
      </c>
      <c r="Q3209" s="6">
        <f t="shared" si="49"/>
        <v>1240.48</v>
      </c>
    </row>
    <row r="3210" spans="1:17" x14ac:dyDescent="0.2">
      <c r="A3210" s="139" t="s">
        <v>6417</v>
      </c>
      <c r="B3210" s="140" t="s">
        <v>18507</v>
      </c>
      <c r="C3210" s="141">
        <v>126</v>
      </c>
      <c r="D3210" s="141">
        <v>3</v>
      </c>
      <c r="E3210" s="142">
        <v>2414.69</v>
      </c>
      <c r="F3210" s="142">
        <v>152.86000000000001</v>
      </c>
      <c r="G3210" s="142">
        <v>269.77999999999997</v>
      </c>
      <c r="H3210" s="142">
        <v>270.18</v>
      </c>
      <c r="I3210" s="142">
        <v>692.82</v>
      </c>
      <c r="Q3210" s="6">
        <f t="shared" si="49"/>
        <v>692.82</v>
      </c>
    </row>
    <row r="3211" spans="1:17" x14ac:dyDescent="0.2">
      <c r="A3211" s="139" t="s">
        <v>6419</v>
      </c>
      <c r="B3211" s="140" t="s">
        <v>18508</v>
      </c>
      <c r="C3211" s="141">
        <v>153</v>
      </c>
      <c r="D3211" s="141">
        <v>1</v>
      </c>
      <c r="E3211" s="142">
        <v>385.67</v>
      </c>
      <c r="F3211" s="142">
        <v>185.61</v>
      </c>
      <c r="G3211" s="142">
        <v>89.93</v>
      </c>
      <c r="H3211" s="142">
        <v>43.15</v>
      </c>
      <c r="I3211" s="142">
        <v>318.69</v>
      </c>
      <c r="Q3211" s="6">
        <f t="shared" si="49"/>
        <v>318.69</v>
      </c>
    </row>
    <row r="3212" spans="1:17" x14ac:dyDescent="0.2">
      <c r="A3212" s="139" t="s">
        <v>6421</v>
      </c>
      <c r="B3212" s="140" t="s">
        <v>18509</v>
      </c>
      <c r="C3212" s="141">
        <v>1059</v>
      </c>
      <c r="D3212" s="141">
        <v>27</v>
      </c>
      <c r="E3212" s="142">
        <v>8393.98</v>
      </c>
      <c r="F3212" s="142">
        <v>1284.71</v>
      </c>
      <c r="G3212" s="142">
        <v>2428</v>
      </c>
      <c r="H3212" s="142">
        <v>939.21</v>
      </c>
      <c r="I3212" s="142">
        <v>4651.92</v>
      </c>
      <c r="Q3212" s="6">
        <f t="shared" si="49"/>
        <v>4651.92</v>
      </c>
    </row>
    <row r="3213" spans="1:17" x14ac:dyDescent="0.2">
      <c r="A3213" s="139" t="s">
        <v>6423</v>
      </c>
      <c r="B3213" s="140" t="s">
        <v>18510</v>
      </c>
      <c r="C3213" s="141">
        <v>174</v>
      </c>
      <c r="D3213" s="141">
        <v>6</v>
      </c>
      <c r="E3213" s="142">
        <v>3415.92</v>
      </c>
      <c r="F3213" s="142">
        <v>211.09</v>
      </c>
      <c r="G3213" s="142">
        <v>539.55999999999995</v>
      </c>
      <c r="H3213" s="142">
        <v>382.21</v>
      </c>
      <c r="I3213" s="142">
        <v>1132.8599999999999</v>
      </c>
      <c r="Q3213" s="6">
        <f t="shared" si="49"/>
        <v>1132.8599999999999</v>
      </c>
    </row>
    <row r="3214" spans="1:17" x14ac:dyDescent="0.2">
      <c r="A3214" s="139" t="s">
        <v>6425</v>
      </c>
      <c r="B3214" s="140" t="s">
        <v>18511</v>
      </c>
      <c r="C3214" s="141">
        <v>160</v>
      </c>
      <c r="D3214" s="141">
        <v>8</v>
      </c>
      <c r="E3214" s="142">
        <v>2300.23</v>
      </c>
      <c r="F3214" s="142">
        <v>194.1</v>
      </c>
      <c r="G3214" s="142">
        <v>719.41</v>
      </c>
      <c r="H3214" s="142">
        <v>257.38</v>
      </c>
      <c r="I3214" s="142">
        <v>1170.8900000000001</v>
      </c>
      <c r="Q3214" s="6">
        <f t="shared" si="49"/>
        <v>1170.8900000000001</v>
      </c>
    </row>
    <row r="3215" spans="1:17" x14ac:dyDescent="0.2">
      <c r="A3215" s="139" t="s">
        <v>6427</v>
      </c>
      <c r="B3215" s="140" t="s">
        <v>18512</v>
      </c>
      <c r="C3215" s="141">
        <v>148</v>
      </c>
      <c r="D3215" s="141">
        <v>2</v>
      </c>
      <c r="E3215" s="142">
        <v>1099.06</v>
      </c>
      <c r="F3215" s="142">
        <v>179.54</v>
      </c>
      <c r="G3215" s="142">
        <v>179.86</v>
      </c>
      <c r="H3215" s="142">
        <v>122.98</v>
      </c>
      <c r="I3215" s="142">
        <v>482.38</v>
      </c>
      <c r="Q3215" s="6">
        <f t="shared" ref="Q3215:Q3278" si="50">I3215+P3215</f>
        <v>482.38</v>
      </c>
    </row>
    <row r="3216" spans="1:17" x14ac:dyDescent="0.2">
      <c r="A3216" s="139" t="s">
        <v>6429</v>
      </c>
      <c r="B3216" s="140" t="s">
        <v>18513</v>
      </c>
      <c r="C3216" s="141">
        <v>90</v>
      </c>
      <c r="D3216" s="141">
        <v>4</v>
      </c>
      <c r="E3216" s="142">
        <v>5293.14</v>
      </c>
      <c r="F3216" s="142">
        <v>109.18</v>
      </c>
      <c r="G3216" s="142">
        <v>359.7</v>
      </c>
      <c r="H3216" s="142">
        <v>592.26</v>
      </c>
      <c r="I3216" s="142">
        <v>1061.1400000000001</v>
      </c>
      <c r="Q3216" s="6">
        <f t="shared" si="50"/>
        <v>1061.1400000000001</v>
      </c>
    </row>
    <row r="3217" spans="1:17" x14ac:dyDescent="0.2">
      <c r="A3217" s="139" t="s">
        <v>6431</v>
      </c>
      <c r="B3217" s="140" t="s">
        <v>18514</v>
      </c>
      <c r="C3217" s="141">
        <v>273</v>
      </c>
      <c r="D3217" s="141">
        <v>4</v>
      </c>
      <c r="E3217" s="142">
        <v>1023.61</v>
      </c>
      <c r="F3217" s="142">
        <v>331.18</v>
      </c>
      <c r="G3217" s="142">
        <v>359.7</v>
      </c>
      <c r="H3217" s="142">
        <v>114.54</v>
      </c>
      <c r="I3217" s="142">
        <v>805.42</v>
      </c>
      <c r="Q3217" s="6">
        <f t="shared" si="50"/>
        <v>805.42</v>
      </c>
    </row>
    <row r="3218" spans="1:17" x14ac:dyDescent="0.2">
      <c r="A3218" s="139" t="s">
        <v>6433</v>
      </c>
      <c r="B3218" s="140" t="s">
        <v>18515</v>
      </c>
      <c r="C3218" s="141">
        <v>79</v>
      </c>
      <c r="D3218" s="141">
        <v>6</v>
      </c>
      <c r="E3218" s="142">
        <v>1843.35</v>
      </c>
      <c r="F3218" s="142">
        <v>95.84</v>
      </c>
      <c r="G3218" s="142">
        <v>539.55999999999995</v>
      </c>
      <c r="H3218" s="142">
        <v>206.26</v>
      </c>
      <c r="I3218" s="142">
        <v>841.66</v>
      </c>
      <c r="Q3218" s="6">
        <f t="shared" si="50"/>
        <v>841.66</v>
      </c>
    </row>
    <row r="3219" spans="1:17" x14ac:dyDescent="0.2">
      <c r="A3219" s="139" t="s">
        <v>6435</v>
      </c>
      <c r="B3219" s="140" t="s">
        <v>18516</v>
      </c>
      <c r="C3219" s="141">
        <v>864</v>
      </c>
      <c r="D3219" s="141">
        <v>19</v>
      </c>
      <c r="E3219" s="142">
        <v>41300.28</v>
      </c>
      <c r="F3219" s="142">
        <v>1048.1500000000001</v>
      </c>
      <c r="G3219" s="142">
        <v>1708.59</v>
      </c>
      <c r="H3219" s="142">
        <v>4621.13</v>
      </c>
      <c r="I3219" s="142">
        <v>7377.87</v>
      </c>
      <c r="Q3219" s="6">
        <f t="shared" si="50"/>
        <v>7377.87</v>
      </c>
    </row>
    <row r="3220" spans="1:17" x14ac:dyDescent="0.2">
      <c r="A3220" s="139" t="s">
        <v>6437</v>
      </c>
      <c r="B3220" s="140" t="s">
        <v>18517</v>
      </c>
      <c r="C3220" s="141">
        <v>333</v>
      </c>
      <c r="D3220" s="141">
        <v>4</v>
      </c>
      <c r="E3220" s="142">
        <v>1758.12</v>
      </c>
      <c r="F3220" s="142">
        <v>403.98</v>
      </c>
      <c r="G3220" s="142">
        <v>359.7</v>
      </c>
      <c r="H3220" s="142">
        <v>196.72</v>
      </c>
      <c r="I3220" s="142">
        <v>960.4</v>
      </c>
      <c r="Q3220" s="6">
        <f t="shared" si="50"/>
        <v>960.4</v>
      </c>
    </row>
    <row r="3221" spans="1:17" x14ac:dyDescent="0.2">
      <c r="A3221" s="139" t="s">
        <v>6439</v>
      </c>
      <c r="B3221" s="140" t="s">
        <v>18518</v>
      </c>
      <c r="C3221" s="141">
        <v>17214</v>
      </c>
      <c r="D3221" s="141">
        <v>327</v>
      </c>
      <c r="E3221" s="142">
        <v>375265.25</v>
      </c>
      <c r="F3221" s="142">
        <v>20882.97</v>
      </c>
      <c r="G3221" s="142">
        <v>29405.82</v>
      </c>
      <c r="H3221" s="142">
        <v>41988.82</v>
      </c>
      <c r="I3221" s="142">
        <v>92277.61</v>
      </c>
      <c r="Q3221" s="6">
        <f t="shared" si="50"/>
        <v>92277.61</v>
      </c>
    </row>
    <row r="3222" spans="1:17" x14ac:dyDescent="0.2">
      <c r="A3222" s="139" t="s">
        <v>6441</v>
      </c>
      <c r="B3222" s="140" t="s">
        <v>18519</v>
      </c>
      <c r="C3222" s="141">
        <v>90</v>
      </c>
      <c r="D3222" s="141">
        <v>5</v>
      </c>
      <c r="E3222" s="142">
        <v>5116.03</v>
      </c>
      <c r="F3222" s="142">
        <v>109.18</v>
      </c>
      <c r="G3222" s="142">
        <v>449.63</v>
      </c>
      <c r="H3222" s="142">
        <v>572.44000000000005</v>
      </c>
      <c r="I3222" s="142">
        <v>1131.25</v>
      </c>
      <c r="Q3222" s="6">
        <f t="shared" si="50"/>
        <v>1131.25</v>
      </c>
    </row>
    <row r="3223" spans="1:17" x14ac:dyDescent="0.2">
      <c r="A3223" s="139" t="s">
        <v>6443</v>
      </c>
      <c r="B3223" s="140" t="s">
        <v>18520</v>
      </c>
      <c r="C3223" s="141">
        <v>98</v>
      </c>
      <c r="D3223" s="141">
        <v>1</v>
      </c>
      <c r="E3223" s="142">
        <v>768.91</v>
      </c>
      <c r="F3223" s="142">
        <v>118.89</v>
      </c>
      <c r="G3223" s="142">
        <v>89.93</v>
      </c>
      <c r="H3223" s="142">
        <v>86.03</v>
      </c>
      <c r="I3223" s="142">
        <v>294.85000000000002</v>
      </c>
      <c r="Q3223" s="6">
        <f t="shared" si="50"/>
        <v>294.85000000000002</v>
      </c>
    </row>
    <row r="3224" spans="1:17" x14ac:dyDescent="0.2">
      <c r="A3224" s="139" t="s">
        <v>6445</v>
      </c>
      <c r="B3224" s="140" t="s">
        <v>18521</v>
      </c>
      <c r="C3224" s="141">
        <v>108</v>
      </c>
      <c r="D3224" s="141">
        <v>0</v>
      </c>
      <c r="E3224" s="142">
        <v>0</v>
      </c>
      <c r="F3224" s="142">
        <v>131.02000000000001</v>
      </c>
      <c r="G3224" s="142">
        <v>0</v>
      </c>
      <c r="H3224" s="142">
        <v>0</v>
      </c>
      <c r="I3224" s="142">
        <v>131.02000000000001</v>
      </c>
      <c r="Q3224" s="6">
        <f t="shared" si="50"/>
        <v>131.02000000000001</v>
      </c>
    </row>
    <row r="3225" spans="1:17" x14ac:dyDescent="0.2">
      <c r="A3225" s="139" t="s">
        <v>6447</v>
      </c>
      <c r="B3225" s="140" t="s">
        <v>18522</v>
      </c>
      <c r="C3225" s="141">
        <v>1330</v>
      </c>
      <c r="D3225" s="141">
        <v>28</v>
      </c>
      <c r="E3225" s="142">
        <v>17553.560000000001</v>
      </c>
      <c r="F3225" s="142">
        <v>1613.47</v>
      </c>
      <c r="G3225" s="142">
        <v>2517.9299999999998</v>
      </c>
      <c r="H3225" s="142">
        <v>1964.09</v>
      </c>
      <c r="I3225" s="142">
        <v>6095.49</v>
      </c>
      <c r="Q3225" s="6">
        <f t="shared" si="50"/>
        <v>6095.49</v>
      </c>
    </row>
    <row r="3226" spans="1:17" x14ac:dyDescent="0.2">
      <c r="A3226" s="139" t="s">
        <v>6449</v>
      </c>
      <c r="B3226" s="140" t="s">
        <v>18523</v>
      </c>
      <c r="C3226" s="141">
        <v>1175</v>
      </c>
      <c r="D3226" s="141">
        <v>33</v>
      </c>
      <c r="E3226" s="142">
        <v>16075.65</v>
      </c>
      <c r="F3226" s="142">
        <v>1425.44</v>
      </c>
      <c r="G3226" s="142">
        <v>2967.56</v>
      </c>
      <c r="H3226" s="142">
        <v>1798.72</v>
      </c>
      <c r="I3226" s="142">
        <v>6191.72</v>
      </c>
      <c r="Q3226" s="6">
        <f t="shared" si="50"/>
        <v>6191.72</v>
      </c>
    </row>
    <row r="3227" spans="1:17" x14ac:dyDescent="0.2">
      <c r="A3227" s="139" t="s">
        <v>6451</v>
      </c>
      <c r="B3227" s="140" t="s">
        <v>18524</v>
      </c>
      <c r="C3227" s="141">
        <v>2282</v>
      </c>
      <c r="D3227" s="141">
        <v>82</v>
      </c>
      <c r="E3227" s="142">
        <v>15012.32</v>
      </c>
      <c r="F3227" s="142">
        <v>2768.38</v>
      </c>
      <c r="G3227" s="142">
        <v>7373.94</v>
      </c>
      <c r="H3227" s="142">
        <v>1679.74</v>
      </c>
      <c r="I3227" s="142">
        <v>11822.06</v>
      </c>
      <c r="Q3227" s="6">
        <f t="shared" si="50"/>
        <v>11822.06</v>
      </c>
    </row>
    <row r="3228" spans="1:17" x14ac:dyDescent="0.2">
      <c r="A3228" s="139" t="s">
        <v>6453</v>
      </c>
      <c r="B3228" s="140" t="s">
        <v>18525</v>
      </c>
      <c r="C3228" s="141">
        <v>335</v>
      </c>
      <c r="D3228" s="141">
        <v>13</v>
      </c>
      <c r="E3228" s="142">
        <v>9664.82</v>
      </c>
      <c r="F3228" s="142">
        <v>406.4</v>
      </c>
      <c r="G3228" s="142">
        <v>1169.04</v>
      </c>
      <c r="H3228" s="142">
        <v>1081.4100000000001</v>
      </c>
      <c r="I3228" s="142">
        <v>2656.85</v>
      </c>
      <c r="Q3228" s="6">
        <f t="shared" si="50"/>
        <v>2656.85</v>
      </c>
    </row>
    <row r="3229" spans="1:17" x14ac:dyDescent="0.2">
      <c r="A3229" s="139" t="s">
        <v>6455</v>
      </c>
      <c r="B3229" s="140" t="s">
        <v>18526</v>
      </c>
      <c r="C3229" s="141">
        <v>480</v>
      </c>
      <c r="D3229" s="141">
        <v>21</v>
      </c>
      <c r="E3229" s="142">
        <v>11094.07</v>
      </c>
      <c r="F3229" s="142">
        <v>582.29999999999995</v>
      </c>
      <c r="G3229" s="142">
        <v>1888.45</v>
      </c>
      <c r="H3229" s="142">
        <v>1241.33</v>
      </c>
      <c r="I3229" s="142">
        <v>3712.08</v>
      </c>
      <c r="Q3229" s="6">
        <f t="shared" si="50"/>
        <v>3712.08</v>
      </c>
    </row>
    <row r="3230" spans="1:17" x14ac:dyDescent="0.2">
      <c r="A3230" s="139" t="s">
        <v>6457</v>
      </c>
      <c r="B3230" s="140" t="s">
        <v>18527</v>
      </c>
      <c r="C3230" s="141">
        <v>251</v>
      </c>
      <c r="D3230" s="141">
        <v>0</v>
      </c>
      <c r="E3230" s="142">
        <v>0</v>
      </c>
      <c r="F3230" s="142">
        <v>304.5</v>
      </c>
      <c r="G3230" s="142">
        <v>0</v>
      </c>
      <c r="H3230" s="142">
        <v>0</v>
      </c>
      <c r="I3230" s="142">
        <v>304.5</v>
      </c>
      <c r="Q3230" s="6">
        <f t="shared" si="50"/>
        <v>304.5</v>
      </c>
    </row>
    <row r="3231" spans="1:17" x14ac:dyDescent="0.2">
      <c r="A3231" s="139" t="s">
        <v>6459</v>
      </c>
      <c r="B3231" s="140" t="s">
        <v>18528</v>
      </c>
      <c r="C3231" s="141">
        <v>1584</v>
      </c>
      <c r="D3231" s="141">
        <v>27</v>
      </c>
      <c r="E3231" s="142">
        <v>52283</v>
      </c>
      <c r="F3231" s="142">
        <v>1921.61</v>
      </c>
      <c r="G3231" s="142">
        <v>2428</v>
      </c>
      <c r="H3231" s="142">
        <v>5850</v>
      </c>
      <c r="I3231" s="142">
        <v>10199.61</v>
      </c>
      <c r="Q3231" s="6">
        <f t="shared" si="50"/>
        <v>10199.61</v>
      </c>
    </row>
    <row r="3232" spans="1:17" x14ac:dyDescent="0.2">
      <c r="A3232" s="139" t="s">
        <v>6461</v>
      </c>
      <c r="B3232" s="140" t="s">
        <v>18529</v>
      </c>
      <c r="C3232" s="141">
        <v>1621</v>
      </c>
      <c r="D3232" s="141">
        <v>48</v>
      </c>
      <c r="E3232" s="142">
        <v>35182.71</v>
      </c>
      <c r="F3232" s="142">
        <v>1966.5</v>
      </c>
      <c r="G3232" s="142">
        <v>4316.45</v>
      </c>
      <c r="H3232" s="142">
        <v>3936.63</v>
      </c>
      <c r="I3232" s="142">
        <v>10219.58</v>
      </c>
      <c r="Q3232" s="6">
        <f t="shared" si="50"/>
        <v>10219.58</v>
      </c>
    </row>
    <row r="3233" spans="1:17" x14ac:dyDescent="0.2">
      <c r="A3233" s="139" t="s">
        <v>6463</v>
      </c>
      <c r="B3233" s="140" t="s">
        <v>18530</v>
      </c>
      <c r="C3233" s="141">
        <v>9927</v>
      </c>
      <c r="D3233" s="141">
        <v>265</v>
      </c>
      <c r="E3233" s="142">
        <v>244497.64</v>
      </c>
      <c r="F3233" s="142">
        <v>12042.82</v>
      </c>
      <c r="G3233" s="142">
        <v>23830.41</v>
      </c>
      <c r="H3233" s="142">
        <v>27357.1</v>
      </c>
      <c r="I3233" s="142">
        <v>63230.33</v>
      </c>
      <c r="Q3233" s="6">
        <f t="shared" si="50"/>
        <v>63230.33</v>
      </c>
    </row>
    <row r="3234" spans="1:17" x14ac:dyDescent="0.2">
      <c r="A3234" s="139" t="s">
        <v>6465</v>
      </c>
      <c r="B3234" s="140" t="s">
        <v>18531</v>
      </c>
      <c r="C3234" s="141">
        <v>173</v>
      </c>
      <c r="D3234" s="141">
        <v>2</v>
      </c>
      <c r="E3234" s="142">
        <v>25087.73</v>
      </c>
      <c r="F3234" s="142">
        <v>209.87</v>
      </c>
      <c r="G3234" s="142">
        <v>179.86</v>
      </c>
      <c r="H3234" s="142">
        <v>2807.1</v>
      </c>
      <c r="I3234" s="142">
        <v>3196.83</v>
      </c>
      <c r="Q3234" s="6">
        <f t="shared" si="50"/>
        <v>3196.83</v>
      </c>
    </row>
    <row r="3235" spans="1:17" x14ac:dyDescent="0.2">
      <c r="A3235" s="139" t="s">
        <v>6467</v>
      </c>
      <c r="B3235" s="140" t="s">
        <v>18532</v>
      </c>
      <c r="C3235" s="141">
        <v>193</v>
      </c>
      <c r="D3235" s="141">
        <v>5</v>
      </c>
      <c r="E3235" s="142">
        <v>9150.92</v>
      </c>
      <c r="F3235" s="142">
        <v>234.14</v>
      </c>
      <c r="G3235" s="142">
        <v>449.63</v>
      </c>
      <c r="H3235" s="142">
        <v>1023.9</v>
      </c>
      <c r="I3235" s="142">
        <v>1707.67</v>
      </c>
      <c r="Q3235" s="6">
        <f t="shared" si="50"/>
        <v>1707.67</v>
      </c>
    </row>
    <row r="3236" spans="1:17" x14ac:dyDescent="0.2">
      <c r="A3236" s="139" t="s">
        <v>6469</v>
      </c>
      <c r="B3236" s="140" t="s">
        <v>18533</v>
      </c>
      <c r="C3236" s="141">
        <v>188</v>
      </c>
      <c r="D3236" s="141">
        <v>10</v>
      </c>
      <c r="E3236" s="142">
        <v>8260.41</v>
      </c>
      <c r="F3236" s="142">
        <v>228.07</v>
      </c>
      <c r="G3236" s="142">
        <v>899.26</v>
      </c>
      <c r="H3236" s="142">
        <v>924.26</v>
      </c>
      <c r="I3236" s="142">
        <v>2051.59</v>
      </c>
      <c r="Q3236" s="6">
        <f t="shared" si="50"/>
        <v>2051.59</v>
      </c>
    </row>
    <row r="3237" spans="1:17" x14ac:dyDescent="0.2">
      <c r="A3237" s="139" t="s">
        <v>6471</v>
      </c>
      <c r="B3237" s="140" t="s">
        <v>18534</v>
      </c>
      <c r="C3237" s="141">
        <v>1097</v>
      </c>
      <c r="D3237" s="141">
        <v>15</v>
      </c>
      <c r="E3237" s="142">
        <v>5584.3</v>
      </c>
      <c r="F3237" s="142">
        <v>1330.82</v>
      </c>
      <c r="G3237" s="142">
        <v>1348.89</v>
      </c>
      <c r="H3237" s="142">
        <v>624.83000000000004</v>
      </c>
      <c r="I3237" s="142">
        <v>3304.54</v>
      </c>
      <c r="Q3237" s="6">
        <f t="shared" si="50"/>
        <v>3304.54</v>
      </c>
    </row>
    <row r="3238" spans="1:17" x14ac:dyDescent="0.2">
      <c r="A3238" s="139" t="s">
        <v>6473</v>
      </c>
      <c r="B3238" s="140" t="s">
        <v>18535</v>
      </c>
      <c r="C3238" s="141">
        <v>91</v>
      </c>
      <c r="D3238" s="141">
        <v>1</v>
      </c>
      <c r="E3238" s="142">
        <v>186.61</v>
      </c>
      <c r="F3238" s="142">
        <v>110.39</v>
      </c>
      <c r="G3238" s="142">
        <v>89.93</v>
      </c>
      <c r="H3238" s="142">
        <v>20.88</v>
      </c>
      <c r="I3238" s="142">
        <v>221.2</v>
      </c>
      <c r="Q3238" s="6">
        <f t="shared" si="50"/>
        <v>221.2</v>
      </c>
    </row>
    <row r="3239" spans="1:17" x14ac:dyDescent="0.2">
      <c r="A3239" s="139" t="s">
        <v>6475</v>
      </c>
      <c r="B3239" s="140" t="s">
        <v>18536</v>
      </c>
      <c r="C3239" s="141">
        <v>90</v>
      </c>
      <c r="D3239" s="141">
        <v>1</v>
      </c>
      <c r="E3239" s="142">
        <v>186.61</v>
      </c>
      <c r="F3239" s="142">
        <v>109.18</v>
      </c>
      <c r="G3239" s="142">
        <v>89.93</v>
      </c>
      <c r="H3239" s="142">
        <v>20.88</v>
      </c>
      <c r="I3239" s="142">
        <v>219.99</v>
      </c>
      <c r="Q3239" s="6">
        <f t="shared" si="50"/>
        <v>219.99</v>
      </c>
    </row>
    <row r="3240" spans="1:17" x14ac:dyDescent="0.2">
      <c r="A3240" s="139" t="s">
        <v>6477</v>
      </c>
      <c r="B3240" s="140" t="s">
        <v>18537</v>
      </c>
      <c r="C3240" s="141">
        <v>577</v>
      </c>
      <c r="D3240" s="141">
        <v>4</v>
      </c>
      <c r="E3240" s="142">
        <v>854.93</v>
      </c>
      <c r="F3240" s="142">
        <v>699.98</v>
      </c>
      <c r="G3240" s="142">
        <v>359.7</v>
      </c>
      <c r="H3240" s="142">
        <v>95.66</v>
      </c>
      <c r="I3240" s="142">
        <v>1155.3399999999999</v>
      </c>
      <c r="Q3240" s="6">
        <f t="shared" si="50"/>
        <v>1155.3399999999999</v>
      </c>
    </row>
    <row r="3241" spans="1:17" x14ac:dyDescent="0.2">
      <c r="A3241" s="139" t="s">
        <v>6479</v>
      </c>
      <c r="B3241" s="140" t="s">
        <v>18538</v>
      </c>
      <c r="C3241" s="141">
        <v>241</v>
      </c>
      <c r="D3241" s="141">
        <v>4</v>
      </c>
      <c r="E3241" s="142">
        <v>25974.560000000001</v>
      </c>
      <c r="F3241" s="142">
        <v>292.37</v>
      </c>
      <c r="G3241" s="142">
        <v>359.7</v>
      </c>
      <c r="H3241" s="142">
        <v>2906.32</v>
      </c>
      <c r="I3241" s="142">
        <v>3558.39</v>
      </c>
      <c r="Q3241" s="6">
        <f t="shared" si="50"/>
        <v>3558.39</v>
      </c>
    </row>
    <row r="3242" spans="1:17" x14ac:dyDescent="0.2">
      <c r="A3242" s="139" t="s">
        <v>6481</v>
      </c>
      <c r="B3242" s="140" t="s">
        <v>18539</v>
      </c>
      <c r="C3242" s="141">
        <v>460</v>
      </c>
      <c r="D3242" s="141">
        <v>14</v>
      </c>
      <c r="E3242" s="142">
        <v>5412</v>
      </c>
      <c r="F3242" s="142">
        <v>558.04</v>
      </c>
      <c r="G3242" s="142">
        <v>1258.97</v>
      </c>
      <c r="H3242" s="142">
        <v>605.54999999999995</v>
      </c>
      <c r="I3242" s="142">
        <v>2422.56</v>
      </c>
      <c r="Q3242" s="6">
        <f t="shared" si="50"/>
        <v>2422.56</v>
      </c>
    </row>
    <row r="3243" spans="1:17" x14ac:dyDescent="0.2">
      <c r="A3243" s="139" t="s">
        <v>6483</v>
      </c>
      <c r="B3243" s="140" t="s">
        <v>18540</v>
      </c>
      <c r="C3243" s="141">
        <v>136</v>
      </c>
      <c r="D3243" s="141">
        <v>6</v>
      </c>
      <c r="E3243" s="142">
        <v>2780.82</v>
      </c>
      <c r="F3243" s="142">
        <v>164.98</v>
      </c>
      <c r="G3243" s="142">
        <v>539.55999999999995</v>
      </c>
      <c r="H3243" s="142">
        <v>311.14999999999998</v>
      </c>
      <c r="I3243" s="142">
        <v>1015.69</v>
      </c>
      <c r="Q3243" s="6">
        <f t="shared" si="50"/>
        <v>1015.69</v>
      </c>
    </row>
    <row r="3244" spans="1:17" x14ac:dyDescent="0.2">
      <c r="A3244" s="139" t="s">
        <v>6485</v>
      </c>
      <c r="B3244" s="140" t="s">
        <v>18541</v>
      </c>
      <c r="C3244" s="141">
        <v>346</v>
      </c>
      <c r="D3244" s="141">
        <v>17</v>
      </c>
      <c r="E3244" s="142">
        <v>2772.41</v>
      </c>
      <c r="F3244" s="142">
        <v>419.74</v>
      </c>
      <c r="G3244" s="142">
        <v>1528.74</v>
      </c>
      <c r="H3244" s="142">
        <v>310.20999999999998</v>
      </c>
      <c r="I3244" s="142">
        <v>2258.69</v>
      </c>
      <c r="Q3244" s="6">
        <f t="shared" si="50"/>
        <v>2258.69</v>
      </c>
    </row>
    <row r="3245" spans="1:17" x14ac:dyDescent="0.2">
      <c r="A3245" s="139" t="s">
        <v>6487</v>
      </c>
      <c r="B3245" s="140" t="s">
        <v>18542</v>
      </c>
      <c r="C3245" s="141">
        <v>396</v>
      </c>
      <c r="D3245" s="141">
        <v>36</v>
      </c>
      <c r="E3245" s="142">
        <v>12619.72</v>
      </c>
      <c r="F3245" s="142">
        <v>480.4</v>
      </c>
      <c r="G3245" s="142">
        <v>3237.34</v>
      </c>
      <c r="H3245" s="142">
        <v>1412.03</v>
      </c>
      <c r="I3245" s="142">
        <v>5129.7700000000004</v>
      </c>
      <c r="Q3245" s="6">
        <f t="shared" si="50"/>
        <v>5129.7700000000004</v>
      </c>
    </row>
    <row r="3246" spans="1:17" x14ac:dyDescent="0.2">
      <c r="A3246" s="139" t="s">
        <v>6489</v>
      </c>
      <c r="B3246" s="140" t="s">
        <v>18543</v>
      </c>
      <c r="C3246" s="141">
        <v>612</v>
      </c>
      <c r="D3246" s="141">
        <v>21</v>
      </c>
      <c r="E3246" s="142">
        <v>66072.59</v>
      </c>
      <c r="F3246" s="142">
        <v>742.44</v>
      </c>
      <c r="G3246" s="142">
        <v>1888.45</v>
      </c>
      <c r="H3246" s="142">
        <v>7392.93</v>
      </c>
      <c r="I3246" s="142">
        <v>10023.82</v>
      </c>
      <c r="Q3246" s="6">
        <f t="shared" si="50"/>
        <v>10023.82</v>
      </c>
    </row>
    <row r="3247" spans="1:17" x14ac:dyDescent="0.2">
      <c r="A3247" s="139" t="s">
        <v>6491</v>
      </c>
      <c r="B3247" s="140" t="s">
        <v>18544</v>
      </c>
      <c r="C3247" s="141">
        <v>204</v>
      </c>
      <c r="D3247" s="141">
        <v>4</v>
      </c>
      <c r="E3247" s="142">
        <v>2811.36</v>
      </c>
      <c r="F3247" s="142">
        <v>247.48</v>
      </c>
      <c r="G3247" s="142">
        <v>359.7</v>
      </c>
      <c r="H3247" s="142">
        <v>314.57</v>
      </c>
      <c r="I3247" s="142">
        <v>921.75</v>
      </c>
      <c r="Q3247" s="6">
        <f t="shared" si="50"/>
        <v>921.75</v>
      </c>
    </row>
    <row r="3248" spans="1:17" x14ac:dyDescent="0.2">
      <c r="A3248" s="139" t="s">
        <v>6493</v>
      </c>
      <c r="B3248" s="140" t="s">
        <v>18545</v>
      </c>
      <c r="C3248" s="141">
        <v>352</v>
      </c>
      <c r="D3248" s="141">
        <v>9</v>
      </c>
      <c r="E3248" s="142">
        <v>17156.79</v>
      </c>
      <c r="F3248" s="142">
        <v>427.02</v>
      </c>
      <c r="G3248" s="142">
        <v>809.34</v>
      </c>
      <c r="H3248" s="142">
        <v>1919.69</v>
      </c>
      <c r="I3248" s="142">
        <v>3156.05</v>
      </c>
      <c r="Q3248" s="6">
        <f t="shared" si="50"/>
        <v>3156.05</v>
      </c>
    </row>
    <row r="3249" spans="1:17" x14ac:dyDescent="0.2">
      <c r="A3249" s="139" t="s">
        <v>6495</v>
      </c>
      <c r="B3249" s="140" t="s">
        <v>18546</v>
      </c>
      <c r="C3249" s="141">
        <v>301</v>
      </c>
      <c r="D3249" s="141">
        <v>11</v>
      </c>
      <c r="E3249" s="142">
        <v>3798.43</v>
      </c>
      <c r="F3249" s="142">
        <v>365.15</v>
      </c>
      <c r="G3249" s="142">
        <v>989.18</v>
      </c>
      <c r="H3249" s="142">
        <v>425.01</v>
      </c>
      <c r="I3249" s="142">
        <v>1779.34</v>
      </c>
      <c r="Q3249" s="6">
        <f t="shared" si="50"/>
        <v>1779.34</v>
      </c>
    </row>
    <row r="3250" spans="1:17" x14ac:dyDescent="0.2">
      <c r="A3250" s="139" t="s">
        <v>6497</v>
      </c>
      <c r="B3250" s="140" t="s">
        <v>18547</v>
      </c>
      <c r="C3250" s="141">
        <v>333</v>
      </c>
      <c r="D3250" s="141">
        <v>21</v>
      </c>
      <c r="E3250" s="142">
        <v>24540.77</v>
      </c>
      <c r="F3250" s="142">
        <v>403.98</v>
      </c>
      <c r="G3250" s="142">
        <v>1888.45</v>
      </c>
      <c r="H3250" s="142">
        <v>2745.9</v>
      </c>
      <c r="I3250" s="142">
        <v>5038.33</v>
      </c>
      <c r="Q3250" s="6">
        <f t="shared" si="50"/>
        <v>5038.33</v>
      </c>
    </row>
    <row r="3251" spans="1:17" x14ac:dyDescent="0.2">
      <c r="A3251" s="139" t="s">
        <v>6499</v>
      </c>
      <c r="B3251" s="140" t="s">
        <v>18548</v>
      </c>
      <c r="C3251" s="141">
        <v>512</v>
      </c>
      <c r="D3251" s="141">
        <v>15</v>
      </c>
      <c r="E3251" s="142">
        <v>14604.67</v>
      </c>
      <c r="F3251" s="142">
        <v>621.13</v>
      </c>
      <c r="G3251" s="142">
        <v>1348.89</v>
      </c>
      <c r="H3251" s="142">
        <v>1634.13</v>
      </c>
      <c r="I3251" s="142">
        <v>3604.15</v>
      </c>
      <c r="Q3251" s="6">
        <f t="shared" si="50"/>
        <v>3604.15</v>
      </c>
    </row>
    <row r="3252" spans="1:17" x14ac:dyDescent="0.2">
      <c r="A3252" s="139" t="s">
        <v>6501</v>
      </c>
      <c r="B3252" s="140" t="s">
        <v>18549</v>
      </c>
      <c r="C3252" s="141">
        <v>805</v>
      </c>
      <c r="D3252" s="141">
        <v>21</v>
      </c>
      <c r="E3252" s="142">
        <v>15603.61</v>
      </c>
      <c r="F3252" s="142">
        <v>976.58</v>
      </c>
      <c r="G3252" s="142">
        <v>1888.45</v>
      </c>
      <c r="H3252" s="142">
        <v>1745.9</v>
      </c>
      <c r="I3252" s="142">
        <v>4610.93</v>
      </c>
      <c r="Q3252" s="6">
        <f t="shared" si="50"/>
        <v>4610.93</v>
      </c>
    </row>
    <row r="3253" spans="1:17" x14ac:dyDescent="0.2">
      <c r="A3253" s="139" t="s">
        <v>6503</v>
      </c>
      <c r="B3253" s="140" t="s">
        <v>18550</v>
      </c>
      <c r="C3253" s="141">
        <v>100</v>
      </c>
      <c r="D3253" s="141">
        <v>5</v>
      </c>
      <c r="E3253" s="142">
        <v>3222.6</v>
      </c>
      <c r="F3253" s="142">
        <v>121.31</v>
      </c>
      <c r="G3253" s="142">
        <v>449.63</v>
      </c>
      <c r="H3253" s="142">
        <v>360.58</v>
      </c>
      <c r="I3253" s="142">
        <v>931.52</v>
      </c>
      <c r="Q3253" s="6">
        <f t="shared" si="50"/>
        <v>931.52</v>
      </c>
    </row>
    <row r="3254" spans="1:17" x14ac:dyDescent="0.2">
      <c r="A3254" s="139" t="s">
        <v>6505</v>
      </c>
      <c r="B3254" s="140" t="s">
        <v>18551</v>
      </c>
      <c r="C3254" s="141">
        <v>249</v>
      </c>
      <c r="D3254" s="141">
        <v>10</v>
      </c>
      <c r="E3254" s="142">
        <v>2690.46</v>
      </c>
      <c r="F3254" s="142">
        <v>302.07</v>
      </c>
      <c r="G3254" s="142">
        <v>899.26</v>
      </c>
      <c r="H3254" s="142">
        <v>301.04000000000002</v>
      </c>
      <c r="I3254" s="142">
        <v>1502.37</v>
      </c>
      <c r="Q3254" s="6">
        <f t="shared" si="50"/>
        <v>1502.37</v>
      </c>
    </row>
    <row r="3255" spans="1:17" x14ac:dyDescent="0.2">
      <c r="A3255" s="139" t="s">
        <v>6507</v>
      </c>
      <c r="B3255" s="140" t="s">
        <v>18552</v>
      </c>
      <c r="C3255" s="141">
        <v>88</v>
      </c>
      <c r="D3255" s="141">
        <v>10</v>
      </c>
      <c r="E3255" s="142">
        <v>4029.01</v>
      </c>
      <c r="F3255" s="142">
        <v>106.76</v>
      </c>
      <c r="G3255" s="142">
        <v>899.26</v>
      </c>
      <c r="H3255" s="142">
        <v>450.81</v>
      </c>
      <c r="I3255" s="142">
        <v>1456.83</v>
      </c>
      <c r="Q3255" s="6">
        <f t="shared" si="50"/>
        <v>1456.83</v>
      </c>
    </row>
    <row r="3256" spans="1:17" x14ac:dyDescent="0.2">
      <c r="A3256" s="139" t="s">
        <v>6509</v>
      </c>
      <c r="B3256" s="140" t="s">
        <v>18553</v>
      </c>
      <c r="C3256" s="141">
        <v>164</v>
      </c>
      <c r="D3256" s="141">
        <v>5</v>
      </c>
      <c r="E3256" s="142">
        <v>2136.66</v>
      </c>
      <c r="F3256" s="142">
        <v>198.95</v>
      </c>
      <c r="G3256" s="142">
        <v>449.63</v>
      </c>
      <c r="H3256" s="142">
        <v>239.07</v>
      </c>
      <c r="I3256" s="142">
        <v>887.65</v>
      </c>
      <c r="Q3256" s="6">
        <f t="shared" si="50"/>
        <v>887.65</v>
      </c>
    </row>
    <row r="3257" spans="1:17" x14ac:dyDescent="0.2">
      <c r="A3257" s="139" t="s">
        <v>6511</v>
      </c>
      <c r="B3257" s="140" t="s">
        <v>18554</v>
      </c>
      <c r="C3257" s="141">
        <v>328</v>
      </c>
      <c r="D3257" s="141">
        <v>20</v>
      </c>
      <c r="E3257" s="142">
        <v>33332.93</v>
      </c>
      <c r="F3257" s="142">
        <v>397.91</v>
      </c>
      <c r="G3257" s="142">
        <v>1798.52</v>
      </c>
      <c r="H3257" s="142">
        <v>3729.66</v>
      </c>
      <c r="I3257" s="142">
        <v>5926.09</v>
      </c>
      <c r="Q3257" s="6">
        <f t="shared" si="50"/>
        <v>5926.09</v>
      </c>
    </row>
    <row r="3258" spans="1:17" x14ac:dyDescent="0.2">
      <c r="A3258" s="139" t="s">
        <v>6513</v>
      </c>
      <c r="B3258" s="140" t="s">
        <v>18555</v>
      </c>
      <c r="C3258" s="141">
        <v>123</v>
      </c>
      <c r="D3258" s="141">
        <v>1</v>
      </c>
      <c r="E3258" s="142">
        <v>141</v>
      </c>
      <c r="F3258" s="142">
        <v>149.22</v>
      </c>
      <c r="G3258" s="142">
        <v>89.93</v>
      </c>
      <c r="H3258" s="142">
        <v>15.78</v>
      </c>
      <c r="I3258" s="142">
        <v>254.93</v>
      </c>
      <c r="Q3258" s="6">
        <f t="shared" si="50"/>
        <v>254.93</v>
      </c>
    </row>
    <row r="3259" spans="1:17" x14ac:dyDescent="0.2">
      <c r="A3259" s="139" t="s">
        <v>6515</v>
      </c>
      <c r="B3259" s="140" t="s">
        <v>18556</v>
      </c>
      <c r="C3259" s="141">
        <v>117</v>
      </c>
      <c r="D3259" s="141">
        <v>6</v>
      </c>
      <c r="E3259" s="142">
        <v>3765.07</v>
      </c>
      <c r="F3259" s="142">
        <v>141.94</v>
      </c>
      <c r="G3259" s="142">
        <v>539.55999999999995</v>
      </c>
      <c r="H3259" s="142">
        <v>421.28</v>
      </c>
      <c r="I3259" s="142">
        <v>1102.78</v>
      </c>
      <c r="Q3259" s="6">
        <f t="shared" si="50"/>
        <v>1102.78</v>
      </c>
    </row>
    <row r="3260" spans="1:17" x14ac:dyDescent="0.2">
      <c r="A3260" s="139" t="s">
        <v>6517</v>
      </c>
      <c r="B3260" s="140" t="s">
        <v>18557</v>
      </c>
      <c r="C3260" s="141">
        <v>87</v>
      </c>
      <c r="D3260" s="141">
        <v>0</v>
      </c>
      <c r="E3260" s="142">
        <v>0</v>
      </c>
      <c r="F3260" s="142">
        <v>105.54</v>
      </c>
      <c r="G3260" s="142">
        <v>0</v>
      </c>
      <c r="H3260" s="142">
        <v>0</v>
      </c>
      <c r="I3260" s="142">
        <v>105.54</v>
      </c>
      <c r="Q3260" s="6">
        <f t="shared" si="50"/>
        <v>105.54</v>
      </c>
    </row>
    <row r="3261" spans="1:17" x14ac:dyDescent="0.2">
      <c r="A3261" s="139" t="s">
        <v>6519</v>
      </c>
      <c r="B3261" s="140" t="s">
        <v>18558</v>
      </c>
      <c r="C3261" s="141">
        <v>402</v>
      </c>
      <c r="D3261" s="141">
        <v>6</v>
      </c>
      <c r="E3261" s="142">
        <v>2511.9499999999998</v>
      </c>
      <c r="F3261" s="142">
        <v>487.68</v>
      </c>
      <c r="G3261" s="142">
        <v>539.55999999999995</v>
      </c>
      <c r="H3261" s="142">
        <v>281.06</v>
      </c>
      <c r="I3261" s="142">
        <v>1308.3</v>
      </c>
      <c r="Q3261" s="6">
        <f t="shared" si="50"/>
        <v>1308.3</v>
      </c>
    </row>
    <row r="3262" spans="1:17" x14ac:dyDescent="0.2">
      <c r="A3262" s="139" t="s">
        <v>6521</v>
      </c>
      <c r="B3262" s="140" t="s">
        <v>18559</v>
      </c>
      <c r="C3262" s="141">
        <v>656</v>
      </c>
      <c r="D3262" s="141">
        <v>56</v>
      </c>
      <c r="E3262" s="142">
        <v>32756.36</v>
      </c>
      <c r="F3262" s="142">
        <v>795.82</v>
      </c>
      <c r="G3262" s="142">
        <v>5035.8599999999997</v>
      </c>
      <c r="H3262" s="142">
        <v>3665.14</v>
      </c>
      <c r="I3262" s="142">
        <v>9496.82</v>
      </c>
      <c r="Q3262" s="6">
        <f t="shared" si="50"/>
        <v>9496.82</v>
      </c>
    </row>
    <row r="3263" spans="1:17" x14ac:dyDescent="0.2">
      <c r="A3263" s="139" t="s">
        <v>6523</v>
      </c>
      <c r="B3263" s="140" t="s">
        <v>18560</v>
      </c>
      <c r="C3263" s="141">
        <v>206</v>
      </c>
      <c r="D3263" s="141">
        <v>6</v>
      </c>
      <c r="E3263" s="142">
        <v>5990.95</v>
      </c>
      <c r="F3263" s="142">
        <v>249.9</v>
      </c>
      <c r="G3263" s="142">
        <v>539.55999999999995</v>
      </c>
      <c r="H3263" s="142">
        <v>670.34</v>
      </c>
      <c r="I3263" s="142">
        <v>1459.8</v>
      </c>
      <c r="Q3263" s="6">
        <f t="shared" si="50"/>
        <v>1459.8</v>
      </c>
    </row>
    <row r="3264" spans="1:17" x14ac:dyDescent="0.2">
      <c r="A3264" s="139" t="s">
        <v>6525</v>
      </c>
      <c r="B3264" s="140" t="s">
        <v>18561</v>
      </c>
      <c r="C3264" s="141">
        <v>812</v>
      </c>
      <c r="D3264" s="141">
        <v>35</v>
      </c>
      <c r="E3264" s="142">
        <v>19741.84</v>
      </c>
      <c r="F3264" s="142">
        <v>985.07</v>
      </c>
      <c r="G3264" s="142">
        <v>3147.42</v>
      </c>
      <c r="H3264" s="142">
        <v>2208.94</v>
      </c>
      <c r="I3264" s="142">
        <v>6341.43</v>
      </c>
      <c r="Q3264" s="6">
        <f t="shared" si="50"/>
        <v>6341.43</v>
      </c>
    </row>
    <row r="3265" spans="1:17" x14ac:dyDescent="0.2">
      <c r="A3265" s="139" t="s">
        <v>6527</v>
      </c>
      <c r="B3265" s="140" t="s">
        <v>18562</v>
      </c>
      <c r="C3265" s="141">
        <v>117</v>
      </c>
      <c r="D3265" s="141">
        <v>12</v>
      </c>
      <c r="E3265" s="142">
        <v>22233.97</v>
      </c>
      <c r="F3265" s="142">
        <v>141.94</v>
      </c>
      <c r="G3265" s="142">
        <v>1079.1099999999999</v>
      </c>
      <c r="H3265" s="142">
        <v>2487.7800000000002</v>
      </c>
      <c r="I3265" s="142">
        <v>3708.83</v>
      </c>
      <c r="Q3265" s="6">
        <f t="shared" si="50"/>
        <v>3708.83</v>
      </c>
    </row>
    <row r="3266" spans="1:17" x14ac:dyDescent="0.2">
      <c r="A3266" s="139" t="s">
        <v>6529</v>
      </c>
      <c r="B3266" s="140" t="s">
        <v>18563</v>
      </c>
      <c r="C3266" s="141">
        <v>25</v>
      </c>
      <c r="D3266" s="141">
        <v>0</v>
      </c>
      <c r="E3266" s="142">
        <v>0</v>
      </c>
      <c r="F3266" s="142">
        <v>30.33</v>
      </c>
      <c r="G3266" s="142">
        <v>0</v>
      </c>
      <c r="H3266" s="142">
        <v>0</v>
      </c>
      <c r="I3266" s="142">
        <v>30.33</v>
      </c>
      <c r="Q3266" s="6">
        <f t="shared" si="50"/>
        <v>30.33</v>
      </c>
    </row>
    <row r="3267" spans="1:17" x14ac:dyDescent="0.2">
      <c r="A3267" s="139" t="s">
        <v>6531</v>
      </c>
      <c r="B3267" s="140" t="s">
        <v>18564</v>
      </c>
      <c r="C3267" s="141">
        <v>106</v>
      </c>
      <c r="D3267" s="141">
        <v>2</v>
      </c>
      <c r="E3267" s="142">
        <v>435.43</v>
      </c>
      <c r="F3267" s="142">
        <v>128.59</v>
      </c>
      <c r="G3267" s="142">
        <v>179.86</v>
      </c>
      <c r="H3267" s="142">
        <v>48.72</v>
      </c>
      <c r="I3267" s="142">
        <v>357.17</v>
      </c>
      <c r="Q3267" s="6">
        <f t="shared" si="50"/>
        <v>357.17</v>
      </c>
    </row>
    <row r="3268" spans="1:17" x14ac:dyDescent="0.2">
      <c r="A3268" s="139" t="s">
        <v>6533</v>
      </c>
      <c r="B3268" s="140" t="s">
        <v>18565</v>
      </c>
      <c r="C3268" s="141">
        <v>361</v>
      </c>
      <c r="D3268" s="141">
        <v>3</v>
      </c>
      <c r="E3268" s="142">
        <v>5863.99</v>
      </c>
      <c r="F3268" s="142">
        <v>437.94</v>
      </c>
      <c r="G3268" s="142">
        <v>269.77999999999997</v>
      </c>
      <c r="H3268" s="142">
        <v>656.13</v>
      </c>
      <c r="I3268" s="142">
        <v>1363.85</v>
      </c>
      <c r="Q3268" s="6">
        <f t="shared" si="50"/>
        <v>1363.85</v>
      </c>
    </row>
    <row r="3269" spans="1:17" x14ac:dyDescent="0.2">
      <c r="A3269" s="139" t="s">
        <v>6535</v>
      </c>
      <c r="B3269" s="140" t="s">
        <v>18566</v>
      </c>
      <c r="C3269" s="141">
        <v>857</v>
      </c>
      <c r="D3269" s="141">
        <v>39</v>
      </c>
      <c r="E3269" s="142">
        <v>29608.67</v>
      </c>
      <c r="F3269" s="142">
        <v>1039.6600000000001</v>
      </c>
      <c r="G3269" s="142">
        <v>3507.12</v>
      </c>
      <c r="H3269" s="142">
        <v>3312.94</v>
      </c>
      <c r="I3269" s="142">
        <v>7859.72</v>
      </c>
      <c r="Q3269" s="6">
        <f t="shared" si="50"/>
        <v>7859.72</v>
      </c>
    </row>
    <row r="3270" spans="1:17" x14ac:dyDescent="0.2">
      <c r="A3270" s="139" t="s">
        <v>6537</v>
      </c>
      <c r="B3270" s="140" t="s">
        <v>18567</v>
      </c>
      <c r="C3270" s="141">
        <v>168</v>
      </c>
      <c r="D3270" s="141">
        <v>3</v>
      </c>
      <c r="E3270" s="142">
        <v>10988.05</v>
      </c>
      <c r="F3270" s="142">
        <v>203.81</v>
      </c>
      <c r="G3270" s="142">
        <v>269.77999999999997</v>
      </c>
      <c r="H3270" s="142">
        <v>1229.46</v>
      </c>
      <c r="I3270" s="142">
        <v>1703.05</v>
      </c>
      <c r="Q3270" s="6">
        <f t="shared" si="50"/>
        <v>1703.05</v>
      </c>
    </row>
    <row r="3271" spans="1:17" x14ac:dyDescent="0.2">
      <c r="A3271" s="139" t="s">
        <v>6539</v>
      </c>
      <c r="B3271" s="140" t="s">
        <v>18568</v>
      </c>
      <c r="C3271" s="141">
        <v>15294</v>
      </c>
      <c r="D3271" s="141">
        <v>458</v>
      </c>
      <c r="E3271" s="142">
        <v>408563.19</v>
      </c>
      <c r="F3271" s="142">
        <v>18553.740000000002</v>
      </c>
      <c r="G3271" s="142">
        <v>41186.14</v>
      </c>
      <c r="H3271" s="142">
        <v>45714.559999999998</v>
      </c>
      <c r="I3271" s="142">
        <v>105454.44</v>
      </c>
      <c r="Q3271" s="6">
        <f t="shared" si="50"/>
        <v>105454.44</v>
      </c>
    </row>
    <row r="3272" spans="1:17" x14ac:dyDescent="0.2">
      <c r="A3272" s="139" t="s">
        <v>6541</v>
      </c>
      <c r="B3272" s="140" t="s">
        <v>18569</v>
      </c>
      <c r="C3272" s="141">
        <v>609</v>
      </c>
      <c r="D3272" s="141">
        <v>17</v>
      </c>
      <c r="E3272" s="142">
        <v>9500.6</v>
      </c>
      <c r="F3272" s="142">
        <v>738.8</v>
      </c>
      <c r="G3272" s="142">
        <v>1528.74</v>
      </c>
      <c r="H3272" s="142">
        <v>1063.03</v>
      </c>
      <c r="I3272" s="142">
        <v>3330.57</v>
      </c>
      <c r="Q3272" s="6">
        <f t="shared" si="50"/>
        <v>3330.57</v>
      </c>
    </row>
    <row r="3273" spans="1:17" x14ac:dyDescent="0.2">
      <c r="A3273" s="139" t="s">
        <v>6543</v>
      </c>
      <c r="B3273" s="140" t="s">
        <v>18570</v>
      </c>
      <c r="C3273" s="141">
        <v>129</v>
      </c>
      <c r="D3273" s="141">
        <v>0</v>
      </c>
      <c r="E3273" s="142">
        <v>0</v>
      </c>
      <c r="F3273" s="142">
        <v>156.5</v>
      </c>
      <c r="G3273" s="142">
        <v>0</v>
      </c>
      <c r="H3273" s="142">
        <v>0</v>
      </c>
      <c r="I3273" s="142">
        <v>156.5</v>
      </c>
      <c r="Q3273" s="6">
        <f t="shared" si="50"/>
        <v>156.5</v>
      </c>
    </row>
    <row r="3274" spans="1:17" x14ac:dyDescent="0.2">
      <c r="A3274" s="139" t="s">
        <v>6545</v>
      </c>
      <c r="B3274" s="140" t="s">
        <v>18571</v>
      </c>
      <c r="C3274" s="141">
        <v>405</v>
      </c>
      <c r="D3274" s="141">
        <v>29</v>
      </c>
      <c r="E3274" s="142">
        <v>72156.55</v>
      </c>
      <c r="F3274" s="142">
        <v>491.32</v>
      </c>
      <c r="G3274" s="142">
        <v>2607.86</v>
      </c>
      <c r="H3274" s="142">
        <v>8073.67</v>
      </c>
      <c r="I3274" s="142">
        <v>11172.85</v>
      </c>
      <c r="Q3274" s="6">
        <f t="shared" si="50"/>
        <v>11172.85</v>
      </c>
    </row>
    <row r="3275" spans="1:17" x14ac:dyDescent="0.2">
      <c r="A3275" s="139" t="s">
        <v>6547</v>
      </c>
      <c r="B3275" s="140" t="s">
        <v>18572</v>
      </c>
      <c r="C3275" s="141">
        <v>1727</v>
      </c>
      <c r="D3275" s="141">
        <v>62</v>
      </c>
      <c r="E3275" s="142">
        <v>43386.16</v>
      </c>
      <c r="F3275" s="142">
        <v>2095.09</v>
      </c>
      <c r="G3275" s="142">
        <v>5575.42</v>
      </c>
      <c r="H3275" s="142">
        <v>4854.5200000000004</v>
      </c>
      <c r="I3275" s="142">
        <v>12525.03</v>
      </c>
      <c r="Q3275" s="6">
        <f t="shared" si="50"/>
        <v>12525.03</v>
      </c>
    </row>
    <row r="3276" spans="1:17" x14ac:dyDescent="0.2">
      <c r="A3276" s="139" t="s">
        <v>6549</v>
      </c>
      <c r="B3276" s="140" t="s">
        <v>18573</v>
      </c>
      <c r="C3276" s="141">
        <v>3420</v>
      </c>
      <c r="D3276" s="141">
        <v>78</v>
      </c>
      <c r="E3276" s="142">
        <v>96722.39</v>
      </c>
      <c r="F3276" s="142">
        <v>4148.9399999999996</v>
      </c>
      <c r="G3276" s="142">
        <v>7014.23</v>
      </c>
      <c r="H3276" s="142">
        <v>10822.37</v>
      </c>
      <c r="I3276" s="142">
        <v>21985.54</v>
      </c>
      <c r="Q3276" s="6">
        <f t="shared" si="50"/>
        <v>21985.54</v>
      </c>
    </row>
    <row r="3277" spans="1:17" x14ac:dyDescent="0.2">
      <c r="A3277" s="139" t="s">
        <v>6551</v>
      </c>
      <c r="B3277" s="140" t="s">
        <v>18574</v>
      </c>
      <c r="C3277" s="141">
        <v>1460</v>
      </c>
      <c r="D3277" s="141">
        <v>40</v>
      </c>
      <c r="E3277" s="142">
        <v>102186.48</v>
      </c>
      <c r="F3277" s="142">
        <v>1771.18</v>
      </c>
      <c r="G3277" s="142">
        <v>3597.04</v>
      </c>
      <c r="H3277" s="142">
        <v>11433.75</v>
      </c>
      <c r="I3277" s="142">
        <v>16801.97</v>
      </c>
      <c r="Q3277" s="6">
        <f t="shared" si="50"/>
        <v>16801.97</v>
      </c>
    </row>
    <row r="3278" spans="1:17" x14ac:dyDescent="0.2">
      <c r="A3278" s="139" t="s">
        <v>6553</v>
      </c>
      <c r="B3278" s="140" t="s">
        <v>18575</v>
      </c>
      <c r="C3278" s="141">
        <v>77</v>
      </c>
      <c r="D3278" s="141">
        <v>1</v>
      </c>
      <c r="E3278" s="142">
        <v>217.72</v>
      </c>
      <c r="F3278" s="142">
        <v>93.41</v>
      </c>
      <c r="G3278" s="142">
        <v>89.93</v>
      </c>
      <c r="H3278" s="142">
        <v>24.36</v>
      </c>
      <c r="I3278" s="142">
        <v>207.7</v>
      </c>
      <c r="Q3278" s="6">
        <f t="shared" si="50"/>
        <v>207.7</v>
      </c>
    </row>
    <row r="3279" spans="1:17" x14ac:dyDescent="0.2">
      <c r="A3279" s="139" t="s">
        <v>6555</v>
      </c>
      <c r="B3279" s="140" t="s">
        <v>18576</v>
      </c>
      <c r="C3279" s="141">
        <v>230</v>
      </c>
      <c r="D3279" s="141">
        <v>17</v>
      </c>
      <c r="E3279" s="142">
        <v>21481.31</v>
      </c>
      <c r="F3279" s="142">
        <v>279.02</v>
      </c>
      <c r="G3279" s="142">
        <v>1528.74</v>
      </c>
      <c r="H3279" s="142">
        <v>2403.5700000000002</v>
      </c>
      <c r="I3279" s="142">
        <v>4211.33</v>
      </c>
      <c r="Q3279" s="6">
        <f t="shared" ref="Q3279:Q3342" si="51">I3279+P3279</f>
        <v>4211.33</v>
      </c>
    </row>
    <row r="3280" spans="1:17" x14ac:dyDescent="0.2">
      <c r="A3280" s="139" t="s">
        <v>6557</v>
      </c>
      <c r="B3280" s="140" t="s">
        <v>18577</v>
      </c>
      <c r="C3280" s="141">
        <v>53305</v>
      </c>
      <c r="D3280" s="141">
        <v>1015</v>
      </c>
      <c r="E3280" s="142">
        <v>414549.97</v>
      </c>
      <c r="F3280" s="142">
        <v>64666.35</v>
      </c>
      <c r="G3280" s="142">
        <v>91274.97</v>
      </c>
      <c r="H3280" s="142">
        <v>46384.42</v>
      </c>
      <c r="I3280" s="142">
        <v>202325.74</v>
      </c>
      <c r="Q3280" s="6">
        <f t="shared" si="51"/>
        <v>202325.74</v>
      </c>
    </row>
    <row r="3281" spans="1:17" x14ac:dyDescent="0.2">
      <c r="A3281" s="139" t="s">
        <v>6559</v>
      </c>
      <c r="B3281" s="140" t="s">
        <v>18578</v>
      </c>
      <c r="C3281" s="141">
        <v>110</v>
      </c>
      <c r="D3281" s="141">
        <v>1</v>
      </c>
      <c r="E3281" s="142">
        <v>1794.38</v>
      </c>
      <c r="F3281" s="142">
        <v>133.44999999999999</v>
      </c>
      <c r="G3281" s="142">
        <v>89.93</v>
      </c>
      <c r="H3281" s="142">
        <v>200.78</v>
      </c>
      <c r="I3281" s="142">
        <v>424.16</v>
      </c>
      <c r="Q3281" s="6">
        <f t="shared" si="51"/>
        <v>424.16</v>
      </c>
    </row>
    <row r="3282" spans="1:17" x14ac:dyDescent="0.2">
      <c r="A3282" s="139" t="s">
        <v>6561</v>
      </c>
      <c r="B3282" s="140" t="s">
        <v>18579</v>
      </c>
      <c r="C3282" s="141">
        <v>703</v>
      </c>
      <c r="D3282" s="141">
        <v>12</v>
      </c>
      <c r="E3282" s="142">
        <v>2988.84</v>
      </c>
      <c r="F3282" s="142">
        <v>852.84</v>
      </c>
      <c r="G3282" s="142">
        <v>1079.1099999999999</v>
      </c>
      <c r="H3282" s="142">
        <v>334.42</v>
      </c>
      <c r="I3282" s="142">
        <v>2266.37</v>
      </c>
      <c r="Q3282" s="6">
        <f t="shared" si="51"/>
        <v>2266.37</v>
      </c>
    </row>
    <row r="3283" spans="1:17" x14ac:dyDescent="0.2">
      <c r="A3283" s="139" t="s">
        <v>6563</v>
      </c>
      <c r="B3283" s="140" t="s">
        <v>18580</v>
      </c>
      <c r="C3283" s="141">
        <v>188</v>
      </c>
      <c r="D3283" s="141">
        <v>19</v>
      </c>
      <c r="E3283" s="142">
        <v>7775.77</v>
      </c>
      <c r="F3283" s="142">
        <v>228.07</v>
      </c>
      <c r="G3283" s="142">
        <v>1708.59</v>
      </c>
      <c r="H3283" s="142">
        <v>870.04</v>
      </c>
      <c r="I3283" s="142">
        <v>2806.7</v>
      </c>
      <c r="Q3283" s="6">
        <f t="shared" si="51"/>
        <v>2806.7</v>
      </c>
    </row>
    <row r="3284" spans="1:17" x14ac:dyDescent="0.2">
      <c r="A3284" s="139" t="s">
        <v>6565</v>
      </c>
      <c r="B3284" s="140" t="s">
        <v>18581</v>
      </c>
      <c r="C3284" s="141">
        <v>239</v>
      </c>
      <c r="D3284" s="141">
        <v>4</v>
      </c>
      <c r="E3284" s="142">
        <v>1042.81</v>
      </c>
      <c r="F3284" s="142">
        <v>289.94</v>
      </c>
      <c r="G3284" s="142">
        <v>359.7</v>
      </c>
      <c r="H3284" s="142">
        <v>116.68</v>
      </c>
      <c r="I3284" s="142">
        <v>766.32</v>
      </c>
      <c r="Q3284" s="6">
        <f t="shared" si="51"/>
        <v>766.32</v>
      </c>
    </row>
    <row r="3285" spans="1:17" x14ac:dyDescent="0.2">
      <c r="A3285" s="139" t="s">
        <v>6567</v>
      </c>
      <c r="B3285" s="140" t="s">
        <v>18582</v>
      </c>
      <c r="C3285" s="141">
        <v>13437</v>
      </c>
      <c r="D3285" s="141">
        <v>216</v>
      </c>
      <c r="E3285" s="142">
        <v>265170.57</v>
      </c>
      <c r="F3285" s="142">
        <v>16300.94</v>
      </c>
      <c r="G3285" s="142">
        <v>19424.03</v>
      </c>
      <c r="H3285" s="142">
        <v>29670.21</v>
      </c>
      <c r="I3285" s="142">
        <v>65395.18</v>
      </c>
      <c r="Q3285" s="6">
        <f t="shared" si="51"/>
        <v>65395.18</v>
      </c>
    </row>
    <row r="3286" spans="1:17" x14ac:dyDescent="0.2">
      <c r="A3286" s="139" t="s">
        <v>6569</v>
      </c>
      <c r="B3286" s="140" t="s">
        <v>18583</v>
      </c>
      <c r="C3286" s="141">
        <v>105</v>
      </c>
      <c r="D3286" s="141">
        <v>1</v>
      </c>
      <c r="E3286" s="142">
        <v>248.82</v>
      </c>
      <c r="F3286" s="142">
        <v>127.38</v>
      </c>
      <c r="G3286" s="142">
        <v>89.93</v>
      </c>
      <c r="H3286" s="142">
        <v>27.84</v>
      </c>
      <c r="I3286" s="142">
        <v>245.15</v>
      </c>
      <c r="Q3286" s="6">
        <f t="shared" si="51"/>
        <v>245.15</v>
      </c>
    </row>
    <row r="3287" spans="1:17" x14ac:dyDescent="0.2">
      <c r="A3287" s="139" t="s">
        <v>6571</v>
      </c>
      <c r="B3287" s="140" t="s">
        <v>18584</v>
      </c>
      <c r="C3287" s="141">
        <v>146</v>
      </c>
      <c r="D3287" s="141">
        <v>1</v>
      </c>
      <c r="E3287" s="142">
        <v>186.61</v>
      </c>
      <c r="F3287" s="142">
        <v>177.12</v>
      </c>
      <c r="G3287" s="142">
        <v>89.93</v>
      </c>
      <c r="H3287" s="142">
        <v>20.88</v>
      </c>
      <c r="I3287" s="142">
        <v>287.93</v>
      </c>
      <c r="Q3287" s="6">
        <f t="shared" si="51"/>
        <v>287.93</v>
      </c>
    </row>
    <row r="3288" spans="1:17" x14ac:dyDescent="0.2">
      <c r="A3288" s="139" t="s">
        <v>6573</v>
      </c>
      <c r="B3288" s="140" t="s">
        <v>18585</v>
      </c>
      <c r="C3288" s="141">
        <v>202</v>
      </c>
      <c r="D3288" s="141">
        <v>10</v>
      </c>
      <c r="E3288" s="142">
        <v>7911.71</v>
      </c>
      <c r="F3288" s="142">
        <v>245.06</v>
      </c>
      <c r="G3288" s="142">
        <v>899.26</v>
      </c>
      <c r="H3288" s="142">
        <v>885.25</v>
      </c>
      <c r="I3288" s="142">
        <v>2029.57</v>
      </c>
      <c r="Q3288" s="6">
        <f t="shared" si="51"/>
        <v>2029.57</v>
      </c>
    </row>
    <row r="3289" spans="1:17" x14ac:dyDescent="0.2">
      <c r="A3289" s="139" t="s">
        <v>6575</v>
      </c>
      <c r="B3289" s="140" t="s">
        <v>18586</v>
      </c>
      <c r="C3289" s="141">
        <v>888</v>
      </c>
      <c r="D3289" s="141">
        <v>37</v>
      </c>
      <c r="E3289" s="142">
        <v>27135.18</v>
      </c>
      <c r="F3289" s="142">
        <v>1077.26</v>
      </c>
      <c r="G3289" s="142">
        <v>3327.26</v>
      </c>
      <c r="H3289" s="142">
        <v>3036.18</v>
      </c>
      <c r="I3289" s="142">
        <v>7440.7</v>
      </c>
      <c r="Q3289" s="6">
        <f t="shared" si="51"/>
        <v>7440.7</v>
      </c>
    </row>
    <row r="3290" spans="1:17" x14ac:dyDescent="0.2">
      <c r="A3290" s="139" t="s">
        <v>6577</v>
      </c>
      <c r="B3290" s="140" t="s">
        <v>18587</v>
      </c>
      <c r="C3290" s="141">
        <v>1189</v>
      </c>
      <c r="D3290" s="141">
        <v>31</v>
      </c>
      <c r="E3290" s="142">
        <v>35188.29</v>
      </c>
      <c r="F3290" s="142">
        <v>1442.42</v>
      </c>
      <c r="G3290" s="142">
        <v>2787.71</v>
      </c>
      <c r="H3290" s="142">
        <v>3937.26</v>
      </c>
      <c r="I3290" s="142">
        <v>8167.39</v>
      </c>
      <c r="Q3290" s="6">
        <f t="shared" si="51"/>
        <v>8167.39</v>
      </c>
    </row>
    <row r="3291" spans="1:17" x14ac:dyDescent="0.2">
      <c r="A3291" s="139" t="s">
        <v>6579</v>
      </c>
      <c r="B3291" s="140" t="s">
        <v>18588</v>
      </c>
      <c r="C3291" s="141">
        <v>95</v>
      </c>
      <c r="D3291" s="141">
        <v>6</v>
      </c>
      <c r="E3291" s="142">
        <v>3885.24</v>
      </c>
      <c r="F3291" s="142">
        <v>115.25</v>
      </c>
      <c r="G3291" s="142">
        <v>539.55999999999995</v>
      </c>
      <c r="H3291" s="142">
        <v>434.72</v>
      </c>
      <c r="I3291" s="142">
        <v>1089.53</v>
      </c>
      <c r="Q3291" s="6">
        <f t="shared" si="51"/>
        <v>1089.53</v>
      </c>
    </row>
    <row r="3292" spans="1:17" x14ac:dyDescent="0.2">
      <c r="A3292" s="139" t="s">
        <v>6581</v>
      </c>
      <c r="B3292" s="140" t="s">
        <v>18589</v>
      </c>
      <c r="C3292" s="141">
        <v>135</v>
      </c>
      <c r="D3292" s="141">
        <v>8</v>
      </c>
      <c r="E3292" s="142">
        <v>5046.75</v>
      </c>
      <c r="F3292" s="142">
        <v>163.78</v>
      </c>
      <c r="G3292" s="142">
        <v>719.41</v>
      </c>
      <c r="H3292" s="142">
        <v>564.69000000000005</v>
      </c>
      <c r="I3292" s="142">
        <v>1447.88</v>
      </c>
      <c r="Q3292" s="6">
        <f t="shared" si="51"/>
        <v>1447.88</v>
      </c>
    </row>
    <row r="3293" spans="1:17" x14ac:dyDescent="0.2">
      <c r="A3293" s="139" t="s">
        <v>6583</v>
      </c>
      <c r="B3293" s="140" t="s">
        <v>18590</v>
      </c>
      <c r="C3293" s="141">
        <v>141</v>
      </c>
      <c r="D3293" s="141">
        <v>2</v>
      </c>
      <c r="E3293" s="142">
        <v>878.19</v>
      </c>
      <c r="F3293" s="142">
        <v>171.06</v>
      </c>
      <c r="G3293" s="142">
        <v>179.86</v>
      </c>
      <c r="H3293" s="142">
        <v>98.26</v>
      </c>
      <c r="I3293" s="142">
        <v>449.18</v>
      </c>
      <c r="Q3293" s="6">
        <f t="shared" si="51"/>
        <v>449.18</v>
      </c>
    </row>
    <row r="3294" spans="1:17" x14ac:dyDescent="0.2">
      <c r="A3294" s="139" t="s">
        <v>6585</v>
      </c>
      <c r="B3294" s="140" t="s">
        <v>18591</v>
      </c>
      <c r="C3294" s="141">
        <v>228</v>
      </c>
      <c r="D3294" s="141">
        <v>3</v>
      </c>
      <c r="E3294" s="142">
        <v>814.43</v>
      </c>
      <c r="F3294" s="142">
        <v>276.58999999999997</v>
      </c>
      <c r="G3294" s="142">
        <v>269.77999999999997</v>
      </c>
      <c r="H3294" s="142">
        <v>91.13</v>
      </c>
      <c r="I3294" s="142">
        <v>637.5</v>
      </c>
      <c r="Q3294" s="6">
        <f t="shared" si="51"/>
        <v>637.5</v>
      </c>
    </row>
    <row r="3295" spans="1:17" x14ac:dyDescent="0.2">
      <c r="A3295" s="139" t="s">
        <v>6587</v>
      </c>
      <c r="B3295" s="140" t="s">
        <v>18592</v>
      </c>
      <c r="C3295" s="141">
        <v>286</v>
      </c>
      <c r="D3295" s="141">
        <v>2</v>
      </c>
      <c r="E3295" s="142">
        <v>9706.65</v>
      </c>
      <c r="F3295" s="142">
        <v>346.96</v>
      </c>
      <c r="G3295" s="142">
        <v>179.86</v>
      </c>
      <c r="H3295" s="142">
        <v>1086.0899999999999</v>
      </c>
      <c r="I3295" s="142">
        <v>1612.91</v>
      </c>
      <c r="Q3295" s="6">
        <f t="shared" si="51"/>
        <v>1612.91</v>
      </c>
    </row>
    <row r="3296" spans="1:17" x14ac:dyDescent="0.2">
      <c r="A3296" s="139" t="s">
        <v>6589</v>
      </c>
      <c r="B3296" s="140" t="s">
        <v>18593</v>
      </c>
      <c r="C3296" s="141">
        <v>353</v>
      </c>
      <c r="D3296" s="141">
        <v>9</v>
      </c>
      <c r="E3296" s="142">
        <v>3057.23</v>
      </c>
      <c r="F3296" s="142">
        <v>428.24</v>
      </c>
      <c r="G3296" s="142">
        <v>809.34</v>
      </c>
      <c r="H3296" s="142">
        <v>342.08</v>
      </c>
      <c r="I3296" s="142">
        <v>1579.66</v>
      </c>
      <c r="Q3296" s="6">
        <f t="shared" si="51"/>
        <v>1579.66</v>
      </c>
    </row>
    <row r="3297" spans="1:17" x14ac:dyDescent="0.2">
      <c r="A3297" s="139" t="s">
        <v>6591</v>
      </c>
      <c r="B3297" s="140" t="s">
        <v>18594</v>
      </c>
      <c r="C3297" s="141">
        <v>574</v>
      </c>
      <c r="D3297" s="141">
        <v>11</v>
      </c>
      <c r="E3297" s="142">
        <v>5672.02</v>
      </c>
      <c r="F3297" s="142">
        <v>696.34</v>
      </c>
      <c r="G3297" s="142">
        <v>989.18</v>
      </c>
      <c r="H3297" s="142">
        <v>634.65</v>
      </c>
      <c r="I3297" s="142">
        <v>2320.17</v>
      </c>
      <c r="Q3297" s="6">
        <f t="shared" si="51"/>
        <v>2320.17</v>
      </c>
    </row>
    <row r="3298" spans="1:17" x14ac:dyDescent="0.2">
      <c r="A3298" s="139" t="s">
        <v>6593</v>
      </c>
      <c r="B3298" s="140" t="s">
        <v>18595</v>
      </c>
      <c r="C3298" s="141">
        <v>98</v>
      </c>
      <c r="D3298" s="141">
        <v>3</v>
      </c>
      <c r="E3298" s="142">
        <v>3114.16</v>
      </c>
      <c r="F3298" s="142">
        <v>118.89</v>
      </c>
      <c r="G3298" s="142">
        <v>269.77999999999997</v>
      </c>
      <c r="H3298" s="142">
        <v>348.45</v>
      </c>
      <c r="I3298" s="142">
        <v>737.12</v>
      </c>
      <c r="Q3298" s="6">
        <f t="shared" si="51"/>
        <v>737.12</v>
      </c>
    </row>
    <row r="3299" spans="1:17" x14ac:dyDescent="0.2">
      <c r="A3299" s="139" t="s">
        <v>6595</v>
      </c>
      <c r="B3299" s="140" t="s">
        <v>18596</v>
      </c>
      <c r="C3299" s="141">
        <v>66</v>
      </c>
      <c r="D3299" s="141">
        <v>3</v>
      </c>
      <c r="E3299" s="142">
        <v>1082.55</v>
      </c>
      <c r="F3299" s="142">
        <v>80.06</v>
      </c>
      <c r="G3299" s="142">
        <v>269.77999999999997</v>
      </c>
      <c r="H3299" s="142">
        <v>121.13</v>
      </c>
      <c r="I3299" s="142">
        <v>470.97</v>
      </c>
      <c r="Q3299" s="6">
        <f t="shared" si="51"/>
        <v>470.97</v>
      </c>
    </row>
    <row r="3300" spans="1:17" x14ac:dyDescent="0.2">
      <c r="A3300" s="139" t="s">
        <v>6597</v>
      </c>
      <c r="B3300" s="140" t="s">
        <v>18597</v>
      </c>
      <c r="C3300" s="141">
        <v>442</v>
      </c>
      <c r="D3300" s="141">
        <v>13</v>
      </c>
      <c r="E3300" s="142">
        <v>8813.15</v>
      </c>
      <c r="F3300" s="142">
        <v>536.21</v>
      </c>
      <c r="G3300" s="142">
        <v>1169.04</v>
      </c>
      <c r="H3300" s="142">
        <v>986.11</v>
      </c>
      <c r="I3300" s="142">
        <v>2691.36</v>
      </c>
      <c r="Q3300" s="6">
        <f t="shared" si="51"/>
        <v>2691.36</v>
      </c>
    </row>
    <row r="3301" spans="1:17" x14ac:dyDescent="0.2">
      <c r="A3301" s="139" t="s">
        <v>6599</v>
      </c>
      <c r="B3301" s="140" t="s">
        <v>18598</v>
      </c>
      <c r="C3301" s="141">
        <v>224</v>
      </c>
      <c r="D3301" s="141">
        <v>11</v>
      </c>
      <c r="E3301" s="142">
        <v>79854.559999999998</v>
      </c>
      <c r="F3301" s="142">
        <v>271.74</v>
      </c>
      <c r="G3301" s="142">
        <v>989.18</v>
      </c>
      <c r="H3301" s="142">
        <v>8935.01</v>
      </c>
      <c r="I3301" s="142">
        <v>10195.93</v>
      </c>
      <c r="Q3301" s="6">
        <f t="shared" si="51"/>
        <v>10195.93</v>
      </c>
    </row>
    <row r="3302" spans="1:17" x14ac:dyDescent="0.2">
      <c r="A3302" s="139" t="s">
        <v>6601</v>
      </c>
      <c r="B3302" s="140" t="s">
        <v>18599</v>
      </c>
      <c r="C3302" s="141">
        <v>17650</v>
      </c>
      <c r="D3302" s="141">
        <v>365</v>
      </c>
      <c r="E3302" s="142">
        <v>308104.59999999998</v>
      </c>
      <c r="F3302" s="142">
        <v>21411.9</v>
      </c>
      <c r="G3302" s="142">
        <v>32823.019999999997</v>
      </c>
      <c r="H3302" s="142">
        <v>34474.14</v>
      </c>
      <c r="I3302" s="142">
        <v>88709.06</v>
      </c>
      <c r="Q3302" s="6">
        <f t="shared" si="51"/>
        <v>88709.06</v>
      </c>
    </row>
    <row r="3303" spans="1:17" x14ac:dyDescent="0.2">
      <c r="A3303" s="139" t="s">
        <v>6603</v>
      </c>
      <c r="B3303" s="140" t="s">
        <v>18600</v>
      </c>
      <c r="C3303" s="141">
        <v>263</v>
      </c>
      <c r="D3303" s="141">
        <v>2</v>
      </c>
      <c r="E3303" s="142">
        <v>477.9</v>
      </c>
      <c r="F3303" s="142">
        <v>319.06</v>
      </c>
      <c r="G3303" s="142">
        <v>179.86</v>
      </c>
      <c r="H3303" s="142">
        <v>53.47</v>
      </c>
      <c r="I3303" s="142">
        <v>552.39</v>
      </c>
      <c r="Q3303" s="6">
        <f t="shared" si="51"/>
        <v>552.39</v>
      </c>
    </row>
    <row r="3304" spans="1:17" x14ac:dyDescent="0.2">
      <c r="A3304" s="139" t="s">
        <v>6605</v>
      </c>
      <c r="B3304" s="140" t="s">
        <v>18601</v>
      </c>
      <c r="C3304" s="141">
        <v>155</v>
      </c>
      <c r="D3304" s="141">
        <v>7</v>
      </c>
      <c r="E3304" s="142">
        <v>4164.79</v>
      </c>
      <c r="F3304" s="142">
        <v>188.04</v>
      </c>
      <c r="G3304" s="142">
        <v>629.48</v>
      </c>
      <c r="H3304" s="142">
        <v>466</v>
      </c>
      <c r="I3304" s="142">
        <v>1283.52</v>
      </c>
      <c r="Q3304" s="6">
        <f t="shared" si="51"/>
        <v>1283.52</v>
      </c>
    </row>
    <row r="3305" spans="1:17" x14ac:dyDescent="0.2">
      <c r="A3305" s="139" t="s">
        <v>6607</v>
      </c>
      <c r="B3305" s="140" t="s">
        <v>18602</v>
      </c>
      <c r="C3305" s="141">
        <v>584</v>
      </c>
      <c r="D3305" s="141">
        <v>9</v>
      </c>
      <c r="E3305" s="142">
        <v>3509.54</v>
      </c>
      <c r="F3305" s="142">
        <v>708.47</v>
      </c>
      <c r="G3305" s="142">
        <v>809.34</v>
      </c>
      <c r="H3305" s="142">
        <v>392.69</v>
      </c>
      <c r="I3305" s="142">
        <v>1910.5</v>
      </c>
      <c r="Q3305" s="6">
        <f t="shared" si="51"/>
        <v>1910.5</v>
      </c>
    </row>
    <row r="3306" spans="1:17" x14ac:dyDescent="0.2">
      <c r="A3306" s="139" t="s">
        <v>6609</v>
      </c>
      <c r="B3306" s="140" t="s">
        <v>18603</v>
      </c>
      <c r="C3306" s="141">
        <v>67</v>
      </c>
      <c r="D3306" s="141">
        <v>1</v>
      </c>
      <c r="E3306" s="142">
        <v>384.26</v>
      </c>
      <c r="F3306" s="142">
        <v>81.28</v>
      </c>
      <c r="G3306" s="142">
        <v>89.93</v>
      </c>
      <c r="H3306" s="142">
        <v>42.99</v>
      </c>
      <c r="I3306" s="142">
        <v>214.2</v>
      </c>
      <c r="Q3306" s="6">
        <f t="shared" si="51"/>
        <v>214.2</v>
      </c>
    </row>
    <row r="3307" spans="1:17" x14ac:dyDescent="0.2">
      <c r="A3307" s="139" t="s">
        <v>6611</v>
      </c>
      <c r="B3307" s="140" t="s">
        <v>18604</v>
      </c>
      <c r="C3307" s="141">
        <v>514</v>
      </c>
      <c r="D3307" s="141">
        <v>28</v>
      </c>
      <c r="E3307" s="142">
        <v>13736.77</v>
      </c>
      <c r="F3307" s="142">
        <v>623.54999999999995</v>
      </c>
      <c r="G3307" s="142">
        <v>2517.9299999999998</v>
      </c>
      <c r="H3307" s="142">
        <v>1537.02</v>
      </c>
      <c r="I3307" s="142">
        <v>4678.5</v>
      </c>
      <c r="Q3307" s="6">
        <f t="shared" si="51"/>
        <v>4678.5</v>
      </c>
    </row>
    <row r="3308" spans="1:17" x14ac:dyDescent="0.2">
      <c r="A3308" s="139" t="s">
        <v>6613</v>
      </c>
      <c r="B3308" s="140" t="s">
        <v>18605</v>
      </c>
      <c r="C3308" s="141">
        <v>650</v>
      </c>
      <c r="D3308" s="141">
        <v>28</v>
      </c>
      <c r="E3308" s="142">
        <v>12318.68</v>
      </c>
      <c r="F3308" s="142">
        <v>788.54</v>
      </c>
      <c r="G3308" s="142">
        <v>2517.9299999999998</v>
      </c>
      <c r="H3308" s="142">
        <v>1378.35</v>
      </c>
      <c r="I3308" s="142">
        <v>4684.82</v>
      </c>
      <c r="Q3308" s="6">
        <f t="shared" si="51"/>
        <v>4684.82</v>
      </c>
    </row>
    <row r="3309" spans="1:17" x14ac:dyDescent="0.2">
      <c r="A3309" s="139" t="s">
        <v>6615</v>
      </c>
      <c r="B3309" s="140" t="s">
        <v>18606</v>
      </c>
      <c r="C3309" s="141">
        <v>30</v>
      </c>
      <c r="D3309" s="141">
        <v>3</v>
      </c>
      <c r="E3309" s="142">
        <v>48156.72</v>
      </c>
      <c r="F3309" s="142">
        <v>36.39</v>
      </c>
      <c r="G3309" s="142">
        <v>269.77999999999997</v>
      </c>
      <c r="H3309" s="142">
        <v>5388.3</v>
      </c>
      <c r="I3309" s="142">
        <v>5694.47</v>
      </c>
      <c r="Q3309" s="6">
        <f t="shared" si="51"/>
        <v>5694.47</v>
      </c>
    </row>
    <row r="3310" spans="1:17" x14ac:dyDescent="0.2">
      <c r="A3310" s="139" t="s">
        <v>6617</v>
      </c>
      <c r="B3310" s="140" t="s">
        <v>18607</v>
      </c>
      <c r="C3310" s="141">
        <v>887</v>
      </c>
      <c r="D3310" s="141">
        <v>39</v>
      </c>
      <c r="E3310" s="142">
        <v>45929.41</v>
      </c>
      <c r="F3310" s="142">
        <v>1076.06</v>
      </c>
      <c r="G3310" s="142">
        <v>3507.12</v>
      </c>
      <c r="H3310" s="142">
        <v>5139.09</v>
      </c>
      <c r="I3310" s="142">
        <v>9722.27</v>
      </c>
      <c r="Q3310" s="6">
        <f t="shared" si="51"/>
        <v>9722.27</v>
      </c>
    </row>
    <row r="3311" spans="1:17" x14ac:dyDescent="0.2">
      <c r="A3311" s="139" t="s">
        <v>6619</v>
      </c>
      <c r="B3311" s="140" t="s">
        <v>18608</v>
      </c>
      <c r="C3311" s="141">
        <v>757</v>
      </c>
      <c r="D3311" s="141">
        <v>32</v>
      </c>
      <c r="E3311" s="142">
        <v>17507.96</v>
      </c>
      <c r="F3311" s="142">
        <v>918.34</v>
      </c>
      <c r="G3311" s="142">
        <v>2877.63</v>
      </c>
      <c r="H3311" s="142">
        <v>1958.98</v>
      </c>
      <c r="I3311" s="142">
        <v>5754.95</v>
      </c>
      <c r="Q3311" s="6">
        <f t="shared" si="51"/>
        <v>5754.95</v>
      </c>
    </row>
    <row r="3312" spans="1:17" x14ac:dyDescent="0.2">
      <c r="A3312" s="139" t="s">
        <v>6621</v>
      </c>
      <c r="B3312" s="140" t="s">
        <v>18609</v>
      </c>
      <c r="C3312" s="141">
        <v>260</v>
      </c>
      <c r="D3312" s="141">
        <v>9</v>
      </c>
      <c r="E3312" s="142">
        <v>10232.73</v>
      </c>
      <c r="F3312" s="142">
        <v>315.42</v>
      </c>
      <c r="G3312" s="142">
        <v>809.34</v>
      </c>
      <c r="H3312" s="142">
        <v>1144.95</v>
      </c>
      <c r="I3312" s="142">
        <v>2269.71</v>
      </c>
      <c r="Q3312" s="6">
        <f t="shared" si="51"/>
        <v>2269.71</v>
      </c>
    </row>
    <row r="3313" spans="1:17" x14ac:dyDescent="0.2">
      <c r="A3313" s="139" t="s">
        <v>6623</v>
      </c>
      <c r="B3313" s="140" t="s">
        <v>18610</v>
      </c>
      <c r="C3313" s="141">
        <v>596</v>
      </c>
      <c r="D3313" s="141">
        <v>24</v>
      </c>
      <c r="E3313" s="142">
        <v>30415.02</v>
      </c>
      <c r="F3313" s="142">
        <v>723.03</v>
      </c>
      <c r="G3313" s="142">
        <v>2158.2199999999998</v>
      </c>
      <c r="H3313" s="142">
        <v>3403.17</v>
      </c>
      <c r="I3313" s="142">
        <v>6284.42</v>
      </c>
      <c r="Q3313" s="6">
        <f t="shared" si="51"/>
        <v>6284.42</v>
      </c>
    </row>
    <row r="3314" spans="1:17" x14ac:dyDescent="0.2">
      <c r="A3314" s="139" t="s">
        <v>6625</v>
      </c>
      <c r="B3314" s="140" t="s">
        <v>18611</v>
      </c>
      <c r="C3314" s="141">
        <v>221</v>
      </c>
      <c r="D3314" s="141">
        <v>11</v>
      </c>
      <c r="E3314" s="142">
        <v>4605.41</v>
      </c>
      <c r="F3314" s="142">
        <v>268.10000000000002</v>
      </c>
      <c r="G3314" s="142">
        <v>989.18</v>
      </c>
      <c r="H3314" s="142">
        <v>515.29999999999995</v>
      </c>
      <c r="I3314" s="142">
        <v>1772.58</v>
      </c>
      <c r="Q3314" s="6">
        <f t="shared" si="51"/>
        <v>1772.58</v>
      </c>
    </row>
    <row r="3315" spans="1:17" x14ac:dyDescent="0.2">
      <c r="A3315" s="139" t="s">
        <v>6627</v>
      </c>
      <c r="B3315" s="140" t="s">
        <v>18612</v>
      </c>
      <c r="C3315" s="141">
        <v>223</v>
      </c>
      <c r="D3315" s="141">
        <v>6</v>
      </c>
      <c r="E3315" s="142">
        <v>3357.1</v>
      </c>
      <c r="F3315" s="142">
        <v>270.52999999999997</v>
      </c>
      <c r="G3315" s="142">
        <v>539.55999999999995</v>
      </c>
      <c r="H3315" s="142">
        <v>375.63</v>
      </c>
      <c r="I3315" s="142">
        <v>1185.72</v>
      </c>
      <c r="Q3315" s="6">
        <f t="shared" si="51"/>
        <v>1185.72</v>
      </c>
    </row>
    <row r="3316" spans="1:17" x14ac:dyDescent="0.2">
      <c r="A3316" s="139" t="s">
        <v>6629</v>
      </c>
      <c r="B3316" s="140" t="s">
        <v>18613</v>
      </c>
      <c r="C3316" s="141">
        <v>108</v>
      </c>
      <c r="D3316" s="141">
        <v>2</v>
      </c>
      <c r="E3316" s="142">
        <v>1057.72</v>
      </c>
      <c r="F3316" s="142">
        <v>131.02000000000001</v>
      </c>
      <c r="G3316" s="142">
        <v>179.86</v>
      </c>
      <c r="H3316" s="142">
        <v>118.35</v>
      </c>
      <c r="I3316" s="142">
        <v>429.23</v>
      </c>
      <c r="Q3316" s="6">
        <f t="shared" si="51"/>
        <v>429.23</v>
      </c>
    </row>
    <row r="3317" spans="1:17" x14ac:dyDescent="0.2">
      <c r="A3317" s="139" t="s">
        <v>6631</v>
      </c>
      <c r="B3317" s="140" t="s">
        <v>18614</v>
      </c>
      <c r="C3317" s="141">
        <v>125</v>
      </c>
      <c r="D3317" s="141">
        <v>11</v>
      </c>
      <c r="E3317" s="142">
        <v>7808.45</v>
      </c>
      <c r="F3317" s="142">
        <v>151.63999999999999</v>
      </c>
      <c r="G3317" s="142">
        <v>989.18</v>
      </c>
      <c r="H3317" s="142">
        <v>873.7</v>
      </c>
      <c r="I3317" s="142">
        <v>2014.52</v>
      </c>
      <c r="Q3317" s="6">
        <f t="shared" si="51"/>
        <v>2014.52</v>
      </c>
    </row>
    <row r="3318" spans="1:17" x14ac:dyDescent="0.2">
      <c r="A3318" s="139" t="s">
        <v>6633</v>
      </c>
      <c r="B3318" s="140" t="s">
        <v>18615</v>
      </c>
      <c r="C3318" s="141">
        <v>95</v>
      </c>
      <c r="D3318" s="141">
        <v>4</v>
      </c>
      <c r="E3318" s="142">
        <v>4336.13</v>
      </c>
      <c r="F3318" s="142">
        <v>115.25</v>
      </c>
      <c r="G3318" s="142">
        <v>359.7</v>
      </c>
      <c r="H3318" s="142">
        <v>485.18</v>
      </c>
      <c r="I3318" s="142">
        <v>960.13</v>
      </c>
      <c r="Q3318" s="6">
        <f t="shared" si="51"/>
        <v>960.13</v>
      </c>
    </row>
    <row r="3319" spans="1:17" x14ac:dyDescent="0.2">
      <c r="A3319" s="139" t="s">
        <v>6635</v>
      </c>
      <c r="B3319" s="140" t="s">
        <v>18616</v>
      </c>
      <c r="C3319" s="141">
        <v>283</v>
      </c>
      <c r="D3319" s="141">
        <v>2</v>
      </c>
      <c r="E3319" s="142">
        <v>562.99</v>
      </c>
      <c r="F3319" s="142">
        <v>343.32</v>
      </c>
      <c r="G3319" s="142">
        <v>179.86</v>
      </c>
      <c r="H3319" s="142">
        <v>62.99</v>
      </c>
      <c r="I3319" s="142">
        <v>586.16999999999996</v>
      </c>
      <c r="Q3319" s="6">
        <f t="shared" si="51"/>
        <v>586.16999999999996</v>
      </c>
    </row>
    <row r="3320" spans="1:17" x14ac:dyDescent="0.2">
      <c r="A3320" s="139" t="s">
        <v>6637</v>
      </c>
      <c r="B3320" s="140" t="s">
        <v>18617</v>
      </c>
      <c r="C3320" s="141">
        <v>193</v>
      </c>
      <c r="D3320" s="141">
        <v>12</v>
      </c>
      <c r="E3320" s="142">
        <v>25665.95</v>
      </c>
      <c r="F3320" s="142">
        <v>234.14</v>
      </c>
      <c r="G3320" s="142">
        <v>1079.1099999999999</v>
      </c>
      <c r="H3320" s="142">
        <v>2871.79</v>
      </c>
      <c r="I3320" s="142">
        <v>4185.04</v>
      </c>
      <c r="Q3320" s="6">
        <f t="shared" si="51"/>
        <v>4185.04</v>
      </c>
    </row>
    <row r="3321" spans="1:17" x14ac:dyDescent="0.2">
      <c r="A3321" s="139" t="s">
        <v>6639</v>
      </c>
      <c r="B3321" s="140" t="s">
        <v>18618</v>
      </c>
      <c r="C3321" s="141">
        <v>241</v>
      </c>
      <c r="D3321" s="141">
        <v>1</v>
      </c>
      <c r="E3321" s="142">
        <v>401.57</v>
      </c>
      <c r="F3321" s="142">
        <v>292.37</v>
      </c>
      <c r="G3321" s="142">
        <v>89.93</v>
      </c>
      <c r="H3321" s="142">
        <v>44.94</v>
      </c>
      <c r="I3321" s="142">
        <v>427.24</v>
      </c>
      <c r="Q3321" s="6">
        <f t="shared" si="51"/>
        <v>427.24</v>
      </c>
    </row>
    <row r="3322" spans="1:17" x14ac:dyDescent="0.2">
      <c r="A3322" s="139" t="s">
        <v>6641</v>
      </c>
      <c r="B3322" s="140" t="s">
        <v>18619</v>
      </c>
      <c r="C3322" s="141">
        <v>415</v>
      </c>
      <c r="D3322" s="141">
        <v>10</v>
      </c>
      <c r="E3322" s="142">
        <v>2934.16</v>
      </c>
      <c r="F3322" s="142">
        <v>503.46</v>
      </c>
      <c r="G3322" s="142">
        <v>899.26</v>
      </c>
      <c r="H3322" s="142">
        <v>328.3</v>
      </c>
      <c r="I3322" s="142">
        <v>1731.02</v>
      </c>
      <c r="Q3322" s="6">
        <f t="shared" si="51"/>
        <v>1731.02</v>
      </c>
    </row>
    <row r="3323" spans="1:17" x14ac:dyDescent="0.2">
      <c r="A3323" s="139" t="s">
        <v>6643</v>
      </c>
      <c r="B3323" s="140" t="s">
        <v>18620</v>
      </c>
      <c r="C3323" s="141">
        <v>94</v>
      </c>
      <c r="D3323" s="141">
        <v>3</v>
      </c>
      <c r="E3323" s="142">
        <v>1422.79</v>
      </c>
      <c r="F3323" s="142">
        <v>114.03</v>
      </c>
      <c r="G3323" s="142">
        <v>269.77999999999997</v>
      </c>
      <c r="H3323" s="142">
        <v>159.19999999999999</v>
      </c>
      <c r="I3323" s="142">
        <v>543.01</v>
      </c>
      <c r="Q3323" s="6">
        <f t="shared" si="51"/>
        <v>543.01</v>
      </c>
    </row>
    <row r="3324" spans="1:17" x14ac:dyDescent="0.2">
      <c r="A3324" s="139" t="s">
        <v>6645</v>
      </c>
      <c r="B3324" s="140" t="s">
        <v>18621</v>
      </c>
      <c r="C3324" s="141">
        <v>216</v>
      </c>
      <c r="D3324" s="141">
        <v>5</v>
      </c>
      <c r="E3324" s="142">
        <v>903.57</v>
      </c>
      <c r="F3324" s="142">
        <v>262.04000000000002</v>
      </c>
      <c r="G3324" s="142">
        <v>449.63</v>
      </c>
      <c r="H3324" s="142">
        <v>101.1</v>
      </c>
      <c r="I3324" s="142">
        <v>812.77</v>
      </c>
      <c r="Q3324" s="6">
        <f t="shared" si="51"/>
        <v>812.77</v>
      </c>
    </row>
    <row r="3325" spans="1:17" x14ac:dyDescent="0.2">
      <c r="A3325" s="139" t="s">
        <v>6647</v>
      </c>
      <c r="B3325" s="140" t="s">
        <v>18622</v>
      </c>
      <c r="C3325" s="141">
        <v>168</v>
      </c>
      <c r="D3325" s="141">
        <v>7</v>
      </c>
      <c r="E3325" s="142">
        <v>6933.17</v>
      </c>
      <c r="F3325" s="142">
        <v>203.81</v>
      </c>
      <c r="G3325" s="142">
        <v>629.48</v>
      </c>
      <c r="H3325" s="142">
        <v>775.76</v>
      </c>
      <c r="I3325" s="142">
        <v>1609.05</v>
      </c>
      <c r="Q3325" s="6">
        <f t="shared" si="51"/>
        <v>1609.05</v>
      </c>
    </row>
    <row r="3326" spans="1:17" x14ac:dyDescent="0.2">
      <c r="A3326" s="139" t="s">
        <v>6649</v>
      </c>
      <c r="B3326" s="140" t="s">
        <v>18623</v>
      </c>
      <c r="C3326" s="141">
        <v>318</v>
      </c>
      <c r="D3326" s="141">
        <v>4</v>
      </c>
      <c r="E3326" s="142">
        <v>1968.7</v>
      </c>
      <c r="F3326" s="142">
        <v>385.78</v>
      </c>
      <c r="G3326" s="142">
        <v>359.7</v>
      </c>
      <c r="H3326" s="142">
        <v>220.28</v>
      </c>
      <c r="I3326" s="142">
        <v>965.76</v>
      </c>
      <c r="Q3326" s="6">
        <f t="shared" si="51"/>
        <v>965.76</v>
      </c>
    </row>
    <row r="3327" spans="1:17" x14ac:dyDescent="0.2">
      <c r="A3327" s="139" t="s">
        <v>6651</v>
      </c>
      <c r="B3327" s="140" t="s">
        <v>18624</v>
      </c>
      <c r="C3327" s="141">
        <v>295</v>
      </c>
      <c r="D3327" s="141">
        <v>3</v>
      </c>
      <c r="E3327" s="142">
        <v>2762.32</v>
      </c>
      <c r="F3327" s="142">
        <v>357.87</v>
      </c>
      <c r="G3327" s="142">
        <v>269.77999999999997</v>
      </c>
      <c r="H3327" s="142">
        <v>309.08</v>
      </c>
      <c r="I3327" s="142">
        <v>936.73</v>
      </c>
      <c r="Q3327" s="6">
        <f t="shared" si="51"/>
        <v>936.73</v>
      </c>
    </row>
    <row r="3328" spans="1:17" x14ac:dyDescent="0.2">
      <c r="A3328" s="139" t="s">
        <v>6653</v>
      </c>
      <c r="B3328" s="140" t="s">
        <v>18625</v>
      </c>
      <c r="C3328" s="141">
        <v>537</v>
      </c>
      <c r="D3328" s="141">
        <v>18</v>
      </c>
      <c r="E3328" s="142">
        <v>37211.33</v>
      </c>
      <c r="F3328" s="142">
        <v>651.46</v>
      </c>
      <c r="G3328" s="142">
        <v>1618.67</v>
      </c>
      <c r="H3328" s="142">
        <v>4163.62</v>
      </c>
      <c r="I3328" s="142">
        <v>6433.75</v>
      </c>
      <c r="Q3328" s="6">
        <f t="shared" si="51"/>
        <v>6433.75</v>
      </c>
    </row>
    <row r="3329" spans="1:17" x14ac:dyDescent="0.2">
      <c r="A3329" s="139" t="s">
        <v>6655</v>
      </c>
      <c r="B3329" s="140" t="s">
        <v>18626</v>
      </c>
      <c r="C3329" s="141">
        <v>9371</v>
      </c>
      <c r="D3329" s="141">
        <v>212</v>
      </c>
      <c r="E3329" s="142">
        <v>378619.32</v>
      </c>
      <c r="F3329" s="142">
        <v>11368.32</v>
      </c>
      <c r="G3329" s="142">
        <v>19064.330000000002</v>
      </c>
      <c r="H3329" s="142">
        <v>42364.1</v>
      </c>
      <c r="I3329" s="142">
        <v>72796.75</v>
      </c>
      <c r="Q3329" s="6">
        <f t="shared" si="51"/>
        <v>72796.75</v>
      </c>
    </row>
    <row r="3330" spans="1:17" x14ac:dyDescent="0.2">
      <c r="A3330" s="139" t="s">
        <v>6657</v>
      </c>
      <c r="B3330" s="140" t="s">
        <v>18627</v>
      </c>
      <c r="C3330" s="141">
        <v>308</v>
      </c>
      <c r="D3330" s="141">
        <v>5</v>
      </c>
      <c r="E3330" s="142">
        <v>58420.21</v>
      </c>
      <c r="F3330" s="142">
        <v>373.65</v>
      </c>
      <c r="G3330" s="142">
        <v>449.63</v>
      </c>
      <c r="H3330" s="142">
        <v>6536.7</v>
      </c>
      <c r="I3330" s="142">
        <v>7359.98</v>
      </c>
      <c r="Q3330" s="6">
        <f t="shared" si="51"/>
        <v>7359.98</v>
      </c>
    </row>
    <row r="3331" spans="1:17" x14ac:dyDescent="0.2">
      <c r="A3331" s="139" t="s">
        <v>6659</v>
      </c>
      <c r="B3331" s="140" t="s">
        <v>18628</v>
      </c>
      <c r="C3331" s="141">
        <v>316</v>
      </c>
      <c r="D3331" s="141">
        <v>6</v>
      </c>
      <c r="E3331" s="142">
        <v>1693.01</v>
      </c>
      <c r="F3331" s="142">
        <v>383.35</v>
      </c>
      <c r="G3331" s="142">
        <v>539.55999999999995</v>
      </c>
      <c r="H3331" s="142">
        <v>189.43</v>
      </c>
      <c r="I3331" s="142">
        <v>1112.3399999999999</v>
      </c>
      <c r="Q3331" s="6">
        <f t="shared" si="51"/>
        <v>1112.3399999999999</v>
      </c>
    </row>
    <row r="3332" spans="1:17" x14ac:dyDescent="0.2">
      <c r="A3332" s="139" t="s">
        <v>6661</v>
      </c>
      <c r="B3332" s="140" t="s">
        <v>18629</v>
      </c>
      <c r="C3332" s="141">
        <v>190</v>
      </c>
      <c r="D3332" s="141">
        <v>6</v>
      </c>
      <c r="E3332" s="142">
        <v>12383.05</v>
      </c>
      <c r="F3332" s="142">
        <v>230.5</v>
      </c>
      <c r="G3332" s="142">
        <v>539.55999999999995</v>
      </c>
      <c r="H3332" s="142">
        <v>1385.55</v>
      </c>
      <c r="I3332" s="142">
        <v>2155.61</v>
      </c>
      <c r="Q3332" s="6">
        <f t="shared" si="51"/>
        <v>2155.61</v>
      </c>
    </row>
    <row r="3333" spans="1:17" x14ac:dyDescent="0.2">
      <c r="A3333" s="139" t="s">
        <v>6663</v>
      </c>
      <c r="B3333" s="140" t="s">
        <v>18630</v>
      </c>
      <c r="C3333" s="141">
        <v>102</v>
      </c>
      <c r="D3333" s="141">
        <v>11</v>
      </c>
      <c r="E3333" s="142">
        <v>6491.22</v>
      </c>
      <c r="F3333" s="142">
        <v>123.74</v>
      </c>
      <c r="G3333" s="142">
        <v>989.18</v>
      </c>
      <c r="H3333" s="142">
        <v>726.31</v>
      </c>
      <c r="I3333" s="142">
        <v>1839.23</v>
      </c>
      <c r="Q3333" s="6">
        <f t="shared" si="51"/>
        <v>1839.23</v>
      </c>
    </row>
    <row r="3334" spans="1:17" x14ac:dyDescent="0.2">
      <c r="A3334" s="139" t="s">
        <v>6665</v>
      </c>
      <c r="B3334" s="140" t="s">
        <v>18631</v>
      </c>
      <c r="C3334" s="141">
        <v>1557</v>
      </c>
      <c r="D3334" s="141">
        <v>78</v>
      </c>
      <c r="E3334" s="142">
        <v>48822.97</v>
      </c>
      <c r="F3334" s="142">
        <v>1888.86</v>
      </c>
      <c r="G3334" s="142">
        <v>7014.23</v>
      </c>
      <c r="H3334" s="142">
        <v>5462.86</v>
      </c>
      <c r="I3334" s="142">
        <v>14365.95</v>
      </c>
      <c r="Q3334" s="6">
        <f t="shared" si="51"/>
        <v>14365.95</v>
      </c>
    </row>
    <row r="3335" spans="1:17" x14ac:dyDescent="0.2">
      <c r="A3335" s="139" t="s">
        <v>6667</v>
      </c>
      <c r="B3335" s="140" t="s">
        <v>18632</v>
      </c>
      <c r="C3335" s="141">
        <v>586</v>
      </c>
      <c r="D3335" s="141">
        <v>33</v>
      </c>
      <c r="E3335" s="142">
        <v>102668.62</v>
      </c>
      <c r="F3335" s="142">
        <v>710.9</v>
      </c>
      <c r="G3335" s="142">
        <v>2967.56</v>
      </c>
      <c r="H3335" s="142">
        <v>11487.7</v>
      </c>
      <c r="I3335" s="142">
        <v>15166.16</v>
      </c>
      <c r="Q3335" s="6">
        <f t="shared" si="51"/>
        <v>15166.16</v>
      </c>
    </row>
    <row r="3336" spans="1:17" x14ac:dyDescent="0.2">
      <c r="A3336" s="139" t="s">
        <v>6669</v>
      </c>
      <c r="B3336" s="140" t="s">
        <v>18633</v>
      </c>
      <c r="C3336" s="141">
        <v>219</v>
      </c>
      <c r="D3336" s="141">
        <v>16</v>
      </c>
      <c r="E3336" s="142">
        <v>10523.22</v>
      </c>
      <c r="F3336" s="142">
        <v>265.68</v>
      </c>
      <c r="G3336" s="142">
        <v>1438.82</v>
      </c>
      <c r="H3336" s="142">
        <v>1177.46</v>
      </c>
      <c r="I3336" s="142">
        <v>2881.96</v>
      </c>
      <c r="Q3336" s="6">
        <f t="shared" si="51"/>
        <v>2881.96</v>
      </c>
    </row>
    <row r="3337" spans="1:17" x14ac:dyDescent="0.2">
      <c r="A3337" s="139" t="s">
        <v>6671</v>
      </c>
      <c r="B3337" s="140" t="s">
        <v>18634</v>
      </c>
      <c r="C3337" s="141">
        <v>158</v>
      </c>
      <c r="D3337" s="141">
        <v>1</v>
      </c>
      <c r="E3337" s="142">
        <v>314.17</v>
      </c>
      <c r="F3337" s="142">
        <v>191.67</v>
      </c>
      <c r="G3337" s="142">
        <v>89.93</v>
      </c>
      <c r="H3337" s="142">
        <v>35.15</v>
      </c>
      <c r="I3337" s="142">
        <v>316.75</v>
      </c>
      <c r="Q3337" s="6">
        <f t="shared" si="51"/>
        <v>316.75</v>
      </c>
    </row>
    <row r="3338" spans="1:17" x14ac:dyDescent="0.2">
      <c r="A3338" s="139" t="s">
        <v>6673</v>
      </c>
      <c r="B3338" s="140" t="s">
        <v>18635</v>
      </c>
      <c r="C3338" s="141">
        <v>254</v>
      </c>
      <c r="D3338" s="141">
        <v>3</v>
      </c>
      <c r="E3338" s="142">
        <v>536.71</v>
      </c>
      <c r="F3338" s="142">
        <v>308.14</v>
      </c>
      <c r="G3338" s="142">
        <v>269.77999999999997</v>
      </c>
      <c r="H3338" s="142">
        <v>60.06</v>
      </c>
      <c r="I3338" s="142">
        <v>637.98</v>
      </c>
      <c r="Q3338" s="6">
        <f t="shared" si="51"/>
        <v>637.98</v>
      </c>
    </row>
    <row r="3339" spans="1:17" x14ac:dyDescent="0.2">
      <c r="A3339" s="139" t="s">
        <v>6675</v>
      </c>
      <c r="B3339" s="140" t="s">
        <v>18636</v>
      </c>
      <c r="C3339" s="141">
        <v>194</v>
      </c>
      <c r="D3339" s="141">
        <v>1</v>
      </c>
      <c r="E3339" s="142">
        <v>186.61</v>
      </c>
      <c r="F3339" s="142">
        <v>235.35</v>
      </c>
      <c r="G3339" s="142">
        <v>89.93</v>
      </c>
      <c r="H3339" s="142">
        <v>20.88</v>
      </c>
      <c r="I3339" s="142">
        <v>346.16</v>
      </c>
      <c r="Q3339" s="6">
        <f t="shared" si="51"/>
        <v>346.16</v>
      </c>
    </row>
    <row r="3340" spans="1:17" x14ac:dyDescent="0.2">
      <c r="A3340" s="139" t="s">
        <v>6677</v>
      </c>
      <c r="B3340" s="140" t="s">
        <v>18637</v>
      </c>
      <c r="C3340" s="141">
        <v>79</v>
      </c>
      <c r="D3340" s="141">
        <v>0</v>
      </c>
      <c r="E3340" s="142">
        <v>0</v>
      </c>
      <c r="F3340" s="142">
        <v>95.84</v>
      </c>
      <c r="G3340" s="142">
        <v>0</v>
      </c>
      <c r="H3340" s="142">
        <v>0</v>
      </c>
      <c r="I3340" s="142">
        <v>95.84</v>
      </c>
      <c r="Q3340" s="6">
        <f t="shared" si="51"/>
        <v>95.84</v>
      </c>
    </row>
    <row r="3341" spans="1:17" x14ac:dyDescent="0.2">
      <c r="A3341" s="139" t="s">
        <v>6679</v>
      </c>
      <c r="B3341" s="140" t="s">
        <v>18638</v>
      </c>
      <c r="C3341" s="141">
        <v>4164</v>
      </c>
      <c r="D3341" s="141">
        <v>151</v>
      </c>
      <c r="E3341" s="142">
        <v>88256.97</v>
      </c>
      <c r="F3341" s="142">
        <v>5051.51</v>
      </c>
      <c r="G3341" s="142">
        <v>13578.84</v>
      </c>
      <c r="H3341" s="142">
        <v>9875.16</v>
      </c>
      <c r="I3341" s="142">
        <v>28505.51</v>
      </c>
      <c r="Q3341" s="6">
        <f t="shared" si="51"/>
        <v>28505.51</v>
      </c>
    </row>
    <row r="3342" spans="1:17" x14ac:dyDescent="0.2">
      <c r="A3342" s="139" t="s">
        <v>6681</v>
      </c>
      <c r="B3342" s="140" t="s">
        <v>18639</v>
      </c>
      <c r="C3342" s="141">
        <v>151</v>
      </c>
      <c r="D3342" s="141">
        <v>2</v>
      </c>
      <c r="E3342" s="142">
        <v>1106.1500000000001</v>
      </c>
      <c r="F3342" s="142">
        <v>183.18</v>
      </c>
      <c r="G3342" s="142">
        <v>179.86</v>
      </c>
      <c r="H3342" s="142">
        <v>123.77</v>
      </c>
      <c r="I3342" s="142">
        <v>486.81</v>
      </c>
      <c r="Q3342" s="6">
        <f t="shared" si="51"/>
        <v>486.81</v>
      </c>
    </row>
    <row r="3343" spans="1:17" x14ac:dyDescent="0.2">
      <c r="A3343" s="139" t="s">
        <v>6683</v>
      </c>
      <c r="B3343" s="140" t="s">
        <v>18640</v>
      </c>
      <c r="C3343" s="141">
        <v>159</v>
      </c>
      <c r="D3343" s="141">
        <v>4</v>
      </c>
      <c r="E3343" s="142">
        <v>24324.240000000002</v>
      </c>
      <c r="F3343" s="142">
        <v>192.89</v>
      </c>
      <c r="G3343" s="142">
        <v>359.7</v>
      </c>
      <c r="H3343" s="142">
        <v>2721.66</v>
      </c>
      <c r="I3343" s="142">
        <v>3274.25</v>
      </c>
      <c r="Q3343" s="6">
        <f t="shared" ref="Q3343:Q3406" si="52">I3343+P3343</f>
        <v>3274.25</v>
      </c>
    </row>
    <row r="3344" spans="1:17" x14ac:dyDescent="0.2">
      <c r="A3344" s="139" t="s">
        <v>6685</v>
      </c>
      <c r="B3344" s="140" t="s">
        <v>18641</v>
      </c>
      <c r="C3344" s="141">
        <v>496</v>
      </c>
      <c r="D3344" s="141">
        <v>17</v>
      </c>
      <c r="E3344" s="142">
        <v>30304.39</v>
      </c>
      <c r="F3344" s="142">
        <v>601.72</v>
      </c>
      <c r="G3344" s="142">
        <v>1528.74</v>
      </c>
      <c r="H3344" s="142">
        <v>3390.79</v>
      </c>
      <c r="I3344" s="142">
        <v>5521.25</v>
      </c>
      <c r="Q3344" s="6">
        <f t="shared" si="52"/>
        <v>5521.25</v>
      </c>
    </row>
    <row r="3345" spans="1:17" x14ac:dyDescent="0.2">
      <c r="A3345" s="139" t="s">
        <v>6687</v>
      </c>
      <c r="B3345" s="140" t="s">
        <v>18642</v>
      </c>
      <c r="C3345" s="141">
        <v>46</v>
      </c>
      <c r="D3345" s="141">
        <v>5</v>
      </c>
      <c r="E3345" s="142">
        <v>2931.43</v>
      </c>
      <c r="F3345" s="142">
        <v>55.81</v>
      </c>
      <c r="G3345" s="142">
        <v>449.63</v>
      </c>
      <c r="H3345" s="142">
        <v>328</v>
      </c>
      <c r="I3345" s="142">
        <v>833.44</v>
      </c>
      <c r="Q3345" s="6">
        <f t="shared" si="52"/>
        <v>833.44</v>
      </c>
    </row>
    <row r="3346" spans="1:17" x14ac:dyDescent="0.2">
      <c r="A3346" s="139" t="s">
        <v>6689</v>
      </c>
      <c r="B3346" s="140" t="s">
        <v>18643</v>
      </c>
      <c r="C3346" s="141">
        <v>160</v>
      </c>
      <c r="D3346" s="141">
        <v>10</v>
      </c>
      <c r="E3346" s="142">
        <v>6674.12</v>
      </c>
      <c r="F3346" s="142">
        <v>194.1</v>
      </c>
      <c r="G3346" s="142">
        <v>899.26</v>
      </c>
      <c r="H3346" s="142">
        <v>746.78</v>
      </c>
      <c r="I3346" s="142">
        <v>1840.14</v>
      </c>
      <c r="Q3346" s="6">
        <f t="shared" si="52"/>
        <v>1840.14</v>
      </c>
    </row>
    <row r="3347" spans="1:17" x14ac:dyDescent="0.2">
      <c r="A3347" s="139" t="s">
        <v>6691</v>
      </c>
      <c r="B3347" s="140" t="s">
        <v>18644</v>
      </c>
      <c r="C3347" s="141">
        <v>128</v>
      </c>
      <c r="D3347" s="141">
        <v>3</v>
      </c>
      <c r="E3347" s="142">
        <v>26461.38</v>
      </c>
      <c r="F3347" s="142">
        <v>155.28</v>
      </c>
      <c r="G3347" s="142">
        <v>269.77999999999997</v>
      </c>
      <c r="H3347" s="142">
        <v>2960.79</v>
      </c>
      <c r="I3347" s="142">
        <v>3385.85</v>
      </c>
      <c r="Q3347" s="6">
        <f t="shared" si="52"/>
        <v>3385.85</v>
      </c>
    </row>
    <row r="3348" spans="1:17" x14ac:dyDescent="0.2">
      <c r="A3348" s="139" t="s">
        <v>6693</v>
      </c>
      <c r="B3348" s="140" t="s">
        <v>18645</v>
      </c>
      <c r="C3348" s="141">
        <v>697</v>
      </c>
      <c r="D3348" s="141">
        <v>13</v>
      </c>
      <c r="E3348" s="142">
        <v>5771.79</v>
      </c>
      <c r="F3348" s="142">
        <v>845.56</v>
      </c>
      <c r="G3348" s="142">
        <v>1169.04</v>
      </c>
      <c r="H3348" s="142">
        <v>645.80999999999995</v>
      </c>
      <c r="I3348" s="142">
        <v>2660.41</v>
      </c>
      <c r="Q3348" s="6">
        <f t="shared" si="52"/>
        <v>2660.41</v>
      </c>
    </row>
    <row r="3349" spans="1:17" x14ac:dyDescent="0.2">
      <c r="A3349" s="139" t="s">
        <v>6695</v>
      </c>
      <c r="B3349" s="140" t="s">
        <v>18646</v>
      </c>
      <c r="C3349" s="141">
        <v>93</v>
      </c>
      <c r="D3349" s="141">
        <v>4</v>
      </c>
      <c r="E3349" s="142">
        <v>26454.080000000002</v>
      </c>
      <c r="F3349" s="142">
        <v>112.82</v>
      </c>
      <c r="G3349" s="142">
        <v>359.7</v>
      </c>
      <c r="H3349" s="142">
        <v>2959.98</v>
      </c>
      <c r="I3349" s="142">
        <v>3432.5</v>
      </c>
      <c r="Q3349" s="6">
        <f t="shared" si="52"/>
        <v>3432.5</v>
      </c>
    </row>
    <row r="3350" spans="1:17" x14ac:dyDescent="0.2">
      <c r="A3350" s="139" t="s">
        <v>6697</v>
      </c>
      <c r="B3350" s="140" t="s">
        <v>18647</v>
      </c>
      <c r="C3350" s="141">
        <v>3445</v>
      </c>
      <c r="D3350" s="141">
        <v>112</v>
      </c>
      <c r="E3350" s="142">
        <v>84139.5</v>
      </c>
      <c r="F3350" s="142">
        <v>4179.26</v>
      </c>
      <c r="G3350" s="142">
        <v>10071.719999999999</v>
      </c>
      <c r="H3350" s="142">
        <v>9414.4599999999991</v>
      </c>
      <c r="I3350" s="142">
        <v>23665.439999999999</v>
      </c>
      <c r="Q3350" s="6">
        <f t="shared" si="52"/>
        <v>23665.439999999999</v>
      </c>
    </row>
    <row r="3351" spans="1:17" x14ac:dyDescent="0.2">
      <c r="A3351" s="139" t="s">
        <v>6699</v>
      </c>
      <c r="B3351" s="140" t="s">
        <v>18648</v>
      </c>
      <c r="C3351" s="141">
        <v>937</v>
      </c>
      <c r="D3351" s="141">
        <v>37</v>
      </c>
      <c r="E3351" s="142">
        <v>120736.91</v>
      </c>
      <c r="F3351" s="142">
        <v>1136.71</v>
      </c>
      <c r="G3351" s="142">
        <v>3327.26</v>
      </c>
      <c r="H3351" s="142">
        <v>13509.38</v>
      </c>
      <c r="I3351" s="142">
        <v>17973.349999999999</v>
      </c>
      <c r="Q3351" s="6">
        <f t="shared" si="52"/>
        <v>17973.349999999999</v>
      </c>
    </row>
    <row r="3352" spans="1:17" x14ac:dyDescent="0.2">
      <c r="A3352" s="139" t="s">
        <v>6701</v>
      </c>
      <c r="B3352" s="140" t="s">
        <v>18649</v>
      </c>
      <c r="C3352" s="141">
        <v>228</v>
      </c>
      <c r="D3352" s="141">
        <v>4</v>
      </c>
      <c r="E3352" s="142">
        <v>61624.86</v>
      </c>
      <c r="F3352" s="142">
        <v>276.58999999999997</v>
      </c>
      <c r="G3352" s="142">
        <v>359.7</v>
      </c>
      <c r="H3352" s="142">
        <v>6895.27</v>
      </c>
      <c r="I3352" s="142">
        <v>7531.56</v>
      </c>
      <c r="Q3352" s="6">
        <f t="shared" si="52"/>
        <v>7531.56</v>
      </c>
    </row>
    <row r="3353" spans="1:17" x14ac:dyDescent="0.2">
      <c r="A3353" s="139" t="s">
        <v>6703</v>
      </c>
      <c r="B3353" s="140" t="s">
        <v>18650</v>
      </c>
      <c r="C3353" s="141">
        <v>822</v>
      </c>
      <c r="D3353" s="141">
        <v>12</v>
      </c>
      <c r="E3353" s="142">
        <v>4201.7700000000004</v>
      </c>
      <c r="F3353" s="142">
        <v>997.2</v>
      </c>
      <c r="G3353" s="142">
        <v>1079.1099999999999</v>
      </c>
      <c r="H3353" s="142">
        <v>470.14</v>
      </c>
      <c r="I3353" s="142">
        <v>2546.4499999999998</v>
      </c>
      <c r="Q3353" s="6">
        <f t="shared" si="52"/>
        <v>2546.4499999999998</v>
      </c>
    </row>
    <row r="3354" spans="1:17" x14ac:dyDescent="0.2">
      <c r="A3354" s="139" t="s">
        <v>6705</v>
      </c>
      <c r="B3354" s="140" t="s">
        <v>18651</v>
      </c>
      <c r="C3354" s="141">
        <v>132</v>
      </c>
      <c r="D3354" s="141">
        <v>3</v>
      </c>
      <c r="E3354" s="142">
        <v>3104.03</v>
      </c>
      <c r="F3354" s="142">
        <v>160.13999999999999</v>
      </c>
      <c r="G3354" s="142">
        <v>269.77999999999997</v>
      </c>
      <c r="H3354" s="142">
        <v>347.31</v>
      </c>
      <c r="I3354" s="142">
        <v>777.23</v>
      </c>
      <c r="Q3354" s="6">
        <f t="shared" si="52"/>
        <v>777.23</v>
      </c>
    </row>
    <row r="3355" spans="1:17" x14ac:dyDescent="0.2">
      <c r="A3355" s="139" t="s">
        <v>6707</v>
      </c>
      <c r="B3355" s="140" t="s">
        <v>18652</v>
      </c>
      <c r="C3355" s="141">
        <v>307</v>
      </c>
      <c r="D3355" s="141">
        <v>2</v>
      </c>
      <c r="E3355" s="142">
        <v>627.73</v>
      </c>
      <c r="F3355" s="142">
        <v>372.43</v>
      </c>
      <c r="G3355" s="142">
        <v>179.86</v>
      </c>
      <c r="H3355" s="142">
        <v>70.239999999999995</v>
      </c>
      <c r="I3355" s="142">
        <v>622.53</v>
      </c>
      <c r="Q3355" s="6">
        <f t="shared" si="52"/>
        <v>622.53</v>
      </c>
    </row>
    <row r="3356" spans="1:17" x14ac:dyDescent="0.2">
      <c r="A3356" s="139" t="s">
        <v>6709</v>
      </c>
      <c r="B3356" s="140" t="s">
        <v>18653</v>
      </c>
      <c r="C3356" s="141">
        <v>105</v>
      </c>
      <c r="D3356" s="141">
        <v>9</v>
      </c>
      <c r="E3356" s="142">
        <v>21349.3</v>
      </c>
      <c r="F3356" s="142">
        <v>127.38</v>
      </c>
      <c r="G3356" s="142">
        <v>809.34</v>
      </c>
      <c r="H3356" s="142">
        <v>2388.79</v>
      </c>
      <c r="I3356" s="142">
        <v>3325.51</v>
      </c>
      <c r="Q3356" s="6">
        <f t="shared" si="52"/>
        <v>3325.51</v>
      </c>
    </row>
    <row r="3357" spans="1:17" x14ac:dyDescent="0.2">
      <c r="A3357" s="139" t="s">
        <v>6711</v>
      </c>
      <c r="B3357" s="140" t="s">
        <v>18654</v>
      </c>
      <c r="C3357" s="141">
        <v>101</v>
      </c>
      <c r="D3357" s="141">
        <v>2</v>
      </c>
      <c r="E3357" s="142">
        <v>2891.66</v>
      </c>
      <c r="F3357" s="142">
        <v>122.53</v>
      </c>
      <c r="G3357" s="142">
        <v>179.86</v>
      </c>
      <c r="H3357" s="142">
        <v>323.55</v>
      </c>
      <c r="I3357" s="142">
        <v>625.94000000000005</v>
      </c>
      <c r="Q3357" s="6">
        <f t="shared" si="52"/>
        <v>625.94000000000005</v>
      </c>
    </row>
    <row r="3358" spans="1:17" x14ac:dyDescent="0.2">
      <c r="A3358" s="139" t="s">
        <v>6713</v>
      </c>
      <c r="B3358" s="140" t="s">
        <v>18655</v>
      </c>
      <c r="C3358" s="141">
        <v>1151</v>
      </c>
      <c r="D3358" s="141">
        <v>19</v>
      </c>
      <c r="E3358" s="142">
        <v>6294.65</v>
      </c>
      <c r="F3358" s="142">
        <v>1396.32</v>
      </c>
      <c r="G3358" s="142">
        <v>1708.59</v>
      </c>
      <c r="H3358" s="142">
        <v>704.31</v>
      </c>
      <c r="I3358" s="142">
        <v>3809.22</v>
      </c>
      <c r="Q3358" s="6">
        <f t="shared" si="52"/>
        <v>3809.22</v>
      </c>
    </row>
    <row r="3359" spans="1:17" x14ac:dyDescent="0.2">
      <c r="A3359" s="139" t="s">
        <v>6715</v>
      </c>
      <c r="B3359" s="140" t="s">
        <v>18656</v>
      </c>
      <c r="C3359" s="141">
        <v>85</v>
      </c>
      <c r="D3359" s="141">
        <v>7</v>
      </c>
      <c r="E3359" s="142">
        <v>2845.55</v>
      </c>
      <c r="F3359" s="142">
        <v>103.12</v>
      </c>
      <c r="G3359" s="142">
        <v>629.48</v>
      </c>
      <c r="H3359" s="142">
        <v>318.39</v>
      </c>
      <c r="I3359" s="142">
        <v>1050.99</v>
      </c>
      <c r="Q3359" s="6">
        <f t="shared" si="52"/>
        <v>1050.99</v>
      </c>
    </row>
    <row r="3360" spans="1:17" x14ac:dyDescent="0.2">
      <c r="A3360" s="139" t="s">
        <v>6717</v>
      </c>
      <c r="B3360" s="140" t="s">
        <v>18657</v>
      </c>
      <c r="C3360" s="141">
        <v>256</v>
      </c>
      <c r="D3360" s="141">
        <v>10</v>
      </c>
      <c r="E3360" s="142">
        <v>7050</v>
      </c>
      <c r="F3360" s="142">
        <v>310.56</v>
      </c>
      <c r="G3360" s="142">
        <v>899.26</v>
      </c>
      <c r="H3360" s="142">
        <v>788.83</v>
      </c>
      <c r="I3360" s="142">
        <v>1998.65</v>
      </c>
      <c r="Q3360" s="6">
        <f t="shared" si="52"/>
        <v>1998.65</v>
      </c>
    </row>
    <row r="3361" spans="1:17" x14ac:dyDescent="0.2">
      <c r="A3361" s="139" t="s">
        <v>6719</v>
      </c>
      <c r="B3361" s="140" t="s">
        <v>18658</v>
      </c>
      <c r="C3361" s="141">
        <v>110</v>
      </c>
      <c r="D3361" s="141">
        <v>5</v>
      </c>
      <c r="E3361" s="142">
        <v>3255.19</v>
      </c>
      <c r="F3361" s="142">
        <v>133.44999999999999</v>
      </c>
      <c r="G3361" s="142">
        <v>449.63</v>
      </c>
      <c r="H3361" s="142">
        <v>364.22</v>
      </c>
      <c r="I3361" s="142">
        <v>947.3</v>
      </c>
      <c r="Q3361" s="6">
        <f t="shared" si="52"/>
        <v>947.3</v>
      </c>
    </row>
    <row r="3362" spans="1:17" x14ac:dyDescent="0.2">
      <c r="A3362" s="139" t="s">
        <v>6721</v>
      </c>
      <c r="B3362" s="140" t="s">
        <v>18659</v>
      </c>
      <c r="C3362" s="141">
        <v>58</v>
      </c>
      <c r="D3362" s="141">
        <v>6</v>
      </c>
      <c r="E3362" s="142">
        <v>5590.21</v>
      </c>
      <c r="F3362" s="142">
        <v>70.36</v>
      </c>
      <c r="G3362" s="142">
        <v>539.55999999999995</v>
      </c>
      <c r="H3362" s="142">
        <v>625.5</v>
      </c>
      <c r="I3362" s="142">
        <v>1235.42</v>
      </c>
      <c r="Q3362" s="6">
        <f t="shared" si="52"/>
        <v>1235.42</v>
      </c>
    </row>
    <row r="3363" spans="1:17" x14ac:dyDescent="0.2">
      <c r="A3363" s="139" t="s">
        <v>6723</v>
      </c>
      <c r="B3363" s="140" t="s">
        <v>18660</v>
      </c>
      <c r="C3363" s="141">
        <v>58</v>
      </c>
      <c r="D3363" s="141">
        <v>0</v>
      </c>
      <c r="E3363" s="142">
        <v>0</v>
      </c>
      <c r="F3363" s="142">
        <v>70.36</v>
      </c>
      <c r="G3363" s="142">
        <v>0</v>
      </c>
      <c r="H3363" s="142">
        <v>0</v>
      </c>
      <c r="I3363" s="142">
        <v>70.36</v>
      </c>
      <c r="Q3363" s="6">
        <f t="shared" si="52"/>
        <v>70.36</v>
      </c>
    </row>
    <row r="3364" spans="1:17" x14ac:dyDescent="0.2">
      <c r="A3364" s="139" t="s">
        <v>6725</v>
      </c>
      <c r="B3364" s="140" t="s">
        <v>18661</v>
      </c>
      <c r="C3364" s="141">
        <v>53</v>
      </c>
      <c r="D3364" s="141">
        <v>0</v>
      </c>
      <c r="E3364" s="142">
        <v>0</v>
      </c>
      <c r="F3364" s="142">
        <v>64.3</v>
      </c>
      <c r="G3364" s="142">
        <v>0</v>
      </c>
      <c r="H3364" s="142">
        <v>0</v>
      </c>
      <c r="I3364" s="142">
        <v>64.3</v>
      </c>
      <c r="Q3364" s="6">
        <f t="shared" si="52"/>
        <v>64.3</v>
      </c>
    </row>
    <row r="3365" spans="1:17" x14ac:dyDescent="0.2">
      <c r="A3365" s="139" t="s">
        <v>6727</v>
      </c>
      <c r="B3365" s="140" t="s">
        <v>18662</v>
      </c>
      <c r="C3365" s="141">
        <v>476</v>
      </c>
      <c r="D3365" s="141">
        <v>7</v>
      </c>
      <c r="E3365" s="142">
        <v>1779.71</v>
      </c>
      <c r="F3365" s="142">
        <v>577.46</v>
      </c>
      <c r="G3365" s="142">
        <v>629.48</v>
      </c>
      <c r="H3365" s="142">
        <v>199.14</v>
      </c>
      <c r="I3365" s="142">
        <v>1406.08</v>
      </c>
      <c r="Q3365" s="6">
        <f t="shared" si="52"/>
        <v>1406.08</v>
      </c>
    </row>
    <row r="3366" spans="1:17" x14ac:dyDescent="0.2">
      <c r="A3366" s="139" t="s">
        <v>6729</v>
      </c>
      <c r="B3366" s="140" t="s">
        <v>18663</v>
      </c>
      <c r="C3366" s="141">
        <v>72</v>
      </c>
      <c r="D3366" s="141">
        <v>1</v>
      </c>
      <c r="E3366" s="142">
        <v>248.82</v>
      </c>
      <c r="F3366" s="142">
        <v>87.34</v>
      </c>
      <c r="G3366" s="142">
        <v>89.93</v>
      </c>
      <c r="H3366" s="142">
        <v>27.84</v>
      </c>
      <c r="I3366" s="142">
        <v>205.11</v>
      </c>
      <c r="Q3366" s="6">
        <f t="shared" si="52"/>
        <v>205.11</v>
      </c>
    </row>
    <row r="3367" spans="1:17" x14ac:dyDescent="0.2">
      <c r="A3367" s="139" t="s">
        <v>6731</v>
      </c>
      <c r="B3367" s="140" t="s">
        <v>18664</v>
      </c>
      <c r="C3367" s="141">
        <v>39</v>
      </c>
      <c r="D3367" s="141">
        <v>0</v>
      </c>
      <c r="E3367" s="142">
        <v>0</v>
      </c>
      <c r="F3367" s="142">
        <v>47.31</v>
      </c>
      <c r="G3367" s="142">
        <v>0</v>
      </c>
      <c r="H3367" s="142">
        <v>0</v>
      </c>
      <c r="I3367" s="142">
        <v>47.31</v>
      </c>
      <c r="Q3367" s="6">
        <f t="shared" si="52"/>
        <v>47.31</v>
      </c>
    </row>
    <row r="3368" spans="1:17" x14ac:dyDescent="0.2">
      <c r="A3368" s="139" t="s">
        <v>6733</v>
      </c>
      <c r="B3368" s="140" t="s">
        <v>18665</v>
      </c>
      <c r="C3368" s="141">
        <v>128</v>
      </c>
      <c r="D3368" s="141">
        <v>2</v>
      </c>
      <c r="E3368" s="142">
        <v>1533.59</v>
      </c>
      <c r="F3368" s="142">
        <v>155.28</v>
      </c>
      <c r="G3368" s="142">
        <v>179.86</v>
      </c>
      <c r="H3368" s="142">
        <v>171.59</v>
      </c>
      <c r="I3368" s="142">
        <v>506.73</v>
      </c>
      <c r="Q3368" s="6">
        <f t="shared" si="52"/>
        <v>506.73</v>
      </c>
    </row>
    <row r="3369" spans="1:17" x14ac:dyDescent="0.2">
      <c r="A3369" s="139" t="s">
        <v>6735</v>
      </c>
      <c r="B3369" s="140" t="s">
        <v>18666</v>
      </c>
      <c r="C3369" s="141">
        <v>170</v>
      </c>
      <c r="D3369" s="141">
        <v>6</v>
      </c>
      <c r="E3369" s="142">
        <v>2904.94</v>
      </c>
      <c r="F3369" s="142">
        <v>206.23</v>
      </c>
      <c r="G3369" s="142">
        <v>539.55999999999995</v>
      </c>
      <c r="H3369" s="142">
        <v>325.04000000000002</v>
      </c>
      <c r="I3369" s="142">
        <v>1070.83</v>
      </c>
      <c r="Q3369" s="6">
        <f t="shared" si="52"/>
        <v>1070.83</v>
      </c>
    </row>
    <row r="3370" spans="1:17" x14ac:dyDescent="0.2">
      <c r="A3370" s="139" t="s">
        <v>6737</v>
      </c>
      <c r="B3370" s="140" t="s">
        <v>18667</v>
      </c>
      <c r="C3370" s="141">
        <v>560</v>
      </c>
      <c r="D3370" s="141">
        <v>8</v>
      </c>
      <c r="E3370" s="142">
        <v>10911.6</v>
      </c>
      <c r="F3370" s="142">
        <v>679.36</v>
      </c>
      <c r="G3370" s="142">
        <v>719.41</v>
      </c>
      <c r="H3370" s="142">
        <v>1220.9100000000001</v>
      </c>
      <c r="I3370" s="142">
        <v>2619.6799999999998</v>
      </c>
      <c r="Q3370" s="6">
        <f t="shared" si="52"/>
        <v>2619.6799999999998</v>
      </c>
    </row>
    <row r="3371" spans="1:17" x14ac:dyDescent="0.2">
      <c r="A3371" s="139" t="s">
        <v>6739</v>
      </c>
      <c r="B3371" s="140" t="s">
        <v>18668</v>
      </c>
      <c r="C3371" s="141">
        <v>370</v>
      </c>
      <c r="D3371" s="141">
        <v>20</v>
      </c>
      <c r="E3371" s="142">
        <v>21299.279999999999</v>
      </c>
      <c r="F3371" s="142">
        <v>448.86</v>
      </c>
      <c r="G3371" s="142">
        <v>1798.52</v>
      </c>
      <c r="H3371" s="142">
        <v>2383.1999999999998</v>
      </c>
      <c r="I3371" s="142">
        <v>4630.58</v>
      </c>
      <c r="Q3371" s="6">
        <f t="shared" si="52"/>
        <v>4630.58</v>
      </c>
    </row>
    <row r="3372" spans="1:17" x14ac:dyDescent="0.2">
      <c r="A3372" s="139" t="s">
        <v>6741</v>
      </c>
      <c r="B3372" s="140" t="s">
        <v>18669</v>
      </c>
      <c r="C3372" s="141">
        <v>154</v>
      </c>
      <c r="D3372" s="141">
        <v>2</v>
      </c>
      <c r="E3372" s="142">
        <v>466.54</v>
      </c>
      <c r="F3372" s="142">
        <v>186.82</v>
      </c>
      <c r="G3372" s="142">
        <v>179.86</v>
      </c>
      <c r="H3372" s="142">
        <v>52.2</v>
      </c>
      <c r="I3372" s="142">
        <v>418.88</v>
      </c>
      <c r="Q3372" s="6">
        <f t="shared" si="52"/>
        <v>418.88</v>
      </c>
    </row>
    <row r="3373" spans="1:17" x14ac:dyDescent="0.2">
      <c r="A3373" s="139" t="s">
        <v>6743</v>
      </c>
      <c r="B3373" s="140" t="s">
        <v>18670</v>
      </c>
      <c r="C3373" s="141">
        <v>58</v>
      </c>
      <c r="D3373" s="141">
        <v>1</v>
      </c>
      <c r="E3373" s="142">
        <v>217.72</v>
      </c>
      <c r="F3373" s="142">
        <v>70.36</v>
      </c>
      <c r="G3373" s="142">
        <v>89.93</v>
      </c>
      <c r="H3373" s="142">
        <v>24.36</v>
      </c>
      <c r="I3373" s="142">
        <v>184.65</v>
      </c>
      <c r="Q3373" s="6">
        <f t="shared" si="52"/>
        <v>184.65</v>
      </c>
    </row>
    <row r="3374" spans="1:17" x14ac:dyDescent="0.2">
      <c r="A3374" s="139" t="s">
        <v>6745</v>
      </c>
      <c r="B3374" s="140" t="s">
        <v>18671</v>
      </c>
      <c r="C3374" s="141">
        <v>1872</v>
      </c>
      <c r="D3374" s="141">
        <v>72</v>
      </c>
      <c r="E3374" s="142">
        <v>44343.59</v>
      </c>
      <c r="F3374" s="142">
        <v>2270.9899999999998</v>
      </c>
      <c r="G3374" s="142">
        <v>6474.68</v>
      </c>
      <c r="H3374" s="142">
        <v>4961.6499999999996</v>
      </c>
      <c r="I3374" s="142">
        <v>13707.32</v>
      </c>
      <c r="Q3374" s="6">
        <f t="shared" si="52"/>
        <v>13707.32</v>
      </c>
    </row>
    <row r="3375" spans="1:17" x14ac:dyDescent="0.2">
      <c r="A3375" s="139" t="s">
        <v>6747</v>
      </c>
      <c r="B3375" s="140" t="s">
        <v>18672</v>
      </c>
      <c r="C3375" s="141">
        <v>810</v>
      </c>
      <c r="D3375" s="141">
        <v>6</v>
      </c>
      <c r="E3375" s="142">
        <v>3123.99</v>
      </c>
      <c r="F3375" s="142">
        <v>982.64</v>
      </c>
      <c r="G3375" s="142">
        <v>539.55999999999995</v>
      </c>
      <c r="H3375" s="142">
        <v>349.54</v>
      </c>
      <c r="I3375" s="142">
        <v>1871.74</v>
      </c>
      <c r="Q3375" s="6">
        <f t="shared" si="52"/>
        <v>1871.74</v>
      </c>
    </row>
    <row r="3376" spans="1:17" x14ac:dyDescent="0.2">
      <c r="A3376" s="139" t="s">
        <v>6749</v>
      </c>
      <c r="B3376" s="140" t="s">
        <v>18673</v>
      </c>
      <c r="C3376" s="141">
        <v>261</v>
      </c>
      <c r="D3376" s="141">
        <v>14</v>
      </c>
      <c r="E3376" s="142">
        <v>7286.58</v>
      </c>
      <c r="F3376" s="142">
        <v>316.63</v>
      </c>
      <c r="G3376" s="142">
        <v>1258.97</v>
      </c>
      <c r="H3376" s="142">
        <v>815.3</v>
      </c>
      <c r="I3376" s="142">
        <v>2390.9</v>
      </c>
      <c r="Q3376" s="6">
        <f t="shared" si="52"/>
        <v>2390.9</v>
      </c>
    </row>
    <row r="3377" spans="1:17" x14ac:dyDescent="0.2">
      <c r="A3377" s="139" t="s">
        <v>6751</v>
      </c>
      <c r="B3377" s="140" t="s">
        <v>18674</v>
      </c>
      <c r="C3377" s="141">
        <v>801</v>
      </c>
      <c r="D3377" s="141">
        <v>37</v>
      </c>
      <c r="E3377" s="142">
        <v>23366.78</v>
      </c>
      <c r="F3377" s="142">
        <v>971.73</v>
      </c>
      <c r="G3377" s="142">
        <v>3327.26</v>
      </c>
      <c r="H3377" s="142">
        <v>2614.54</v>
      </c>
      <c r="I3377" s="142">
        <v>6913.53</v>
      </c>
      <c r="Q3377" s="6">
        <f t="shared" si="52"/>
        <v>6913.53</v>
      </c>
    </row>
    <row r="3378" spans="1:17" x14ac:dyDescent="0.2">
      <c r="A3378" s="139" t="s">
        <v>6753</v>
      </c>
      <c r="B3378" s="140" t="s">
        <v>18675</v>
      </c>
      <c r="C3378" s="141">
        <v>919</v>
      </c>
      <c r="D3378" s="141">
        <v>26</v>
      </c>
      <c r="E3378" s="142">
        <v>48502.23</v>
      </c>
      <c r="F3378" s="142">
        <v>1114.8699999999999</v>
      </c>
      <c r="G3378" s="142">
        <v>2338.08</v>
      </c>
      <c r="H3378" s="142">
        <v>5426.97</v>
      </c>
      <c r="I3378" s="142">
        <v>8879.92</v>
      </c>
      <c r="Q3378" s="6">
        <f t="shared" si="52"/>
        <v>8879.92</v>
      </c>
    </row>
    <row r="3379" spans="1:17" x14ac:dyDescent="0.2">
      <c r="A3379" s="139" t="s">
        <v>6755</v>
      </c>
      <c r="B3379" s="140" t="s">
        <v>18676</v>
      </c>
      <c r="C3379" s="141">
        <v>354</v>
      </c>
      <c r="D3379" s="141">
        <v>14</v>
      </c>
      <c r="E3379" s="142">
        <v>5822.42</v>
      </c>
      <c r="F3379" s="142">
        <v>429.45</v>
      </c>
      <c r="G3379" s="142">
        <v>1258.97</v>
      </c>
      <c r="H3379" s="142">
        <v>651.48</v>
      </c>
      <c r="I3379" s="142">
        <v>2339.9</v>
      </c>
      <c r="Q3379" s="6">
        <f t="shared" si="52"/>
        <v>2339.9</v>
      </c>
    </row>
    <row r="3380" spans="1:17" x14ac:dyDescent="0.2">
      <c r="A3380" s="139" t="s">
        <v>6757</v>
      </c>
      <c r="B3380" s="140" t="s">
        <v>18677</v>
      </c>
      <c r="C3380" s="141">
        <v>201</v>
      </c>
      <c r="D3380" s="141">
        <v>1</v>
      </c>
      <c r="E3380" s="142">
        <v>186.61</v>
      </c>
      <c r="F3380" s="142">
        <v>243.84</v>
      </c>
      <c r="G3380" s="142">
        <v>89.93</v>
      </c>
      <c r="H3380" s="142">
        <v>20.88</v>
      </c>
      <c r="I3380" s="142">
        <v>354.65</v>
      </c>
      <c r="Q3380" s="6">
        <f t="shared" si="52"/>
        <v>354.65</v>
      </c>
    </row>
    <row r="3381" spans="1:17" x14ac:dyDescent="0.2">
      <c r="A3381" s="139" t="s">
        <v>6759</v>
      </c>
      <c r="B3381" s="140" t="s">
        <v>18678</v>
      </c>
      <c r="C3381" s="141">
        <v>2315</v>
      </c>
      <c r="D3381" s="141">
        <v>59</v>
      </c>
      <c r="E3381" s="142">
        <v>13585.34</v>
      </c>
      <c r="F3381" s="142">
        <v>2808.42</v>
      </c>
      <c r="G3381" s="142">
        <v>5305.64</v>
      </c>
      <c r="H3381" s="142">
        <v>1520.08</v>
      </c>
      <c r="I3381" s="142">
        <v>9634.14</v>
      </c>
      <c r="Q3381" s="6">
        <f t="shared" si="52"/>
        <v>9634.14</v>
      </c>
    </row>
    <row r="3382" spans="1:17" x14ac:dyDescent="0.2">
      <c r="A3382" s="139" t="s">
        <v>6761</v>
      </c>
      <c r="B3382" s="140" t="s">
        <v>18679</v>
      </c>
      <c r="C3382" s="141">
        <v>240</v>
      </c>
      <c r="D3382" s="141">
        <v>5</v>
      </c>
      <c r="E3382" s="142">
        <v>2969.5</v>
      </c>
      <c r="F3382" s="142">
        <v>291.14999999999998</v>
      </c>
      <c r="G3382" s="142">
        <v>449.63</v>
      </c>
      <c r="H3382" s="142">
        <v>332.26</v>
      </c>
      <c r="I3382" s="142">
        <v>1073.04</v>
      </c>
      <c r="Q3382" s="6">
        <f t="shared" si="52"/>
        <v>1073.04</v>
      </c>
    </row>
    <row r="3383" spans="1:17" x14ac:dyDescent="0.2">
      <c r="A3383" s="139" t="s">
        <v>6763</v>
      </c>
      <c r="B3383" s="140" t="s">
        <v>18680</v>
      </c>
      <c r="C3383" s="141">
        <v>415</v>
      </c>
      <c r="D3383" s="141">
        <v>18</v>
      </c>
      <c r="E3383" s="142">
        <v>7049.91</v>
      </c>
      <c r="F3383" s="142">
        <v>503.46</v>
      </c>
      <c r="G3383" s="142">
        <v>1618.67</v>
      </c>
      <c r="H3383" s="142">
        <v>788.82</v>
      </c>
      <c r="I3383" s="142">
        <v>2910.95</v>
      </c>
      <c r="Q3383" s="6">
        <f t="shared" si="52"/>
        <v>2910.95</v>
      </c>
    </row>
    <row r="3384" spans="1:17" x14ac:dyDescent="0.2">
      <c r="A3384" s="139" t="s">
        <v>6765</v>
      </c>
      <c r="B3384" s="140" t="s">
        <v>18681</v>
      </c>
      <c r="C3384" s="141">
        <v>993</v>
      </c>
      <c r="D3384" s="141">
        <v>7</v>
      </c>
      <c r="E3384" s="142">
        <v>9361.52</v>
      </c>
      <c r="F3384" s="142">
        <v>1204.6500000000001</v>
      </c>
      <c r="G3384" s="142">
        <v>629.48</v>
      </c>
      <c r="H3384" s="142">
        <v>1047.47</v>
      </c>
      <c r="I3384" s="142">
        <v>2881.6</v>
      </c>
      <c r="Q3384" s="6">
        <f t="shared" si="52"/>
        <v>2881.6</v>
      </c>
    </row>
    <row r="3385" spans="1:17" x14ac:dyDescent="0.2">
      <c r="A3385" s="139" t="s">
        <v>6767</v>
      </c>
      <c r="B3385" s="140" t="s">
        <v>18682</v>
      </c>
      <c r="C3385" s="141">
        <v>21556</v>
      </c>
      <c r="D3385" s="141">
        <v>248</v>
      </c>
      <c r="E3385" s="142">
        <v>346580.16</v>
      </c>
      <c r="F3385" s="142">
        <v>26150.42</v>
      </c>
      <c r="G3385" s="142">
        <v>22301.66</v>
      </c>
      <c r="H3385" s="142">
        <v>38779.22</v>
      </c>
      <c r="I3385" s="142">
        <v>87231.3</v>
      </c>
      <c r="Q3385" s="6">
        <f t="shared" si="52"/>
        <v>87231.3</v>
      </c>
    </row>
    <row r="3386" spans="1:17" x14ac:dyDescent="0.2">
      <c r="A3386" s="139" t="s">
        <v>6769</v>
      </c>
      <c r="B3386" s="140" t="s">
        <v>18683</v>
      </c>
      <c r="C3386" s="141">
        <v>10347</v>
      </c>
      <c r="D3386" s="141">
        <v>116</v>
      </c>
      <c r="E3386" s="142">
        <v>122382.23</v>
      </c>
      <c r="F3386" s="142">
        <v>12552.34</v>
      </c>
      <c r="G3386" s="142">
        <v>10431.42</v>
      </c>
      <c r="H3386" s="142">
        <v>13693.47</v>
      </c>
      <c r="I3386" s="142">
        <v>36677.230000000003</v>
      </c>
      <c r="Q3386" s="6">
        <f t="shared" si="52"/>
        <v>36677.230000000003</v>
      </c>
    </row>
    <row r="3387" spans="1:17" x14ac:dyDescent="0.2">
      <c r="A3387" s="139" t="s">
        <v>6771</v>
      </c>
      <c r="B3387" s="140" t="s">
        <v>18684</v>
      </c>
      <c r="C3387" s="141">
        <v>463</v>
      </c>
      <c r="D3387" s="141">
        <v>6</v>
      </c>
      <c r="E3387" s="142">
        <v>1468.27</v>
      </c>
      <c r="F3387" s="142">
        <v>561.67999999999995</v>
      </c>
      <c r="G3387" s="142">
        <v>539.55999999999995</v>
      </c>
      <c r="H3387" s="142">
        <v>164.29</v>
      </c>
      <c r="I3387" s="142">
        <v>1265.53</v>
      </c>
      <c r="Q3387" s="6">
        <f t="shared" si="52"/>
        <v>1265.53</v>
      </c>
    </row>
    <row r="3388" spans="1:17" x14ac:dyDescent="0.2">
      <c r="A3388" s="139" t="s">
        <v>6773</v>
      </c>
      <c r="B3388" s="140" t="s">
        <v>18685</v>
      </c>
      <c r="C3388" s="141">
        <v>36030</v>
      </c>
      <c r="D3388" s="141">
        <v>345</v>
      </c>
      <c r="E3388" s="142">
        <v>266932.71000000002</v>
      </c>
      <c r="F3388" s="142">
        <v>43709.38</v>
      </c>
      <c r="G3388" s="142">
        <v>31024.5</v>
      </c>
      <c r="H3388" s="142">
        <v>29867.38</v>
      </c>
      <c r="I3388" s="142">
        <v>104601.26</v>
      </c>
      <c r="Q3388" s="6">
        <f t="shared" si="52"/>
        <v>104601.26</v>
      </c>
    </row>
    <row r="3389" spans="1:17" x14ac:dyDescent="0.2">
      <c r="A3389" s="139" t="s">
        <v>6775</v>
      </c>
      <c r="B3389" s="140" t="s">
        <v>18686</v>
      </c>
      <c r="C3389" s="141">
        <v>5397</v>
      </c>
      <c r="D3389" s="141">
        <v>65</v>
      </c>
      <c r="E3389" s="142">
        <v>53565.15</v>
      </c>
      <c r="F3389" s="142">
        <v>6547.31</v>
      </c>
      <c r="G3389" s="142">
        <v>5845.19</v>
      </c>
      <c r="H3389" s="142">
        <v>5993.46</v>
      </c>
      <c r="I3389" s="142">
        <v>18385.96</v>
      </c>
      <c r="Q3389" s="6">
        <f t="shared" si="52"/>
        <v>18385.96</v>
      </c>
    </row>
    <row r="3390" spans="1:17" x14ac:dyDescent="0.2">
      <c r="A3390" s="139" t="s">
        <v>6777</v>
      </c>
      <c r="B3390" s="140" t="s">
        <v>18687</v>
      </c>
      <c r="C3390" s="141">
        <v>3535</v>
      </c>
      <c r="D3390" s="141">
        <v>31</v>
      </c>
      <c r="E3390" s="142">
        <v>27818.09</v>
      </c>
      <c r="F3390" s="142">
        <v>4288.45</v>
      </c>
      <c r="G3390" s="142">
        <v>2787.71</v>
      </c>
      <c r="H3390" s="142">
        <v>3112.59</v>
      </c>
      <c r="I3390" s="142">
        <v>10188.75</v>
      </c>
      <c r="Q3390" s="6">
        <f t="shared" si="52"/>
        <v>10188.75</v>
      </c>
    </row>
    <row r="3391" spans="1:17" x14ac:dyDescent="0.2">
      <c r="A3391" s="139" t="s">
        <v>6779</v>
      </c>
      <c r="B3391" s="140" t="s">
        <v>18688</v>
      </c>
      <c r="C3391" s="141">
        <v>1698</v>
      </c>
      <c r="D3391" s="141">
        <v>10</v>
      </c>
      <c r="E3391" s="142">
        <v>9905.73</v>
      </c>
      <c r="F3391" s="142">
        <v>2059.91</v>
      </c>
      <c r="G3391" s="142">
        <v>899.26</v>
      </c>
      <c r="H3391" s="142">
        <v>1108.3599999999999</v>
      </c>
      <c r="I3391" s="142">
        <v>4067.53</v>
      </c>
      <c r="Q3391" s="6">
        <f t="shared" si="52"/>
        <v>4067.53</v>
      </c>
    </row>
    <row r="3392" spans="1:17" x14ac:dyDescent="0.2">
      <c r="A3392" s="139" t="s">
        <v>6781</v>
      </c>
      <c r="B3392" s="140" t="s">
        <v>18689</v>
      </c>
      <c r="C3392" s="141">
        <v>15773</v>
      </c>
      <c r="D3392" s="141">
        <v>184</v>
      </c>
      <c r="E3392" s="142">
        <v>170283.13</v>
      </c>
      <c r="F3392" s="142">
        <v>19134.830000000002</v>
      </c>
      <c r="G3392" s="142">
        <v>16546.400000000001</v>
      </c>
      <c r="H3392" s="142">
        <v>19053.150000000001</v>
      </c>
      <c r="I3392" s="142">
        <v>54734.38</v>
      </c>
      <c r="Q3392" s="6">
        <f t="shared" si="52"/>
        <v>54734.38</v>
      </c>
    </row>
    <row r="3393" spans="1:17" x14ac:dyDescent="0.2">
      <c r="A3393" s="139" t="s">
        <v>6783</v>
      </c>
      <c r="B3393" s="140" t="s">
        <v>18690</v>
      </c>
      <c r="C3393" s="141">
        <v>17377</v>
      </c>
      <c r="D3393" s="141">
        <v>191</v>
      </c>
      <c r="E3393" s="142">
        <v>116627.92</v>
      </c>
      <c r="F3393" s="142">
        <v>21080.71</v>
      </c>
      <c r="G3393" s="142">
        <v>17175.88</v>
      </c>
      <c r="H3393" s="142">
        <v>13049.62</v>
      </c>
      <c r="I3393" s="142">
        <v>51306.21</v>
      </c>
      <c r="Q3393" s="6">
        <f t="shared" si="52"/>
        <v>51306.21</v>
      </c>
    </row>
    <row r="3394" spans="1:17" x14ac:dyDescent="0.2">
      <c r="A3394" s="139" t="s">
        <v>6785</v>
      </c>
      <c r="B3394" s="140" t="s">
        <v>18691</v>
      </c>
      <c r="C3394" s="141">
        <v>2594</v>
      </c>
      <c r="D3394" s="141">
        <v>16</v>
      </c>
      <c r="E3394" s="142">
        <v>19834.41</v>
      </c>
      <c r="F3394" s="142">
        <v>3146.88</v>
      </c>
      <c r="G3394" s="142">
        <v>1438.82</v>
      </c>
      <c r="H3394" s="142">
        <v>2219.3000000000002</v>
      </c>
      <c r="I3394" s="142">
        <v>6805</v>
      </c>
      <c r="Q3394" s="6">
        <f t="shared" si="52"/>
        <v>6805</v>
      </c>
    </row>
    <row r="3395" spans="1:17" x14ac:dyDescent="0.2">
      <c r="A3395" s="139" t="s">
        <v>6787</v>
      </c>
      <c r="B3395" s="140" t="s">
        <v>18692</v>
      </c>
      <c r="C3395" s="141">
        <v>5112</v>
      </c>
      <c r="D3395" s="141">
        <v>54</v>
      </c>
      <c r="E3395" s="142">
        <v>41233.519999999997</v>
      </c>
      <c r="F3395" s="142">
        <v>6201.57</v>
      </c>
      <c r="G3395" s="142">
        <v>4856.01</v>
      </c>
      <c r="H3395" s="142">
        <v>4613.66</v>
      </c>
      <c r="I3395" s="142">
        <v>15671.24</v>
      </c>
      <c r="Q3395" s="6">
        <f t="shared" si="52"/>
        <v>15671.24</v>
      </c>
    </row>
    <row r="3396" spans="1:17" x14ac:dyDescent="0.2">
      <c r="A3396" s="139" t="s">
        <v>6789</v>
      </c>
      <c r="B3396" s="140" t="s">
        <v>18693</v>
      </c>
      <c r="C3396" s="141">
        <v>3008</v>
      </c>
      <c r="D3396" s="141">
        <v>28</v>
      </c>
      <c r="E3396" s="142">
        <v>19732.96</v>
      </c>
      <c r="F3396" s="142">
        <v>3649.12</v>
      </c>
      <c r="G3396" s="142">
        <v>2517.9299999999998</v>
      </c>
      <c r="H3396" s="142">
        <v>2207.94</v>
      </c>
      <c r="I3396" s="142">
        <v>8374.99</v>
      </c>
      <c r="Q3396" s="6">
        <f t="shared" si="52"/>
        <v>8374.99</v>
      </c>
    </row>
    <row r="3397" spans="1:17" x14ac:dyDescent="0.2">
      <c r="A3397" s="139" t="s">
        <v>6791</v>
      </c>
      <c r="B3397" s="140" t="s">
        <v>18694</v>
      </c>
      <c r="C3397" s="141">
        <v>1519</v>
      </c>
      <c r="D3397" s="141">
        <v>9</v>
      </c>
      <c r="E3397" s="142">
        <v>6799.49</v>
      </c>
      <c r="F3397" s="142">
        <v>1842.76</v>
      </c>
      <c r="G3397" s="142">
        <v>809.34</v>
      </c>
      <c r="H3397" s="142">
        <v>760.8</v>
      </c>
      <c r="I3397" s="142">
        <v>3412.9</v>
      </c>
      <c r="Q3397" s="6">
        <f t="shared" si="52"/>
        <v>3412.9</v>
      </c>
    </row>
    <row r="3398" spans="1:17" x14ac:dyDescent="0.2">
      <c r="A3398" s="139" t="s">
        <v>6793</v>
      </c>
      <c r="B3398" s="140" t="s">
        <v>18695</v>
      </c>
      <c r="C3398" s="141">
        <v>448</v>
      </c>
      <c r="D3398" s="141">
        <v>7</v>
      </c>
      <c r="E3398" s="142">
        <v>2320.27</v>
      </c>
      <c r="F3398" s="142">
        <v>543.49</v>
      </c>
      <c r="G3398" s="142">
        <v>629.48</v>
      </c>
      <c r="H3398" s="142">
        <v>259.62</v>
      </c>
      <c r="I3398" s="142">
        <v>1432.59</v>
      </c>
      <c r="Q3398" s="6">
        <f t="shared" si="52"/>
        <v>1432.59</v>
      </c>
    </row>
    <row r="3399" spans="1:17" x14ac:dyDescent="0.2">
      <c r="A3399" s="139" t="s">
        <v>6795</v>
      </c>
      <c r="B3399" s="140" t="s">
        <v>18696</v>
      </c>
      <c r="C3399" s="141">
        <v>1745</v>
      </c>
      <c r="D3399" s="141">
        <v>15</v>
      </c>
      <c r="E3399" s="142">
        <v>11851.76</v>
      </c>
      <c r="F3399" s="142">
        <v>2116.9299999999998</v>
      </c>
      <c r="G3399" s="142">
        <v>1348.89</v>
      </c>
      <c r="H3399" s="142">
        <v>1326.1</v>
      </c>
      <c r="I3399" s="142">
        <v>4791.92</v>
      </c>
      <c r="Q3399" s="6">
        <f t="shared" si="52"/>
        <v>4791.92</v>
      </c>
    </row>
    <row r="3400" spans="1:17" x14ac:dyDescent="0.2">
      <c r="A3400" s="139" t="s">
        <v>6797</v>
      </c>
      <c r="B3400" s="140" t="s">
        <v>18697</v>
      </c>
      <c r="C3400" s="141">
        <v>2642</v>
      </c>
      <c r="D3400" s="141">
        <v>24</v>
      </c>
      <c r="E3400" s="142">
        <v>19208.87</v>
      </c>
      <c r="F3400" s="142">
        <v>3205.11</v>
      </c>
      <c r="G3400" s="142">
        <v>2158.2199999999998</v>
      </c>
      <c r="H3400" s="142">
        <v>2149.3000000000002</v>
      </c>
      <c r="I3400" s="142">
        <v>7512.63</v>
      </c>
      <c r="Q3400" s="6">
        <f t="shared" si="52"/>
        <v>7512.63</v>
      </c>
    </row>
    <row r="3401" spans="1:17" x14ac:dyDescent="0.2">
      <c r="A3401" s="139" t="s">
        <v>6799</v>
      </c>
      <c r="B3401" s="140" t="s">
        <v>18698</v>
      </c>
      <c r="C3401" s="141">
        <v>1705</v>
      </c>
      <c r="D3401" s="141">
        <v>20</v>
      </c>
      <c r="E3401" s="142">
        <v>30509.86</v>
      </c>
      <c r="F3401" s="142">
        <v>2068.4</v>
      </c>
      <c r="G3401" s="142">
        <v>1798.52</v>
      </c>
      <c r="H3401" s="142">
        <v>3413.78</v>
      </c>
      <c r="I3401" s="142">
        <v>7280.7</v>
      </c>
      <c r="Q3401" s="6">
        <f t="shared" si="52"/>
        <v>7280.7</v>
      </c>
    </row>
    <row r="3402" spans="1:17" x14ac:dyDescent="0.2">
      <c r="A3402" s="139" t="s">
        <v>6801</v>
      </c>
      <c r="B3402" s="140" t="s">
        <v>18699</v>
      </c>
      <c r="C3402" s="141">
        <v>1802</v>
      </c>
      <c r="D3402" s="141">
        <v>12</v>
      </c>
      <c r="E3402" s="142">
        <v>15599.03</v>
      </c>
      <c r="F3402" s="142">
        <v>2186.0700000000002</v>
      </c>
      <c r="G3402" s="142">
        <v>1079.1099999999999</v>
      </c>
      <c r="H3402" s="142">
        <v>1745.39</v>
      </c>
      <c r="I3402" s="142">
        <v>5010.57</v>
      </c>
      <c r="Q3402" s="6">
        <f t="shared" si="52"/>
        <v>5010.57</v>
      </c>
    </row>
    <row r="3403" spans="1:17" x14ac:dyDescent="0.2">
      <c r="A3403" s="139" t="s">
        <v>6803</v>
      </c>
      <c r="B3403" s="140" t="s">
        <v>18700</v>
      </c>
      <c r="C3403" s="141">
        <v>593</v>
      </c>
      <c r="D3403" s="141">
        <v>11</v>
      </c>
      <c r="E3403" s="142">
        <v>4565.38</v>
      </c>
      <c r="F3403" s="142">
        <v>719.39</v>
      </c>
      <c r="G3403" s="142">
        <v>989.18</v>
      </c>
      <c r="H3403" s="142">
        <v>510.82</v>
      </c>
      <c r="I3403" s="142">
        <v>2219.39</v>
      </c>
      <c r="Q3403" s="6">
        <f t="shared" si="52"/>
        <v>2219.39</v>
      </c>
    </row>
    <row r="3404" spans="1:17" x14ac:dyDescent="0.2">
      <c r="A3404" s="139" t="s">
        <v>6805</v>
      </c>
      <c r="B3404" s="140" t="s">
        <v>18701</v>
      </c>
      <c r="C3404" s="141">
        <v>14960</v>
      </c>
      <c r="D3404" s="141">
        <v>153</v>
      </c>
      <c r="E3404" s="142">
        <v>156647.93</v>
      </c>
      <c r="F3404" s="142">
        <v>18148.55</v>
      </c>
      <c r="G3404" s="142">
        <v>13758.69</v>
      </c>
      <c r="H3404" s="142">
        <v>17527.5</v>
      </c>
      <c r="I3404" s="142">
        <v>49434.74</v>
      </c>
      <c r="Q3404" s="6">
        <f t="shared" si="52"/>
        <v>49434.74</v>
      </c>
    </row>
    <row r="3405" spans="1:17" x14ac:dyDescent="0.2">
      <c r="A3405" s="139" t="s">
        <v>6807</v>
      </c>
      <c r="B3405" s="140" t="s">
        <v>18702</v>
      </c>
      <c r="C3405" s="141">
        <v>3209</v>
      </c>
      <c r="D3405" s="141">
        <v>38</v>
      </c>
      <c r="E3405" s="142">
        <v>43168.5</v>
      </c>
      <c r="F3405" s="142">
        <v>3892.96</v>
      </c>
      <c r="G3405" s="142">
        <v>3417.19</v>
      </c>
      <c r="H3405" s="142">
        <v>4830.17</v>
      </c>
      <c r="I3405" s="142">
        <v>12140.32</v>
      </c>
      <c r="Q3405" s="6">
        <f t="shared" si="52"/>
        <v>12140.32</v>
      </c>
    </row>
    <row r="3406" spans="1:17" x14ac:dyDescent="0.2">
      <c r="A3406" s="139" t="s">
        <v>6809</v>
      </c>
      <c r="B3406" s="140" t="s">
        <v>18703</v>
      </c>
      <c r="C3406" s="141">
        <v>3960</v>
      </c>
      <c r="D3406" s="141">
        <v>51</v>
      </c>
      <c r="E3406" s="142">
        <v>33718.25</v>
      </c>
      <c r="F3406" s="142">
        <v>4804.03</v>
      </c>
      <c r="G3406" s="142">
        <v>4586.2299999999996</v>
      </c>
      <c r="H3406" s="142">
        <v>3772.77</v>
      </c>
      <c r="I3406" s="142">
        <v>13163.03</v>
      </c>
      <c r="Q3406" s="6">
        <f t="shared" si="52"/>
        <v>13163.03</v>
      </c>
    </row>
    <row r="3407" spans="1:17" x14ac:dyDescent="0.2">
      <c r="A3407" s="139" t="s">
        <v>6811</v>
      </c>
      <c r="B3407" s="140" t="s">
        <v>18704</v>
      </c>
      <c r="C3407" s="141">
        <v>745</v>
      </c>
      <c r="D3407" s="141">
        <v>10</v>
      </c>
      <c r="E3407" s="142">
        <v>7492.83</v>
      </c>
      <c r="F3407" s="142">
        <v>903.79</v>
      </c>
      <c r="G3407" s="142">
        <v>899.26</v>
      </c>
      <c r="H3407" s="142">
        <v>838.38</v>
      </c>
      <c r="I3407" s="142">
        <v>2641.43</v>
      </c>
      <c r="Q3407" s="6">
        <f t="shared" ref="Q3407:Q3470" si="53">I3407+P3407</f>
        <v>2641.43</v>
      </c>
    </row>
    <row r="3408" spans="1:17" x14ac:dyDescent="0.2">
      <c r="A3408" s="139" t="s">
        <v>6813</v>
      </c>
      <c r="B3408" s="140" t="s">
        <v>18705</v>
      </c>
      <c r="C3408" s="141">
        <v>7183</v>
      </c>
      <c r="D3408" s="141">
        <v>62</v>
      </c>
      <c r="E3408" s="142">
        <v>46063.65</v>
      </c>
      <c r="F3408" s="142">
        <v>8713.98</v>
      </c>
      <c r="G3408" s="142">
        <v>5575.42</v>
      </c>
      <c r="H3408" s="142">
        <v>5154.1099999999997</v>
      </c>
      <c r="I3408" s="142">
        <v>19443.509999999998</v>
      </c>
      <c r="Q3408" s="6">
        <f t="shared" si="53"/>
        <v>19443.509999999998</v>
      </c>
    </row>
    <row r="3409" spans="1:17" x14ac:dyDescent="0.2">
      <c r="A3409" s="139" t="s">
        <v>6815</v>
      </c>
      <c r="B3409" s="140" t="s">
        <v>18706</v>
      </c>
      <c r="C3409" s="141">
        <v>902</v>
      </c>
      <c r="D3409" s="141">
        <v>13</v>
      </c>
      <c r="E3409" s="142">
        <v>19609.240000000002</v>
      </c>
      <c r="F3409" s="142">
        <v>1094.25</v>
      </c>
      <c r="G3409" s="142">
        <v>1169.04</v>
      </c>
      <c r="H3409" s="142">
        <v>2194.1</v>
      </c>
      <c r="I3409" s="142">
        <v>4457.3900000000003</v>
      </c>
      <c r="Q3409" s="6">
        <f t="shared" si="53"/>
        <v>4457.3900000000003</v>
      </c>
    </row>
    <row r="3410" spans="1:17" x14ac:dyDescent="0.2">
      <c r="A3410" s="139" t="s">
        <v>6817</v>
      </c>
      <c r="B3410" s="140" t="s">
        <v>18707</v>
      </c>
      <c r="C3410" s="141">
        <v>1397</v>
      </c>
      <c r="D3410" s="141">
        <v>8</v>
      </c>
      <c r="E3410" s="142">
        <v>17958.57</v>
      </c>
      <c r="F3410" s="142">
        <v>1694.75</v>
      </c>
      <c r="G3410" s="142">
        <v>719.41</v>
      </c>
      <c r="H3410" s="142">
        <v>2009.4</v>
      </c>
      <c r="I3410" s="142">
        <v>4423.5600000000004</v>
      </c>
      <c r="Q3410" s="6">
        <f t="shared" si="53"/>
        <v>4423.5600000000004</v>
      </c>
    </row>
    <row r="3411" spans="1:17" x14ac:dyDescent="0.2">
      <c r="A3411" s="139" t="s">
        <v>6819</v>
      </c>
      <c r="B3411" s="140" t="s">
        <v>18708</v>
      </c>
      <c r="C3411" s="141">
        <v>932</v>
      </c>
      <c r="D3411" s="141">
        <v>8</v>
      </c>
      <c r="E3411" s="142">
        <v>3998.61</v>
      </c>
      <c r="F3411" s="142">
        <v>1130.6500000000001</v>
      </c>
      <c r="G3411" s="142">
        <v>719.41</v>
      </c>
      <c r="H3411" s="142">
        <v>447.41</v>
      </c>
      <c r="I3411" s="142">
        <v>2297.4699999999998</v>
      </c>
      <c r="Q3411" s="6">
        <f t="shared" si="53"/>
        <v>2297.4699999999998</v>
      </c>
    </row>
    <row r="3412" spans="1:17" x14ac:dyDescent="0.2">
      <c r="A3412" s="139" t="s">
        <v>6821</v>
      </c>
      <c r="B3412" s="140" t="s">
        <v>18709</v>
      </c>
      <c r="C3412" s="141">
        <v>606</v>
      </c>
      <c r="D3412" s="141">
        <v>9</v>
      </c>
      <c r="E3412" s="142">
        <v>8260.81</v>
      </c>
      <c r="F3412" s="142">
        <v>735.16</v>
      </c>
      <c r="G3412" s="142">
        <v>809.34</v>
      </c>
      <c r="H3412" s="142">
        <v>924.31</v>
      </c>
      <c r="I3412" s="142">
        <v>2468.81</v>
      </c>
      <c r="Q3412" s="6">
        <f t="shared" si="53"/>
        <v>2468.81</v>
      </c>
    </row>
    <row r="3413" spans="1:17" x14ac:dyDescent="0.2">
      <c r="A3413" s="139" t="s">
        <v>6823</v>
      </c>
      <c r="B3413" s="140" t="s">
        <v>18710</v>
      </c>
      <c r="C3413" s="141">
        <v>1565</v>
      </c>
      <c r="D3413" s="141">
        <v>11</v>
      </c>
      <c r="E3413" s="142">
        <v>8835.6299999999992</v>
      </c>
      <c r="F3413" s="142">
        <v>1898.56</v>
      </c>
      <c r="G3413" s="142">
        <v>989.18</v>
      </c>
      <c r="H3413" s="142">
        <v>988.62</v>
      </c>
      <c r="I3413" s="142">
        <v>3876.36</v>
      </c>
      <c r="Q3413" s="6">
        <f t="shared" si="53"/>
        <v>3876.36</v>
      </c>
    </row>
    <row r="3414" spans="1:17" x14ac:dyDescent="0.2">
      <c r="A3414" s="139" t="s">
        <v>6825</v>
      </c>
      <c r="B3414" s="140" t="s">
        <v>18711</v>
      </c>
      <c r="C3414" s="141">
        <v>3023</v>
      </c>
      <c r="D3414" s="141">
        <v>29</v>
      </c>
      <c r="E3414" s="142">
        <v>21265.31</v>
      </c>
      <c r="F3414" s="142">
        <v>3667.32</v>
      </c>
      <c r="G3414" s="142">
        <v>2607.86</v>
      </c>
      <c r="H3414" s="142">
        <v>2379.4</v>
      </c>
      <c r="I3414" s="142">
        <v>8654.58</v>
      </c>
      <c r="Q3414" s="6">
        <f t="shared" si="53"/>
        <v>8654.58</v>
      </c>
    </row>
    <row r="3415" spans="1:17" x14ac:dyDescent="0.2">
      <c r="A3415" s="139" t="s">
        <v>6827</v>
      </c>
      <c r="B3415" s="140" t="s">
        <v>18712</v>
      </c>
      <c r="C3415" s="141">
        <v>1309</v>
      </c>
      <c r="D3415" s="141">
        <v>14</v>
      </c>
      <c r="E3415" s="142">
        <v>13047.15</v>
      </c>
      <c r="F3415" s="142">
        <v>1588</v>
      </c>
      <c r="G3415" s="142">
        <v>1258.97</v>
      </c>
      <c r="H3415" s="142">
        <v>1459.86</v>
      </c>
      <c r="I3415" s="142">
        <v>4306.83</v>
      </c>
      <c r="Q3415" s="6">
        <f t="shared" si="53"/>
        <v>4306.83</v>
      </c>
    </row>
    <row r="3416" spans="1:17" x14ac:dyDescent="0.2">
      <c r="A3416" s="139" t="s">
        <v>6829</v>
      </c>
      <c r="B3416" s="140" t="s">
        <v>18713</v>
      </c>
      <c r="C3416" s="141">
        <v>573</v>
      </c>
      <c r="D3416" s="141">
        <v>8</v>
      </c>
      <c r="E3416" s="142">
        <v>8724.5499999999993</v>
      </c>
      <c r="F3416" s="142">
        <v>695.13</v>
      </c>
      <c r="G3416" s="142">
        <v>719.41</v>
      </c>
      <c r="H3416" s="142">
        <v>976.2</v>
      </c>
      <c r="I3416" s="142">
        <v>2390.7399999999998</v>
      </c>
      <c r="Q3416" s="6">
        <f t="shared" si="53"/>
        <v>2390.7399999999998</v>
      </c>
    </row>
    <row r="3417" spans="1:17" x14ac:dyDescent="0.2">
      <c r="A3417" s="139" t="s">
        <v>6831</v>
      </c>
      <c r="B3417" s="140" t="s">
        <v>18714</v>
      </c>
      <c r="C3417" s="141">
        <v>5151</v>
      </c>
      <c r="D3417" s="141">
        <v>50</v>
      </c>
      <c r="E3417" s="142">
        <v>22132.76</v>
      </c>
      <c r="F3417" s="142">
        <v>6248.88</v>
      </c>
      <c r="G3417" s="142">
        <v>4496.3</v>
      </c>
      <c r="H3417" s="142">
        <v>2476.46</v>
      </c>
      <c r="I3417" s="142">
        <v>13221.64</v>
      </c>
      <c r="Q3417" s="6">
        <f t="shared" si="53"/>
        <v>13221.64</v>
      </c>
    </row>
    <row r="3418" spans="1:17" x14ac:dyDescent="0.2">
      <c r="A3418" s="139" t="s">
        <v>6833</v>
      </c>
      <c r="B3418" s="140" t="s">
        <v>18715</v>
      </c>
      <c r="C3418" s="141">
        <v>2748</v>
      </c>
      <c r="D3418" s="141">
        <v>109</v>
      </c>
      <c r="E3418" s="142">
        <v>43613.52</v>
      </c>
      <c r="F3418" s="142">
        <v>3333.7</v>
      </c>
      <c r="G3418" s="142">
        <v>9801.94</v>
      </c>
      <c r="H3418" s="142">
        <v>4879.96</v>
      </c>
      <c r="I3418" s="142">
        <v>18015.599999999999</v>
      </c>
      <c r="Q3418" s="6">
        <f t="shared" si="53"/>
        <v>18015.599999999999</v>
      </c>
    </row>
    <row r="3419" spans="1:17" x14ac:dyDescent="0.2">
      <c r="A3419" s="139" t="s">
        <v>6835</v>
      </c>
      <c r="B3419" s="140" t="s">
        <v>18716</v>
      </c>
      <c r="C3419" s="141">
        <v>1638</v>
      </c>
      <c r="D3419" s="141">
        <v>13</v>
      </c>
      <c r="E3419" s="142">
        <v>14246.57</v>
      </c>
      <c r="F3419" s="142">
        <v>1987.12</v>
      </c>
      <c r="G3419" s="142">
        <v>1169.04</v>
      </c>
      <c r="H3419" s="142">
        <v>1594.06</v>
      </c>
      <c r="I3419" s="142">
        <v>4750.22</v>
      </c>
      <c r="Q3419" s="6">
        <f t="shared" si="53"/>
        <v>4750.22</v>
      </c>
    </row>
    <row r="3420" spans="1:17" x14ac:dyDescent="0.2">
      <c r="A3420" s="139" t="s">
        <v>6837</v>
      </c>
      <c r="B3420" s="140" t="s">
        <v>18717</v>
      </c>
      <c r="C3420" s="141">
        <v>609</v>
      </c>
      <c r="D3420" s="141">
        <v>7</v>
      </c>
      <c r="E3420" s="142">
        <v>6490.8</v>
      </c>
      <c r="F3420" s="142">
        <v>738.8</v>
      </c>
      <c r="G3420" s="142">
        <v>629.48</v>
      </c>
      <c r="H3420" s="142">
        <v>726.26</v>
      </c>
      <c r="I3420" s="142">
        <v>2094.54</v>
      </c>
      <c r="Q3420" s="6">
        <f t="shared" si="53"/>
        <v>2094.54</v>
      </c>
    </row>
    <row r="3421" spans="1:17" x14ac:dyDescent="0.2">
      <c r="A3421" s="139" t="s">
        <v>6839</v>
      </c>
      <c r="B3421" s="140" t="s">
        <v>18718</v>
      </c>
      <c r="C3421" s="141">
        <v>335</v>
      </c>
      <c r="D3421" s="141">
        <v>3</v>
      </c>
      <c r="E3421" s="142">
        <v>751</v>
      </c>
      <c r="F3421" s="142">
        <v>406.4</v>
      </c>
      <c r="G3421" s="142">
        <v>269.77999999999997</v>
      </c>
      <c r="H3421" s="142">
        <v>84.03</v>
      </c>
      <c r="I3421" s="142">
        <v>760.21</v>
      </c>
      <c r="Q3421" s="6">
        <f t="shared" si="53"/>
        <v>760.21</v>
      </c>
    </row>
    <row r="3422" spans="1:17" x14ac:dyDescent="0.2">
      <c r="A3422" s="139" t="s">
        <v>6841</v>
      </c>
      <c r="B3422" s="140" t="s">
        <v>18719</v>
      </c>
      <c r="C3422" s="141">
        <v>589</v>
      </c>
      <c r="D3422" s="141">
        <v>6</v>
      </c>
      <c r="E3422" s="142">
        <v>2179.41</v>
      </c>
      <c r="F3422" s="142">
        <v>714.54</v>
      </c>
      <c r="G3422" s="142">
        <v>539.55999999999995</v>
      </c>
      <c r="H3422" s="142">
        <v>243.86</v>
      </c>
      <c r="I3422" s="142">
        <v>1497.96</v>
      </c>
      <c r="Q3422" s="6">
        <f t="shared" si="53"/>
        <v>1497.96</v>
      </c>
    </row>
    <row r="3423" spans="1:17" x14ac:dyDescent="0.2">
      <c r="A3423" s="139" t="s">
        <v>6843</v>
      </c>
      <c r="B3423" s="140" t="s">
        <v>18720</v>
      </c>
      <c r="C3423" s="141">
        <v>5615</v>
      </c>
      <c r="D3423" s="141">
        <v>40</v>
      </c>
      <c r="E3423" s="142">
        <v>31352.42</v>
      </c>
      <c r="F3423" s="142">
        <v>6811.78</v>
      </c>
      <c r="G3423" s="142">
        <v>3597.04</v>
      </c>
      <c r="H3423" s="142">
        <v>3508.06</v>
      </c>
      <c r="I3423" s="142">
        <v>13916.88</v>
      </c>
      <c r="Q3423" s="6">
        <f t="shared" si="53"/>
        <v>13916.88</v>
      </c>
    </row>
    <row r="3424" spans="1:17" x14ac:dyDescent="0.2">
      <c r="A3424" s="139" t="s">
        <v>6845</v>
      </c>
      <c r="B3424" s="140" t="s">
        <v>18721</v>
      </c>
      <c r="C3424" s="141">
        <v>2445</v>
      </c>
      <c r="D3424" s="141">
        <v>9</v>
      </c>
      <c r="E3424" s="142">
        <v>9840.19</v>
      </c>
      <c r="F3424" s="142">
        <v>2966.12</v>
      </c>
      <c r="G3424" s="142">
        <v>809.34</v>
      </c>
      <c r="H3424" s="142">
        <v>1101.03</v>
      </c>
      <c r="I3424" s="142">
        <v>4876.49</v>
      </c>
      <c r="Q3424" s="6">
        <f t="shared" si="53"/>
        <v>4876.49</v>
      </c>
    </row>
    <row r="3425" spans="1:17" x14ac:dyDescent="0.2">
      <c r="A3425" s="139" t="s">
        <v>6847</v>
      </c>
      <c r="B3425" s="140" t="s">
        <v>18722</v>
      </c>
      <c r="C3425" s="141">
        <v>2787</v>
      </c>
      <c r="D3425" s="141">
        <v>24</v>
      </c>
      <c r="E3425" s="142">
        <v>48666.74</v>
      </c>
      <c r="F3425" s="142">
        <v>3381.02</v>
      </c>
      <c r="G3425" s="142">
        <v>2158.2199999999998</v>
      </c>
      <c r="H3425" s="142">
        <v>5445.37</v>
      </c>
      <c r="I3425" s="142">
        <v>10984.61</v>
      </c>
      <c r="Q3425" s="6">
        <f t="shared" si="53"/>
        <v>10984.61</v>
      </c>
    </row>
    <row r="3426" spans="1:17" x14ac:dyDescent="0.2">
      <c r="A3426" s="139" t="s">
        <v>6849</v>
      </c>
      <c r="B3426" s="140" t="s">
        <v>18723</v>
      </c>
      <c r="C3426" s="141">
        <v>1910</v>
      </c>
      <c r="D3426" s="141">
        <v>28</v>
      </c>
      <c r="E3426" s="142">
        <v>7328.64</v>
      </c>
      <c r="F3426" s="142">
        <v>2317.1</v>
      </c>
      <c r="G3426" s="142">
        <v>2517.9299999999998</v>
      </c>
      <c r="H3426" s="142">
        <v>820.01</v>
      </c>
      <c r="I3426" s="142">
        <v>5655.04</v>
      </c>
      <c r="Q3426" s="6">
        <f t="shared" si="53"/>
        <v>5655.04</v>
      </c>
    </row>
    <row r="3427" spans="1:17" x14ac:dyDescent="0.2">
      <c r="A3427" s="139" t="s">
        <v>6851</v>
      </c>
      <c r="B3427" s="140" t="s">
        <v>18724</v>
      </c>
      <c r="C3427" s="141">
        <v>905</v>
      </c>
      <c r="D3427" s="141">
        <v>11</v>
      </c>
      <c r="E3427" s="142">
        <v>10058.719999999999</v>
      </c>
      <c r="F3427" s="142">
        <v>1097.8900000000001</v>
      </c>
      <c r="G3427" s="142">
        <v>989.18</v>
      </c>
      <c r="H3427" s="142">
        <v>1125.48</v>
      </c>
      <c r="I3427" s="142">
        <v>3212.55</v>
      </c>
      <c r="Q3427" s="6">
        <f t="shared" si="53"/>
        <v>3212.55</v>
      </c>
    </row>
    <row r="3428" spans="1:17" x14ac:dyDescent="0.2">
      <c r="A3428" s="139" t="s">
        <v>6853</v>
      </c>
      <c r="B3428" s="140" t="s">
        <v>18725</v>
      </c>
      <c r="C3428" s="141">
        <v>1968</v>
      </c>
      <c r="D3428" s="141">
        <v>25</v>
      </c>
      <c r="E3428" s="142">
        <v>59067.93</v>
      </c>
      <c r="F3428" s="142">
        <v>2387.46</v>
      </c>
      <c r="G3428" s="142">
        <v>2248.15</v>
      </c>
      <c r="H3428" s="142">
        <v>6609.17</v>
      </c>
      <c r="I3428" s="142">
        <v>11244.78</v>
      </c>
      <c r="Q3428" s="6">
        <f t="shared" si="53"/>
        <v>11244.78</v>
      </c>
    </row>
    <row r="3429" spans="1:17" x14ac:dyDescent="0.2">
      <c r="A3429" s="139" t="s">
        <v>6855</v>
      </c>
      <c r="B3429" s="140" t="s">
        <v>18726</v>
      </c>
      <c r="C3429" s="141">
        <v>111669</v>
      </c>
      <c r="D3429" s="141">
        <v>1485</v>
      </c>
      <c r="E3429" s="142">
        <v>1021448.78</v>
      </c>
      <c r="F3429" s="142">
        <v>135469.98000000001</v>
      </c>
      <c r="G3429" s="142">
        <v>133540.22</v>
      </c>
      <c r="H3429" s="142">
        <v>114290.96</v>
      </c>
      <c r="I3429" s="142">
        <v>383301.16</v>
      </c>
      <c r="Q3429" s="6">
        <f t="shared" si="53"/>
        <v>383301.16</v>
      </c>
    </row>
    <row r="3430" spans="1:17" x14ac:dyDescent="0.2">
      <c r="A3430" s="139" t="s">
        <v>6857</v>
      </c>
      <c r="B3430" s="140" t="s">
        <v>18727</v>
      </c>
      <c r="C3430" s="141">
        <v>3314</v>
      </c>
      <c r="D3430" s="141">
        <v>33</v>
      </c>
      <c r="E3430" s="142">
        <v>11751.48</v>
      </c>
      <c r="F3430" s="142">
        <v>4020.34</v>
      </c>
      <c r="G3430" s="142">
        <v>2967.56</v>
      </c>
      <c r="H3430" s="142">
        <v>1314.89</v>
      </c>
      <c r="I3430" s="142">
        <v>8302.7900000000009</v>
      </c>
      <c r="Q3430" s="6">
        <f t="shared" si="53"/>
        <v>8302.7900000000009</v>
      </c>
    </row>
    <row r="3431" spans="1:17" x14ac:dyDescent="0.2">
      <c r="A3431" s="139" t="s">
        <v>6859</v>
      </c>
      <c r="B3431" s="140" t="s">
        <v>18728</v>
      </c>
      <c r="C3431" s="141">
        <v>1253</v>
      </c>
      <c r="D3431" s="141">
        <v>15</v>
      </c>
      <c r="E3431" s="142">
        <v>12194.95</v>
      </c>
      <c r="F3431" s="142">
        <v>1520.06</v>
      </c>
      <c r="G3431" s="142">
        <v>1348.89</v>
      </c>
      <c r="H3431" s="142">
        <v>1364.5</v>
      </c>
      <c r="I3431" s="142">
        <v>4233.45</v>
      </c>
      <c r="Q3431" s="6">
        <f t="shared" si="53"/>
        <v>4233.45</v>
      </c>
    </row>
    <row r="3432" spans="1:17" x14ac:dyDescent="0.2">
      <c r="A3432" s="139" t="s">
        <v>6861</v>
      </c>
      <c r="B3432" s="140" t="s">
        <v>18729</v>
      </c>
      <c r="C3432" s="141">
        <v>11533</v>
      </c>
      <c r="D3432" s="141">
        <v>75</v>
      </c>
      <c r="E3432" s="142">
        <v>49372.98</v>
      </c>
      <c r="F3432" s="142">
        <v>13991.13</v>
      </c>
      <c r="G3432" s="142">
        <v>6744.46</v>
      </c>
      <c r="H3432" s="142">
        <v>5524.39</v>
      </c>
      <c r="I3432" s="142">
        <v>26259.98</v>
      </c>
      <c r="Q3432" s="6">
        <f t="shared" si="53"/>
        <v>26259.98</v>
      </c>
    </row>
    <row r="3433" spans="1:17" x14ac:dyDescent="0.2">
      <c r="A3433" s="139" t="s">
        <v>6863</v>
      </c>
      <c r="B3433" s="140" t="s">
        <v>18730</v>
      </c>
      <c r="C3433" s="141">
        <v>459</v>
      </c>
      <c r="D3433" s="141">
        <v>4</v>
      </c>
      <c r="E3433" s="142">
        <v>3487.55</v>
      </c>
      <c r="F3433" s="142">
        <v>556.83000000000004</v>
      </c>
      <c r="G3433" s="142">
        <v>359.7</v>
      </c>
      <c r="H3433" s="142">
        <v>390.22</v>
      </c>
      <c r="I3433" s="142">
        <v>1306.75</v>
      </c>
      <c r="Q3433" s="6">
        <f t="shared" si="53"/>
        <v>1306.75</v>
      </c>
    </row>
    <row r="3434" spans="1:17" x14ac:dyDescent="0.2">
      <c r="A3434" s="139" t="s">
        <v>6865</v>
      </c>
      <c r="B3434" s="140" t="s">
        <v>18731</v>
      </c>
      <c r="C3434" s="141">
        <v>55729</v>
      </c>
      <c r="D3434" s="141">
        <v>494</v>
      </c>
      <c r="E3434" s="142">
        <v>495083.41</v>
      </c>
      <c r="F3434" s="142">
        <v>67607</v>
      </c>
      <c r="G3434" s="142">
        <v>44423.48</v>
      </c>
      <c r="H3434" s="142">
        <v>55395.39</v>
      </c>
      <c r="I3434" s="142">
        <v>167425.87</v>
      </c>
      <c r="Q3434" s="6">
        <f t="shared" si="53"/>
        <v>167425.87</v>
      </c>
    </row>
    <row r="3435" spans="1:17" x14ac:dyDescent="0.2">
      <c r="A3435" s="139" t="s">
        <v>6867</v>
      </c>
      <c r="B3435" s="140" t="s">
        <v>18732</v>
      </c>
      <c r="C3435" s="141">
        <v>3616</v>
      </c>
      <c r="D3435" s="141">
        <v>41</v>
      </c>
      <c r="E3435" s="142">
        <v>23128.18</v>
      </c>
      <c r="F3435" s="142">
        <v>4386.71</v>
      </c>
      <c r="G3435" s="142">
        <v>3686.97</v>
      </c>
      <c r="H3435" s="142">
        <v>2587.83</v>
      </c>
      <c r="I3435" s="142">
        <v>10661.51</v>
      </c>
      <c r="Q3435" s="6">
        <f t="shared" si="53"/>
        <v>10661.51</v>
      </c>
    </row>
    <row r="3436" spans="1:17" x14ac:dyDescent="0.2">
      <c r="A3436" s="139" t="s">
        <v>6869</v>
      </c>
      <c r="B3436" s="140" t="s">
        <v>18733</v>
      </c>
      <c r="C3436" s="141">
        <v>830</v>
      </c>
      <c r="D3436" s="141">
        <v>7</v>
      </c>
      <c r="E3436" s="142">
        <v>7670.41</v>
      </c>
      <c r="F3436" s="142">
        <v>1006.9</v>
      </c>
      <c r="G3436" s="142">
        <v>629.48</v>
      </c>
      <c r="H3436" s="142">
        <v>858.25</v>
      </c>
      <c r="I3436" s="142">
        <v>2494.63</v>
      </c>
      <c r="Q3436" s="6">
        <f t="shared" si="53"/>
        <v>2494.63</v>
      </c>
    </row>
    <row r="3437" spans="1:17" x14ac:dyDescent="0.2">
      <c r="A3437" s="139" t="s">
        <v>6871</v>
      </c>
      <c r="B3437" s="140" t="s">
        <v>18734</v>
      </c>
      <c r="C3437" s="141">
        <v>11350</v>
      </c>
      <c r="D3437" s="141">
        <v>173</v>
      </c>
      <c r="E3437" s="142">
        <v>168016.22</v>
      </c>
      <c r="F3437" s="142">
        <v>13769.12</v>
      </c>
      <c r="G3437" s="142">
        <v>15557.21</v>
      </c>
      <c r="H3437" s="142">
        <v>18799.509999999998</v>
      </c>
      <c r="I3437" s="142">
        <v>48125.84</v>
      </c>
      <c r="Q3437" s="6">
        <f t="shared" si="53"/>
        <v>48125.84</v>
      </c>
    </row>
    <row r="3438" spans="1:17" x14ac:dyDescent="0.2">
      <c r="A3438" s="139" t="s">
        <v>6873</v>
      </c>
      <c r="B3438" s="140" t="s">
        <v>18735</v>
      </c>
      <c r="C3438" s="141">
        <v>6660</v>
      </c>
      <c r="D3438" s="141">
        <v>49</v>
      </c>
      <c r="E3438" s="142">
        <v>30262.61</v>
      </c>
      <c r="F3438" s="142">
        <v>8079.5</v>
      </c>
      <c r="G3438" s="142">
        <v>4406.38</v>
      </c>
      <c r="H3438" s="142">
        <v>3386.11</v>
      </c>
      <c r="I3438" s="142">
        <v>15871.99</v>
      </c>
      <c r="Q3438" s="6">
        <f t="shared" si="53"/>
        <v>15871.99</v>
      </c>
    </row>
    <row r="3439" spans="1:17" x14ac:dyDescent="0.2">
      <c r="A3439" s="139" t="s">
        <v>6875</v>
      </c>
      <c r="B3439" s="140" t="s">
        <v>18736</v>
      </c>
      <c r="C3439" s="141">
        <v>24329</v>
      </c>
      <c r="D3439" s="141">
        <v>318</v>
      </c>
      <c r="E3439" s="142">
        <v>272733.59999999998</v>
      </c>
      <c r="F3439" s="142">
        <v>29514.45</v>
      </c>
      <c r="G3439" s="142">
        <v>28596.49</v>
      </c>
      <c r="H3439" s="142">
        <v>30516.45</v>
      </c>
      <c r="I3439" s="142">
        <v>88627.39</v>
      </c>
      <c r="Q3439" s="6">
        <f t="shared" si="53"/>
        <v>88627.39</v>
      </c>
    </row>
    <row r="3440" spans="1:17" x14ac:dyDescent="0.2">
      <c r="A3440" s="139" t="s">
        <v>6877</v>
      </c>
      <c r="B3440" s="140" t="s">
        <v>18737</v>
      </c>
      <c r="C3440" s="141">
        <v>9965</v>
      </c>
      <c r="D3440" s="141">
        <v>157</v>
      </c>
      <c r="E3440" s="142">
        <v>136231.04000000001</v>
      </c>
      <c r="F3440" s="142">
        <v>12088.93</v>
      </c>
      <c r="G3440" s="142">
        <v>14118.39</v>
      </c>
      <c r="H3440" s="142">
        <v>15243.03</v>
      </c>
      <c r="I3440" s="142">
        <v>41450.35</v>
      </c>
      <c r="Q3440" s="6">
        <f t="shared" si="53"/>
        <v>41450.35</v>
      </c>
    </row>
    <row r="3441" spans="1:17" x14ac:dyDescent="0.2">
      <c r="A3441" s="139" t="s">
        <v>6879</v>
      </c>
      <c r="B3441" s="140" t="s">
        <v>18738</v>
      </c>
      <c r="C3441" s="141">
        <v>1606</v>
      </c>
      <c r="D3441" s="141">
        <v>19</v>
      </c>
      <c r="E3441" s="142">
        <v>17290.07</v>
      </c>
      <c r="F3441" s="142">
        <v>1948.3</v>
      </c>
      <c r="G3441" s="142">
        <v>1708.59</v>
      </c>
      <c r="H3441" s="142">
        <v>1934.6</v>
      </c>
      <c r="I3441" s="142">
        <v>5591.49</v>
      </c>
      <c r="Q3441" s="6">
        <f t="shared" si="53"/>
        <v>5591.49</v>
      </c>
    </row>
    <row r="3442" spans="1:17" x14ac:dyDescent="0.2">
      <c r="A3442" s="139" t="s">
        <v>6881</v>
      </c>
      <c r="B3442" s="140" t="s">
        <v>18739</v>
      </c>
      <c r="C3442" s="141">
        <v>4465</v>
      </c>
      <c r="D3442" s="141">
        <v>57</v>
      </c>
      <c r="E3442" s="142">
        <v>49600.6</v>
      </c>
      <c r="F3442" s="142">
        <v>5416.66</v>
      </c>
      <c r="G3442" s="142">
        <v>5125.78</v>
      </c>
      <c r="H3442" s="142">
        <v>5549.86</v>
      </c>
      <c r="I3442" s="142">
        <v>16092.3</v>
      </c>
      <c r="Q3442" s="6">
        <f t="shared" si="53"/>
        <v>16092.3</v>
      </c>
    </row>
    <row r="3443" spans="1:17" x14ac:dyDescent="0.2">
      <c r="A3443" s="139" t="s">
        <v>6883</v>
      </c>
      <c r="B3443" s="140" t="s">
        <v>18740</v>
      </c>
      <c r="C3443" s="141">
        <v>1856</v>
      </c>
      <c r="D3443" s="141">
        <v>15</v>
      </c>
      <c r="E3443" s="142">
        <v>15385.3</v>
      </c>
      <c r="F3443" s="142">
        <v>2251.58</v>
      </c>
      <c r="G3443" s="142">
        <v>1348.89</v>
      </c>
      <c r="H3443" s="142">
        <v>1721.48</v>
      </c>
      <c r="I3443" s="142">
        <v>5321.95</v>
      </c>
      <c r="Q3443" s="6">
        <f t="shared" si="53"/>
        <v>5321.95</v>
      </c>
    </row>
    <row r="3444" spans="1:17" x14ac:dyDescent="0.2">
      <c r="A3444" s="139" t="s">
        <v>6885</v>
      </c>
      <c r="B3444" s="140" t="s">
        <v>18741</v>
      </c>
      <c r="C3444" s="141">
        <v>1752</v>
      </c>
      <c r="D3444" s="141">
        <v>11</v>
      </c>
      <c r="E3444" s="142">
        <v>14427.26</v>
      </c>
      <c r="F3444" s="142">
        <v>2125.42</v>
      </c>
      <c r="G3444" s="142">
        <v>989.18</v>
      </c>
      <c r="H3444" s="142">
        <v>1614.28</v>
      </c>
      <c r="I3444" s="142">
        <v>4728.88</v>
      </c>
      <c r="Q3444" s="6">
        <f t="shared" si="53"/>
        <v>4728.88</v>
      </c>
    </row>
    <row r="3445" spans="1:17" x14ac:dyDescent="0.2">
      <c r="A3445" s="139" t="s">
        <v>6887</v>
      </c>
      <c r="B3445" s="140" t="s">
        <v>18742</v>
      </c>
      <c r="C3445" s="141">
        <v>5345</v>
      </c>
      <c r="D3445" s="141">
        <v>42</v>
      </c>
      <c r="E3445" s="142">
        <v>44772.82</v>
      </c>
      <c r="F3445" s="142">
        <v>6484.22</v>
      </c>
      <c r="G3445" s="142">
        <v>3776.9</v>
      </c>
      <c r="H3445" s="142">
        <v>5009.68</v>
      </c>
      <c r="I3445" s="142">
        <v>15270.8</v>
      </c>
      <c r="Q3445" s="6">
        <f t="shared" si="53"/>
        <v>15270.8</v>
      </c>
    </row>
    <row r="3446" spans="1:17" x14ac:dyDescent="0.2">
      <c r="A3446" s="139" t="s">
        <v>6889</v>
      </c>
      <c r="B3446" s="140" t="s">
        <v>18743</v>
      </c>
      <c r="C3446" s="141">
        <v>2823</v>
      </c>
      <c r="D3446" s="141">
        <v>22</v>
      </c>
      <c r="E3446" s="142">
        <v>20280.64</v>
      </c>
      <c r="F3446" s="142">
        <v>3424.69</v>
      </c>
      <c r="G3446" s="142">
        <v>1978.38</v>
      </c>
      <c r="H3446" s="142">
        <v>2269.2199999999998</v>
      </c>
      <c r="I3446" s="142">
        <v>7672.29</v>
      </c>
      <c r="Q3446" s="6">
        <f t="shared" si="53"/>
        <v>7672.29</v>
      </c>
    </row>
    <row r="3447" spans="1:17" x14ac:dyDescent="0.2">
      <c r="A3447" s="139" t="s">
        <v>6891</v>
      </c>
      <c r="B3447" s="140" t="s">
        <v>18744</v>
      </c>
      <c r="C3447" s="141">
        <v>6080</v>
      </c>
      <c r="D3447" s="141">
        <v>45</v>
      </c>
      <c r="E3447" s="142">
        <v>44375.79</v>
      </c>
      <c r="F3447" s="142">
        <v>7375.88</v>
      </c>
      <c r="G3447" s="142">
        <v>4046.67</v>
      </c>
      <c r="H3447" s="142">
        <v>4965.26</v>
      </c>
      <c r="I3447" s="142">
        <v>16387.810000000001</v>
      </c>
      <c r="Q3447" s="6">
        <f t="shared" si="53"/>
        <v>16387.810000000001</v>
      </c>
    </row>
    <row r="3448" spans="1:17" x14ac:dyDescent="0.2">
      <c r="A3448" s="139" t="s">
        <v>6893</v>
      </c>
      <c r="B3448" s="140" t="s">
        <v>18745</v>
      </c>
      <c r="C3448" s="141">
        <v>4633</v>
      </c>
      <c r="D3448" s="141">
        <v>48</v>
      </c>
      <c r="E3448" s="142">
        <v>34505.26</v>
      </c>
      <c r="F3448" s="142">
        <v>5620.47</v>
      </c>
      <c r="G3448" s="142">
        <v>4316.45</v>
      </c>
      <c r="H3448" s="142">
        <v>3860.83</v>
      </c>
      <c r="I3448" s="142">
        <v>13797.75</v>
      </c>
      <c r="Q3448" s="6">
        <f t="shared" si="53"/>
        <v>13797.75</v>
      </c>
    </row>
    <row r="3449" spans="1:17" x14ac:dyDescent="0.2">
      <c r="A3449" s="139" t="s">
        <v>6895</v>
      </c>
      <c r="B3449" s="140" t="s">
        <v>18746</v>
      </c>
      <c r="C3449" s="141">
        <v>2175</v>
      </c>
      <c r="D3449" s="141">
        <v>27</v>
      </c>
      <c r="E3449" s="142">
        <v>35702.69</v>
      </c>
      <c r="F3449" s="142">
        <v>2638.58</v>
      </c>
      <c r="G3449" s="142">
        <v>2428</v>
      </c>
      <c r="H3449" s="142">
        <v>3994.81</v>
      </c>
      <c r="I3449" s="142">
        <v>9061.39</v>
      </c>
      <c r="Q3449" s="6">
        <f t="shared" si="53"/>
        <v>9061.39</v>
      </c>
    </row>
    <row r="3450" spans="1:17" x14ac:dyDescent="0.2">
      <c r="A3450" s="139" t="s">
        <v>6897</v>
      </c>
      <c r="B3450" s="140" t="s">
        <v>18747</v>
      </c>
      <c r="C3450" s="141">
        <v>2245</v>
      </c>
      <c r="D3450" s="141">
        <v>27</v>
      </c>
      <c r="E3450" s="142">
        <v>14298.36</v>
      </c>
      <c r="F3450" s="142">
        <v>2723.5</v>
      </c>
      <c r="G3450" s="142">
        <v>2428</v>
      </c>
      <c r="H3450" s="142">
        <v>1599.86</v>
      </c>
      <c r="I3450" s="142">
        <v>6751.36</v>
      </c>
      <c r="Q3450" s="6">
        <f t="shared" si="53"/>
        <v>6751.36</v>
      </c>
    </row>
    <row r="3451" spans="1:17" x14ac:dyDescent="0.2">
      <c r="A3451" s="139" t="s">
        <v>6899</v>
      </c>
      <c r="B3451" s="140" t="s">
        <v>18748</v>
      </c>
      <c r="C3451" s="141">
        <v>5106</v>
      </c>
      <c r="D3451" s="141">
        <v>46</v>
      </c>
      <c r="E3451" s="142">
        <v>66801.259999999995</v>
      </c>
      <c r="F3451" s="142">
        <v>6194.29</v>
      </c>
      <c r="G3451" s="142">
        <v>4136.6000000000004</v>
      </c>
      <c r="H3451" s="142">
        <v>7474.46</v>
      </c>
      <c r="I3451" s="142">
        <v>17805.349999999999</v>
      </c>
      <c r="Q3451" s="6">
        <f t="shared" si="53"/>
        <v>17805.349999999999</v>
      </c>
    </row>
    <row r="3452" spans="1:17" x14ac:dyDescent="0.2">
      <c r="A3452" s="139" t="s">
        <v>6901</v>
      </c>
      <c r="B3452" s="140" t="s">
        <v>18749</v>
      </c>
      <c r="C3452" s="141">
        <v>3465</v>
      </c>
      <c r="D3452" s="141">
        <v>27</v>
      </c>
      <c r="E3452" s="142">
        <v>15489.48</v>
      </c>
      <c r="F3452" s="142">
        <v>4203.53</v>
      </c>
      <c r="G3452" s="142">
        <v>2428</v>
      </c>
      <c r="H3452" s="142">
        <v>1733.14</v>
      </c>
      <c r="I3452" s="142">
        <v>8364.67</v>
      </c>
      <c r="Q3452" s="6">
        <f t="shared" si="53"/>
        <v>8364.67</v>
      </c>
    </row>
    <row r="3453" spans="1:17" x14ac:dyDescent="0.2">
      <c r="A3453" s="139" t="s">
        <v>6903</v>
      </c>
      <c r="B3453" s="140" t="s">
        <v>18750</v>
      </c>
      <c r="C3453" s="141">
        <v>3863</v>
      </c>
      <c r="D3453" s="141">
        <v>23</v>
      </c>
      <c r="E3453" s="142">
        <v>18515.14</v>
      </c>
      <c r="F3453" s="142">
        <v>4686.3500000000004</v>
      </c>
      <c r="G3453" s="142">
        <v>2068.3000000000002</v>
      </c>
      <c r="H3453" s="142">
        <v>2071.6799999999998</v>
      </c>
      <c r="I3453" s="142">
        <v>8826.33</v>
      </c>
      <c r="Q3453" s="6">
        <f t="shared" si="53"/>
        <v>8826.33</v>
      </c>
    </row>
    <row r="3454" spans="1:17" x14ac:dyDescent="0.2">
      <c r="A3454" s="139" t="s">
        <v>6905</v>
      </c>
      <c r="B3454" s="140" t="s">
        <v>18751</v>
      </c>
      <c r="C3454" s="141">
        <v>883</v>
      </c>
      <c r="D3454" s="141">
        <v>29</v>
      </c>
      <c r="E3454" s="142">
        <v>4500.88</v>
      </c>
      <c r="F3454" s="142">
        <v>1071.2</v>
      </c>
      <c r="G3454" s="142">
        <v>2607.86</v>
      </c>
      <c r="H3454" s="142">
        <v>503.61</v>
      </c>
      <c r="I3454" s="142">
        <v>4182.67</v>
      </c>
      <c r="Q3454" s="6">
        <f t="shared" si="53"/>
        <v>4182.67</v>
      </c>
    </row>
    <row r="3455" spans="1:17" x14ac:dyDescent="0.2">
      <c r="A3455" s="139" t="s">
        <v>6907</v>
      </c>
      <c r="B3455" s="140" t="s">
        <v>18752</v>
      </c>
      <c r="C3455" s="141">
        <v>655</v>
      </c>
      <c r="D3455" s="141">
        <v>8</v>
      </c>
      <c r="E3455" s="142">
        <v>9737.6200000000008</v>
      </c>
      <c r="F3455" s="142">
        <v>794.61</v>
      </c>
      <c r="G3455" s="142">
        <v>719.41</v>
      </c>
      <c r="H3455" s="142">
        <v>1089.55</v>
      </c>
      <c r="I3455" s="142">
        <v>2603.5700000000002</v>
      </c>
      <c r="Q3455" s="6">
        <f t="shared" si="53"/>
        <v>2603.5700000000002</v>
      </c>
    </row>
    <row r="3456" spans="1:17" x14ac:dyDescent="0.2">
      <c r="A3456" s="139" t="s">
        <v>6909</v>
      </c>
      <c r="B3456" s="140" t="s">
        <v>18753</v>
      </c>
      <c r="C3456" s="141">
        <v>4434</v>
      </c>
      <c r="D3456" s="141">
        <v>52</v>
      </c>
      <c r="E3456" s="142">
        <v>29671.74</v>
      </c>
      <c r="F3456" s="142">
        <v>5379.06</v>
      </c>
      <c r="G3456" s="142">
        <v>4676.1499999999996</v>
      </c>
      <c r="H3456" s="142">
        <v>3320</v>
      </c>
      <c r="I3456" s="142">
        <v>13375.21</v>
      </c>
      <c r="Q3456" s="6">
        <f t="shared" si="53"/>
        <v>13375.21</v>
      </c>
    </row>
    <row r="3457" spans="1:17" x14ac:dyDescent="0.2">
      <c r="A3457" s="139" t="s">
        <v>6911</v>
      </c>
      <c r="B3457" s="140" t="s">
        <v>18754</v>
      </c>
      <c r="C3457" s="141">
        <v>2105</v>
      </c>
      <c r="D3457" s="141">
        <v>21</v>
      </c>
      <c r="E3457" s="142">
        <v>19027.560000000001</v>
      </c>
      <c r="F3457" s="142">
        <v>2553.66</v>
      </c>
      <c r="G3457" s="142">
        <v>1888.45</v>
      </c>
      <c r="H3457" s="142">
        <v>2129.02</v>
      </c>
      <c r="I3457" s="142">
        <v>6571.13</v>
      </c>
      <c r="Q3457" s="6">
        <f t="shared" si="53"/>
        <v>6571.13</v>
      </c>
    </row>
    <row r="3458" spans="1:17" x14ac:dyDescent="0.2">
      <c r="A3458" s="139" t="s">
        <v>6913</v>
      </c>
      <c r="B3458" s="140" t="s">
        <v>18755</v>
      </c>
      <c r="C3458" s="141">
        <v>1729</v>
      </c>
      <c r="D3458" s="141">
        <v>15</v>
      </c>
      <c r="E3458" s="142">
        <v>11938.45</v>
      </c>
      <c r="F3458" s="142">
        <v>2097.52</v>
      </c>
      <c r="G3458" s="142">
        <v>1348.89</v>
      </c>
      <c r="H3458" s="142">
        <v>1335.81</v>
      </c>
      <c r="I3458" s="142">
        <v>4782.22</v>
      </c>
      <c r="Q3458" s="6">
        <f t="shared" si="53"/>
        <v>4782.22</v>
      </c>
    </row>
    <row r="3459" spans="1:17" x14ac:dyDescent="0.2">
      <c r="A3459" s="139" t="s">
        <v>6915</v>
      </c>
      <c r="B3459" s="140" t="s">
        <v>18756</v>
      </c>
      <c r="C3459" s="141">
        <v>2168</v>
      </c>
      <c r="D3459" s="141">
        <v>20</v>
      </c>
      <c r="E3459" s="142">
        <v>7555.22</v>
      </c>
      <c r="F3459" s="142">
        <v>2630.09</v>
      </c>
      <c r="G3459" s="142">
        <v>1798.52</v>
      </c>
      <c r="H3459" s="142">
        <v>845.36</v>
      </c>
      <c r="I3459" s="142">
        <v>5273.97</v>
      </c>
      <c r="Q3459" s="6">
        <f t="shared" si="53"/>
        <v>5273.97</v>
      </c>
    </row>
    <row r="3460" spans="1:17" x14ac:dyDescent="0.2">
      <c r="A3460" s="139" t="s">
        <v>6917</v>
      </c>
      <c r="B3460" s="140" t="s">
        <v>18757</v>
      </c>
      <c r="C3460" s="141">
        <v>1053</v>
      </c>
      <c r="D3460" s="141">
        <v>21</v>
      </c>
      <c r="E3460" s="142">
        <v>22037.66</v>
      </c>
      <c r="F3460" s="142">
        <v>1277.43</v>
      </c>
      <c r="G3460" s="142">
        <v>1888.45</v>
      </c>
      <c r="H3460" s="142">
        <v>2465.8200000000002</v>
      </c>
      <c r="I3460" s="142">
        <v>5631.7</v>
      </c>
      <c r="Q3460" s="6">
        <f t="shared" si="53"/>
        <v>5631.7</v>
      </c>
    </row>
    <row r="3461" spans="1:17" x14ac:dyDescent="0.2">
      <c r="A3461" s="139" t="s">
        <v>6919</v>
      </c>
      <c r="B3461" s="140" t="s">
        <v>18758</v>
      </c>
      <c r="C3461" s="141">
        <v>2460</v>
      </c>
      <c r="D3461" s="141">
        <v>13</v>
      </c>
      <c r="E3461" s="142">
        <v>8934.59</v>
      </c>
      <c r="F3461" s="142">
        <v>2984.32</v>
      </c>
      <c r="G3461" s="142">
        <v>1169.04</v>
      </c>
      <c r="H3461" s="142">
        <v>999.7</v>
      </c>
      <c r="I3461" s="142">
        <v>5153.0600000000004</v>
      </c>
      <c r="Q3461" s="6">
        <f t="shared" si="53"/>
        <v>5153.0600000000004</v>
      </c>
    </row>
    <row r="3462" spans="1:17" x14ac:dyDescent="0.2">
      <c r="A3462" s="139" t="s">
        <v>6921</v>
      </c>
      <c r="B3462" s="140" t="s">
        <v>18759</v>
      </c>
      <c r="C3462" s="141">
        <v>13922</v>
      </c>
      <c r="D3462" s="141">
        <v>134</v>
      </c>
      <c r="E3462" s="142">
        <v>80887.199999999997</v>
      </c>
      <c r="F3462" s="142">
        <v>16889.310000000001</v>
      </c>
      <c r="G3462" s="142">
        <v>12050.1</v>
      </c>
      <c r="H3462" s="142">
        <v>9050.5499999999993</v>
      </c>
      <c r="I3462" s="142">
        <v>37989.96</v>
      </c>
      <c r="Q3462" s="6">
        <f t="shared" si="53"/>
        <v>37989.96</v>
      </c>
    </row>
    <row r="3463" spans="1:17" x14ac:dyDescent="0.2">
      <c r="A3463" s="139" t="s">
        <v>6923</v>
      </c>
      <c r="B3463" s="140" t="s">
        <v>18760</v>
      </c>
      <c r="C3463" s="141">
        <v>13467</v>
      </c>
      <c r="D3463" s="141">
        <v>134</v>
      </c>
      <c r="E3463" s="142">
        <v>100373.08</v>
      </c>
      <c r="F3463" s="142">
        <v>16337.34</v>
      </c>
      <c r="G3463" s="142">
        <v>12050.1</v>
      </c>
      <c r="H3463" s="142">
        <v>11230.85</v>
      </c>
      <c r="I3463" s="142">
        <v>39618.29</v>
      </c>
      <c r="Q3463" s="6">
        <f t="shared" si="53"/>
        <v>39618.29</v>
      </c>
    </row>
    <row r="3464" spans="1:17" x14ac:dyDescent="0.2">
      <c r="A3464" s="139" t="s">
        <v>6925</v>
      </c>
      <c r="B3464" s="140" t="s">
        <v>18761</v>
      </c>
      <c r="C3464" s="141">
        <v>7130</v>
      </c>
      <c r="D3464" s="141">
        <v>68</v>
      </c>
      <c r="E3464" s="142">
        <v>45457.83</v>
      </c>
      <c r="F3464" s="142">
        <v>8649.68</v>
      </c>
      <c r="G3464" s="142">
        <v>6114.98</v>
      </c>
      <c r="H3464" s="142">
        <v>5086.32</v>
      </c>
      <c r="I3464" s="142">
        <v>19850.98</v>
      </c>
      <c r="Q3464" s="6">
        <f t="shared" si="53"/>
        <v>19850.98</v>
      </c>
    </row>
    <row r="3465" spans="1:17" x14ac:dyDescent="0.2">
      <c r="A3465" s="139" t="s">
        <v>6927</v>
      </c>
      <c r="B3465" s="140" t="s">
        <v>18762</v>
      </c>
      <c r="C3465" s="141">
        <v>1360</v>
      </c>
      <c r="D3465" s="141">
        <v>17</v>
      </c>
      <c r="E3465" s="142">
        <v>24441.07</v>
      </c>
      <c r="F3465" s="142">
        <v>1649.87</v>
      </c>
      <c r="G3465" s="142">
        <v>1528.74</v>
      </c>
      <c r="H3465" s="142">
        <v>2734.74</v>
      </c>
      <c r="I3465" s="142">
        <v>5913.35</v>
      </c>
      <c r="Q3465" s="6">
        <f t="shared" si="53"/>
        <v>5913.35</v>
      </c>
    </row>
    <row r="3466" spans="1:17" x14ac:dyDescent="0.2">
      <c r="A3466" s="139" t="s">
        <v>6929</v>
      </c>
      <c r="B3466" s="140" t="s">
        <v>18763</v>
      </c>
      <c r="C3466" s="141">
        <v>758</v>
      </c>
      <c r="D3466" s="141">
        <v>5</v>
      </c>
      <c r="E3466" s="142">
        <v>12929.04</v>
      </c>
      <c r="F3466" s="142">
        <v>919.56</v>
      </c>
      <c r="G3466" s="142">
        <v>449.63</v>
      </c>
      <c r="H3466" s="142">
        <v>1446.64</v>
      </c>
      <c r="I3466" s="142">
        <v>2815.83</v>
      </c>
      <c r="Q3466" s="6">
        <f t="shared" si="53"/>
        <v>2815.83</v>
      </c>
    </row>
    <row r="3467" spans="1:17" x14ac:dyDescent="0.2">
      <c r="A3467" s="139" t="s">
        <v>6931</v>
      </c>
      <c r="B3467" s="140" t="s">
        <v>18764</v>
      </c>
      <c r="C3467" s="141">
        <v>34062</v>
      </c>
      <c r="D3467" s="141">
        <v>461</v>
      </c>
      <c r="E3467" s="142">
        <v>240318.51</v>
      </c>
      <c r="F3467" s="142">
        <v>41321.93</v>
      </c>
      <c r="G3467" s="142">
        <v>41455.919999999998</v>
      </c>
      <c r="H3467" s="142">
        <v>26889.49</v>
      </c>
      <c r="I3467" s="142">
        <v>109667.34</v>
      </c>
      <c r="Q3467" s="6">
        <f t="shared" si="53"/>
        <v>109667.34</v>
      </c>
    </row>
    <row r="3468" spans="1:17" x14ac:dyDescent="0.2">
      <c r="A3468" s="139" t="s">
        <v>6933</v>
      </c>
      <c r="B3468" s="140" t="s">
        <v>18765</v>
      </c>
      <c r="C3468" s="141">
        <v>3597</v>
      </c>
      <c r="D3468" s="141">
        <v>24</v>
      </c>
      <c r="E3468" s="142">
        <v>17681.68</v>
      </c>
      <c r="F3468" s="142">
        <v>4363.66</v>
      </c>
      <c r="G3468" s="142">
        <v>2158.2199999999998</v>
      </c>
      <c r="H3468" s="142">
        <v>1978.42</v>
      </c>
      <c r="I3468" s="142">
        <v>8500.2999999999993</v>
      </c>
      <c r="Q3468" s="6">
        <f t="shared" si="53"/>
        <v>8500.2999999999993</v>
      </c>
    </row>
    <row r="3469" spans="1:17" x14ac:dyDescent="0.2">
      <c r="A3469" s="139" t="s">
        <v>6935</v>
      </c>
      <c r="B3469" s="140" t="s">
        <v>18766</v>
      </c>
      <c r="C3469" s="141">
        <v>4317</v>
      </c>
      <c r="D3469" s="141">
        <v>47</v>
      </c>
      <c r="E3469" s="142">
        <v>69551.77</v>
      </c>
      <c r="F3469" s="142">
        <v>5237.12</v>
      </c>
      <c r="G3469" s="142">
        <v>4226.53</v>
      </c>
      <c r="H3469" s="142">
        <v>7782.22</v>
      </c>
      <c r="I3469" s="142">
        <v>17245.87</v>
      </c>
      <c r="Q3469" s="6">
        <f t="shared" si="53"/>
        <v>17245.87</v>
      </c>
    </row>
    <row r="3470" spans="1:17" x14ac:dyDescent="0.2">
      <c r="A3470" s="139" t="s">
        <v>6937</v>
      </c>
      <c r="B3470" s="140" t="s">
        <v>18767</v>
      </c>
      <c r="C3470" s="141">
        <v>10484</v>
      </c>
      <c r="D3470" s="141">
        <v>93</v>
      </c>
      <c r="E3470" s="142">
        <v>103262.19</v>
      </c>
      <c r="F3470" s="142">
        <v>12718.54</v>
      </c>
      <c r="G3470" s="142">
        <v>8363.1299999999992</v>
      </c>
      <c r="H3470" s="142">
        <v>11554.11</v>
      </c>
      <c r="I3470" s="142">
        <v>32635.78</v>
      </c>
      <c r="Q3470" s="6">
        <f t="shared" si="53"/>
        <v>32635.78</v>
      </c>
    </row>
    <row r="3471" spans="1:17" x14ac:dyDescent="0.2">
      <c r="A3471" s="139" t="s">
        <v>6939</v>
      </c>
      <c r="B3471" s="140" t="s">
        <v>18768</v>
      </c>
      <c r="C3471" s="141">
        <v>3013</v>
      </c>
      <c r="D3471" s="141">
        <v>33</v>
      </c>
      <c r="E3471" s="142">
        <v>47780.08</v>
      </c>
      <c r="F3471" s="142">
        <v>3655.18</v>
      </c>
      <c r="G3471" s="142">
        <v>2967.56</v>
      </c>
      <c r="H3471" s="142">
        <v>5346.16</v>
      </c>
      <c r="I3471" s="142">
        <v>11968.9</v>
      </c>
      <c r="Q3471" s="6">
        <f t="shared" ref="Q3471:Q3534" si="54">I3471+P3471</f>
        <v>11968.9</v>
      </c>
    </row>
    <row r="3472" spans="1:17" x14ac:dyDescent="0.2">
      <c r="A3472" s="139" t="s">
        <v>6941</v>
      </c>
      <c r="B3472" s="140" t="s">
        <v>18769</v>
      </c>
      <c r="C3472" s="141">
        <v>7968</v>
      </c>
      <c r="D3472" s="141">
        <v>80</v>
      </c>
      <c r="E3472" s="142">
        <v>137593.15</v>
      </c>
      <c r="F3472" s="142">
        <v>9666.2900000000009</v>
      </c>
      <c r="G3472" s="142">
        <v>7194.09</v>
      </c>
      <c r="H3472" s="142">
        <v>15395.44</v>
      </c>
      <c r="I3472" s="142">
        <v>32255.82</v>
      </c>
      <c r="Q3472" s="6">
        <f t="shared" si="54"/>
        <v>32255.82</v>
      </c>
    </row>
    <row r="3473" spans="1:17" x14ac:dyDescent="0.2">
      <c r="A3473" s="139" t="s">
        <v>6943</v>
      </c>
      <c r="B3473" s="140" t="s">
        <v>18770</v>
      </c>
      <c r="C3473" s="141">
        <v>935</v>
      </c>
      <c r="D3473" s="141">
        <v>12</v>
      </c>
      <c r="E3473" s="142">
        <v>1905.21</v>
      </c>
      <c r="F3473" s="142">
        <v>1134.29</v>
      </c>
      <c r="G3473" s="142">
        <v>1079.1099999999999</v>
      </c>
      <c r="H3473" s="142">
        <v>213.18</v>
      </c>
      <c r="I3473" s="142">
        <v>2426.58</v>
      </c>
      <c r="Q3473" s="6">
        <f t="shared" si="54"/>
        <v>2426.58</v>
      </c>
    </row>
    <row r="3474" spans="1:17" x14ac:dyDescent="0.2">
      <c r="A3474" s="139" t="s">
        <v>6945</v>
      </c>
      <c r="B3474" s="140" t="s">
        <v>18771</v>
      </c>
      <c r="C3474" s="141">
        <v>6120</v>
      </c>
      <c r="D3474" s="141">
        <v>57</v>
      </c>
      <c r="E3474" s="142">
        <v>56138.02</v>
      </c>
      <c r="F3474" s="142">
        <v>7424.41</v>
      </c>
      <c r="G3474" s="142">
        <v>5125.78</v>
      </c>
      <c r="H3474" s="142">
        <v>6281.34</v>
      </c>
      <c r="I3474" s="142">
        <v>18831.53</v>
      </c>
      <c r="Q3474" s="6">
        <f t="shared" si="54"/>
        <v>18831.53</v>
      </c>
    </row>
    <row r="3475" spans="1:17" x14ac:dyDescent="0.2">
      <c r="A3475" s="139" t="s">
        <v>6947</v>
      </c>
      <c r="B3475" s="140" t="s">
        <v>18772</v>
      </c>
      <c r="C3475" s="141">
        <v>375</v>
      </c>
      <c r="D3475" s="141">
        <v>1</v>
      </c>
      <c r="E3475" s="142">
        <v>313.41000000000003</v>
      </c>
      <c r="F3475" s="142">
        <v>454.93</v>
      </c>
      <c r="G3475" s="142">
        <v>89.93</v>
      </c>
      <c r="H3475" s="142">
        <v>35.06</v>
      </c>
      <c r="I3475" s="142">
        <v>579.91999999999996</v>
      </c>
      <c r="Q3475" s="6">
        <f t="shared" si="54"/>
        <v>579.91999999999996</v>
      </c>
    </row>
    <row r="3476" spans="1:17" x14ac:dyDescent="0.2">
      <c r="A3476" s="139" t="s">
        <v>6949</v>
      </c>
      <c r="B3476" s="140" t="s">
        <v>18773</v>
      </c>
      <c r="C3476" s="141">
        <v>1310</v>
      </c>
      <c r="D3476" s="141">
        <v>26</v>
      </c>
      <c r="E3476" s="142">
        <v>19662.77</v>
      </c>
      <c r="F3476" s="142">
        <v>1589.21</v>
      </c>
      <c r="G3476" s="142">
        <v>2338.08</v>
      </c>
      <c r="H3476" s="142">
        <v>2200.09</v>
      </c>
      <c r="I3476" s="142">
        <v>6127.38</v>
      </c>
      <c r="Q3476" s="6">
        <f t="shared" si="54"/>
        <v>6127.38</v>
      </c>
    </row>
    <row r="3477" spans="1:17" x14ac:dyDescent="0.2">
      <c r="A3477" s="139" t="s">
        <v>6951</v>
      </c>
      <c r="B3477" s="140" t="s">
        <v>18774</v>
      </c>
      <c r="C3477" s="141">
        <v>2637</v>
      </c>
      <c r="D3477" s="141">
        <v>27</v>
      </c>
      <c r="E3477" s="142">
        <v>21994.95</v>
      </c>
      <c r="F3477" s="142">
        <v>3199.05</v>
      </c>
      <c r="G3477" s="142">
        <v>2428</v>
      </c>
      <c r="H3477" s="142">
        <v>2461.04</v>
      </c>
      <c r="I3477" s="142">
        <v>8088.09</v>
      </c>
      <c r="Q3477" s="6">
        <f t="shared" si="54"/>
        <v>8088.09</v>
      </c>
    </row>
    <row r="3478" spans="1:17" x14ac:dyDescent="0.2">
      <c r="A3478" s="139" t="s">
        <v>6953</v>
      </c>
      <c r="B3478" s="140" t="s">
        <v>18775</v>
      </c>
      <c r="C3478" s="141">
        <v>4293</v>
      </c>
      <c r="D3478" s="141">
        <v>33</v>
      </c>
      <c r="E3478" s="142">
        <v>40501.760000000002</v>
      </c>
      <c r="F3478" s="142">
        <v>5208.01</v>
      </c>
      <c r="G3478" s="142">
        <v>2967.56</v>
      </c>
      <c r="H3478" s="142">
        <v>4531.78</v>
      </c>
      <c r="I3478" s="142">
        <v>12707.35</v>
      </c>
      <c r="Q3478" s="6">
        <f t="shared" si="54"/>
        <v>12707.35</v>
      </c>
    </row>
    <row r="3479" spans="1:17" x14ac:dyDescent="0.2">
      <c r="A3479" s="139" t="s">
        <v>6955</v>
      </c>
      <c r="B3479" s="140" t="s">
        <v>18776</v>
      </c>
      <c r="C3479" s="141">
        <v>2777</v>
      </c>
      <c r="D3479" s="141">
        <v>15</v>
      </c>
      <c r="E3479" s="142">
        <v>23278.31</v>
      </c>
      <c r="F3479" s="142">
        <v>3368.89</v>
      </c>
      <c r="G3479" s="142">
        <v>1348.89</v>
      </c>
      <c r="H3479" s="142">
        <v>2604.63</v>
      </c>
      <c r="I3479" s="142">
        <v>7322.41</v>
      </c>
      <c r="Q3479" s="6">
        <f t="shared" si="54"/>
        <v>7322.41</v>
      </c>
    </row>
    <row r="3480" spans="1:17" x14ac:dyDescent="0.2">
      <c r="A3480" s="139" t="s">
        <v>6957</v>
      </c>
      <c r="B3480" s="140" t="s">
        <v>18777</v>
      </c>
      <c r="C3480" s="141">
        <v>2227</v>
      </c>
      <c r="D3480" s="141">
        <v>16</v>
      </c>
      <c r="E3480" s="142">
        <v>18810.78</v>
      </c>
      <c r="F3480" s="142">
        <v>2701.66</v>
      </c>
      <c r="G3480" s="142">
        <v>1438.82</v>
      </c>
      <c r="H3480" s="142">
        <v>2104.7600000000002</v>
      </c>
      <c r="I3480" s="142">
        <v>6245.24</v>
      </c>
      <c r="Q3480" s="6">
        <f t="shared" si="54"/>
        <v>6245.24</v>
      </c>
    </row>
    <row r="3481" spans="1:17" x14ac:dyDescent="0.2">
      <c r="A3481" s="139" t="s">
        <v>6959</v>
      </c>
      <c r="B3481" s="140" t="s">
        <v>18778</v>
      </c>
      <c r="C3481" s="141">
        <v>185</v>
      </c>
      <c r="D3481" s="141">
        <v>1</v>
      </c>
      <c r="E3481" s="142">
        <v>248.82</v>
      </c>
      <c r="F3481" s="142">
        <v>224.43</v>
      </c>
      <c r="G3481" s="142">
        <v>89.93</v>
      </c>
      <c r="H3481" s="142">
        <v>27.84</v>
      </c>
      <c r="I3481" s="142">
        <v>342.2</v>
      </c>
      <c r="Q3481" s="6">
        <f t="shared" si="54"/>
        <v>342.2</v>
      </c>
    </row>
    <row r="3482" spans="1:17" x14ac:dyDescent="0.2">
      <c r="A3482" s="139" t="s">
        <v>6961</v>
      </c>
      <c r="B3482" s="140" t="s">
        <v>18779</v>
      </c>
      <c r="C3482" s="141">
        <v>285</v>
      </c>
      <c r="D3482" s="141">
        <v>3</v>
      </c>
      <c r="E3482" s="142">
        <v>874.72</v>
      </c>
      <c r="F3482" s="142">
        <v>345.74</v>
      </c>
      <c r="G3482" s="142">
        <v>269.77999999999997</v>
      </c>
      <c r="H3482" s="142">
        <v>97.87</v>
      </c>
      <c r="I3482" s="142">
        <v>713.39</v>
      </c>
      <c r="Q3482" s="6">
        <f t="shared" si="54"/>
        <v>713.39</v>
      </c>
    </row>
    <row r="3483" spans="1:17" x14ac:dyDescent="0.2">
      <c r="A3483" s="139" t="s">
        <v>6963</v>
      </c>
      <c r="B3483" s="140" t="s">
        <v>18780</v>
      </c>
      <c r="C3483" s="141">
        <v>569</v>
      </c>
      <c r="D3483" s="141">
        <v>7</v>
      </c>
      <c r="E3483" s="142">
        <v>1373.03</v>
      </c>
      <c r="F3483" s="142">
        <v>690.27</v>
      </c>
      <c r="G3483" s="142">
        <v>629.48</v>
      </c>
      <c r="H3483" s="142">
        <v>153.63</v>
      </c>
      <c r="I3483" s="142">
        <v>1473.38</v>
      </c>
      <c r="Q3483" s="6">
        <f t="shared" si="54"/>
        <v>1473.38</v>
      </c>
    </row>
    <row r="3484" spans="1:17" x14ac:dyDescent="0.2">
      <c r="A3484" s="139" t="s">
        <v>6965</v>
      </c>
      <c r="B3484" s="140" t="s">
        <v>18781</v>
      </c>
      <c r="C3484" s="141">
        <v>603</v>
      </c>
      <c r="D3484" s="141">
        <v>7</v>
      </c>
      <c r="E3484" s="142">
        <v>2624.33</v>
      </c>
      <c r="F3484" s="142">
        <v>731.52</v>
      </c>
      <c r="G3484" s="142">
        <v>629.48</v>
      </c>
      <c r="H3484" s="142">
        <v>293.64</v>
      </c>
      <c r="I3484" s="142">
        <v>1654.64</v>
      </c>
      <c r="Q3484" s="6">
        <f t="shared" si="54"/>
        <v>1654.64</v>
      </c>
    </row>
    <row r="3485" spans="1:17" x14ac:dyDescent="0.2">
      <c r="A3485" s="139" t="s">
        <v>6967</v>
      </c>
      <c r="B3485" s="140" t="s">
        <v>18782</v>
      </c>
      <c r="C3485" s="141">
        <v>333</v>
      </c>
      <c r="D3485" s="141">
        <v>11</v>
      </c>
      <c r="E3485" s="142">
        <v>2936.87</v>
      </c>
      <c r="F3485" s="142">
        <v>403.98</v>
      </c>
      <c r="G3485" s="142">
        <v>989.18</v>
      </c>
      <c r="H3485" s="142">
        <v>328.61</v>
      </c>
      <c r="I3485" s="142">
        <v>1721.77</v>
      </c>
      <c r="Q3485" s="6">
        <f t="shared" si="54"/>
        <v>1721.77</v>
      </c>
    </row>
    <row r="3486" spans="1:17" x14ac:dyDescent="0.2">
      <c r="A3486" s="139" t="s">
        <v>6969</v>
      </c>
      <c r="B3486" s="140" t="s">
        <v>18783</v>
      </c>
      <c r="C3486" s="141">
        <v>569</v>
      </c>
      <c r="D3486" s="141">
        <v>8</v>
      </c>
      <c r="E3486" s="142">
        <v>1484.86</v>
      </c>
      <c r="F3486" s="142">
        <v>690.27</v>
      </c>
      <c r="G3486" s="142">
        <v>719.41</v>
      </c>
      <c r="H3486" s="142">
        <v>166.14</v>
      </c>
      <c r="I3486" s="142">
        <v>1575.82</v>
      </c>
      <c r="Q3486" s="6">
        <f t="shared" si="54"/>
        <v>1575.82</v>
      </c>
    </row>
    <row r="3487" spans="1:17" x14ac:dyDescent="0.2">
      <c r="A3487" s="139" t="s">
        <v>6971</v>
      </c>
      <c r="B3487" s="140" t="s">
        <v>18784</v>
      </c>
      <c r="C3487" s="141">
        <v>778</v>
      </c>
      <c r="D3487" s="141">
        <v>9</v>
      </c>
      <c r="E3487" s="142">
        <v>1981.3</v>
      </c>
      <c r="F3487" s="142">
        <v>943.82</v>
      </c>
      <c r="G3487" s="142">
        <v>809.34</v>
      </c>
      <c r="H3487" s="142">
        <v>221.69</v>
      </c>
      <c r="I3487" s="142">
        <v>1974.85</v>
      </c>
      <c r="Q3487" s="6">
        <f t="shared" si="54"/>
        <v>1974.85</v>
      </c>
    </row>
    <row r="3488" spans="1:17" x14ac:dyDescent="0.2">
      <c r="A3488" s="139" t="s">
        <v>6973</v>
      </c>
      <c r="B3488" s="140" t="s">
        <v>18785</v>
      </c>
      <c r="C3488" s="141">
        <v>10392</v>
      </c>
      <c r="D3488" s="141">
        <v>141</v>
      </c>
      <c r="E3488" s="142">
        <v>37642.120000000003</v>
      </c>
      <c r="F3488" s="142">
        <v>12606.94</v>
      </c>
      <c r="G3488" s="142">
        <v>12679.58</v>
      </c>
      <c r="H3488" s="142">
        <v>4211.82</v>
      </c>
      <c r="I3488" s="142">
        <v>29498.34</v>
      </c>
      <c r="Q3488" s="6">
        <f t="shared" si="54"/>
        <v>29498.34</v>
      </c>
    </row>
    <row r="3489" spans="1:17" x14ac:dyDescent="0.2">
      <c r="A3489" s="139" t="s">
        <v>6975</v>
      </c>
      <c r="B3489" s="140" t="s">
        <v>18786</v>
      </c>
      <c r="C3489" s="141">
        <v>271</v>
      </c>
      <c r="D3489" s="141">
        <v>3</v>
      </c>
      <c r="E3489" s="142">
        <v>456.02</v>
      </c>
      <c r="F3489" s="142">
        <v>328.76</v>
      </c>
      <c r="G3489" s="142">
        <v>269.77999999999997</v>
      </c>
      <c r="H3489" s="142">
        <v>51.02</v>
      </c>
      <c r="I3489" s="142">
        <v>649.55999999999995</v>
      </c>
      <c r="Q3489" s="6">
        <f t="shared" si="54"/>
        <v>649.55999999999995</v>
      </c>
    </row>
    <row r="3490" spans="1:17" x14ac:dyDescent="0.2">
      <c r="A3490" s="139" t="s">
        <v>6977</v>
      </c>
      <c r="B3490" s="140" t="s">
        <v>18787</v>
      </c>
      <c r="C3490" s="141">
        <v>10024</v>
      </c>
      <c r="D3490" s="141">
        <v>142</v>
      </c>
      <c r="E3490" s="142">
        <v>98310.44</v>
      </c>
      <c r="F3490" s="142">
        <v>12160.5</v>
      </c>
      <c r="G3490" s="142">
        <v>12769.5</v>
      </c>
      <c r="H3490" s="142">
        <v>11000.06</v>
      </c>
      <c r="I3490" s="142">
        <v>35930.06</v>
      </c>
      <c r="Q3490" s="6">
        <f t="shared" si="54"/>
        <v>35930.06</v>
      </c>
    </row>
    <row r="3491" spans="1:17" x14ac:dyDescent="0.2">
      <c r="A3491" s="139" t="s">
        <v>6979</v>
      </c>
      <c r="B3491" s="140" t="s">
        <v>18788</v>
      </c>
      <c r="C3491" s="141">
        <v>157</v>
      </c>
      <c r="D3491" s="141">
        <v>1</v>
      </c>
      <c r="E3491" s="142">
        <v>186.61</v>
      </c>
      <c r="F3491" s="142">
        <v>190.46</v>
      </c>
      <c r="G3491" s="142">
        <v>89.93</v>
      </c>
      <c r="H3491" s="142">
        <v>20.88</v>
      </c>
      <c r="I3491" s="142">
        <v>301.27</v>
      </c>
      <c r="Q3491" s="6">
        <f t="shared" si="54"/>
        <v>301.27</v>
      </c>
    </row>
    <row r="3492" spans="1:17" x14ac:dyDescent="0.2">
      <c r="A3492" s="139" t="s">
        <v>6981</v>
      </c>
      <c r="B3492" s="140" t="s">
        <v>18789</v>
      </c>
      <c r="C3492" s="141">
        <v>299</v>
      </c>
      <c r="D3492" s="141">
        <v>4</v>
      </c>
      <c r="E3492" s="142">
        <v>28358.27</v>
      </c>
      <c r="F3492" s="142">
        <v>362.73</v>
      </c>
      <c r="G3492" s="142">
        <v>359.7</v>
      </c>
      <c r="H3492" s="142">
        <v>3173.04</v>
      </c>
      <c r="I3492" s="142">
        <v>3895.47</v>
      </c>
      <c r="Q3492" s="6">
        <f t="shared" si="54"/>
        <v>3895.47</v>
      </c>
    </row>
    <row r="3493" spans="1:17" x14ac:dyDescent="0.2">
      <c r="A3493" s="139" t="s">
        <v>6983</v>
      </c>
      <c r="B3493" s="140" t="s">
        <v>18790</v>
      </c>
      <c r="C3493" s="141">
        <v>8279</v>
      </c>
      <c r="D3493" s="141">
        <v>107</v>
      </c>
      <c r="E3493" s="142">
        <v>30262.62</v>
      </c>
      <c r="F3493" s="142">
        <v>10043.58</v>
      </c>
      <c r="G3493" s="142">
        <v>9622.09</v>
      </c>
      <c r="H3493" s="142">
        <v>3386.11</v>
      </c>
      <c r="I3493" s="142">
        <v>23051.78</v>
      </c>
      <c r="Q3493" s="6">
        <f t="shared" si="54"/>
        <v>23051.78</v>
      </c>
    </row>
    <row r="3494" spans="1:17" x14ac:dyDescent="0.2">
      <c r="A3494" s="139" t="s">
        <v>6985</v>
      </c>
      <c r="B3494" s="140" t="s">
        <v>18791</v>
      </c>
      <c r="C3494" s="141">
        <v>2390</v>
      </c>
      <c r="D3494" s="141">
        <v>18</v>
      </c>
      <c r="E3494" s="142">
        <v>5033.78</v>
      </c>
      <c r="F3494" s="142">
        <v>2899.4</v>
      </c>
      <c r="G3494" s="142">
        <v>1618.67</v>
      </c>
      <c r="H3494" s="142">
        <v>563.23</v>
      </c>
      <c r="I3494" s="142">
        <v>5081.3</v>
      </c>
      <c r="Q3494" s="6">
        <f t="shared" si="54"/>
        <v>5081.3</v>
      </c>
    </row>
    <row r="3495" spans="1:17" x14ac:dyDescent="0.2">
      <c r="A3495" s="139" t="s">
        <v>6987</v>
      </c>
      <c r="B3495" s="140" t="s">
        <v>18792</v>
      </c>
      <c r="C3495" s="141">
        <v>464</v>
      </c>
      <c r="D3495" s="141">
        <v>10</v>
      </c>
      <c r="E3495" s="142">
        <v>8146.67</v>
      </c>
      <c r="F3495" s="142">
        <v>562.9</v>
      </c>
      <c r="G3495" s="142">
        <v>899.26</v>
      </c>
      <c r="H3495" s="142">
        <v>911.54</v>
      </c>
      <c r="I3495" s="142">
        <v>2373.6999999999998</v>
      </c>
      <c r="Q3495" s="6">
        <f t="shared" si="54"/>
        <v>2373.6999999999998</v>
      </c>
    </row>
    <row r="3496" spans="1:17" x14ac:dyDescent="0.2">
      <c r="A3496" s="139" t="s">
        <v>6989</v>
      </c>
      <c r="B3496" s="140" t="s">
        <v>18793</v>
      </c>
      <c r="C3496" s="141">
        <v>528</v>
      </c>
      <c r="D3496" s="141">
        <v>9</v>
      </c>
      <c r="E3496" s="142">
        <v>2768.33</v>
      </c>
      <c r="F3496" s="142">
        <v>640.54</v>
      </c>
      <c r="G3496" s="142">
        <v>809.34</v>
      </c>
      <c r="H3496" s="142">
        <v>309.75</v>
      </c>
      <c r="I3496" s="142">
        <v>1759.63</v>
      </c>
      <c r="Q3496" s="6">
        <f t="shared" si="54"/>
        <v>1759.63</v>
      </c>
    </row>
    <row r="3497" spans="1:17" x14ac:dyDescent="0.2">
      <c r="A3497" s="139" t="s">
        <v>6991</v>
      </c>
      <c r="B3497" s="140" t="s">
        <v>18794</v>
      </c>
      <c r="C3497" s="141">
        <v>187</v>
      </c>
      <c r="D3497" s="141">
        <v>0</v>
      </c>
      <c r="E3497" s="142">
        <v>0</v>
      </c>
      <c r="F3497" s="142">
        <v>226.86</v>
      </c>
      <c r="G3497" s="142">
        <v>0</v>
      </c>
      <c r="H3497" s="142">
        <v>0</v>
      </c>
      <c r="I3497" s="142">
        <v>226.86</v>
      </c>
      <c r="Q3497" s="6">
        <f t="shared" si="54"/>
        <v>226.86</v>
      </c>
    </row>
    <row r="3498" spans="1:17" x14ac:dyDescent="0.2">
      <c r="A3498" s="139" t="s">
        <v>6993</v>
      </c>
      <c r="B3498" s="140" t="s">
        <v>18795</v>
      </c>
      <c r="C3498" s="141">
        <v>350</v>
      </c>
      <c r="D3498" s="141">
        <v>0</v>
      </c>
      <c r="E3498" s="142">
        <v>0</v>
      </c>
      <c r="F3498" s="142">
        <v>424.6</v>
      </c>
      <c r="G3498" s="142">
        <v>0</v>
      </c>
      <c r="H3498" s="142">
        <v>0</v>
      </c>
      <c r="I3498" s="142">
        <v>424.6</v>
      </c>
      <c r="Q3498" s="6">
        <f t="shared" si="54"/>
        <v>424.6</v>
      </c>
    </row>
    <row r="3499" spans="1:17" x14ac:dyDescent="0.2">
      <c r="A3499" s="139" t="s">
        <v>6995</v>
      </c>
      <c r="B3499" s="140" t="s">
        <v>18796</v>
      </c>
      <c r="C3499" s="141">
        <v>438</v>
      </c>
      <c r="D3499" s="141">
        <v>2</v>
      </c>
      <c r="E3499" s="142">
        <v>346.29</v>
      </c>
      <c r="F3499" s="142">
        <v>531.35</v>
      </c>
      <c r="G3499" s="142">
        <v>179.86</v>
      </c>
      <c r="H3499" s="142">
        <v>38.74</v>
      </c>
      <c r="I3499" s="142">
        <v>749.95</v>
      </c>
      <c r="Q3499" s="6">
        <f t="shared" si="54"/>
        <v>749.95</v>
      </c>
    </row>
    <row r="3500" spans="1:17" x14ac:dyDescent="0.2">
      <c r="A3500" s="139" t="s">
        <v>6997</v>
      </c>
      <c r="B3500" s="140" t="s">
        <v>18797</v>
      </c>
      <c r="C3500" s="141">
        <v>1823</v>
      </c>
      <c r="D3500" s="141">
        <v>30</v>
      </c>
      <c r="E3500" s="142">
        <v>27698.54</v>
      </c>
      <c r="F3500" s="142">
        <v>2211.5500000000002</v>
      </c>
      <c r="G3500" s="142">
        <v>2697.78</v>
      </c>
      <c r="H3500" s="142">
        <v>3099.22</v>
      </c>
      <c r="I3500" s="142">
        <v>8008.55</v>
      </c>
      <c r="Q3500" s="6">
        <f t="shared" si="54"/>
        <v>8008.55</v>
      </c>
    </row>
    <row r="3501" spans="1:17" x14ac:dyDescent="0.2">
      <c r="A3501" s="139" t="s">
        <v>6999</v>
      </c>
      <c r="B3501" s="140" t="s">
        <v>18798</v>
      </c>
      <c r="C3501" s="141">
        <v>306</v>
      </c>
      <c r="D3501" s="141">
        <v>2</v>
      </c>
      <c r="E3501" s="142">
        <v>1163.22</v>
      </c>
      <c r="F3501" s="142">
        <v>371.22</v>
      </c>
      <c r="G3501" s="142">
        <v>179.86</v>
      </c>
      <c r="H3501" s="142">
        <v>130.15</v>
      </c>
      <c r="I3501" s="142">
        <v>681.23</v>
      </c>
      <c r="Q3501" s="6">
        <f t="shared" si="54"/>
        <v>681.23</v>
      </c>
    </row>
    <row r="3502" spans="1:17" x14ac:dyDescent="0.2">
      <c r="A3502" s="139" t="s">
        <v>7001</v>
      </c>
      <c r="B3502" s="140" t="s">
        <v>18799</v>
      </c>
      <c r="C3502" s="141">
        <v>340</v>
      </c>
      <c r="D3502" s="141">
        <v>10</v>
      </c>
      <c r="E3502" s="142">
        <v>3257.12</v>
      </c>
      <c r="F3502" s="142">
        <v>412.46</v>
      </c>
      <c r="G3502" s="142">
        <v>899.26</v>
      </c>
      <c r="H3502" s="142">
        <v>364.44</v>
      </c>
      <c r="I3502" s="142">
        <v>1676.16</v>
      </c>
      <c r="Q3502" s="6">
        <f t="shared" si="54"/>
        <v>1676.16</v>
      </c>
    </row>
    <row r="3503" spans="1:17" x14ac:dyDescent="0.2">
      <c r="A3503" s="139" t="s">
        <v>7003</v>
      </c>
      <c r="B3503" s="140" t="s">
        <v>18800</v>
      </c>
      <c r="C3503" s="141">
        <v>697</v>
      </c>
      <c r="D3503" s="141">
        <v>8</v>
      </c>
      <c r="E3503" s="142">
        <v>947.56</v>
      </c>
      <c r="F3503" s="142">
        <v>845.56</v>
      </c>
      <c r="G3503" s="142">
        <v>719.41</v>
      </c>
      <c r="H3503" s="142">
        <v>106.02</v>
      </c>
      <c r="I3503" s="142">
        <v>1670.99</v>
      </c>
      <c r="Q3503" s="6">
        <f t="shared" si="54"/>
        <v>1670.99</v>
      </c>
    </row>
    <row r="3504" spans="1:17" x14ac:dyDescent="0.2">
      <c r="A3504" s="139" t="s">
        <v>7005</v>
      </c>
      <c r="B3504" s="140" t="s">
        <v>18801</v>
      </c>
      <c r="C3504" s="141">
        <v>290</v>
      </c>
      <c r="D3504" s="141">
        <v>1</v>
      </c>
      <c r="E3504" s="142">
        <v>186.61</v>
      </c>
      <c r="F3504" s="142">
        <v>351.81</v>
      </c>
      <c r="G3504" s="142">
        <v>89.93</v>
      </c>
      <c r="H3504" s="142">
        <v>20.88</v>
      </c>
      <c r="I3504" s="142">
        <v>462.62</v>
      </c>
      <c r="Q3504" s="6">
        <f t="shared" si="54"/>
        <v>462.62</v>
      </c>
    </row>
    <row r="3505" spans="1:17" x14ac:dyDescent="0.2">
      <c r="A3505" s="139" t="s">
        <v>7007</v>
      </c>
      <c r="B3505" s="140" t="s">
        <v>18802</v>
      </c>
      <c r="C3505" s="141">
        <v>1094</v>
      </c>
      <c r="D3505" s="141">
        <v>6</v>
      </c>
      <c r="E3505" s="142">
        <v>1180.1600000000001</v>
      </c>
      <c r="F3505" s="142">
        <v>1327.18</v>
      </c>
      <c r="G3505" s="142">
        <v>539.55999999999995</v>
      </c>
      <c r="H3505" s="142">
        <v>132.05000000000001</v>
      </c>
      <c r="I3505" s="142">
        <v>1998.79</v>
      </c>
      <c r="Q3505" s="6">
        <f t="shared" si="54"/>
        <v>1998.79</v>
      </c>
    </row>
    <row r="3506" spans="1:17" x14ac:dyDescent="0.2">
      <c r="A3506" s="139" t="s">
        <v>7009</v>
      </c>
      <c r="B3506" s="140" t="s">
        <v>18803</v>
      </c>
      <c r="C3506" s="141">
        <v>1339</v>
      </c>
      <c r="D3506" s="141">
        <v>31</v>
      </c>
      <c r="E3506" s="142">
        <v>14880.36</v>
      </c>
      <c r="F3506" s="142">
        <v>1624.39</v>
      </c>
      <c r="G3506" s="142">
        <v>2787.71</v>
      </c>
      <c r="H3506" s="142">
        <v>1664.98</v>
      </c>
      <c r="I3506" s="142">
        <v>6077.08</v>
      </c>
      <c r="Q3506" s="6">
        <f t="shared" si="54"/>
        <v>6077.08</v>
      </c>
    </row>
    <row r="3507" spans="1:17" x14ac:dyDescent="0.2">
      <c r="A3507" s="139" t="s">
        <v>7011</v>
      </c>
      <c r="B3507" s="140" t="s">
        <v>18804</v>
      </c>
      <c r="C3507" s="141">
        <v>403</v>
      </c>
      <c r="D3507" s="141">
        <v>9</v>
      </c>
      <c r="E3507" s="142">
        <v>1850.54</v>
      </c>
      <c r="F3507" s="142">
        <v>488.9</v>
      </c>
      <c r="G3507" s="142">
        <v>809.34</v>
      </c>
      <c r="H3507" s="142">
        <v>207.06</v>
      </c>
      <c r="I3507" s="142">
        <v>1505.3</v>
      </c>
      <c r="Q3507" s="6">
        <f t="shared" si="54"/>
        <v>1505.3</v>
      </c>
    </row>
    <row r="3508" spans="1:17" x14ac:dyDescent="0.2">
      <c r="A3508" s="139" t="s">
        <v>7013</v>
      </c>
      <c r="B3508" s="140" t="s">
        <v>18805</v>
      </c>
      <c r="C3508" s="141">
        <v>713</v>
      </c>
      <c r="D3508" s="141">
        <v>3</v>
      </c>
      <c r="E3508" s="142">
        <v>336.6</v>
      </c>
      <c r="F3508" s="142">
        <v>864.97</v>
      </c>
      <c r="G3508" s="142">
        <v>269.77999999999997</v>
      </c>
      <c r="H3508" s="142">
        <v>37.659999999999997</v>
      </c>
      <c r="I3508" s="142">
        <v>1172.4100000000001</v>
      </c>
      <c r="Q3508" s="6">
        <f t="shared" si="54"/>
        <v>1172.4100000000001</v>
      </c>
    </row>
    <row r="3509" spans="1:17" x14ac:dyDescent="0.2">
      <c r="A3509" s="139" t="s">
        <v>7015</v>
      </c>
      <c r="B3509" s="140" t="s">
        <v>18806</v>
      </c>
      <c r="C3509" s="141">
        <v>4874</v>
      </c>
      <c r="D3509" s="141">
        <v>56</v>
      </c>
      <c r="E3509" s="142">
        <v>24956.53</v>
      </c>
      <c r="F3509" s="142">
        <v>5912.84</v>
      </c>
      <c r="G3509" s="142">
        <v>5035.8599999999997</v>
      </c>
      <c r="H3509" s="142">
        <v>2792.41</v>
      </c>
      <c r="I3509" s="142">
        <v>13741.11</v>
      </c>
      <c r="Q3509" s="6">
        <f t="shared" si="54"/>
        <v>13741.11</v>
      </c>
    </row>
    <row r="3510" spans="1:17" x14ac:dyDescent="0.2">
      <c r="A3510" s="139" t="s">
        <v>7017</v>
      </c>
      <c r="B3510" s="140" t="s">
        <v>18807</v>
      </c>
      <c r="C3510" s="141">
        <v>224</v>
      </c>
      <c r="D3510" s="141">
        <v>2</v>
      </c>
      <c r="E3510" s="142">
        <v>254.62</v>
      </c>
      <c r="F3510" s="142">
        <v>271.74</v>
      </c>
      <c r="G3510" s="142">
        <v>179.86</v>
      </c>
      <c r="H3510" s="142">
        <v>28.49</v>
      </c>
      <c r="I3510" s="142">
        <v>480.09</v>
      </c>
      <c r="Q3510" s="6">
        <f t="shared" si="54"/>
        <v>480.09</v>
      </c>
    </row>
    <row r="3511" spans="1:17" x14ac:dyDescent="0.2">
      <c r="A3511" s="139" t="s">
        <v>7019</v>
      </c>
      <c r="B3511" s="140" t="s">
        <v>18808</v>
      </c>
      <c r="C3511" s="141">
        <v>106</v>
      </c>
      <c r="D3511" s="141">
        <v>1</v>
      </c>
      <c r="E3511" s="142">
        <v>622.04999999999995</v>
      </c>
      <c r="F3511" s="142">
        <v>128.59</v>
      </c>
      <c r="G3511" s="142">
        <v>89.93</v>
      </c>
      <c r="H3511" s="142">
        <v>69.599999999999994</v>
      </c>
      <c r="I3511" s="142">
        <v>288.12</v>
      </c>
      <c r="Q3511" s="6">
        <f t="shared" si="54"/>
        <v>288.12</v>
      </c>
    </row>
    <row r="3512" spans="1:17" x14ac:dyDescent="0.2">
      <c r="A3512" s="139" t="s">
        <v>7021</v>
      </c>
      <c r="B3512" s="140" t="s">
        <v>18809</v>
      </c>
      <c r="C3512" s="141">
        <v>201</v>
      </c>
      <c r="D3512" s="141">
        <v>9</v>
      </c>
      <c r="E3512" s="142">
        <v>892.65</v>
      </c>
      <c r="F3512" s="142">
        <v>243.84</v>
      </c>
      <c r="G3512" s="142">
        <v>809.34</v>
      </c>
      <c r="H3512" s="142">
        <v>99.88</v>
      </c>
      <c r="I3512" s="142">
        <v>1153.06</v>
      </c>
      <c r="Q3512" s="6">
        <f t="shared" si="54"/>
        <v>1153.06</v>
      </c>
    </row>
    <row r="3513" spans="1:17" x14ac:dyDescent="0.2">
      <c r="A3513" s="139" t="s">
        <v>7023</v>
      </c>
      <c r="B3513" s="140" t="s">
        <v>18810</v>
      </c>
      <c r="C3513" s="141">
        <v>4109</v>
      </c>
      <c r="D3513" s="141">
        <v>89</v>
      </c>
      <c r="E3513" s="142">
        <v>29212.11</v>
      </c>
      <c r="F3513" s="142">
        <v>4984.78</v>
      </c>
      <c r="G3513" s="142">
        <v>8003.42</v>
      </c>
      <c r="H3513" s="142">
        <v>3268.58</v>
      </c>
      <c r="I3513" s="142">
        <v>16256.78</v>
      </c>
      <c r="Q3513" s="6">
        <f t="shared" si="54"/>
        <v>16256.78</v>
      </c>
    </row>
    <row r="3514" spans="1:17" x14ac:dyDescent="0.2">
      <c r="A3514" s="139" t="s">
        <v>7025</v>
      </c>
      <c r="B3514" s="140" t="s">
        <v>18811</v>
      </c>
      <c r="C3514" s="141">
        <v>248</v>
      </c>
      <c r="D3514" s="141">
        <v>0</v>
      </c>
      <c r="E3514" s="142">
        <v>0</v>
      </c>
      <c r="F3514" s="142">
        <v>300.86</v>
      </c>
      <c r="G3514" s="142">
        <v>0</v>
      </c>
      <c r="H3514" s="142">
        <v>0</v>
      </c>
      <c r="I3514" s="142">
        <v>300.86</v>
      </c>
      <c r="Q3514" s="6">
        <f t="shared" si="54"/>
        <v>300.86</v>
      </c>
    </row>
    <row r="3515" spans="1:17" x14ac:dyDescent="0.2">
      <c r="A3515" s="139" t="s">
        <v>7027</v>
      </c>
      <c r="B3515" s="140" t="s">
        <v>18812</v>
      </c>
      <c r="C3515" s="141">
        <v>329</v>
      </c>
      <c r="D3515" s="141">
        <v>1</v>
      </c>
      <c r="E3515" s="142">
        <v>186.61</v>
      </c>
      <c r="F3515" s="142">
        <v>399.12</v>
      </c>
      <c r="G3515" s="142">
        <v>89.93</v>
      </c>
      <c r="H3515" s="142">
        <v>20.88</v>
      </c>
      <c r="I3515" s="142">
        <v>509.93</v>
      </c>
      <c r="Q3515" s="6">
        <f t="shared" si="54"/>
        <v>509.93</v>
      </c>
    </row>
    <row r="3516" spans="1:17" x14ac:dyDescent="0.2">
      <c r="A3516" s="139" t="s">
        <v>7029</v>
      </c>
      <c r="B3516" s="140" t="s">
        <v>18813</v>
      </c>
      <c r="C3516" s="141">
        <v>3434</v>
      </c>
      <c r="D3516" s="141">
        <v>39</v>
      </c>
      <c r="E3516" s="142">
        <v>11164.45</v>
      </c>
      <c r="F3516" s="142">
        <v>4165.92</v>
      </c>
      <c r="G3516" s="142">
        <v>3507.12</v>
      </c>
      <c r="H3516" s="142">
        <v>1249.2</v>
      </c>
      <c r="I3516" s="142">
        <v>8922.24</v>
      </c>
      <c r="Q3516" s="6">
        <f t="shared" si="54"/>
        <v>8922.24</v>
      </c>
    </row>
    <row r="3517" spans="1:17" x14ac:dyDescent="0.2">
      <c r="A3517" s="139" t="s">
        <v>7031</v>
      </c>
      <c r="B3517" s="140" t="s">
        <v>18814</v>
      </c>
      <c r="C3517" s="141">
        <v>2234</v>
      </c>
      <c r="D3517" s="141">
        <v>24</v>
      </c>
      <c r="E3517" s="142">
        <v>6890.28</v>
      </c>
      <c r="F3517" s="142">
        <v>2710.15</v>
      </c>
      <c r="G3517" s="142">
        <v>2158.2199999999998</v>
      </c>
      <c r="H3517" s="142">
        <v>770.96</v>
      </c>
      <c r="I3517" s="142">
        <v>5639.33</v>
      </c>
      <c r="Q3517" s="6">
        <f t="shared" si="54"/>
        <v>5639.33</v>
      </c>
    </row>
    <row r="3518" spans="1:17" x14ac:dyDescent="0.2">
      <c r="A3518" s="139" t="s">
        <v>7033</v>
      </c>
      <c r="B3518" s="140" t="s">
        <v>18815</v>
      </c>
      <c r="C3518" s="141">
        <v>458</v>
      </c>
      <c r="D3518" s="141">
        <v>9</v>
      </c>
      <c r="E3518" s="142">
        <v>3065.52</v>
      </c>
      <c r="F3518" s="142">
        <v>555.62</v>
      </c>
      <c r="G3518" s="142">
        <v>809.34</v>
      </c>
      <c r="H3518" s="142">
        <v>343.01</v>
      </c>
      <c r="I3518" s="142">
        <v>1707.97</v>
      </c>
      <c r="Q3518" s="6">
        <f t="shared" si="54"/>
        <v>1707.97</v>
      </c>
    </row>
    <row r="3519" spans="1:17" x14ac:dyDescent="0.2">
      <c r="A3519" s="139" t="s">
        <v>7035</v>
      </c>
      <c r="B3519" s="140" t="s">
        <v>18816</v>
      </c>
      <c r="C3519" s="141">
        <v>501</v>
      </c>
      <c r="D3519" s="141">
        <v>7</v>
      </c>
      <c r="E3519" s="142">
        <v>904.23</v>
      </c>
      <c r="F3519" s="142">
        <v>607.78</v>
      </c>
      <c r="G3519" s="142">
        <v>629.48</v>
      </c>
      <c r="H3519" s="142">
        <v>101.18</v>
      </c>
      <c r="I3519" s="142">
        <v>1338.44</v>
      </c>
      <c r="Q3519" s="6">
        <f t="shared" si="54"/>
        <v>1338.44</v>
      </c>
    </row>
    <row r="3520" spans="1:17" x14ac:dyDescent="0.2">
      <c r="A3520" s="139" t="s">
        <v>7037</v>
      </c>
      <c r="B3520" s="140" t="s">
        <v>18817</v>
      </c>
      <c r="C3520" s="141">
        <v>63</v>
      </c>
      <c r="D3520" s="141">
        <v>0</v>
      </c>
      <c r="E3520" s="142">
        <v>0</v>
      </c>
      <c r="F3520" s="142">
        <v>76.42</v>
      </c>
      <c r="G3520" s="142">
        <v>0</v>
      </c>
      <c r="H3520" s="142">
        <v>0</v>
      </c>
      <c r="I3520" s="142">
        <v>76.42</v>
      </c>
      <c r="Q3520" s="6">
        <f t="shared" si="54"/>
        <v>76.42</v>
      </c>
    </row>
    <row r="3521" spans="1:17" x14ac:dyDescent="0.2">
      <c r="A3521" s="139" t="s">
        <v>7039</v>
      </c>
      <c r="B3521" s="140" t="s">
        <v>18818</v>
      </c>
      <c r="C3521" s="141">
        <v>106</v>
      </c>
      <c r="D3521" s="141">
        <v>0</v>
      </c>
      <c r="E3521" s="142">
        <v>0</v>
      </c>
      <c r="F3521" s="142">
        <v>128.59</v>
      </c>
      <c r="G3521" s="142">
        <v>0</v>
      </c>
      <c r="H3521" s="142">
        <v>0</v>
      </c>
      <c r="I3521" s="142">
        <v>128.59</v>
      </c>
      <c r="Q3521" s="6">
        <f t="shared" si="54"/>
        <v>128.59</v>
      </c>
    </row>
    <row r="3522" spans="1:17" x14ac:dyDescent="0.2">
      <c r="A3522" s="139" t="s">
        <v>7041</v>
      </c>
      <c r="B3522" s="140" t="s">
        <v>18819</v>
      </c>
      <c r="C3522" s="141">
        <v>144</v>
      </c>
      <c r="D3522" s="141">
        <v>0</v>
      </c>
      <c r="E3522" s="142">
        <v>0</v>
      </c>
      <c r="F3522" s="142">
        <v>174.69</v>
      </c>
      <c r="G3522" s="142">
        <v>0</v>
      </c>
      <c r="H3522" s="142">
        <v>0</v>
      </c>
      <c r="I3522" s="142">
        <v>174.69</v>
      </c>
      <c r="Q3522" s="6">
        <f t="shared" si="54"/>
        <v>174.69</v>
      </c>
    </row>
    <row r="3523" spans="1:17" x14ac:dyDescent="0.2">
      <c r="A3523" s="139" t="s">
        <v>7043</v>
      </c>
      <c r="B3523" s="140" t="s">
        <v>18820</v>
      </c>
      <c r="C3523" s="141">
        <v>931</v>
      </c>
      <c r="D3523" s="141">
        <v>3</v>
      </c>
      <c r="E3523" s="142">
        <v>517.94000000000005</v>
      </c>
      <c r="F3523" s="142">
        <v>1129.43</v>
      </c>
      <c r="G3523" s="142">
        <v>269.77999999999997</v>
      </c>
      <c r="H3523" s="142">
        <v>57.95</v>
      </c>
      <c r="I3523" s="142">
        <v>1457.16</v>
      </c>
      <c r="Q3523" s="6">
        <f t="shared" si="54"/>
        <v>1457.16</v>
      </c>
    </row>
    <row r="3524" spans="1:17" x14ac:dyDescent="0.2">
      <c r="A3524" s="139" t="s">
        <v>7045</v>
      </c>
      <c r="B3524" s="140" t="s">
        <v>18821</v>
      </c>
      <c r="C3524" s="141">
        <v>701</v>
      </c>
      <c r="D3524" s="141">
        <v>7</v>
      </c>
      <c r="E3524" s="142">
        <v>1625.5</v>
      </c>
      <c r="F3524" s="142">
        <v>850.41</v>
      </c>
      <c r="G3524" s="142">
        <v>629.48</v>
      </c>
      <c r="H3524" s="142">
        <v>181.88</v>
      </c>
      <c r="I3524" s="142">
        <v>1661.77</v>
      </c>
      <c r="Q3524" s="6">
        <f t="shared" si="54"/>
        <v>1661.77</v>
      </c>
    </row>
    <row r="3525" spans="1:17" x14ac:dyDescent="0.2">
      <c r="A3525" s="139" t="s">
        <v>7047</v>
      </c>
      <c r="B3525" s="140" t="s">
        <v>18822</v>
      </c>
      <c r="C3525" s="141">
        <v>1577</v>
      </c>
      <c r="D3525" s="141">
        <v>6</v>
      </c>
      <c r="E3525" s="142">
        <v>26510.06</v>
      </c>
      <c r="F3525" s="142">
        <v>1913.12</v>
      </c>
      <c r="G3525" s="142">
        <v>539.55999999999995</v>
      </c>
      <c r="H3525" s="142">
        <v>2966.24</v>
      </c>
      <c r="I3525" s="142">
        <v>5418.92</v>
      </c>
      <c r="Q3525" s="6">
        <f t="shared" si="54"/>
        <v>5418.92</v>
      </c>
    </row>
    <row r="3526" spans="1:17" x14ac:dyDescent="0.2">
      <c r="A3526" s="139" t="s">
        <v>7049</v>
      </c>
      <c r="B3526" s="140" t="s">
        <v>18823</v>
      </c>
      <c r="C3526" s="141">
        <v>109</v>
      </c>
      <c r="D3526" s="141">
        <v>0</v>
      </c>
      <c r="E3526" s="142">
        <v>0</v>
      </c>
      <c r="F3526" s="142">
        <v>132.22999999999999</v>
      </c>
      <c r="G3526" s="142">
        <v>0</v>
      </c>
      <c r="H3526" s="142">
        <v>0</v>
      </c>
      <c r="I3526" s="142">
        <v>132.22999999999999</v>
      </c>
      <c r="Q3526" s="6">
        <f t="shared" si="54"/>
        <v>132.22999999999999</v>
      </c>
    </row>
    <row r="3527" spans="1:17" x14ac:dyDescent="0.2">
      <c r="A3527" s="139" t="s">
        <v>7051</v>
      </c>
      <c r="B3527" s="140" t="s">
        <v>18824</v>
      </c>
      <c r="C3527" s="141">
        <v>389</v>
      </c>
      <c r="D3527" s="141">
        <v>6</v>
      </c>
      <c r="E3527" s="142">
        <v>32728.720000000001</v>
      </c>
      <c r="F3527" s="142">
        <v>471.91</v>
      </c>
      <c r="G3527" s="142">
        <v>539.55999999999995</v>
      </c>
      <c r="H3527" s="142">
        <v>3662.05</v>
      </c>
      <c r="I3527" s="142">
        <v>4673.5200000000004</v>
      </c>
      <c r="Q3527" s="6">
        <f t="shared" si="54"/>
        <v>4673.5200000000004</v>
      </c>
    </row>
    <row r="3528" spans="1:17" x14ac:dyDescent="0.2">
      <c r="A3528" s="139" t="s">
        <v>7053</v>
      </c>
      <c r="B3528" s="140" t="s">
        <v>18825</v>
      </c>
      <c r="C3528" s="141">
        <v>142</v>
      </c>
      <c r="D3528" s="141">
        <v>0</v>
      </c>
      <c r="E3528" s="142">
        <v>0</v>
      </c>
      <c r="F3528" s="142">
        <v>172.26</v>
      </c>
      <c r="G3528" s="142">
        <v>0</v>
      </c>
      <c r="H3528" s="142">
        <v>0</v>
      </c>
      <c r="I3528" s="142">
        <v>172.26</v>
      </c>
      <c r="Q3528" s="6">
        <f t="shared" si="54"/>
        <v>172.26</v>
      </c>
    </row>
    <row r="3529" spans="1:17" x14ac:dyDescent="0.2">
      <c r="A3529" s="139" t="s">
        <v>7055</v>
      </c>
      <c r="B3529" s="140" t="s">
        <v>18826</v>
      </c>
      <c r="C3529" s="141">
        <v>437</v>
      </c>
      <c r="D3529" s="141">
        <v>6</v>
      </c>
      <c r="E3529" s="142">
        <v>2625.18</v>
      </c>
      <c r="F3529" s="142">
        <v>530.14</v>
      </c>
      <c r="G3529" s="142">
        <v>539.55999999999995</v>
      </c>
      <c r="H3529" s="142">
        <v>293.74</v>
      </c>
      <c r="I3529" s="142">
        <v>1363.44</v>
      </c>
      <c r="Q3529" s="6">
        <f t="shared" si="54"/>
        <v>1363.44</v>
      </c>
    </row>
    <row r="3530" spans="1:17" x14ac:dyDescent="0.2">
      <c r="A3530" s="139" t="s">
        <v>7057</v>
      </c>
      <c r="B3530" s="140" t="s">
        <v>18827</v>
      </c>
      <c r="C3530" s="141">
        <v>453</v>
      </c>
      <c r="D3530" s="141">
        <v>6</v>
      </c>
      <c r="E3530" s="142">
        <v>765.69</v>
      </c>
      <c r="F3530" s="142">
        <v>549.54999999999995</v>
      </c>
      <c r="G3530" s="142">
        <v>539.55999999999995</v>
      </c>
      <c r="H3530" s="142">
        <v>85.67</v>
      </c>
      <c r="I3530" s="142">
        <v>1174.78</v>
      </c>
      <c r="Q3530" s="6">
        <f t="shared" si="54"/>
        <v>1174.78</v>
      </c>
    </row>
    <row r="3531" spans="1:17" x14ac:dyDescent="0.2">
      <c r="A3531" s="139" t="s">
        <v>7059</v>
      </c>
      <c r="B3531" s="140" t="s">
        <v>18828</v>
      </c>
      <c r="C3531" s="141">
        <v>744</v>
      </c>
      <c r="D3531" s="141">
        <v>9</v>
      </c>
      <c r="E3531" s="142">
        <v>14758.02</v>
      </c>
      <c r="F3531" s="142">
        <v>902.58</v>
      </c>
      <c r="G3531" s="142">
        <v>809.34</v>
      </c>
      <c r="H3531" s="142">
        <v>1651.29</v>
      </c>
      <c r="I3531" s="142">
        <v>3363.21</v>
      </c>
      <c r="Q3531" s="6">
        <f t="shared" si="54"/>
        <v>3363.21</v>
      </c>
    </row>
    <row r="3532" spans="1:17" x14ac:dyDescent="0.2">
      <c r="A3532" s="139" t="s">
        <v>7061</v>
      </c>
      <c r="B3532" s="140" t="s">
        <v>18829</v>
      </c>
      <c r="C3532" s="141">
        <v>2986</v>
      </c>
      <c r="D3532" s="141">
        <v>53</v>
      </c>
      <c r="E3532" s="142">
        <v>32773.019999999997</v>
      </c>
      <c r="F3532" s="142">
        <v>3622.43</v>
      </c>
      <c r="G3532" s="142">
        <v>4766.08</v>
      </c>
      <c r="H3532" s="142">
        <v>3667.01</v>
      </c>
      <c r="I3532" s="142">
        <v>12055.52</v>
      </c>
      <c r="Q3532" s="6">
        <f t="shared" si="54"/>
        <v>12055.52</v>
      </c>
    </row>
    <row r="3533" spans="1:17" x14ac:dyDescent="0.2">
      <c r="A3533" s="139" t="s">
        <v>7063</v>
      </c>
      <c r="B3533" s="140" t="s">
        <v>18830</v>
      </c>
      <c r="C3533" s="141">
        <v>1447</v>
      </c>
      <c r="D3533" s="141">
        <v>23</v>
      </c>
      <c r="E3533" s="142">
        <v>5262.16</v>
      </c>
      <c r="F3533" s="142">
        <v>1755.41</v>
      </c>
      <c r="G3533" s="142">
        <v>2068.3000000000002</v>
      </c>
      <c r="H3533" s="142">
        <v>588.79</v>
      </c>
      <c r="I3533" s="142">
        <v>4412.5</v>
      </c>
      <c r="Q3533" s="6">
        <f t="shared" si="54"/>
        <v>4412.5</v>
      </c>
    </row>
    <row r="3534" spans="1:17" x14ac:dyDescent="0.2">
      <c r="A3534" s="139" t="s">
        <v>7065</v>
      </c>
      <c r="B3534" s="140" t="s">
        <v>18831</v>
      </c>
      <c r="C3534" s="141">
        <v>187</v>
      </c>
      <c r="D3534" s="141">
        <v>2</v>
      </c>
      <c r="E3534" s="142">
        <v>223.93</v>
      </c>
      <c r="F3534" s="142">
        <v>226.86</v>
      </c>
      <c r="G3534" s="142">
        <v>179.86</v>
      </c>
      <c r="H3534" s="142">
        <v>25.06</v>
      </c>
      <c r="I3534" s="142">
        <v>431.78</v>
      </c>
      <c r="Q3534" s="6">
        <f t="shared" si="54"/>
        <v>431.78</v>
      </c>
    </row>
    <row r="3535" spans="1:17" x14ac:dyDescent="0.2">
      <c r="A3535" s="139" t="s">
        <v>7067</v>
      </c>
      <c r="B3535" s="140" t="s">
        <v>18832</v>
      </c>
      <c r="C3535" s="141">
        <v>858</v>
      </c>
      <c r="D3535" s="141">
        <v>5</v>
      </c>
      <c r="E3535" s="142">
        <v>7820.76</v>
      </c>
      <c r="F3535" s="142">
        <v>1040.8699999999999</v>
      </c>
      <c r="G3535" s="142">
        <v>449.63</v>
      </c>
      <c r="H3535" s="142">
        <v>875.07</v>
      </c>
      <c r="I3535" s="142">
        <v>2365.5700000000002</v>
      </c>
      <c r="Q3535" s="6">
        <f t="shared" ref="Q3535:Q3598" si="55">I3535+P3535</f>
        <v>2365.5700000000002</v>
      </c>
    </row>
    <row r="3536" spans="1:17" x14ac:dyDescent="0.2">
      <c r="A3536" s="139" t="s">
        <v>7069</v>
      </c>
      <c r="B3536" s="140" t="s">
        <v>18833</v>
      </c>
      <c r="C3536" s="141">
        <v>522</v>
      </c>
      <c r="D3536" s="141">
        <v>2</v>
      </c>
      <c r="E3536" s="142">
        <v>57439</v>
      </c>
      <c r="F3536" s="142">
        <v>633.26</v>
      </c>
      <c r="G3536" s="142">
        <v>179.86</v>
      </c>
      <c r="H3536" s="142">
        <v>6426.91</v>
      </c>
      <c r="I3536" s="142">
        <v>7240.03</v>
      </c>
      <c r="Q3536" s="6">
        <f t="shared" si="55"/>
        <v>7240.03</v>
      </c>
    </row>
    <row r="3537" spans="1:17" x14ac:dyDescent="0.2">
      <c r="A3537" s="139" t="s">
        <v>7071</v>
      </c>
      <c r="B3537" s="140" t="s">
        <v>18834</v>
      </c>
      <c r="C3537" s="141">
        <v>2049</v>
      </c>
      <c r="D3537" s="141">
        <v>10</v>
      </c>
      <c r="E3537" s="142">
        <v>6548.78</v>
      </c>
      <c r="F3537" s="142">
        <v>2485.7199999999998</v>
      </c>
      <c r="G3537" s="142">
        <v>899.26</v>
      </c>
      <c r="H3537" s="142">
        <v>732.75</v>
      </c>
      <c r="I3537" s="142">
        <v>4117.7299999999996</v>
      </c>
      <c r="Q3537" s="6">
        <f t="shared" si="55"/>
        <v>4117.7299999999996</v>
      </c>
    </row>
    <row r="3538" spans="1:17" x14ac:dyDescent="0.2">
      <c r="A3538" s="139" t="s">
        <v>7073</v>
      </c>
      <c r="B3538" s="140" t="s">
        <v>18835</v>
      </c>
      <c r="C3538" s="141">
        <v>137</v>
      </c>
      <c r="D3538" s="141">
        <v>1</v>
      </c>
      <c r="E3538" s="142">
        <v>37.32</v>
      </c>
      <c r="F3538" s="142">
        <v>166.2</v>
      </c>
      <c r="G3538" s="142">
        <v>89.93</v>
      </c>
      <c r="H3538" s="142">
        <v>4.18</v>
      </c>
      <c r="I3538" s="142">
        <v>260.31</v>
      </c>
      <c r="Q3538" s="6">
        <f t="shared" si="55"/>
        <v>260.31</v>
      </c>
    </row>
    <row r="3539" spans="1:17" x14ac:dyDescent="0.2">
      <c r="A3539" s="139" t="s">
        <v>7075</v>
      </c>
      <c r="B3539" s="140" t="s">
        <v>18836</v>
      </c>
      <c r="C3539" s="141">
        <v>388</v>
      </c>
      <c r="D3539" s="141">
        <v>3</v>
      </c>
      <c r="E3539" s="142">
        <v>622.04</v>
      </c>
      <c r="F3539" s="142">
        <v>470.7</v>
      </c>
      <c r="G3539" s="142">
        <v>269.77999999999997</v>
      </c>
      <c r="H3539" s="142">
        <v>69.599999999999994</v>
      </c>
      <c r="I3539" s="142">
        <v>810.08</v>
      </c>
      <c r="Q3539" s="6">
        <f t="shared" si="55"/>
        <v>810.08</v>
      </c>
    </row>
    <row r="3540" spans="1:17" x14ac:dyDescent="0.2">
      <c r="A3540" s="139" t="s">
        <v>7077</v>
      </c>
      <c r="B3540" s="140" t="s">
        <v>18837</v>
      </c>
      <c r="C3540" s="141">
        <v>1789</v>
      </c>
      <c r="D3540" s="141">
        <v>46</v>
      </c>
      <c r="E3540" s="142">
        <v>96318.5</v>
      </c>
      <c r="F3540" s="142">
        <v>2170.3000000000002</v>
      </c>
      <c r="G3540" s="142">
        <v>4136.6000000000004</v>
      </c>
      <c r="H3540" s="142">
        <v>10777.18</v>
      </c>
      <c r="I3540" s="142">
        <v>17084.080000000002</v>
      </c>
      <c r="Q3540" s="6">
        <f t="shared" si="55"/>
        <v>17084.080000000002</v>
      </c>
    </row>
    <row r="3541" spans="1:17" x14ac:dyDescent="0.2">
      <c r="A3541" s="139" t="s">
        <v>7079</v>
      </c>
      <c r="B3541" s="140" t="s">
        <v>18838</v>
      </c>
      <c r="C3541" s="141">
        <v>2625</v>
      </c>
      <c r="D3541" s="141">
        <v>23</v>
      </c>
      <c r="E3541" s="142">
        <v>5501.04</v>
      </c>
      <c r="F3541" s="142">
        <v>3184.49</v>
      </c>
      <c r="G3541" s="142">
        <v>2068.3000000000002</v>
      </c>
      <c r="H3541" s="142">
        <v>615.52</v>
      </c>
      <c r="I3541" s="142">
        <v>5868.31</v>
      </c>
      <c r="Q3541" s="6">
        <f t="shared" si="55"/>
        <v>5868.31</v>
      </c>
    </row>
    <row r="3542" spans="1:17" x14ac:dyDescent="0.2">
      <c r="A3542" s="139" t="s">
        <v>7081</v>
      </c>
      <c r="B3542" s="140" t="s">
        <v>18839</v>
      </c>
      <c r="C3542" s="141">
        <v>438</v>
      </c>
      <c r="D3542" s="141">
        <v>0</v>
      </c>
      <c r="E3542" s="142">
        <v>0</v>
      </c>
      <c r="F3542" s="142">
        <v>531.35</v>
      </c>
      <c r="G3542" s="142">
        <v>0</v>
      </c>
      <c r="H3542" s="142">
        <v>0</v>
      </c>
      <c r="I3542" s="142">
        <v>531.35</v>
      </c>
      <c r="Q3542" s="6">
        <f t="shared" si="55"/>
        <v>531.35</v>
      </c>
    </row>
    <row r="3543" spans="1:17" x14ac:dyDescent="0.2">
      <c r="A3543" s="139" t="s">
        <v>7083</v>
      </c>
      <c r="B3543" s="140" t="s">
        <v>18840</v>
      </c>
      <c r="C3543" s="141">
        <v>603</v>
      </c>
      <c r="D3543" s="141">
        <v>21</v>
      </c>
      <c r="E3543" s="142">
        <v>20180.099999999999</v>
      </c>
      <c r="F3543" s="142">
        <v>731.52</v>
      </c>
      <c r="G3543" s="142">
        <v>1888.45</v>
      </c>
      <c r="H3543" s="142">
        <v>2257.98</v>
      </c>
      <c r="I3543" s="142">
        <v>4877.95</v>
      </c>
      <c r="Q3543" s="6">
        <f t="shared" si="55"/>
        <v>4877.95</v>
      </c>
    </row>
    <row r="3544" spans="1:17" x14ac:dyDescent="0.2">
      <c r="A3544" s="139" t="s">
        <v>7085</v>
      </c>
      <c r="B3544" s="140" t="s">
        <v>18841</v>
      </c>
      <c r="C3544" s="141">
        <v>440</v>
      </c>
      <c r="D3544" s="141">
        <v>0</v>
      </c>
      <c r="E3544" s="142">
        <v>0</v>
      </c>
      <c r="F3544" s="142">
        <v>533.78</v>
      </c>
      <c r="G3544" s="142">
        <v>0</v>
      </c>
      <c r="H3544" s="142">
        <v>0</v>
      </c>
      <c r="I3544" s="142">
        <v>533.78</v>
      </c>
      <c r="Q3544" s="6">
        <f t="shared" si="55"/>
        <v>533.78</v>
      </c>
    </row>
    <row r="3545" spans="1:17" x14ac:dyDescent="0.2">
      <c r="A3545" s="139" t="s">
        <v>7087</v>
      </c>
      <c r="B3545" s="140" t="s">
        <v>18842</v>
      </c>
      <c r="C3545" s="141">
        <v>31</v>
      </c>
      <c r="D3545" s="141">
        <v>0</v>
      </c>
      <c r="E3545" s="142">
        <v>0</v>
      </c>
      <c r="F3545" s="142">
        <v>37.61</v>
      </c>
      <c r="G3545" s="142">
        <v>0</v>
      </c>
      <c r="H3545" s="142">
        <v>0</v>
      </c>
      <c r="I3545" s="142">
        <v>37.61</v>
      </c>
      <c r="Q3545" s="6">
        <f t="shared" si="55"/>
        <v>37.61</v>
      </c>
    </row>
    <row r="3546" spans="1:17" x14ac:dyDescent="0.2">
      <c r="A3546" s="139" t="s">
        <v>7089</v>
      </c>
      <c r="B3546" s="140" t="s">
        <v>18843</v>
      </c>
      <c r="C3546" s="141">
        <v>4239</v>
      </c>
      <c r="D3546" s="141">
        <v>40</v>
      </c>
      <c r="E3546" s="142">
        <v>14312.43</v>
      </c>
      <c r="F3546" s="142">
        <v>5142.5</v>
      </c>
      <c r="G3546" s="142">
        <v>3597.04</v>
      </c>
      <c r="H3546" s="142">
        <v>1601.43</v>
      </c>
      <c r="I3546" s="142">
        <v>10340.969999999999</v>
      </c>
      <c r="Q3546" s="6">
        <f t="shared" si="55"/>
        <v>10340.969999999999</v>
      </c>
    </row>
    <row r="3547" spans="1:17" x14ac:dyDescent="0.2">
      <c r="A3547" s="139" t="s">
        <v>7091</v>
      </c>
      <c r="B3547" s="140" t="s">
        <v>18844</v>
      </c>
      <c r="C3547" s="141">
        <v>1026</v>
      </c>
      <c r="D3547" s="141">
        <v>5</v>
      </c>
      <c r="E3547" s="142">
        <v>825.44</v>
      </c>
      <c r="F3547" s="142">
        <v>1244.68</v>
      </c>
      <c r="G3547" s="142">
        <v>449.63</v>
      </c>
      <c r="H3547" s="142">
        <v>92.36</v>
      </c>
      <c r="I3547" s="142">
        <v>1786.67</v>
      </c>
      <c r="Q3547" s="6">
        <f t="shared" si="55"/>
        <v>1786.67</v>
      </c>
    </row>
    <row r="3548" spans="1:17" x14ac:dyDescent="0.2">
      <c r="A3548" s="139" t="s">
        <v>7093</v>
      </c>
      <c r="B3548" s="140" t="s">
        <v>18845</v>
      </c>
      <c r="C3548" s="141">
        <v>472</v>
      </c>
      <c r="D3548" s="141">
        <v>13</v>
      </c>
      <c r="E3548" s="142">
        <v>1812.32</v>
      </c>
      <c r="F3548" s="142">
        <v>572.6</v>
      </c>
      <c r="G3548" s="142">
        <v>1169.04</v>
      </c>
      <c r="H3548" s="142">
        <v>202.78</v>
      </c>
      <c r="I3548" s="142">
        <v>1944.42</v>
      </c>
      <c r="Q3548" s="6">
        <f t="shared" si="55"/>
        <v>1944.42</v>
      </c>
    </row>
    <row r="3549" spans="1:17" x14ac:dyDescent="0.2">
      <c r="A3549" s="139" t="s">
        <v>7095</v>
      </c>
      <c r="B3549" s="140" t="s">
        <v>18846</v>
      </c>
      <c r="C3549" s="141">
        <v>79</v>
      </c>
      <c r="D3549" s="141">
        <v>0</v>
      </c>
      <c r="E3549" s="142">
        <v>0</v>
      </c>
      <c r="F3549" s="142">
        <v>95.84</v>
      </c>
      <c r="G3549" s="142">
        <v>0</v>
      </c>
      <c r="H3549" s="142">
        <v>0</v>
      </c>
      <c r="I3549" s="142">
        <v>95.84</v>
      </c>
      <c r="Q3549" s="6">
        <f t="shared" si="55"/>
        <v>95.84</v>
      </c>
    </row>
    <row r="3550" spans="1:17" x14ac:dyDescent="0.2">
      <c r="A3550" s="139" t="s">
        <v>7097</v>
      </c>
      <c r="B3550" s="140" t="s">
        <v>18847</v>
      </c>
      <c r="C3550" s="141">
        <v>1580</v>
      </c>
      <c r="D3550" s="141">
        <v>14</v>
      </c>
      <c r="E3550" s="142">
        <v>19377.669999999998</v>
      </c>
      <c r="F3550" s="142">
        <v>1916.76</v>
      </c>
      <c r="G3550" s="142">
        <v>1258.97</v>
      </c>
      <c r="H3550" s="142">
        <v>2168.1799999999998</v>
      </c>
      <c r="I3550" s="142">
        <v>5343.91</v>
      </c>
      <c r="Q3550" s="6">
        <f t="shared" si="55"/>
        <v>5343.91</v>
      </c>
    </row>
    <row r="3551" spans="1:17" x14ac:dyDescent="0.2">
      <c r="A3551" s="139" t="s">
        <v>7099</v>
      </c>
      <c r="B3551" s="140" t="s">
        <v>18848</v>
      </c>
      <c r="C3551" s="141">
        <v>244</v>
      </c>
      <c r="D3551" s="141">
        <v>2</v>
      </c>
      <c r="E3551" s="142">
        <v>290.67</v>
      </c>
      <c r="F3551" s="142">
        <v>296.01</v>
      </c>
      <c r="G3551" s="142">
        <v>179.86</v>
      </c>
      <c r="H3551" s="142">
        <v>32.520000000000003</v>
      </c>
      <c r="I3551" s="142">
        <v>508.39</v>
      </c>
      <c r="Q3551" s="6">
        <f t="shared" si="55"/>
        <v>508.39</v>
      </c>
    </row>
    <row r="3552" spans="1:17" x14ac:dyDescent="0.2">
      <c r="A3552" s="139" t="s">
        <v>7101</v>
      </c>
      <c r="B3552" s="140" t="s">
        <v>18849</v>
      </c>
      <c r="C3552" s="141">
        <v>330</v>
      </c>
      <c r="D3552" s="141">
        <v>6</v>
      </c>
      <c r="E3552" s="142">
        <v>1525.83</v>
      </c>
      <c r="F3552" s="142">
        <v>400.34</v>
      </c>
      <c r="G3552" s="142">
        <v>539.55999999999995</v>
      </c>
      <c r="H3552" s="142">
        <v>170.73</v>
      </c>
      <c r="I3552" s="142">
        <v>1110.6300000000001</v>
      </c>
      <c r="Q3552" s="6">
        <f t="shared" si="55"/>
        <v>1110.6300000000001</v>
      </c>
    </row>
    <row r="3553" spans="1:17" x14ac:dyDescent="0.2">
      <c r="A3553" s="139" t="s">
        <v>7103</v>
      </c>
      <c r="B3553" s="140" t="s">
        <v>18850</v>
      </c>
      <c r="C3553" s="141">
        <v>941</v>
      </c>
      <c r="D3553" s="141">
        <v>1</v>
      </c>
      <c r="E3553" s="142">
        <v>248.82</v>
      </c>
      <c r="F3553" s="142">
        <v>1141.56</v>
      </c>
      <c r="G3553" s="142">
        <v>89.93</v>
      </c>
      <c r="H3553" s="142">
        <v>27.84</v>
      </c>
      <c r="I3553" s="142">
        <v>1259.33</v>
      </c>
      <c r="Q3553" s="6">
        <f t="shared" si="55"/>
        <v>1259.33</v>
      </c>
    </row>
    <row r="3554" spans="1:17" x14ac:dyDescent="0.2">
      <c r="A3554" s="139" t="s">
        <v>7105</v>
      </c>
      <c r="B3554" s="140" t="s">
        <v>18851</v>
      </c>
      <c r="C3554" s="141">
        <v>214</v>
      </c>
      <c r="D3554" s="141">
        <v>2</v>
      </c>
      <c r="E3554" s="142">
        <v>289.2</v>
      </c>
      <c r="F3554" s="142">
        <v>259.61</v>
      </c>
      <c r="G3554" s="142">
        <v>179.86</v>
      </c>
      <c r="H3554" s="142">
        <v>32.36</v>
      </c>
      <c r="I3554" s="142">
        <v>471.83</v>
      </c>
      <c r="Q3554" s="6">
        <f t="shared" si="55"/>
        <v>471.83</v>
      </c>
    </row>
    <row r="3555" spans="1:17" x14ac:dyDescent="0.2">
      <c r="A3555" s="139" t="s">
        <v>7107</v>
      </c>
      <c r="B3555" s="140" t="s">
        <v>18852</v>
      </c>
      <c r="C3555" s="141">
        <v>126</v>
      </c>
      <c r="D3555" s="141">
        <v>3</v>
      </c>
      <c r="E3555" s="142">
        <v>364.33</v>
      </c>
      <c r="F3555" s="142">
        <v>152.86000000000001</v>
      </c>
      <c r="G3555" s="142">
        <v>269.77999999999997</v>
      </c>
      <c r="H3555" s="142">
        <v>40.770000000000003</v>
      </c>
      <c r="I3555" s="142">
        <v>463.41</v>
      </c>
      <c r="Q3555" s="6">
        <f t="shared" si="55"/>
        <v>463.41</v>
      </c>
    </row>
    <row r="3556" spans="1:17" x14ac:dyDescent="0.2">
      <c r="A3556" s="139" t="s">
        <v>7109</v>
      </c>
      <c r="B3556" s="140" t="s">
        <v>18853</v>
      </c>
      <c r="C3556" s="141">
        <v>981</v>
      </c>
      <c r="D3556" s="141">
        <v>21</v>
      </c>
      <c r="E3556" s="142">
        <v>28039.78</v>
      </c>
      <c r="F3556" s="142">
        <v>1190.0899999999999</v>
      </c>
      <c r="G3556" s="142">
        <v>1888.45</v>
      </c>
      <c r="H3556" s="142">
        <v>3137.4</v>
      </c>
      <c r="I3556" s="142">
        <v>6215.94</v>
      </c>
      <c r="Q3556" s="6">
        <f t="shared" si="55"/>
        <v>6215.94</v>
      </c>
    </row>
    <row r="3557" spans="1:17" x14ac:dyDescent="0.2">
      <c r="A3557" s="139" t="s">
        <v>7111</v>
      </c>
      <c r="B3557" s="140" t="s">
        <v>18854</v>
      </c>
      <c r="C3557" s="141">
        <v>1108</v>
      </c>
      <c r="D3557" s="141">
        <v>4</v>
      </c>
      <c r="E3557" s="142">
        <v>20741.41</v>
      </c>
      <c r="F3557" s="142">
        <v>1344.16</v>
      </c>
      <c r="G3557" s="142">
        <v>359.7</v>
      </c>
      <c r="H3557" s="142">
        <v>2320.7800000000002</v>
      </c>
      <c r="I3557" s="142">
        <v>4024.64</v>
      </c>
      <c r="Q3557" s="6">
        <f t="shared" si="55"/>
        <v>4024.64</v>
      </c>
    </row>
    <row r="3558" spans="1:17" x14ac:dyDescent="0.2">
      <c r="A3558" s="139" t="s">
        <v>7113</v>
      </c>
      <c r="B3558" s="140" t="s">
        <v>18855</v>
      </c>
      <c r="C3558" s="141">
        <v>146</v>
      </c>
      <c r="D3558" s="141">
        <v>7</v>
      </c>
      <c r="E3558" s="142">
        <v>1307.1600000000001</v>
      </c>
      <c r="F3558" s="142">
        <v>177.12</v>
      </c>
      <c r="G3558" s="142">
        <v>629.48</v>
      </c>
      <c r="H3558" s="142">
        <v>146.26</v>
      </c>
      <c r="I3558" s="142">
        <v>952.86</v>
      </c>
      <c r="Q3558" s="6">
        <f t="shared" si="55"/>
        <v>952.86</v>
      </c>
    </row>
    <row r="3559" spans="1:17" x14ac:dyDescent="0.2">
      <c r="A3559" s="139" t="s">
        <v>7115</v>
      </c>
      <c r="B3559" s="140" t="s">
        <v>18856</v>
      </c>
      <c r="C3559" s="141">
        <v>259</v>
      </c>
      <c r="D3559" s="141">
        <v>2</v>
      </c>
      <c r="E3559" s="142">
        <v>466.7</v>
      </c>
      <c r="F3559" s="142">
        <v>314.2</v>
      </c>
      <c r="G3559" s="142">
        <v>179.86</v>
      </c>
      <c r="H3559" s="142">
        <v>52.22</v>
      </c>
      <c r="I3559" s="142">
        <v>546.28</v>
      </c>
      <c r="Q3559" s="6">
        <f t="shared" si="55"/>
        <v>546.28</v>
      </c>
    </row>
    <row r="3560" spans="1:17" x14ac:dyDescent="0.2">
      <c r="A3560" s="139" t="s">
        <v>7117</v>
      </c>
      <c r="B3560" s="140" t="s">
        <v>18857</v>
      </c>
      <c r="C3560" s="141">
        <v>633</v>
      </c>
      <c r="D3560" s="141">
        <v>9</v>
      </c>
      <c r="E3560" s="142">
        <v>1879.97</v>
      </c>
      <c r="F3560" s="142">
        <v>767.92</v>
      </c>
      <c r="G3560" s="142">
        <v>809.34</v>
      </c>
      <c r="H3560" s="142">
        <v>210.35</v>
      </c>
      <c r="I3560" s="142">
        <v>1787.61</v>
      </c>
      <c r="Q3560" s="6">
        <f t="shared" si="55"/>
        <v>1787.61</v>
      </c>
    </row>
    <row r="3561" spans="1:17" x14ac:dyDescent="0.2">
      <c r="A3561" s="139" t="s">
        <v>7119</v>
      </c>
      <c r="B3561" s="140" t="s">
        <v>18858</v>
      </c>
      <c r="C3561" s="141">
        <v>1043</v>
      </c>
      <c r="D3561" s="141">
        <v>6</v>
      </c>
      <c r="E3561" s="142">
        <v>1836.13</v>
      </c>
      <c r="F3561" s="142">
        <v>1265.3</v>
      </c>
      <c r="G3561" s="142">
        <v>539.55999999999995</v>
      </c>
      <c r="H3561" s="142">
        <v>205.45</v>
      </c>
      <c r="I3561" s="142">
        <v>2010.31</v>
      </c>
      <c r="Q3561" s="6">
        <f t="shared" si="55"/>
        <v>2010.31</v>
      </c>
    </row>
    <row r="3562" spans="1:17" x14ac:dyDescent="0.2">
      <c r="A3562" s="139" t="s">
        <v>7121</v>
      </c>
      <c r="B3562" s="140" t="s">
        <v>18859</v>
      </c>
      <c r="C3562" s="141">
        <v>120951</v>
      </c>
      <c r="D3562" s="141">
        <v>1663</v>
      </c>
      <c r="E3562" s="142">
        <v>1574512.07</v>
      </c>
      <c r="F3562" s="142">
        <v>146730.32999999999</v>
      </c>
      <c r="G3562" s="142">
        <v>149547.06</v>
      </c>
      <c r="H3562" s="142">
        <v>176173.78</v>
      </c>
      <c r="I3562" s="142">
        <v>472451.17</v>
      </c>
      <c r="Q3562" s="6">
        <f t="shared" si="55"/>
        <v>472451.17</v>
      </c>
    </row>
    <row r="3563" spans="1:17" x14ac:dyDescent="0.2">
      <c r="A3563" s="139" t="s">
        <v>7123</v>
      </c>
      <c r="B3563" s="140" t="s">
        <v>18860</v>
      </c>
      <c r="C3563" s="141">
        <v>376</v>
      </c>
      <c r="D3563" s="141">
        <v>4</v>
      </c>
      <c r="E3563" s="142">
        <v>65616.899999999994</v>
      </c>
      <c r="F3563" s="142">
        <v>456.14</v>
      </c>
      <c r="G3563" s="142">
        <v>359.7</v>
      </c>
      <c r="H3563" s="142">
        <v>7341.94</v>
      </c>
      <c r="I3563" s="142">
        <v>8157.78</v>
      </c>
      <c r="Q3563" s="6">
        <f t="shared" si="55"/>
        <v>8157.78</v>
      </c>
    </row>
    <row r="3564" spans="1:17" x14ac:dyDescent="0.2">
      <c r="A3564" s="139" t="s">
        <v>7125</v>
      </c>
      <c r="B3564" s="140" t="s">
        <v>18861</v>
      </c>
      <c r="C3564" s="141">
        <v>562</v>
      </c>
      <c r="D3564" s="141">
        <v>2</v>
      </c>
      <c r="E3564" s="142">
        <v>255.04</v>
      </c>
      <c r="F3564" s="142">
        <v>681.78</v>
      </c>
      <c r="G3564" s="142">
        <v>179.86</v>
      </c>
      <c r="H3564" s="142">
        <v>28.54</v>
      </c>
      <c r="I3564" s="142">
        <v>890.18</v>
      </c>
      <c r="Q3564" s="6">
        <f t="shared" si="55"/>
        <v>890.18</v>
      </c>
    </row>
    <row r="3565" spans="1:17" x14ac:dyDescent="0.2">
      <c r="A3565" s="139" t="s">
        <v>7127</v>
      </c>
      <c r="B3565" s="140" t="s">
        <v>18862</v>
      </c>
      <c r="C3565" s="141">
        <v>810</v>
      </c>
      <c r="D3565" s="141">
        <v>2</v>
      </c>
      <c r="E3565" s="142">
        <v>373.22</v>
      </c>
      <c r="F3565" s="142">
        <v>982.64</v>
      </c>
      <c r="G3565" s="142">
        <v>179.86</v>
      </c>
      <c r="H3565" s="142">
        <v>41.76</v>
      </c>
      <c r="I3565" s="142">
        <v>1204.26</v>
      </c>
      <c r="Q3565" s="6">
        <f t="shared" si="55"/>
        <v>1204.26</v>
      </c>
    </row>
    <row r="3566" spans="1:17" x14ac:dyDescent="0.2">
      <c r="A3566" s="139" t="s">
        <v>7129</v>
      </c>
      <c r="B3566" s="140" t="s">
        <v>18863</v>
      </c>
      <c r="C3566" s="141">
        <v>357</v>
      </c>
      <c r="D3566" s="141">
        <v>2</v>
      </c>
      <c r="E3566" s="142">
        <v>435.43</v>
      </c>
      <c r="F3566" s="142">
        <v>433.09</v>
      </c>
      <c r="G3566" s="142">
        <v>179.86</v>
      </c>
      <c r="H3566" s="142">
        <v>48.72</v>
      </c>
      <c r="I3566" s="142">
        <v>661.67</v>
      </c>
      <c r="Q3566" s="6">
        <f t="shared" si="55"/>
        <v>661.67</v>
      </c>
    </row>
    <row r="3567" spans="1:17" x14ac:dyDescent="0.2">
      <c r="A3567" s="139" t="s">
        <v>7131</v>
      </c>
      <c r="B3567" s="140" t="s">
        <v>18864</v>
      </c>
      <c r="C3567" s="141">
        <v>1679</v>
      </c>
      <c r="D3567" s="141">
        <v>50</v>
      </c>
      <c r="E3567" s="142">
        <v>21955.86</v>
      </c>
      <c r="F3567" s="142">
        <v>2036.86</v>
      </c>
      <c r="G3567" s="142">
        <v>4496.3</v>
      </c>
      <c r="H3567" s="142">
        <v>2456.66</v>
      </c>
      <c r="I3567" s="142">
        <v>8989.82</v>
      </c>
      <c r="Q3567" s="6">
        <f t="shared" si="55"/>
        <v>8989.82</v>
      </c>
    </row>
    <row r="3568" spans="1:17" x14ac:dyDescent="0.2">
      <c r="A3568" s="139" t="s">
        <v>7133</v>
      </c>
      <c r="B3568" s="140" t="s">
        <v>18865</v>
      </c>
      <c r="C3568" s="141">
        <v>327</v>
      </c>
      <c r="D3568" s="141">
        <v>6</v>
      </c>
      <c r="E3568" s="142">
        <v>1444.65</v>
      </c>
      <c r="F3568" s="142">
        <v>396.7</v>
      </c>
      <c r="G3568" s="142">
        <v>539.55999999999995</v>
      </c>
      <c r="H3568" s="142">
        <v>161.63999999999999</v>
      </c>
      <c r="I3568" s="142">
        <v>1097.9000000000001</v>
      </c>
      <c r="Q3568" s="6">
        <f t="shared" si="55"/>
        <v>1097.9000000000001</v>
      </c>
    </row>
    <row r="3569" spans="1:17" x14ac:dyDescent="0.2">
      <c r="A3569" s="139" t="s">
        <v>7135</v>
      </c>
      <c r="B3569" s="140" t="s">
        <v>18866</v>
      </c>
      <c r="C3569" s="141">
        <v>112</v>
      </c>
      <c r="D3569" s="141">
        <v>0</v>
      </c>
      <c r="E3569" s="142">
        <v>0</v>
      </c>
      <c r="F3569" s="142">
        <v>135.87</v>
      </c>
      <c r="G3569" s="142">
        <v>0</v>
      </c>
      <c r="H3569" s="142">
        <v>0</v>
      </c>
      <c r="I3569" s="142">
        <v>135.87</v>
      </c>
      <c r="Q3569" s="6">
        <f t="shared" si="55"/>
        <v>135.87</v>
      </c>
    </row>
    <row r="3570" spans="1:17" x14ac:dyDescent="0.2">
      <c r="A3570" s="139" t="s">
        <v>7137</v>
      </c>
      <c r="B3570" s="140" t="s">
        <v>18867</v>
      </c>
      <c r="C3570" s="141">
        <v>230</v>
      </c>
      <c r="D3570" s="141">
        <v>4</v>
      </c>
      <c r="E3570" s="142">
        <v>1338.07</v>
      </c>
      <c r="F3570" s="142">
        <v>279.02</v>
      </c>
      <c r="G3570" s="142">
        <v>359.7</v>
      </c>
      <c r="H3570" s="142">
        <v>149.72</v>
      </c>
      <c r="I3570" s="142">
        <v>788.44</v>
      </c>
      <c r="Q3570" s="6">
        <f t="shared" si="55"/>
        <v>788.44</v>
      </c>
    </row>
    <row r="3571" spans="1:17" x14ac:dyDescent="0.2">
      <c r="A3571" s="139" t="s">
        <v>7139</v>
      </c>
      <c r="B3571" s="140" t="s">
        <v>18868</v>
      </c>
      <c r="C3571" s="141">
        <v>1269</v>
      </c>
      <c r="D3571" s="141">
        <v>9</v>
      </c>
      <c r="E3571" s="142">
        <v>2198.36</v>
      </c>
      <c r="F3571" s="142">
        <v>1539.47</v>
      </c>
      <c r="G3571" s="142">
        <v>809.34</v>
      </c>
      <c r="H3571" s="142">
        <v>245.98</v>
      </c>
      <c r="I3571" s="142">
        <v>2594.79</v>
      </c>
      <c r="Q3571" s="6">
        <f t="shared" si="55"/>
        <v>2594.79</v>
      </c>
    </row>
    <row r="3572" spans="1:17" x14ac:dyDescent="0.2">
      <c r="A3572" s="139" t="s">
        <v>7141</v>
      </c>
      <c r="B3572" s="140" t="s">
        <v>18869</v>
      </c>
      <c r="C3572" s="141">
        <v>175</v>
      </c>
      <c r="D3572" s="141">
        <v>0</v>
      </c>
      <c r="E3572" s="142">
        <v>0</v>
      </c>
      <c r="F3572" s="142">
        <v>212.3</v>
      </c>
      <c r="G3572" s="142">
        <v>0</v>
      </c>
      <c r="H3572" s="142">
        <v>0</v>
      </c>
      <c r="I3572" s="142">
        <v>212.3</v>
      </c>
      <c r="Q3572" s="6">
        <f t="shared" si="55"/>
        <v>212.3</v>
      </c>
    </row>
    <row r="3573" spans="1:17" x14ac:dyDescent="0.2">
      <c r="A3573" s="139" t="s">
        <v>7143</v>
      </c>
      <c r="B3573" s="140" t="s">
        <v>18870</v>
      </c>
      <c r="C3573" s="141">
        <v>851</v>
      </c>
      <c r="D3573" s="141">
        <v>10</v>
      </c>
      <c r="E3573" s="142">
        <v>11060.9</v>
      </c>
      <c r="F3573" s="142">
        <v>1032.3800000000001</v>
      </c>
      <c r="G3573" s="142">
        <v>899.26</v>
      </c>
      <c r="H3573" s="142">
        <v>1237.6199999999999</v>
      </c>
      <c r="I3573" s="142">
        <v>3169.26</v>
      </c>
      <c r="Q3573" s="6">
        <f t="shared" si="55"/>
        <v>3169.26</v>
      </c>
    </row>
    <row r="3574" spans="1:17" x14ac:dyDescent="0.2">
      <c r="A3574" s="139" t="s">
        <v>7145</v>
      </c>
      <c r="B3574" s="140" t="s">
        <v>18871</v>
      </c>
      <c r="C3574" s="141">
        <v>346</v>
      </c>
      <c r="D3574" s="141">
        <v>1</v>
      </c>
      <c r="E3574" s="142">
        <v>62.9</v>
      </c>
      <c r="F3574" s="142">
        <v>419.74</v>
      </c>
      <c r="G3574" s="142">
        <v>89.93</v>
      </c>
      <c r="H3574" s="142">
        <v>7.04</v>
      </c>
      <c r="I3574" s="142">
        <v>516.71</v>
      </c>
      <c r="Q3574" s="6">
        <f t="shared" si="55"/>
        <v>516.71</v>
      </c>
    </row>
    <row r="3575" spans="1:17" x14ac:dyDescent="0.2">
      <c r="A3575" s="139" t="s">
        <v>7147</v>
      </c>
      <c r="B3575" s="140" t="s">
        <v>18872</v>
      </c>
      <c r="C3575" s="141">
        <v>612</v>
      </c>
      <c r="D3575" s="141">
        <v>1</v>
      </c>
      <c r="E3575" s="142">
        <v>91.44</v>
      </c>
      <c r="F3575" s="142">
        <v>742.44</v>
      </c>
      <c r="G3575" s="142">
        <v>89.93</v>
      </c>
      <c r="H3575" s="142">
        <v>10.23</v>
      </c>
      <c r="I3575" s="142">
        <v>842.6</v>
      </c>
      <c r="Q3575" s="6">
        <f t="shared" si="55"/>
        <v>842.6</v>
      </c>
    </row>
    <row r="3576" spans="1:17" x14ac:dyDescent="0.2">
      <c r="A3576" s="139" t="s">
        <v>7149</v>
      </c>
      <c r="B3576" s="140" t="s">
        <v>18873</v>
      </c>
      <c r="C3576" s="141">
        <v>267</v>
      </c>
      <c r="D3576" s="141">
        <v>1</v>
      </c>
      <c r="E3576" s="142">
        <v>610.03</v>
      </c>
      <c r="F3576" s="142">
        <v>323.91000000000003</v>
      </c>
      <c r="G3576" s="142">
        <v>89.93</v>
      </c>
      <c r="H3576" s="142">
        <v>68.260000000000005</v>
      </c>
      <c r="I3576" s="142">
        <v>482.1</v>
      </c>
      <c r="Q3576" s="6">
        <f t="shared" si="55"/>
        <v>482.1</v>
      </c>
    </row>
    <row r="3577" spans="1:17" x14ac:dyDescent="0.2">
      <c r="A3577" s="139" t="s">
        <v>7151</v>
      </c>
      <c r="B3577" s="140" t="s">
        <v>18874</v>
      </c>
      <c r="C3577" s="141">
        <v>248</v>
      </c>
      <c r="D3577" s="141">
        <v>2</v>
      </c>
      <c r="E3577" s="142">
        <v>495.94</v>
      </c>
      <c r="F3577" s="142">
        <v>300.86</v>
      </c>
      <c r="G3577" s="142">
        <v>179.86</v>
      </c>
      <c r="H3577" s="142">
        <v>55.49</v>
      </c>
      <c r="I3577" s="142">
        <v>536.21</v>
      </c>
      <c r="Q3577" s="6">
        <f t="shared" si="55"/>
        <v>536.21</v>
      </c>
    </row>
    <row r="3578" spans="1:17" x14ac:dyDescent="0.2">
      <c r="A3578" s="139" t="s">
        <v>7153</v>
      </c>
      <c r="B3578" s="140" t="s">
        <v>18875</v>
      </c>
      <c r="C3578" s="141">
        <v>1845</v>
      </c>
      <c r="D3578" s="141">
        <v>138</v>
      </c>
      <c r="E3578" s="142">
        <v>68746.62</v>
      </c>
      <c r="F3578" s="142">
        <v>2238.2399999999998</v>
      </c>
      <c r="G3578" s="142">
        <v>12409.8</v>
      </c>
      <c r="H3578" s="142">
        <v>7692.13</v>
      </c>
      <c r="I3578" s="142">
        <v>22340.17</v>
      </c>
      <c r="Q3578" s="6">
        <f t="shared" si="55"/>
        <v>22340.17</v>
      </c>
    </row>
    <row r="3579" spans="1:17" x14ac:dyDescent="0.2">
      <c r="A3579" s="139" t="s">
        <v>7155</v>
      </c>
      <c r="B3579" s="140" t="s">
        <v>18876</v>
      </c>
      <c r="C3579" s="141">
        <v>236</v>
      </c>
      <c r="D3579" s="141">
        <v>2</v>
      </c>
      <c r="E3579" s="142">
        <v>3533.95</v>
      </c>
      <c r="F3579" s="142">
        <v>286.3</v>
      </c>
      <c r="G3579" s="142">
        <v>179.86</v>
      </c>
      <c r="H3579" s="142">
        <v>395.42</v>
      </c>
      <c r="I3579" s="142">
        <v>861.58</v>
      </c>
      <c r="Q3579" s="6">
        <f t="shared" si="55"/>
        <v>861.58</v>
      </c>
    </row>
    <row r="3580" spans="1:17" x14ac:dyDescent="0.2">
      <c r="A3580" s="139" t="s">
        <v>7157</v>
      </c>
      <c r="B3580" s="140" t="s">
        <v>18877</v>
      </c>
      <c r="C3580" s="141">
        <v>235</v>
      </c>
      <c r="D3580" s="141">
        <v>1</v>
      </c>
      <c r="E3580" s="142">
        <v>37.32</v>
      </c>
      <c r="F3580" s="142">
        <v>285.08999999999997</v>
      </c>
      <c r="G3580" s="142">
        <v>89.93</v>
      </c>
      <c r="H3580" s="142">
        <v>4.18</v>
      </c>
      <c r="I3580" s="142">
        <v>379.2</v>
      </c>
      <c r="Q3580" s="6">
        <f t="shared" si="55"/>
        <v>379.2</v>
      </c>
    </row>
    <row r="3581" spans="1:17" x14ac:dyDescent="0.2">
      <c r="A3581" s="139" t="s">
        <v>7159</v>
      </c>
      <c r="B3581" s="140" t="s">
        <v>18878</v>
      </c>
      <c r="C3581" s="141">
        <v>366</v>
      </c>
      <c r="D3581" s="141">
        <v>5</v>
      </c>
      <c r="E3581" s="142">
        <v>1258.97</v>
      </c>
      <c r="F3581" s="142">
        <v>444.01</v>
      </c>
      <c r="G3581" s="142">
        <v>449.63</v>
      </c>
      <c r="H3581" s="142">
        <v>140.86000000000001</v>
      </c>
      <c r="I3581" s="142">
        <v>1034.5</v>
      </c>
      <c r="Q3581" s="6">
        <f t="shared" si="55"/>
        <v>1034.5</v>
      </c>
    </row>
    <row r="3582" spans="1:17" x14ac:dyDescent="0.2">
      <c r="A3582" s="139" t="s">
        <v>7161</v>
      </c>
      <c r="B3582" s="140" t="s">
        <v>18879</v>
      </c>
      <c r="C3582" s="141">
        <v>886</v>
      </c>
      <c r="D3582" s="141">
        <v>6</v>
      </c>
      <c r="E3582" s="142">
        <v>57799.77</v>
      </c>
      <c r="F3582" s="142">
        <v>1074.8399999999999</v>
      </c>
      <c r="G3582" s="142">
        <v>539.55999999999995</v>
      </c>
      <c r="H3582" s="142">
        <v>6467.27</v>
      </c>
      <c r="I3582" s="142">
        <v>8081.67</v>
      </c>
      <c r="Q3582" s="6">
        <f t="shared" si="55"/>
        <v>8081.67</v>
      </c>
    </row>
    <row r="3583" spans="1:17" x14ac:dyDescent="0.2">
      <c r="A3583" s="139" t="s">
        <v>7163</v>
      </c>
      <c r="B3583" s="140" t="s">
        <v>18880</v>
      </c>
      <c r="C3583" s="141">
        <v>1217</v>
      </c>
      <c r="D3583" s="141">
        <v>8</v>
      </c>
      <c r="E3583" s="142">
        <v>1330.08</v>
      </c>
      <c r="F3583" s="142">
        <v>1476.39</v>
      </c>
      <c r="G3583" s="142">
        <v>719.41</v>
      </c>
      <c r="H3583" s="142">
        <v>148.82</v>
      </c>
      <c r="I3583" s="142">
        <v>2344.62</v>
      </c>
      <c r="Q3583" s="6">
        <f t="shared" si="55"/>
        <v>2344.62</v>
      </c>
    </row>
    <row r="3584" spans="1:17" x14ac:dyDescent="0.2">
      <c r="A3584" s="139" t="s">
        <v>7165</v>
      </c>
      <c r="B3584" s="140" t="s">
        <v>18881</v>
      </c>
      <c r="C3584" s="141">
        <v>264</v>
      </c>
      <c r="D3584" s="141">
        <v>0</v>
      </c>
      <c r="E3584" s="142">
        <v>0</v>
      </c>
      <c r="F3584" s="142">
        <v>320.27</v>
      </c>
      <c r="G3584" s="142">
        <v>0</v>
      </c>
      <c r="H3584" s="142">
        <v>0</v>
      </c>
      <c r="I3584" s="142">
        <v>320.27</v>
      </c>
      <c r="Q3584" s="6">
        <f t="shared" si="55"/>
        <v>320.27</v>
      </c>
    </row>
    <row r="3585" spans="1:17" x14ac:dyDescent="0.2">
      <c r="A3585" s="139" t="s">
        <v>7167</v>
      </c>
      <c r="B3585" s="140" t="s">
        <v>18882</v>
      </c>
      <c r="C3585" s="141">
        <v>372</v>
      </c>
      <c r="D3585" s="141">
        <v>7</v>
      </c>
      <c r="E3585" s="142">
        <v>1141.83</v>
      </c>
      <c r="F3585" s="142">
        <v>451.29</v>
      </c>
      <c r="G3585" s="142">
        <v>629.48</v>
      </c>
      <c r="H3585" s="142">
        <v>127.76</v>
      </c>
      <c r="I3585" s="142">
        <v>1208.53</v>
      </c>
      <c r="Q3585" s="6">
        <f t="shared" si="55"/>
        <v>1208.53</v>
      </c>
    </row>
    <row r="3586" spans="1:17" x14ac:dyDescent="0.2">
      <c r="A3586" s="139" t="s">
        <v>7169</v>
      </c>
      <c r="B3586" s="140" t="s">
        <v>18883</v>
      </c>
      <c r="C3586" s="141">
        <v>2929</v>
      </c>
      <c r="D3586" s="141">
        <v>34</v>
      </c>
      <c r="E3586" s="142">
        <v>8181.18</v>
      </c>
      <c r="F3586" s="142">
        <v>3553.28</v>
      </c>
      <c r="G3586" s="142">
        <v>3057.49</v>
      </c>
      <c r="H3586" s="142">
        <v>915.4</v>
      </c>
      <c r="I3586" s="142">
        <v>7526.17</v>
      </c>
      <c r="Q3586" s="6">
        <f t="shared" si="55"/>
        <v>7526.17</v>
      </c>
    </row>
    <row r="3587" spans="1:17" x14ac:dyDescent="0.2">
      <c r="A3587" s="139" t="s">
        <v>7171</v>
      </c>
      <c r="B3587" s="140" t="s">
        <v>18884</v>
      </c>
      <c r="C3587" s="141">
        <v>63052</v>
      </c>
      <c r="D3587" s="141">
        <v>821</v>
      </c>
      <c r="E3587" s="142">
        <v>430511.68</v>
      </c>
      <c r="F3587" s="142">
        <v>76490.820000000007</v>
      </c>
      <c r="G3587" s="142">
        <v>73829.3</v>
      </c>
      <c r="H3587" s="142">
        <v>48170.400000000001</v>
      </c>
      <c r="I3587" s="142">
        <v>198490.52</v>
      </c>
      <c r="Q3587" s="6">
        <f t="shared" si="55"/>
        <v>198490.52</v>
      </c>
    </row>
    <row r="3588" spans="1:17" x14ac:dyDescent="0.2">
      <c r="A3588" s="139" t="s">
        <v>7173</v>
      </c>
      <c r="B3588" s="140" t="s">
        <v>18885</v>
      </c>
      <c r="C3588" s="141">
        <v>420</v>
      </c>
      <c r="D3588" s="141">
        <v>2</v>
      </c>
      <c r="E3588" s="142">
        <v>7433.98</v>
      </c>
      <c r="F3588" s="142">
        <v>509.52</v>
      </c>
      <c r="G3588" s="142">
        <v>179.86</v>
      </c>
      <c r="H3588" s="142">
        <v>831.79</v>
      </c>
      <c r="I3588" s="142">
        <v>1521.17</v>
      </c>
      <c r="Q3588" s="6">
        <f t="shared" si="55"/>
        <v>1521.17</v>
      </c>
    </row>
    <row r="3589" spans="1:17" x14ac:dyDescent="0.2">
      <c r="A3589" s="139" t="s">
        <v>7175</v>
      </c>
      <c r="B3589" s="140" t="s">
        <v>18886</v>
      </c>
      <c r="C3589" s="141">
        <v>408</v>
      </c>
      <c r="D3589" s="141">
        <v>4</v>
      </c>
      <c r="E3589" s="142">
        <v>1559.48</v>
      </c>
      <c r="F3589" s="142">
        <v>494.96</v>
      </c>
      <c r="G3589" s="142">
        <v>359.7</v>
      </c>
      <c r="H3589" s="142">
        <v>174.49</v>
      </c>
      <c r="I3589" s="142">
        <v>1029.1500000000001</v>
      </c>
      <c r="Q3589" s="6">
        <f t="shared" si="55"/>
        <v>1029.1500000000001</v>
      </c>
    </row>
    <row r="3590" spans="1:17" x14ac:dyDescent="0.2">
      <c r="A3590" s="139" t="s">
        <v>7177</v>
      </c>
      <c r="B3590" s="140" t="s">
        <v>18887</v>
      </c>
      <c r="C3590" s="141">
        <v>103</v>
      </c>
      <c r="D3590" s="141">
        <v>0</v>
      </c>
      <c r="E3590" s="142">
        <v>0</v>
      </c>
      <c r="F3590" s="142">
        <v>124.95</v>
      </c>
      <c r="G3590" s="142">
        <v>0</v>
      </c>
      <c r="H3590" s="142">
        <v>0</v>
      </c>
      <c r="I3590" s="142">
        <v>124.95</v>
      </c>
      <c r="Q3590" s="6">
        <f t="shared" si="55"/>
        <v>124.95</v>
      </c>
    </row>
    <row r="3591" spans="1:17" x14ac:dyDescent="0.2">
      <c r="A3591" s="139" t="s">
        <v>7179</v>
      </c>
      <c r="B3591" s="140" t="s">
        <v>18888</v>
      </c>
      <c r="C3591" s="141">
        <v>742</v>
      </c>
      <c r="D3591" s="141">
        <v>1</v>
      </c>
      <c r="E3591" s="142">
        <v>316.29000000000002</v>
      </c>
      <c r="F3591" s="142">
        <v>900.15</v>
      </c>
      <c r="G3591" s="142">
        <v>89.93</v>
      </c>
      <c r="H3591" s="142">
        <v>35.39</v>
      </c>
      <c r="I3591" s="142">
        <v>1025.47</v>
      </c>
      <c r="Q3591" s="6">
        <f t="shared" si="55"/>
        <v>1025.47</v>
      </c>
    </row>
    <row r="3592" spans="1:17" x14ac:dyDescent="0.2">
      <c r="A3592" s="139" t="s">
        <v>7181</v>
      </c>
      <c r="B3592" s="140" t="s">
        <v>18889</v>
      </c>
      <c r="C3592" s="141">
        <v>335</v>
      </c>
      <c r="D3592" s="141">
        <v>0</v>
      </c>
      <c r="E3592" s="142">
        <v>0</v>
      </c>
      <c r="F3592" s="142">
        <v>406.4</v>
      </c>
      <c r="G3592" s="142">
        <v>0</v>
      </c>
      <c r="H3592" s="142">
        <v>0</v>
      </c>
      <c r="I3592" s="142">
        <v>406.4</v>
      </c>
      <c r="Q3592" s="6">
        <f t="shared" si="55"/>
        <v>406.4</v>
      </c>
    </row>
    <row r="3593" spans="1:17" x14ac:dyDescent="0.2">
      <c r="A3593" s="139" t="s">
        <v>7183</v>
      </c>
      <c r="B3593" s="140" t="s">
        <v>18890</v>
      </c>
      <c r="C3593" s="141">
        <v>666</v>
      </c>
      <c r="D3593" s="141">
        <v>12</v>
      </c>
      <c r="E3593" s="142">
        <v>2500.79</v>
      </c>
      <c r="F3593" s="142">
        <v>807.95</v>
      </c>
      <c r="G3593" s="142">
        <v>1079.1099999999999</v>
      </c>
      <c r="H3593" s="142">
        <v>279.82</v>
      </c>
      <c r="I3593" s="142">
        <v>2166.88</v>
      </c>
      <c r="Q3593" s="6">
        <f t="shared" si="55"/>
        <v>2166.88</v>
      </c>
    </row>
    <row r="3594" spans="1:17" x14ac:dyDescent="0.2">
      <c r="A3594" s="139" t="s">
        <v>7185</v>
      </c>
      <c r="B3594" s="140" t="s">
        <v>18891</v>
      </c>
      <c r="C3594" s="141">
        <v>1421</v>
      </c>
      <c r="D3594" s="141">
        <v>28</v>
      </c>
      <c r="E3594" s="142">
        <v>27535.35</v>
      </c>
      <c r="F3594" s="142">
        <v>1723.87</v>
      </c>
      <c r="G3594" s="142">
        <v>2517.9299999999998</v>
      </c>
      <c r="H3594" s="142">
        <v>3080.96</v>
      </c>
      <c r="I3594" s="142">
        <v>7322.76</v>
      </c>
      <c r="Q3594" s="6">
        <f t="shared" si="55"/>
        <v>7322.76</v>
      </c>
    </row>
    <row r="3595" spans="1:17" x14ac:dyDescent="0.2">
      <c r="A3595" s="139" t="s">
        <v>7187</v>
      </c>
      <c r="B3595" s="140" t="s">
        <v>18892</v>
      </c>
      <c r="C3595" s="141">
        <v>709</v>
      </c>
      <c r="D3595" s="141">
        <v>6</v>
      </c>
      <c r="E3595" s="142">
        <v>1261.01</v>
      </c>
      <c r="F3595" s="142">
        <v>860.11</v>
      </c>
      <c r="G3595" s="142">
        <v>539.55999999999995</v>
      </c>
      <c r="H3595" s="142">
        <v>141.1</v>
      </c>
      <c r="I3595" s="142">
        <v>1540.77</v>
      </c>
      <c r="Q3595" s="6">
        <f t="shared" si="55"/>
        <v>1540.77</v>
      </c>
    </row>
    <row r="3596" spans="1:17" x14ac:dyDescent="0.2">
      <c r="A3596" s="139" t="s">
        <v>7189</v>
      </c>
      <c r="B3596" s="140" t="s">
        <v>18893</v>
      </c>
      <c r="C3596" s="141">
        <v>353</v>
      </c>
      <c r="D3596" s="141">
        <v>1</v>
      </c>
      <c r="E3596" s="142">
        <v>186.61</v>
      </c>
      <c r="F3596" s="142">
        <v>428.24</v>
      </c>
      <c r="G3596" s="142">
        <v>89.93</v>
      </c>
      <c r="H3596" s="142">
        <v>20.88</v>
      </c>
      <c r="I3596" s="142">
        <v>539.04999999999995</v>
      </c>
      <c r="Q3596" s="6">
        <f t="shared" si="55"/>
        <v>539.04999999999995</v>
      </c>
    </row>
    <row r="3597" spans="1:17" x14ac:dyDescent="0.2">
      <c r="A3597" s="139" t="s">
        <v>7191</v>
      </c>
      <c r="B3597" s="140" t="s">
        <v>18894</v>
      </c>
      <c r="C3597" s="141">
        <v>398</v>
      </c>
      <c r="D3597" s="141">
        <v>2</v>
      </c>
      <c r="E3597" s="142">
        <v>521.20000000000005</v>
      </c>
      <c r="F3597" s="142">
        <v>482.83</v>
      </c>
      <c r="G3597" s="142">
        <v>179.86</v>
      </c>
      <c r="H3597" s="142">
        <v>58.32</v>
      </c>
      <c r="I3597" s="142">
        <v>721.01</v>
      </c>
      <c r="Q3597" s="6">
        <f t="shared" si="55"/>
        <v>721.01</v>
      </c>
    </row>
    <row r="3598" spans="1:17" x14ac:dyDescent="0.2">
      <c r="A3598" s="139" t="s">
        <v>7193</v>
      </c>
      <c r="B3598" s="140" t="s">
        <v>18895</v>
      </c>
      <c r="C3598" s="141">
        <v>264</v>
      </c>
      <c r="D3598" s="141">
        <v>0</v>
      </c>
      <c r="E3598" s="142">
        <v>0</v>
      </c>
      <c r="F3598" s="142">
        <v>320.27</v>
      </c>
      <c r="G3598" s="142">
        <v>0</v>
      </c>
      <c r="H3598" s="142">
        <v>0</v>
      </c>
      <c r="I3598" s="142">
        <v>320.27</v>
      </c>
      <c r="Q3598" s="6">
        <f t="shared" si="55"/>
        <v>320.27</v>
      </c>
    </row>
    <row r="3599" spans="1:17" x14ac:dyDescent="0.2">
      <c r="A3599" s="139" t="s">
        <v>7195</v>
      </c>
      <c r="B3599" s="140" t="s">
        <v>18896</v>
      </c>
      <c r="C3599" s="141">
        <v>125</v>
      </c>
      <c r="D3599" s="141">
        <v>1</v>
      </c>
      <c r="E3599" s="142">
        <v>77.41</v>
      </c>
      <c r="F3599" s="142">
        <v>151.63999999999999</v>
      </c>
      <c r="G3599" s="142">
        <v>89.93</v>
      </c>
      <c r="H3599" s="142">
        <v>8.66</v>
      </c>
      <c r="I3599" s="142">
        <v>250.23</v>
      </c>
      <c r="Q3599" s="6">
        <f t="shared" ref="Q3599:Q3662" si="56">I3599+P3599</f>
        <v>250.23</v>
      </c>
    </row>
    <row r="3600" spans="1:17" x14ac:dyDescent="0.2">
      <c r="A3600" s="139" t="s">
        <v>7197</v>
      </c>
      <c r="B3600" s="140" t="s">
        <v>18897</v>
      </c>
      <c r="C3600" s="141">
        <v>475</v>
      </c>
      <c r="D3600" s="141">
        <v>4</v>
      </c>
      <c r="E3600" s="142">
        <v>919.97</v>
      </c>
      <c r="F3600" s="142">
        <v>576.24</v>
      </c>
      <c r="G3600" s="142">
        <v>359.7</v>
      </c>
      <c r="H3600" s="142">
        <v>102.94</v>
      </c>
      <c r="I3600" s="142">
        <v>1038.8800000000001</v>
      </c>
      <c r="Q3600" s="6">
        <f t="shared" si="56"/>
        <v>1038.8800000000001</v>
      </c>
    </row>
    <row r="3601" spans="1:17" x14ac:dyDescent="0.2">
      <c r="A3601" s="139" t="s">
        <v>7199</v>
      </c>
      <c r="B3601" s="140" t="s">
        <v>18898</v>
      </c>
      <c r="C3601" s="141">
        <v>731</v>
      </c>
      <c r="D3601" s="141">
        <v>25</v>
      </c>
      <c r="E3601" s="142">
        <v>16207.85</v>
      </c>
      <c r="F3601" s="142">
        <v>886.81</v>
      </c>
      <c r="G3601" s="142">
        <v>2248.15</v>
      </c>
      <c r="H3601" s="142">
        <v>1813.51</v>
      </c>
      <c r="I3601" s="142">
        <v>4948.47</v>
      </c>
      <c r="Q3601" s="6">
        <f t="shared" si="56"/>
        <v>4948.47</v>
      </c>
    </row>
    <row r="3602" spans="1:17" x14ac:dyDescent="0.2">
      <c r="A3602" s="139" t="s">
        <v>7201</v>
      </c>
      <c r="B3602" s="140" t="s">
        <v>18899</v>
      </c>
      <c r="C3602" s="141">
        <v>614</v>
      </c>
      <c r="D3602" s="141">
        <v>10</v>
      </c>
      <c r="E3602" s="142">
        <v>8656.85</v>
      </c>
      <c r="F3602" s="142">
        <v>744.86</v>
      </c>
      <c r="G3602" s="142">
        <v>899.26</v>
      </c>
      <c r="H3602" s="142">
        <v>968.62</v>
      </c>
      <c r="I3602" s="142">
        <v>2612.7399999999998</v>
      </c>
      <c r="Q3602" s="6">
        <f t="shared" si="56"/>
        <v>2612.7399999999998</v>
      </c>
    </row>
    <row r="3603" spans="1:17" x14ac:dyDescent="0.2">
      <c r="A3603" s="139" t="s">
        <v>7203</v>
      </c>
      <c r="B3603" s="140" t="s">
        <v>18900</v>
      </c>
      <c r="C3603" s="141">
        <v>386</v>
      </c>
      <c r="D3603" s="141">
        <v>21</v>
      </c>
      <c r="E3603" s="142">
        <v>9363.8799999999992</v>
      </c>
      <c r="F3603" s="142">
        <v>468.27</v>
      </c>
      <c r="G3603" s="142">
        <v>1888.45</v>
      </c>
      <c r="H3603" s="142">
        <v>1047.74</v>
      </c>
      <c r="I3603" s="142">
        <v>3404.46</v>
      </c>
      <c r="Q3603" s="6">
        <f t="shared" si="56"/>
        <v>3404.46</v>
      </c>
    </row>
    <row r="3604" spans="1:17" x14ac:dyDescent="0.2">
      <c r="A3604" s="139" t="s">
        <v>7205</v>
      </c>
      <c r="B3604" s="140" t="s">
        <v>18901</v>
      </c>
      <c r="C3604" s="141">
        <v>3654</v>
      </c>
      <c r="D3604" s="141">
        <v>46</v>
      </c>
      <c r="E3604" s="142">
        <v>252103.62</v>
      </c>
      <c r="F3604" s="142">
        <v>4432.8100000000004</v>
      </c>
      <c r="G3604" s="142">
        <v>4136.6000000000004</v>
      </c>
      <c r="H3604" s="142">
        <v>28208.14</v>
      </c>
      <c r="I3604" s="142">
        <v>36777.550000000003</v>
      </c>
      <c r="Q3604" s="6">
        <f t="shared" si="56"/>
        <v>36777.550000000003</v>
      </c>
    </row>
    <row r="3605" spans="1:17" x14ac:dyDescent="0.2">
      <c r="A3605" s="139" t="s">
        <v>7207</v>
      </c>
      <c r="B3605" s="140" t="s">
        <v>18902</v>
      </c>
      <c r="C3605" s="141">
        <v>511</v>
      </c>
      <c r="D3605" s="141">
        <v>13</v>
      </c>
      <c r="E3605" s="142">
        <v>3315.55</v>
      </c>
      <c r="F3605" s="142">
        <v>619.91</v>
      </c>
      <c r="G3605" s="142">
        <v>1169.04</v>
      </c>
      <c r="H3605" s="142">
        <v>370.98</v>
      </c>
      <c r="I3605" s="142">
        <v>2159.9299999999998</v>
      </c>
      <c r="Q3605" s="6">
        <f t="shared" si="56"/>
        <v>2159.9299999999998</v>
      </c>
    </row>
    <row r="3606" spans="1:17" x14ac:dyDescent="0.2">
      <c r="A3606" s="139" t="s">
        <v>7209</v>
      </c>
      <c r="B3606" s="140" t="s">
        <v>18903</v>
      </c>
      <c r="C3606" s="141">
        <v>1088</v>
      </c>
      <c r="D3606" s="141">
        <v>12</v>
      </c>
      <c r="E3606" s="142">
        <v>4801.49</v>
      </c>
      <c r="F3606" s="142">
        <v>1319.9</v>
      </c>
      <c r="G3606" s="142">
        <v>1079.1099999999999</v>
      </c>
      <c r="H3606" s="142">
        <v>537.24</v>
      </c>
      <c r="I3606" s="142">
        <v>2936.25</v>
      </c>
      <c r="Q3606" s="6">
        <f t="shared" si="56"/>
        <v>2936.25</v>
      </c>
    </row>
    <row r="3607" spans="1:17" x14ac:dyDescent="0.2">
      <c r="A3607" s="139" t="s">
        <v>7211</v>
      </c>
      <c r="B3607" s="140" t="s">
        <v>18904</v>
      </c>
      <c r="C3607" s="141">
        <v>2434</v>
      </c>
      <c r="D3607" s="141">
        <v>72</v>
      </c>
      <c r="E3607" s="142">
        <v>50497.24</v>
      </c>
      <c r="F3607" s="142">
        <v>2952.78</v>
      </c>
      <c r="G3607" s="142">
        <v>6474.68</v>
      </c>
      <c r="H3607" s="142">
        <v>5650.19</v>
      </c>
      <c r="I3607" s="142">
        <v>15077.65</v>
      </c>
      <c r="Q3607" s="6">
        <f t="shared" si="56"/>
        <v>15077.65</v>
      </c>
    </row>
    <row r="3608" spans="1:17" x14ac:dyDescent="0.2">
      <c r="A3608" s="139" t="s">
        <v>7213</v>
      </c>
      <c r="B3608" s="140" t="s">
        <v>18905</v>
      </c>
      <c r="C3608" s="141">
        <v>100</v>
      </c>
      <c r="D3608" s="141">
        <v>3</v>
      </c>
      <c r="E3608" s="142">
        <v>1347.29</v>
      </c>
      <c r="F3608" s="142">
        <v>121.31</v>
      </c>
      <c r="G3608" s="142">
        <v>269.77999999999997</v>
      </c>
      <c r="H3608" s="142">
        <v>150.75</v>
      </c>
      <c r="I3608" s="142">
        <v>541.84</v>
      </c>
      <c r="Q3608" s="6">
        <f t="shared" si="56"/>
        <v>541.84</v>
      </c>
    </row>
    <row r="3609" spans="1:17" x14ac:dyDescent="0.2">
      <c r="A3609" s="139" t="s">
        <v>7215</v>
      </c>
      <c r="B3609" s="140" t="s">
        <v>18906</v>
      </c>
      <c r="C3609" s="141">
        <v>29888</v>
      </c>
      <c r="D3609" s="141">
        <v>242</v>
      </c>
      <c r="E3609" s="142">
        <v>143738.9</v>
      </c>
      <c r="F3609" s="142">
        <v>36258.29</v>
      </c>
      <c r="G3609" s="142">
        <v>21762.11</v>
      </c>
      <c r="H3609" s="142">
        <v>16083.1</v>
      </c>
      <c r="I3609" s="142">
        <v>74103.5</v>
      </c>
      <c r="Q3609" s="6">
        <f t="shared" si="56"/>
        <v>74103.5</v>
      </c>
    </row>
    <row r="3610" spans="1:17" x14ac:dyDescent="0.2">
      <c r="A3610" s="139" t="s">
        <v>7217</v>
      </c>
      <c r="B3610" s="140" t="s">
        <v>18907</v>
      </c>
      <c r="C3610" s="141">
        <v>536</v>
      </c>
      <c r="D3610" s="141">
        <v>3</v>
      </c>
      <c r="E3610" s="142">
        <v>634.49</v>
      </c>
      <c r="F3610" s="142">
        <v>650.24</v>
      </c>
      <c r="G3610" s="142">
        <v>269.77999999999997</v>
      </c>
      <c r="H3610" s="142">
        <v>70.989999999999995</v>
      </c>
      <c r="I3610" s="142">
        <v>991.01</v>
      </c>
      <c r="Q3610" s="6">
        <f t="shared" si="56"/>
        <v>991.01</v>
      </c>
    </row>
    <row r="3611" spans="1:17" x14ac:dyDescent="0.2">
      <c r="A3611" s="139" t="s">
        <v>7219</v>
      </c>
      <c r="B3611" s="140" t="s">
        <v>18908</v>
      </c>
      <c r="C3611" s="141">
        <v>653</v>
      </c>
      <c r="D3611" s="141">
        <v>4</v>
      </c>
      <c r="E3611" s="142">
        <v>981.03</v>
      </c>
      <c r="F3611" s="142">
        <v>792.18</v>
      </c>
      <c r="G3611" s="142">
        <v>359.7</v>
      </c>
      <c r="H3611" s="142">
        <v>109.77</v>
      </c>
      <c r="I3611" s="142">
        <v>1261.6500000000001</v>
      </c>
      <c r="Q3611" s="6">
        <f t="shared" si="56"/>
        <v>1261.6500000000001</v>
      </c>
    </row>
    <row r="3612" spans="1:17" x14ac:dyDescent="0.2">
      <c r="A3612" s="139" t="s">
        <v>7221</v>
      </c>
      <c r="B3612" s="140" t="s">
        <v>18909</v>
      </c>
      <c r="C3612" s="141">
        <v>626</v>
      </c>
      <c r="D3612" s="141">
        <v>4</v>
      </c>
      <c r="E3612" s="142">
        <v>895.74</v>
      </c>
      <c r="F3612" s="142">
        <v>759.42</v>
      </c>
      <c r="G3612" s="142">
        <v>359.7</v>
      </c>
      <c r="H3612" s="142">
        <v>100.22</v>
      </c>
      <c r="I3612" s="142">
        <v>1219.3399999999999</v>
      </c>
      <c r="Q3612" s="6">
        <f t="shared" si="56"/>
        <v>1219.3399999999999</v>
      </c>
    </row>
    <row r="3613" spans="1:17" x14ac:dyDescent="0.2">
      <c r="A3613" s="139" t="s">
        <v>7223</v>
      </c>
      <c r="B3613" s="140" t="s">
        <v>18910</v>
      </c>
      <c r="C3613" s="141">
        <v>251</v>
      </c>
      <c r="D3613" s="141">
        <v>1</v>
      </c>
      <c r="E3613" s="142">
        <v>37.32</v>
      </c>
      <c r="F3613" s="142">
        <v>304.5</v>
      </c>
      <c r="G3613" s="142">
        <v>89.93</v>
      </c>
      <c r="H3613" s="142">
        <v>4.18</v>
      </c>
      <c r="I3613" s="142">
        <v>398.61</v>
      </c>
      <c r="Q3613" s="6">
        <f t="shared" si="56"/>
        <v>398.61</v>
      </c>
    </row>
    <row r="3614" spans="1:17" x14ac:dyDescent="0.2">
      <c r="A3614" s="139" t="s">
        <v>7225</v>
      </c>
      <c r="B3614" s="140" t="s">
        <v>18911</v>
      </c>
      <c r="C3614" s="141">
        <v>1765</v>
      </c>
      <c r="D3614" s="141">
        <v>12</v>
      </c>
      <c r="E3614" s="142">
        <v>2819.47</v>
      </c>
      <c r="F3614" s="142">
        <v>2141.19</v>
      </c>
      <c r="G3614" s="142">
        <v>1079.1099999999999</v>
      </c>
      <c r="H3614" s="142">
        <v>315.47000000000003</v>
      </c>
      <c r="I3614" s="142">
        <v>3535.77</v>
      </c>
      <c r="Q3614" s="6">
        <f t="shared" si="56"/>
        <v>3535.77</v>
      </c>
    </row>
    <row r="3615" spans="1:17" x14ac:dyDescent="0.2">
      <c r="A3615" s="139" t="s">
        <v>7227</v>
      </c>
      <c r="B3615" s="140" t="s">
        <v>18912</v>
      </c>
      <c r="C3615" s="141">
        <v>176</v>
      </c>
      <c r="D3615" s="141">
        <v>11</v>
      </c>
      <c r="E3615" s="142">
        <v>9989.14</v>
      </c>
      <c r="F3615" s="142">
        <v>213.51</v>
      </c>
      <c r="G3615" s="142">
        <v>989.18</v>
      </c>
      <c r="H3615" s="142">
        <v>1117.7</v>
      </c>
      <c r="I3615" s="142">
        <v>2320.39</v>
      </c>
      <c r="Q3615" s="6">
        <f t="shared" si="56"/>
        <v>2320.39</v>
      </c>
    </row>
    <row r="3616" spans="1:17" x14ac:dyDescent="0.2">
      <c r="A3616" s="139" t="s">
        <v>7229</v>
      </c>
      <c r="B3616" s="140" t="s">
        <v>18913</v>
      </c>
      <c r="C3616" s="141">
        <v>231</v>
      </c>
      <c r="D3616" s="141">
        <v>2</v>
      </c>
      <c r="E3616" s="142">
        <v>625.51</v>
      </c>
      <c r="F3616" s="142">
        <v>280.23</v>
      </c>
      <c r="G3616" s="142">
        <v>179.86</v>
      </c>
      <c r="H3616" s="142">
        <v>69.989999999999995</v>
      </c>
      <c r="I3616" s="142">
        <v>530.08000000000004</v>
      </c>
      <c r="Q3616" s="6">
        <f t="shared" si="56"/>
        <v>530.08000000000004</v>
      </c>
    </row>
    <row r="3617" spans="1:17" x14ac:dyDescent="0.2">
      <c r="A3617" s="139" t="s">
        <v>7231</v>
      </c>
      <c r="B3617" s="140" t="s">
        <v>18914</v>
      </c>
      <c r="C3617" s="141">
        <v>495</v>
      </c>
      <c r="D3617" s="141">
        <v>10</v>
      </c>
      <c r="E3617" s="142">
        <v>3555.98</v>
      </c>
      <c r="F3617" s="142">
        <v>600.5</v>
      </c>
      <c r="G3617" s="142">
        <v>899.26</v>
      </c>
      <c r="H3617" s="142">
        <v>397.88</v>
      </c>
      <c r="I3617" s="142">
        <v>1897.64</v>
      </c>
      <c r="Q3617" s="6">
        <f t="shared" si="56"/>
        <v>1897.64</v>
      </c>
    </row>
    <row r="3618" spans="1:17" x14ac:dyDescent="0.2">
      <c r="A3618" s="139" t="s">
        <v>7233</v>
      </c>
      <c r="B3618" s="140" t="s">
        <v>18915</v>
      </c>
      <c r="C3618" s="141">
        <v>529</v>
      </c>
      <c r="D3618" s="141">
        <v>8</v>
      </c>
      <c r="E3618" s="142">
        <v>42241.18</v>
      </c>
      <c r="F3618" s="142">
        <v>641.75</v>
      </c>
      <c r="G3618" s="142">
        <v>719.41</v>
      </c>
      <c r="H3618" s="142">
        <v>4726.41</v>
      </c>
      <c r="I3618" s="142">
        <v>6087.57</v>
      </c>
      <c r="Q3618" s="6">
        <f t="shared" si="56"/>
        <v>6087.57</v>
      </c>
    </row>
    <row r="3619" spans="1:17" x14ac:dyDescent="0.2">
      <c r="A3619" s="139" t="s">
        <v>7235</v>
      </c>
      <c r="B3619" s="140" t="s">
        <v>18916</v>
      </c>
      <c r="C3619" s="141">
        <v>273</v>
      </c>
      <c r="D3619" s="141">
        <v>3</v>
      </c>
      <c r="E3619" s="142">
        <v>622.04</v>
      </c>
      <c r="F3619" s="142">
        <v>331.18</v>
      </c>
      <c r="G3619" s="142">
        <v>269.77999999999997</v>
      </c>
      <c r="H3619" s="142">
        <v>69.599999999999994</v>
      </c>
      <c r="I3619" s="142">
        <v>670.56</v>
      </c>
      <c r="Q3619" s="6">
        <f t="shared" si="56"/>
        <v>670.56</v>
      </c>
    </row>
    <row r="3620" spans="1:17" x14ac:dyDescent="0.2">
      <c r="A3620" s="139" t="s">
        <v>7237</v>
      </c>
      <c r="B3620" s="140" t="s">
        <v>18917</v>
      </c>
      <c r="C3620" s="141">
        <v>1046</v>
      </c>
      <c r="D3620" s="141">
        <v>4</v>
      </c>
      <c r="E3620" s="142">
        <v>1498.35</v>
      </c>
      <c r="F3620" s="142">
        <v>1268.94</v>
      </c>
      <c r="G3620" s="142">
        <v>359.7</v>
      </c>
      <c r="H3620" s="142">
        <v>167.65</v>
      </c>
      <c r="I3620" s="142">
        <v>1796.29</v>
      </c>
      <c r="Q3620" s="6">
        <f t="shared" si="56"/>
        <v>1796.29</v>
      </c>
    </row>
    <row r="3621" spans="1:17" x14ac:dyDescent="0.2">
      <c r="A3621" s="139" t="s">
        <v>7239</v>
      </c>
      <c r="B3621" s="140" t="s">
        <v>18918</v>
      </c>
      <c r="C3621" s="141">
        <v>462</v>
      </c>
      <c r="D3621" s="141">
        <v>2</v>
      </c>
      <c r="E3621" s="142">
        <v>373.22</v>
      </c>
      <c r="F3621" s="142">
        <v>560.47</v>
      </c>
      <c r="G3621" s="142">
        <v>179.86</v>
      </c>
      <c r="H3621" s="142">
        <v>41.76</v>
      </c>
      <c r="I3621" s="142">
        <v>782.09</v>
      </c>
      <c r="Q3621" s="6">
        <f t="shared" si="56"/>
        <v>782.09</v>
      </c>
    </row>
    <row r="3622" spans="1:17" x14ac:dyDescent="0.2">
      <c r="A3622" s="139" t="s">
        <v>7241</v>
      </c>
      <c r="B3622" s="140" t="s">
        <v>18919</v>
      </c>
      <c r="C3622" s="141">
        <v>215</v>
      </c>
      <c r="D3622" s="141">
        <v>0</v>
      </c>
      <c r="E3622" s="142">
        <v>0</v>
      </c>
      <c r="F3622" s="142">
        <v>260.82</v>
      </c>
      <c r="G3622" s="142">
        <v>0</v>
      </c>
      <c r="H3622" s="142">
        <v>0</v>
      </c>
      <c r="I3622" s="142">
        <v>260.82</v>
      </c>
      <c r="Q3622" s="6">
        <f t="shared" si="56"/>
        <v>260.82</v>
      </c>
    </row>
    <row r="3623" spans="1:17" x14ac:dyDescent="0.2">
      <c r="A3623" s="139" t="s">
        <v>7243</v>
      </c>
      <c r="B3623" s="140" t="s">
        <v>18920</v>
      </c>
      <c r="C3623" s="141">
        <v>3065</v>
      </c>
      <c r="D3623" s="141">
        <v>82</v>
      </c>
      <c r="E3623" s="142">
        <v>20455.72</v>
      </c>
      <c r="F3623" s="142">
        <v>3718.27</v>
      </c>
      <c r="G3623" s="142">
        <v>7373.94</v>
      </c>
      <c r="H3623" s="142">
        <v>2288.81</v>
      </c>
      <c r="I3623" s="142">
        <v>13381.02</v>
      </c>
      <c r="Q3623" s="6">
        <f t="shared" si="56"/>
        <v>13381.02</v>
      </c>
    </row>
    <row r="3624" spans="1:17" x14ac:dyDescent="0.2">
      <c r="A3624" s="139" t="s">
        <v>7245</v>
      </c>
      <c r="B3624" s="140" t="s">
        <v>18921</v>
      </c>
      <c r="C3624" s="141">
        <v>333</v>
      </c>
      <c r="D3624" s="141">
        <v>2</v>
      </c>
      <c r="E3624" s="142">
        <v>392.28</v>
      </c>
      <c r="F3624" s="142">
        <v>403.98</v>
      </c>
      <c r="G3624" s="142">
        <v>179.86</v>
      </c>
      <c r="H3624" s="142">
        <v>43.9</v>
      </c>
      <c r="I3624" s="142">
        <v>627.74</v>
      </c>
      <c r="Q3624" s="6">
        <f t="shared" si="56"/>
        <v>627.74</v>
      </c>
    </row>
    <row r="3625" spans="1:17" x14ac:dyDescent="0.2">
      <c r="A3625" s="139" t="s">
        <v>7247</v>
      </c>
      <c r="B3625" s="140" t="s">
        <v>18922</v>
      </c>
      <c r="C3625" s="141">
        <v>1801</v>
      </c>
      <c r="D3625" s="141">
        <v>17</v>
      </c>
      <c r="E3625" s="142">
        <v>3617.63</v>
      </c>
      <c r="F3625" s="142">
        <v>2184.86</v>
      </c>
      <c r="G3625" s="142">
        <v>1528.74</v>
      </c>
      <c r="H3625" s="142">
        <v>404.78</v>
      </c>
      <c r="I3625" s="142">
        <v>4118.38</v>
      </c>
      <c r="Q3625" s="6">
        <f t="shared" si="56"/>
        <v>4118.38</v>
      </c>
    </row>
    <row r="3626" spans="1:17" x14ac:dyDescent="0.2">
      <c r="A3626" s="139" t="s">
        <v>7249</v>
      </c>
      <c r="B3626" s="140" t="s">
        <v>18923</v>
      </c>
      <c r="C3626" s="141">
        <v>753</v>
      </c>
      <c r="D3626" s="141">
        <v>29</v>
      </c>
      <c r="E3626" s="142">
        <v>7913.79</v>
      </c>
      <c r="F3626" s="142">
        <v>913.5</v>
      </c>
      <c r="G3626" s="142">
        <v>2607.86</v>
      </c>
      <c r="H3626" s="142">
        <v>885.48</v>
      </c>
      <c r="I3626" s="142">
        <v>4406.84</v>
      </c>
      <c r="Q3626" s="6">
        <f t="shared" si="56"/>
        <v>4406.84</v>
      </c>
    </row>
    <row r="3627" spans="1:17" x14ac:dyDescent="0.2">
      <c r="A3627" s="139" t="s">
        <v>7251</v>
      </c>
      <c r="B3627" s="140" t="s">
        <v>18924</v>
      </c>
      <c r="C3627" s="141">
        <v>352</v>
      </c>
      <c r="D3627" s="141">
        <v>4</v>
      </c>
      <c r="E3627" s="142">
        <v>572.88</v>
      </c>
      <c r="F3627" s="142">
        <v>427.02</v>
      </c>
      <c r="G3627" s="142">
        <v>359.7</v>
      </c>
      <c r="H3627" s="142">
        <v>64.099999999999994</v>
      </c>
      <c r="I3627" s="142">
        <v>850.82</v>
      </c>
      <c r="Q3627" s="6">
        <f t="shared" si="56"/>
        <v>850.82</v>
      </c>
    </row>
    <row r="3628" spans="1:17" x14ac:dyDescent="0.2">
      <c r="A3628" s="139" t="s">
        <v>7253</v>
      </c>
      <c r="B3628" s="140" t="s">
        <v>18925</v>
      </c>
      <c r="C3628" s="141">
        <v>2084</v>
      </c>
      <c r="D3628" s="141">
        <v>93</v>
      </c>
      <c r="E3628" s="142">
        <v>36016.57</v>
      </c>
      <c r="F3628" s="142">
        <v>2528.1799999999998</v>
      </c>
      <c r="G3628" s="142">
        <v>8363.1299999999992</v>
      </c>
      <c r="H3628" s="142">
        <v>4029.93</v>
      </c>
      <c r="I3628" s="142">
        <v>14921.24</v>
      </c>
      <c r="Q3628" s="6">
        <f t="shared" si="56"/>
        <v>14921.24</v>
      </c>
    </row>
    <row r="3629" spans="1:17" x14ac:dyDescent="0.2">
      <c r="A3629" s="139" t="s">
        <v>7255</v>
      </c>
      <c r="B3629" s="140" t="s">
        <v>18926</v>
      </c>
      <c r="C3629" s="141">
        <v>5306</v>
      </c>
      <c r="D3629" s="141">
        <v>27</v>
      </c>
      <c r="E3629" s="142">
        <v>9863.1</v>
      </c>
      <c r="F3629" s="142">
        <v>6436.91</v>
      </c>
      <c r="G3629" s="142">
        <v>2428</v>
      </c>
      <c r="H3629" s="142">
        <v>1103.5899999999999</v>
      </c>
      <c r="I3629" s="142">
        <v>9968.5</v>
      </c>
      <c r="Q3629" s="6">
        <f t="shared" si="56"/>
        <v>9968.5</v>
      </c>
    </row>
    <row r="3630" spans="1:17" x14ac:dyDescent="0.2">
      <c r="A3630" s="139" t="s">
        <v>7257</v>
      </c>
      <c r="B3630" s="140" t="s">
        <v>18927</v>
      </c>
      <c r="C3630" s="141">
        <v>375</v>
      </c>
      <c r="D3630" s="141">
        <v>11</v>
      </c>
      <c r="E3630" s="142">
        <v>1174.17</v>
      </c>
      <c r="F3630" s="142">
        <v>454.93</v>
      </c>
      <c r="G3630" s="142">
        <v>989.18</v>
      </c>
      <c r="H3630" s="142">
        <v>131.38</v>
      </c>
      <c r="I3630" s="142">
        <v>1575.49</v>
      </c>
      <c r="Q3630" s="6">
        <f t="shared" si="56"/>
        <v>1575.49</v>
      </c>
    </row>
    <row r="3631" spans="1:17" x14ac:dyDescent="0.2">
      <c r="A3631" s="139" t="s">
        <v>7259</v>
      </c>
      <c r="B3631" s="140" t="s">
        <v>17462</v>
      </c>
      <c r="C3631" s="141">
        <v>294</v>
      </c>
      <c r="D3631" s="141">
        <v>3</v>
      </c>
      <c r="E3631" s="142">
        <v>669.19</v>
      </c>
      <c r="F3631" s="142">
        <v>356.66</v>
      </c>
      <c r="G3631" s="142">
        <v>269.77999999999997</v>
      </c>
      <c r="H3631" s="142">
        <v>74.88</v>
      </c>
      <c r="I3631" s="142">
        <v>701.32</v>
      </c>
      <c r="Q3631" s="6">
        <f t="shared" si="56"/>
        <v>701.32</v>
      </c>
    </row>
    <row r="3632" spans="1:17" x14ac:dyDescent="0.2">
      <c r="A3632" s="139" t="s">
        <v>7260</v>
      </c>
      <c r="B3632" s="140" t="s">
        <v>18928</v>
      </c>
      <c r="C3632" s="141">
        <v>1490</v>
      </c>
      <c r="D3632" s="141">
        <v>20</v>
      </c>
      <c r="E3632" s="142">
        <v>13206.54</v>
      </c>
      <c r="F3632" s="142">
        <v>1807.58</v>
      </c>
      <c r="G3632" s="142">
        <v>1798.52</v>
      </c>
      <c r="H3632" s="142">
        <v>1477.7</v>
      </c>
      <c r="I3632" s="142">
        <v>5083.8</v>
      </c>
      <c r="Q3632" s="6">
        <f t="shared" si="56"/>
        <v>5083.8</v>
      </c>
    </row>
    <row r="3633" spans="1:17" x14ac:dyDescent="0.2">
      <c r="A3633" s="139" t="s">
        <v>7262</v>
      </c>
      <c r="B3633" s="140" t="s">
        <v>18929</v>
      </c>
      <c r="C3633" s="141">
        <v>753</v>
      </c>
      <c r="D3633" s="141">
        <v>5</v>
      </c>
      <c r="E3633" s="142">
        <v>926.18</v>
      </c>
      <c r="F3633" s="142">
        <v>913.5</v>
      </c>
      <c r="G3633" s="142">
        <v>449.63</v>
      </c>
      <c r="H3633" s="142">
        <v>103.63</v>
      </c>
      <c r="I3633" s="142">
        <v>1466.76</v>
      </c>
      <c r="Q3633" s="6">
        <f t="shared" si="56"/>
        <v>1466.76</v>
      </c>
    </row>
    <row r="3634" spans="1:17" x14ac:dyDescent="0.2">
      <c r="A3634" s="139" t="s">
        <v>7264</v>
      </c>
      <c r="B3634" s="140" t="s">
        <v>18930</v>
      </c>
      <c r="C3634" s="141">
        <v>513</v>
      </c>
      <c r="D3634" s="141">
        <v>15</v>
      </c>
      <c r="E3634" s="142">
        <v>6105.84</v>
      </c>
      <c r="F3634" s="142">
        <v>622.34</v>
      </c>
      <c r="G3634" s="142">
        <v>1348.89</v>
      </c>
      <c r="H3634" s="142">
        <v>683.19</v>
      </c>
      <c r="I3634" s="142">
        <v>2654.42</v>
      </c>
      <c r="Q3634" s="6">
        <f t="shared" si="56"/>
        <v>2654.42</v>
      </c>
    </row>
    <row r="3635" spans="1:17" x14ac:dyDescent="0.2">
      <c r="A3635" s="139" t="s">
        <v>7266</v>
      </c>
      <c r="B3635" s="140" t="s">
        <v>18931</v>
      </c>
      <c r="C3635" s="141">
        <v>2980</v>
      </c>
      <c r="D3635" s="141">
        <v>25</v>
      </c>
      <c r="E3635" s="142">
        <v>52363.08</v>
      </c>
      <c r="F3635" s="142">
        <v>3615.15</v>
      </c>
      <c r="G3635" s="142">
        <v>2248.15</v>
      </c>
      <c r="H3635" s="142">
        <v>5858.96</v>
      </c>
      <c r="I3635" s="142">
        <v>11722.26</v>
      </c>
      <c r="Q3635" s="6">
        <f t="shared" si="56"/>
        <v>11722.26</v>
      </c>
    </row>
    <row r="3636" spans="1:17" x14ac:dyDescent="0.2">
      <c r="A3636" s="139" t="s">
        <v>7268</v>
      </c>
      <c r="B3636" s="140" t="s">
        <v>18932</v>
      </c>
      <c r="C3636" s="141">
        <v>2068</v>
      </c>
      <c r="D3636" s="141">
        <v>23</v>
      </c>
      <c r="E3636" s="142">
        <v>20674.71</v>
      </c>
      <c r="F3636" s="142">
        <v>2508.77</v>
      </c>
      <c r="G3636" s="142">
        <v>2068.3000000000002</v>
      </c>
      <c r="H3636" s="142">
        <v>2313.31</v>
      </c>
      <c r="I3636" s="142">
        <v>6890.38</v>
      </c>
      <c r="Q3636" s="6">
        <f t="shared" si="56"/>
        <v>6890.38</v>
      </c>
    </row>
    <row r="3637" spans="1:17" x14ac:dyDescent="0.2">
      <c r="A3637" s="139" t="s">
        <v>7270</v>
      </c>
      <c r="B3637" s="140" t="s">
        <v>18933</v>
      </c>
      <c r="C3637" s="141">
        <v>338</v>
      </c>
      <c r="D3637" s="141">
        <v>11</v>
      </c>
      <c r="E3637" s="142">
        <v>2437.7800000000002</v>
      </c>
      <c r="F3637" s="142">
        <v>410.04</v>
      </c>
      <c r="G3637" s="142">
        <v>989.18</v>
      </c>
      <c r="H3637" s="142">
        <v>272.77</v>
      </c>
      <c r="I3637" s="142">
        <v>1671.99</v>
      </c>
      <c r="Q3637" s="6">
        <f t="shared" si="56"/>
        <v>1671.99</v>
      </c>
    </row>
    <row r="3638" spans="1:17" x14ac:dyDescent="0.2">
      <c r="A3638" s="139" t="s">
        <v>7272</v>
      </c>
      <c r="B3638" s="140" t="s">
        <v>18934</v>
      </c>
      <c r="C3638" s="141">
        <v>418</v>
      </c>
      <c r="D3638" s="141">
        <v>1</v>
      </c>
      <c r="E3638" s="142">
        <v>494.93</v>
      </c>
      <c r="F3638" s="142">
        <v>507.09</v>
      </c>
      <c r="G3638" s="142">
        <v>89.93</v>
      </c>
      <c r="H3638" s="142">
        <v>55.38</v>
      </c>
      <c r="I3638" s="142">
        <v>652.4</v>
      </c>
      <c r="Q3638" s="6">
        <f t="shared" si="56"/>
        <v>652.4</v>
      </c>
    </row>
    <row r="3639" spans="1:17" x14ac:dyDescent="0.2">
      <c r="A3639" s="139" t="s">
        <v>7274</v>
      </c>
      <c r="B3639" s="140" t="s">
        <v>18935</v>
      </c>
      <c r="C3639" s="141">
        <v>993</v>
      </c>
      <c r="D3639" s="141">
        <v>11</v>
      </c>
      <c r="E3639" s="142">
        <v>2267.17</v>
      </c>
      <c r="F3639" s="142">
        <v>1204.6500000000001</v>
      </c>
      <c r="G3639" s="142">
        <v>989.18</v>
      </c>
      <c r="H3639" s="142">
        <v>253.67</v>
      </c>
      <c r="I3639" s="142">
        <v>2447.5</v>
      </c>
      <c r="Q3639" s="6">
        <f t="shared" si="56"/>
        <v>2447.5</v>
      </c>
    </row>
    <row r="3640" spans="1:17" x14ac:dyDescent="0.2">
      <c r="A3640" s="139" t="s">
        <v>7276</v>
      </c>
      <c r="B3640" s="140" t="s">
        <v>18936</v>
      </c>
      <c r="C3640" s="141">
        <v>466</v>
      </c>
      <c r="D3640" s="141">
        <v>11</v>
      </c>
      <c r="E3640" s="142">
        <v>2774.91</v>
      </c>
      <c r="F3640" s="142">
        <v>565.32000000000005</v>
      </c>
      <c r="G3640" s="142">
        <v>989.18</v>
      </c>
      <c r="H3640" s="142">
        <v>310.49</v>
      </c>
      <c r="I3640" s="142">
        <v>1864.99</v>
      </c>
      <c r="Q3640" s="6">
        <f t="shared" si="56"/>
        <v>1864.99</v>
      </c>
    </row>
    <row r="3641" spans="1:17" x14ac:dyDescent="0.2">
      <c r="A3641" s="139" t="s">
        <v>7278</v>
      </c>
      <c r="B3641" s="140" t="s">
        <v>18937</v>
      </c>
      <c r="C3641" s="141">
        <v>2280</v>
      </c>
      <c r="D3641" s="141">
        <v>83</v>
      </c>
      <c r="E3641" s="142">
        <v>37485.46</v>
      </c>
      <c r="F3641" s="142">
        <v>2765.96</v>
      </c>
      <c r="G3641" s="142">
        <v>7463.86</v>
      </c>
      <c r="H3641" s="142">
        <v>4194.29</v>
      </c>
      <c r="I3641" s="142">
        <v>14424.11</v>
      </c>
      <c r="Q3641" s="6">
        <f t="shared" si="56"/>
        <v>14424.11</v>
      </c>
    </row>
    <row r="3642" spans="1:17" x14ac:dyDescent="0.2">
      <c r="A3642" s="139" t="s">
        <v>7280</v>
      </c>
      <c r="B3642" s="140" t="s">
        <v>18938</v>
      </c>
      <c r="C3642" s="141">
        <v>315</v>
      </c>
      <c r="D3642" s="141">
        <v>5</v>
      </c>
      <c r="E3642" s="142">
        <v>703.1</v>
      </c>
      <c r="F3642" s="142">
        <v>382.14</v>
      </c>
      <c r="G3642" s="142">
        <v>449.63</v>
      </c>
      <c r="H3642" s="142">
        <v>78.67</v>
      </c>
      <c r="I3642" s="142">
        <v>910.44</v>
      </c>
      <c r="Q3642" s="6">
        <f t="shared" si="56"/>
        <v>910.44</v>
      </c>
    </row>
    <row r="3643" spans="1:17" x14ac:dyDescent="0.2">
      <c r="A3643" s="139" t="s">
        <v>7282</v>
      </c>
      <c r="B3643" s="140" t="s">
        <v>18939</v>
      </c>
      <c r="C3643" s="141">
        <v>501</v>
      </c>
      <c r="D3643" s="141">
        <v>1</v>
      </c>
      <c r="E3643" s="142">
        <v>104.54</v>
      </c>
      <c r="F3643" s="142">
        <v>607.78</v>
      </c>
      <c r="G3643" s="142">
        <v>89.93</v>
      </c>
      <c r="H3643" s="142">
        <v>11.7</v>
      </c>
      <c r="I3643" s="142">
        <v>709.41</v>
      </c>
      <c r="Q3643" s="6">
        <f t="shared" si="56"/>
        <v>709.41</v>
      </c>
    </row>
    <row r="3644" spans="1:17" x14ac:dyDescent="0.2">
      <c r="A3644" s="139" t="s">
        <v>7284</v>
      </c>
      <c r="B3644" s="140" t="s">
        <v>18940</v>
      </c>
      <c r="C3644" s="141">
        <v>64</v>
      </c>
      <c r="D3644" s="141">
        <v>1</v>
      </c>
      <c r="E3644" s="142">
        <v>174.17</v>
      </c>
      <c r="F3644" s="142">
        <v>77.64</v>
      </c>
      <c r="G3644" s="142">
        <v>89.93</v>
      </c>
      <c r="H3644" s="142">
        <v>19.489999999999998</v>
      </c>
      <c r="I3644" s="142">
        <v>187.06</v>
      </c>
      <c r="Q3644" s="6">
        <f t="shared" si="56"/>
        <v>187.06</v>
      </c>
    </row>
    <row r="3645" spans="1:17" x14ac:dyDescent="0.2">
      <c r="A3645" s="139" t="s">
        <v>7286</v>
      </c>
      <c r="B3645" s="140" t="s">
        <v>18941</v>
      </c>
      <c r="C3645" s="141">
        <v>293</v>
      </c>
      <c r="D3645" s="141">
        <v>1</v>
      </c>
      <c r="E3645" s="142">
        <v>248.82</v>
      </c>
      <c r="F3645" s="142">
        <v>355.45</v>
      </c>
      <c r="G3645" s="142">
        <v>89.93</v>
      </c>
      <c r="H3645" s="142">
        <v>27.84</v>
      </c>
      <c r="I3645" s="142">
        <v>473.22</v>
      </c>
      <c r="Q3645" s="6">
        <f t="shared" si="56"/>
        <v>473.22</v>
      </c>
    </row>
    <row r="3646" spans="1:17" x14ac:dyDescent="0.2">
      <c r="A3646" s="139" t="s">
        <v>7288</v>
      </c>
      <c r="B3646" s="140" t="s">
        <v>18942</v>
      </c>
      <c r="C3646" s="141">
        <v>1190</v>
      </c>
      <c r="D3646" s="141">
        <v>8</v>
      </c>
      <c r="E3646" s="142">
        <v>936.89</v>
      </c>
      <c r="F3646" s="142">
        <v>1443.63</v>
      </c>
      <c r="G3646" s="142">
        <v>719.41</v>
      </c>
      <c r="H3646" s="142">
        <v>104.83</v>
      </c>
      <c r="I3646" s="142">
        <v>2267.87</v>
      </c>
      <c r="Q3646" s="6">
        <f t="shared" si="56"/>
        <v>2267.87</v>
      </c>
    </row>
    <row r="3647" spans="1:17" x14ac:dyDescent="0.2">
      <c r="A3647" s="139" t="s">
        <v>7290</v>
      </c>
      <c r="B3647" s="140" t="s">
        <v>18943</v>
      </c>
      <c r="C3647" s="141">
        <v>1566</v>
      </c>
      <c r="D3647" s="141">
        <v>16</v>
      </c>
      <c r="E3647" s="142">
        <v>18651.21</v>
      </c>
      <c r="F3647" s="142">
        <v>1899.78</v>
      </c>
      <c r="G3647" s="142">
        <v>1438.82</v>
      </c>
      <c r="H3647" s="142">
        <v>2086.9</v>
      </c>
      <c r="I3647" s="142">
        <v>5425.5</v>
      </c>
      <c r="Q3647" s="6">
        <f t="shared" si="56"/>
        <v>5425.5</v>
      </c>
    </row>
    <row r="3648" spans="1:17" x14ac:dyDescent="0.2">
      <c r="A3648" s="139" t="s">
        <v>7292</v>
      </c>
      <c r="B3648" s="140" t="s">
        <v>18944</v>
      </c>
      <c r="C3648" s="141">
        <v>422</v>
      </c>
      <c r="D3648" s="141">
        <v>8</v>
      </c>
      <c r="E3648" s="142">
        <v>4036.94</v>
      </c>
      <c r="F3648" s="142">
        <v>511.94</v>
      </c>
      <c r="G3648" s="142">
        <v>719.41</v>
      </c>
      <c r="H3648" s="142">
        <v>451.7</v>
      </c>
      <c r="I3648" s="142">
        <v>1683.05</v>
      </c>
      <c r="Q3648" s="6">
        <f t="shared" si="56"/>
        <v>1683.05</v>
      </c>
    </row>
    <row r="3649" spans="1:17" x14ac:dyDescent="0.2">
      <c r="A3649" s="139" t="s">
        <v>7294</v>
      </c>
      <c r="B3649" s="140" t="s">
        <v>18945</v>
      </c>
      <c r="C3649" s="141">
        <v>820</v>
      </c>
      <c r="D3649" s="141">
        <v>0</v>
      </c>
      <c r="E3649" s="142">
        <v>0</v>
      </c>
      <c r="F3649" s="142">
        <v>994.78</v>
      </c>
      <c r="G3649" s="142">
        <v>0</v>
      </c>
      <c r="H3649" s="142">
        <v>0</v>
      </c>
      <c r="I3649" s="142">
        <v>994.78</v>
      </c>
      <c r="Q3649" s="6">
        <f t="shared" si="56"/>
        <v>994.78</v>
      </c>
    </row>
    <row r="3650" spans="1:17" x14ac:dyDescent="0.2">
      <c r="A3650" s="139" t="s">
        <v>7296</v>
      </c>
      <c r="B3650" s="140" t="s">
        <v>18946</v>
      </c>
      <c r="C3650" s="141">
        <v>186</v>
      </c>
      <c r="D3650" s="141">
        <v>2</v>
      </c>
      <c r="E3650" s="142">
        <v>10551.1</v>
      </c>
      <c r="F3650" s="142">
        <v>225.64</v>
      </c>
      <c r="G3650" s="142">
        <v>179.86</v>
      </c>
      <c r="H3650" s="142">
        <v>1180.58</v>
      </c>
      <c r="I3650" s="142">
        <v>1586.08</v>
      </c>
      <c r="Q3650" s="6">
        <f t="shared" si="56"/>
        <v>1586.08</v>
      </c>
    </row>
    <row r="3651" spans="1:17" x14ac:dyDescent="0.2">
      <c r="A3651" s="139" t="s">
        <v>7298</v>
      </c>
      <c r="B3651" s="140" t="s">
        <v>18947</v>
      </c>
      <c r="C3651" s="141">
        <v>493</v>
      </c>
      <c r="D3651" s="141">
        <v>1</v>
      </c>
      <c r="E3651" s="142">
        <v>217.72</v>
      </c>
      <c r="F3651" s="142">
        <v>598.08000000000004</v>
      </c>
      <c r="G3651" s="142">
        <v>89.93</v>
      </c>
      <c r="H3651" s="142">
        <v>24.36</v>
      </c>
      <c r="I3651" s="142">
        <v>712.37</v>
      </c>
      <c r="Q3651" s="6">
        <f t="shared" si="56"/>
        <v>712.37</v>
      </c>
    </row>
    <row r="3652" spans="1:17" x14ac:dyDescent="0.2">
      <c r="A3652" s="139" t="s">
        <v>7300</v>
      </c>
      <c r="B3652" s="140" t="s">
        <v>18948</v>
      </c>
      <c r="C3652" s="141">
        <v>928</v>
      </c>
      <c r="D3652" s="141">
        <v>14</v>
      </c>
      <c r="E3652" s="142">
        <v>2630.12</v>
      </c>
      <c r="F3652" s="142">
        <v>1125.79</v>
      </c>
      <c r="G3652" s="142">
        <v>1258.97</v>
      </c>
      <c r="H3652" s="142">
        <v>294.29000000000002</v>
      </c>
      <c r="I3652" s="142">
        <v>2679.05</v>
      </c>
      <c r="Q3652" s="6">
        <f t="shared" si="56"/>
        <v>2679.05</v>
      </c>
    </row>
    <row r="3653" spans="1:17" x14ac:dyDescent="0.2">
      <c r="A3653" s="139" t="s">
        <v>7302</v>
      </c>
      <c r="B3653" s="140" t="s">
        <v>18949</v>
      </c>
      <c r="C3653" s="141">
        <v>5176</v>
      </c>
      <c r="D3653" s="141">
        <v>90</v>
      </c>
      <c r="E3653" s="142">
        <v>60381.86</v>
      </c>
      <c r="F3653" s="142">
        <v>6279.21</v>
      </c>
      <c r="G3653" s="142">
        <v>8093.34</v>
      </c>
      <c r="H3653" s="142">
        <v>6756.19</v>
      </c>
      <c r="I3653" s="142">
        <v>21128.74</v>
      </c>
      <c r="Q3653" s="6">
        <f t="shared" si="56"/>
        <v>21128.74</v>
      </c>
    </row>
    <row r="3654" spans="1:17" x14ac:dyDescent="0.2">
      <c r="A3654" s="139" t="s">
        <v>7304</v>
      </c>
      <c r="B3654" s="140" t="s">
        <v>18950</v>
      </c>
      <c r="C3654" s="141">
        <v>7559</v>
      </c>
      <c r="D3654" s="141">
        <v>78</v>
      </c>
      <c r="E3654" s="142">
        <v>35735.07</v>
      </c>
      <c r="F3654" s="142">
        <v>9170.11</v>
      </c>
      <c r="G3654" s="142">
        <v>7014.23</v>
      </c>
      <c r="H3654" s="142">
        <v>3998.43</v>
      </c>
      <c r="I3654" s="142">
        <v>20182.77</v>
      </c>
      <c r="Q3654" s="6">
        <f t="shared" si="56"/>
        <v>20182.77</v>
      </c>
    </row>
    <row r="3655" spans="1:17" x14ac:dyDescent="0.2">
      <c r="A3655" s="139" t="s">
        <v>7306</v>
      </c>
      <c r="B3655" s="140" t="s">
        <v>18951</v>
      </c>
      <c r="C3655" s="141">
        <v>152</v>
      </c>
      <c r="D3655" s="141">
        <v>0</v>
      </c>
      <c r="E3655" s="142">
        <v>0</v>
      </c>
      <c r="F3655" s="142">
        <v>184.4</v>
      </c>
      <c r="G3655" s="142">
        <v>0</v>
      </c>
      <c r="H3655" s="142">
        <v>0</v>
      </c>
      <c r="I3655" s="142">
        <v>184.4</v>
      </c>
      <c r="Q3655" s="6">
        <f t="shared" si="56"/>
        <v>184.4</v>
      </c>
    </row>
    <row r="3656" spans="1:17" x14ac:dyDescent="0.2">
      <c r="A3656" s="139" t="s">
        <v>7308</v>
      </c>
      <c r="B3656" s="140" t="s">
        <v>18952</v>
      </c>
      <c r="C3656" s="141">
        <v>114</v>
      </c>
      <c r="D3656" s="141">
        <v>2</v>
      </c>
      <c r="E3656" s="142">
        <v>1825.81</v>
      </c>
      <c r="F3656" s="142">
        <v>138.30000000000001</v>
      </c>
      <c r="G3656" s="142">
        <v>179.86</v>
      </c>
      <c r="H3656" s="142">
        <v>204.29</v>
      </c>
      <c r="I3656" s="142">
        <v>522.45000000000005</v>
      </c>
      <c r="Q3656" s="6">
        <f t="shared" si="56"/>
        <v>522.45000000000005</v>
      </c>
    </row>
    <row r="3657" spans="1:17" x14ac:dyDescent="0.2">
      <c r="A3657" s="139" t="s">
        <v>7310</v>
      </c>
      <c r="B3657" s="140" t="s">
        <v>18953</v>
      </c>
      <c r="C3657" s="141">
        <v>411</v>
      </c>
      <c r="D3657" s="141">
        <v>3</v>
      </c>
      <c r="E3657" s="142">
        <v>622.04</v>
      </c>
      <c r="F3657" s="142">
        <v>498.6</v>
      </c>
      <c r="G3657" s="142">
        <v>269.77999999999997</v>
      </c>
      <c r="H3657" s="142">
        <v>69.599999999999994</v>
      </c>
      <c r="I3657" s="142">
        <v>837.98</v>
      </c>
      <c r="Q3657" s="6">
        <f t="shared" si="56"/>
        <v>837.98</v>
      </c>
    </row>
    <row r="3658" spans="1:17" x14ac:dyDescent="0.2">
      <c r="A3658" s="139" t="s">
        <v>7312</v>
      </c>
      <c r="B3658" s="140" t="s">
        <v>18954</v>
      </c>
      <c r="C3658" s="141">
        <v>266</v>
      </c>
      <c r="D3658" s="141">
        <v>2</v>
      </c>
      <c r="E3658" s="142">
        <v>317.52</v>
      </c>
      <c r="F3658" s="142">
        <v>322.7</v>
      </c>
      <c r="G3658" s="142">
        <v>179.86</v>
      </c>
      <c r="H3658" s="142">
        <v>35.53</v>
      </c>
      <c r="I3658" s="142">
        <v>538.09</v>
      </c>
      <c r="Q3658" s="6">
        <f t="shared" si="56"/>
        <v>538.09</v>
      </c>
    </row>
    <row r="3659" spans="1:17" x14ac:dyDescent="0.2">
      <c r="A3659" s="139" t="s">
        <v>7314</v>
      </c>
      <c r="B3659" s="140" t="s">
        <v>18955</v>
      </c>
      <c r="C3659" s="141">
        <v>2018</v>
      </c>
      <c r="D3659" s="141">
        <v>17</v>
      </c>
      <c r="E3659" s="142">
        <v>3070.14</v>
      </c>
      <c r="F3659" s="142">
        <v>2448.11</v>
      </c>
      <c r="G3659" s="142">
        <v>1528.74</v>
      </c>
      <c r="H3659" s="142">
        <v>343.52</v>
      </c>
      <c r="I3659" s="142">
        <v>4320.37</v>
      </c>
      <c r="Q3659" s="6">
        <f t="shared" si="56"/>
        <v>4320.37</v>
      </c>
    </row>
    <row r="3660" spans="1:17" x14ac:dyDescent="0.2">
      <c r="A3660" s="139" t="s">
        <v>7316</v>
      </c>
      <c r="B3660" s="140" t="s">
        <v>18956</v>
      </c>
      <c r="C3660" s="141">
        <v>835</v>
      </c>
      <c r="D3660" s="141">
        <v>7</v>
      </c>
      <c r="E3660" s="142">
        <v>1806.6</v>
      </c>
      <c r="F3660" s="142">
        <v>1012.97</v>
      </c>
      <c r="G3660" s="142">
        <v>629.48</v>
      </c>
      <c r="H3660" s="142">
        <v>202.14</v>
      </c>
      <c r="I3660" s="142">
        <v>1844.59</v>
      </c>
      <c r="Q3660" s="6">
        <f t="shared" si="56"/>
        <v>1844.59</v>
      </c>
    </row>
    <row r="3661" spans="1:17" x14ac:dyDescent="0.2">
      <c r="A3661" s="139" t="s">
        <v>7318</v>
      </c>
      <c r="B3661" s="140" t="s">
        <v>18957</v>
      </c>
      <c r="C3661" s="141">
        <v>579</v>
      </c>
      <c r="D3661" s="141">
        <v>35</v>
      </c>
      <c r="E3661" s="142">
        <v>7433.84</v>
      </c>
      <c r="F3661" s="142">
        <v>702.41</v>
      </c>
      <c r="G3661" s="142">
        <v>3147.42</v>
      </c>
      <c r="H3661" s="142">
        <v>831.78</v>
      </c>
      <c r="I3661" s="142">
        <v>4681.6099999999997</v>
      </c>
      <c r="Q3661" s="6">
        <f t="shared" si="56"/>
        <v>4681.6099999999997</v>
      </c>
    </row>
    <row r="3662" spans="1:17" x14ac:dyDescent="0.2">
      <c r="A3662" s="139" t="s">
        <v>7320</v>
      </c>
      <c r="B3662" s="140" t="s">
        <v>18958</v>
      </c>
      <c r="C3662" s="141">
        <v>428</v>
      </c>
      <c r="D3662" s="141">
        <v>12</v>
      </c>
      <c r="E3662" s="142">
        <v>7917.14</v>
      </c>
      <c r="F3662" s="142">
        <v>519.22</v>
      </c>
      <c r="G3662" s="142">
        <v>1079.1099999999999</v>
      </c>
      <c r="H3662" s="142">
        <v>885.86</v>
      </c>
      <c r="I3662" s="142">
        <v>2484.19</v>
      </c>
      <c r="Q3662" s="6">
        <f t="shared" si="56"/>
        <v>2484.19</v>
      </c>
    </row>
    <row r="3663" spans="1:17" x14ac:dyDescent="0.2">
      <c r="A3663" s="139" t="s">
        <v>7322</v>
      </c>
      <c r="B3663" s="140" t="s">
        <v>18959</v>
      </c>
      <c r="C3663" s="141">
        <v>1154</v>
      </c>
      <c r="D3663" s="141">
        <v>15</v>
      </c>
      <c r="E3663" s="142">
        <v>4106.66</v>
      </c>
      <c r="F3663" s="142">
        <v>1399.96</v>
      </c>
      <c r="G3663" s="142">
        <v>1348.89</v>
      </c>
      <c r="H3663" s="142">
        <v>459.5</v>
      </c>
      <c r="I3663" s="142">
        <v>3208.35</v>
      </c>
      <c r="Q3663" s="6">
        <f t="shared" ref="Q3663:Q3726" si="57">I3663+P3663</f>
        <v>3208.35</v>
      </c>
    </row>
    <row r="3664" spans="1:17" x14ac:dyDescent="0.2">
      <c r="A3664" s="139" t="s">
        <v>7324</v>
      </c>
      <c r="B3664" s="140" t="s">
        <v>18960</v>
      </c>
      <c r="C3664" s="141">
        <v>8086</v>
      </c>
      <c r="D3664" s="141">
        <v>59</v>
      </c>
      <c r="E3664" s="142">
        <v>26782.89</v>
      </c>
      <c r="F3664" s="142">
        <v>9809.44</v>
      </c>
      <c r="G3664" s="142">
        <v>5305.64</v>
      </c>
      <c r="H3664" s="142">
        <v>2996.77</v>
      </c>
      <c r="I3664" s="142">
        <v>18111.849999999999</v>
      </c>
      <c r="Q3664" s="6">
        <f t="shared" si="57"/>
        <v>18111.849999999999</v>
      </c>
    </row>
    <row r="3665" spans="1:17" x14ac:dyDescent="0.2">
      <c r="A3665" s="139" t="s">
        <v>7326</v>
      </c>
      <c r="B3665" s="140" t="s">
        <v>18961</v>
      </c>
      <c r="C3665" s="141">
        <v>99</v>
      </c>
      <c r="D3665" s="141">
        <v>1</v>
      </c>
      <c r="E3665" s="142">
        <v>1876.91</v>
      </c>
      <c r="F3665" s="142">
        <v>120.1</v>
      </c>
      <c r="G3665" s="142">
        <v>89.93</v>
      </c>
      <c r="H3665" s="142">
        <v>210.01</v>
      </c>
      <c r="I3665" s="142">
        <v>420.04</v>
      </c>
      <c r="Q3665" s="6">
        <f t="shared" si="57"/>
        <v>420.04</v>
      </c>
    </row>
    <row r="3666" spans="1:17" x14ac:dyDescent="0.2">
      <c r="A3666" s="139" t="s">
        <v>7328</v>
      </c>
      <c r="B3666" s="140" t="s">
        <v>18962</v>
      </c>
      <c r="C3666" s="141">
        <v>1221</v>
      </c>
      <c r="D3666" s="141">
        <v>82</v>
      </c>
      <c r="E3666" s="142">
        <v>73522</v>
      </c>
      <c r="F3666" s="142">
        <v>1481.24</v>
      </c>
      <c r="G3666" s="142">
        <v>7373.94</v>
      </c>
      <c r="H3666" s="142">
        <v>8226.4599999999991</v>
      </c>
      <c r="I3666" s="142">
        <v>17081.64</v>
      </c>
      <c r="Q3666" s="6">
        <f t="shared" si="57"/>
        <v>17081.64</v>
      </c>
    </row>
    <row r="3667" spans="1:17" x14ac:dyDescent="0.2">
      <c r="A3667" s="139" t="s">
        <v>7330</v>
      </c>
      <c r="B3667" s="140" t="s">
        <v>18963</v>
      </c>
      <c r="C3667" s="141">
        <v>1792</v>
      </c>
      <c r="D3667" s="141">
        <v>49</v>
      </c>
      <c r="E3667" s="142">
        <v>120529.02</v>
      </c>
      <c r="F3667" s="142">
        <v>2173.94</v>
      </c>
      <c r="G3667" s="142">
        <v>4406.38</v>
      </c>
      <c r="H3667" s="142">
        <v>13486.12</v>
      </c>
      <c r="I3667" s="142">
        <v>20066.439999999999</v>
      </c>
      <c r="Q3667" s="6">
        <f t="shared" si="57"/>
        <v>20066.439999999999</v>
      </c>
    </row>
    <row r="3668" spans="1:17" x14ac:dyDescent="0.2">
      <c r="A3668" s="139" t="s">
        <v>7332</v>
      </c>
      <c r="B3668" s="140" t="s">
        <v>18964</v>
      </c>
      <c r="C3668" s="141">
        <v>290</v>
      </c>
      <c r="D3668" s="141">
        <v>4</v>
      </c>
      <c r="E3668" s="142">
        <v>739.23</v>
      </c>
      <c r="F3668" s="142">
        <v>351.81</v>
      </c>
      <c r="G3668" s="142">
        <v>359.7</v>
      </c>
      <c r="H3668" s="142">
        <v>82.71</v>
      </c>
      <c r="I3668" s="142">
        <v>794.22</v>
      </c>
      <c r="Q3668" s="6">
        <f t="shared" si="57"/>
        <v>794.22</v>
      </c>
    </row>
    <row r="3669" spans="1:17" x14ac:dyDescent="0.2">
      <c r="A3669" s="139" t="s">
        <v>7334</v>
      </c>
      <c r="B3669" s="140" t="s">
        <v>18965</v>
      </c>
      <c r="C3669" s="141">
        <v>2756</v>
      </c>
      <c r="D3669" s="141">
        <v>39</v>
      </c>
      <c r="E3669" s="142">
        <v>15671.26</v>
      </c>
      <c r="F3669" s="142">
        <v>3343.41</v>
      </c>
      <c r="G3669" s="142">
        <v>3507.12</v>
      </c>
      <c r="H3669" s="142">
        <v>1753.47</v>
      </c>
      <c r="I3669" s="142">
        <v>8604</v>
      </c>
      <c r="Q3669" s="6">
        <f t="shared" si="57"/>
        <v>8604</v>
      </c>
    </row>
    <row r="3670" spans="1:17" x14ac:dyDescent="0.2">
      <c r="A3670" s="139" t="s">
        <v>7336</v>
      </c>
      <c r="B3670" s="140" t="s">
        <v>18966</v>
      </c>
      <c r="C3670" s="141">
        <v>650</v>
      </c>
      <c r="D3670" s="141">
        <v>6</v>
      </c>
      <c r="E3670" s="142">
        <v>18820.599999999999</v>
      </c>
      <c r="F3670" s="142">
        <v>788.54</v>
      </c>
      <c r="G3670" s="142">
        <v>539.55999999999995</v>
      </c>
      <c r="H3670" s="142">
        <v>2105.86</v>
      </c>
      <c r="I3670" s="142">
        <v>3433.96</v>
      </c>
      <c r="Q3670" s="6">
        <f t="shared" si="57"/>
        <v>3433.96</v>
      </c>
    </row>
    <row r="3671" spans="1:17" x14ac:dyDescent="0.2">
      <c r="A3671" s="139" t="s">
        <v>7338</v>
      </c>
      <c r="B3671" s="140" t="s">
        <v>18967</v>
      </c>
      <c r="C3671" s="141">
        <v>288</v>
      </c>
      <c r="D3671" s="141">
        <v>5</v>
      </c>
      <c r="E3671" s="142">
        <v>1171.3800000000001</v>
      </c>
      <c r="F3671" s="142">
        <v>349.38</v>
      </c>
      <c r="G3671" s="142">
        <v>449.63</v>
      </c>
      <c r="H3671" s="142">
        <v>131.06</v>
      </c>
      <c r="I3671" s="142">
        <v>930.07</v>
      </c>
      <c r="Q3671" s="6">
        <f t="shared" si="57"/>
        <v>930.07</v>
      </c>
    </row>
    <row r="3672" spans="1:17" x14ac:dyDescent="0.2">
      <c r="A3672" s="139" t="s">
        <v>7340</v>
      </c>
      <c r="B3672" s="140" t="s">
        <v>18968</v>
      </c>
      <c r="C3672" s="141">
        <v>1076</v>
      </c>
      <c r="D3672" s="141">
        <v>32</v>
      </c>
      <c r="E3672" s="142">
        <v>10771.82</v>
      </c>
      <c r="F3672" s="142">
        <v>1305.3399999999999</v>
      </c>
      <c r="G3672" s="142">
        <v>2877.63</v>
      </c>
      <c r="H3672" s="142">
        <v>1205.27</v>
      </c>
      <c r="I3672" s="142">
        <v>5388.24</v>
      </c>
      <c r="Q3672" s="6">
        <f t="shared" si="57"/>
        <v>5388.24</v>
      </c>
    </row>
    <row r="3673" spans="1:17" x14ac:dyDescent="0.2">
      <c r="A3673" s="139" t="s">
        <v>7342</v>
      </c>
      <c r="B3673" s="140" t="s">
        <v>18969</v>
      </c>
      <c r="C3673" s="141">
        <v>156</v>
      </c>
      <c r="D3673" s="141">
        <v>0</v>
      </c>
      <c r="E3673" s="142">
        <v>0</v>
      </c>
      <c r="F3673" s="142">
        <v>189.25</v>
      </c>
      <c r="G3673" s="142">
        <v>0</v>
      </c>
      <c r="H3673" s="142">
        <v>0</v>
      </c>
      <c r="I3673" s="142">
        <v>189.25</v>
      </c>
      <c r="Q3673" s="6">
        <f t="shared" si="57"/>
        <v>189.25</v>
      </c>
    </row>
    <row r="3674" spans="1:17" x14ac:dyDescent="0.2">
      <c r="A3674" s="139" t="s">
        <v>7344</v>
      </c>
      <c r="B3674" s="140" t="s">
        <v>18970</v>
      </c>
      <c r="C3674" s="141">
        <v>677</v>
      </c>
      <c r="D3674" s="141">
        <v>1</v>
      </c>
      <c r="E3674" s="142">
        <v>186.61</v>
      </c>
      <c r="F3674" s="142">
        <v>821.3</v>
      </c>
      <c r="G3674" s="142">
        <v>89.93</v>
      </c>
      <c r="H3674" s="142">
        <v>20.88</v>
      </c>
      <c r="I3674" s="142">
        <v>932.11</v>
      </c>
      <c r="Q3674" s="6">
        <f t="shared" si="57"/>
        <v>932.11</v>
      </c>
    </row>
    <row r="3675" spans="1:17" x14ac:dyDescent="0.2">
      <c r="A3675" s="139" t="s">
        <v>7346</v>
      </c>
      <c r="B3675" s="140" t="s">
        <v>18971</v>
      </c>
      <c r="C3675" s="141">
        <v>144</v>
      </c>
      <c r="D3675" s="141">
        <v>0</v>
      </c>
      <c r="E3675" s="142">
        <v>0</v>
      </c>
      <c r="F3675" s="142">
        <v>174.69</v>
      </c>
      <c r="G3675" s="142">
        <v>0</v>
      </c>
      <c r="H3675" s="142">
        <v>0</v>
      </c>
      <c r="I3675" s="142">
        <v>174.69</v>
      </c>
      <c r="Q3675" s="6">
        <f t="shared" si="57"/>
        <v>174.69</v>
      </c>
    </row>
    <row r="3676" spans="1:17" x14ac:dyDescent="0.2">
      <c r="A3676" s="139" t="s">
        <v>7348</v>
      </c>
      <c r="B3676" s="140" t="s">
        <v>18972</v>
      </c>
      <c r="C3676" s="141">
        <v>701</v>
      </c>
      <c r="D3676" s="141">
        <v>9</v>
      </c>
      <c r="E3676" s="142">
        <v>2488.84</v>
      </c>
      <c r="F3676" s="142">
        <v>850.41</v>
      </c>
      <c r="G3676" s="142">
        <v>809.34</v>
      </c>
      <c r="H3676" s="142">
        <v>278.48</v>
      </c>
      <c r="I3676" s="142">
        <v>1938.23</v>
      </c>
      <c r="Q3676" s="6">
        <f t="shared" si="57"/>
        <v>1938.23</v>
      </c>
    </row>
    <row r="3677" spans="1:17" x14ac:dyDescent="0.2">
      <c r="A3677" s="139" t="s">
        <v>7350</v>
      </c>
      <c r="B3677" s="140" t="s">
        <v>18973</v>
      </c>
      <c r="C3677" s="141">
        <v>131</v>
      </c>
      <c r="D3677" s="141">
        <v>3</v>
      </c>
      <c r="E3677" s="142">
        <v>600.89</v>
      </c>
      <c r="F3677" s="142">
        <v>158.91999999999999</v>
      </c>
      <c r="G3677" s="142">
        <v>269.77999999999997</v>
      </c>
      <c r="H3677" s="142">
        <v>67.23</v>
      </c>
      <c r="I3677" s="142">
        <v>495.93</v>
      </c>
      <c r="Q3677" s="6">
        <f t="shared" si="57"/>
        <v>495.93</v>
      </c>
    </row>
    <row r="3678" spans="1:17" x14ac:dyDescent="0.2">
      <c r="A3678" s="139" t="s">
        <v>7352</v>
      </c>
      <c r="B3678" s="140" t="s">
        <v>18974</v>
      </c>
      <c r="C3678" s="141">
        <v>499</v>
      </c>
      <c r="D3678" s="141">
        <v>17</v>
      </c>
      <c r="E3678" s="142">
        <v>2137.14</v>
      </c>
      <c r="F3678" s="142">
        <v>605.36</v>
      </c>
      <c r="G3678" s="142">
        <v>1528.74</v>
      </c>
      <c r="H3678" s="142">
        <v>239.13</v>
      </c>
      <c r="I3678" s="142">
        <v>2373.23</v>
      </c>
      <c r="Q3678" s="6">
        <f t="shared" si="57"/>
        <v>2373.23</v>
      </c>
    </row>
    <row r="3679" spans="1:17" x14ac:dyDescent="0.2">
      <c r="A3679" s="139" t="s">
        <v>7354</v>
      </c>
      <c r="B3679" s="140" t="s">
        <v>18975</v>
      </c>
      <c r="C3679" s="141">
        <v>537</v>
      </c>
      <c r="D3679" s="141">
        <v>4</v>
      </c>
      <c r="E3679" s="142">
        <v>870.86</v>
      </c>
      <c r="F3679" s="142">
        <v>651.46</v>
      </c>
      <c r="G3679" s="142">
        <v>359.7</v>
      </c>
      <c r="H3679" s="142">
        <v>97.44</v>
      </c>
      <c r="I3679" s="142">
        <v>1108.5999999999999</v>
      </c>
      <c r="Q3679" s="6">
        <f t="shared" si="57"/>
        <v>1108.5999999999999</v>
      </c>
    </row>
    <row r="3680" spans="1:17" x14ac:dyDescent="0.2">
      <c r="A3680" s="139" t="s">
        <v>7356</v>
      </c>
      <c r="B3680" s="140" t="s">
        <v>18976</v>
      </c>
      <c r="C3680" s="141">
        <v>808</v>
      </c>
      <c r="D3680" s="141">
        <v>12</v>
      </c>
      <c r="E3680" s="142">
        <v>3601.09</v>
      </c>
      <c r="F3680" s="142">
        <v>980.22</v>
      </c>
      <c r="G3680" s="142">
        <v>1079.1099999999999</v>
      </c>
      <c r="H3680" s="142">
        <v>402.93</v>
      </c>
      <c r="I3680" s="142">
        <v>2462.2600000000002</v>
      </c>
      <c r="Q3680" s="6">
        <f t="shared" si="57"/>
        <v>2462.2600000000002</v>
      </c>
    </row>
    <row r="3681" spans="1:17" x14ac:dyDescent="0.2">
      <c r="A3681" s="139" t="s">
        <v>7358</v>
      </c>
      <c r="B3681" s="140" t="s">
        <v>18977</v>
      </c>
      <c r="C3681" s="141">
        <v>18589</v>
      </c>
      <c r="D3681" s="141">
        <v>133</v>
      </c>
      <c r="E3681" s="142">
        <v>96381.2</v>
      </c>
      <c r="F3681" s="142">
        <v>22551.03</v>
      </c>
      <c r="G3681" s="142">
        <v>11960.17</v>
      </c>
      <c r="H3681" s="142">
        <v>10784.19</v>
      </c>
      <c r="I3681" s="142">
        <v>45295.39</v>
      </c>
      <c r="Q3681" s="6">
        <f t="shared" si="57"/>
        <v>45295.39</v>
      </c>
    </row>
    <row r="3682" spans="1:17" x14ac:dyDescent="0.2">
      <c r="A3682" s="139" t="s">
        <v>7360</v>
      </c>
      <c r="B3682" s="140" t="s">
        <v>18978</v>
      </c>
      <c r="C3682" s="141">
        <v>2930</v>
      </c>
      <c r="D3682" s="141">
        <v>49</v>
      </c>
      <c r="E3682" s="142">
        <v>12653.44</v>
      </c>
      <c r="F3682" s="142">
        <v>3554.5</v>
      </c>
      <c r="G3682" s="142">
        <v>4406.38</v>
      </c>
      <c r="H3682" s="142">
        <v>1415.81</v>
      </c>
      <c r="I3682" s="142">
        <v>9376.69</v>
      </c>
      <c r="Q3682" s="6">
        <f t="shared" si="57"/>
        <v>9376.69</v>
      </c>
    </row>
    <row r="3683" spans="1:17" x14ac:dyDescent="0.2">
      <c r="A3683" s="139" t="s">
        <v>7362</v>
      </c>
      <c r="B3683" s="140" t="s">
        <v>18979</v>
      </c>
      <c r="C3683" s="141">
        <v>575</v>
      </c>
      <c r="D3683" s="141">
        <v>6</v>
      </c>
      <c r="E3683" s="142">
        <v>1069.04</v>
      </c>
      <c r="F3683" s="142">
        <v>697.55</v>
      </c>
      <c r="G3683" s="142">
        <v>539.55999999999995</v>
      </c>
      <c r="H3683" s="142">
        <v>119.62</v>
      </c>
      <c r="I3683" s="142">
        <v>1356.73</v>
      </c>
      <c r="Q3683" s="6">
        <f t="shared" si="57"/>
        <v>1356.73</v>
      </c>
    </row>
    <row r="3684" spans="1:17" x14ac:dyDescent="0.2">
      <c r="A3684" s="139" t="s">
        <v>7364</v>
      </c>
      <c r="B3684" s="140" t="s">
        <v>18980</v>
      </c>
      <c r="C3684" s="141">
        <v>1127</v>
      </c>
      <c r="D3684" s="141">
        <v>5</v>
      </c>
      <c r="E3684" s="142">
        <v>1059.3399999999999</v>
      </c>
      <c r="F3684" s="142">
        <v>1367.21</v>
      </c>
      <c r="G3684" s="142">
        <v>449.63</v>
      </c>
      <c r="H3684" s="142">
        <v>118.53</v>
      </c>
      <c r="I3684" s="142">
        <v>1935.37</v>
      </c>
      <c r="Q3684" s="6">
        <f t="shared" si="57"/>
        <v>1935.37</v>
      </c>
    </row>
    <row r="3685" spans="1:17" x14ac:dyDescent="0.2">
      <c r="A3685" s="139" t="s">
        <v>7366</v>
      </c>
      <c r="B3685" s="140" t="s">
        <v>18981</v>
      </c>
      <c r="C3685" s="141">
        <v>185</v>
      </c>
      <c r="D3685" s="141">
        <v>0</v>
      </c>
      <c r="E3685" s="142">
        <v>0</v>
      </c>
      <c r="F3685" s="142">
        <v>224.43</v>
      </c>
      <c r="G3685" s="142">
        <v>0</v>
      </c>
      <c r="H3685" s="142">
        <v>0</v>
      </c>
      <c r="I3685" s="142">
        <v>224.43</v>
      </c>
      <c r="Q3685" s="6">
        <f t="shared" si="57"/>
        <v>224.43</v>
      </c>
    </row>
    <row r="3686" spans="1:17" x14ac:dyDescent="0.2">
      <c r="A3686" s="139" t="s">
        <v>7368</v>
      </c>
      <c r="B3686" s="140" t="s">
        <v>18982</v>
      </c>
      <c r="C3686" s="141">
        <v>1878</v>
      </c>
      <c r="D3686" s="141">
        <v>68</v>
      </c>
      <c r="E3686" s="142">
        <v>20149.02</v>
      </c>
      <c r="F3686" s="142">
        <v>2278.27</v>
      </c>
      <c r="G3686" s="142">
        <v>6114.98</v>
      </c>
      <c r="H3686" s="142">
        <v>2254.5</v>
      </c>
      <c r="I3686" s="142">
        <v>10647.75</v>
      </c>
      <c r="Q3686" s="6">
        <f t="shared" si="57"/>
        <v>10647.75</v>
      </c>
    </row>
    <row r="3687" spans="1:17" x14ac:dyDescent="0.2">
      <c r="A3687" s="139" t="s">
        <v>7370</v>
      </c>
      <c r="B3687" s="140" t="s">
        <v>18983</v>
      </c>
      <c r="C3687" s="141">
        <v>619</v>
      </c>
      <c r="D3687" s="141">
        <v>7</v>
      </c>
      <c r="E3687" s="142">
        <v>2520.41</v>
      </c>
      <c r="F3687" s="142">
        <v>750.94</v>
      </c>
      <c r="G3687" s="142">
        <v>629.48</v>
      </c>
      <c r="H3687" s="142">
        <v>282.01</v>
      </c>
      <c r="I3687" s="142">
        <v>1662.43</v>
      </c>
      <c r="Q3687" s="6">
        <f t="shared" si="57"/>
        <v>1662.43</v>
      </c>
    </row>
    <row r="3688" spans="1:17" x14ac:dyDescent="0.2">
      <c r="A3688" s="139" t="s">
        <v>7372</v>
      </c>
      <c r="B3688" s="140" t="s">
        <v>18984</v>
      </c>
      <c r="C3688" s="141">
        <v>385</v>
      </c>
      <c r="D3688" s="141">
        <v>0</v>
      </c>
      <c r="E3688" s="142">
        <v>0</v>
      </c>
      <c r="F3688" s="142">
        <v>467.06</v>
      </c>
      <c r="G3688" s="142">
        <v>0</v>
      </c>
      <c r="H3688" s="142">
        <v>0</v>
      </c>
      <c r="I3688" s="142">
        <v>467.06</v>
      </c>
      <c r="Q3688" s="6">
        <f t="shared" si="57"/>
        <v>467.06</v>
      </c>
    </row>
    <row r="3689" spans="1:17" x14ac:dyDescent="0.2">
      <c r="A3689" s="139" t="s">
        <v>7374</v>
      </c>
      <c r="B3689" s="140" t="s">
        <v>18985</v>
      </c>
      <c r="C3689" s="141">
        <v>412</v>
      </c>
      <c r="D3689" s="141">
        <v>5</v>
      </c>
      <c r="E3689" s="142">
        <v>1249.5999999999999</v>
      </c>
      <c r="F3689" s="142">
        <v>499.82</v>
      </c>
      <c r="G3689" s="142">
        <v>449.63</v>
      </c>
      <c r="H3689" s="142">
        <v>139.82</v>
      </c>
      <c r="I3689" s="142">
        <v>1089.27</v>
      </c>
      <c r="Q3689" s="6">
        <f t="shared" si="57"/>
        <v>1089.27</v>
      </c>
    </row>
    <row r="3690" spans="1:17" x14ac:dyDescent="0.2">
      <c r="A3690" s="139" t="s">
        <v>7376</v>
      </c>
      <c r="B3690" s="140" t="s">
        <v>18986</v>
      </c>
      <c r="C3690" s="141">
        <v>905</v>
      </c>
      <c r="D3690" s="141">
        <v>10</v>
      </c>
      <c r="E3690" s="142">
        <v>2771.74</v>
      </c>
      <c r="F3690" s="142">
        <v>1097.8900000000001</v>
      </c>
      <c r="G3690" s="142">
        <v>899.26</v>
      </c>
      <c r="H3690" s="142">
        <v>310.14</v>
      </c>
      <c r="I3690" s="142">
        <v>2307.29</v>
      </c>
      <c r="Q3690" s="6">
        <f t="shared" si="57"/>
        <v>2307.29</v>
      </c>
    </row>
    <row r="3691" spans="1:17" x14ac:dyDescent="0.2">
      <c r="A3691" s="139" t="s">
        <v>7378</v>
      </c>
      <c r="B3691" s="140" t="s">
        <v>18987</v>
      </c>
      <c r="C3691" s="141">
        <v>333</v>
      </c>
      <c r="D3691" s="141">
        <v>4</v>
      </c>
      <c r="E3691" s="142">
        <v>1309.71</v>
      </c>
      <c r="F3691" s="142">
        <v>403.98</v>
      </c>
      <c r="G3691" s="142">
        <v>359.7</v>
      </c>
      <c r="H3691" s="142">
        <v>146.54</v>
      </c>
      <c r="I3691" s="142">
        <v>910.22</v>
      </c>
      <c r="Q3691" s="6">
        <f t="shared" si="57"/>
        <v>910.22</v>
      </c>
    </row>
    <row r="3692" spans="1:17" x14ac:dyDescent="0.2">
      <c r="A3692" s="139" t="s">
        <v>7380</v>
      </c>
      <c r="B3692" s="140" t="s">
        <v>18988</v>
      </c>
      <c r="C3692" s="141">
        <v>167</v>
      </c>
      <c r="D3692" s="141">
        <v>13</v>
      </c>
      <c r="E3692" s="142">
        <v>2028.24</v>
      </c>
      <c r="F3692" s="142">
        <v>202.59</v>
      </c>
      <c r="G3692" s="142">
        <v>1169.04</v>
      </c>
      <c r="H3692" s="142">
        <v>226.94</v>
      </c>
      <c r="I3692" s="142">
        <v>1598.57</v>
      </c>
      <c r="Q3692" s="6">
        <f t="shared" si="57"/>
        <v>1598.57</v>
      </c>
    </row>
    <row r="3693" spans="1:17" x14ac:dyDescent="0.2">
      <c r="A3693" s="139" t="s">
        <v>7382</v>
      </c>
      <c r="B3693" s="140" t="s">
        <v>18989</v>
      </c>
      <c r="C3693" s="141">
        <v>580</v>
      </c>
      <c r="D3693" s="141">
        <v>19</v>
      </c>
      <c r="E3693" s="142">
        <v>5374.42</v>
      </c>
      <c r="F3693" s="142">
        <v>703.62</v>
      </c>
      <c r="G3693" s="142">
        <v>1708.59</v>
      </c>
      <c r="H3693" s="142">
        <v>601.35</v>
      </c>
      <c r="I3693" s="142">
        <v>3013.56</v>
      </c>
      <c r="Q3693" s="6">
        <f t="shared" si="57"/>
        <v>3013.56</v>
      </c>
    </row>
    <row r="3694" spans="1:17" x14ac:dyDescent="0.2">
      <c r="A3694" s="139" t="s">
        <v>7384</v>
      </c>
      <c r="B3694" s="140" t="s">
        <v>18990</v>
      </c>
      <c r="C3694" s="141">
        <v>5479</v>
      </c>
      <c r="D3694" s="141">
        <v>147</v>
      </c>
      <c r="E3694" s="142">
        <v>118086.43</v>
      </c>
      <c r="F3694" s="142">
        <v>6646.78</v>
      </c>
      <c r="G3694" s="142">
        <v>13219.14</v>
      </c>
      <c r="H3694" s="142">
        <v>13212.82</v>
      </c>
      <c r="I3694" s="142">
        <v>33078.74</v>
      </c>
      <c r="Q3694" s="6">
        <f t="shared" si="57"/>
        <v>33078.74</v>
      </c>
    </row>
    <row r="3695" spans="1:17" x14ac:dyDescent="0.2">
      <c r="A3695" s="139" t="s">
        <v>7386</v>
      </c>
      <c r="B3695" s="140" t="s">
        <v>18991</v>
      </c>
      <c r="C3695" s="141">
        <v>781</v>
      </c>
      <c r="D3695" s="141">
        <v>35</v>
      </c>
      <c r="E3695" s="142">
        <v>11098.91</v>
      </c>
      <c r="F3695" s="142">
        <v>947.46</v>
      </c>
      <c r="G3695" s="142">
        <v>3147.42</v>
      </c>
      <c r="H3695" s="142">
        <v>1241.8699999999999</v>
      </c>
      <c r="I3695" s="142">
        <v>5336.75</v>
      </c>
      <c r="Q3695" s="6">
        <f t="shared" si="57"/>
        <v>5336.75</v>
      </c>
    </row>
    <row r="3696" spans="1:17" x14ac:dyDescent="0.2">
      <c r="A3696" s="139" t="s">
        <v>7388</v>
      </c>
      <c r="B3696" s="140" t="s">
        <v>18992</v>
      </c>
      <c r="C3696" s="141">
        <v>329</v>
      </c>
      <c r="D3696" s="141">
        <v>3</v>
      </c>
      <c r="E3696" s="142">
        <v>553.02</v>
      </c>
      <c r="F3696" s="142">
        <v>399.12</v>
      </c>
      <c r="G3696" s="142">
        <v>269.77999999999997</v>
      </c>
      <c r="H3696" s="142">
        <v>61.88</v>
      </c>
      <c r="I3696" s="142">
        <v>730.78</v>
      </c>
      <c r="Q3696" s="6">
        <f t="shared" si="57"/>
        <v>730.78</v>
      </c>
    </row>
    <row r="3697" spans="1:17" x14ac:dyDescent="0.2">
      <c r="A3697" s="139" t="s">
        <v>7390</v>
      </c>
      <c r="B3697" s="140" t="s">
        <v>18993</v>
      </c>
      <c r="C3697" s="141">
        <v>348</v>
      </c>
      <c r="D3697" s="141">
        <v>5</v>
      </c>
      <c r="E3697" s="142">
        <v>1104.5899999999999</v>
      </c>
      <c r="F3697" s="142">
        <v>422.18</v>
      </c>
      <c r="G3697" s="142">
        <v>449.63</v>
      </c>
      <c r="H3697" s="142">
        <v>123.59</v>
      </c>
      <c r="I3697" s="142">
        <v>995.4</v>
      </c>
      <c r="Q3697" s="6">
        <f t="shared" si="57"/>
        <v>995.4</v>
      </c>
    </row>
    <row r="3698" spans="1:17" x14ac:dyDescent="0.2">
      <c r="A3698" s="139" t="s">
        <v>7392</v>
      </c>
      <c r="B3698" s="140" t="s">
        <v>18994</v>
      </c>
      <c r="C3698" s="141">
        <v>2217</v>
      </c>
      <c r="D3698" s="141">
        <v>49</v>
      </c>
      <c r="E3698" s="142">
        <v>15048.41</v>
      </c>
      <c r="F3698" s="142">
        <v>2689.53</v>
      </c>
      <c r="G3698" s="142">
        <v>4406.38</v>
      </c>
      <c r="H3698" s="142">
        <v>1683.78</v>
      </c>
      <c r="I3698" s="142">
        <v>8779.69</v>
      </c>
      <c r="Q3698" s="6">
        <f t="shared" si="57"/>
        <v>8779.69</v>
      </c>
    </row>
    <row r="3699" spans="1:17" x14ac:dyDescent="0.2">
      <c r="A3699" s="139" t="s">
        <v>7394</v>
      </c>
      <c r="B3699" s="140" t="s">
        <v>18995</v>
      </c>
      <c r="C3699" s="141">
        <v>1579</v>
      </c>
      <c r="D3699" s="141">
        <v>28</v>
      </c>
      <c r="E3699" s="142">
        <v>15202.21</v>
      </c>
      <c r="F3699" s="142">
        <v>1915.54</v>
      </c>
      <c r="G3699" s="142">
        <v>2517.9299999999998</v>
      </c>
      <c r="H3699" s="142">
        <v>1700.99</v>
      </c>
      <c r="I3699" s="142">
        <v>6134.46</v>
      </c>
      <c r="Q3699" s="6">
        <f t="shared" si="57"/>
        <v>6134.46</v>
      </c>
    </row>
    <row r="3700" spans="1:17" x14ac:dyDescent="0.2">
      <c r="A3700" s="139" t="s">
        <v>7396</v>
      </c>
      <c r="B3700" s="140" t="s">
        <v>18996</v>
      </c>
      <c r="C3700" s="141">
        <v>755</v>
      </c>
      <c r="D3700" s="141">
        <v>19</v>
      </c>
      <c r="E3700" s="142">
        <v>5256.7</v>
      </c>
      <c r="F3700" s="142">
        <v>915.92</v>
      </c>
      <c r="G3700" s="142">
        <v>1708.59</v>
      </c>
      <c r="H3700" s="142">
        <v>588.17999999999995</v>
      </c>
      <c r="I3700" s="142">
        <v>3212.69</v>
      </c>
      <c r="Q3700" s="6">
        <f t="shared" si="57"/>
        <v>3212.69</v>
      </c>
    </row>
    <row r="3701" spans="1:17" x14ac:dyDescent="0.2">
      <c r="A3701" s="139" t="s">
        <v>7398</v>
      </c>
      <c r="B3701" s="140" t="s">
        <v>18997</v>
      </c>
      <c r="C3701" s="141">
        <v>240</v>
      </c>
      <c r="D3701" s="141">
        <v>6</v>
      </c>
      <c r="E3701" s="142">
        <v>1911.53</v>
      </c>
      <c r="F3701" s="142">
        <v>291.14999999999998</v>
      </c>
      <c r="G3701" s="142">
        <v>539.55999999999995</v>
      </c>
      <c r="H3701" s="142">
        <v>213.88</v>
      </c>
      <c r="I3701" s="142">
        <v>1044.5899999999999</v>
      </c>
      <c r="Q3701" s="6">
        <f t="shared" si="57"/>
        <v>1044.5899999999999</v>
      </c>
    </row>
    <row r="3702" spans="1:17" x14ac:dyDescent="0.2">
      <c r="A3702" s="139" t="s">
        <v>7400</v>
      </c>
      <c r="B3702" s="140" t="s">
        <v>18998</v>
      </c>
      <c r="C3702" s="141">
        <v>9637</v>
      </c>
      <c r="D3702" s="141">
        <v>245</v>
      </c>
      <c r="E3702" s="142">
        <v>121188.46</v>
      </c>
      <c r="F3702" s="142">
        <v>11691.02</v>
      </c>
      <c r="G3702" s="142">
        <v>22031.89</v>
      </c>
      <c r="H3702" s="142">
        <v>13559.9</v>
      </c>
      <c r="I3702" s="142">
        <v>47282.81</v>
      </c>
      <c r="Q3702" s="6">
        <f t="shared" si="57"/>
        <v>47282.81</v>
      </c>
    </row>
    <row r="3703" spans="1:17" x14ac:dyDescent="0.2">
      <c r="A3703" s="139" t="s">
        <v>7402</v>
      </c>
      <c r="B3703" s="140" t="s">
        <v>18999</v>
      </c>
      <c r="C3703" s="141">
        <v>3470</v>
      </c>
      <c r="D3703" s="141">
        <v>111</v>
      </c>
      <c r="E3703" s="142">
        <v>55232.37</v>
      </c>
      <c r="F3703" s="142">
        <v>4209.59</v>
      </c>
      <c r="G3703" s="142">
        <v>9981.7900000000009</v>
      </c>
      <c r="H3703" s="142">
        <v>6180.01</v>
      </c>
      <c r="I3703" s="142">
        <v>20371.39</v>
      </c>
      <c r="Q3703" s="6">
        <f t="shared" si="57"/>
        <v>20371.39</v>
      </c>
    </row>
    <row r="3704" spans="1:17" x14ac:dyDescent="0.2">
      <c r="A3704" s="139" t="s">
        <v>7404</v>
      </c>
      <c r="B3704" s="140" t="s">
        <v>19000</v>
      </c>
      <c r="C3704" s="141">
        <v>2795</v>
      </c>
      <c r="D3704" s="141">
        <v>45</v>
      </c>
      <c r="E3704" s="142">
        <v>10281.09</v>
      </c>
      <c r="F3704" s="142">
        <v>3390.72</v>
      </c>
      <c r="G3704" s="142">
        <v>4046.67</v>
      </c>
      <c r="H3704" s="142">
        <v>1150.3599999999999</v>
      </c>
      <c r="I3704" s="142">
        <v>8587.75</v>
      </c>
      <c r="Q3704" s="6">
        <f t="shared" si="57"/>
        <v>8587.75</v>
      </c>
    </row>
    <row r="3705" spans="1:17" x14ac:dyDescent="0.2">
      <c r="A3705" s="139" t="s">
        <v>7406</v>
      </c>
      <c r="B3705" s="140" t="s">
        <v>19001</v>
      </c>
      <c r="C3705" s="141">
        <v>300</v>
      </c>
      <c r="D3705" s="141">
        <v>18</v>
      </c>
      <c r="E3705" s="142">
        <v>5227.18</v>
      </c>
      <c r="F3705" s="142">
        <v>363.94</v>
      </c>
      <c r="G3705" s="142">
        <v>1618.67</v>
      </c>
      <c r="H3705" s="142">
        <v>584.87</v>
      </c>
      <c r="I3705" s="142">
        <v>2567.48</v>
      </c>
      <c r="Q3705" s="6">
        <f t="shared" si="57"/>
        <v>2567.48</v>
      </c>
    </row>
    <row r="3706" spans="1:17" x14ac:dyDescent="0.2">
      <c r="A3706" s="139" t="s">
        <v>7408</v>
      </c>
      <c r="B3706" s="140" t="s">
        <v>19002</v>
      </c>
      <c r="C3706" s="141">
        <v>422</v>
      </c>
      <c r="D3706" s="141">
        <v>28</v>
      </c>
      <c r="E3706" s="142">
        <v>10096.129999999999</v>
      </c>
      <c r="F3706" s="142">
        <v>511.94</v>
      </c>
      <c r="G3706" s="142">
        <v>2517.9299999999998</v>
      </c>
      <c r="H3706" s="142">
        <v>1129.6600000000001</v>
      </c>
      <c r="I3706" s="142">
        <v>4159.53</v>
      </c>
      <c r="Q3706" s="6">
        <f t="shared" si="57"/>
        <v>4159.53</v>
      </c>
    </row>
    <row r="3707" spans="1:17" x14ac:dyDescent="0.2">
      <c r="A3707" s="139" t="s">
        <v>7410</v>
      </c>
      <c r="B3707" s="140" t="s">
        <v>19003</v>
      </c>
      <c r="C3707" s="141">
        <v>3040</v>
      </c>
      <c r="D3707" s="141">
        <v>84</v>
      </c>
      <c r="E3707" s="142">
        <v>45782.89</v>
      </c>
      <c r="F3707" s="142">
        <v>3687.94</v>
      </c>
      <c r="G3707" s="142">
        <v>7553.79</v>
      </c>
      <c r="H3707" s="142">
        <v>5122.7</v>
      </c>
      <c r="I3707" s="142">
        <v>16364.43</v>
      </c>
      <c r="Q3707" s="6">
        <f t="shared" si="57"/>
        <v>16364.43</v>
      </c>
    </row>
    <row r="3708" spans="1:17" x14ac:dyDescent="0.2">
      <c r="A3708" s="139" t="s">
        <v>7412</v>
      </c>
      <c r="B3708" s="140" t="s">
        <v>19004</v>
      </c>
      <c r="C3708" s="141">
        <v>285</v>
      </c>
      <c r="D3708" s="141">
        <v>2</v>
      </c>
      <c r="E3708" s="142">
        <v>373.22</v>
      </c>
      <c r="F3708" s="142">
        <v>345.74</v>
      </c>
      <c r="G3708" s="142">
        <v>179.86</v>
      </c>
      <c r="H3708" s="142">
        <v>41.76</v>
      </c>
      <c r="I3708" s="142">
        <v>567.36</v>
      </c>
      <c r="Q3708" s="6">
        <f t="shared" si="57"/>
        <v>567.36</v>
      </c>
    </row>
    <row r="3709" spans="1:17" x14ac:dyDescent="0.2">
      <c r="A3709" s="139" t="s">
        <v>7414</v>
      </c>
      <c r="B3709" s="140" t="s">
        <v>19005</v>
      </c>
      <c r="C3709" s="141">
        <v>6922</v>
      </c>
      <c r="D3709" s="141">
        <v>120</v>
      </c>
      <c r="E3709" s="142">
        <v>45046.73</v>
      </c>
      <c r="F3709" s="142">
        <v>8397.34</v>
      </c>
      <c r="G3709" s="142">
        <v>10791.13</v>
      </c>
      <c r="H3709" s="142">
        <v>5040.33</v>
      </c>
      <c r="I3709" s="142">
        <v>24228.799999999999</v>
      </c>
      <c r="Q3709" s="6">
        <f t="shared" si="57"/>
        <v>24228.799999999999</v>
      </c>
    </row>
    <row r="3710" spans="1:17" x14ac:dyDescent="0.2">
      <c r="A3710" s="139" t="s">
        <v>7416</v>
      </c>
      <c r="B3710" s="140" t="s">
        <v>19006</v>
      </c>
      <c r="C3710" s="141">
        <v>302</v>
      </c>
      <c r="D3710" s="141">
        <v>18</v>
      </c>
      <c r="E3710" s="142">
        <v>83952.07</v>
      </c>
      <c r="F3710" s="142">
        <v>366.37</v>
      </c>
      <c r="G3710" s="142">
        <v>1618.67</v>
      </c>
      <c r="H3710" s="142">
        <v>9393.48</v>
      </c>
      <c r="I3710" s="142">
        <v>11378.52</v>
      </c>
      <c r="Q3710" s="6">
        <f t="shared" si="57"/>
        <v>11378.52</v>
      </c>
    </row>
    <row r="3711" spans="1:17" x14ac:dyDescent="0.2">
      <c r="A3711" s="139" t="s">
        <v>7418</v>
      </c>
      <c r="B3711" s="140" t="s">
        <v>19007</v>
      </c>
      <c r="C3711" s="141">
        <v>3401</v>
      </c>
      <c r="D3711" s="141">
        <v>70</v>
      </c>
      <c r="E3711" s="142">
        <v>39498.660000000003</v>
      </c>
      <c r="F3711" s="142">
        <v>4125.8900000000003</v>
      </c>
      <c r="G3711" s="142">
        <v>6294.82</v>
      </c>
      <c r="H3711" s="142">
        <v>4419.54</v>
      </c>
      <c r="I3711" s="142">
        <v>14840.25</v>
      </c>
      <c r="Q3711" s="6">
        <f t="shared" si="57"/>
        <v>14840.25</v>
      </c>
    </row>
    <row r="3712" spans="1:17" x14ac:dyDescent="0.2">
      <c r="A3712" s="139" t="s">
        <v>7420</v>
      </c>
      <c r="B3712" s="140" t="s">
        <v>19008</v>
      </c>
      <c r="C3712" s="141">
        <v>121</v>
      </c>
      <c r="D3712" s="141">
        <v>2</v>
      </c>
      <c r="E3712" s="142">
        <v>121.69</v>
      </c>
      <c r="F3712" s="142">
        <v>146.79</v>
      </c>
      <c r="G3712" s="142">
        <v>179.86</v>
      </c>
      <c r="H3712" s="142">
        <v>13.62</v>
      </c>
      <c r="I3712" s="142">
        <v>340.27</v>
      </c>
      <c r="Q3712" s="6">
        <f t="shared" si="57"/>
        <v>340.27</v>
      </c>
    </row>
    <row r="3713" spans="1:17" x14ac:dyDescent="0.2">
      <c r="A3713" s="139" t="s">
        <v>7422</v>
      </c>
      <c r="B3713" s="140" t="s">
        <v>19009</v>
      </c>
      <c r="C3713" s="141">
        <v>6333</v>
      </c>
      <c r="D3713" s="141">
        <v>78</v>
      </c>
      <c r="E3713" s="142">
        <v>25075.31</v>
      </c>
      <c r="F3713" s="142">
        <v>7682.81</v>
      </c>
      <c r="G3713" s="142">
        <v>7014.23</v>
      </c>
      <c r="H3713" s="142">
        <v>2805.7</v>
      </c>
      <c r="I3713" s="142">
        <v>17502.740000000002</v>
      </c>
      <c r="Q3713" s="6">
        <f t="shared" si="57"/>
        <v>17502.740000000002</v>
      </c>
    </row>
    <row r="3714" spans="1:17" x14ac:dyDescent="0.2">
      <c r="A3714" s="139" t="s">
        <v>7424</v>
      </c>
      <c r="B3714" s="140" t="s">
        <v>19010</v>
      </c>
      <c r="C3714" s="141">
        <v>441</v>
      </c>
      <c r="D3714" s="141">
        <v>12</v>
      </c>
      <c r="E3714" s="142">
        <v>2042.52</v>
      </c>
      <c r="F3714" s="142">
        <v>534.99</v>
      </c>
      <c r="G3714" s="142">
        <v>1079.1099999999999</v>
      </c>
      <c r="H3714" s="142">
        <v>228.54</v>
      </c>
      <c r="I3714" s="142">
        <v>1842.64</v>
      </c>
      <c r="Q3714" s="6">
        <f t="shared" si="57"/>
        <v>1842.64</v>
      </c>
    </row>
    <row r="3715" spans="1:17" x14ac:dyDescent="0.2">
      <c r="A3715" s="139" t="s">
        <v>7426</v>
      </c>
      <c r="B3715" s="140" t="s">
        <v>19011</v>
      </c>
      <c r="C3715" s="141">
        <v>1923</v>
      </c>
      <c r="D3715" s="141">
        <v>125</v>
      </c>
      <c r="E3715" s="142">
        <v>138080.5</v>
      </c>
      <c r="F3715" s="142">
        <v>2332.86</v>
      </c>
      <c r="G3715" s="142">
        <v>11240.76</v>
      </c>
      <c r="H3715" s="142">
        <v>15449.97</v>
      </c>
      <c r="I3715" s="142">
        <v>29023.59</v>
      </c>
      <c r="Q3715" s="6">
        <f t="shared" si="57"/>
        <v>29023.59</v>
      </c>
    </row>
    <row r="3716" spans="1:17" x14ac:dyDescent="0.2">
      <c r="A3716" s="139" t="s">
        <v>7428</v>
      </c>
      <c r="B3716" s="140" t="s">
        <v>19012</v>
      </c>
      <c r="C3716" s="141">
        <v>1350</v>
      </c>
      <c r="D3716" s="141">
        <v>45</v>
      </c>
      <c r="E3716" s="142">
        <v>30472.17</v>
      </c>
      <c r="F3716" s="142">
        <v>1637.74</v>
      </c>
      <c r="G3716" s="142">
        <v>4046.67</v>
      </c>
      <c r="H3716" s="142">
        <v>3409.56</v>
      </c>
      <c r="I3716" s="142">
        <v>9093.9699999999993</v>
      </c>
      <c r="Q3716" s="6">
        <f t="shared" si="57"/>
        <v>9093.9699999999993</v>
      </c>
    </row>
    <row r="3717" spans="1:17" x14ac:dyDescent="0.2">
      <c r="A3717" s="139" t="s">
        <v>7430</v>
      </c>
      <c r="B3717" s="140" t="s">
        <v>19013</v>
      </c>
      <c r="C3717" s="141">
        <v>2100</v>
      </c>
      <c r="D3717" s="141">
        <v>51</v>
      </c>
      <c r="E3717" s="142">
        <v>21129.71</v>
      </c>
      <c r="F3717" s="142">
        <v>2547.59</v>
      </c>
      <c r="G3717" s="142">
        <v>4586.2299999999996</v>
      </c>
      <c r="H3717" s="142">
        <v>2364.2199999999998</v>
      </c>
      <c r="I3717" s="142">
        <v>9498.0400000000009</v>
      </c>
      <c r="Q3717" s="6">
        <f t="shared" si="57"/>
        <v>9498.0400000000009</v>
      </c>
    </row>
    <row r="3718" spans="1:17" x14ac:dyDescent="0.2">
      <c r="A3718" s="139" t="s">
        <v>7432</v>
      </c>
      <c r="B3718" s="140" t="s">
        <v>19014</v>
      </c>
      <c r="C3718" s="141">
        <v>163</v>
      </c>
      <c r="D3718" s="141">
        <v>2</v>
      </c>
      <c r="E3718" s="142">
        <v>373.22</v>
      </c>
      <c r="F3718" s="142">
        <v>197.74</v>
      </c>
      <c r="G3718" s="142">
        <v>179.86</v>
      </c>
      <c r="H3718" s="142">
        <v>41.76</v>
      </c>
      <c r="I3718" s="142">
        <v>419.36</v>
      </c>
      <c r="Q3718" s="6">
        <f t="shared" si="57"/>
        <v>419.36</v>
      </c>
    </row>
    <row r="3719" spans="1:17" x14ac:dyDescent="0.2">
      <c r="A3719" s="139" t="s">
        <v>7434</v>
      </c>
      <c r="B3719" s="140" t="s">
        <v>19015</v>
      </c>
      <c r="C3719" s="141">
        <v>61</v>
      </c>
      <c r="D3719" s="141">
        <v>3</v>
      </c>
      <c r="E3719" s="142">
        <v>559.83000000000004</v>
      </c>
      <c r="F3719" s="142">
        <v>74</v>
      </c>
      <c r="G3719" s="142">
        <v>269.77999999999997</v>
      </c>
      <c r="H3719" s="142">
        <v>62.64</v>
      </c>
      <c r="I3719" s="142">
        <v>406.42</v>
      </c>
      <c r="Q3719" s="6">
        <f t="shared" si="57"/>
        <v>406.42</v>
      </c>
    </row>
    <row r="3720" spans="1:17" x14ac:dyDescent="0.2">
      <c r="A3720" s="139" t="s">
        <v>7436</v>
      </c>
      <c r="B3720" s="140" t="s">
        <v>19016</v>
      </c>
      <c r="C3720" s="141">
        <v>80</v>
      </c>
      <c r="D3720" s="141">
        <v>1</v>
      </c>
      <c r="E3720" s="142">
        <v>248.82</v>
      </c>
      <c r="F3720" s="142">
        <v>97.05</v>
      </c>
      <c r="G3720" s="142">
        <v>89.93</v>
      </c>
      <c r="H3720" s="142">
        <v>27.84</v>
      </c>
      <c r="I3720" s="142">
        <v>214.82</v>
      </c>
      <c r="Q3720" s="6">
        <f t="shared" si="57"/>
        <v>214.82</v>
      </c>
    </row>
    <row r="3721" spans="1:17" x14ac:dyDescent="0.2">
      <c r="A3721" s="139" t="s">
        <v>7438</v>
      </c>
      <c r="B3721" s="140" t="s">
        <v>19017</v>
      </c>
      <c r="C3721" s="141">
        <v>1505</v>
      </c>
      <c r="D3721" s="141">
        <v>31</v>
      </c>
      <c r="E3721" s="142">
        <v>9694.42</v>
      </c>
      <c r="F3721" s="142">
        <v>1825.78</v>
      </c>
      <c r="G3721" s="142">
        <v>2787.71</v>
      </c>
      <c r="H3721" s="142">
        <v>1084.72</v>
      </c>
      <c r="I3721" s="142">
        <v>5698.21</v>
      </c>
      <c r="Q3721" s="6">
        <f t="shared" si="57"/>
        <v>5698.21</v>
      </c>
    </row>
    <row r="3722" spans="1:17" x14ac:dyDescent="0.2">
      <c r="A3722" s="139" t="s">
        <v>7440</v>
      </c>
      <c r="B3722" s="140" t="s">
        <v>19018</v>
      </c>
      <c r="C3722" s="141">
        <v>3470</v>
      </c>
      <c r="D3722" s="141">
        <v>108</v>
      </c>
      <c r="E3722" s="142">
        <v>38912.32</v>
      </c>
      <c r="F3722" s="142">
        <v>4209.59</v>
      </c>
      <c r="G3722" s="142">
        <v>9712.02</v>
      </c>
      <c r="H3722" s="142">
        <v>4353.9399999999996</v>
      </c>
      <c r="I3722" s="142">
        <v>18275.55</v>
      </c>
      <c r="Q3722" s="6">
        <f t="shared" si="57"/>
        <v>18275.55</v>
      </c>
    </row>
    <row r="3723" spans="1:17" x14ac:dyDescent="0.2">
      <c r="A3723" s="139" t="s">
        <v>7442</v>
      </c>
      <c r="B3723" s="140" t="s">
        <v>19019</v>
      </c>
      <c r="C3723" s="141">
        <v>417</v>
      </c>
      <c r="D3723" s="141">
        <v>14</v>
      </c>
      <c r="E3723" s="142">
        <v>22939.77</v>
      </c>
      <c r="F3723" s="142">
        <v>505.88</v>
      </c>
      <c r="G3723" s="142">
        <v>1258.97</v>
      </c>
      <c r="H3723" s="142">
        <v>2566.75</v>
      </c>
      <c r="I3723" s="142">
        <v>4331.6000000000004</v>
      </c>
      <c r="Q3723" s="6">
        <f t="shared" si="57"/>
        <v>4331.6000000000004</v>
      </c>
    </row>
    <row r="3724" spans="1:17" x14ac:dyDescent="0.2">
      <c r="A3724" s="139" t="s">
        <v>7444</v>
      </c>
      <c r="B3724" s="140" t="s">
        <v>19020</v>
      </c>
      <c r="C3724" s="141">
        <v>221</v>
      </c>
      <c r="D3724" s="141">
        <v>6</v>
      </c>
      <c r="E3724" s="142">
        <v>1304.19</v>
      </c>
      <c r="F3724" s="142">
        <v>268.10000000000002</v>
      </c>
      <c r="G3724" s="142">
        <v>539.55999999999995</v>
      </c>
      <c r="H3724" s="142">
        <v>145.93</v>
      </c>
      <c r="I3724" s="142">
        <v>953.59</v>
      </c>
      <c r="Q3724" s="6">
        <f t="shared" si="57"/>
        <v>953.59</v>
      </c>
    </row>
    <row r="3725" spans="1:17" x14ac:dyDescent="0.2">
      <c r="A3725" s="139" t="s">
        <v>7446</v>
      </c>
      <c r="B3725" s="140" t="s">
        <v>19021</v>
      </c>
      <c r="C3725" s="141">
        <v>459</v>
      </c>
      <c r="D3725" s="141">
        <v>11</v>
      </c>
      <c r="E3725" s="142">
        <v>4700.41</v>
      </c>
      <c r="F3725" s="142">
        <v>556.83000000000004</v>
      </c>
      <c r="G3725" s="142">
        <v>989.18</v>
      </c>
      <c r="H3725" s="142">
        <v>525.94000000000005</v>
      </c>
      <c r="I3725" s="142">
        <v>2071.9499999999998</v>
      </c>
      <c r="Q3725" s="6">
        <f t="shared" si="57"/>
        <v>2071.9499999999998</v>
      </c>
    </row>
    <row r="3726" spans="1:17" x14ac:dyDescent="0.2">
      <c r="A3726" s="139" t="s">
        <v>7448</v>
      </c>
      <c r="B3726" s="140" t="s">
        <v>19022</v>
      </c>
      <c r="C3726" s="141">
        <v>2521</v>
      </c>
      <c r="D3726" s="141">
        <v>43</v>
      </c>
      <c r="E3726" s="142">
        <v>56198.17</v>
      </c>
      <c r="F3726" s="142">
        <v>3058.32</v>
      </c>
      <c r="G3726" s="142">
        <v>3866.82</v>
      </c>
      <c r="H3726" s="142">
        <v>6288.07</v>
      </c>
      <c r="I3726" s="142">
        <v>13213.21</v>
      </c>
      <c r="Q3726" s="6">
        <f t="shared" si="57"/>
        <v>13213.21</v>
      </c>
    </row>
    <row r="3727" spans="1:17" x14ac:dyDescent="0.2">
      <c r="A3727" s="139" t="s">
        <v>7450</v>
      </c>
      <c r="B3727" s="140" t="s">
        <v>19023</v>
      </c>
      <c r="C3727" s="141">
        <v>345</v>
      </c>
      <c r="D3727" s="141">
        <v>5</v>
      </c>
      <c r="E3727" s="142">
        <v>1781.04</v>
      </c>
      <c r="F3727" s="142">
        <v>418.54</v>
      </c>
      <c r="G3727" s="142">
        <v>449.63</v>
      </c>
      <c r="H3727" s="142">
        <v>199.28</v>
      </c>
      <c r="I3727" s="142">
        <v>1067.45</v>
      </c>
      <c r="Q3727" s="6">
        <f t="shared" ref="Q3727:Q3790" si="58">I3727+P3727</f>
        <v>1067.45</v>
      </c>
    </row>
    <row r="3728" spans="1:17" x14ac:dyDescent="0.2">
      <c r="A3728" s="139" t="s">
        <v>7452</v>
      </c>
      <c r="B3728" s="140" t="s">
        <v>19024</v>
      </c>
      <c r="C3728" s="141">
        <v>17460</v>
      </c>
      <c r="D3728" s="141">
        <v>264</v>
      </c>
      <c r="E3728" s="142">
        <v>128518.11</v>
      </c>
      <c r="F3728" s="142">
        <v>21181.4</v>
      </c>
      <c r="G3728" s="142">
        <v>23740.48</v>
      </c>
      <c r="H3728" s="142">
        <v>14380.02</v>
      </c>
      <c r="I3728" s="142">
        <v>59301.9</v>
      </c>
      <c r="Q3728" s="6">
        <f t="shared" si="58"/>
        <v>59301.9</v>
      </c>
    </row>
    <row r="3729" spans="1:17" x14ac:dyDescent="0.2">
      <c r="A3729" s="139" t="s">
        <v>7454</v>
      </c>
      <c r="B3729" s="140" t="s">
        <v>19025</v>
      </c>
      <c r="C3729" s="141">
        <v>979</v>
      </c>
      <c r="D3729" s="141">
        <v>10</v>
      </c>
      <c r="E3729" s="142">
        <v>1962.74</v>
      </c>
      <c r="F3729" s="142">
        <v>1187.6600000000001</v>
      </c>
      <c r="G3729" s="142">
        <v>899.26</v>
      </c>
      <c r="H3729" s="142">
        <v>219.62</v>
      </c>
      <c r="I3729" s="142">
        <v>2306.54</v>
      </c>
      <c r="Q3729" s="6">
        <f t="shared" si="58"/>
        <v>2306.54</v>
      </c>
    </row>
    <row r="3730" spans="1:17" x14ac:dyDescent="0.2">
      <c r="A3730" s="139" t="s">
        <v>7456</v>
      </c>
      <c r="B3730" s="140" t="s">
        <v>19026</v>
      </c>
      <c r="C3730" s="141">
        <v>229</v>
      </c>
      <c r="D3730" s="141">
        <v>3</v>
      </c>
      <c r="E3730" s="142">
        <v>294.76</v>
      </c>
      <c r="F3730" s="142">
        <v>277.81</v>
      </c>
      <c r="G3730" s="142">
        <v>269.77999999999997</v>
      </c>
      <c r="H3730" s="142">
        <v>32.979999999999997</v>
      </c>
      <c r="I3730" s="142">
        <v>580.57000000000005</v>
      </c>
      <c r="Q3730" s="6">
        <f t="shared" si="58"/>
        <v>580.57000000000005</v>
      </c>
    </row>
    <row r="3731" spans="1:17" x14ac:dyDescent="0.2">
      <c r="A3731" s="139" t="s">
        <v>7458</v>
      </c>
      <c r="B3731" s="140" t="s">
        <v>19027</v>
      </c>
      <c r="C3731" s="141">
        <v>1090</v>
      </c>
      <c r="D3731" s="141">
        <v>37</v>
      </c>
      <c r="E3731" s="142">
        <v>44477.91</v>
      </c>
      <c r="F3731" s="142">
        <v>1322.32</v>
      </c>
      <c r="G3731" s="142">
        <v>3327.26</v>
      </c>
      <c r="H3731" s="142">
        <v>4976.68</v>
      </c>
      <c r="I3731" s="142">
        <v>9626.26</v>
      </c>
      <c r="Q3731" s="6">
        <f t="shared" si="58"/>
        <v>9626.26</v>
      </c>
    </row>
    <row r="3732" spans="1:17" x14ac:dyDescent="0.2">
      <c r="A3732" s="139" t="s">
        <v>7460</v>
      </c>
      <c r="B3732" s="140" t="s">
        <v>19028</v>
      </c>
      <c r="C3732" s="141">
        <v>223</v>
      </c>
      <c r="D3732" s="141">
        <v>16</v>
      </c>
      <c r="E3732" s="142">
        <v>4021.01</v>
      </c>
      <c r="F3732" s="142">
        <v>270.52999999999997</v>
      </c>
      <c r="G3732" s="142">
        <v>1438.82</v>
      </c>
      <c r="H3732" s="142">
        <v>449.91</v>
      </c>
      <c r="I3732" s="142">
        <v>2159.2600000000002</v>
      </c>
      <c r="Q3732" s="6">
        <f t="shared" si="58"/>
        <v>2159.2600000000002</v>
      </c>
    </row>
    <row r="3733" spans="1:17" x14ac:dyDescent="0.2">
      <c r="A3733" s="139" t="s">
        <v>7462</v>
      </c>
      <c r="B3733" s="140" t="s">
        <v>19029</v>
      </c>
      <c r="C3733" s="141">
        <v>66</v>
      </c>
      <c r="D3733" s="141">
        <v>2</v>
      </c>
      <c r="E3733" s="142">
        <v>2628.83</v>
      </c>
      <c r="F3733" s="142">
        <v>80.06</v>
      </c>
      <c r="G3733" s="142">
        <v>179.86</v>
      </c>
      <c r="H3733" s="142">
        <v>294.14</v>
      </c>
      <c r="I3733" s="142">
        <v>554.05999999999995</v>
      </c>
      <c r="Q3733" s="6">
        <f t="shared" si="58"/>
        <v>554.05999999999995</v>
      </c>
    </row>
    <row r="3734" spans="1:17" x14ac:dyDescent="0.2">
      <c r="A3734" s="139" t="s">
        <v>7464</v>
      </c>
      <c r="B3734" s="140" t="s">
        <v>19030</v>
      </c>
      <c r="C3734" s="141">
        <v>508</v>
      </c>
      <c r="D3734" s="141">
        <v>13</v>
      </c>
      <c r="E3734" s="142">
        <v>6670.33</v>
      </c>
      <c r="F3734" s="142">
        <v>616.27</v>
      </c>
      <c r="G3734" s="142">
        <v>1169.04</v>
      </c>
      <c r="H3734" s="142">
        <v>746.35</v>
      </c>
      <c r="I3734" s="142">
        <v>2531.66</v>
      </c>
      <c r="Q3734" s="6">
        <f t="shared" si="58"/>
        <v>2531.66</v>
      </c>
    </row>
    <row r="3735" spans="1:17" x14ac:dyDescent="0.2">
      <c r="A3735" s="139" t="s">
        <v>7466</v>
      </c>
      <c r="B3735" s="140" t="s">
        <v>19031</v>
      </c>
      <c r="C3735" s="141">
        <v>1229</v>
      </c>
      <c r="D3735" s="141">
        <v>45</v>
      </c>
      <c r="E3735" s="142">
        <v>21749.24</v>
      </c>
      <c r="F3735" s="142">
        <v>1490.94</v>
      </c>
      <c r="G3735" s="142">
        <v>4046.67</v>
      </c>
      <c r="H3735" s="142">
        <v>2433.54</v>
      </c>
      <c r="I3735" s="142">
        <v>7971.15</v>
      </c>
      <c r="Q3735" s="6">
        <f t="shared" si="58"/>
        <v>7971.15</v>
      </c>
    </row>
    <row r="3736" spans="1:17" x14ac:dyDescent="0.2">
      <c r="A3736" s="139" t="s">
        <v>7468</v>
      </c>
      <c r="B3736" s="140" t="s">
        <v>19032</v>
      </c>
      <c r="C3736" s="141">
        <v>2342</v>
      </c>
      <c r="D3736" s="141">
        <v>78</v>
      </c>
      <c r="E3736" s="142">
        <v>66330.559999999998</v>
      </c>
      <c r="F3736" s="142">
        <v>2841.17</v>
      </c>
      <c r="G3736" s="142">
        <v>7014.23</v>
      </c>
      <c r="H3736" s="142">
        <v>7421.79</v>
      </c>
      <c r="I3736" s="142">
        <v>17277.189999999999</v>
      </c>
      <c r="Q3736" s="6">
        <f t="shared" si="58"/>
        <v>17277.189999999999</v>
      </c>
    </row>
    <row r="3737" spans="1:17" x14ac:dyDescent="0.2">
      <c r="A3737" s="139" t="s">
        <v>7470</v>
      </c>
      <c r="B3737" s="140" t="s">
        <v>19033</v>
      </c>
      <c r="C3737" s="141">
        <v>178</v>
      </c>
      <c r="D3737" s="141">
        <v>4</v>
      </c>
      <c r="E3737" s="142">
        <v>872.83</v>
      </c>
      <c r="F3737" s="142">
        <v>215.94</v>
      </c>
      <c r="G3737" s="142">
        <v>359.7</v>
      </c>
      <c r="H3737" s="142">
        <v>97.66</v>
      </c>
      <c r="I3737" s="142">
        <v>673.3</v>
      </c>
      <c r="Q3737" s="6">
        <f t="shared" si="58"/>
        <v>673.3</v>
      </c>
    </row>
    <row r="3738" spans="1:17" x14ac:dyDescent="0.2">
      <c r="A3738" s="139" t="s">
        <v>7472</v>
      </c>
      <c r="B3738" s="140" t="s">
        <v>19034</v>
      </c>
      <c r="C3738" s="141">
        <v>5168</v>
      </c>
      <c r="D3738" s="141">
        <v>127</v>
      </c>
      <c r="E3738" s="142">
        <v>83458.64</v>
      </c>
      <c r="F3738" s="142">
        <v>6269.5</v>
      </c>
      <c r="G3738" s="142">
        <v>11420.61</v>
      </c>
      <c r="H3738" s="142">
        <v>9338.27</v>
      </c>
      <c r="I3738" s="142">
        <v>27028.38</v>
      </c>
      <c r="Q3738" s="6">
        <f t="shared" si="58"/>
        <v>27028.38</v>
      </c>
    </row>
    <row r="3739" spans="1:17" x14ac:dyDescent="0.2">
      <c r="A3739" s="139" t="s">
        <v>7474</v>
      </c>
      <c r="B3739" s="140" t="s">
        <v>19035</v>
      </c>
      <c r="C3739" s="141">
        <v>2176</v>
      </c>
      <c r="D3739" s="141">
        <v>45</v>
      </c>
      <c r="E3739" s="142">
        <v>7229.16</v>
      </c>
      <c r="F3739" s="142">
        <v>2639.79</v>
      </c>
      <c r="G3739" s="142">
        <v>4046.67</v>
      </c>
      <c r="H3739" s="142">
        <v>808.88</v>
      </c>
      <c r="I3739" s="142">
        <v>7495.34</v>
      </c>
      <c r="Q3739" s="6">
        <f t="shared" si="58"/>
        <v>7495.34</v>
      </c>
    </row>
    <row r="3740" spans="1:17" x14ac:dyDescent="0.2">
      <c r="A3740" s="139" t="s">
        <v>7476</v>
      </c>
      <c r="B3740" s="140" t="s">
        <v>19036</v>
      </c>
      <c r="C3740" s="141">
        <v>2243</v>
      </c>
      <c r="D3740" s="141">
        <v>59</v>
      </c>
      <c r="E3740" s="142">
        <v>17516.22</v>
      </c>
      <c r="F3740" s="142">
        <v>2721.07</v>
      </c>
      <c r="G3740" s="142">
        <v>5305.64</v>
      </c>
      <c r="H3740" s="142">
        <v>1959.9</v>
      </c>
      <c r="I3740" s="142">
        <v>9986.61</v>
      </c>
      <c r="Q3740" s="6">
        <f t="shared" si="58"/>
        <v>9986.61</v>
      </c>
    </row>
    <row r="3741" spans="1:17" x14ac:dyDescent="0.2">
      <c r="A3741" s="139" t="s">
        <v>7478</v>
      </c>
      <c r="B3741" s="140" t="s">
        <v>19037</v>
      </c>
      <c r="C3741" s="141">
        <v>1563</v>
      </c>
      <c r="D3741" s="141">
        <v>27</v>
      </c>
      <c r="E3741" s="142">
        <v>12028.22</v>
      </c>
      <c r="F3741" s="142">
        <v>1896.14</v>
      </c>
      <c r="G3741" s="142">
        <v>2428</v>
      </c>
      <c r="H3741" s="142">
        <v>1345.85</v>
      </c>
      <c r="I3741" s="142">
        <v>5669.99</v>
      </c>
      <c r="Q3741" s="6">
        <f t="shared" si="58"/>
        <v>5669.99</v>
      </c>
    </row>
    <row r="3742" spans="1:17" x14ac:dyDescent="0.2">
      <c r="A3742" s="139" t="s">
        <v>7480</v>
      </c>
      <c r="B3742" s="140" t="s">
        <v>19038</v>
      </c>
      <c r="C3742" s="141">
        <v>182</v>
      </c>
      <c r="D3742" s="141">
        <v>10</v>
      </c>
      <c r="E3742" s="142">
        <v>2062</v>
      </c>
      <c r="F3742" s="142">
        <v>220.79</v>
      </c>
      <c r="G3742" s="142">
        <v>899.26</v>
      </c>
      <c r="H3742" s="142">
        <v>230.72</v>
      </c>
      <c r="I3742" s="142">
        <v>1350.77</v>
      </c>
      <c r="Q3742" s="6">
        <f t="shared" si="58"/>
        <v>1350.77</v>
      </c>
    </row>
    <row r="3743" spans="1:17" x14ac:dyDescent="0.2">
      <c r="A3743" s="139" t="s">
        <v>7482</v>
      </c>
      <c r="B3743" s="140" t="s">
        <v>19039</v>
      </c>
      <c r="C3743" s="141">
        <v>263</v>
      </c>
      <c r="D3743" s="141">
        <v>6</v>
      </c>
      <c r="E3743" s="142">
        <v>3416.69</v>
      </c>
      <c r="F3743" s="142">
        <v>319.06</v>
      </c>
      <c r="G3743" s="142">
        <v>539.55999999999995</v>
      </c>
      <c r="H3743" s="142">
        <v>382.3</v>
      </c>
      <c r="I3743" s="142">
        <v>1240.92</v>
      </c>
      <c r="Q3743" s="6">
        <f t="shared" si="58"/>
        <v>1240.92</v>
      </c>
    </row>
    <row r="3744" spans="1:17" x14ac:dyDescent="0.2">
      <c r="A3744" s="139" t="s">
        <v>7484</v>
      </c>
      <c r="B3744" s="140" t="s">
        <v>19040</v>
      </c>
      <c r="C3744" s="141">
        <v>282</v>
      </c>
      <c r="D3744" s="141">
        <v>10</v>
      </c>
      <c r="E3744" s="142">
        <v>38976.6</v>
      </c>
      <c r="F3744" s="142">
        <v>342.1</v>
      </c>
      <c r="G3744" s="142">
        <v>899.26</v>
      </c>
      <c r="H3744" s="142">
        <v>4361.1400000000003</v>
      </c>
      <c r="I3744" s="142">
        <v>5602.5</v>
      </c>
      <c r="Q3744" s="6">
        <f t="shared" si="58"/>
        <v>5602.5</v>
      </c>
    </row>
    <row r="3745" spans="1:17" x14ac:dyDescent="0.2">
      <c r="A3745" s="139" t="s">
        <v>7486</v>
      </c>
      <c r="B3745" s="140" t="s">
        <v>19041</v>
      </c>
      <c r="C3745" s="141">
        <v>6248</v>
      </c>
      <c r="D3745" s="141">
        <v>133</v>
      </c>
      <c r="E3745" s="142">
        <v>139583.54</v>
      </c>
      <c r="F3745" s="142">
        <v>7579.69</v>
      </c>
      <c r="G3745" s="142">
        <v>11960.17</v>
      </c>
      <c r="H3745" s="142">
        <v>15618.14</v>
      </c>
      <c r="I3745" s="142">
        <v>35158</v>
      </c>
      <c r="Q3745" s="6">
        <f t="shared" si="58"/>
        <v>35158</v>
      </c>
    </row>
    <row r="3746" spans="1:17" x14ac:dyDescent="0.2">
      <c r="A3746" s="139" t="s">
        <v>7488</v>
      </c>
      <c r="B3746" s="140" t="s">
        <v>19042</v>
      </c>
      <c r="C3746" s="141">
        <v>1121</v>
      </c>
      <c r="D3746" s="141">
        <v>15</v>
      </c>
      <c r="E3746" s="142">
        <v>18275.71</v>
      </c>
      <c r="F3746" s="142">
        <v>1359.93</v>
      </c>
      <c r="G3746" s="142">
        <v>1348.89</v>
      </c>
      <c r="H3746" s="142">
        <v>2044.89</v>
      </c>
      <c r="I3746" s="142">
        <v>4753.71</v>
      </c>
      <c r="Q3746" s="6">
        <f t="shared" si="58"/>
        <v>4753.71</v>
      </c>
    </row>
    <row r="3747" spans="1:17" x14ac:dyDescent="0.2">
      <c r="A3747" s="139" t="s">
        <v>7490</v>
      </c>
      <c r="B3747" s="140" t="s">
        <v>19043</v>
      </c>
      <c r="C3747" s="141">
        <v>62</v>
      </c>
      <c r="D3747" s="141">
        <v>5</v>
      </c>
      <c r="E3747" s="142">
        <v>1262.05</v>
      </c>
      <c r="F3747" s="142">
        <v>75.22</v>
      </c>
      <c r="G3747" s="142">
        <v>449.63</v>
      </c>
      <c r="H3747" s="142">
        <v>141.22</v>
      </c>
      <c r="I3747" s="142">
        <v>666.07</v>
      </c>
      <c r="Q3747" s="6">
        <f t="shared" si="58"/>
        <v>666.07</v>
      </c>
    </row>
    <row r="3748" spans="1:17" x14ac:dyDescent="0.2">
      <c r="A3748" s="139" t="s">
        <v>7492</v>
      </c>
      <c r="B3748" s="140" t="s">
        <v>19044</v>
      </c>
      <c r="C3748" s="141">
        <v>98</v>
      </c>
      <c r="D3748" s="141">
        <v>0</v>
      </c>
      <c r="E3748" s="142">
        <v>0</v>
      </c>
      <c r="F3748" s="142">
        <v>118.89</v>
      </c>
      <c r="G3748" s="142">
        <v>0</v>
      </c>
      <c r="H3748" s="142">
        <v>0</v>
      </c>
      <c r="I3748" s="142">
        <v>118.89</v>
      </c>
      <c r="Q3748" s="6">
        <f t="shared" si="58"/>
        <v>118.89</v>
      </c>
    </row>
    <row r="3749" spans="1:17" x14ac:dyDescent="0.2">
      <c r="A3749" s="139" t="s">
        <v>7494</v>
      </c>
      <c r="B3749" s="140" t="s">
        <v>19045</v>
      </c>
      <c r="C3749" s="141">
        <v>786</v>
      </c>
      <c r="D3749" s="141">
        <v>27</v>
      </c>
      <c r="E3749" s="142">
        <v>63105.99</v>
      </c>
      <c r="F3749" s="142">
        <v>953.53</v>
      </c>
      <c r="G3749" s="142">
        <v>2428</v>
      </c>
      <c r="H3749" s="142">
        <v>7060.99</v>
      </c>
      <c r="I3749" s="142">
        <v>10442.52</v>
      </c>
      <c r="Q3749" s="6">
        <f t="shared" si="58"/>
        <v>10442.52</v>
      </c>
    </row>
    <row r="3750" spans="1:17" x14ac:dyDescent="0.2">
      <c r="A3750" s="139" t="s">
        <v>7496</v>
      </c>
      <c r="B3750" s="140" t="s">
        <v>19046</v>
      </c>
      <c r="C3750" s="141">
        <v>92</v>
      </c>
      <c r="D3750" s="141">
        <v>4</v>
      </c>
      <c r="E3750" s="142">
        <v>43015.96</v>
      </c>
      <c r="F3750" s="142">
        <v>111.61</v>
      </c>
      <c r="G3750" s="142">
        <v>359.7</v>
      </c>
      <c r="H3750" s="142">
        <v>4813.1000000000004</v>
      </c>
      <c r="I3750" s="142">
        <v>5284.41</v>
      </c>
      <c r="Q3750" s="6">
        <f t="shared" si="58"/>
        <v>5284.41</v>
      </c>
    </row>
    <row r="3751" spans="1:17" x14ac:dyDescent="0.2">
      <c r="A3751" s="139" t="s">
        <v>7498</v>
      </c>
      <c r="B3751" s="140" t="s">
        <v>19047</v>
      </c>
      <c r="C3751" s="141">
        <v>135</v>
      </c>
      <c r="D3751" s="141">
        <v>6</v>
      </c>
      <c r="E3751" s="142">
        <v>2649.75</v>
      </c>
      <c r="F3751" s="142">
        <v>163.78</v>
      </c>
      <c r="G3751" s="142">
        <v>539.55999999999995</v>
      </c>
      <c r="H3751" s="142">
        <v>296.48</v>
      </c>
      <c r="I3751" s="142">
        <v>999.82</v>
      </c>
      <c r="Q3751" s="6">
        <f t="shared" si="58"/>
        <v>999.82</v>
      </c>
    </row>
    <row r="3752" spans="1:17" x14ac:dyDescent="0.2">
      <c r="A3752" s="139" t="s">
        <v>7500</v>
      </c>
      <c r="B3752" s="140" t="s">
        <v>19048</v>
      </c>
      <c r="C3752" s="141">
        <v>895</v>
      </c>
      <c r="D3752" s="141">
        <v>29</v>
      </c>
      <c r="E3752" s="142">
        <v>12956.89</v>
      </c>
      <c r="F3752" s="142">
        <v>1085.76</v>
      </c>
      <c r="G3752" s="142">
        <v>2607.86</v>
      </c>
      <c r="H3752" s="142">
        <v>1449.76</v>
      </c>
      <c r="I3752" s="142">
        <v>5143.38</v>
      </c>
      <c r="Q3752" s="6">
        <f t="shared" si="58"/>
        <v>5143.38</v>
      </c>
    </row>
    <row r="3753" spans="1:17" x14ac:dyDescent="0.2">
      <c r="A3753" s="139" t="s">
        <v>7502</v>
      </c>
      <c r="B3753" s="140" t="s">
        <v>19049</v>
      </c>
      <c r="C3753" s="141">
        <v>715</v>
      </c>
      <c r="D3753" s="141">
        <v>18</v>
      </c>
      <c r="E3753" s="142">
        <v>5437.92</v>
      </c>
      <c r="F3753" s="142">
        <v>867.39</v>
      </c>
      <c r="G3753" s="142">
        <v>1618.67</v>
      </c>
      <c r="H3753" s="142">
        <v>608.46</v>
      </c>
      <c r="I3753" s="142">
        <v>3094.52</v>
      </c>
      <c r="Q3753" s="6">
        <f t="shared" si="58"/>
        <v>3094.52</v>
      </c>
    </row>
    <row r="3754" spans="1:17" x14ac:dyDescent="0.2">
      <c r="A3754" s="139" t="s">
        <v>7504</v>
      </c>
      <c r="B3754" s="140" t="s">
        <v>19050</v>
      </c>
      <c r="C3754" s="141">
        <v>508</v>
      </c>
      <c r="D3754" s="141">
        <v>22</v>
      </c>
      <c r="E3754" s="142">
        <v>10237.01</v>
      </c>
      <c r="F3754" s="142">
        <v>616.27</v>
      </c>
      <c r="G3754" s="142">
        <v>1978.38</v>
      </c>
      <c r="H3754" s="142">
        <v>1145.43</v>
      </c>
      <c r="I3754" s="142">
        <v>3740.08</v>
      </c>
      <c r="Q3754" s="6">
        <f t="shared" si="58"/>
        <v>3740.08</v>
      </c>
    </row>
    <row r="3755" spans="1:17" x14ac:dyDescent="0.2">
      <c r="A3755" s="139" t="s">
        <v>7506</v>
      </c>
      <c r="B3755" s="140" t="s">
        <v>19051</v>
      </c>
      <c r="C3755" s="141">
        <v>961</v>
      </c>
      <c r="D3755" s="141">
        <v>32</v>
      </c>
      <c r="E3755" s="142">
        <v>6314.03</v>
      </c>
      <c r="F3755" s="142">
        <v>1165.82</v>
      </c>
      <c r="G3755" s="142">
        <v>2877.63</v>
      </c>
      <c r="H3755" s="142">
        <v>706.48</v>
      </c>
      <c r="I3755" s="142">
        <v>4749.93</v>
      </c>
      <c r="Q3755" s="6">
        <f t="shared" si="58"/>
        <v>4749.93</v>
      </c>
    </row>
    <row r="3756" spans="1:17" x14ac:dyDescent="0.2">
      <c r="A3756" s="139" t="s">
        <v>7508</v>
      </c>
      <c r="B3756" s="140" t="s">
        <v>19052</v>
      </c>
      <c r="C3756" s="141">
        <v>51</v>
      </c>
      <c r="D3756" s="141">
        <v>2</v>
      </c>
      <c r="E3756" s="142">
        <v>223.93</v>
      </c>
      <c r="F3756" s="142">
        <v>61.87</v>
      </c>
      <c r="G3756" s="142">
        <v>179.86</v>
      </c>
      <c r="H3756" s="142">
        <v>25.06</v>
      </c>
      <c r="I3756" s="142">
        <v>266.79000000000002</v>
      </c>
      <c r="Q3756" s="6">
        <f t="shared" si="58"/>
        <v>266.79000000000002</v>
      </c>
    </row>
    <row r="3757" spans="1:17" x14ac:dyDescent="0.2">
      <c r="A3757" s="139" t="s">
        <v>7510</v>
      </c>
      <c r="B3757" s="140" t="s">
        <v>19053</v>
      </c>
      <c r="C3757" s="141">
        <v>9393</v>
      </c>
      <c r="D3757" s="141">
        <v>134</v>
      </c>
      <c r="E3757" s="142">
        <v>58032.78</v>
      </c>
      <c r="F3757" s="142">
        <v>11395.01</v>
      </c>
      <c r="G3757" s="142">
        <v>12050.1</v>
      </c>
      <c r="H3757" s="142">
        <v>6493.34</v>
      </c>
      <c r="I3757" s="142">
        <v>29938.45</v>
      </c>
      <c r="Q3757" s="6">
        <f t="shared" si="58"/>
        <v>29938.45</v>
      </c>
    </row>
    <row r="3758" spans="1:17" x14ac:dyDescent="0.2">
      <c r="A3758" s="139" t="s">
        <v>7512</v>
      </c>
      <c r="B3758" s="140" t="s">
        <v>19054</v>
      </c>
      <c r="C3758" s="141">
        <v>642</v>
      </c>
      <c r="D3758" s="141">
        <v>16</v>
      </c>
      <c r="E3758" s="142">
        <v>4272.51</v>
      </c>
      <c r="F3758" s="142">
        <v>778.83</v>
      </c>
      <c r="G3758" s="142">
        <v>1438.82</v>
      </c>
      <c r="H3758" s="142">
        <v>478.06</v>
      </c>
      <c r="I3758" s="142">
        <v>2695.71</v>
      </c>
      <c r="Q3758" s="6">
        <f t="shared" si="58"/>
        <v>2695.71</v>
      </c>
    </row>
    <row r="3759" spans="1:17" x14ac:dyDescent="0.2">
      <c r="A3759" s="139" t="s">
        <v>7514</v>
      </c>
      <c r="B3759" s="140" t="s">
        <v>19055</v>
      </c>
      <c r="C3759" s="141">
        <v>190</v>
      </c>
      <c r="D3759" s="141">
        <v>6</v>
      </c>
      <c r="E3759" s="142">
        <v>1118.71</v>
      </c>
      <c r="F3759" s="142">
        <v>230.5</v>
      </c>
      <c r="G3759" s="142">
        <v>539.55999999999995</v>
      </c>
      <c r="H3759" s="142">
        <v>125.18</v>
      </c>
      <c r="I3759" s="142">
        <v>895.24</v>
      </c>
      <c r="Q3759" s="6">
        <f t="shared" si="58"/>
        <v>895.24</v>
      </c>
    </row>
    <row r="3760" spans="1:17" x14ac:dyDescent="0.2">
      <c r="A3760" s="139" t="s">
        <v>7516</v>
      </c>
      <c r="B3760" s="140" t="s">
        <v>19056</v>
      </c>
      <c r="C3760" s="141">
        <v>162</v>
      </c>
      <c r="D3760" s="141">
        <v>8</v>
      </c>
      <c r="E3760" s="142">
        <v>3076.19</v>
      </c>
      <c r="F3760" s="142">
        <v>196.53</v>
      </c>
      <c r="G3760" s="142">
        <v>719.41</v>
      </c>
      <c r="H3760" s="142">
        <v>344.2</v>
      </c>
      <c r="I3760" s="142">
        <v>1260.1400000000001</v>
      </c>
      <c r="Q3760" s="6">
        <f t="shared" si="58"/>
        <v>1260.1400000000001</v>
      </c>
    </row>
    <row r="3761" spans="1:17" x14ac:dyDescent="0.2">
      <c r="A3761" s="139" t="s">
        <v>7518</v>
      </c>
      <c r="B3761" s="140" t="s">
        <v>19057</v>
      </c>
      <c r="C3761" s="141">
        <v>151</v>
      </c>
      <c r="D3761" s="141">
        <v>6</v>
      </c>
      <c r="E3761" s="142">
        <v>2129.02</v>
      </c>
      <c r="F3761" s="142">
        <v>183.18</v>
      </c>
      <c r="G3761" s="142">
        <v>539.55999999999995</v>
      </c>
      <c r="H3761" s="142">
        <v>238.22</v>
      </c>
      <c r="I3761" s="142">
        <v>960.96</v>
      </c>
      <c r="Q3761" s="6">
        <f t="shared" si="58"/>
        <v>960.96</v>
      </c>
    </row>
    <row r="3762" spans="1:17" x14ac:dyDescent="0.2">
      <c r="A3762" s="139" t="s">
        <v>7520</v>
      </c>
      <c r="B3762" s="140" t="s">
        <v>19058</v>
      </c>
      <c r="C3762" s="141">
        <v>548</v>
      </c>
      <c r="D3762" s="141">
        <v>12</v>
      </c>
      <c r="E3762" s="142">
        <v>4028.6</v>
      </c>
      <c r="F3762" s="142">
        <v>664.8</v>
      </c>
      <c r="G3762" s="142">
        <v>1079.1099999999999</v>
      </c>
      <c r="H3762" s="142">
        <v>450.77</v>
      </c>
      <c r="I3762" s="142">
        <v>2194.6799999999998</v>
      </c>
      <c r="Q3762" s="6">
        <f t="shared" si="58"/>
        <v>2194.6799999999998</v>
      </c>
    </row>
    <row r="3763" spans="1:17" x14ac:dyDescent="0.2">
      <c r="A3763" s="139" t="s">
        <v>7522</v>
      </c>
      <c r="B3763" s="140" t="s">
        <v>19059</v>
      </c>
      <c r="C3763" s="141">
        <v>1462</v>
      </c>
      <c r="D3763" s="141">
        <v>34</v>
      </c>
      <c r="E3763" s="142">
        <v>9944.6</v>
      </c>
      <c r="F3763" s="142">
        <v>1773.61</v>
      </c>
      <c r="G3763" s="142">
        <v>3057.49</v>
      </c>
      <c r="H3763" s="142">
        <v>1112.71</v>
      </c>
      <c r="I3763" s="142">
        <v>5943.81</v>
      </c>
      <c r="Q3763" s="6">
        <f t="shared" si="58"/>
        <v>5943.81</v>
      </c>
    </row>
    <row r="3764" spans="1:17" x14ac:dyDescent="0.2">
      <c r="A3764" s="139" t="s">
        <v>7524</v>
      </c>
      <c r="B3764" s="140" t="s">
        <v>19060</v>
      </c>
      <c r="C3764" s="141">
        <v>356</v>
      </c>
      <c r="D3764" s="141">
        <v>17</v>
      </c>
      <c r="E3764" s="142">
        <v>6129.13</v>
      </c>
      <c r="F3764" s="142">
        <v>431.88</v>
      </c>
      <c r="G3764" s="142">
        <v>1528.74</v>
      </c>
      <c r="H3764" s="142">
        <v>685.79</v>
      </c>
      <c r="I3764" s="142">
        <v>2646.41</v>
      </c>
      <c r="Q3764" s="6">
        <f t="shared" si="58"/>
        <v>2646.41</v>
      </c>
    </row>
    <row r="3765" spans="1:17" x14ac:dyDescent="0.2">
      <c r="A3765" s="139" t="s">
        <v>7526</v>
      </c>
      <c r="B3765" s="140" t="s">
        <v>19061</v>
      </c>
      <c r="C3765" s="141">
        <v>331</v>
      </c>
      <c r="D3765" s="141">
        <v>7</v>
      </c>
      <c r="E3765" s="142">
        <v>2663.27</v>
      </c>
      <c r="F3765" s="142">
        <v>401.55</v>
      </c>
      <c r="G3765" s="142">
        <v>629.48</v>
      </c>
      <c r="H3765" s="142">
        <v>298</v>
      </c>
      <c r="I3765" s="142">
        <v>1329.03</v>
      </c>
      <c r="Q3765" s="6">
        <f t="shared" si="58"/>
        <v>1329.03</v>
      </c>
    </row>
    <row r="3766" spans="1:17" x14ac:dyDescent="0.2">
      <c r="A3766" s="139" t="s">
        <v>7528</v>
      </c>
      <c r="B3766" s="140" t="s">
        <v>19062</v>
      </c>
      <c r="C3766" s="141">
        <v>377</v>
      </c>
      <c r="D3766" s="141">
        <v>16</v>
      </c>
      <c r="E3766" s="142">
        <v>23678.07</v>
      </c>
      <c r="F3766" s="142">
        <v>457.35</v>
      </c>
      <c r="G3766" s="142">
        <v>1438.82</v>
      </c>
      <c r="H3766" s="142">
        <v>2649.36</v>
      </c>
      <c r="I3766" s="142">
        <v>4545.53</v>
      </c>
      <c r="Q3766" s="6">
        <f t="shared" si="58"/>
        <v>4545.53</v>
      </c>
    </row>
    <row r="3767" spans="1:17" x14ac:dyDescent="0.2">
      <c r="A3767" s="139" t="s">
        <v>7530</v>
      </c>
      <c r="B3767" s="140" t="s">
        <v>19063</v>
      </c>
      <c r="C3767" s="141">
        <v>169</v>
      </c>
      <c r="D3767" s="141">
        <v>7</v>
      </c>
      <c r="E3767" s="142">
        <v>2752.96</v>
      </c>
      <c r="F3767" s="142">
        <v>205.02</v>
      </c>
      <c r="G3767" s="142">
        <v>629.48</v>
      </c>
      <c r="H3767" s="142">
        <v>308.02999999999997</v>
      </c>
      <c r="I3767" s="142">
        <v>1142.53</v>
      </c>
      <c r="Q3767" s="6">
        <f t="shared" si="58"/>
        <v>1142.53</v>
      </c>
    </row>
    <row r="3768" spans="1:17" x14ac:dyDescent="0.2">
      <c r="A3768" s="139" t="s">
        <v>7532</v>
      </c>
      <c r="B3768" s="140" t="s">
        <v>19064</v>
      </c>
      <c r="C3768" s="141">
        <v>841</v>
      </c>
      <c r="D3768" s="141">
        <v>20</v>
      </c>
      <c r="E3768" s="142">
        <v>28517.01</v>
      </c>
      <c r="F3768" s="142">
        <v>1020.25</v>
      </c>
      <c r="G3768" s="142">
        <v>1798.52</v>
      </c>
      <c r="H3768" s="142">
        <v>3190.8</v>
      </c>
      <c r="I3768" s="142">
        <v>6009.57</v>
      </c>
      <c r="Q3768" s="6">
        <f t="shared" si="58"/>
        <v>6009.57</v>
      </c>
    </row>
    <row r="3769" spans="1:17" x14ac:dyDescent="0.2">
      <c r="A3769" s="139" t="s">
        <v>7534</v>
      </c>
      <c r="B3769" s="140" t="s">
        <v>19065</v>
      </c>
      <c r="C3769" s="141">
        <v>62</v>
      </c>
      <c r="D3769" s="141">
        <v>1</v>
      </c>
      <c r="E3769" s="142">
        <v>186.61</v>
      </c>
      <c r="F3769" s="142">
        <v>75.22</v>
      </c>
      <c r="G3769" s="142">
        <v>89.93</v>
      </c>
      <c r="H3769" s="142">
        <v>20.88</v>
      </c>
      <c r="I3769" s="142">
        <v>186.03</v>
      </c>
      <c r="Q3769" s="6">
        <f t="shared" si="58"/>
        <v>186.03</v>
      </c>
    </row>
    <row r="3770" spans="1:17" x14ac:dyDescent="0.2">
      <c r="A3770" s="139" t="s">
        <v>7536</v>
      </c>
      <c r="B3770" s="140" t="s">
        <v>19066</v>
      </c>
      <c r="C3770" s="141">
        <v>128</v>
      </c>
      <c r="D3770" s="141">
        <v>1</v>
      </c>
      <c r="E3770" s="142">
        <v>91.92</v>
      </c>
      <c r="F3770" s="142">
        <v>155.28</v>
      </c>
      <c r="G3770" s="142">
        <v>89.93</v>
      </c>
      <c r="H3770" s="142">
        <v>10.29</v>
      </c>
      <c r="I3770" s="142">
        <v>255.5</v>
      </c>
      <c r="Q3770" s="6">
        <f t="shared" si="58"/>
        <v>255.5</v>
      </c>
    </row>
    <row r="3771" spans="1:17" x14ac:dyDescent="0.2">
      <c r="A3771" s="139" t="s">
        <v>7538</v>
      </c>
      <c r="B3771" s="140" t="s">
        <v>19067</v>
      </c>
      <c r="C3771" s="141">
        <v>121</v>
      </c>
      <c r="D3771" s="141">
        <v>0</v>
      </c>
      <c r="E3771" s="142">
        <v>0</v>
      </c>
      <c r="F3771" s="142">
        <v>146.79</v>
      </c>
      <c r="G3771" s="142">
        <v>0</v>
      </c>
      <c r="H3771" s="142">
        <v>0</v>
      </c>
      <c r="I3771" s="142">
        <v>146.79</v>
      </c>
      <c r="Q3771" s="6">
        <f t="shared" si="58"/>
        <v>146.79</v>
      </c>
    </row>
    <row r="3772" spans="1:17" x14ac:dyDescent="0.2">
      <c r="A3772" s="139" t="s">
        <v>7540</v>
      </c>
      <c r="B3772" s="140" t="s">
        <v>19068</v>
      </c>
      <c r="C3772" s="141">
        <v>154</v>
      </c>
      <c r="D3772" s="141">
        <v>5</v>
      </c>
      <c r="E3772" s="142">
        <v>2677.29</v>
      </c>
      <c r="F3772" s="142">
        <v>186.82</v>
      </c>
      <c r="G3772" s="142">
        <v>449.63</v>
      </c>
      <c r="H3772" s="142">
        <v>299.57</v>
      </c>
      <c r="I3772" s="142">
        <v>936.02</v>
      </c>
      <c r="Q3772" s="6">
        <f t="shared" si="58"/>
        <v>936.02</v>
      </c>
    </row>
    <row r="3773" spans="1:17" x14ac:dyDescent="0.2">
      <c r="A3773" s="139" t="s">
        <v>7542</v>
      </c>
      <c r="B3773" s="140" t="s">
        <v>19069</v>
      </c>
      <c r="C3773" s="141">
        <v>778</v>
      </c>
      <c r="D3773" s="141">
        <v>41</v>
      </c>
      <c r="E3773" s="142">
        <v>11387.66</v>
      </c>
      <c r="F3773" s="142">
        <v>943.82</v>
      </c>
      <c r="G3773" s="142">
        <v>3686.97</v>
      </c>
      <c r="H3773" s="142">
        <v>1274.18</v>
      </c>
      <c r="I3773" s="142">
        <v>5904.97</v>
      </c>
      <c r="Q3773" s="6">
        <f t="shared" si="58"/>
        <v>5904.97</v>
      </c>
    </row>
    <row r="3774" spans="1:17" x14ac:dyDescent="0.2">
      <c r="A3774" s="139" t="s">
        <v>7544</v>
      </c>
      <c r="B3774" s="140" t="s">
        <v>19070</v>
      </c>
      <c r="C3774" s="141">
        <v>191</v>
      </c>
      <c r="D3774" s="141">
        <v>7</v>
      </c>
      <c r="E3774" s="142">
        <v>3500.64</v>
      </c>
      <c r="F3774" s="142">
        <v>231.71</v>
      </c>
      <c r="G3774" s="142">
        <v>629.48</v>
      </c>
      <c r="H3774" s="142">
        <v>391.69</v>
      </c>
      <c r="I3774" s="142">
        <v>1252.8800000000001</v>
      </c>
      <c r="Q3774" s="6">
        <f t="shared" si="58"/>
        <v>1252.8800000000001</v>
      </c>
    </row>
    <row r="3775" spans="1:17" x14ac:dyDescent="0.2">
      <c r="A3775" s="139" t="s">
        <v>7546</v>
      </c>
      <c r="B3775" s="140" t="s">
        <v>19071</v>
      </c>
      <c r="C3775" s="141">
        <v>1238</v>
      </c>
      <c r="D3775" s="141">
        <v>40</v>
      </c>
      <c r="E3775" s="142">
        <v>10454.11</v>
      </c>
      <c r="F3775" s="142">
        <v>1501.86</v>
      </c>
      <c r="G3775" s="142">
        <v>3597.04</v>
      </c>
      <c r="H3775" s="142">
        <v>1169.72</v>
      </c>
      <c r="I3775" s="142">
        <v>6268.62</v>
      </c>
      <c r="Q3775" s="6">
        <f t="shared" si="58"/>
        <v>6268.62</v>
      </c>
    </row>
    <row r="3776" spans="1:17" x14ac:dyDescent="0.2">
      <c r="A3776" s="139" t="s">
        <v>7548</v>
      </c>
      <c r="B3776" s="140" t="s">
        <v>19072</v>
      </c>
      <c r="C3776" s="141">
        <v>98</v>
      </c>
      <c r="D3776" s="141">
        <v>3</v>
      </c>
      <c r="E3776" s="142">
        <v>20927.849999999999</v>
      </c>
      <c r="F3776" s="142">
        <v>118.89</v>
      </c>
      <c r="G3776" s="142">
        <v>269.77999999999997</v>
      </c>
      <c r="H3776" s="142">
        <v>2341.64</v>
      </c>
      <c r="I3776" s="142">
        <v>2730.31</v>
      </c>
      <c r="Q3776" s="6">
        <f t="shared" si="58"/>
        <v>2730.31</v>
      </c>
    </row>
    <row r="3777" spans="1:17" x14ac:dyDescent="0.2">
      <c r="A3777" s="139" t="s">
        <v>7550</v>
      </c>
      <c r="B3777" s="140" t="s">
        <v>19073</v>
      </c>
      <c r="C3777" s="141">
        <v>261</v>
      </c>
      <c r="D3777" s="141">
        <v>5</v>
      </c>
      <c r="E3777" s="142">
        <v>17513.080000000002</v>
      </c>
      <c r="F3777" s="142">
        <v>316.63</v>
      </c>
      <c r="G3777" s="142">
        <v>449.63</v>
      </c>
      <c r="H3777" s="142">
        <v>1959.56</v>
      </c>
      <c r="I3777" s="142">
        <v>2725.82</v>
      </c>
      <c r="Q3777" s="6">
        <f t="shared" si="58"/>
        <v>2725.82</v>
      </c>
    </row>
    <row r="3778" spans="1:17" x14ac:dyDescent="0.2">
      <c r="A3778" s="139" t="s">
        <v>7552</v>
      </c>
      <c r="B3778" s="140" t="s">
        <v>19074</v>
      </c>
      <c r="C3778" s="141">
        <v>1893</v>
      </c>
      <c r="D3778" s="141">
        <v>85</v>
      </c>
      <c r="E3778" s="142">
        <v>26849.71</v>
      </c>
      <c r="F3778" s="142">
        <v>2296.4699999999998</v>
      </c>
      <c r="G3778" s="142">
        <v>7643.72</v>
      </c>
      <c r="H3778" s="142">
        <v>3004.24</v>
      </c>
      <c r="I3778" s="142">
        <v>12944.43</v>
      </c>
      <c r="Q3778" s="6">
        <f t="shared" si="58"/>
        <v>12944.43</v>
      </c>
    </row>
    <row r="3779" spans="1:17" x14ac:dyDescent="0.2">
      <c r="A3779" s="139" t="s">
        <v>7554</v>
      </c>
      <c r="B3779" s="140" t="s">
        <v>19075</v>
      </c>
      <c r="C3779" s="141">
        <v>233</v>
      </c>
      <c r="D3779" s="141">
        <v>4</v>
      </c>
      <c r="E3779" s="142">
        <v>808.65</v>
      </c>
      <c r="F3779" s="142">
        <v>282.66000000000003</v>
      </c>
      <c r="G3779" s="142">
        <v>359.7</v>
      </c>
      <c r="H3779" s="142">
        <v>90.48</v>
      </c>
      <c r="I3779" s="142">
        <v>732.84</v>
      </c>
      <c r="Q3779" s="6">
        <f t="shared" si="58"/>
        <v>732.84</v>
      </c>
    </row>
    <row r="3780" spans="1:17" x14ac:dyDescent="0.2">
      <c r="A3780" s="139" t="s">
        <v>7556</v>
      </c>
      <c r="B3780" s="140" t="s">
        <v>19076</v>
      </c>
      <c r="C3780" s="141">
        <v>724</v>
      </c>
      <c r="D3780" s="141">
        <v>29</v>
      </c>
      <c r="E3780" s="142">
        <v>74744.87</v>
      </c>
      <c r="F3780" s="142">
        <v>878.31</v>
      </c>
      <c r="G3780" s="142">
        <v>2607.86</v>
      </c>
      <c r="H3780" s="142">
        <v>8363.2800000000007</v>
      </c>
      <c r="I3780" s="142">
        <v>11849.45</v>
      </c>
      <c r="Q3780" s="6">
        <f t="shared" si="58"/>
        <v>11849.45</v>
      </c>
    </row>
    <row r="3781" spans="1:17" x14ac:dyDescent="0.2">
      <c r="A3781" s="139" t="s">
        <v>7558</v>
      </c>
      <c r="B3781" s="140" t="s">
        <v>19077</v>
      </c>
      <c r="C3781" s="141">
        <v>923</v>
      </c>
      <c r="D3781" s="141">
        <v>10</v>
      </c>
      <c r="E3781" s="142">
        <v>2807.46</v>
      </c>
      <c r="F3781" s="142">
        <v>1119.73</v>
      </c>
      <c r="G3781" s="142">
        <v>899.26</v>
      </c>
      <c r="H3781" s="142">
        <v>314.13</v>
      </c>
      <c r="I3781" s="142">
        <v>2333.12</v>
      </c>
      <c r="Q3781" s="6">
        <f t="shared" si="58"/>
        <v>2333.12</v>
      </c>
    </row>
    <row r="3782" spans="1:17" x14ac:dyDescent="0.2">
      <c r="A3782" s="139" t="s">
        <v>7560</v>
      </c>
      <c r="B3782" s="140" t="s">
        <v>19078</v>
      </c>
      <c r="C3782" s="141">
        <v>136</v>
      </c>
      <c r="D3782" s="141">
        <v>39</v>
      </c>
      <c r="E3782" s="142">
        <v>12432.63</v>
      </c>
      <c r="F3782" s="142">
        <v>164.98</v>
      </c>
      <c r="G3782" s="142">
        <v>3507.12</v>
      </c>
      <c r="H3782" s="142">
        <v>1391.1</v>
      </c>
      <c r="I3782" s="142">
        <v>5063.2</v>
      </c>
      <c r="Q3782" s="6">
        <f t="shared" si="58"/>
        <v>5063.2</v>
      </c>
    </row>
    <row r="3783" spans="1:17" x14ac:dyDescent="0.2">
      <c r="A3783" s="139" t="s">
        <v>7562</v>
      </c>
      <c r="B3783" s="140" t="s">
        <v>19079</v>
      </c>
      <c r="C3783" s="141">
        <v>157</v>
      </c>
      <c r="D3783" s="141">
        <v>2</v>
      </c>
      <c r="E3783" s="142">
        <v>282.77</v>
      </c>
      <c r="F3783" s="142">
        <v>190.46</v>
      </c>
      <c r="G3783" s="142">
        <v>179.86</v>
      </c>
      <c r="H3783" s="142">
        <v>31.64</v>
      </c>
      <c r="I3783" s="142">
        <v>401.96</v>
      </c>
      <c r="Q3783" s="6">
        <f t="shared" si="58"/>
        <v>401.96</v>
      </c>
    </row>
    <row r="3784" spans="1:17" x14ac:dyDescent="0.2">
      <c r="A3784" s="139" t="s">
        <v>7564</v>
      </c>
      <c r="B3784" s="140" t="s">
        <v>19080</v>
      </c>
      <c r="C3784" s="141">
        <v>147</v>
      </c>
      <c r="D3784" s="141">
        <v>5</v>
      </c>
      <c r="E3784" s="142">
        <v>934.13</v>
      </c>
      <c r="F3784" s="142">
        <v>178.33</v>
      </c>
      <c r="G3784" s="142">
        <v>449.63</v>
      </c>
      <c r="H3784" s="142">
        <v>104.52</v>
      </c>
      <c r="I3784" s="142">
        <v>732.48</v>
      </c>
      <c r="Q3784" s="6">
        <f t="shared" si="58"/>
        <v>732.48</v>
      </c>
    </row>
    <row r="3785" spans="1:17" x14ac:dyDescent="0.2">
      <c r="A3785" s="139" t="s">
        <v>7566</v>
      </c>
      <c r="B3785" s="140" t="s">
        <v>19081</v>
      </c>
      <c r="C3785" s="141">
        <v>261</v>
      </c>
      <c r="D3785" s="141">
        <v>8</v>
      </c>
      <c r="E3785" s="142">
        <v>2942.46</v>
      </c>
      <c r="F3785" s="142">
        <v>316.63</v>
      </c>
      <c r="G3785" s="142">
        <v>719.41</v>
      </c>
      <c r="H3785" s="142">
        <v>329.23</v>
      </c>
      <c r="I3785" s="142">
        <v>1365.27</v>
      </c>
      <c r="Q3785" s="6">
        <f t="shared" si="58"/>
        <v>1365.27</v>
      </c>
    </row>
    <row r="3786" spans="1:17" x14ac:dyDescent="0.2">
      <c r="A3786" s="139" t="s">
        <v>7568</v>
      </c>
      <c r="B3786" s="140" t="s">
        <v>19082</v>
      </c>
      <c r="C3786" s="141">
        <v>7390</v>
      </c>
      <c r="D3786" s="141">
        <v>102</v>
      </c>
      <c r="E3786" s="142">
        <v>191067.8</v>
      </c>
      <c r="F3786" s="142">
        <v>8965.1</v>
      </c>
      <c r="G3786" s="142">
        <v>9172.4599999999991</v>
      </c>
      <c r="H3786" s="142">
        <v>21378.78</v>
      </c>
      <c r="I3786" s="142">
        <v>39516.339999999997</v>
      </c>
      <c r="Q3786" s="6">
        <f t="shared" si="58"/>
        <v>39516.339999999997</v>
      </c>
    </row>
    <row r="3787" spans="1:17" x14ac:dyDescent="0.2">
      <c r="A3787" s="139" t="s">
        <v>7570</v>
      </c>
      <c r="B3787" s="140" t="s">
        <v>19083</v>
      </c>
      <c r="C3787" s="141">
        <v>132</v>
      </c>
      <c r="D3787" s="141">
        <v>4</v>
      </c>
      <c r="E3787" s="142">
        <v>13008.1</v>
      </c>
      <c r="F3787" s="142">
        <v>160.13999999999999</v>
      </c>
      <c r="G3787" s="142">
        <v>359.7</v>
      </c>
      <c r="H3787" s="142">
        <v>1455.49</v>
      </c>
      <c r="I3787" s="142">
        <v>1975.33</v>
      </c>
      <c r="Q3787" s="6">
        <f t="shared" si="58"/>
        <v>1975.33</v>
      </c>
    </row>
    <row r="3788" spans="1:17" x14ac:dyDescent="0.2">
      <c r="A3788" s="139" t="s">
        <v>7572</v>
      </c>
      <c r="B3788" s="140" t="s">
        <v>19084</v>
      </c>
      <c r="C3788" s="141">
        <v>327</v>
      </c>
      <c r="D3788" s="141">
        <v>6</v>
      </c>
      <c r="E3788" s="142">
        <v>2799.72</v>
      </c>
      <c r="F3788" s="142">
        <v>396.7</v>
      </c>
      <c r="G3788" s="142">
        <v>539.55999999999995</v>
      </c>
      <c r="H3788" s="142">
        <v>313.26</v>
      </c>
      <c r="I3788" s="142">
        <v>1249.52</v>
      </c>
      <c r="Q3788" s="6">
        <f t="shared" si="58"/>
        <v>1249.52</v>
      </c>
    </row>
    <row r="3789" spans="1:17" x14ac:dyDescent="0.2">
      <c r="A3789" s="139" t="s">
        <v>7574</v>
      </c>
      <c r="B3789" s="140" t="s">
        <v>19085</v>
      </c>
      <c r="C3789" s="141">
        <v>1560</v>
      </c>
      <c r="D3789" s="141">
        <v>45</v>
      </c>
      <c r="E3789" s="142">
        <v>25527.19</v>
      </c>
      <c r="F3789" s="142">
        <v>1892.5</v>
      </c>
      <c r="G3789" s="142">
        <v>4046.67</v>
      </c>
      <c r="H3789" s="142">
        <v>2856.26</v>
      </c>
      <c r="I3789" s="142">
        <v>8795.43</v>
      </c>
      <c r="Q3789" s="6">
        <f t="shared" si="58"/>
        <v>8795.43</v>
      </c>
    </row>
    <row r="3790" spans="1:17" x14ac:dyDescent="0.2">
      <c r="A3790" s="139" t="s">
        <v>7576</v>
      </c>
      <c r="B3790" s="140" t="s">
        <v>19086</v>
      </c>
      <c r="C3790" s="141">
        <v>100</v>
      </c>
      <c r="D3790" s="141">
        <v>5</v>
      </c>
      <c r="E3790" s="142">
        <v>2377.92</v>
      </c>
      <c r="F3790" s="142">
        <v>121.31</v>
      </c>
      <c r="G3790" s="142">
        <v>449.63</v>
      </c>
      <c r="H3790" s="142">
        <v>266.06</v>
      </c>
      <c r="I3790" s="142">
        <v>837</v>
      </c>
      <c r="Q3790" s="6">
        <f t="shared" si="58"/>
        <v>837</v>
      </c>
    </row>
    <row r="3791" spans="1:17" x14ac:dyDescent="0.2">
      <c r="A3791" s="139" t="s">
        <v>7578</v>
      </c>
      <c r="B3791" s="140" t="s">
        <v>19087</v>
      </c>
      <c r="C3791" s="141">
        <v>1057</v>
      </c>
      <c r="D3791" s="141">
        <v>28</v>
      </c>
      <c r="E3791" s="142">
        <v>11596.44</v>
      </c>
      <c r="F3791" s="142">
        <v>1282.29</v>
      </c>
      <c r="G3791" s="142">
        <v>2517.9299999999998</v>
      </c>
      <c r="H3791" s="142">
        <v>1297.54</v>
      </c>
      <c r="I3791" s="142">
        <v>5097.76</v>
      </c>
      <c r="Q3791" s="6">
        <f t="shared" ref="Q3791:Q3854" si="59">I3791+P3791</f>
        <v>5097.76</v>
      </c>
    </row>
    <row r="3792" spans="1:17" x14ac:dyDescent="0.2">
      <c r="A3792" s="139" t="s">
        <v>7580</v>
      </c>
      <c r="B3792" s="140" t="s">
        <v>19088</v>
      </c>
      <c r="C3792" s="141">
        <v>401</v>
      </c>
      <c r="D3792" s="141">
        <v>9</v>
      </c>
      <c r="E3792" s="142">
        <v>3710.38</v>
      </c>
      <c r="F3792" s="142">
        <v>486.47</v>
      </c>
      <c r="G3792" s="142">
        <v>809.34</v>
      </c>
      <c r="H3792" s="142">
        <v>415.16</v>
      </c>
      <c r="I3792" s="142">
        <v>1710.97</v>
      </c>
      <c r="Q3792" s="6">
        <f t="shared" si="59"/>
        <v>1710.97</v>
      </c>
    </row>
    <row r="3793" spans="1:17" x14ac:dyDescent="0.2">
      <c r="A3793" s="139" t="s">
        <v>7582</v>
      </c>
      <c r="B3793" s="140" t="s">
        <v>19089</v>
      </c>
      <c r="C3793" s="141">
        <v>3558</v>
      </c>
      <c r="D3793" s="141">
        <v>104</v>
      </c>
      <c r="E3793" s="142">
        <v>75688.05</v>
      </c>
      <c r="F3793" s="142">
        <v>4316.34</v>
      </c>
      <c r="G3793" s="142">
        <v>9352.31</v>
      </c>
      <c r="H3793" s="142">
        <v>8468.82</v>
      </c>
      <c r="I3793" s="142">
        <v>22137.47</v>
      </c>
      <c r="Q3793" s="6">
        <f t="shared" si="59"/>
        <v>22137.47</v>
      </c>
    </row>
    <row r="3794" spans="1:17" x14ac:dyDescent="0.2">
      <c r="A3794" s="139" t="s">
        <v>7584</v>
      </c>
      <c r="B3794" s="140" t="s">
        <v>19090</v>
      </c>
      <c r="C3794" s="141">
        <v>140797</v>
      </c>
      <c r="D3794" s="141">
        <v>2174</v>
      </c>
      <c r="E3794" s="142">
        <v>1575178.53</v>
      </c>
      <c r="F3794" s="142">
        <v>170806.27</v>
      </c>
      <c r="G3794" s="142">
        <v>195499.29</v>
      </c>
      <c r="H3794" s="142">
        <v>176248.35</v>
      </c>
      <c r="I3794" s="142">
        <v>542553.91</v>
      </c>
      <c r="Q3794" s="6">
        <f t="shared" si="59"/>
        <v>542553.91</v>
      </c>
    </row>
    <row r="3795" spans="1:17" x14ac:dyDescent="0.2">
      <c r="A3795" s="139" t="s">
        <v>7586</v>
      </c>
      <c r="B3795" s="140" t="s">
        <v>19091</v>
      </c>
      <c r="C3795" s="141">
        <v>970</v>
      </c>
      <c r="D3795" s="141">
        <v>24</v>
      </c>
      <c r="E3795" s="142">
        <v>16159.19</v>
      </c>
      <c r="F3795" s="142">
        <v>1176.74</v>
      </c>
      <c r="G3795" s="142">
        <v>2158.2199999999998</v>
      </c>
      <c r="H3795" s="142">
        <v>1808.07</v>
      </c>
      <c r="I3795" s="142">
        <v>5143.03</v>
      </c>
      <c r="Q3795" s="6">
        <f t="shared" si="59"/>
        <v>5143.03</v>
      </c>
    </row>
    <row r="3796" spans="1:17" x14ac:dyDescent="0.2">
      <c r="A3796" s="139" t="s">
        <v>7588</v>
      </c>
      <c r="B3796" s="140" t="s">
        <v>19092</v>
      </c>
      <c r="C3796" s="141">
        <v>2723</v>
      </c>
      <c r="D3796" s="141">
        <v>55</v>
      </c>
      <c r="E3796" s="142">
        <v>16217.19</v>
      </c>
      <c r="F3796" s="142">
        <v>3303.38</v>
      </c>
      <c r="G3796" s="142">
        <v>4945.9399999999996</v>
      </c>
      <c r="H3796" s="142">
        <v>1814.56</v>
      </c>
      <c r="I3796" s="142">
        <v>10063.879999999999</v>
      </c>
      <c r="Q3796" s="6">
        <f t="shared" si="59"/>
        <v>10063.879999999999</v>
      </c>
    </row>
    <row r="3797" spans="1:17" x14ac:dyDescent="0.2">
      <c r="A3797" s="139" t="s">
        <v>7590</v>
      </c>
      <c r="B3797" s="140" t="s">
        <v>19093</v>
      </c>
      <c r="C3797" s="141">
        <v>254</v>
      </c>
      <c r="D3797" s="141">
        <v>4</v>
      </c>
      <c r="E3797" s="142">
        <v>141321.71</v>
      </c>
      <c r="F3797" s="142">
        <v>308.14</v>
      </c>
      <c r="G3797" s="142">
        <v>359.7</v>
      </c>
      <c r="H3797" s="142">
        <v>15812.63</v>
      </c>
      <c r="I3797" s="142">
        <v>16480.47</v>
      </c>
      <c r="Q3797" s="6">
        <f t="shared" si="59"/>
        <v>16480.47</v>
      </c>
    </row>
    <row r="3798" spans="1:17" x14ac:dyDescent="0.2">
      <c r="A3798" s="139" t="s">
        <v>7592</v>
      </c>
      <c r="B3798" s="140" t="s">
        <v>19094</v>
      </c>
      <c r="C3798" s="141">
        <v>190</v>
      </c>
      <c r="D3798" s="141">
        <v>6</v>
      </c>
      <c r="E3798" s="142">
        <v>1074.06</v>
      </c>
      <c r="F3798" s="142">
        <v>230.5</v>
      </c>
      <c r="G3798" s="142">
        <v>539.55999999999995</v>
      </c>
      <c r="H3798" s="142">
        <v>120.18</v>
      </c>
      <c r="I3798" s="142">
        <v>890.24</v>
      </c>
      <c r="Q3798" s="6">
        <f t="shared" si="59"/>
        <v>890.24</v>
      </c>
    </row>
    <row r="3799" spans="1:17" x14ac:dyDescent="0.2">
      <c r="A3799" s="139" t="s">
        <v>7594</v>
      </c>
      <c r="B3799" s="140" t="s">
        <v>19095</v>
      </c>
      <c r="C3799" s="141">
        <v>421</v>
      </c>
      <c r="D3799" s="141">
        <v>21</v>
      </c>
      <c r="E3799" s="142">
        <v>13841.42</v>
      </c>
      <c r="F3799" s="142">
        <v>510.73</v>
      </c>
      <c r="G3799" s="142">
        <v>1888.45</v>
      </c>
      <c r="H3799" s="142">
        <v>1548.73</v>
      </c>
      <c r="I3799" s="142">
        <v>3947.91</v>
      </c>
      <c r="Q3799" s="6">
        <f t="shared" si="59"/>
        <v>3947.91</v>
      </c>
    </row>
    <row r="3800" spans="1:17" x14ac:dyDescent="0.2">
      <c r="A3800" s="139" t="s">
        <v>7596</v>
      </c>
      <c r="B3800" s="140" t="s">
        <v>19096</v>
      </c>
      <c r="C3800" s="141">
        <v>343</v>
      </c>
      <c r="D3800" s="141">
        <v>11</v>
      </c>
      <c r="E3800" s="142">
        <v>44624.66</v>
      </c>
      <c r="F3800" s="142">
        <v>416.1</v>
      </c>
      <c r="G3800" s="142">
        <v>989.18</v>
      </c>
      <c r="H3800" s="142">
        <v>4993.1000000000004</v>
      </c>
      <c r="I3800" s="142">
        <v>6398.38</v>
      </c>
      <c r="Q3800" s="6">
        <f t="shared" si="59"/>
        <v>6398.38</v>
      </c>
    </row>
    <row r="3801" spans="1:17" x14ac:dyDescent="0.2">
      <c r="A3801" s="139" t="s">
        <v>7598</v>
      </c>
      <c r="B3801" s="140" t="s">
        <v>19097</v>
      </c>
      <c r="C3801" s="141">
        <v>286</v>
      </c>
      <c r="D3801" s="141">
        <v>0</v>
      </c>
      <c r="E3801" s="142">
        <v>0</v>
      </c>
      <c r="F3801" s="142">
        <v>346.96</v>
      </c>
      <c r="G3801" s="142">
        <v>0</v>
      </c>
      <c r="H3801" s="142">
        <v>0</v>
      </c>
      <c r="I3801" s="142">
        <v>346.96</v>
      </c>
      <c r="Q3801" s="6">
        <f t="shared" si="59"/>
        <v>346.96</v>
      </c>
    </row>
    <row r="3802" spans="1:17" x14ac:dyDescent="0.2">
      <c r="A3802" s="139" t="s">
        <v>7600</v>
      </c>
      <c r="B3802" s="140" t="s">
        <v>19098</v>
      </c>
      <c r="C3802" s="141">
        <v>146</v>
      </c>
      <c r="D3802" s="141">
        <v>2</v>
      </c>
      <c r="E3802" s="142">
        <v>23627.84</v>
      </c>
      <c r="F3802" s="142">
        <v>177.12</v>
      </c>
      <c r="G3802" s="142">
        <v>179.86</v>
      </c>
      <c r="H3802" s="142">
        <v>2643.74</v>
      </c>
      <c r="I3802" s="142">
        <v>3000.72</v>
      </c>
      <c r="Q3802" s="6">
        <f t="shared" si="59"/>
        <v>3000.72</v>
      </c>
    </row>
    <row r="3803" spans="1:17" x14ac:dyDescent="0.2">
      <c r="A3803" s="139" t="s">
        <v>7602</v>
      </c>
      <c r="B3803" s="140" t="s">
        <v>19099</v>
      </c>
      <c r="C3803" s="141">
        <v>202</v>
      </c>
      <c r="D3803" s="141">
        <v>5</v>
      </c>
      <c r="E3803" s="142">
        <v>2096.25</v>
      </c>
      <c r="F3803" s="142">
        <v>245.06</v>
      </c>
      <c r="G3803" s="142">
        <v>449.63</v>
      </c>
      <c r="H3803" s="142">
        <v>234.55</v>
      </c>
      <c r="I3803" s="142">
        <v>929.24</v>
      </c>
      <c r="Q3803" s="6">
        <f t="shared" si="59"/>
        <v>929.24</v>
      </c>
    </row>
    <row r="3804" spans="1:17" x14ac:dyDescent="0.2">
      <c r="A3804" s="139" t="s">
        <v>7604</v>
      </c>
      <c r="B3804" s="140" t="s">
        <v>19100</v>
      </c>
      <c r="C3804" s="141">
        <v>234</v>
      </c>
      <c r="D3804" s="141">
        <v>10</v>
      </c>
      <c r="E3804" s="142">
        <v>7243.64</v>
      </c>
      <c r="F3804" s="142">
        <v>283.87</v>
      </c>
      <c r="G3804" s="142">
        <v>899.26</v>
      </c>
      <c r="H3804" s="142">
        <v>810.5</v>
      </c>
      <c r="I3804" s="142">
        <v>1993.63</v>
      </c>
      <c r="Q3804" s="6">
        <f t="shared" si="59"/>
        <v>1993.63</v>
      </c>
    </row>
    <row r="3805" spans="1:17" x14ac:dyDescent="0.2">
      <c r="A3805" s="139" t="s">
        <v>7606</v>
      </c>
      <c r="B3805" s="140" t="s">
        <v>19101</v>
      </c>
      <c r="C3805" s="141">
        <v>589</v>
      </c>
      <c r="D3805" s="141">
        <v>18</v>
      </c>
      <c r="E3805" s="142">
        <v>5762.44</v>
      </c>
      <c r="F3805" s="142">
        <v>714.54</v>
      </c>
      <c r="G3805" s="142">
        <v>1618.67</v>
      </c>
      <c r="H3805" s="142">
        <v>644.77</v>
      </c>
      <c r="I3805" s="142">
        <v>2977.98</v>
      </c>
      <c r="Q3805" s="6">
        <f t="shared" si="59"/>
        <v>2977.98</v>
      </c>
    </row>
    <row r="3806" spans="1:17" x14ac:dyDescent="0.2">
      <c r="A3806" s="139" t="s">
        <v>7608</v>
      </c>
      <c r="B3806" s="140" t="s">
        <v>19102</v>
      </c>
      <c r="C3806" s="141">
        <v>220</v>
      </c>
      <c r="D3806" s="141">
        <v>10</v>
      </c>
      <c r="E3806" s="142">
        <v>4533.13</v>
      </c>
      <c r="F3806" s="142">
        <v>266.89</v>
      </c>
      <c r="G3806" s="142">
        <v>899.26</v>
      </c>
      <c r="H3806" s="142">
        <v>507.22</v>
      </c>
      <c r="I3806" s="142">
        <v>1673.37</v>
      </c>
      <c r="Q3806" s="6">
        <f t="shared" si="59"/>
        <v>1673.37</v>
      </c>
    </row>
    <row r="3807" spans="1:17" x14ac:dyDescent="0.2">
      <c r="A3807" s="139" t="s">
        <v>7610</v>
      </c>
      <c r="B3807" s="140" t="s">
        <v>19103</v>
      </c>
      <c r="C3807" s="141">
        <v>911</v>
      </c>
      <c r="D3807" s="141">
        <v>34</v>
      </c>
      <c r="E3807" s="142">
        <v>11269.95</v>
      </c>
      <c r="F3807" s="142">
        <v>1105.17</v>
      </c>
      <c r="G3807" s="142">
        <v>3057.49</v>
      </c>
      <c r="H3807" s="142">
        <v>1261.01</v>
      </c>
      <c r="I3807" s="142">
        <v>5423.67</v>
      </c>
      <c r="Q3807" s="6">
        <f t="shared" si="59"/>
        <v>5423.67</v>
      </c>
    </row>
    <row r="3808" spans="1:17" x14ac:dyDescent="0.2">
      <c r="A3808" s="139" t="s">
        <v>7612</v>
      </c>
      <c r="B3808" s="140" t="s">
        <v>19104</v>
      </c>
      <c r="C3808" s="141">
        <v>774</v>
      </c>
      <c r="D3808" s="141">
        <v>33</v>
      </c>
      <c r="E3808" s="142">
        <v>11289.53</v>
      </c>
      <c r="F3808" s="142">
        <v>938.97</v>
      </c>
      <c r="G3808" s="142">
        <v>2967.56</v>
      </c>
      <c r="H3808" s="142">
        <v>1263.2</v>
      </c>
      <c r="I3808" s="142">
        <v>5169.7299999999996</v>
      </c>
      <c r="Q3808" s="6">
        <f t="shared" si="59"/>
        <v>5169.7299999999996</v>
      </c>
    </row>
    <row r="3809" spans="1:17" x14ac:dyDescent="0.2">
      <c r="A3809" s="139" t="s">
        <v>7614</v>
      </c>
      <c r="B3809" s="140" t="s">
        <v>19105</v>
      </c>
      <c r="C3809" s="141">
        <v>1364</v>
      </c>
      <c r="D3809" s="141">
        <v>66</v>
      </c>
      <c r="E3809" s="142">
        <v>73465.919999999998</v>
      </c>
      <c r="F3809" s="142">
        <v>1654.72</v>
      </c>
      <c r="G3809" s="142">
        <v>5935.12</v>
      </c>
      <c r="H3809" s="142">
        <v>8220.18</v>
      </c>
      <c r="I3809" s="142">
        <v>15810.02</v>
      </c>
      <c r="Q3809" s="6">
        <f t="shared" si="59"/>
        <v>15810.02</v>
      </c>
    </row>
    <row r="3810" spans="1:17" x14ac:dyDescent="0.2">
      <c r="A3810" s="139" t="s">
        <v>7616</v>
      </c>
      <c r="B3810" s="140" t="s">
        <v>19106</v>
      </c>
      <c r="C3810" s="141">
        <v>99</v>
      </c>
      <c r="D3810" s="141">
        <v>5</v>
      </c>
      <c r="E3810" s="142">
        <v>4200.95</v>
      </c>
      <c r="F3810" s="142">
        <v>120.1</v>
      </c>
      <c r="G3810" s="142">
        <v>449.63</v>
      </c>
      <c r="H3810" s="142">
        <v>470.05</v>
      </c>
      <c r="I3810" s="142">
        <v>1039.78</v>
      </c>
      <c r="Q3810" s="6">
        <f t="shared" si="59"/>
        <v>1039.78</v>
      </c>
    </row>
    <row r="3811" spans="1:17" x14ac:dyDescent="0.2">
      <c r="A3811" s="139" t="s">
        <v>7618</v>
      </c>
      <c r="B3811" s="140" t="s">
        <v>19107</v>
      </c>
      <c r="C3811" s="141">
        <v>14730</v>
      </c>
      <c r="D3811" s="141">
        <v>209</v>
      </c>
      <c r="E3811" s="142">
        <v>259428.29</v>
      </c>
      <c r="F3811" s="142">
        <v>17869.53</v>
      </c>
      <c r="G3811" s="142">
        <v>18794.55</v>
      </c>
      <c r="H3811" s="142">
        <v>29027.7</v>
      </c>
      <c r="I3811" s="142">
        <v>65691.78</v>
      </c>
      <c r="Q3811" s="6">
        <f t="shared" si="59"/>
        <v>65691.78</v>
      </c>
    </row>
    <row r="3812" spans="1:17" x14ac:dyDescent="0.2">
      <c r="A3812" s="139" t="s">
        <v>7620</v>
      </c>
      <c r="B3812" s="140" t="s">
        <v>19108</v>
      </c>
      <c r="C3812" s="141">
        <v>647</v>
      </c>
      <c r="D3812" s="141">
        <v>27</v>
      </c>
      <c r="E3812" s="142">
        <v>13247.86</v>
      </c>
      <c r="F3812" s="142">
        <v>784.9</v>
      </c>
      <c r="G3812" s="142">
        <v>2428</v>
      </c>
      <c r="H3812" s="142">
        <v>1482.32</v>
      </c>
      <c r="I3812" s="142">
        <v>4695.22</v>
      </c>
      <c r="Q3812" s="6">
        <f t="shared" si="59"/>
        <v>4695.22</v>
      </c>
    </row>
    <row r="3813" spans="1:17" x14ac:dyDescent="0.2">
      <c r="A3813" s="139" t="s">
        <v>7622</v>
      </c>
      <c r="B3813" s="140" t="s">
        <v>19109</v>
      </c>
      <c r="C3813" s="141">
        <v>615</v>
      </c>
      <c r="D3813" s="141">
        <v>5</v>
      </c>
      <c r="E3813" s="142">
        <v>2704.87</v>
      </c>
      <c r="F3813" s="142">
        <v>746.08</v>
      </c>
      <c r="G3813" s="142">
        <v>449.63</v>
      </c>
      <c r="H3813" s="142">
        <v>302.64999999999998</v>
      </c>
      <c r="I3813" s="142">
        <v>1498.36</v>
      </c>
      <c r="Q3813" s="6">
        <f t="shared" si="59"/>
        <v>1498.36</v>
      </c>
    </row>
    <row r="3814" spans="1:17" x14ac:dyDescent="0.2">
      <c r="A3814" s="139" t="s">
        <v>7624</v>
      </c>
      <c r="B3814" s="140" t="s">
        <v>19110</v>
      </c>
      <c r="C3814" s="141">
        <v>1083</v>
      </c>
      <c r="D3814" s="141">
        <v>34</v>
      </c>
      <c r="E3814" s="142">
        <v>19812.259999999998</v>
      </c>
      <c r="F3814" s="142">
        <v>1313.83</v>
      </c>
      <c r="G3814" s="142">
        <v>3057.49</v>
      </c>
      <c r="H3814" s="142">
        <v>2216.8200000000002</v>
      </c>
      <c r="I3814" s="142">
        <v>6588.14</v>
      </c>
      <c r="Q3814" s="6">
        <f t="shared" si="59"/>
        <v>6588.14</v>
      </c>
    </row>
    <row r="3815" spans="1:17" x14ac:dyDescent="0.2">
      <c r="A3815" s="139" t="s">
        <v>7626</v>
      </c>
      <c r="B3815" s="140" t="s">
        <v>19111</v>
      </c>
      <c r="C3815" s="141">
        <v>180</v>
      </c>
      <c r="D3815" s="141">
        <v>2</v>
      </c>
      <c r="E3815" s="142">
        <v>572.28</v>
      </c>
      <c r="F3815" s="142">
        <v>218.37</v>
      </c>
      <c r="G3815" s="142">
        <v>179.86</v>
      </c>
      <c r="H3815" s="142">
        <v>64.03</v>
      </c>
      <c r="I3815" s="142">
        <v>462.26</v>
      </c>
      <c r="Q3815" s="6">
        <f t="shared" si="59"/>
        <v>462.26</v>
      </c>
    </row>
    <row r="3816" spans="1:17" x14ac:dyDescent="0.2">
      <c r="A3816" s="139" t="s">
        <v>7628</v>
      </c>
      <c r="B3816" s="140" t="s">
        <v>19112</v>
      </c>
      <c r="C3816" s="141">
        <v>494</v>
      </c>
      <c r="D3816" s="141">
        <v>18</v>
      </c>
      <c r="E3816" s="142">
        <v>4005.31</v>
      </c>
      <c r="F3816" s="142">
        <v>599.29</v>
      </c>
      <c r="G3816" s="142">
        <v>1618.67</v>
      </c>
      <c r="H3816" s="142">
        <v>448.16</v>
      </c>
      <c r="I3816" s="142">
        <v>2666.12</v>
      </c>
      <c r="Q3816" s="6">
        <f t="shared" si="59"/>
        <v>2666.12</v>
      </c>
    </row>
    <row r="3817" spans="1:17" x14ac:dyDescent="0.2">
      <c r="A3817" s="139" t="s">
        <v>7630</v>
      </c>
      <c r="B3817" s="140" t="s">
        <v>19113</v>
      </c>
      <c r="C3817" s="141">
        <v>92</v>
      </c>
      <c r="D3817" s="141">
        <v>3</v>
      </c>
      <c r="E3817" s="142">
        <v>354.11</v>
      </c>
      <c r="F3817" s="142">
        <v>111.61</v>
      </c>
      <c r="G3817" s="142">
        <v>269.77999999999997</v>
      </c>
      <c r="H3817" s="142">
        <v>39.619999999999997</v>
      </c>
      <c r="I3817" s="142">
        <v>421.01</v>
      </c>
      <c r="Q3817" s="6">
        <f t="shared" si="59"/>
        <v>421.01</v>
      </c>
    </row>
    <row r="3818" spans="1:17" x14ac:dyDescent="0.2">
      <c r="A3818" s="139" t="s">
        <v>7632</v>
      </c>
      <c r="B3818" s="140" t="s">
        <v>19114</v>
      </c>
      <c r="C3818" s="141">
        <v>95</v>
      </c>
      <c r="D3818" s="141">
        <v>0</v>
      </c>
      <c r="E3818" s="142">
        <v>0</v>
      </c>
      <c r="F3818" s="142">
        <v>115.25</v>
      </c>
      <c r="G3818" s="142">
        <v>0</v>
      </c>
      <c r="H3818" s="142">
        <v>0</v>
      </c>
      <c r="I3818" s="142">
        <v>115.25</v>
      </c>
      <c r="Q3818" s="6">
        <f t="shared" si="59"/>
        <v>115.25</v>
      </c>
    </row>
    <row r="3819" spans="1:17" x14ac:dyDescent="0.2">
      <c r="A3819" s="139" t="s">
        <v>7634</v>
      </c>
      <c r="B3819" s="140" t="s">
        <v>19115</v>
      </c>
      <c r="C3819" s="141">
        <v>305</v>
      </c>
      <c r="D3819" s="141">
        <v>11</v>
      </c>
      <c r="E3819" s="142">
        <v>4984.4799999999996</v>
      </c>
      <c r="F3819" s="142">
        <v>370.01</v>
      </c>
      <c r="G3819" s="142">
        <v>989.18</v>
      </c>
      <c r="H3819" s="142">
        <v>557.72</v>
      </c>
      <c r="I3819" s="142">
        <v>1916.91</v>
      </c>
      <c r="Q3819" s="6">
        <f t="shared" si="59"/>
        <v>1916.91</v>
      </c>
    </row>
    <row r="3820" spans="1:17" x14ac:dyDescent="0.2">
      <c r="A3820" s="139" t="s">
        <v>7636</v>
      </c>
      <c r="B3820" s="140" t="s">
        <v>19116</v>
      </c>
      <c r="C3820" s="141">
        <v>252</v>
      </c>
      <c r="D3820" s="141">
        <v>6</v>
      </c>
      <c r="E3820" s="142">
        <v>823.91</v>
      </c>
      <c r="F3820" s="142">
        <v>305.70999999999998</v>
      </c>
      <c r="G3820" s="142">
        <v>539.55999999999995</v>
      </c>
      <c r="H3820" s="142">
        <v>92.19</v>
      </c>
      <c r="I3820" s="142">
        <v>937.46</v>
      </c>
      <c r="Q3820" s="6">
        <f t="shared" si="59"/>
        <v>937.46</v>
      </c>
    </row>
    <row r="3821" spans="1:17" x14ac:dyDescent="0.2">
      <c r="A3821" s="139" t="s">
        <v>7638</v>
      </c>
      <c r="B3821" s="140" t="s">
        <v>19117</v>
      </c>
      <c r="C3821" s="141">
        <v>1849</v>
      </c>
      <c r="D3821" s="141">
        <v>38</v>
      </c>
      <c r="E3821" s="142">
        <v>44767.68</v>
      </c>
      <c r="F3821" s="142">
        <v>2243.1</v>
      </c>
      <c r="G3821" s="142">
        <v>3417.19</v>
      </c>
      <c r="H3821" s="142">
        <v>5009.1000000000004</v>
      </c>
      <c r="I3821" s="142">
        <v>10669.39</v>
      </c>
      <c r="Q3821" s="6">
        <f t="shared" si="59"/>
        <v>10669.39</v>
      </c>
    </row>
    <row r="3822" spans="1:17" x14ac:dyDescent="0.2">
      <c r="A3822" s="139" t="s">
        <v>7640</v>
      </c>
      <c r="B3822" s="140" t="s">
        <v>19118</v>
      </c>
      <c r="C3822" s="141">
        <v>196</v>
      </c>
      <c r="D3822" s="141">
        <v>23</v>
      </c>
      <c r="E3822" s="142">
        <v>15671.35</v>
      </c>
      <c r="F3822" s="142">
        <v>237.78</v>
      </c>
      <c r="G3822" s="142">
        <v>2068.3000000000002</v>
      </c>
      <c r="H3822" s="142">
        <v>1753.48</v>
      </c>
      <c r="I3822" s="142">
        <v>4059.56</v>
      </c>
      <c r="Q3822" s="6">
        <f t="shared" si="59"/>
        <v>4059.56</v>
      </c>
    </row>
    <row r="3823" spans="1:17" x14ac:dyDescent="0.2">
      <c r="A3823" s="139" t="s">
        <v>7642</v>
      </c>
      <c r="B3823" s="140" t="s">
        <v>19119</v>
      </c>
      <c r="C3823" s="141">
        <v>985</v>
      </c>
      <c r="D3823" s="141">
        <v>36</v>
      </c>
      <c r="E3823" s="142">
        <v>22748.15</v>
      </c>
      <c r="F3823" s="142">
        <v>1194.94</v>
      </c>
      <c r="G3823" s="142">
        <v>3237.34</v>
      </c>
      <c r="H3823" s="142">
        <v>2545.31</v>
      </c>
      <c r="I3823" s="142">
        <v>6977.59</v>
      </c>
      <c r="Q3823" s="6">
        <f t="shared" si="59"/>
        <v>6977.59</v>
      </c>
    </row>
    <row r="3824" spans="1:17" x14ac:dyDescent="0.2">
      <c r="A3824" s="139" t="s">
        <v>7644</v>
      </c>
      <c r="B3824" s="140" t="s">
        <v>19120</v>
      </c>
      <c r="C3824" s="141">
        <v>166</v>
      </c>
      <c r="D3824" s="141">
        <v>8</v>
      </c>
      <c r="E3824" s="142">
        <v>1755.94</v>
      </c>
      <c r="F3824" s="142">
        <v>201.38</v>
      </c>
      <c r="G3824" s="142">
        <v>719.41</v>
      </c>
      <c r="H3824" s="142">
        <v>196.47</v>
      </c>
      <c r="I3824" s="142">
        <v>1117.26</v>
      </c>
      <c r="Q3824" s="6">
        <f t="shared" si="59"/>
        <v>1117.26</v>
      </c>
    </row>
    <row r="3825" spans="1:17" x14ac:dyDescent="0.2">
      <c r="A3825" s="139" t="s">
        <v>7646</v>
      </c>
      <c r="B3825" s="140" t="s">
        <v>19121</v>
      </c>
      <c r="C3825" s="141">
        <v>198</v>
      </c>
      <c r="D3825" s="141">
        <v>5</v>
      </c>
      <c r="E3825" s="142">
        <v>2158.7600000000002</v>
      </c>
      <c r="F3825" s="142">
        <v>240.2</v>
      </c>
      <c r="G3825" s="142">
        <v>449.63</v>
      </c>
      <c r="H3825" s="142">
        <v>241.54</v>
      </c>
      <c r="I3825" s="142">
        <v>931.37</v>
      </c>
      <c r="Q3825" s="6">
        <f t="shared" si="59"/>
        <v>931.37</v>
      </c>
    </row>
    <row r="3826" spans="1:17" x14ac:dyDescent="0.2">
      <c r="A3826" s="139" t="s">
        <v>7648</v>
      </c>
      <c r="B3826" s="140" t="s">
        <v>19122</v>
      </c>
      <c r="C3826" s="141">
        <v>127</v>
      </c>
      <c r="D3826" s="141">
        <v>7</v>
      </c>
      <c r="E3826" s="142">
        <v>2015.63</v>
      </c>
      <c r="F3826" s="142">
        <v>154.07</v>
      </c>
      <c r="G3826" s="142">
        <v>629.48</v>
      </c>
      <c r="H3826" s="142">
        <v>225.53</v>
      </c>
      <c r="I3826" s="142">
        <v>1009.08</v>
      </c>
      <c r="Q3826" s="6">
        <f t="shared" si="59"/>
        <v>1009.08</v>
      </c>
    </row>
    <row r="3827" spans="1:17" x14ac:dyDescent="0.2">
      <c r="A3827" s="139" t="s">
        <v>7650</v>
      </c>
      <c r="B3827" s="140" t="s">
        <v>19123</v>
      </c>
      <c r="C3827" s="141">
        <v>796</v>
      </c>
      <c r="D3827" s="141">
        <v>15</v>
      </c>
      <c r="E3827" s="142">
        <v>5232.5600000000004</v>
      </c>
      <c r="F3827" s="142">
        <v>965.66</v>
      </c>
      <c r="G3827" s="142">
        <v>1348.89</v>
      </c>
      <c r="H3827" s="142">
        <v>585.48</v>
      </c>
      <c r="I3827" s="142">
        <v>2900.03</v>
      </c>
      <c r="Q3827" s="6">
        <f t="shared" si="59"/>
        <v>2900.03</v>
      </c>
    </row>
    <row r="3828" spans="1:17" x14ac:dyDescent="0.2">
      <c r="A3828" s="139" t="s">
        <v>7652</v>
      </c>
      <c r="B3828" s="140" t="s">
        <v>19124</v>
      </c>
      <c r="C3828" s="141">
        <v>1046</v>
      </c>
      <c r="D3828" s="141">
        <v>25</v>
      </c>
      <c r="E3828" s="142">
        <v>76699.5</v>
      </c>
      <c r="F3828" s="142">
        <v>1268.94</v>
      </c>
      <c r="G3828" s="142">
        <v>2248.15</v>
      </c>
      <c r="H3828" s="142">
        <v>8581.98</v>
      </c>
      <c r="I3828" s="142">
        <v>12099.07</v>
      </c>
      <c r="Q3828" s="6">
        <f t="shared" si="59"/>
        <v>12099.07</v>
      </c>
    </row>
    <row r="3829" spans="1:17" x14ac:dyDescent="0.2">
      <c r="A3829" s="139" t="s">
        <v>7654</v>
      </c>
      <c r="B3829" s="140" t="s">
        <v>19125</v>
      </c>
      <c r="C3829" s="141">
        <v>193</v>
      </c>
      <c r="D3829" s="141">
        <v>7</v>
      </c>
      <c r="E3829" s="142">
        <v>4626.66</v>
      </c>
      <c r="F3829" s="142">
        <v>234.14</v>
      </c>
      <c r="G3829" s="142">
        <v>629.48</v>
      </c>
      <c r="H3829" s="142">
        <v>517.67999999999995</v>
      </c>
      <c r="I3829" s="142">
        <v>1381.3</v>
      </c>
      <c r="Q3829" s="6">
        <f t="shared" si="59"/>
        <v>1381.3</v>
      </c>
    </row>
    <row r="3830" spans="1:17" x14ac:dyDescent="0.2">
      <c r="A3830" s="139" t="s">
        <v>7656</v>
      </c>
      <c r="B3830" s="140" t="s">
        <v>19126</v>
      </c>
      <c r="C3830" s="141">
        <v>2191</v>
      </c>
      <c r="D3830" s="141">
        <v>72</v>
      </c>
      <c r="E3830" s="142">
        <v>22179.81</v>
      </c>
      <c r="F3830" s="142">
        <v>2657.98</v>
      </c>
      <c r="G3830" s="142">
        <v>6474.68</v>
      </c>
      <c r="H3830" s="142">
        <v>2481.7199999999998</v>
      </c>
      <c r="I3830" s="142">
        <v>11614.38</v>
      </c>
      <c r="Q3830" s="6">
        <f t="shared" si="59"/>
        <v>11614.38</v>
      </c>
    </row>
    <row r="3831" spans="1:17" x14ac:dyDescent="0.2">
      <c r="A3831" s="139" t="s">
        <v>7658</v>
      </c>
      <c r="B3831" s="140" t="s">
        <v>19127</v>
      </c>
      <c r="C3831" s="141">
        <v>427</v>
      </c>
      <c r="D3831" s="141">
        <v>5</v>
      </c>
      <c r="E3831" s="142">
        <v>3398.37</v>
      </c>
      <c r="F3831" s="142">
        <v>518.01</v>
      </c>
      <c r="G3831" s="142">
        <v>449.63</v>
      </c>
      <c r="H3831" s="142">
        <v>380.25</v>
      </c>
      <c r="I3831" s="142">
        <v>1347.89</v>
      </c>
      <c r="Q3831" s="6">
        <f t="shared" si="59"/>
        <v>1347.89</v>
      </c>
    </row>
    <row r="3832" spans="1:17" x14ac:dyDescent="0.2">
      <c r="A3832" s="139" t="s">
        <v>7660</v>
      </c>
      <c r="B3832" s="140" t="s">
        <v>19128</v>
      </c>
      <c r="C3832" s="141">
        <v>278</v>
      </c>
      <c r="D3832" s="141">
        <v>8</v>
      </c>
      <c r="E3832" s="142">
        <v>1667.62</v>
      </c>
      <c r="F3832" s="142">
        <v>337.26</v>
      </c>
      <c r="G3832" s="142">
        <v>719.41</v>
      </c>
      <c r="H3832" s="142">
        <v>186.59</v>
      </c>
      <c r="I3832" s="142">
        <v>1243.26</v>
      </c>
      <c r="Q3832" s="6">
        <f t="shared" si="59"/>
        <v>1243.26</v>
      </c>
    </row>
    <row r="3833" spans="1:17" x14ac:dyDescent="0.2">
      <c r="A3833" s="139" t="s">
        <v>7662</v>
      </c>
      <c r="B3833" s="140" t="s">
        <v>19129</v>
      </c>
      <c r="C3833" s="141">
        <v>430</v>
      </c>
      <c r="D3833" s="141">
        <v>14</v>
      </c>
      <c r="E3833" s="142">
        <v>5398.99</v>
      </c>
      <c r="F3833" s="142">
        <v>521.65</v>
      </c>
      <c r="G3833" s="142">
        <v>1258.97</v>
      </c>
      <c r="H3833" s="142">
        <v>604.1</v>
      </c>
      <c r="I3833" s="142">
        <v>2384.7199999999998</v>
      </c>
      <c r="Q3833" s="6">
        <f t="shared" si="59"/>
        <v>2384.7199999999998</v>
      </c>
    </row>
    <row r="3834" spans="1:17" x14ac:dyDescent="0.2">
      <c r="A3834" s="139" t="s">
        <v>7664</v>
      </c>
      <c r="B3834" s="140" t="s">
        <v>19130</v>
      </c>
      <c r="C3834" s="141">
        <v>348</v>
      </c>
      <c r="D3834" s="141">
        <v>9</v>
      </c>
      <c r="E3834" s="142">
        <v>2258.48</v>
      </c>
      <c r="F3834" s="142">
        <v>422.18</v>
      </c>
      <c r="G3834" s="142">
        <v>809.34</v>
      </c>
      <c r="H3834" s="142">
        <v>252.7</v>
      </c>
      <c r="I3834" s="142">
        <v>1484.22</v>
      </c>
      <c r="Q3834" s="6">
        <f t="shared" si="59"/>
        <v>1484.22</v>
      </c>
    </row>
    <row r="3835" spans="1:17" x14ac:dyDescent="0.2">
      <c r="A3835" s="139" t="s">
        <v>7666</v>
      </c>
      <c r="B3835" s="140" t="s">
        <v>19131</v>
      </c>
      <c r="C3835" s="141">
        <v>190</v>
      </c>
      <c r="D3835" s="141">
        <v>4</v>
      </c>
      <c r="E3835" s="142">
        <v>2537.35</v>
      </c>
      <c r="F3835" s="142">
        <v>230.5</v>
      </c>
      <c r="G3835" s="142">
        <v>359.7</v>
      </c>
      <c r="H3835" s="142">
        <v>283.89999999999998</v>
      </c>
      <c r="I3835" s="142">
        <v>874.1</v>
      </c>
      <c r="Q3835" s="6">
        <f t="shared" si="59"/>
        <v>874.1</v>
      </c>
    </row>
    <row r="3836" spans="1:17" x14ac:dyDescent="0.2">
      <c r="A3836" s="139" t="s">
        <v>7668</v>
      </c>
      <c r="B3836" s="140" t="s">
        <v>19132</v>
      </c>
      <c r="C3836" s="141">
        <v>291</v>
      </c>
      <c r="D3836" s="141">
        <v>13</v>
      </c>
      <c r="E3836" s="142">
        <v>7357.23</v>
      </c>
      <c r="F3836" s="142">
        <v>353.02</v>
      </c>
      <c r="G3836" s="142">
        <v>1169.04</v>
      </c>
      <c r="H3836" s="142">
        <v>823.21</v>
      </c>
      <c r="I3836" s="142">
        <v>2345.27</v>
      </c>
      <c r="Q3836" s="6">
        <f t="shared" si="59"/>
        <v>2345.27</v>
      </c>
    </row>
    <row r="3837" spans="1:17" x14ac:dyDescent="0.2">
      <c r="A3837" s="139" t="s">
        <v>7670</v>
      </c>
      <c r="B3837" s="140" t="s">
        <v>19133</v>
      </c>
      <c r="C3837" s="141">
        <v>667</v>
      </c>
      <c r="D3837" s="141">
        <v>10</v>
      </c>
      <c r="E3837" s="142">
        <v>6156.18</v>
      </c>
      <c r="F3837" s="142">
        <v>809.16</v>
      </c>
      <c r="G3837" s="142">
        <v>899.26</v>
      </c>
      <c r="H3837" s="142">
        <v>688.82</v>
      </c>
      <c r="I3837" s="142">
        <v>2397.2399999999998</v>
      </c>
      <c r="Q3837" s="6">
        <f t="shared" si="59"/>
        <v>2397.2399999999998</v>
      </c>
    </row>
    <row r="3838" spans="1:17" x14ac:dyDescent="0.2">
      <c r="A3838" s="139" t="s">
        <v>7672</v>
      </c>
      <c r="B3838" s="140" t="s">
        <v>19134</v>
      </c>
      <c r="C3838" s="141">
        <v>209</v>
      </c>
      <c r="D3838" s="141">
        <v>6</v>
      </c>
      <c r="E3838" s="142">
        <v>1239.8900000000001</v>
      </c>
      <c r="F3838" s="142">
        <v>253.54</v>
      </c>
      <c r="G3838" s="142">
        <v>539.55999999999995</v>
      </c>
      <c r="H3838" s="142">
        <v>138.74</v>
      </c>
      <c r="I3838" s="142">
        <v>931.84</v>
      </c>
      <c r="Q3838" s="6">
        <f t="shared" si="59"/>
        <v>931.84</v>
      </c>
    </row>
    <row r="3839" spans="1:17" x14ac:dyDescent="0.2">
      <c r="A3839" s="139" t="s">
        <v>7674</v>
      </c>
      <c r="B3839" s="140" t="s">
        <v>19135</v>
      </c>
      <c r="C3839" s="141">
        <v>288</v>
      </c>
      <c r="D3839" s="141">
        <v>5</v>
      </c>
      <c r="E3839" s="142">
        <v>33396.9</v>
      </c>
      <c r="F3839" s="142">
        <v>349.38</v>
      </c>
      <c r="G3839" s="142">
        <v>449.63</v>
      </c>
      <c r="H3839" s="142">
        <v>3736.82</v>
      </c>
      <c r="I3839" s="142">
        <v>4535.83</v>
      </c>
      <c r="Q3839" s="6">
        <f t="shared" si="59"/>
        <v>4535.83</v>
      </c>
    </row>
    <row r="3840" spans="1:17" x14ac:dyDescent="0.2">
      <c r="A3840" s="139" t="s">
        <v>7676</v>
      </c>
      <c r="B3840" s="140" t="s">
        <v>19136</v>
      </c>
      <c r="C3840" s="141">
        <v>3055</v>
      </c>
      <c r="D3840" s="141">
        <v>36</v>
      </c>
      <c r="E3840" s="142">
        <v>24124.27</v>
      </c>
      <c r="F3840" s="142">
        <v>3706.14</v>
      </c>
      <c r="G3840" s="142">
        <v>3237.34</v>
      </c>
      <c r="H3840" s="142">
        <v>2699.29</v>
      </c>
      <c r="I3840" s="142">
        <v>9642.77</v>
      </c>
      <c r="Q3840" s="6">
        <f t="shared" si="59"/>
        <v>9642.77</v>
      </c>
    </row>
    <row r="3841" spans="1:17" x14ac:dyDescent="0.2">
      <c r="A3841" s="139" t="s">
        <v>7678</v>
      </c>
      <c r="B3841" s="140" t="s">
        <v>19137</v>
      </c>
      <c r="C3841" s="141">
        <v>2661</v>
      </c>
      <c r="D3841" s="141">
        <v>49</v>
      </c>
      <c r="E3841" s="142">
        <v>19720.54</v>
      </c>
      <c r="F3841" s="142">
        <v>3228.16</v>
      </c>
      <c r="G3841" s="142">
        <v>4406.38</v>
      </c>
      <c r="H3841" s="142">
        <v>2206.5500000000002</v>
      </c>
      <c r="I3841" s="142">
        <v>9841.09</v>
      </c>
      <c r="Q3841" s="6">
        <f t="shared" si="59"/>
        <v>9841.09</v>
      </c>
    </row>
    <row r="3842" spans="1:17" x14ac:dyDescent="0.2">
      <c r="A3842" s="139" t="s">
        <v>7680</v>
      </c>
      <c r="B3842" s="140" t="s">
        <v>19138</v>
      </c>
      <c r="C3842" s="141">
        <v>2336</v>
      </c>
      <c r="D3842" s="141">
        <v>40</v>
      </c>
      <c r="E3842" s="142">
        <v>28758.9</v>
      </c>
      <c r="F3842" s="142">
        <v>2833.89</v>
      </c>
      <c r="G3842" s="142">
        <v>3597.04</v>
      </c>
      <c r="H3842" s="142">
        <v>3217.86</v>
      </c>
      <c r="I3842" s="142">
        <v>9648.7900000000009</v>
      </c>
      <c r="Q3842" s="6">
        <f t="shared" si="59"/>
        <v>9648.7900000000009</v>
      </c>
    </row>
    <row r="3843" spans="1:17" x14ac:dyDescent="0.2">
      <c r="A3843" s="139" t="s">
        <v>7682</v>
      </c>
      <c r="B3843" s="140" t="s">
        <v>19139</v>
      </c>
      <c r="C3843" s="141">
        <v>718</v>
      </c>
      <c r="D3843" s="141">
        <v>19</v>
      </c>
      <c r="E3843" s="142">
        <v>6977.24</v>
      </c>
      <c r="F3843" s="142">
        <v>871.03</v>
      </c>
      <c r="G3843" s="142">
        <v>1708.59</v>
      </c>
      <c r="H3843" s="142">
        <v>780.69</v>
      </c>
      <c r="I3843" s="142">
        <v>3360.31</v>
      </c>
      <c r="Q3843" s="6">
        <f t="shared" si="59"/>
        <v>3360.31</v>
      </c>
    </row>
    <row r="3844" spans="1:17" x14ac:dyDescent="0.2">
      <c r="A3844" s="139" t="s">
        <v>7684</v>
      </c>
      <c r="B3844" s="140" t="s">
        <v>19140</v>
      </c>
      <c r="C3844" s="141">
        <v>260</v>
      </c>
      <c r="D3844" s="141">
        <v>9</v>
      </c>
      <c r="E3844" s="142">
        <v>2163.2199999999998</v>
      </c>
      <c r="F3844" s="142">
        <v>315.42</v>
      </c>
      <c r="G3844" s="142">
        <v>809.34</v>
      </c>
      <c r="H3844" s="142">
        <v>242.05</v>
      </c>
      <c r="I3844" s="142">
        <v>1366.81</v>
      </c>
      <c r="Q3844" s="6">
        <f t="shared" si="59"/>
        <v>1366.81</v>
      </c>
    </row>
    <row r="3845" spans="1:17" x14ac:dyDescent="0.2">
      <c r="A3845" s="139" t="s">
        <v>7686</v>
      </c>
      <c r="B3845" s="140" t="s">
        <v>19141</v>
      </c>
      <c r="C3845" s="141">
        <v>404</v>
      </c>
      <c r="D3845" s="141">
        <v>6</v>
      </c>
      <c r="E3845" s="142">
        <v>1458.83</v>
      </c>
      <c r="F3845" s="142">
        <v>490.1</v>
      </c>
      <c r="G3845" s="142">
        <v>539.55999999999995</v>
      </c>
      <c r="H3845" s="142">
        <v>163.22999999999999</v>
      </c>
      <c r="I3845" s="142">
        <v>1192.8900000000001</v>
      </c>
      <c r="Q3845" s="6">
        <f t="shared" si="59"/>
        <v>1192.8900000000001</v>
      </c>
    </row>
    <row r="3846" spans="1:17" x14ac:dyDescent="0.2">
      <c r="A3846" s="139" t="s">
        <v>7688</v>
      </c>
      <c r="B3846" s="140" t="s">
        <v>19142</v>
      </c>
      <c r="C3846" s="141">
        <v>422</v>
      </c>
      <c r="D3846" s="141">
        <v>16</v>
      </c>
      <c r="E3846" s="142">
        <v>7118.85</v>
      </c>
      <c r="F3846" s="142">
        <v>511.94</v>
      </c>
      <c r="G3846" s="142">
        <v>1438.82</v>
      </c>
      <c r="H3846" s="142">
        <v>796.54</v>
      </c>
      <c r="I3846" s="142">
        <v>2747.3</v>
      </c>
      <c r="Q3846" s="6">
        <f t="shared" si="59"/>
        <v>2747.3</v>
      </c>
    </row>
    <row r="3847" spans="1:17" x14ac:dyDescent="0.2">
      <c r="A3847" s="139" t="s">
        <v>7690</v>
      </c>
      <c r="B3847" s="140" t="s">
        <v>19143</v>
      </c>
      <c r="C3847" s="141">
        <v>264</v>
      </c>
      <c r="D3847" s="141">
        <v>8</v>
      </c>
      <c r="E3847" s="142">
        <v>1813.74</v>
      </c>
      <c r="F3847" s="142">
        <v>320.27</v>
      </c>
      <c r="G3847" s="142">
        <v>719.41</v>
      </c>
      <c r="H3847" s="142">
        <v>202.94</v>
      </c>
      <c r="I3847" s="142">
        <v>1242.6199999999999</v>
      </c>
      <c r="Q3847" s="6">
        <f t="shared" si="59"/>
        <v>1242.6199999999999</v>
      </c>
    </row>
    <row r="3848" spans="1:17" x14ac:dyDescent="0.2">
      <c r="A3848" s="139" t="s">
        <v>7692</v>
      </c>
      <c r="B3848" s="140" t="s">
        <v>19144</v>
      </c>
      <c r="C3848" s="141">
        <v>257</v>
      </c>
      <c r="D3848" s="141">
        <v>12</v>
      </c>
      <c r="E3848" s="142">
        <v>4386.3900000000003</v>
      </c>
      <c r="F3848" s="142">
        <v>311.77999999999997</v>
      </c>
      <c r="G3848" s="142">
        <v>1079.1099999999999</v>
      </c>
      <c r="H3848" s="142">
        <v>490.8</v>
      </c>
      <c r="I3848" s="142">
        <v>1881.69</v>
      </c>
      <c r="Q3848" s="6">
        <f t="shared" si="59"/>
        <v>1881.69</v>
      </c>
    </row>
    <row r="3849" spans="1:17" x14ac:dyDescent="0.2">
      <c r="A3849" s="139" t="s">
        <v>7694</v>
      </c>
      <c r="B3849" s="140" t="s">
        <v>19145</v>
      </c>
      <c r="C3849" s="141">
        <v>253</v>
      </c>
      <c r="D3849" s="141">
        <v>9</v>
      </c>
      <c r="E3849" s="142">
        <v>7065.11</v>
      </c>
      <c r="F3849" s="142">
        <v>306.93</v>
      </c>
      <c r="G3849" s="142">
        <v>809.34</v>
      </c>
      <c r="H3849" s="142">
        <v>790.52</v>
      </c>
      <c r="I3849" s="142">
        <v>1906.79</v>
      </c>
      <c r="Q3849" s="6">
        <f t="shared" si="59"/>
        <v>1906.79</v>
      </c>
    </row>
    <row r="3850" spans="1:17" x14ac:dyDescent="0.2">
      <c r="A3850" s="139" t="s">
        <v>7696</v>
      </c>
      <c r="B3850" s="140" t="s">
        <v>19146</v>
      </c>
      <c r="C3850" s="141">
        <v>1398</v>
      </c>
      <c r="D3850" s="141">
        <v>25</v>
      </c>
      <c r="E3850" s="142">
        <v>8432.11</v>
      </c>
      <c r="F3850" s="142">
        <v>1695.97</v>
      </c>
      <c r="G3850" s="142">
        <v>2248.15</v>
      </c>
      <c r="H3850" s="142">
        <v>943.48</v>
      </c>
      <c r="I3850" s="142">
        <v>4887.6000000000004</v>
      </c>
      <c r="Q3850" s="6">
        <f t="shared" si="59"/>
        <v>4887.6000000000004</v>
      </c>
    </row>
    <row r="3851" spans="1:17" x14ac:dyDescent="0.2">
      <c r="A3851" s="139" t="s">
        <v>7698</v>
      </c>
      <c r="B3851" s="140" t="s">
        <v>19147</v>
      </c>
      <c r="C3851" s="141">
        <v>675</v>
      </c>
      <c r="D3851" s="141">
        <v>19</v>
      </c>
      <c r="E3851" s="142">
        <v>9168.68</v>
      </c>
      <c r="F3851" s="142">
        <v>818.87</v>
      </c>
      <c r="G3851" s="142">
        <v>1708.59</v>
      </c>
      <c r="H3851" s="142">
        <v>1025.9000000000001</v>
      </c>
      <c r="I3851" s="142">
        <v>3553.36</v>
      </c>
      <c r="Q3851" s="6">
        <f t="shared" si="59"/>
        <v>3553.36</v>
      </c>
    </row>
    <row r="3852" spans="1:17" x14ac:dyDescent="0.2">
      <c r="A3852" s="139" t="s">
        <v>7700</v>
      </c>
      <c r="B3852" s="140" t="s">
        <v>19148</v>
      </c>
      <c r="C3852" s="141">
        <v>920</v>
      </c>
      <c r="D3852" s="141">
        <v>19</v>
      </c>
      <c r="E3852" s="142">
        <v>7093.16</v>
      </c>
      <c r="F3852" s="142">
        <v>1116.0899999999999</v>
      </c>
      <c r="G3852" s="142">
        <v>1708.59</v>
      </c>
      <c r="H3852" s="142">
        <v>793.66</v>
      </c>
      <c r="I3852" s="142">
        <v>3618.34</v>
      </c>
      <c r="Q3852" s="6">
        <f t="shared" si="59"/>
        <v>3618.34</v>
      </c>
    </row>
    <row r="3853" spans="1:17" x14ac:dyDescent="0.2">
      <c r="A3853" s="139" t="s">
        <v>7702</v>
      </c>
      <c r="B3853" s="140" t="s">
        <v>19149</v>
      </c>
      <c r="C3853" s="141">
        <v>280</v>
      </c>
      <c r="D3853" s="141">
        <v>4</v>
      </c>
      <c r="E3853" s="142">
        <v>2036.41</v>
      </c>
      <c r="F3853" s="142">
        <v>339.68</v>
      </c>
      <c r="G3853" s="142">
        <v>359.7</v>
      </c>
      <c r="H3853" s="142">
        <v>227.86</v>
      </c>
      <c r="I3853" s="142">
        <v>927.24</v>
      </c>
      <c r="Q3853" s="6">
        <f t="shared" si="59"/>
        <v>927.24</v>
      </c>
    </row>
    <row r="3854" spans="1:17" x14ac:dyDescent="0.2">
      <c r="A3854" s="139" t="s">
        <v>7704</v>
      </c>
      <c r="B3854" s="140" t="s">
        <v>19150</v>
      </c>
      <c r="C3854" s="141">
        <v>3278</v>
      </c>
      <c r="D3854" s="141">
        <v>47</v>
      </c>
      <c r="E3854" s="142">
        <v>39391.26</v>
      </c>
      <c r="F3854" s="142">
        <v>3976.67</v>
      </c>
      <c r="G3854" s="142">
        <v>4226.53</v>
      </c>
      <c r="H3854" s="142">
        <v>4407.53</v>
      </c>
      <c r="I3854" s="142">
        <v>12610.73</v>
      </c>
      <c r="Q3854" s="6">
        <f t="shared" si="59"/>
        <v>12610.73</v>
      </c>
    </row>
    <row r="3855" spans="1:17" x14ac:dyDescent="0.2">
      <c r="A3855" s="139" t="s">
        <v>7706</v>
      </c>
      <c r="B3855" s="140" t="s">
        <v>19151</v>
      </c>
      <c r="C3855" s="141">
        <v>345</v>
      </c>
      <c r="D3855" s="141">
        <v>6</v>
      </c>
      <c r="E3855" s="142">
        <v>4340.3599999999997</v>
      </c>
      <c r="F3855" s="142">
        <v>418.54</v>
      </c>
      <c r="G3855" s="142">
        <v>539.55999999999995</v>
      </c>
      <c r="H3855" s="142">
        <v>485.65</v>
      </c>
      <c r="I3855" s="142">
        <v>1443.75</v>
      </c>
      <c r="Q3855" s="6">
        <f t="shared" ref="Q3855:Q3918" si="60">I3855+P3855</f>
        <v>1443.75</v>
      </c>
    </row>
    <row r="3856" spans="1:17" x14ac:dyDescent="0.2">
      <c r="A3856" s="139" t="s">
        <v>7708</v>
      </c>
      <c r="B3856" s="140" t="s">
        <v>19152</v>
      </c>
      <c r="C3856" s="141">
        <v>392</v>
      </c>
      <c r="D3856" s="141">
        <v>20</v>
      </c>
      <c r="E3856" s="142">
        <v>3338.28</v>
      </c>
      <c r="F3856" s="142">
        <v>475.55</v>
      </c>
      <c r="G3856" s="142">
        <v>1798.52</v>
      </c>
      <c r="H3856" s="142">
        <v>373.52</v>
      </c>
      <c r="I3856" s="142">
        <v>2647.59</v>
      </c>
      <c r="Q3856" s="6">
        <f t="shared" si="60"/>
        <v>2647.59</v>
      </c>
    </row>
    <row r="3857" spans="1:17" x14ac:dyDescent="0.2">
      <c r="A3857" s="139" t="s">
        <v>7710</v>
      </c>
      <c r="B3857" s="140" t="s">
        <v>19153</v>
      </c>
      <c r="C3857" s="141">
        <v>1120</v>
      </c>
      <c r="D3857" s="141">
        <v>30</v>
      </c>
      <c r="E3857" s="142">
        <v>37927.32</v>
      </c>
      <c r="F3857" s="142">
        <v>1358.71</v>
      </c>
      <c r="G3857" s="142">
        <v>2697.78</v>
      </c>
      <c r="H3857" s="142">
        <v>4243.7299999999996</v>
      </c>
      <c r="I3857" s="142">
        <v>8300.2199999999993</v>
      </c>
      <c r="Q3857" s="6">
        <f t="shared" si="60"/>
        <v>8300.2199999999993</v>
      </c>
    </row>
    <row r="3858" spans="1:17" x14ac:dyDescent="0.2">
      <c r="A3858" s="139" t="s">
        <v>7712</v>
      </c>
      <c r="B3858" s="140" t="s">
        <v>19154</v>
      </c>
      <c r="C3858" s="141">
        <v>1000</v>
      </c>
      <c r="D3858" s="141">
        <v>12</v>
      </c>
      <c r="E3858" s="142">
        <v>2037.66</v>
      </c>
      <c r="F3858" s="142">
        <v>1213.1400000000001</v>
      </c>
      <c r="G3858" s="142">
        <v>1079.1099999999999</v>
      </c>
      <c r="H3858" s="142">
        <v>227.99</v>
      </c>
      <c r="I3858" s="142">
        <v>2520.2399999999998</v>
      </c>
      <c r="Q3858" s="6">
        <f t="shared" si="60"/>
        <v>2520.2399999999998</v>
      </c>
    </row>
    <row r="3859" spans="1:17" x14ac:dyDescent="0.2">
      <c r="A3859" s="139" t="s">
        <v>7714</v>
      </c>
      <c r="B3859" s="140" t="s">
        <v>19155</v>
      </c>
      <c r="C3859" s="141">
        <v>480</v>
      </c>
      <c r="D3859" s="141">
        <v>23</v>
      </c>
      <c r="E3859" s="142">
        <v>6006.38</v>
      </c>
      <c r="F3859" s="142">
        <v>582.29999999999995</v>
      </c>
      <c r="G3859" s="142">
        <v>2068.3000000000002</v>
      </c>
      <c r="H3859" s="142">
        <v>672.06</v>
      </c>
      <c r="I3859" s="142">
        <v>3322.66</v>
      </c>
      <c r="Q3859" s="6">
        <f t="shared" si="60"/>
        <v>3322.66</v>
      </c>
    </row>
    <row r="3860" spans="1:17" x14ac:dyDescent="0.2">
      <c r="A3860" s="139" t="s">
        <v>7716</v>
      </c>
      <c r="B3860" s="140" t="s">
        <v>19156</v>
      </c>
      <c r="C3860" s="141">
        <v>123</v>
      </c>
      <c r="D3860" s="141">
        <v>1</v>
      </c>
      <c r="E3860" s="142">
        <v>32150.32</v>
      </c>
      <c r="F3860" s="142">
        <v>149.22</v>
      </c>
      <c r="G3860" s="142">
        <v>89.93</v>
      </c>
      <c r="H3860" s="142">
        <v>3597.34</v>
      </c>
      <c r="I3860" s="142">
        <v>3836.49</v>
      </c>
      <c r="Q3860" s="6">
        <f t="shared" si="60"/>
        <v>3836.49</v>
      </c>
    </row>
    <row r="3861" spans="1:17" x14ac:dyDescent="0.2">
      <c r="A3861" s="139" t="s">
        <v>7718</v>
      </c>
      <c r="B3861" s="140" t="s">
        <v>19157</v>
      </c>
      <c r="C3861" s="141">
        <v>182</v>
      </c>
      <c r="D3861" s="141">
        <v>6</v>
      </c>
      <c r="E3861" s="142">
        <v>4892.67</v>
      </c>
      <c r="F3861" s="142">
        <v>220.79</v>
      </c>
      <c r="G3861" s="142">
        <v>539.55999999999995</v>
      </c>
      <c r="H3861" s="142">
        <v>547.45000000000005</v>
      </c>
      <c r="I3861" s="142">
        <v>1307.8</v>
      </c>
      <c r="Q3861" s="6">
        <f t="shared" si="60"/>
        <v>1307.8</v>
      </c>
    </row>
    <row r="3862" spans="1:17" x14ac:dyDescent="0.2">
      <c r="A3862" s="139" t="s">
        <v>7720</v>
      </c>
      <c r="B3862" s="140" t="s">
        <v>19158</v>
      </c>
      <c r="C3862" s="141">
        <v>365</v>
      </c>
      <c r="D3862" s="141">
        <v>19</v>
      </c>
      <c r="E3862" s="142">
        <v>6239.4</v>
      </c>
      <c r="F3862" s="142">
        <v>442.79</v>
      </c>
      <c r="G3862" s="142">
        <v>1708.59</v>
      </c>
      <c r="H3862" s="142">
        <v>698.14</v>
      </c>
      <c r="I3862" s="142">
        <v>2849.52</v>
      </c>
      <c r="Q3862" s="6">
        <f t="shared" si="60"/>
        <v>2849.52</v>
      </c>
    </row>
    <row r="3863" spans="1:17" x14ac:dyDescent="0.2">
      <c r="A3863" s="139" t="s">
        <v>7722</v>
      </c>
      <c r="B3863" s="140" t="s">
        <v>19159</v>
      </c>
      <c r="C3863" s="141">
        <v>113</v>
      </c>
      <c r="D3863" s="141">
        <v>3</v>
      </c>
      <c r="E3863" s="142">
        <v>1909.41</v>
      </c>
      <c r="F3863" s="142">
        <v>137.09</v>
      </c>
      <c r="G3863" s="142">
        <v>269.77999999999997</v>
      </c>
      <c r="H3863" s="142">
        <v>213.65</v>
      </c>
      <c r="I3863" s="142">
        <v>620.52</v>
      </c>
      <c r="Q3863" s="6">
        <f t="shared" si="60"/>
        <v>620.52</v>
      </c>
    </row>
    <row r="3864" spans="1:17" x14ac:dyDescent="0.2">
      <c r="A3864" s="139" t="s">
        <v>7724</v>
      </c>
      <c r="B3864" s="140" t="s">
        <v>19160</v>
      </c>
      <c r="C3864" s="141">
        <v>161</v>
      </c>
      <c r="D3864" s="141">
        <v>3</v>
      </c>
      <c r="E3864" s="142">
        <v>559.83000000000004</v>
      </c>
      <c r="F3864" s="142">
        <v>195.31</v>
      </c>
      <c r="G3864" s="142">
        <v>269.77999999999997</v>
      </c>
      <c r="H3864" s="142">
        <v>62.64</v>
      </c>
      <c r="I3864" s="142">
        <v>527.73</v>
      </c>
      <c r="Q3864" s="6">
        <f t="shared" si="60"/>
        <v>527.73</v>
      </c>
    </row>
    <row r="3865" spans="1:17" x14ac:dyDescent="0.2">
      <c r="A3865" s="139" t="s">
        <v>7726</v>
      </c>
      <c r="B3865" s="140" t="s">
        <v>19161</v>
      </c>
      <c r="C3865" s="141">
        <v>12261</v>
      </c>
      <c r="D3865" s="141">
        <v>156</v>
      </c>
      <c r="E3865" s="142">
        <v>112502.84</v>
      </c>
      <c r="F3865" s="142">
        <v>14874.3</v>
      </c>
      <c r="G3865" s="142">
        <v>14028.46</v>
      </c>
      <c r="H3865" s="142">
        <v>12588.06</v>
      </c>
      <c r="I3865" s="142">
        <v>41490.82</v>
      </c>
      <c r="Q3865" s="6">
        <f t="shared" si="60"/>
        <v>41490.82</v>
      </c>
    </row>
    <row r="3866" spans="1:17" x14ac:dyDescent="0.2">
      <c r="A3866" s="139" t="s">
        <v>7728</v>
      </c>
      <c r="B3866" s="140" t="s">
        <v>19162</v>
      </c>
      <c r="C3866" s="141">
        <v>1890</v>
      </c>
      <c r="D3866" s="141">
        <v>47</v>
      </c>
      <c r="E3866" s="142">
        <v>23268.42</v>
      </c>
      <c r="F3866" s="142">
        <v>2292.83</v>
      </c>
      <c r="G3866" s="142">
        <v>4226.53</v>
      </c>
      <c r="H3866" s="142">
        <v>2603.5300000000002</v>
      </c>
      <c r="I3866" s="142">
        <v>9122.89</v>
      </c>
      <c r="Q3866" s="6">
        <f t="shared" si="60"/>
        <v>9122.89</v>
      </c>
    </row>
    <row r="3867" spans="1:17" x14ac:dyDescent="0.2">
      <c r="A3867" s="139" t="s">
        <v>7730</v>
      </c>
      <c r="B3867" s="140" t="s">
        <v>19163</v>
      </c>
      <c r="C3867" s="141">
        <v>759</v>
      </c>
      <c r="D3867" s="141">
        <v>28</v>
      </c>
      <c r="E3867" s="142">
        <v>6807.75</v>
      </c>
      <c r="F3867" s="142">
        <v>920.78</v>
      </c>
      <c r="G3867" s="142">
        <v>2517.9299999999998</v>
      </c>
      <c r="H3867" s="142">
        <v>761.73</v>
      </c>
      <c r="I3867" s="142">
        <v>4200.4399999999996</v>
      </c>
      <c r="Q3867" s="6">
        <f t="shared" si="60"/>
        <v>4200.4399999999996</v>
      </c>
    </row>
    <row r="3868" spans="1:17" x14ac:dyDescent="0.2">
      <c r="A3868" s="139" t="s">
        <v>7732</v>
      </c>
      <c r="B3868" s="140" t="s">
        <v>19164</v>
      </c>
      <c r="C3868" s="141">
        <v>330</v>
      </c>
      <c r="D3868" s="141">
        <v>7</v>
      </c>
      <c r="E3868" s="142">
        <v>2619.91</v>
      </c>
      <c r="F3868" s="142">
        <v>400.34</v>
      </c>
      <c r="G3868" s="142">
        <v>629.48</v>
      </c>
      <c r="H3868" s="142">
        <v>293.14</v>
      </c>
      <c r="I3868" s="142">
        <v>1322.96</v>
      </c>
      <c r="Q3868" s="6">
        <f t="shared" si="60"/>
        <v>1322.96</v>
      </c>
    </row>
    <row r="3869" spans="1:17" x14ac:dyDescent="0.2">
      <c r="A3869" s="139" t="s">
        <v>7734</v>
      </c>
      <c r="B3869" s="140" t="s">
        <v>19165</v>
      </c>
      <c r="C3869" s="141">
        <v>9131</v>
      </c>
      <c r="D3869" s="141">
        <v>147</v>
      </c>
      <c r="E3869" s="142">
        <v>63630.31</v>
      </c>
      <c r="F3869" s="142">
        <v>11077.17</v>
      </c>
      <c r="G3869" s="142">
        <v>13219.14</v>
      </c>
      <c r="H3869" s="142">
        <v>7119.66</v>
      </c>
      <c r="I3869" s="142">
        <v>31415.97</v>
      </c>
      <c r="Q3869" s="6">
        <f t="shared" si="60"/>
        <v>31415.97</v>
      </c>
    </row>
    <row r="3870" spans="1:17" x14ac:dyDescent="0.2">
      <c r="A3870" s="139" t="s">
        <v>7736</v>
      </c>
      <c r="B3870" s="140" t="s">
        <v>19166</v>
      </c>
      <c r="C3870" s="141">
        <v>429</v>
      </c>
      <c r="D3870" s="141">
        <v>9</v>
      </c>
      <c r="E3870" s="142">
        <v>1615.01</v>
      </c>
      <c r="F3870" s="142">
        <v>520.44000000000005</v>
      </c>
      <c r="G3870" s="142">
        <v>809.34</v>
      </c>
      <c r="H3870" s="142">
        <v>180.7</v>
      </c>
      <c r="I3870" s="142">
        <v>1510.48</v>
      </c>
      <c r="Q3870" s="6">
        <f t="shared" si="60"/>
        <v>1510.48</v>
      </c>
    </row>
    <row r="3871" spans="1:17" x14ac:dyDescent="0.2">
      <c r="A3871" s="139" t="s">
        <v>7738</v>
      </c>
      <c r="B3871" s="140" t="s">
        <v>19167</v>
      </c>
      <c r="C3871" s="141">
        <v>2192</v>
      </c>
      <c r="D3871" s="141">
        <v>46</v>
      </c>
      <c r="E3871" s="142">
        <v>9006.5300000000007</v>
      </c>
      <c r="F3871" s="142">
        <v>2659.2</v>
      </c>
      <c r="G3871" s="142">
        <v>4136.6000000000004</v>
      </c>
      <c r="H3871" s="142">
        <v>1007.75</v>
      </c>
      <c r="I3871" s="142">
        <v>7803.55</v>
      </c>
      <c r="Q3871" s="6">
        <f t="shared" si="60"/>
        <v>7803.55</v>
      </c>
    </row>
    <row r="3872" spans="1:17" x14ac:dyDescent="0.2">
      <c r="A3872" s="139" t="s">
        <v>7740</v>
      </c>
      <c r="B3872" s="140" t="s">
        <v>19168</v>
      </c>
      <c r="C3872" s="141">
        <v>1784</v>
      </c>
      <c r="D3872" s="141">
        <v>68</v>
      </c>
      <c r="E3872" s="142">
        <v>43770.91</v>
      </c>
      <c r="F3872" s="142">
        <v>2164.2399999999998</v>
      </c>
      <c r="G3872" s="142">
        <v>6114.98</v>
      </c>
      <c r="H3872" s="142">
        <v>4897.58</v>
      </c>
      <c r="I3872" s="142">
        <v>13176.8</v>
      </c>
      <c r="Q3872" s="6">
        <f t="shared" si="60"/>
        <v>13176.8</v>
      </c>
    </row>
    <row r="3873" spans="1:17" x14ac:dyDescent="0.2">
      <c r="A3873" s="139" t="s">
        <v>7742</v>
      </c>
      <c r="B3873" s="140" t="s">
        <v>19169</v>
      </c>
      <c r="C3873" s="141">
        <v>873</v>
      </c>
      <c r="D3873" s="141">
        <v>33</v>
      </c>
      <c r="E3873" s="142">
        <v>13808</v>
      </c>
      <c r="F3873" s="142">
        <v>1059.07</v>
      </c>
      <c r="G3873" s="142">
        <v>2967.56</v>
      </c>
      <c r="H3873" s="142">
        <v>1544.99</v>
      </c>
      <c r="I3873" s="142">
        <v>5571.62</v>
      </c>
      <c r="Q3873" s="6">
        <f t="shared" si="60"/>
        <v>5571.62</v>
      </c>
    </row>
    <row r="3874" spans="1:17" x14ac:dyDescent="0.2">
      <c r="A3874" s="139" t="s">
        <v>7744</v>
      </c>
      <c r="B3874" s="140" t="s">
        <v>19170</v>
      </c>
      <c r="C3874" s="141">
        <v>332</v>
      </c>
      <c r="D3874" s="141">
        <v>8</v>
      </c>
      <c r="E3874" s="142">
        <v>2194.1999999999998</v>
      </c>
      <c r="F3874" s="142">
        <v>402.76</v>
      </c>
      <c r="G3874" s="142">
        <v>719.41</v>
      </c>
      <c r="H3874" s="142">
        <v>245.51</v>
      </c>
      <c r="I3874" s="142">
        <v>1367.68</v>
      </c>
      <c r="Q3874" s="6">
        <f t="shared" si="60"/>
        <v>1367.68</v>
      </c>
    </row>
    <row r="3875" spans="1:17" x14ac:dyDescent="0.2">
      <c r="A3875" s="139" t="s">
        <v>7746</v>
      </c>
      <c r="B3875" s="140" t="s">
        <v>19171</v>
      </c>
      <c r="C3875" s="141">
        <v>562</v>
      </c>
      <c r="D3875" s="141">
        <v>10</v>
      </c>
      <c r="E3875" s="142">
        <v>28251.34</v>
      </c>
      <c r="F3875" s="142">
        <v>681.78</v>
      </c>
      <c r="G3875" s="142">
        <v>899.26</v>
      </c>
      <c r="H3875" s="142">
        <v>3161.07</v>
      </c>
      <c r="I3875" s="142">
        <v>4742.1099999999997</v>
      </c>
      <c r="Q3875" s="6">
        <f t="shared" si="60"/>
        <v>4742.1099999999997</v>
      </c>
    </row>
    <row r="3876" spans="1:17" x14ac:dyDescent="0.2">
      <c r="A3876" s="139" t="s">
        <v>7748</v>
      </c>
      <c r="B3876" s="140" t="s">
        <v>19172</v>
      </c>
      <c r="C3876" s="141">
        <v>291</v>
      </c>
      <c r="D3876" s="141">
        <v>8</v>
      </c>
      <c r="E3876" s="142">
        <v>18848.580000000002</v>
      </c>
      <c r="F3876" s="142">
        <v>353.02</v>
      </c>
      <c r="G3876" s="142">
        <v>719.41</v>
      </c>
      <c r="H3876" s="142">
        <v>2108.98</v>
      </c>
      <c r="I3876" s="142">
        <v>3181.41</v>
      </c>
      <c r="Q3876" s="6">
        <f t="shared" si="60"/>
        <v>3181.41</v>
      </c>
    </row>
    <row r="3877" spans="1:17" x14ac:dyDescent="0.2">
      <c r="A3877" s="139" t="s">
        <v>7750</v>
      </c>
      <c r="B3877" s="140" t="s">
        <v>19173</v>
      </c>
      <c r="C3877" s="141">
        <v>17810</v>
      </c>
      <c r="D3877" s="141">
        <v>339</v>
      </c>
      <c r="E3877" s="142">
        <v>162080.92000000001</v>
      </c>
      <c r="F3877" s="142">
        <v>21606</v>
      </c>
      <c r="G3877" s="142">
        <v>30484.94</v>
      </c>
      <c r="H3877" s="142">
        <v>18135.400000000001</v>
      </c>
      <c r="I3877" s="142">
        <v>70226.34</v>
      </c>
      <c r="Q3877" s="6">
        <f t="shared" si="60"/>
        <v>70226.34</v>
      </c>
    </row>
    <row r="3878" spans="1:17" x14ac:dyDescent="0.2">
      <c r="A3878" s="139" t="s">
        <v>7752</v>
      </c>
      <c r="B3878" s="140" t="s">
        <v>19174</v>
      </c>
      <c r="C3878" s="141">
        <v>105</v>
      </c>
      <c r="D3878" s="141">
        <v>4</v>
      </c>
      <c r="E3878" s="142">
        <v>16246.76</v>
      </c>
      <c r="F3878" s="142">
        <v>127.38</v>
      </c>
      <c r="G3878" s="142">
        <v>359.7</v>
      </c>
      <c r="H3878" s="142">
        <v>1817.86</v>
      </c>
      <c r="I3878" s="142">
        <v>2304.94</v>
      </c>
      <c r="Q3878" s="6">
        <f t="shared" si="60"/>
        <v>2304.94</v>
      </c>
    </row>
    <row r="3879" spans="1:17" x14ac:dyDescent="0.2">
      <c r="A3879" s="139" t="s">
        <v>7754</v>
      </c>
      <c r="B3879" s="140" t="s">
        <v>19175</v>
      </c>
      <c r="C3879" s="141">
        <v>175</v>
      </c>
      <c r="D3879" s="141">
        <v>4</v>
      </c>
      <c r="E3879" s="142">
        <v>3695.46</v>
      </c>
      <c r="F3879" s="142">
        <v>212.3</v>
      </c>
      <c r="G3879" s="142">
        <v>359.7</v>
      </c>
      <c r="H3879" s="142">
        <v>413.49</v>
      </c>
      <c r="I3879" s="142">
        <v>985.49</v>
      </c>
      <c r="Q3879" s="6">
        <f t="shared" si="60"/>
        <v>985.49</v>
      </c>
    </row>
    <row r="3880" spans="1:17" x14ac:dyDescent="0.2">
      <c r="A3880" s="139" t="s">
        <v>7756</v>
      </c>
      <c r="B3880" s="140" t="s">
        <v>19176</v>
      </c>
      <c r="C3880" s="141">
        <v>1363</v>
      </c>
      <c r="D3880" s="141">
        <v>72</v>
      </c>
      <c r="E3880" s="142">
        <v>37083.07</v>
      </c>
      <c r="F3880" s="142">
        <v>1653.5</v>
      </c>
      <c r="G3880" s="142">
        <v>6474.68</v>
      </c>
      <c r="H3880" s="142">
        <v>4149.26</v>
      </c>
      <c r="I3880" s="142">
        <v>12277.44</v>
      </c>
      <c r="Q3880" s="6">
        <f t="shared" si="60"/>
        <v>12277.44</v>
      </c>
    </row>
    <row r="3881" spans="1:17" x14ac:dyDescent="0.2">
      <c r="A3881" s="139" t="s">
        <v>7758</v>
      </c>
      <c r="B3881" s="140" t="s">
        <v>19177</v>
      </c>
      <c r="C3881" s="141">
        <v>132</v>
      </c>
      <c r="D3881" s="141">
        <v>0</v>
      </c>
      <c r="E3881" s="142">
        <v>0</v>
      </c>
      <c r="F3881" s="142">
        <v>160.13999999999999</v>
      </c>
      <c r="G3881" s="142">
        <v>0</v>
      </c>
      <c r="H3881" s="142">
        <v>0</v>
      </c>
      <c r="I3881" s="142">
        <v>160.13999999999999</v>
      </c>
      <c r="Q3881" s="6">
        <f t="shared" si="60"/>
        <v>160.13999999999999</v>
      </c>
    </row>
    <row r="3882" spans="1:17" x14ac:dyDescent="0.2">
      <c r="A3882" s="139" t="s">
        <v>7760</v>
      </c>
      <c r="B3882" s="140" t="s">
        <v>19178</v>
      </c>
      <c r="C3882" s="141">
        <v>71</v>
      </c>
      <c r="D3882" s="141">
        <v>3</v>
      </c>
      <c r="E3882" s="142">
        <v>22181.62</v>
      </c>
      <c r="F3882" s="142">
        <v>86.14</v>
      </c>
      <c r="G3882" s="142">
        <v>269.77999999999997</v>
      </c>
      <c r="H3882" s="142">
        <v>2481.9299999999998</v>
      </c>
      <c r="I3882" s="142">
        <v>2837.85</v>
      </c>
      <c r="Q3882" s="6">
        <f t="shared" si="60"/>
        <v>2837.85</v>
      </c>
    </row>
    <row r="3883" spans="1:17" x14ac:dyDescent="0.2">
      <c r="A3883" s="139" t="s">
        <v>7762</v>
      </c>
      <c r="B3883" s="140" t="s">
        <v>19179</v>
      </c>
      <c r="C3883" s="141">
        <v>1224</v>
      </c>
      <c r="D3883" s="141">
        <v>19</v>
      </c>
      <c r="E3883" s="142">
        <v>7029.62</v>
      </c>
      <c r="F3883" s="142">
        <v>1484.88</v>
      </c>
      <c r="G3883" s="142">
        <v>1708.59</v>
      </c>
      <c r="H3883" s="142">
        <v>786.55</v>
      </c>
      <c r="I3883" s="142">
        <v>3980.02</v>
      </c>
      <c r="Q3883" s="6">
        <f t="shared" si="60"/>
        <v>3980.02</v>
      </c>
    </row>
    <row r="3884" spans="1:17" x14ac:dyDescent="0.2">
      <c r="A3884" s="139" t="s">
        <v>7764</v>
      </c>
      <c r="B3884" s="140" t="s">
        <v>19180</v>
      </c>
      <c r="C3884" s="141">
        <v>149</v>
      </c>
      <c r="D3884" s="141">
        <v>6</v>
      </c>
      <c r="E3884" s="142">
        <v>817.35</v>
      </c>
      <c r="F3884" s="142">
        <v>180.76</v>
      </c>
      <c r="G3884" s="142">
        <v>539.55999999999995</v>
      </c>
      <c r="H3884" s="142">
        <v>91.46</v>
      </c>
      <c r="I3884" s="142">
        <v>811.78</v>
      </c>
      <c r="Q3884" s="6">
        <f t="shared" si="60"/>
        <v>811.78</v>
      </c>
    </row>
    <row r="3885" spans="1:17" x14ac:dyDescent="0.2">
      <c r="A3885" s="139" t="s">
        <v>7766</v>
      </c>
      <c r="B3885" s="140" t="s">
        <v>19181</v>
      </c>
      <c r="C3885" s="141">
        <v>847</v>
      </c>
      <c r="D3885" s="141">
        <v>25</v>
      </c>
      <c r="E3885" s="142">
        <v>6716.84</v>
      </c>
      <c r="F3885" s="142">
        <v>1027.53</v>
      </c>
      <c r="G3885" s="142">
        <v>2248.15</v>
      </c>
      <c r="H3885" s="142">
        <v>751.55</v>
      </c>
      <c r="I3885" s="142">
        <v>4027.23</v>
      </c>
      <c r="Q3885" s="6">
        <f t="shared" si="60"/>
        <v>4027.23</v>
      </c>
    </row>
    <row r="3886" spans="1:17" x14ac:dyDescent="0.2">
      <c r="A3886" s="139" t="s">
        <v>7768</v>
      </c>
      <c r="B3886" s="140" t="s">
        <v>19182</v>
      </c>
      <c r="C3886" s="141">
        <v>300</v>
      </c>
      <c r="D3886" s="141">
        <v>21</v>
      </c>
      <c r="E3886" s="142">
        <v>7723.79</v>
      </c>
      <c r="F3886" s="142">
        <v>363.94</v>
      </c>
      <c r="G3886" s="142">
        <v>1888.45</v>
      </c>
      <c r="H3886" s="142">
        <v>864.22</v>
      </c>
      <c r="I3886" s="142">
        <v>3116.61</v>
      </c>
      <c r="Q3886" s="6">
        <f t="shared" si="60"/>
        <v>3116.61</v>
      </c>
    </row>
    <row r="3887" spans="1:17" x14ac:dyDescent="0.2">
      <c r="A3887" s="139" t="s">
        <v>7770</v>
      </c>
      <c r="B3887" s="140" t="s">
        <v>19183</v>
      </c>
      <c r="C3887" s="141">
        <v>764</v>
      </c>
      <c r="D3887" s="141">
        <v>15</v>
      </c>
      <c r="E3887" s="142">
        <v>194751.18</v>
      </c>
      <c r="F3887" s="142">
        <v>926.84</v>
      </c>
      <c r="G3887" s="142">
        <v>1348.89</v>
      </c>
      <c r="H3887" s="142">
        <v>21790.91</v>
      </c>
      <c r="I3887" s="142">
        <v>24066.639999999999</v>
      </c>
      <c r="Q3887" s="6">
        <f t="shared" si="60"/>
        <v>24066.639999999999</v>
      </c>
    </row>
    <row r="3888" spans="1:17" x14ac:dyDescent="0.2">
      <c r="A3888" s="139" t="s">
        <v>7772</v>
      </c>
      <c r="B3888" s="140" t="s">
        <v>19184</v>
      </c>
      <c r="C3888" s="141">
        <v>4730</v>
      </c>
      <c r="D3888" s="141">
        <v>166</v>
      </c>
      <c r="E3888" s="142">
        <v>43416.36</v>
      </c>
      <c r="F3888" s="142">
        <v>5738.14</v>
      </c>
      <c r="G3888" s="142">
        <v>14927.73</v>
      </c>
      <c r="H3888" s="142">
        <v>4857.8999999999996</v>
      </c>
      <c r="I3888" s="142">
        <v>25523.77</v>
      </c>
      <c r="Q3888" s="6">
        <f t="shared" si="60"/>
        <v>25523.77</v>
      </c>
    </row>
    <row r="3889" spans="1:17" x14ac:dyDescent="0.2">
      <c r="A3889" s="139" t="s">
        <v>7774</v>
      </c>
      <c r="B3889" s="140" t="s">
        <v>19185</v>
      </c>
      <c r="C3889" s="141">
        <v>2155</v>
      </c>
      <c r="D3889" s="141">
        <v>74</v>
      </c>
      <c r="E3889" s="142">
        <v>40955.93</v>
      </c>
      <c r="F3889" s="142">
        <v>2614.31</v>
      </c>
      <c r="G3889" s="142">
        <v>6654.53</v>
      </c>
      <c r="H3889" s="142">
        <v>4582.6000000000004</v>
      </c>
      <c r="I3889" s="142">
        <v>13851.44</v>
      </c>
      <c r="Q3889" s="6">
        <f t="shared" si="60"/>
        <v>13851.44</v>
      </c>
    </row>
    <row r="3890" spans="1:17" x14ac:dyDescent="0.2">
      <c r="A3890" s="139" t="s">
        <v>7776</v>
      </c>
      <c r="B3890" s="140" t="s">
        <v>19186</v>
      </c>
      <c r="C3890" s="141">
        <v>765</v>
      </c>
      <c r="D3890" s="141">
        <v>18</v>
      </c>
      <c r="E3890" s="142">
        <v>6275.11</v>
      </c>
      <c r="F3890" s="142">
        <v>928.05</v>
      </c>
      <c r="G3890" s="142">
        <v>1618.67</v>
      </c>
      <c r="H3890" s="142">
        <v>702.13</v>
      </c>
      <c r="I3890" s="142">
        <v>3248.85</v>
      </c>
      <c r="Q3890" s="6">
        <f t="shared" si="60"/>
        <v>3248.85</v>
      </c>
    </row>
    <row r="3891" spans="1:17" x14ac:dyDescent="0.2">
      <c r="A3891" s="139" t="s">
        <v>7778</v>
      </c>
      <c r="B3891" s="140" t="s">
        <v>19187</v>
      </c>
      <c r="C3891" s="141">
        <v>2248</v>
      </c>
      <c r="D3891" s="141">
        <v>77</v>
      </c>
      <c r="E3891" s="142">
        <v>26588.69</v>
      </c>
      <c r="F3891" s="142">
        <v>2727.14</v>
      </c>
      <c r="G3891" s="142">
        <v>6924.3</v>
      </c>
      <c r="H3891" s="142">
        <v>2975.03</v>
      </c>
      <c r="I3891" s="142">
        <v>12626.47</v>
      </c>
      <c r="Q3891" s="6">
        <f t="shared" si="60"/>
        <v>12626.47</v>
      </c>
    </row>
    <row r="3892" spans="1:17" x14ac:dyDescent="0.2">
      <c r="A3892" s="139" t="s">
        <v>7780</v>
      </c>
      <c r="B3892" s="140" t="s">
        <v>19188</v>
      </c>
      <c r="C3892" s="141">
        <v>387</v>
      </c>
      <c r="D3892" s="141">
        <v>33</v>
      </c>
      <c r="E3892" s="142">
        <v>8618.48</v>
      </c>
      <c r="F3892" s="142">
        <v>469.49</v>
      </c>
      <c r="G3892" s="142">
        <v>2967.56</v>
      </c>
      <c r="H3892" s="142">
        <v>964.33</v>
      </c>
      <c r="I3892" s="142">
        <v>4401.38</v>
      </c>
      <c r="Q3892" s="6">
        <f t="shared" si="60"/>
        <v>4401.38</v>
      </c>
    </row>
    <row r="3893" spans="1:17" x14ac:dyDescent="0.2">
      <c r="A3893" s="139" t="s">
        <v>7782</v>
      </c>
      <c r="B3893" s="140" t="s">
        <v>19189</v>
      </c>
      <c r="C3893" s="141">
        <v>5847</v>
      </c>
      <c r="D3893" s="141">
        <v>88</v>
      </c>
      <c r="E3893" s="142">
        <v>26021.71</v>
      </c>
      <c r="F3893" s="142">
        <v>7093.22</v>
      </c>
      <c r="G3893" s="142">
        <v>7913.5</v>
      </c>
      <c r="H3893" s="142">
        <v>2911.6</v>
      </c>
      <c r="I3893" s="142">
        <v>17918.32</v>
      </c>
      <c r="Q3893" s="6">
        <f t="shared" si="60"/>
        <v>17918.32</v>
      </c>
    </row>
    <row r="3894" spans="1:17" x14ac:dyDescent="0.2">
      <c r="A3894" s="139" t="s">
        <v>7784</v>
      </c>
      <c r="B3894" s="140" t="s">
        <v>19190</v>
      </c>
      <c r="C3894" s="141">
        <v>227</v>
      </c>
      <c r="D3894" s="141">
        <v>8</v>
      </c>
      <c r="E3894" s="142">
        <v>30058.15</v>
      </c>
      <c r="F3894" s="142">
        <v>275.38</v>
      </c>
      <c r="G3894" s="142">
        <v>719.41</v>
      </c>
      <c r="H3894" s="142">
        <v>3363.24</v>
      </c>
      <c r="I3894" s="142">
        <v>4358.03</v>
      </c>
      <c r="Q3894" s="6">
        <f t="shared" si="60"/>
        <v>4358.03</v>
      </c>
    </row>
    <row r="3895" spans="1:17" x14ac:dyDescent="0.2">
      <c r="A3895" s="139" t="s">
        <v>7786</v>
      </c>
      <c r="B3895" s="140" t="s">
        <v>19191</v>
      </c>
      <c r="C3895" s="141">
        <v>794</v>
      </c>
      <c r="D3895" s="141">
        <v>13</v>
      </c>
      <c r="E3895" s="142">
        <v>8200.76</v>
      </c>
      <c r="F3895" s="142">
        <v>963.23</v>
      </c>
      <c r="G3895" s="142">
        <v>1169.04</v>
      </c>
      <c r="H3895" s="142">
        <v>917.59</v>
      </c>
      <c r="I3895" s="142">
        <v>3049.86</v>
      </c>
      <c r="Q3895" s="6">
        <f t="shared" si="60"/>
        <v>3049.86</v>
      </c>
    </row>
    <row r="3896" spans="1:17" x14ac:dyDescent="0.2">
      <c r="A3896" s="139" t="s">
        <v>7788</v>
      </c>
      <c r="B3896" s="140" t="s">
        <v>19192</v>
      </c>
      <c r="C3896" s="141">
        <v>1935</v>
      </c>
      <c r="D3896" s="141">
        <v>77</v>
      </c>
      <c r="E3896" s="142">
        <v>28901.040000000001</v>
      </c>
      <c r="F3896" s="142">
        <v>2347.42</v>
      </c>
      <c r="G3896" s="142">
        <v>6924.3</v>
      </c>
      <c r="H3896" s="142">
        <v>3233.77</v>
      </c>
      <c r="I3896" s="142">
        <v>12505.49</v>
      </c>
      <c r="Q3896" s="6">
        <f t="shared" si="60"/>
        <v>12505.49</v>
      </c>
    </row>
    <row r="3897" spans="1:17" x14ac:dyDescent="0.2">
      <c r="A3897" s="139" t="s">
        <v>7790</v>
      </c>
      <c r="B3897" s="140" t="s">
        <v>19193</v>
      </c>
      <c r="C3897" s="141">
        <v>851</v>
      </c>
      <c r="D3897" s="141">
        <v>22</v>
      </c>
      <c r="E3897" s="142">
        <v>6851.08</v>
      </c>
      <c r="F3897" s="142">
        <v>1032.3800000000001</v>
      </c>
      <c r="G3897" s="142">
        <v>1978.38</v>
      </c>
      <c r="H3897" s="142">
        <v>766.58</v>
      </c>
      <c r="I3897" s="142">
        <v>3777.34</v>
      </c>
      <c r="Q3897" s="6">
        <f t="shared" si="60"/>
        <v>3777.34</v>
      </c>
    </row>
    <row r="3898" spans="1:17" x14ac:dyDescent="0.2">
      <c r="A3898" s="139" t="s">
        <v>7792</v>
      </c>
      <c r="B3898" s="140" t="s">
        <v>19194</v>
      </c>
      <c r="C3898" s="141">
        <v>5581</v>
      </c>
      <c r="D3898" s="141">
        <v>136</v>
      </c>
      <c r="E3898" s="142">
        <v>49584.32</v>
      </c>
      <c r="F3898" s="142">
        <v>6770.53</v>
      </c>
      <c r="G3898" s="142">
        <v>12229.94</v>
      </c>
      <c r="H3898" s="142">
        <v>5548.04</v>
      </c>
      <c r="I3898" s="142">
        <v>24548.51</v>
      </c>
      <c r="Q3898" s="6">
        <f t="shared" si="60"/>
        <v>24548.51</v>
      </c>
    </row>
    <row r="3899" spans="1:17" x14ac:dyDescent="0.2">
      <c r="A3899" s="139" t="s">
        <v>7794</v>
      </c>
      <c r="B3899" s="140" t="s">
        <v>19195</v>
      </c>
      <c r="C3899" s="141">
        <v>605</v>
      </c>
      <c r="D3899" s="141">
        <v>17</v>
      </c>
      <c r="E3899" s="142">
        <v>4424.93</v>
      </c>
      <c r="F3899" s="142">
        <v>733.95</v>
      </c>
      <c r="G3899" s="142">
        <v>1528.74</v>
      </c>
      <c r="H3899" s="142">
        <v>495.11</v>
      </c>
      <c r="I3899" s="142">
        <v>2757.8</v>
      </c>
      <c r="Q3899" s="6">
        <f t="shared" si="60"/>
        <v>2757.8</v>
      </c>
    </row>
    <row r="3900" spans="1:17" x14ac:dyDescent="0.2">
      <c r="A3900" s="139" t="s">
        <v>7796</v>
      </c>
      <c r="B3900" s="140" t="s">
        <v>19196</v>
      </c>
      <c r="C3900" s="141">
        <v>532</v>
      </c>
      <c r="D3900" s="141">
        <v>11</v>
      </c>
      <c r="E3900" s="142">
        <v>12759.7</v>
      </c>
      <c r="F3900" s="142">
        <v>645.39</v>
      </c>
      <c r="G3900" s="142">
        <v>989.18</v>
      </c>
      <c r="H3900" s="142">
        <v>1427.7</v>
      </c>
      <c r="I3900" s="142">
        <v>3062.27</v>
      </c>
      <c r="Q3900" s="6">
        <f t="shared" si="60"/>
        <v>3062.27</v>
      </c>
    </row>
    <row r="3901" spans="1:17" x14ac:dyDescent="0.2">
      <c r="A3901" s="139" t="s">
        <v>7798</v>
      </c>
      <c r="B3901" s="140" t="s">
        <v>19197</v>
      </c>
      <c r="C3901" s="141">
        <v>172</v>
      </c>
      <c r="D3901" s="141">
        <v>4</v>
      </c>
      <c r="E3901" s="142">
        <v>626.04</v>
      </c>
      <c r="F3901" s="142">
        <v>208.66</v>
      </c>
      <c r="G3901" s="142">
        <v>359.7</v>
      </c>
      <c r="H3901" s="142">
        <v>70.05</v>
      </c>
      <c r="I3901" s="142">
        <v>638.41</v>
      </c>
      <c r="Q3901" s="6">
        <f t="shared" si="60"/>
        <v>638.41</v>
      </c>
    </row>
    <row r="3902" spans="1:17" x14ac:dyDescent="0.2">
      <c r="A3902" s="139" t="s">
        <v>7800</v>
      </c>
      <c r="B3902" s="140" t="s">
        <v>19198</v>
      </c>
      <c r="C3902" s="141">
        <v>1179</v>
      </c>
      <c r="D3902" s="141">
        <v>15</v>
      </c>
      <c r="E3902" s="142">
        <v>4785.59</v>
      </c>
      <c r="F3902" s="142">
        <v>1430.29</v>
      </c>
      <c r="G3902" s="142">
        <v>1348.89</v>
      </c>
      <c r="H3902" s="142">
        <v>535.46</v>
      </c>
      <c r="I3902" s="142">
        <v>3314.64</v>
      </c>
      <c r="Q3902" s="6">
        <f t="shared" si="60"/>
        <v>3314.64</v>
      </c>
    </row>
    <row r="3903" spans="1:17" x14ac:dyDescent="0.2">
      <c r="A3903" s="139" t="s">
        <v>7802</v>
      </c>
      <c r="B3903" s="140" t="s">
        <v>19199</v>
      </c>
      <c r="C3903" s="141">
        <v>200</v>
      </c>
      <c r="D3903" s="141">
        <v>11</v>
      </c>
      <c r="E3903" s="142">
        <v>1904.73</v>
      </c>
      <c r="F3903" s="142">
        <v>242.62</v>
      </c>
      <c r="G3903" s="142">
        <v>989.18</v>
      </c>
      <c r="H3903" s="142">
        <v>213.12</v>
      </c>
      <c r="I3903" s="142">
        <v>1444.92</v>
      </c>
      <c r="Q3903" s="6">
        <f t="shared" si="60"/>
        <v>1444.92</v>
      </c>
    </row>
    <row r="3904" spans="1:17" x14ac:dyDescent="0.2">
      <c r="A3904" s="139" t="s">
        <v>7804</v>
      </c>
      <c r="B3904" s="140" t="s">
        <v>19200</v>
      </c>
      <c r="C3904" s="141">
        <v>413</v>
      </c>
      <c r="D3904" s="141">
        <v>22</v>
      </c>
      <c r="E3904" s="142">
        <v>5264.89</v>
      </c>
      <c r="F3904" s="142">
        <v>501.02</v>
      </c>
      <c r="G3904" s="142">
        <v>1978.38</v>
      </c>
      <c r="H3904" s="142">
        <v>589.1</v>
      </c>
      <c r="I3904" s="142">
        <v>3068.5</v>
      </c>
      <c r="Q3904" s="6">
        <f t="shared" si="60"/>
        <v>3068.5</v>
      </c>
    </row>
    <row r="3905" spans="1:17" x14ac:dyDescent="0.2">
      <c r="A3905" s="139" t="s">
        <v>7806</v>
      </c>
      <c r="B3905" s="140" t="s">
        <v>19201</v>
      </c>
      <c r="C3905" s="141">
        <v>1021</v>
      </c>
      <c r="D3905" s="141">
        <v>24</v>
      </c>
      <c r="E3905" s="142">
        <v>5131.68</v>
      </c>
      <c r="F3905" s="142">
        <v>1238.6199999999999</v>
      </c>
      <c r="G3905" s="142">
        <v>2158.2199999999998</v>
      </c>
      <c r="H3905" s="142">
        <v>574.19000000000005</v>
      </c>
      <c r="I3905" s="142">
        <v>3971.03</v>
      </c>
      <c r="Q3905" s="6">
        <f t="shared" si="60"/>
        <v>3971.03</v>
      </c>
    </row>
    <row r="3906" spans="1:17" x14ac:dyDescent="0.2">
      <c r="A3906" s="139" t="s">
        <v>7808</v>
      </c>
      <c r="B3906" s="140" t="s">
        <v>19202</v>
      </c>
      <c r="C3906" s="141">
        <v>767</v>
      </c>
      <c r="D3906" s="141">
        <v>84</v>
      </c>
      <c r="E3906" s="142">
        <v>20872.95</v>
      </c>
      <c r="F3906" s="142">
        <v>930.48</v>
      </c>
      <c r="G3906" s="142">
        <v>7553.79</v>
      </c>
      <c r="H3906" s="142">
        <v>2335.5</v>
      </c>
      <c r="I3906" s="142">
        <v>10819.77</v>
      </c>
      <c r="Q3906" s="6">
        <f t="shared" si="60"/>
        <v>10819.77</v>
      </c>
    </row>
    <row r="3907" spans="1:17" x14ac:dyDescent="0.2">
      <c r="A3907" s="139" t="s">
        <v>7810</v>
      </c>
      <c r="B3907" s="140" t="s">
        <v>19203</v>
      </c>
      <c r="C3907" s="141">
        <v>195</v>
      </c>
      <c r="D3907" s="141">
        <v>8</v>
      </c>
      <c r="E3907" s="142">
        <v>1385.23</v>
      </c>
      <c r="F3907" s="142">
        <v>236.56</v>
      </c>
      <c r="G3907" s="142">
        <v>719.41</v>
      </c>
      <c r="H3907" s="142">
        <v>154.99</v>
      </c>
      <c r="I3907" s="142">
        <v>1110.96</v>
      </c>
      <c r="Q3907" s="6">
        <f t="shared" si="60"/>
        <v>1110.96</v>
      </c>
    </row>
    <row r="3908" spans="1:17" x14ac:dyDescent="0.2">
      <c r="A3908" s="139" t="s">
        <v>7812</v>
      </c>
      <c r="B3908" s="140" t="s">
        <v>19204</v>
      </c>
      <c r="C3908" s="141">
        <v>1110</v>
      </c>
      <c r="D3908" s="141">
        <v>44</v>
      </c>
      <c r="E3908" s="142">
        <v>23084.98</v>
      </c>
      <c r="F3908" s="142">
        <v>1346.58</v>
      </c>
      <c r="G3908" s="142">
        <v>3956.74</v>
      </c>
      <c r="H3908" s="142">
        <v>2583</v>
      </c>
      <c r="I3908" s="142">
        <v>7886.32</v>
      </c>
      <c r="Q3908" s="6">
        <f t="shared" si="60"/>
        <v>7886.32</v>
      </c>
    </row>
    <row r="3909" spans="1:17" x14ac:dyDescent="0.2">
      <c r="A3909" s="139" t="s">
        <v>7814</v>
      </c>
      <c r="B3909" s="140" t="s">
        <v>19205</v>
      </c>
      <c r="C3909" s="141">
        <v>465</v>
      </c>
      <c r="D3909" s="141">
        <v>5</v>
      </c>
      <c r="E3909" s="142">
        <v>1993.06</v>
      </c>
      <c r="F3909" s="142">
        <v>564.11</v>
      </c>
      <c r="G3909" s="142">
        <v>449.63</v>
      </c>
      <c r="H3909" s="142">
        <v>223.01</v>
      </c>
      <c r="I3909" s="142">
        <v>1236.75</v>
      </c>
      <c r="Q3909" s="6">
        <f t="shared" si="60"/>
        <v>1236.75</v>
      </c>
    </row>
    <row r="3910" spans="1:17" x14ac:dyDescent="0.2">
      <c r="A3910" s="139" t="s">
        <v>7816</v>
      </c>
      <c r="B3910" s="140" t="s">
        <v>19206</v>
      </c>
      <c r="C3910" s="141">
        <v>386</v>
      </c>
      <c r="D3910" s="141">
        <v>9</v>
      </c>
      <c r="E3910" s="142">
        <v>1604.41</v>
      </c>
      <c r="F3910" s="142">
        <v>468.27</v>
      </c>
      <c r="G3910" s="142">
        <v>809.34</v>
      </c>
      <c r="H3910" s="142">
        <v>179.52</v>
      </c>
      <c r="I3910" s="142">
        <v>1457.13</v>
      </c>
      <c r="Q3910" s="6">
        <f t="shared" si="60"/>
        <v>1457.13</v>
      </c>
    </row>
    <row r="3911" spans="1:17" x14ac:dyDescent="0.2">
      <c r="A3911" s="139" t="s">
        <v>7818</v>
      </c>
      <c r="B3911" s="140" t="s">
        <v>19207</v>
      </c>
      <c r="C3911" s="141">
        <v>646</v>
      </c>
      <c r="D3911" s="141">
        <v>12</v>
      </c>
      <c r="E3911" s="142">
        <v>7194.39</v>
      </c>
      <c r="F3911" s="142">
        <v>783.69</v>
      </c>
      <c r="G3911" s="142">
        <v>1079.1099999999999</v>
      </c>
      <c r="H3911" s="142">
        <v>804.98</v>
      </c>
      <c r="I3911" s="142">
        <v>2667.78</v>
      </c>
      <c r="Q3911" s="6">
        <f t="shared" si="60"/>
        <v>2667.78</v>
      </c>
    </row>
    <row r="3912" spans="1:17" x14ac:dyDescent="0.2">
      <c r="A3912" s="139" t="s">
        <v>7820</v>
      </c>
      <c r="B3912" s="140" t="s">
        <v>19208</v>
      </c>
      <c r="C3912" s="141">
        <v>298</v>
      </c>
      <c r="D3912" s="141">
        <v>8</v>
      </c>
      <c r="E3912" s="142">
        <v>1429.45</v>
      </c>
      <c r="F3912" s="142">
        <v>361.51</v>
      </c>
      <c r="G3912" s="142">
        <v>719.41</v>
      </c>
      <c r="H3912" s="142">
        <v>159.94</v>
      </c>
      <c r="I3912" s="142">
        <v>1240.8599999999999</v>
      </c>
      <c r="Q3912" s="6">
        <f t="shared" si="60"/>
        <v>1240.8599999999999</v>
      </c>
    </row>
    <row r="3913" spans="1:17" x14ac:dyDescent="0.2">
      <c r="A3913" s="139" t="s">
        <v>7822</v>
      </c>
      <c r="B3913" s="140" t="s">
        <v>19209</v>
      </c>
      <c r="C3913" s="141">
        <v>171</v>
      </c>
      <c r="D3913" s="141">
        <v>10</v>
      </c>
      <c r="E3913" s="142">
        <v>1193.1199999999999</v>
      </c>
      <c r="F3913" s="142">
        <v>207.45</v>
      </c>
      <c r="G3913" s="142">
        <v>899.26</v>
      </c>
      <c r="H3913" s="142">
        <v>133.5</v>
      </c>
      <c r="I3913" s="142">
        <v>1240.21</v>
      </c>
      <c r="Q3913" s="6">
        <f t="shared" si="60"/>
        <v>1240.21</v>
      </c>
    </row>
    <row r="3914" spans="1:17" x14ac:dyDescent="0.2">
      <c r="A3914" s="139" t="s">
        <v>7824</v>
      </c>
      <c r="B3914" s="140" t="s">
        <v>19210</v>
      </c>
      <c r="C3914" s="141">
        <v>441</v>
      </c>
      <c r="D3914" s="141">
        <v>11</v>
      </c>
      <c r="E3914" s="142">
        <v>2624.01</v>
      </c>
      <c r="F3914" s="142">
        <v>534.99</v>
      </c>
      <c r="G3914" s="142">
        <v>989.18</v>
      </c>
      <c r="H3914" s="142">
        <v>293.60000000000002</v>
      </c>
      <c r="I3914" s="142">
        <v>1817.77</v>
      </c>
      <c r="Q3914" s="6">
        <f t="shared" si="60"/>
        <v>1817.77</v>
      </c>
    </row>
    <row r="3915" spans="1:17" x14ac:dyDescent="0.2">
      <c r="A3915" s="139" t="s">
        <v>7826</v>
      </c>
      <c r="B3915" s="140" t="s">
        <v>19211</v>
      </c>
      <c r="C3915" s="141">
        <v>274</v>
      </c>
      <c r="D3915" s="141">
        <v>6</v>
      </c>
      <c r="E3915" s="142">
        <v>3185.12</v>
      </c>
      <c r="F3915" s="142">
        <v>332.4</v>
      </c>
      <c r="G3915" s="142">
        <v>539.55999999999995</v>
      </c>
      <c r="H3915" s="142">
        <v>356.38</v>
      </c>
      <c r="I3915" s="142">
        <v>1228.3399999999999</v>
      </c>
      <c r="Q3915" s="6">
        <f t="shared" si="60"/>
        <v>1228.3399999999999</v>
      </c>
    </row>
    <row r="3916" spans="1:17" x14ac:dyDescent="0.2">
      <c r="A3916" s="139" t="s">
        <v>7828</v>
      </c>
      <c r="B3916" s="140" t="s">
        <v>19212</v>
      </c>
      <c r="C3916" s="141">
        <v>621</v>
      </c>
      <c r="D3916" s="141">
        <v>25</v>
      </c>
      <c r="E3916" s="142">
        <v>9508.17</v>
      </c>
      <c r="F3916" s="142">
        <v>753.36</v>
      </c>
      <c r="G3916" s="142">
        <v>2248.15</v>
      </c>
      <c r="H3916" s="142">
        <v>1063.8800000000001</v>
      </c>
      <c r="I3916" s="142">
        <v>4065.39</v>
      </c>
      <c r="Q3916" s="6">
        <f t="shared" si="60"/>
        <v>4065.39</v>
      </c>
    </row>
    <row r="3917" spans="1:17" x14ac:dyDescent="0.2">
      <c r="A3917" s="139" t="s">
        <v>7830</v>
      </c>
      <c r="B3917" s="140" t="s">
        <v>19213</v>
      </c>
      <c r="C3917" s="141">
        <v>266</v>
      </c>
      <c r="D3917" s="141">
        <v>3</v>
      </c>
      <c r="E3917" s="142">
        <v>440.17</v>
      </c>
      <c r="F3917" s="142">
        <v>322.7</v>
      </c>
      <c r="G3917" s="142">
        <v>269.77999999999997</v>
      </c>
      <c r="H3917" s="142">
        <v>49.25</v>
      </c>
      <c r="I3917" s="142">
        <v>641.73</v>
      </c>
      <c r="Q3917" s="6">
        <f t="shared" si="60"/>
        <v>641.73</v>
      </c>
    </row>
    <row r="3918" spans="1:17" x14ac:dyDescent="0.2">
      <c r="A3918" s="139" t="s">
        <v>7832</v>
      </c>
      <c r="B3918" s="140" t="s">
        <v>19214</v>
      </c>
      <c r="C3918" s="141">
        <v>166</v>
      </c>
      <c r="D3918" s="141">
        <v>2</v>
      </c>
      <c r="E3918" s="142">
        <v>435.43</v>
      </c>
      <c r="F3918" s="142">
        <v>201.38</v>
      </c>
      <c r="G3918" s="142">
        <v>179.86</v>
      </c>
      <c r="H3918" s="142">
        <v>48.72</v>
      </c>
      <c r="I3918" s="142">
        <v>429.96</v>
      </c>
      <c r="Q3918" s="6">
        <f t="shared" si="60"/>
        <v>429.96</v>
      </c>
    </row>
    <row r="3919" spans="1:17" x14ac:dyDescent="0.2">
      <c r="A3919" s="139" t="s">
        <v>7834</v>
      </c>
      <c r="B3919" s="140" t="s">
        <v>19215</v>
      </c>
      <c r="C3919" s="141">
        <v>105</v>
      </c>
      <c r="D3919" s="141">
        <v>1</v>
      </c>
      <c r="E3919" s="142">
        <v>186.61</v>
      </c>
      <c r="F3919" s="142">
        <v>127.38</v>
      </c>
      <c r="G3919" s="142">
        <v>89.93</v>
      </c>
      <c r="H3919" s="142">
        <v>20.88</v>
      </c>
      <c r="I3919" s="142">
        <v>238.19</v>
      </c>
      <c r="Q3919" s="6">
        <f t="shared" ref="Q3919:Q3982" si="61">I3919+P3919</f>
        <v>238.19</v>
      </c>
    </row>
    <row r="3920" spans="1:17" x14ac:dyDescent="0.2">
      <c r="A3920" s="139" t="s">
        <v>7836</v>
      </c>
      <c r="B3920" s="140" t="s">
        <v>19216</v>
      </c>
      <c r="C3920" s="141">
        <v>490</v>
      </c>
      <c r="D3920" s="141">
        <v>25</v>
      </c>
      <c r="E3920" s="142">
        <v>21957.7</v>
      </c>
      <c r="F3920" s="142">
        <v>594.44000000000005</v>
      </c>
      <c r="G3920" s="142">
        <v>2248.15</v>
      </c>
      <c r="H3920" s="142">
        <v>2456.87</v>
      </c>
      <c r="I3920" s="142">
        <v>5299.46</v>
      </c>
      <c r="Q3920" s="6">
        <f t="shared" si="61"/>
        <v>5299.46</v>
      </c>
    </row>
    <row r="3921" spans="1:17" x14ac:dyDescent="0.2">
      <c r="A3921" s="139" t="s">
        <v>7838</v>
      </c>
      <c r="B3921" s="140" t="s">
        <v>19217</v>
      </c>
      <c r="C3921" s="141">
        <v>1109</v>
      </c>
      <c r="D3921" s="141">
        <v>41</v>
      </c>
      <c r="E3921" s="142">
        <v>13979.14</v>
      </c>
      <c r="F3921" s="142">
        <v>1345.37</v>
      </c>
      <c r="G3921" s="142">
        <v>3686.97</v>
      </c>
      <c r="H3921" s="142">
        <v>1564.14</v>
      </c>
      <c r="I3921" s="142">
        <v>6596.48</v>
      </c>
      <c r="Q3921" s="6">
        <f t="shared" si="61"/>
        <v>6596.48</v>
      </c>
    </row>
    <row r="3922" spans="1:17" x14ac:dyDescent="0.2">
      <c r="A3922" s="139" t="s">
        <v>7840</v>
      </c>
      <c r="B3922" s="140" t="s">
        <v>19218</v>
      </c>
      <c r="C3922" s="141">
        <v>100</v>
      </c>
      <c r="D3922" s="141">
        <v>10</v>
      </c>
      <c r="E3922" s="142">
        <v>954.24</v>
      </c>
      <c r="F3922" s="142">
        <v>121.31</v>
      </c>
      <c r="G3922" s="142">
        <v>899.26</v>
      </c>
      <c r="H3922" s="142">
        <v>106.77</v>
      </c>
      <c r="I3922" s="142">
        <v>1127.3399999999999</v>
      </c>
      <c r="Q3922" s="6">
        <f t="shared" si="61"/>
        <v>1127.3399999999999</v>
      </c>
    </row>
    <row r="3923" spans="1:17" x14ac:dyDescent="0.2">
      <c r="A3923" s="139" t="s">
        <v>7842</v>
      </c>
      <c r="B3923" s="140" t="s">
        <v>19219</v>
      </c>
      <c r="C3923" s="141">
        <v>260</v>
      </c>
      <c r="D3923" s="141">
        <v>4</v>
      </c>
      <c r="E3923" s="142">
        <v>2231.7399999999998</v>
      </c>
      <c r="F3923" s="142">
        <v>315.42</v>
      </c>
      <c r="G3923" s="142">
        <v>359.7</v>
      </c>
      <c r="H3923" s="142">
        <v>249.71</v>
      </c>
      <c r="I3923" s="142">
        <v>924.83</v>
      </c>
      <c r="Q3923" s="6">
        <f t="shared" si="61"/>
        <v>924.83</v>
      </c>
    </row>
    <row r="3924" spans="1:17" x14ac:dyDescent="0.2">
      <c r="A3924" s="139" t="s">
        <v>7844</v>
      </c>
      <c r="B3924" s="140" t="s">
        <v>19220</v>
      </c>
      <c r="C3924" s="141">
        <v>1175</v>
      </c>
      <c r="D3924" s="141">
        <v>103</v>
      </c>
      <c r="E3924" s="142">
        <v>172510.85</v>
      </c>
      <c r="F3924" s="142">
        <v>1425.44</v>
      </c>
      <c r="G3924" s="142">
        <v>9262.3799999999992</v>
      </c>
      <c r="H3924" s="142">
        <v>19302.419999999998</v>
      </c>
      <c r="I3924" s="142">
        <v>29990.240000000002</v>
      </c>
      <c r="Q3924" s="6">
        <f t="shared" si="61"/>
        <v>29990.240000000002</v>
      </c>
    </row>
    <row r="3925" spans="1:17" x14ac:dyDescent="0.2">
      <c r="A3925" s="139" t="s">
        <v>7846</v>
      </c>
      <c r="B3925" s="140" t="s">
        <v>19221</v>
      </c>
      <c r="C3925" s="141">
        <v>442</v>
      </c>
      <c r="D3925" s="141">
        <v>10</v>
      </c>
      <c r="E3925" s="142">
        <v>7241.96</v>
      </c>
      <c r="F3925" s="142">
        <v>536.21</v>
      </c>
      <c r="G3925" s="142">
        <v>899.26</v>
      </c>
      <c r="H3925" s="142">
        <v>810.31</v>
      </c>
      <c r="I3925" s="142">
        <v>2245.7800000000002</v>
      </c>
      <c r="Q3925" s="6">
        <f t="shared" si="61"/>
        <v>2245.7800000000002</v>
      </c>
    </row>
    <row r="3926" spans="1:17" x14ac:dyDescent="0.2">
      <c r="A3926" s="139" t="s">
        <v>7848</v>
      </c>
      <c r="B3926" s="140" t="s">
        <v>19222</v>
      </c>
      <c r="C3926" s="141">
        <v>68</v>
      </c>
      <c r="D3926" s="141">
        <v>2</v>
      </c>
      <c r="E3926" s="142">
        <v>13199.59</v>
      </c>
      <c r="F3926" s="142">
        <v>82.5</v>
      </c>
      <c r="G3926" s="142">
        <v>179.86</v>
      </c>
      <c r="H3926" s="142">
        <v>1476.91</v>
      </c>
      <c r="I3926" s="142">
        <v>1739.27</v>
      </c>
      <c r="Q3926" s="6">
        <f t="shared" si="61"/>
        <v>1739.27</v>
      </c>
    </row>
    <row r="3927" spans="1:17" x14ac:dyDescent="0.2">
      <c r="A3927" s="139" t="s">
        <v>7850</v>
      </c>
      <c r="B3927" s="140" t="s">
        <v>19223</v>
      </c>
      <c r="C3927" s="141">
        <v>3591</v>
      </c>
      <c r="D3927" s="141">
        <v>91</v>
      </c>
      <c r="E3927" s="142">
        <v>68257.67</v>
      </c>
      <c r="F3927" s="142">
        <v>4356.38</v>
      </c>
      <c r="G3927" s="142">
        <v>8183.27</v>
      </c>
      <c r="H3927" s="142">
        <v>7637.42</v>
      </c>
      <c r="I3927" s="142">
        <v>20177.07</v>
      </c>
      <c r="Q3927" s="6">
        <f t="shared" si="61"/>
        <v>20177.07</v>
      </c>
    </row>
    <row r="3928" spans="1:17" x14ac:dyDescent="0.2">
      <c r="A3928" s="139" t="s">
        <v>7852</v>
      </c>
      <c r="B3928" s="140" t="s">
        <v>19224</v>
      </c>
      <c r="C3928" s="141">
        <v>2582</v>
      </c>
      <c r="D3928" s="141">
        <v>47</v>
      </c>
      <c r="E3928" s="142">
        <v>19145.61</v>
      </c>
      <c r="F3928" s="142">
        <v>3132.32</v>
      </c>
      <c r="G3928" s="142">
        <v>4226.53</v>
      </c>
      <c r="H3928" s="142">
        <v>2142.2199999999998</v>
      </c>
      <c r="I3928" s="142">
        <v>9501.07</v>
      </c>
      <c r="Q3928" s="6">
        <f t="shared" si="61"/>
        <v>9501.07</v>
      </c>
    </row>
    <row r="3929" spans="1:17" x14ac:dyDescent="0.2">
      <c r="A3929" s="139" t="s">
        <v>7854</v>
      </c>
      <c r="B3929" s="140" t="s">
        <v>19225</v>
      </c>
      <c r="C3929" s="141">
        <v>647</v>
      </c>
      <c r="D3929" s="141">
        <v>23</v>
      </c>
      <c r="E3929" s="142">
        <v>20542.5</v>
      </c>
      <c r="F3929" s="142">
        <v>784.9</v>
      </c>
      <c r="G3929" s="142">
        <v>2068.3000000000002</v>
      </c>
      <c r="H3929" s="142">
        <v>2298.52</v>
      </c>
      <c r="I3929" s="142">
        <v>5151.72</v>
      </c>
      <c r="Q3929" s="6">
        <f t="shared" si="61"/>
        <v>5151.72</v>
      </c>
    </row>
    <row r="3930" spans="1:17" x14ac:dyDescent="0.2">
      <c r="A3930" s="139" t="s">
        <v>7856</v>
      </c>
      <c r="B3930" s="140" t="s">
        <v>19226</v>
      </c>
      <c r="C3930" s="141">
        <v>2786</v>
      </c>
      <c r="D3930" s="141">
        <v>65</v>
      </c>
      <c r="E3930" s="142">
        <v>45610.8</v>
      </c>
      <c r="F3930" s="142">
        <v>3379.81</v>
      </c>
      <c r="G3930" s="142">
        <v>5845.19</v>
      </c>
      <c r="H3930" s="142">
        <v>5103.4399999999996</v>
      </c>
      <c r="I3930" s="142">
        <v>14328.44</v>
      </c>
      <c r="Q3930" s="6">
        <f t="shared" si="61"/>
        <v>14328.44</v>
      </c>
    </row>
    <row r="3931" spans="1:17" x14ac:dyDescent="0.2">
      <c r="A3931" s="139" t="s">
        <v>7858</v>
      </c>
      <c r="B3931" s="140" t="s">
        <v>19227</v>
      </c>
      <c r="C3931" s="141">
        <v>481</v>
      </c>
      <c r="D3931" s="141">
        <v>17</v>
      </c>
      <c r="E3931" s="142">
        <v>13239.39</v>
      </c>
      <c r="F3931" s="142">
        <v>583.52</v>
      </c>
      <c r="G3931" s="142">
        <v>1528.74</v>
      </c>
      <c r="H3931" s="142">
        <v>1481.37</v>
      </c>
      <c r="I3931" s="142">
        <v>3593.63</v>
      </c>
      <c r="Q3931" s="6">
        <f t="shared" si="61"/>
        <v>3593.63</v>
      </c>
    </row>
    <row r="3932" spans="1:17" x14ac:dyDescent="0.2">
      <c r="A3932" s="139" t="s">
        <v>7860</v>
      </c>
      <c r="B3932" s="140" t="s">
        <v>19228</v>
      </c>
      <c r="C3932" s="141">
        <v>90</v>
      </c>
      <c r="D3932" s="141">
        <v>20</v>
      </c>
      <c r="E3932" s="142">
        <v>21981.24</v>
      </c>
      <c r="F3932" s="142">
        <v>109.18</v>
      </c>
      <c r="G3932" s="142">
        <v>1798.52</v>
      </c>
      <c r="H3932" s="142">
        <v>2459.5</v>
      </c>
      <c r="I3932" s="142">
        <v>4367.2</v>
      </c>
      <c r="Q3932" s="6">
        <f t="shared" si="61"/>
        <v>4367.2</v>
      </c>
    </row>
    <row r="3933" spans="1:17" x14ac:dyDescent="0.2">
      <c r="A3933" s="139" t="s">
        <v>7862</v>
      </c>
      <c r="B3933" s="140" t="s">
        <v>19229</v>
      </c>
      <c r="C3933" s="141">
        <v>9727</v>
      </c>
      <c r="D3933" s="141">
        <v>175</v>
      </c>
      <c r="E3933" s="142">
        <v>166622.01999999999</v>
      </c>
      <c r="F3933" s="142">
        <v>11800.2</v>
      </c>
      <c r="G3933" s="142">
        <v>15737.06</v>
      </c>
      <c r="H3933" s="142">
        <v>18643.509999999998</v>
      </c>
      <c r="I3933" s="142">
        <v>46180.77</v>
      </c>
      <c r="Q3933" s="6">
        <f t="shared" si="61"/>
        <v>46180.77</v>
      </c>
    </row>
    <row r="3934" spans="1:17" x14ac:dyDescent="0.2">
      <c r="A3934" s="139" t="s">
        <v>7864</v>
      </c>
      <c r="B3934" s="140" t="s">
        <v>19230</v>
      </c>
      <c r="C3934" s="141">
        <v>37</v>
      </c>
      <c r="D3934" s="141">
        <v>0</v>
      </c>
      <c r="E3934" s="142">
        <v>0</v>
      </c>
      <c r="F3934" s="142">
        <v>44.89</v>
      </c>
      <c r="G3934" s="142">
        <v>0</v>
      </c>
      <c r="H3934" s="142">
        <v>0</v>
      </c>
      <c r="I3934" s="142">
        <v>44.89</v>
      </c>
      <c r="Q3934" s="6">
        <f t="shared" si="61"/>
        <v>44.89</v>
      </c>
    </row>
    <row r="3935" spans="1:17" x14ac:dyDescent="0.2">
      <c r="A3935" s="139" t="s">
        <v>7866</v>
      </c>
      <c r="B3935" s="140" t="s">
        <v>19231</v>
      </c>
      <c r="C3935" s="141">
        <v>446</v>
      </c>
      <c r="D3935" s="141">
        <v>8</v>
      </c>
      <c r="E3935" s="142">
        <v>3371.49</v>
      </c>
      <c r="F3935" s="142">
        <v>541.05999999999995</v>
      </c>
      <c r="G3935" s="142">
        <v>719.41</v>
      </c>
      <c r="H3935" s="142">
        <v>377.24</v>
      </c>
      <c r="I3935" s="142">
        <v>1637.71</v>
      </c>
      <c r="Q3935" s="6">
        <f t="shared" si="61"/>
        <v>1637.71</v>
      </c>
    </row>
    <row r="3936" spans="1:17" x14ac:dyDescent="0.2">
      <c r="A3936" s="139" t="s">
        <v>7868</v>
      </c>
      <c r="B3936" s="140" t="s">
        <v>19232</v>
      </c>
      <c r="C3936" s="141">
        <v>524</v>
      </c>
      <c r="D3936" s="141">
        <v>6</v>
      </c>
      <c r="E3936" s="142">
        <v>5576.67</v>
      </c>
      <c r="F3936" s="142">
        <v>635.69000000000005</v>
      </c>
      <c r="G3936" s="142">
        <v>539.55999999999995</v>
      </c>
      <c r="H3936" s="142">
        <v>623.98</v>
      </c>
      <c r="I3936" s="142">
        <v>1799.23</v>
      </c>
      <c r="Q3936" s="6">
        <f t="shared" si="61"/>
        <v>1799.23</v>
      </c>
    </row>
    <row r="3937" spans="1:17" x14ac:dyDescent="0.2">
      <c r="A3937" s="139" t="s">
        <v>7870</v>
      </c>
      <c r="B3937" s="140" t="s">
        <v>19233</v>
      </c>
      <c r="C3937" s="141">
        <v>267</v>
      </c>
      <c r="D3937" s="141">
        <v>7</v>
      </c>
      <c r="E3937" s="142">
        <v>14968.27</v>
      </c>
      <c r="F3937" s="142">
        <v>323.91000000000003</v>
      </c>
      <c r="G3937" s="142">
        <v>629.48</v>
      </c>
      <c r="H3937" s="142">
        <v>1674.82</v>
      </c>
      <c r="I3937" s="142">
        <v>2628.21</v>
      </c>
      <c r="Q3937" s="6">
        <f t="shared" si="61"/>
        <v>2628.21</v>
      </c>
    </row>
    <row r="3938" spans="1:17" x14ac:dyDescent="0.2">
      <c r="A3938" s="139" t="s">
        <v>7872</v>
      </c>
      <c r="B3938" s="140" t="s">
        <v>19234</v>
      </c>
      <c r="C3938" s="141">
        <v>36</v>
      </c>
      <c r="D3938" s="141">
        <v>4</v>
      </c>
      <c r="E3938" s="142">
        <v>847.68</v>
      </c>
      <c r="F3938" s="142">
        <v>43.67</v>
      </c>
      <c r="G3938" s="142">
        <v>359.7</v>
      </c>
      <c r="H3938" s="142">
        <v>94.85</v>
      </c>
      <c r="I3938" s="142">
        <v>498.22</v>
      </c>
      <c r="Q3938" s="6">
        <f t="shared" si="61"/>
        <v>498.22</v>
      </c>
    </row>
    <row r="3939" spans="1:17" x14ac:dyDescent="0.2">
      <c r="A3939" s="139" t="s">
        <v>7874</v>
      </c>
      <c r="B3939" s="140" t="s">
        <v>19235</v>
      </c>
      <c r="C3939" s="141">
        <v>450</v>
      </c>
      <c r="D3939" s="141">
        <v>11</v>
      </c>
      <c r="E3939" s="142">
        <v>20282.810000000001</v>
      </c>
      <c r="F3939" s="142">
        <v>545.91</v>
      </c>
      <c r="G3939" s="142">
        <v>989.18</v>
      </c>
      <c r="H3939" s="142">
        <v>2269.46</v>
      </c>
      <c r="I3939" s="142">
        <v>3804.55</v>
      </c>
      <c r="Q3939" s="6">
        <f t="shared" si="61"/>
        <v>3804.55</v>
      </c>
    </row>
    <row r="3940" spans="1:17" x14ac:dyDescent="0.2">
      <c r="A3940" s="139" t="s">
        <v>7876</v>
      </c>
      <c r="B3940" s="140" t="s">
        <v>19236</v>
      </c>
      <c r="C3940" s="141">
        <v>15017</v>
      </c>
      <c r="D3940" s="141">
        <v>275</v>
      </c>
      <c r="E3940" s="142">
        <v>229052.89</v>
      </c>
      <c r="F3940" s="142">
        <v>18217.7</v>
      </c>
      <c r="G3940" s="142">
        <v>24729.67</v>
      </c>
      <c r="H3940" s="142">
        <v>25628.97</v>
      </c>
      <c r="I3940" s="142">
        <v>68576.34</v>
      </c>
      <c r="Q3940" s="6">
        <f t="shared" si="61"/>
        <v>68576.34</v>
      </c>
    </row>
    <row r="3941" spans="1:17" x14ac:dyDescent="0.2">
      <c r="A3941" s="139" t="s">
        <v>7878</v>
      </c>
      <c r="B3941" s="140" t="s">
        <v>19237</v>
      </c>
      <c r="C3941" s="141">
        <v>568</v>
      </c>
      <c r="D3941" s="141">
        <v>72</v>
      </c>
      <c r="E3941" s="142">
        <v>361758.69</v>
      </c>
      <c r="F3941" s="142">
        <v>689.06</v>
      </c>
      <c r="G3941" s="142">
        <v>6474.68</v>
      </c>
      <c r="H3941" s="142">
        <v>40477.550000000003</v>
      </c>
      <c r="I3941" s="142">
        <v>47641.29</v>
      </c>
      <c r="Q3941" s="6">
        <f t="shared" si="61"/>
        <v>47641.29</v>
      </c>
    </row>
    <row r="3942" spans="1:17" x14ac:dyDescent="0.2">
      <c r="A3942" s="139" t="s">
        <v>7880</v>
      </c>
      <c r="B3942" s="140" t="s">
        <v>19238</v>
      </c>
      <c r="C3942" s="141">
        <v>786</v>
      </c>
      <c r="D3942" s="141">
        <v>17</v>
      </c>
      <c r="E3942" s="142">
        <v>13051</v>
      </c>
      <c r="F3942" s="142">
        <v>953.53</v>
      </c>
      <c r="G3942" s="142">
        <v>1528.74</v>
      </c>
      <c r="H3942" s="142">
        <v>1460.29</v>
      </c>
      <c r="I3942" s="142">
        <v>3942.56</v>
      </c>
      <c r="Q3942" s="6">
        <f t="shared" si="61"/>
        <v>3942.56</v>
      </c>
    </row>
    <row r="3943" spans="1:17" x14ac:dyDescent="0.2">
      <c r="A3943" s="139" t="s">
        <v>7882</v>
      </c>
      <c r="B3943" s="140" t="s">
        <v>19239</v>
      </c>
      <c r="C3943" s="141">
        <v>4788</v>
      </c>
      <c r="D3943" s="141">
        <v>100</v>
      </c>
      <c r="E3943" s="142">
        <v>71770.87</v>
      </c>
      <c r="F3943" s="142">
        <v>5808.5</v>
      </c>
      <c r="G3943" s="142">
        <v>8992.61</v>
      </c>
      <c r="H3943" s="142">
        <v>8030.52</v>
      </c>
      <c r="I3943" s="142">
        <v>22831.63</v>
      </c>
      <c r="Q3943" s="6">
        <f t="shared" si="61"/>
        <v>22831.63</v>
      </c>
    </row>
    <row r="3944" spans="1:17" x14ac:dyDescent="0.2">
      <c r="A3944" s="139" t="s">
        <v>7884</v>
      </c>
      <c r="B3944" s="140" t="s">
        <v>19240</v>
      </c>
      <c r="C3944" s="141">
        <v>209</v>
      </c>
      <c r="D3944" s="141">
        <v>1</v>
      </c>
      <c r="E3944" s="142">
        <v>186.61</v>
      </c>
      <c r="F3944" s="142">
        <v>253.54</v>
      </c>
      <c r="G3944" s="142">
        <v>89.93</v>
      </c>
      <c r="H3944" s="142">
        <v>20.88</v>
      </c>
      <c r="I3944" s="142">
        <v>364.35</v>
      </c>
      <c r="Q3944" s="6">
        <f t="shared" si="61"/>
        <v>364.35</v>
      </c>
    </row>
    <row r="3945" spans="1:17" x14ac:dyDescent="0.2">
      <c r="A3945" s="139" t="s">
        <v>7886</v>
      </c>
      <c r="B3945" s="140" t="s">
        <v>19241</v>
      </c>
      <c r="C3945" s="141">
        <v>500</v>
      </c>
      <c r="D3945" s="141">
        <v>15</v>
      </c>
      <c r="E3945" s="142">
        <v>8491.43</v>
      </c>
      <c r="F3945" s="142">
        <v>606.57000000000005</v>
      </c>
      <c r="G3945" s="142">
        <v>1348.89</v>
      </c>
      <c r="H3945" s="142">
        <v>950.11</v>
      </c>
      <c r="I3945" s="142">
        <v>2905.57</v>
      </c>
      <c r="Q3945" s="6">
        <f t="shared" si="61"/>
        <v>2905.57</v>
      </c>
    </row>
    <row r="3946" spans="1:17" x14ac:dyDescent="0.2">
      <c r="A3946" s="139" t="s">
        <v>7888</v>
      </c>
      <c r="B3946" s="140" t="s">
        <v>19242</v>
      </c>
      <c r="C3946" s="141">
        <v>206</v>
      </c>
      <c r="D3946" s="141">
        <v>21</v>
      </c>
      <c r="E3946" s="142">
        <v>5117.6499999999996</v>
      </c>
      <c r="F3946" s="142">
        <v>249.9</v>
      </c>
      <c r="G3946" s="142">
        <v>1888.45</v>
      </c>
      <c r="H3946" s="142">
        <v>572.62</v>
      </c>
      <c r="I3946" s="142">
        <v>2710.97</v>
      </c>
      <c r="Q3946" s="6">
        <f t="shared" si="61"/>
        <v>2710.97</v>
      </c>
    </row>
    <row r="3947" spans="1:17" x14ac:dyDescent="0.2">
      <c r="A3947" s="139" t="s">
        <v>7890</v>
      </c>
      <c r="B3947" s="140" t="s">
        <v>19243</v>
      </c>
      <c r="C3947" s="141">
        <v>82</v>
      </c>
      <c r="D3947" s="141">
        <v>8</v>
      </c>
      <c r="E3947" s="142">
        <v>2666.96</v>
      </c>
      <c r="F3947" s="142">
        <v>99.48</v>
      </c>
      <c r="G3947" s="142">
        <v>719.41</v>
      </c>
      <c r="H3947" s="142">
        <v>298.41000000000003</v>
      </c>
      <c r="I3947" s="142">
        <v>1117.3</v>
      </c>
      <c r="Q3947" s="6">
        <f t="shared" si="61"/>
        <v>1117.3</v>
      </c>
    </row>
    <row r="3948" spans="1:17" x14ac:dyDescent="0.2">
      <c r="A3948" s="139" t="s">
        <v>7892</v>
      </c>
      <c r="B3948" s="140" t="s">
        <v>19244</v>
      </c>
      <c r="C3948" s="141">
        <v>1589</v>
      </c>
      <c r="D3948" s="141">
        <v>41</v>
      </c>
      <c r="E3948" s="142">
        <v>41829.9</v>
      </c>
      <c r="F3948" s="142">
        <v>1927.68</v>
      </c>
      <c r="G3948" s="142">
        <v>3686.97</v>
      </c>
      <c r="H3948" s="142">
        <v>4680.3900000000003</v>
      </c>
      <c r="I3948" s="142">
        <v>10295.040000000001</v>
      </c>
      <c r="Q3948" s="6">
        <f t="shared" si="61"/>
        <v>10295.040000000001</v>
      </c>
    </row>
    <row r="3949" spans="1:17" x14ac:dyDescent="0.2">
      <c r="A3949" s="139" t="s">
        <v>7894</v>
      </c>
      <c r="B3949" s="140" t="s">
        <v>19245</v>
      </c>
      <c r="C3949" s="141">
        <v>143</v>
      </c>
      <c r="D3949" s="141">
        <v>5</v>
      </c>
      <c r="E3949" s="142">
        <v>1061.53</v>
      </c>
      <c r="F3949" s="142">
        <v>173.48</v>
      </c>
      <c r="G3949" s="142">
        <v>449.63</v>
      </c>
      <c r="H3949" s="142">
        <v>118.78</v>
      </c>
      <c r="I3949" s="142">
        <v>741.89</v>
      </c>
      <c r="Q3949" s="6">
        <f t="shared" si="61"/>
        <v>741.89</v>
      </c>
    </row>
    <row r="3950" spans="1:17" x14ac:dyDescent="0.2">
      <c r="A3950" s="139" t="s">
        <v>7896</v>
      </c>
      <c r="B3950" s="140" t="s">
        <v>19246</v>
      </c>
      <c r="C3950" s="141">
        <v>160</v>
      </c>
      <c r="D3950" s="141">
        <v>9</v>
      </c>
      <c r="E3950" s="142">
        <v>13953.86</v>
      </c>
      <c r="F3950" s="142">
        <v>194.1</v>
      </c>
      <c r="G3950" s="142">
        <v>809.34</v>
      </c>
      <c r="H3950" s="142">
        <v>1561.31</v>
      </c>
      <c r="I3950" s="142">
        <v>2564.75</v>
      </c>
      <c r="Q3950" s="6">
        <f t="shared" si="61"/>
        <v>2564.75</v>
      </c>
    </row>
    <row r="3951" spans="1:17" x14ac:dyDescent="0.2">
      <c r="A3951" s="139" t="s">
        <v>7898</v>
      </c>
      <c r="B3951" s="140" t="s">
        <v>19247</v>
      </c>
      <c r="C3951" s="141">
        <v>33</v>
      </c>
      <c r="D3951" s="141">
        <v>1</v>
      </c>
      <c r="E3951" s="142">
        <v>14063.69</v>
      </c>
      <c r="F3951" s="142">
        <v>40.03</v>
      </c>
      <c r="G3951" s="142">
        <v>89.93</v>
      </c>
      <c r="H3951" s="142">
        <v>1573.6</v>
      </c>
      <c r="I3951" s="142">
        <v>1703.56</v>
      </c>
      <c r="Q3951" s="6">
        <f t="shared" si="61"/>
        <v>1703.56</v>
      </c>
    </row>
    <row r="3952" spans="1:17" x14ac:dyDescent="0.2">
      <c r="A3952" s="139" t="s">
        <v>7900</v>
      </c>
      <c r="B3952" s="140" t="s">
        <v>19248</v>
      </c>
      <c r="C3952" s="141">
        <v>25</v>
      </c>
      <c r="D3952" s="141">
        <v>1</v>
      </c>
      <c r="E3952" s="142">
        <v>371.57</v>
      </c>
      <c r="F3952" s="142">
        <v>30.33</v>
      </c>
      <c r="G3952" s="142">
        <v>89.93</v>
      </c>
      <c r="H3952" s="142">
        <v>41.58</v>
      </c>
      <c r="I3952" s="142">
        <v>161.84</v>
      </c>
      <c r="Q3952" s="6">
        <f t="shared" si="61"/>
        <v>161.84</v>
      </c>
    </row>
    <row r="3953" spans="1:17" x14ac:dyDescent="0.2">
      <c r="A3953" s="139" t="s">
        <v>7902</v>
      </c>
      <c r="B3953" s="140" t="s">
        <v>19249</v>
      </c>
      <c r="C3953" s="141">
        <v>93</v>
      </c>
      <c r="D3953" s="141">
        <v>5</v>
      </c>
      <c r="E3953" s="142">
        <v>1078.8900000000001</v>
      </c>
      <c r="F3953" s="142">
        <v>112.82</v>
      </c>
      <c r="G3953" s="142">
        <v>449.63</v>
      </c>
      <c r="H3953" s="142">
        <v>120.72</v>
      </c>
      <c r="I3953" s="142">
        <v>683.17</v>
      </c>
      <c r="Q3953" s="6">
        <f t="shared" si="61"/>
        <v>683.17</v>
      </c>
    </row>
    <row r="3954" spans="1:17" x14ac:dyDescent="0.2">
      <c r="A3954" s="139" t="s">
        <v>7904</v>
      </c>
      <c r="B3954" s="140" t="s">
        <v>19250</v>
      </c>
      <c r="C3954" s="141">
        <v>46</v>
      </c>
      <c r="D3954" s="141">
        <v>0</v>
      </c>
      <c r="E3954" s="142">
        <v>0</v>
      </c>
      <c r="F3954" s="142">
        <v>55.81</v>
      </c>
      <c r="G3954" s="142">
        <v>0</v>
      </c>
      <c r="H3954" s="142">
        <v>0</v>
      </c>
      <c r="I3954" s="142">
        <v>55.81</v>
      </c>
      <c r="Q3954" s="6">
        <f t="shared" si="61"/>
        <v>55.81</v>
      </c>
    </row>
    <row r="3955" spans="1:17" x14ac:dyDescent="0.2">
      <c r="A3955" s="139" t="s">
        <v>7906</v>
      </c>
      <c r="B3955" s="140" t="s">
        <v>19251</v>
      </c>
      <c r="C3955" s="141">
        <v>190</v>
      </c>
      <c r="D3955" s="141">
        <v>2</v>
      </c>
      <c r="E3955" s="142">
        <v>415.58</v>
      </c>
      <c r="F3955" s="142">
        <v>230.5</v>
      </c>
      <c r="G3955" s="142">
        <v>179.86</v>
      </c>
      <c r="H3955" s="142">
        <v>46.5</v>
      </c>
      <c r="I3955" s="142">
        <v>456.86</v>
      </c>
      <c r="Q3955" s="6">
        <f t="shared" si="61"/>
        <v>456.86</v>
      </c>
    </row>
    <row r="3956" spans="1:17" x14ac:dyDescent="0.2">
      <c r="A3956" s="139" t="s">
        <v>7908</v>
      </c>
      <c r="B3956" s="140" t="s">
        <v>19252</v>
      </c>
      <c r="C3956" s="141">
        <v>722</v>
      </c>
      <c r="D3956" s="141">
        <v>28</v>
      </c>
      <c r="E3956" s="142">
        <v>11780.46</v>
      </c>
      <c r="F3956" s="142">
        <v>875.89</v>
      </c>
      <c r="G3956" s="142">
        <v>2517.9299999999998</v>
      </c>
      <c r="H3956" s="142">
        <v>1318.13</v>
      </c>
      <c r="I3956" s="142">
        <v>4711.95</v>
      </c>
      <c r="Q3956" s="6">
        <f t="shared" si="61"/>
        <v>4711.95</v>
      </c>
    </row>
    <row r="3957" spans="1:17" x14ac:dyDescent="0.2">
      <c r="A3957" s="139" t="s">
        <v>7910</v>
      </c>
      <c r="B3957" s="140" t="s">
        <v>19253</v>
      </c>
      <c r="C3957" s="141">
        <v>19</v>
      </c>
      <c r="D3957" s="141">
        <v>1</v>
      </c>
      <c r="E3957" s="142">
        <v>217.72</v>
      </c>
      <c r="F3957" s="142">
        <v>23.05</v>
      </c>
      <c r="G3957" s="142">
        <v>89.93</v>
      </c>
      <c r="H3957" s="142">
        <v>24.36</v>
      </c>
      <c r="I3957" s="142">
        <v>137.34</v>
      </c>
      <c r="Q3957" s="6">
        <f t="shared" si="61"/>
        <v>137.34</v>
      </c>
    </row>
    <row r="3958" spans="1:17" x14ac:dyDescent="0.2">
      <c r="A3958" s="139" t="s">
        <v>7912</v>
      </c>
      <c r="B3958" s="140" t="s">
        <v>19254</v>
      </c>
      <c r="C3958" s="141">
        <v>24654</v>
      </c>
      <c r="D3958" s="141">
        <v>435</v>
      </c>
      <c r="E3958" s="142">
        <v>292382.46000000002</v>
      </c>
      <c r="F3958" s="142">
        <v>29908.720000000001</v>
      </c>
      <c r="G3958" s="142">
        <v>39117.839999999997</v>
      </c>
      <c r="H3958" s="142">
        <v>32714.98</v>
      </c>
      <c r="I3958" s="142">
        <v>101741.54</v>
      </c>
      <c r="Q3958" s="6">
        <f t="shared" si="61"/>
        <v>101741.54</v>
      </c>
    </row>
    <row r="3959" spans="1:17" x14ac:dyDescent="0.2">
      <c r="A3959" s="139" t="s">
        <v>7914</v>
      </c>
      <c r="B3959" s="140" t="s">
        <v>19255</v>
      </c>
      <c r="C3959" s="141">
        <v>171</v>
      </c>
      <c r="D3959" s="141">
        <v>1</v>
      </c>
      <c r="E3959" s="142">
        <v>5952.19</v>
      </c>
      <c r="F3959" s="142">
        <v>207.45</v>
      </c>
      <c r="G3959" s="142">
        <v>89.93</v>
      </c>
      <c r="H3959" s="142">
        <v>666</v>
      </c>
      <c r="I3959" s="142">
        <v>963.38</v>
      </c>
      <c r="Q3959" s="6">
        <f t="shared" si="61"/>
        <v>963.38</v>
      </c>
    </row>
    <row r="3960" spans="1:17" x14ac:dyDescent="0.2">
      <c r="A3960" s="139" t="s">
        <v>7916</v>
      </c>
      <c r="B3960" s="140" t="s">
        <v>19256</v>
      </c>
      <c r="C3960" s="141">
        <v>83</v>
      </c>
      <c r="D3960" s="141">
        <v>0</v>
      </c>
      <c r="E3960" s="142">
        <v>0</v>
      </c>
      <c r="F3960" s="142">
        <v>100.69</v>
      </c>
      <c r="G3960" s="142">
        <v>0</v>
      </c>
      <c r="H3960" s="142">
        <v>0</v>
      </c>
      <c r="I3960" s="142">
        <v>100.69</v>
      </c>
      <c r="Q3960" s="6">
        <f t="shared" si="61"/>
        <v>100.69</v>
      </c>
    </row>
    <row r="3961" spans="1:17" x14ac:dyDescent="0.2">
      <c r="A3961" s="139" t="s">
        <v>7918</v>
      </c>
      <c r="B3961" s="140" t="s">
        <v>19257</v>
      </c>
      <c r="C3961" s="141">
        <v>40</v>
      </c>
      <c r="D3961" s="141">
        <v>3</v>
      </c>
      <c r="E3961" s="142">
        <v>472.75</v>
      </c>
      <c r="F3961" s="142">
        <v>48.53</v>
      </c>
      <c r="G3961" s="142">
        <v>269.77999999999997</v>
      </c>
      <c r="H3961" s="142">
        <v>52.9</v>
      </c>
      <c r="I3961" s="142">
        <v>371.21</v>
      </c>
      <c r="Q3961" s="6">
        <f t="shared" si="61"/>
        <v>371.21</v>
      </c>
    </row>
    <row r="3962" spans="1:17" x14ac:dyDescent="0.2">
      <c r="A3962" s="139" t="s">
        <v>7920</v>
      </c>
      <c r="B3962" s="140" t="s">
        <v>19258</v>
      </c>
      <c r="C3962" s="141">
        <v>89</v>
      </c>
      <c r="D3962" s="141">
        <v>4</v>
      </c>
      <c r="E3962" s="142">
        <v>775.57</v>
      </c>
      <c r="F3962" s="142">
        <v>107.97</v>
      </c>
      <c r="G3962" s="142">
        <v>359.7</v>
      </c>
      <c r="H3962" s="142">
        <v>86.78</v>
      </c>
      <c r="I3962" s="142">
        <v>554.45000000000005</v>
      </c>
      <c r="Q3962" s="6">
        <f t="shared" si="61"/>
        <v>554.45000000000005</v>
      </c>
    </row>
    <row r="3963" spans="1:17" x14ac:dyDescent="0.2">
      <c r="A3963" s="139" t="s">
        <v>7922</v>
      </c>
      <c r="B3963" s="140" t="s">
        <v>19259</v>
      </c>
      <c r="C3963" s="141">
        <v>128</v>
      </c>
      <c r="D3963" s="141">
        <v>0</v>
      </c>
      <c r="E3963" s="142">
        <v>0</v>
      </c>
      <c r="F3963" s="142">
        <v>155.28</v>
      </c>
      <c r="G3963" s="142">
        <v>0</v>
      </c>
      <c r="H3963" s="142">
        <v>0</v>
      </c>
      <c r="I3963" s="142">
        <v>155.28</v>
      </c>
      <c r="Q3963" s="6">
        <f t="shared" si="61"/>
        <v>155.28</v>
      </c>
    </row>
    <row r="3964" spans="1:17" x14ac:dyDescent="0.2">
      <c r="A3964" s="139" t="s">
        <v>7924</v>
      </c>
      <c r="B3964" s="140" t="s">
        <v>19260</v>
      </c>
      <c r="C3964" s="141">
        <v>1074</v>
      </c>
      <c r="D3964" s="141">
        <v>32</v>
      </c>
      <c r="E3964" s="142">
        <v>11770.22</v>
      </c>
      <c r="F3964" s="142">
        <v>1302.9100000000001</v>
      </c>
      <c r="G3964" s="142">
        <v>2877.63</v>
      </c>
      <c r="H3964" s="142">
        <v>1316.98</v>
      </c>
      <c r="I3964" s="142">
        <v>5497.52</v>
      </c>
      <c r="Q3964" s="6">
        <f t="shared" si="61"/>
        <v>5497.52</v>
      </c>
    </row>
    <row r="3965" spans="1:17" x14ac:dyDescent="0.2">
      <c r="A3965" s="139" t="s">
        <v>7926</v>
      </c>
      <c r="B3965" s="140" t="s">
        <v>19261</v>
      </c>
      <c r="C3965" s="141">
        <v>395</v>
      </c>
      <c r="D3965" s="141">
        <v>10</v>
      </c>
      <c r="E3965" s="142">
        <v>2776.37</v>
      </c>
      <c r="F3965" s="142">
        <v>479.19</v>
      </c>
      <c r="G3965" s="142">
        <v>899.26</v>
      </c>
      <c r="H3965" s="142">
        <v>310.64999999999998</v>
      </c>
      <c r="I3965" s="142">
        <v>1689.1</v>
      </c>
      <c r="Q3965" s="6">
        <f t="shared" si="61"/>
        <v>1689.1</v>
      </c>
    </row>
    <row r="3966" spans="1:17" x14ac:dyDescent="0.2">
      <c r="A3966" s="139" t="s">
        <v>7928</v>
      </c>
      <c r="B3966" s="140" t="s">
        <v>19262</v>
      </c>
      <c r="C3966" s="141">
        <v>48</v>
      </c>
      <c r="D3966" s="141">
        <v>0</v>
      </c>
      <c r="E3966" s="142">
        <v>0</v>
      </c>
      <c r="F3966" s="142">
        <v>58.23</v>
      </c>
      <c r="G3966" s="142">
        <v>0</v>
      </c>
      <c r="H3966" s="142">
        <v>0</v>
      </c>
      <c r="I3966" s="142">
        <v>58.23</v>
      </c>
      <c r="Q3966" s="6">
        <f t="shared" si="61"/>
        <v>58.23</v>
      </c>
    </row>
    <row r="3967" spans="1:17" x14ac:dyDescent="0.2">
      <c r="A3967" s="139" t="s">
        <v>7930</v>
      </c>
      <c r="B3967" s="140" t="s">
        <v>19263</v>
      </c>
      <c r="C3967" s="141">
        <v>9</v>
      </c>
      <c r="D3967" s="141">
        <v>0</v>
      </c>
      <c r="E3967" s="142">
        <v>0</v>
      </c>
      <c r="F3967" s="142">
        <v>10.92</v>
      </c>
      <c r="G3967" s="142">
        <v>0</v>
      </c>
      <c r="H3967" s="142">
        <v>0</v>
      </c>
      <c r="I3967" s="142">
        <v>10.92</v>
      </c>
      <c r="Q3967" s="6">
        <f t="shared" si="61"/>
        <v>10.92</v>
      </c>
    </row>
    <row r="3968" spans="1:17" x14ac:dyDescent="0.2">
      <c r="A3968" s="139" t="s">
        <v>7932</v>
      </c>
      <c r="B3968" s="140" t="s">
        <v>19264</v>
      </c>
      <c r="C3968" s="141">
        <v>2073</v>
      </c>
      <c r="D3968" s="141">
        <v>61</v>
      </c>
      <c r="E3968" s="142">
        <v>76044.14</v>
      </c>
      <c r="F3968" s="142">
        <v>2514.84</v>
      </c>
      <c r="G3968" s="142">
        <v>5485.49</v>
      </c>
      <c r="H3968" s="142">
        <v>8508.66</v>
      </c>
      <c r="I3968" s="142">
        <v>16508.990000000002</v>
      </c>
      <c r="Q3968" s="6">
        <f t="shared" si="61"/>
        <v>16508.990000000002</v>
      </c>
    </row>
    <row r="3969" spans="1:17" x14ac:dyDescent="0.2">
      <c r="A3969" s="139" t="s">
        <v>7934</v>
      </c>
      <c r="B3969" s="140" t="s">
        <v>19265</v>
      </c>
      <c r="C3969" s="141">
        <v>2273</v>
      </c>
      <c r="D3969" s="141">
        <v>52</v>
      </c>
      <c r="E3969" s="142">
        <v>34344.71</v>
      </c>
      <c r="F3969" s="142">
        <v>2757.46</v>
      </c>
      <c r="G3969" s="142">
        <v>4676.1499999999996</v>
      </c>
      <c r="H3969" s="142">
        <v>3842.86</v>
      </c>
      <c r="I3969" s="142">
        <v>11276.47</v>
      </c>
      <c r="Q3969" s="6">
        <f t="shared" si="61"/>
        <v>11276.47</v>
      </c>
    </row>
    <row r="3970" spans="1:17" x14ac:dyDescent="0.2">
      <c r="A3970" s="139" t="s">
        <v>7936</v>
      </c>
      <c r="B3970" s="140" t="s">
        <v>19266</v>
      </c>
      <c r="C3970" s="141">
        <v>23</v>
      </c>
      <c r="D3970" s="141">
        <v>2</v>
      </c>
      <c r="E3970" s="142">
        <v>1350.99</v>
      </c>
      <c r="F3970" s="142">
        <v>27.9</v>
      </c>
      <c r="G3970" s="142">
        <v>179.86</v>
      </c>
      <c r="H3970" s="142">
        <v>151.16</v>
      </c>
      <c r="I3970" s="142">
        <v>358.92</v>
      </c>
      <c r="Q3970" s="6">
        <f t="shared" si="61"/>
        <v>358.92</v>
      </c>
    </row>
    <row r="3971" spans="1:17" x14ac:dyDescent="0.2">
      <c r="A3971" s="139" t="s">
        <v>7938</v>
      </c>
      <c r="B3971" s="140" t="s">
        <v>19267</v>
      </c>
      <c r="C3971" s="141">
        <v>186</v>
      </c>
      <c r="D3971" s="141">
        <v>4</v>
      </c>
      <c r="E3971" s="142">
        <v>811.77</v>
      </c>
      <c r="F3971" s="142">
        <v>225.64</v>
      </c>
      <c r="G3971" s="142">
        <v>359.7</v>
      </c>
      <c r="H3971" s="142">
        <v>90.83</v>
      </c>
      <c r="I3971" s="142">
        <v>676.17</v>
      </c>
      <c r="Q3971" s="6">
        <f t="shared" si="61"/>
        <v>676.17</v>
      </c>
    </row>
    <row r="3972" spans="1:17" x14ac:dyDescent="0.2">
      <c r="A3972" s="139" t="s">
        <v>7940</v>
      </c>
      <c r="B3972" s="140" t="s">
        <v>19268</v>
      </c>
      <c r="C3972" s="141">
        <v>194</v>
      </c>
      <c r="D3972" s="141">
        <v>17</v>
      </c>
      <c r="E3972" s="142">
        <v>3717.98</v>
      </c>
      <c r="F3972" s="142">
        <v>235.35</v>
      </c>
      <c r="G3972" s="142">
        <v>1528.74</v>
      </c>
      <c r="H3972" s="142">
        <v>416.01</v>
      </c>
      <c r="I3972" s="142">
        <v>2180.1</v>
      </c>
      <c r="Q3972" s="6">
        <f t="shared" si="61"/>
        <v>2180.1</v>
      </c>
    </row>
    <row r="3973" spans="1:17" x14ac:dyDescent="0.2">
      <c r="A3973" s="139" t="s">
        <v>7942</v>
      </c>
      <c r="B3973" s="140" t="s">
        <v>19269</v>
      </c>
      <c r="C3973" s="141">
        <v>300</v>
      </c>
      <c r="D3973" s="141">
        <v>2</v>
      </c>
      <c r="E3973" s="142">
        <v>300.2</v>
      </c>
      <c r="F3973" s="142">
        <v>363.94</v>
      </c>
      <c r="G3973" s="142">
        <v>179.86</v>
      </c>
      <c r="H3973" s="142">
        <v>33.590000000000003</v>
      </c>
      <c r="I3973" s="142">
        <v>577.39</v>
      </c>
      <c r="Q3973" s="6">
        <f t="shared" si="61"/>
        <v>577.39</v>
      </c>
    </row>
    <row r="3974" spans="1:17" x14ac:dyDescent="0.2">
      <c r="A3974" s="139" t="s">
        <v>7944</v>
      </c>
      <c r="B3974" s="140" t="s">
        <v>19270</v>
      </c>
      <c r="C3974" s="141">
        <v>153</v>
      </c>
      <c r="D3974" s="141">
        <v>1</v>
      </c>
      <c r="E3974" s="142">
        <v>37.32</v>
      </c>
      <c r="F3974" s="142">
        <v>185.61</v>
      </c>
      <c r="G3974" s="142">
        <v>89.93</v>
      </c>
      <c r="H3974" s="142">
        <v>4.18</v>
      </c>
      <c r="I3974" s="142">
        <v>279.72000000000003</v>
      </c>
      <c r="Q3974" s="6">
        <f t="shared" si="61"/>
        <v>279.72000000000003</v>
      </c>
    </row>
    <row r="3975" spans="1:17" x14ac:dyDescent="0.2">
      <c r="A3975" s="139" t="s">
        <v>7946</v>
      </c>
      <c r="B3975" s="140" t="s">
        <v>19271</v>
      </c>
      <c r="C3975" s="141">
        <v>286</v>
      </c>
      <c r="D3975" s="141">
        <v>1</v>
      </c>
      <c r="E3975" s="142">
        <v>711.6</v>
      </c>
      <c r="F3975" s="142">
        <v>346.96</v>
      </c>
      <c r="G3975" s="142">
        <v>89.93</v>
      </c>
      <c r="H3975" s="142">
        <v>79.62</v>
      </c>
      <c r="I3975" s="142">
        <v>516.51</v>
      </c>
      <c r="Q3975" s="6">
        <f t="shared" si="61"/>
        <v>516.51</v>
      </c>
    </row>
    <row r="3976" spans="1:17" x14ac:dyDescent="0.2">
      <c r="A3976" s="139" t="s">
        <v>7948</v>
      </c>
      <c r="B3976" s="140" t="s">
        <v>19272</v>
      </c>
      <c r="C3976" s="141">
        <v>310</v>
      </c>
      <c r="D3976" s="141">
        <v>9</v>
      </c>
      <c r="E3976" s="142">
        <v>7574.07</v>
      </c>
      <c r="F3976" s="142">
        <v>376.07</v>
      </c>
      <c r="G3976" s="142">
        <v>809.34</v>
      </c>
      <c r="H3976" s="142">
        <v>847.47</v>
      </c>
      <c r="I3976" s="142">
        <v>2032.88</v>
      </c>
      <c r="Q3976" s="6">
        <f t="shared" si="61"/>
        <v>2032.88</v>
      </c>
    </row>
    <row r="3977" spans="1:17" x14ac:dyDescent="0.2">
      <c r="A3977" s="139" t="s">
        <v>7950</v>
      </c>
      <c r="B3977" s="140" t="s">
        <v>19273</v>
      </c>
      <c r="C3977" s="141">
        <v>36</v>
      </c>
      <c r="D3977" s="141">
        <v>0</v>
      </c>
      <c r="E3977" s="142">
        <v>0</v>
      </c>
      <c r="F3977" s="142">
        <v>43.67</v>
      </c>
      <c r="G3977" s="142">
        <v>0</v>
      </c>
      <c r="H3977" s="142">
        <v>0</v>
      </c>
      <c r="I3977" s="142">
        <v>43.67</v>
      </c>
      <c r="Q3977" s="6">
        <f t="shared" si="61"/>
        <v>43.67</v>
      </c>
    </row>
    <row r="3978" spans="1:17" x14ac:dyDescent="0.2">
      <c r="A3978" s="139" t="s">
        <v>7952</v>
      </c>
      <c r="B3978" s="140" t="s">
        <v>19274</v>
      </c>
      <c r="C3978" s="141">
        <v>526</v>
      </c>
      <c r="D3978" s="141">
        <v>17</v>
      </c>
      <c r="E3978" s="142">
        <v>5662.01</v>
      </c>
      <c r="F3978" s="142">
        <v>638.11</v>
      </c>
      <c r="G3978" s="142">
        <v>1528.74</v>
      </c>
      <c r="H3978" s="142">
        <v>633.53</v>
      </c>
      <c r="I3978" s="142">
        <v>2800.38</v>
      </c>
      <c r="Q3978" s="6">
        <f t="shared" si="61"/>
        <v>2800.38</v>
      </c>
    </row>
    <row r="3979" spans="1:17" x14ac:dyDescent="0.2">
      <c r="A3979" s="139" t="s">
        <v>7954</v>
      </c>
      <c r="B3979" s="140" t="s">
        <v>19275</v>
      </c>
      <c r="C3979" s="141">
        <v>56</v>
      </c>
      <c r="D3979" s="141">
        <v>1</v>
      </c>
      <c r="E3979" s="142">
        <v>313.26</v>
      </c>
      <c r="F3979" s="142">
        <v>67.94</v>
      </c>
      <c r="G3979" s="142">
        <v>89.93</v>
      </c>
      <c r="H3979" s="142">
        <v>35.049999999999997</v>
      </c>
      <c r="I3979" s="142">
        <v>192.92</v>
      </c>
      <c r="Q3979" s="6">
        <f t="shared" si="61"/>
        <v>192.92</v>
      </c>
    </row>
    <row r="3980" spans="1:17" x14ac:dyDescent="0.2">
      <c r="A3980" s="139" t="s">
        <v>7956</v>
      </c>
      <c r="B3980" s="140" t="s">
        <v>19276</v>
      </c>
      <c r="C3980" s="141">
        <v>172</v>
      </c>
      <c r="D3980" s="141">
        <v>3</v>
      </c>
      <c r="E3980" s="142">
        <v>1924.47</v>
      </c>
      <c r="F3980" s="142">
        <v>208.66</v>
      </c>
      <c r="G3980" s="142">
        <v>269.77999999999997</v>
      </c>
      <c r="H3980" s="142">
        <v>215.33</v>
      </c>
      <c r="I3980" s="142">
        <v>693.77</v>
      </c>
      <c r="Q3980" s="6">
        <f t="shared" si="61"/>
        <v>693.77</v>
      </c>
    </row>
    <row r="3981" spans="1:17" x14ac:dyDescent="0.2">
      <c r="A3981" s="139" t="s">
        <v>7958</v>
      </c>
      <c r="B3981" s="140" t="s">
        <v>19277</v>
      </c>
      <c r="C3981" s="141">
        <v>1632</v>
      </c>
      <c r="D3981" s="141">
        <v>38</v>
      </c>
      <c r="E3981" s="142">
        <v>16053.02</v>
      </c>
      <c r="F3981" s="142">
        <v>1979.84</v>
      </c>
      <c r="G3981" s="142">
        <v>3417.19</v>
      </c>
      <c r="H3981" s="142">
        <v>1796.19</v>
      </c>
      <c r="I3981" s="142">
        <v>7193.22</v>
      </c>
      <c r="Q3981" s="6">
        <f t="shared" si="61"/>
        <v>7193.22</v>
      </c>
    </row>
    <row r="3982" spans="1:17" x14ac:dyDescent="0.2">
      <c r="A3982" s="139" t="s">
        <v>7960</v>
      </c>
      <c r="B3982" s="140" t="s">
        <v>19278</v>
      </c>
      <c r="C3982" s="141">
        <v>82</v>
      </c>
      <c r="D3982" s="141">
        <v>1</v>
      </c>
      <c r="E3982" s="142">
        <v>248.82</v>
      </c>
      <c r="F3982" s="142">
        <v>99.48</v>
      </c>
      <c r="G3982" s="142">
        <v>89.93</v>
      </c>
      <c r="H3982" s="142">
        <v>27.84</v>
      </c>
      <c r="I3982" s="142">
        <v>217.25</v>
      </c>
      <c r="Q3982" s="6">
        <f t="shared" si="61"/>
        <v>217.25</v>
      </c>
    </row>
    <row r="3983" spans="1:17" x14ac:dyDescent="0.2">
      <c r="A3983" s="139" t="s">
        <v>7962</v>
      </c>
      <c r="B3983" s="140" t="s">
        <v>19279</v>
      </c>
      <c r="C3983" s="141">
        <v>2055</v>
      </c>
      <c r="D3983" s="141">
        <v>36</v>
      </c>
      <c r="E3983" s="142">
        <v>14259.99</v>
      </c>
      <c r="F3983" s="142">
        <v>2493</v>
      </c>
      <c r="G3983" s="142">
        <v>3237.34</v>
      </c>
      <c r="H3983" s="142">
        <v>1595.57</v>
      </c>
      <c r="I3983" s="142">
        <v>7325.91</v>
      </c>
      <c r="Q3983" s="6">
        <f t="shared" ref="Q3983:Q4046" si="62">I3983+P3983</f>
        <v>7325.91</v>
      </c>
    </row>
    <row r="3984" spans="1:17" x14ac:dyDescent="0.2">
      <c r="A3984" s="139" t="s">
        <v>7964</v>
      </c>
      <c r="B3984" s="140" t="s">
        <v>19280</v>
      </c>
      <c r="C3984" s="141">
        <v>93</v>
      </c>
      <c r="D3984" s="141">
        <v>0</v>
      </c>
      <c r="E3984" s="142">
        <v>0</v>
      </c>
      <c r="F3984" s="142">
        <v>112.82</v>
      </c>
      <c r="G3984" s="142">
        <v>0</v>
      </c>
      <c r="H3984" s="142">
        <v>0</v>
      </c>
      <c r="I3984" s="142">
        <v>112.82</v>
      </c>
      <c r="Q3984" s="6">
        <f t="shared" si="62"/>
        <v>112.82</v>
      </c>
    </row>
    <row r="3985" spans="1:17" x14ac:dyDescent="0.2">
      <c r="A3985" s="139" t="s">
        <v>7966</v>
      </c>
      <c r="B3985" s="140" t="s">
        <v>19281</v>
      </c>
      <c r="C3985" s="141">
        <v>138</v>
      </c>
      <c r="D3985" s="141">
        <v>4</v>
      </c>
      <c r="E3985" s="142">
        <v>945.5</v>
      </c>
      <c r="F3985" s="142">
        <v>167.42</v>
      </c>
      <c r="G3985" s="142">
        <v>359.7</v>
      </c>
      <c r="H3985" s="142">
        <v>105.79</v>
      </c>
      <c r="I3985" s="142">
        <v>632.91</v>
      </c>
      <c r="Q3985" s="6">
        <f t="shared" si="62"/>
        <v>632.91</v>
      </c>
    </row>
    <row r="3986" spans="1:17" x14ac:dyDescent="0.2">
      <c r="A3986" s="139" t="s">
        <v>7968</v>
      </c>
      <c r="B3986" s="140" t="s">
        <v>19282</v>
      </c>
      <c r="C3986" s="141">
        <v>3227</v>
      </c>
      <c r="D3986" s="141">
        <v>74</v>
      </c>
      <c r="E3986" s="142">
        <v>111698.63</v>
      </c>
      <c r="F3986" s="142">
        <v>3914.8</v>
      </c>
      <c r="G3986" s="142">
        <v>6654.53</v>
      </c>
      <c r="H3986" s="142">
        <v>12498.07</v>
      </c>
      <c r="I3986" s="142">
        <v>23067.4</v>
      </c>
      <c r="Q3986" s="6">
        <f t="shared" si="62"/>
        <v>23067.4</v>
      </c>
    </row>
    <row r="3987" spans="1:17" x14ac:dyDescent="0.2">
      <c r="A3987" s="139" t="s">
        <v>7970</v>
      </c>
      <c r="B3987" s="140" t="s">
        <v>19283</v>
      </c>
      <c r="C3987" s="141">
        <v>75</v>
      </c>
      <c r="D3987" s="141">
        <v>0</v>
      </c>
      <c r="E3987" s="142">
        <v>0</v>
      </c>
      <c r="F3987" s="142">
        <v>90.98</v>
      </c>
      <c r="G3987" s="142">
        <v>0</v>
      </c>
      <c r="H3987" s="142">
        <v>0</v>
      </c>
      <c r="I3987" s="142">
        <v>90.98</v>
      </c>
      <c r="Q3987" s="6">
        <f t="shared" si="62"/>
        <v>90.98</v>
      </c>
    </row>
    <row r="3988" spans="1:17" x14ac:dyDescent="0.2">
      <c r="A3988" s="139" t="s">
        <v>7972</v>
      </c>
      <c r="B3988" s="140" t="s">
        <v>19284</v>
      </c>
      <c r="C3988" s="141">
        <v>387</v>
      </c>
      <c r="D3988" s="141">
        <v>11</v>
      </c>
      <c r="E3988" s="142">
        <v>2373.4699999999998</v>
      </c>
      <c r="F3988" s="142">
        <v>469.49</v>
      </c>
      <c r="G3988" s="142">
        <v>989.18</v>
      </c>
      <c r="H3988" s="142">
        <v>265.57</v>
      </c>
      <c r="I3988" s="142">
        <v>1724.24</v>
      </c>
      <c r="Q3988" s="6">
        <f t="shared" si="62"/>
        <v>1724.24</v>
      </c>
    </row>
    <row r="3989" spans="1:17" x14ac:dyDescent="0.2">
      <c r="A3989" s="139" t="s">
        <v>7974</v>
      </c>
      <c r="B3989" s="140" t="s">
        <v>19285</v>
      </c>
      <c r="C3989" s="141">
        <v>17</v>
      </c>
      <c r="D3989" s="141">
        <v>1</v>
      </c>
      <c r="E3989" s="142">
        <v>217.72</v>
      </c>
      <c r="F3989" s="142">
        <v>20.62</v>
      </c>
      <c r="G3989" s="142">
        <v>89.93</v>
      </c>
      <c r="H3989" s="142">
        <v>24.36</v>
      </c>
      <c r="I3989" s="142">
        <v>134.91</v>
      </c>
      <c r="Q3989" s="6">
        <f t="shared" si="62"/>
        <v>134.91</v>
      </c>
    </row>
    <row r="3990" spans="1:17" x14ac:dyDescent="0.2">
      <c r="A3990" s="139" t="s">
        <v>7976</v>
      </c>
      <c r="B3990" s="140" t="s">
        <v>19286</v>
      </c>
      <c r="C3990" s="141">
        <v>109</v>
      </c>
      <c r="D3990" s="141">
        <v>5</v>
      </c>
      <c r="E3990" s="142">
        <v>2597.23</v>
      </c>
      <c r="F3990" s="142">
        <v>132.22999999999999</v>
      </c>
      <c r="G3990" s="142">
        <v>449.63</v>
      </c>
      <c r="H3990" s="142">
        <v>290.61</v>
      </c>
      <c r="I3990" s="142">
        <v>872.47</v>
      </c>
      <c r="Q3990" s="6">
        <f t="shared" si="62"/>
        <v>872.47</v>
      </c>
    </row>
    <row r="3991" spans="1:17" x14ac:dyDescent="0.2">
      <c r="A3991" s="139" t="s">
        <v>7978</v>
      </c>
      <c r="B3991" s="140" t="s">
        <v>19287</v>
      </c>
      <c r="C3991" s="141">
        <v>250</v>
      </c>
      <c r="D3991" s="141">
        <v>9</v>
      </c>
      <c r="E3991" s="142">
        <v>1582.11</v>
      </c>
      <c r="F3991" s="142">
        <v>303.29000000000002</v>
      </c>
      <c r="G3991" s="142">
        <v>809.34</v>
      </c>
      <c r="H3991" s="142">
        <v>177.02</v>
      </c>
      <c r="I3991" s="142">
        <v>1289.6500000000001</v>
      </c>
      <c r="Q3991" s="6">
        <f t="shared" si="62"/>
        <v>1289.6500000000001</v>
      </c>
    </row>
    <row r="3992" spans="1:17" x14ac:dyDescent="0.2">
      <c r="A3992" s="139" t="s">
        <v>7980</v>
      </c>
      <c r="B3992" s="140" t="s">
        <v>19288</v>
      </c>
      <c r="C3992" s="141">
        <v>178</v>
      </c>
      <c r="D3992" s="141">
        <v>12</v>
      </c>
      <c r="E3992" s="142">
        <v>6531.92</v>
      </c>
      <c r="F3992" s="142">
        <v>215.94</v>
      </c>
      <c r="G3992" s="142">
        <v>1079.1099999999999</v>
      </c>
      <c r="H3992" s="142">
        <v>730.86</v>
      </c>
      <c r="I3992" s="142">
        <v>2025.91</v>
      </c>
      <c r="Q3992" s="6">
        <f t="shared" si="62"/>
        <v>2025.91</v>
      </c>
    </row>
    <row r="3993" spans="1:17" x14ac:dyDescent="0.2">
      <c r="A3993" s="139" t="s">
        <v>7982</v>
      </c>
      <c r="B3993" s="140" t="s">
        <v>19289</v>
      </c>
      <c r="C3993" s="141">
        <v>11634</v>
      </c>
      <c r="D3993" s="141">
        <v>246</v>
      </c>
      <c r="E3993" s="142">
        <v>142280.6</v>
      </c>
      <c r="F3993" s="142">
        <v>14113.66</v>
      </c>
      <c r="G3993" s="142">
        <v>22121.82</v>
      </c>
      <c r="H3993" s="142">
        <v>15919.92</v>
      </c>
      <c r="I3993" s="142">
        <v>52155.4</v>
      </c>
      <c r="Q3993" s="6">
        <f t="shared" si="62"/>
        <v>52155.4</v>
      </c>
    </row>
    <row r="3994" spans="1:17" x14ac:dyDescent="0.2">
      <c r="A3994" s="139" t="s">
        <v>7984</v>
      </c>
      <c r="B3994" s="140" t="s">
        <v>19290</v>
      </c>
      <c r="C3994" s="141">
        <v>321</v>
      </c>
      <c r="D3994" s="141">
        <v>3</v>
      </c>
      <c r="E3994" s="142">
        <v>9798.8799999999992</v>
      </c>
      <c r="F3994" s="142">
        <v>389.42</v>
      </c>
      <c r="G3994" s="142">
        <v>269.77999999999997</v>
      </c>
      <c r="H3994" s="142">
        <v>1096.4100000000001</v>
      </c>
      <c r="I3994" s="142">
        <v>1755.61</v>
      </c>
      <c r="Q3994" s="6">
        <f t="shared" si="62"/>
        <v>1755.61</v>
      </c>
    </row>
    <row r="3995" spans="1:17" x14ac:dyDescent="0.2">
      <c r="A3995" s="139" t="s">
        <v>7986</v>
      </c>
      <c r="B3995" s="140" t="s">
        <v>19291</v>
      </c>
      <c r="C3995" s="141">
        <v>104</v>
      </c>
      <c r="D3995" s="141">
        <v>0</v>
      </c>
      <c r="E3995" s="142">
        <v>0</v>
      </c>
      <c r="F3995" s="142">
        <v>126.17</v>
      </c>
      <c r="G3995" s="142">
        <v>0</v>
      </c>
      <c r="H3995" s="142">
        <v>0</v>
      </c>
      <c r="I3995" s="142">
        <v>126.17</v>
      </c>
      <c r="Q3995" s="6">
        <f t="shared" si="62"/>
        <v>126.17</v>
      </c>
    </row>
    <row r="3996" spans="1:17" x14ac:dyDescent="0.2">
      <c r="A3996" s="139" t="s">
        <v>7988</v>
      </c>
      <c r="B3996" s="140" t="s">
        <v>19292</v>
      </c>
      <c r="C3996" s="141">
        <v>127</v>
      </c>
      <c r="D3996" s="141">
        <v>6</v>
      </c>
      <c r="E3996" s="142">
        <v>937.93</v>
      </c>
      <c r="F3996" s="142">
        <v>154.07</v>
      </c>
      <c r="G3996" s="142">
        <v>539.55999999999995</v>
      </c>
      <c r="H3996" s="142">
        <v>104.94</v>
      </c>
      <c r="I3996" s="142">
        <v>798.57</v>
      </c>
      <c r="Q3996" s="6">
        <f t="shared" si="62"/>
        <v>798.57</v>
      </c>
    </row>
    <row r="3997" spans="1:17" x14ac:dyDescent="0.2">
      <c r="A3997" s="139" t="s">
        <v>7990</v>
      </c>
      <c r="B3997" s="140" t="s">
        <v>19293</v>
      </c>
      <c r="C3997" s="141">
        <v>443</v>
      </c>
      <c r="D3997" s="141">
        <v>12</v>
      </c>
      <c r="E3997" s="142">
        <v>3101.23</v>
      </c>
      <c r="F3997" s="142">
        <v>537.41999999999996</v>
      </c>
      <c r="G3997" s="142">
        <v>1079.1099999999999</v>
      </c>
      <c r="H3997" s="142">
        <v>347</v>
      </c>
      <c r="I3997" s="142">
        <v>1963.53</v>
      </c>
      <c r="Q3997" s="6">
        <f t="shared" si="62"/>
        <v>1963.53</v>
      </c>
    </row>
    <row r="3998" spans="1:17" x14ac:dyDescent="0.2">
      <c r="A3998" s="139" t="s">
        <v>7992</v>
      </c>
      <c r="B3998" s="140" t="s">
        <v>19294</v>
      </c>
      <c r="C3998" s="141">
        <v>132</v>
      </c>
      <c r="D3998" s="141">
        <v>2</v>
      </c>
      <c r="E3998" s="142">
        <v>373.22</v>
      </c>
      <c r="F3998" s="142">
        <v>160.13999999999999</v>
      </c>
      <c r="G3998" s="142">
        <v>179.86</v>
      </c>
      <c r="H3998" s="142">
        <v>41.76</v>
      </c>
      <c r="I3998" s="142">
        <v>381.76</v>
      </c>
      <c r="Q3998" s="6">
        <f t="shared" si="62"/>
        <v>381.76</v>
      </c>
    </row>
    <row r="3999" spans="1:17" x14ac:dyDescent="0.2">
      <c r="A3999" s="139" t="s">
        <v>7994</v>
      </c>
      <c r="B3999" s="140" t="s">
        <v>19295</v>
      </c>
      <c r="C3999" s="141">
        <v>23</v>
      </c>
      <c r="D3999" s="141">
        <v>3</v>
      </c>
      <c r="E3999" s="142">
        <v>8841.19</v>
      </c>
      <c r="F3999" s="142">
        <v>27.9</v>
      </c>
      <c r="G3999" s="142">
        <v>269.77999999999997</v>
      </c>
      <c r="H3999" s="142">
        <v>989.25</v>
      </c>
      <c r="I3999" s="142">
        <v>1286.93</v>
      </c>
      <c r="Q3999" s="6">
        <f t="shared" si="62"/>
        <v>1286.93</v>
      </c>
    </row>
    <row r="4000" spans="1:17" x14ac:dyDescent="0.2">
      <c r="A4000" s="139" t="s">
        <v>7996</v>
      </c>
      <c r="B4000" s="140" t="s">
        <v>19296</v>
      </c>
      <c r="C4000" s="141">
        <v>95</v>
      </c>
      <c r="D4000" s="141">
        <v>1</v>
      </c>
      <c r="E4000" s="142">
        <v>495.91</v>
      </c>
      <c r="F4000" s="142">
        <v>115.25</v>
      </c>
      <c r="G4000" s="142">
        <v>89.93</v>
      </c>
      <c r="H4000" s="142">
        <v>55.49</v>
      </c>
      <c r="I4000" s="142">
        <v>260.67</v>
      </c>
      <c r="Q4000" s="6">
        <f t="shared" si="62"/>
        <v>260.67</v>
      </c>
    </row>
    <row r="4001" spans="1:17" x14ac:dyDescent="0.2">
      <c r="A4001" s="139" t="s">
        <v>7998</v>
      </c>
      <c r="B4001" s="140" t="s">
        <v>19297</v>
      </c>
      <c r="C4001" s="141">
        <v>860</v>
      </c>
      <c r="D4001" s="141">
        <v>15</v>
      </c>
      <c r="E4001" s="142">
        <v>14173.36</v>
      </c>
      <c r="F4001" s="142">
        <v>1043.3</v>
      </c>
      <c r="G4001" s="142">
        <v>1348.89</v>
      </c>
      <c r="H4001" s="142">
        <v>1585.87</v>
      </c>
      <c r="I4001" s="142">
        <v>3978.06</v>
      </c>
      <c r="Q4001" s="6">
        <f t="shared" si="62"/>
        <v>3978.06</v>
      </c>
    </row>
    <row r="4002" spans="1:17" x14ac:dyDescent="0.2">
      <c r="A4002" s="139" t="s">
        <v>8000</v>
      </c>
      <c r="B4002" s="140" t="s">
        <v>19298</v>
      </c>
      <c r="C4002" s="141">
        <v>639</v>
      </c>
      <c r="D4002" s="141">
        <v>12</v>
      </c>
      <c r="E4002" s="142">
        <v>29301.98</v>
      </c>
      <c r="F4002" s="142">
        <v>775.19</v>
      </c>
      <c r="G4002" s="142">
        <v>1079.1099999999999</v>
      </c>
      <c r="H4002" s="142">
        <v>3278.63</v>
      </c>
      <c r="I4002" s="142">
        <v>5132.93</v>
      </c>
      <c r="Q4002" s="6">
        <f t="shared" si="62"/>
        <v>5132.93</v>
      </c>
    </row>
    <row r="4003" spans="1:17" x14ac:dyDescent="0.2">
      <c r="A4003" s="139" t="s">
        <v>8002</v>
      </c>
      <c r="B4003" s="140" t="s">
        <v>19299</v>
      </c>
      <c r="C4003" s="141">
        <v>22</v>
      </c>
      <c r="D4003" s="141">
        <v>1</v>
      </c>
      <c r="E4003" s="142">
        <v>217.72</v>
      </c>
      <c r="F4003" s="142">
        <v>26.69</v>
      </c>
      <c r="G4003" s="142">
        <v>89.93</v>
      </c>
      <c r="H4003" s="142">
        <v>24.36</v>
      </c>
      <c r="I4003" s="142">
        <v>140.97999999999999</v>
      </c>
      <c r="Q4003" s="6">
        <f t="shared" si="62"/>
        <v>140.97999999999999</v>
      </c>
    </row>
    <row r="4004" spans="1:17" x14ac:dyDescent="0.2">
      <c r="A4004" s="139" t="s">
        <v>8004</v>
      </c>
      <c r="B4004" s="140" t="s">
        <v>19300</v>
      </c>
      <c r="C4004" s="141">
        <v>109</v>
      </c>
      <c r="D4004" s="141">
        <v>2</v>
      </c>
      <c r="E4004" s="142">
        <v>435.44</v>
      </c>
      <c r="F4004" s="142">
        <v>132.22999999999999</v>
      </c>
      <c r="G4004" s="142">
        <v>179.86</v>
      </c>
      <c r="H4004" s="142">
        <v>48.72</v>
      </c>
      <c r="I4004" s="142">
        <v>360.81</v>
      </c>
      <c r="Q4004" s="6">
        <f t="shared" si="62"/>
        <v>360.81</v>
      </c>
    </row>
    <row r="4005" spans="1:17" x14ac:dyDescent="0.2">
      <c r="A4005" s="139" t="s">
        <v>8006</v>
      </c>
      <c r="B4005" s="140" t="s">
        <v>19301</v>
      </c>
      <c r="C4005" s="141">
        <v>334</v>
      </c>
      <c r="D4005" s="141">
        <v>9</v>
      </c>
      <c r="E4005" s="142">
        <v>1560.03</v>
      </c>
      <c r="F4005" s="142">
        <v>405.19</v>
      </c>
      <c r="G4005" s="142">
        <v>809.34</v>
      </c>
      <c r="H4005" s="142">
        <v>174.55</v>
      </c>
      <c r="I4005" s="142">
        <v>1389.08</v>
      </c>
      <c r="Q4005" s="6">
        <f t="shared" si="62"/>
        <v>1389.08</v>
      </c>
    </row>
    <row r="4006" spans="1:17" x14ac:dyDescent="0.2">
      <c r="A4006" s="139" t="s">
        <v>8008</v>
      </c>
      <c r="B4006" s="140" t="s">
        <v>19302</v>
      </c>
      <c r="C4006" s="141">
        <v>11094</v>
      </c>
      <c r="D4006" s="141">
        <v>114</v>
      </c>
      <c r="E4006" s="142">
        <v>46566.9</v>
      </c>
      <c r="F4006" s="142">
        <v>13458.56</v>
      </c>
      <c r="G4006" s="142">
        <v>10251.58</v>
      </c>
      <c r="H4006" s="142">
        <v>5210.42</v>
      </c>
      <c r="I4006" s="142">
        <v>28920.560000000001</v>
      </c>
      <c r="Q4006" s="6">
        <f t="shared" si="62"/>
        <v>28920.560000000001</v>
      </c>
    </row>
    <row r="4007" spans="1:17" x14ac:dyDescent="0.2">
      <c r="A4007" s="139" t="s">
        <v>8010</v>
      </c>
      <c r="B4007" s="140" t="s">
        <v>19303</v>
      </c>
      <c r="C4007" s="141">
        <v>16</v>
      </c>
      <c r="D4007" s="141">
        <v>0</v>
      </c>
      <c r="E4007" s="142">
        <v>0</v>
      </c>
      <c r="F4007" s="142">
        <v>19.41</v>
      </c>
      <c r="G4007" s="142">
        <v>0</v>
      </c>
      <c r="H4007" s="142">
        <v>0</v>
      </c>
      <c r="I4007" s="142">
        <v>19.41</v>
      </c>
      <c r="Q4007" s="6">
        <f t="shared" si="62"/>
        <v>19.41</v>
      </c>
    </row>
    <row r="4008" spans="1:17" x14ac:dyDescent="0.2">
      <c r="A4008" s="139" t="s">
        <v>8012</v>
      </c>
      <c r="B4008" s="140" t="s">
        <v>19304</v>
      </c>
      <c r="C4008" s="141">
        <v>238</v>
      </c>
      <c r="D4008" s="141">
        <v>6</v>
      </c>
      <c r="E4008" s="142">
        <v>1217.6199999999999</v>
      </c>
      <c r="F4008" s="142">
        <v>288.73</v>
      </c>
      <c r="G4008" s="142">
        <v>539.55999999999995</v>
      </c>
      <c r="H4008" s="142">
        <v>136.24</v>
      </c>
      <c r="I4008" s="142">
        <v>964.53</v>
      </c>
      <c r="Q4008" s="6">
        <f t="shared" si="62"/>
        <v>964.53</v>
      </c>
    </row>
    <row r="4009" spans="1:17" x14ac:dyDescent="0.2">
      <c r="A4009" s="139" t="s">
        <v>8014</v>
      </c>
      <c r="B4009" s="140" t="s">
        <v>19305</v>
      </c>
      <c r="C4009" s="141">
        <v>40</v>
      </c>
      <c r="D4009" s="141">
        <v>3</v>
      </c>
      <c r="E4009" s="142">
        <v>3632.15</v>
      </c>
      <c r="F4009" s="142">
        <v>48.53</v>
      </c>
      <c r="G4009" s="142">
        <v>269.77999999999997</v>
      </c>
      <c r="H4009" s="142">
        <v>406.41</v>
      </c>
      <c r="I4009" s="142">
        <v>724.72</v>
      </c>
      <c r="Q4009" s="6">
        <f t="shared" si="62"/>
        <v>724.72</v>
      </c>
    </row>
    <row r="4010" spans="1:17" x14ac:dyDescent="0.2">
      <c r="A4010" s="139" t="s">
        <v>8016</v>
      </c>
      <c r="B4010" s="140" t="s">
        <v>19306</v>
      </c>
      <c r="C4010" s="141">
        <v>150020</v>
      </c>
      <c r="D4010" s="141">
        <v>2664</v>
      </c>
      <c r="E4010" s="142">
        <v>1962279.1</v>
      </c>
      <c r="F4010" s="142">
        <v>181995.06</v>
      </c>
      <c r="G4010" s="142">
        <v>239563.06</v>
      </c>
      <c r="H4010" s="142">
        <v>219561.43</v>
      </c>
      <c r="I4010" s="142">
        <v>641119.55000000005</v>
      </c>
      <c r="Q4010" s="6">
        <f t="shared" si="62"/>
        <v>641119.55000000005</v>
      </c>
    </row>
    <row r="4011" spans="1:17" x14ac:dyDescent="0.2">
      <c r="A4011" s="139" t="s">
        <v>8018</v>
      </c>
      <c r="B4011" s="140" t="s">
        <v>19307</v>
      </c>
      <c r="C4011" s="141">
        <v>144</v>
      </c>
      <c r="D4011" s="141">
        <v>2</v>
      </c>
      <c r="E4011" s="142">
        <v>404.33</v>
      </c>
      <c r="F4011" s="142">
        <v>174.69</v>
      </c>
      <c r="G4011" s="142">
        <v>179.86</v>
      </c>
      <c r="H4011" s="142">
        <v>45.24</v>
      </c>
      <c r="I4011" s="142">
        <v>399.79</v>
      </c>
      <c r="Q4011" s="6">
        <f t="shared" si="62"/>
        <v>399.79</v>
      </c>
    </row>
    <row r="4012" spans="1:17" x14ac:dyDescent="0.2">
      <c r="A4012" s="139" t="s">
        <v>8020</v>
      </c>
      <c r="B4012" s="140" t="s">
        <v>19308</v>
      </c>
      <c r="C4012" s="141">
        <v>110</v>
      </c>
      <c r="D4012" s="141">
        <v>7</v>
      </c>
      <c r="E4012" s="142">
        <v>6791.25</v>
      </c>
      <c r="F4012" s="142">
        <v>133.44999999999999</v>
      </c>
      <c r="G4012" s="142">
        <v>629.48</v>
      </c>
      <c r="H4012" s="142">
        <v>759.88</v>
      </c>
      <c r="I4012" s="142">
        <v>1522.81</v>
      </c>
      <c r="Q4012" s="6">
        <f t="shared" si="62"/>
        <v>1522.81</v>
      </c>
    </row>
    <row r="4013" spans="1:17" x14ac:dyDescent="0.2">
      <c r="A4013" s="139" t="s">
        <v>8022</v>
      </c>
      <c r="B4013" s="140" t="s">
        <v>19309</v>
      </c>
      <c r="C4013" s="141">
        <v>52</v>
      </c>
      <c r="D4013" s="141">
        <v>1</v>
      </c>
      <c r="E4013" s="142">
        <v>4154.2</v>
      </c>
      <c r="F4013" s="142">
        <v>63.08</v>
      </c>
      <c r="G4013" s="142">
        <v>89.93</v>
      </c>
      <c r="H4013" s="142">
        <v>464.82</v>
      </c>
      <c r="I4013" s="142">
        <v>617.83000000000004</v>
      </c>
      <c r="Q4013" s="6">
        <f t="shared" si="62"/>
        <v>617.83000000000004</v>
      </c>
    </row>
    <row r="4014" spans="1:17" x14ac:dyDescent="0.2">
      <c r="A4014" s="139" t="s">
        <v>8024</v>
      </c>
      <c r="B4014" s="140" t="s">
        <v>19310</v>
      </c>
      <c r="C4014" s="141">
        <v>58</v>
      </c>
      <c r="D4014" s="141">
        <v>0</v>
      </c>
      <c r="E4014" s="142">
        <v>0</v>
      </c>
      <c r="F4014" s="142">
        <v>70.36</v>
      </c>
      <c r="G4014" s="142">
        <v>0</v>
      </c>
      <c r="H4014" s="142">
        <v>0</v>
      </c>
      <c r="I4014" s="142">
        <v>70.36</v>
      </c>
      <c r="Q4014" s="6">
        <f t="shared" si="62"/>
        <v>70.36</v>
      </c>
    </row>
    <row r="4015" spans="1:17" x14ac:dyDescent="0.2">
      <c r="A4015" s="139" t="s">
        <v>8026</v>
      </c>
      <c r="B4015" s="140" t="s">
        <v>19311</v>
      </c>
      <c r="C4015" s="141">
        <v>93</v>
      </c>
      <c r="D4015" s="141">
        <v>0</v>
      </c>
      <c r="E4015" s="142">
        <v>0</v>
      </c>
      <c r="F4015" s="142">
        <v>112.82</v>
      </c>
      <c r="G4015" s="142">
        <v>0</v>
      </c>
      <c r="H4015" s="142">
        <v>0</v>
      </c>
      <c r="I4015" s="142">
        <v>112.82</v>
      </c>
      <c r="Q4015" s="6">
        <f t="shared" si="62"/>
        <v>112.82</v>
      </c>
    </row>
    <row r="4016" spans="1:17" x14ac:dyDescent="0.2">
      <c r="A4016" s="139" t="s">
        <v>8028</v>
      </c>
      <c r="B4016" s="140" t="s">
        <v>19312</v>
      </c>
      <c r="C4016" s="141">
        <v>339</v>
      </c>
      <c r="D4016" s="141">
        <v>3</v>
      </c>
      <c r="E4016" s="142">
        <v>622.04</v>
      </c>
      <c r="F4016" s="142">
        <v>411.26</v>
      </c>
      <c r="G4016" s="142">
        <v>269.77999999999997</v>
      </c>
      <c r="H4016" s="142">
        <v>69.599999999999994</v>
      </c>
      <c r="I4016" s="142">
        <v>750.64</v>
      </c>
      <c r="Q4016" s="6">
        <f t="shared" si="62"/>
        <v>750.64</v>
      </c>
    </row>
    <row r="4017" spans="1:17" x14ac:dyDescent="0.2">
      <c r="A4017" s="139" t="s">
        <v>8030</v>
      </c>
      <c r="B4017" s="140" t="s">
        <v>19313</v>
      </c>
      <c r="C4017" s="141">
        <v>109</v>
      </c>
      <c r="D4017" s="141">
        <v>3</v>
      </c>
      <c r="E4017" s="142">
        <v>29066.32</v>
      </c>
      <c r="F4017" s="142">
        <v>132.22999999999999</v>
      </c>
      <c r="G4017" s="142">
        <v>269.77999999999997</v>
      </c>
      <c r="H4017" s="142">
        <v>3252.26</v>
      </c>
      <c r="I4017" s="142">
        <v>3654.27</v>
      </c>
      <c r="Q4017" s="6">
        <f t="shared" si="62"/>
        <v>3654.27</v>
      </c>
    </row>
    <row r="4018" spans="1:17" x14ac:dyDescent="0.2">
      <c r="A4018" s="139" t="s">
        <v>8032</v>
      </c>
      <c r="B4018" s="140" t="s">
        <v>19314</v>
      </c>
      <c r="C4018" s="141">
        <v>1609</v>
      </c>
      <c r="D4018" s="141">
        <v>29</v>
      </c>
      <c r="E4018" s="142">
        <v>9984.16</v>
      </c>
      <c r="F4018" s="142">
        <v>1951.94</v>
      </c>
      <c r="G4018" s="142">
        <v>2607.86</v>
      </c>
      <c r="H4018" s="142">
        <v>1117.1400000000001</v>
      </c>
      <c r="I4018" s="142">
        <v>5676.94</v>
      </c>
      <c r="Q4018" s="6">
        <f t="shared" si="62"/>
        <v>5676.94</v>
      </c>
    </row>
    <row r="4019" spans="1:17" x14ac:dyDescent="0.2">
      <c r="A4019" s="139" t="s">
        <v>8034</v>
      </c>
      <c r="B4019" s="140" t="s">
        <v>19315</v>
      </c>
      <c r="C4019" s="141">
        <v>63</v>
      </c>
      <c r="D4019" s="141">
        <v>1</v>
      </c>
      <c r="E4019" s="142">
        <v>1980.38</v>
      </c>
      <c r="F4019" s="142">
        <v>76.42</v>
      </c>
      <c r="G4019" s="142">
        <v>89.93</v>
      </c>
      <c r="H4019" s="142">
        <v>221.58</v>
      </c>
      <c r="I4019" s="142">
        <v>387.93</v>
      </c>
      <c r="Q4019" s="6">
        <f t="shared" si="62"/>
        <v>387.93</v>
      </c>
    </row>
    <row r="4020" spans="1:17" x14ac:dyDescent="0.2">
      <c r="A4020" s="139" t="s">
        <v>8036</v>
      </c>
      <c r="B4020" s="140" t="s">
        <v>19316</v>
      </c>
      <c r="C4020" s="141">
        <v>35</v>
      </c>
      <c r="D4020" s="141">
        <v>0</v>
      </c>
      <c r="E4020" s="142">
        <v>0</v>
      </c>
      <c r="F4020" s="142">
        <v>42.46</v>
      </c>
      <c r="G4020" s="142">
        <v>0</v>
      </c>
      <c r="H4020" s="142">
        <v>0</v>
      </c>
      <c r="I4020" s="142">
        <v>42.46</v>
      </c>
      <c r="Q4020" s="6">
        <f t="shared" si="62"/>
        <v>42.46</v>
      </c>
    </row>
    <row r="4021" spans="1:17" x14ac:dyDescent="0.2">
      <c r="A4021" s="139" t="s">
        <v>8038</v>
      </c>
      <c r="B4021" s="140" t="s">
        <v>19317</v>
      </c>
      <c r="C4021" s="141">
        <v>8069</v>
      </c>
      <c r="D4021" s="141">
        <v>112</v>
      </c>
      <c r="E4021" s="142">
        <v>66145.850000000006</v>
      </c>
      <c r="F4021" s="142">
        <v>9788.82</v>
      </c>
      <c r="G4021" s="142">
        <v>10071.719999999999</v>
      </c>
      <c r="H4021" s="142">
        <v>7401.13</v>
      </c>
      <c r="I4021" s="142">
        <v>27261.67</v>
      </c>
      <c r="Q4021" s="6">
        <f t="shared" si="62"/>
        <v>27261.67</v>
      </c>
    </row>
    <row r="4022" spans="1:17" x14ac:dyDescent="0.2">
      <c r="A4022" s="139" t="s">
        <v>8040</v>
      </c>
      <c r="B4022" s="140" t="s">
        <v>19318</v>
      </c>
      <c r="C4022" s="141">
        <v>1210</v>
      </c>
      <c r="D4022" s="141">
        <v>35</v>
      </c>
      <c r="E4022" s="142">
        <v>15487.71</v>
      </c>
      <c r="F4022" s="142">
        <v>1467.9</v>
      </c>
      <c r="G4022" s="142">
        <v>3147.42</v>
      </c>
      <c r="H4022" s="142">
        <v>1732.94</v>
      </c>
      <c r="I4022" s="142">
        <v>6348.26</v>
      </c>
      <c r="Q4022" s="6">
        <f t="shared" si="62"/>
        <v>6348.26</v>
      </c>
    </row>
    <row r="4023" spans="1:17" x14ac:dyDescent="0.2">
      <c r="A4023" s="139" t="s">
        <v>8042</v>
      </c>
      <c r="B4023" s="140" t="s">
        <v>19319</v>
      </c>
      <c r="C4023" s="141">
        <v>9</v>
      </c>
      <c r="D4023" s="141">
        <v>0</v>
      </c>
      <c r="E4023" s="142">
        <v>0</v>
      </c>
      <c r="F4023" s="142">
        <v>10.92</v>
      </c>
      <c r="G4023" s="142">
        <v>0</v>
      </c>
      <c r="H4023" s="142">
        <v>0</v>
      </c>
      <c r="I4023" s="142">
        <v>10.92</v>
      </c>
      <c r="Q4023" s="6">
        <f t="shared" si="62"/>
        <v>10.92</v>
      </c>
    </row>
    <row r="4024" spans="1:17" x14ac:dyDescent="0.2">
      <c r="A4024" s="139" t="s">
        <v>8044</v>
      </c>
      <c r="B4024" s="140" t="s">
        <v>19320</v>
      </c>
      <c r="C4024" s="141">
        <v>3016</v>
      </c>
      <c r="D4024" s="141">
        <v>113</v>
      </c>
      <c r="E4024" s="142">
        <v>97365.08</v>
      </c>
      <c r="F4024" s="142">
        <v>3658.82</v>
      </c>
      <c r="G4024" s="142">
        <v>10161.65</v>
      </c>
      <c r="H4024" s="142">
        <v>10894.28</v>
      </c>
      <c r="I4024" s="142">
        <v>24714.75</v>
      </c>
      <c r="Q4024" s="6">
        <f t="shared" si="62"/>
        <v>24714.75</v>
      </c>
    </row>
    <row r="4025" spans="1:17" x14ac:dyDescent="0.2">
      <c r="A4025" s="139" t="s">
        <v>8046</v>
      </c>
      <c r="B4025" s="140" t="s">
        <v>19321</v>
      </c>
      <c r="C4025" s="141">
        <v>87</v>
      </c>
      <c r="D4025" s="141">
        <v>1</v>
      </c>
      <c r="E4025" s="142">
        <v>186.61</v>
      </c>
      <c r="F4025" s="142">
        <v>105.54</v>
      </c>
      <c r="G4025" s="142">
        <v>89.93</v>
      </c>
      <c r="H4025" s="142">
        <v>20.88</v>
      </c>
      <c r="I4025" s="142">
        <v>216.35</v>
      </c>
      <c r="Q4025" s="6">
        <f t="shared" si="62"/>
        <v>216.35</v>
      </c>
    </row>
    <row r="4026" spans="1:17" x14ac:dyDescent="0.2">
      <c r="A4026" s="139" t="s">
        <v>8048</v>
      </c>
      <c r="B4026" s="140" t="s">
        <v>19322</v>
      </c>
      <c r="C4026" s="141">
        <v>86</v>
      </c>
      <c r="D4026" s="141">
        <v>1</v>
      </c>
      <c r="E4026" s="142">
        <v>217.72</v>
      </c>
      <c r="F4026" s="142">
        <v>104.33</v>
      </c>
      <c r="G4026" s="142">
        <v>89.93</v>
      </c>
      <c r="H4026" s="142">
        <v>24.36</v>
      </c>
      <c r="I4026" s="142">
        <v>218.62</v>
      </c>
      <c r="Q4026" s="6">
        <f t="shared" si="62"/>
        <v>218.62</v>
      </c>
    </row>
    <row r="4027" spans="1:17" x14ac:dyDescent="0.2">
      <c r="A4027" s="139" t="s">
        <v>8050</v>
      </c>
      <c r="B4027" s="140" t="s">
        <v>19323</v>
      </c>
      <c r="C4027" s="141">
        <v>315</v>
      </c>
      <c r="D4027" s="141">
        <v>7</v>
      </c>
      <c r="E4027" s="142">
        <v>12568.21</v>
      </c>
      <c r="F4027" s="142">
        <v>382.14</v>
      </c>
      <c r="G4027" s="142">
        <v>629.48</v>
      </c>
      <c r="H4027" s="142">
        <v>1406.27</v>
      </c>
      <c r="I4027" s="142">
        <v>2417.89</v>
      </c>
      <c r="Q4027" s="6">
        <f t="shared" si="62"/>
        <v>2417.89</v>
      </c>
    </row>
    <row r="4028" spans="1:17" x14ac:dyDescent="0.2">
      <c r="A4028" s="139" t="s">
        <v>8052</v>
      </c>
      <c r="B4028" s="140" t="s">
        <v>19324</v>
      </c>
      <c r="C4028" s="141">
        <v>79</v>
      </c>
      <c r="D4028" s="141">
        <v>6</v>
      </c>
      <c r="E4028" s="142">
        <v>1244.08</v>
      </c>
      <c r="F4028" s="142">
        <v>95.84</v>
      </c>
      <c r="G4028" s="142">
        <v>539.55999999999995</v>
      </c>
      <c r="H4028" s="142">
        <v>139.19999999999999</v>
      </c>
      <c r="I4028" s="142">
        <v>774.6</v>
      </c>
      <c r="Q4028" s="6">
        <f t="shared" si="62"/>
        <v>774.6</v>
      </c>
    </row>
    <row r="4029" spans="1:17" x14ac:dyDescent="0.2">
      <c r="A4029" s="139" t="s">
        <v>8054</v>
      </c>
      <c r="B4029" s="140" t="s">
        <v>19325</v>
      </c>
      <c r="C4029" s="141">
        <v>187</v>
      </c>
      <c r="D4029" s="141">
        <v>2</v>
      </c>
      <c r="E4029" s="142">
        <v>435.43</v>
      </c>
      <c r="F4029" s="142">
        <v>226.86</v>
      </c>
      <c r="G4029" s="142">
        <v>179.86</v>
      </c>
      <c r="H4029" s="142">
        <v>48.72</v>
      </c>
      <c r="I4029" s="142">
        <v>455.44</v>
      </c>
      <c r="Q4029" s="6">
        <f t="shared" si="62"/>
        <v>455.44</v>
      </c>
    </row>
    <row r="4030" spans="1:17" x14ac:dyDescent="0.2">
      <c r="A4030" s="139" t="s">
        <v>8056</v>
      </c>
      <c r="B4030" s="140" t="s">
        <v>19326</v>
      </c>
      <c r="C4030" s="141">
        <v>311</v>
      </c>
      <c r="D4030" s="141">
        <v>11</v>
      </c>
      <c r="E4030" s="142">
        <v>8593.3799999999992</v>
      </c>
      <c r="F4030" s="142">
        <v>377.29</v>
      </c>
      <c r="G4030" s="142">
        <v>989.18</v>
      </c>
      <c r="H4030" s="142">
        <v>961.52</v>
      </c>
      <c r="I4030" s="142">
        <v>2327.9899999999998</v>
      </c>
      <c r="Q4030" s="6">
        <f t="shared" si="62"/>
        <v>2327.9899999999998</v>
      </c>
    </row>
    <row r="4031" spans="1:17" x14ac:dyDescent="0.2">
      <c r="A4031" s="139" t="s">
        <v>8058</v>
      </c>
      <c r="B4031" s="140" t="s">
        <v>19327</v>
      </c>
      <c r="C4031" s="141">
        <v>219</v>
      </c>
      <c r="D4031" s="141">
        <v>5</v>
      </c>
      <c r="E4031" s="142">
        <v>1026.3699999999999</v>
      </c>
      <c r="F4031" s="142">
        <v>265.68</v>
      </c>
      <c r="G4031" s="142">
        <v>449.63</v>
      </c>
      <c r="H4031" s="142">
        <v>114.84</v>
      </c>
      <c r="I4031" s="142">
        <v>830.15</v>
      </c>
      <c r="Q4031" s="6">
        <f t="shared" si="62"/>
        <v>830.15</v>
      </c>
    </row>
    <row r="4032" spans="1:17" x14ac:dyDescent="0.2">
      <c r="A4032" s="139" t="s">
        <v>8060</v>
      </c>
      <c r="B4032" s="140" t="s">
        <v>19328</v>
      </c>
      <c r="C4032" s="141">
        <v>27</v>
      </c>
      <c r="D4032" s="141">
        <v>0</v>
      </c>
      <c r="E4032" s="142">
        <v>0</v>
      </c>
      <c r="F4032" s="142">
        <v>32.75</v>
      </c>
      <c r="G4032" s="142">
        <v>0</v>
      </c>
      <c r="H4032" s="142">
        <v>0</v>
      </c>
      <c r="I4032" s="142">
        <v>32.75</v>
      </c>
      <c r="Q4032" s="6">
        <f t="shared" si="62"/>
        <v>32.75</v>
      </c>
    </row>
    <row r="4033" spans="1:17" x14ac:dyDescent="0.2">
      <c r="A4033" s="139" t="s">
        <v>8062</v>
      </c>
      <c r="B4033" s="140" t="s">
        <v>19329</v>
      </c>
      <c r="C4033" s="141">
        <v>89</v>
      </c>
      <c r="D4033" s="141">
        <v>0</v>
      </c>
      <c r="E4033" s="142">
        <v>0</v>
      </c>
      <c r="F4033" s="142">
        <v>107.97</v>
      </c>
      <c r="G4033" s="142">
        <v>0</v>
      </c>
      <c r="H4033" s="142">
        <v>0</v>
      </c>
      <c r="I4033" s="142">
        <v>107.97</v>
      </c>
      <c r="Q4033" s="6">
        <f t="shared" si="62"/>
        <v>107.97</v>
      </c>
    </row>
    <row r="4034" spans="1:17" x14ac:dyDescent="0.2">
      <c r="A4034" s="139" t="s">
        <v>8064</v>
      </c>
      <c r="B4034" s="140" t="s">
        <v>19330</v>
      </c>
      <c r="C4034" s="141">
        <v>21</v>
      </c>
      <c r="D4034" s="141">
        <v>0</v>
      </c>
      <c r="E4034" s="142">
        <v>0</v>
      </c>
      <c r="F4034" s="142">
        <v>25.47</v>
      </c>
      <c r="G4034" s="142">
        <v>0</v>
      </c>
      <c r="H4034" s="142">
        <v>0</v>
      </c>
      <c r="I4034" s="142">
        <v>25.47</v>
      </c>
      <c r="Q4034" s="6">
        <f t="shared" si="62"/>
        <v>25.47</v>
      </c>
    </row>
    <row r="4035" spans="1:17" x14ac:dyDescent="0.2">
      <c r="A4035" s="139" t="s">
        <v>8066</v>
      </c>
      <c r="B4035" s="140" t="s">
        <v>19331</v>
      </c>
      <c r="C4035" s="141">
        <v>3853</v>
      </c>
      <c r="D4035" s="141">
        <v>69</v>
      </c>
      <c r="E4035" s="142">
        <v>34837.14</v>
      </c>
      <c r="F4035" s="142">
        <v>4674.22</v>
      </c>
      <c r="G4035" s="142">
        <v>6204.9</v>
      </c>
      <c r="H4035" s="142">
        <v>3897.96</v>
      </c>
      <c r="I4035" s="142">
        <v>14777.08</v>
      </c>
      <c r="Q4035" s="6">
        <f t="shared" si="62"/>
        <v>14777.08</v>
      </c>
    </row>
    <row r="4036" spans="1:17" x14ac:dyDescent="0.2">
      <c r="A4036" s="139" t="s">
        <v>8068</v>
      </c>
      <c r="B4036" s="140" t="s">
        <v>19332</v>
      </c>
      <c r="C4036" s="141">
        <v>65</v>
      </c>
      <c r="D4036" s="141">
        <v>0</v>
      </c>
      <c r="E4036" s="142">
        <v>0</v>
      </c>
      <c r="F4036" s="142">
        <v>78.86</v>
      </c>
      <c r="G4036" s="142">
        <v>0</v>
      </c>
      <c r="H4036" s="142">
        <v>0</v>
      </c>
      <c r="I4036" s="142">
        <v>78.86</v>
      </c>
      <c r="Q4036" s="6">
        <f t="shared" si="62"/>
        <v>78.86</v>
      </c>
    </row>
    <row r="4037" spans="1:17" x14ac:dyDescent="0.2">
      <c r="A4037" s="139" t="s">
        <v>8070</v>
      </c>
      <c r="B4037" s="140" t="s">
        <v>19333</v>
      </c>
      <c r="C4037" s="141">
        <v>204</v>
      </c>
      <c r="D4037" s="141">
        <v>3</v>
      </c>
      <c r="E4037" s="142">
        <v>20315.45</v>
      </c>
      <c r="F4037" s="142">
        <v>247.48</v>
      </c>
      <c r="G4037" s="142">
        <v>269.77999999999997</v>
      </c>
      <c r="H4037" s="142">
        <v>2273.12</v>
      </c>
      <c r="I4037" s="142">
        <v>2790.38</v>
      </c>
      <c r="Q4037" s="6">
        <f t="shared" si="62"/>
        <v>2790.38</v>
      </c>
    </row>
    <row r="4038" spans="1:17" x14ac:dyDescent="0.2">
      <c r="A4038" s="139" t="s">
        <v>8072</v>
      </c>
      <c r="B4038" s="140" t="s">
        <v>19334</v>
      </c>
      <c r="C4038" s="141">
        <v>2088</v>
      </c>
      <c r="D4038" s="141">
        <v>51</v>
      </c>
      <c r="E4038" s="142">
        <v>48809.98</v>
      </c>
      <c r="F4038" s="142">
        <v>2533.0300000000002</v>
      </c>
      <c r="G4038" s="142">
        <v>4586.2299999999996</v>
      </c>
      <c r="H4038" s="142">
        <v>5461.4</v>
      </c>
      <c r="I4038" s="142">
        <v>12580.66</v>
      </c>
      <c r="Q4038" s="6">
        <f t="shared" si="62"/>
        <v>12580.66</v>
      </c>
    </row>
    <row r="4039" spans="1:17" x14ac:dyDescent="0.2">
      <c r="A4039" s="139" t="s">
        <v>8074</v>
      </c>
      <c r="B4039" s="140" t="s">
        <v>19335</v>
      </c>
      <c r="C4039" s="141">
        <v>31</v>
      </c>
      <c r="D4039" s="141">
        <v>0</v>
      </c>
      <c r="E4039" s="142">
        <v>0</v>
      </c>
      <c r="F4039" s="142">
        <v>37.61</v>
      </c>
      <c r="G4039" s="142">
        <v>0</v>
      </c>
      <c r="H4039" s="142">
        <v>0</v>
      </c>
      <c r="I4039" s="142">
        <v>37.61</v>
      </c>
      <c r="Q4039" s="6">
        <f t="shared" si="62"/>
        <v>37.61</v>
      </c>
    </row>
    <row r="4040" spans="1:17" x14ac:dyDescent="0.2">
      <c r="A4040" s="139" t="s">
        <v>8076</v>
      </c>
      <c r="B4040" s="140" t="s">
        <v>19336</v>
      </c>
      <c r="C4040" s="141">
        <v>145</v>
      </c>
      <c r="D4040" s="141">
        <v>5</v>
      </c>
      <c r="E4040" s="142">
        <v>3729.86</v>
      </c>
      <c r="F4040" s="142">
        <v>175.9</v>
      </c>
      <c r="G4040" s="142">
        <v>449.63</v>
      </c>
      <c r="H4040" s="142">
        <v>417.34</v>
      </c>
      <c r="I4040" s="142">
        <v>1042.8699999999999</v>
      </c>
      <c r="Q4040" s="6">
        <f t="shared" si="62"/>
        <v>1042.8699999999999</v>
      </c>
    </row>
    <row r="4041" spans="1:17" x14ac:dyDescent="0.2">
      <c r="A4041" s="139" t="s">
        <v>8078</v>
      </c>
      <c r="B4041" s="140" t="s">
        <v>19337</v>
      </c>
      <c r="C4041" s="141">
        <v>150</v>
      </c>
      <c r="D4041" s="141">
        <v>4</v>
      </c>
      <c r="E4041" s="142">
        <v>13289.92</v>
      </c>
      <c r="F4041" s="142">
        <v>181.97</v>
      </c>
      <c r="G4041" s="142">
        <v>359.7</v>
      </c>
      <c r="H4041" s="142">
        <v>1487.02</v>
      </c>
      <c r="I4041" s="142">
        <v>2028.69</v>
      </c>
      <c r="Q4041" s="6">
        <f t="shared" si="62"/>
        <v>2028.69</v>
      </c>
    </row>
    <row r="4042" spans="1:17" x14ac:dyDescent="0.2">
      <c r="A4042" s="139" t="s">
        <v>8080</v>
      </c>
      <c r="B4042" s="140" t="s">
        <v>19338</v>
      </c>
      <c r="C4042" s="141">
        <v>1027</v>
      </c>
      <c r="D4042" s="141">
        <v>8</v>
      </c>
      <c r="E4042" s="142">
        <v>1630.7</v>
      </c>
      <c r="F4042" s="142">
        <v>1245.9000000000001</v>
      </c>
      <c r="G4042" s="142">
        <v>719.41</v>
      </c>
      <c r="H4042" s="142">
        <v>182.46</v>
      </c>
      <c r="I4042" s="142">
        <v>2147.77</v>
      </c>
      <c r="Q4042" s="6">
        <f t="shared" si="62"/>
        <v>2147.77</v>
      </c>
    </row>
    <row r="4043" spans="1:17" x14ac:dyDescent="0.2">
      <c r="A4043" s="139" t="s">
        <v>8082</v>
      </c>
      <c r="B4043" s="140" t="s">
        <v>19339</v>
      </c>
      <c r="C4043" s="141">
        <v>3942</v>
      </c>
      <c r="D4043" s="141">
        <v>83</v>
      </c>
      <c r="E4043" s="142">
        <v>40110.06</v>
      </c>
      <c r="F4043" s="142">
        <v>4782.1899999999996</v>
      </c>
      <c r="G4043" s="142">
        <v>7463.86</v>
      </c>
      <c r="H4043" s="142">
        <v>4487.96</v>
      </c>
      <c r="I4043" s="142">
        <v>16734.009999999998</v>
      </c>
      <c r="Q4043" s="6">
        <f t="shared" si="62"/>
        <v>16734.009999999998</v>
      </c>
    </row>
    <row r="4044" spans="1:17" x14ac:dyDescent="0.2">
      <c r="A4044" s="139" t="s">
        <v>8084</v>
      </c>
      <c r="B4044" s="140" t="s">
        <v>19340</v>
      </c>
      <c r="C4044" s="141">
        <v>26</v>
      </c>
      <c r="D4044" s="141">
        <v>2</v>
      </c>
      <c r="E4044" s="142">
        <v>12593.77</v>
      </c>
      <c r="F4044" s="142">
        <v>31.54</v>
      </c>
      <c r="G4044" s="142">
        <v>179.86</v>
      </c>
      <c r="H4044" s="142">
        <v>1409.13</v>
      </c>
      <c r="I4044" s="142">
        <v>1620.53</v>
      </c>
      <c r="Q4044" s="6">
        <f t="shared" si="62"/>
        <v>1620.53</v>
      </c>
    </row>
    <row r="4045" spans="1:17" x14ac:dyDescent="0.2">
      <c r="A4045" s="139" t="s">
        <v>8086</v>
      </c>
      <c r="B4045" s="140" t="s">
        <v>19341</v>
      </c>
      <c r="C4045" s="141">
        <v>212</v>
      </c>
      <c r="D4045" s="141">
        <v>8</v>
      </c>
      <c r="E4045" s="142">
        <v>1445.17</v>
      </c>
      <c r="F4045" s="142">
        <v>257.18</v>
      </c>
      <c r="G4045" s="142">
        <v>719.41</v>
      </c>
      <c r="H4045" s="142">
        <v>161.69999999999999</v>
      </c>
      <c r="I4045" s="142">
        <v>1138.29</v>
      </c>
      <c r="Q4045" s="6">
        <f t="shared" si="62"/>
        <v>1138.29</v>
      </c>
    </row>
    <row r="4046" spans="1:17" x14ac:dyDescent="0.2">
      <c r="A4046" s="139" t="s">
        <v>8088</v>
      </c>
      <c r="B4046" s="140" t="s">
        <v>19342</v>
      </c>
      <c r="C4046" s="141">
        <v>124</v>
      </c>
      <c r="D4046" s="141">
        <v>2</v>
      </c>
      <c r="E4046" s="142">
        <v>118.19</v>
      </c>
      <c r="F4046" s="142">
        <v>150.43</v>
      </c>
      <c r="G4046" s="142">
        <v>179.86</v>
      </c>
      <c r="H4046" s="142">
        <v>13.22</v>
      </c>
      <c r="I4046" s="142">
        <v>343.51</v>
      </c>
      <c r="Q4046" s="6">
        <f t="shared" si="62"/>
        <v>343.51</v>
      </c>
    </row>
    <row r="4047" spans="1:17" x14ac:dyDescent="0.2">
      <c r="A4047" s="139" t="s">
        <v>8090</v>
      </c>
      <c r="B4047" s="140" t="s">
        <v>19343</v>
      </c>
      <c r="C4047" s="141">
        <v>1113</v>
      </c>
      <c r="D4047" s="141">
        <v>39</v>
      </c>
      <c r="E4047" s="142">
        <v>28879.18</v>
      </c>
      <c r="F4047" s="142">
        <v>1350.22</v>
      </c>
      <c r="G4047" s="142">
        <v>3507.12</v>
      </c>
      <c r="H4047" s="142">
        <v>3231.32</v>
      </c>
      <c r="I4047" s="142">
        <v>8088.66</v>
      </c>
      <c r="Q4047" s="6">
        <f t="shared" ref="Q4047:Q4110" si="63">I4047+P4047</f>
        <v>8088.66</v>
      </c>
    </row>
    <row r="4048" spans="1:17" x14ac:dyDescent="0.2">
      <c r="A4048" s="139" t="s">
        <v>8092</v>
      </c>
      <c r="B4048" s="140" t="s">
        <v>19344</v>
      </c>
      <c r="C4048" s="141">
        <v>216</v>
      </c>
      <c r="D4048" s="141">
        <v>2</v>
      </c>
      <c r="E4048" s="142">
        <v>1639.38</v>
      </c>
      <c r="F4048" s="142">
        <v>262.04000000000002</v>
      </c>
      <c r="G4048" s="142">
        <v>179.86</v>
      </c>
      <c r="H4048" s="142">
        <v>183.43</v>
      </c>
      <c r="I4048" s="142">
        <v>625.33000000000004</v>
      </c>
      <c r="Q4048" s="6">
        <f t="shared" si="63"/>
        <v>625.33000000000004</v>
      </c>
    </row>
    <row r="4049" spans="1:17" x14ac:dyDescent="0.2">
      <c r="A4049" s="139" t="s">
        <v>8094</v>
      </c>
      <c r="B4049" s="140" t="s">
        <v>19345</v>
      </c>
      <c r="C4049" s="141">
        <v>34</v>
      </c>
      <c r="D4049" s="141">
        <v>0</v>
      </c>
      <c r="E4049" s="142">
        <v>0</v>
      </c>
      <c r="F4049" s="142">
        <v>41.25</v>
      </c>
      <c r="G4049" s="142">
        <v>0</v>
      </c>
      <c r="H4049" s="142">
        <v>0</v>
      </c>
      <c r="I4049" s="142">
        <v>41.25</v>
      </c>
      <c r="Q4049" s="6">
        <f t="shared" si="63"/>
        <v>41.25</v>
      </c>
    </row>
    <row r="4050" spans="1:17" x14ac:dyDescent="0.2">
      <c r="A4050" s="139" t="s">
        <v>8096</v>
      </c>
      <c r="B4050" s="140" t="s">
        <v>19346</v>
      </c>
      <c r="C4050" s="141">
        <v>126</v>
      </c>
      <c r="D4050" s="141">
        <v>2</v>
      </c>
      <c r="E4050" s="142">
        <v>335.67</v>
      </c>
      <c r="F4050" s="142">
        <v>152.86000000000001</v>
      </c>
      <c r="G4050" s="142">
        <v>179.86</v>
      </c>
      <c r="H4050" s="142">
        <v>37.56</v>
      </c>
      <c r="I4050" s="142">
        <v>370.28</v>
      </c>
      <c r="Q4050" s="6">
        <f t="shared" si="63"/>
        <v>370.28</v>
      </c>
    </row>
    <row r="4051" spans="1:17" x14ac:dyDescent="0.2">
      <c r="A4051" s="139" t="s">
        <v>8098</v>
      </c>
      <c r="B4051" s="140" t="s">
        <v>19347</v>
      </c>
      <c r="C4051" s="141">
        <v>92</v>
      </c>
      <c r="D4051" s="141">
        <v>3</v>
      </c>
      <c r="E4051" s="142">
        <v>2128.94</v>
      </c>
      <c r="F4051" s="142">
        <v>111.61</v>
      </c>
      <c r="G4051" s="142">
        <v>269.77999999999997</v>
      </c>
      <c r="H4051" s="142">
        <v>238.21</v>
      </c>
      <c r="I4051" s="142">
        <v>619.6</v>
      </c>
      <c r="Q4051" s="6">
        <f t="shared" si="63"/>
        <v>619.6</v>
      </c>
    </row>
    <row r="4052" spans="1:17" x14ac:dyDescent="0.2">
      <c r="A4052" s="139" t="s">
        <v>8100</v>
      </c>
      <c r="B4052" s="140" t="s">
        <v>19348</v>
      </c>
      <c r="C4052" s="141">
        <v>181</v>
      </c>
      <c r="D4052" s="141">
        <v>2</v>
      </c>
      <c r="E4052" s="142">
        <v>404.33</v>
      </c>
      <c r="F4052" s="142">
        <v>219.58</v>
      </c>
      <c r="G4052" s="142">
        <v>179.86</v>
      </c>
      <c r="H4052" s="142">
        <v>45.24</v>
      </c>
      <c r="I4052" s="142">
        <v>444.68</v>
      </c>
      <c r="Q4052" s="6">
        <f t="shared" si="63"/>
        <v>444.68</v>
      </c>
    </row>
    <row r="4053" spans="1:17" x14ac:dyDescent="0.2">
      <c r="A4053" s="139" t="s">
        <v>8102</v>
      </c>
      <c r="B4053" s="140" t="s">
        <v>19349</v>
      </c>
      <c r="C4053" s="141">
        <v>111</v>
      </c>
      <c r="D4053" s="141">
        <v>0</v>
      </c>
      <c r="E4053" s="142">
        <v>0</v>
      </c>
      <c r="F4053" s="142">
        <v>134.66</v>
      </c>
      <c r="G4053" s="142">
        <v>0</v>
      </c>
      <c r="H4053" s="142">
        <v>0</v>
      </c>
      <c r="I4053" s="142">
        <v>134.66</v>
      </c>
      <c r="Q4053" s="6">
        <f t="shared" si="63"/>
        <v>134.66</v>
      </c>
    </row>
    <row r="4054" spans="1:17" x14ac:dyDescent="0.2">
      <c r="A4054" s="139" t="s">
        <v>8104</v>
      </c>
      <c r="B4054" s="140" t="s">
        <v>19350</v>
      </c>
      <c r="C4054" s="141">
        <v>6242</v>
      </c>
      <c r="D4054" s="141">
        <v>118</v>
      </c>
      <c r="E4054" s="142">
        <v>71129.179999999993</v>
      </c>
      <c r="F4054" s="142">
        <v>7572.41</v>
      </c>
      <c r="G4054" s="142">
        <v>10611.28</v>
      </c>
      <c r="H4054" s="142">
        <v>7958.72</v>
      </c>
      <c r="I4054" s="142">
        <v>26142.41</v>
      </c>
      <c r="Q4054" s="6">
        <f t="shared" si="63"/>
        <v>26142.41</v>
      </c>
    </row>
    <row r="4055" spans="1:17" x14ac:dyDescent="0.2">
      <c r="A4055" s="139" t="s">
        <v>8106</v>
      </c>
      <c r="B4055" s="140" t="s">
        <v>19351</v>
      </c>
      <c r="C4055" s="141">
        <v>69</v>
      </c>
      <c r="D4055" s="141">
        <v>2</v>
      </c>
      <c r="E4055" s="142">
        <v>422.99</v>
      </c>
      <c r="F4055" s="142">
        <v>83.7</v>
      </c>
      <c r="G4055" s="142">
        <v>179.86</v>
      </c>
      <c r="H4055" s="142">
        <v>47.33</v>
      </c>
      <c r="I4055" s="142">
        <v>310.89</v>
      </c>
      <c r="Q4055" s="6">
        <f t="shared" si="63"/>
        <v>310.89</v>
      </c>
    </row>
    <row r="4056" spans="1:17" x14ac:dyDescent="0.2">
      <c r="A4056" s="139" t="s">
        <v>8108</v>
      </c>
      <c r="B4056" s="140" t="s">
        <v>19352</v>
      </c>
      <c r="C4056" s="141">
        <v>277</v>
      </c>
      <c r="D4056" s="141">
        <v>4</v>
      </c>
      <c r="E4056" s="142">
        <v>871.23</v>
      </c>
      <c r="F4056" s="142">
        <v>336.04</v>
      </c>
      <c r="G4056" s="142">
        <v>359.7</v>
      </c>
      <c r="H4056" s="142">
        <v>97.48</v>
      </c>
      <c r="I4056" s="142">
        <v>793.22</v>
      </c>
      <c r="Q4056" s="6">
        <f t="shared" si="63"/>
        <v>793.22</v>
      </c>
    </row>
    <row r="4057" spans="1:17" x14ac:dyDescent="0.2">
      <c r="A4057" s="139" t="s">
        <v>8110</v>
      </c>
      <c r="B4057" s="140" t="s">
        <v>19353</v>
      </c>
      <c r="C4057" s="141">
        <v>100</v>
      </c>
      <c r="D4057" s="141">
        <v>1</v>
      </c>
      <c r="E4057" s="142">
        <v>248.82</v>
      </c>
      <c r="F4057" s="142">
        <v>121.31</v>
      </c>
      <c r="G4057" s="142">
        <v>89.93</v>
      </c>
      <c r="H4057" s="142">
        <v>27.84</v>
      </c>
      <c r="I4057" s="142">
        <v>239.08</v>
      </c>
      <c r="Q4057" s="6">
        <f t="shared" si="63"/>
        <v>239.08</v>
      </c>
    </row>
    <row r="4058" spans="1:17" x14ac:dyDescent="0.2">
      <c r="A4058" s="139" t="s">
        <v>8112</v>
      </c>
      <c r="B4058" s="140" t="s">
        <v>19354</v>
      </c>
      <c r="C4058" s="141">
        <v>1031</v>
      </c>
      <c r="D4058" s="141">
        <v>31</v>
      </c>
      <c r="E4058" s="142">
        <v>35217.1</v>
      </c>
      <c r="F4058" s="142">
        <v>1250.74</v>
      </c>
      <c r="G4058" s="142">
        <v>2787.71</v>
      </c>
      <c r="H4058" s="142">
        <v>3940.48</v>
      </c>
      <c r="I4058" s="142">
        <v>7978.93</v>
      </c>
      <c r="Q4058" s="6">
        <f t="shared" si="63"/>
        <v>7978.93</v>
      </c>
    </row>
    <row r="4059" spans="1:17" x14ac:dyDescent="0.2">
      <c r="A4059" s="139" t="s">
        <v>8114</v>
      </c>
      <c r="B4059" s="140" t="s">
        <v>19355</v>
      </c>
      <c r="C4059" s="141">
        <v>570</v>
      </c>
      <c r="D4059" s="141">
        <v>13</v>
      </c>
      <c r="E4059" s="142">
        <v>2523.6799999999998</v>
      </c>
      <c r="F4059" s="142">
        <v>691.49</v>
      </c>
      <c r="G4059" s="142">
        <v>1169.04</v>
      </c>
      <c r="H4059" s="142">
        <v>282.38</v>
      </c>
      <c r="I4059" s="142">
        <v>2142.91</v>
      </c>
      <c r="Q4059" s="6">
        <f t="shared" si="63"/>
        <v>2142.91</v>
      </c>
    </row>
    <row r="4060" spans="1:17" x14ac:dyDescent="0.2">
      <c r="A4060" s="139" t="s">
        <v>8116</v>
      </c>
      <c r="B4060" s="140" t="s">
        <v>19356</v>
      </c>
      <c r="C4060" s="141">
        <v>225</v>
      </c>
      <c r="D4060" s="141">
        <v>2</v>
      </c>
      <c r="E4060" s="142">
        <v>435.43</v>
      </c>
      <c r="F4060" s="142">
        <v>272.95999999999998</v>
      </c>
      <c r="G4060" s="142">
        <v>179.86</v>
      </c>
      <c r="H4060" s="142">
        <v>48.72</v>
      </c>
      <c r="I4060" s="142">
        <v>501.54</v>
      </c>
      <c r="Q4060" s="6">
        <f t="shared" si="63"/>
        <v>501.54</v>
      </c>
    </row>
    <row r="4061" spans="1:17" x14ac:dyDescent="0.2">
      <c r="A4061" s="139" t="s">
        <v>8118</v>
      </c>
      <c r="B4061" s="140" t="s">
        <v>19357</v>
      </c>
      <c r="C4061" s="141">
        <v>267</v>
      </c>
      <c r="D4061" s="141">
        <v>9</v>
      </c>
      <c r="E4061" s="142">
        <v>54955.01</v>
      </c>
      <c r="F4061" s="142">
        <v>323.91000000000003</v>
      </c>
      <c r="G4061" s="142">
        <v>809.34</v>
      </c>
      <c r="H4061" s="142">
        <v>6148.98</v>
      </c>
      <c r="I4061" s="142">
        <v>7282.23</v>
      </c>
      <c r="Q4061" s="6">
        <f t="shared" si="63"/>
        <v>7282.23</v>
      </c>
    </row>
    <row r="4062" spans="1:17" x14ac:dyDescent="0.2">
      <c r="A4062" s="139" t="s">
        <v>8120</v>
      </c>
      <c r="B4062" s="140" t="s">
        <v>19358</v>
      </c>
      <c r="C4062" s="141">
        <v>81</v>
      </c>
      <c r="D4062" s="141">
        <v>2</v>
      </c>
      <c r="E4062" s="142">
        <v>404.33</v>
      </c>
      <c r="F4062" s="142">
        <v>98.26</v>
      </c>
      <c r="G4062" s="142">
        <v>179.86</v>
      </c>
      <c r="H4062" s="142">
        <v>45.24</v>
      </c>
      <c r="I4062" s="142">
        <v>323.36</v>
      </c>
      <c r="Q4062" s="6">
        <f t="shared" si="63"/>
        <v>323.36</v>
      </c>
    </row>
    <row r="4063" spans="1:17" x14ac:dyDescent="0.2">
      <c r="A4063" s="139" t="s">
        <v>8122</v>
      </c>
      <c r="B4063" s="140" t="s">
        <v>19359</v>
      </c>
      <c r="C4063" s="141">
        <v>37</v>
      </c>
      <c r="D4063" s="141">
        <v>1</v>
      </c>
      <c r="E4063" s="142">
        <v>186.61</v>
      </c>
      <c r="F4063" s="142">
        <v>44.89</v>
      </c>
      <c r="G4063" s="142">
        <v>89.93</v>
      </c>
      <c r="H4063" s="142">
        <v>20.88</v>
      </c>
      <c r="I4063" s="142">
        <v>155.69999999999999</v>
      </c>
      <c r="Q4063" s="6">
        <f t="shared" si="63"/>
        <v>155.69999999999999</v>
      </c>
    </row>
    <row r="4064" spans="1:17" x14ac:dyDescent="0.2">
      <c r="A4064" s="139" t="s">
        <v>8124</v>
      </c>
      <c r="B4064" s="140" t="s">
        <v>19360</v>
      </c>
      <c r="C4064" s="141">
        <v>178</v>
      </c>
      <c r="D4064" s="141">
        <v>8</v>
      </c>
      <c r="E4064" s="142">
        <v>2766.84</v>
      </c>
      <c r="F4064" s="142">
        <v>215.94</v>
      </c>
      <c r="G4064" s="142">
        <v>719.41</v>
      </c>
      <c r="H4064" s="142">
        <v>309.58</v>
      </c>
      <c r="I4064" s="142">
        <v>1244.93</v>
      </c>
      <c r="Q4064" s="6">
        <f t="shared" si="63"/>
        <v>1244.93</v>
      </c>
    </row>
    <row r="4065" spans="1:17" x14ac:dyDescent="0.2">
      <c r="A4065" s="139" t="s">
        <v>8126</v>
      </c>
      <c r="B4065" s="140" t="s">
        <v>19361</v>
      </c>
      <c r="C4065" s="141">
        <v>50</v>
      </c>
      <c r="D4065" s="141">
        <v>0</v>
      </c>
      <c r="E4065" s="142">
        <v>0</v>
      </c>
      <c r="F4065" s="142">
        <v>60.66</v>
      </c>
      <c r="G4065" s="142">
        <v>0</v>
      </c>
      <c r="H4065" s="142">
        <v>0</v>
      </c>
      <c r="I4065" s="142">
        <v>60.66</v>
      </c>
      <c r="Q4065" s="6">
        <f t="shared" si="63"/>
        <v>60.66</v>
      </c>
    </row>
    <row r="4066" spans="1:17" x14ac:dyDescent="0.2">
      <c r="A4066" s="139" t="s">
        <v>8128</v>
      </c>
      <c r="B4066" s="140" t="s">
        <v>19362</v>
      </c>
      <c r="C4066" s="141">
        <v>114</v>
      </c>
      <c r="D4066" s="141">
        <v>2</v>
      </c>
      <c r="E4066" s="142">
        <v>223.93</v>
      </c>
      <c r="F4066" s="142">
        <v>138.30000000000001</v>
      </c>
      <c r="G4066" s="142">
        <v>179.86</v>
      </c>
      <c r="H4066" s="142">
        <v>25.06</v>
      </c>
      <c r="I4066" s="142">
        <v>343.22</v>
      </c>
      <c r="Q4066" s="6">
        <f t="shared" si="63"/>
        <v>343.22</v>
      </c>
    </row>
    <row r="4067" spans="1:17" x14ac:dyDescent="0.2">
      <c r="A4067" s="139" t="s">
        <v>8130</v>
      </c>
      <c r="B4067" s="140" t="s">
        <v>19363</v>
      </c>
      <c r="C4067" s="141">
        <v>427</v>
      </c>
      <c r="D4067" s="141">
        <v>5</v>
      </c>
      <c r="E4067" s="142">
        <v>12610.4</v>
      </c>
      <c r="F4067" s="142">
        <v>518.01</v>
      </c>
      <c r="G4067" s="142">
        <v>449.63</v>
      </c>
      <c r="H4067" s="142">
        <v>1410.99</v>
      </c>
      <c r="I4067" s="142">
        <v>2378.63</v>
      </c>
      <c r="Q4067" s="6">
        <f t="shared" si="63"/>
        <v>2378.63</v>
      </c>
    </row>
    <row r="4068" spans="1:17" x14ac:dyDescent="0.2">
      <c r="A4068" s="139" t="s">
        <v>8132</v>
      </c>
      <c r="B4068" s="140" t="s">
        <v>19364</v>
      </c>
      <c r="C4068" s="141">
        <v>48</v>
      </c>
      <c r="D4068" s="141">
        <v>1</v>
      </c>
      <c r="E4068" s="142">
        <v>843.15</v>
      </c>
      <c r="F4068" s="142">
        <v>58.23</v>
      </c>
      <c r="G4068" s="142">
        <v>89.93</v>
      </c>
      <c r="H4068" s="142">
        <v>94.34</v>
      </c>
      <c r="I4068" s="142">
        <v>242.5</v>
      </c>
      <c r="Q4068" s="6">
        <f t="shared" si="63"/>
        <v>242.5</v>
      </c>
    </row>
    <row r="4069" spans="1:17" x14ac:dyDescent="0.2">
      <c r="A4069" s="139" t="s">
        <v>8134</v>
      </c>
      <c r="B4069" s="140" t="s">
        <v>19365</v>
      </c>
      <c r="C4069" s="141">
        <v>10</v>
      </c>
      <c r="D4069" s="141">
        <v>1</v>
      </c>
      <c r="E4069" s="142">
        <v>217.72</v>
      </c>
      <c r="F4069" s="142">
        <v>12.13</v>
      </c>
      <c r="G4069" s="142">
        <v>89.93</v>
      </c>
      <c r="H4069" s="142">
        <v>24.36</v>
      </c>
      <c r="I4069" s="142">
        <v>126.42</v>
      </c>
      <c r="Q4069" s="6">
        <f t="shared" si="63"/>
        <v>126.42</v>
      </c>
    </row>
    <row r="4070" spans="1:17" x14ac:dyDescent="0.2">
      <c r="A4070" s="139" t="s">
        <v>8136</v>
      </c>
      <c r="B4070" s="140" t="s">
        <v>19366</v>
      </c>
      <c r="C4070" s="141">
        <v>9</v>
      </c>
      <c r="D4070" s="141">
        <v>0</v>
      </c>
      <c r="E4070" s="142">
        <v>0</v>
      </c>
      <c r="F4070" s="142">
        <v>10.92</v>
      </c>
      <c r="G4070" s="142">
        <v>0</v>
      </c>
      <c r="H4070" s="142">
        <v>0</v>
      </c>
      <c r="I4070" s="142">
        <v>10.92</v>
      </c>
      <c r="Q4070" s="6">
        <f t="shared" si="63"/>
        <v>10.92</v>
      </c>
    </row>
    <row r="4071" spans="1:17" x14ac:dyDescent="0.2">
      <c r="A4071" s="139" t="s">
        <v>8138</v>
      </c>
      <c r="B4071" s="140" t="s">
        <v>19367</v>
      </c>
      <c r="C4071" s="141">
        <v>144</v>
      </c>
      <c r="D4071" s="141">
        <v>10</v>
      </c>
      <c r="E4071" s="142">
        <v>1763.39</v>
      </c>
      <c r="F4071" s="142">
        <v>174.69</v>
      </c>
      <c r="G4071" s="142">
        <v>899.26</v>
      </c>
      <c r="H4071" s="142">
        <v>197.3</v>
      </c>
      <c r="I4071" s="142">
        <v>1271.25</v>
      </c>
      <c r="Q4071" s="6">
        <f t="shared" si="63"/>
        <v>1271.25</v>
      </c>
    </row>
    <row r="4072" spans="1:17" x14ac:dyDescent="0.2">
      <c r="A4072" s="139" t="s">
        <v>8140</v>
      </c>
      <c r="B4072" s="140" t="s">
        <v>19368</v>
      </c>
      <c r="C4072" s="141">
        <v>371</v>
      </c>
      <c r="D4072" s="141">
        <v>17</v>
      </c>
      <c r="E4072" s="142">
        <v>4385.62</v>
      </c>
      <c r="F4072" s="142">
        <v>450.07</v>
      </c>
      <c r="G4072" s="142">
        <v>1528.74</v>
      </c>
      <c r="H4072" s="142">
        <v>490.71</v>
      </c>
      <c r="I4072" s="142">
        <v>2469.52</v>
      </c>
      <c r="Q4072" s="6">
        <f t="shared" si="63"/>
        <v>2469.52</v>
      </c>
    </row>
    <row r="4073" spans="1:17" x14ac:dyDescent="0.2">
      <c r="A4073" s="139" t="s">
        <v>8142</v>
      </c>
      <c r="B4073" s="140" t="s">
        <v>19369</v>
      </c>
      <c r="C4073" s="141">
        <v>320</v>
      </c>
      <c r="D4073" s="141">
        <v>11</v>
      </c>
      <c r="E4073" s="142">
        <v>2944.27</v>
      </c>
      <c r="F4073" s="142">
        <v>388.21</v>
      </c>
      <c r="G4073" s="142">
        <v>989.18</v>
      </c>
      <c r="H4073" s="142">
        <v>329.44</v>
      </c>
      <c r="I4073" s="142">
        <v>1706.83</v>
      </c>
      <c r="Q4073" s="6">
        <f t="shared" si="63"/>
        <v>1706.83</v>
      </c>
    </row>
    <row r="4074" spans="1:17" x14ac:dyDescent="0.2">
      <c r="A4074" s="139" t="s">
        <v>8144</v>
      </c>
      <c r="B4074" s="140" t="s">
        <v>19370</v>
      </c>
      <c r="C4074" s="141">
        <v>984</v>
      </c>
      <c r="D4074" s="141">
        <v>30</v>
      </c>
      <c r="E4074" s="142">
        <v>18425.919999999998</v>
      </c>
      <c r="F4074" s="142">
        <v>1193.73</v>
      </c>
      <c r="G4074" s="142">
        <v>2697.78</v>
      </c>
      <c r="H4074" s="142">
        <v>2061.6999999999998</v>
      </c>
      <c r="I4074" s="142">
        <v>5953.21</v>
      </c>
      <c r="Q4074" s="6">
        <f t="shared" si="63"/>
        <v>5953.21</v>
      </c>
    </row>
    <row r="4075" spans="1:17" x14ac:dyDescent="0.2">
      <c r="A4075" s="139" t="s">
        <v>8146</v>
      </c>
      <c r="B4075" s="140" t="s">
        <v>19371</v>
      </c>
      <c r="C4075" s="141">
        <v>13</v>
      </c>
      <c r="D4075" s="141">
        <v>2</v>
      </c>
      <c r="E4075" s="142">
        <v>6436.84</v>
      </c>
      <c r="F4075" s="142">
        <v>15.77</v>
      </c>
      <c r="G4075" s="142">
        <v>179.86</v>
      </c>
      <c r="H4075" s="142">
        <v>720.22</v>
      </c>
      <c r="I4075" s="142">
        <v>915.85</v>
      </c>
      <c r="Q4075" s="6">
        <f t="shared" si="63"/>
        <v>915.85</v>
      </c>
    </row>
    <row r="4076" spans="1:17" x14ac:dyDescent="0.2">
      <c r="A4076" s="139" t="s">
        <v>8148</v>
      </c>
      <c r="B4076" s="140" t="s">
        <v>19372</v>
      </c>
      <c r="C4076" s="141">
        <v>141</v>
      </c>
      <c r="D4076" s="141">
        <v>1</v>
      </c>
      <c r="E4076" s="142">
        <v>186.61</v>
      </c>
      <c r="F4076" s="142">
        <v>171.06</v>
      </c>
      <c r="G4076" s="142">
        <v>89.93</v>
      </c>
      <c r="H4076" s="142">
        <v>20.88</v>
      </c>
      <c r="I4076" s="142">
        <v>281.87</v>
      </c>
      <c r="Q4076" s="6">
        <f t="shared" si="63"/>
        <v>281.87</v>
      </c>
    </row>
    <row r="4077" spans="1:17" x14ac:dyDescent="0.2">
      <c r="A4077" s="139" t="s">
        <v>8150</v>
      </c>
      <c r="B4077" s="140" t="s">
        <v>19373</v>
      </c>
      <c r="C4077" s="141">
        <v>205</v>
      </c>
      <c r="D4077" s="141">
        <v>3</v>
      </c>
      <c r="E4077" s="142">
        <v>547.39</v>
      </c>
      <c r="F4077" s="142">
        <v>248.7</v>
      </c>
      <c r="G4077" s="142">
        <v>269.77999999999997</v>
      </c>
      <c r="H4077" s="142">
        <v>61.25</v>
      </c>
      <c r="I4077" s="142">
        <v>579.73</v>
      </c>
      <c r="Q4077" s="6">
        <f t="shared" si="63"/>
        <v>579.73</v>
      </c>
    </row>
    <row r="4078" spans="1:17" x14ac:dyDescent="0.2">
      <c r="A4078" s="139" t="s">
        <v>8152</v>
      </c>
      <c r="B4078" s="140" t="s">
        <v>19374</v>
      </c>
      <c r="C4078" s="141">
        <v>53</v>
      </c>
      <c r="D4078" s="141">
        <v>1</v>
      </c>
      <c r="E4078" s="142">
        <v>385.67</v>
      </c>
      <c r="F4078" s="142">
        <v>64.3</v>
      </c>
      <c r="G4078" s="142">
        <v>89.93</v>
      </c>
      <c r="H4078" s="142">
        <v>43.15</v>
      </c>
      <c r="I4078" s="142">
        <v>197.38</v>
      </c>
      <c r="Q4078" s="6">
        <f t="shared" si="63"/>
        <v>197.38</v>
      </c>
    </row>
    <row r="4079" spans="1:17" x14ac:dyDescent="0.2">
      <c r="A4079" s="139" t="s">
        <v>8154</v>
      </c>
      <c r="B4079" s="140" t="s">
        <v>19375</v>
      </c>
      <c r="C4079" s="141">
        <v>390</v>
      </c>
      <c r="D4079" s="141">
        <v>18</v>
      </c>
      <c r="E4079" s="142">
        <v>16279.15</v>
      </c>
      <c r="F4079" s="142">
        <v>473.13</v>
      </c>
      <c r="G4079" s="142">
        <v>1618.67</v>
      </c>
      <c r="H4079" s="142">
        <v>1821.49</v>
      </c>
      <c r="I4079" s="142">
        <v>3913.29</v>
      </c>
      <c r="Q4079" s="6">
        <f t="shared" si="63"/>
        <v>3913.29</v>
      </c>
    </row>
    <row r="4080" spans="1:17" x14ac:dyDescent="0.2">
      <c r="A4080" s="139" t="s">
        <v>8156</v>
      </c>
      <c r="B4080" s="140" t="s">
        <v>19376</v>
      </c>
      <c r="C4080" s="141">
        <v>162</v>
      </c>
      <c r="D4080" s="141">
        <v>2</v>
      </c>
      <c r="E4080" s="142">
        <v>1128.1600000000001</v>
      </c>
      <c r="F4080" s="142">
        <v>196.53</v>
      </c>
      <c r="G4080" s="142">
        <v>179.86</v>
      </c>
      <c r="H4080" s="142">
        <v>126.23</v>
      </c>
      <c r="I4080" s="142">
        <v>502.62</v>
      </c>
      <c r="Q4080" s="6">
        <f t="shared" si="63"/>
        <v>502.62</v>
      </c>
    </row>
    <row r="4081" spans="1:17" x14ac:dyDescent="0.2">
      <c r="A4081" s="139" t="s">
        <v>8158</v>
      </c>
      <c r="B4081" s="140" t="s">
        <v>19377</v>
      </c>
      <c r="C4081" s="141">
        <v>67</v>
      </c>
      <c r="D4081" s="141">
        <v>8</v>
      </c>
      <c r="E4081" s="142">
        <v>3113.06</v>
      </c>
      <c r="F4081" s="142">
        <v>81.28</v>
      </c>
      <c r="G4081" s="142">
        <v>719.41</v>
      </c>
      <c r="H4081" s="142">
        <v>348.32</v>
      </c>
      <c r="I4081" s="142">
        <v>1149.01</v>
      </c>
      <c r="Q4081" s="6">
        <f t="shared" si="63"/>
        <v>1149.01</v>
      </c>
    </row>
    <row r="4082" spans="1:17" x14ac:dyDescent="0.2">
      <c r="A4082" s="139" t="s">
        <v>8160</v>
      </c>
      <c r="B4082" s="140" t="s">
        <v>19378</v>
      </c>
      <c r="C4082" s="141">
        <v>8745</v>
      </c>
      <c r="D4082" s="141">
        <v>72</v>
      </c>
      <c r="E4082" s="142">
        <v>28641.89</v>
      </c>
      <c r="F4082" s="142">
        <v>10608.9</v>
      </c>
      <c r="G4082" s="142">
        <v>6474.68</v>
      </c>
      <c r="H4082" s="142">
        <v>3204.77</v>
      </c>
      <c r="I4082" s="142">
        <v>20288.349999999999</v>
      </c>
      <c r="Q4082" s="6">
        <f t="shared" si="63"/>
        <v>20288.349999999999</v>
      </c>
    </row>
    <row r="4083" spans="1:17" x14ac:dyDescent="0.2">
      <c r="A4083" s="139" t="s">
        <v>8162</v>
      </c>
      <c r="B4083" s="140" t="s">
        <v>19379</v>
      </c>
      <c r="C4083" s="141">
        <v>72</v>
      </c>
      <c r="D4083" s="141">
        <v>3</v>
      </c>
      <c r="E4083" s="142">
        <v>480.08</v>
      </c>
      <c r="F4083" s="142">
        <v>87.34</v>
      </c>
      <c r="G4083" s="142">
        <v>269.77999999999997</v>
      </c>
      <c r="H4083" s="142">
        <v>53.72</v>
      </c>
      <c r="I4083" s="142">
        <v>410.84</v>
      </c>
      <c r="Q4083" s="6">
        <f t="shared" si="63"/>
        <v>410.84</v>
      </c>
    </row>
    <row r="4084" spans="1:17" x14ac:dyDescent="0.2">
      <c r="A4084" s="139" t="s">
        <v>8164</v>
      </c>
      <c r="B4084" s="140" t="s">
        <v>19380</v>
      </c>
      <c r="C4084" s="141">
        <v>593</v>
      </c>
      <c r="D4084" s="141">
        <v>22</v>
      </c>
      <c r="E4084" s="142">
        <v>16135.2</v>
      </c>
      <c r="F4084" s="142">
        <v>719.39</v>
      </c>
      <c r="G4084" s="142">
        <v>1978.38</v>
      </c>
      <c r="H4084" s="142">
        <v>1805.38</v>
      </c>
      <c r="I4084" s="142">
        <v>4503.1499999999996</v>
      </c>
      <c r="Q4084" s="6">
        <f t="shared" si="63"/>
        <v>4503.1499999999996</v>
      </c>
    </row>
    <row r="4085" spans="1:17" x14ac:dyDescent="0.2">
      <c r="A4085" s="139" t="s">
        <v>8166</v>
      </c>
      <c r="B4085" s="140" t="s">
        <v>19381</v>
      </c>
      <c r="C4085" s="141">
        <v>162</v>
      </c>
      <c r="D4085" s="141">
        <v>13</v>
      </c>
      <c r="E4085" s="142">
        <v>2895.75</v>
      </c>
      <c r="F4085" s="142">
        <v>196.53</v>
      </c>
      <c r="G4085" s="142">
        <v>1169.04</v>
      </c>
      <c r="H4085" s="142">
        <v>324.01</v>
      </c>
      <c r="I4085" s="142">
        <v>1689.58</v>
      </c>
      <c r="Q4085" s="6">
        <f t="shared" si="63"/>
        <v>1689.58</v>
      </c>
    </row>
    <row r="4086" spans="1:17" x14ac:dyDescent="0.2">
      <c r="A4086" s="139" t="s">
        <v>8168</v>
      </c>
      <c r="B4086" s="140" t="s">
        <v>19382</v>
      </c>
      <c r="C4086" s="141">
        <v>34</v>
      </c>
      <c r="D4086" s="141">
        <v>0</v>
      </c>
      <c r="E4086" s="142">
        <v>0</v>
      </c>
      <c r="F4086" s="142">
        <v>41.25</v>
      </c>
      <c r="G4086" s="142">
        <v>0</v>
      </c>
      <c r="H4086" s="142">
        <v>0</v>
      </c>
      <c r="I4086" s="142">
        <v>41.25</v>
      </c>
      <c r="Q4086" s="6">
        <f t="shared" si="63"/>
        <v>41.25</v>
      </c>
    </row>
    <row r="4087" spans="1:17" x14ac:dyDescent="0.2">
      <c r="A4087" s="139" t="s">
        <v>8170</v>
      </c>
      <c r="B4087" s="140" t="s">
        <v>19383</v>
      </c>
      <c r="C4087" s="141">
        <v>5</v>
      </c>
      <c r="D4087" s="141">
        <v>1</v>
      </c>
      <c r="E4087" s="142">
        <v>2704.56</v>
      </c>
      <c r="F4087" s="142">
        <v>6.06</v>
      </c>
      <c r="G4087" s="142">
        <v>89.93</v>
      </c>
      <c r="H4087" s="142">
        <v>302.62</v>
      </c>
      <c r="I4087" s="142">
        <v>398.61</v>
      </c>
      <c r="Q4087" s="6">
        <f t="shared" si="63"/>
        <v>398.61</v>
      </c>
    </row>
    <row r="4088" spans="1:17" x14ac:dyDescent="0.2">
      <c r="A4088" s="139" t="s">
        <v>8172</v>
      </c>
      <c r="B4088" s="140" t="s">
        <v>19384</v>
      </c>
      <c r="C4088" s="141">
        <v>136</v>
      </c>
      <c r="D4088" s="141">
        <v>0</v>
      </c>
      <c r="E4088" s="142">
        <v>0</v>
      </c>
      <c r="F4088" s="142">
        <v>164.98</v>
      </c>
      <c r="G4088" s="142">
        <v>0</v>
      </c>
      <c r="H4088" s="142">
        <v>0</v>
      </c>
      <c r="I4088" s="142">
        <v>164.98</v>
      </c>
      <c r="Q4088" s="6">
        <f t="shared" si="63"/>
        <v>164.98</v>
      </c>
    </row>
    <row r="4089" spans="1:17" x14ac:dyDescent="0.2">
      <c r="A4089" s="139" t="s">
        <v>8174</v>
      </c>
      <c r="B4089" s="140" t="s">
        <v>19385</v>
      </c>
      <c r="C4089" s="141">
        <v>40</v>
      </c>
      <c r="D4089" s="141">
        <v>0</v>
      </c>
      <c r="E4089" s="142">
        <v>0</v>
      </c>
      <c r="F4089" s="142">
        <v>48.53</v>
      </c>
      <c r="G4089" s="142">
        <v>0</v>
      </c>
      <c r="H4089" s="142">
        <v>0</v>
      </c>
      <c r="I4089" s="142">
        <v>48.53</v>
      </c>
      <c r="Q4089" s="6">
        <f t="shared" si="63"/>
        <v>48.53</v>
      </c>
    </row>
    <row r="4090" spans="1:17" x14ac:dyDescent="0.2">
      <c r="A4090" s="139" t="s">
        <v>8176</v>
      </c>
      <c r="B4090" s="140" t="s">
        <v>19386</v>
      </c>
      <c r="C4090" s="141">
        <v>55</v>
      </c>
      <c r="D4090" s="141">
        <v>0</v>
      </c>
      <c r="E4090" s="142">
        <v>0</v>
      </c>
      <c r="F4090" s="142">
        <v>66.72</v>
      </c>
      <c r="G4090" s="142">
        <v>0</v>
      </c>
      <c r="H4090" s="142">
        <v>0</v>
      </c>
      <c r="I4090" s="142">
        <v>66.72</v>
      </c>
      <c r="Q4090" s="6">
        <f t="shared" si="63"/>
        <v>66.72</v>
      </c>
    </row>
    <row r="4091" spans="1:17" x14ac:dyDescent="0.2">
      <c r="A4091" s="139" t="s">
        <v>8178</v>
      </c>
      <c r="B4091" s="140" t="s">
        <v>19387</v>
      </c>
      <c r="C4091" s="141">
        <v>351</v>
      </c>
      <c r="D4091" s="141">
        <v>2</v>
      </c>
      <c r="E4091" s="142">
        <v>391.89</v>
      </c>
      <c r="F4091" s="142">
        <v>425.81</v>
      </c>
      <c r="G4091" s="142">
        <v>179.86</v>
      </c>
      <c r="H4091" s="142">
        <v>43.85</v>
      </c>
      <c r="I4091" s="142">
        <v>649.52</v>
      </c>
      <c r="Q4091" s="6">
        <f t="shared" si="63"/>
        <v>649.52</v>
      </c>
    </row>
    <row r="4092" spans="1:17" x14ac:dyDescent="0.2">
      <c r="A4092" s="139" t="s">
        <v>8180</v>
      </c>
      <c r="B4092" s="140" t="s">
        <v>19388</v>
      </c>
      <c r="C4092" s="141">
        <v>79</v>
      </c>
      <c r="D4092" s="141">
        <v>2</v>
      </c>
      <c r="E4092" s="142">
        <v>1246.08</v>
      </c>
      <c r="F4092" s="142">
        <v>95.84</v>
      </c>
      <c r="G4092" s="142">
        <v>179.86</v>
      </c>
      <c r="H4092" s="142">
        <v>139.41999999999999</v>
      </c>
      <c r="I4092" s="142">
        <v>415.12</v>
      </c>
      <c r="Q4092" s="6">
        <f t="shared" si="63"/>
        <v>415.12</v>
      </c>
    </row>
    <row r="4093" spans="1:17" x14ac:dyDescent="0.2">
      <c r="A4093" s="139" t="s">
        <v>8182</v>
      </c>
      <c r="B4093" s="140" t="s">
        <v>19389</v>
      </c>
      <c r="C4093" s="141">
        <v>39</v>
      </c>
      <c r="D4093" s="141">
        <v>0</v>
      </c>
      <c r="E4093" s="142">
        <v>0</v>
      </c>
      <c r="F4093" s="142">
        <v>47.31</v>
      </c>
      <c r="G4093" s="142">
        <v>0</v>
      </c>
      <c r="H4093" s="142">
        <v>0</v>
      </c>
      <c r="I4093" s="142">
        <v>47.31</v>
      </c>
      <c r="Q4093" s="6">
        <f t="shared" si="63"/>
        <v>47.31</v>
      </c>
    </row>
    <row r="4094" spans="1:17" x14ac:dyDescent="0.2">
      <c r="A4094" s="139" t="s">
        <v>8184</v>
      </c>
      <c r="B4094" s="140" t="s">
        <v>19390</v>
      </c>
      <c r="C4094" s="141">
        <v>258</v>
      </c>
      <c r="D4094" s="141">
        <v>12</v>
      </c>
      <c r="E4094" s="142">
        <v>2500.59</v>
      </c>
      <c r="F4094" s="142">
        <v>312.99</v>
      </c>
      <c r="G4094" s="142">
        <v>1079.1099999999999</v>
      </c>
      <c r="H4094" s="142">
        <v>279.79000000000002</v>
      </c>
      <c r="I4094" s="142">
        <v>1671.89</v>
      </c>
      <c r="Q4094" s="6">
        <f t="shared" si="63"/>
        <v>1671.89</v>
      </c>
    </row>
    <row r="4095" spans="1:17" x14ac:dyDescent="0.2">
      <c r="A4095" s="139" t="s">
        <v>8186</v>
      </c>
      <c r="B4095" s="140" t="s">
        <v>19391</v>
      </c>
      <c r="C4095" s="141">
        <v>12</v>
      </c>
      <c r="D4095" s="141">
        <v>1</v>
      </c>
      <c r="E4095" s="142">
        <v>5769.72</v>
      </c>
      <c r="F4095" s="142">
        <v>14.56</v>
      </c>
      <c r="G4095" s="142">
        <v>89.93</v>
      </c>
      <c r="H4095" s="142">
        <v>645.58000000000004</v>
      </c>
      <c r="I4095" s="142">
        <v>750.07</v>
      </c>
      <c r="Q4095" s="6">
        <f t="shared" si="63"/>
        <v>750.07</v>
      </c>
    </row>
    <row r="4096" spans="1:17" x14ac:dyDescent="0.2">
      <c r="A4096" s="139" t="s">
        <v>8188</v>
      </c>
      <c r="B4096" s="140" t="s">
        <v>19392</v>
      </c>
      <c r="C4096" s="141">
        <v>91</v>
      </c>
      <c r="D4096" s="141">
        <v>6</v>
      </c>
      <c r="E4096" s="142">
        <v>1181.8699999999999</v>
      </c>
      <c r="F4096" s="142">
        <v>110.39</v>
      </c>
      <c r="G4096" s="142">
        <v>539.55999999999995</v>
      </c>
      <c r="H4096" s="142">
        <v>132.24</v>
      </c>
      <c r="I4096" s="142">
        <v>782.19</v>
      </c>
      <c r="Q4096" s="6">
        <f t="shared" si="63"/>
        <v>782.19</v>
      </c>
    </row>
    <row r="4097" spans="1:17" x14ac:dyDescent="0.2">
      <c r="A4097" s="139" t="s">
        <v>8190</v>
      </c>
      <c r="B4097" s="140" t="s">
        <v>19393</v>
      </c>
      <c r="C4097" s="141">
        <v>2259</v>
      </c>
      <c r="D4097" s="141">
        <v>30</v>
      </c>
      <c r="E4097" s="142">
        <v>115536.31</v>
      </c>
      <c r="F4097" s="142">
        <v>2740.48</v>
      </c>
      <c r="G4097" s="142">
        <v>2697.78</v>
      </c>
      <c r="H4097" s="142">
        <v>12927.48</v>
      </c>
      <c r="I4097" s="142">
        <v>18365.740000000002</v>
      </c>
      <c r="Q4097" s="6">
        <f t="shared" si="63"/>
        <v>18365.740000000002</v>
      </c>
    </row>
    <row r="4098" spans="1:17" x14ac:dyDescent="0.2">
      <c r="A4098" s="139" t="s">
        <v>8192</v>
      </c>
      <c r="B4098" s="140" t="s">
        <v>19394</v>
      </c>
      <c r="C4098" s="141">
        <v>1585</v>
      </c>
      <c r="D4098" s="141">
        <v>21</v>
      </c>
      <c r="E4098" s="142">
        <v>26354.65</v>
      </c>
      <c r="F4098" s="142">
        <v>1922.82</v>
      </c>
      <c r="G4098" s="142">
        <v>1888.45</v>
      </c>
      <c r="H4098" s="142">
        <v>2948.85</v>
      </c>
      <c r="I4098" s="142">
        <v>6760.12</v>
      </c>
      <c r="Q4098" s="6">
        <f t="shared" si="63"/>
        <v>6760.12</v>
      </c>
    </row>
    <row r="4099" spans="1:17" x14ac:dyDescent="0.2">
      <c r="A4099" s="139" t="s">
        <v>8194</v>
      </c>
      <c r="B4099" s="140" t="s">
        <v>19395</v>
      </c>
      <c r="C4099" s="141">
        <v>1918</v>
      </c>
      <c r="D4099" s="141">
        <v>9</v>
      </c>
      <c r="E4099" s="142">
        <v>4853.5</v>
      </c>
      <c r="F4099" s="142">
        <v>2326.8000000000002</v>
      </c>
      <c r="G4099" s="142">
        <v>809.34</v>
      </c>
      <c r="H4099" s="142">
        <v>543.05999999999995</v>
      </c>
      <c r="I4099" s="142">
        <v>3679.2</v>
      </c>
      <c r="Q4099" s="6">
        <f t="shared" si="63"/>
        <v>3679.2</v>
      </c>
    </row>
    <row r="4100" spans="1:17" x14ac:dyDescent="0.2">
      <c r="A4100" s="139" t="s">
        <v>8196</v>
      </c>
      <c r="B4100" s="140" t="s">
        <v>19396</v>
      </c>
      <c r="C4100" s="141">
        <v>1158</v>
      </c>
      <c r="D4100" s="141">
        <v>6</v>
      </c>
      <c r="E4100" s="142">
        <v>27280.19</v>
      </c>
      <c r="F4100" s="142">
        <v>1404.82</v>
      </c>
      <c r="G4100" s="142">
        <v>539.55999999999995</v>
      </c>
      <c r="H4100" s="142">
        <v>3052.41</v>
      </c>
      <c r="I4100" s="142">
        <v>4996.79</v>
      </c>
      <c r="Q4100" s="6">
        <f t="shared" si="63"/>
        <v>4996.79</v>
      </c>
    </row>
    <row r="4101" spans="1:17" x14ac:dyDescent="0.2">
      <c r="A4101" s="139" t="s">
        <v>8198</v>
      </c>
      <c r="B4101" s="140" t="s">
        <v>19397</v>
      </c>
      <c r="C4101" s="141">
        <v>3020</v>
      </c>
      <c r="D4101" s="141">
        <v>69</v>
      </c>
      <c r="E4101" s="142">
        <v>16397.02</v>
      </c>
      <c r="F4101" s="142">
        <v>3663.68</v>
      </c>
      <c r="G4101" s="142">
        <v>6204.9</v>
      </c>
      <c r="H4101" s="142">
        <v>1834.68</v>
      </c>
      <c r="I4101" s="142">
        <v>11703.26</v>
      </c>
      <c r="Q4101" s="6">
        <f t="shared" si="63"/>
        <v>11703.26</v>
      </c>
    </row>
    <row r="4102" spans="1:17" x14ac:dyDescent="0.2">
      <c r="A4102" s="139" t="s">
        <v>8200</v>
      </c>
      <c r="B4102" s="140" t="s">
        <v>19398</v>
      </c>
      <c r="C4102" s="141">
        <v>2755</v>
      </c>
      <c r="D4102" s="141">
        <v>42</v>
      </c>
      <c r="E4102" s="142">
        <v>12129.46</v>
      </c>
      <c r="F4102" s="142">
        <v>3342.2</v>
      </c>
      <c r="G4102" s="142">
        <v>3776.9</v>
      </c>
      <c r="H4102" s="142">
        <v>1357.18</v>
      </c>
      <c r="I4102" s="142">
        <v>8476.2800000000007</v>
      </c>
      <c r="Q4102" s="6">
        <f t="shared" si="63"/>
        <v>8476.2800000000007</v>
      </c>
    </row>
    <row r="4103" spans="1:17" x14ac:dyDescent="0.2">
      <c r="A4103" s="139" t="s">
        <v>8202</v>
      </c>
      <c r="B4103" s="140" t="s">
        <v>19399</v>
      </c>
      <c r="C4103" s="141">
        <v>2951</v>
      </c>
      <c r="D4103" s="141">
        <v>36</v>
      </c>
      <c r="E4103" s="142">
        <v>129689.62</v>
      </c>
      <c r="F4103" s="142">
        <v>3579.98</v>
      </c>
      <c r="G4103" s="142">
        <v>3237.34</v>
      </c>
      <c r="H4103" s="142">
        <v>14511.1</v>
      </c>
      <c r="I4103" s="142">
        <v>21328.42</v>
      </c>
      <c r="Q4103" s="6">
        <f t="shared" si="63"/>
        <v>21328.42</v>
      </c>
    </row>
    <row r="4104" spans="1:17" x14ac:dyDescent="0.2">
      <c r="A4104" s="139" t="s">
        <v>8204</v>
      </c>
      <c r="B4104" s="140" t="s">
        <v>19400</v>
      </c>
      <c r="C4104" s="141">
        <v>1414</v>
      </c>
      <c r="D4104" s="141">
        <v>16</v>
      </c>
      <c r="E4104" s="142">
        <v>3762.22</v>
      </c>
      <c r="F4104" s="142">
        <v>1715.38</v>
      </c>
      <c r="G4104" s="142">
        <v>1438.82</v>
      </c>
      <c r="H4104" s="142">
        <v>420.96</v>
      </c>
      <c r="I4104" s="142">
        <v>3575.16</v>
      </c>
      <c r="Q4104" s="6">
        <f t="shared" si="63"/>
        <v>3575.16</v>
      </c>
    </row>
    <row r="4105" spans="1:17" x14ac:dyDescent="0.2">
      <c r="A4105" s="139" t="s">
        <v>8206</v>
      </c>
      <c r="B4105" s="140" t="s">
        <v>19401</v>
      </c>
      <c r="C4105" s="141">
        <v>2065</v>
      </c>
      <c r="D4105" s="141">
        <v>21</v>
      </c>
      <c r="E4105" s="142">
        <v>137444.57</v>
      </c>
      <c r="F4105" s="142">
        <v>2505.13</v>
      </c>
      <c r="G4105" s="142">
        <v>1888.45</v>
      </c>
      <c r="H4105" s="142">
        <v>15378.82</v>
      </c>
      <c r="I4105" s="142">
        <v>19772.400000000001</v>
      </c>
      <c r="Q4105" s="6">
        <f t="shared" si="63"/>
        <v>19772.400000000001</v>
      </c>
    </row>
    <row r="4106" spans="1:17" x14ac:dyDescent="0.2">
      <c r="A4106" s="139" t="s">
        <v>8208</v>
      </c>
      <c r="B4106" s="140" t="s">
        <v>19402</v>
      </c>
      <c r="C4106" s="141">
        <v>5033</v>
      </c>
      <c r="D4106" s="141">
        <v>70</v>
      </c>
      <c r="E4106" s="142">
        <v>55659.64</v>
      </c>
      <c r="F4106" s="142">
        <v>6105.73</v>
      </c>
      <c r="G4106" s="142">
        <v>6294.82</v>
      </c>
      <c r="H4106" s="142">
        <v>6227.82</v>
      </c>
      <c r="I4106" s="142">
        <v>18628.37</v>
      </c>
      <c r="Q4106" s="6">
        <f t="shared" si="63"/>
        <v>18628.37</v>
      </c>
    </row>
    <row r="4107" spans="1:17" x14ac:dyDescent="0.2">
      <c r="A4107" s="139" t="s">
        <v>8210</v>
      </c>
      <c r="B4107" s="140" t="s">
        <v>19403</v>
      </c>
      <c r="C4107" s="141">
        <v>2592</v>
      </c>
      <c r="D4107" s="141">
        <v>36</v>
      </c>
      <c r="E4107" s="142">
        <v>40144.25</v>
      </c>
      <c r="F4107" s="142">
        <v>3144.46</v>
      </c>
      <c r="G4107" s="142">
        <v>3237.34</v>
      </c>
      <c r="H4107" s="142">
        <v>4491.78</v>
      </c>
      <c r="I4107" s="142">
        <v>10873.58</v>
      </c>
      <c r="Q4107" s="6">
        <f t="shared" si="63"/>
        <v>10873.58</v>
      </c>
    </row>
    <row r="4108" spans="1:17" x14ac:dyDescent="0.2">
      <c r="A4108" s="139" t="s">
        <v>8212</v>
      </c>
      <c r="B4108" s="140" t="s">
        <v>19404</v>
      </c>
      <c r="C4108" s="141">
        <v>1250</v>
      </c>
      <c r="D4108" s="141">
        <v>2</v>
      </c>
      <c r="E4108" s="142">
        <v>524.25</v>
      </c>
      <c r="F4108" s="142">
        <v>1516.42</v>
      </c>
      <c r="G4108" s="142">
        <v>179.86</v>
      </c>
      <c r="H4108" s="142">
        <v>58.66</v>
      </c>
      <c r="I4108" s="142">
        <v>1754.94</v>
      </c>
      <c r="Q4108" s="6">
        <f t="shared" si="63"/>
        <v>1754.94</v>
      </c>
    </row>
    <row r="4109" spans="1:17" x14ac:dyDescent="0.2">
      <c r="A4109" s="139" t="s">
        <v>8214</v>
      </c>
      <c r="B4109" s="140" t="s">
        <v>19405</v>
      </c>
      <c r="C4109" s="141">
        <v>4192</v>
      </c>
      <c r="D4109" s="141">
        <v>69</v>
      </c>
      <c r="E4109" s="142">
        <v>119195.89</v>
      </c>
      <c r="F4109" s="142">
        <v>5085.4799999999996</v>
      </c>
      <c r="G4109" s="142">
        <v>6204.9</v>
      </c>
      <c r="H4109" s="142">
        <v>13336.95</v>
      </c>
      <c r="I4109" s="142">
        <v>24627.33</v>
      </c>
      <c r="Q4109" s="6">
        <f t="shared" si="63"/>
        <v>24627.33</v>
      </c>
    </row>
    <row r="4110" spans="1:17" x14ac:dyDescent="0.2">
      <c r="A4110" s="139" t="s">
        <v>8216</v>
      </c>
      <c r="B4110" s="140" t="s">
        <v>19406</v>
      </c>
      <c r="C4110" s="141">
        <v>3429</v>
      </c>
      <c r="D4110" s="141">
        <v>50</v>
      </c>
      <c r="E4110" s="142">
        <v>15733.45</v>
      </c>
      <c r="F4110" s="142">
        <v>4159.8599999999997</v>
      </c>
      <c r="G4110" s="142">
        <v>4496.3</v>
      </c>
      <c r="H4110" s="142">
        <v>1760.43</v>
      </c>
      <c r="I4110" s="142">
        <v>10416.59</v>
      </c>
      <c r="Q4110" s="6">
        <f t="shared" si="63"/>
        <v>10416.59</v>
      </c>
    </row>
    <row r="4111" spans="1:17" x14ac:dyDescent="0.2">
      <c r="A4111" s="139" t="s">
        <v>8218</v>
      </c>
      <c r="B4111" s="140" t="s">
        <v>19407</v>
      </c>
      <c r="C4111" s="141">
        <v>4342</v>
      </c>
      <c r="D4111" s="141">
        <v>44</v>
      </c>
      <c r="E4111" s="142">
        <v>53765.33</v>
      </c>
      <c r="F4111" s="142">
        <v>5267.45</v>
      </c>
      <c r="G4111" s="142">
        <v>3956.74</v>
      </c>
      <c r="H4111" s="142">
        <v>6015.86</v>
      </c>
      <c r="I4111" s="142">
        <v>15240.05</v>
      </c>
      <c r="Q4111" s="6">
        <f t="shared" ref="Q4111:Q4174" si="64">I4111+P4111</f>
        <v>15240.05</v>
      </c>
    </row>
    <row r="4112" spans="1:17" x14ac:dyDescent="0.2">
      <c r="A4112" s="139" t="s">
        <v>8220</v>
      </c>
      <c r="B4112" s="140" t="s">
        <v>19408</v>
      </c>
      <c r="C4112" s="141">
        <v>8083</v>
      </c>
      <c r="D4112" s="141">
        <v>116</v>
      </c>
      <c r="E4112" s="142">
        <v>245344.5</v>
      </c>
      <c r="F4112" s="142">
        <v>9805.7999999999993</v>
      </c>
      <c r="G4112" s="142">
        <v>10431.42</v>
      </c>
      <c r="H4112" s="142">
        <v>27451.85</v>
      </c>
      <c r="I4112" s="142">
        <v>47689.07</v>
      </c>
      <c r="Q4112" s="6">
        <f t="shared" si="64"/>
        <v>47689.07</v>
      </c>
    </row>
    <row r="4113" spans="1:17" x14ac:dyDescent="0.2">
      <c r="A4113" s="139" t="s">
        <v>8222</v>
      </c>
      <c r="B4113" s="140" t="s">
        <v>19409</v>
      </c>
      <c r="C4113" s="141">
        <v>985</v>
      </c>
      <c r="D4113" s="141">
        <v>11</v>
      </c>
      <c r="E4113" s="142">
        <v>8589.2099999999991</v>
      </c>
      <c r="F4113" s="142">
        <v>1194.94</v>
      </c>
      <c r="G4113" s="142">
        <v>989.18</v>
      </c>
      <c r="H4113" s="142">
        <v>961.06</v>
      </c>
      <c r="I4113" s="142">
        <v>3145.18</v>
      </c>
      <c r="Q4113" s="6">
        <f t="shared" si="64"/>
        <v>3145.18</v>
      </c>
    </row>
    <row r="4114" spans="1:17" x14ac:dyDescent="0.2">
      <c r="A4114" s="139" t="s">
        <v>8224</v>
      </c>
      <c r="B4114" s="140" t="s">
        <v>19410</v>
      </c>
      <c r="C4114" s="141">
        <v>3265</v>
      </c>
      <c r="D4114" s="141">
        <v>29</v>
      </c>
      <c r="E4114" s="142">
        <v>47900.39</v>
      </c>
      <c r="F4114" s="142">
        <v>3960.9</v>
      </c>
      <c r="G4114" s="142">
        <v>2607.86</v>
      </c>
      <c r="H4114" s="142">
        <v>5359.62</v>
      </c>
      <c r="I4114" s="142">
        <v>11928.38</v>
      </c>
      <c r="Q4114" s="6">
        <f t="shared" si="64"/>
        <v>11928.38</v>
      </c>
    </row>
    <row r="4115" spans="1:17" x14ac:dyDescent="0.2">
      <c r="A4115" s="139" t="s">
        <v>8226</v>
      </c>
      <c r="B4115" s="140" t="s">
        <v>19411</v>
      </c>
      <c r="C4115" s="141">
        <v>10118</v>
      </c>
      <c r="D4115" s="141">
        <v>124</v>
      </c>
      <c r="E4115" s="142">
        <v>45830.79</v>
      </c>
      <c r="F4115" s="142">
        <v>12274.54</v>
      </c>
      <c r="G4115" s="142">
        <v>11150.83</v>
      </c>
      <c r="H4115" s="142">
        <v>5128.0600000000004</v>
      </c>
      <c r="I4115" s="142">
        <v>28553.43</v>
      </c>
      <c r="Q4115" s="6">
        <f t="shared" si="64"/>
        <v>28553.43</v>
      </c>
    </row>
    <row r="4116" spans="1:17" x14ac:dyDescent="0.2">
      <c r="A4116" s="139" t="s">
        <v>8228</v>
      </c>
      <c r="B4116" s="140" t="s">
        <v>19412</v>
      </c>
      <c r="C4116" s="141">
        <v>3627</v>
      </c>
      <c r="D4116" s="141">
        <v>23</v>
      </c>
      <c r="E4116" s="142">
        <v>38096.71</v>
      </c>
      <c r="F4116" s="142">
        <v>4400.0600000000004</v>
      </c>
      <c r="G4116" s="142">
        <v>2068.3000000000002</v>
      </c>
      <c r="H4116" s="142">
        <v>4262.68</v>
      </c>
      <c r="I4116" s="142">
        <v>10731.04</v>
      </c>
      <c r="Q4116" s="6">
        <f t="shared" si="64"/>
        <v>10731.04</v>
      </c>
    </row>
    <row r="4117" spans="1:17" x14ac:dyDescent="0.2">
      <c r="A4117" s="139" t="s">
        <v>8230</v>
      </c>
      <c r="B4117" s="140" t="s">
        <v>19413</v>
      </c>
      <c r="C4117" s="141">
        <v>1768</v>
      </c>
      <c r="D4117" s="141">
        <v>23</v>
      </c>
      <c r="E4117" s="142">
        <v>25479.98</v>
      </c>
      <c r="F4117" s="142">
        <v>2144.83</v>
      </c>
      <c r="G4117" s="142">
        <v>2068.3000000000002</v>
      </c>
      <c r="H4117" s="142">
        <v>2850.98</v>
      </c>
      <c r="I4117" s="142">
        <v>7064.11</v>
      </c>
      <c r="Q4117" s="6">
        <f t="shared" si="64"/>
        <v>7064.11</v>
      </c>
    </row>
    <row r="4118" spans="1:17" x14ac:dyDescent="0.2">
      <c r="A4118" s="139" t="s">
        <v>8232</v>
      </c>
      <c r="B4118" s="140" t="s">
        <v>19414</v>
      </c>
      <c r="C4118" s="141">
        <v>5328</v>
      </c>
      <c r="D4118" s="141">
        <v>62</v>
      </c>
      <c r="E4118" s="142">
        <v>96191.039999999994</v>
      </c>
      <c r="F4118" s="142">
        <v>6463.6</v>
      </c>
      <c r="G4118" s="142">
        <v>5575.42</v>
      </c>
      <c r="H4118" s="142">
        <v>10762.91</v>
      </c>
      <c r="I4118" s="142">
        <v>22801.93</v>
      </c>
      <c r="Q4118" s="6">
        <f t="shared" si="64"/>
        <v>22801.93</v>
      </c>
    </row>
    <row r="4119" spans="1:17" x14ac:dyDescent="0.2">
      <c r="A4119" s="139" t="s">
        <v>8234</v>
      </c>
      <c r="B4119" s="140" t="s">
        <v>19415</v>
      </c>
      <c r="C4119" s="141">
        <v>2627</v>
      </c>
      <c r="D4119" s="141">
        <v>34</v>
      </c>
      <c r="E4119" s="142">
        <v>6164.35</v>
      </c>
      <c r="F4119" s="142">
        <v>3186.91</v>
      </c>
      <c r="G4119" s="142">
        <v>3057.49</v>
      </c>
      <c r="H4119" s="142">
        <v>689.74</v>
      </c>
      <c r="I4119" s="142">
        <v>6934.14</v>
      </c>
      <c r="Q4119" s="6">
        <f t="shared" si="64"/>
        <v>6934.14</v>
      </c>
    </row>
    <row r="4120" spans="1:17" x14ac:dyDescent="0.2">
      <c r="A4120" s="139" t="s">
        <v>8236</v>
      </c>
      <c r="B4120" s="140" t="s">
        <v>19416</v>
      </c>
      <c r="C4120" s="141">
        <v>1536</v>
      </c>
      <c r="D4120" s="141">
        <v>9</v>
      </c>
      <c r="E4120" s="142">
        <v>7899.03</v>
      </c>
      <c r="F4120" s="142">
        <v>1863.38</v>
      </c>
      <c r="G4120" s="142">
        <v>809.34</v>
      </c>
      <c r="H4120" s="142">
        <v>883.83</v>
      </c>
      <c r="I4120" s="142">
        <v>3556.55</v>
      </c>
      <c r="Q4120" s="6">
        <f t="shared" si="64"/>
        <v>3556.55</v>
      </c>
    </row>
    <row r="4121" spans="1:17" x14ac:dyDescent="0.2">
      <c r="A4121" s="139" t="s">
        <v>8238</v>
      </c>
      <c r="B4121" s="140" t="s">
        <v>19417</v>
      </c>
      <c r="C4121" s="141">
        <v>3352</v>
      </c>
      <c r="D4121" s="141">
        <v>58</v>
      </c>
      <c r="E4121" s="142">
        <v>706501.68</v>
      </c>
      <c r="F4121" s="142">
        <v>4066.44</v>
      </c>
      <c r="G4121" s="142">
        <v>5215.71</v>
      </c>
      <c r="H4121" s="142">
        <v>79051.199999999997</v>
      </c>
      <c r="I4121" s="142">
        <v>88333.35</v>
      </c>
      <c r="Q4121" s="6">
        <f t="shared" si="64"/>
        <v>88333.35</v>
      </c>
    </row>
    <row r="4122" spans="1:17" x14ac:dyDescent="0.2">
      <c r="A4122" s="139" t="s">
        <v>8240</v>
      </c>
      <c r="B4122" s="140" t="s">
        <v>19418</v>
      </c>
      <c r="C4122" s="141">
        <v>2501</v>
      </c>
      <c r="D4122" s="141">
        <v>30</v>
      </c>
      <c r="E4122" s="142">
        <v>26449.18</v>
      </c>
      <c r="F4122" s="142">
        <v>3034.06</v>
      </c>
      <c r="G4122" s="142">
        <v>2697.78</v>
      </c>
      <c r="H4122" s="142">
        <v>2959.42</v>
      </c>
      <c r="I4122" s="142">
        <v>8691.26</v>
      </c>
      <c r="Q4122" s="6">
        <f t="shared" si="64"/>
        <v>8691.26</v>
      </c>
    </row>
    <row r="4123" spans="1:17" x14ac:dyDescent="0.2">
      <c r="A4123" s="139" t="s">
        <v>8242</v>
      </c>
      <c r="B4123" s="140" t="s">
        <v>19419</v>
      </c>
      <c r="C4123" s="141">
        <v>2115</v>
      </c>
      <c r="D4123" s="141">
        <v>29</v>
      </c>
      <c r="E4123" s="142">
        <v>15858.47</v>
      </c>
      <c r="F4123" s="142">
        <v>2565.79</v>
      </c>
      <c r="G4123" s="142">
        <v>2607.86</v>
      </c>
      <c r="H4123" s="142">
        <v>1774.42</v>
      </c>
      <c r="I4123" s="142">
        <v>6948.07</v>
      </c>
      <c r="Q4123" s="6">
        <f t="shared" si="64"/>
        <v>6948.07</v>
      </c>
    </row>
    <row r="4124" spans="1:17" x14ac:dyDescent="0.2">
      <c r="A4124" s="139" t="s">
        <v>8244</v>
      </c>
      <c r="B4124" s="140" t="s">
        <v>19420</v>
      </c>
      <c r="C4124" s="141">
        <v>97211</v>
      </c>
      <c r="D4124" s="141">
        <v>1551</v>
      </c>
      <c r="E4124" s="142">
        <v>938420.4</v>
      </c>
      <c r="F4124" s="142">
        <v>117930.42</v>
      </c>
      <c r="G4124" s="142">
        <v>139475.34</v>
      </c>
      <c r="H4124" s="142">
        <v>105000.82</v>
      </c>
      <c r="I4124" s="142">
        <v>362406.58</v>
      </c>
      <c r="Q4124" s="6">
        <f t="shared" si="64"/>
        <v>362406.58</v>
      </c>
    </row>
    <row r="4125" spans="1:17" x14ac:dyDescent="0.2">
      <c r="A4125" s="139" t="s">
        <v>8246</v>
      </c>
      <c r="B4125" s="140" t="s">
        <v>19421</v>
      </c>
      <c r="C4125" s="141">
        <v>1742</v>
      </c>
      <c r="D4125" s="141">
        <v>39</v>
      </c>
      <c r="E4125" s="142">
        <v>58576.4</v>
      </c>
      <c r="F4125" s="142">
        <v>2113.29</v>
      </c>
      <c r="G4125" s="142">
        <v>3507.12</v>
      </c>
      <c r="H4125" s="142">
        <v>6554.18</v>
      </c>
      <c r="I4125" s="142">
        <v>12174.59</v>
      </c>
      <c r="Q4125" s="6">
        <f t="shared" si="64"/>
        <v>12174.59</v>
      </c>
    </row>
    <row r="4126" spans="1:17" x14ac:dyDescent="0.2">
      <c r="A4126" s="139" t="s">
        <v>8248</v>
      </c>
      <c r="B4126" s="140" t="s">
        <v>19422</v>
      </c>
      <c r="C4126" s="141">
        <v>3503</v>
      </c>
      <c r="D4126" s="141">
        <v>34</v>
      </c>
      <c r="E4126" s="142">
        <v>74757.69</v>
      </c>
      <c r="F4126" s="142">
        <v>4249.62</v>
      </c>
      <c r="G4126" s="142">
        <v>3057.49</v>
      </c>
      <c r="H4126" s="142">
        <v>8364.7099999999991</v>
      </c>
      <c r="I4126" s="142">
        <v>15671.82</v>
      </c>
      <c r="Q4126" s="6">
        <f t="shared" si="64"/>
        <v>15671.82</v>
      </c>
    </row>
    <row r="4127" spans="1:17" x14ac:dyDescent="0.2">
      <c r="A4127" s="139" t="s">
        <v>8250</v>
      </c>
      <c r="B4127" s="140" t="s">
        <v>19423</v>
      </c>
      <c r="C4127" s="141">
        <v>18081</v>
      </c>
      <c r="D4127" s="141">
        <v>217</v>
      </c>
      <c r="E4127" s="142">
        <v>80514.95</v>
      </c>
      <c r="F4127" s="142">
        <v>21934.76</v>
      </c>
      <c r="G4127" s="142">
        <v>19513.96</v>
      </c>
      <c r="H4127" s="142">
        <v>9008.9</v>
      </c>
      <c r="I4127" s="142">
        <v>50457.62</v>
      </c>
      <c r="Q4127" s="6">
        <f t="shared" si="64"/>
        <v>50457.62</v>
      </c>
    </row>
    <row r="4128" spans="1:17" x14ac:dyDescent="0.2">
      <c r="A4128" s="139" t="s">
        <v>8252</v>
      </c>
      <c r="B4128" s="140" t="s">
        <v>19424</v>
      </c>
      <c r="C4128" s="141">
        <v>3585</v>
      </c>
      <c r="D4128" s="141">
        <v>28</v>
      </c>
      <c r="E4128" s="142">
        <v>10306.700000000001</v>
      </c>
      <c r="F4128" s="142">
        <v>4349.1000000000004</v>
      </c>
      <c r="G4128" s="142">
        <v>2517.9299999999998</v>
      </c>
      <c r="H4128" s="142">
        <v>1153.22</v>
      </c>
      <c r="I4128" s="142">
        <v>8020.25</v>
      </c>
      <c r="Q4128" s="6">
        <f t="shared" si="64"/>
        <v>8020.25</v>
      </c>
    </row>
    <row r="4129" spans="1:17" x14ac:dyDescent="0.2">
      <c r="A4129" s="139" t="s">
        <v>8254</v>
      </c>
      <c r="B4129" s="140" t="s">
        <v>19425</v>
      </c>
      <c r="C4129" s="141">
        <v>606</v>
      </c>
      <c r="D4129" s="141">
        <v>28</v>
      </c>
      <c r="E4129" s="142">
        <v>210942.85</v>
      </c>
      <c r="F4129" s="142">
        <v>735.16</v>
      </c>
      <c r="G4129" s="142">
        <v>2517.9299999999998</v>
      </c>
      <c r="H4129" s="142">
        <v>23602.62</v>
      </c>
      <c r="I4129" s="142">
        <v>26855.71</v>
      </c>
      <c r="Q4129" s="6">
        <f t="shared" si="64"/>
        <v>26855.71</v>
      </c>
    </row>
    <row r="4130" spans="1:17" x14ac:dyDescent="0.2">
      <c r="A4130" s="139" t="s">
        <v>8256</v>
      </c>
      <c r="B4130" s="140" t="s">
        <v>19426</v>
      </c>
      <c r="C4130" s="141">
        <v>997</v>
      </c>
      <c r="D4130" s="141">
        <v>4</v>
      </c>
      <c r="E4130" s="142">
        <v>923.83</v>
      </c>
      <c r="F4130" s="142">
        <v>1209.5</v>
      </c>
      <c r="G4130" s="142">
        <v>359.7</v>
      </c>
      <c r="H4130" s="142">
        <v>103.37</v>
      </c>
      <c r="I4130" s="142">
        <v>1672.57</v>
      </c>
      <c r="Q4130" s="6">
        <f t="shared" si="64"/>
        <v>1672.57</v>
      </c>
    </row>
    <row r="4131" spans="1:17" x14ac:dyDescent="0.2">
      <c r="A4131" s="139" t="s">
        <v>8258</v>
      </c>
      <c r="B4131" s="140" t="s">
        <v>19427</v>
      </c>
      <c r="C4131" s="141">
        <v>228</v>
      </c>
      <c r="D4131" s="141">
        <v>0</v>
      </c>
      <c r="E4131" s="142">
        <v>0</v>
      </c>
      <c r="F4131" s="142">
        <v>276.58999999999997</v>
      </c>
      <c r="G4131" s="142">
        <v>0</v>
      </c>
      <c r="H4131" s="142">
        <v>0</v>
      </c>
      <c r="I4131" s="142">
        <v>276.58999999999997</v>
      </c>
      <c r="Q4131" s="6">
        <f t="shared" si="64"/>
        <v>276.58999999999997</v>
      </c>
    </row>
    <row r="4132" spans="1:17" x14ac:dyDescent="0.2">
      <c r="A4132" s="139" t="s">
        <v>8260</v>
      </c>
      <c r="B4132" s="140" t="s">
        <v>19428</v>
      </c>
      <c r="C4132" s="141">
        <v>991</v>
      </c>
      <c r="D4132" s="141">
        <v>3</v>
      </c>
      <c r="E4132" s="142">
        <v>748.4</v>
      </c>
      <c r="F4132" s="142">
        <v>1202.22</v>
      </c>
      <c r="G4132" s="142">
        <v>269.77999999999997</v>
      </c>
      <c r="H4132" s="142">
        <v>83.74</v>
      </c>
      <c r="I4132" s="142">
        <v>1555.74</v>
      </c>
      <c r="Q4132" s="6">
        <f t="shared" si="64"/>
        <v>1555.74</v>
      </c>
    </row>
    <row r="4133" spans="1:17" x14ac:dyDescent="0.2">
      <c r="A4133" s="139" t="s">
        <v>8262</v>
      </c>
      <c r="B4133" s="140" t="s">
        <v>19429</v>
      </c>
      <c r="C4133" s="141">
        <v>999</v>
      </c>
      <c r="D4133" s="141">
        <v>20</v>
      </c>
      <c r="E4133" s="142">
        <v>129579.55</v>
      </c>
      <c r="F4133" s="142">
        <v>1211.93</v>
      </c>
      <c r="G4133" s="142">
        <v>1798.52</v>
      </c>
      <c r="H4133" s="142">
        <v>14498.79</v>
      </c>
      <c r="I4133" s="142">
        <v>17509.240000000002</v>
      </c>
      <c r="Q4133" s="6">
        <f t="shared" si="64"/>
        <v>17509.240000000002</v>
      </c>
    </row>
    <row r="4134" spans="1:17" x14ac:dyDescent="0.2">
      <c r="A4134" s="139" t="s">
        <v>8264</v>
      </c>
      <c r="B4134" s="140" t="s">
        <v>19430</v>
      </c>
      <c r="C4134" s="141">
        <v>5296</v>
      </c>
      <c r="D4134" s="141">
        <v>74</v>
      </c>
      <c r="E4134" s="142">
        <v>79381.009999999995</v>
      </c>
      <c r="F4134" s="142">
        <v>6424.78</v>
      </c>
      <c r="G4134" s="142">
        <v>6654.53</v>
      </c>
      <c r="H4134" s="142">
        <v>8882.02</v>
      </c>
      <c r="I4134" s="142">
        <v>21961.33</v>
      </c>
      <c r="Q4134" s="6">
        <f t="shared" si="64"/>
        <v>21961.33</v>
      </c>
    </row>
    <row r="4135" spans="1:17" x14ac:dyDescent="0.2">
      <c r="A4135" s="139" t="s">
        <v>8266</v>
      </c>
      <c r="B4135" s="140" t="s">
        <v>19431</v>
      </c>
      <c r="C4135" s="141">
        <v>3319</v>
      </c>
      <c r="D4135" s="141">
        <v>75</v>
      </c>
      <c r="E4135" s="142">
        <v>37509.089999999997</v>
      </c>
      <c r="F4135" s="142">
        <v>4026.41</v>
      </c>
      <c r="G4135" s="142">
        <v>6744.46</v>
      </c>
      <c r="H4135" s="142">
        <v>4196.93</v>
      </c>
      <c r="I4135" s="142">
        <v>14967.8</v>
      </c>
      <c r="Q4135" s="6">
        <f t="shared" si="64"/>
        <v>14967.8</v>
      </c>
    </row>
    <row r="4136" spans="1:17" x14ac:dyDescent="0.2">
      <c r="A4136" s="139" t="s">
        <v>8268</v>
      </c>
      <c r="B4136" s="140" t="s">
        <v>19432</v>
      </c>
      <c r="C4136" s="141">
        <v>2435</v>
      </c>
      <c r="D4136" s="141">
        <v>13</v>
      </c>
      <c r="E4136" s="142">
        <v>4864.41</v>
      </c>
      <c r="F4136" s="142">
        <v>2953.99</v>
      </c>
      <c r="G4136" s="142">
        <v>1169.04</v>
      </c>
      <c r="H4136" s="142">
        <v>544.28</v>
      </c>
      <c r="I4136" s="142">
        <v>4667.3100000000004</v>
      </c>
      <c r="Q4136" s="6">
        <f t="shared" si="64"/>
        <v>4667.3100000000004</v>
      </c>
    </row>
    <row r="4137" spans="1:17" x14ac:dyDescent="0.2">
      <c r="A4137" s="139" t="s">
        <v>8270</v>
      </c>
      <c r="B4137" s="140" t="s">
        <v>19433</v>
      </c>
      <c r="C4137" s="141">
        <v>1683</v>
      </c>
      <c r="D4137" s="141">
        <v>21</v>
      </c>
      <c r="E4137" s="142">
        <v>42916.7</v>
      </c>
      <c r="F4137" s="142">
        <v>2041.71</v>
      </c>
      <c r="G4137" s="142">
        <v>1888.45</v>
      </c>
      <c r="H4137" s="142">
        <v>4801.99</v>
      </c>
      <c r="I4137" s="142">
        <v>8732.15</v>
      </c>
      <c r="Q4137" s="6">
        <f t="shared" si="64"/>
        <v>8732.15</v>
      </c>
    </row>
    <row r="4138" spans="1:17" x14ac:dyDescent="0.2">
      <c r="A4138" s="139" t="s">
        <v>8272</v>
      </c>
      <c r="B4138" s="140" t="s">
        <v>19434</v>
      </c>
      <c r="C4138" s="141">
        <v>1322</v>
      </c>
      <c r="D4138" s="141">
        <v>14</v>
      </c>
      <c r="E4138" s="142">
        <v>8002.8</v>
      </c>
      <c r="F4138" s="142">
        <v>1603.77</v>
      </c>
      <c r="G4138" s="142">
        <v>1258.97</v>
      </c>
      <c r="H4138" s="142">
        <v>895.44</v>
      </c>
      <c r="I4138" s="142">
        <v>3758.18</v>
      </c>
      <c r="Q4138" s="6">
        <f t="shared" si="64"/>
        <v>3758.18</v>
      </c>
    </row>
    <row r="4139" spans="1:17" x14ac:dyDescent="0.2">
      <c r="A4139" s="139" t="s">
        <v>8274</v>
      </c>
      <c r="B4139" s="140" t="s">
        <v>19435</v>
      </c>
      <c r="C4139" s="141">
        <v>2879</v>
      </c>
      <c r="D4139" s="141">
        <v>50</v>
      </c>
      <c r="E4139" s="142">
        <v>87266.52</v>
      </c>
      <c r="F4139" s="142">
        <v>3492.62</v>
      </c>
      <c r="G4139" s="142">
        <v>4496.3</v>
      </c>
      <c r="H4139" s="142">
        <v>9764.34</v>
      </c>
      <c r="I4139" s="142">
        <v>17753.259999999998</v>
      </c>
      <c r="Q4139" s="6">
        <f t="shared" si="64"/>
        <v>17753.259999999998</v>
      </c>
    </row>
    <row r="4140" spans="1:17" x14ac:dyDescent="0.2">
      <c r="A4140" s="139" t="s">
        <v>8276</v>
      </c>
      <c r="B4140" s="140" t="s">
        <v>19436</v>
      </c>
      <c r="C4140" s="141">
        <v>936</v>
      </c>
      <c r="D4140" s="141">
        <v>3</v>
      </c>
      <c r="E4140" s="142">
        <v>689.38</v>
      </c>
      <c r="F4140" s="142">
        <v>1135.5</v>
      </c>
      <c r="G4140" s="142">
        <v>269.77999999999997</v>
      </c>
      <c r="H4140" s="142">
        <v>77.14</v>
      </c>
      <c r="I4140" s="142">
        <v>1482.42</v>
      </c>
      <c r="Q4140" s="6">
        <f t="shared" si="64"/>
        <v>1482.42</v>
      </c>
    </row>
    <row r="4141" spans="1:17" x14ac:dyDescent="0.2">
      <c r="A4141" s="139" t="s">
        <v>8278</v>
      </c>
      <c r="B4141" s="140" t="s">
        <v>19437</v>
      </c>
      <c r="C4141" s="141">
        <v>1612</v>
      </c>
      <c r="D4141" s="141">
        <v>19</v>
      </c>
      <c r="E4141" s="142">
        <v>9681.36</v>
      </c>
      <c r="F4141" s="142">
        <v>1955.58</v>
      </c>
      <c r="G4141" s="142">
        <v>1708.59</v>
      </c>
      <c r="H4141" s="142">
        <v>1083.26</v>
      </c>
      <c r="I4141" s="142">
        <v>4747.43</v>
      </c>
      <c r="Q4141" s="6">
        <f t="shared" si="64"/>
        <v>4747.43</v>
      </c>
    </row>
    <row r="4142" spans="1:17" x14ac:dyDescent="0.2">
      <c r="A4142" s="139" t="s">
        <v>8280</v>
      </c>
      <c r="B4142" s="140" t="s">
        <v>19438</v>
      </c>
      <c r="C4142" s="141">
        <v>1551</v>
      </c>
      <c r="D4142" s="141">
        <v>9</v>
      </c>
      <c r="E4142" s="142">
        <v>3098.5</v>
      </c>
      <c r="F4142" s="142">
        <v>1881.58</v>
      </c>
      <c r="G4142" s="142">
        <v>809.34</v>
      </c>
      <c r="H4142" s="142">
        <v>346.7</v>
      </c>
      <c r="I4142" s="142">
        <v>3037.62</v>
      </c>
      <c r="Q4142" s="6">
        <f t="shared" si="64"/>
        <v>3037.62</v>
      </c>
    </row>
    <row r="4143" spans="1:17" x14ac:dyDescent="0.2">
      <c r="A4143" s="139" t="s">
        <v>8282</v>
      </c>
      <c r="B4143" s="140" t="s">
        <v>19439</v>
      </c>
      <c r="C4143" s="141">
        <v>2191</v>
      </c>
      <c r="D4143" s="141">
        <v>41</v>
      </c>
      <c r="E4143" s="142">
        <v>30354.77</v>
      </c>
      <c r="F4143" s="142">
        <v>2657.98</v>
      </c>
      <c r="G4143" s="142">
        <v>3686.97</v>
      </c>
      <c r="H4143" s="142">
        <v>3396.42</v>
      </c>
      <c r="I4143" s="142">
        <v>9741.3700000000008</v>
      </c>
      <c r="Q4143" s="6">
        <f t="shared" si="64"/>
        <v>9741.3700000000008</v>
      </c>
    </row>
    <row r="4144" spans="1:17" x14ac:dyDescent="0.2">
      <c r="A4144" s="139" t="s">
        <v>8284</v>
      </c>
      <c r="B4144" s="140" t="s">
        <v>19440</v>
      </c>
      <c r="C4144" s="141">
        <v>1352</v>
      </c>
      <c r="D4144" s="141">
        <v>32</v>
      </c>
      <c r="E4144" s="142">
        <v>5921.32</v>
      </c>
      <c r="F4144" s="142">
        <v>1640.16</v>
      </c>
      <c r="G4144" s="142">
        <v>2877.63</v>
      </c>
      <c r="H4144" s="142">
        <v>662.54</v>
      </c>
      <c r="I4144" s="142">
        <v>5180.33</v>
      </c>
      <c r="Q4144" s="6">
        <f t="shared" si="64"/>
        <v>5180.33</v>
      </c>
    </row>
    <row r="4145" spans="1:17" x14ac:dyDescent="0.2">
      <c r="A4145" s="139" t="s">
        <v>8286</v>
      </c>
      <c r="B4145" s="140" t="s">
        <v>19441</v>
      </c>
      <c r="C4145" s="141">
        <v>3125</v>
      </c>
      <c r="D4145" s="141">
        <v>26</v>
      </c>
      <c r="E4145" s="142">
        <v>41365.26</v>
      </c>
      <c r="F4145" s="142">
        <v>3791.06</v>
      </c>
      <c r="G4145" s="142">
        <v>2338.08</v>
      </c>
      <c r="H4145" s="142">
        <v>4628.3999999999996</v>
      </c>
      <c r="I4145" s="142">
        <v>10757.54</v>
      </c>
      <c r="Q4145" s="6">
        <f t="shared" si="64"/>
        <v>10757.54</v>
      </c>
    </row>
    <row r="4146" spans="1:17" x14ac:dyDescent="0.2">
      <c r="A4146" s="139" t="s">
        <v>8288</v>
      </c>
      <c r="B4146" s="140" t="s">
        <v>19442</v>
      </c>
      <c r="C4146" s="141">
        <v>9811</v>
      </c>
      <c r="D4146" s="141">
        <v>146</v>
      </c>
      <c r="E4146" s="142">
        <v>48495.87</v>
      </c>
      <c r="F4146" s="142">
        <v>11902.1</v>
      </c>
      <c r="G4146" s="142">
        <v>13129.21</v>
      </c>
      <c r="H4146" s="142">
        <v>5426.26</v>
      </c>
      <c r="I4146" s="142">
        <v>30457.57</v>
      </c>
      <c r="Q4146" s="6">
        <f t="shared" si="64"/>
        <v>30457.57</v>
      </c>
    </row>
    <row r="4147" spans="1:17" x14ac:dyDescent="0.2">
      <c r="A4147" s="139" t="s">
        <v>8290</v>
      </c>
      <c r="B4147" s="140" t="s">
        <v>19443</v>
      </c>
      <c r="C4147" s="141">
        <v>937</v>
      </c>
      <c r="D4147" s="141">
        <v>5</v>
      </c>
      <c r="E4147" s="142">
        <v>26130.75</v>
      </c>
      <c r="F4147" s="142">
        <v>1136.71</v>
      </c>
      <c r="G4147" s="142">
        <v>449.63</v>
      </c>
      <c r="H4147" s="142">
        <v>2923.8</v>
      </c>
      <c r="I4147" s="142">
        <v>4510.1400000000003</v>
      </c>
      <c r="Q4147" s="6">
        <f t="shared" si="64"/>
        <v>4510.1400000000003</v>
      </c>
    </row>
    <row r="4148" spans="1:17" x14ac:dyDescent="0.2">
      <c r="A4148" s="139" t="s">
        <v>8292</v>
      </c>
      <c r="B4148" s="140" t="s">
        <v>19444</v>
      </c>
      <c r="C4148" s="141">
        <v>500</v>
      </c>
      <c r="D4148" s="141">
        <v>3</v>
      </c>
      <c r="E4148" s="142">
        <v>18704.53</v>
      </c>
      <c r="F4148" s="142">
        <v>606.57000000000005</v>
      </c>
      <c r="G4148" s="142">
        <v>269.77999999999997</v>
      </c>
      <c r="H4148" s="142">
        <v>2092.87</v>
      </c>
      <c r="I4148" s="142">
        <v>2969.22</v>
      </c>
      <c r="Q4148" s="6">
        <f t="shared" si="64"/>
        <v>2969.22</v>
      </c>
    </row>
    <row r="4149" spans="1:17" x14ac:dyDescent="0.2">
      <c r="A4149" s="139" t="s">
        <v>8294</v>
      </c>
      <c r="B4149" s="140" t="s">
        <v>19445</v>
      </c>
      <c r="C4149" s="141">
        <v>1187</v>
      </c>
      <c r="D4149" s="141">
        <v>20</v>
      </c>
      <c r="E4149" s="142">
        <v>32240.54</v>
      </c>
      <c r="F4149" s="142">
        <v>1439.99</v>
      </c>
      <c r="G4149" s="142">
        <v>1798.52</v>
      </c>
      <c r="H4149" s="142">
        <v>3607.42</v>
      </c>
      <c r="I4149" s="142">
        <v>6845.93</v>
      </c>
      <c r="Q4149" s="6">
        <f t="shared" si="64"/>
        <v>6845.93</v>
      </c>
    </row>
    <row r="4150" spans="1:17" x14ac:dyDescent="0.2">
      <c r="A4150" s="139" t="s">
        <v>8296</v>
      </c>
      <c r="B4150" s="140" t="s">
        <v>19446</v>
      </c>
      <c r="C4150" s="141">
        <v>1202</v>
      </c>
      <c r="D4150" s="141">
        <v>6</v>
      </c>
      <c r="E4150" s="142">
        <v>1259.4000000000001</v>
      </c>
      <c r="F4150" s="142">
        <v>1458.19</v>
      </c>
      <c r="G4150" s="142">
        <v>539.55999999999995</v>
      </c>
      <c r="H4150" s="142">
        <v>140.91</v>
      </c>
      <c r="I4150" s="142">
        <v>2138.66</v>
      </c>
      <c r="Q4150" s="6">
        <f t="shared" si="64"/>
        <v>2138.66</v>
      </c>
    </row>
    <row r="4151" spans="1:17" x14ac:dyDescent="0.2">
      <c r="A4151" s="139" t="s">
        <v>8298</v>
      </c>
      <c r="B4151" s="140" t="s">
        <v>19447</v>
      </c>
      <c r="C4151" s="141">
        <v>1503</v>
      </c>
      <c r="D4151" s="141">
        <v>55</v>
      </c>
      <c r="E4151" s="142">
        <v>28266.68</v>
      </c>
      <c r="F4151" s="142">
        <v>1823.34</v>
      </c>
      <c r="G4151" s="142">
        <v>4945.9399999999996</v>
      </c>
      <c r="H4151" s="142">
        <v>3162.79</v>
      </c>
      <c r="I4151" s="142">
        <v>9932.07</v>
      </c>
      <c r="Q4151" s="6">
        <f t="shared" si="64"/>
        <v>9932.07</v>
      </c>
    </row>
    <row r="4152" spans="1:17" x14ac:dyDescent="0.2">
      <c r="A4152" s="139" t="s">
        <v>8300</v>
      </c>
      <c r="B4152" s="140" t="s">
        <v>19448</v>
      </c>
      <c r="C4152" s="141">
        <v>13214</v>
      </c>
      <c r="D4152" s="141">
        <v>158</v>
      </c>
      <c r="E4152" s="142">
        <v>117139.74</v>
      </c>
      <c r="F4152" s="142">
        <v>16030.42</v>
      </c>
      <c r="G4152" s="142">
        <v>14208.32</v>
      </c>
      <c r="H4152" s="142">
        <v>13106.89</v>
      </c>
      <c r="I4152" s="142">
        <v>43345.63</v>
      </c>
      <c r="Q4152" s="6">
        <f t="shared" si="64"/>
        <v>43345.63</v>
      </c>
    </row>
    <row r="4153" spans="1:17" x14ac:dyDescent="0.2">
      <c r="A4153" s="139" t="s">
        <v>8302</v>
      </c>
      <c r="B4153" s="140" t="s">
        <v>19449</v>
      </c>
      <c r="C4153" s="141">
        <v>3547</v>
      </c>
      <c r="D4153" s="141">
        <v>31</v>
      </c>
      <c r="E4153" s="142">
        <v>8439.07</v>
      </c>
      <c r="F4153" s="142">
        <v>4303</v>
      </c>
      <c r="G4153" s="142">
        <v>2787.71</v>
      </c>
      <c r="H4153" s="142">
        <v>944.26</v>
      </c>
      <c r="I4153" s="142">
        <v>8034.97</v>
      </c>
      <c r="Q4153" s="6">
        <f t="shared" si="64"/>
        <v>8034.97</v>
      </c>
    </row>
    <row r="4154" spans="1:17" x14ac:dyDescent="0.2">
      <c r="A4154" s="139" t="s">
        <v>8304</v>
      </c>
      <c r="B4154" s="140" t="s">
        <v>19450</v>
      </c>
      <c r="C4154" s="141">
        <v>2213</v>
      </c>
      <c r="D4154" s="141">
        <v>11</v>
      </c>
      <c r="E4154" s="142">
        <v>3454.03</v>
      </c>
      <c r="F4154" s="142">
        <v>2684.67</v>
      </c>
      <c r="G4154" s="142">
        <v>989.18</v>
      </c>
      <c r="H4154" s="142">
        <v>386.47</v>
      </c>
      <c r="I4154" s="142">
        <v>4060.32</v>
      </c>
      <c r="Q4154" s="6">
        <f t="shared" si="64"/>
        <v>4060.32</v>
      </c>
    </row>
    <row r="4155" spans="1:17" x14ac:dyDescent="0.2">
      <c r="A4155" s="139" t="s">
        <v>8306</v>
      </c>
      <c r="B4155" s="140" t="s">
        <v>19451</v>
      </c>
      <c r="C4155" s="141">
        <v>2646</v>
      </c>
      <c r="D4155" s="141">
        <v>34</v>
      </c>
      <c r="E4155" s="142">
        <v>12529.05</v>
      </c>
      <c r="F4155" s="142">
        <v>3209.97</v>
      </c>
      <c r="G4155" s="142">
        <v>3057.49</v>
      </c>
      <c r="H4155" s="142">
        <v>1401.89</v>
      </c>
      <c r="I4155" s="142">
        <v>7669.35</v>
      </c>
      <c r="Q4155" s="6">
        <f t="shared" si="64"/>
        <v>7669.35</v>
      </c>
    </row>
    <row r="4156" spans="1:17" x14ac:dyDescent="0.2">
      <c r="A4156" s="139" t="s">
        <v>8308</v>
      </c>
      <c r="B4156" s="140" t="s">
        <v>19452</v>
      </c>
      <c r="C4156" s="141">
        <v>1107</v>
      </c>
      <c r="D4156" s="141">
        <v>30</v>
      </c>
      <c r="E4156" s="142">
        <v>13273.36</v>
      </c>
      <c r="F4156" s="142">
        <v>1342.94</v>
      </c>
      <c r="G4156" s="142">
        <v>2697.78</v>
      </c>
      <c r="H4156" s="142">
        <v>1485.17</v>
      </c>
      <c r="I4156" s="142">
        <v>5525.89</v>
      </c>
      <c r="Q4156" s="6">
        <f t="shared" si="64"/>
        <v>5525.89</v>
      </c>
    </row>
    <row r="4157" spans="1:17" x14ac:dyDescent="0.2">
      <c r="A4157" s="139" t="s">
        <v>8310</v>
      </c>
      <c r="B4157" s="140" t="s">
        <v>19453</v>
      </c>
      <c r="C4157" s="141">
        <v>629</v>
      </c>
      <c r="D4157" s="141">
        <v>8</v>
      </c>
      <c r="E4157" s="142">
        <v>5882.67</v>
      </c>
      <c r="F4157" s="142">
        <v>763.06</v>
      </c>
      <c r="G4157" s="142">
        <v>719.41</v>
      </c>
      <c r="H4157" s="142">
        <v>658.22</v>
      </c>
      <c r="I4157" s="142">
        <v>2140.69</v>
      </c>
      <c r="Q4157" s="6">
        <f t="shared" si="64"/>
        <v>2140.69</v>
      </c>
    </row>
    <row r="4158" spans="1:17" x14ac:dyDescent="0.2">
      <c r="A4158" s="139" t="s">
        <v>8312</v>
      </c>
      <c r="B4158" s="140" t="s">
        <v>19454</v>
      </c>
      <c r="C4158" s="141">
        <v>1938</v>
      </c>
      <c r="D4158" s="141">
        <v>31</v>
      </c>
      <c r="E4158" s="142">
        <v>79849.33</v>
      </c>
      <c r="F4158" s="142">
        <v>2351.06</v>
      </c>
      <c r="G4158" s="142">
        <v>2787.71</v>
      </c>
      <c r="H4158" s="142">
        <v>8934.42</v>
      </c>
      <c r="I4158" s="142">
        <v>14073.19</v>
      </c>
      <c r="Q4158" s="6">
        <f t="shared" si="64"/>
        <v>14073.19</v>
      </c>
    </row>
    <row r="4159" spans="1:17" x14ac:dyDescent="0.2">
      <c r="A4159" s="139" t="s">
        <v>8314</v>
      </c>
      <c r="B4159" s="140" t="s">
        <v>19455</v>
      </c>
      <c r="C4159" s="141">
        <v>1665</v>
      </c>
      <c r="D4159" s="141">
        <v>15</v>
      </c>
      <c r="E4159" s="142">
        <v>51033.1</v>
      </c>
      <c r="F4159" s="142">
        <v>2019.87</v>
      </c>
      <c r="G4159" s="142">
        <v>1348.89</v>
      </c>
      <c r="H4159" s="142">
        <v>5710.14</v>
      </c>
      <c r="I4159" s="142">
        <v>9078.9</v>
      </c>
      <c r="Q4159" s="6">
        <f t="shared" si="64"/>
        <v>9078.9</v>
      </c>
    </row>
    <row r="4160" spans="1:17" x14ac:dyDescent="0.2">
      <c r="A4160" s="139" t="s">
        <v>8316</v>
      </c>
      <c r="B4160" s="140" t="s">
        <v>19456</v>
      </c>
      <c r="C4160" s="141">
        <v>13881</v>
      </c>
      <c r="D4160" s="141">
        <v>205</v>
      </c>
      <c r="E4160" s="142">
        <v>243826.84</v>
      </c>
      <c r="F4160" s="142">
        <v>16839.580000000002</v>
      </c>
      <c r="G4160" s="142">
        <v>18434.849999999999</v>
      </c>
      <c r="H4160" s="142">
        <v>27282.04</v>
      </c>
      <c r="I4160" s="142">
        <v>62556.47</v>
      </c>
      <c r="Q4160" s="6">
        <f t="shared" si="64"/>
        <v>62556.47</v>
      </c>
    </row>
    <row r="4161" spans="1:17" x14ac:dyDescent="0.2">
      <c r="A4161" s="139" t="s">
        <v>8318</v>
      </c>
      <c r="B4161" s="140" t="s">
        <v>19457</v>
      </c>
      <c r="C4161" s="141">
        <v>15231</v>
      </c>
      <c r="D4161" s="141">
        <v>206</v>
      </c>
      <c r="E4161" s="142">
        <v>106599.03999999999</v>
      </c>
      <c r="F4161" s="142">
        <v>18477.310000000001</v>
      </c>
      <c r="G4161" s="142">
        <v>18524.77</v>
      </c>
      <c r="H4161" s="142">
        <v>11927.48</v>
      </c>
      <c r="I4161" s="142">
        <v>48929.56</v>
      </c>
      <c r="Q4161" s="6">
        <f t="shared" si="64"/>
        <v>48929.56</v>
      </c>
    </row>
    <row r="4162" spans="1:17" x14ac:dyDescent="0.2">
      <c r="A4162" s="139" t="s">
        <v>8320</v>
      </c>
      <c r="B4162" s="140" t="s">
        <v>19458</v>
      </c>
      <c r="C4162" s="141">
        <v>2436</v>
      </c>
      <c r="D4162" s="141">
        <v>14</v>
      </c>
      <c r="E4162" s="142">
        <v>6541.6</v>
      </c>
      <c r="F4162" s="142">
        <v>2955.21</v>
      </c>
      <c r="G4162" s="142">
        <v>1258.97</v>
      </c>
      <c r="H4162" s="142">
        <v>731.94</v>
      </c>
      <c r="I4162" s="142">
        <v>4946.12</v>
      </c>
      <c r="Q4162" s="6">
        <f t="shared" si="64"/>
        <v>4946.12</v>
      </c>
    </row>
    <row r="4163" spans="1:17" x14ac:dyDescent="0.2">
      <c r="A4163" s="139" t="s">
        <v>8322</v>
      </c>
      <c r="B4163" s="140" t="s">
        <v>19459</v>
      </c>
      <c r="C4163" s="141">
        <v>9430</v>
      </c>
      <c r="D4163" s="141">
        <v>153</v>
      </c>
      <c r="E4163" s="142">
        <v>37666.879999999997</v>
      </c>
      <c r="F4163" s="142">
        <v>11439.9</v>
      </c>
      <c r="G4163" s="142">
        <v>13758.69</v>
      </c>
      <c r="H4163" s="142">
        <v>4214.58</v>
      </c>
      <c r="I4163" s="142">
        <v>29413.17</v>
      </c>
      <c r="Q4163" s="6">
        <f t="shared" si="64"/>
        <v>29413.17</v>
      </c>
    </row>
    <row r="4164" spans="1:17" x14ac:dyDescent="0.2">
      <c r="A4164" s="139" t="s">
        <v>8324</v>
      </c>
      <c r="B4164" s="140" t="s">
        <v>19460</v>
      </c>
      <c r="C4164" s="141">
        <v>62</v>
      </c>
      <c r="D4164" s="141">
        <v>19</v>
      </c>
      <c r="E4164" s="142">
        <v>5683.5</v>
      </c>
      <c r="F4164" s="142">
        <v>75.22</v>
      </c>
      <c r="G4164" s="142">
        <v>1708.59</v>
      </c>
      <c r="H4164" s="142">
        <v>635.94000000000005</v>
      </c>
      <c r="I4164" s="142">
        <v>2419.75</v>
      </c>
      <c r="Q4164" s="6">
        <f t="shared" si="64"/>
        <v>2419.75</v>
      </c>
    </row>
    <row r="4165" spans="1:17" x14ac:dyDescent="0.2">
      <c r="A4165" s="139" t="s">
        <v>8326</v>
      </c>
      <c r="B4165" s="140" t="s">
        <v>19461</v>
      </c>
      <c r="C4165" s="141">
        <v>4751</v>
      </c>
      <c r="D4165" s="141">
        <v>275</v>
      </c>
      <c r="E4165" s="142">
        <v>133240.82</v>
      </c>
      <c r="F4165" s="142">
        <v>5763.62</v>
      </c>
      <c r="G4165" s="142">
        <v>24729.67</v>
      </c>
      <c r="H4165" s="142">
        <v>14908.46</v>
      </c>
      <c r="I4165" s="142">
        <v>45401.75</v>
      </c>
      <c r="Q4165" s="6">
        <f t="shared" si="64"/>
        <v>45401.75</v>
      </c>
    </row>
    <row r="4166" spans="1:17" x14ac:dyDescent="0.2">
      <c r="A4166" s="139" t="s">
        <v>8328</v>
      </c>
      <c r="B4166" s="140" t="s">
        <v>19462</v>
      </c>
      <c r="C4166" s="141">
        <v>241</v>
      </c>
      <c r="D4166" s="141">
        <v>0</v>
      </c>
      <c r="E4166" s="142">
        <v>0</v>
      </c>
      <c r="F4166" s="142">
        <v>292.37</v>
      </c>
      <c r="G4166" s="142">
        <v>0</v>
      </c>
      <c r="H4166" s="142">
        <v>0</v>
      </c>
      <c r="I4166" s="142">
        <v>292.37</v>
      </c>
      <c r="Q4166" s="6">
        <f t="shared" si="64"/>
        <v>292.37</v>
      </c>
    </row>
    <row r="4167" spans="1:17" x14ac:dyDescent="0.2">
      <c r="A4167" s="139" t="s">
        <v>8330</v>
      </c>
      <c r="B4167" s="140" t="s">
        <v>19463</v>
      </c>
      <c r="C4167" s="141">
        <v>10123</v>
      </c>
      <c r="D4167" s="141">
        <v>58</v>
      </c>
      <c r="E4167" s="142">
        <v>18211.91</v>
      </c>
      <c r="F4167" s="142">
        <v>12280.6</v>
      </c>
      <c r="G4167" s="142">
        <v>5215.71</v>
      </c>
      <c r="H4167" s="142">
        <v>2037.75</v>
      </c>
      <c r="I4167" s="142">
        <v>19534.060000000001</v>
      </c>
      <c r="Q4167" s="6">
        <f t="shared" si="64"/>
        <v>19534.060000000001</v>
      </c>
    </row>
    <row r="4168" spans="1:17" x14ac:dyDescent="0.2">
      <c r="A4168" s="139" t="s">
        <v>8332</v>
      </c>
      <c r="B4168" s="140" t="s">
        <v>19464</v>
      </c>
      <c r="C4168" s="141">
        <v>196888</v>
      </c>
      <c r="D4168" s="141">
        <v>2170</v>
      </c>
      <c r="E4168" s="142">
        <v>2365319.2599999998</v>
      </c>
      <c r="F4168" s="142">
        <v>238852.43</v>
      </c>
      <c r="G4168" s="142">
        <v>195139.58</v>
      </c>
      <c r="H4168" s="142">
        <v>264658.02</v>
      </c>
      <c r="I4168" s="142">
        <v>698650.03</v>
      </c>
      <c r="Q4168" s="6">
        <f t="shared" si="64"/>
        <v>698650.03</v>
      </c>
    </row>
    <row r="4169" spans="1:17" x14ac:dyDescent="0.2">
      <c r="A4169" s="139" t="s">
        <v>8334</v>
      </c>
      <c r="B4169" s="140" t="s">
        <v>19465</v>
      </c>
      <c r="C4169" s="141">
        <v>117041</v>
      </c>
      <c r="D4169" s="141">
        <v>2927</v>
      </c>
      <c r="E4169" s="142">
        <v>3125312.07</v>
      </c>
      <c r="F4169" s="142">
        <v>141986.95000000001</v>
      </c>
      <c r="G4169" s="142">
        <v>263213.62</v>
      </c>
      <c r="H4169" s="142">
        <v>349694.39</v>
      </c>
      <c r="I4169" s="142">
        <v>754894.96</v>
      </c>
      <c r="Q4169" s="6">
        <f t="shared" si="64"/>
        <v>754894.96</v>
      </c>
    </row>
    <row r="4170" spans="1:17" x14ac:dyDescent="0.2">
      <c r="A4170" s="139" t="s">
        <v>8336</v>
      </c>
      <c r="B4170" s="140" t="s">
        <v>19466</v>
      </c>
      <c r="C4170" s="141">
        <v>170296</v>
      </c>
      <c r="D4170" s="141">
        <v>1795</v>
      </c>
      <c r="E4170" s="142">
        <v>1300475.78</v>
      </c>
      <c r="F4170" s="142">
        <v>206592.65</v>
      </c>
      <c r="G4170" s="142">
        <v>161417.29999999999</v>
      </c>
      <c r="H4170" s="142">
        <v>145511.57999999999</v>
      </c>
      <c r="I4170" s="142">
        <v>513521.53</v>
      </c>
      <c r="Q4170" s="6">
        <f t="shared" si="64"/>
        <v>513521.53</v>
      </c>
    </row>
    <row r="4171" spans="1:17" x14ac:dyDescent="0.2">
      <c r="A4171" s="139" t="s">
        <v>8338</v>
      </c>
      <c r="B4171" s="140" t="s">
        <v>19467</v>
      </c>
      <c r="C4171" s="141">
        <v>3227</v>
      </c>
      <c r="D4171" s="141">
        <v>31</v>
      </c>
      <c r="E4171" s="142">
        <v>8039.22</v>
      </c>
      <c r="F4171" s="142">
        <v>3914.8</v>
      </c>
      <c r="G4171" s="142">
        <v>2787.71</v>
      </c>
      <c r="H4171" s="142">
        <v>899.52</v>
      </c>
      <c r="I4171" s="142">
        <v>7602.03</v>
      </c>
      <c r="Q4171" s="6">
        <f t="shared" si="64"/>
        <v>7602.03</v>
      </c>
    </row>
    <row r="4172" spans="1:17" x14ac:dyDescent="0.2">
      <c r="A4172" s="139" t="s">
        <v>8340</v>
      </c>
      <c r="B4172" s="140" t="s">
        <v>19468</v>
      </c>
      <c r="C4172" s="141">
        <v>20767</v>
      </c>
      <c r="D4172" s="141">
        <v>380</v>
      </c>
      <c r="E4172" s="142">
        <v>164894.38</v>
      </c>
      <c r="F4172" s="142">
        <v>25193.25</v>
      </c>
      <c r="G4172" s="142">
        <v>34171.910000000003</v>
      </c>
      <c r="H4172" s="142">
        <v>18450.2</v>
      </c>
      <c r="I4172" s="142">
        <v>77815.360000000001</v>
      </c>
      <c r="Q4172" s="6">
        <f t="shared" si="64"/>
        <v>77815.360000000001</v>
      </c>
    </row>
    <row r="4173" spans="1:17" x14ac:dyDescent="0.2">
      <c r="A4173" s="139" t="s">
        <v>8342</v>
      </c>
      <c r="B4173" s="140" t="s">
        <v>19469</v>
      </c>
      <c r="C4173" s="141">
        <v>15006</v>
      </c>
      <c r="D4173" s="141">
        <v>123</v>
      </c>
      <c r="E4173" s="142">
        <v>152948.9</v>
      </c>
      <c r="F4173" s="142">
        <v>18204.36</v>
      </c>
      <c r="G4173" s="142">
        <v>11060.9</v>
      </c>
      <c r="H4173" s="142">
        <v>17113.61</v>
      </c>
      <c r="I4173" s="142">
        <v>46378.87</v>
      </c>
      <c r="Q4173" s="6">
        <f t="shared" si="64"/>
        <v>46378.87</v>
      </c>
    </row>
    <row r="4174" spans="1:17" x14ac:dyDescent="0.2">
      <c r="A4174" s="139" t="s">
        <v>8344</v>
      </c>
      <c r="B4174" s="140" t="s">
        <v>19470</v>
      </c>
      <c r="C4174" s="141">
        <v>648</v>
      </c>
      <c r="D4174" s="141">
        <v>6</v>
      </c>
      <c r="E4174" s="142">
        <v>1223.6600000000001</v>
      </c>
      <c r="F4174" s="142">
        <v>786.11</v>
      </c>
      <c r="G4174" s="142">
        <v>539.55999999999995</v>
      </c>
      <c r="H4174" s="142">
        <v>136.91999999999999</v>
      </c>
      <c r="I4174" s="142">
        <v>1462.59</v>
      </c>
      <c r="Q4174" s="6">
        <f t="shared" si="64"/>
        <v>1462.59</v>
      </c>
    </row>
    <row r="4175" spans="1:17" x14ac:dyDescent="0.2">
      <c r="A4175" s="139" t="s">
        <v>8346</v>
      </c>
      <c r="B4175" s="140" t="s">
        <v>19471</v>
      </c>
      <c r="C4175" s="141">
        <v>1354</v>
      </c>
      <c r="D4175" s="141">
        <v>12</v>
      </c>
      <c r="E4175" s="142">
        <v>2554.38</v>
      </c>
      <c r="F4175" s="142">
        <v>1642.59</v>
      </c>
      <c r="G4175" s="142">
        <v>1079.1099999999999</v>
      </c>
      <c r="H4175" s="142">
        <v>285.82</v>
      </c>
      <c r="I4175" s="142">
        <v>3007.52</v>
      </c>
      <c r="Q4175" s="6">
        <f t="shared" ref="Q4175:Q4238" si="65">I4175+P4175</f>
        <v>3007.52</v>
      </c>
    </row>
    <row r="4176" spans="1:17" x14ac:dyDescent="0.2">
      <c r="A4176" s="139" t="s">
        <v>8348</v>
      </c>
      <c r="B4176" s="140" t="s">
        <v>19472</v>
      </c>
      <c r="C4176" s="141">
        <v>59762</v>
      </c>
      <c r="D4176" s="141">
        <v>455</v>
      </c>
      <c r="E4176" s="142">
        <v>573883.56000000006</v>
      </c>
      <c r="F4176" s="142">
        <v>72499.59</v>
      </c>
      <c r="G4176" s="142">
        <v>40916.36</v>
      </c>
      <c r="H4176" s="142">
        <v>64212.42</v>
      </c>
      <c r="I4176" s="142">
        <v>177628.37</v>
      </c>
      <c r="Q4176" s="6">
        <f t="shared" si="65"/>
        <v>177628.37</v>
      </c>
    </row>
    <row r="4177" spans="1:17" x14ac:dyDescent="0.2">
      <c r="A4177" s="139" t="s">
        <v>8350</v>
      </c>
      <c r="B4177" s="140" t="s">
        <v>19473</v>
      </c>
      <c r="C4177" s="141">
        <v>57553</v>
      </c>
      <c r="D4177" s="141">
        <v>1028</v>
      </c>
      <c r="E4177" s="142">
        <v>1012696.04</v>
      </c>
      <c r="F4177" s="142">
        <v>69819.77</v>
      </c>
      <c r="G4177" s="142">
        <v>92444</v>
      </c>
      <c r="H4177" s="142">
        <v>113311.61</v>
      </c>
      <c r="I4177" s="142">
        <v>275575.38</v>
      </c>
      <c r="Q4177" s="6">
        <f t="shared" si="65"/>
        <v>275575.38</v>
      </c>
    </row>
    <row r="4178" spans="1:17" x14ac:dyDescent="0.2">
      <c r="A4178" s="139" t="s">
        <v>8352</v>
      </c>
      <c r="B4178" s="140" t="s">
        <v>16825</v>
      </c>
      <c r="C4178" s="141">
        <v>34833</v>
      </c>
      <c r="D4178" s="141">
        <v>457</v>
      </c>
      <c r="E4178" s="142">
        <v>207492.43</v>
      </c>
      <c r="F4178" s="142">
        <v>42257.26</v>
      </c>
      <c r="G4178" s="142">
        <v>41096.22</v>
      </c>
      <c r="H4178" s="142">
        <v>23216.54</v>
      </c>
      <c r="I4178" s="142">
        <v>106570.02</v>
      </c>
      <c r="Q4178" s="6">
        <f t="shared" si="65"/>
        <v>106570.02</v>
      </c>
    </row>
    <row r="4179" spans="1:17" x14ac:dyDescent="0.2">
      <c r="A4179" s="139" t="s">
        <v>8353</v>
      </c>
      <c r="B4179" s="140" t="s">
        <v>19474</v>
      </c>
      <c r="C4179" s="141">
        <v>107</v>
      </c>
      <c r="D4179" s="141">
        <v>1</v>
      </c>
      <c r="E4179" s="142">
        <v>224.45</v>
      </c>
      <c r="F4179" s="142">
        <v>129.81</v>
      </c>
      <c r="G4179" s="142">
        <v>89.93</v>
      </c>
      <c r="H4179" s="142">
        <v>25.11</v>
      </c>
      <c r="I4179" s="142">
        <v>244.85</v>
      </c>
      <c r="Q4179" s="6">
        <f t="shared" si="65"/>
        <v>244.85</v>
      </c>
    </row>
    <row r="4180" spans="1:17" x14ac:dyDescent="0.2">
      <c r="A4180" s="139" t="s">
        <v>8355</v>
      </c>
      <c r="B4180" s="140" t="s">
        <v>19475</v>
      </c>
      <c r="C4180" s="141">
        <v>1823</v>
      </c>
      <c r="D4180" s="141">
        <v>12</v>
      </c>
      <c r="E4180" s="142">
        <v>2151.14</v>
      </c>
      <c r="F4180" s="142">
        <v>2211.5500000000002</v>
      </c>
      <c r="G4180" s="142">
        <v>1079.1099999999999</v>
      </c>
      <c r="H4180" s="142">
        <v>240.7</v>
      </c>
      <c r="I4180" s="142">
        <v>3531.36</v>
      </c>
      <c r="Q4180" s="6">
        <f t="shared" si="65"/>
        <v>3531.36</v>
      </c>
    </row>
    <row r="4181" spans="1:17" x14ac:dyDescent="0.2">
      <c r="A4181" s="139" t="s">
        <v>8357</v>
      </c>
      <c r="B4181" s="140" t="s">
        <v>19476</v>
      </c>
      <c r="C4181" s="141">
        <v>6197</v>
      </c>
      <c r="D4181" s="141">
        <v>26</v>
      </c>
      <c r="E4181" s="142">
        <v>6770.98</v>
      </c>
      <c r="F4181" s="142">
        <v>7517.82</v>
      </c>
      <c r="G4181" s="142">
        <v>2338.08</v>
      </c>
      <c r="H4181" s="142">
        <v>757.61</v>
      </c>
      <c r="I4181" s="142">
        <v>10613.51</v>
      </c>
      <c r="Q4181" s="6">
        <f t="shared" si="65"/>
        <v>10613.51</v>
      </c>
    </row>
    <row r="4182" spans="1:17" x14ac:dyDescent="0.2">
      <c r="A4182" s="139" t="s">
        <v>8359</v>
      </c>
      <c r="B4182" s="140" t="s">
        <v>19477</v>
      </c>
      <c r="C4182" s="141">
        <v>1769</v>
      </c>
      <c r="D4182" s="141">
        <v>16</v>
      </c>
      <c r="E4182" s="142">
        <v>3585.56</v>
      </c>
      <c r="F4182" s="142">
        <v>2146.04</v>
      </c>
      <c r="G4182" s="142">
        <v>1438.82</v>
      </c>
      <c r="H4182" s="142">
        <v>401.19</v>
      </c>
      <c r="I4182" s="142">
        <v>3986.05</v>
      </c>
      <c r="Q4182" s="6">
        <f t="shared" si="65"/>
        <v>3986.05</v>
      </c>
    </row>
    <row r="4183" spans="1:17" x14ac:dyDescent="0.2">
      <c r="A4183" s="139" t="s">
        <v>8361</v>
      </c>
      <c r="B4183" s="140" t="s">
        <v>19478</v>
      </c>
      <c r="C4183" s="141">
        <v>227</v>
      </c>
      <c r="D4183" s="141">
        <v>2</v>
      </c>
      <c r="E4183" s="142">
        <v>423.89</v>
      </c>
      <c r="F4183" s="142">
        <v>275.38</v>
      </c>
      <c r="G4183" s="142">
        <v>179.86</v>
      </c>
      <c r="H4183" s="142">
        <v>47.43</v>
      </c>
      <c r="I4183" s="142">
        <v>502.67</v>
      </c>
      <c r="Q4183" s="6">
        <f t="shared" si="65"/>
        <v>502.67</v>
      </c>
    </row>
    <row r="4184" spans="1:17" x14ac:dyDescent="0.2">
      <c r="A4184" s="139" t="s">
        <v>8363</v>
      </c>
      <c r="B4184" s="140" t="s">
        <v>19479</v>
      </c>
      <c r="C4184" s="141">
        <v>801</v>
      </c>
      <c r="D4184" s="141">
        <v>9</v>
      </c>
      <c r="E4184" s="142">
        <v>2378.09</v>
      </c>
      <c r="F4184" s="142">
        <v>971.73</v>
      </c>
      <c r="G4184" s="142">
        <v>809.34</v>
      </c>
      <c r="H4184" s="142">
        <v>266.08999999999997</v>
      </c>
      <c r="I4184" s="142">
        <v>2047.16</v>
      </c>
      <c r="Q4184" s="6">
        <f t="shared" si="65"/>
        <v>2047.16</v>
      </c>
    </row>
    <row r="4185" spans="1:17" x14ac:dyDescent="0.2">
      <c r="A4185" s="139" t="s">
        <v>8365</v>
      </c>
      <c r="B4185" s="140" t="s">
        <v>19480</v>
      </c>
      <c r="C4185" s="141">
        <v>62627</v>
      </c>
      <c r="D4185" s="141">
        <v>617</v>
      </c>
      <c r="E4185" s="142">
        <v>285341.52</v>
      </c>
      <c r="F4185" s="142">
        <v>75975.23</v>
      </c>
      <c r="G4185" s="142">
        <v>55484.38</v>
      </c>
      <c r="H4185" s="142">
        <v>31927.16</v>
      </c>
      <c r="I4185" s="142">
        <v>163386.76999999999</v>
      </c>
      <c r="Q4185" s="6">
        <f t="shared" si="65"/>
        <v>163386.76999999999</v>
      </c>
    </row>
    <row r="4186" spans="1:17" x14ac:dyDescent="0.2">
      <c r="A4186" s="139" t="s">
        <v>8367</v>
      </c>
      <c r="B4186" s="140" t="s">
        <v>19481</v>
      </c>
      <c r="C4186" s="141">
        <v>8216</v>
      </c>
      <c r="D4186" s="141">
        <v>39</v>
      </c>
      <c r="E4186" s="142">
        <v>11800.56</v>
      </c>
      <c r="F4186" s="142">
        <v>9967.14</v>
      </c>
      <c r="G4186" s="142">
        <v>3507.12</v>
      </c>
      <c r="H4186" s="142">
        <v>1320.38</v>
      </c>
      <c r="I4186" s="142">
        <v>14794.64</v>
      </c>
      <c r="Q4186" s="6">
        <f t="shared" si="65"/>
        <v>14794.64</v>
      </c>
    </row>
    <row r="4187" spans="1:17" x14ac:dyDescent="0.2">
      <c r="A4187" s="139" t="s">
        <v>8369</v>
      </c>
      <c r="B4187" s="140" t="s">
        <v>19482</v>
      </c>
      <c r="C4187" s="141">
        <v>218</v>
      </c>
      <c r="D4187" s="141">
        <v>2</v>
      </c>
      <c r="E4187" s="142">
        <v>559.84</v>
      </c>
      <c r="F4187" s="142">
        <v>264.45999999999998</v>
      </c>
      <c r="G4187" s="142">
        <v>179.86</v>
      </c>
      <c r="H4187" s="142">
        <v>62.64</v>
      </c>
      <c r="I4187" s="142">
        <v>506.96</v>
      </c>
      <c r="Q4187" s="6">
        <f t="shared" si="65"/>
        <v>506.96</v>
      </c>
    </row>
    <row r="4188" spans="1:17" x14ac:dyDescent="0.2">
      <c r="A4188" s="139" t="s">
        <v>8371</v>
      </c>
      <c r="B4188" s="140" t="s">
        <v>19483</v>
      </c>
      <c r="C4188" s="141">
        <v>541</v>
      </c>
      <c r="D4188" s="141">
        <v>9</v>
      </c>
      <c r="E4188" s="142">
        <v>2122.9899999999998</v>
      </c>
      <c r="F4188" s="142">
        <v>656.3</v>
      </c>
      <c r="G4188" s="142">
        <v>809.34</v>
      </c>
      <c r="H4188" s="142">
        <v>237.54</v>
      </c>
      <c r="I4188" s="142">
        <v>1703.18</v>
      </c>
      <c r="Q4188" s="6">
        <f t="shared" si="65"/>
        <v>1703.18</v>
      </c>
    </row>
    <row r="4189" spans="1:17" x14ac:dyDescent="0.2">
      <c r="A4189" s="139" t="s">
        <v>8373</v>
      </c>
      <c r="B4189" s="140" t="s">
        <v>19484</v>
      </c>
      <c r="C4189" s="141">
        <v>10845</v>
      </c>
      <c r="D4189" s="141">
        <v>84</v>
      </c>
      <c r="E4189" s="142">
        <v>20389.72</v>
      </c>
      <c r="F4189" s="142">
        <v>13156.49</v>
      </c>
      <c r="G4189" s="142">
        <v>7553.79</v>
      </c>
      <c r="H4189" s="142">
        <v>2281.42</v>
      </c>
      <c r="I4189" s="142">
        <v>22991.7</v>
      </c>
      <c r="Q4189" s="6">
        <f t="shared" si="65"/>
        <v>22991.7</v>
      </c>
    </row>
    <row r="4190" spans="1:17" x14ac:dyDescent="0.2">
      <c r="A4190" s="139" t="s">
        <v>8375</v>
      </c>
      <c r="B4190" s="140" t="s">
        <v>19485</v>
      </c>
      <c r="C4190" s="141">
        <v>1948</v>
      </c>
      <c r="D4190" s="141">
        <v>31</v>
      </c>
      <c r="E4190" s="142">
        <v>16651.45</v>
      </c>
      <c r="F4190" s="142">
        <v>2363.19</v>
      </c>
      <c r="G4190" s="142">
        <v>2787.71</v>
      </c>
      <c r="H4190" s="142">
        <v>1863.14</v>
      </c>
      <c r="I4190" s="142">
        <v>7014.04</v>
      </c>
      <c r="Q4190" s="6">
        <f t="shared" si="65"/>
        <v>7014.04</v>
      </c>
    </row>
    <row r="4191" spans="1:17" x14ac:dyDescent="0.2">
      <c r="A4191" s="139" t="s">
        <v>8377</v>
      </c>
      <c r="B4191" s="140" t="s">
        <v>19486</v>
      </c>
      <c r="C4191" s="141">
        <v>2706</v>
      </c>
      <c r="D4191" s="141">
        <v>24</v>
      </c>
      <c r="E4191" s="142">
        <v>4451.6400000000003</v>
      </c>
      <c r="F4191" s="142">
        <v>3282.75</v>
      </c>
      <c r="G4191" s="142">
        <v>2158.2199999999998</v>
      </c>
      <c r="H4191" s="142">
        <v>498.1</v>
      </c>
      <c r="I4191" s="142">
        <v>5939.07</v>
      </c>
      <c r="Q4191" s="6">
        <f t="shared" si="65"/>
        <v>5939.07</v>
      </c>
    </row>
    <row r="4192" spans="1:17" x14ac:dyDescent="0.2">
      <c r="A4192" s="139" t="s">
        <v>8379</v>
      </c>
      <c r="B4192" s="140" t="s">
        <v>19487</v>
      </c>
      <c r="C4192" s="141">
        <v>874</v>
      </c>
      <c r="D4192" s="141">
        <v>2</v>
      </c>
      <c r="E4192" s="142">
        <v>501.01</v>
      </c>
      <c r="F4192" s="142">
        <v>1060.28</v>
      </c>
      <c r="G4192" s="142">
        <v>179.86</v>
      </c>
      <c r="H4192" s="142">
        <v>56.06</v>
      </c>
      <c r="I4192" s="142">
        <v>1296.2</v>
      </c>
      <c r="Q4192" s="6">
        <f t="shared" si="65"/>
        <v>1296.2</v>
      </c>
    </row>
    <row r="4193" spans="1:17" x14ac:dyDescent="0.2">
      <c r="A4193" s="139" t="s">
        <v>8381</v>
      </c>
      <c r="B4193" s="140" t="s">
        <v>19488</v>
      </c>
      <c r="C4193" s="141">
        <v>2805</v>
      </c>
      <c r="D4193" s="141">
        <v>19</v>
      </c>
      <c r="E4193" s="142">
        <v>3850.63</v>
      </c>
      <c r="F4193" s="142">
        <v>3402.86</v>
      </c>
      <c r="G4193" s="142">
        <v>1708.59</v>
      </c>
      <c r="H4193" s="142">
        <v>430.85</v>
      </c>
      <c r="I4193" s="142">
        <v>5542.3</v>
      </c>
      <c r="Q4193" s="6">
        <f t="shared" si="65"/>
        <v>5542.3</v>
      </c>
    </row>
    <row r="4194" spans="1:17" x14ac:dyDescent="0.2">
      <c r="A4194" s="139" t="s">
        <v>8383</v>
      </c>
      <c r="B4194" s="140" t="s">
        <v>19489</v>
      </c>
      <c r="C4194" s="141">
        <v>3193</v>
      </c>
      <c r="D4194" s="141">
        <v>39</v>
      </c>
      <c r="E4194" s="142">
        <v>21432.89</v>
      </c>
      <c r="F4194" s="142">
        <v>3873.55</v>
      </c>
      <c r="G4194" s="142">
        <v>3507.12</v>
      </c>
      <c r="H4194" s="142">
        <v>2398.15</v>
      </c>
      <c r="I4194" s="142">
        <v>9778.82</v>
      </c>
      <c r="Q4194" s="6">
        <f t="shared" si="65"/>
        <v>9778.82</v>
      </c>
    </row>
    <row r="4195" spans="1:17" x14ac:dyDescent="0.2">
      <c r="A4195" s="139" t="s">
        <v>8385</v>
      </c>
      <c r="B4195" s="140" t="s">
        <v>19490</v>
      </c>
      <c r="C4195" s="141">
        <v>7595</v>
      </c>
      <c r="D4195" s="141">
        <v>108</v>
      </c>
      <c r="E4195" s="142">
        <v>135914.78</v>
      </c>
      <c r="F4195" s="142">
        <v>9213.7800000000007</v>
      </c>
      <c r="G4195" s="142">
        <v>9712.02</v>
      </c>
      <c r="H4195" s="142">
        <v>15207.65</v>
      </c>
      <c r="I4195" s="142">
        <v>34133.449999999997</v>
      </c>
      <c r="Q4195" s="6">
        <f t="shared" si="65"/>
        <v>34133.449999999997</v>
      </c>
    </row>
    <row r="4196" spans="1:17" x14ac:dyDescent="0.2">
      <c r="A4196" s="139" t="s">
        <v>8387</v>
      </c>
      <c r="B4196" s="140" t="s">
        <v>19491</v>
      </c>
      <c r="C4196" s="141">
        <v>6651</v>
      </c>
      <c r="D4196" s="141">
        <v>84</v>
      </c>
      <c r="E4196" s="142">
        <v>77588.960000000006</v>
      </c>
      <c r="F4196" s="142">
        <v>8068.58</v>
      </c>
      <c r="G4196" s="142">
        <v>7553.79</v>
      </c>
      <c r="H4196" s="142">
        <v>8681.51</v>
      </c>
      <c r="I4196" s="142">
        <v>24303.88</v>
      </c>
      <c r="Q4196" s="6">
        <f t="shared" si="65"/>
        <v>24303.88</v>
      </c>
    </row>
    <row r="4197" spans="1:17" x14ac:dyDescent="0.2">
      <c r="A4197" s="139" t="s">
        <v>8389</v>
      </c>
      <c r="B4197" s="140" t="s">
        <v>19492</v>
      </c>
      <c r="C4197" s="141">
        <v>455</v>
      </c>
      <c r="D4197" s="141">
        <v>0</v>
      </c>
      <c r="E4197" s="142">
        <v>0</v>
      </c>
      <c r="F4197" s="142">
        <v>551.98</v>
      </c>
      <c r="G4197" s="142">
        <v>0</v>
      </c>
      <c r="H4197" s="142">
        <v>0</v>
      </c>
      <c r="I4197" s="142">
        <v>551.98</v>
      </c>
      <c r="Q4197" s="6">
        <f t="shared" si="65"/>
        <v>551.98</v>
      </c>
    </row>
    <row r="4198" spans="1:17" x14ac:dyDescent="0.2">
      <c r="A4198" s="139" t="s">
        <v>8391</v>
      </c>
      <c r="B4198" s="140" t="s">
        <v>19493</v>
      </c>
      <c r="C4198" s="141">
        <v>2210</v>
      </c>
      <c r="D4198" s="141">
        <v>21</v>
      </c>
      <c r="E4198" s="142">
        <v>3875.49</v>
      </c>
      <c r="F4198" s="142">
        <v>2681.04</v>
      </c>
      <c r="G4198" s="142">
        <v>1888.45</v>
      </c>
      <c r="H4198" s="142">
        <v>433.63</v>
      </c>
      <c r="I4198" s="142">
        <v>5003.12</v>
      </c>
      <c r="Q4198" s="6">
        <f t="shared" si="65"/>
        <v>5003.12</v>
      </c>
    </row>
    <row r="4199" spans="1:17" x14ac:dyDescent="0.2">
      <c r="A4199" s="139" t="s">
        <v>8393</v>
      </c>
      <c r="B4199" s="140" t="s">
        <v>19494</v>
      </c>
      <c r="C4199" s="141">
        <v>3961</v>
      </c>
      <c r="D4199" s="141">
        <v>61</v>
      </c>
      <c r="E4199" s="142">
        <v>26688.41</v>
      </c>
      <c r="F4199" s="142">
        <v>4805.24</v>
      </c>
      <c r="G4199" s="142">
        <v>5485.49</v>
      </c>
      <c r="H4199" s="142">
        <v>2986.19</v>
      </c>
      <c r="I4199" s="142">
        <v>13276.92</v>
      </c>
      <c r="Q4199" s="6">
        <f t="shared" si="65"/>
        <v>13276.92</v>
      </c>
    </row>
    <row r="4200" spans="1:17" x14ac:dyDescent="0.2">
      <c r="A4200" s="139" t="s">
        <v>8395</v>
      </c>
      <c r="B4200" s="140" t="s">
        <v>19495</v>
      </c>
      <c r="C4200" s="141">
        <v>2089</v>
      </c>
      <c r="D4200" s="141">
        <v>15</v>
      </c>
      <c r="E4200" s="142">
        <v>3490.48</v>
      </c>
      <c r="F4200" s="142">
        <v>2534.25</v>
      </c>
      <c r="G4200" s="142">
        <v>1348.89</v>
      </c>
      <c r="H4200" s="142">
        <v>390.55</v>
      </c>
      <c r="I4200" s="142">
        <v>4273.6899999999996</v>
      </c>
      <c r="Q4200" s="6">
        <f t="shared" si="65"/>
        <v>4273.6899999999996</v>
      </c>
    </row>
    <row r="4201" spans="1:17" x14ac:dyDescent="0.2">
      <c r="A4201" s="139" t="s">
        <v>8397</v>
      </c>
      <c r="B4201" s="140" t="s">
        <v>19496</v>
      </c>
      <c r="C4201" s="141">
        <v>7533</v>
      </c>
      <c r="D4201" s="141">
        <v>28</v>
      </c>
      <c r="E4201" s="142">
        <v>7043.26</v>
      </c>
      <c r="F4201" s="142">
        <v>9138.58</v>
      </c>
      <c r="G4201" s="142">
        <v>2517.9299999999998</v>
      </c>
      <c r="H4201" s="142">
        <v>788.08</v>
      </c>
      <c r="I4201" s="142">
        <v>12444.59</v>
      </c>
      <c r="Q4201" s="6">
        <f t="shared" si="65"/>
        <v>12444.59</v>
      </c>
    </row>
    <row r="4202" spans="1:17" x14ac:dyDescent="0.2">
      <c r="A4202" s="139" t="s">
        <v>8399</v>
      </c>
      <c r="B4202" s="140" t="s">
        <v>19497</v>
      </c>
      <c r="C4202" s="141">
        <v>169</v>
      </c>
      <c r="D4202" s="141">
        <v>1</v>
      </c>
      <c r="E4202" s="142">
        <v>221.04</v>
      </c>
      <c r="F4202" s="142">
        <v>205.02</v>
      </c>
      <c r="G4202" s="142">
        <v>89.93</v>
      </c>
      <c r="H4202" s="142">
        <v>24.74</v>
      </c>
      <c r="I4202" s="142">
        <v>319.69</v>
      </c>
      <c r="Q4202" s="6">
        <f t="shared" si="65"/>
        <v>319.69</v>
      </c>
    </row>
    <row r="4203" spans="1:17" x14ac:dyDescent="0.2">
      <c r="A4203" s="139" t="s">
        <v>8401</v>
      </c>
      <c r="B4203" s="140" t="s">
        <v>19498</v>
      </c>
      <c r="C4203" s="141">
        <v>25383</v>
      </c>
      <c r="D4203" s="141">
        <v>287</v>
      </c>
      <c r="E4203" s="142">
        <v>125583.29</v>
      </c>
      <c r="F4203" s="142">
        <v>30793.1</v>
      </c>
      <c r="G4203" s="142">
        <v>25808.78</v>
      </c>
      <c r="H4203" s="142">
        <v>14051.65</v>
      </c>
      <c r="I4203" s="142">
        <v>70653.53</v>
      </c>
      <c r="Q4203" s="6">
        <f t="shared" si="65"/>
        <v>70653.53</v>
      </c>
    </row>
    <row r="4204" spans="1:17" x14ac:dyDescent="0.2">
      <c r="A4204" s="139" t="s">
        <v>8403</v>
      </c>
      <c r="B4204" s="140" t="s">
        <v>19499</v>
      </c>
      <c r="C4204" s="141">
        <v>7551</v>
      </c>
      <c r="D4204" s="141">
        <v>61</v>
      </c>
      <c r="E4204" s="142">
        <v>72168.61</v>
      </c>
      <c r="F4204" s="142">
        <v>9160.41</v>
      </c>
      <c r="G4204" s="142">
        <v>5485.49</v>
      </c>
      <c r="H4204" s="142">
        <v>8075.02</v>
      </c>
      <c r="I4204" s="142">
        <v>22720.92</v>
      </c>
      <c r="Q4204" s="6">
        <f t="shared" si="65"/>
        <v>22720.92</v>
      </c>
    </row>
    <row r="4205" spans="1:17" x14ac:dyDescent="0.2">
      <c r="A4205" s="139" t="s">
        <v>8405</v>
      </c>
      <c r="B4205" s="140" t="s">
        <v>19500</v>
      </c>
      <c r="C4205" s="141">
        <v>1936</v>
      </c>
      <c r="D4205" s="141">
        <v>24</v>
      </c>
      <c r="E4205" s="142">
        <v>1437130.53</v>
      </c>
      <c r="F4205" s="142">
        <v>2348.64</v>
      </c>
      <c r="G4205" s="142">
        <v>2158.2199999999998</v>
      </c>
      <c r="H4205" s="142">
        <v>160802.01999999999</v>
      </c>
      <c r="I4205" s="142">
        <v>165308.88</v>
      </c>
      <c r="Q4205" s="6">
        <f t="shared" si="65"/>
        <v>165308.88</v>
      </c>
    </row>
    <row r="4206" spans="1:17" x14ac:dyDescent="0.2">
      <c r="A4206" s="139" t="s">
        <v>8407</v>
      </c>
      <c r="B4206" s="140" t="s">
        <v>19501</v>
      </c>
      <c r="C4206" s="141">
        <v>8462</v>
      </c>
      <c r="D4206" s="141">
        <v>71</v>
      </c>
      <c r="E4206" s="142">
        <v>25296.54</v>
      </c>
      <c r="F4206" s="142">
        <v>10265.58</v>
      </c>
      <c r="G4206" s="142">
        <v>6384.75</v>
      </c>
      <c r="H4206" s="142">
        <v>2830.46</v>
      </c>
      <c r="I4206" s="142">
        <v>19480.79</v>
      </c>
      <c r="Q4206" s="6">
        <f t="shared" si="65"/>
        <v>19480.79</v>
      </c>
    </row>
    <row r="4207" spans="1:17" x14ac:dyDescent="0.2">
      <c r="A4207" s="139" t="s">
        <v>8409</v>
      </c>
      <c r="B4207" s="140" t="s">
        <v>19502</v>
      </c>
      <c r="C4207" s="141">
        <v>9473</v>
      </c>
      <c r="D4207" s="141">
        <v>39</v>
      </c>
      <c r="E4207" s="142">
        <v>8587.5</v>
      </c>
      <c r="F4207" s="142">
        <v>11492.06</v>
      </c>
      <c r="G4207" s="142">
        <v>3507.12</v>
      </c>
      <c r="H4207" s="142">
        <v>960.86</v>
      </c>
      <c r="I4207" s="142">
        <v>15960.04</v>
      </c>
      <c r="Q4207" s="6">
        <f t="shared" si="65"/>
        <v>15960.04</v>
      </c>
    </row>
    <row r="4208" spans="1:17" x14ac:dyDescent="0.2">
      <c r="A4208" s="139" t="s">
        <v>8411</v>
      </c>
      <c r="B4208" s="140" t="s">
        <v>19503</v>
      </c>
      <c r="C4208" s="141">
        <v>53389</v>
      </c>
      <c r="D4208" s="141">
        <v>490</v>
      </c>
      <c r="E4208" s="142">
        <v>295606.81</v>
      </c>
      <c r="F4208" s="142">
        <v>64768.26</v>
      </c>
      <c r="G4208" s="142">
        <v>44063.78</v>
      </c>
      <c r="H4208" s="142">
        <v>33075.75</v>
      </c>
      <c r="I4208" s="142">
        <v>141907.79</v>
      </c>
      <c r="Q4208" s="6">
        <f t="shared" si="65"/>
        <v>141907.79</v>
      </c>
    </row>
    <row r="4209" spans="1:17" x14ac:dyDescent="0.2">
      <c r="A4209" s="139" t="s">
        <v>8413</v>
      </c>
      <c r="B4209" s="140" t="s">
        <v>19504</v>
      </c>
      <c r="C4209" s="141">
        <v>7456</v>
      </c>
      <c r="D4209" s="141">
        <v>62</v>
      </c>
      <c r="E4209" s="142">
        <v>11367.55</v>
      </c>
      <c r="F4209" s="142">
        <v>9045.16</v>
      </c>
      <c r="G4209" s="142">
        <v>5575.42</v>
      </c>
      <c r="H4209" s="142">
        <v>1271.93</v>
      </c>
      <c r="I4209" s="142">
        <v>15892.51</v>
      </c>
      <c r="Q4209" s="6">
        <f t="shared" si="65"/>
        <v>15892.51</v>
      </c>
    </row>
    <row r="4210" spans="1:17" x14ac:dyDescent="0.2">
      <c r="A4210" s="139" t="s">
        <v>8415</v>
      </c>
      <c r="B4210" s="140" t="s">
        <v>19505</v>
      </c>
      <c r="C4210" s="141">
        <v>64263</v>
      </c>
      <c r="D4210" s="141">
        <v>594</v>
      </c>
      <c r="E4210" s="142">
        <v>318308.87</v>
      </c>
      <c r="F4210" s="142">
        <v>77959.929999999993</v>
      </c>
      <c r="G4210" s="142">
        <v>53416.09</v>
      </c>
      <c r="H4210" s="142">
        <v>35615.910000000003</v>
      </c>
      <c r="I4210" s="142">
        <v>166991.93</v>
      </c>
      <c r="Q4210" s="6">
        <f t="shared" si="65"/>
        <v>166991.93</v>
      </c>
    </row>
    <row r="4211" spans="1:17" x14ac:dyDescent="0.2">
      <c r="A4211" s="139" t="s">
        <v>8417</v>
      </c>
      <c r="B4211" s="140" t="s">
        <v>19506</v>
      </c>
      <c r="C4211" s="141">
        <v>764</v>
      </c>
      <c r="D4211" s="141">
        <v>6</v>
      </c>
      <c r="E4211" s="142">
        <v>1306.29</v>
      </c>
      <c r="F4211" s="142">
        <v>926.84</v>
      </c>
      <c r="G4211" s="142">
        <v>539.55999999999995</v>
      </c>
      <c r="H4211" s="142">
        <v>146.16</v>
      </c>
      <c r="I4211" s="142">
        <v>1612.56</v>
      </c>
      <c r="Q4211" s="6">
        <f t="shared" si="65"/>
        <v>1612.56</v>
      </c>
    </row>
    <row r="4212" spans="1:17" x14ac:dyDescent="0.2">
      <c r="A4212" s="139" t="s">
        <v>8419</v>
      </c>
      <c r="B4212" s="140" t="s">
        <v>19507</v>
      </c>
      <c r="C4212" s="141">
        <v>80596</v>
      </c>
      <c r="D4212" s="141">
        <v>1173</v>
      </c>
      <c r="E4212" s="142">
        <v>657863.99</v>
      </c>
      <c r="F4212" s="142">
        <v>97774.12</v>
      </c>
      <c r="G4212" s="142">
        <v>105483.29</v>
      </c>
      <c r="H4212" s="142">
        <v>73609.08</v>
      </c>
      <c r="I4212" s="142">
        <v>276866.49</v>
      </c>
      <c r="Q4212" s="6">
        <f t="shared" si="65"/>
        <v>276866.49</v>
      </c>
    </row>
    <row r="4213" spans="1:17" x14ac:dyDescent="0.2">
      <c r="A4213" s="139" t="s">
        <v>8421</v>
      </c>
      <c r="B4213" s="140" t="s">
        <v>19508</v>
      </c>
      <c r="C4213" s="141">
        <v>6698</v>
      </c>
      <c r="D4213" s="141">
        <v>45</v>
      </c>
      <c r="E4213" s="142">
        <v>14433.63</v>
      </c>
      <c r="F4213" s="142">
        <v>8125.6</v>
      </c>
      <c r="G4213" s="142">
        <v>4046.67</v>
      </c>
      <c r="H4213" s="142">
        <v>1614.99</v>
      </c>
      <c r="I4213" s="142">
        <v>13787.26</v>
      </c>
      <c r="Q4213" s="6">
        <f t="shared" si="65"/>
        <v>13787.26</v>
      </c>
    </row>
    <row r="4214" spans="1:17" x14ac:dyDescent="0.2">
      <c r="A4214" s="139" t="s">
        <v>8423</v>
      </c>
      <c r="B4214" s="140" t="s">
        <v>19509</v>
      </c>
      <c r="C4214" s="141">
        <v>2512</v>
      </c>
      <c r="D4214" s="141">
        <v>13</v>
      </c>
      <c r="E4214" s="142">
        <v>2520.4499999999998</v>
      </c>
      <c r="F4214" s="142">
        <v>3047.41</v>
      </c>
      <c r="G4214" s="142">
        <v>1169.04</v>
      </c>
      <c r="H4214" s="142">
        <v>282.02</v>
      </c>
      <c r="I4214" s="142">
        <v>4498.47</v>
      </c>
      <c r="Q4214" s="6">
        <f t="shared" si="65"/>
        <v>4498.47</v>
      </c>
    </row>
    <row r="4215" spans="1:17" x14ac:dyDescent="0.2">
      <c r="A4215" s="139" t="s">
        <v>8425</v>
      </c>
      <c r="B4215" s="140" t="s">
        <v>19510</v>
      </c>
      <c r="C4215" s="141">
        <v>5658</v>
      </c>
      <c r="D4215" s="141">
        <v>49</v>
      </c>
      <c r="E4215" s="142">
        <v>22953.03</v>
      </c>
      <c r="F4215" s="142">
        <v>6863.94</v>
      </c>
      <c r="G4215" s="142">
        <v>4406.38</v>
      </c>
      <c r="H4215" s="142">
        <v>2568.2399999999998</v>
      </c>
      <c r="I4215" s="142">
        <v>13838.56</v>
      </c>
      <c r="Q4215" s="6">
        <f t="shared" si="65"/>
        <v>13838.56</v>
      </c>
    </row>
    <row r="4216" spans="1:17" x14ac:dyDescent="0.2">
      <c r="A4216" s="139" t="s">
        <v>8427</v>
      </c>
      <c r="B4216" s="140" t="s">
        <v>19511</v>
      </c>
      <c r="C4216" s="141">
        <v>10650</v>
      </c>
      <c r="D4216" s="141">
        <v>200</v>
      </c>
      <c r="E4216" s="142">
        <v>134127.51</v>
      </c>
      <c r="F4216" s="142">
        <v>12919.93</v>
      </c>
      <c r="G4216" s="142">
        <v>17985.22</v>
      </c>
      <c r="H4216" s="142">
        <v>15007.66</v>
      </c>
      <c r="I4216" s="142">
        <v>45912.81</v>
      </c>
      <c r="Q4216" s="6">
        <f t="shared" si="65"/>
        <v>45912.81</v>
      </c>
    </row>
    <row r="4217" spans="1:17" x14ac:dyDescent="0.2">
      <c r="A4217" s="139" t="s">
        <v>8429</v>
      </c>
      <c r="B4217" s="140" t="s">
        <v>19512</v>
      </c>
      <c r="C4217" s="141">
        <v>16618</v>
      </c>
      <c r="D4217" s="141">
        <v>99</v>
      </c>
      <c r="E4217" s="142">
        <v>23567.1</v>
      </c>
      <c r="F4217" s="142">
        <v>20159.939999999999</v>
      </c>
      <c r="G4217" s="142">
        <v>8902.68</v>
      </c>
      <c r="H4217" s="142">
        <v>2636.94</v>
      </c>
      <c r="I4217" s="142">
        <v>31699.56</v>
      </c>
      <c r="Q4217" s="6">
        <f t="shared" si="65"/>
        <v>31699.56</v>
      </c>
    </row>
    <row r="4218" spans="1:17" x14ac:dyDescent="0.2">
      <c r="A4218" s="139" t="s">
        <v>8431</v>
      </c>
      <c r="B4218" s="140" t="s">
        <v>19513</v>
      </c>
      <c r="C4218" s="141">
        <v>1410</v>
      </c>
      <c r="D4218" s="141">
        <v>23</v>
      </c>
      <c r="E4218" s="142">
        <v>10499.02</v>
      </c>
      <c r="F4218" s="142">
        <v>1710.53</v>
      </c>
      <c r="G4218" s="142">
        <v>2068.3000000000002</v>
      </c>
      <c r="H4218" s="142">
        <v>1174.74</v>
      </c>
      <c r="I4218" s="142">
        <v>4953.57</v>
      </c>
      <c r="Q4218" s="6">
        <f t="shared" si="65"/>
        <v>4953.57</v>
      </c>
    </row>
    <row r="4219" spans="1:17" x14ac:dyDescent="0.2">
      <c r="A4219" s="139" t="s">
        <v>8433</v>
      </c>
      <c r="B4219" s="140" t="s">
        <v>19514</v>
      </c>
      <c r="C4219" s="141">
        <v>1784</v>
      </c>
      <c r="D4219" s="141">
        <v>5</v>
      </c>
      <c r="E4219" s="142">
        <v>1075.82</v>
      </c>
      <c r="F4219" s="142">
        <v>2164.2399999999998</v>
      </c>
      <c r="G4219" s="142">
        <v>449.63</v>
      </c>
      <c r="H4219" s="142">
        <v>120.38</v>
      </c>
      <c r="I4219" s="142">
        <v>2734.25</v>
      </c>
      <c r="Q4219" s="6">
        <f t="shared" si="65"/>
        <v>2734.25</v>
      </c>
    </row>
    <row r="4220" spans="1:17" x14ac:dyDescent="0.2">
      <c r="A4220" s="139" t="s">
        <v>8435</v>
      </c>
      <c r="B4220" s="140" t="s">
        <v>19515</v>
      </c>
      <c r="C4220" s="141">
        <v>2444</v>
      </c>
      <c r="D4220" s="141">
        <v>14</v>
      </c>
      <c r="E4220" s="142">
        <v>2638.56</v>
      </c>
      <c r="F4220" s="142">
        <v>2964.91</v>
      </c>
      <c r="G4220" s="142">
        <v>1258.97</v>
      </c>
      <c r="H4220" s="142">
        <v>295.23</v>
      </c>
      <c r="I4220" s="142">
        <v>4519.1099999999997</v>
      </c>
      <c r="Q4220" s="6">
        <f t="shared" si="65"/>
        <v>4519.1099999999997</v>
      </c>
    </row>
    <row r="4221" spans="1:17" x14ac:dyDescent="0.2">
      <c r="A4221" s="139" t="s">
        <v>8437</v>
      </c>
      <c r="B4221" s="140" t="s">
        <v>19516</v>
      </c>
      <c r="C4221" s="141">
        <v>189891</v>
      </c>
      <c r="D4221" s="141">
        <v>1861</v>
      </c>
      <c r="E4221" s="142">
        <v>1821118.47</v>
      </c>
      <c r="F4221" s="142">
        <v>230364.1</v>
      </c>
      <c r="G4221" s="142">
        <v>167352.42000000001</v>
      </c>
      <c r="H4221" s="142">
        <v>203766.82</v>
      </c>
      <c r="I4221" s="142">
        <v>601483.34</v>
      </c>
      <c r="Q4221" s="6">
        <f t="shared" si="65"/>
        <v>601483.34</v>
      </c>
    </row>
    <row r="4222" spans="1:17" x14ac:dyDescent="0.2">
      <c r="A4222" s="139" t="s">
        <v>8439</v>
      </c>
      <c r="B4222" s="140" t="s">
        <v>19517</v>
      </c>
      <c r="C4222" s="141">
        <v>7034</v>
      </c>
      <c r="D4222" s="141">
        <v>97</v>
      </c>
      <c r="E4222" s="142">
        <v>45239.6</v>
      </c>
      <c r="F4222" s="142">
        <v>8533.2199999999993</v>
      </c>
      <c r="G4222" s="142">
        <v>8722.83</v>
      </c>
      <c r="H4222" s="142">
        <v>5061.8999999999996</v>
      </c>
      <c r="I4222" s="142">
        <v>22317.95</v>
      </c>
      <c r="Q4222" s="6">
        <f t="shared" si="65"/>
        <v>22317.95</v>
      </c>
    </row>
    <row r="4223" spans="1:17" x14ac:dyDescent="0.2">
      <c r="A4223" s="139" t="s">
        <v>8441</v>
      </c>
      <c r="B4223" s="140" t="s">
        <v>19518</v>
      </c>
      <c r="C4223" s="141">
        <v>2250</v>
      </c>
      <c r="D4223" s="141">
        <v>30</v>
      </c>
      <c r="E4223" s="142">
        <v>13062.91</v>
      </c>
      <c r="F4223" s="142">
        <v>2729.56</v>
      </c>
      <c r="G4223" s="142">
        <v>2697.78</v>
      </c>
      <c r="H4223" s="142">
        <v>1461.62</v>
      </c>
      <c r="I4223" s="142">
        <v>6888.96</v>
      </c>
      <c r="Q4223" s="6">
        <f t="shared" si="65"/>
        <v>6888.96</v>
      </c>
    </row>
    <row r="4224" spans="1:17" x14ac:dyDescent="0.2">
      <c r="A4224" s="139" t="s">
        <v>8443</v>
      </c>
      <c r="B4224" s="140" t="s">
        <v>19519</v>
      </c>
      <c r="C4224" s="141">
        <v>34834</v>
      </c>
      <c r="D4224" s="141">
        <v>170</v>
      </c>
      <c r="E4224" s="142">
        <v>56860.71</v>
      </c>
      <c r="F4224" s="142">
        <v>42258.47</v>
      </c>
      <c r="G4224" s="142">
        <v>15287.43</v>
      </c>
      <c r="H4224" s="142">
        <v>6362.2</v>
      </c>
      <c r="I4224" s="142">
        <v>63908.1</v>
      </c>
      <c r="Q4224" s="6">
        <f t="shared" si="65"/>
        <v>63908.1</v>
      </c>
    </row>
    <row r="4225" spans="1:17" x14ac:dyDescent="0.2">
      <c r="A4225" s="139" t="s">
        <v>8445</v>
      </c>
      <c r="B4225" s="140" t="s">
        <v>19520</v>
      </c>
      <c r="C4225" s="141">
        <v>395</v>
      </c>
      <c r="D4225" s="141">
        <v>1</v>
      </c>
      <c r="E4225" s="142">
        <v>243.16</v>
      </c>
      <c r="F4225" s="142">
        <v>479.19</v>
      </c>
      <c r="G4225" s="142">
        <v>89.93</v>
      </c>
      <c r="H4225" s="142">
        <v>27.21</v>
      </c>
      <c r="I4225" s="142">
        <v>596.33000000000004</v>
      </c>
      <c r="Q4225" s="6">
        <f t="shared" si="65"/>
        <v>596.33000000000004</v>
      </c>
    </row>
    <row r="4226" spans="1:17" ht="25.5" x14ac:dyDescent="0.2">
      <c r="A4226" s="139" t="s">
        <v>8447</v>
      </c>
      <c r="B4226" s="140" t="s">
        <v>19521</v>
      </c>
      <c r="C4226" s="141">
        <v>361</v>
      </c>
      <c r="D4226" s="141">
        <v>9</v>
      </c>
      <c r="E4226" s="142">
        <v>1977.24</v>
      </c>
      <c r="F4226" s="142">
        <v>437.94</v>
      </c>
      <c r="G4226" s="142">
        <v>809.34</v>
      </c>
      <c r="H4226" s="142">
        <v>221.23</v>
      </c>
      <c r="I4226" s="142">
        <v>1468.51</v>
      </c>
      <c r="Q4226" s="6">
        <f t="shared" si="65"/>
        <v>1468.51</v>
      </c>
    </row>
    <row r="4227" spans="1:17" x14ac:dyDescent="0.2">
      <c r="A4227" s="139" t="s">
        <v>8449</v>
      </c>
      <c r="B4227" s="140" t="s">
        <v>19522</v>
      </c>
      <c r="C4227" s="141">
        <v>212</v>
      </c>
      <c r="D4227" s="141">
        <v>2</v>
      </c>
      <c r="E4227" s="142">
        <v>433.88</v>
      </c>
      <c r="F4227" s="142">
        <v>257.18</v>
      </c>
      <c r="G4227" s="142">
        <v>179.86</v>
      </c>
      <c r="H4227" s="142">
        <v>48.54</v>
      </c>
      <c r="I4227" s="142">
        <v>485.58</v>
      </c>
      <c r="Q4227" s="6">
        <f t="shared" si="65"/>
        <v>485.58</v>
      </c>
    </row>
    <row r="4228" spans="1:17" x14ac:dyDescent="0.2">
      <c r="A4228" s="139" t="s">
        <v>8451</v>
      </c>
      <c r="B4228" s="140" t="s">
        <v>19523</v>
      </c>
      <c r="C4228" s="141">
        <v>183219</v>
      </c>
      <c r="D4228" s="141">
        <v>2003</v>
      </c>
      <c r="E4228" s="142">
        <v>2174861.11</v>
      </c>
      <c r="F4228" s="142">
        <v>222270.04</v>
      </c>
      <c r="G4228" s="142">
        <v>180121.93</v>
      </c>
      <c r="H4228" s="142">
        <v>243347.46</v>
      </c>
      <c r="I4228" s="142">
        <v>645739.43000000005</v>
      </c>
      <c r="Q4228" s="6">
        <f t="shared" si="65"/>
        <v>645739.43000000005</v>
      </c>
    </row>
    <row r="4229" spans="1:17" x14ac:dyDescent="0.2">
      <c r="A4229" s="139" t="s">
        <v>8453</v>
      </c>
      <c r="B4229" s="140" t="s">
        <v>19524</v>
      </c>
      <c r="C4229" s="141">
        <v>10491</v>
      </c>
      <c r="D4229" s="141">
        <v>198</v>
      </c>
      <c r="E4229" s="142">
        <v>126921.48</v>
      </c>
      <c r="F4229" s="142">
        <v>12727.04</v>
      </c>
      <c r="G4229" s="142">
        <v>17805.36</v>
      </c>
      <c r="H4229" s="142">
        <v>14201.38</v>
      </c>
      <c r="I4229" s="142">
        <v>44733.78</v>
      </c>
      <c r="Q4229" s="6">
        <f t="shared" si="65"/>
        <v>44733.78</v>
      </c>
    </row>
    <row r="4230" spans="1:17" x14ac:dyDescent="0.2">
      <c r="A4230" s="139" t="s">
        <v>8455</v>
      </c>
      <c r="B4230" s="140" t="s">
        <v>19525</v>
      </c>
      <c r="C4230" s="141">
        <v>6672</v>
      </c>
      <c r="D4230" s="141">
        <v>37</v>
      </c>
      <c r="E4230" s="142">
        <v>8287.56</v>
      </c>
      <c r="F4230" s="142">
        <v>8094.06</v>
      </c>
      <c r="G4230" s="142">
        <v>3327.26</v>
      </c>
      <c r="H4230" s="142">
        <v>927.3</v>
      </c>
      <c r="I4230" s="142">
        <v>12348.62</v>
      </c>
      <c r="Q4230" s="6">
        <f t="shared" si="65"/>
        <v>12348.62</v>
      </c>
    </row>
    <row r="4231" spans="1:17" x14ac:dyDescent="0.2">
      <c r="A4231" s="139" t="s">
        <v>8457</v>
      </c>
      <c r="B4231" s="140" t="s">
        <v>19526</v>
      </c>
      <c r="C4231" s="141">
        <v>16921</v>
      </c>
      <c r="D4231" s="141">
        <v>158</v>
      </c>
      <c r="E4231" s="142">
        <v>39612.11</v>
      </c>
      <c r="F4231" s="142">
        <v>20527.52</v>
      </c>
      <c r="G4231" s="142">
        <v>14208.32</v>
      </c>
      <c r="H4231" s="142">
        <v>4432.24</v>
      </c>
      <c r="I4231" s="142">
        <v>39168.080000000002</v>
      </c>
      <c r="Q4231" s="6">
        <f t="shared" si="65"/>
        <v>39168.080000000002</v>
      </c>
    </row>
    <row r="4232" spans="1:17" x14ac:dyDescent="0.2">
      <c r="A4232" s="139" t="s">
        <v>8459</v>
      </c>
      <c r="B4232" s="140" t="s">
        <v>19527</v>
      </c>
      <c r="C4232" s="141">
        <v>75</v>
      </c>
      <c r="D4232" s="141">
        <v>71</v>
      </c>
      <c r="E4232" s="142">
        <v>2835.97</v>
      </c>
      <c r="F4232" s="142">
        <v>90.98</v>
      </c>
      <c r="G4232" s="142">
        <v>6384.75</v>
      </c>
      <c r="H4232" s="142">
        <v>317.32</v>
      </c>
      <c r="I4232" s="142">
        <v>6793.05</v>
      </c>
      <c r="Q4232" s="6">
        <f t="shared" si="65"/>
        <v>6793.05</v>
      </c>
    </row>
    <row r="4233" spans="1:17" x14ac:dyDescent="0.2">
      <c r="A4233" s="139" t="s">
        <v>8461</v>
      </c>
      <c r="B4233" s="140" t="s">
        <v>19528</v>
      </c>
      <c r="C4233" s="141">
        <v>201</v>
      </c>
      <c r="D4233" s="141">
        <v>3</v>
      </c>
      <c r="E4233" s="142">
        <v>486.39</v>
      </c>
      <c r="F4233" s="142">
        <v>243.84</v>
      </c>
      <c r="G4233" s="142">
        <v>269.77999999999997</v>
      </c>
      <c r="H4233" s="142">
        <v>54.42</v>
      </c>
      <c r="I4233" s="142">
        <v>568.04</v>
      </c>
      <c r="Q4233" s="6">
        <f t="shared" si="65"/>
        <v>568.04</v>
      </c>
    </row>
    <row r="4234" spans="1:17" x14ac:dyDescent="0.2">
      <c r="A4234" s="139" t="s">
        <v>8463</v>
      </c>
      <c r="B4234" s="140" t="s">
        <v>19529</v>
      </c>
      <c r="C4234" s="141">
        <v>110</v>
      </c>
      <c r="D4234" s="141">
        <v>4</v>
      </c>
      <c r="E4234" s="142">
        <v>336.75</v>
      </c>
      <c r="F4234" s="142">
        <v>133.44999999999999</v>
      </c>
      <c r="G4234" s="142">
        <v>359.7</v>
      </c>
      <c r="H4234" s="142">
        <v>37.68</v>
      </c>
      <c r="I4234" s="142">
        <v>530.83000000000004</v>
      </c>
      <c r="Q4234" s="6">
        <f t="shared" si="65"/>
        <v>530.83000000000004</v>
      </c>
    </row>
    <row r="4235" spans="1:17" x14ac:dyDescent="0.2">
      <c r="A4235" s="139" t="s">
        <v>8465</v>
      </c>
      <c r="B4235" s="140" t="s">
        <v>19530</v>
      </c>
      <c r="C4235" s="141">
        <v>8811</v>
      </c>
      <c r="D4235" s="141">
        <v>32</v>
      </c>
      <c r="E4235" s="142">
        <v>7182.23</v>
      </c>
      <c r="F4235" s="142">
        <v>10688.97</v>
      </c>
      <c r="G4235" s="142">
        <v>2877.63</v>
      </c>
      <c r="H4235" s="142">
        <v>803.62</v>
      </c>
      <c r="I4235" s="142">
        <v>14370.22</v>
      </c>
      <c r="Q4235" s="6">
        <f t="shared" si="65"/>
        <v>14370.22</v>
      </c>
    </row>
    <row r="4236" spans="1:17" x14ac:dyDescent="0.2">
      <c r="A4236" s="139" t="s">
        <v>8467</v>
      </c>
      <c r="B4236" s="140" t="s">
        <v>19531</v>
      </c>
      <c r="C4236" s="141">
        <v>19838</v>
      </c>
      <c r="D4236" s="141">
        <v>683</v>
      </c>
      <c r="E4236" s="142">
        <v>241722.36</v>
      </c>
      <c r="F4236" s="142">
        <v>24066.240000000002</v>
      </c>
      <c r="G4236" s="142">
        <v>61419.51</v>
      </c>
      <c r="H4236" s="142">
        <v>27046.57</v>
      </c>
      <c r="I4236" s="142">
        <v>112532.32</v>
      </c>
      <c r="Q4236" s="6">
        <f t="shared" si="65"/>
        <v>112532.32</v>
      </c>
    </row>
    <row r="4237" spans="1:17" x14ac:dyDescent="0.2">
      <c r="A4237" s="139" t="s">
        <v>8469</v>
      </c>
      <c r="B4237" s="140" t="s">
        <v>19532</v>
      </c>
      <c r="C4237" s="141">
        <v>186660</v>
      </c>
      <c r="D4237" s="141">
        <v>2075</v>
      </c>
      <c r="E4237" s="142">
        <v>1759096.09</v>
      </c>
      <c r="F4237" s="142">
        <v>226444.45</v>
      </c>
      <c r="G4237" s="142">
        <v>186596.6</v>
      </c>
      <c r="H4237" s="142">
        <v>196827.08</v>
      </c>
      <c r="I4237" s="142">
        <v>609868.13</v>
      </c>
      <c r="Q4237" s="6">
        <f t="shared" si="65"/>
        <v>609868.13</v>
      </c>
    </row>
    <row r="4238" spans="1:17" x14ac:dyDescent="0.2">
      <c r="A4238" s="139" t="s">
        <v>8471</v>
      </c>
      <c r="B4238" s="140" t="s">
        <v>19533</v>
      </c>
      <c r="C4238" s="141">
        <v>8944</v>
      </c>
      <c r="D4238" s="141">
        <v>251</v>
      </c>
      <c r="E4238" s="142">
        <v>305920.82</v>
      </c>
      <c r="F4238" s="142">
        <v>10850.31</v>
      </c>
      <c r="G4238" s="142">
        <v>22571.45</v>
      </c>
      <c r="H4238" s="142">
        <v>34229.800000000003</v>
      </c>
      <c r="I4238" s="142">
        <v>67651.56</v>
      </c>
      <c r="Q4238" s="6">
        <f t="shared" si="65"/>
        <v>67651.56</v>
      </c>
    </row>
    <row r="4239" spans="1:17" x14ac:dyDescent="0.2">
      <c r="A4239" s="139" t="s">
        <v>8473</v>
      </c>
      <c r="B4239" s="140" t="s">
        <v>19534</v>
      </c>
      <c r="C4239" s="141">
        <v>602</v>
      </c>
      <c r="D4239" s="141">
        <v>5</v>
      </c>
      <c r="E4239" s="142">
        <v>3908.62</v>
      </c>
      <c r="F4239" s="142">
        <v>730.31</v>
      </c>
      <c r="G4239" s="142">
        <v>449.63</v>
      </c>
      <c r="H4239" s="142">
        <v>437.34</v>
      </c>
      <c r="I4239" s="142">
        <v>1617.28</v>
      </c>
      <c r="Q4239" s="6">
        <f t="shared" ref="Q4239:Q4302" si="66">I4239+P4239</f>
        <v>1617.28</v>
      </c>
    </row>
    <row r="4240" spans="1:17" x14ac:dyDescent="0.2">
      <c r="A4240" s="139" t="s">
        <v>8475</v>
      </c>
      <c r="B4240" s="140" t="s">
        <v>19535</v>
      </c>
      <c r="C4240" s="141">
        <v>63</v>
      </c>
      <c r="D4240" s="141">
        <v>2</v>
      </c>
      <c r="E4240" s="142">
        <v>298.39</v>
      </c>
      <c r="F4240" s="142">
        <v>76.42</v>
      </c>
      <c r="G4240" s="142">
        <v>179.86</v>
      </c>
      <c r="H4240" s="142">
        <v>33.380000000000003</v>
      </c>
      <c r="I4240" s="142">
        <v>289.66000000000003</v>
      </c>
      <c r="Q4240" s="6">
        <f t="shared" si="66"/>
        <v>289.66000000000003</v>
      </c>
    </row>
    <row r="4241" spans="1:17" x14ac:dyDescent="0.2">
      <c r="A4241" s="139" t="s">
        <v>8477</v>
      </c>
      <c r="B4241" s="140" t="s">
        <v>19536</v>
      </c>
      <c r="C4241" s="141">
        <v>3280782</v>
      </c>
      <c r="D4241" s="141">
        <v>43429</v>
      </c>
      <c r="E4241" s="142">
        <v>32920129.43</v>
      </c>
      <c r="F4241" s="142">
        <v>3980043.3</v>
      </c>
      <c r="G4241" s="142">
        <v>3905399.46</v>
      </c>
      <c r="H4241" s="142">
        <v>3683467.28</v>
      </c>
      <c r="I4241" s="142">
        <v>11568910.039999999</v>
      </c>
      <c r="Q4241" s="6">
        <f t="shared" si="66"/>
        <v>11568910.039999999</v>
      </c>
    </row>
    <row r="4242" spans="1:17" x14ac:dyDescent="0.2">
      <c r="A4242" s="139" t="s">
        <v>8479</v>
      </c>
      <c r="B4242" s="140" t="s">
        <v>19537</v>
      </c>
      <c r="C4242" s="141">
        <v>72179</v>
      </c>
      <c r="D4242" s="141">
        <v>969</v>
      </c>
      <c r="E4242" s="142">
        <v>1301873.3600000001</v>
      </c>
      <c r="F4242" s="142">
        <v>87563.13</v>
      </c>
      <c r="G4242" s="142">
        <v>87138.37</v>
      </c>
      <c r="H4242" s="142">
        <v>145667.95000000001</v>
      </c>
      <c r="I4242" s="142">
        <v>320369.45</v>
      </c>
      <c r="Q4242" s="6">
        <f t="shared" si="66"/>
        <v>320369.45</v>
      </c>
    </row>
    <row r="4243" spans="1:17" x14ac:dyDescent="0.2">
      <c r="A4243" s="139" t="s">
        <v>8481</v>
      </c>
      <c r="B4243" s="140" t="s">
        <v>19538</v>
      </c>
      <c r="C4243" s="141">
        <v>9247</v>
      </c>
      <c r="D4243" s="141">
        <v>30</v>
      </c>
      <c r="E4243" s="142">
        <v>8121.81</v>
      </c>
      <c r="F4243" s="142">
        <v>11217.9</v>
      </c>
      <c r="G4243" s="142">
        <v>2697.78</v>
      </c>
      <c r="H4243" s="142">
        <v>908.76</v>
      </c>
      <c r="I4243" s="142">
        <v>14824.44</v>
      </c>
      <c r="Q4243" s="6">
        <f t="shared" si="66"/>
        <v>14824.44</v>
      </c>
    </row>
    <row r="4244" spans="1:17" x14ac:dyDescent="0.2">
      <c r="A4244" s="139" t="s">
        <v>8483</v>
      </c>
      <c r="B4244" s="140" t="s">
        <v>19539</v>
      </c>
      <c r="C4244" s="141">
        <v>15143</v>
      </c>
      <c r="D4244" s="141">
        <v>230</v>
      </c>
      <c r="E4244" s="142">
        <v>199900.54</v>
      </c>
      <c r="F4244" s="142">
        <v>18370.560000000001</v>
      </c>
      <c r="G4244" s="142">
        <v>20683</v>
      </c>
      <c r="H4244" s="142">
        <v>22367.08</v>
      </c>
      <c r="I4244" s="142">
        <v>61420.639999999999</v>
      </c>
      <c r="Q4244" s="6">
        <f t="shared" si="66"/>
        <v>61420.639999999999</v>
      </c>
    </row>
    <row r="4245" spans="1:17" x14ac:dyDescent="0.2">
      <c r="A4245" s="139" t="s">
        <v>8485</v>
      </c>
      <c r="B4245" s="140" t="s">
        <v>19540</v>
      </c>
      <c r="C4245" s="141">
        <v>23897</v>
      </c>
      <c r="D4245" s="141">
        <v>262</v>
      </c>
      <c r="E4245" s="142">
        <v>123016.92</v>
      </c>
      <c r="F4245" s="142">
        <v>28990.38</v>
      </c>
      <c r="G4245" s="142">
        <v>23560.63</v>
      </c>
      <c r="H4245" s="142">
        <v>13764.49</v>
      </c>
      <c r="I4245" s="142">
        <v>66315.5</v>
      </c>
      <c r="Q4245" s="6">
        <f t="shared" si="66"/>
        <v>66315.5</v>
      </c>
    </row>
    <row r="4246" spans="1:17" x14ac:dyDescent="0.2">
      <c r="A4246" s="139" t="s">
        <v>8487</v>
      </c>
      <c r="B4246" s="140" t="s">
        <v>19541</v>
      </c>
      <c r="C4246" s="141">
        <v>6711</v>
      </c>
      <c r="D4246" s="141">
        <v>48</v>
      </c>
      <c r="E4246" s="142">
        <v>12441.4</v>
      </c>
      <c r="F4246" s="142">
        <v>8141.38</v>
      </c>
      <c r="G4246" s="142">
        <v>4316.45</v>
      </c>
      <c r="H4246" s="142">
        <v>1392.08</v>
      </c>
      <c r="I4246" s="142">
        <v>13849.91</v>
      </c>
      <c r="Q4246" s="6">
        <f t="shared" si="66"/>
        <v>13849.91</v>
      </c>
    </row>
    <row r="4247" spans="1:17" x14ac:dyDescent="0.2">
      <c r="A4247" s="139" t="s">
        <v>8489</v>
      </c>
      <c r="B4247" s="140" t="s">
        <v>19542</v>
      </c>
      <c r="C4247" s="141">
        <v>9437</v>
      </c>
      <c r="D4247" s="141">
        <v>53</v>
      </c>
      <c r="E4247" s="142">
        <v>14151.82</v>
      </c>
      <c r="F4247" s="142">
        <v>11448.39</v>
      </c>
      <c r="G4247" s="142">
        <v>4766.08</v>
      </c>
      <c r="H4247" s="142">
        <v>1583.46</v>
      </c>
      <c r="I4247" s="142">
        <v>17797.93</v>
      </c>
      <c r="Q4247" s="6">
        <f t="shared" si="66"/>
        <v>17797.93</v>
      </c>
    </row>
    <row r="4248" spans="1:17" x14ac:dyDescent="0.2">
      <c r="A4248" s="139" t="s">
        <v>8491</v>
      </c>
      <c r="B4248" s="140" t="s">
        <v>19543</v>
      </c>
      <c r="C4248" s="141">
        <v>4699</v>
      </c>
      <c r="D4248" s="141">
        <v>16</v>
      </c>
      <c r="E4248" s="142">
        <v>3698.84</v>
      </c>
      <c r="F4248" s="142">
        <v>5700.54</v>
      </c>
      <c r="G4248" s="142">
        <v>1438.82</v>
      </c>
      <c r="H4248" s="142">
        <v>413.86</v>
      </c>
      <c r="I4248" s="142">
        <v>7553.22</v>
      </c>
      <c r="Q4248" s="6">
        <f t="shared" si="66"/>
        <v>7553.22</v>
      </c>
    </row>
    <row r="4249" spans="1:17" x14ac:dyDescent="0.2">
      <c r="A4249" s="139" t="s">
        <v>8493</v>
      </c>
      <c r="B4249" s="140" t="s">
        <v>19544</v>
      </c>
      <c r="C4249" s="141">
        <v>372</v>
      </c>
      <c r="D4249" s="141">
        <v>3</v>
      </c>
      <c r="E4249" s="142">
        <v>436.08</v>
      </c>
      <c r="F4249" s="142">
        <v>451.29</v>
      </c>
      <c r="G4249" s="142">
        <v>269.77999999999997</v>
      </c>
      <c r="H4249" s="142">
        <v>48.79</v>
      </c>
      <c r="I4249" s="142">
        <v>769.86</v>
      </c>
      <c r="Q4249" s="6">
        <f t="shared" si="66"/>
        <v>769.86</v>
      </c>
    </row>
    <row r="4250" spans="1:17" x14ac:dyDescent="0.2">
      <c r="A4250" s="139" t="s">
        <v>8495</v>
      </c>
      <c r="B4250" s="140" t="s">
        <v>19545</v>
      </c>
      <c r="C4250" s="141">
        <v>5368</v>
      </c>
      <c r="D4250" s="141">
        <v>88</v>
      </c>
      <c r="E4250" s="142">
        <v>41858.69</v>
      </c>
      <c r="F4250" s="142">
        <v>6512.13</v>
      </c>
      <c r="G4250" s="142">
        <v>7913.5</v>
      </c>
      <c r="H4250" s="142">
        <v>4683.62</v>
      </c>
      <c r="I4250" s="142">
        <v>19109.25</v>
      </c>
      <c r="Q4250" s="6">
        <f t="shared" si="66"/>
        <v>19109.25</v>
      </c>
    </row>
    <row r="4251" spans="1:17" x14ac:dyDescent="0.2">
      <c r="A4251" s="139" t="s">
        <v>8497</v>
      </c>
      <c r="B4251" s="140" t="s">
        <v>19546</v>
      </c>
      <c r="C4251" s="141">
        <v>13905</v>
      </c>
      <c r="D4251" s="141">
        <v>89</v>
      </c>
      <c r="E4251" s="142">
        <v>143296.79999999999</v>
      </c>
      <c r="F4251" s="142">
        <v>16868.7</v>
      </c>
      <c r="G4251" s="142">
        <v>8003.42</v>
      </c>
      <c r="H4251" s="142">
        <v>16033.62</v>
      </c>
      <c r="I4251" s="142">
        <v>40905.74</v>
      </c>
      <c r="Q4251" s="6">
        <f t="shared" si="66"/>
        <v>40905.74</v>
      </c>
    </row>
    <row r="4252" spans="1:17" x14ac:dyDescent="0.2">
      <c r="A4252" s="139" t="s">
        <v>8499</v>
      </c>
      <c r="B4252" s="140" t="s">
        <v>19547</v>
      </c>
      <c r="C4252" s="141">
        <v>7960</v>
      </c>
      <c r="D4252" s="141">
        <v>43</v>
      </c>
      <c r="E4252" s="142">
        <v>322645.15999999997</v>
      </c>
      <c r="F4252" s="142">
        <v>9656.58</v>
      </c>
      <c r="G4252" s="142">
        <v>3866.82</v>
      </c>
      <c r="H4252" s="142">
        <v>36101.1</v>
      </c>
      <c r="I4252" s="142">
        <v>49624.5</v>
      </c>
      <c r="Q4252" s="6">
        <f t="shared" si="66"/>
        <v>49624.5</v>
      </c>
    </row>
    <row r="4253" spans="1:17" x14ac:dyDescent="0.2">
      <c r="A4253" s="139" t="s">
        <v>8501</v>
      </c>
      <c r="B4253" s="140" t="s">
        <v>19548</v>
      </c>
      <c r="C4253" s="141">
        <v>208761</v>
      </c>
      <c r="D4253" s="141">
        <v>1432</v>
      </c>
      <c r="E4253" s="142">
        <v>1300531.07</v>
      </c>
      <c r="F4253" s="142">
        <v>253256.02</v>
      </c>
      <c r="G4253" s="142">
        <v>128774.14</v>
      </c>
      <c r="H4253" s="142">
        <v>145517.76999999999</v>
      </c>
      <c r="I4253" s="142">
        <v>527547.93000000005</v>
      </c>
      <c r="Q4253" s="6">
        <f t="shared" si="66"/>
        <v>527547.93000000005</v>
      </c>
    </row>
    <row r="4254" spans="1:17" x14ac:dyDescent="0.2">
      <c r="A4254" s="139" t="s">
        <v>8503</v>
      </c>
      <c r="B4254" s="140" t="s">
        <v>19549</v>
      </c>
      <c r="C4254" s="141">
        <v>3218</v>
      </c>
      <c r="D4254" s="141">
        <v>56</v>
      </c>
      <c r="E4254" s="142">
        <v>219504.33</v>
      </c>
      <c r="F4254" s="142">
        <v>3903.88</v>
      </c>
      <c r="G4254" s="142">
        <v>5035.8599999999997</v>
      </c>
      <c r="H4254" s="142">
        <v>24560.57</v>
      </c>
      <c r="I4254" s="142">
        <v>33500.31</v>
      </c>
      <c r="Q4254" s="6">
        <f t="shared" si="66"/>
        <v>33500.31</v>
      </c>
    </row>
    <row r="4255" spans="1:17" x14ac:dyDescent="0.2">
      <c r="A4255" s="139" t="s">
        <v>8505</v>
      </c>
      <c r="B4255" s="140" t="s">
        <v>19550</v>
      </c>
      <c r="C4255" s="141">
        <v>1574</v>
      </c>
      <c r="D4255" s="141">
        <v>7</v>
      </c>
      <c r="E4255" s="142">
        <v>1844.54</v>
      </c>
      <c r="F4255" s="142">
        <v>1909.48</v>
      </c>
      <c r="G4255" s="142">
        <v>629.48</v>
      </c>
      <c r="H4255" s="142">
        <v>206.38</v>
      </c>
      <c r="I4255" s="142">
        <v>2745.34</v>
      </c>
      <c r="Q4255" s="6">
        <f t="shared" si="66"/>
        <v>2745.34</v>
      </c>
    </row>
    <row r="4256" spans="1:17" x14ac:dyDescent="0.2">
      <c r="A4256" s="139" t="s">
        <v>8507</v>
      </c>
      <c r="B4256" s="140" t="s">
        <v>19551</v>
      </c>
      <c r="C4256" s="141">
        <v>2809</v>
      </c>
      <c r="D4256" s="141">
        <v>8</v>
      </c>
      <c r="E4256" s="142">
        <v>1566.19</v>
      </c>
      <c r="F4256" s="142">
        <v>3407.7</v>
      </c>
      <c r="G4256" s="142">
        <v>719.41</v>
      </c>
      <c r="H4256" s="142">
        <v>175.24</v>
      </c>
      <c r="I4256" s="142">
        <v>4302.3500000000004</v>
      </c>
      <c r="Q4256" s="6">
        <f t="shared" si="66"/>
        <v>4302.3500000000004</v>
      </c>
    </row>
    <row r="4257" spans="1:17" x14ac:dyDescent="0.2">
      <c r="A4257" s="139" t="s">
        <v>8509</v>
      </c>
      <c r="B4257" s="140" t="s">
        <v>19552</v>
      </c>
      <c r="C4257" s="141">
        <v>31379</v>
      </c>
      <c r="D4257" s="141">
        <v>224</v>
      </c>
      <c r="E4257" s="142">
        <v>76082.69</v>
      </c>
      <c r="F4257" s="142">
        <v>38067.08</v>
      </c>
      <c r="G4257" s="142">
        <v>20143.439999999999</v>
      </c>
      <c r="H4257" s="142">
        <v>8512.9699999999993</v>
      </c>
      <c r="I4257" s="142">
        <v>66723.490000000005</v>
      </c>
      <c r="Q4257" s="6">
        <f t="shared" si="66"/>
        <v>66723.490000000005</v>
      </c>
    </row>
    <row r="4258" spans="1:17" x14ac:dyDescent="0.2">
      <c r="A4258" s="139" t="s">
        <v>8511</v>
      </c>
      <c r="B4258" s="140" t="s">
        <v>19553</v>
      </c>
      <c r="C4258" s="141">
        <v>138</v>
      </c>
      <c r="D4258" s="141">
        <v>2</v>
      </c>
      <c r="E4258" s="142">
        <v>447.72</v>
      </c>
      <c r="F4258" s="142">
        <v>167.42</v>
      </c>
      <c r="G4258" s="142">
        <v>179.86</v>
      </c>
      <c r="H4258" s="142">
        <v>50.1</v>
      </c>
      <c r="I4258" s="142">
        <v>397.38</v>
      </c>
      <c r="Q4258" s="6">
        <f t="shared" si="66"/>
        <v>397.38</v>
      </c>
    </row>
    <row r="4259" spans="1:17" x14ac:dyDescent="0.2">
      <c r="A4259" s="139" t="s">
        <v>8513</v>
      </c>
      <c r="B4259" s="140" t="s">
        <v>19554</v>
      </c>
      <c r="C4259" s="141">
        <v>3134</v>
      </c>
      <c r="D4259" s="141">
        <v>55</v>
      </c>
      <c r="E4259" s="142">
        <v>19901.66</v>
      </c>
      <c r="F4259" s="142">
        <v>3801.98</v>
      </c>
      <c r="G4259" s="142">
        <v>4945.9399999999996</v>
      </c>
      <c r="H4259" s="142">
        <v>2226.8200000000002</v>
      </c>
      <c r="I4259" s="142">
        <v>10974.74</v>
      </c>
      <c r="Q4259" s="6">
        <f t="shared" si="66"/>
        <v>10974.74</v>
      </c>
    </row>
    <row r="4260" spans="1:17" x14ac:dyDescent="0.2">
      <c r="A4260" s="139" t="s">
        <v>8515</v>
      </c>
      <c r="B4260" s="140" t="s">
        <v>19555</v>
      </c>
      <c r="C4260" s="141">
        <v>6760</v>
      </c>
      <c r="D4260" s="141">
        <v>39</v>
      </c>
      <c r="E4260" s="142">
        <v>9636.11</v>
      </c>
      <c r="F4260" s="142">
        <v>8200.82</v>
      </c>
      <c r="G4260" s="142">
        <v>3507.12</v>
      </c>
      <c r="H4260" s="142">
        <v>1078.19</v>
      </c>
      <c r="I4260" s="142">
        <v>12786.13</v>
      </c>
      <c r="Q4260" s="6">
        <f t="shared" si="66"/>
        <v>12786.13</v>
      </c>
    </row>
    <row r="4261" spans="1:17" x14ac:dyDescent="0.2">
      <c r="A4261" s="139" t="s">
        <v>8517</v>
      </c>
      <c r="B4261" s="140" t="s">
        <v>19556</v>
      </c>
      <c r="C4261" s="141">
        <v>376</v>
      </c>
      <c r="D4261" s="141">
        <v>5</v>
      </c>
      <c r="E4261" s="142">
        <v>1456.02</v>
      </c>
      <c r="F4261" s="142">
        <v>456.14</v>
      </c>
      <c r="G4261" s="142">
        <v>449.63</v>
      </c>
      <c r="H4261" s="142">
        <v>162.91</v>
      </c>
      <c r="I4261" s="142">
        <v>1068.68</v>
      </c>
      <c r="Q4261" s="6">
        <f t="shared" si="66"/>
        <v>1068.68</v>
      </c>
    </row>
    <row r="4262" spans="1:17" x14ac:dyDescent="0.2">
      <c r="A4262" s="139" t="s">
        <v>8519</v>
      </c>
      <c r="B4262" s="140" t="s">
        <v>19557</v>
      </c>
      <c r="C4262" s="141">
        <v>1326</v>
      </c>
      <c r="D4262" s="141">
        <v>20</v>
      </c>
      <c r="E4262" s="142">
        <v>6628.22</v>
      </c>
      <c r="F4262" s="142">
        <v>1608.62</v>
      </c>
      <c r="G4262" s="142">
        <v>1798.52</v>
      </c>
      <c r="H4262" s="142">
        <v>741.64</v>
      </c>
      <c r="I4262" s="142">
        <v>4148.78</v>
      </c>
      <c r="Q4262" s="6">
        <f t="shared" si="66"/>
        <v>4148.78</v>
      </c>
    </row>
    <row r="4263" spans="1:17" x14ac:dyDescent="0.2">
      <c r="A4263" s="139" t="s">
        <v>8521</v>
      </c>
      <c r="B4263" s="140" t="s">
        <v>19558</v>
      </c>
      <c r="C4263" s="141">
        <v>26450</v>
      </c>
      <c r="D4263" s="141">
        <v>230</v>
      </c>
      <c r="E4263" s="142">
        <v>105108.2</v>
      </c>
      <c r="F4263" s="142">
        <v>32087.52</v>
      </c>
      <c r="G4263" s="142">
        <v>20683</v>
      </c>
      <c r="H4263" s="142">
        <v>11760.66</v>
      </c>
      <c r="I4263" s="142">
        <v>64531.18</v>
      </c>
      <c r="Q4263" s="6">
        <f t="shared" si="66"/>
        <v>64531.18</v>
      </c>
    </row>
    <row r="4264" spans="1:17" x14ac:dyDescent="0.2">
      <c r="A4264" s="139" t="s">
        <v>8523</v>
      </c>
      <c r="B4264" s="140" t="s">
        <v>19559</v>
      </c>
      <c r="C4264" s="141">
        <v>130577</v>
      </c>
      <c r="D4264" s="141">
        <v>570</v>
      </c>
      <c r="E4264" s="142">
        <v>371065.89</v>
      </c>
      <c r="F4264" s="142">
        <v>158408</v>
      </c>
      <c r="G4264" s="142">
        <v>51257.86</v>
      </c>
      <c r="H4264" s="142">
        <v>41518.94</v>
      </c>
      <c r="I4264" s="142">
        <v>251184.8</v>
      </c>
      <c r="Q4264" s="6">
        <f t="shared" si="66"/>
        <v>251184.8</v>
      </c>
    </row>
    <row r="4265" spans="1:17" x14ac:dyDescent="0.2">
      <c r="A4265" s="139" t="s">
        <v>8525</v>
      </c>
      <c r="B4265" s="140" t="s">
        <v>19560</v>
      </c>
      <c r="C4265" s="141">
        <v>536</v>
      </c>
      <c r="D4265" s="141">
        <v>25</v>
      </c>
      <c r="E4265" s="142">
        <v>343818</v>
      </c>
      <c r="F4265" s="142">
        <v>650.24</v>
      </c>
      <c r="G4265" s="142">
        <v>2248.15</v>
      </c>
      <c r="H4265" s="142">
        <v>38470.15</v>
      </c>
      <c r="I4265" s="142">
        <v>41368.54</v>
      </c>
      <c r="Q4265" s="6">
        <f t="shared" si="66"/>
        <v>41368.54</v>
      </c>
    </row>
    <row r="4266" spans="1:17" x14ac:dyDescent="0.2">
      <c r="A4266" s="139" t="s">
        <v>8527</v>
      </c>
      <c r="B4266" s="140" t="s">
        <v>19561</v>
      </c>
      <c r="C4266" s="141">
        <v>6307</v>
      </c>
      <c r="D4266" s="141">
        <v>29</v>
      </c>
      <c r="E4266" s="142">
        <v>6702.26</v>
      </c>
      <c r="F4266" s="142">
        <v>7651.26</v>
      </c>
      <c r="G4266" s="142">
        <v>2607.86</v>
      </c>
      <c r="H4266" s="142">
        <v>749.92</v>
      </c>
      <c r="I4266" s="142">
        <v>11009.04</v>
      </c>
      <c r="Q4266" s="6">
        <f t="shared" si="66"/>
        <v>11009.04</v>
      </c>
    </row>
    <row r="4267" spans="1:17" x14ac:dyDescent="0.2">
      <c r="A4267" s="139" t="s">
        <v>8529</v>
      </c>
      <c r="B4267" s="140" t="s">
        <v>19562</v>
      </c>
      <c r="C4267" s="141">
        <v>2867</v>
      </c>
      <c r="D4267" s="141">
        <v>21</v>
      </c>
      <c r="E4267" s="142">
        <v>3446.5</v>
      </c>
      <c r="F4267" s="142">
        <v>3478.07</v>
      </c>
      <c r="G4267" s="142">
        <v>1888.45</v>
      </c>
      <c r="H4267" s="142">
        <v>385.63</v>
      </c>
      <c r="I4267" s="142">
        <v>5752.15</v>
      </c>
      <c r="Q4267" s="6">
        <f t="shared" si="66"/>
        <v>5752.15</v>
      </c>
    </row>
    <row r="4268" spans="1:17" x14ac:dyDescent="0.2">
      <c r="A4268" s="139" t="s">
        <v>8531</v>
      </c>
      <c r="B4268" s="140" t="s">
        <v>19563</v>
      </c>
      <c r="C4268" s="141">
        <v>3117</v>
      </c>
      <c r="D4268" s="141">
        <v>52</v>
      </c>
      <c r="E4268" s="142">
        <v>14095.02</v>
      </c>
      <c r="F4268" s="142">
        <v>3781.35</v>
      </c>
      <c r="G4268" s="142">
        <v>4676.1499999999996</v>
      </c>
      <c r="H4268" s="142">
        <v>1577.1</v>
      </c>
      <c r="I4268" s="142">
        <v>10034.6</v>
      </c>
      <c r="Q4268" s="6">
        <f t="shared" si="66"/>
        <v>10034.6</v>
      </c>
    </row>
    <row r="4269" spans="1:17" x14ac:dyDescent="0.2">
      <c r="A4269" s="139" t="s">
        <v>8533</v>
      </c>
      <c r="B4269" s="140" t="s">
        <v>19564</v>
      </c>
      <c r="C4269" s="141">
        <v>931</v>
      </c>
      <c r="D4269" s="141">
        <v>11</v>
      </c>
      <c r="E4269" s="142">
        <v>2525.0300000000002</v>
      </c>
      <c r="F4269" s="142">
        <v>1129.43</v>
      </c>
      <c r="G4269" s="142">
        <v>989.18</v>
      </c>
      <c r="H4269" s="142">
        <v>282.52999999999997</v>
      </c>
      <c r="I4269" s="142">
        <v>2401.14</v>
      </c>
      <c r="Q4269" s="6">
        <f t="shared" si="66"/>
        <v>2401.14</v>
      </c>
    </row>
    <row r="4270" spans="1:17" x14ac:dyDescent="0.2">
      <c r="A4270" s="139" t="s">
        <v>8535</v>
      </c>
      <c r="B4270" s="140" t="s">
        <v>19565</v>
      </c>
      <c r="C4270" s="141">
        <v>198</v>
      </c>
      <c r="D4270" s="141">
        <v>2</v>
      </c>
      <c r="E4270" s="142">
        <v>775.87</v>
      </c>
      <c r="F4270" s="142">
        <v>240.2</v>
      </c>
      <c r="G4270" s="142">
        <v>179.86</v>
      </c>
      <c r="H4270" s="142">
        <v>86.82</v>
      </c>
      <c r="I4270" s="142">
        <v>506.88</v>
      </c>
      <c r="Q4270" s="6">
        <f t="shared" si="66"/>
        <v>506.88</v>
      </c>
    </row>
    <row r="4271" spans="1:17" x14ac:dyDescent="0.2">
      <c r="A4271" s="139" t="s">
        <v>8537</v>
      </c>
      <c r="B4271" s="140" t="s">
        <v>19566</v>
      </c>
      <c r="C4271" s="141">
        <v>54088</v>
      </c>
      <c r="D4271" s="141">
        <v>905</v>
      </c>
      <c r="E4271" s="142">
        <v>698751.35</v>
      </c>
      <c r="F4271" s="142">
        <v>65616.240000000005</v>
      </c>
      <c r="G4271" s="142">
        <v>81383.100000000006</v>
      </c>
      <c r="H4271" s="142">
        <v>78184.009999999995</v>
      </c>
      <c r="I4271" s="142">
        <v>225183.35</v>
      </c>
      <c r="Q4271" s="6">
        <f t="shared" si="66"/>
        <v>225183.35</v>
      </c>
    </row>
    <row r="4272" spans="1:17" x14ac:dyDescent="0.2">
      <c r="A4272" s="139" t="s">
        <v>8539</v>
      </c>
      <c r="B4272" s="140" t="s">
        <v>19567</v>
      </c>
      <c r="C4272" s="141">
        <v>184</v>
      </c>
      <c r="D4272" s="141">
        <v>2</v>
      </c>
      <c r="E4272" s="142">
        <v>448.61</v>
      </c>
      <c r="F4272" s="142">
        <v>223.22</v>
      </c>
      <c r="G4272" s="142">
        <v>179.86</v>
      </c>
      <c r="H4272" s="142">
        <v>50.19</v>
      </c>
      <c r="I4272" s="142">
        <v>453.27</v>
      </c>
      <c r="Q4272" s="6">
        <f t="shared" si="66"/>
        <v>453.27</v>
      </c>
    </row>
    <row r="4273" spans="1:17" x14ac:dyDescent="0.2">
      <c r="A4273" s="139" t="s">
        <v>8541</v>
      </c>
      <c r="B4273" s="140" t="s">
        <v>19568</v>
      </c>
      <c r="C4273" s="141">
        <v>87728</v>
      </c>
      <c r="D4273" s="141">
        <v>1294</v>
      </c>
      <c r="E4273" s="142">
        <v>728904.24</v>
      </c>
      <c r="F4273" s="142">
        <v>106426.22</v>
      </c>
      <c r="G4273" s="142">
        <v>116364.34</v>
      </c>
      <c r="H4273" s="142">
        <v>81557.850000000006</v>
      </c>
      <c r="I4273" s="142">
        <v>304348.40999999997</v>
      </c>
      <c r="Q4273" s="6">
        <f t="shared" si="66"/>
        <v>304348.40999999997</v>
      </c>
    </row>
    <row r="4274" spans="1:17" x14ac:dyDescent="0.2">
      <c r="A4274" s="139" t="s">
        <v>8543</v>
      </c>
      <c r="B4274" s="140" t="s">
        <v>19569</v>
      </c>
      <c r="C4274" s="141">
        <v>1178</v>
      </c>
      <c r="D4274" s="141">
        <v>7</v>
      </c>
      <c r="E4274" s="142">
        <v>1261.7</v>
      </c>
      <c r="F4274" s="142">
        <v>1429.08</v>
      </c>
      <c r="G4274" s="142">
        <v>629.48</v>
      </c>
      <c r="H4274" s="142">
        <v>141.18</v>
      </c>
      <c r="I4274" s="142">
        <v>2199.7399999999998</v>
      </c>
      <c r="Q4274" s="6">
        <f t="shared" si="66"/>
        <v>2199.7399999999998</v>
      </c>
    </row>
    <row r="4275" spans="1:17" x14ac:dyDescent="0.2">
      <c r="A4275" s="139" t="s">
        <v>8545</v>
      </c>
      <c r="B4275" s="140" t="s">
        <v>19570</v>
      </c>
      <c r="C4275" s="141">
        <v>147</v>
      </c>
      <c r="D4275" s="141">
        <v>2</v>
      </c>
      <c r="E4275" s="142">
        <v>442.09</v>
      </c>
      <c r="F4275" s="142">
        <v>178.33</v>
      </c>
      <c r="G4275" s="142">
        <v>179.86</v>
      </c>
      <c r="H4275" s="142">
        <v>49.46</v>
      </c>
      <c r="I4275" s="142">
        <v>407.65</v>
      </c>
      <c r="Q4275" s="6">
        <f t="shared" si="66"/>
        <v>407.65</v>
      </c>
    </row>
    <row r="4276" spans="1:17" x14ac:dyDescent="0.2">
      <c r="A4276" s="139" t="s">
        <v>8547</v>
      </c>
      <c r="B4276" s="140" t="s">
        <v>19571</v>
      </c>
      <c r="C4276" s="141">
        <v>84</v>
      </c>
      <c r="D4276" s="141">
        <v>1</v>
      </c>
      <c r="E4276" s="142">
        <v>233.03</v>
      </c>
      <c r="F4276" s="142">
        <v>101.9</v>
      </c>
      <c r="G4276" s="142">
        <v>89.93</v>
      </c>
      <c r="H4276" s="142">
        <v>26.07</v>
      </c>
      <c r="I4276" s="142">
        <v>217.9</v>
      </c>
      <c r="Q4276" s="6">
        <f t="shared" si="66"/>
        <v>217.9</v>
      </c>
    </row>
    <row r="4277" spans="1:17" x14ac:dyDescent="0.2">
      <c r="A4277" s="139" t="s">
        <v>8549</v>
      </c>
      <c r="B4277" s="140" t="s">
        <v>19572</v>
      </c>
      <c r="C4277" s="141">
        <v>3683</v>
      </c>
      <c r="D4277" s="141">
        <v>19</v>
      </c>
      <c r="E4277" s="142">
        <v>3977.46</v>
      </c>
      <c r="F4277" s="142">
        <v>4467.99</v>
      </c>
      <c r="G4277" s="142">
        <v>1708.59</v>
      </c>
      <c r="H4277" s="142">
        <v>445.04</v>
      </c>
      <c r="I4277" s="142">
        <v>6621.62</v>
      </c>
      <c r="Q4277" s="6">
        <f t="shared" si="66"/>
        <v>6621.62</v>
      </c>
    </row>
    <row r="4278" spans="1:17" x14ac:dyDescent="0.2">
      <c r="A4278" s="139" t="s">
        <v>8551</v>
      </c>
      <c r="B4278" s="140" t="s">
        <v>19573</v>
      </c>
      <c r="C4278" s="141">
        <v>1736</v>
      </c>
      <c r="D4278" s="141">
        <v>9</v>
      </c>
      <c r="E4278" s="142">
        <v>947.6</v>
      </c>
      <c r="F4278" s="142">
        <v>2106.0100000000002</v>
      </c>
      <c r="G4278" s="142">
        <v>809.34</v>
      </c>
      <c r="H4278" s="142">
        <v>106.02</v>
      </c>
      <c r="I4278" s="142">
        <v>3021.37</v>
      </c>
      <c r="Q4278" s="6">
        <f t="shared" si="66"/>
        <v>3021.37</v>
      </c>
    </row>
    <row r="4279" spans="1:17" x14ac:dyDescent="0.2">
      <c r="A4279" s="139" t="s">
        <v>8553</v>
      </c>
      <c r="B4279" s="140" t="s">
        <v>19574</v>
      </c>
      <c r="C4279" s="141">
        <v>298</v>
      </c>
      <c r="D4279" s="141">
        <v>39</v>
      </c>
      <c r="E4279" s="142">
        <v>43271.91</v>
      </c>
      <c r="F4279" s="142">
        <v>361.51</v>
      </c>
      <c r="G4279" s="142">
        <v>3507.12</v>
      </c>
      <c r="H4279" s="142">
        <v>4841.74</v>
      </c>
      <c r="I4279" s="142">
        <v>8710.3700000000008</v>
      </c>
      <c r="Q4279" s="6">
        <f t="shared" si="66"/>
        <v>8710.3700000000008</v>
      </c>
    </row>
    <row r="4280" spans="1:17" x14ac:dyDescent="0.2">
      <c r="A4280" s="139" t="s">
        <v>8555</v>
      </c>
      <c r="B4280" s="140" t="s">
        <v>19575</v>
      </c>
      <c r="C4280" s="141">
        <v>871</v>
      </c>
      <c r="D4280" s="141">
        <v>12</v>
      </c>
      <c r="E4280" s="142">
        <v>2877.65</v>
      </c>
      <c r="F4280" s="142">
        <v>1056.6400000000001</v>
      </c>
      <c r="G4280" s="142">
        <v>1079.1099999999999</v>
      </c>
      <c r="H4280" s="142">
        <v>321.98</v>
      </c>
      <c r="I4280" s="142">
        <v>2457.73</v>
      </c>
      <c r="Q4280" s="6">
        <f t="shared" si="66"/>
        <v>2457.73</v>
      </c>
    </row>
    <row r="4281" spans="1:17" x14ac:dyDescent="0.2">
      <c r="A4281" s="139" t="s">
        <v>8557</v>
      </c>
      <c r="B4281" s="140" t="s">
        <v>19576</v>
      </c>
      <c r="C4281" s="141">
        <v>96690</v>
      </c>
      <c r="D4281" s="141">
        <v>1068</v>
      </c>
      <c r="E4281" s="142">
        <v>567121.74</v>
      </c>
      <c r="F4281" s="142">
        <v>117298.37</v>
      </c>
      <c r="G4281" s="142">
        <v>96041.05</v>
      </c>
      <c r="H4281" s="142">
        <v>63455.839999999997</v>
      </c>
      <c r="I4281" s="142">
        <v>276795.26</v>
      </c>
      <c r="Q4281" s="6">
        <f t="shared" si="66"/>
        <v>276795.26</v>
      </c>
    </row>
    <row r="4282" spans="1:17" x14ac:dyDescent="0.2">
      <c r="A4282" s="139" t="s">
        <v>8559</v>
      </c>
      <c r="B4282" s="140" t="s">
        <v>19577</v>
      </c>
      <c r="C4282" s="141">
        <v>114</v>
      </c>
      <c r="D4282" s="141">
        <v>3</v>
      </c>
      <c r="E4282" s="142">
        <v>669.05</v>
      </c>
      <c r="F4282" s="142">
        <v>138.30000000000001</v>
      </c>
      <c r="G4282" s="142">
        <v>269.77999999999997</v>
      </c>
      <c r="H4282" s="142">
        <v>74.86</v>
      </c>
      <c r="I4282" s="142">
        <v>482.94</v>
      </c>
      <c r="Q4282" s="6">
        <f t="shared" si="66"/>
        <v>482.94</v>
      </c>
    </row>
    <row r="4283" spans="1:17" x14ac:dyDescent="0.2">
      <c r="A4283" s="139" t="s">
        <v>8561</v>
      </c>
      <c r="B4283" s="140" t="s">
        <v>19578</v>
      </c>
      <c r="C4283" s="141">
        <v>4587</v>
      </c>
      <c r="D4283" s="141">
        <v>96</v>
      </c>
      <c r="E4283" s="142">
        <v>21721.98</v>
      </c>
      <c r="F4283" s="142">
        <v>5564.66</v>
      </c>
      <c r="G4283" s="142">
        <v>8632.9</v>
      </c>
      <c r="H4283" s="142">
        <v>2430.5</v>
      </c>
      <c r="I4283" s="142">
        <v>16628.060000000001</v>
      </c>
      <c r="Q4283" s="6">
        <f t="shared" si="66"/>
        <v>16628.060000000001</v>
      </c>
    </row>
    <row r="4284" spans="1:17" x14ac:dyDescent="0.2">
      <c r="A4284" s="139" t="s">
        <v>8563</v>
      </c>
      <c r="B4284" s="140" t="s">
        <v>19579</v>
      </c>
      <c r="C4284" s="141">
        <v>70</v>
      </c>
      <c r="D4284" s="141">
        <v>1</v>
      </c>
      <c r="E4284" s="142">
        <v>224.33</v>
      </c>
      <c r="F4284" s="142">
        <v>84.92</v>
      </c>
      <c r="G4284" s="142">
        <v>89.93</v>
      </c>
      <c r="H4284" s="142">
        <v>25.1</v>
      </c>
      <c r="I4284" s="142">
        <v>199.95</v>
      </c>
      <c r="Q4284" s="6">
        <f t="shared" si="66"/>
        <v>199.95</v>
      </c>
    </row>
    <row r="4285" spans="1:17" x14ac:dyDescent="0.2">
      <c r="A4285" s="139" t="s">
        <v>8565</v>
      </c>
      <c r="B4285" s="140" t="s">
        <v>19580</v>
      </c>
      <c r="C4285" s="141">
        <v>95725</v>
      </c>
      <c r="D4285" s="141">
        <v>1663</v>
      </c>
      <c r="E4285" s="142">
        <v>741889.06</v>
      </c>
      <c r="F4285" s="142">
        <v>116127.7</v>
      </c>
      <c r="G4285" s="142">
        <v>149547.06</v>
      </c>
      <c r="H4285" s="142">
        <v>83010.740000000005</v>
      </c>
      <c r="I4285" s="142">
        <v>348685.5</v>
      </c>
      <c r="Q4285" s="6">
        <f t="shared" si="66"/>
        <v>348685.5</v>
      </c>
    </row>
    <row r="4286" spans="1:17" x14ac:dyDescent="0.2">
      <c r="A4286" s="139" t="s">
        <v>8567</v>
      </c>
      <c r="B4286" s="140" t="s">
        <v>19581</v>
      </c>
      <c r="C4286" s="141">
        <v>577</v>
      </c>
      <c r="D4286" s="141">
        <v>109</v>
      </c>
      <c r="E4286" s="142">
        <v>99969.41</v>
      </c>
      <c r="F4286" s="142">
        <v>699.98</v>
      </c>
      <c r="G4286" s="142">
        <v>9801.94</v>
      </c>
      <c r="H4286" s="142">
        <v>11185.68</v>
      </c>
      <c r="I4286" s="142">
        <v>21687.599999999999</v>
      </c>
      <c r="Q4286" s="6">
        <f t="shared" si="66"/>
        <v>21687.599999999999</v>
      </c>
    </row>
    <row r="4287" spans="1:17" x14ac:dyDescent="0.2">
      <c r="A4287" s="139" t="s">
        <v>8569</v>
      </c>
      <c r="B4287" s="140" t="s">
        <v>19582</v>
      </c>
      <c r="C4287" s="141">
        <v>13608</v>
      </c>
      <c r="D4287" s="141">
        <v>174</v>
      </c>
      <c r="E4287" s="142">
        <v>119006.51</v>
      </c>
      <c r="F4287" s="142">
        <v>16508.39</v>
      </c>
      <c r="G4287" s="142">
        <v>15647.14</v>
      </c>
      <c r="H4287" s="142">
        <v>13315.76</v>
      </c>
      <c r="I4287" s="142">
        <v>45471.29</v>
      </c>
      <c r="Q4287" s="6">
        <f t="shared" si="66"/>
        <v>45471.29</v>
      </c>
    </row>
    <row r="4288" spans="1:17" x14ac:dyDescent="0.2">
      <c r="A4288" s="139" t="s">
        <v>8571</v>
      </c>
      <c r="B4288" s="140" t="s">
        <v>19583</v>
      </c>
      <c r="C4288" s="141">
        <v>38904</v>
      </c>
      <c r="D4288" s="141">
        <v>1009</v>
      </c>
      <c r="E4288" s="142">
        <v>529472.79</v>
      </c>
      <c r="F4288" s="142">
        <v>47195.94</v>
      </c>
      <c r="G4288" s="142">
        <v>90735.41</v>
      </c>
      <c r="H4288" s="142">
        <v>59243.26</v>
      </c>
      <c r="I4288" s="142">
        <v>197174.61</v>
      </c>
      <c r="Q4288" s="6">
        <f t="shared" si="66"/>
        <v>197174.61</v>
      </c>
    </row>
    <row r="4289" spans="1:17" x14ac:dyDescent="0.2">
      <c r="A4289" s="139" t="s">
        <v>8573</v>
      </c>
      <c r="B4289" s="140" t="s">
        <v>19584</v>
      </c>
      <c r="C4289" s="141">
        <v>18423</v>
      </c>
      <c r="D4289" s="141">
        <v>145</v>
      </c>
      <c r="E4289" s="142">
        <v>72984.600000000006</v>
      </c>
      <c r="F4289" s="142">
        <v>22349.66</v>
      </c>
      <c r="G4289" s="142">
        <v>13039.28</v>
      </c>
      <c r="H4289" s="142">
        <v>8166.32</v>
      </c>
      <c r="I4289" s="142">
        <v>43555.26</v>
      </c>
      <c r="Q4289" s="6">
        <f t="shared" si="66"/>
        <v>43555.26</v>
      </c>
    </row>
    <row r="4290" spans="1:17" x14ac:dyDescent="0.2">
      <c r="A4290" s="139" t="s">
        <v>8575</v>
      </c>
      <c r="B4290" s="140" t="s">
        <v>19585</v>
      </c>
      <c r="C4290" s="141">
        <v>19927</v>
      </c>
      <c r="D4290" s="141">
        <v>249</v>
      </c>
      <c r="E4290" s="142">
        <v>127915.39</v>
      </c>
      <c r="F4290" s="142">
        <v>24174.22</v>
      </c>
      <c r="G4290" s="142">
        <v>22391.59</v>
      </c>
      <c r="H4290" s="142">
        <v>14312.58</v>
      </c>
      <c r="I4290" s="142">
        <v>60878.39</v>
      </c>
      <c r="Q4290" s="6">
        <f t="shared" si="66"/>
        <v>60878.39</v>
      </c>
    </row>
    <row r="4291" spans="1:17" x14ac:dyDescent="0.2">
      <c r="A4291" s="139" t="s">
        <v>8577</v>
      </c>
      <c r="B4291" s="140" t="s">
        <v>19586</v>
      </c>
      <c r="C4291" s="141">
        <v>8812</v>
      </c>
      <c r="D4291" s="141">
        <v>77</v>
      </c>
      <c r="E4291" s="142">
        <v>44583.73</v>
      </c>
      <c r="F4291" s="142">
        <v>10690.18</v>
      </c>
      <c r="G4291" s="142">
        <v>6924.3</v>
      </c>
      <c r="H4291" s="142">
        <v>4988.5200000000004</v>
      </c>
      <c r="I4291" s="142">
        <v>22603</v>
      </c>
      <c r="Q4291" s="6">
        <f t="shared" si="66"/>
        <v>22603</v>
      </c>
    </row>
    <row r="4292" spans="1:17" x14ac:dyDescent="0.2">
      <c r="A4292" s="139" t="s">
        <v>8579</v>
      </c>
      <c r="B4292" s="140" t="s">
        <v>19587</v>
      </c>
      <c r="C4292" s="141">
        <v>91083</v>
      </c>
      <c r="D4292" s="141">
        <v>1454</v>
      </c>
      <c r="E4292" s="142">
        <v>720135.43</v>
      </c>
      <c r="F4292" s="142">
        <v>110496.3</v>
      </c>
      <c r="G4292" s="142">
        <v>130752.51</v>
      </c>
      <c r="H4292" s="142">
        <v>80576.7</v>
      </c>
      <c r="I4292" s="142">
        <v>321825.51</v>
      </c>
      <c r="Q4292" s="6">
        <f t="shared" si="66"/>
        <v>321825.51</v>
      </c>
    </row>
    <row r="4293" spans="1:17" x14ac:dyDescent="0.2">
      <c r="A4293" s="139" t="s">
        <v>8581</v>
      </c>
      <c r="B4293" s="140" t="s">
        <v>19588</v>
      </c>
      <c r="C4293" s="141">
        <v>1499</v>
      </c>
      <c r="D4293" s="141">
        <v>14</v>
      </c>
      <c r="E4293" s="142">
        <v>3105.13</v>
      </c>
      <c r="F4293" s="142">
        <v>1818.5</v>
      </c>
      <c r="G4293" s="142">
        <v>1258.97</v>
      </c>
      <c r="H4293" s="142">
        <v>347.44</v>
      </c>
      <c r="I4293" s="142">
        <v>3424.91</v>
      </c>
      <c r="Q4293" s="6">
        <f t="shared" si="66"/>
        <v>3424.91</v>
      </c>
    </row>
    <row r="4294" spans="1:17" x14ac:dyDescent="0.2">
      <c r="A4294" s="139" t="s">
        <v>8583</v>
      </c>
      <c r="B4294" s="140" t="s">
        <v>19589</v>
      </c>
      <c r="C4294" s="141">
        <v>941</v>
      </c>
      <c r="D4294" s="141">
        <v>5</v>
      </c>
      <c r="E4294" s="142">
        <v>995.26</v>
      </c>
      <c r="F4294" s="142">
        <v>1141.56</v>
      </c>
      <c r="G4294" s="142">
        <v>449.63</v>
      </c>
      <c r="H4294" s="142">
        <v>111.36</v>
      </c>
      <c r="I4294" s="142">
        <v>1702.55</v>
      </c>
      <c r="Q4294" s="6">
        <f t="shared" si="66"/>
        <v>1702.55</v>
      </c>
    </row>
    <row r="4295" spans="1:17" x14ac:dyDescent="0.2">
      <c r="A4295" s="139" t="s">
        <v>8585</v>
      </c>
      <c r="B4295" s="140" t="s">
        <v>19590</v>
      </c>
      <c r="C4295" s="141">
        <v>2751</v>
      </c>
      <c r="D4295" s="141">
        <v>23</v>
      </c>
      <c r="E4295" s="142">
        <v>5096.26</v>
      </c>
      <c r="F4295" s="142">
        <v>3337.34</v>
      </c>
      <c r="G4295" s="142">
        <v>2068.3000000000002</v>
      </c>
      <c r="H4295" s="142">
        <v>570.22</v>
      </c>
      <c r="I4295" s="142">
        <v>5975.86</v>
      </c>
      <c r="Q4295" s="6">
        <f t="shared" si="66"/>
        <v>5975.86</v>
      </c>
    </row>
    <row r="4296" spans="1:17" x14ac:dyDescent="0.2">
      <c r="A4296" s="139" t="s">
        <v>8587</v>
      </c>
      <c r="B4296" s="140" t="s">
        <v>19591</v>
      </c>
      <c r="C4296" s="141">
        <v>108</v>
      </c>
      <c r="D4296" s="141">
        <v>16</v>
      </c>
      <c r="E4296" s="142">
        <v>1399.27</v>
      </c>
      <c r="F4296" s="142">
        <v>131.02000000000001</v>
      </c>
      <c r="G4296" s="142">
        <v>1438.82</v>
      </c>
      <c r="H4296" s="142">
        <v>156.57</v>
      </c>
      <c r="I4296" s="142">
        <v>1726.41</v>
      </c>
      <c r="Q4296" s="6">
        <f t="shared" si="66"/>
        <v>1726.41</v>
      </c>
    </row>
    <row r="4297" spans="1:17" x14ac:dyDescent="0.2">
      <c r="A4297" s="139" t="s">
        <v>8589</v>
      </c>
      <c r="B4297" s="140" t="s">
        <v>19592</v>
      </c>
      <c r="C4297" s="141">
        <v>4509</v>
      </c>
      <c r="D4297" s="141">
        <v>41</v>
      </c>
      <c r="E4297" s="142">
        <v>8710.41</v>
      </c>
      <c r="F4297" s="142">
        <v>5470.04</v>
      </c>
      <c r="G4297" s="142">
        <v>3686.97</v>
      </c>
      <c r="H4297" s="142">
        <v>974.62</v>
      </c>
      <c r="I4297" s="142">
        <v>10131.629999999999</v>
      </c>
      <c r="Q4297" s="6">
        <f t="shared" si="66"/>
        <v>10131.629999999999</v>
      </c>
    </row>
    <row r="4298" spans="1:17" x14ac:dyDescent="0.2">
      <c r="A4298" s="139" t="s">
        <v>8591</v>
      </c>
      <c r="B4298" s="140" t="s">
        <v>19593</v>
      </c>
      <c r="C4298" s="141">
        <v>9361</v>
      </c>
      <c r="D4298" s="141">
        <v>65</v>
      </c>
      <c r="E4298" s="142">
        <v>14695.97</v>
      </c>
      <c r="F4298" s="142">
        <v>11356.19</v>
      </c>
      <c r="G4298" s="142">
        <v>5845.19</v>
      </c>
      <c r="H4298" s="142">
        <v>1644.34</v>
      </c>
      <c r="I4298" s="142">
        <v>18845.72</v>
      </c>
      <c r="Q4298" s="6">
        <f t="shared" si="66"/>
        <v>18845.72</v>
      </c>
    </row>
    <row r="4299" spans="1:17" x14ac:dyDescent="0.2">
      <c r="A4299" s="139" t="s">
        <v>8593</v>
      </c>
      <c r="B4299" s="140" t="s">
        <v>19594</v>
      </c>
      <c r="C4299" s="141">
        <v>87</v>
      </c>
      <c r="D4299" s="141">
        <v>4</v>
      </c>
      <c r="E4299" s="142">
        <v>546.36</v>
      </c>
      <c r="F4299" s="142">
        <v>105.54</v>
      </c>
      <c r="G4299" s="142">
        <v>359.7</v>
      </c>
      <c r="H4299" s="142">
        <v>61.14</v>
      </c>
      <c r="I4299" s="142">
        <v>526.38</v>
      </c>
      <c r="Q4299" s="6">
        <f t="shared" si="66"/>
        <v>526.38</v>
      </c>
    </row>
    <row r="4300" spans="1:17" x14ac:dyDescent="0.2">
      <c r="A4300" s="139" t="s">
        <v>8595</v>
      </c>
      <c r="B4300" s="140" t="s">
        <v>19595</v>
      </c>
      <c r="C4300" s="141">
        <v>9188</v>
      </c>
      <c r="D4300" s="141">
        <v>44</v>
      </c>
      <c r="E4300" s="142">
        <v>10235.06</v>
      </c>
      <c r="F4300" s="142">
        <v>11146.32</v>
      </c>
      <c r="G4300" s="142">
        <v>3956.74</v>
      </c>
      <c r="H4300" s="142">
        <v>1145.21</v>
      </c>
      <c r="I4300" s="142">
        <v>16248.27</v>
      </c>
      <c r="Q4300" s="6">
        <f t="shared" si="66"/>
        <v>16248.27</v>
      </c>
    </row>
    <row r="4301" spans="1:17" x14ac:dyDescent="0.2">
      <c r="A4301" s="139" t="s">
        <v>8597</v>
      </c>
      <c r="B4301" s="140" t="s">
        <v>19596</v>
      </c>
      <c r="C4301" s="141">
        <v>4210</v>
      </c>
      <c r="D4301" s="141">
        <v>34</v>
      </c>
      <c r="E4301" s="142">
        <v>16477.61</v>
      </c>
      <c r="F4301" s="142">
        <v>5107.3100000000004</v>
      </c>
      <c r="G4301" s="142">
        <v>3057.49</v>
      </c>
      <c r="H4301" s="142">
        <v>1843.7</v>
      </c>
      <c r="I4301" s="142">
        <v>10008.5</v>
      </c>
      <c r="Q4301" s="6">
        <f t="shared" si="66"/>
        <v>10008.5</v>
      </c>
    </row>
    <row r="4302" spans="1:17" x14ac:dyDescent="0.2">
      <c r="A4302" s="139" t="s">
        <v>8599</v>
      </c>
      <c r="B4302" s="140" t="s">
        <v>19597</v>
      </c>
      <c r="C4302" s="141">
        <v>2783</v>
      </c>
      <c r="D4302" s="141">
        <v>42</v>
      </c>
      <c r="E4302" s="142">
        <v>10663.18</v>
      </c>
      <c r="F4302" s="142">
        <v>3376.17</v>
      </c>
      <c r="G4302" s="142">
        <v>3776.9</v>
      </c>
      <c r="H4302" s="142">
        <v>1193.1099999999999</v>
      </c>
      <c r="I4302" s="142">
        <v>8346.18</v>
      </c>
      <c r="Q4302" s="6">
        <f t="shared" si="66"/>
        <v>8346.18</v>
      </c>
    </row>
    <row r="4303" spans="1:17" x14ac:dyDescent="0.2">
      <c r="A4303" s="139" t="s">
        <v>8601</v>
      </c>
      <c r="B4303" s="140" t="s">
        <v>19598</v>
      </c>
      <c r="C4303" s="141">
        <v>1336</v>
      </c>
      <c r="D4303" s="141">
        <v>23</v>
      </c>
      <c r="E4303" s="142">
        <v>4883.29</v>
      </c>
      <c r="F4303" s="142">
        <v>1620.75</v>
      </c>
      <c r="G4303" s="142">
        <v>2068.3000000000002</v>
      </c>
      <c r="H4303" s="142">
        <v>546.4</v>
      </c>
      <c r="I4303" s="142">
        <v>4235.45</v>
      </c>
      <c r="Q4303" s="6">
        <f t="shared" ref="Q4303:Q4366" si="67">I4303+P4303</f>
        <v>4235.45</v>
      </c>
    </row>
    <row r="4304" spans="1:17" x14ac:dyDescent="0.2">
      <c r="A4304" s="139" t="s">
        <v>8603</v>
      </c>
      <c r="B4304" s="140" t="s">
        <v>19599</v>
      </c>
      <c r="C4304" s="141">
        <v>134733</v>
      </c>
      <c r="D4304" s="141">
        <v>1417</v>
      </c>
      <c r="E4304" s="142">
        <v>1266534.6200000001</v>
      </c>
      <c r="F4304" s="142">
        <v>163449.79999999999</v>
      </c>
      <c r="G4304" s="142">
        <v>127425.25</v>
      </c>
      <c r="H4304" s="142">
        <v>141713.85999999999</v>
      </c>
      <c r="I4304" s="142">
        <v>432588.91</v>
      </c>
      <c r="Q4304" s="6">
        <f t="shared" si="67"/>
        <v>432588.91</v>
      </c>
    </row>
    <row r="4305" spans="1:17" x14ac:dyDescent="0.2">
      <c r="A4305" s="139" t="s">
        <v>8605</v>
      </c>
      <c r="B4305" s="140" t="s">
        <v>19600</v>
      </c>
      <c r="C4305" s="141">
        <v>9947</v>
      </c>
      <c r="D4305" s="141">
        <v>125</v>
      </c>
      <c r="E4305" s="142">
        <v>49971.02</v>
      </c>
      <c r="F4305" s="142">
        <v>12067.09</v>
      </c>
      <c r="G4305" s="142">
        <v>11240.76</v>
      </c>
      <c r="H4305" s="142">
        <v>5591.31</v>
      </c>
      <c r="I4305" s="142">
        <v>28899.16</v>
      </c>
      <c r="Q4305" s="6">
        <f t="shared" si="67"/>
        <v>28899.16</v>
      </c>
    </row>
    <row r="4306" spans="1:17" x14ac:dyDescent="0.2">
      <c r="A4306" s="139" t="s">
        <v>8607</v>
      </c>
      <c r="B4306" s="140" t="s">
        <v>19601</v>
      </c>
      <c r="C4306" s="141">
        <v>4685</v>
      </c>
      <c r="D4306" s="141">
        <v>60</v>
      </c>
      <c r="E4306" s="142">
        <v>14100.56</v>
      </c>
      <c r="F4306" s="142">
        <v>5683.55</v>
      </c>
      <c r="G4306" s="142">
        <v>5395.57</v>
      </c>
      <c r="H4306" s="142">
        <v>1577.73</v>
      </c>
      <c r="I4306" s="142">
        <v>12656.85</v>
      </c>
      <c r="Q4306" s="6">
        <f t="shared" si="67"/>
        <v>12656.85</v>
      </c>
    </row>
    <row r="4307" spans="1:17" x14ac:dyDescent="0.2">
      <c r="A4307" s="139" t="s">
        <v>8609</v>
      </c>
      <c r="B4307" s="140" t="s">
        <v>19602</v>
      </c>
      <c r="C4307" s="141">
        <v>4940</v>
      </c>
      <c r="D4307" s="141">
        <v>112</v>
      </c>
      <c r="E4307" s="142">
        <v>105816.12</v>
      </c>
      <c r="F4307" s="142">
        <v>5992.9</v>
      </c>
      <c r="G4307" s="142">
        <v>10071.719999999999</v>
      </c>
      <c r="H4307" s="142">
        <v>11839.87</v>
      </c>
      <c r="I4307" s="142">
        <v>27904.49</v>
      </c>
      <c r="Q4307" s="6">
        <f t="shared" si="67"/>
        <v>27904.49</v>
      </c>
    </row>
    <row r="4308" spans="1:17" x14ac:dyDescent="0.2">
      <c r="A4308" s="139" t="s">
        <v>8611</v>
      </c>
      <c r="B4308" s="140" t="s">
        <v>19603</v>
      </c>
      <c r="C4308" s="141">
        <v>24775</v>
      </c>
      <c r="D4308" s="141">
        <v>171</v>
      </c>
      <c r="E4308" s="142">
        <v>209446.79</v>
      </c>
      <c r="F4308" s="142">
        <v>30055.51</v>
      </c>
      <c r="G4308" s="142">
        <v>15377.36</v>
      </c>
      <c r="H4308" s="142">
        <v>23435.22</v>
      </c>
      <c r="I4308" s="142">
        <v>68868.09</v>
      </c>
      <c r="Q4308" s="6">
        <f t="shared" si="67"/>
        <v>68868.09</v>
      </c>
    </row>
    <row r="4309" spans="1:17" x14ac:dyDescent="0.2">
      <c r="A4309" s="139" t="s">
        <v>8613</v>
      </c>
      <c r="B4309" s="140" t="s">
        <v>19604</v>
      </c>
      <c r="C4309" s="141">
        <v>1097</v>
      </c>
      <c r="D4309" s="141">
        <v>43</v>
      </c>
      <c r="E4309" s="142">
        <v>4376.72</v>
      </c>
      <c r="F4309" s="142">
        <v>1330.82</v>
      </c>
      <c r="G4309" s="142">
        <v>3866.82</v>
      </c>
      <c r="H4309" s="142">
        <v>489.71</v>
      </c>
      <c r="I4309" s="142">
        <v>5687.35</v>
      </c>
      <c r="Q4309" s="6">
        <f t="shared" si="67"/>
        <v>5687.35</v>
      </c>
    </row>
    <row r="4310" spans="1:17" x14ac:dyDescent="0.2">
      <c r="A4310" s="139" t="s">
        <v>8615</v>
      </c>
      <c r="B4310" s="140" t="s">
        <v>19605</v>
      </c>
      <c r="C4310" s="141">
        <v>7714</v>
      </c>
      <c r="D4310" s="141">
        <v>141</v>
      </c>
      <c r="E4310" s="142">
        <v>70901.66</v>
      </c>
      <c r="F4310" s="142">
        <v>9358.15</v>
      </c>
      <c r="G4310" s="142">
        <v>12679.58</v>
      </c>
      <c r="H4310" s="142">
        <v>7933.26</v>
      </c>
      <c r="I4310" s="142">
        <v>29970.99</v>
      </c>
      <c r="Q4310" s="6">
        <f t="shared" si="67"/>
        <v>29970.99</v>
      </c>
    </row>
    <row r="4311" spans="1:17" x14ac:dyDescent="0.2">
      <c r="A4311" s="139" t="s">
        <v>8617</v>
      </c>
      <c r="B4311" s="140" t="s">
        <v>19606</v>
      </c>
      <c r="C4311" s="141">
        <v>627</v>
      </c>
      <c r="D4311" s="141">
        <v>6</v>
      </c>
      <c r="E4311" s="142">
        <v>1041.47</v>
      </c>
      <c r="F4311" s="142">
        <v>760.64</v>
      </c>
      <c r="G4311" s="142">
        <v>539.55999999999995</v>
      </c>
      <c r="H4311" s="142">
        <v>116.53</v>
      </c>
      <c r="I4311" s="142">
        <v>1416.73</v>
      </c>
      <c r="Q4311" s="6">
        <f t="shared" si="67"/>
        <v>1416.73</v>
      </c>
    </row>
    <row r="4312" spans="1:17" x14ac:dyDescent="0.2">
      <c r="A4312" s="139" t="s">
        <v>8619</v>
      </c>
      <c r="B4312" s="140" t="s">
        <v>19607</v>
      </c>
      <c r="C4312" s="141">
        <v>1701</v>
      </c>
      <c r="D4312" s="141">
        <v>19</v>
      </c>
      <c r="E4312" s="142">
        <v>8965.27</v>
      </c>
      <c r="F4312" s="142">
        <v>2063.5500000000002</v>
      </c>
      <c r="G4312" s="142">
        <v>1708.59</v>
      </c>
      <c r="H4312" s="142">
        <v>1003.14</v>
      </c>
      <c r="I4312" s="142">
        <v>4775.28</v>
      </c>
      <c r="Q4312" s="6">
        <f t="shared" si="67"/>
        <v>4775.28</v>
      </c>
    </row>
    <row r="4313" spans="1:17" x14ac:dyDescent="0.2">
      <c r="A4313" s="139" t="s">
        <v>8621</v>
      </c>
      <c r="B4313" s="140" t="s">
        <v>19608</v>
      </c>
      <c r="C4313" s="141">
        <v>1016</v>
      </c>
      <c r="D4313" s="141">
        <v>9</v>
      </c>
      <c r="E4313" s="142">
        <v>1832.1</v>
      </c>
      <c r="F4313" s="142">
        <v>1232.55</v>
      </c>
      <c r="G4313" s="142">
        <v>809.34</v>
      </c>
      <c r="H4313" s="142">
        <v>204.99</v>
      </c>
      <c r="I4313" s="142">
        <v>2246.88</v>
      </c>
      <c r="Q4313" s="6">
        <f t="shared" si="67"/>
        <v>2246.88</v>
      </c>
    </row>
    <row r="4314" spans="1:17" x14ac:dyDescent="0.2">
      <c r="A4314" s="139" t="s">
        <v>8623</v>
      </c>
      <c r="B4314" s="140" t="s">
        <v>19609</v>
      </c>
      <c r="C4314" s="141">
        <v>1033</v>
      </c>
      <c r="D4314" s="141">
        <v>8</v>
      </c>
      <c r="E4314" s="142">
        <v>6954.55</v>
      </c>
      <c r="F4314" s="142">
        <v>1253.18</v>
      </c>
      <c r="G4314" s="142">
        <v>719.41</v>
      </c>
      <c r="H4314" s="142">
        <v>778.15</v>
      </c>
      <c r="I4314" s="142">
        <v>2750.74</v>
      </c>
      <c r="Q4314" s="6">
        <f t="shared" si="67"/>
        <v>2750.74</v>
      </c>
    </row>
    <row r="4315" spans="1:17" x14ac:dyDescent="0.2">
      <c r="A4315" s="139" t="s">
        <v>8625</v>
      </c>
      <c r="B4315" s="140" t="s">
        <v>19610</v>
      </c>
      <c r="C4315" s="141">
        <v>798</v>
      </c>
      <c r="D4315" s="141">
        <v>4</v>
      </c>
      <c r="E4315" s="142">
        <v>812.15</v>
      </c>
      <c r="F4315" s="142">
        <v>968.09</v>
      </c>
      <c r="G4315" s="142">
        <v>359.7</v>
      </c>
      <c r="H4315" s="142">
        <v>90.87</v>
      </c>
      <c r="I4315" s="142">
        <v>1418.66</v>
      </c>
      <c r="Q4315" s="6">
        <f t="shared" si="67"/>
        <v>1418.66</v>
      </c>
    </row>
    <row r="4316" spans="1:17" x14ac:dyDescent="0.2">
      <c r="A4316" s="139" t="s">
        <v>8627</v>
      </c>
      <c r="B4316" s="140" t="s">
        <v>19611</v>
      </c>
      <c r="C4316" s="141">
        <v>13453</v>
      </c>
      <c r="D4316" s="141">
        <v>91</v>
      </c>
      <c r="E4316" s="142">
        <v>23251.38</v>
      </c>
      <c r="F4316" s="142">
        <v>16320.35</v>
      </c>
      <c r="G4316" s="142">
        <v>8183.27</v>
      </c>
      <c r="H4316" s="142">
        <v>2601.62</v>
      </c>
      <c r="I4316" s="142">
        <v>27105.24</v>
      </c>
      <c r="Q4316" s="6">
        <f t="shared" si="67"/>
        <v>27105.24</v>
      </c>
    </row>
    <row r="4317" spans="1:17" x14ac:dyDescent="0.2">
      <c r="A4317" s="139" t="s">
        <v>8629</v>
      </c>
      <c r="B4317" s="140" t="s">
        <v>19612</v>
      </c>
      <c r="C4317" s="141">
        <v>79100</v>
      </c>
      <c r="D4317" s="141">
        <v>862</v>
      </c>
      <c r="E4317" s="142">
        <v>654374.21</v>
      </c>
      <c r="F4317" s="142">
        <v>95959.26</v>
      </c>
      <c r="G4317" s="142">
        <v>77516.27</v>
      </c>
      <c r="H4317" s="142">
        <v>73218.61</v>
      </c>
      <c r="I4317" s="142">
        <v>246694.14</v>
      </c>
      <c r="Q4317" s="6">
        <f t="shared" si="67"/>
        <v>246694.14</v>
      </c>
    </row>
    <row r="4318" spans="1:17" x14ac:dyDescent="0.2">
      <c r="A4318" s="139" t="s">
        <v>8631</v>
      </c>
      <c r="B4318" s="140" t="s">
        <v>19613</v>
      </c>
      <c r="C4318" s="141">
        <v>4396</v>
      </c>
      <c r="D4318" s="141">
        <v>27</v>
      </c>
      <c r="E4318" s="142">
        <v>27212.71</v>
      </c>
      <c r="F4318" s="142">
        <v>5332.96</v>
      </c>
      <c r="G4318" s="142">
        <v>2428</v>
      </c>
      <c r="H4318" s="142">
        <v>3044.86</v>
      </c>
      <c r="I4318" s="142">
        <v>10805.82</v>
      </c>
      <c r="Q4318" s="6">
        <f t="shared" si="67"/>
        <v>10805.82</v>
      </c>
    </row>
    <row r="4319" spans="1:17" x14ac:dyDescent="0.2">
      <c r="A4319" s="139" t="s">
        <v>8633</v>
      </c>
      <c r="B4319" s="140" t="s">
        <v>19614</v>
      </c>
      <c r="C4319" s="141">
        <v>621</v>
      </c>
      <c r="D4319" s="141">
        <v>10</v>
      </c>
      <c r="E4319" s="142">
        <v>2095.37</v>
      </c>
      <c r="F4319" s="142">
        <v>753.36</v>
      </c>
      <c r="G4319" s="142">
        <v>899.26</v>
      </c>
      <c r="H4319" s="142">
        <v>234.46</v>
      </c>
      <c r="I4319" s="142">
        <v>1887.08</v>
      </c>
      <c r="Q4319" s="6">
        <f t="shared" si="67"/>
        <v>1887.08</v>
      </c>
    </row>
    <row r="4320" spans="1:17" x14ac:dyDescent="0.2">
      <c r="A4320" s="139" t="s">
        <v>8635</v>
      </c>
      <c r="B4320" s="140" t="s">
        <v>19615</v>
      </c>
      <c r="C4320" s="141">
        <v>4830</v>
      </c>
      <c r="D4320" s="141">
        <v>28</v>
      </c>
      <c r="E4320" s="142">
        <v>84907.97</v>
      </c>
      <c r="F4320" s="142">
        <v>5859.46</v>
      </c>
      <c r="G4320" s="142">
        <v>2517.9299999999998</v>
      </c>
      <c r="H4320" s="142">
        <v>9500.44</v>
      </c>
      <c r="I4320" s="142">
        <v>17877.830000000002</v>
      </c>
      <c r="Q4320" s="6">
        <f t="shared" si="67"/>
        <v>17877.830000000002</v>
      </c>
    </row>
    <row r="4321" spans="1:17" x14ac:dyDescent="0.2">
      <c r="A4321" s="139" t="s">
        <v>8637</v>
      </c>
      <c r="B4321" s="140" t="s">
        <v>19616</v>
      </c>
      <c r="C4321" s="141">
        <v>3104</v>
      </c>
      <c r="D4321" s="141">
        <v>36</v>
      </c>
      <c r="E4321" s="142">
        <v>12391.95</v>
      </c>
      <c r="F4321" s="142">
        <v>3765.58</v>
      </c>
      <c r="G4321" s="142">
        <v>3237.34</v>
      </c>
      <c r="H4321" s="142">
        <v>1386.55</v>
      </c>
      <c r="I4321" s="142">
        <v>8389.4699999999993</v>
      </c>
      <c r="Q4321" s="6">
        <f t="shared" si="67"/>
        <v>8389.4699999999993</v>
      </c>
    </row>
    <row r="4322" spans="1:17" x14ac:dyDescent="0.2">
      <c r="A4322" s="139" t="s">
        <v>8639</v>
      </c>
      <c r="B4322" s="140" t="s">
        <v>19617</v>
      </c>
      <c r="C4322" s="141">
        <v>532</v>
      </c>
      <c r="D4322" s="141">
        <v>6</v>
      </c>
      <c r="E4322" s="142">
        <v>673.66</v>
      </c>
      <c r="F4322" s="142">
        <v>645.39</v>
      </c>
      <c r="G4322" s="142">
        <v>539.55999999999995</v>
      </c>
      <c r="H4322" s="142">
        <v>75.38</v>
      </c>
      <c r="I4322" s="142">
        <v>1260.33</v>
      </c>
      <c r="Q4322" s="6">
        <f t="shared" si="67"/>
        <v>1260.33</v>
      </c>
    </row>
    <row r="4323" spans="1:17" x14ac:dyDescent="0.2">
      <c r="A4323" s="139" t="s">
        <v>8641</v>
      </c>
      <c r="B4323" s="140" t="s">
        <v>19618</v>
      </c>
      <c r="C4323" s="141">
        <v>12770</v>
      </c>
      <c r="D4323" s="141">
        <v>124</v>
      </c>
      <c r="E4323" s="142">
        <v>94623.039999999994</v>
      </c>
      <c r="F4323" s="142">
        <v>15491.78</v>
      </c>
      <c r="G4323" s="142">
        <v>11150.83</v>
      </c>
      <c r="H4323" s="142">
        <v>10587.47</v>
      </c>
      <c r="I4323" s="142">
        <v>37230.080000000002</v>
      </c>
      <c r="Q4323" s="6">
        <f t="shared" si="67"/>
        <v>37230.080000000002</v>
      </c>
    </row>
    <row r="4324" spans="1:17" x14ac:dyDescent="0.2">
      <c r="A4324" s="139" t="s">
        <v>8643</v>
      </c>
      <c r="B4324" s="140" t="s">
        <v>19619</v>
      </c>
      <c r="C4324" s="141">
        <v>2124</v>
      </c>
      <c r="D4324" s="141">
        <v>15</v>
      </c>
      <c r="E4324" s="142">
        <v>2911.08</v>
      </c>
      <c r="F4324" s="142">
        <v>2576.6999999999998</v>
      </c>
      <c r="G4324" s="142">
        <v>1348.89</v>
      </c>
      <c r="H4324" s="142">
        <v>325.72000000000003</v>
      </c>
      <c r="I4324" s="142">
        <v>4251.3100000000004</v>
      </c>
      <c r="Q4324" s="6">
        <f t="shared" si="67"/>
        <v>4251.3100000000004</v>
      </c>
    </row>
    <row r="4325" spans="1:17" x14ac:dyDescent="0.2">
      <c r="A4325" s="139" t="s">
        <v>8645</v>
      </c>
      <c r="B4325" s="140" t="s">
        <v>19620</v>
      </c>
      <c r="C4325" s="141">
        <v>2445</v>
      </c>
      <c r="D4325" s="141">
        <v>350</v>
      </c>
      <c r="E4325" s="142">
        <v>46374.64</v>
      </c>
      <c r="F4325" s="142">
        <v>2966.12</v>
      </c>
      <c r="G4325" s="142">
        <v>31474.13</v>
      </c>
      <c r="H4325" s="142">
        <v>5188.8999999999996</v>
      </c>
      <c r="I4325" s="142">
        <v>39629.15</v>
      </c>
      <c r="Q4325" s="6">
        <f t="shared" si="67"/>
        <v>39629.15</v>
      </c>
    </row>
    <row r="4326" spans="1:17" x14ac:dyDescent="0.2">
      <c r="A4326" s="139" t="s">
        <v>8647</v>
      </c>
      <c r="B4326" s="140" t="s">
        <v>19621</v>
      </c>
      <c r="C4326" s="141">
        <v>3456</v>
      </c>
      <c r="D4326" s="141">
        <v>27</v>
      </c>
      <c r="E4326" s="142">
        <v>6409.99</v>
      </c>
      <c r="F4326" s="142">
        <v>4192.6099999999997</v>
      </c>
      <c r="G4326" s="142">
        <v>2428</v>
      </c>
      <c r="H4326" s="142">
        <v>717.22</v>
      </c>
      <c r="I4326" s="142">
        <v>7337.83</v>
      </c>
      <c r="Q4326" s="6">
        <f t="shared" si="67"/>
        <v>7337.83</v>
      </c>
    </row>
    <row r="4327" spans="1:17" x14ac:dyDescent="0.2">
      <c r="A4327" s="139" t="s">
        <v>8649</v>
      </c>
      <c r="B4327" s="140" t="s">
        <v>19622</v>
      </c>
      <c r="C4327" s="141">
        <v>7092</v>
      </c>
      <c r="D4327" s="141">
        <v>42</v>
      </c>
      <c r="E4327" s="142">
        <v>10493.24</v>
      </c>
      <c r="F4327" s="142">
        <v>8603.58</v>
      </c>
      <c r="G4327" s="142">
        <v>3776.9</v>
      </c>
      <c r="H4327" s="142">
        <v>1174.0999999999999</v>
      </c>
      <c r="I4327" s="142">
        <v>13554.58</v>
      </c>
      <c r="Q4327" s="6">
        <f t="shared" si="67"/>
        <v>13554.58</v>
      </c>
    </row>
    <row r="4328" spans="1:17" x14ac:dyDescent="0.2">
      <c r="A4328" s="139" t="s">
        <v>8651</v>
      </c>
      <c r="B4328" s="140" t="s">
        <v>19623</v>
      </c>
      <c r="C4328" s="141">
        <v>15866</v>
      </c>
      <c r="D4328" s="141">
        <v>128</v>
      </c>
      <c r="E4328" s="142">
        <v>68538.080000000002</v>
      </c>
      <c r="F4328" s="142">
        <v>19247.66</v>
      </c>
      <c r="G4328" s="142">
        <v>11510.54</v>
      </c>
      <c r="H4328" s="142">
        <v>7668.8</v>
      </c>
      <c r="I4328" s="142">
        <v>38427</v>
      </c>
      <c r="Q4328" s="6">
        <f t="shared" si="67"/>
        <v>38427</v>
      </c>
    </row>
    <row r="4329" spans="1:17" x14ac:dyDescent="0.2">
      <c r="A4329" s="139" t="s">
        <v>8653</v>
      </c>
      <c r="B4329" s="140" t="s">
        <v>19624</v>
      </c>
      <c r="C4329" s="141">
        <v>757</v>
      </c>
      <c r="D4329" s="141">
        <v>22</v>
      </c>
      <c r="E4329" s="142">
        <v>3187.55</v>
      </c>
      <c r="F4329" s="142">
        <v>918.34</v>
      </c>
      <c r="G4329" s="142">
        <v>1978.38</v>
      </c>
      <c r="H4329" s="142">
        <v>356.66</v>
      </c>
      <c r="I4329" s="142">
        <v>3253.38</v>
      </c>
      <c r="Q4329" s="6">
        <f t="shared" si="67"/>
        <v>3253.38</v>
      </c>
    </row>
    <row r="4330" spans="1:17" x14ac:dyDescent="0.2">
      <c r="A4330" s="139" t="s">
        <v>8655</v>
      </c>
      <c r="B4330" s="140" t="s">
        <v>19625</v>
      </c>
      <c r="C4330" s="141">
        <v>2714</v>
      </c>
      <c r="D4330" s="141">
        <v>20</v>
      </c>
      <c r="E4330" s="142">
        <v>3659.36</v>
      </c>
      <c r="F4330" s="142">
        <v>3292.46</v>
      </c>
      <c r="G4330" s="142">
        <v>1798.52</v>
      </c>
      <c r="H4330" s="142">
        <v>409.45</v>
      </c>
      <c r="I4330" s="142">
        <v>5500.43</v>
      </c>
      <c r="Q4330" s="6">
        <f t="shared" si="67"/>
        <v>5500.43</v>
      </c>
    </row>
    <row r="4331" spans="1:17" x14ac:dyDescent="0.2">
      <c r="A4331" s="139" t="s">
        <v>8657</v>
      </c>
      <c r="B4331" s="140" t="s">
        <v>19626</v>
      </c>
      <c r="C4331" s="141">
        <v>1567</v>
      </c>
      <c r="D4331" s="141">
        <v>15</v>
      </c>
      <c r="E4331" s="142">
        <v>2924.57</v>
      </c>
      <c r="F4331" s="142">
        <v>1900.99</v>
      </c>
      <c r="G4331" s="142">
        <v>1348.89</v>
      </c>
      <c r="H4331" s="142">
        <v>327.23</v>
      </c>
      <c r="I4331" s="142">
        <v>3577.11</v>
      </c>
      <c r="Q4331" s="6">
        <f t="shared" si="67"/>
        <v>3577.11</v>
      </c>
    </row>
    <row r="4332" spans="1:17" x14ac:dyDescent="0.2">
      <c r="A4332" s="139" t="s">
        <v>8659</v>
      </c>
      <c r="B4332" s="140" t="s">
        <v>19627</v>
      </c>
      <c r="C4332" s="141">
        <v>22845</v>
      </c>
      <c r="D4332" s="141">
        <v>218</v>
      </c>
      <c r="E4332" s="142">
        <v>74220.759999999995</v>
      </c>
      <c r="F4332" s="142">
        <v>27714.15</v>
      </c>
      <c r="G4332" s="142">
        <v>19603.89</v>
      </c>
      <c r="H4332" s="142">
        <v>8304.64</v>
      </c>
      <c r="I4332" s="142">
        <v>55622.68</v>
      </c>
      <c r="Q4332" s="6">
        <f t="shared" si="67"/>
        <v>55622.68</v>
      </c>
    </row>
    <row r="4333" spans="1:17" x14ac:dyDescent="0.2">
      <c r="A4333" s="139" t="s">
        <v>8661</v>
      </c>
      <c r="B4333" s="140" t="s">
        <v>19628</v>
      </c>
      <c r="C4333" s="141">
        <v>17382</v>
      </c>
      <c r="D4333" s="141">
        <v>109</v>
      </c>
      <c r="E4333" s="142">
        <v>31370.5</v>
      </c>
      <c r="F4333" s="142">
        <v>21086.78</v>
      </c>
      <c r="G4333" s="142">
        <v>9801.94</v>
      </c>
      <c r="H4333" s="142">
        <v>3510.08</v>
      </c>
      <c r="I4333" s="142">
        <v>34398.800000000003</v>
      </c>
      <c r="Q4333" s="6">
        <f t="shared" si="67"/>
        <v>34398.800000000003</v>
      </c>
    </row>
    <row r="4334" spans="1:17" x14ac:dyDescent="0.2">
      <c r="A4334" s="139" t="s">
        <v>8663</v>
      </c>
      <c r="B4334" s="140" t="s">
        <v>19629</v>
      </c>
      <c r="C4334" s="141">
        <v>1623</v>
      </c>
      <c r="D4334" s="141">
        <v>25</v>
      </c>
      <c r="E4334" s="142">
        <v>55602.58</v>
      </c>
      <c r="F4334" s="142">
        <v>1968.92</v>
      </c>
      <c r="G4334" s="142">
        <v>2248.15</v>
      </c>
      <c r="H4334" s="142">
        <v>6221.43</v>
      </c>
      <c r="I4334" s="142">
        <v>10438.5</v>
      </c>
      <c r="Q4334" s="6">
        <f t="shared" si="67"/>
        <v>10438.5</v>
      </c>
    </row>
    <row r="4335" spans="1:17" x14ac:dyDescent="0.2">
      <c r="A4335" s="139" t="s">
        <v>8665</v>
      </c>
      <c r="B4335" s="140" t="s">
        <v>19630</v>
      </c>
      <c r="C4335" s="141">
        <v>2219</v>
      </c>
      <c r="D4335" s="141">
        <v>16</v>
      </c>
      <c r="E4335" s="142">
        <v>3104.94</v>
      </c>
      <c r="F4335" s="142">
        <v>2691.95</v>
      </c>
      <c r="G4335" s="142">
        <v>1438.82</v>
      </c>
      <c r="H4335" s="142">
        <v>347.42</v>
      </c>
      <c r="I4335" s="142">
        <v>4478.1899999999996</v>
      </c>
      <c r="Q4335" s="6">
        <f t="shared" si="67"/>
        <v>4478.1899999999996</v>
      </c>
    </row>
    <row r="4336" spans="1:17" x14ac:dyDescent="0.2">
      <c r="A4336" s="139" t="s">
        <v>8667</v>
      </c>
      <c r="B4336" s="140" t="s">
        <v>19631</v>
      </c>
      <c r="C4336" s="141">
        <v>7629</v>
      </c>
      <c r="D4336" s="141">
        <v>80</v>
      </c>
      <c r="E4336" s="142">
        <v>92605.6</v>
      </c>
      <c r="F4336" s="142">
        <v>9255.0300000000007</v>
      </c>
      <c r="G4336" s="142">
        <v>7194.09</v>
      </c>
      <c r="H4336" s="142">
        <v>10361.74</v>
      </c>
      <c r="I4336" s="142">
        <v>26810.86</v>
      </c>
      <c r="Q4336" s="6">
        <f t="shared" si="67"/>
        <v>26810.86</v>
      </c>
    </row>
    <row r="4337" spans="1:17" x14ac:dyDescent="0.2">
      <c r="A4337" s="139" t="s">
        <v>8669</v>
      </c>
      <c r="B4337" s="140" t="s">
        <v>19632</v>
      </c>
      <c r="C4337" s="141">
        <v>28152</v>
      </c>
      <c r="D4337" s="141">
        <v>333</v>
      </c>
      <c r="E4337" s="142">
        <v>108456.17</v>
      </c>
      <c r="F4337" s="142">
        <v>34152.28</v>
      </c>
      <c r="G4337" s="142">
        <v>29945.38</v>
      </c>
      <c r="H4337" s="142">
        <v>12135.27</v>
      </c>
      <c r="I4337" s="142">
        <v>76232.929999999993</v>
      </c>
      <c r="Q4337" s="6">
        <f t="shared" si="67"/>
        <v>76232.929999999993</v>
      </c>
    </row>
    <row r="4338" spans="1:17" x14ac:dyDescent="0.2">
      <c r="A4338" s="139" t="s">
        <v>8671</v>
      </c>
      <c r="B4338" s="140" t="s">
        <v>19633</v>
      </c>
      <c r="C4338" s="141">
        <v>284</v>
      </c>
      <c r="D4338" s="141">
        <v>5</v>
      </c>
      <c r="E4338" s="142">
        <v>1057.47</v>
      </c>
      <c r="F4338" s="142">
        <v>344.53</v>
      </c>
      <c r="G4338" s="142">
        <v>449.63</v>
      </c>
      <c r="H4338" s="142">
        <v>118.32</v>
      </c>
      <c r="I4338" s="142">
        <v>912.48</v>
      </c>
      <c r="Q4338" s="6">
        <f t="shared" si="67"/>
        <v>912.48</v>
      </c>
    </row>
    <row r="4339" spans="1:17" x14ac:dyDescent="0.2">
      <c r="A4339" s="139" t="s">
        <v>8673</v>
      </c>
      <c r="B4339" s="140" t="s">
        <v>19634</v>
      </c>
      <c r="C4339" s="141">
        <v>1773</v>
      </c>
      <c r="D4339" s="141">
        <v>19</v>
      </c>
      <c r="E4339" s="142">
        <v>35356.720000000001</v>
      </c>
      <c r="F4339" s="142">
        <v>2150.9</v>
      </c>
      <c r="G4339" s="142">
        <v>1708.59</v>
      </c>
      <c r="H4339" s="142">
        <v>3956.1</v>
      </c>
      <c r="I4339" s="142">
        <v>7815.59</v>
      </c>
      <c r="Q4339" s="6">
        <f t="shared" si="67"/>
        <v>7815.59</v>
      </c>
    </row>
    <row r="4340" spans="1:17" x14ac:dyDescent="0.2">
      <c r="A4340" s="139" t="s">
        <v>8675</v>
      </c>
      <c r="B4340" s="140" t="s">
        <v>19635</v>
      </c>
      <c r="C4340" s="141">
        <v>1461</v>
      </c>
      <c r="D4340" s="141">
        <v>29</v>
      </c>
      <c r="E4340" s="142">
        <v>6947.67</v>
      </c>
      <c r="F4340" s="142">
        <v>1772.39</v>
      </c>
      <c r="G4340" s="142">
        <v>2607.86</v>
      </c>
      <c r="H4340" s="142">
        <v>777.38</v>
      </c>
      <c r="I4340" s="142">
        <v>5157.63</v>
      </c>
      <c r="Q4340" s="6">
        <f t="shared" si="67"/>
        <v>5157.63</v>
      </c>
    </row>
    <row r="4341" spans="1:17" x14ac:dyDescent="0.2">
      <c r="A4341" s="139" t="s">
        <v>8677</v>
      </c>
      <c r="B4341" s="140" t="s">
        <v>19636</v>
      </c>
      <c r="C4341" s="141">
        <v>697</v>
      </c>
      <c r="D4341" s="141">
        <v>13</v>
      </c>
      <c r="E4341" s="142">
        <v>22009.7</v>
      </c>
      <c r="F4341" s="142">
        <v>845.56</v>
      </c>
      <c r="G4341" s="142">
        <v>1169.04</v>
      </c>
      <c r="H4341" s="142">
        <v>2462.69</v>
      </c>
      <c r="I4341" s="142">
        <v>4477.29</v>
      </c>
      <c r="Q4341" s="6">
        <f t="shared" si="67"/>
        <v>4477.29</v>
      </c>
    </row>
    <row r="4342" spans="1:17" x14ac:dyDescent="0.2">
      <c r="A4342" s="139" t="s">
        <v>8679</v>
      </c>
      <c r="B4342" s="140" t="s">
        <v>19637</v>
      </c>
      <c r="C4342" s="141">
        <v>50187</v>
      </c>
      <c r="D4342" s="141">
        <v>760</v>
      </c>
      <c r="E4342" s="142">
        <v>867694.72</v>
      </c>
      <c r="F4342" s="142">
        <v>60883.78</v>
      </c>
      <c r="G4342" s="142">
        <v>68343.820000000007</v>
      </c>
      <c r="H4342" s="142">
        <v>97087.26</v>
      </c>
      <c r="I4342" s="142">
        <v>226314.86</v>
      </c>
      <c r="Q4342" s="6">
        <f t="shared" si="67"/>
        <v>226314.86</v>
      </c>
    </row>
    <row r="4343" spans="1:17" x14ac:dyDescent="0.2">
      <c r="A4343" s="139" t="s">
        <v>8681</v>
      </c>
      <c r="B4343" s="140" t="s">
        <v>19638</v>
      </c>
      <c r="C4343" s="141">
        <v>5451</v>
      </c>
      <c r="D4343" s="141">
        <v>59</v>
      </c>
      <c r="E4343" s="142">
        <v>16815.18</v>
      </c>
      <c r="F4343" s="142">
        <v>6612.82</v>
      </c>
      <c r="G4343" s="142">
        <v>5305.64</v>
      </c>
      <c r="H4343" s="142">
        <v>1881.46</v>
      </c>
      <c r="I4343" s="142">
        <v>13799.92</v>
      </c>
      <c r="Q4343" s="6">
        <f t="shared" si="67"/>
        <v>13799.92</v>
      </c>
    </row>
    <row r="4344" spans="1:17" x14ac:dyDescent="0.2">
      <c r="A4344" s="139" t="s">
        <v>8683</v>
      </c>
      <c r="B4344" s="140" t="s">
        <v>19639</v>
      </c>
      <c r="C4344" s="141">
        <v>2487</v>
      </c>
      <c r="D4344" s="141">
        <v>42</v>
      </c>
      <c r="E4344" s="142">
        <v>8837.43</v>
      </c>
      <c r="F4344" s="142">
        <v>3017.07</v>
      </c>
      <c r="G4344" s="142">
        <v>3776.9</v>
      </c>
      <c r="H4344" s="142">
        <v>988.83</v>
      </c>
      <c r="I4344" s="142">
        <v>7782.8</v>
      </c>
      <c r="Q4344" s="6">
        <f t="shared" si="67"/>
        <v>7782.8</v>
      </c>
    </row>
    <row r="4345" spans="1:17" x14ac:dyDescent="0.2">
      <c r="A4345" s="139" t="s">
        <v>8685</v>
      </c>
      <c r="B4345" s="140" t="s">
        <v>19640</v>
      </c>
      <c r="C4345" s="141">
        <v>1039</v>
      </c>
      <c r="D4345" s="141">
        <v>9</v>
      </c>
      <c r="E4345" s="142">
        <v>2768.3</v>
      </c>
      <c r="F4345" s="142">
        <v>1260.45</v>
      </c>
      <c r="G4345" s="142">
        <v>809.34</v>
      </c>
      <c r="H4345" s="142">
        <v>309.74</v>
      </c>
      <c r="I4345" s="142">
        <v>2379.5300000000002</v>
      </c>
      <c r="Q4345" s="6">
        <f t="shared" si="67"/>
        <v>2379.5300000000002</v>
      </c>
    </row>
    <row r="4346" spans="1:17" x14ac:dyDescent="0.2">
      <c r="A4346" s="139" t="s">
        <v>8687</v>
      </c>
      <c r="B4346" s="140" t="s">
        <v>19641</v>
      </c>
      <c r="C4346" s="141">
        <v>364</v>
      </c>
      <c r="D4346" s="141">
        <v>3</v>
      </c>
      <c r="E4346" s="142">
        <v>622.04</v>
      </c>
      <c r="F4346" s="142">
        <v>441.58</v>
      </c>
      <c r="G4346" s="142">
        <v>269.77999999999997</v>
      </c>
      <c r="H4346" s="142">
        <v>69.599999999999994</v>
      </c>
      <c r="I4346" s="142">
        <v>780.96</v>
      </c>
      <c r="Q4346" s="6">
        <f t="shared" si="67"/>
        <v>780.96</v>
      </c>
    </row>
    <row r="4347" spans="1:17" x14ac:dyDescent="0.2">
      <c r="A4347" s="139" t="s">
        <v>8689</v>
      </c>
      <c r="B4347" s="140" t="s">
        <v>19642</v>
      </c>
      <c r="C4347" s="141">
        <v>6625</v>
      </c>
      <c r="D4347" s="141">
        <v>71</v>
      </c>
      <c r="E4347" s="142">
        <v>20386.509999999998</v>
      </c>
      <c r="F4347" s="142">
        <v>8037.04</v>
      </c>
      <c r="G4347" s="142">
        <v>6384.75</v>
      </c>
      <c r="H4347" s="142">
        <v>2281.06</v>
      </c>
      <c r="I4347" s="142">
        <v>16702.849999999999</v>
      </c>
      <c r="Q4347" s="6">
        <f t="shared" si="67"/>
        <v>16702.849999999999</v>
      </c>
    </row>
    <row r="4348" spans="1:17" x14ac:dyDescent="0.2">
      <c r="A4348" s="139" t="s">
        <v>8691</v>
      </c>
      <c r="B4348" s="140" t="s">
        <v>19643</v>
      </c>
      <c r="C4348" s="141">
        <v>826</v>
      </c>
      <c r="D4348" s="141">
        <v>7</v>
      </c>
      <c r="E4348" s="142">
        <v>1780.56</v>
      </c>
      <c r="F4348" s="142">
        <v>1002.06</v>
      </c>
      <c r="G4348" s="142">
        <v>629.48</v>
      </c>
      <c r="H4348" s="142">
        <v>199.23</v>
      </c>
      <c r="I4348" s="142">
        <v>1830.77</v>
      </c>
      <c r="Q4348" s="6">
        <f t="shared" si="67"/>
        <v>1830.77</v>
      </c>
    </row>
    <row r="4349" spans="1:17" x14ac:dyDescent="0.2">
      <c r="A4349" s="139" t="s">
        <v>8693</v>
      </c>
      <c r="B4349" s="140" t="s">
        <v>19644</v>
      </c>
      <c r="C4349" s="141">
        <v>42531</v>
      </c>
      <c r="D4349" s="141">
        <v>359</v>
      </c>
      <c r="E4349" s="142">
        <v>122378.56</v>
      </c>
      <c r="F4349" s="142">
        <v>51596</v>
      </c>
      <c r="G4349" s="142">
        <v>32283.46</v>
      </c>
      <c r="H4349" s="142">
        <v>13693.06</v>
      </c>
      <c r="I4349" s="142">
        <v>97572.52</v>
      </c>
      <c r="Q4349" s="6">
        <f t="shared" si="67"/>
        <v>97572.52</v>
      </c>
    </row>
    <row r="4350" spans="1:17" x14ac:dyDescent="0.2">
      <c r="A4350" s="139" t="s">
        <v>8695</v>
      </c>
      <c r="B4350" s="140" t="s">
        <v>19645</v>
      </c>
      <c r="C4350" s="141">
        <v>26436</v>
      </c>
      <c r="D4350" s="141">
        <v>152</v>
      </c>
      <c r="E4350" s="142">
        <v>49235.199999999997</v>
      </c>
      <c r="F4350" s="142">
        <v>32070.54</v>
      </c>
      <c r="G4350" s="142">
        <v>13668.76</v>
      </c>
      <c r="H4350" s="142">
        <v>5508.98</v>
      </c>
      <c r="I4350" s="142">
        <v>51248.28</v>
      </c>
      <c r="Q4350" s="6">
        <f t="shared" si="67"/>
        <v>51248.28</v>
      </c>
    </row>
    <row r="4351" spans="1:17" x14ac:dyDescent="0.2">
      <c r="A4351" s="139" t="s">
        <v>8697</v>
      </c>
      <c r="B4351" s="140" t="s">
        <v>19646</v>
      </c>
      <c r="C4351" s="141">
        <v>1840</v>
      </c>
      <c r="D4351" s="141">
        <v>6</v>
      </c>
      <c r="E4351" s="142">
        <v>2189.64</v>
      </c>
      <c r="F4351" s="142">
        <v>2232.1799999999998</v>
      </c>
      <c r="G4351" s="142">
        <v>539.55999999999995</v>
      </c>
      <c r="H4351" s="142">
        <v>245</v>
      </c>
      <c r="I4351" s="142">
        <v>3016.74</v>
      </c>
      <c r="Q4351" s="6">
        <f t="shared" si="67"/>
        <v>3016.74</v>
      </c>
    </row>
    <row r="4352" spans="1:17" x14ac:dyDescent="0.2">
      <c r="A4352" s="139" t="s">
        <v>8699</v>
      </c>
      <c r="B4352" s="140" t="s">
        <v>19647</v>
      </c>
      <c r="C4352" s="141">
        <v>1927</v>
      </c>
      <c r="D4352" s="141">
        <v>43</v>
      </c>
      <c r="E4352" s="142">
        <v>98284.23</v>
      </c>
      <c r="F4352" s="142">
        <v>2337.7199999999998</v>
      </c>
      <c r="G4352" s="142">
        <v>3866.82</v>
      </c>
      <c r="H4352" s="142">
        <v>10997.13</v>
      </c>
      <c r="I4352" s="142">
        <v>17201.669999999998</v>
      </c>
      <c r="Q4352" s="6">
        <f t="shared" si="67"/>
        <v>17201.669999999998</v>
      </c>
    </row>
    <row r="4353" spans="1:17" x14ac:dyDescent="0.2">
      <c r="A4353" s="139" t="s">
        <v>8701</v>
      </c>
      <c r="B4353" s="140" t="s">
        <v>19648</v>
      </c>
      <c r="C4353" s="141">
        <v>3885</v>
      </c>
      <c r="D4353" s="141">
        <v>29</v>
      </c>
      <c r="E4353" s="142">
        <v>6945.35</v>
      </c>
      <c r="F4353" s="142">
        <v>4713.04</v>
      </c>
      <c r="G4353" s="142">
        <v>2607.86</v>
      </c>
      <c r="H4353" s="142">
        <v>777.12</v>
      </c>
      <c r="I4353" s="142">
        <v>8098.02</v>
      </c>
      <c r="Q4353" s="6">
        <f t="shared" si="67"/>
        <v>8098.02</v>
      </c>
    </row>
    <row r="4354" spans="1:17" x14ac:dyDescent="0.2">
      <c r="A4354" s="139" t="s">
        <v>8703</v>
      </c>
      <c r="B4354" s="140" t="s">
        <v>19649</v>
      </c>
      <c r="C4354" s="141">
        <v>13382</v>
      </c>
      <c r="D4354" s="141">
        <v>92</v>
      </c>
      <c r="E4354" s="142">
        <v>29831.91</v>
      </c>
      <c r="F4354" s="142">
        <v>16234.22</v>
      </c>
      <c r="G4354" s="142">
        <v>8273.2000000000007</v>
      </c>
      <c r="H4354" s="142">
        <v>3337.92</v>
      </c>
      <c r="I4354" s="142">
        <v>27845.34</v>
      </c>
      <c r="Q4354" s="6">
        <f t="shared" si="67"/>
        <v>27845.34</v>
      </c>
    </row>
    <row r="4355" spans="1:17" x14ac:dyDescent="0.2">
      <c r="A4355" s="139" t="s">
        <v>8705</v>
      </c>
      <c r="B4355" s="140" t="s">
        <v>19650</v>
      </c>
      <c r="C4355" s="141">
        <v>2089</v>
      </c>
      <c r="D4355" s="141">
        <v>11</v>
      </c>
      <c r="E4355" s="142">
        <v>4096.2299999999996</v>
      </c>
      <c r="F4355" s="142">
        <v>2534.25</v>
      </c>
      <c r="G4355" s="142">
        <v>989.18</v>
      </c>
      <c r="H4355" s="142">
        <v>458.33</v>
      </c>
      <c r="I4355" s="142">
        <v>3981.76</v>
      </c>
      <c r="Q4355" s="6">
        <f t="shared" si="67"/>
        <v>3981.76</v>
      </c>
    </row>
    <row r="4356" spans="1:17" x14ac:dyDescent="0.2">
      <c r="A4356" s="139" t="s">
        <v>8707</v>
      </c>
      <c r="B4356" s="140" t="s">
        <v>19651</v>
      </c>
      <c r="C4356" s="141">
        <v>266</v>
      </c>
      <c r="D4356" s="141">
        <v>2</v>
      </c>
      <c r="E4356" s="142">
        <v>223.93</v>
      </c>
      <c r="F4356" s="142">
        <v>322.7</v>
      </c>
      <c r="G4356" s="142">
        <v>179.86</v>
      </c>
      <c r="H4356" s="142">
        <v>25.06</v>
      </c>
      <c r="I4356" s="142">
        <v>527.62</v>
      </c>
      <c r="Q4356" s="6">
        <f t="shared" si="67"/>
        <v>527.62</v>
      </c>
    </row>
    <row r="4357" spans="1:17" x14ac:dyDescent="0.2">
      <c r="A4357" s="139" t="s">
        <v>8709</v>
      </c>
      <c r="B4357" s="140" t="s">
        <v>19652</v>
      </c>
      <c r="C4357" s="141">
        <v>41184</v>
      </c>
      <c r="D4357" s="141">
        <v>625</v>
      </c>
      <c r="E4357" s="142">
        <v>327378.2</v>
      </c>
      <c r="F4357" s="142">
        <v>49961.9</v>
      </c>
      <c r="G4357" s="142">
        <v>56203.8</v>
      </c>
      <c r="H4357" s="142">
        <v>36630.69</v>
      </c>
      <c r="I4357" s="142">
        <v>142796.39000000001</v>
      </c>
      <c r="Q4357" s="6">
        <f t="shared" si="67"/>
        <v>142796.39000000001</v>
      </c>
    </row>
    <row r="4358" spans="1:17" x14ac:dyDescent="0.2">
      <c r="A4358" s="139" t="s">
        <v>8711</v>
      </c>
      <c r="B4358" s="140" t="s">
        <v>19653</v>
      </c>
      <c r="C4358" s="141">
        <v>396</v>
      </c>
      <c r="D4358" s="141">
        <v>2</v>
      </c>
      <c r="E4358" s="142">
        <v>559.84</v>
      </c>
      <c r="F4358" s="142">
        <v>480.4</v>
      </c>
      <c r="G4358" s="142">
        <v>179.86</v>
      </c>
      <c r="H4358" s="142">
        <v>62.64</v>
      </c>
      <c r="I4358" s="142">
        <v>722.9</v>
      </c>
      <c r="Q4358" s="6">
        <f t="shared" si="67"/>
        <v>722.9</v>
      </c>
    </row>
    <row r="4359" spans="1:17" x14ac:dyDescent="0.2">
      <c r="A4359" s="139" t="s">
        <v>8713</v>
      </c>
      <c r="B4359" s="140" t="s">
        <v>19654</v>
      </c>
      <c r="C4359" s="141">
        <v>8024</v>
      </c>
      <c r="D4359" s="141">
        <v>102</v>
      </c>
      <c r="E4359" s="142">
        <v>48108.71</v>
      </c>
      <c r="F4359" s="142">
        <v>9734.2199999999993</v>
      </c>
      <c r="G4359" s="142">
        <v>9172.4599999999991</v>
      </c>
      <c r="H4359" s="142">
        <v>5382.94</v>
      </c>
      <c r="I4359" s="142">
        <v>24289.62</v>
      </c>
      <c r="Q4359" s="6">
        <f t="shared" si="67"/>
        <v>24289.62</v>
      </c>
    </row>
    <row r="4360" spans="1:17" x14ac:dyDescent="0.2">
      <c r="A4360" s="139" t="s">
        <v>8715</v>
      </c>
      <c r="B4360" s="140" t="s">
        <v>19655</v>
      </c>
      <c r="C4360" s="141">
        <v>2520</v>
      </c>
      <c r="D4360" s="141">
        <v>23</v>
      </c>
      <c r="E4360" s="142">
        <v>293990.62</v>
      </c>
      <c r="F4360" s="142">
        <v>3057.11</v>
      </c>
      <c r="G4360" s="142">
        <v>2068.3000000000002</v>
      </c>
      <c r="H4360" s="142">
        <v>32894.910000000003</v>
      </c>
      <c r="I4360" s="142">
        <v>38020.32</v>
      </c>
      <c r="Q4360" s="6">
        <f t="shared" si="67"/>
        <v>38020.32</v>
      </c>
    </row>
    <row r="4361" spans="1:17" x14ac:dyDescent="0.2">
      <c r="A4361" s="139" t="s">
        <v>8717</v>
      </c>
      <c r="B4361" s="140" t="s">
        <v>19656</v>
      </c>
      <c r="C4361" s="141">
        <v>1249</v>
      </c>
      <c r="D4361" s="141">
        <v>7</v>
      </c>
      <c r="E4361" s="142">
        <v>1242.48</v>
      </c>
      <c r="F4361" s="142">
        <v>1515.21</v>
      </c>
      <c r="G4361" s="142">
        <v>629.48</v>
      </c>
      <c r="H4361" s="142">
        <v>139.02000000000001</v>
      </c>
      <c r="I4361" s="142">
        <v>2283.71</v>
      </c>
      <c r="Q4361" s="6">
        <f t="shared" si="67"/>
        <v>2283.71</v>
      </c>
    </row>
    <row r="4362" spans="1:17" x14ac:dyDescent="0.2">
      <c r="A4362" s="139" t="s">
        <v>8719</v>
      </c>
      <c r="B4362" s="140" t="s">
        <v>19657</v>
      </c>
      <c r="C4362" s="141">
        <v>4110</v>
      </c>
      <c r="D4362" s="141">
        <v>27</v>
      </c>
      <c r="E4362" s="142">
        <v>6278.07</v>
      </c>
      <c r="F4362" s="142">
        <v>4986</v>
      </c>
      <c r="G4362" s="142">
        <v>2428</v>
      </c>
      <c r="H4362" s="142">
        <v>702.46</v>
      </c>
      <c r="I4362" s="142">
        <v>8116.46</v>
      </c>
      <c r="Q4362" s="6">
        <f t="shared" si="67"/>
        <v>8116.46</v>
      </c>
    </row>
    <row r="4363" spans="1:17" x14ac:dyDescent="0.2">
      <c r="A4363" s="139" t="s">
        <v>8721</v>
      </c>
      <c r="B4363" s="140" t="s">
        <v>19658</v>
      </c>
      <c r="C4363" s="141">
        <v>183</v>
      </c>
      <c r="D4363" s="141">
        <v>2</v>
      </c>
      <c r="E4363" s="142">
        <v>223.93</v>
      </c>
      <c r="F4363" s="142">
        <v>222.01</v>
      </c>
      <c r="G4363" s="142">
        <v>179.86</v>
      </c>
      <c r="H4363" s="142">
        <v>25.06</v>
      </c>
      <c r="I4363" s="142">
        <v>426.93</v>
      </c>
      <c r="Q4363" s="6">
        <f t="shared" si="67"/>
        <v>426.93</v>
      </c>
    </row>
    <row r="4364" spans="1:17" x14ac:dyDescent="0.2">
      <c r="A4364" s="139" t="s">
        <v>8723</v>
      </c>
      <c r="B4364" s="140" t="s">
        <v>19659</v>
      </c>
      <c r="C4364" s="141">
        <v>239</v>
      </c>
      <c r="D4364" s="141">
        <v>3</v>
      </c>
      <c r="E4364" s="142">
        <v>410.54</v>
      </c>
      <c r="F4364" s="142">
        <v>289.94</v>
      </c>
      <c r="G4364" s="142">
        <v>269.77999999999997</v>
      </c>
      <c r="H4364" s="142">
        <v>45.94</v>
      </c>
      <c r="I4364" s="142">
        <v>605.66</v>
      </c>
      <c r="Q4364" s="6">
        <f t="shared" si="67"/>
        <v>605.66</v>
      </c>
    </row>
    <row r="4365" spans="1:17" x14ac:dyDescent="0.2">
      <c r="A4365" s="139" t="s">
        <v>8725</v>
      </c>
      <c r="B4365" s="140" t="s">
        <v>19660</v>
      </c>
      <c r="C4365" s="141">
        <v>8763</v>
      </c>
      <c r="D4365" s="141">
        <v>187</v>
      </c>
      <c r="E4365" s="142">
        <v>52789.47</v>
      </c>
      <c r="F4365" s="142">
        <v>10630.74</v>
      </c>
      <c r="G4365" s="142">
        <v>16816.18</v>
      </c>
      <c r="H4365" s="142">
        <v>5906.67</v>
      </c>
      <c r="I4365" s="142">
        <v>33353.589999999997</v>
      </c>
      <c r="Q4365" s="6">
        <f t="shared" si="67"/>
        <v>33353.589999999997</v>
      </c>
    </row>
    <row r="4366" spans="1:17" x14ac:dyDescent="0.2">
      <c r="A4366" s="139" t="s">
        <v>8727</v>
      </c>
      <c r="B4366" s="140" t="s">
        <v>19661</v>
      </c>
      <c r="C4366" s="141">
        <v>434</v>
      </c>
      <c r="D4366" s="141">
        <v>4</v>
      </c>
      <c r="E4366" s="142">
        <v>198.41</v>
      </c>
      <c r="F4366" s="142">
        <v>526.5</v>
      </c>
      <c r="G4366" s="142">
        <v>359.7</v>
      </c>
      <c r="H4366" s="142">
        <v>22.2</v>
      </c>
      <c r="I4366" s="142">
        <v>908.4</v>
      </c>
      <c r="Q4366" s="6">
        <f t="shared" si="67"/>
        <v>908.4</v>
      </c>
    </row>
    <row r="4367" spans="1:17" x14ac:dyDescent="0.2">
      <c r="A4367" s="139" t="s">
        <v>8729</v>
      </c>
      <c r="B4367" s="140" t="s">
        <v>19662</v>
      </c>
      <c r="C4367" s="141">
        <v>73160</v>
      </c>
      <c r="D4367" s="141">
        <v>498</v>
      </c>
      <c r="E4367" s="142">
        <v>414277.37</v>
      </c>
      <c r="F4367" s="142">
        <v>88753.22</v>
      </c>
      <c r="G4367" s="142">
        <v>44783.18</v>
      </c>
      <c r="H4367" s="142">
        <v>46353.919999999998</v>
      </c>
      <c r="I4367" s="142">
        <v>179890.32</v>
      </c>
      <c r="Q4367" s="6">
        <f t="shared" ref="Q4367:Q4430" si="68">I4367+P4367</f>
        <v>179890.32</v>
      </c>
    </row>
    <row r="4368" spans="1:17" x14ac:dyDescent="0.2">
      <c r="A4368" s="139" t="s">
        <v>8731</v>
      </c>
      <c r="B4368" s="140" t="s">
        <v>19663</v>
      </c>
      <c r="C4368" s="141">
        <v>1519</v>
      </c>
      <c r="D4368" s="141">
        <v>6</v>
      </c>
      <c r="E4368" s="142">
        <v>1507.88</v>
      </c>
      <c r="F4368" s="142">
        <v>1842.76</v>
      </c>
      <c r="G4368" s="142">
        <v>539.55999999999995</v>
      </c>
      <c r="H4368" s="142">
        <v>168.72</v>
      </c>
      <c r="I4368" s="142">
        <v>2551.04</v>
      </c>
      <c r="Q4368" s="6">
        <f t="shared" si="68"/>
        <v>2551.04</v>
      </c>
    </row>
    <row r="4369" spans="1:17" x14ac:dyDescent="0.2">
      <c r="A4369" s="139" t="s">
        <v>8733</v>
      </c>
      <c r="B4369" s="140" t="s">
        <v>19664</v>
      </c>
      <c r="C4369" s="141">
        <v>3085</v>
      </c>
      <c r="D4369" s="141">
        <v>12</v>
      </c>
      <c r="E4369" s="142">
        <v>2333.84</v>
      </c>
      <c r="F4369" s="142">
        <v>3742.54</v>
      </c>
      <c r="G4369" s="142">
        <v>1079.1099999999999</v>
      </c>
      <c r="H4369" s="142">
        <v>261.14</v>
      </c>
      <c r="I4369" s="142">
        <v>5082.79</v>
      </c>
      <c r="Q4369" s="6">
        <f t="shared" si="68"/>
        <v>5082.79</v>
      </c>
    </row>
    <row r="4370" spans="1:17" x14ac:dyDescent="0.2">
      <c r="A4370" s="139" t="s">
        <v>8735</v>
      </c>
      <c r="B4370" s="140" t="s">
        <v>19665</v>
      </c>
      <c r="C4370" s="141">
        <v>1459</v>
      </c>
      <c r="D4370" s="141">
        <v>26</v>
      </c>
      <c r="E4370" s="142">
        <v>9103.15</v>
      </c>
      <c r="F4370" s="142">
        <v>1769.97</v>
      </c>
      <c r="G4370" s="142">
        <v>2338.08</v>
      </c>
      <c r="H4370" s="142">
        <v>1018.56</v>
      </c>
      <c r="I4370" s="142">
        <v>5126.6099999999997</v>
      </c>
      <c r="Q4370" s="6">
        <f t="shared" si="68"/>
        <v>5126.6099999999997</v>
      </c>
    </row>
    <row r="4371" spans="1:17" x14ac:dyDescent="0.2">
      <c r="A4371" s="139" t="s">
        <v>8737</v>
      </c>
      <c r="B4371" s="140" t="s">
        <v>19666</v>
      </c>
      <c r="C4371" s="141">
        <v>446</v>
      </c>
      <c r="D4371" s="141">
        <v>0</v>
      </c>
      <c r="E4371" s="142">
        <v>0</v>
      </c>
      <c r="F4371" s="142">
        <v>541.05999999999995</v>
      </c>
      <c r="G4371" s="142">
        <v>0</v>
      </c>
      <c r="H4371" s="142">
        <v>0</v>
      </c>
      <c r="I4371" s="142">
        <v>541.05999999999995</v>
      </c>
      <c r="Q4371" s="6">
        <f t="shared" si="68"/>
        <v>541.05999999999995</v>
      </c>
    </row>
    <row r="4372" spans="1:17" x14ac:dyDescent="0.2">
      <c r="A4372" s="139" t="s">
        <v>8739</v>
      </c>
      <c r="B4372" s="140" t="s">
        <v>19667</v>
      </c>
      <c r="C4372" s="141">
        <v>921</v>
      </c>
      <c r="D4372" s="141">
        <v>9</v>
      </c>
      <c r="E4372" s="142">
        <v>1904.5</v>
      </c>
      <c r="F4372" s="142">
        <v>1117.3</v>
      </c>
      <c r="G4372" s="142">
        <v>809.34</v>
      </c>
      <c r="H4372" s="142">
        <v>213.1</v>
      </c>
      <c r="I4372" s="142">
        <v>2139.7399999999998</v>
      </c>
      <c r="Q4372" s="6">
        <f t="shared" si="68"/>
        <v>2139.7399999999998</v>
      </c>
    </row>
    <row r="4373" spans="1:17" x14ac:dyDescent="0.2">
      <c r="A4373" s="139" t="s">
        <v>8741</v>
      </c>
      <c r="B4373" s="140" t="s">
        <v>19668</v>
      </c>
      <c r="C4373" s="141">
        <v>1791</v>
      </c>
      <c r="D4373" s="141">
        <v>12</v>
      </c>
      <c r="E4373" s="142">
        <v>2714.33</v>
      </c>
      <c r="F4373" s="142">
        <v>2172.73</v>
      </c>
      <c r="G4373" s="142">
        <v>1079.1099999999999</v>
      </c>
      <c r="H4373" s="142">
        <v>303.70999999999998</v>
      </c>
      <c r="I4373" s="142">
        <v>3555.55</v>
      </c>
      <c r="Q4373" s="6">
        <f t="shared" si="68"/>
        <v>3555.55</v>
      </c>
    </row>
    <row r="4374" spans="1:17" x14ac:dyDescent="0.2">
      <c r="A4374" s="139" t="s">
        <v>8743</v>
      </c>
      <c r="B4374" s="140" t="s">
        <v>19669</v>
      </c>
      <c r="C4374" s="141">
        <v>8372</v>
      </c>
      <c r="D4374" s="141">
        <v>129</v>
      </c>
      <c r="E4374" s="142">
        <v>194261.82</v>
      </c>
      <c r="F4374" s="142">
        <v>10156.4</v>
      </c>
      <c r="G4374" s="142">
        <v>11600.46</v>
      </c>
      <c r="H4374" s="142">
        <v>21736.15</v>
      </c>
      <c r="I4374" s="142">
        <v>43493.01</v>
      </c>
      <c r="Q4374" s="6">
        <f t="shared" si="68"/>
        <v>43493.01</v>
      </c>
    </row>
    <row r="4375" spans="1:17" x14ac:dyDescent="0.2">
      <c r="A4375" s="139" t="s">
        <v>8745</v>
      </c>
      <c r="B4375" s="140" t="s">
        <v>19670</v>
      </c>
      <c r="C4375" s="141">
        <v>1722</v>
      </c>
      <c r="D4375" s="141">
        <v>5</v>
      </c>
      <c r="E4375" s="142">
        <v>791.31</v>
      </c>
      <c r="F4375" s="142">
        <v>2089.02</v>
      </c>
      <c r="G4375" s="142">
        <v>449.63</v>
      </c>
      <c r="H4375" s="142">
        <v>88.54</v>
      </c>
      <c r="I4375" s="142">
        <v>2627.19</v>
      </c>
      <c r="Q4375" s="6">
        <f t="shared" si="68"/>
        <v>2627.19</v>
      </c>
    </row>
    <row r="4376" spans="1:17" x14ac:dyDescent="0.2">
      <c r="A4376" s="139" t="s">
        <v>8747</v>
      </c>
      <c r="B4376" s="140" t="s">
        <v>19671</v>
      </c>
      <c r="C4376" s="141">
        <v>796</v>
      </c>
      <c r="D4376" s="141">
        <v>2</v>
      </c>
      <c r="E4376" s="142">
        <v>286.14</v>
      </c>
      <c r="F4376" s="142">
        <v>965.66</v>
      </c>
      <c r="G4376" s="142">
        <v>179.86</v>
      </c>
      <c r="H4376" s="142">
        <v>32.020000000000003</v>
      </c>
      <c r="I4376" s="142">
        <v>1177.54</v>
      </c>
      <c r="Q4376" s="6">
        <f t="shared" si="68"/>
        <v>1177.54</v>
      </c>
    </row>
    <row r="4377" spans="1:17" x14ac:dyDescent="0.2">
      <c r="A4377" s="139" t="s">
        <v>8749</v>
      </c>
      <c r="B4377" s="140" t="s">
        <v>19672</v>
      </c>
      <c r="C4377" s="141">
        <v>1584</v>
      </c>
      <c r="D4377" s="141">
        <v>15</v>
      </c>
      <c r="E4377" s="142">
        <v>28433.88</v>
      </c>
      <c r="F4377" s="142">
        <v>1921.61</v>
      </c>
      <c r="G4377" s="142">
        <v>1348.89</v>
      </c>
      <c r="H4377" s="142">
        <v>3181.5</v>
      </c>
      <c r="I4377" s="142">
        <v>6452</v>
      </c>
      <c r="Q4377" s="6">
        <f t="shared" si="68"/>
        <v>6452</v>
      </c>
    </row>
    <row r="4378" spans="1:17" x14ac:dyDescent="0.2">
      <c r="A4378" s="139" t="s">
        <v>8751</v>
      </c>
      <c r="B4378" s="140" t="s">
        <v>19673</v>
      </c>
      <c r="C4378" s="141">
        <v>718</v>
      </c>
      <c r="D4378" s="141">
        <v>5</v>
      </c>
      <c r="E4378" s="142">
        <v>6929.93</v>
      </c>
      <c r="F4378" s="142">
        <v>871.03</v>
      </c>
      <c r="G4378" s="142">
        <v>449.63</v>
      </c>
      <c r="H4378" s="142">
        <v>775.4</v>
      </c>
      <c r="I4378" s="142">
        <v>2096.06</v>
      </c>
      <c r="Q4378" s="6">
        <f t="shared" si="68"/>
        <v>2096.06</v>
      </c>
    </row>
    <row r="4379" spans="1:17" x14ac:dyDescent="0.2">
      <c r="A4379" s="139" t="s">
        <v>8753</v>
      </c>
      <c r="B4379" s="140" t="s">
        <v>19674</v>
      </c>
      <c r="C4379" s="141">
        <v>256</v>
      </c>
      <c r="D4379" s="141">
        <v>2</v>
      </c>
      <c r="E4379" s="142">
        <v>223.93</v>
      </c>
      <c r="F4379" s="142">
        <v>310.56</v>
      </c>
      <c r="G4379" s="142">
        <v>179.86</v>
      </c>
      <c r="H4379" s="142">
        <v>25.06</v>
      </c>
      <c r="I4379" s="142">
        <v>515.48</v>
      </c>
      <c r="Q4379" s="6">
        <f t="shared" si="68"/>
        <v>515.48</v>
      </c>
    </row>
    <row r="4380" spans="1:17" x14ac:dyDescent="0.2">
      <c r="A4380" s="139" t="s">
        <v>8755</v>
      </c>
      <c r="B4380" s="140" t="s">
        <v>19675</v>
      </c>
      <c r="C4380" s="141">
        <v>27712</v>
      </c>
      <c r="D4380" s="141">
        <v>174</v>
      </c>
      <c r="E4380" s="142">
        <v>78728.19</v>
      </c>
      <c r="F4380" s="142">
        <v>33618.5</v>
      </c>
      <c r="G4380" s="142">
        <v>15647.14</v>
      </c>
      <c r="H4380" s="142">
        <v>8808.98</v>
      </c>
      <c r="I4380" s="142">
        <v>58074.62</v>
      </c>
      <c r="Q4380" s="6">
        <f t="shared" si="68"/>
        <v>58074.62</v>
      </c>
    </row>
    <row r="4381" spans="1:17" x14ac:dyDescent="0.2">
      <c r="A4381" s="139" t="s">
        <v>8757</v>
      </c>
      <c r="B4381" s="140" t="s">
        <v>19676</v>
      </c>
      <c r="C4381" s="141">
        <v>3813</v>
      </c>
      <c r="D4381" s="141">
        <v>55</v>
      </c>
      <c r="E4381" s="142">
        <v>11998.14</v>
      </c>
      <c r="F4381" s="142">
        <v>4625.7</v>
      </c>
      <c r="G4381" s="142">
        <v>4945.9399999999996</v>
      </c>
      <c r="H4381" s="142">
        <v>1342.49</v>
      </c>
      <c r="I4381" s="142">
        <v>10914.13</v>
      </c>
      <c r="Q4381" s="6">
        <f t="shared" si="68"/>
        <v>10914.13</v>
      </c>
    </row>
    <row r="4382" spans="1:17" x14ac:dyDescent="0.2">
      <c r="A4382" s="139" t="s">
        <v>8759</v>
      </c>
      <c r="B4382" s="140" t="s">
        <v>19677</v>
      </c>
      <c r="C4382" s="141">
        <v>2524</v>
      </c>
      <c r="D4382" s="141">
        <v>20</v>
      </c>
      <c r="E4382" s="142">
        <v>6870.17</v>
      </c>
      <c r="F4382" s="142">
        <v>3061.96</v>
      </c>
      <c r="G4382" s="142">
        <v>1798.52</v>
      </c>
      <c r="H4382" s="142">
        <v>768.71</v>
      </c>
      <c r="I4382" s="142">
        <v>5629.19</v>
      </c>
      <c r="Q4382" s="6">
        <f t="shared" si="68"/>
        <v>5629.19</v>
      </c>
    </row>
    <row r="4383" spans="1:17" x14ac:dyDescent="0.2">
      <c r="A4383" s="139" t="s">
        <v>8761</v>
      </c>
      <c r="B4383" s="140" t="s">
        <v>19678</v>
      </c>
      <c r="C4383" s="141">
        <v>7700</v>
      </c>
      <c r="D4383" s="141">
        <v>112</v>
      </c>
      <c r="E4383" s="142">
        <v>92325.4</v>
      </c>
      <c r="F4383" s="142">
        <v>9341.17</v>
      </c>
      <c r="G4383" s="142">
        <v>10071.719999999999</v>
      </c>
      <c r="H4383" s="142">
        <v>10330.379999999999</v>
      </c>
      <c r="I4383" s="142">
        <v>29743.27</v>
      </c>
      <c r="Q4383" s="6">
        <f t="shared" si="68"/>
        <v>29743.27</v>
      </c>
    </row>
    <row r="4384" spans="1:17" x14ac:dyDescent="0.2">
      <c r="A4384" s="139" t="s">
        <v>8763</v>
      </c>
      <c r="B4384" s="140" t="s">
        <v>19679</v>
      </c>
      <c r="C4384" s="141">
        <v>24309</v>
      </c>
      <c r="D4384" s="141">
        <v>215</v>
      </c>
      <c r="E4384" s="142">
        <v>77345.5</v>
      </c>
      <c r="F4384" s="142">
        <v>29490.18</v>
      </c>
      <c r="G4384" s="142">
        <v>19334.099999999999</v>
      </c>
      <c r="H4384" s="142">
        <v>8654.26</v>
      </c>
      <c r="I4384" s="142">
        <v>57478.54</v>
      </c>
      <c r="Q4384" s="6">
        <f t="shared" si="68"/>
        <v>57478.54</v>
      </c>
    </row>
    <row r="4385" spans="1:17" x14ac:dyDescent="0.2">
      <c r="A4385" s="139" t="s">
        <v>8765</v>
      </c>
      <c r="B4385" s="140" t="s">
        <v>19680</v>
      </c>
      <c r="C4385" s="141">
        <v>3488</v>
      </c>
      <c r="D4385" s="141">
        <v>38</v>
      </c>
      <c r="E4385" s="142">
        <v>12870.58</v>
      </c>
      <c r="F4385" s="142">
        <v>4231.42</v>
      </c>
      <c r="G4385" s="142">
        <v>3417.19</v>
      </c>
      <c r="H4385" s="142">
        <v>1440.1</v>
      </c>
      <c r="I4385" s="142">
        <v>9088.7099999999991</v>
      </c>
      <c r="Q4385" s="6">
        <f t="shared" si="68"/>
        <v>9088.7099999999991</v>
      </c>
    </row>
    <row r="4386" spans="1:17" x14ac:dyDescent="0.2">
      <c r="A4386" s="139" t="s">
        <v>8767</v>
      </c>
      <c r="B4386" s="140" t="s">
        <v>19681</v>
      </c>
      <c r="C4386" s="141">
        <v>1320</v>
      </c>
      <c r="D4386" s="141">
        <v>9</v>
      </c>
      <c r="E4386" s="142">
        <v>1933.93</v>
      </c>
      <c r="F4386" s="142">
        <v>1601.34</v>
      </c>
      <c r="G4386" s="142">
        <v>809.34</v>
      </c>
      <c r="H4386" s="142">
        <v>216.39</v>
      </c>
      <c r="I4386" s="142">
        <v>2627.07</v>
      </c>
      <c r="Q4386" s="6">
        <f t="shared" si="68"/>
        <v>2627.07</v>
      </c>
    </row>
    <row r="4387" spans="1:17" x14ac:dyDescent="0.2">
      <c r="A4387" s="139" t="s">
        <v>8769</v>
      </c>
      <c r="B4387" s="140" t="s">
        <v>19682</v>
      </c>
      <c r="C4387" s="141">
        <v>3814</v>
      </c>
      <c r="D4387" s="141">
        <v>36</v>
      </c>
      <c r="E4387" s="142">
        <v>8380.19</v>
      </c>
      <c r="F4387" s="142">
        <v>4626.91</v>
      </c>
      <c r="G4387" s="142">
        <v>3237.34</v>
      </c>
      <c r="H4387" s="142">
        <v>937.67</v>
      </c>
      <c r="I4387" s="142">
        <v>8801.92</v>
      </c>
      <c r="Q4387" s="6">
        <f t="shared" si="68"/>
        <v>8801.92</v>
      </c>
    </row>
    <row r="4388" spans="1:17" x14ac:dyDescent="0.2">
      <c r="A4388" s="139" t="s">
        <v>8771</v>
      </c>
      <c r="B4388" s="140" t="s">
        <v>19683</v>
      </c>
      <c r="C4388" s="141">
        <v>2986</v>
      </c>
      <c r="D4388" s="141">
        <v>26</v>
      </c>
      <c r="E4388" s="142">
        <v>11037.67</v>
      </c>
      <c r="F4388" s="142">
        <v>3622.43</v>
      </c>
      <c r="G4388" s="142">
        <v>2338.08</v>
      </c>
      <c r="H4388" s="142">
        <v>1235.02</v>
      </c>
      <c r="I4388" s="142">
        <v>7195.53</v>
      </c>
      <c r="Q4388" s="6">
        <f t="shared" si="68"/>
        <v>7195.53</v>
      </c>
    </row>
    <row r="4389" spans="1:17" x14ac:dyDescent="0.2">
      <c r="A4389" s="139" t="s">
        <v>8773</v>
      </c>
      <c r="B4389" s="140" t="s">
        <v>19684</v>
      </c>
      <c r="C4389" s="141">
        <v>1353</v>
      </c>
      <c r="D4389" s="141">
        <v>12</v>
      </c>
      <c r="E4389" s="142">
        <v>3202.25</v>
      </c>
      <c r="F4389" s="142">
        <v>1641.38</v>
      </c>
      <c r="G4389" s="142">
        <v>1079.1099999999999</v>
      </c>
      <c r="H4389" s="142">
        <v>358.3</v>
      </c>
      <c r="I4389" s="142">
        <v>3078.79</v>
      </c>
      <c r="Q4389" s="6">
        <f t="shared" si="68"/>
        <v>3078.79</v>
      </c>
    </row>
    <row r="4390" spans="1:17" x14ac:dyDescent="0.2">
      <c r="A4390" s="139" t="s">
        <v>8775</v>
      </c>
      <c r="B4390" s="140" t="s">
        <v>19685</v>
      </c>
      <c r="C4390" s="141">
        <v>1609</v>
      </c>
      <c r="D4390" s="141">
        <v>8</v>
      </c>
      <c r="E4390" s="142">
        <v>2640.3</v>
      </c>
      <c r="F4390" s="142">
        <v>1951.94</v>
      </c>
      <c r="G4390" s="142">
        <v>719.41</v>
      </c>
      <c r="H4390" s="142">
        <v>295.42</v>
      </c>
      <c r="I4390" s="142">
        <v>2966.77</v>
      </c>
      <c r="Q4390" s="6">
        <f t="shared" si="68"/>
        <v>2966.77</v>
      </c>
    </row>
    <row r="4391" spans="1:17" x14ac:dyDescent="0.2">
      <c r="A4391" s="139" t="s">
        <v>8777</v>
      </c>
      <c r="B4391" s="140" t="s">
        <v>19686</v>
      </c>
      <c r="C4391" s="141">
        <v>3632</v>
      </c>
      <c r="D4391" s="141">
        <v>26</v>
      </c>
      <c r="E4391" s="142">
        <v>64181.49</v>
      </c>
      <c r="F4391" s="142">
        <v>4406.12</v>
      </c>
      <c r="G4391" s="142">
        <v>2338.08</v>
      </c>
      <c r="H4391" s="142">
        <v>7181.34</v>
      </c>
      <c r="I4391" s="142">
        <v>13925.54</v>
      </c>
      <c r="Q4391" s="6">
        <f t="shared" si="68"/>
        <v>13925.54</v>
      </c>
    </row>
    <row r="4392" spans="1:17" x14ac:dyDescent="0.2">
      <c r="A4392" s="139" t="s">
        <v>8779</v>
      </c>
      <c r="B4392" s="140" t="s">
        <v>19687</v>
      </c>
      <c r="C4392" s="141">
        <v>590</v>
      </c>
      <c r="D4392" s="141">
        <v>2</v>
      </c>
      <c r="E4392" s="142">
        <v>435.43</v>
      </c>
      <c r="F4392" s="142">
        <v>715.75</v>
      </c>
      <c r="G4392" s="142">
        <v>179.86</v>
      </c>
      <c r="H4392" s="142">
        <v>48.72</v>
      </c>
      <c r="I4392" s="142">
        <v>944.33</v>
      </c>
      <c r="Q4392" s="6">
        <f t="shared" si="68"/>
        <v>944.33</v>
      </c>
    </row>
    <row r="4393" spans="1:17" x14ac:dyDescent="0.2">
      <c r="A4393" s="139" t="s">
        <v>8781</v>
      </c>
      <c r="B4393" s="140" t="s">
        <v>19688</v>
      </c>
      <c r="C4393" s="141">
        <v>74493</v>
      </c>
      <c r="D4393" s="141">
        <v>845</v>
      </c>
      <c r="E4393" s="142">
        <v>403576.97</v>
      </c>
      <c r="F4393" s="142">
        <v>90370.34</v>
      </c>
      <c r="G4393" s="142">
        <v>75987.539999999994</v>
      </c>
      <c r="H4393" s="142">
        <v>45156.639999999999</v>
      </c>
      <c r="I4393" s="142">
        <v>211514.52</v>
      </c>
      <c r="Q4393" s="6">
        <f t="shared" si="68"/>
        <v>211514.52</v>
      </c>
    </row>
    <row r="4394" spans="1:17" x14ac:dyDescent="0.2">
      <c r="A4394" s="139" t="s">
        <v>8783</v>
      </c>
      <c r="B4394" s="140" t="s">
        <v>19689</v>
      </c>
      <c r="C4394" s="141">
        <v>270</v>
      </c>
      <c r="D4394" s="141">
        <v>1</v>
      </c>
      <c r="E4394" s="142">
        <v>37.32</v>
      </c>
      <c r="F4394" s="142">
        <v>327.54000000000002</v>
      </c>
      <c r="G4394" s="142">
        <v>89.93</v>
      </c>
      <c r="H4394" s="142">
        <v>4.18</v>
      </c>
      <c r="I4394" s="142">
        <v>421.65</v>
      </c>
      <c r="Q4394" s="6">
        <f t="shared" si="68"/>
        <v>421.65</v>
      </c>
    </row>
    <row r="4395" spans="1:17" x14ac:dyDescent="0.2">
      <c r="A4395" s="139" t="s">
        <v>8785</v>
      </c>
      <c r="B4395" s="140" t="s">
        <v>19690</v>
      </c>
      <c r="C4395" s="141">
        <v>3282</v>
      </c>
      <c r="D4395" s="141">
        <v>23</v>
      </c>
      <c r="E4395" s="142">
        <v>5397.39</v>
      </c>
      <c r="F4395" s="142">
        <v>3981.52</v>
      </c>
      <c r="G4395" s="142">
        <v>2068.3000000000002</v>
      </c>
      <c r="H4395" s="142">
        <v>603.91999999999996</v>
      </c>
      <c r="I4395" s="142">
        <v>6653.74</v>
      </c>
      <c r="Q4395" s="6">
        <f t="shared" si="68"/>
        <v>6653.74</v>
      </c>
    </row>
    <row r="4396" spans="1:17" x14ac:dyDescent="0.2">
      <c r="A4396" s="139" t="s">
        <v>8787</v>
      </c>
      <c r="B4396" s="140" t="s">
        <v>19691</v>
      </c>
      <c r="C4396" s="141">
        <v>83226</v>
      </c>
      <c r="D4396" s="141">
        <v>736</v>
      </c>
      <c r="E4396" s="142">
        <v>373117.35</v>
      </c>
      <c r="F4396" s="142">
        <v>100964.67</v>
      </c>
      <c r="G4396" s="142">
        <v>66185.59</v>
      </c>
      <c r="H4396" s="142">
        <v>41748.49</v>
      </c>
      <c r="I4396" s="142">
        <v>208898.75</v>
      </c>
      <c r="Q4396" s="6">
        <f t="shared" si="68"/>
        <v>208898.75</v>
      </c>
    </row>
    <row r="4397" spans="1:17" x14ac:dyDescent="0.2">
      <c r="A4397" s="139" t="s">
        <v>8789</v>
      </c>
      <c r="B4397" s="140" t="s">
        <v>19692</v>
      </c>
      <c r="C4397" s="141">
        <v>2787</v>
      </c>
      <c r="D4397" s="141">
        <v>71</v>
      </c>
      <c r="E4397" s="142">
        <v>41096.17</v>
      </c>
      <c r="F4397" s="142">
        <v>3381.02</v>
      </c>
      <c r="G4397" s="142">
        <v>6384.75</v>
      </c>
      <c r="H4397" s="142">
        <v>4598.3</v>
      </c>
      <c r="I4397" s="142">
        <v>14364.07</v>
      </c>
      <c r="Q4397" s="6">
        <f t="shared" si="68"/>
        <v>14364.07</v>
      </c>
    </row>
    <row r="4398" spans="1:17" x14ac:dyDescent="0.2">
      <c r="A4398" s="139" t="s">
        <v>8791</v>
      </c>
      <c r="B4398" s="140" t="s">
        <v>19693</v>
      </c>
      <c r="C4398" s="141">
        <v>1608</v>
      </c>
      <c r="D4398" s="141">
        <v>17</v>
      </c>
      <c r="E4398" s="142">
        <v>10845.32</v>
      </c>
      <c r="F4398" s="142">
        <v>1950.73</v>
      </c>
      <c r="G4398" s="142">
        <v>1528.74</v>
      </c>
      <c r="H4398" s="142">
        <v>1213.5</v>
      </c>
      <c r="I4398" s="142">
        <v>4692.97</v>
      </c>
      <c r="Q4398" s="6">
        <f t="shared" si="68"/>
        <v>4692.97</v>
      </c>
    </row>
    <row r="4399" spans="1:17" x14ac:dyDescent="0.2">
      <c r="A4399" s="139" t="s">
        <v>8793</v>
      </c>
      <c r="B4399" s="140" t="s">
        <v>19694</v>
      </c>
      <c r="C4399" s="141">
        <v>393</v>
      </c>
      <c r="D4399" s="141">
        <v>3</v>
      </c>
      <c r="E4399" s="142">
        <v>540.16999999999996</v>
      </c>
      <c r="F4399" s="142">
        <v>476.76</v>
      </c>
      <c r="G4399" s="142">
        <v>269.77999999999997</v>
      </c>
      <c r="H4399" s="142">
        <v>60.44</v>
      </c>
      <c r="I4399" s="142">
        <v>806.98</v>
      </c>
      <c r="Q4399" s="6">
        <f t="shared" si="68"/>
        <v>806.98</v>
      </c>
    </row>
    <row r="4400" spans="1:17" x14ac:dyDescent="0.2">
      <c r="A4400" s="139" t="s">
        <v>8795</v>
      </c>
      <c r="B4400" s="140" t="s">
        <v>19695</v>
      </c>
      <c r="C4400" s="141">
        <v>2302</v>
      </c>
      <c r="D4400" s="141">
        <v>15</v>
      </c>
      <c r="E4400" s="142">
        <v>3010.06</v>
      </c>
      <c r="F4400" s="142">
        <v>2792.65</v>
      </c>
      <c r="G4400" s="142">
        <v>1348.89</v>
      </c>
      <c r="H4400" s="142">
        <v>336.8</v>
      </c>
      <c r="I4400" s="142">
        <v>4478.34</v>
      </c>
      <c r="Q4400" s="6">
        <f t="shared" si="68"/>
        <v>4478.34</v>
      </c>
    </row>
    <row r="4401" spans="1:17" x14ac:dyDescent="0.2">
      <c r="A4401" s="139" t="s">
        <v>8797</v>
      </c>
      <c r="B4401" s="140" t="s">
        <v>19696</v>
      </c>
      <c r="C4401" s="141">
        <v>3282</v>
      </c>
      <c r="D4401" s="141">
        <v>52</v>
      </c>
      <c r="E4401" s="142">
        <v>17210.13</v>
      </c>
      <c r="F4401" s="142">
        <v>3981.52</v>
      </c>
      <c r="G4401" s="142">
        <v>4676.1499999999996</v>
      </c>
      <c r="H4401" s="142">
        <v>1925.66</v>
      </c>
      <c r="I4401" s="142">
        <v>10583.33</v>
      </c>
      <c r="Q4401" s="6">
        <f t="shared" si="68"/>
        <v>10583.33</v>
      </c>
    </row>
    <row r="4402" spans="1:17" x14ac:dyDescent="0.2">
      <c r="A4402" s="139" t="s">
        <v>8799</v>
      </c>
      <c r="B4402" s="140" t="s">
        <v>19697</v>
      </c>
      <c r="C4402" s="141">
        <v>729</v>
      </c>
      <c r="D4402" s="141">
        <v>5</v>
      </c>
      <c r="E4402" s="142">
        <v>4486.5</v>
      </c>
      <c r="F4402" s="142">
        <v>884.38</v>
      </c>
      <c r="G4402" s="142">
        <v>449.63</v>
      </c>
      <c r="H4402" s="142">
        <v>502</v>
      </c>
      <c r="I4402" s="142">
        <v>1836.01</v>
      </c>
      <c r="Q4402" s="6">
        <f t="shared" si="68"/>
        <v>1836.01</v>
      </c>
    </row>
    <row r="4403" spans="1:17" x14ac:dyDescent="0.2">
      <c r="A4403" s="139" t="s">
        <v>8801</v>
      </c>
      <c r="B4403" s="140" t="s">
        <v>19698</v>
      </c>
      <c r="C4403" s="141">
        <v>1587</v>
      </c>
      <c r="D4403" s="141">
        <v>17</v>
      </c>
      <c r="E4403" s="142">
        <v>3623.35</v>
      </c>
      <c r="F4403" s="142">
        <v>1925.25</v>
      </c>
      <c r="G4403" s="142">
        <v>1528.74</v>
      </c>
      <c r="H4403" s="142">
        <v>405.42</v>
      </c>
      <c r="I4403" s="142">
        <v>3859.41</v>
      </c>
      <c r="Q4403" s="6">
        <f t="shared" si="68"/>
        <v>3859.41</v>
      </c>
    </row>
    <row r="4404" spans="1:17" x14ac:dyDescent="0.2">
      <c r="A4404" s="139" t="s">
        <v>8803</v>
      </c>
      <c r="B4404" s="140" t="s">
        <v>19699</v>
      </c>
      <c r="C4404" s="141">
        <v>899</v>
      </c>
      <c r="D4404" s="141">
        <v>5</v>
      </c>
      <c r="E4404" s="142">
        <v>562.04999999999995</v>
      </c>
      <c r="F4404" s="142">
        <v>1090.6099999999999</v>
      </c>
      <c r="G4404" s="142">
        <v>449.63</v>
      </c>
      <c r="H4404" s="142">
        <v>62.89</v>
      </c>
      <c r="I4404" s="142">
        <v>1603.13</v>
      </c>
      <c r="Q4404" s="6">
        <f t="shared" si="68"/>
        <v>1603.13</v>
      </c>
    </row>
    <row r="4405" spans="1:17" x14ac:dyDescent="0.2">
      <c r="A4405" s="139" t="s">
        <v>8805</v>
      </c>
      <c r="B4405" s="140" t="s">
        <v>19700</v>
      </c>
      <c r="C4405" s="141">
        <v>403</v>
      </c>
      <c r="D4405" s="141">
        <v>3</v>
      </c>
      <c r="E4405" s="142">
        <v>516.1</v>
      </c>
      <c r="F4405" s="142">
        <v>488.9</v>
      </c>
      <c r="G4405" s="142">
        <v>269.77999999999997</v>
      </c>
      <c r="H4405" s="142">
        <v>57.74</v>
      </c>
      <c r="I4405" s="142">
        <v>816.42</v>
      </c>
      <c r="Q4405" s="6">
        <f t="shared" si="68"/>
        <v>816.42</v>
      </c>
    </row>
    <row r="4406" spans="1:17" x14ac:dyDescent="0.2">
      <c r="A4406" s="139" t="s">
        <v>8807</v>
      </c>
      <c r="B4406" s="140" t="s">
        <v>19701</v>
      </c>
      <c r="C4406" s="141">
        <v>545</v>
      </c>
      <c r="D4406" s="141">
        <v>5</v>
      </c>
      <c r="E4406" s="142">
        <v>1270.3800000000001</v>
      </c>
      <c r="F4406" s="142">
        <v>661.16</v>
      </c>
      <c r="G4406" s="142">
        <v>449.63</v>
      </c>
      <c r="H4406" s="142">
        <v>142.13999999999999</v>
      </c>
      <c r="I4406" s="142">
        <v>1252.93</v>
      </c>
      <c r="Q4406" s="6">
        <f t="shared" si="68"/>
        <v>1252.93</v>
      </c>
    </row>
    <row r="4407" spans="1:17" x14ac:dyDescent="0.2">
      <c r="A4407" s="139" t="s">
        <v>8809</v>
      </c>
      <c r="B4407" s="140" t="s">
        <v>19702</v>
      </c>
      <c r="C4407" s="141">
        <v>247</v>
      </c>
      <c r="D4407" s="141">
        <v>1</v>
      </c>
      <c r="E4407" s="142">
        <v>37.32</v>
      </c>
      <c r="F4407" s="142">
        <v>299.64999999999998</v>
      </c>
      <c r="G4407" s="142">
        <v>89.93</v>
      </c>
      <c r="H4407" s="142">
        <v>4.18</v>
      </c>
      <c r="I4407" s="142">
        <v>393.76</v>
      </c>
      <c r="Q4407" s="6">
        <f t="shared" si="68"/>
        <v>393.76</v>
      </c>
    </row>
    <row r="4408" spans="1:17" x14ac:dyDescent="0.2">
      <c r="A4408" s="139" t="s">
        <v>8811</v>
      </c>
      <c r="B4408" s="140" t="s">
        <v>19703</v>
      </c>
      <c r="C4408" s="141">
        <v>513</v>
      </c>
      <c r="D4408" s="141">
        <v>27</v>
      </c>
      <c r="E4408" s="142">
        <v>1504.98</v>
      </c>
      <c r="F4408" s="142">
        <v>622.34</v>
      </c>
      <c r="G4408" s="142">
        <v>2428</v>
      </c>
      <c r="H4408" s="142">
        <v>168.39</v>
      </c>
      <c r="I4408" s="142">
        <v>3218.73</v>
      </c>
      <c r="Q4408" s="6">
        <f t="shared" si="68"/>
        <v>3218.73</v>
      </c>
    </row>
    <row r="4409" spans="1:17" x14ac:dyDescent="0.2">
      <c r="A4409" s="139" t="s">
        <v>8813</v>
      </c>
      <c r="B4409" s="140" t="s">
        <v>19704</v>
      </c>
      <c r="C4409" s="141">
        <v>579076</v>
      </c>
      <c r="D4409" s="141">
        <v>6754</v>
      </c>
      <c r="E4409" s="142">
        <v>6059514.71</v>
      </c>
      <c r="F4409" s="142">
        <v>702499.45</v>
      </c>
      <c r="G4409" s="142">
        <v>607360.69999999995</v>
      </c>
      <c r="H4409" s="142">
        <v>678005.36</v>
      </c>
      <c r="I4409" s="142">
        <v>1987865.51</v>
      </c>
      <c r="Q4409" s="6">
        <f t="shared" si="68"/>
        <v>1987865.51</v>
      </c>
    </row>
    <row r="4410" spans="1:17" x14ac:dyDescent="0.2">
      <c r="A4410" s="139" t="s">
        <v>8815</v>
      </c>
      <c r="B4410" s="140" t="s">
        <v>19705</v>
      </c>
      <c r="C4410" s="141">
        <v>17157</v>
      </c>
      <c r="D4410" s="141">
        <v>200</v>
      </c>
      <c r="E4410" s="142">
        <v>49250.25</v>
      </c>
      <c r="F4410" s="142">
        <v>20813.82</v>
      </c>
      <c r="G4410" s="142">
        <v>17985.22</v>
      </c>
      <c r="H4410" s="142">
        <v>5510.66</v>
      </c>
      <c r="I4410" s="142">
        <v>44309.7</v>
      </c>
      <c r="Q4410" s="6">
        <f t="shared" si="68"/>
        <v>44309.7</v>
      </c>
    </row>
    <row r="4411" spans="1:17" x14ac:dyDescent="0.2">
      <c r="A4411" s="139" t="s">
        <v>8817</v>
      </c>
      <c r="B4411" s="140" t="s">
        <v>19706</v>
      </c>
      <c r="C4411" s="141">
        <v>150725</v>
      </c>
      <c r="D4411" s="141">
        <v>2640</v>
      </c>
      <c r="E4411" s="142">
        <v>1633540.1</v>
      </c>
      <c r="F4411" s="142">
        <v>182850.31</v>
      </c>
      <c r="G4411" s="142">
        <v>237404.83</v>
      </c>
      <c r="H4411" s="142">
        <v>182778.49</v>
      </c>
      <c r="I4411" s="142">
        <v>603033.63</v>
      </c>
      <c r="Q4411" s="6">
        <f t="shared" si="68"/>
        <v>603033.63</v>
      </c>
    </row>
    <row r="4412" spans="1:17" x14ac:dyDescent="0.2">
      <c r="A4412" s="139" t="s">
        <v>8819</v>
      </c>
      <c r="B4412" s="140" t="s">
        <v>19707</v>
      </c>
      <c r="C4412" s="141">
        <v>89502</v>
      </c>
      <c r="D4412" s="141">
        <v>749</v>
      </c>
      <c r="E4412" s="142">
        <v>437970.61</v>
      </c>
      <c r="F4412" s="142">
        <v>108578.33</v>
      </c>
      <c r="G4412" s="142">
        <v>67354.63</v>
      </c>
      <c r="H4412" s="142">
        <v>49004.98</v>
      </c>
      <c r="I4412" s="142">
        <v>224937.94</v>
      </c>
      <c r="Q4412" s="6">
        <f t="shared" si="68"/>
        <v>224937.94</v>
      </c>
    </row>
    <row r="4413" spans="1:17" x14ac:dyDescent="0.2">
      <c r="A4413" s="139" t="s">
        <v>8821</v>
      </c>
      <c r="B4413" s="140" t="s">
        <v>19708</v>
      </c>
      <c r="C4413" s="141">
        <v>1243</v>
      </c>
      <c r="D4413" s="141">
        <v>6</v>
      </c>
      <c r="E4413" s="142">
        <v>5677.63</v>
      </c>
      <c r="F4413" s="142">
        <v>1507.93</v>
      </c>
      <c r="G4413" s="142">
        <v>539.55999999999995</v>
      </c>
      <c r="H4413" s="142">
        <v>635.27</v>
      </c>
      <c r="I4413" s="142">
        <v>2682.76</v>
      </c>
      <c r="Q4413" s="6">
        <f t="shared" si="68"/>
        <v>2682.76</v>
      </c>
    </row>
    <row r="4414" spans="1:17" x14ac:dyDescent="0.2">
      <c r="A4414" s="139" t="s">
        <v>8823</v>
      </c>
      <c r="B4414" s="140" t="s">
        <v>19709</v>
      </c>
      <c r="C4414" s="141">
        <v>5376</v>
      </c>
      <c r="D4414" s="141">
        <v>100</v>
      </c>
      <c r="E4414" s="142">
        <v>30030.99</v>
      </c>
      <c r="F4414" s="142">
        <v>6521.83</v>
      </c>
      <c r="G4414" s="142">
        <v>8992.61</v>
      </c>
      <c r="H4414" s="142">
        <v>3360.2</v>
      </c>
      <c r="I4414" s="142">
        <v>18874.64</v>
      </c>
      <c r="Q4414" s="6">
        <f t="shared" si="68"/>
        <v>18874.64</v>
      </c>
    </row>
    <row r="4415" spans="1:17" x14ac:dyDescent="0.2">
      <c r="A4415" s="139" t="s">
        <v>8825</v>
      </c>
      <c r="B4415" s="140" t="s">
        <v>19710</v>
      </c>
      <c r="C4415" s="141">
        <v>2844</v>
      </c>
      <c r="D4415" s="141">
        <v>31</v>
      </c>
      <c r="E4415" s="142">
        <v>32263.48</v>
      </c>
      <c r="F4415" s="142">
        <v>3450.17</v>
      </c>
      <c r="G4415" s="142">
        <v>2787.71</v>
      </c>
      <c r="H4415" s="142">
        <v>3609.99</v>
      </c>
      <c r="I4415" s="142">
        <v>9847.8700000000008</v>
      </c>
      <c r="Q4415" s="6">
        <f t="shared" si="68"/>
        <v>9847.8700000000008</v>
      </c>
    </row>
    <row r="4416" spans="1:17" x14ac:dyDescent="0.2">
      <c r="A4416" s="139" t="s">
        <v>8827</v>
      </c>
      <c r="B4416" s="140" t="s">
        <v>19711</v>
      </c>
      <c r="C4416" s="141">
        <v>938</v>
      </c>
      <c r="D4416" s="141">
        <v>87</v>
      </c>
      <c r="E4416" s="142">
        <v>7119.21</v>
      </c>
      <c r="F4416" s="142">
        <v>1137.93</v>
      </c>
      <c r="G4416" s="142">
        <v>7823.57</v>
      </c>
      <c r="H4416" s="142">
        <v>796.58</v>
      </c>
      <c r="I4416" s="142">
        <v>9758.08</v>
      </c>
      <c r="Q4416" s="6">
        <f t="shared" si="68"/>
        <v>9758.08</v>
      </c>
    </row>
    <row r="4417" spans="1:17" x14ac:dyDescent="0.2">
      <c r="A4417" s="139" t="s">
        <v>8829</v>
      </c>
      <c r="B4417" s="140" t="s">
        <v>19712</v>
      </c>
      <c r="C4417" s="141">
        <v>21450</v>
      </c>
      <c r="D4417" s="141">
        <v>210</v>
      </c>
      <c r="E4417" s="142">
        <v>69887.570000000007</v>
      </c>
      <c r="F4417" s="142">
        <v>26021.82</v>
      </c>
      <c r="G4417" s="142">
        <v>18884.47</v>
      </c>
      <c r="H4417" s="142">
        <v>7819.79</v>
      </c>
      <c r="I4417" s="142">
        <v>52726.080000000002</v>
      </c>
      <c r="Q4417" s="6">
        <f t="shared" si="68"/>
        <v>52726.080000000002</v>
      </c>
    </row>
    <row r="4418" spans="1:17" x14ac:dyDescent="0.2">
      <c r="A4418" s="139" t="s">
        <v>8831</v>
      </c>
      <c r="B4418" s="140" t="s">
        <v>19713</v>
      </c>
      <c r="C4418" s="141">
        <v>4218</v>
      </c>
      <c r="D4418" s="141">
        <v>36</v>
      </c>
      <c r="E4418" s="142">
        <v>8522.11</v>
      </c>
      <c r="F4418" s="142">
        <v>5117.0200000000004</v>
      </c>
      <c r="G4418" s="142">
        <v>3237.34</v>
      </c>
      <c r="H4418" s="142">
        <v>953.54</v>
      </c>
      <c r="I4418" s="142">
        <v>9307.9</v>
      </c>
      <c r="Q4418" s="6">
        <f t="shared" si="68"/>
        <v>9307.9</v>
      </c>
    </row>
    <row r="4419" spans="1:17" x14ac:dyDescent="0.2">
      <c r="A4419" s="139" t="s">
        <v>8833</v>
      </c>
      <c r="B4419" s="140" t="s">
        <v>19714</v>
      </c>
      <c r="C4419" s="141">
        <v>272</v>
      </c>
      <c r="D4419" s="141">
        <v>13</v>
      </c>
      <c r="E4419" s="142">
        <v>5741.28</v>
      </c>
      <c r="F4419" s="142">
        <v>329.98</v>
      </c>
      <c r="G4419" s="142">
        <v>1169.04</v>
      </c>
      <c r="H4419" s="142">
        <v>642.4</v>
      </c>
      <c r="I4419" s="142">
        <v>2141.42</v>
      </c>
      <c r="Q4419" s="6">
        <f t="shared" si="68"/>
        <v>2141.42</v>
      </c>
    </row>
    <row r="4420" spans="1:17" x14ac:dyDescent="0.2">
      <c r="A4420" s="139" t="s">
        <v>8835</v>
      </c>
      <c r="B4420" s="140" t="s">
        <v>19715</v>
      </c>
      <c r="C4420" s="141">
        <v>3234</v>
      </c>
      <c r="D4420" s="141">
        <v>30</v>
      </c>
      <c r="E4420" s="142">
        <v>7168.26</v>
      </c>
      <c r="F4420" s="142">
        <v>3923.29</v>
      </c>
      <c r="G4420" s="142">
        <v>2697.78</v>
      </c>
      <c r="H4420" s="142">
        <v>802.06</v>
      </c>
      <c r="I4420" s="142">
        <v>7423.13</v>
      </c>
      <c r="Q4420" s="6">
        <f t="shared" si="68"/>
        <v>7423.13</v>
      </c>
    </row>
    <row r="4421" spans="1:17" x14ac:dyDescent="0.2">
      <c r="A4421" s="139" t="s">
        <v>8837</v>
      </c>
      <c r="B4421" s="140" t="s">
        <v>19716</v>
      </c>
      <c r="C4421" s="141">
        <v>9661</v>
      </c>
      <c r="D4421" s="141">
        <v>78</v>
      </c>
      <c r="E4421" s="142">
        <v>22129.17</v>
      </c>
      <c r="F4421" s="142">
        <v>11720.14</v>
      </c>
      <c r="G4421" s="142">
        <v>7014.23</v>
      </c>
      <c r="H4421" s="142">
        <v>2476.06</v>
      </c>
      <c r="I4421" s="142">
        <v>21210.43</v>
      </c>
      <c r="Q4421" s="6">
        <f t="shared" si="68"/>
        <v>21210.43</v>
      </c>
    </row>
    <row r="4422" spans="1:17" x14ac:dyDescent="0.2">
      <c r="A4422" s="139" t="s">
        <v>8839</v>
      </c>
      <c r="B4422" s="140" t="s">
        <v>19717</v>
      </c>
      <c r="C4422" s="141">
        <v>274</v>
      </c>
      <c r="D4422" s="141">
        <v>2</v>
      </c>
      <c r="E4422" s="142">
        <v>351.25</v>
      </c>
      <c r="F4422" s="142">
        <v>332.4</v>
      </c>
      <c r="G4422" s="142">
        <v>179.86</v>
      </c>
      <c r="H4422" s="142">
        <v>39.299999999999997</v>
      </c>
      <c r="I4422" s="142">
        <v>551.55999999999995</v>
      </c>
      <c r="Q4422" s="6">
        <f t="shared" si="68"/>
        <v>551.55999999999995</v>
      </c>
    </row>
    <row r="4423" spans="1:17" x14ac:dyDescent="0.2">
      <c r="A4423" s="139" t="s">
        <v>8841</v>
      </c>
      <c r="B4423" s="140" t="s">
        <v>19718</v>
      </c>
      <c r="C4423" s="141">
        <v>50569</v>
      </c>
      <c r="D4423" s="141">
        <v>273</v>
      </c>
      <c r="E4423" s="142">
        <v>117122.88</v>
      </c>
      <c r="F4423" s="142">
        <v>61347.21</v>
      </c>
      <c r="G4423" s="142">
        <v>24549.82</v>
      </c>
      <c r="H4423" s="142">
        <v>13105</v>
      </c>
      <c r="I4423" s="142">
        <v>99002.03</v>
      </c>
      <c r="Q4423" s="6">
        <f t="shared" si="68"/>
        <v>99002.03</v>
      </c>
    </row>
    <row r="4424" spans="1:17" x14ac:dyDescent="0.2">
      <c r="A4424" s="139" t="s">
        <v>8843</v>
      </c>
      <c r="B4424" s="140" t="s">
        <v>19719</v>
      </c>
      <c r="C4424" s="141">
        <v>2762</v>
      </c>
      <c r="D4424" s="141">
        <v>23</v>
      </c>
      <c r="E4424" s="142">
        <v>6939.47</v>
      </c>
      <c r="F4424" s="142">
        <v>3350.69</v>
      </c>
      <c r="G4424" s="142">
        <v>2068.3000000000002</v>
      </c>
      <c r="H4424" s="142">
        <v>776.46</v>
      </c>
      <c r="I4424" s="142">
        <v>6195.45</v>
      </c>
      <c r="Q4424" s="6">
        <f t="shared" si="68"/>
        <v>6195.45</v>
      </c>
    </row>
    <row r="4425" spans="1:17" x14ac:dyDescent="0.2">
      <c r="A4425" s="139" t="s">
        <v>8845</v>
      </c>
      <c r="B4425" s="140" t="s">
        <v>19720</v>
      </c>
      <c r="C4425" s="141">
        <v>33401</v>
      </c>
      <c r="D4425" s="141">
        <v>353</v>
      </c>
      <c r="E4425" s="142">
        <v>136332.57999999999</v>
      </c>
      <c r="F4425" s="142">
        <v>40520.04</v>
      </c>
      <c r="G4425" s="142">
        <v>31743.9</v>
      </c>
      <c r="H4425" s="142">
        <v>15254.39</v>
      </c>
      <c r="I4425" s="142">
        <v>87518.33</v>
      </c>
      <c r="Q4425" s="6">
        <f t="shared" si="68"/>
        <v>87518.33</v>
      </c>
    </row>
    <row r="4426" spans="1:17" x14ac:dyDescent="0.2">
      <c r="A4426" s="139" t="s">
        <v>8847</v>
      </c>
      <c r="B4426" s="140" t="s">
        <v>19721</v>
      </c>
      <c r="C4426" s="141">
        <v>175</v>
      </c>
      <c r="D4426" s="141">
        <v>0</v>
      </c>
      <c r="E4426" s="142">
        <v>0</v>
      </c>
      <c r="F4426" s="142">
        <v>212.3</v>
      </c>
      <c r="G4426" s="142">
        <v>0</v>
      </c>
      <c r="H4426" s="142">
        <v>0</v>
      </c>
      <c r="I4426" s="142">
        <v>212.3</v>
      </c>
      <c r="Q4426" s="6">
        <f t="shared" si="68"/>
        <v>212.3</v>
      </c>
    </row>
    <row r="4427" spans="1:17" x14ac:dyDescent="0.2">
      <c r="A4427" s="139" t="s">
        <v>8849</v>
      </c>
      <c r="B4427" s="140" t="s">
        <v>19722</v>
      </c>
      <c r="C4427" s="141">
        <v>1641</v>
      </c>
      <c r="D4427" s="141">
        <v>7</v>
      </c>
      <c r="E4427" s="142">
        <v>1450.81</v>
      </c>
      <c r="F4427" s="142">
        <v>1990.76</v>
      </c>
      <c r="G4427" s="142">
        <v>629.48</v>
      </c>
      <c r="H4427" s="142">
        <v>162.34</v>
      </c>
      <c r="I4427" s="142">
        <v>2782.58</v>
      </c>
      <c r="Q4427" s="6">
        <f t="shared" si="68"/>
        <v>2782.58</v>
      </c>
    </row>
    <row r="4428" spans="1:17" x14ac:dyDescent="0.2">
      <c r="A4428" s="139" t="s">
        <v>8851</v>
      </c>
      <c r="B4428" s="140" t="s">
        <v>19723</v>
      </c>
      <c r="C4428" s="141">
        <v>598</v>
      </c>
      <c r="D4428" s="141">
        <v>4</v>
      </c>
      <c r="E4428" s="142">
        <v>609.52</v>
      </c>
      <c r="F4428" s="142">
        <v>725.46</v>
      </c>
      <c r="G4428" s="142">
        <v>359.7</v>
      </c>
      <c r="H4428" s="142">
        <v>68.2</v>
      </c>
      <c r="I4428" s="142">
        <v>1153.3599999999999</v>
      </c>
      <c r="Q4428" s="6">
        <f t="shared" si="68"/>
        <v>1153.3599999999999</v>
      </c>
    </row>
    <row r="4429" spans="1:17" x14ac:dyDescent="0.2">
      <c r="A4429" s="139" t="s">
        <v>8853</v>
      </c>
      <c r="B4429" s="140" t="s">
        <v>19724</v>
      </c>
      <c r="C4429" s="141">
        <v>3393</v>
      </c>
      <c r="D4429" s="141">
        <v>53</v>
      </c>
      <c r="E4429" s="142">
        <v>48986.66</v>
      </c>
      <c r="F4429" s="142">
        <v>4116.18</v>
      </c>
      <c r="G4429" s="142">
        <v>4766.08</v>
      </c>
      <c r="H4429" s="142">
        <v>5481.17</v>
      </c>
      <c r="I4429" s="142">
        <v>14363.43</v>
      </c>
      <c r="Q4429" s="6">
        <f t="shared" si="68"/>
        <v>14363.43</v>
      </c>
    </row>
    <row r="4430" spans="1:17" x14ac:dyDescent="0.2">
      <c r="A4430" s="139" t="s">
        <v>8855</v>
      </c>
      <c r="B4430" s="140" t="s">
        <v>19725</v>
      </c>
      <c r="C4430" s="141">
        <v>3729</v>
      </c>
      <c r="D4430" s="141">
        <v>45</v>
      </c>
      <c r="E4430" s="142">
        <v>135036</v>
      </c>
      <c r="F4430" s="142">
        <v>4523.79</v>
      </c>
      <c r="G4430" s="142">
        <v>4046.67</v>
      </c>
      <c r="H4430" s="142">
        <v>15109.32</v>
      </c>
      <c r="I4430" s="142">
        <v>23679.78</v>
      </c>
      <c r="Q4430" s="6">
        <f t="shared" si="68"/>
        <v>23679.78</v>
      </c>
    </row>
    <row r="4431" spans="1:17" x14ac:dyDescent="0.2">
      <c r="A4431" s="139" t="s">
        <v>8857</v>
      </c>
      <c r="B4431" s="140" t="s">
        <v>19726</v>
      </c>
      <c r="C4431" s="141">
        <v>2309</v>
      </c>
      <c r="D4431" s="141">
        <v>10</v>
      </c>
      <c r="E4431" s="142">
        <v>3097.35</v>
      </c>
      <c r="F4431" s="142">
        <v>2801.14</v>
      </c>
      <c r="G4431" s="142">
        <v>899.26</v>
      </c>
      <c r="H4431" s="142">
        <v>346.57</v>
      </c>
      <c r="I4431" s="142">
        <v>4046.97</v>
      </c>
      <c r="Q4431" s="6">
        <f t="shared" ref="Q4431:Q4494" si="69">I4431+P4431</f>
        <v>4046.97</v>
      </c>
    </row>
    <row r="4432" spans="1:17" x14ac:dyDescent="0.2">
      <c r="A4432" s="139" t="s">
        <v>8859</v>
      </c>
      <c r="B4432" s="140" t="s">
        <v>19727</v>
      </c>
      <c r="C4432" s="141">
        <v>19997</v>
      </c>
      <c r="D4432" s="141">
        <v>153</v>
      </c>
      <c r="E4432" s="142">
        <v>44074.03</v>
      </c>
      <c r="F4432" s="142">
        <v>24259.14</v>
      </c>
      <c r="G4432" s="142">
        <v>13758.69</v>
      </c>
      <c r="H4432" s="142">
        <v>4931.49</v>
      </c>
      <c r="I4432" s="142">
        <v>42949.32</v>
      </c>
      <c r="Q4432" s="6">
        <f t="shared" si="69"/>
        <v>42949.32</v>
      </c>
    </row>
    <row r="4433" spans="1:17" x14ac:dyDescent="0.2">
      <c r="A4433" s="139" t="s">
        <v>8861</v>
      </c>
      <c r="B4433" s="140" t="s">
        <v>19728</v>
      </c>
      <c r="C4433" s="141">
        <v>750</v>
      </c>
      <c r="D4433" s="141">
        <v>3</v>
      </c>
      <c r="E4433" s="142">
        <v>687.3</v>
      </c>
      <c r="F4433" s="142">
        <v>909.86</v>
      </c>
      <c r="G4433" s="142">
        <v>269.77999999999997</v>
      </c>
      <c r="H4433" s="142">
        <v>76.900000000000006</v>
      </c>
      <c r="I4433" s="142">
        <v>1256.54</v>
      </c>
      <c r="Q4433" s="6">
        <f t="shared" si="69"/>
        <v>1256.54</v>
      </c>
    </row>
    <row r="4434" spans="1:17" x14ac:dyDescent="0.2">
      <c r="A4434" s="139" t="s">
        <v>8863</v>
      </c>
      <c r="B4434" s="140" t="s">
        <v>19729</v>
      </c>
      <c r="C4434" s="141">
        <v>2473</v>
      </c>
      <c r="D4434" s="141">
        <v>24</v>
      </c>
      <c r="E4434" s="142">
        <v>2558.87</v>
      </c>
      <c r="F4434" s="142">
        <v>3000.09</v>
      </c>
      <c r="G4434" s="142">
        <v>2158.2199999999998</v>
      </c>
      <c r="H4434" s="142">
        <v>286.31</v>
      </c>
      <c r="I4434" s="142">
        <v>5444.62</v>
      </c>
      <c r="Q4434" s="6">
        <f t="shared" si="69"/>
        <v>5444.62</v>
      </c>
    </row>
    <row r="4435" spans="1:17" x14ac:dyDescent="0.2">
      <c r="A4435" s="139" t="s">
        <v>8865</v>
      </c>
      <c r="B4435" s="140" t="s">
        <v>19730</v>
      </c>
      <c r="C4435" s="141">
        <v>83899</v>
      </c>
      <c r="D4435" s="141">
        <v>807</v>
      </c>
      <c r="E4435" s="142">
        <v>339829.76000000001</v>
      </c>
      <c r="F4435" s="142">
        <v>101781.11</v>
      </c>
      <c r="G4435" s="142">
        <v>72570.34</v>
      </c>
      <c r="H4435" s="142">
        <v>38023.9</v>
      </c>
      <c r="I4435" s="142">
        <v>212375.35</v>
      </c>
      <c r="Q4435" s="6">
        <f t="shared" si="69"/>
        <v>212375.35</v>
      </c>
    </row>
    <row r="4436" spans="1:17" x14ac:dyDescent="0.2">
      <c r="A4436" s="139" t="s">
        <v>8867</v>
      </c>
      <c r="B4436" s="140" t="s">
        <v>19731</v>
      </c>
      <c r="C4436" s="141">
        <v>4146</v>
      </c>
      <c r="D4436" s="141">
        <v>47</v>
      </c>
      <c r="E4436" s="142">
        <v>51618.33</v>
      </c>
      <c r="F4436" s="142">
        <v>5029.67</v>
      </c>
      <c r="G4436" s="142">
        <v>4226.53</v>
      </c>
      <c r="H4436" s="142">
        <v>5775.63</v>
      </c>
      <c r="I4436" s="142">
        <v>15031.83</v>
      </c>
      <c r="Q4436" s="6">
        <f t="shared" si="69"/>
        <v>15031.83</v>
      </c>
    </row>
    <row r="4437" spans="1:17" x14ac:dyDescent="0.2">
      <c r="A4437" s="139" t="s">
        <v>8869</v>
      </c>
      <c r="B4437" s="140" t="s">
        <v>19732</v>
      </c>
      <c r="C4437" s="141">
        <v>3339</v>
      </c>
      <c r="D4437" s="141">
        <v>13</v>
      </c>
      <c r="E4437" s="142">
        <v>7132.71</v>
      </c>
      <c r="F4437" s="142">
        <v>4050.67</v>
      </c>
      <c r="G4437" s="142">
        <v>1169.04</v>
      </c>
      <c r="H4437" s="142">
        <v>798.09</v>
      </c>
      <c r="I4437" s="142">
        <v>6017.8</v>
      </c>
      <c r="Q4437" s="6">
        <f t="shared" si="69"/>
        <v>6017.8</v>
      </c>
    </row>
    <row r="4438" spans="1:17" x14ac:dyDescent="0.2">
      <c r="A4438" s="139" t="s">
        <v>8871</v>
      </c>
      <c r="B4438" s="140" t="s">
        <v>19733</v>
      </c>
      <c r="C4438" s="141">
        <v>5340</v>
      </c>
      <c r="D4438" s="141">
        <v>42</v>
      </c>
      <c r="E4438" s="142">
        <v>15342.43</v>
      </c>
      <c r="F4438" s="142">
        <v>6478.16</v>
      </c>
      <c r="G4438" s="142">
        <v>3776.9</v>
      </c>
      <c r="H4438" s="142">
        <v>1716.68</v>
      </c>
      <c r="I4438" s="142">
        <v>11971.74</v>
      </c>
      <c r="Q4438" s="6">
        <f t="shared" si="69"/>
        <v>11971.74</v>
      </c>
    </row>
    <row r="4439" spans="1:17" x14ac:dyDescent="0.2">
      <c r="A4439" s="139" t="s">
        <v>8873</v>
      </c>
      <c r="B4439" s="140" t="s">
        <v>19734</v>
      </c>
      <c r="C4439" s="141">
        <v>1417</v>
      </c>
      <c r="D4439" s="141">
        <v>18</v>
      </c>
      <c r="E4439" s="142">
        <v>3993.78</v>
      </c>
      <c r="F4439" s="142">
        <v>1719.02</v>
      </c>
      <c r="G4439" s="142">
        <v>1618.67</v>
      </c>
      <c r="H4439" s="142">
        <v>446.87</v>
      </c>
      <c r="I4439" s="142">
        <v>3784.56</v>
      </c>
      <c r="Q4439" s="6">
        <f t="shared" si="69"/>
        <v>3784.56</v>
      </c>
    </row>
    <row r="4440" spans="1:17" x14ac:dyDescent="0.2">
      <c r="A4440" s="139" t="s">
        <v>8875</v>
      </c>
      <c r="B4440" s="140" t="s">
        <v>19735</v>
      </c>
      <c r="C4440" s="141">
        <v>2106</v>
      </c>
      <c r="D4440" s="141">
        <v>25</v>
      </c>
      <c r="E4440" s="142">
        <v>4329.82</v>
      </c>
      <c r="F4440" s="142">
        <v>2554.87</v>
      </c>
      <c r="G4440" s="142">
        <v>2248.15</v>
      </c>
      <c r="H4440" s="142">
        <v>484.47</v>
      </c>
      <c r="I4440" s="142">
        <v>5287.49</v>
      </c>
      <c r="Q4440" s="6">
        <f t="shared" si="69"/>
        <v>5287.49</v>
      </c>
    </row>
    <row r="4441" spans="1:17" x14ac:dyDescent="0.2">
      <c r="A4441" s="139" t="s">
        <v>8877</v>
      </c>
      <c r="B4441" s="140" t="s">
        <v>19736</v>
      </c>
      <c r="C4441" s="141">
        <v>2841</v>
      </c>
      <c r="D4441" s="141">
        <v>15</v>
      </c>
      <c r="E4441" s="142">
        <v>3311.34</v>
      </c>
      <c r="F4441" s="142">
        <v>3446.53</v>
      </c>
      <c r="G4441" s="142">
        <v>1348.89</v>
      </c>
      <c r="H4441" s="142">
        <v>370.51</v>
      </c>
      <c r="I4441" s="142">
        <v>5165.93</v>
      </c>
      <c r="Q4441" s="6">
        <f t="shared" si="69"/>
        <v>5165.93</v>
      </c>
    </row>
    <row r="4442" spans="1:17" x14ac:dyDescent="0.2">
      <c r="A4442" s="139" t="s">
        <v>8879</v>
      </c>
      <c r="B4442" s="140" t="s">
        <v>19737</v>
      </c>
      <c r="C4442" s="141">
        <v>68819</v>
      </c>
      <c r="D4442" s="141">
        <v>565</v>
      </c>
      <c r="E4442" s="142">
        <v>358919.5</v>
      </c>
      <c r="F4442" s="142">
        <v>83486.98</v>
      </c>
      <c r="G4442" s="142">
        <v>50808.23</v>
      </c>
      <c r="H4442" s="142">
        <v>40159.870000000003</v>
      </c>
      <c r="I4442" s="142">
        <v>174455.08</v>
      </c>
      <c r="Q4442" s="6">
        <f t="shared" si="69"/>
        <v>174455.08</v>
      </c>
    </row>
    <row r="4443" spans="1:17" x14ac:dyDescent="0.2">
      <c r="A4443" s="139" t="s">
        <v>8881</v>
      </c>
      <c r="B4443" s="140" t="s">
        <v>19738</v>
      </c>
      <c r="C4443" s="141">
        <v>3295</v>
      </c>
      <c r="D4443" s="141">
        <v>17</v>
      </c>
      <c r="E4443" s="142">
        <v>4763.71</v>
      </c>
      <c r="F4443" s="142">
        <v>3997.29</v>
      </c>
      <c r="G4443" s="142">
        <v>1528.74</v>
      </c>
      <c r="H4443" s="142">
        <v>533.02</v>
      </c>
      <c r="I4443" s="142">
        <v>6059.05</v>
      </c>
      <c r="Q4443" s="6">
        <f t="shared" si="69"/>
        <v>6059.05</v>
      </c>
    </row>
    <row r="4444" spans="1:17" x14ac:dyDescent="0.2">
      <c r="A4444" s="139" t="s">
        <v>8883</v>
      </c>
      <c r="B4444" s="140" t="s">
        <v>19739</v>
      </c>
      <c r="C4444" s="141">
        <v>582</v>
      </c>
      <c r="D4444" s="141">
        <v>1</v>
      </c>
      <c r="E4444" s="142">
        <v>186.61</v>
      </c>
      <c r="F4444" s="142">
        <v>706.05</v>
      </c>
      <c r="G4444" s="142">
        <v>89.93</v>
      </c>
      <c r="H4444" s="142">
        <v>20.88</v>
      </c>
      <c r="I4444" s="142">
        <v>816.86</v>
      </c>
      <c r="Q4444" s="6">
        <f t="shared" si="69"/>
        <v>816.86</v>
      </c>
    </row>
    <row r="4445" spans="1:17" x14ac:dyDescent="0.2">
      <c r="A4445" s="139" t="s">
        <v>8885</v>
      </c>
      <c r="B4445" s="140" t="s">
        <v>19740</v>
      </c>
      <c r="C4445" s="141">
        <v>458</v>
      </c>
      <c r="D4445" s="141">
        <v>2</v>
      </c>
      <c r="E4445" s="142">
        <v>373.22</v>
      </c>
      <c r="F4445" s="142">
        <v>555.62</v>
      </c>
      <c r="G4445" s="142">
        <v>179.86</v>
      </c>
      <c r="H4445" s="142">
        <v>41.76</v>
      </c>
      <c r="I4445" s="142">
        <v>777.24</v>
      </c>
      <c r="Q4445" s="6">
        <f t="shared" si="69"/>
        <v>777.24</v>
      </c>
    </row>
    <row r="4446" spans="1:17" x14ac:dyDescent="0.2">
      <c r="A4446" s="139" t="s">
        <v>8887</v>
      </c>
      <c r="B4446" s="140" t="s">
        <v>19741</v>
      </c>
      <c r="C4446" s="141">
        <v>6146</v>
      </c>
      <c r="D4446" s="141">
        <v>125</v>
      </c>
      <c r="E4446" s="142">
        <v>146168.67000000001</v>
      </c>
      <c r="F4446" s="142">
        <v>7455.95</v>
      </c>
      <c r="G4446" s="142">
        <v>11240.76</v>
      </c>
      <c r="H4446" s="142">
        <v>16354.96</v>
      </c>
      <c r="I4446" s="142">
        <v>35051.67</v>
      </c>
      <c r="Q4446" s="6">
        <f t="shared" si="69"/>
        <v>35051.67</v>
      </c>
    </row>
    <row r="4447" spans="1:17" x14ac:dyDescent="0.2">
      <c r="A4447" s="139" t="s">
        <v>8889</v>
      </c>
      <c r="B4447" s="140" t="s">
        <v>19742</v>
      </c>
      <c r="C4447" s="141">
        <v>12992</v>
      </c>
      <c r="D4447" s="141">
        <v>164</v>
      </c>
      <c r="E4447" s="142">
        <v>64684.75</v>
      </c>
      <c r="F4447" s="142">
        <v>15761.1</v>
      </c>
      <c r="G4447" s="142">
        <v>14747.88</v>
      </c>
      <c r="H4447" s="142">
        <v>7237.64</v>
      </c>
      <c r="I4447" s="142">
        <v>37746.620000000003</v>
      </c>
      <c r="Q4447" s="6">
        <f t="shared" si="69"/>
        <v>37746.620000000003</v>
      </c>
    </row>
    <row r="4448" spans="1:17" x14ac:dyDescent="0.2">
      <c r="A4448" s="139" t="s">
        <v>8891</v>
      </c>
      <c r="B4448" s="140" t="s">
        <v>19743</v>
      </c>
      <c r="C4448" s="141">
        <v>36403</v>
      </c>
      <c r="D4448" s="141">
        <v>382</v>
      </c>
      <c r="E4448" s="142">
        <v>167208.87</v>
      </c>
      <c r="F4448" s="142">
        <v>44161.89</v>
      </c>
      <c r="G4448" s="142">
        <v>34351.760000000002</v>
      </c>
      <c r="H4448" s="142">
        <v>18709.18</v>
      </c>
      <c r="I4448" s="142">
        <v>97222.83</v>
      </c>
      <c r="Q4448" s="6">
        <f t="shared" si="69"/>
        <v>97222.83</v>
      </c>
    </row>
    <row r="4449" spans="1:17" x14ac:dyDescent="0.2">
      <c r="A4449" s="139" t="s">
        <v>8893</v>
      </c>
      <c r="B4449" s="140" t="s">
        <v>19744</v>
      </c>
      <c r="C4449" s="141">
        <v>1390</v>
      </c>
      <c r="D4449" s="141">
        <v>14</v>
      </c>
      <c r="E4449" s="142">
        <v>6607.44</v>
      </c>
      <c r="F4449" s="142">
        <v>1686.26</v>
      </c>
      <c r="G4449" s="142">
        <v>1258.97</v>
      </c>
      <c r="H4449" s="142">
        <v>739.31</v>
      </c>
      <c r="I4449" s="142">
        <v>3684.54</v>
      </c>
      <c r="Q4449" s="6">
        <f t="shared" si="69"/>
        <v>3684.54</v>
      </c>
    </row>
    <row r="4450" spans="1:17" x14ac:dyDescent="0.2">
      <c r="A4450" s="139" t="s">
        <v>8895</v>
      </c>
      <c r="B4450" s="140" t="s">
        <v>19745</v>
      </c>
      <c r="C4450" s="141">
        <v>42630</v>
      </c>
      <c r="D4450" s="141">
        <v>720</v>
      </c>
      <c r="E4450" s="142">
        <v>440359.61</v>
      </c>
      <c r="F4450" s="142">
        <v>51716.1</v>
      </c>
      <c r="G4450" s="142">
        <v>64746.78</v>
      </c>
      <c r="H4450" s="142">
        <v>49272.29</v>
      </c>
      <c r="I4450" s="142">
        <v>165735.17000000001</v>
      </c>
      <c r="Q4450" s="6">
        <f t="shared" si="69"/>
        <v>165735.17000000001</v>
      </c>
    </row>
    <row r="4451" spans="1:17" x14ac:dyDescent="0.2">
      <c r="A4451" s="139" t="s">
        <v>8897</v>
      </c>
      <c r="B4451" s="140" t="s">
        <v>19746</v>
      </c>
      <c r="C4451" s="141">
        <v>1110</v>
      </c>
      <c r="D4451" s="141">
        <v>19</v>
      </c>
      <c r="E4451" s="142">
        <v>6266.35</v>
      </c>
      <c r="F4451" s="142">
        <v>1346.58</v>
      </c>
      <c r="G4451" s="142">
        <v>1708.59</v>
      </c>
      <c r="H4451" s="142">
        <v>701.15</v>
      </c>
      <c r="I4451" s="142">
        <v>3756.32</v>
      </c>
      <c r="Q4451" s="6">
        <f t="shared" si="69"/>
        <v>3756.32</v>
      </c>
    </row>
    <row r="4452" spans="1:17" x14ac:dyDescent="0.2">
      <c r="A4452" s="139" t="s">
        <v>8899</v>
      </c>
      <c r="B4452" s="140" t="s">
        <v>19747</v>
      </c>
      <c r="C4452" s="141">
        <v>9965</v>
      </c>
      <c r="D4452" s="141">
        <v>129</v>
      </c>
      <c r="E4452" s="142">
        <v>68456.44</v>
      </c>
      <c r="F4452" s="142">
        <v>12088.93</v>
      </c>
      <c r="G4452" s="142">
        <v>11600.46</v>
      </c>
      <c r="H4452" s="142">
        <v>7659.66</v>
      </c>
      <c r="I4452" s="142">
        <v>31349.05</v>
      </c>
      <c r="Q4452" s="6">
        <f t="shared" si="69"/>
        <v>31349.05</v>
      </c>
    </row>
    <row r="4453" spans="1:17" x14ac:dyDescent="0.2">
      <c r="A4453" s="139" t="s">
        <v>8901</v>
      </c>
      <c r="B4453" s="140" t="s">
        <v>19748</v>
      </c>
      <c r="C4453" s="141">
        <v>22691</v>
      </c>
      <c r="D4453" s="141">
        <v>382</v>
      </c>
      <c r="E4453" s="142">
        <v>529170.15</v>
      </c>
      <c r="F4453" s="142">
        <v>27527.33</v>
      </c>
      <c r="G4453" s="142">
        <v>34351.760000000002</v>
      </c>
      <c r="H4453" s="142">
        <v>59209.39</v>
      </c>
      <c r="I4453" s="142">
        <v>121088.48</v>
      </c>
      <c r="Q4453" s="6">
        <f t="shared" si="69"/>
        <v>121088.48</v>
      </c>
    </row>
    <row r="4454" spans="1:17" x14ac:dyDescent="0.2">
      <c r="A4454" s="139" t="s">
        <v>8903</v>
      </c>
      <c r="B4454" s="140" t="s">
        <v>19749</v>
      </c>
      <c r="C4454" s="141">
        <v>19622</v>
      </c>
      <c r="D4454" s="141">
        <v>226</v>
      </c>
      <c r="E4454" s="142">
        <v>88272.55</v>
      </c>
      <c r="F4454" s="142">
        <v>23804.21</v>
      </c>
      <c r="G4454" s="142">
        <v>20323.3</v>
      </c>
      <c r="H4454" s="142">
        <v>9876.9</v>
      </c>
      <c r="I4454" s="142">
        <v>54004.41</v>
      </c>
      <c r="Q4454" s="6">
        <f t="shared" si="69"/>
        <v>54004.41</v>
      </c>
    </row>
    <row r="4455" spans="1:17" x14ac:dyDescent="0.2">
      <c r="A4455" s="139" t="s">
        <v>8905</v>
      </c>
      <c r="B4455" s="140" t="s">
        <v>19750</v>
      </c>
      <c r="C4455" s="141">
        <v>11578</v>
      </c>
      <c r="D4455" s="141">
        <v>157</v>
      </c>
      <c r="E4455" s="142">
        <v>58635.11</v>
      </c>
      <c r="F4455" s="142">
        <v>14045.72</v>
      </c>
      <c r="G4455" s="142">
        <v>14118.39</v>
      </c>
      <c r="H4455" s="142">
        <v>6560.74</v>
      </c>
      <c r="I4455" s="142">
        <v>34724.85</v>
      </c>
      <c r="Q4455" s="6">
        <f t="shared" si="69"/>
        <v>34724.85</v>
      </c>
    </row>
    <row r="4456" spans="1:17" x14ac:dyDescent="0.2">
      <c r="A4456" s="139" t="s">
        <v>8907</v>
      </c>
      <c r="B4456" s="140" t="s">
        <v>19751</v>
      </c>
      <c r="C4456" s="141">
        <v>6681</v>
      </c>
      <c r="D4456" s="141">
        <v>110</v>
      </c>
      <c r="E4456" s="142">
        <v>43907.34</v>
      </c>
      <c r="F4456" s="142">
        <v>8104.98</v>
      </c>
      <c r="G4456" s="142">
        <v>9891.8700000000008</v>
      </c>
      <c r="H4456" s="142">
        <v>4912.84</v>
      </c>
      <c r="I4456" s="142">
        <v>22909.69</v>
      </c>
      <c r="Q4456" s="6">
        <f t="shared" si="69"/>
        <v>22909.69</v>
      </c>
    </row>
    <row r="4457" spans="1:17" x14ac:dyDescent="0.2">
      <c r="A4457" s="139" t="s">
        <v>8909</v>
      </c>
      <c r="B4457" s="140" t="s">
        <v>19752</v>
      </c>
      <c r="C4457" s="141">
        <v>11627</v>
      </c>
      <c r="D4457" s="141">
        <v>131</v>
      </c>
      <c r="E4457" s="142">
        <v>77871.320000000007</v>
      </c>
      <c r="F4457" s="142">
        <v>14105.16</v>
      </c>
      <c r="G4457" s="142">
        <v>11780.31</v>
      </c>
      <c r="H4457" s="142">
        <v>8713.1</v>
      </c>
      <c r="I4457" s="142">
        <v>34598.57</v>
      </c>
      <c r="Q4457" s="6">
        <f t="shared" si="69"/>
        <v>34598.57</v>
      </c>
    </row>
    <row r="4458" spans="1:17" x14ac:dyDescent="0.2">
      <c r="A4458" s="139" t="s">
        <v>8911</v>
      </c>
      <c r="B4458" s="140" t="s">
        <v>19753</v>
      </c>
      <c r="C4458" s="141">
        <v>10163</v>
      </c>
      <c r="D4458" s="141">
        <v>142</v>
      </c>
      <c r="E4458" s="142">
        <v>101208.77</v>
      </c>
      <c r="F4458" s="142">
        <v>12329.13</v>
      </c>
      <c r="G4458" s="142">
        <v>12769.5</v>
      </c>
      <c r="H4458" s="142">
        <v>11324.35</v>
      </c>
      <c r="I4458" s="142">
        <v>36422.980000000003</v>
      </c>
      <c r="Q4458" s="6">
        <f t="shared" si="69"/>
        <v>36422.980000000003</v>
      </c>
    </row>
    <row r="4459" spans="1:17" x14ac:dyDescent="0.2">
      <c r="A4459" s="139" t="s">
        <v>8913</v>
      </c>
      <c r="B4459" s="140" t="s">
        <v>19754</v>
      </c>
      <c r="C4459" s="141">
        <v>2090</v>
      </c>
      <c r="D4459" s="141">
        <v>33</v>
      </c>
      <c r="E4459" s="142">
        <v>6868.81</v>
      </c>
      <c r="F4459" s="142">
        <v>2535.46</v>
      </c>
      <c r="G4459" s="142">
        <v>2967.56</v>
      </c>
      <c r="H4459" s="142">
        <v>768.56</v>
      </c>
      <c r="I4459" s="142">
        <v>6271.58</v>
      </c>
      <c r="Q4459" s="6">
        <f t="shared" si="69"/>
        <v>6271.58</v>
      </c>
    </row>
    <row r="4460" spans="1:17" x14ac:dyDescent="0.2">
      <c r="A4460" s="139" t="s">
        <v>8915</v>
      </c>
      <c r="B4460" s="140" t="s">
        <v>19755</v>
      </c>
      <c r="C4460" s="141">
        <v>25722</v>
      </c>
      <c r="D4460" s="141">
        <v>344</v>
      </c>
      <c r="E4460" s="142">
        <v>157649.4</v>
      </c>
      <c r="F4460" s="142">
        <v>31204.35</v>
      </c>
      <c r="G4460" s="142">
        <v>30934.57</v>
      </c>
      <c r="H4460" s="142">
        <v>17639.55</v>
      </c>
      <c r="I4460" s="142">
        <v>79778.47</v>
      </c>
      <c r="Q4460" s="6">
        <f t="shared" si="69"/>
        <v>79778.47</v>
      </c>
    </row>
    <row r="4461" spans="1:17" x14ac:dyDescent="0.2">
      <c r="A4461" s="139" t="s">
        <v>8917</v>
      </c>
      <c r="B4461" s="140" t="s">
        <v>19756</v>
      </c>
      <c r="C4461" s="141">
        <v>216961</v>
      </c>
      <c r="D4461" s="141">
        <v>2623</v>
      </c>
      <c r="E4461" s="142">
        <v>5216845.93</v>
      </c>
      <c r="F4461" s="142">
        <v>263203.77</v>
      </c>
      <c r="G4461" s="142">
        <v>235876.09</v>
      </c>
      <c r="H4461" s="142">
        <v>583718.28</v>
      </c>
      <c r="I4461" s="142">
        <v>1082798.1399999999</v>
      </c>
      <c r="Q4461" s="6">
        <f t="shared" si="69"/>
        <v>1082798.1399999999</v>
      </c>
    </row>
    <row r="4462" spans="1:17" x14ac:dyDescent="0.2">
      <c r="A4462" s="139" t="s">
        <v>8919</v>
      </c>
      <c r="B4462" s="140" t="s">
        <v>19757</v>
      </c>
      <c r="C4462" s="141">
        <v>14710</v>
      </c>
      <c r="D4462" s="141">
        <v>161</v>
      </c>
      <c r="E4462" s="142">
        <v>73160.44</v>
      </c>
      <c r="F4462" s="142">
        <v>17845.27</v>
      </c>
      <c r="G4462" s="142">
        <v>14478.1</v>
      </c>
      <c r="H4462" s="142">
        <v>8186</v>
      </c>
      <c r="I4462" s="142">
        <v>40509.370000000003</v>
      </c>
      <c r="Q4462" s="6">
        <f t="shared" si="69"/>
        <v>40509.370000000003</v>
      </c>
    </row>
    <row r="4463" spans="1:17" x14ac:dyDescent="0.2">
      <c r="A4463" s="139" t="s">
        <v>8921</v>
      </c>
      <c r="B4463" s="140" t="s">
        <v>19758</v>
      </c>
      <c r="C4463" s="141">
        <v>12391</v>
      </c>
      <c r="D4463" s="141">
        <v>147</v>
      </c>
      <c r="E4463" s="142">
        <v>52788.38</v>
      </c>
      <c r="F4463" s="142">
        <v>15032</v>
      </c>
      <c r="G4463" s="142">
        <v>13219.14</v>
      </c>
      <c r="H4463" s="142">
        <v>5906.54</v>
      </c>
      <c r="I4463" s="142">
        <v>34157.68</v>
      </c>
      <c r="Q4463" s="6">
        <f t="shared" si="69"/>
        <v>34157.68</v>
      </c>
    </row>
    <row r="4464" spans="1:17" x14ac:dyDescent="0.2">
      <c r="A4464" s="139" t="s">
        <v>8923</v>
      </c>
      <c r="B4464" s="140" t="s">
        <v>19759</v>
      </c>
      <c r="C4464" s="141">
        <v>35298</v>
      </c>
      <c r="D4464" s="141">
        <v>319</v>
      </c>
      <c r="E4464" s="142">
        <v>128846.58</v>
      </c>
      <c r="F4464" s="142">
        <v>42821.37</v>
      </c>
      <c r="G4464" s="142">
        <v>28686.42</v>
      </c>
      <c r="H4464" s="142">
        <v>14416.78</v>
      </c>
      <c r="I4464" s="142">
        <v>85924.57</v>
      </c>
      <c r="Q4464" s="6">
        <f t="shared" si="69"/>
        <v>85924.57</v>
      </c>
    </row>
    <row r="4465" spans="1:17" x14ac:dyDescent="0.2">
      <c r="A4465" s="139" t="s">
        <v>8925</v>
      </c>
      <c r="B4465" s="140" t="s">
        <v>19760</v>
      </c>
      <c r="C4465" s="141">
        <v>10843</v>
      </c>
      <c r="D4465" s="141">
        <v>173</v>
      </c>
      <c r="E4465" s="142">
        <v>93187.47</v>
      </c>
      <c r="F4465" s="142">
        <v>13154.06</v>
      </c>
      <c r="G4465" s="142">
        <v>15557.21</v>
      </c>
      <c r="H4465" s="142">
        <v>10426.84</v>
      </c>
      <c r="I4465" s="142">
        <v>39138.11</v>
      </c>
      <c r="Q4465" s="6">
        <f t="shared" si="69"/>
        <v>39138.11</v>
      </c>
    </row>
    <row r="4466" spans="1:17" x14ac:dyDescent="0.2">
      <c r="A4466" s="139" t="s">
        <v>8927</v>
      </c>
      <c r="B4466" s="140" t="s">
        <v>19761</v>
      </c>
      <c r="C4466" s="141">
        <v>17589</v>
      </c>
      <c r="D4466" s="141">
        <v>373</v>
      </c>
      <c r="E4466" s="142">
        <v>246362.82</v>
      </c>
      <c r="F4466" s="142">
        <v>21337.9</v>
      </c>
      <c r="G4466" s="142">
        <v>33542.42</v>
      </c>
      <c r="H4466" s="142">
        <v>27565.79</v>
      </c>
      <c r="I4466" s="142">
        <v>82446.11</v>
      </c>
      <c r="Q4466" s="6">
        <f t="shared" si="69"/>
        <v>82446.11</v>
      </c>
    </row>
    <row r="4467" spans="1:17" x14ac:dyDescent="0.2">
      <c r="A4467" s="139" t="s">
        <v>8929</v>
      </c>
      <c r="B4467" s="140" t="s">
        <v>19762</v>
      </c>
      <c r="C4467" s="141">
        <v>26596</v>
      </c>
      <c r="D4467" s="141">
        <v>366</v>
      </c>
      <c r="E4467" s="142">
        <v>325397.21000000002</v>
      </c>
      <c r="F4467" s="142">
        <v>32264.63</v>
      </c>
      <c r="G4467" s="142">
        <v>32912.94</v>
      </c>
      <c r="H4467" s="142">
        <v>36409.03</v>
      </c>
      <c r="I4467" s="142">
        <v>101586.6</v>
      </c>
      <c r="Q4467" s="6">
        <f t="shared" si="69"/>
        <v>101586.6</v>
      </c>
    </row>
    <row r="4468" spans="1:17" x14ac:dyDescent="0.2">
      <c r="A4468" s="139" t="s">
        <v>8931</v>
      </c>
      <c r="B4468" s="140" t="s">
        <v>19763</v>
      </c>
      <c r="C4468" s="141">
        <v>5619</v>
      </c>
      <c r="D4468" s="141">
        <v>130</v>
      </c>
      <c r="E4468" s="142">
        <v>57024.12</v>
      </c>
      <c r="F4468" s="142">
        <v>6816.62</v>
      </c>
      <c r="G4468" s="142">
        <v>11690.39</v>
      </c>
      <c r="H4468" s="142">
        <v>6380.49</v>
      </c>
      <c r="I4468" s="142">
        <v>24887.5</v>
      </c>
      <c r="Q4468" s="6">
        <f t="shared" si="69"/>
        <v>24887.5</v>
      </c>
    </row>
    <row r="4469" spans="1:17" x14ac:dyDescent="0.2">
      <c r="A4469" s="139" t="s">
        <v>8933</v>
      </c>
      <c r="B4469" s="140" t="s">
        <v>19764</v>
      </c>
      <c r="C4469" s="141">
        <v>97151</v>
      </c>
      <c r="D4469" s="141">
        <v>1256</v>
      </c>
      <c r="E4469" s="142">
        <v>807580.47</v>
      </c>
      <c r="F4469" s="142">
        <v>117857.63</v>
      </c>
      <c r="G4469" s="142">
        <v>112947.15</v>
      </c>
      <c r="H4469" s="142">
        <v>90361.02</v>
      </c>
      <c r="I4469" s="142">
        <v>321165.8</v>
      </c>
      <c r="Q4469" s="6">
        <f t="shared" si="69"/>
        <v>321165.8</v>
      </c>
    </row>
    <row r="4470" spans="1:17" x14ac:dyDescent="0.2">
      <c r="A4470" s="139" t="s">
        <v>8935</v>
      </c>
      <c r="B4470" s="140" t="s">
        <v>19765</v>
      </c>
      <c r="C4470" s="141">
        <v>7510</v>
      </c>
      <c r="D4470" s="141">
        <v>401</v>
      </c>
      <c r="E4470" s="142">
        <v>198491.26</v>
      </c>
      <c r="F4470" s="142">
        <v>9110.67</v>
      </c>
      <c r="G4470" s="142">
        <v>36060.35</v>
      </c>
      <c r="H4470" s="142">
        <v>22209.39</v>
      </c>
      <c r="I4470" s="142">
        <v>67380.41</v>
      </c>
      <c r="Q4470" s="6">
        <f t="shared" si="69"/>
        <v>67380.41</v>
      </c>
    </row>
    <row r="4471" spans="1:17" x14ac:dyDescent="0.2">
      <c r="A4471" s="139" t="s">
        <v>8937</v>
      </c>
      <c r="B4471" s="140" t="s">
        <v>19766</v>
      </c>
      <c r="C4471" s="141">
        <v>33700</v>
      </c>
      <c r="D4471" s="141">
        <v>386</v>
      </c>
      <c r="E4471" s="142">
        <v>154279</v>
      </c>
      <c r="F4471" s="142">
        <v>40882.769999999997</v>
      </c>
      <c r="G4471" s="142">
        <v>34711.46</v>
      </c>
      <c r="H4471" s="142">
        <v>17262.439999999999</v>
      </c>
      <c r="I4471" s="142">
        <v>92856.67</v>
      </c>
      <c r="Q4471" s="6">
        <f t="shared" si="69"/>
        <v>92856.67</v>
      </c>
    </row>
    <row r="4472" spans="1:17" x14ac:dyDescent="0.2">
      <c r="A4472" s="139" t="s">
        <v>8939</v>
      </c>
      <c r="B4472" s="140" t="s">
        <v>19767</v>
      </c>
      <c r="C4472" s="141">
        <v>74762</v>
      </c>
      <c r="D4472" s="141">
        <v>1240</v>
      </c>
      <c r="E4472" s="142">
        <v>1113264.8700000001</v>
      </c>
      <c r="F4472" s="142">
        <v>90696.67</v>
      </c>
      <c r="G4472" s="142">
        <v>111508.33</v>
      </c>
      <c r="H4472" s="142">
        <v>124564.36</v>
      </c>
      <c r="I4472" s="142">
        <v>326769.36</v>
      </c>
      <c r="Q4472" s="6">
        <f t="shared" si="69"/>
        <v>326769.36</v>
      </c>
    </row>
    <row r="4473" spans="1:17" x14ac:dyDescent="0.2">
      <c r="A4473" s="139" t="s">
        <v>8941</v>
      </c>
      <c r="B4473" s="140" t="s">
        <v>19768</v>
      </c>
      <c r="C4473" s="141">
        <v>7753</v>
      </c>
      <c r="D4473" s="141">
        <v>71</v>
      </c>
      <c r="E4473" s="142">
        <v>66033.47</v>
      </c>
      <c r="F4473" s="142">
        <v>9405.4599999999991</v>
      </c>
      <c r="G4473" s="142">
        <v>6384.75</v>
      </c>
      <c r="H4473" s="142">
        <v>7388.55</v>
      </c>
      <c r="I4473" s="142">
        <v>23178.76</v>
      </c>
      <c r="Q4473" s="6">
        <f t="shared" si="69"/>
        <v>23178.76</v>
      </c>
    </row>
    <row r="4474" spans="1:17" x14ac:dyDescent="0.2">
      <c r="A4474" s="139" t="s">
        <v>8943</v>
      </c>
      <c r="B4474" s="140" t="s">
        <v>19769</v>
      </c>
      <c r="C4474" s="141">
        <v>17231</v>
      </c>
      <c r="D4474" s="141">
        <v>193</v>
      </c>
      <c r="E4474" s="142">
        <v>358541.72</v>
      </c>
      <c r="F4474" s="142">
        <v>20903.59</v>
      </c>
      <c r="G4474" s="142">
        <v>17355.740000000002</v>
      </c>
      <c r="H4474" s="142">
        <v>40117.599999999999</v>
      </c>
      <c r="I4474" s="142">
        <v>78376.929999999993</v>
      </c>
      <c r="Q4474" s="6">
        <f t="shared" si="69"/>
        <v>78376.929999999993</v>
      </c>
    </row>
    <row r="4475" spans="1:17" x14ac:dyDescent="0.2">
      <c r="A4475" s="139" t="s">
        <v>8945</v>
      </c>
      <c r="B4475" s="140" t="s">
        <v>19770</v>
      </c>
      <c r="C4475" s="141">
        <v>462979</v>
      </c>
      <c r="D4475" s="141">
        <v>5864</v>
      </c>
      <c r="E4475" s="142">
        <v>4789308.96</v>
      </c>
      <c r="F4475" s="142">
        <v>561657.69999999995</v>
      </c>
      <c r="G4475" s="142">
        <v>527326.5</v>
      </c>
      <c r="H4475" s="142">
        <v>535880.73</v>
      </c>
      <c r="I4475" s="142">
        <v>1624864.93</v>
      </c>
      <c r="Q4475" s="6">
        <f t="shared" si="69"/>
        <v>1624864.93</v>
      </c>
    </row>
    <row r="4476" spans="1:17" x14ac:dyDescent="0.2">
      <c r="A4476" s="139" t="s">
        <v>8947</v>
      </c>
      <c r="B4476" s="140" t="s">
        <v>19771</v>
      </c>
      <c r="C4476" s="141">
        <v>522</v>
      </c>
      <c r="D4476" s="141">
        <v>46</v>
      </c>
      <c r="E4476" s="142">
        <v>6773.1</v>
      </c>
      <c r="F4476" s="142">
        <v>633.26</v>
      </c>
      <c r="G4476" s="142">
        <v>4136.6000000000004</v>
      </c>
      <c r="H4476" s="142">
        <v>757.85</v>
      </c>
      <c r="I4476" s="142">
        <v>5527.71</v>
      </c>
      <c r="Q4476" s="6">
        <f t="shared" si="69"/>
        <v>5527.71</v>
      </c>
    </row>
    <row r="4477" spans="1:17" x14ac:dyDescent="0.2">
      <c r="A4477" s="139" t="s">
        <v>8949</v>
      </c>
      <c r="B4477" s="140" t="s">
        <v>19772</v>
      </c>
      <c r="C4477" s="141">
        <v>3901</v>
      </c>
      <c r="D4477" s="141">
        <v>53</v>
      </c>
      <c r="E4477" s="142">
        <v>18667.990000000002</v>
      </c>
      <c r="F4477" s="142">
        <v>4732.46</v>
      </c>
      <c r="G4477" s="142">
        <v>4766.08</v>
      </c>
      <c r="H4477" s="142">
        <v>2088.7800000000002</v>
      </c>
      <c r="I4477" s="142">
        <v>11587.32</v>
      </c>
      <c r="Q4477" s="6">
        <f t="shared" si="69"/>
        <v>11587.32</v>
      </c>
    </row>
    <row r="4478" spans="1:17" x14ac:dyDescent="0.2">
      <c r="A4478" s="139" t="s">
        <v>8951</v>
      </c>
      <c r="B4478" s="140" t="s">
        <v>19773</v>
      </c>
      <c r="C4478" s="141">
        <v>16564</v>
      </c>
      <c r="D4478" s="141">
        <v>231</v>
      </c>
      <c r="E4478" s="142">
        <v>89966.52</v>
      </c>
      <c r="F4478" s="142">
        <v>20094.419999999998</v>
      </c>
      <c r="G4478" s="142">
        <v>20772.919999999998</v>
      </c>
      <c r="H4478" s="142">
        <v>10066.450000000001</v>
      </c>
      <c r="I4478" s="142">
        <v>50933.79</v>
      </c>
      <c r="Q4478" s="6">
        <f t="shared" si="69"/>
        <v>50933.79</v>
      </c>
    </row>
    <row r="4479" spans="1:17" x14ac:dyDescent="0.2">
      <c r="A4479" s="139" t="s">
        <v>8953</v>
      </c>
      <c r="B4479" s="140" t="s">
        <v>19774</v>
      </c>
      <c r="C4479" s="141">
        <v>1275</v>
      </c>
      <c r="D4479" s="141">
        <v>11</v>
      </c>
      <c r="E4479" s="142">
        <v>2230</v>
      </c>
      <c r="F4479" s="142">
        <v>1546.75</v>
      </c>
      <c r="G4479" s="142">
        <v>989.18</v>
      </c>
      <c r="H4479" s="142">
        <v>249.52</v>
      </c>
      <c r="I4479" s="142">
        <v>2785.45</v>
      </c>
      <c r="Q4479" s="6">
        <f t="shared" si="69"/>
        <v>2785.45</v>
      </c>
    </row>
    <row r="4480" spans="1:17" x14ac:dyDescent="0.2">
      <c r="A4480" s="139" t="s">
        <v>8955</v>
      </c>
      <c r="B4480" s="140" t="s">
        <v>19775</v>
      </c>
      <c r="C4480" s="141">
        <v>34468</v>
      </c>
      <c r="D4480" s="141">
        <v>589</v>
      </c>
      <c r="E4480" s="142">
        <v>195726.6</v>
      </c>
      <c r="F4480" s="142">
        <v>41814.46</v>
      </c>
      <c r="G4480" s="142">
        <v>52966.46</v>
      </c>
      <c r="H4480" s="142">
        <v>21900.05</v>
      </c>
      <c r="I4480" s="142">
        <v>116680.97</v>
      </c>
      <c r="Q4480" s="6">
        <f t="shared" si="69"/>
        <v>116680.97</v>
      </c>
    </row>
    <row r="4481" spans="1:17" x14ac:dyDescent="0.2">
      <c r="A4481" s="139" t="s">
        <v>8957</v>
      </c>
      <c r="B4481" s="140" t="s">
        <v>19776</v>
      </c>
      <c r="C4481" s="141">
        <v>26827</v>
      </c>
      <c r="D4481" s="141">
        <v>352</v>
      </c>
      <c r="E4481" s="142">
        <v>126173.57</v>
      </c>
      <c r="F4481" s="142">
        <v>32544.87</v>
      </c>
      <c r="G4481" s="142">
        <v>31653.98</v>
      </c>
      <c r="H4481" s="142">
        <v>14117.69</v>
      </c>
      <c r="I4481" s="142">
        <v>78316.539999999994</v>
      </c>
      <c r="Q4481" s="6">
        <f t="shared" si="69"/>
        <v>78316.539999999994</v>
      </c>
    </row>
    <row r="4482" spans="1:17" x14ac:dyDescent="0.2">
      <c r="A4482" s="139" t="s">
        <v>8959</v>
      </c>
      <c r="B4482" s="140" t="s">
        <v>19777</v>
      </c>
      <c r="C4482" s="141">
        <v>38140</v>
      </c>
      <c r="D4482" s="141">
        <v>656</v>
      </c>
      <c r="E4482" s="142">
        <v>269237.64</v>
      </c>
      <c r="F4482" s="142">
        <v>46269.1</v>
      </c>
      <c r="G4482" s="142">
        <v>58991.5</v>
      </c>
      <c r="H4482" s="142">
        <v>30125.279999999999</v>
      </c>
      <c r="I4482" s="142">
        <v>135385.88</v>
      </c>
      <c r="Q4482" s="6">
        <f t="shared" si="69"/>
        <v>135385.88</v>
      </c>
    </row>
    <row r="4483" spans="1:17" x14ac:dyDescent="0.2">
      <c r="A4483" s="139" t="s">
        <v>8961</v>
      </c>
      <c r="B4483" s="140" t="s">
        <v>19778</v>
      </c>
      <c r="C4483" s="141">
        <v>21980</v>
      </c>
      <c r="D4483" s="141">
        <v>297</v>
      </c>
      <c r="E4483" s="142">
        <v>234472.24</v>
      </c>
      <c r="F4483" s="142">
        <v>26664.78</v>
      </c>
      <c r="G4483" s="142">
        <v>26708.04</v>
      </c>
      <c r="H4483" s="142">
        <v>26235.34</v>
      </c>
      <c r="I4483" s="142">
        <v>79608.160000000003</v>
      </c>
      <c r="Q4483" s="6">
        <f t="shared" si="69"/>
        <v>79608.160000000003</v>
      </c>
    </row>
    <row r="4484" spans="1:17" x14ac:dyDescent="0.2">
      <c r="A4484" s="139" t="s">
        <v>8963</v>
      </c>
      <c r="B4484" s="140" t="s">
        <v>19779</v>
      </c>
      <c r="C4484" s="141">
        <v>32329</v>
      </c>
      <c r="D4484" s="141">
        <v>412</v>
      </c>
      <c r="E4484" s="142">
        <v>231086.35</v>
      </c>
      <c r="F4484" s="142">
        <v>39219.56</v>
      </c>
      <c r="G4484" s="142">
        <v>37049.54</v>
      </c>
      <c r="H4484" s="142">
        <v>25856.49</v>
      </c>
      <c r="I4484" s="142">
        <v>102125.59</v>
      </c>
      <c r="Q4484" s="6">
        <f t="shared" si="69"/>
        <v>102125.59</v>
      </c>
    </row>
    <row r="4485" spans="1:17" x14ac:dyDescent="0.2">
      <c r="A4485" s="139" t="s">
        <v>8965</v>
      </c>
      <c r="B4485" s="140" t="s">
        <v>19780</v>
      </c>
      <c r="C4485" s="141">
        <v>882</v>
      </c>
      <c r="D4485" s="141">
        <v>31</v>
      </c>
      <c r="E4485" s="142">
        <v>5714.23</v>
      </c>
      <c r="F4485" s="142">
        <v>1069.99</v>
      </c>
      <c r="G4485" s="142">
        <v>2787.71</v>
      </c>
      <c r="H4485" s="142">
        <v>639.37</v>
      </c>
      <c r="I4485" s="142">
        <v>4497.07</v>
      </c>
      <c r="Q4485" s="6">
        <f t="shared" si="69"/>
        <v>4497.07</v>
      </c>
    </row>
    <row r="4486" spans="1:17" x14ac:dyDescent="0.2">
      <c r="A4486" s="139" t="s">
        <v>8967</v>
      </c>
      <c r="B4486" s="140" t="s">
        <v>19781</v>
      </c>
      <c r="C4486" s="141">
        <v>20656</v>
      </c>
      <c r="D4486" s="141">
        <v>187</v>
      </c>
      <c r="E4486" s="142">
        <v>56280.66</v>
      </c>
      <c r="F4486" s="142">
        <v>25058.59</v>
      </c>
      <c r="G4486" s="142">
        <v>16816.18</v>
      </c>
      <c r="H4486" s="142">
        <v>6297.3</v>
      </c>
      <c r="I4486" s="142">
        <v>48172.07</v>
      </c>
      <c r="Q4486" s="6">
        <f t="shared" si="69"/>
        <v>48172.07</v>
      </c>
    </row>
    <row r="4487" spans="1:17" x14ac:dyDescent="0.2">
      <c r="A4487" s="139" t="s">
        <v>8969</v>
      </c>
      <c r="B4487" s="140" t="s">
        <v>19782</v>
      </c>
      <c r="C4487" s="141">
        <v>3469</v>
      </c>
      <c r="D4487" s="141">
        <v>30</v>
      </c>
      <c r="E4487" s="142">
        <v>5727.94</v>
      </c>
      <c r="F4487" s="142">
        <v>4208.38</v>
      </c>
      <c r="G4487" s="142">
        <v>2697.78</v>
      </c>
      <c r="H4487" s="142">
        <v>640.9</v>
      </c>
      <c r="I4487" s="142">
        <v>7547.06</v>
      </c>
      <c r="Q4487" s="6">
        <f t="shared" si="69"/>
        <v>7547.06</v>
      </c>
    </row>
    <row r="4488" spans="1:17" x14ac:dyDescent="0.2">
      <c r="A4488" s="139" t="s">
        <v>8971</v>
      </c>
      <c r="B4488" s="140" t="s">
        <v>19783</v>
      </c>
      <c r="C4488" s="141">
        <v>35234</v>
      </c>
      <c r="D4488" s="141">
        <v>575</v>
      </c>
      <c r="E4488" s="142">
        <v>409097.4</v>
      </c>
      <c r="F4488" s="142">
        <v>42743.73</v>
      </c>
      <c r="G4488" s="142">
        <v>51707.5</v>
      </c>
      <c r="H4488" s="142">
        <v>45774.33</v>
      </c>
      <c r="I4488" s="142">
        <v>140225.56</v>
      </c>
      <c r="Q4488" s="6">
        <f t="shared" si="69"/>
        <v>140225.56</v>
      </c>
    </row>
    <row r="4489" spans="1:17" x14ac:dyDescent="0.2">
      <c r="A4489" s="139" t="s">
        <v>8973</v>
      </c>
      <c r="B4489" s="140" t="s">
        <v>19784</v>
      </c>
      <c r="C4489" s="141">
        <v>16125</v>
      </c>
      <c r="D4489" s="141">
        <v>308</v>
      </c>
      <c r="E4489" s="142">
        <v>129589.24</v>
      </c>
      <c r="F4489" s="142">
        <v>19561.86</v>
      </c>
      <c r="G4489" s="142">
        <v>27697.23</v>
      </c>
      <c r="H4489" s="142">
        <v>14499.87</v>
      </c>
      <c r="I4489" s="142">
        <v>61758.96</v>
      </c>
      <c r="Q4489" s="6">
        <f t="shared" si="69"/>
        <v>61758.96</v>
      </c>
    </row>
    <row r="4490" spans="1:17" x14ac:dyDescent="0.2">
      <c r="A4490" s="139" t="s">
        <v>8975</v>
      </c>
      <c r="B4490" s="140" t="s">
        <v>19785</v>
      </c>
      <c r="C4490" s="141">
        <v>17603</v>
      </c>
      <c r="D4490" s="141">
        <v>201</v>
      </c>
      <c r="E4490" s="142">
        <v>61541.24</v>
      </c>
      <c r="F4490" s="142">
        <v>21354.880000000001</v>
      </c>
      <c r="G4490" s="142">
        <v>18075.14</v>
      </c>
      <c r="H4490" s="142">
        <v>6885.91</v>
      </c>
      <c r="I4490" s="142">
        <v>46315.93</v>
      </c>
      <c r="Q4490" s="6">
        <f t="shared" si="69"/>
        <v>46315.93</v>
      </c>
    </row>
    <row r="4491" spans="1:17" x14ac:dyDescent="0.2">
      <c r="A4491" s="139" t="s">
        <v>8977</v>
      </c>
      <c r="B4491" s="140" t="s">
        <v>19786</v>
      </c>
      <c r="C4491" s="141">
        <v>6348</v>
      </c>
      <c r="D4491" s="141">
        <v>64</v>
      </c>
      <c r="E4491" s="142">
        <v>23957.56</v>
      </c>
      <c r="F4491" s="142">
        <v>7701</v>
      </c>
      <c r="G4491" s="142">
        <v>5755.27</v>
      </c>
      <c r="H4491" s="142">
        <v>2680.64</v>
      </c>
      <c r="I4491" s="142">
        <v>16136.91</v>
      </c>
      <c r="Q4491" s="6">
        <f t="shared" si="69"/>
        <v>16136.91</v>
      </c>
    </row>
    <row r="4492" spans="1:17" x14ac:dyDescent="0.2">
      <c r="A4492" s="139" t="s">
        <v>8979</v>
      </c>
      <c r="B4492" s="140" t="s">
        <v>19787</v>
      </c>
      <c r="C4492" s="141">
        <v>2369</v>
      </c>
      <c r="D4492" s="141">
        <v>15</v>
      </c>
      <c r="E4492" s="142">
        <v>5631.92</v>
      </c>
      <c r="F4492" s="142">
        <v>2873.93</v>
      </c>
      <c r="G4492" s="142">
        <v>1348.89</v>
      </c>
      <c r="H4492" s="142">
        <v>630.16</v>
      </c>
      <c r="I4492" s="142">
        <v>4852.9799999999996</v>
      </c>
      <c r="Q4492" s="6">
        <f t="shared" si="69"/>
        <v>4852.9799999999996</v>
      </c>
    </row>
    <row r="4493" spans="1:17" x14ac:dyDescent="0.2">
      <c r="A4493" s="139" t="s">
        <v>8981</v>
      </c>
      <c r="B4493" s="140" t="s">
        <v>19788</v>
      </c>
      <c r="C4493" s="141">
        <v>1015</v>
      </c>
      <c r="D4493" s="141">
        <v>13</v>
      </c>
      <c r="E4493" s="142">
        <v>16052.62</v>
      </c>
      <c r="F4493" s="142">
        <v>1231.3399999999999</v>
      </c>
      <c r="G4493" s="142">
        <v>1169.04</v>
      </c>
      <c r="H4493" s="142">
        <v>1796.14</v>
      </c>
      <c r="I4493" s="142">
        <v>4196.5200000000004</v>
      </c>
      <c r="Q4493" s="6">
        <f t="shared" si="69"/>
        <v>4196.5200000000004</v>
      </c>
    </row>
    <row r="4494" spans="1:17" x14ac:dyDescent="0.2">
      <c r="A4494" s="139" t="s">
        <v>8983</v>
      </c>
      <c r="B4494" s="140" t="s">
        <v>19789</v>
      </c>
      <c r="C4494" s="141">
        <v>1770</v>
      </c>
      <c r="D4494" s="141">
        <v>6</v>
      </c>
      <c r="E4494" s="142">
        <v>38550.28</v>
      </c>
      <c r="F4494" s="142">
        <v>2147.2600000000002</v>
      </c>
      <c r="G4494" s="142">
        <v>539.55999999999995</v>
      </c>
      <c r="H4494" s="142">
        <v>4313.43</v>
      </c>
      <c r="I4494" s="142">
        <v>7000.25</v>
      </c>
      <c r="Q4494" s="6">
        <f t="shared" si="69"/>
        <v>7000.25</v>
      </c>
    </row>
    <row r="4495" spans="1:17" x14ac:dyDescent="0.2">
      <c r="A4495" s="139" t="s">
        <v>8985</v>
      </c>
      <c r="B4495" s="140" t="s">
        <v>19790</v>
      </c>
      <c r="C4495" s="141">
        <v>910</v>
      </c>
      <c r="D4495" s="141">
        <v>7</v>
      </c>
      <c r="E4495" s="142">
        <v>11975.93</v>
      </c>
      <c r="F4495" s="142">
        <v>1103.96</v>
      </c>
      <c r="G4495" s="142">
        <v>629.48</v>
      </c>
      <c r="H4495" s="142">
        <v>1340</v>
      </c>
      <c r="I4495" s="142">
        <v>3073.44</v>
      </c>
      <c r="Q4495" s="6">
        <f t="shared" ref="Q4495:Q4558" si="70">I4495+P4495</f>
        <v>3073.44</v>
      </c>
    </row>
    <row r="4496" spans="1:17" x14ac:dyDescent="0.2">
      <c r="A4496" s="139" t="s">
        <v>8987</v>
      </c>
      <c r="B4496" s="140" t="s">
        <v>19791</v>
      </c>
      <c r="C4496" s="141">
        <v>1463</v>
      </c>
      <c r="D4496" s="141">
        <v>10</v>
      </c>
      <c r="E4496" s="142">
        <v>6867.28</v>
      </c>
      <c r="F4496" s="142">
        <v>1774.82</v>
      </c>
      <c r="G4496" s="142">
        <v>899.26</v>
      </c>
      <c r="H4496" s="142">
        <v>768.38</v>
      </c>
      <c r="I4496" s="142">
        <v>3442.46</v>
      </c>
      <c r="Q4496" s="6">
        <f t="shared" si="70"/>
        <v>3442.46</v>
      </c>
    </row>
    <row r="4497" spans="1:17" x14ac:dyDescent="0.2">
      <c r="A4497" s="139" t="s">
        <v>8989</v>
      </c>
      <c r="B4497" s="140" t="s">
        <v>19792</v>
      </c>
      <c r="C4497" s="141">
        <v>1489</v>
      </c>
      <c r="D4497" s="141">
        <v>4</v>
      </c>
      <c r="E4497" s="142">
        <v>723.55</v>
      </c>
      <c r="F4497" s="142">
        <v>1806.36</v>
      </c>
      <c r="G4497" s="142">
        <v>359.7</v>
      </c>
      <c r="H4497" s="142">
        <v>80.959999999999994</v>
      </c>
      <c r="I4497" s="142">
        <v>2247.02</v>
      </c>
      <c r="Q4497" s="6">
        <f t="shared" si="70"/>
        <v>2247.02</v>
      </c>
    </row>
    <row r="4498" spans="1:17" x14ac:dyDescent="0.2">
      <c r="A4498" s="139" t="s">
        <v>8991</v>
      </c>
      <c r="B4498" s="140" t="s">
        <v>19793</v>
      </c>
      <c r="C4498" s="141">
        <v>11061</v>
      </c>
      <c r="D4498" s="141">
        <v>73</v>
      </c>
      <c r="E4498" s="142">
        <v>51134.21</v>
      </c>
      <c r="F4498" s="142">
        <v>13418.53</v>
      </c>
      <c r="G4498" s="142">
        <v>6564.6</v>
      </c>
      <c r="H4498" s="142">
        <v>5721.46</v>
      </c>
      <c r="I4498" s="142">
        <v>25704.59</v>
      </c>
      <c r="Q4498" s="6">
        <f t="shared" si="70"/>
        <v>25704.59</v>
      </c>
    </row>
    <row r="4499" spans="1:17" x14ac:dyDescent="0.2">
      <c r="A4499" s="139" t="s">
        <v>8993</v>
      </c>
      <c r="B4499" s="140" t="s">
        <v>19794</v>
      </c>
      <c r="C4499" s="141">
        <v>13350</v>
      </c>
      <c r="D4499" s="141">
        <v>148</v>
      </c>
      <c r="E4499" s="142">
        <v>82720.83</v>
      </c>
      <c r="F4499" s="142">
        <v>16195.4</v>
      </c>
      <c r="G4499" s="142">
        <v>13309.06</v>
      </c>
      <c r="H4499" s="142">
        <v>9255.7199999999993</v>
      </c>
      <c r="I4499" s="142">
        <v>38760.18</v>
      </c>
      <c r="Q4499" s="6">
        <f t="shared" si="70"/>
        <v>38760.18</v>
      </c>
    </row>
    <row r="4500" spans="1:17" x14ac:dyDescent="0.2">
      <c r="A4500" s="139" t="s">
        <v>8995</v>
      </c>
      <c r="B4500" s="140" t="s">
        <v>19795</v>
      </c>
      <c r="C4500" s="141">
        <v>372</v>
      </c>
      <c r="D4500" s="141">
        <v>4</v>
      </c>
      <c r="E4500" s="142">
        <v>872.93</v>
      </c>
      <c r="F4500" s="142">
        <v>451.29</v>
      </c>
      <c r="G4500" s="142">
        <v>359.7</v>
      </c>
      <c r="H4500" s="142">
        <v>97.67</v>
      </c>
      <c r="I4500" s="142">
        <v>908.66</v>
      </c>
      <c r="Q4500" s="6">
        <f t="shared" si="70"/>
        <v>908.66</v>
      </c>
    </row>
    <row r="4501" spans="1:17" x14ac:dyDescent="0.2">
      <c r="A4501" s="139" t="s">
        <v>8997</v>
      </c>
      <c r="B4501" s="140" t="s">
        <v>19796</v>
      </c>
      <c r="C4501" s="141">
        <v>978</v>
      </c>
      <c r="D4501" s="141">
        <v>2</v>
      </c>
      <c r="E4501" s="142">
        <v>355.05</v>
      </c>
      <c r="F4501" s="142">
        <v>1186.45</v>
      </c>
      <c r="G4501" s="142">
        <v>179.86</v>
      </c>
      <c r="H4501" s="142">
        <v>39.729999999999997</v>
      </c>
      <c r="I4501" s="142">
        <v>1406.04</v>
      </c>
      <c r="Q4501" s="6">
        <f t="shared" si="70"/>
        <v>1406.04</v>
      </c>
    </row>
    <row r="4502" spans="1:17" x14ac:dyDescent="0.2">
      <c r="A4502" s="139" t="s">
        <v>8999</v>
      </c>
      <c r="B4502" s="140" t="s">
        <v>19797</v>
      </c>
      <c r="C4502" s="141">
        <v>732</v>
      </c>
      <c r="D4502" s="141">
        <v>6</v>
      </c>
      <c r="E4502" s="142">
        <v>4097.8999999999996</v>
      </c>
      <c r="F4502" s="142">
        <v>888.02</v>
      </c>
      <c r="G4502" s="142">
        <v>539.55999999999995</v>
      </c>
      <c r="H4502" s="142">
        <v>458.52</v>
      </c>
      <c r="I4502" s="142">
        <v>1886.1</v>
      </c>
      <c r="Q4502" s="6">
        <f t="shared" si="70"/>
        <v>1886.1</v>
      </c>
    </row>
    <row r="4503" spans="1:17" x14ac:dyDescent="0.2">
      <c r="A4503" s="139" t="s">
        <v>9001</v>
      </c>
      <c r="B4503" s="140" t="s">
        <v>19798</v>
      </c>
      <c r="C4503" s="141">
        <v>2219</v>
      </c>
      <c r="D4503" s="141">
        <v>5</v>
      </c>
      <c r="E4503" s="142">
        <v>47940.04</v>
      </c>
      <c r="F4503" s="142">
        <v>2691.95</v>
      </c>
      <c r="G4503" s="142">
        <v>449.63</v>
      </c>
      <c r="H4503" s="142">
        <v>5364.06</v>
      </c>
      <c r="I4503" s="142">
        <v>8505.64</v>
      </c>
      <c r="Q4503" s="6">
        <f t="shared" si="70"/>
        <v>8505.64</v>
      </c>
    </row>
    <row r="4504" spans="1:17" x14ac:dyDescent="0.2">
      <c r="A4504" s="139" t="s">
        <v>9003</v>
      </c>
      <c r="B4504" s="140" t="s">
        <v>19799</v>
      </c>
      <c r="C4504" s="141">
        <v>1088</v>
      </c>
      <c r="D4504" s="141">
        <v>2</v>
      </c>
      <c r="E4504" s="142">
        <v>373.22</v>
      </c>
      <c r="F4504" s="142">
        <v>1319.9</v>
      </c>
      <c r="G4504" s="142">
        <v>179.86</v>
      </c>
      <c r="H4504" s="142">
        <v>41.76</v>
      </c>
      <c r="I4504" s="142">
        <v>1541.52</v>
      </c>
      <c r="Q4504" s="6">
        <f t="shared" si="70"/>
        <v>1541.52</v>
      </c>
    </row>
    <row r="4505" spans="1:17" x14ac:dyDescent="0.2">
      <c r="A4505" s="139" t="s">
        <v>9005</v>
      </c>
      <c r="B4505" s="140" t="s">
        <v>19800</v>
      </c>
      <c r="C4505" s="141">
        <v>824</v>
      </c>
      <c r="D4505" s="141">
        <v>1</v>
      </c>
      <c r="E4505" s="142">
        <v>316.10000000000002</v>
      </c>
      <c r="F4505" s="142">
        <v>999.62</v>
      </c>
      <c r="G4505" s="142">
        <v>89.93</v>
      </c>
      <c r="H4505" s="142">
        <v>35.369999999999997</v>
      </c>
      <c r="I4505" s="142">
        <v>1124.92</v>
      </c>
      <c r="Q4505" s="6">
        <f t="shared" si="70"/>
        <v>1124.92</v>
      </c>
    </row>
    <row r="4506" spans="1:17" x14ac:dyDescent="0.2">
      <c r="A4506" s="139" t="s">
        <v>9007</v>
      </c>
      <c r="B4506" s="140" t="s">
        <v>19801</v>
      </c>
      <c r="C4506" s="141">
        <v>678</v>
      </c>
      <c r="D4506" s="141">
        <v>2</v>
      </c>
      <c r="E4506" s="142">
        <v>1469.51</v>
      </c>
      <c r="F4506" s="142">
        <v>822.5</v>
      </c>
      <c r="G4506" s="142">
        <v>179.86</v>
      </c>
      <c r="H4506" s="142">
        <v>164.42</v>
      </c>
      <c r="I4506" s="142">
        <v>1166.78</v>
      </c>
      <c r="Q4506" s="6">
        <f t="shared" si="70"/>
        <v>1166.78</v>
      </c>
    </row>
    <row r="4507" spans="1:17" x14ac:dyDescent="0.2">
      <c r="A4507" s="139" t="s">
        <v>9009</v>
      </c>
      <c r="B4507" s="140" t="s">
        <v>19802</v>
      </c>
      <c r="C4507" s="141">
        <v>1409</v>
      </c>
      <c r="D4507" s="141">
        <v>81</v>
      </c>
      <c r="E4507" s="142">
        <v>160124.26</v>
      </c>
      <c r="F4507" s="142">
        <v>1709.31</v>
      </c>
      <c r="G4507" s="142">
        <v>7284.01</v>
      </c>
      <c r="H4507" s="142">
        <v>17916.47</v>
      </c>
      <c r="I4507" s="142">
        <v>26909.79</v>
      </c>
      <c r="Q4507" s="6">
        <f t="shared" si="70"/>
        <v>26909.79</v>
      </c>
    </row>
    <row r="4508" spans="1:17" x14ac:dyDescent="0.2">
      <c r="A4508" s="139" t="s">
        <v>9011</v>
      </c>
      <c r="B4508" s="140" t="s">
        <v>19803</v>
      </c>
      <c r="C4508" s="141">
        <v>1219</v>
      </c>
      <c r="D4508" s="141">
        <v>2</v>
      </c>
      <c r="E4508" s="142">
        <v>559.84</v>
      </c>
      <c r="F4508" s="142">
        <v>1478.82</v>
      </c>
      <c r="G4508" s="142">
        <v>179.86</v>
      </c>
      <c r="H4508" s="142">
        <v>62.64</v>
      </c>
      <c r="I4508" s="142">
        <v>1721.32</v>
      </c>
      <c r="Q4508" s="6">
        <f t="shared" si="70"/>
        <v>1721.32</v>
      </c>
    </row>
    <row r="4509" spans="1:17" x14ac:dyDescent="0.2">
      <c r="A4509" s="139" t="s">
        <v>9013</v>
      </c>
      <c r="B4509" s="140" t="s">
        <v>19804</v>
      </c>
      <c r="C4509" s="141">
        <v>13932</v>
      </c>
      <c r="D4509" s="141">
        <v>130</v>
      </c>
      <c r="E4509" s="142">
        <v>91991.41</v>
      </c>
      <c r="F4509" s="142">
        <v>16901.45</v>
      </c>
      <c r="G4509" s="142">
        <v>11690.39</v>
      </c>
      <c r="H4509" s="142">
        <v>10293.02</v>
      </c>
      <c r="I4509" s="142">
        <v>38884.86</v>
      </c>
      <c r="Q4509" s="6">
        <f t="shared" si="70"/>
        <v>38884.86</v>
      </c>
    </row>
    <row r="4510" spans="1:17" x14ac:dyDescent="0.2">
      <c r="A4510" s="139" t="s">
        <v>9015</v>
      </c>
      <c r="B4510" s="140" t="s">
        <v>19805</v>
      </c>
      <c r="C4510" s="141">
        <v>2578</v>
      </c>
      <c r="D4510" s="141">
        <v>6</v>
      </c>
      <c r="E4510" s="142">
        <v>1198.8399999999999</v>
      </c>
      <c r="F4510" s="142">
        <v>3127.47</v>
      </c>
      <c r="G4510" s="142">
        <v>539.55999999999995</v>
      </c>
      <c r="H4510" s="142">
        <v>134.13999999999999</v>
      </c>
      <c r="I4510" s="142">
        <v>3801.17</v>
      </c>
      <c r="Q4510" s="6">
        <f t="shared" si="70"/>
        <v>3801.17</v>
      </c>
    </row>
    <row r="4511" spans="1:17" x14ac:dyDescent="0.2">
      <c r="A4511" s="139" t="s">
        <v>9017</v>
      </c>
      <c r="B4511" s="140" t="s">
        <v>19806</v>
      </c>
      <c r="C4511" s="141">
        <v>969</v>
      </c>
      <c r="D4511" s="141">
        <v>4</v>
      </c>
      <c r="E4511" s="142">
        <v>640.09</v>
      </c>
      <c r="F4511" s="142">
        <v>1175.53</v>
      </c>
      <c r="G4511" s="142">
        <v>359.7</v>
      </c>
      <c r="H4511" s="142">
        <v>71.62</v>
      </c>
      <c r="I4511" s="142">
        <v>1606.85</v>
      </c>
      <c r="Q4511" s="6">
        <f t="shared" si="70"/>
        <v>1606.85</v>
      </c>
    </row>
    <row r="4512" spans="1:17" x14ac:dyDescent="0.2">
      <c r="A4512" s="139" t="s">
        <v>9019</v>
      </c>
      <c r="B4512" s="140" t="s">
        <v>19807</v>
      </c>
      <c r="C4512" s="141">
        <v>1315</v>
      </c>
      <c r="D4512" s="141">
        <v>9</v>
      </c>
      <c r="E4512" s="142">
        <v>81365.61</v>
      </c>
      <c r="F4512" s="142">
        <v>1595.28</v>
      </c>
      <c r="G4512" s="142">
        <v>809.34</v>
      </c>
      <c r="H4512" s="142">
        <v>9104.08</v>
      </c>
      <c r="I4512" s="142">
        <v>11508.7</v>
      </c>
      <c r="Q4512" s="6">
        <f t="shared" si="70"/>
        <v>11508.7</v>
      </c>
    </row>
    <row r="4513" spans="1:17" x14ac:dyDescent="0.2">
      <c r="A4513" s="139" t="s">
        <v>9021</v>
      </c>
      <c r="B4513" s="140" t="s">
        <v>19808</v>
      </c>
      <c r="C4513" s="141">
        <v>1177</v>
      </c>
      <c r="D4513" s="141">
        <v>9</v>
      </c>
      <c r="E4513" s="142">
        <v>1784.37</v>
      </c>
      <c r="F4513" s="142">
        <v>1427.86</v>
      </c>
      <c r="G4513" s="142">
        <v>809.34</v>
      </c>
      <c r="H4513" s="142">
        <v>199.66</v>
      </c>
      <c r="I4513" s="142">
        <v>2436.86</v>
      </c>
      <c r="Q4513" s="6">
        <f t="shared" si="70"/>
        <v>2436.86</v>
      </c>
    </row>
    <row r="4514" spans="1:17" x14ac:dyDescent="0.2">
      <c r="A4514" s="139" t="s">
        <v>9023</v>
      </c>
      <c r="B4514" s="140" t="s">
        <v>19809</v>
      </c>
      <c r="C4514" s="141">
        <v>5619</v>
      </c>
      <c r="D4514" s="141">
        <v>50</v>
      </c>
      <c r="E4514" s="142">
        <v>14873.32</v>
      </c>
      <c r="F4514" s="142">
        <v>6816.62</v>
      </c>
      <c r="G4514" s="142">
        <v>4496.3</v>
      </c>
      <c r="H4514" s="142">
        <v>1664.19</v>
      </c>
      <c r="I4514" s="142">
        <v>12977.11</v>
      </c>
      <c r="Q4514" s="6">
        <f t="shared" si="70"/>
        <v>12977.11</v>
      </c>
    </row>
    <row r="4515" spans="1:17" x14ac:dyDescent="0.2">
      <c r="A4515" s="139" t="s">
        <v>9025</v>
      </c>
      <c r="B4515" s="140" t="s">
        <v>19810</v>
      </c>
      <c r="C4515" s="141">
        <v>1119</v>
      </c>
      <c r="D4515" s="141">
        <v>8</v>
      </c>
      <c r="E4515" s="142">
        <v>2024.84</v>
      </c>
      <c r="F4515" s="142">
        <v>1357.5</v>
      </c>
      <c r="G4515" s="142">
        <v>719.41</v>
      </c>
      <c r="H4515" s="142">
        <v>226.56</v>
      </c>
      <c r="I4515" s="142">
        <v>2303.4699999999998</v>
      </c>
      <c r="Q4515" s="6">
        <f t="shared" si="70"/>
        <v>2303.4699999999998</v>
      </c>
    </row>
    <row r="4516" spans="1:17" x14ac:dyDescent="0.2">
      <c r="A4516" s="139" t="s">
        <v>9027</v>
      </c>
      <c r="B4516" s="140" t="s">
        <v>19811</v>
      </c>
      <c r="C4516" s="141">
        <v>3138</v>
      </c>
      <c r="D4516" s="141">
        <v>42</v>
      </c>
      <c r="E4516" s="142">
        <v>12357.42</v>
      </c>
      <c r="F4516" s="142">
        <v>3806.83</v>
      </c>
      <c r="G4516" s="142">
        <v>3776.9</v>
      </c>
      <c r="H4516" s="142">
        <v>1382.69</v>
      </c>
      <c r="I4516" s="142">
        <v>8966.42</v>
      </c>
      <c r="Q4516" s="6">
        <f t="shared" si="70"/>
        <v>8966.42</v>
      </c>
    </row>
    <row r="4517" spans="1:17" x14ac:dyDescent="0.2">
      <c r="A4517" s="139" t="s">
        <v>9029</v>
      </c>
      <c r="B4517" s="140" t="s">
        <v>19812</v>
      </c>
      <c r="C4517" s="141">
        <v>1036</v>
      </c>
      <c r="D4517" s="141">
        <v>8</v>
      </c>
      <c r="E4517" s="142">
        <v>1310.56</v>
      </c>
      <c r="F4517" s="142">
        <v>1256.81</v>
      </c>
      <c r="G4517" s="142">
        <v>719.41</v>
      </c>
      <c r="H4517" s="142">
        <v>146.63999999999999</v>
      </c>
      <c r="I4517" s="142">
        <v>2122.86</v>
      </c>
      <c r="Q4517" s="6">
        <f t="shared" si="70"/>
        <v>2122.86</v>
      </c>
    </row>
    <row r="4518" spans="1:17" x14ac:dyDescent="0.2">
      <c r="A4518" s="139" t="s">
        <v>9031</v>
      </c>
      <c r="B4518" s="140" t="s">
        <v>19813</v>
      </c>
      <c r="C4518" s="141">
        <v>1627</v>
      </c>
      <c r="D4518" s="141">
        <v>9</v>
      </c>
      <c r="E4518" s="142">
        <v>18816.59</v>
      </c>
      <c r="F4518" s="142">
        <v>1973.78</v>
      </c>
      <c r="G4518" s="142">
        <v>809.34</v>
      </c>
      <c r="H4518" s="142">
        <v>2105.41</v>
      </c>
      <c r="I4518" s="142">
        <v>4888.53</v>
      </c>
      <c r="Q4518" s="6">
        <f t="shared" si="70"/>
        <v>4888.53</v>
      </c>
    </row>
    <row r="4519" spans="1:17" x14ac:dyDescent="0.2">
      <c r="A4519" s="139" t="s">
        <v>9033</v>
      </c>
      <c r="B4519" s="140" t="s">
        <v>19814</v>
      </c>
      <c r="C4519" s="141">
        <v>495</v>
      </c>
      <c r="D4519" s="141">
        <v>7</v>
      </c>
      <c r="E4519" s="142">
        <v>33828.589999999997</v>
      </c>
      <c r="F4519" s="142">
        <v>600.5</v>
      </c>
      <c r="G4519" s="142">
        <v>629.48</v>
      </c>
      <c r="H4519" s="142">
        <v>3785.11</v>
      </c>
      <c r="I4519" s="142">
        <v>5015.09</v>
      </c>
      <c r="Q4519" s="6">
        <f t="shared" si="70"/>
        <v>5015.09</v>
      </c>
    </row>
    <row r="4520" spans="1:17" x14ac:dyDescent="0.2">
      <c r="A4520" s="139" t="s">
        <v>9035</v>
      </c>
      <c r="B4520" s="140" t="s">
        <v>19815</v>
      </c>
      <c r="C4520" s="141">
        <v>1118</v>
      </c>
      <c r="D4520" s="141">
        <v>8</v>
      </c>
      <c r="E4520" s="142">
        <v>2329.31</v>
      </c>
      <c r="F4520" s="142">
        <v>1356.29</v>
      </c>
      <c r="G4520" s="142">
        <v>719.41</v>
      </c>
      <c r="H4520" s="142">
        <v>260.63</v>
      </c>
      <c r="I4520" s="142">
        <v>2336.33</v>
      </c>
      <c r="Q4520" s="6">
        <f t="shared" si="70"/>
        <v>2336.33</v>
      </c>
    </row>
    <row r="4521" spans="1:17" x14ac:dyDescent="0.2">
      <c r="A4521" s="139" t="s">
        <v>9037</v>
      </c>
      <c r="B4521" s="140" t="s">
        <v>19816</v>
      </c>
      <c r="C4521" s="141">
        <v>1104</v>
      </c>
      <c r="D4521" s="141">
        <v>8</v>
      </c>
      <c r="E4521" s="142">
        <v>1671.8</v>
      </c>
      <c r="F4521" s="142">
        <v>1339.3</v>
      </c>
      <c r="G4521" s="142">
        <v>719.41</v>
      </c>
      <c r="H4521" s="142">
        <v>187.06</v>
      </c>
      <c r="I4521" s="142">
        <v>2245.77</v>
      </c>
      <c r="Q4521" s="6">
        <f t="shared" si="70"/>
        <v>2245.77</v>
      </c>
    </row>
    <row r="4522" spans="1:17" x14ac:dyDescent="0.2">
      <c r="A4522" s="139" t="s">
        <v>9039</v>
      </c>
      <c r="B4522" s="140" t="s">
        <v>19817</v>
      </c>
      <c r="C4522" s="141">
        <v>9611</v>
      </c>
      <c r="D4522" s="141">
        <v>156</v>
      </c>
      <c r="E4522" s="142">
        <v>55847.94</v>
      </c>
      <c r="F4522" s="142">
        <v>11659.47</v>
      </c>
      <c r="G4522" s="142">
        <v>14028.46</v>
      </c>
      <c r="H4522" s="142">
        <v>6248.88</v>
      </c>
      <c r="I4522" s="142">
        <v>31936.81</v>
      </c>
      <c r="Q4522" s="6">
        <f t="shared" si="70"/>
        <v>31936.81</v>
      </c>
    </row>
    <row r="4523" spans="1:17" x14ac:dyDescent="0.2">
      <c r="A4523" s="139" t="s">
        <v>9041</v>
      </c>
      <c r="B4523" s="140" t="s">
        <v>19818</v>
      </c>
      <c r="C4523" s="141">
        <v>686</v>
      </c>
      <c r="D4523" s="141">
        <v>3</v>
      </c>
      <c r="E4523" s="142">
        <v>875.7</v>
      </c>
      <c r="F4523" s="142">
        <v>832.22</v>
      </c>
      <c r="G4523" s="142">
        <v>269.77999999999997</v>
      </c>
      <c r="H4523" s="142">
        <v>97.98</v>
      </c>
      <c r="I4523" s="142">
        <v>1199.98</v>
      </c>
      <c r="Q4523" s="6">
        <f t="shared" si="70"/>
        <v>1199.98</v>
      </c>
    </row>
    <row r="4524" spans="1:17" x14ac:dyDescent="0.2">
      <c r="A4524" s="139" t="s">
        <v>9043</v>
      </c>
      <c r="B4524" s="140" t="s">
        <v>19819</v>
      </c>
      <c r="C4524" s="141">
        <v>1180</v>
      </c>
      <c r="D4524" s="141">
        <v>37</v>
      </c>
      <c r="E4524" s="142">
        <v>9153.73</v>
      </c>
      <c r="F4524" s="142">
        <v>1431.5</v>
      </c>
      <c r="G4524" s="142">
        <v>3327.26</v>
      </c>
      <c r="H4524" s="142">
        <v>1024.22</v>
      </c>
      <c r="I4524" s="142">
        <v>5782.98</v>
      </c>
      <c r="Q4524" s="6">
        <f t="shared" si="70"/>
        <v>5782.98</v>
      </c>
    </row>
    <row r="4525" spans="1:17" x14ac:dyDescent="0.2">
      <c r="A4525" s="139" t="s">
        <v>9045</v>
      </c>
      <c r="B4525" s="140" t="s">
        <v>19820</v>
      </c>
      <c r="C4525" s="141">
        <v>1366</v>
      </c>
      <c r="D4525" s="141">
        <v>7</v>
      </c>
      <c r="E4525" s="142">
        <v>30769.200000000001</v>
      </c>
      <c r="F4525" s="142">
        <v>1657.14</v>
      </c>
      <c r="G4525" s="142">
        <v>629.48</v>
      </c>
      <c r="H4525" s="142">
        <v>3442.8</v>
      </c>
      <c r="I4525" s="142">
        <v>5729.42</v>
      </c>
      <c r="Q4525" s="6">
        <f t="shared" si="70"/>
        <v>5729.42</v>
      </c>
    </row>
    <row r="4526" spans="1:17" x14ac:dyDescent="0.2">
      <c r="A4526" s="139" t="s">
        <v>9047</v>
      </c>
      <c r="B4526" s="140" t="s">
        <v>19821</v>
      </c>
      <c r="C4526" s="141">
        <v>1388</v>
      </c>
      <c r="D4526" s="141">
        <v>10</v>
      </c>
      <c r="E4526" s="142">
        <v>1816.77</v>
      </c>
      <c r="F4526" s="142">
        <v>1683.84</v>
      </c>
      <c r="G4526" s="142">
        <v>899.26</v>
      </c>
      <c r="H4526" s="142">
        <v>203.28</v>
      </c>
      <c r="I4526" s="142">
        <v>2786.38</v>
      </c>
      <c r="Q4526" s="6">
        <f t="shared" si="70"/>
        <v>2786.38</v>
      </c>
    </row>
    <row r="4527" spans="1:17" x14ac:dyDescent="0.2">
      <c r="A4527" s="139" t="s">
        <v>9049</v>
      </c>
      <c r="B4527" s="140" t="s">
        <v>19822</v>
      </c>
      <c r="C4527" s="141">
        <v>723</v>
      </c>
      <c r="D4527" s="141">
        <v>9</v>
      </c>
      <c r="E4527" s="142">
        <v>6872.75</v>
      </c>
      <c r="F4527" s="142">
        <v>877.1</v>
      </c>
      <c r="G4527" s="142">
        <v>809.34</v>
      </c>
      <c r="H4527" s="142">
        <v>769</v>
      </c>
      <c r="I4527" s="142">
        <v>2455.44</v>
      </c>
      <c r="Q4527" s="6">
        <f t="shared" si="70"/>
        <v>2455.44</v>
      </c>
    </row>
    <row r="4528" spans="1:17" x14ac:dyDescent="0.2">
      <c r="A4528" s="139" t="s">
        <v>9051</v>
      </c>
      <c r="B4528" s="140" t="s">
        <v>19823</v>
      </c>
      <c r="C4528" s="141">
        <v>440</v>
      </c>
      <c r="D4528" s="141">
        <v>6</v>
      </c>
      <c r="E4528" s="142">
        <v>3931.62</v>
      </c>
      <c r="F4528" s="142">
        <v>533.78</v>
      </c>
      <c r="G4528" s="142">
        <v>539.55999999999995</v>
      </c>
      <c r="H4528" s="142">
        <v>439.91</v>
      </c>
      <c r="I4528" s="142">
        <v>1513.25</v>
      </c>
      <c r="Q4528" s="6">
        <f t="shared" si="70"/>
        <v>1513.25</v>
      </c>
    </row>
    <row r="4529" spans="1:17" x14ac:dyDescent="0.2">
      <c r="A4529" s="139" t="s">
        <v>9053</v>
      </c>
      <c r="B4529" s="140" t="s">
        <v>19824</v>
      </c>
      <c r="C4529" s="141">
        <v>1205</v>
      </c>
      <c r="D4529" s="141">
        <v>2</v>
      </c>
      <c r="E4529" s="142">
        <v>504.1</v>
      </c>
      <c r="F4529" s="142">
        <v>1461.83</v>
      </c>
      <c r="G4529" s="142">
        <v>179.86</v>
      </c>
      <c r="H4529" s="142">
        <v>56.41</v>
      </c>
      <c r="I4529" s="142">
        <v>1698.1</v>
      </c>
      <c r="Q4529" s="6">
        <f t="shared" si="70"/>
        <v>1698.1</v>
      </c>
    </row>
    <row r="4530" spans="1:17" x14ac:dyDescent="0.2">
      <c r="A4530" s="139" t="s">
        <v>9055</v>
      </c>
      <c r="B4530" s="140" t="s">
        <v>19825</v>
      </c>
      <c r="C4530" s="141">
        <v>1522</v>
      </c>
      <c r="D4530" s="141">
        <v>23</v>
      </c>
      <c r="E4530" s="142">
        <v>5391.71</v>
      </c>
      <c r="F4530" s="142">
        <v>1846.4</v>
      </c>
      <c r="G4530" s="142">
        <v>2068.3000000000002</v>
      </c>
      <c r="H4530" s="142">
        <v>603.29</v>
      </c>
      <c r="I4530" s="142">
        <v>4517.99</v>
      </c>
      <c r="Q4530" s="6">
        <f t="shared" si="70"/>
        <v>4517.99</v>
      </c>
    </row>
    <row r="4531" spans="1:17" x14ac:dyDescent="0.2">
      <c r="A4531" s="139" t="s">
        <v>9057</v>
      </c>
      <c r="B4531" s="140" t="s">
        <v>19826</v>
      </c>
      <c r="C4531" s="141">
        <v>774</v>
      </c>
      <c r="D4531" s="141">
        <v>3</v>
      </c>
      <c r="E4531" s="142">
        <v>3386.13</v>
      </c>
      <c r="F4531" s="142">
        <v>938.97</v>
      </c>
      <c r="G4531" s="142">
        <v>269.77999999999997</v>
      </c>
      <c r="H4531" s="142">
        <v>378.88</v>
      </c>
      <c r="I4531" s="142">
        <v>1587.63</v>
      </c>
      <c r="Q4531" s="6">
        <f t="shared" si="70"/>
        <v>1587.63</v>
      </c>
    </row>
    <row r="4532" spans="1:17" x14ac:dyDescent="0.2">
      <c r="A4532" s="139" t="s">
        <v>9059</v>
      </c>
      <c r="B4532" s="140" t="s">
        <v>19827</v>
      </c>
      <c r="C4532" s="141">
        <v>1703</v>
      </c>
      <c r="D4532" s="141">
        <v>17</v>
      </c>
      <c r="E4532" s="142">
        <v>38929.46</v>
      </c>
      <c r="F4532" s="142">
        <v>2065.98</v>
      </c>
      <c r="G4532" s="142">
        <v>1528.74</v>
      </c>
      <c r="H4532" s="142">
        <v>4355.8599999999997</v>
      </c>
      <c r="I4532" s="142">
        <v>7950.58</v>
      </c>
      <c r="Q4532" s="6">
        <f t="shared" si="70"/>
        <v>7950.58</v>
      </c>
    </row>
    <row r="4533" spans="1:17" x14ac:dyDescent="0.2">
      <c r="A4533" s="139" t="s">
        <v>9061</v>
      </c>
      <c r="B4533" s="140" t="s">
        <v>19828</v>
      </c>
      <c r="C4533" s="141">
        <v>2853</v>
      </c>
      <c r="D4533" s="141">
        <v>27</v>
      </c>
      <c r="E4533" s="142">
        <v>8954.36</v>
      </c>
      <c r="F4533" s="142">
        <v>3461.09</v>
      </c>
      <c r="G4533" s="142">
        <v>2428</v>
      </c>
      <c r="H4533" s="142">
        <v>1001.91</v>
      </c>
      <c r="I4533" s="142">
        <v>6891</v>
      </c>
      <c r="Q4533" s="6">
        <f t="shared" si="70"/>
        <v>6891</v>
      </c>
    </row>
    <row r="4534" spans="1:17" x14ac:dyDescent="0.2">
      <c r="A4534" s="139" t="s">
        <v>9063</v>
      </c>
      <c r="B4534" s="140" t="s">
        <v>19829</v>
      </c>
      <c r="C4534" s="141">
        <v>828</v>
      </c>
      <c r="D4534" s="141">
        <v>6</v>
      </c>
      <c r="E4534" s="142">
        <v>207734.39</v>
      </c>
      <c r="F4534" s="142">
        <v>1004.48</v>
      </c>
      <c r="G4534" s="142">
        <v>539.55999999999995</v>
      </c>
      <c r="H4534" s="142">
        <v>23243.62</v>
      </c>
      <c r="I4534" s="142">
        <v>24787.66</v>
      </c>
      <c r="Q4534" s="6">
        <f t="shared" si="70"/>
        <v>24787.66</v>
      </c>
    </row>
    <row r="4535" spans="1:17" x14ac:dyDescent="0.2">
      <c r="A4535" s="139" t="s">
        <v>9065</v>
      </c>
      <c r="B4535" s="140" t="s">
        <v>19830</v>
      </c>
      <c r="C4535" s="141">
        <v>2753</v>
      </c>
      <c r="D4535" s="141">
        <v>31</v>
      </c>
      <c r="E4535" s="142">
        <v>10500.03</v>
      </c>
      <c r="F4535" s="142">
        <v>3339.77</v>
      </c>
      <c r="G4535" s="142">
        <v>2787.71</v>
      </c>
      <c r="H4535" s="142">
        <v>1174.8599999999999</v>
      </c>
      <c r="I4535" s="142">
        <v>7302.34</v>
      </c>
      <c r="Q4535" s="6">
        <f t="shared" si="70"/>
        <v>7302.34</v>
      </c>
    </row>
    <row r="4536" spans="1:17" x14ac:dyDescent="0.2">
      <c r="A4536" s="139" t="s">
        <v>9067</v>
      </c>
      <c r="B4536" s="140" t="s">
        <v>19831</v>
      </c>
      <c r="C4536" s="141">
        <v>1137</v>
      </c>
      <c r="D4536" s="141">
        <v>6</v>
      </c>
      <c r="E4536" s="142">
        <v>11258.7</v>
      </c>
      <c r="F4536" s="142">
        <v>1379.34</v>
      </c>
      <c r="G4536" s="142">
        <v>539.55999999999995</v>
      </c>
      <c r="H4536" s="142">
        <v>1259.74</v>
      </c>
      <c r="I4536" s="142">
        <v>3178.64</v>
      </c>
      <c r="Q4536" s="6">
        <f t="shared" si="70"/>
        <v>3178.64</v>
      </c>
    </row>
    <row r="4537" spans="1:17" x14ac:dyDescent="0.2">
      <c r="A4537" s="139" t="s">
        <v>9069</v>
      </c>
      <c r="B4537" s="140" t="s">
        <v>19832</v>
      </c>
      <c r="C4537" s="141">
        <v>1966</v>
      </c>
      <c r="D4537" s="141">
        <v>16</v>
      </c>
      <c r="E4537" s="142">
        <v>7421.99</v>
      </c>
      <c r="F4537" s="142">
        <v>2385.0300000000002</v>
      </c>
      <c r="G4537" s="142">
        <v>1438.82</v>
      </c>
      <c r="H4537" s="142">
        <v>830.46</v>
      </c>
      <c r="I4537" s="142">
        <v>4654.3100000000004</v>
      </c>
      <c r="Q4537" s="6">
        <f t="shared" si="70"/>
        <v>4654.3100000000004</v>
      </c>
    </row>
    <row r="4538" spans="1:17" x14ac:dyDescent="0.2">
      <c r="A4538" s="139" t="s">
        <v>9071</v>
      </c>
      <c r="B4538" s="140" t="s">
        <v>19833</v>
      </c>
      <c r="C4538" s="141">
        <v>1005</v>
      </c>
      <c r="D4538" s="141">
        <v>7</v>
      </c>
      <c r="E4538" s="142">
        <v>1245.23</v>
      </c>
      <c r="F4538" s="142">
        <v>1219.21</v>
      </c>
      <c r="G4538" s="142">
        <v>629.48</v>
      </c>
      <c r="H4538" s="142">
        <v>139.33000000000001</v>
      </c>
      <c r="I4538" s="142">
        <v>1988.02</v>
      </c>
      <c r="Q4538" s="6">
        <f t="shared" si="70"/>
        <v>1988.02</v>
      </c>
    </row>
    <row r="4539" spans="1:17" x14ac:dyDescent="0.2">
      <c r="A4539" s="139" t="s">
        <v>9073</v>
      </c>
      <c r="B4539" s="140" t="s">
        <v>19834</v>
      </c>
      <c r="C4539" s="141">
        <v>701</v>
      </c>
      <c r="D4539" s="141">
        <v>8</v>
      </c>
      <c r="E4539" s="142">
        <v>21172.38</v>
      </c>
      <c r="F4539" s="142">
        <v>850.41</v>
      </c>
      <c r="G4539" s="142">
        <v>719.41</v>
      </c>
      <c r="H4539" s="142">
        <v>2369</v>
      </c>
      <c r="I4539" s="142">
        <v>3938.82</v>
      </c>
      <c r="Q4539" s="6">
        <f t="shared" si="70"/>
        <v>3938.82</v>
      </c>
    </row>
    <row r="4540" spans="1:17" x14ac:dyDescent="0.2">
      <c r="A4540" s="139" t="s">
        <v>9075</v>
      </c>
      <c r="B4540" s="140" t="s">
        <v>19835</v>
      </c>
      <c r="C4540" s="141">
        <v>2461</v>
      </c>
      <c r="D4540" s="141">
        <v>7</v>
      </c>
      <c r="E4540" s="142">
        <v>3605.3</v>
      </c>
      <c r="F4540" s="142">
        <v>2985.54</v>
      </c>
      <c r="G4540" s="142">
        <v>629.48</v>
      </c>
      <c r="H4540" s="142">
        <v>403.4</v>
      </c>
      <c r="I4540" s="142">
        <v>4018.42</v>
      </c>
      <c r="Q4540" s="6">
        <f t="shared" si="70"/>
        <v>4018.42</v>
      </c>
    </row>
    <row r="4541" spans="1:17" x14ac:dyDescent="0.2">
      <c r="A4541" s="139" t="s">
        <v>9077</v>
      </c>
      <c r="B4541" s="140" t="s">
        <v>19836</v>
      </c>
      <c r="C4541" s="141">
        <v>1424</v>
      </c>
      <c r="D4541" s="141">
        <v>5</v>
      </c>
      <c r="E4541" s="142">
        <v>35132.33</v>
      </c>
      <c r="F4541" s="142">
        <v>1727.51</v>
      </c>
      <c r="G4541" s="142">
        <v>449.63</v>
      </c>
      <c r="H4541" s="142">
        <v>3930.99</v>
      </c>
      <c r="I4541" s="142">
        <v>6108.13</v>
      </c>
      <c r="Q4541" s="6">
        <f t="shared" si="70"/>
        <v>6108.13</v>
      </c>
    </row>
    <row r="4542" spans="1:17" x14ac:dyDescent="0.2">
      <c r="A4542" s="139" t="s">
        <v>9079</v>
      </c>
      <c r="B4542" s="140" t="s">
        <v>19837</v>
      </c>
      <c r="C4542" s="141">
        <v>2081</v>
      </c>
      <c r="D4542" s="141">
        <v>32</v>
      </c>
      <c r="E4542" s="142">
        <v>418485.58</v>
      </c>
      <c r="F4542" s="142">
        <v>2524.54</v>
      </c>
      <c r="G4542" s="142">
        <v>2877.63</v>
      </c>
      <c r="H4542" s="142">
        <v>46824.78</v>
      </c>
      <c r="I4542" s="142">
        <v>52226.95</v>
      </c>
      <c r="Q4542" s="6">
        <f t="shared" si="70"/>
        <v>52226.95</v>
      </c>
    </row>
    <row r="4543" spans="1:17" x14ac:dyDescent="0.2">
      <c r="A4543" s="139" t="s">
        <v>9081</v>
      </c>
      <c r="B4543" s="140" t="s">
        <v>19838</v>
      </c>
      <c r="C4543" s="141">
        <v>1730</v>
      </c>
      <c r="D4543" s="141">
        <v>6</v>
      </c>
      <c r="E4543" s="142">
        <v>3074.68</v>
      </c>
      <c r="F4543" s="142">
        <v>2098.73</v>
      </c>
      <c r="G4543" s="142">
        <v>539.55999999999995</v>
      </c>
      <c r="H4543" s="142">
        <v>344.03</v>
      </c>
      <c r="I4543" s="142">
        <v>2982.32</v>
      </c>
      <c r="Q4543" s="6">
        <f t="shared" si="70"/>
        <v>2982.32</v>
      </c>
    </row>
    <row r="4544" spans="1:17" x14ac:dyDescent="0.2">
      <c r="A4544" s="139" t="s">
        <v>9083</v>
      </c>
      <c r="B4544" s="140" t="s">
        <v>19839</v>
      </c>
      <c r="C4544" s="141">
        <v>103756</v>
      </c>
      <c r="D4544" s="141">
        <v>1208</v>
      </c>
      <c r="E4544" s="142">
        <v>778347.28</v>
      </c>
      <c r="F4544" s="142">
        <v>125870.41</v>
      </c>
      <c r="G4544" s="142">
        <v>108630.7</v>
      </c>
      <c r="H4544" s="142">
        <v>87090.08</v>
      </c>
      <c r="I4544" s="142">
        <v>321591.19</v>
      </c>
      <c r="Q4544" s="6">
        <f t="shared" si="70"/>
        <v>321591.19</v>
      </c>
    </row>
    <row r="4545" spans="1:17" x14ac:dyDescent="0.2">
      <c r="A4545" s="139" t="s">
        <v>9085</v>
      </c>
      <c r="B4545" s="140" t="s">
        <v>19840</v>
      </c>
      <c r="C4545" s="141">
        <v>1395</v>
      </c>
      <c r="D4545" s="141">
        <v>9</v>
      </c>
      <c r="E4545" s="142">
        <v>2946.91</v>
      </c>
      <c r="F4545" s="142">
        <v>1692.33</v>
      </c>
      <c r="G4545" s="142">
        <v>809.34</v>
      </c>
      <c r="H4545" s="142">
        <v>329.74</v>
      </c>
      <c r="I4545" s="142">
        <v>2831.41</v>
      </c>
      <c r="Q4545" s="6">
        <f t="shared" si="70"/>
        <v>2831.41</v>
      </c>
    </row>
    <row r="4546" spans="1:17" x14ac:dyDescent="0.2">
      <c r="A4546" s="139" t="s">
        <v>9087</v>
      </c>
      <c r="B4546" s="140" t="s">
        <v>19841</v>
      </c>
      <c r="C4546" s="141">
        <v>1637</v>
      </c>
      <c r="D4546" s="141">
        <v>4</v>
      </c>
      <c r="E4546" s="142">
        <v>94177.9</v>
      </c>
      <c r="F4546" s="142">
        <v>1985.9</v>
      </c>
      <c r="G4546" s="142">
        <v>359.7</v>
      </c>
      <c r="H4546" s="142">
        <v>10537.66</v>
      </c>
      <c r="I4546" s="142">
        <v>12883.26</v>
      </c>
      <c r="Q4546" s="6">
        <f t="shared" si="70"/>
        <v>12883.26</v>
      </c>
    </row>
    <row r="4547" spans="1:17" x14ac:dyDescent="0.2">
      <c r="A4547" s="139" t="s">
        <v>9089</v>
      </c>
      <c r="B4547" s="140" t="s">
        <v>19842</v>
      </c>
      <c r="C4547" s="141">
        <v>531</v>
      </c>
      <c r="D4547" s="141">
        <v>9</v>
      </c>
      <c r="E4547" s="142">
        <v>32117.62</v>
      </c>
      <c r="F4547" s="142">
        <v>644.17999999999995</v>
      </c>
      <c r="G4547" s="142">
        <v>809.34</v>
      </c>
      <c r="H4547" s="142">
        <v>3593.67</v>
      </c>
      <c r="I4547" s="142">
        <v>5047.1899999999996</v>
      </c>
      <c r="Q4547" s="6">
        <f t="shared" si="70"/>
        <v>5047.1899999999996</v>
      </c>
    </row>
    <row r="4548" spans="1:17" x14ac:dyDescent="0.2">
      <c r="A4548" s="139" t="s">
        <v>9091</v>
      </c>
      <c r="B4548" s="140" t="s">
        <v>19843</v>
      </c>
      <c r="C4548" s="141">
        <v>6609</v>
      </c>
      <c r="D4548" s="141">
        <v>106</v>
      </c>
      <c r="E4548" s="142">
        <v>69646.05</v>
      </c>
      <c r="F4548" s="142">
        <v>8017.63</v>
      </c>
      <c r="G4548" s="142">
        <v>9532.16</v>
      </c>
      <c r="H4548" s="142">
        <v>7792.77</v>
      </c>
      <c r="I4548" s="142">
        <v>25342.560000000001</v>
      </c>
      <c r="Q4548" s="6">
        <f t="shared" si="70"/>
        <v>25342.560000000001</v>
      </c>
    </row>
    <row r="4549" spans="1:17" x14ac:dyDescent="0.2">
      <c r="A4549" s="139" t="s">
        <v>9093</v>
      </c>
      <c r="B4549" s="140" t="s">
        <v>19844</v>
      </c>
      <c r="C4549" s="141">
        <v>1805</v>
      </c>
      <c r="D4549" s="141">
        <v>7</v>
      </c>
      <c r="E4549" s="142">
        <v>4663.7299999999996</v>
      </c>
      <c r="F4549" s="142">
        <v>2189.71</v>
      </c>
      <c r="G4549" s="142">
        <v>629.48</v>
      </c>
      <c r="H4549" s="142">
        <v>521.83000000000004</v>
      </c>
      <c r="I4549" s="142">
        <v>3341.02</v>
      </c>
      <c r="Q4549" s="6">
        <f t="shared" si="70"/>
        <v>3341.02</v>
      </c>
    </row>
    <row r="4550" spans="1:17" x14ac:dyDescent="0.2">
      <c r="A4550" s="139" t="s">
        <v>9095</v>
      </c>
      <c r="B4550" s="140" t="s">
        <v>19845</v>
      </c>
      <c r="C4550" s="141">
        <v>883</v>
      </c>
      <c r="D4550" s="141">
        <v>7</v>
      </c>
      <c r="E4550" s="142">
        <v>1372.57</v>
      </c>
      <c r="F4550" s="142">
        <v>1071.2</v>
      </c>
      <c r="G4550" s="142">
        <v>629.48</v>
      </c>
      <c r="H4550" s="142">
        <v>153.58000000000001</v>
      </c>
      <c r="I4550" s="142">
        <v>1854.26</v>
      </c>
      <c r="Q4550" s="6">
        <f t="shared" si="70"/>
        <v>1854.26</v>
      </c>
    </row>
    <row r="4551" spans="1:17" x14ac:dyDescent="0.2">
      <c r="A4551" s="139" t="s">
        <v>9097</v>
      </c>
      <c r="B4551" s="140" t="s">
        <v>19846</v>
      </c>
      <c r="C4551" s="141">
        <v>1146</v>
      </c>
      <c r="D4551" s="141">
        <v>9</v>
      </c>
      <c r="E4551" s="142">
        <v>4939.33</v>
      </c>
      <c r="F4551" s="142">
        <v>1390.26</v>
      </c>
      <c r="G4551" s="142">
        <v>809.34</v>
      </c>
      <c r="H4551" s="142">
        <v>552.66</v>
      </c>
      <c r="I4551" s="142">
        <v>2752.26</v>
      </c>
      <c r="Q4551" s="6">
        <f t="shared" si="70"/>
        <v>2752.26</v>
      </c>
    </row>
    <row r="4552" spans="1:17" x14ac:dyDescent="0.2">
      <c r="A4552" s="139" t="s">
        <v>9099</v>
      </c>
      <c r="B4552" s="140" t="s">
        <v>19847</v>
      </c>
      <c r="C4552" s="141">
        <v>835</v>
      </c>
      <c r="D4552" s="141">
        <v>3</v>
      </c>
      <c r="E4552" s="142">
        <v>4008.67</v>
      </c>
      <c r="F4552" s="142">
        <v>1012.97</v>
      </c>
      <c r="G4552" s="142">
        <v>269.77999999999997</v>
      </c>
      <c r="H4552" s="142">
        <v>448.54</v>
      </c>
      <c r="I4552" s="142">
        <v>1731.29</v>
      </c>
      <c r="Q4552" s="6">
        <f t="shared" si="70"/>
        <v>1731.29</v>
      </c>
    </row>
    <row r="4553" spans="1:17" x14ac:dyDescent="0.2">
      <c r="A4553" s="139" t="s">
        <v>9101</v>
      </c>
      <c r="B4553" s="140" t="s">
        <v>19848</v>
      </c>
      <c r="C4553" s="141">
        <v>2019</v>
      </c>
      <c r="D4553" s="141">
        <v>9</v>
      </c>
      <c r="E4553" s="142">
        <v>30538.18</v>
      </c>
      <c r="F4553" s="142">
        <v>2449.33</v>
      </c>
      <c r="G4553" s="142">
        <v>809.34</v>
      </c>
      <c r="H4553" s="142">
        <v>3416.95</v>
      </c>
      <c r="I4553" s="142">
        <v>6675.62</v>
      </c>
      <c r="Q4553" s="6">
        <f t="shared" si="70"/>
        <v>6675.62</v>
      </c>
    </row>
    <row r="4554" spans="1:17" x14ac:dyDescent="0.2">
      <c r="A4554" s="139" t="s">
        <v>9103</v>
      </c>
      <c r="B4554" s="140" t="s">
        <v>19849</v>
      </c>
      <c r="C4554" s="141">
        <v>479</v>
      </c>
      <c r="D4554" s="141">
        <v>4</v>
      </c>
      <c r="E4554" s="142">
        <v>1127.74</v>
      </c>
      <c r="F4554" s="142">
        <v>581.1</v>
      </c>
      <c r="G4554" s="142">
        <v>359.7</v>
      </c>
      <c r="H4554" s="142">
        <v>126.18</v>
      </c>
      <c r="I4554" s="142">
        <v>1066.98</v>
      </c>
      <c r="Q4554" s="6">
        <f t="shared" si="70"/>
        <v>1066.98</v>
      </c>
    </row>
    <row r="4555" spans="1:17" x14ac:dyDescent="0.2">
      <c r="A4555" s="139" t="s">
        <v>9105</v>
      </c>
      <c r="B4555" s="140" t="s">
        <v>19850</v>
      </c>
      <c r="C4555" s="141">
        <v>744</v>
      </c>
      <c r="D4555" s="141">
        <v>1</v>
      </c>
      <c r="E4555" s="142">
        <v>186.61</v>
      </c>
      <c r="F4555" s="142">
        <v>902.58</v>
      </c>
      <c r="G4555" s="142">
        <v>89.93</v>
      </c>
      <c r="H4555" s="142">
        <v>20.88</v>
      </c>
      <c r="I4555" s="142">
        <v>1013.39</v>
      </c>
      <c r="Q4555" s="6">
        <f t="shared" si="70"/>
        <v>1013.39</v>
      </c>
    </row>
    <row r="4556" spans="1:17" x14ac:dyDescent="0.2">
      <c r="A4556" s="139" t="s">
        <v>9107</v>
      </c>
      <c r="B4556" s="140" t="s">
        <v>19851</v>
      </c>
      <c r="C4556" s="141">
        <v>626</v>
      </c>
      <c r="D4556" s="141">
        <v>3</v>
      </c>
      <c r="E4556" s="142">
        <v>3932.82</v>
      </c>
      <c r="F4556" s="142">
        <v>759.42</v>
      </c>
      <c r="G4556" s="142">
        <v>269.77999999999997</v>
      </c>
      <c r="H4556" s="142">
        <v>440.05</v>
      </c>
      <c r="I4556" s="142">
        <v>1469.25</v>
      </c>
      <c r="Q4556" s="6">
        <f t="shared" si="70"/>
        <v>1469.25</v>
      </c>
    </row>
    <row r="4557" spans="1:17" x14ac:dyDescent="0.2">
      <c r="A4557" s="139" t="s">
        <v>9109</v>
      </c>
      <c r="B4557" s="140" t="s">
        <v>19852</v>
      </c>
      <c r="C4557" s="141">
        <v>1216</v>
      </c>
      <c r="D4557" s="141">
        <v>3</v>
      </c>
      <c r="E4557" s="142">
        <v>760.43</v>
      </c>
      <c r="F4557" s="142">
        <v>1475.18</v>
      </c>
      <c r="G4557" s="142">
        <v>269.77999999999997</v>
      </c>
      <c r="H4557" s="142">
        <v>85.09</v>
      </c>
      <c r="I4557" s="142">
        <v>1830.05</v>
      </c>
      <c r="Q4557" s="6">
        <f t="shared" si="70"/>
        <v>1830.05</v>
      </c>
    </row>
    <row r="4558" spans="1:17" x14ac:dyDescent="0.2">
      <c r="A4558" s="139" t="s">
        <v>9111</v>
      </c>
      <c r="B4558" s="140" t="s">
        <v>19853</v>
      </c>
      <c r="C4558" s="141">
        <v>1500</v>
      </c>
      <c r="D4558" s="141">
        <v>16</v>
      </c>
      <c r="E4558" s="142">
        <v>5053.58</v>
      </c>
      <c r="F4558" s="142">
        <v>1819.7</v>
      </c>
      <c r="G4558" s="142">
        <v>1438.82</v>
      </c>
      <c r="H4558" s="142">
        <v>565.45000000000005</v>
      </c>
      <c r="I4558" s="142">
        <v>3823.97</v>
      </c>
      <c r="Q4558" s="6">
        <f t="shared" si="70"/>
        <v>3823.97</v>
      </c>
    </row>
    <row r="4559" spans="1:17" x14ac:dyDescent="0.2">
      <c r="A4559" s="139" t="s">
        <v>9113</v>
      </c>
      <c r="B4559" s="140" t="s">
        <v>19854</v>
      </c>
      <c r="C4559" s="141">
        <v>5003</v>
      </c>
      <c r="D4559" s="141">
        <v>73</v>
      </c>
      <c r="E4559" s="142">
        <v>46631.82</v>
      </c>
      <c r="F4559" s="142">
        <v>6069.34</v>
      </c>
      <c r="G4559" s="142">
        <v>6564.6</v>
      </c>
      <c r="H4559" s="142">
        <v>5217.68</v>
      </c>
      <c r="I4559" s="142">
        <v>17851.62</v>
      </c>
      <c r="Q4559" s="6">
        <f t="shared" ref="Q4559:Q4622" si="71">I4559+P4559</f>
        <v>17851.62</v>
      </c>
    </row>
    <row r="4560" spans="1:17" x14ac:dyDescent="0.2">
      <c r="A4560" s="139" t="s">
        <v>9115</v>
      </c>
      <c r="B4560" s="140" t="s">
        <v>19855</v>
      </c>
      <c r="C4560" s="141">
        <v>508</v>
      </c>
      <c r="D4560" s="141">
        <v>5</v>
      </c>
      <c r="E4560" s="142">
        <v>2572.3000000000002</v>
      </c>
      <c r="F4560" s="142">
        <v>616.27</v>
      </c>
      <c r="G4560" s="142">
        <v>449.63</v>
      </c>
      <c r="H4560" s="142">
        <v>287.82</v>
      </c>
      <c r="I4560" s="142">
        <v>1353.72</v>
      </c>
      <c r="Q4560" s="6">
        <f t="shared" si="71"/>
        <v>1353.72</v>
      </c>
    </row>
    <row r="4561" spans="1:17" x14ac:dyDescent="0.2">
      <c r="A4561" s="139" t="s">
        <v>9117</v>
      </c>
      <c r="B4561" s="140" t="s">
        <v>19856</v>
      </c>
      <c r="C4561" s="141">
        <v>1432</v>
      </c>
      <c r="D4561" s="141">
        <v>19</v>
      </c>
      <c r="E4561" s="142">
        <v>2576.39</v>
      </c>
      <c r="F4561" s="142">
        <v>1737.22</v>
      </c>
      <c r="G4561" s="142">
        <v>1708.59</v>
      </c>
      <c r="H4561" s="142">
        <v>288.27</v>
      </c>
      <c r="I4561" s="142">
        <v>3734.08</v>
      </c>
      <c r="Q4561" s="6">
        <f t="shared" si="71"/>
        <v>3734.08</v>
      </c>
    </row>
    <row r="4562" spans="1:17" x14ac:dyDescent="0.2">
      <c r="A4562" s="139" t="s">
        <v>9119</v>
      </c>
      <c r="B4562" s="140" t="s">
        <v>19857</v>
      </c>
      <c r="C4562" s="141">
        <v>4186</v>
      </c>
      <c r="D4562" s="141">
        <v>59</v>
      </c>
      <c r="E4562" s="142">
        <v>22925.49</v>
      </c>
      <c r="F4562" s="142">
        <v>5078.2</v>
      </c>
      <c r="G4562" s="142">
        <v>5305.64</v>
      </c>
      <c r="H4562" s="142">
        <v>2565.16</v>
      </c>
      <c r="I4562" s="142">
        <v>12949</v>
      </c>
      <c r="Q4562" s="6">
        <f t="shared" si="71"/>
        <v>12949</v>
      </c>
    </row>
    <row r="4563" spans="1:17" x14ac:dyDescent="0.2">
      <c r="A4563" s="139" t="s">
        <v>9121</v>
      </c>
      <c r="B4563" s="140" t="s">
        <v>19858</v>
      </c>
      <c r="C4563" s="141">
        <v>1376</v>
      </c>
      <c r="D4563" s="141">
        <v>18</v>
      </c>
      <c r="E4563" s="142">
        <v>110659.75</v>
      </c>
      <c r="F4563" s="142">
        <v>1669.28</v>
      </c>
      <c r="G4563" s="142">
        <v>1618.67</v>
      </c>
      <c r="H4563" s="142">
        <v>12381.83</v>
      </c>
      <c r="I4563" s="142">
        <v>15669.78</v>
      </c>
      <c r="Q4563" s="6">
        <f t="shared" si="71"/>
        <v>15669.78</v>
      </c>
    </row>
    <row r="4564" spans="1:17" x14ac:dyDescent="0.2">
      <c r="A4564" s="139" t="s">
        <v>9123</v>
      </c>
      <c r="B4564" s="140" t="s">
        <v>19859</v>
      </c>
      <c r="C4564" s="141">
        <v>1042</v>
      </c>
      <c r="D4564" s="141">
        <v>5</v>
      </c>
      <c r="E4564" s="142">
        <v>467.78</v>
      </c>
      <c r="F4564" s="142">
        <v>1264.0899999999999</v>
      </c>
      <c r="G4564" s="142">
        <v>449.63</v>
      </c>
      <c r="H4564" s="142">
        <v>52.34</v>
      </c>
      <c r="I4564" s="142">
        <v>1766.06</v>
      </c>
      <c r="Q4564" s="6">
        <f t="shared" si="71"/>
        <v>1766.06</v>
      </c>
    </row>
    <row r="4565" spans="1:17" x14ac:dyDescent="0.2">
      <c r="A4565" s="139" t="s">
        <v>9125</v>
      </c>
      <c r="B4565" s="140" t="s">
        <v>19860</v>
      </c>
      <c r="C4565" s="141">
        <v>5558</v>
      </c>
      <c r="D4565" s="141">
        <v>459</v>
      </c>
      <c r="E4565" s="142">
        <v>289191.93</v>
      </c>
      <c r="F4565" s="142">
        <v>6742.62</v>
      </c>
      <c r="G4565" s="142">
        <v>41276.06</v>
      </c>
      <c r="H4565" s="142">
        <v>32357.98</v>
      </c>
      <c r="I4565" s="142">
        <v>80376.66</v>
      </c>
      <c r="Q4565" s="6">
        <f t="shared" si="71"/>
        <v>80376.66</v>
      </c>
    </row>
    <row r="4566" spans="1:17" x14ac:dyDescent="0.2">
      <c r="A4566" s="139" t="s">
        <v>9127</v>
      </c>
      <c r="B4566" s="140" t="s">
        <v>19861</v>
      </c>
      <c r="C4566" s="141">
        <v>2042</v>
      </c>
      <c r="D4566" s="141">
        <v>11</v>
      </c>
      <c r="E4566" s="142">
        <v>2155.4899999999998</v>
      </c>
      <c r="F4566" s="142">
        <v>2477.23</v>
      </c>
      <c r="G4566" s="142">
        <v>989.18</v>
      </c>
      <c r="H4566" s="142">
        <v>241.18</v>
      </c>
      <c r="I4566" s="142">
        <v>3707.59</v>
      </c>
      <c r="Q4566" s="6">
        <f t="shared" si="71"/>
        <v>3707.59</v>
      </c>
    </row>
    <row r="4567" spans="1:17" x14ac:dyDescent="0.2">
      <c r="A4567" s="139" t="s">
        <v>9129</v>
      </c>
      <c r="B4567" s="140" t="s">
        <v>19862</v>
      </c>
      <c r="C4567" s="141">
        <v>1170</v>
      </c>
      <c r="D4567" s="141">
        <v>5</v>
      </c>
      <c r="E4567" s="142">
        <v>1047.1500000000001</v>
      </c>
      <c r="F4567" s="142">
        <v>1419.38</v>
      </c>
      <c r="G4567" s="142">
        <v>449.63</v>
      </c>
      <c r="H4567" s="142">
        <v>117.17</v>
      </c>
      <c r="I4567" s="142">
        <v>1986.18</v>
      </c>
      <c r="Q4567" s="6">
        <f t="shared" si="71"/>
        <v>1986.18</v>
      </c>
    </row>
    <row r="4568" spans="1:17" x14ac:dyDescent="0.2">
      <c r="A4568" s="139" t="s">
        <v>9131</v>
      </c>
      <c r="B4568" s="140" t="s">
        <v>19863</v>
      </c>
      <c r="C4568" s="141">
        <v>1107</v>
      </c>
      <c r="D4568" s="141">
        <v>8</v>
      </c>
      <c r="E4568" s="142">
        <v>3669.71</v>
      </c>
      <c r="F4568" s="142">
        <v>1342.94</v>
      </c>
      <c r="G4568" s="142">
        <v>719.41</v>
      </c>
      <c r="H4568" s="142">
        <v>410.61</v>
      </c>
      <c r="I4568" s="142">
        <v>2472.96</v>
      </c>
      <c r="Q4568" s="6">
        <f t="shared" si="71"/>
        <v>2472.96</v>
      </c>
    </row>
    <row r="4569" spans="1:17" x14ac:dyDescent="0.2">
      <c r="A4569" s="139" t="s">
        <v>9133</v>
      </c>
      <c r="B4569" s="140" t="s">
        <v>19864</v>
      </c>
      <c r="C4569" s="141">
        <v>1471</v>
      </c>
      <c r="D4569" s="141">
        <v>15</v>
      </c>
      <c r="E4569" s="142">
        <v>4382.28</v>
      </c>
      <c r="F4569" s="142">
        <v>1784.53</v>
      </c>
      <c r="G4569" s="142">
        <v>1348.89</v>
      </c>
      <c r="H4569" s="142">
        <v>490.34</v>
      </c>
      <c r="I4569" s="142">
        <v>3623.76</v>
      </c>
      <c r="Q4569" s="6">
        <f t="shared" si="71"/>
        <v>3623.76</v>
      </c>
    </row>
    <row r="4570" spans="1:17" x14ac:dyDescent="0.2">
      <c r="A4570" s="139" t="s">
        <v>9135</v>
      </c>
      <c r="B4570" s="140" t="s">
        <v>19865</v>
      </c>
      <c r="C4570" s="141">
        <v>345</v>
      </c>
      <c r="D4570" s="141">
        <v>1</v>
      </c>
      <c r="E4570" s="142">
        <v>142.87</v>
      </c>
      <c r="F4570" s="142">
        <v>418.54</v>
      </c>
      <c r="G4570" s="142">
        <v>89.93</v>
      </c>
      <c r="H4570" s="142">
        <v>15.98</v>
      </c>
      <c r="I4570" s="142">
        <v>524.45000000000005</v>
      </c>
      <c r="Q4570" s="6">
        <f t="shared" si="71"/>
        <v>524.45000000000005</v>
      </c>
    </row>
    <row r="4571" spans="1:17" x14ac:dyDescent="0.2">
      <c r="A4571" s="139" t="s">
        <v>9137</v>
      </c>
      <c r="B4571" s="140" t="s">
        <v>19866</v>
      </c>
      <c r="C4571" s="141">
        <v>2388</v>
      </c>
      <c r="D4571" s="141">
        <v>24</v>
      </c>
      <c r="E4571" s="142">
        <v>10407.52</v>
      </c>
      <c r="F4571" s="142">
        <v>2896.98</v>
      </c>
      <c r="G4571" s="142">
        <v>2158.2199999999998</v>
      </c>
      <c r="H4571" s="142">
        <v>1164.51</v>
      </c>
      <c r="I4571" s="142">
        <v>6219.71</v>
      </c>
      <c r="Q4571" s="6">
        <f t="shared" si="71"/>
        <v>6219.71</v>
      </c>
    </row>
    <row r="4572" spans="1:17" x14ac:dyDescent="0.2">
      <c r="A4572" s="139" t="s">
        <v>9139</v>
      </c>
      <c r="B4572" s="140" t="s">
        <v>19867</v>
      </c>
      <c r="C4572" s="141">
        <v>1261</v>
      </c>
      <c r="D4572" s="141">
        <v>15</v>
      </c>
      <c r="E4572" s="142">
        <v>2940.39</v>
      </c>
      <c r="F4572" s="142">
        <v>1529.77</v>
      </c>
      <c r="G4572" s="142">
        <v>1348.89</v>
      </c>
      <c r="H4572" s="142">
        <v>329</v>
      </c>
      <c r="I4572" s="142">
        <v>3207.66</v>
      </c>
      <c r="Q4572" s="6">
        <f t="shared" si="71"/>
        <v>3207.66</v>
      </c>
    </row>
    <row r="4573" spans="1:17" x14ac:dyDescent="0.2">
      <c r="A4573" s="139" t="s">
        <v>9141</v>
      </c>
      <c r="B4573" s="140" t="s">
        <v>19868</v>
      </c>
      <c r="C4573" s="141">
        <v>901</v>
      </c>
      <c r="D4573" s="141">
        <v>5</v>
      </c>
      <c r="E4573" s="142">
        <v>48560.21</v>
      </c>
      <c r="F4573" s="142">
        <v>1093.04</v>
      </c>
      <c r="G4573" s="142">
        <v>449.63</v>
      </c>
      <c r="H4573" s="142">
        <v>5433.46</v>
      </c>
      <c r="I4573" s="142">
        <v>6976.13</v>
      </c>
      <c r="Q4573" s="6">
        <f t="shared" si="71"/>
        <v>6976.13</v>
      </c>
    </row>
    <row r="4574" spans="1:17" x14ac:dyDescent="0.2">
      <c r="A4574" s="139" t="s">
        <v>9143</v>
      </c>
      <c r="B4574" s="140" t="s">
        <v>19869</v>
      </c>
      <c r="C4574" s="141">
        <v>944</v>
      </c>
      <c r="D4574" s="141">
        <v>7</v>
      </c>
      <c r="E4574" s="142">
        <v>13199.43</v>
      </c>
      <c r="F4574" s="142">
        <v>1145.2</v>
      </c>
      <c r="G4574" s="142">
        <v>629.48</v>
      </c>
      <c r="H4574" s="142">
        <v>1476.9</v>
      </c>
      <c r="I4574" s="142">
        <v>3251.58</v>
      </c>
      <c r="Q4574" s="6">
        <f t="shared" si="71"/>
        <v>3251.58</v>
      </c>
    </row>
    <row r="4575" spans="1:17" x14ac:dyDescent="0.2">
      <c r="A4575" s="139" t="s">
        <v>9145</v>
      </c>
      <c r="B4575" s="140" t="s">
        <v>19870</v>
      </c>
      <c r="C4575" s="141">
        <v>13625</v>
      </c>
      <c r="D4575" s="141">
        <v>137</v>
      </c>
      <c r="E4575" s="142">
        <v>56959.59</v>
      </c>
      <c r="F4575" s="142">
        <v>16529.02</v>
      </c>
      <c r="G4575" s="142">
        <v>12319.87</v>
      </c>
      <c r="H4575" s="142">
        <v>6373.26</v>
      </c>
      <c r="I4575" s="142">
        <v>35222.15</v>
      </c>
      <c r="Q4575" s="6">
        <f t="shared" si="71"/>
        <v>35222.15</v>
      </c>
    </row>
    <row r="4576" spans="1:17" x14ac:dyDescent="0.2">
      <c r="A4576" s="139" t="s">
        <v>9147</v>
      </c>
      <c r="B4576" s="140" t="s">
        <v>19871</v>
      </c>
      <c r="C4576" s="141">
        <v>2781</v>
      </c>
      <c r="D4576" s="141">
        <v>39</v>
      </c>
      <c r="E4576" s="142">
        <v>73795.27</v>
      </c>
      <c r="F4576" s="142">
        <v>3373.74</v>
      </c>
      <c r="G4576" s="142">
        <v>3507.12</v>
      </c>
      <c r="H4576" s="142">
        <v>8257.0300000000007</v>
      </c>
      <c r="I4576" s="142">
        <v>15137.89</v>
      </c>
      <c r="Q4576" s="6">
        <f t="shared" si="71"/>
        <v>15137.89</v>
      </c>
    </row>
    <row r="4577" spans="1:17" x14ac:dyDescent="0.2">
      <c r="A4577" s="139" t="s">
        <v>9149</v>
      </c>
      <c r="B4577" s="140" t="s">
        <v>19872</v>
      </c>
      <c r="C4577" s="141">
        <v>1847</v>
      </c>
      <c r="D4577" s="141">
        <v>37</v>
      </c>
      <c r="E4577" s="142">
        <v>8111.49</v>
      </c>
      <c r="F4577" s="142">
        <v>2240.66</v>
      </c>
      <c r="G4577" s="142">
        <v>3327.26</v>
      </c>
      <c r="H4577" s="142">
        <v>907.6</v>
      </c>
      <c r="I4577" s="142">
        <v>6475.52</v>
      </c>
      <c r="Q4577" s="6">
        <f t="shared" si="71"/>
        <v>6475.52</v>
      </c>
    </row>
    <row r="4578" spans="1:17" x14ac:dyDescent="0.2">
      <c r="A4578" s="139" t="s">
        <v>9151</v>
      </c>
      <c r="B4578" s="140" t="s">
        <v>19873</v>
      </c>
      <c r="C4578" s="141">
        <v>1825</v>
      </c>
      <c r="D4578" s="141">
        <v>33</v>
      </c>
      <c r="E4578" s="142">
        <v>65740.91</v>
      </c>
      <c r="F4578" s="142">
        <v>2213.98</v>
      </c>
      <c r="G4578" s="142">
        <v>2967.56</v>
      </c>
      <c r="H4578" s="142">
        <v>7355.82</v>
      </c>
      <c r="I4578" s="142">
        <v>12537.36</v>
      </c>
      <c r="Q4578" s="6">
        <f t="shared" si="71"/>
        <v>12537.36</v>
      </c>
    </row>
    <row r="4579" spans="1:17" x14ac:dyDescent="0.2">
      <c r="A4579" s="139" t="s">
        <v>9153</v>
      </c>
      <c r="B4579" s="140" t="s">
        <v>19874</v>
      </c>
      <c r="C4579" s="141">
        <v>1206</v>
      </c>
      <c r="D4579" s="141">
        <v>4</v>
      </c>
      <c r="E4579" s="142">
        <v>986.95</v>
      </c>
      <c r="F4579" s="142">
        <v>1463.05</v>
      </c>
      <c r="G4579" s="142">
        <v>359.7</v>
      </c>
      <c r="H4579" s="142">
        <v>110.43</v>
      </c>
      <c r="I4579" s="142">
        <v>1933.18</v>
      </c>
      <c r="Q4579" s="6">
        <f t="shared" si="71"/>
        <v>1933.18</v>
      </c>
    </row>
    <row r="4580" spans="1:17" x14ac:dyDescent="0.2">
      <c r="A4580" s="139" t="s">
        <v>9155</v>
      </c>
      <c r="B4580" s="140" t="s">
        <v>19875</v>
      </c>
      <c r="C4580" s="141">
        <v>792</v>
      </c>
      <c r="D4580" s="141">
        <v>10</v>
      </c>
      <c r="E4580" s="142">
        <v>2778.87</v>
      </c>
      <c r="F4580" s="142">
        <v>960.81</v>
      </c>
      <c r="G4580" s="142">
        <v>899.26</v>
      </c>
      <c r="H4580" s="142">
        <v>310.93</v>
      </c>
      <c r="I4580" s="142">
        <v>2171</v>
      </c>
      <c r="Q4580" s="6">
        <f t="shared" si="71"/>
        <v>2171</v>
      </c>
    </row>
    <row r="4581" spans="1:17" x14ac:dyDescent="0.2">
      <c r="A4581" s="139" t="s">
        <v>9157</v>
      </c>
      <c r="B4581" s="140" t="s">
        <v>19876</v>
      </c>
      <c r="C4581" s="141">
        <v>1726</v>
      </c>
      <c r="D4581" s="141">
        <v>3</v>
      </c>
      <c r="E4581" s="142">
        <v>649.67999999999995</v>
      </c>
      <c r="F4581" s="142">
        <v>2093.88</v>
      </c>
      <c r="G4581" s="142">
        <v>269.77999999999997</v>
      </c>
      <c r="H4581" s="142">
        <v>72.7</v>
      </c>
      <c r="I4581" s="142">
        <v>2436.36</v>
      </c>
      <c r="Q4581" s="6">
        <f t="shared" si="71"/>
        <v>2436.36</v>
      </c>
    </row>
    <row r="4582" spans="1:17" x14ac:dyDescent="0.2">
      <c r="A4582" s="139" t="s">
        <v>9159</v>
      </c>
      <c r="B4582" s="140" t="s">
        <v>19877</v>
      </c>
      <c r="C4582" s="141">
        <v>505</v>
      </c>
      <c r="D4582" s="141">
        <v>6</v>
      </c>
      <c r="E4582" s="142">
        <v>199629.79</v>
      </c>
      <c r="F4582" s="142">
        <v>612.63</v>
      </c>
      <c r="G4582" s="142">
        <v>539.55999999999995</v>
      </c>
      <c r="H4582" s="142">
        <v>22336.78</v>
      </c>
      <c r="I4582" s="142">
        <v>23488.97</v>
      </c>
      <c r="Q4582" s="6">
        <f t="shared" si="71"/>
        <v>23488.97</v>
      </c>
    </row>
    <row r="4583" spans="1:17" x14ac:dyDescent="0.2">
      <c r="A4583" s="139" t="s">
        <v>9161</v>
      </c>
      <c r="B4583" s="140" t="s">
        <v>19878</v>
      </c>
      <c r="C4583" s="141">
        <v>1574</v>
      </c>
      <c r="D4583" s="141">
        <v>19</v>
      </c>
      <c r="E4583" s="142">
        <v>64800.34</v>
      </c>
      <c r="F4583" s="142">
        <v>1909.48</v>
      </c>
      <c r="G4583" s="142">
        <v>1708.59</v>
      </c>
      <c r="H4583" s="142">
        <v>7250.58</v>
      </c>
      <c r="I4583" s="142">
        <v>10868.65</v>
      </c>
      <c r="Q4583" s="6">
        <f t="shared" si="71"/>
        <v>10868.65</v>
      </c>
    </row>
    <row r="4584" spans="1:17" x14ac:dyDescent="0.2">
      <c r="A4584" s="139" t="s">
        <v>9163</v>
      </c>
      <c r="B4584" s="140" t="s">
        <v>19879</v>
      </c>
      <c r="C4584" s="141">
        <v>10201</v>
      </c>
      <c r="D4584" s="141">
        <v>86</v>
      </c>
      <c r="E4584" s="142">
        <v>37718.15</v>
      </c>
      <c r="F4584" s="142">
        <v>12375.22</v>
      </c>
      <c r="G4584" s="142">
        <v>7733.64</v>
      </c>
      <c r="H4584" s="142">
        <v>4220.32</v>
      </c>
      <c r="I4584" s="142">
        <v>24329.18</v>
      </c>
      <c r="Q4584" s="6">
        <f t="shared" si="71"/>
        <v>24329.18</v>
      </c>
    </row>
    <row r="4585" spans="1:17" x14ac:dyDescent="0.2">
      <c r="A4585" s="139" t="s">
        <v>9165</v>
      </c>
      <c r="B4585" s="140" t="s">
        <v>19880</v>
      </c>
      <c r="C4585" s="141">
        <v>603</v>
      </c>
      <c r="D4585" s="141">
        <v>5</v>
      </c>
      <c r="E4585" s="142">
        <v>20186.66</v>
      </c>
      <c r="F4585" s="142">
        <v>731.52</v>
      </c>
      <c r="G4585" s="142">
        <v>449.63</v>
      </c>
      <c r="H4585" s="142">
        <v>2258.6999999999998</v>
      </c>
      <c r="I4585" s="142">
        <v>3439.85</v>
      </c>
      <c r="Q4585" s="6">
        <f t="shared" si="71"/>
        <v>3439.85</v>
      </c>
    </row>
    <row r="4586" spans="1:17" x14ac:dyDescent="0.2">
      <c r="A4586" s="139" t="s">
        <v>9167</v>
      </c>
      <c r="B4586" s="140" t="s">
        <v>19881</v>
      </c>
      <c r="C4586" s="141">
        <v>75877</v>
      </c>
      <c r="D4586" s="141">
        <v>909</v>
      </c>
      <c r="E4586" s="142">
        <v>718691.12</v>
      </c>
      <c r="F4586" s="142">
        <v>92049.32</v>
      </c>
      <c r="G4586" s="142">
        <v>81742.8</v>
      </c>
      <c r="H4586" s="142">
        <v>80415.09</v>
      </c>
      <c r="I4586" s="142">
        <v>254207.21</v>
      </c>
      <c r="Q4586" s="6">
        <f t="shared" si="71"/>
        <v>254207.21</v>
      </c>
    </row>
    <row r="4587" spans="1:17" x14ac:dyDescent="0.2">
      <c r="A4587" s="139" t="s">
        <v>9169</v>
      </c>
      <c r="B4587" s="140" t="s">
        <v>19882</v>
      </c>
      <c r="C4587" s="141">
        <v>1425</v>
      </c>
      <c r="D4587" s="141">
        <v>23</v>
      </c>
      <c r="E4587" s="142">
        <v>145843.62</v>
      </c>
      <c r="F4587" s="142">
        <v>1728.72</v>
      </c>
      <c r="G4587" s="142">
        <v>2068.3000000000002</v>
      </c>
      <c r="H4587" s="142">
        <v>16318.59</v>
      </c>
      <c r="I4587" s="142">
        <v>20115.61</v>
      </c>
      <c r="Q4587" s="6">
        <f t="shared" si="71"/>
        <v>20115.61</v>
      </c>
    </row>
    <row r="4588" spans="1:17" x14ac:dyDescent="0.2">
      <c r="A4588" s="139" t="s">
        <v>9171</v>
      </c>
      <c r="B4588" s="140" t="s">
        <v>19883</v>
      </c>
      <c r="C4588" s="141">
        <v>1672</v>
      </c>
      <c r="D4588" s="141">
        <v>9</v>
      </c>
      <c r="E4588" s="142">
        <v>2452.64</v>
      </c>
      <c r="F4588" s="142">
        <v>2028.37</v>
      </c>
      <c r="G4588" s="142">
        <v>809.34</v>
      </c>
      <c r="H4588" s="142">
        <v>274.43</v>
      </c>
      <c r="I4588" s="142">
        <v>3112.14</v>
      </c>
      <c r="Q4588" s="6">
        <f t="shared" si="71"/>
        <v>3112.14</v>
      </c>
    </row>
    <row r="4589" spans="1:17" x14ac:dyDescent="0.2">
      <c r="A4589" s="139" t="s">
        <v>9173</v>
      </c>
      <c r="B4589" s="140" t="s">
        <v>19884</v>
      </c>
      <c r="C4589" s="141">
        <v>1442</v>
      </c>
      <c r="D4589" s="141">
        <v>19</v>
      </c>
      <c r="E4589" s="142">
        <v>79499.19</v>
      </c>
      <c r="F4589" s="142">
        <v>1749.34</v>
      </c>
      <c r="G4589" s="142">
        <v>1708.59</v>
      </c>
      <c r="H4589" s="142">
        <v>8895.25</v>
      </c>
      <c r="I4589" s="142">
        <v>12353.18</v>
      </c>
      <c r="Q4589" s="6">
        <f t="shared" si="71"/>
        <v>12353.18</v>
      </c>
    </row>
    <row r="4590" spans="1:17" x14ac:dyDescent="0.2">
      <c r="A4590" s="139" t="s">
        <v>9175</v>
      </c>
      <c r="B4590" s="140" t="s">
        <v>19885</v>
      </c>
      <c r="C4590" s="141">
        <v>1907</v>
      </c>
      <c r="D4590" s="141">
        <v>27</v>
      </c>
      <c r="E4590" s="142">
        <v>22607.52</v>
      </c>
      <c r="F4590" s="142">
        <v>2313.46</v>
      </c>
      <c r="G4590" s="142">
        <v>2428</v>
      </c>
      <c r="H4590" s="142">
        <v>2529.58</v>
      </c>
      <c r="I4590" s="142">
        <v>7271.04</v>
      </c>
      <c r="Q4590" s="6">
        <f t="shared" si="71"/>
        <v>7271.04</v>
      </c>
    </row>
    <row r="4591" spans="1:17" x14ac:dyDescent="0.2">
      <c r="A4591" s="139" t="s">
        <v>9177</v>
      </c>
      <c r="B4591" s="140" t="s">
        <v>19886</v>
      </c>
      <c r="C4591" s="141">
        <v>1112</v>
      </c>
      <c r="D4591" s="141">
        <v>10</v>
      </c>
      <c r="E4591" s="142">
        <v>2437.4499999999998</v>
      </c>
      <c r="F4591" s="142">
        <v>1349.01</v>
      </c>
      <c r="G4591" s="142">
        <v>899.26</v>
      </c>
      <c r="H4591" s="142">
        <v>272.73</v>
      </c>
      <c r="I4591" s="142">
        <v>2521</v>
      </c>
      <c r="Q4591" s="6">
        <f t="shared" si="71"/>
        <v>2521</v>
      </c>
    </row>
    <row r="4592" spans="1:17" x14ac:dyDescent="0.2">
      <c r="A4592" s="139" t="s">
        <v>9179</v>
      </c>
      <c r="B4592" s="140" t="s">
        <v>19887</v>
      </c>
      <c r="C4592" s="141">
        <v>1943</v>
      </c>
      <c r="D4592" s="141">
        <v>8</v>
      </c>
      <c r="E4592" s="142">
        <v>1222.28</v>
      </c>
      <c r="F4592" s="142">
        <v>2357.13</v>
      </c>
      <c r="G4592" s="142">
        <v>719.41</v>
      </c>
      <c r="H4592" s="142">
        <v>136.76</v>
      </c>
      <c r="I4592" s="142">
        <v>3213.3</v>
      </c>
      <c r="Q4592" s="6">
        <f t="shared" si="71"/>
        <v>3213.3</v>
      </c>
    </row>
    <row r="4593" spans="1:17" x14ac:dyDescent="0.2">
      <c r="A4593" s="139" t="s">
        <v>9181</v>
      </c>
      <c r="B4593" s="140" t="s">
        <v>19888</v>
      </c>
      <c r="C4593" s="141">
        <v>11817</v>
      </c>
      <c r="D4593" s="141">
        <v>94</v>
      </c>
      <c r="E4593" s="142">
        <v>27767.94</v>
      </c>
      <c r="F4593" s="142">
        <v>14335.66</v>
      </c>
      <c r="G4593" s="142">
        <v>8453.0499999999993</v>
      </c>
      <c r="H4593" s="142">
        <v>3106.98</v>
      </c>
      <c r="I4593" s="142">
        <v>25895.69</v>
      </c>
      <c r="Q4593" s="6">
        <f t="shared" si="71"/>
        <v>25895.69</v>
      </c>
    </row>
    <row r="4594" spans="1:17" x14ac:dyDescent="0.2">
      <c r="A4594" s="139" t="s">
        <v>9183</v>
      </c>
      <c r="B4594" s="140" t="s">
        <v>19889</v>
      </c>
      <c r="C4594" s="141">
        <v>6260</v>
      </c>
      <c r="D4594" s="141">
        <v>86</v>
      </c>
      <c r="E4594" s="142">
        <v>20016.29</v>
      </c>
      <c r="F4594" s="142">
        <v>7594.25</v>
      </c>
      <c r="G4594" s="142">
        <v>7733.64</v>
      </c>
      <c r="H4594" s="142">
        <v>2239.64</v>
      </c>
      <c r="I4594" s="142">
        <v>17567.53</v>
      </c>
      <c r="Q4594" s="6">
        <f t="shared" si="71"/>
        <v>17567.53</v>
      </c>
    </row>
    <row r="4595" spans="1:17" x14ac:dyDescent="0.2">
      <c r="A4595" s="139" t="s">
        <v>9185</v>
      </c>
      <c r="B4595" s="140" t="s">
        <v>19890</v>
      </c>
      <c r="C4595" s="141">
        <v>508</v>
      </c>
      <c r="D4595" s="141">
        <v>11</v>
      </c>
      <c r="E4595" s="142">
        <v>2640.58</v>
      </c>
      <c r="F4595" s="142">
        <v>616.27</v>
      </c>
      <c r="G4595" s="142">
        <v>989.18</v>
      </c>
      <c r="H4595" s="142">
        <v>295.45999999999998</v>
      </c>
      <c r="I4595" s="142">
        <v>1900.91</v>
      </c>
      <c r="Q4595" s="6">
        <f t="shared" si="71"/>
        <v>1900.91</v>
      </c>
    </row>
    <row r="4596" spans="1:17" x14ac:dyDescent="0.2">
      <c r="A4596" s="139" t="s">
        <v>9187</v>
      </c>
      <c r="B4596" s="140" t="s">
        <v>19891</v>
      </c>
      <c r="C4596" s="141">
        <v>10226</v>
      </c>
      <c r="D4596" s="141">
        <v>259</v>
      </c>
      <c r="E4596" s="142">
        <v>889670.12</v>
      </c>
      <c r="F4596" s="142">
        <v>12405.55</v>
      </c>
      <c r="G4596" s="142">
        <v>23290.86</v>
      </c>
      <c r="H4596" s="142">
        <v>99546.11</v>
      </c>
      <c r="I4596" s="142">
        <v>135242.51999999999</v>
      </c>
      <c r="Q4596" s="6">
        <f t="shared" si="71"/>
        <v>135242.51999999999</v>
      </c>
    </row>
    <row r="4597" spans="1:17" x14ac:dyDescent="0.2">
      <c r="A4597" s="139" t="s">
        <v>9189</v>
      </c>
      <c r="B4597" s="140" t="s">
        <v>19892</v>
      </c>
      <c r="C4597" s="141">
        <v>1443</v>
      </c>
      <c r="D4597" s="141">
        <v>3</v>
      </c>
      <c r="E4597" s="142">
        <v>853.23</v>
      </c>
      <c r="F4597" s="142">
        <v>1750.56</v>
      </c>
      <c r="G4597" s="142">
        <v>269.77999999999997</v>
      </c>
      <c r="H4597" s="142">
        <v>95.47</v>
      </c>
      <c r="I4597" s="142">
        <v>2115.81</v>
      </c>
      <c r="Q4597" s="6">
        <f t="shared" si="71"/>
        <v>2115.81</v>
      </c>
    </row>
    <row r="4598" spans="1:17" x14ac:dyDescent="0.2">
      <c r="A4598" s="139" t="s">
        <v>9191</v>
      </c>
      <c r="B4598" s="140" t="s">
        <v>19893</v>
      </c>
      <c r="C4598" s="141">
        <v>22235</v>
      </c>
      <c r="D4598" s="141">
        <v>179</v>
      </c>
      <c r="E4598" s="142">
        <v>472378.64</v>
      </c>
      <c r="F4598" s="142">
        <v>26974.14</v>
      </c>
      <c r="G4598" s="142">
        <v>16096.77</v>
      </c>
      <c r="H4598" s="142">
        <v>52854.94</v>
      </c>
      <c r="I4598" s="142">
        <v>95925.85</v>
      </c>
      <c r="Q4598" s="6">
        <f t="shared" si="71"/>
        <v>95925.85</v>
      </c>
    </row>
    <row r="4599" spans="1:17" x14ac:dyDescent="0.2">
      <c r="A4599" s="139" t="s">
        <v>9193</v>
      </c>
      <c r="B4599" s="140" t="s">
        <v>19894</v>
      </c>
      <c r="C4599" s="141">
        <v>3288</v>
      </c>
      <c r="D4599" s="141">
        <v>58</v>
      </c>
      <c r="E4599" s="142">
        <v>48465.72</v>
      </c>
      <c r="F4599" s="142">
        <v>3988.8</v>
      </c>
      <c r="G4599" s="142">
        <v>5215.71</v>
      </c>
      <c r="H4599" s="142">
        <v>5422.88</v>
      </c>
      <c r="I4599" s="142">
        <v>14627.39</v>
      </c>
      <c r="Q4599" s="6">
        <f t="shared" si="71"/>
        <v>14627.39</v>
      </c>
    </row>
    <row r="4600" spans="1:17" x14ac:dyDescent="0.2">
      <c r="A4600" s="139" t="s">
        <v>9195</v>
      </c>
      <c r="B4600" s="140" t="s">
        <v>19895</v>
      </c>
      <c r="C4600" s="141">
        <v>3285</v>
      </c>
      <c r="D4600" s="141">
        <v>81</v>
      </c>
      <c r="E4600" s="142">
        <v>25435.71</v>
      </c>
      <c r="F4600" s="142">
        <v>3985.16</v>
      </c>
      <c r="G4600" s="142">
        <v>7284.01</v>
      </c>
      <c r="H4600" s="142">
        <v>2846.02</v>
      </c>
      <c r="I4600" s="142">
        <v>14115.19</v>
      </c>
      <c r="Q4600" s="6">
        <f t="shared" si="71"/>
        <v>14115.19</v>
      </c>
    </row>
    <row r="4601" spans="1:17" x14ac:dyDescent="0.2">
      <c r="A4601" s="139" t="s">
        <v>9197</v>
      </c>
      <c r="B4601" s="140" t="s">
        <v>19896</v>
      </c>
      <c r="C4601" s="141">
        <v>3220</v>
      </c>
      <c r="D4601" s="141">
        <v>52</v>
      </c>
      <c r="E4601" s="142">
        <v>13398.97</v>
      </c>
      <c r="F4601" s="142">
        <v>3906.3</v>
      </c>
      <c r="G4601" s="142">
        <v>4676.1499999999996</v>
      </c>
      <c r="H4601" s="142">
        <v>1499.22</v>
      </c>
      <c r="I4601" s="142">
        <v>10081.67</v>
      </c>
      <c r="Q4601" s="6">
        <f t="shared" si="71"/>
        <v>10081.67</v>
      </c>
    </row>
    <row r="4602" spans="1:17" x14ac:dyDescent="0.2">
      <c r="A4602" s="139" t="s">
        <v>9199</v>
      </c>
      <c r="B4602" s="140" t="s">
        <v>19897</v>
      </c>
      <c r="C4602" s="141">
        <v>15563</v>
      </c>
      <c r="D4602" s="141">
        <v>226</v>
      </c>
      <c r="E4602" s="142">
        <v>360488.23</v>
      </c>
      <c r="F4602" s="142">
        <v>18880.080000000002</v>
      </c>
      <c r="G4602" s="142">
        <v>20323.3</v>
      </c>
      <c r="H4602" s="142">
        <v>40335.4</v>
      </c>
      <c r="I4602" s="142">
        <v>79538.78</v>
      </c>
      <c r="Q4602" s="6">
        <f t="shared" si="71"/>
        <v>79538.78</v>
      </c>
    </row>
    <row r="4603" spans="1:17" x14ac:dyDescent="0.2">
      <c r="A4603" s="139" t="s">
        <v>9201</v>
      </c>
      <c r="B4603" s="140" t="s">
        <v>19898</v>
      </c>
      <c r="C4603" s="141">
        <v>4928</v>
      </c>
      <c r="D4603" s="141">
        <v>51</v>
      </c>
      <c r="E4603" s="142">
        <v>33600.480000000003</v>
      </c>
      <c r="F4603" s="142">
        <v>5978.34</v>
      </c>
      <c r="G4603" s="142">
        <v>4586.2299999999996</v>
      </c>
      <c r="H4603" s="142">
        <v>3759.59</v>
      </c>
      <c r="I4603" s="142">
        <v>14324.16</v>
      </c>
      <c r="Q4603" s="6">
        <f t="shared" si="71"/>
        <v>14324.16</v>
      </c>
    </row>
    <row r="4604" spans="1:17" x14ac:dyDescent="0.2">
      <c r="A4604" s="139" t="s">
        <v>9203</v>
      </c>
      <c r="B4604" s="140" t="s">
        <v>19899</v>
      </c>
      <c r="C4604" s="141">
        <v>821</v>
      </c>
      <c r="D4604" s="141">
        <v>12</v>
      </c>
      <c r="E4604" s="142">
        <v>2100.15</v>
      </c>
      <c r="F4604" s="142">
        <v>995.98</v>
      </c>
      <c r="G4604" s="142">
        <v>1079.1099999999999</v>
      </c>
      <c r="H4604" s="142">
        <v>234.98</v>
      </c>
      <c r="I4604" s="142">
        <v>2310.0700000000002</v>
      </c>
      <c r="Q4604" s="6">
        <f t="shared" si="71"/>
        <v>2310.0700000000002</v>
      </c>
    </row>
    <row r="4605" spans="1:17" x14ac:dyDescent="0.2">
      <c r="A4605" s="139" t="s">
        <v>9205</v>
      </c>
      <c r="B4605" s="140" t="s">
        <v>19900</v>
      </c>
      <c r="C4605" s="141">
        <v>3736</v>
      </c>
      <c r="D4605" s="141">
        <v>24</v>
      </c>
      <c r="E4605" s="142">
        <v>12218.51</v>
      </c>
      <c r="F4605" s="142">
        <v>4532.29</v>
      </c>
      <c r="G4605" s="142">
        <v>2158.2199999999998</v>
      </c>
      <c r="H4605" s="142">
        <v>1367.14</v>
      </c>
      <c r="I4605" s="142">
        <v>8057.65</v>
      </c>
      <c r="Q4605" s="6">
        <f t="shared" si="71"/>
        <v>8057.65</v>
      </c>
    </row>
    <row r="4606" spans="1:17" x14ac:dyDescent="0.2">
      <c r="A4606" s="139" t="s">
        <v>9207</v>
      </c>
      <c r="B4606" s="140" t="s">
        <v>19901</v>
      </c>
      <c r="C4606" s="141">
        <v>267706</v>
      </c>
      <c r="D4606" s="141">
        <v>2975</v>
      </c>
      <c r="E4606" s="142">
        <v>2806274.81</v>
      </c>
      <c r="F4606" s="142">
        <v>324764.48</v>
      </c>
      <c r="G4606" s="142">
        <v>267530.07</v>
      </c>
      <c r="H4606" s="142">
        <v>313996.98</v>
      </c>
      <c r="I4606" s="142">
        <v>906291.53</v>
      </c>
      <c r="Q4606" s="6">
        <f t="shared" si="71"/>
        <v>906291.53</v>
      </c>
    </row>
    <row r="4607" spans="1:17" x14ac:dyDescent="0.2">
      <c r="A4607" s="139" t="s">
        <v>9209</v>
      </c>
      <c r="B4607" s="140" t="s">
        <v>19902</v>
      </c>
      <c r="C4607" s="141">
        <v>10433</v>
      </c>
      <c r="D4607" s="141">
        <v>83</v>
      </c>
      <c r="E4607" s="142">
        <v>50440.9</v>
      </c>
      <c r="F4607" s="142">
        <v>12656.67</v>
      </c>
      <c r="G4607" s="142">
        <v>7463.86</v>
      </c>
      <c r="H4607" s="142">
        <v>5643.89</v>
      </c>
      <c r="I4607" s="142">
        <v>25764.42</v>
      </c>
      <c r="Q4607" s="6">
        <f t="shared" si="71"/>
        <v>25764.42</v>
      </c>
    </row>
    <row r="4608" spans="1:17" x14ac:dyDescent="0.2">
      <c r="A4608" s="139" t="s">
        <v>9211</v>
      </c>
      <c r="B4608" s="140" t="s">
        <v>19903</v>
      </c>
      <c r="C4608" s="141">
        <v>9598</v>
      </c>
      <c r="D4608" s="141">
        <v>98</v>
      </c>
      <c r="E4608" s="142">
        <v>26534.84</v>
      </c>
      <c r="F4608" s="142">
        <v>11643.7</v>
      </c>
      <c r="G4608" s="142">
        <v>8812.75</v>
      </c>
      <c r="H4608" s="142">
        <v>2969.01</v>
      </c>
      <c r="I4608" s="142">
        <v>23425.46</v>
      </c>
      <c r="Q4608" s="6">
        <f t="shared" si="71"/>
        <v>23425.46</v>
      </c>
    </row>
    <row r="4609" spans="1:17" x14ac:dyDescent="0.2">
      <c r="A4609" s="139" t="s">
        <v>9213</v>
      </c>
      <c r="B4609" s="140" t="s">
        <v>19904</v>
      </c>
      <c r="C4609" s="141">
        <v>774</v>
      </c>
      <c r="D4609" s="141">
        <v>7</v>
      </c>
      <c r="E4609" s="142">
        <v>118793.34</v>
      </c>
      <c r="F4609" s="142">
        <v>938.97</v>
      </c>
      <c r="G4609" s="142">
        <v>629.48</v>
      </c>
      <c r="H4609" s="142">
        <v>13291.91</v>
      </c>
      <c r="I4609" s="142">
        <v>14860.36</v>
      </c>
      <c r="Q4609" s="6">
        <f t="shared" si="71"/>
        <v>14860.36</v>
      </c>
    </row>
    <row r="4610" spans="1:17" x14ac:dyDescent="0.2">
      <c r="A4610" s="139" t="s">
        <v>9215</v>
      </c>
      <c r="B4610" s="140" t="s">
        <v>19905</v>
      </c>
      <c r="C4610" s="141">
        <v>1152</v>
      </c>
      <c r="D4610" s="141">
        <v>6</v>
      </c>
      <c r="E4610" s="142">
        <v>1204.08</v>
      </c>
      <c r="F4610" s="142">
        <v>1397.54</v>
      </c>
      <c r="G4610" s="142">
        <v>539.55999999999995</v>
      </c>
      <c r="H4610" s="142">
        <v>134.72999999999999</v>
      </c>
      <c r="I4610" s="142">
        <v>2071.83</v>
      </c>
      <c r="Q4610" s="6">
        <f t="shared" si="71"/>
        <v>2071.83</v>
      </c>
    </row>
    <row r="4611" spans="1:17" x14ac:dyDescent="0.2">
      <c r="A4611" s="139" t="s">
        <v>9217</v>
      </c>
      <c r="B4611" s="140" t="s">
        <v>19906</v>
      </c>
      <c r="C4611" s="141">
        <v>305</v>
      </c>
      <c r="D4611" s="141">
        <v>3</v>
      </c>
      <c r="E4611" s="142">
        <v>26002.42</v>
      </c>
      <c r="F4611" s="142">
        <v>370.01</v>
      </c>
      <c r="G4611" s="142">
        <v>269.77999999999997</v>
      </c>
      <c r="H4611" s="142">
        <v>2909.44</v>
      </c>
      <c r="I4611" s="142">
        <v>3549.23</v>
      </c>
      <c r="Q4611" s="6">
        <f t="shared" si="71"/>
        <v>3549.23</v>
      </c>
    </row>
    <row r="4612" spans="1:17" x14ac:dyDescent="0.2">
      <c r="A4612" s="139" t="s">
        <v>9219</v>
      </c>
      <c r="B4612" s="140" t="s">
        <v>19907</v>
      </c>
      <c r="C4612" s="141">
        <v>1062</v>
      </c>
      <c r="D4612" s="141">
        <v>3</v>
      </c>
      <c r="E4612" s="142">
        <v>1354.98</v>
      </c>
      <c r="F4612" s="142">
        <v>1288.3499999999999</v>
      </c>
      <c r="G4612" s="142">
        <v>269.77999999999997</v>
      </c>
      <c r="H4612" s="142">
        <v>151.61000000000001</v>
      </c>
      <c r="I4612" s="142">
        <v>1709.74</v>
      </c>
      <c r="Q4612" s="6">
        <f t="shared" si="71"/>
        <v>1709.74</v>
      </c>
    </row>
    <row r="4613" spans="1:17" x14ac:dyDescent="0.2">
      <c r="A4613" s="139" t="s">
        <v>9221</v>
      </c>
      <c r="B4613" s="140" t="s">
        <v>19908</v>
      </c>
      <c r="C4613" s="141">
        <v>38262</v>
      </c>
      <c r="D4613" s="141">
        <v>377</v>
      </c>
      <c r="E4613" s="142">
        <v>304067.34999999998</v>
      </c>
      <c r="F4613" s="142">
        <v>46417.11</v>
      </c>
      <c r="G4613" s="142">
        <v>33902.129999999997</v>
      </c>
      <c r="H4613" s="142">
        <v>34022.410000000003</v>
      </c>
      <c r="I4613" s="142">
        <v>114341.65</v>
      </c>
      <c r="Q4613" s="6">
        <f t="shared" si="71"/>
        <v>114341.65</v>
      </c>
    </row>
    <row r="4614" spans="1:17" x14ac:dyDescent="0.2">
      <c r="A4614" s="139" t="s">
        <v>9223</v>
      </c>
      <c r="B4614" s="140" t="s">
        <v>19909</v>
      </c>
      <c r="C4614" s="141">
        <v>12584</v>
      </c>
      <c r="D4614" s="141">
        <v>58</v>
      </c>
      <c r="E4614" s="142">
        <v>17102.05</v>
      </c>
      <c r="F4614" s="142">
        <v>15266.14</v>
      </c>
      <c r="G4614" s="142">
        <v>5215.71</v>
      </c>
      <c r="H4614" s="142">
        <v>1913.57</v>
      </c>
      <c r="I4614" s="142">
        <v>22395.42</v>
      </c>
      <c r="Q4614" s="6">
        <f t="shared" si="71"/>
        <v>22395.42</v>
      </c>
    </row>
    <row r="4615" spans="1:17" x14ac:dyDescent="0.2">
      <c r="A4615" s="139" t="s">
        <v>9225</v>
      </c>
      <c r="B4615" s="140" t="s">
        <v>19910</v>
      </c>
      <c r="C4615" s="141">
        <v>10499</v>
      </c>
      <c r="D4615" s="141">
        <v>86</v>
      </c>
      <c r="E4615" s="142">
        <v>54784.57</v>
      </c>
      <c r="F4615" s="142">
        <v>12736.74</v>
      </c>
      <c r="G4615" s="142">
        <v>7733.64</v>
      </c>
      <c r="H4615" s="142">
        <v>6129.9</v>
      </c>
      <c r="I4615" s="142">
        <v>26600.28</v>
      </c>
      <c r="Q4615" s="6">
        <f t="shared" si="71"/>
        <v>26600.28</v>
      </c>
    </row>
    <row r="4616" spans="1:17" x14ac:dyDescent="0.2">
      <c r="A4616" s="139" t="s">
        <v>9227</v>
      </c>
      <c r="B4616" s="140" t="s">
        <v>19911</v>
      </c>
      <c r="C4616" s="141">
        <v>11099</v>
      </c>
      <c r="D4616" s="141">
        <v>124</v>
      </c>
      <c r="E4616" s="142">
        <v>57865.35</v>
      </c>
      <c r="F4616" s="142">
        <v>13464.62</v>
      </c>
      <c r="G4616" s="142">
        <v>11150.83</v>
      </c>
      <c r="H4616" s="142">
        <v>6474.62</v>
      </c>
      <c r="I4616" s="142">
        <v>31090.07</v>
      </c>
      <c r="Q4616" s="6">
        <f t="shared" si="71"/>
        <v>31090.07</v>
      </c>
    </row>
    <row r="4617" spans="1:17" x14ac:dyDescent="0.2">
      <c r="A4617" s="139" t="s">
        <v>9229</v>
      </c>
      <c r="B4617" s="140" t="s">
        <v>19912</v>
      </c>
      <c r="C4617" s="141">
        <v>13792</v>
      </c>
      <c r="D4617" s="141">
        <v>700</v>
      </c>
      <c r="E4617" s="142">
        <v>373941.27</v>
      </c>
      <c r="F4617" s="142">
        <v>16731.61</v>
      </c>
      <c r="G4617" s="142">
        <v>62948.25</v>
      </c>
      <c r="H4617" s="142">
        <v>41840.67</v>
      </c>
      <c r="I4617" s="142">
        <v>121520.53</v>
      </c>
      <c r="Q4617" s="6">
        <f t="shared" si="71"/>
        <v>121520.53</v>
      </c>
    </row>
    <row r="4618" spans="1:17" x14ac:dyDescent="0.2">
      <c r="A4618" s="139" t="s">
        <v>9231</v>
      </c>
      <c r="B4618" s="140" t="s">
        <v>19913</v>
      </c>
      <c r="C4618" s="141">
        <v>13545</v>
      </c>
      <c r="D4618" s="141">
        <v>185</v>
      </c>
      <c r="E4618" s="142">
        <v>58108.71</v>
      </c>
      <c r="F4618" s="142">
        <v>16431.96</v>
      </c>
      <c r="G4618" s="142">
        <v>16636.32</v>
      </c>
      <c r="H4618" s="142">
        <v>6501.84</v>
      </c>
      <c r="I4618" s="142">
        <v>39570.120000000003</v>
      </c>
      <c r="Q4618" s="6">
        <f t="shared" si="71"/>
        <v>39570.120000000003</v>
      </c>
    </row>
    <row r="4619" spans="1:17" x14ac:dyDescent="0.2">
      <c r="A4619" s="139" t="s">
        <v>9233</v>
      </c>
      <c r="B4619" s="140" t="s">
        <v>17813</v>
      </c>
      <c r="C4619" s="141">
        <v>36574</v>
      </c>
      <c r="D4619" s="141">
        <v>283</v>
      </c>
      <c r="E4619" s="142">
        <v>272035.88</v>
      </c>
      <c r="F4619" s="142">
        <v>44369.33</v>
      </c>
      <c r="G4619" s="142">
        <v>25449.08</v>
      </c>
      <c r="H4619" s="142">
        <v>30438.38</v>
      </c>
      <c r="I4619" s="142">
        <v>100256.79</v>
      </c>
      <c r="Q4619" s="6">
        <f t="shared" si="71"/>
        <v>100256.79</v>
      </c>
    </row>
    <row r="4620" spans="1:17" x14ac:dyDescent="0.2">
      <c r="A4620" s="139" t="s">
        <v>9234</v>
      </c>
      <c r="B4620" s="140" t="s">
        <v>19914</v>
      </c>
      <c r="C4620" s="141">
        <v>2560</v>
      </c>
      <c r="D4620" s="141">
        <v>56</v>
      </c>
      <c r="E4620" s="142">
        <v>21713.96</v>
      </c>
      <c r="F4620" s="142">
        <v>3105.63</v>
      </c>
      <c r="G4620" s="142">
        <v>5035.8599999999997</v>
      </c>
      <c r="H4620" s="142">
        <v>2429.6</v>
      </c>
      <c r="I4620" s="142">
        <v>10571.09</v>
      </c>
      <c r="Q4620" s="6">
        <f t="shared" si="71"/>
        <v>10571.09</v>
      </c>
    </row>
    <row r="4621" spans="1:17" x14ac:dyDescent="0.2">
      <c r="A4621" s="139" t="s">
        <v>9236</v>
      </c>
      <c r="B4621" s="140" t="s">
        <v>19915</v>
      </c>
      <c r="C4621" s="141">
        <v>1963</v>
      </c>
      <c r="D4621" s="141">
        <v>21</v>
      </c>
      <c r="E4621" s="142">
        <v>5807.47</v>
      </c>
      <c r="F4621" s="142">
        <v>2381.39</v>
      </c>
      <c r="G4621" s="142">
        <v>1888.45</v>
      </c>
      <c r="H4621" s="142">
        <v>649.79999999999995</v>
      </c>
      <c r="I4621" s="142">
        <v>4919.6400000000003</v>
      </c>
      <c r="Q4621" s="6">
        <f t="shared" si="71"/>
        <v>4919.6400000000003</v>
      </c>
    </row>
    <row r="4622" spans="1:17" x14ac:dyDescent="0.2">
      <c r="A4622" s="139" t="s">
        <v>9238</v>
      </c>
      <c r="B4622" s="140" t="s">
        <v>19916</v>
      </c>
      <c r="C4622" s="141">
        <v>5236</v>
      </c>
      <c r="D4622" s="141">
        <v>49</v>
      </c>
      <c r="E4622" s="142">
        <v>30434.59</v>
      </c>
      <c r="F4622" s="142">
        <v>6351.99</v>
      </c>
      <c r="G4622" s="142">
        <v>4406.38</v>
      </c>
      <c r="H4622" s="142">
        <v>3405.36</v>
      </c>
      <c r="I4622" s="142">
        <v>14163.73</v>
      </c>
      <c r="Q4622" s="6">
        <f t="shared" si="71"/>
        <v>14163.73</v>
      </c>
    </row>
    <row r="4623" spans="1:17" x14ac:dyDescent="0.2">
      <c r="A4623" s="139" t="s">
        <v>9240</v>
      </c>
      <c r="B4623" s="140" t="s">
        <v>19917</v>
      </c>
      <c r="C4623" s="141">
        <v>8263</v>
      </c>
      <c r="D4623" s="141">
        <v>133</v>
      </c>
      <c r="E4623" s="142">
        <v>238453.59</v>
      </c>
      <c r="F4623" s="142">
        <v>10024.17</v>
      </c>
      <c r="G4623" s="142">
        <v>11960.17</v>
      </c>
      <c r="H4623" s="142">
        <v>26680.82</v>
      </c>
      <c r="I4623" s="142">
        <v>48665.16</v>
      </c>
      <c r="Q4623" s="6">
        <f t="shared" ref="Q4623:Q4686" si="72">I4623+P4623</f>
        <v>48665.16</v>
      </c>
    </row>
    <row r="4624" spans="1:17" x14ac:dyDescent="0.2">
      <c r="A4624" s="139" t="s">
        <v>9242</v>
      </c>
      <c r="B4624" s="140" t="s">
        <v>19918</v>
      </c>
      <c r="C4624" s="141">
        <v>5088</v>
      </c>
      <c r="D4624" s="141">
        <v>76</v>
      </c>
      <c r="E4624" s="142">
        <v>41742.32</v>
      </c>
      <c r="F4624" s="142">
        <v>6172.45</v>
      </c>
      <c r="G4624" s="142">
        <v>6834.38</v>
      </c>
      <c r="H4624" s="142">
        <v>4670.59</v>
      </c>
      <c r="I4624" s="142">
        <v>17677.419999999998</v>
      </c>
      <c r="Q4624" s="6">
        <f t="shared" si="72"/>
        <v>17677.419999999998</v>
      </c>
    </row>
    <row r="4625" spans="1:17" x14ac:dyDescent="0.2">
      <c r="A4625" s="139" t="s">
        <v>9244</v>
      </c>
      <c r="B4625" s="140" t="s">
        <v>19919</v>
      </c>
      <c r="C4625" s="141">
        <v>735</v>
      </c>
      <c r="D4625" s="141">
        <v>10</v>
      </c>
      <c r="E4625" s="142">
        <v>2673.35</v>
      </c>
      <c r="F4625" s="142">
        <v>891.66</v>
      </c>
      <c r="G4625" s="142">
        <v>899.26</v>
      </c>
      <c r="H4625" s="142">
        <v>299.12</v>
      </c>
      <c r="I4625" s="142">
        <v>2090.04</v>
      </c>
      <c r="Q4625" s="6">
        <f t="shared" si="72"/>
        <v>2090.04</v>
      </c>
    </row>
    <row r="4626" spans="1:17" x14ac:dyDescent="0.2">
      <c r="A4626" s="139" t="s">
        <v>9246</v>
      </c>
      <c r="B4626" s="140" t="s">
        <v>19920</v>
      </c>
      <c r="C4626" s="141">
        <v>215167</v>
      </c>
      <c r="D4626" s="141">
        <v>2250</v>
      </c>
      <c r="E4626" s="142">
        <v>1696809.39</v>
      </c>
      <c r="F4626" s="142">
        <v>261027.39</v>
      </c>
      <c r="G4626" s="142">
        <v>202333.66</v>
      </c>
      <c r="H4626" s="142">
        <v>189857.75</v>
      </c>
      <c r="I4626" s="142">
        <v>653218.80000000005</v>
      </c>
      <c r="Q4626" s="6">
        <f t="shared" si="72"/>
        <v>653218.80000000005</v>
      </c>
    </row>
    <row r="4627" spans="1:17" x14ac:dyDescent="0.2">
      <c r="A4627" s="139" t="s">
        <v>9248</v>
      </c>
      <c r="B4627" s="140" t="s">
        <v>19921</v>
      </c>
      <c r="C4627" s="141">
        <v>5233</v>
      </c>
      <c r="D4627" s="141">
        <v>55</v>
      </c>
      <c r="E4627" s="142">
        <v>46516.5</v>
      </c>
      <c r="F4627" s="142">
        <v>6348.35</v>
      </c>
      <c r="G4627" s="142">
        <v>4945.9399999999996</v>
      </c>
      <c r="H4627" s="142">
        <v>5204.78</v>
      </c>
      <c r="I4627" s="142">
        <v>16499.07</v>
      </c>
      <c r="Q4627" s="6">
        <f t="shared" si="72"/>
        <v>16499.07</v>
      </c>
    </row>
    <row r="4628" spans="1:17" x14ac:dyDescent="0.2">
      <c r="A4628" s="139" t="s">
        <v>9250</v>
      </c>
      <c r="B4628" s="140" t="s">
        <v>19922</v>
      </c>
      <c r="C4628" s="141">
        <v>529</v>
      </c>
      <c r="D4628" s="141">
        <v>1</v>
      </c>
      <c r="E4628" s="142">
        <v>217.72</v>
      </c>
      <c r="F4628" s="142">
        <v>641.75</v>
      </c>
      <c r="G4628" s="142">
        <v>89.93</v>
      </c>
      <c r="H4628" s="142">
        <v>24.36</v>
      </c>
      <c r="I4628" s="142">
        <v>756.04</v>
      </c>
      <c r="Q4628" s="6">
        <f t="shared" si="72"/>
        <v>756.04</v>
      </c>
    </row>
    <row r="4629" spans="1:17" x14ac:dyDescent="0.2">
      <c r="A4629" s="139" t="s">
        <v>9252</v>
      </c>
      <c r="B4629" s="140" t="s">
        <v>19923</v>
      </c>
      <c r="C4629" s="141">
        <v>1225</v>
      </c>
      <c r="D4629" s="141">
        <v>18</v>
      </c>
      <c r="E4629" s="142">
        <v>4316.97</v>
      </c>
      <c r="F4629" s="142">
        <v>1486.1</v>
      </c>
      <c r="G4629" s="142">
        <v>1618.67</v>
      </c>
      <c r="H4629" s="142">
        <v>483.03</v>
      </c>
      <c r="I4629" s="142">
        <v>3587.8</v>
      </c>
      <c r="Q4629" s="6">
        <f t="shared" si="72"/>
        <v>3587.8</v>
      </c>
    </row>
    <row r="4630" spans="1:17" x14ac:dyDescent="0.2">
      <c r="A4630" s="139" t="s">
        <v>9254</v>
      </c>
      <c r="B4630" s="140" t="s">
        <v>19924</v>
      </c>
      <c r="C4630" s="141">
        <v>138</v>
      </c>
      <c r="D4630" s="141">
        <v>1</v>
      </c>
      <c r="E4630" s="142">
        <v>217.72</v>
      </c>
      <c r="F4630" s="142">
        <v>167.42</v>
      </c>
      <c r="G4630" s="142">
        <v>89.93</v>
      </c>
      <c r="H4630" s="142">
        <v>24.36</v>
      </c>
      <c r="I4630" s="142">
        <v>281.70999999999998</v>
      </c>
      <c r="Q4630" s="6">
        <f t="shared" si="72"/>
        <v>281.70999999999998</v>
      </c>
    </row>
    <row r="4631" spans="1:17" x14ac:dyDescent="0.2">
      <c r="A4631" s="139" t="s">
        <v>9256</v>
      </c>
      <c r="B4631" s="140" t="s">
        <v>19925</v>
      </c>
      <c r="C4631" s="141">
        <v>6862</v>
      </c>
      <c r="D4631" s="141">
        <v>68</v>
      </c>
      <c r="E4631" s="142">
        <v>80111.17</v>
      </c>
      <c r="F4631" s="142">
        <v>8324.56</v>
      </c>
      <c r="G4631" s="142">
        <v>6114.98</v>
      </c>
      <c r="H4631" s="142">
        <v>8963.7199999999993</v>
      </c>
      <c r="I4631" s="142">
        <v>23403.26</v>
      </c>
      <c r="Q4631" s="6">
        <f t="shared" si="72"/>
        <v>23403.26</v>
      </c>
    </row>
    <row r="4632" spans="1:17" x14ac:dyDescent="0.2">
      <c r="A4632" s="139" t="s">
        <v>9258</v>
      </c>
      <c r="B4632" s="140" t="s">
        <v>19926</v>
      </c>
      <c r="C4632" s="141">
        <v>561</v>
      </c>
      <c r="D4632" s="141">
        <v>2</v>
      </c>
      <c r="E4632" s="142">
        <v>603.39</v>
      </c>
      <c r="F4632" s="142">
        <v>680.57</v>
      </c>
      <c r="G4632" s="142">
        <v>179.86</v>
      </c>
      <c r="H4632" s="142">
        <v>67.510000000000005</v>
      </c>
      <c r="I4632" s="142">
        <v>927.94</v>
      </c>
      <c r="Q4632" s="6">
        <f t="shared" si="72"/>
        <v>927.94</v>
      </c>
    </row>
    <row r="4633" spans="1:17" x14ac:dyDescent="0.2">
      <c r="A4633" s="139" t="s">
        <v>9260</v>
      </c>
      <c r="B4633" s="140" t="s">
        <v>19927</v>
      </c>
      <c r="C4633" s="141">
        <v>7905</v>
      </c>
      <c r="D4633" s="141">
        <v>76</v>
      </c>
      <c r="E4633" s="142">
        <v>106425.89</v>
      </c>
      <c r="F4633" s="142">
        <v>9589.86</v>
      </c>
      <c r="G4633" s="142">
        <v>6834.38</v>
      </c>
      <c r="H4633" s="142">
        <v>11908.1</v>
      </c>
      <c r="I4633" s="142">
        <v>28332.34</v>
      </c>
      <c r="Q4633" s="6">
        <f t="shared" si="72"/>
        <v>28332.34</v>
      </c>
    </row>
    <row r="4634" spans="1:17" x14ac:dyDescent="0.2">
      <c r="A4634" s="139" t="s">
        <v>9262</v>
      </c>
      <c r="B4634" s="140" t="s">
        <v>19928</v>
      </c>
      <c r="C4634" s="141">
        <v>715</v>
      </c>
      <c r="D4634" s="141">
        <v>14</v>
      </c>
      <c r="E4634" s="142">
        <v>36656.639999999999</v>
      </c>
      <c r="F4634" s="142">
        <v>867.39</v>
      </c>
      <c r="G4634" s="142">
        <v>1258.97</v>
      </c>
      <c r="H4634" s="142">
        <v>4101.55</v>
      </c>
      <c r="I4634" s="142">
        <v>6227.91</v>
      </c>
      <c r="Q4634" s="6">
        <f t="shared" si="72"/>
        <v>6227.91</v>
      </c>
    </row>
    <row r="4635" spans="1:17" x14ac:dyDescent="0.2">
      <c r="A4635" s="139" t="s">
        <v>9264</v>
      </c>
      <c r="B4635" s="140" t="s">
        <v>19929</v>
      </c>
      <c r="C4635" s="141">
        <v>1202</v>
      </c>
      <c r="D4635" s="141">
        <v>3</v>
      </c>
      <c r="E4635" s="142">
        <v>4319.2700000000004</v>
      </c>
      <c r="F4635" s="142">
        <v>1458.19</v>
      </c>
      <c r="G4635" s="142">
        <v>269.77999999999997</v>
      </c>
      <c r="H4635" s="142">
        <v>483.29</v>
      </c>
      <c r="I4635" s="142">
        <v>2211.2600000000002</v>
      </c>
      <c r="Q4635" s="6">
        <f t="shared" si="72"/>
        <v>2211.2600000000002</v>
      </c>
    </row>
    <row r="4636" spans="1:17" x14ac:dyDescent="0.2">
      <c r="A4636" s="139" t="s">
        <v>9266</v>
      </c>
      <c r="B4636" s="140" t="s">
        <v>19930</v>
      </c>
      <c r="C4636" s="141">
        <v>1888</v>
      </c>
      <c r="D4636" s="141">
        <v>18</v>
      </c>
      <c r="E4636" s="142">
        <v>22344.84</v>
      </c>
      <c r="F4636" s="142">
        <v>2290.41</v>
      </c>
      <c r="G4636" s="142">
        <v>1618.67</v>
      </c>
      <c r="H4636" s="142">
        <v>2500.1799999999998</v>
      </c>
      <c r="I4636" s="142">
        <v>6409.26</v>
      </c>
      <c r="Q4636" s="6">
        <f t="shared" si="72"/>
        <v>6409.26</v>
      </c>
    </row>
    <row r="4637" spans="1:17" x14ac:dyDescent="0.2">
      <c r="A4637" s="139" t="s">
        <v>9268</v>
      </c>
      <c r="B4637" s="140" t="s">
        <v>19931</v>
      </c>
      <c r="C4637" s="141">
        <v>1724</v>
      </c>
      <c r="D4637" s="141">
        <v>40</v>
      </c>
      <c r="E4637" s="142">
        <v>7083.62</v>
      </c>
      <c r="F4637" s="142">
        <v>2091.4499999999998</v>
      </c>
      <c r="G4637" s="142">
        <v>3597.04</v>
      </c>
      <c r="H4637" s="142">
        <v>792.59</v>
      </c>
      <c r="I4637" s="142">
        <v>6481.08</v>
      </c>
      <c r="Q4637" s="6">
        <f t="shared" si="72"/>
        <v>6481.08</v>
      </c>
    </row>
    <row r="4638" spans="1:17" x14ac:dyDescent="0.2">
      <c r="A4638" s="139" t="s">
        <v>9270</v>
      </c>
      <c r="B4638" s="140" t="s">
        <v>19932</v>
      </c>
      <c r="C4638" s="141">
        <v>5642</v>
      </c>
      <c r="D4638" s="141">
        <v>82</v>
      </c>
      <c r="E4638" s="142">
        <v>24602.080000000002</v>
      </c>
      <c r="F4638" s="142">
        <v>6844.53</v>
      </c>
      <c r="G4638" s="142">
        <v>7373.94</v>
      </c>
      <c r="H4638" s="142">
        <v>2752.75</v>
      </c>
      <c r="I4638" s="142">
        <v>16971.22</v>
      </c>
      <c r="Q4638" s="6">
        <f t="shared" si="72"/>
        <v>16971.22</v>
      </c>
    </row>
    <row r="4639" spans="1:17" x14ac:dyDescent="0.2">
      <c r="A4639" s="139" t="s">
        <v>9272</v>
      </c>
      <c r="B4639" s="140" t="s">
        <v>19933</v>
      </c>
      <c r="C4639" s="141">
        <v>1865</v>
      </c>
      <c r="D4639" s="141">
        <v>21</v>
      </c>
      <c r="E4639" s="142">
        <v>544959.27</v>
      </c>
      <c r="F4639" s="142">
        <v>2262.5</v>
      </c>
      <c r="G4639" s="142">
        <v>1888.45</v>
      </c>
      <c r="H4639" s="142">
        <v>60976.06</v>
      </c>
      <c r="I4639" s="142">
        <v>65127.01</v>
      </c>
      <c r="Q4639" s="6">
        <f t="shared" si="72"/>
        <v>65127.01</v>
      </c>
    </row>
    <row r="4640" spans="1:17" x14ac:dyDescent="0.2">
      <c r="A4640" s="139" t="s">
        <v>9274</v>
      </c>
      <c r="B4640" s="140" t="s">
        <v>19934</v>
      </c>
      <c r="C4640" s="141">
        <v>1805</v>
      </c>
      <c r="D4640" s="141">
        <v>6</v>
      </c>
      <c r="E4640" s="142">
        <v>1573.68</v>
      </c>
      <c r="F4640" s="142">
        <v>2189.71</v>
      </c>
      <c r="G4640" s="142">
        <v>539.55999999999995</v>
      </c>
      <c r="H4640" s="142">
        <v>176.08</v>
      </c>
      <c r="I4640" s="142">
        <v>2905.35</v>
      </c>
      <c r="Q4640" s="6">
        <f t="shared" si="72"/>
        <v>2905.35</v>
      </c>
    </row>
    <row r="4641" spans="1:17" x14ac:dyDescent="0.2">
      <c r="A4641" s="139" t="s">
        <v>9276</v>
      </c>
      <c r="B4641" s="140" t="s">
        <v>19935</v>
      </c>
      <c r="C4641" s="141">
        <v>4828</v>
      </c>
      <c r="D4641" s="141">
        <v>70</v>
      </c>
      <c r="E4641" s="142">
        <v>117798.05</v>
      </c>
      <c r="F4641" s="142">
        <v>5857.03</v>
      </c>
      <c r="G4641" s="142">
        <v>6294.82</v>
      </c>
      <c r="H4641" s="142">
        <v>13180.54</v>
      </c>
      <c r="I4641" s="142">
        <v>25332.39</v>
      </c>
      <c r="Q4641" s="6">
        <f t="shared" si="72"/>
        <v>25332.39</v>
      </c>
    </row>
    <row r="4642" spans="1:17" x14ac:dyDescent="0.2">
      <c r="A4642" s="139" t="s">
        <v>9278</v>
      </c>
      <c r="B4642" s="140" t="s">
        <v>19936</v>
      </c>
      <c r="C4642" s="141">
        <v>15505</v>
      </c>
      <c r="D4642" s="141">
        <v>112</v>
      </c>
      <c r="E4642" s="142">
        <v>63294.91</v>
      </c>
      <c r="F4642" s="142">
        <v>18809.71</v>
      </c>
      <c r="G4642" s="142">
        <v>10071.719999999999</v>
      </c>
      <c r="H4642" s="142">
        <v>7082.14</v>
      </c>
      <c r="I4642" s="142">
        <v>35963.57</v>
      </c>
      <c r="Q4642" s="6">
        <f t="shared" si="72"/>
        <v>35963.57</v>
      </c>
    </row>
    <row r="4643" spans="1:17" x14ac:dyDescent="0.2">
      <c r="A4643" s="139" t="s">
        <v>9280</v>
      </c>
      <c r="B4643" s="140" t="s">
        <v>19937</v>
      </c>
      <c r="C4643" s="141">
        <v>349</v>
      </c>
      <c r="D4643" s="141">
        <v>8</v>
      </c>
      <c r="E4643" s="142">
        <v>1280.55</v>
      </c>
      <c r="F4643" s="142">
        <v>423.38</v>
      </c>
      <c r="G4643" s="142">
        <v>719.41</v>
      </c>
      <c r="H4643" s="142">
        <v>143.28</v>
      </c>
      <c r="I4643" s="142">
        <v>1286.07</v>
      </c>
      <c r="Q4643" s="6">
        <f t="shared" si="72"/>
        <v>1286.07</v>
      </c>
    </row>
    <row r="4644" spans="1:17" x14ac:dyDescent="0.2">
      <c r="A4644" s="139" t="s">
        <v>9282</v>
      </c>
      <c r="B4644" s="140" t="s">
        <v>19938</v>
      </c>
      <c r="C4644" s="141">
        <v>434</v>
      </c>
      <c r="D4644" s="141">
        <v>6</v>
      </c>
      <c r="E4644" s="142">
        <v>1111.92</v>
      </c>
      <c r="F4644" s="142">
        <v>526.5</v>
      </c>
      <c r="G4644" s="142">
        <v>539.55999999999995</v>
      </c>
      <c r="H4644" s="142">
        <v>124.42</v>
      </c>
      <c r="I4644" s="142">
        <v>1190.48</v>
      </c>
      <c r="Q4644" s="6">
        <f t="shared" si="72"/>
        <v>1190.48</v>
      </c>
    </row>
    <row r="4645" spans="1:17" x14ac:dyDescent="0.2">
      <c r="A4645" s="139" t="s">
        <v>9284</v>
      </c>
      <c r="B4645" s="140" t="s">
        <v>19939</v>
      </c>
      <c r="C4645" s="141">
        <v>408</v>
      </c>
      <c r="D4645" s="141">
        <v>3</v>
      </c>
      <c r="E4645" s="142">
        <v>6469.56</v>
      </c>
      <c r="F4645" s="142">
        <v>494.96</v>
      </c>
      <c r="G4645" s="142">
        <v>269.77999999999997</v>
      </c>
      <c r="H4645" s="142">
        <v>723.89</v>
      </c>
      <c r="I4645" s="142">
        <v>1488.63</v>
      </c>
      <c r="Q4645" s="6">
        <f t="shared" si="72"/>
        <v>1488.63</v>
      </c>
    </row>
    <row r="4646" spans="1:17" x14ac:dyDescent="0.2">
      <c r="A4646" s="139" t="s">
        <v>9286</v>
      </c>
      <c r="B4646" s="140" t="s">
        <v>19940</v>
      </c>
      <c r="C4646" s="141">
        <v>272</v>
      </c>
      <c r="D4646" s="141">
        <v>3</v>
      </c>
      <c r="E4646" s="142">
        <v>590.94000000000005</v>
      </c>
      <c r="F4646" s="142">
        <v>329.98</v>
      </c>
      <c r="G4646" s="142">
        <v>269.77999999999997</v>
      </c>
      <c r="H4646" s="142">
        <v>66.12</v>
      </c>
      <c r="I4646" s="142">
        <v>665.88</v>
      </c>
      <c r="Q4646" s="6">
        <f t="shared" si="72"/>
        <v>665.88</v>
      </c>
    </row>
    <row r="4647" spans="1:17" x14ac:dyDescent="0.2">
      <c r="A4647" s="139" t="s">
        <v>9288</v>
      </c>
      <c r="B4647" s="140" t="s">
        <v>19941</v>
      </c>
      <c r="C4647" s="141">
        <v>1285</v>
      </c>
      <c r="D4647" s="141">
        <v>24</v>
      </c>
      <c r="E4647" s="142">
        <v>20178.86</v>
      </c>
      <c r="F4647" s="142">
        <v>1558.88</v>
      </c>
      <c r="G4647" s="142">
        <v>2158.2199999999998</v>
      </c>
      <c r="H4647" s="142">
        <v>2257.83</v>
      </c>
      <c r="I4647" s="142">
        <v>5974.93</v>
      </c>
      <c r="Q4647" s="6">
        <f t="shared" si="72"/>
        <v>5974.93</v>
      </c>
    </row>
    <row r="4648" spans="1:17" x14ac:dyDescent="0.2">
      <c r="A4648" s="139" t="s">
        <v>9290</v>
      </c>
      <c r="B4648" s="140" t="s">
        <v>19942</v>
      </c>
      <c r="C4648" s="141">
        <v>51792</v>
      </c>
      <c r="D4648" s="141">
        <v>1071</v>
      </c>
      <c r="E4648" s="142">
        <v>833887.75</v>
      </c>
      <c r="F4648" s="142">
        <v>62830.87</v>
      </c>
      <c r="G4648" s="142">
        <v>96310.82</v>
      </c>
      <c r="H4648" s="142">
        <v>93304.56</v>
      </c>
      <c r="I4648" s="142">
        <v>252446.25</v>
      </c>
      <c r="Q4648" s="6">
        <f t="shared" si="72"/>
        <v>252446.25</v>
      </c>
    </row>
    <row r="4649" spans="1:17" x14ac:dyDescent="0.2">
      <c r="A4649" s="139" t="s">
        <v>9292</v>
      </c>
      <c r="B4649" s="140" t="s">
        <v>19943</v>
      </c>
      <c r="C4649" s="141">
        <v>829</v>
      </c>
      <c r="D4649" s="141">
        <v>3</v>
      </c>
      <c r="E4649" s="142">
        <v>50235.88</v>
      </c>
      <c r="F4649" s="142">
        <v>1005.69</v>
      </c>
      <c r="G4649" s="142">
        <v>269.77999999999997</v>
      </c>
      <c r="H4649" s="142">
        <v>5620.94</v>
      </c>
      <c r="I4649" s="142">
        <v>6896.41</v>
      </c>
      <c r="Q4649" s="6">
        <f t="shared" si="72"/>
        <v>6896.41</v>
      </c>
    </row>
    <row r="4650" spans="1:17" x14ac:dyDescent="0.2">
      <c r="A4650" s="139" t="s">
        <v>9294</v>
      </c>
      <c r="B4650" s="140" t="s">
        <v>19944</v>
      </c>
      <c r="C4650" s="141">
        <v>1100</v>
      </c>
      <c r="D4650" s="141">
        <v>11</v>
      </c>
      <c r="E4650" s="142">
        <v>14004.37</v>
      </c>
      <c r="F4650" s="142">
        <v>1334.46</v>
      </c>
      <c r="G4650" s="142">
        <v>989.18</v>
      </c>
      <c r="H4650" s="142">
        <v>1566.96</v>
      </c>
      <c r="I4650" s="142">
        <v>3890.6</v>
      </c>
      <c r="Q4650" s="6">
        <f t="shared" si="72"/>
        <v>3890.6</v>
      </c>
    </row>
    <row r="4651" spans="1:17" x14ac:dyDescent="0.2">
      <c r="A4651" s="139" t="s">
        <v>9296</v>
      </c>
      <c r="B4651" s="140" t="s">
        <v>19945</v>
      </c>
      <c r="C4651" s="141">
        <v>3851</v>
      </c>
      <c r="D4651" s="141">
        <v>50</v>
      </c>
      <c r="E4651" s="142">
        <v>12474.26</v>
      </c>
      <c r="F4651" s="142">
        <v>4671.8</v>
      </c>
      <c r="G4651" s="142">
        <v>4496.3</v>
      </c>
      <c r="H4651" s="142">
        <v>1395.76</v>
      </c>
      <c r="I4651" s="142">
        <v>10563.86</v>
      </c>
      <c r="Q4651" s="6">
        <f t="shared" si="72"/>
        <v>10563.86</v>
      </c>
    </row>
    <row r="4652" spans="1:17" x14ac:dyDescent="0.2">
      <c r="A4652" s="139" t="s">
        <v>9298</v>
      </c>
      <c r="B4652" s="140" t="s">
        <v>19946</v>
      </c>
      <c r="C4652" s="141">
        <v>3671</v>
      </c>
      <c r="D4652" s="141">
        <v>64</v>
      </c>
      <c r="E4652" s="142">
        <v>17143.27</v>
      </c>
      <c r="F4652" s="142">
        <v>4453.43</v>
      </c>
      <c r="G4652" s="142">
        <v>5755.27</v>
      </c>
      <c r="H4652" s="142">
        <v>1918.18</v>
      </c>
      <c r="I4652" s="142">
        <v>12126.88</v>
      </c>
      <c r="Q4652" s="6">
        <f t="shared" si="72"/>
        <v>12126.88</v>
      </c>
    </row>
    <row r="4653" spans="1:17" x14ac:dyDescent="0.2">
      <c r="A4653" s="139" t="s">
        <v>9300</v>
      </c>
      <c r="B4653" s="140" t="s">
        <v>19947</v>
      </c>
      <c r="C4653" s="141">
        <v>592</v>
      </c>
      <c r="D4653" s="141">
        <v>1</v>
      </c>
      <c r="E4653" s="142">
        <v>316</v>
      </c>
      <c r="F4653" s="142">
        <v>718.18</v>
      </c>
      <c r="G4653" s="142">
        <v>89.93</v>
      </c>
      <c r="H4653" s="142">
        <v>35.36</v>
      </c>
      <c r="I4653" s="142">
        <v>843.47</v>
      </c>
      <c r="Q4653" s="6">
        <f t="shared" si="72"/>
        <v>843.47</v>
      </c>
    </row>
    <row r="4654" spans="1:17" x14ac:dyDescent="0.2">
      <c r="A4654" s="139" t="s">
        <v>9302</v>
      </c>
      <c r="B4654" s="140" t="s">
        <v>19948</v>
      </c>
      <c r="C4654" s="141">
        <v>1579</v>
      </c>
      <c r="D4654" s="141">
        <v>9</v>
      </c>
      <c r="E4654" s="142">
        <v>1710.51</v>
      </c>
      <c r="F4654" s="142">
        <v>1915.54</v>
      </c>
      <c r="G4654" s="142">
        <v>809.34</v>
      </c>
      <c r="H4654" s="142">
        <v>191.39</v>
      </c>
      <c r="I4654" s="142">
        <v>2916.27</v>
      </c>
      <c r="Q4654" s="6">
        <f t="shared" si="72"/>
        <v>2916.27</v>
      </c>
    </row>
    <row r="4655" spans="1:17" x14ac:dyDescent="0.2">
      <c r="A4655" s="139" t="s">
        <v>9304</v>
      </c>
      <c r="B4655" s="140" t="s">
        <v>19949</v>
      </c>
      <c r="C4655" s="141">
        <v>9009</v>
      </c>
      <c r="D4655" s="141">
        <v>123</v>
      </c>
      <c r="E4655" s="142">
        <v>156299.45000000001</v>
      </c>
      <c r="F4655" s="142">
        <v>10929.17</v>
      </c>
      <c r="G4655" s="142">
        <v>11060.9</v>
      </c>
      <c r="H4655" s="142">
        <v>17488.5</v>
      </c>
      <c r="I4655" s="142">
        <v>39478.57</v>
      </c>
      <c r="Q4655" s="6">
        <f t="shared" si="72"/>
        <v>39478.57</v>
      </c>
    </row>
    <row r="4656" spans="1:17" x14ac:dyDescent="0.2">
      <c r="A4656" s="139" t="s">
        <v>9306</v>
      </c>
      <c r="B4656" s="140" t="s">
        <v>19950</v>
      </c>
      <c r="C4656" s="141">
        <v>3895</v>
      </c>
      <c r="D4656" s="141">
        <v>47</v>
      </c>
      <c r="E4656" s="142">
        <v>11441.18</v>
      </c>
      <c r="F4656" s="142">
        <v>4725.18</v>
      </c>
      <c r="G4656" s="142">
        <v>4226.53</v>
      </c>
      <c r="H4656" s="142">
        <v>1280.17</v>
      </c>
      <c r="I4656" s="142">
        <v>10231.879999999999</v>
      </c>
      <c r="Q4656" s="6">
        <f t="shared" si="72"/>
        <v>10231.879999999999</v>
      </c>
    </row>
    <row r="4657" spans="1:17" x14ac:dyDescent="0.2">
      <c r="A4657" s="139" t="s">
        <v>9308</v>
      </c>
      <c r="B4657" s="140" t="s">
        <v>19951</v>
      </c>
      <c r="C4657" s="141">
        <v>263</v>
      </c>
      <c r="D4657" s="141">
        <v>5</v>
      </c>
      <c r="E4657" s="142">
        <v>34681.279999999999</v>
      </c>
      <c r="F4657" s="142">
        <v>319.06</v>
      </c>
      <c r="G4657" s="142">
        <v>449.63</v>
      </c>
      <c r="H4657" s="142">
        <v>3880.53</v>
      </c>
      <c r="I4657" s="142">
        <v>4649.22</v>
      </c>
      <c r="Q4657" s="6">
        <f t="shared" si="72"/>
        <v>4649.22</v>
      </c>
    </row>
    <row r="4658" spans="1:17" x14ac:dyDescent="0.2">
      <c r="A4658" s="139" t="s">
        <v>9310</v>
      </c>
      <c r="B4658" s="140" t="s">
        <v>19952</v>
      </c>
      <c r="C4658" s="141">
        <v>14984</v>
      </c>
      <c r="D4658" s="141">
        <v>117</v>
      </c>
      <c r="E4658" s="142">
        <v>58505.599999999999</v>
      </c>
      <c r="F4658" s="142">
        <v>18177.669999999998</v>
      </c>
      <c r="G4658" s="142">
        <v>10521.35</v>
      </c>
      <c r="H4658" s="142">
        <v>6546.26</v>
      </c>
      <c r="I4658" s="142">
        <v>35245.279999999999</v>
      </c>
      <c r="Q4658" s="6">
        <f t="shared" si="72"/>
        <v>35245.279999999999</v>
      </c>
    </row>
    <row r="4659" spans="1:17" x14ac:dyDescent="0.2">
      <c r="A4659" s="139" t="s">
        <v>9312</v>
      </c>
      <c r="B4659" s="140" t="s">
        <v>19953</v>
      </c>
      <c r="C4659" s="141">
        <v>1130</v>
      </c>
      <c r="D4659" s="141">
        <v>10</v>
      </c>
      <c r="E4659" s="142">
        <v>70053.47</v>
      </c>
      <c r="F4659" s="142">
        <v>1370.85</v>
      </c>
      <c r="G4659" s="142">
        <v>899.26</v>
      </c>
      <c r="H4659" s="142">
        <v>7838.35</v>
      </c>
      <c r="I4659" s="142">
        <v>10108.459999999999</v>
      </c>
      <c r="Q4659" s="6">
        <f t="shared" si="72"/>
        <v>10108.459999999999</v>
      </c>
    </row>
    <row r="4660" spans="1:17" x14ac:dyDescent="0.2">
      <c r="A4660" s="139" t="s">
        <v>9314</v>
      </c>
      <c r="B4660" s="140" t="s">
        <v>19954</v>
      </c>
      <c r="C4660" s="141">
        <v>133</v>
      </c>
      <c r="D4660" s="141">
        <v>1</v>
      </c>
      <c r="E4660" s="142">
        <v>217.72</v>
      </c>
      <c r="F4660" s="142">
        <v>161.34</v>
      </c>
      <c r="G4660" s="142">
        <v>89.93</v>
      </c>
      <c r="H4660" s="142">
        <v>24.36</v>
      </c>
      <c r="I4660" s="142">
        <v>275.63</v>
      </c>
      <c r="Q4660" s="6">
        <f t="shared" si="72"/>
        <v>275.63</v>
      </c>
    </row>
    <row r="4661" spans="1:17" x14ac:dyDescent="0.2">
      <c r="A4661" s="139" t="s">
        <v>9316</v>
      </c>
      <c r="B4661" s="140" t="s">
        <v>19955</v>
      </c>
      <c r="C4661" s="141">
        <v>43</v>
      </c>
      <c r="D4661" s="141">
        <v>0</v>
      </c>
      <c r="E4661" s="142">
        <v>0</v>
      </c>
      <c r="F4661" s="142">
        <v>52.17</v>
      </c>
      <c r="G4661" s="142">
        <v>0</v>
      </c>
      <c r="H4661" s="142">
        <v>0</v>
      </c>
      <c r="I4661" s="142">
        <v>52.17</v>
      </c>
      <c r="Q4661" s="6">
        <f t="shared" si="72"/>
        <v>52.17</v>
      </c>
    </row>
    <row r="4662" spans="1:17" x14ac:dyDescent="0.2">
      <c r="A4662" s="139" t="s">
        <v>9318</v>
      </c>
      <c r="B4662" s="140" t="s">
        <v>19956</v>
      </c>
      <c r="C4662" s="141">
        <v>169</v>
      </c>
      <c r="D4662" s="141">
        <v>0</v>
      </c>
      <c r="E4662" s="142">
        <v>0</v>
      </c>
      <c r="F4662" s="142">
        <v>205.02</v>
      </c>
      <c r="G4662" s="142">
        <v>0</v>
      </c>
      <c r="H4662" s="142">
        <v>0</v>
      </c>
      <c r="I4662" s="142">
        <v>205.02</v>
      </c>
      <c r="Q4662" s="6">
        <f t="shared" si="72"/>
        <v>205.02</v>
      </c>
    </row>
    <row r="4663" spans="1:17" x14ac:dyDescent="0.2">
      <c r="A4663" s="139" t="s">
        <v>9320</v>
      </c>
      <c r="B4663" s="140" t="s">
        <v>19957</v>
      </c>
      <c r="C4663" s="141">
        <v>6646</v>
      </c>
      <c r="D4663" s="141">
        <v>124</v>
      </c>
      <c r="E4663" s="142">
        <v>154337.51</v>
      </c>
      <c r="F4663" s="142">
        <v>8062.52</v>
      </c>
      <c r="G4663" s="142">
        <v>11150.83</v>
      </c>
      <c r="H4663" s="142">
        <v>17268.98</v>
      </c>
      <c r="I4663" s="142">
        <v>36482.33</v>
      </c>
      <c r="Q4663" s="6">
        <f t="shared" si="72"/>
        <v>36482.33</v>
      </c>
    </row>
    <row r="4664" spans="1:17" x14ac:dyDescent="0.2">
      <c r="A4664" s="139" t="s">
        <v>9322</v>
      </c>
      <c r="B4664" s="140" t="s">
        <v>19958</v>
      </c>
      <c r="C4664" s="141">
        <v>909</v>
      </c>
      <c r="D4664" s="141">
        <v>18</v>
      </c>
      <c r="E4664" s="142">
        <v>12923.74</v>
      </c>
      <c r="F4664" s="142">
        <v>1102.74</v>
      </c>
      <c r="G4664" s="142">
        <v>1618.67</v>
      </c>
      <c r="H4664" s="142">
        <v>1446.05</v>
      </c>
      <c r="I4664" s="142">
        <v>4167.46</v>
      </c>
      <c r="Q4664" s="6">
        <f t="shared" si="72"/>
        <v>4167.46</v>
      </c>
    </row>
    <row r="4665" spans="1:17" x14ac:dyDescent="0.2">
      <c r="A4665" s="139" t="s">
        <v>9324</v>
      </c>
      <c r="B4665" s="140" t="s">
        <v>19959</v>
      </c>
      <c r="C4665" s="141">
        <v>79</v>
      </c>
      <c r="D4665" s="141">
        <v>0</v>
      </c>
      <c r="E4665" s="142">
        <v>0</v>
      </c>
      <c r="F4665" s="142">
        <v>95.84</v>
      </c>
      <c r="G4665" s="142">
        <v>0</v>
      </c>
      <c r="H4665" s="142">
        <v>0</v>
      </c>
      <c r="I4665" s="142">
        <v>95.84</v>
      </c>
      <c r="Q4665" s="6">
        <f t="shared" si="72"/>
        <v>95.84</v>
      </c>
    </row>
    <row r="4666" spans="1:17" x14ac:dyDescent="0.2">
      <c r="A4666" s="139" t="s">
        <v>9326</v>
      </c>
      <c r="B4666" s="140" t="s">
        <v>19960</v>
      </c>
      <c r="C4666" s="141">
        <v>40</v>
      </c>
      <c r="D4666" s="141">
        <v>1</v>
      </c>
      <c r="E4666" s="142">
        <v>186.61</v>
      </c>
      <c r="F4666" s="142">
        <v>48.53</v>
      </c>
      <c r="G4666" s="142">
        <v>89.93</v>
      </c>
      <c r="H4666" s="142">
        <v>20.88</v>
      </c>
      <c r="I4666" s="142">
        <v>159.34</v>
      </c>
      <c r="Q4666" s="6">
        <f t="shared" si="72"/>
        <v>159.34</v>
      </c>
    </row>
    <row r="4667" spans="1:17" x14ac:dyDescent="0.2">
      <c r="A4667" s="139" t="s">
        <v>9328</v>
      </c>
      <c r="B4667" s="140" t="s">
        <v>19961</v>
      </c>
      <c r="C4667" s="141">
        <v>600</v>
      </c>
      <c r="D4667" s="141">
        <v>5</v>
      </c>
      <c r="E4667" s="142">
        <v>170194.86</v>
      </c>
      <c r="F4667" s="142">
        <v>727.88</v>
      </c>
      <c r="G4667" s="142">
        <v>449.63</v>
      </c>
      <c r="H4667" s="142">
        <v>19043.28</v>
      </c>
      <c r="I4667" s="142">
        <v>20220.79</v>
      </c>
      <c r="Q4667" s="6">
        <f t="shared" si="72"/>
        <v>20220.79</v>
      </c>
    </row>
    <row r="4668" spans="1:17" x14ac:dyDescent="0.2">
      <c r="A4668" s="139" t="s">
        <v>9330</v>
      </c>
      <c r="B4668" s="140" t="s">
        <v>19962</v>
      </c>
      <c r="C4668" s="141">
        <v>415</v>
      </c>
      <c r="D4668" s="141">
        <v>7</v>
      </c>
      <c r="E4668" s="142">
        <v>1144.28</v>
      </c>
      <c r="F4668" s="142">
        <v>503.46</v>
      </c>
      <c r="G4668" s="142">
        <v>629.48</v>
      </c>
      <c r="H4668" s="142">
        <v>128.03</v>
      </c>
      <c r="I4668" s="142">
        <v>1260.97</v>
      </c>
      <c r="Q4668" s="6">
        <f t="shared" si="72"/>
        <v>1260.97</v>
      </c>
    </row>
    <row r="4669" spans="1:17" x14ac:dyDescent="0.2">
      <c r="A4669" s="139" t="s">
        <v>9332</v>
      </c>
      <c r="B4669" s="140" t="s">
        <v>19963</v>
      </c>
      <c r="C4669" s="141">
        <v>347</v>
      </c>
      <c r="D4669" s="141">
        <v>1</v>
      </c>
      <c r="E4669" s="142">
        <v>186.61</v>
      </c>
      <c r="F4669" s="142">
        <v>420.96</v>
      </c>
      <c r="G4669" s="142">
        <v>89.93</v>
      </c>
      <c r="H4669" s="142">
        <v>20.88</v>
      </c>
      <c r="I4669" s="142">
        <v>531.77</v>
      </c>
      <c r="Q4669" s="6">
        <f t="shared" si="72"/>
        <v>531.77</v>
      </c>
    </row>
    <row r="4670" spans="1:17" x14ac:dyDescent="0.2">
      <c r="A4670" s="139" t="s">
        <v>9334</v>
      </c>
      <c r="B4670" s="140" t="s">
        <v>19964</v>
      </c>
      <c r="C4670" s="141">
        <v>42</v>
      </c>
      <c r="D4670" s="141">
        <v>0</v>
      </c>
      <c r="E4670" s="142">
        <v>0</v>
      </c>
      <c r="F4670" s="142">
        <v>50.95</v>
      </c>
      <c r="G4670" s="142">
        <v>0</v>
      </c>
      <c r="H4670" s="142">
        <v>0</v>
      </c>
      <c r="I4670" s="142">
        <v>50.95</v>
      </c>
      <c r="Q4670" s="6">
        <f t="shared" si="72"/>
        <v>50.95</v>
      </c>
    </row>
    <row r="4671" spans="1:17" x14ac:dyDescent="0.2">
      <c r="A4671" s="139" t="s">
        <v>9336</v>
      </c>
      <c r="B4671" s="140" t="s">
        <v>19965</v>
      </c>
      <c r="C4671" s="141">
        <v>1031</v>
      </c>
      <c r="D4671" s="141">
        <v>17</v>
      </c>
      <c r="E4671" s="142">
        <v>61382.06</v>
      </c>
      <c r="F4671" s="142">
        <v>1250.74</v>
      </c>
      <c r="G4671" s="142">
        <v>1528.74</v>
      </c>
      <c r="H4671" s="142">
        <v>6868.1</v>
      </c>
      <c r="I4671" s="142">
        <v>9647.58</v>
      </c>
      <c r="Q4671" s="6">
        <f t="shared" si="72"/>
        <v>9647.58</v>
      </c>
    </row>
    <row r="4672" spans="1:17" x14ac:dyDescent="0.2">
      <c r="A4672" s="139" t="s">
        <v>9338</v>
      </c>
      <c r="B4672" s="140" t="s">
        <v>19966</v>
      </c>
      <c r="C4672" s="141">
        <v>215</v>
      </c>
      <c r="D4672" s="141">
        <v>1</v>
      </c>
      <c r="E4672" s="142">
        <v>256.95999999999998</v>
      </c>
      <c r="F4672" s="142">
        <v>260.82</v>
      </c>
      <c r="G4672" s="142">
        <v>89.93</v>
      </c>
      <c r="H4672" s="142">
        <v>28.75</v>
      </c>
      <c r="I4672" s="142">
        <v>379.5</v>
      </c>
      <c r="Q4672" s="6">
        <f t="shared" si="72"/>
        <v>379.5</v>
      </c>
    </row>
    <row r="4673" spans="1:17" x14ac:dyDescent="0.2">
      <c r="A4673" s="139" t="s">
        <v>9340</v>
      </c>
      <c r="B4673" s="140" t="s">
        <v>19967</v>
      </c>
      <c r="C4673" s="141">
        <v>133</v>
      </c>
      <c r="D4673" s="141">
        <v>2</v>
      </c>
      <c r="E4673" s="142">
        <v>882.97</v>
      </c>
      <c r="F4673" s="142">
        <v>161.34</v>
      </c>
      <c r="G4673" s="142">
        <v>179.86</v>
      </c>
      <c r="H4673" s="142">
        <v>98.8</v>
      </c>
      <c r="I4673" s="142">
        <v>440</v>
      </c>
      <c r="Q4673" s="6">
        <f t="shared" si="72"/>
        <v>440</v>
      </c>
    </row>
    <row r="4674" spans="1:17" x14ac:dyDescent="0.2">
      <c r="A4674" s="139" t="s">
        <v>9342</v>
      </c>
      <c r="B4674" s="140" t="s">
        <v>19968</v>
      </c>
      <c r="C4674" s="141">
        <v>54</v>
      </c>
      <c r="D4674" s="141">
        <v>0</v>
      </c>
      <c r="E4674" s="142">
        <v>0</v>
      </c>
      <c r="F4674" s="142">
        <v>65.510000000000005</v>
      </c>
      <c r="G4674" s="142">
        <v>0</v>
      </c>
      <c r="H4674" s="142">
        <v>0</v>
      </c>
      <c r="I4674" s="142">
        <v>65.510000000000005</v>
      </c>
      <c r="Q4674" s="6">
        <f t="shared" si="72"/>
        <v>65.510000000000005</v>
      </c>
    </row>
    <row r="4675" spans="1:17" x14ac:dyDescent="0.2">
      <c r="A4675" s="139" t="s">
        <v>9344</v>
      </c>
      <c r="B4675" s="140" t="s">
        <v>19969</v>
      </c>
      <c r="C4675" s="141">
        <v>1206</v>
      </c>
      <c r="D4675" s="141">
        <v>21</v>
      </c>
      <c r="E4675" s="142">
        <v>65919.13</v>
      </c>
      <c r="F4675" s="142">
        <v>1463.05</v>
      </c>
      <c r="G4675" s="142">
        <v>1888.45</v>
      </c>
      <c r="H4675" s="142">
        <v>7375.76</v>
      </c>
      <c r="I4675" s="142">
        <v>10727.26</v>
      </c>
      <c r="Q4675" s="6">
        <f t="shared" si="72"/>
        <v>10727.26</v>
      </c>
    </row>
    <row r="4676" spans="1:17" x14ac:dyDescent="0.2">
      <c r="A4676" s="139" t="s">
        <v>9346</v>
      </c>
      <c r="B4676" s="140" t="s">
        <v>19970</v>
      </c>
      <c r="C4676" s="141">
        <v>6324</v>
      </c>
      <c r="D4676" s="141">
        <v>108</v>
      </c>
      <c r="E4676" s="142">
        <v>185864.24</v>
      </c>
      <c r="F4676" s="142">
        <v>7671.89</v>
      </c>
      <c r="G4676" s="142">
        <v>9712.02</v>
      </c>
      <c r="H4676" s="142">
        <v>20796.54</v>
      </c>
      <c r="I4676" s="142">
        <v>38180.449999999997</v>
      </c>
      <c r="Q4676" s="6">
        <f t="shared" si="72"/>
        <v>38180.449999999997</v>
      </c>
    </row>
    <row r="4677" spans="1:17" x14ac:dyDescent="0.2">
      <c r="A4677" s="139" t="s">
        <v>9348</v>
      </c>
      <c r="B4677" s="140" t="s">
        <v>19971</v>
      </c>
      <c r="C4677" s="141">
        <v>27</v>
      </c>
      <c r="D4677" s="141">
        <v>0</v>
      </c>
      <c r="E4677" s="142">
        <v>0</v>
      </c>
      <c r="F4677" s="142">
        <v>32.75</v>
      </c>
      <c r="G4677" s="142">
        <v>0</v>
      </c>
      <c r="H4677" s="142">
        <v>0</v>
      </c>
      <c r="I4677" s="142">
        <v>32.75</v>
      </c>
      <c r="Q4677" s="6">
        <f t="shared" si="72"/>
        <v>32.75</v>
      </c>
    </row>
    <row r="4678" spans="1:17" x14ac:dyDescent="0.2">
      <c r="A4678" s="139" t="s">
        <v>9350</v>
      </c>
      <c r="B4678" s="140" t="s">
        <v>19972</v>
      </c>
      <c r="C4678" s="141">
        <v>50</v>
      </c>
      <c r="D4678" s="141">
        <v>0</v>
      </c>
      <c r="E4678" s="142">
        <v>0</v>
      </c>
      <c r="F4678" s="142">
        <v>60.66</v>
      </c>
      <c r="G4678" s="142">
        <v>0</v>
      </c>
      <c r="H4678" s="142">
        <v>0</v>
      </c>
      <c r="I4678" s="142">
        <v>60.66</v>
      </c>
      <c r="Q4678" s="6">
        <f t="shared" si="72"/>
        <v>60.66</v>
      </c>
    </row>
    <row r="4679" spans="1:17" x14ac:dyDescent="0.2">
      <c r="A4679" s="139" t="s">
        <v>9352</v>
      </c>
      <c r="B4679" s="140" t="s">
        <v>19973</v>
      </c>
      <c r="C4679" s="141">
        <v>1203</v>
      </c>
      <c r="D4679" s="141">
        <v>18</v>
      </c>
      <c r="E4679" s="142">
        <v>13748.83</v>
      </c>
      <c r="F4679" s="142">
        <v>1459.41</v>
      </c>
      <c r="G4679" s="142">
        <v>1618.67</v>
      </c>
      <c r="H4679" s="142">
        <v>1538.37</v>
      </c>
      <c r="I4679" s="142">
        <v>4616.45</v>
      </c>
      <c r="Q4679" s="6">
        <f t="shared" si="72"/>
        <v>4616.45</v>
      </c>
    </row>
    <row r="4680" spans="1:17" x14ac:dyDescent="0.2">
      <c r="A4680" s="139" t="s">
        <v>9354</v>
      </c>
      <c r="B4680" s="140" t="s">
        <v>19974</v>
      </c>
      <c r="C4680" s="141">
        <v>138</v>
      </c>
      <c r="D4680" s="141">
        <v>0</v>
      </c>
      <c r="E4680" s="142">
        <v>0</v>
      </c>
      <c r="F4680" s="142">
        <v>167.42</v>
      </c>
      <c r="G4680" s="142">
        <v>0</v>
      </c>
      <c r="H4680" s="142">
        <v>0</v>
      </c>
      <c r="I4680" s="142">
        <v>167.42</v>
      </c>
      <c r="Q4680" s="6">
        <f t="shared" si="72"/>
        <v>167.42</v>
      </c>
    </row>
    <row r="4681" spans="1:17" x14ac:dyDescent="0.2">
      <c r="A4681" s="139" t="s">
        <v>9356</v>
      </c>
      <c r="B4681" s="140" t="s">
        <v>19975</v>
      </c>
      <c r="C4681" s="141">
        <v>755</v>
      </c>
      <c r="D4681" s="141">
        <v>9</v>
      </c>
      <c r="E4681" s="142">
        <v>6092.51</v>
      </c>
      <c r="F4681" s="142">
        <v>915.92</v>
      </c>
      <c r="G4681" s="142">
        <v>809.34</v>
      </c>
      <c r="H4681" s="142">
        <v>681.7</v>
      </c>
      <c r="I4681" s="142">
        <v>2406.96</v>
      </c>
      <c r="Q4681" s="6">
        <f t="shared" si="72"/>
        <v>2406.96</v>
      </c>
    </row>
    <row r="4682" spans="1:17" x14ac:dyDescent="0.2">
      <c r="A4682" s="139" t="s">
        <v>9358</v>
      </c>
      <c r="B4682" s="140" t="s">
        <v>19976</v>
      </c>
      <c r="C4682" s="141">
        <v>32</v>
      </c>
      <c r="D4682" s="141">
        <v>1</v>
      </c>
      <c r="E4682" s="142">
        <v>260.75</v>
      </c>
      <c r="F4682" s="142">
        <v>38.82</v>
      </c>
      <c r="G4682" s="142">
        <v>89.93</v>
      </c>
      <c r="H4682" s="142">
        <v>29.18</v>
      </c>
      <c r="I4682" s="142">
        <v>157.93</v>
      </c>
      <c r="Q4682" s="6">
        <f t="shared" si="72"/>
        <v>157.93</v>
      </c>
    </row>
    <row r="4683" spans="1:17" x14ac:dyDescent="0.2">
      <c r="A4683" s="139" t="s">
        <v>9360</v>
      </c>
      <c r="B4683" s="140" t="s">
        <v>19977</v>
      </c>
      <c r="C4683" s="141">
        <v>40</v>
      </c>
      <c r="D4683" s="141">
        <v>1</v>
      </c>
      <c r="E4683" s="142">
        <v>186.61</v>
      </c>
      <c r="F4683" s="142">
        <v>48.53</v>
      </c>
      <c r="G4683" s="142">
        <v>89.93</v>
      </c>
      <c r="H4683" s="142">
        <v>20.88</v>
      </c>
      <c r="I4683" s="142">
        <v>159.34</v>
      </c>
      <c r="Q4683" s="6">
        <f t="shared" si="72"/>
        <v>159.34</v>
      </c>
    </row>
    <row r="4684" spans="1:17" x14ac:dyDescent="0.2">
      <c r="A4684" s="139" t="s">
        <v>9362</v>
      </c>
      <c r="B4684" s="140" t="s">
        <v>19978</v>
      </c>
      <c r="C4684" s="141">
        <v>19</v>
      </c>
      <c r="D4684" s="141">
        <v>0</v>
      </c>
      <c r="E4684" s="142">
        <v>0</v>
      </c>
      <c r="F4684" s="142">
        <v>23.05</v>
      </c>
      <c r="G4684" s="142">
        <v>0</v>
      </c>
      <c r="H4684" s="142">
        <v>0</v>
      </c>
      <c r="I4684" s="142">
        <v>23.05</v>
      </c>
      <c r="Q4684" s="6">
        <f t="shared" si="72"/>
        <v>23.05</v>
      </c>
    </row>
    <row r="4685" spans="1:17" x14ac:dyDescent="0.2">
      <c r="A4685" s="139" t="s">
        <v>9364</v>
      </c>
      <c r="B4685" s="140" t="s">
        <v>19979</v>
      </c>
      <c r="C4685" s="141">
        <v>122</v>
      </c>
      <c r="D4685" s="141">
        <v>0</v>
      </c>
      <c r="E4685" s="142">
        <v>0</v>
      </c>
      <c r="F4685" s="142">
        <v>148</v>
      </c>
      <c r="G4685" s="142">
        <v>0</v>
      </c>
      <c r="H4685" s="142">
        <v>0</v>
      </c>
      <c r="I4685" s="142">
        <v>148</v>
      </c>
      <c r="Q4685" s="6">
        <f t="shared" si="72"/>
        <v>148</v>
      </c>
    </row>
    <row r="4686" spans="1:17" x14ac:dyDescent="0.2">
      <c r="A4686" s="139" t="s">
        <v>9366</v>
      </c>
      <c r="B4686" s="140" t="s">
        <v>19980</v>
      </c>
      <c r="C4686" s="141">
        <v>111</v>
      </c>
      <c r="D4686" s="141">
        <v>2</v>
      </c>
      <c r="E4686" s="142">
        <v>571.26</v>
      </c>
      <c r="F4686" s="142">
        <v>134.66</v>
      </c>
      <c r="G4686" s="142">
        <v>179.86</v>
      </c>
      <c r="H4686" s="142">
        <v>63.92</v>
      </c>
      <c r="I4686" s="142">
        <v>378.44</v>
      </c>
      <c r="Q4686" s="6">
        <f t="shared" si="72"/>
        <v>378.44</v>
      </c>
    </row>
    <row r="4687" spans="1:17" x14ac:dyDescent="0.2">
      <c r="A4687" s="139" t="s">
        <v>9368</v>
      </c>
      <c r="B4687" s="140" t="s">
        <v>19981</v>
      </c>
      <c r="C4687" s="141">
        <v>252</v>
      </c>
      <c r="D4687" s="141">
        <v>3</v>
      </c>
      <c r="E4687" s="142">
        <v>3229.23</v>
      </c>
      <c r="F4687" s="142">
        <v>305.70999999999998</v>
      </c>
      <c r="G4687" s="142">
        <v>269.77999999999997</v>
      </c>
      <c r="H4687" s="142">
        <v>361.32</v>
      </c>
      <c r="I4687" s="142">
        <v>936.81</v>
      </c>
      <c r="Q4687" s="6">
        <f t="shared" ref="Q4687:Q4750" si="73">I4687+P4687</f>
        <v>936.81</v>
      </c>
    </row>
    <row r="4688" spans="1:17" x14ac:dyDescent="0.2">
      <c r="A4688" s="139" t="s">
        <v>9370</v>
      </c>
      <c r="B4688" s="140" t="s">
        <v>19982</v>
      </c>
      <c r="C4688" s="141">
        <v>311</v>
      </c>
      <c r="D4688" s="141">
        <v>3</v>
      </c>
      <c r="E4688" s="142">
        <v>391.9</v>
      </c>
      <c r="F4688" s="142">
        <v>377.29</v>
      </c>
      <c r="G4688" s="142">
        <v>269.77999999999997</v>
      </c>
      <c r="H4688" s="142">
        <v>43.85</v>
      </c>
      <c r="I4688" s="142">
        <v>690.92</v>
      </c>
      <c r="Q4688" s="6">
        <f t="shared" si="73"/>
        <v>690.92</v>
      </c>
    </row>
    <row r="4689" spans="1:17" x14ac:dyDescent="0.2">
      <c r="A4689" s="139" t="s">
        <v>9372</v>
      </c>
      <c r="B4689" s="140" t="s">
        <v>19983</v>
      </c>
      <c r="C4689" s="141">
        <v>278</v>
      </c>
      <c r="D4689" s="141">
        <v>0</v>
      </c>
      <c r="E4689" s="142">
        <v>0</v>
      </c>
      <c r="F4689" s="142">
        <v>337.26</v>
      </c>
      <c r="G4689" s="142">
        <v>0</v>
      </c>
      <c r="H4689" s="142">
        <v>0</v>
      </c>
      <c r="I4689" s="142">
        <v>337.26</v>
      </c>
      <c r="Q4689" s="6">
        <f t="shared" si="73"/>
        <v>337.26</v>
      </c>
    </row>
    <row r="4690" spans="1:17" x14ac:dyDescent="0.2">
      <c r="A4690" s="139" t="s">
        <v>9374</v>
      </c>
      <c r="B4690" s="140" t="s">
        <v>19984</v>
      </c>
      <c r="C4690" s="141">
        <v>53</v>
      </c>
      <c r="D4690" s="141">
        <v>0</v>
      </c>
      <c r="E4690" s="142">
        <v>0</v>
      </c>
      <c r="F4690" s="142">
        <v>64.3</v>
      </c>
      <c r="G4690" s="142">
        <v>0</v>
      </c>
      <c r="H4690" s="142">
        <v>0</v>
      </c>
      <c r="I4690" s="142">
        <v>64.3</v>
      </c>
      <c r="Q4690" s="6">
        <f t="shared" si="73"/>
        <v>64.3</v>
      </c>
    </row>
    <row r="4691" spans="1:17" x14ac:dyDescent="0.2">
      <c r="A4691" s="139" t="s">
        <v>9376</v>
      </c>
      <c r="B4691" s="140" t="s">
        <v>19985</v>
      </c>
      <c r="C4691" s="141">
        <v>89</v>
      </c>
      <c r="D4691" s="141">
        <v>1</v>
      </c>
      <c r="E4691" s="142">
        <v>37.32</v>
      </c>
      <c r="F4691" s="142">
        <v>107.97</v>
      </c>
      <c r="G4691" s="142">
        <v>89.93</v>
      </c>
      <c r="H4691" s="142">
        <v>4.18</v>
      </c>
      <c r="I4691" s="142">
        <v>202.08</v>
      </c>
      <c r="Q4691" s="6">
        <f t="shared" si="73"/>
        <v>202.08</v>
      </c>
    </row>
    <row r="4692" spans="1:17" x14ac:dyDescent="0.2">
      <c r="A4692" s="139" t="s">
        <v>9378</v>
      </c>
      <c r="B4692" s="140" t="s">
        <v>19986</v>
      </c>
      <c r="C4692" s="141">
        <v>313</v>
      </c>
      <c r="D4692" s="141">
        <v>7</v>
      </c>
      <c r="E4692" s="142">
        <v>1137.49</v>
      </c>
      <c r="F4692" s="142">
        <v>379.71</v>
      </c>
      <c r="G4692" s="142">
        <v>629.48</v>
      </c>
      <c r="H4692" s="142">
        <v>127.27</v>
      </c>
      <c r="I4692" s="142">
        <v>1136.46</v>
      </c>
      <c r="Q4692" s="6">
        <f t="shared" si="73"/>
        <v>1136.46</v>
      </c>
    </row>
    <row r="4693" spans="1:17" x14ac:dyDescent="0.2">
      <c r="A4693" s="139" t="s">
        <v>9380</v>
      </c>
      <c r="B4693" s="140" t="s">
        <v>19987</v>
      </c>
      <c r="C4693" s="141">
        <v>68</v>
      </c>
      <c r="D4693" s="141">
        <v>0</v>
      </c>
      <c r="E4693" s="142">
        <v>0</v>
      </c>
      <c r="F4693" s="142">
        <v>82.5</v>
      </c>
      <c r="G4693" s="142">
        <v>0</v>
      </c>
      <c r="H4693" s="142">
        <v>0</v>
      </c>
      <c r="I4693" s="142">
        <v>82.5</v>
      </c>
      <c r="Q4693" s="6">
        <f t="shared" si="73"/>
        <v>82.5</v>
      </c>
    </row>
    <row r="4694" spans="1:17" x14ac:dyDescent="0.2">
      <c r="A4694" s="139" t="s">
        <v>9382</v>
      </c>
      <c r="B4694" s="140" t="s">
        <v>19988</v>
      </c>
      <c r="C4694" s="141">
        <v>54</v>
      </c>
      <c r="D4694" s="141">
        <v>2</v>
      </c>
      <c r="E4694" s="142">
        <v>13450.66</v>
      </c>
      <c r="F4694" s="142">
        <v>65.510000000000005</v>
      </c>
      <c r="G4694" s="142">
        <v>179.86</v>
      </c>
      <c r="H4694" s="142">
        <v>1505.01</v>
      </c>
      <c r="I4694" s="142">
        <v>1750.38</v>
      </c>
      <c r="Q4694" s="6">
        <f t="shared" si="73"/>
        <v>1750.38</v>
      </c>
    </row>
    <row r="4695" spans="1:17" x14ac:dyDescent="0.2">
      <c r="A4695" s="139" t="s">
        <v>9384</v>
      </c>
      <c r="B4695" s="140" t="s">
        <v>19989</v>
      </c>
      <c r="C4695" s="141">
        <v>2005</v>
      </c>
      <c r="D4695" s="141">
        <v>47</v>
      </c>
      <c r="E4695" s="142">
        <v>12148.8</v>
      </c>
      <c r="F4695" s="142">
        <v>2432.34</v>
      </c>
      <c r="G4695" s="142">
        <v>4226.53</v>
      </c>
      <c r="H4695" s="142">
        <v>1359.34</v>
      </c>
      <c r="I4695" s="142">
        <v>8018.21</v>
      </c>
      <c r="Q4695" s="6">
        <f t="shared" si="73"/>
        <v>8018.21</v>
      </c>
    </row>
    <row r="4696" spans="1:17" x14ac:dyDescent="0.2">
      <c r="A4696" s="139" t="s">
        <v>9386</v>
      </c>
      <c r="B4696" s="140" t="s">
        <v>19990</v>
      </c>
      <c r="C4696" s="141">
        <v>60</v>
      </c>
      <c r="D4696" s="141">
        <v>0</v>
      </c>
      <c r="E4696" s="142">
        <v>0</v>
      </c>
      <c r="F4696" s="142">
        <v>72.790000000000006</v>
      </c>
      <c r="G4696" s="142">
        <v>0</v>
      </c>
      <c r="H4696" s="142">
        <v>0</v>
      </c>
      <c r="I4696" s="142">
        <v>72.790000000000006</v>
      </c>
      <c r="Q4696" s="6">
        <f t="shared" si="73"/>
        <v>72.790000000000006</v>
      </c>
    </row>
    <row r="4697" spans="1:17" x14ac:dyDescent="0.2">
      <c r="A4697" s="139" t="s">
        <v>9388</v>
      </c>
      <c r="B4697" s="140" t="s">
        <v>19991</v>
      </c>
      <c r="C4697" s="141">
        <v>332</v>
      </c>
      <c r="D4697" s="141">
        <v>2</v>
      </c>
      <c r="E4697" s="142">
        <v>641.62</v>
      </c>
      <c r="F4697" s="142">
        <v>402.76</v>
      </c>
      <c r="G4697" s="142">
        <v>179.86</v>
      </c>
      <c r="H4697" s="142">
        <v>71.790000000000006</v>
      </c>
      <c r="I4697" s="142">
        <v>654.41</v>
      </c>
      <c r="Q4697" s="6">
        <f t="shared" si="73"/>
        <v>654.41</v>
      </c>
    </row>
    <row r="4698" spans="1:17" x14ac:dyDescent="0.2">
      <c r="A4698" s="139" t="s">
        <v>9390</v>
      </c>
      <c r="B4698" s="140" t="s">
        <v>19992</v>
      </c>
      <c r="C4698" s="141">
        <v>190</v>
      </c>
      <c r="D4698" s="141">
        <v>0</v>
      </c>
      <c r="E4698" s="142">
        <v>0</v>
      </c>
      <c r="F4698" s="142">
        <v>230.5</v>
      </c>
      <c r="G4698" s="142">
        <v>0</v>
      </c>
      <c r="H4698" s="142">
        <v>0</v>
      </c>
      <c r="I4698" s="142">
        <v>230.5</v>
      </c>
      <c r="Q4698" s="6">
        <f t="shared" si="73"/>
        <v>230.5</v>
      </c>
    </row>
    <row r="4699" spans="1:17" x14ac:dyDescent="0.2">
      <c r="A4699" s="139" t="s">
        <v>9392</v>
      </c>
      <c r="B4699" s="140" t="s">
        <v>19993</v>
      </c>
      <c r="C4699" s="141">
        <v>108</v>
      </c>
      <c r="D4699" s="141">
        <v>0</v>
      </c>
      <c r="E4699" s="142">
        <v>0</v>
      </c>
      <c r="F4699" s="142">
        <v>131.02000000000001</v>
      </c>
      <c r="G4699" s="142">
        <v>0</v>
      </c>
      <c r="H4699" s="142">
        <v>0</v>
      </c>
      <c r="I4699" s="142">
        <v>131.02000000000001</v>
      </c>
      <c r="Q4699" s="6">
        <f t="shared" si="73"/>
        <v>131.02000000000001</v>
      </c>
    </row>
    <row r="4700" spans="1:17" x14ac:dyDescent="0.2">
      <c r="A4700" s="139" t="s">
        <v>9394</v>
      </c>
      <c r="B4700" s="140" t="s">
        <v>19994</v>
      </c>
      <c r="C4700" s="141">
        <v>171</v>
      </c>
      <c r="D4700" s="141">
        <v>2</v>
      </c>
      <c r="E4700" s="142">
        <v>88.33</v>
      </c>
      <c r="F4700" s="142">
        <v>207.45</v>
      </c>
      <c r="G4700" s="142">
        <v>179.86</v>
      </c>
      <c r="H4700" s="142">
        <v>9.8800000000000008</v>
      </c>
      <c r="I4700" s="142">
        <v>397.19</v>
      </c>
      <c r="Q4700" s="6">
        <f t="shared" si="73"/>
        <v>397.19</v>
      </c>
    </row>
    <row r="4701" spans="1:17" x14ac:dyDescent="0.2">
      <c r="A4701" s="139" t="s">
        <v>9396</v>
      </c>
      <c r="B4701" s="140" t="s">
        <v>19995</v>
      </c>
      <c r="C4701" s="141">
        <v>211</v>
      </c>
      <c r="D4701" s="141">
        <v>4</v>
      </c>
      <c r="E4701" s="142">
        <v>837.3</v>
      </c>
      <c r="F4701" s="142">
        <v>255.98</v>
      </c>
      <c r="G4701" s="142">
        <v>359.7</v>
      </c>
      <c r="H4701" s="142">
        <v>93.69</v>
      </c>
      <c r="I4701" s="142">
        <v>709.37</v>
      </c>
      <c r="Q4701" s="6">
        <f t="shared" si="73"/>
        <v>709.37</v>
      </c>
    </row>
    <row r="4702" spans="1:17" x14ac:dyDescent="0.2">
      <c r="A4702" s="139" t="s">
        <v>9398</v>
      </c>
      <c r="B4702" s="140" t="s">
        <v>19996</v>
      </c>
      <c r="C4702" s="141">
        <v>261</v>
      </c>
      <c r="D4702" s="141">
        <v>3</v>
      </c>
      <c r="E4702" s="142">
        <v>711.11</v>
      </c>
      <c r="F4702" s="142">
        <v>316.63</v>
      </c>
      <c r="G4702" s="142">
        <v>269.77999999999997</v>
      </c>
      <c r="H4702" s="142">
        <v>79.569999999999993</v>
      </c>
      <c r="I4702" s="142">
        <v>665.98</v>
      </c>
      <c r="Q4702" s="6">
        <f t="shared" si="73"/>
        <v>665.98</v>
      </c>
    </row>
    <row r="4703" spans="1:17" x14ac:dyDescent="0.2">
      <c r="A4703" s="139" t="s">
        <v>9400</v>
      </c>
      <c r="B4703" s="140" t="s">
        <v>19997</v>
      </c>
      <c r="C4703" s="141">
        <v>2256</v>
      </c>
      <c r="D4703" s="141">
        <v>21</v>
      </c>
      <c r="E4703" s="142">
        <v>8996.9500000000007</v>
      </c>
      <c r="F4703" s="142">
        <v>2736.84</v>
      </c>
      <c r="G4703" s="142">
        <v>1888.45</v>
      </c>
      <c r="H4703" s="142">
        <v>1006.68</v>
      </c>
      <c r="I4703" s="142">
        <v>5631.97</v>
      </c>
      <c r="Q4703" s="6">
        <f t="shared" si="73"/>
        <v>5631.97</v>
      </c>
    </row>
    <row r="4704" spans="1:17" x14ac:dyDescent="0.2">
      <c r="A4704" s="139" t="s">
        <v>9402</v>
      </c>
      <c r="B4704" s="140" t="s">
        <v>19998</v>
      </c>
      <c r="C4704" s="141">
        <v>490</v>
      </c>
      <c r="D4704" s="141">
        <v>4</v>
      </c>
      <c r="E4704" s="142">
        <v>753.31</v>
      </c>
      <c r="F4704" s="142">
        <v>594.44000000000005</v>
      </c>
      <c r="G4704" s="142">
        <v>359.7</v>
      </c>
      <c r="H4704" s="142">
        <v>84.29</v>
      </c>
      <c r="I4704" s="142">
        <v>1038.43</v>
      </c>
      <c r="Q4704" s="6">
        <f t="shared" si="73"/>
        <v>1038.43</v>
      </c>
    </row>
    <row r="4705" spans="1:17" x14ac:dyDescent="0.2">
      <c r="A4705" s="139" t="s">
        <v>9404</v>
      </c>
      <c r="B4705" s="140" t="s">
        <v>19999</v>
      </c>
      <c r="C4705" s="141">
        <v>189</v>
      </c>
      <c r="D4705" s="141">
        <v>3</v>
      </c>
      <c r="E4705" s="142">
        <v>391.88</v>
      </c>
      <c r="F4705" s="142">
        <v>229.28</v>
      </c>
      <c r="G4705" s="142">
        <v>269.77999999999997</v>
      </c>
      <c r="H4705" s="142">
        <v>43.85</v>
      </c>
      <c r="I4705" s="142">
        <v>542.91</v>
      </c>
      <c r="Q4705" s="6">
        <f t="shared" si="73"/>
        <v>542.91</v>
      </c>
    </row>
    <row r="4706" spans="1:17" x14ac:dyDescent="0.2">
      <c r="A4706" s="139" t="s">
        <v>9406</v>
      </c>
      <c r="B4706" s="140" t="s">
        <v>20000</v>
      </c>
      <c r="C4706" s="141">
        <v>413</v>
      </c>
      <c r="D4706" s="141">
        <v>4</v>
      </c>
      <c r="E4706" s="142">
        <v>954.78</v>
      </c>
      <c r="F4706" s="142">
        <v>501.02</v>
      </c>
      <c r="G4706" s="142">
        <v>359.7</v>
      </c>
      <c r="H4706" s="142">
        <v>106.83</v>
      </c>
      <c r="I4706" s="142">
        <v>967.55</v>
      </c>
      <c r="Q4706" s="6">
        <f t="shared" si="73"/>
        <v>967.55</v>
      </c>
    </row>
    <row r="4707" spans="1:17" x14ac:dyDescent="0.2">
      <c r="A4707" s="139" t="s">
        <v>9408</v>
      </c>
      <c r="B4707" s="140" t="s">
        <v>20001</v>
      </c>
      <c r="C4707" s="141">
        <v>132</v>
      </c>
      <c r="D4707" s="141">
        <v>0</v>
      </c>
      <c r="E4707" s="142">
        <v>0</v>
      </c>
      <c r="F4707" s="142">
        <v>160.13999999999999</v>
      </c>
      <c r="G4707" s="142">
        <v>0</v>
      </c>
      <c r="H4707" s="142">
        <v>0</v>
      </c>
      <c r="I4707" s="142">
        <v>160.13999999999999</v>
      </c>
      <c r="Q4707" s="6">
        <f t="shared" si="73"/>
        <v>160.13999999999999</v>
      </c>
    </row>
    <row r="4708" spans="1:17" x14ac:dyDescent="0.2">
      <c r="A4708" s="139" t="s">
        <v>9410</v>
      </c>
      <c r="B4708" s="140" t="s">
        <v>20002</v>
      </c>
      <c r="C4708" s="141">
        <v>97</v>
      </c>
      <c r="D4708" s="141">
        <v>0</v>
      </c>
      <c r="E4708" s="142">
        <v>0</v>
      </c>
      <c r="F4708" s="142">
        <v>117.67</v>
      </c>
      <c r="G4708" s="142">
        <v>0</v>
      </c>
      <c r="H4708" s="142">
        <v>0</v>
      </c>
      <c r="I4708" s="142">
        <v>117.67</v>
      </c>
      <c r="Q4708" s="6">
        <f t="shared" si="73"/>
        <v>117.67</v>
      </c>
    </row>
    <row r="4709" spans="1:17" x14ac:dyDescent="0.2">
      <c r="A4709" s="139" t="s">
        <v>9412</v>
      </c>
      <c r="B4709" s="140" t="s">
        <v>20003</v>
      </c>
      <c r="C4709" s="141">
        <v>147</v>
      </c>
      <c r="D4709" s="141">
        <v>0</v>
      </c>
      <c r="E4709" s="142">
        <v>0</v>
      </c>
      <c r="F4709" s="142">
        <v>178.33</v>
      </c>
      <c r="G4709" s="142">
        <v>0</v>
      </c>
      <c r="H4709" s="142">
        <v>0</v>
      </c>
      <c r="I4709" s="142">
        <v>178.33</v>
      </c>
      <c r="Q4709" s="6">
        <f t="shared" si="73"/>
        <v>178.33</v>
      </c>
    </row>
    <row r="4710" spans="1:17" x14ac:dyDescent="0.2">
      <c r="A4710" s="139" t="s">
        <v>9414</v>
      </c>
      <c r="B4710" s="140" t="s">
        <v>20004</v>
      </c>
      <c r="C4710" s="141">
        <v>124</v>
      </c>
      <c r="D4710" s="141">
        <v>3</v>
      </c>
      <c r="E4710" s="142">
        <v>823.34</v>
      </c>
      <c r="F4710" s="142">
        <v>150.43</v>
      </c>
      <c r="G4710" s="142">
        <v>269.77999999999997</v>
      </c>
      <c r="H4710" s="142">
        <v>92.13</v>
      </c>
      <c r="I4710" s="142">
        <v>512.34</v>
      </c>
      <c r="Q4710" s="6">
        <f t="shared" si="73"/>
        <v>512.34</v>
      </c>
    </row>
    <row r="4711" spans="1:17" x14ac:dyDescent="0.2">
      <c r="A4711" s="139" t="s">
        <v>20005</v>
      </c>
      <c r="B4711" s="140" t="s">
        <v>20006</v>
      </c>
      <c r="C4711" s="141">
        <v>64</v>
      </c>
      <c r="D4711" s="141">
        <v>0</v>
      </c>
      <c r="E4711" s="142">
        <v>0</v>
      </c>
      <c r="F4711" s="142">
        <v>77.64</v>
      </c>
      <c r="G4711" s="142">
        <v>0</v>
      </c>
      <c r="H4711" s="142">
        <v>0</v>
      </c>
      <c r="I4711" s="142">
        <v>77.64</v>
      </c>
      <c r="Q4711" s="6">
        <f t="shared" si="73"/>
        <v>77.64</v>
      </c>
    </row>
    <row r="4712" spans="1:17" x14ac:dyDescent="0.2">
      <c r="A4712" s="139" t="s">
        <v>9416</v>
      </c>
      <c r="B4712" s="140" t="s">
        <v>20007</v>
      </c>
      <c r="C4712" s="141">
        <v>136</v>
      </c>
      <c r="D4712" s="141">
        <v>0</v>
      </c>
      <c r="E4712" s="142">
        <v>0</v>
      </c>
      <c r="F4712" s="142">
        <v>164.98</v>
      </c>
      <c r="G4712" s="142">
        <v>0</v>
      </c>
      <c r="H4712" s="142">
        <v>0</v>
      </c>
      <c r="I4712" s="142">
        <v>164.98</v>
      </c>
      <c r="Q4712" s="6">
        <f t="shared" si="73"/>
        <v>164.98</v>
      </c>
    </row>
    <row r="4713" spans="1:17" x14ac:dyDescent="0.2">
      <c r="A4713" s="139" t="s">
        <v>9418</v>
      </c>
      <c r="B4713" s="140" t="s">
        <v>20008</v>
      </c>
      <c r="C4713" s="141">
        <v>49</v>
      </c>
      <c r="D4713" s="141">
        <v>0</v>
      </c>
      <c r="E4713" s="142">
        <v>0</v>
      </c>
      <c r="F4713" s="142">
        <v>59.44</v>
      </c>
      <c r="G4713" s="142">
        <v>0</v>
      </c>
      <c r="H4713" s="142">
        <v>0</v>
      </c>
      <c r="I4713" s="142">
        <v>59.44</v>
      </c>
      <c r="Q4713" s="6">
        <f t="shared" si="73"/>
        <v>59.44</v>
      </c>
    </row>
    <row r="4714" spans="1:17" x14ac:dyDescent="0.2">
      <c r="A4714" s="139" t="s">
        <v>9420</v>
      </c>
      <c r="B4714" s="140" t="s">
        <v>20009</v>
      </c>
      <c r="C4714" s="141">
        <v>2592</v>
      </c>
      <c r="D4714" s="141">
        <v>83</v>
      </c>
      <c r="E4714" s="142">
        <v>144838.38</v>
      </c>
      <c r="F4714" s="142">
        <v>3144.46</v>
      </c>
      <c r="G4714" s="142">
        <v>7463.86</v>
      </c>
      <c r="H4714" s="142">
        <v>16206.11</v>
      </c>
      <c r="I4714" s="142">
        <v>26814.43</v>
      </c>
      <c r="Q4714" s="6">
        <f t="shared" si="73"/>
        <v>26814.43</v>
      </c>
    </row>
    <row r="4715" spans="1:17" x14ac:dyDescent="0.2">
      <c r="A4715" s="139" t="s">
        <v>9422</v>
      </c>
      <c r="B4715" s="140" t="s">
        <v>20010</v>
      </c>
      <c r="C4715" s="141">
        <v>129</v>
      </c>
      <c r="D4715" s="141">
        <v>3</v>
      </c>
      <c r="E4715" s="142">
        <v>2738.22</v>
      </c>
      <c r="F4715" s="142">
        <v>156.5</v>
      </c>
      <c r="G4715" s="142">
        <v>269.77999999999997</v>
      </c>
      <c r="H4715" s="142">
        <v>306.38</v>
      </c>
      <c r="I4715" s="142">
        <v>732.66</v>
      </c>
      <c r="Q4715" s="6">
        <f t="shared" si="73"/>
        <v>732.66</v>
      </c>
    </row>
    <row r="4716" spans="1:17" x14ac:dyDescent="0.2">
      <c r="A4716" s="139" t="s">
        <v>9424</v>
      </c>
      <c r="B4716" s="140" t="s">
        <v>20011</v>
      </c>
      <c r="C4716" s="141">
        <v>164</v>
      </c>
      <c r="D4716" s="141">
        <v>0</v>
      </c>
      <c r="E4716" s="142">
        <v>0</v>
      </c>
      <c r="F4716" s="142">
        <v>198.95</v>
      </c>
      <c r="G4716" s="142">
        <v>0</v>
      </c>
      <c r="H4716" s="142">
        <v>0</v>
      </c>
      <c r="I4716" s="142">
        <v>198.95</v>
      </c>
      <c r="Q4716" s="6">
        <f t="shared" si="73"/>
        <v>198.95</v>
      </c>
    </row>
    <row r="4717" spans="1:17" x14ac:dyDescent="0.2">
      <c r="A4717" s="139" t="s">
        <v>9426</v>
      </c>
      <c r="B4717" s="140" t="s">
        <v>20012</v>
      </c>
      <c r="C4717" s="141">
        <v>136</v>
      </c>
      <c r="D4717" s="141">
        <v>1</v>
      </c>
      <c r="E4717" s="142">
        <v>266.41000000000003</v>
      </c>
      <c r="F4717" s="142">
        <v>164.98</v>
      </c>
      <c r="G4717" s="142">
        <v>89.93</v>
      </c>
      <c r="H4717" s="142">
        <v>29.81</v>
      </c>
      <c r="I4717" s="142">
        <v>284.72000000000003</v>
      </c>
      <c r="Q4717" s="6">
        <f t="shared" si="73"/>
        <v>284.72000000000003</v>
      </c>
    </row>
    <row r="4718" spans="1:17" x14ac:dyDescent="0.2">
      <c r="A4718" s="139" t="s">
        <v>9428</v>
      </c>
      <c r="B4718" s="140" t="s">
        <v>20013</v>
      </c>
      <c r="C4718" s="141">
        <v>184</v>
      </c>
      <c r="D4718" s="141">
        <v>0</v>
      </c>
      <c r="E4718" s="142">
        <v>0</v>
      </c>
      <c r="F4718" s="142">
        <v>223.22</v>
      </c>
      <c r="G4718" s="142">
        <v>0</v>
      </c>
      <c r="H4718" s="142">
        <v>0</v>
      </c>
      <c r="I4718" s="142">
        <v>223.22</v>
      </c>
      <c r="Q4718" s="6">
        <f t="shared" si="73"/>
        <v>223.22</v>
      </c>
    </row>
    <row r="4719" spans="1:17" x14ac:dyDescent="0.2">
      <c r="A4719" s="139" t="s">
        <v>9430</v>
      </c>
      <c r="B4719" s="140" t="s">
        <v>20014</v>
      </c>
      <c r="C4719" s="141">
        <v>768</v>
      </c>
      <c r="D4719" s="141">
        <v>16</v>
      </c>
      <c r="E4719" s="142">
        <v>2644.01</v>
      </c>
      <c r="F4719" s="142">
        <v>931.69</v>
      </c>
      <c r="G4719" s="142">
        <v>1438.82</v>
      </c>
      <c r="H4719" s="142">
        <v>295.83999999999997</v>
      </c>
      <c r="I4719" s="142">
        <v>2666.35</v>
      </c>
      <c r="Q4719" s="6">
        <f t="shared" si="73"/>
        <v>2666.35</v>
      </c>
    </row>
    <row r="4720" spans="1:17" x14ac:dyDescent="0.2">
      <c r="A4720" s="139" t="s">
        <v>9432</v>
      </c>
      <c r="B4720" s="140" t="s">
        <v>20015</v>
      </c>
      <c r="C4720" s="141">
        <v>610</v>
      </c>
      <c r="D4720" s="141">
        <v>8</v>
      </c>
      <c r="E4720" s="142">
        <v>3852.98</v>
      </c>
      <c r="F4720" s="142">
        <v>740.02</v>
      </c>
      <c r="G4720" s="142">
        <v>719.41</v>
      </c>
      <c r="H4720" s="142">
        <v>431.11</v>
      </c>
      <c r="I4720" s="142">
        <v>1890.54</v>
      </c>
      <c r="Q4720" s="6">
        <f t="shared" si="73"/>
        <v>1890.54</v>
      </c>
    </row>
    <row r="4721" spans="1:17" x14ac:dyDescent="0.2">
      <c r="A4721" s="139" t="s">
        <v>9434</v>
      </c>
      <c r="B4721" s="140" t="s">
        <v>20016</v>
      </c>
      <c r="C4721" s="141">
        <v>502</v>
      </c>
      <c r="D4721" s="141">
        <v>25</v>
      </c>
      <c r="E4721" s="142">
        <v>39077.56</v>
      </c>
      <c r="F4721" s="142">
        <v>608.99</v>
      </c>
      <c r="G4721" s="142">
        <v>2248.15</v>
      </c>
      <c r="H4721" s="142">
        <v>4372.43</v>
      </c>
      <c r="I4721" s="142">
        <v>7229.57</v>
      </c>
      <c r="Q4721" s="6">
        <f t="shared" si="73"/>
        <v>7229.57</v>
      </c>
    </row>
    <row r="4722" spans="1:17" x14ac:dyDescent="0.2">
      <c r="A4722" s="139" t="s">
        <v>9436</v>
      </c>
      <c r="B4722" s="140" t="s">
        <v>20017</v>
      </c>
      <c r="C4722" s="141">
        <v>2606</v>
      </c>
      <c r="D4722" s="141">
        <v>24</v>
      </c>
      <c r="E4722" s="142">
        <v>7572.51</v>
      </c>
      <c r="F4722" s="142">
        <v>3161.44</v>
      </c>
      <c r="G4722" s="142">
        <v>2158.2199999999998</v>
      </c>
      <c r="H4722" s="142">
        <v>847.3</v>
      </c>
      <c r="I4722" s="142">
        <v>6166.96</v>
      </c>
      <c r="Q4722" s="6">
        <f t="shared" si="73"/>
        <v>6166.96</v>
      </c>
    </row>
    <row r="4723" spans="1:17" x14ac:dyDescent="0.2">
      <c r="A4723" s="139" t="s">
        <v>9438</v>
      </c>
      <c r="B4723" s="140" t="s">
        <v>20018</v>
      </c>
      <c r="C4723" s="141">
        <v>5695</v>
      </c>
      <c r="D4723" s="141">
        <v>75</v>
      </c>
      <c r="E4723" s="142">
        <v>40558.910000000003</v>
      </c>
      <c r="F4723" s="142">
        <v>6908.82</v>
      </c>
      <c r="G4723" s="142">
        <v>6744.46</v>
      </c>
      <c r="H4723" s="142">
        <v>4538.18</v>
      </c>
      <c r="I4723" s="142">
        <v>18191.46</v>
      </c>
      <c r="Q4723" s="6">
        <f t="shared" si="73"/>
        <v>18191.46</v>
      </c>
    </row>
    <row r="4724" spans="1:17" x14ac:dyDescent="0.2">
      <c r="A4724" s="139" t="s">
        <v>9440</v>
      </c>
      <c r="B4724" s="140" t="s">
        <v>20019</v>
      </c>
      <c r="C4724" s="141">
        <v>56</v>
      </c>
      <c r="D4724" s="141">
        <v>0</v>
      </c>
      <c r="E4724" s="142">
        <v>0</v>
      </c>
      <c r="F4724" s="142">
        <v>67.94</v>
      </c>
      <c r="G4724" s="142">
        <v>0</v>
      </c>
      <c r="H4724" s="142">
        <v>0</v>
      </c>
      <c r="I4724" s="142">
        <v>67.94</v>
      </c>
      <c r="Q4724" s="6">
        <f t="shared" si="73"/>
        <v>67.94</v>
      </c>
    </row>
    <row r="4725" spans="1:17" x14ac:dyDescent="0.2">
      <c r="A4725" s="139" t="s">
        <v>9442</v>
      </c>
      <c r="B4725" s="140" t="s">
        <v>20020</v>
      </c>
      <c r="C4725" s="141">
        <v>78</v>
      </c>
      <c r="D4725" s="141">
        <v>1</v>
      </c>
      <c r="E4725" s="142">
        <v>37.32</v>
      </c>
      <c r="F4725" s="142">
        <v>94.62</v>
      </c>
      <c r="G4725" s="142">
        <v>89.93</v>
      </c>
      <c r="H4725" s="142">
        <v>4.18</v>
      </c>
      <c r="I4725" s="142">
        <v>188.73</v>
      </c>
      <c r="Q4725" s="6">
        <f t="shared" si="73"/>
        <v>188.73</v>
      </c>
    </row>
    <row r="4726" spans="1:17" x14ac:dyDescent="0.2">
      <c r="A4726" s="139" t="s">
        <v>9444</v>
      </c>
      <c r="B4726" s="140" t="s">
        <v>20021</v>
      </c>
      <c r="C4726" s="141">
        <v>1894</v>
      </c>
      <c r="D4726" s="141">
        <v>42</v>
      </c>
      <c r="E4726" s="142">
        <v>51036.66</v>
      </c>
      <c r="F4726" s="142">
        <v>2297.69</v>
      </c>
      <c r="G4726" s="142">
        <v>3776.9</v>
      </c>
      <c r="H4726" s="142">
        <v>5710.54</v>
      </c>
      <c r="I4726" s="142">
        <v>11785.13</v>
      </c>
      <c r="Q4726" s="6">
        <f t="shared" si="73"/>
        <v>11785.13</v>
      </c>
    </row>
    <row r="4727" spans="1:17" x14ac:dyDescent="0.2">
      <c r="A4727" s="139" t="s">
        <v>9446</v>
      </c>
      <c r="B4727" s="140" t="s">
        <v>20022</v>
      </c>
      <c r="C4727" s="141">
        <v>149</v>
      </c>
      <c r="D4727" s="141">
        <v>6</v>
      </c>
      <c r="E4727" s="142">
        <v>29226.73</v>
      </c>
      <c r="F4727" s="142">
        <v>180.76</v>
      </c>
      <c r="G4727" s="142">
        <v>539.55999999999995</v>
      </c>
      <c r="H4727" s="142">
        <v>3270.21</v>
      </c>
      <c r="I4727" s="142">
        <v>3990.53</v>
      </c>
      <c r="Q4727" s="6">
        <f t="shared" si="73"/>
        <v>3990.53</v>
      </c>
    </row>
    <row r="4728" spans="1:17" x14ac:dyDescent="0.2">
      <c r="A4728" s="139" t="s">
        <v>9448</v>
      </c>
      <c r="B4728" s="140" t="s">
        <v>20023</v>
      </c>
      <c r="C4728" s="141">
        <v>102</v>
      </c>
      <c r="D4728" s="141">
        <v>3</v>
      </c>
      <c r="E4728" s="142">
        <v>11342.78</v>
      </c>
      <c r="F4728" s="142">
        <v>123.74</v>
      </c>
      <c r="G4728" s="142">
        <v>269.77999999999997</v>
      </c>
      <c r="H4728" s="142">
        <v>1269.1500000000001</v>
      </c>
      <c r="I4728" s="142">
        <v>1662.67</v>
      </c>
      <c r="Q4728" s="6">
        <f t="shared" si="73"/>
        <v>1662.67</v>
      </c>
    </row>
    <row r="4729" spans="1:17" x14ac:dyDescent="0.2">
      <c r="A4729" s="139" t="s">
        <v>9450</v>
      </c>
      <c r="B4729" s="140" t="s">
        <v>20024</v>
      </c>
      <c r="C4729" s="141">
        <v>153</v>
      </c>
      <c r="D4729" s="141">
        <v>9</v>
      </c>
      <c r="E4729" s="142">
        <v>76348.800000000003</v>
      </c>
      <c r="F4729" s="142">
        <v>185.61</v>
      </c>
      <c r="G4729" s="142">
        <v>809.34</v>
      </c>
      <c r="H4729" s="142">
        <v>8542.74</v>
      </c>
      <c r="I4729" s="142">
        <v>9537.69</v>
      </c>
      <c r="Q4729" s="6">
        <f t="shared" si="73"/>
        <v>9537.69</v>
      </c>
    </row>
    <row r="4730" spans="1:17" x14ac:dyDescent="0.2">
      <c r="A4730" s="139" t="s">
        <v>9452</v>
      </c>
      <c r="B4730" s="140" t="s">
        <v>20025</v>
      </c>
      <c r="C4730" s="141">
        <v>371</v>
      </c>
      <c r="D4730" s="141">
        <v>6</v>
      </c>
      <c r="E4730" s="142">
        <v>783.28</v>
      </c>
      <c r="F4730" s="142">
        <v>450.07</v>
      </c>
      <c r="G4730" s="142">
        <v>539.55999999999995</v>
      </c>
      <c r="H4730" s="142">
        <v>87.64</v>
      </c>
      <c r="I4730" s="142">
        <v>1077.27</v>
      </c>
      <c r="Q4730" s="6">
        <f t="shared" si="73"/>
        <v>1077.27</v>
      </c>
    </row>
    <row r="4731" spans="1:17" x14ac:dyDescent="0.2">
      <c r="A4731" s="139" t="s">
        <v>9454</v>
      </c>
      <c r="B4731" s="140" t="s">
        <v>20026</v>
      </c>
      <c r="C4731" s="141">
        <v>150</v>
      </c>
      <c r="D4731" s="141">
        <v>0</v>
      </c>
      <c r="E4731" s="142">
        <v>0</v>
      </c>
      <c r="F4731" s="142">
        <v>181.97</v>
      </c>
      <c r="G4731" s="142">
        <v>0</v>
      </c>
      <c r="H4731" s="142">
        <v>0</v>
      </c>
      <c r="I4731" s="142">
        <v>181.97</v>
      </c>
      <c r="Q4731" s="6">
        <f t="shared" si="73"/>
        <v>181.97</v>
      </c>
    </row>
    <row r="4732" spans="1:17" x14ac:dyDescent="0.2">
      <c r="A4732" s="139" t="s">
        <v>9456</v>
      </c>
      <c r="B4732" s="140" t="s">
        <v>20027</v>
      </c>
      <c r="C4732" s="141">
        <v>126</v>
      </c>
      <c r="D4732" s="141">
        <v>1</v>
      </c>
      <c r="E4732" s="142">
        <v>771.7</v>
      </c>
      <c r="F4732" s="142">
        <v>152.86000000000001</v>
      </c>
      <c r="G4732" s="142">
        <v>89.93</v>
      </c>
      <c r="H4732" s="142">
        <v>86.34</v>
      </c>
      <c r="I4732" s="142">
        <v>329.13</v>
      </c>
      <c r="Q4732" s="6">
        <f t="shared" si="73"/>
        <v>329.13</v>
      </c>
    </row>
    <row r="4733" spans="1:17" x14ac:dyDescent="0.2">
      <c r="A4733" s="139" t="s">
        <v>9458</v>
      </c>
      <c r="B4733" s="140" t="s">
        <v>20028</v>
      </c>
      <c r="C4733" s="141">
        <v>288</v>
      </c>
      <c r="D4733" s="141">
        <v>5</v>
      </c>
      <c r="E4733" s="142">
        <v>1260.53</v>
      </c>
      <c r="F4733" s="142">
        <v>349.38</v>
      </c>
      <c r="G4733" s="142">
        <v>449.63</v>
      </c>
      <c r="H4733" s="142">
        <v>141.04</v>
      </c>
      <c r="I4733" s="142">
        <v>940.05</v>
      </c>
      <c r="Q4733" s="6">
        <f t="shared" si="73"/>
        <v>940.05</v>
      </c>
    </row>
    <row r="4734" spans="1:17" x14ac:dyDescent="0.2">
      <c r="A4734" s="139" t="s">
        <v>9460</v>
      </c>
      <c r="B4734" s="140" t="s">
        <v>20029</v>
      </c>
      <c r="C4734" s="141">
        <v>87</v>
      </c>
      <c r="D4734" s="141">
        <v>0</v>
      </c>
      <c r="E4734" s="142">
        <v>0</v>
      </c>
      <c r="F4734" s="142">
        <v>105.54</v>
      </c>
      <c r="G4734" s="142">
        <v>0</v>
      </c>
      <c r="H4734" s="142">
        <v>0</v>
      </c>
      <c r="I4734" s="142">
        <v>105.54</v>
      </c>
      <c r="Q4734" s="6">
        <f t="shared" si="73"/>
        <v>105.54</v>
      </c>
    </row>
    <row r="4735" spans="1:17" x14ac:dyDescent="0.2">
      <c r="A4735" s="139" t="s">
        <v>9462</v>
      </c>
      <c r="B4735" s="140" t="s">
        <v>20030</v>
      </c>
      <c r="C4735" s="141">
        <v>64</v>
      </c>
      <c r="D4735" s="141">
        <v>0</v>
      </c>
      <c r="E4735" s="142">
        <v>0</v>
      </c>
      <c r="F4735" s="142">
        <v>77.64</v>
      </c>
      <c r="G4735" s="142">
        <v>0</v>
      </c>
      <c r="H4735" s="142">
        <v>0</v>
      </c>
      <c r="I4735" s="142">
        <v>77.64</v>
      </c>
      <c r="Q4735" s="6">
        <f t="shared" si="73"/>
        <v>77.64</v>
      </c>
    </row>
    <row r="4736" spans="1:17" x14ac:dyDescent="0.2">
      <c r="A4736" s="139" t="s">
        <v>9464</v>
      </c>
      <c r="B4736" s="140" t="s">
        <v>20031</v>
      </c>
      <c r="C4736" s="141">
        <v>44</v>
      </c>
      <c r="D4736" s="141">
        <v>0</v>
      </c>
      <c r="E4736" s="142">
        <v>0</v>
      </c>
      <c r="F4736" s="142">
        <v>53.38</v>
      </c>
      <c r="G4736" s="142">
        <v>0</v>
      </c>
      <c r="H4736" s="142">
        <v>0</v>
      </c>
      <c r="I4736" s="142">
        <v>53.38</v>
      </c>
      <c r="Q4736" s="6">
        <f t="shared" si="73"/>
        <v>53.38</v>
      </c>
    </row>
    <row r="4737" spans="1:17" x14ac:dyDescent="0.2">
      <c r="A4737" s="139" t="s">
        <v>9466</v>
      </c>
      <c r="B4737" s="140" t="s">
        <v>20032</v>
      </c>
      <c r="C4737" s="141">
        <v>1010</v>
      </c>
      <c r="D4737" s="141">
        <v>21</v>
      </c>
      <c r="E4737" s="142">
        <v>33300.79</v>
      </c>
      <c r="F4737" s="142">
        <v>1225.27</v>
      </c>
      <c r="G4737" s="142">
        <v>1888.45</v>
      </c>
      <c r="H4737" s="142">
        <v>3726.06</v>
      </c>
      <c r="I4737" s="142">
        <v>6839.78</v>
      </c>
      <c r="Q4737" s="6">
        <f t="shared" si="73"/>
        <v>6839.78</v>
      </c>
    </row>
    <row r="4738" spans="1:17" x14ac:dyDescent="0.2">
      <c r="A4738" s="139" t="s">
        <v>9468</v>
      </c>
      <c r="B4738" s="140" t="s">
        <v>20033</v>
      </c>
      <c r="C4738" s="141">
        <v>52</v>
      </c>
      <c r="D4738" s="141">
        <v>0</v>
      </c>
      <c r="E4738" s="142">
        <v>0</v>
      </c>
      <c r="F4738" s="142">
        <v>63.08</v>
      </c>
      <c r="G4738" s="142">
        <v>0</v>
      </c>
      <c r="H4738" s="142">
        <v>0</v>
      </c>
      <c r="I4738" s="142">
        <v>63.08</v>
      </c>
      <c r="Q4738" s="6">
        <f t="shared" si="73"/>
        <v>63.08</v>
      </c>
    </row>
    <row r="4739" spans="1:17" x14ac:dyDescent="0.2">
      <c r="A4739" s="139" t="s">
        <v>9470</v>
      </c>
      <c r="B4739" s="140" t="s">
        <v>20034</v>
      </c>
      <c r="C4739" s="141">
        <v>141</v>
      </c>
      <c r="D4739" s="141">
        <v>0</v>
      </c>
      <c r="E4739" s="142">
        <v>0</v>
      </c>
      <c r="F4739" s="142">
        <v>171.06</v>
      </c>
      <c r="G4739" s="142">
        <v>0</v>
      </c>
      <c r="H4739" s="142">
        <v>0</v>
      </c>
      <c r="I4739" s="142">
        <v>171.06</v>
      </c>
      <c r="Q4739" s="6">
        <f t="shared" si="73"/>
        <v>171.06</v>
      </c>
    </row>
    <row r="4740" spans="1:17" x14ac:dyDescent="0.2">
      <c r="A4740" s="139" t="s">
        <v>9472</v>
      </c>
      <c r="B4740" s="140" t="s">
        <v>20035</v>
      </c>
      <c r="C4740" s="141">
        <v>48</v>
      </c>
      <c r="D4740" s="141">
        <v>0</v>
      </c>
      <c r="E4740" s="142">
        <v>0</v>
      </c>
      <c r="F4740" s="142">
        <v>58.23</v>
      </c>
      <c r="G4740" s="142">
        <v>0</v>
      </c>
      <c r="H4740" s="142">
        <v>0</v>
      </c>
      <c r="I4740" s="142">
        <v>58.23</v>
      </c>
      <c r="Q4740" s="6">
        <f t="shared" si="73"/>
        <v>58.23</v>
      </c>
    </row>
    <row r="4741" spans="1:17" x14ac:dyDescent="0.2">
      <c r="A4741" s="139" t="s">
        <v>9474</v>
      </c>
      <c r="B4741" s="140" t="s">
        <v>20036</v>
      </c>
      <c r="C4741" s="141">
        <v>212</v>
      </c>
      <c r="D4741" s="141">
        <v>1</v>
      </c>
      <c r="E4741" s="142">
        <v>186.61</v>
      </c>
      <c r="F4741" s="142">
        <v>257.18</v>
      </c>
      <c r="G4741" s="142">
        <v>89.93</v>
      </c>
      <c r="H4741" s="142">
        <v>20.88</v>
      </c>
      <c r="I4741" s="142">
        <v>367.99</v>
      </c>
      <c r="Q4741" s="6">
        <f t="shared" si="73"/>
        <v>367.99</v>
      </c>
    </row>
    <row r="4742" spans="1:17" x14ac:dyDescent="0.2">
      <c r="A4742" s="139" t="s">
        <v>9476</v>
      </c>
      <c r="B4742" s="140" t="s">
        <v>20037</v>
      </c>
      <c r="C4742" s="141">
        <v>90</v>
      </c>
      <c r="D4742" s="141">
        <v>0</v>
      </c>
      <c r="E4742" s="142">
        <v>0</v>
      </c>
      <c r="F4742" s="142">
        <v>109.18</v>
      </c>
      <c r="G4742" s="142">
        <v>0</v>
      </c>
      <c r="H4742" s="142">
        <v>0</v>
      </c>
      <c r="I4742" s="142">
        <v>109.18</v>
      </c>
      <c r="Q4742" s="6">
        <f t="shared" si="73"/>
        <v>109.18</v>
      </c>
    </row>
    <row r="4743" spans="1:17" x14ac:dyDescent="0.2">
      <c r="A4743" s="139" t="s">
        <v>9478</v>
      </c>
      <c r="B4743" s="140" t="s">
        <v>20038</v>
      </c>
      <c r="C4743" s="141">
        <v>255</v>
      </c>
      <c r="D4743" s="141">
        <v>1</v>
      </c>
      <c r="E4743" s="142">
        <v>20843.11</v>
      </c>
      <c r="F4743" s="142">
        <v>309.35000000000002</v>
      </c>
      <c r="G4743" s="142">
        <v>89.93</v>
      </c>
      <c r="H4743" s="142">
        <v>2332.16</v>
      </c>
      <c r="I4743" s="142">
        <v>2731.44</v>
      </c>
      <c r="Q4743" s="6">
        <f t="shared" si="73"/>
        <v>2731.44</v>
      </c>
    </row>
    <row r="4744" spans="1:17" x14ac:dyDescent="0.2">
      <c r="A4744" s="139" t="s">
        <v>9480</v>
      </c>
      <c r="B4744" s="140" t="s">
        <v>20039</v>
      </c>
      <c r="C4744" s="141">
        <v>104</v>
      </c>
      <c r="D4744" s="141">
        <v>3</v>
      </c>
      <c r="E4744" s="142">
        <v>1649.24</v>
      </c>
      <c r="F4744" s="142">
        <v>126.17</v>
      </c>
      <c r="G4744" s="142">
        <v>269.77999999999997</v>
      </c>
      <c r="H4744" s="142">
        <v>184.54</v>
      </c>
      <c r="I4744" s="142">
        <v>580.49</v>
      </c>
      <c r="Q4744" s="6">
        <f t="shared" si="73"/>
        <v>580.49</v>
      </c>
    </row>
    <row r="4745" spans="1:17" x14ac:dyDescent="0.2">
      <c r="A4745" s="139" t="s">
        <v>9482</v>
      </c>
      <c r="B4745" s="140" t="s">
        <v>20040</v>
      </c>
      <c r="C4745" s="141">
        <v>72</v>
      </c>
      <c r="D4745" s="141">
        <v>0</v>
      </c>
      <c r="E4745" s="142">
        <v>0</v>
      </c>
      <c r="F4745" s="142">
        <v>87.34</v>
      </c>
      <c r="G4745" s="142">
        <v>0</v>
      </c>
      <c r="H4745" s="142">
        <v>0</v>
      </c>
      <c r="I4745" s="142">
        <v>87.34</v>
      </c>
      <c r="Q4745" s="6">
        <f t="shared" si="73"/>
        <v>87.34</v>
      </c>
    </row>
    <row r="4746" spans="1:17" x14ac:dyDescent="0.2">
      <c r="A4746" s="139" t="s">
        <v>9484</v>
      </c>
      <c r="B4746" s="140" t="s">
        <v>20041</v>
      </c>
      <c r="C4746" s="141">
        <v>594</v>
      </c>
      <c r="D4746" s="141">
        <v>8</v>
      </c>
      <c r="E4746" s="142">
        <v>22853.25</v>
      </c>
      <c r="F4746" s="142">
        <v>720.61</v>
      </c>
      <c r="G4746" s="142">
        <v>719.41</v>
      </c>
      <c r="H4746" s="142">
        <v>2557.0700000000002</v>
      </c>
      <c r="I4746" s="142">
        <v>3997.09</v>
      </c>
      <c r="Q4746" s="6">
        <f t="shared" si="73"/>
        <v>3997.09</v>
      </c>
    </row>
    <row r="4747" spans="1:17" x14ac:dyDescent="0.2">
      <c r="A4747" s="139" t="s">
        <v>9486</v>
      </c>
      <c r="B4747" s="140" t="s">
        <v>20042</v>
      </c>
      <c r="C4747" s="141">
        <v>63</v>
      </c>
      <c r="D4747" s="141">
        <v>0</v>
      </c>
      <c r="E4747" s="142">
        <v>0</v>
      </c>
      <c r="F4747" s="142">
        <v>76.42</v>
      </c>
      <c r="G4747" s="142">
        <v>0</v>
      </c>
      <c r="H4747" s="142">
        <v>0</v>
      </c>
      <c r="I4747" s="142">
        <v>76.42</v>
      </c>
      <c r="Q4747" s="6">
        <f t="shared" si="73"/>
        <v>76.42</v>
      </c>
    </row>
    <row r="4748" spans="1:17" x14ac:dyDescent="0.2">
      <c r="A4748" s="139" t="s">
        <v>9488</v>
      </c>
      <c r="B4748" s="140" t="s">
        <v>20043</v>
      </c>
      <c r="C4748" s="141">
        <v>80</v>
      </c>
      <c r="D4748" s="141">
        <v>1</v>
      </c>
      <c r="E4748" s="142">
        <v>186.61</v>
      </c>
      <c r="F4748" s="142">
        <v>97.05</v>
      </c>
      <c r="G4748" s="142">
        <v>89.93</v>
      </c>
      <c r="H4748" s="142">
        <v>20.88</v>
      </c>
      <c r="I4748" s="142">
        <v>207.86</v>
      </c>
      <c r="Q4748" s="6">
        <f t="shared" si="73"/>
        <v>207.86</v>
      </c>
    </row>
    <row r="4749" spans="1:17" x14ac:dyDescent="0.2">
      <c r="A4749" s="139" t="s">
        <v>9490</v>
      </c>
      <c r="B4749" s="140" t="s">
        <v>20044</v>
      </c>
      <c r="C4749" s="141">
        <v>40</v>
      </c>
      <c r="D4749" s="141">
        <v>0</v>
      </c>
      <c r="E4749" s="142">
        <v>0</v>
      </c>
      <c r="F4749" s="142">
        <v>48.53</v>
      </c>
      <c r="G4749" s="142">
        <v>0</v>
      </c>
      <c r="H4749" s="142">
        <v>0</v>
      </c>
      <c r="I4749" s="142">
        <v>48.53</v>
      </c>
      <c r="Q4749" s="6">
        <f t="shared" si="73"/>
        <v>48.53</v>
      </c>
    </row>
    <row r="4750" spans="1:17" x14ac:dyDescent="0.2">
      <c r="A4750" s="139" t="s">
        <v>9492</v>
      </c>
      <c r="B4750" s="140" t="s">
        <v>20045</v>
      </c>
      <c r="C4750" s="141">
        <v>37</v>
      </c>
      <c r="D4750" s="141">
        <v>0</v>
      </c>
      <c r="E4750" s="142">
        <v>0</v>
      </c>
      <c r="F4750" s="142">
        <v>44.89</v>
      </c>
      <c r="G4750" s="142">
        <v>0</v>
      </c>
      <c r="H4750" s="142">
        <v>0</v>
      </c>
      <c r="I4750" s="142">
        <v>44.89</v>
      </c>
      <c r="Q4750" s="6">
        <f t="shared" si="73"/>
        <v>44.89</v>
      </c>
    </row>
    <row r="4751" spans="1:17" x14ac:dyDescent="0.2">
      <c r="A4751" s="139" t="s">
        <v>9494</v>
      </c>
      <c r="B4751" s="140" t="s">
        <v>20046</v>
      </c>
      <c r="C4751" s="141">
        <v>195</v>
      </c>
      <c r="D4751" s="141">
        <v>0</v>
      </c>
      <c r="E4751" s="142">
        <v>0</v>
      </c>
      <c r="F4751" s="142">
        <v>236.56</v>
      </c>
      <c r="G4751" s="142">
        <v>0</v>
      </c>
      <c r="H4751" s="142">
        <v>0</v>
      </c>
      <c r="I4751" s="142">
        <v>236.56</v>
      </c>
      <c r="Q4751" s="6">
        <f t="shared" ref="Q4751:Q4814" si="74">I4751+P4751</f>
        <v>236.56</v>
      </c>
    </row>
    <row r="4752" spans="1:17" x14ac:dyDescent="0.2">
      <c r="A4752" s="139" t="s">
        <v>9496</v>
      </c>
      <c r="B4752" s="140" t="s">
        <v>20047</v>
      </c>
      <c r="C4752" s="141">
        <v>56</v>
      </c>
      <c r="D4752" s="141">
        <v>0</v>
      </c>
      <c r="E4752" s="142">
        <v>0</v>
      </c>
      <c r="F4752" s="142">
        <v>67.94</v>
      </c>
      <c r="G4752" s="142">
        <v>0</v>
      </c>
      <c r="H4752" s="142">
        <v>0</v>
      </c>
      <c r="I4752" s="142">
        <v>67.94</v>
      </c>
      <c r="Q4752" s="6">
        <f t="shared" si="74"/>
        <v>67.94</v>
      </c>
    </row>
    <row r="4753" spans="1:17" x14ac:dyDescent="0.2">
      <c r="A4753" s="139" t="s">
        <v>9498</v>
      </c>
      <c r="B4753" s="140" t="s">
        <v>20048</v>
      </c>
      <c r="C4753" s="141">
        <v>76302</v>
      </c>
      <c r="D4753" s="141">
        <v>1116</v>
      </c>
      <c r="E4753" s="142">
        <v>711307.06</v>
      </c>
      <c r="F4753" s="142">
        <v>92564.9</v>
      </c>
      <c r="G4753" s="142">
        <v>100357.5</v>
      </c>
      <c r="H4753" s="142">
        <v>79588.88</v>
      </c>
      <c r="I4753" s="142">
        <v>272511.28000000003</v>
      </c>
      <c r="Q4753" s="6">
        <f t="shared" si="74"/>
        <v>272511.28000000003</v>
      </c>
    </row>
    <row r="4754" spans="1:17" x14ac:dyDescent="0.2">
      <c r="A4754" s="139" t="s">
        <v>9500</v>
      </c>
      <c r="B4754" s="140" t="s">
        <v>20049</v>
      </c>
      <c r="C4754" s="141">
        <v>212</v>
      </c>
      <c r="D4754" s="141">
        <v>4</v>
      </c>
      <c r="E4754" s="142">
        <v>1731.81</v>
      </c>
      <c r="F4754" s="142">
        <v>257.18</v>
      </c>
      <c r="G4754" s="142">
        <v>359.7</v>
      </c>
      <c r="H4754" s="142">
        <v>193.78</v>
      </c>
      <c r="I4754" s="142">
        <v>810.66</v>
      </c>
      <c r="Q4754" s="6">
        <f t="shared" si="74"/>
        <v>810.66</v>
      </c>
    </row>
    <row r="4755" spans="1:17" x14ac:dyDescent="0.2">
      <c r="A4755" s="139" t="s">
        <v>9502</v>
      </c>
      <c r="B4755" s="140" t="s">
        <v>20050</v>
      </c>
      <c r="C4755" s="141">
        <v>105</v>
      </c>
      <c r="D4755" s="141">
        <v>0</v>
      </c>
      <c r="E4755" s="142">
        <v>0</v>
      </c>
      <c r="F4755" s="142">
        <v>127.38</v>
      </c>
      <c r="G4755" s="142">
        <v>0</v>
      </c>
      <c r="H4755" s="142">
        <v>0</v>
      </c>
      <c r="I4755" s="142">
        <v>127.38</v>
      </c>
      <c r="Q4755" s="6">
        <f t="shared" si="74"/>
        <v>127.38</v>
      </c>
    </row>
    <row r="4756" spans="1:17" x14ac:dyDescent="0.2">
      <c r="A4756" s="139" t="s">
        <v>9504</v>
      </c>
      <c r="B4756" s="140" t="s">
        <v>20051</v>
      </c>
      <c r="C4756" s="141">
        <v>1899</v>
      </c>
      <c r="D4756" s="141">
        <v>31</v>
      </c>
      <c r="E4756" s="142">
        <v>43657.51</v>
      </c>
      <c r="F4756" s="142">
        <v>2303.75</v>
      </c>
      <c r="G4756" s="142">
        <v>2787.71</v>
      </c>
      <c r="H4756" s="142">
        <v>4884.88</v>
      </c>
      <c r="I4756" s="142">
        <v>9976.34</v>
      </c>
      <c r="Q4756" s="6">
        <f t="shared" si="74"/>
        <v>9976.34</v>
      </c>
    </row>
    <row r="4757" spans="1:17" x14ac:dyDescent="0.2">
      <c r="A4757" s="139" t="s">
        <v>9506</v>
      </c>
      <c r="B4757" s="140" t="s">
        <v>20052</v>
      </c>
      <c r="C4757" s="141">
        <v>63</v>
      </c>
      <c r="D4757" s="141">
        <v>0</v>
      </c>
      <c r="E4757" s="142">
        <v>0</v>
      </c>
      <c r="F4757" s="142">
        <v>76.42</v>
      </c>
      <c r="G4757" s="142">
        <v>0</v>
      </c>
      <c r="H4757" s="142">
        <v>0</v>
      </c>
      <c r="I4757" s="142">
        <v>76.42</v>
      </c>
      <c r="Q4757" s="6">
        <f t="shared" si="74"/>
        <v>76.42</v>
      </c>
    </row>
    <row r="4758" spans="1:17" x14ac:dyDescent="0.2">
      <c r="A4758" s="139" t="s">
        <v>9508</v>
      </c>
      <c r="B4758" s="140" t="s">
        <v>20053</v>
      </c>
      <c r="C4758" s="141">
        <v>76</v>
      </c>
      <c r="D4758" s="141">
        <v>1</v>
      </c>
      <c r="E4758" s="142">
        <v>18030.38</v>
      </c>
      <c r="F4758" s="142">
        <v>92.2</v>
      </c>
      <c r="G4758" s="142">
        <v>89.93</v>
      </c>
      <c r="H4758" s="142">
        <v>2017.44</v>
      </c>
      <c r="I4758" s="142">
        <v>2199.5700000000002</v>
      </c>
      <c r="Q4758" s="6">
        <f t="shared" si="74"/>
        <v>2199.5700000000002</v>
      </c>
    </row>
    <row r="4759" spans="1:17" x14ac:dyDescent="0.2">
      <c r="A4759" s="139" t="s">
        <v>9510</v>
      </c>
      <c r="B4759" s="140" t="s">
        <v>20054</v>
      </c>
      <c r="C4759" s="141">
        <v>298</v>
      </c>
      <c r="D4759" s="141">
        <v>3</v>
      </c>
      <c r="E4759" s="142">
        <v>1559.47</v>
      </c>
      <c r="F4759" s="142">
        <v>361.51</v>
      </c>
      <c r="G4759" s="142">
        <v>269.77999999999997</v>
      </c>
      <c r="H4759" s="142">
        <v>174.49</v>
      </c>
      <c r="I4759" s="142">
        <v>805.78</v>
      </c>
      <c r="Q4759" s="6">
        <f t="shared" si="74"/>
        <v>805.78</v>
      </c>
    </row>
    <row r="4760" spans="1:17" x14ac:dyDescent="0.2">
      <c r="A4760" s="139" t="s">
        <v>9512</v>
      </c>
      <c r="B4760" s="140" t="s">
        <v>20055</v>
      </c>
      <c r="C4760" s="141">
        <v>103</v>
      </c>
      <c r="D4760" s="141">
        <v>1</v>
      </c>
      <c r="E4760" s="142">
        <v>186.61</v>
      </c>
      <c r="F4760" s="142">
        <v>124.95</v>
      </c>
      <c r="G4760" s="142">
        <v>89.93</v>
      </c>
      <c r="H4760" s="142">
        <v>20.88</v>
      </c>
      <c r="I4760" s="142">
        <v>235.76</v>
      </c>
      <c r="Q4760" s="6">
        <f t="shared" si="74"/>
        <v>235.76</v>
      </c>
    </row>
    <row r="4761" spans="1:17" x14ac:dyDescent="0.2">
      <c r="A4761" s="139" t="s">
        <v>9514</v>
      </c>
      <c r="B4761" s="140" t="s">
        <v>20056</v>
      </c>
      <c r="C4761" s="141">
        <v>169</v>
      </c>
      <c r="D4761" s="141">
        <v>0</v>
      </c>
      <c r="E4761" s="142">
        <v>0</v>
      </c>
      <c r="F4761" s="142">
        <v>205.02</v>
      </c>
      <c r="G4761" s="142">
        <v>0</v>
      </c>
      <c r="H4761" s="142">
        <v>0</v>
      </c>
      <c r="I4761" s="142">
        <v>205.02</v>
      </c>
      <c r="Q4761" s="6">
        <f t="shared" si="74"/>
        <v>205.02</v>
      </c>
    </row>
    <row r="4762" spans="1:17" x14ac:dyDescent="0.2">
      <c r="A4762" s="139" t="s">
        <v>9516</v>
      </c>
      <c r="B4762" s="140" t="s">
        <v>20057</v>
      </c>
      <c r="C4762" s="141">
        <v>199</v>
      </c>
      <c r="D4762" s="141">
        <v>1</v>
      </c>
      <c r="E4762" s="142">
        <v>37.32</v>
      </c>
      <c r="F4762" s="142">
        <v>241.42</v>
      </c>
      <c r="G4762" s="142">
        <v>89.93</v>
      </c>
      <c r="H4762" s="142">
        <v>4.18</v>
      </c>
      <c r="I4762" s="142">
        <v>335.53</v>
      </c>
      <c r="Q4762" s="6">
        <f t="shared" si="74"/>
        <v>335.53</v>
      </c>
    </row>
    <row r="4763" spans="1:17" x14ac:dyDescent="0.2">
      <c r="A4763" s="139" t="s">
        <v>9518</v>
      </c>
      <c r="B4763" s="140" t="s">
        <v>20058</v>
      </c>
      <c r="C4763" s="141">
        <v>52</v>
      </c>
      <c r="D4763" s="141">
        <v>2</v>
      </c>
      <c r="E4763" s="142">
        <v>373.22</v>
      </c>
      <c r="F4763" s="142">
        <v>63.08</v>
      </c>
      <c r="G4763" s="142">
        <v>179.86</v>
      </c>
      <c r="H4763" s="142">
        <v>41.76</v>
      </c>
      <c r="I4763" s="142">
        <v>284.7</v>
      </c>
      <c r="Q4763" s="6">
        <f t="shared" si="74"/>
        <v>284.7</v>
      </c>
    </row>
    <row r="4764" spans="1:17" x14ac:dyDescent="0.2">
      <c r="A4764" s="139" t="s">
        <v>9520</v>
      </c>
      <c r="B4764" s="140" t="s">
        <v>20059</v>
      </c>
      <c r="C4764" s="141">
        <v>132</v>
      </c>
      <c r="D4764" s="141">
        <v>0</v>
      </c>
      <c r="E4764" s="142">
        <v>0</v>
      </c>
      <c r="F4764" s="142">
        <v>160.13999999999999</v>
      </c>
      <c r="G4764" s="142">
        <v>0</v>
      </c>
      <c r="H4764" s="142">
        <v>0</v>
      </c>
      <c r="I4764" s="142">
        <v>160.13999999999999</v>
      </c>
      <c r="Q4764" s="6">
        <f t="shared" si="74"/>
        <v>160.13999999999999</v>
      </c>
    </row>
    <row r="4765" spans="1:17" x14ac:dyDescent="0.2">
      <c r="A4765" s="139" t="s">
        <v>20060</v>
      </c>
      <c r="B4765" s="140" t="s">
        <v>20061</v>
      </c>
      <c r="C4765" s="141">
        <v>107</v>
      </c>
      <c r="D4765" s="141">
        <v>2</v>
      </c>
      <c r="E4765" s="142">
        <v>373.22</v>
      </c>
      <c r="F4765" s="142">
        <v>129.81</v>
      </c>
      <c r="G4765" s="142">
        <v>179.86</v>
      </c>
      <c r="H4765" s="142">
        <v>41.76</v>
      </c>
      <c r="I4765" s="142">
        <v>351.43</v>
      </c>
      <c r="Q4765" s="6">
        <f t="shared" si="74"/>
        <v>351.43</v>
      </c>
    </row>
    <row r="4766" spans="1:17" x14ac:dyDescent="0.2">
      <c r="A4766" s="139" t="s">
        <v>9522</v>
      </c>
      <c r="B4766" s="140" t="s">
        <v>20062</v>
      </c>
      <c r="C4766" s="141">
        <v>47</v>
      </c>
      <c r="D4766" s="141">
        <v>0</v>
      </c>
      <c r="E4766" s="142">
        <v>0</v>
      </c>
      <c r="F4766" s="142">
        <v>57.02</v>
      </c>
      <c r="G4766" s="142">
        <v>0</v>
      </c>
      <c r="H4766" s="142">
        <v>0</v>
      </c>
      <c r="I4766" s="142">
        <v>57.02</v>
      </c>
      <c r="Q4766" s="6">
        <f t="shared" si="74"/>
        <v>57.02</v>
      </c>
    </row>
    <row r="4767" spans="1:17" x14ac:dyDescent="0.2">
      <c r="A4767" s="139" t="s">
        <v>9524</v>
      </c>
      <c r="B4767" s="140" t="s">
        <v>20063</v>
      </c>
      <c r="C4767" s="141">
        <v>477</v>
      </c>
      <c r="D4767" s="141">
        <v>10</v>
      </c>
      <c r="E4767" s="142">
        <v>2760.97</v>
      </c>
      <c r="F4767" s="142">
        <v>578.66</v>
      </c>
      <c r="G4767" s="142">
        <v>899.26</v>
      </c>
      <c r="H4767" s="142">
        <v>308.93</v>
      </c>
      <c r="I4767" s="142">
        <v>1786.85</v>
      </c>
      <c r="Q4767" s="6">
        <f t="shared" si="74"/>
        <v>1786.85</v>
      </c>
    </row>
    <row r="4768" spans="1:17" x14ac:dyDescent="0.2">
      <c r="A4768" s="139" t="s">
        <v>9526</v>
      </c>
      <c r="B4768" s="140" t="s">
        <v>20064</v>
      </c>
      <c r="C4768" s="141">
        <v>167</v>
      </c>
      <c r="D4768" s="141">
        <v>0</v>
      </c>
      <c r="E4768" s="142">
        <v>0</v>
      </c>
      <c r="F4768" s="142">
        <v>202.59</v>
      </c>
      <c r="G4768" s="142">
        <v>0</v>
      </c>
      <c r="H4768" s="142">
        <v>0</v>
      </c>
      <c r="I4768" s="142">
        <v>202.59</v>
      </c>
      <c r="Q4768" s="6">
        <f t="shared" si="74"/>
        <v>202.59</v>
      </c>
    </row>
    <row r="4769" spans="1:17" x14ac:dyDescent="0.2">
      <c r="A4769" s="139" t="s">
        <v>9528</v>
      </c>
      <c r="B4769" s="140" t="s">
        <v>20065</v>
      </c>
      <c r="C4769" s="141">
        <v>20</v>
      </c>
      <c r="D4769" s="141">
        <v>0</v>
      </c>
      <c r="E4769" s="142">
        <v>0</v>
      </c>
      <c r="F4769" s="142">
        <v>24.26</v>
      </c>
      <c r="G4769" s="142">
        <v>0</v>
      </c>
      <c r="H4769" s="142">
        <v>0</v>
      </c>
      <c r="I4769" s="142">
        <v>24.26</v>
      </c>
      <c r="Q4769" s="6">
        <f t="shared" si="74"/>
        <v>24.26</v>
      </c>
    </row>
    <row r="4770" spans="1:17" x14ac:dyDescent="0.2">
      <c r="A4770" s="139" t="s">
        <v>9530</v>
      </c>
      <c r="B4770" s="140" t="s">
        <v>20066</v>
      </c>
      <c r="C4770" s="141">
        <v>178</v>
      </c>
      <c r="D4770" s="141">
        <v>0</v>
      </c>
      <c r="E4770" s="142">
        <v>0</v>
      </c>
      <c r="F4770" s="142">
        <v>215.94</v>
      </c>
      <c r="G4770" s="142">
        <v>0</v>
      </c>
      <c r="H4770" s="142">
        <v>0</v>
      </c>
      <c r="I4770" s="142">
        <v>215.94</v>
      </c>
      <c r="Q4770" s="6">
        <f t="shared" si="74"/>
        <v>215.94</v>
      </c>
    </row>
    <row r="4771" spans="1:17" x14ac:dyDescent="0.2">
      <c r="A4771" s="139" t="s">
        <v>9532</v>
      </c>
      <c r="B4771" s="140" t="s">
        <v>20067</v>
      </c>
      <c r="C4771" s="141">
        <v>86</v>
      </c>
      <c r="D4771" s="141">
        <v>0</v>
      </c>
      <c r="E4771" s="142">
        <v>0</v>
      </c>
      <c r="F4771" s="142">
        <v>104.33</v>
      </c>
      <c r="G4771" s="142">
        <v>0</v>
      </c>
      <c r="H4771" s="142">
        <v>0</v>
      </c>
      <c r="I4771" s="142">
        <v>104.33</v>
      </c>
      <c r="Q4771" s="6">
        <f t="shared" si="74"/>
        <v>104.33</v>
      </c>
    </row>
    <row r="4772" spans="1:17" x14ac:dyDescent="0.2">
      <c r="A4772" s="139" t="s">
        <v>9534</v>
      </c>
      <c r="B4772" s="140" t="s">
        <v>20068</v>
      </c>
      <c r="C4772" s="141">
        <v>290</v>
      </c>
      <c r="D4772" s="141">
        <v>8</v>
      </c>
      <c r="E4772" s="142">
        <v>2827.29</v>
      </c>
      <c r="F4772" s="142">
        <v>351.81</v>
      </c>
      <c r="G4772" s="142">
        <v>719.41</v>
      </c>
      <c r="H4772" s="142">
        <v>316.35000000000002</v>
      </c>
      <c r="I4772" s="142">
        <v>1387.57</v>
      </c>
      <c r="Q4772" s="6">
        <f t="shared" si="74"/>
        <v>1387.57</v>
      </c>
    </row>
    <row r="4773" spans="1:17" x14ac:dyDescent="0.2">
      <c r="A4773" s="139" t="s">
        <v>9536</v>
      </c>
      <c r="B4773" s="140" t="s">
        <v>20069</v>
      </c>
      <c r="C4773" s="141">
        <v>180</v>
      </c>
      <c r="D4773" s="141">
        <v>0</v>
      </c>
      <c r="E4773" s="142">
        <v>0</v>
      </c>
      <c r="F4773" s="142">
        <v>218.37</v>
      </c>
      <c r="G4773" s="142">
        <v>0</v>
      </c>
      <c r="H4773" s="142">
        <v>0</v>
      </c>
      <c r="I4773" s="142">
        <v>218.37</v>
      </c>
      <c r="Q4773" s="6">
        <f t="shared" si="74"/>
        <v>218.37</v>
      </c>
    </row>
    <row r="4774" spans="1:17" x14ac:dyDescent="0.2">
      <c r="A4774" s="139" t="s">
        <v>9538</v>
      </c>
      <c r="B4774" s="140" t="s">
        <v>20070</v>
      </c>
      <c r="C4774" s="141">
        <v>56</v>
      </c>
      <c r="D4774" s="141">
        <v>0</v>
      </c>
      <c r="E4774" s="142">
        <v>0</v>
      </c>
      <c r="F4774" s="142">
        <v>67.94</v>
      </c>
      <c r="G4774" s="142">
        <v>0</v>
      </c>
      <c r="H4774" s="142">
        <v>0</v>
      </c>
      <c r="I4774" s="142">
        <v>67.94</v>
      </c>
      <c r="Q4774" s="6">
        <f t="shared" si="74"/>
        <v>67.94</v>
      </c>
    </row>
    <row r="4775" spans="1:17" x14ac:dyDescent="0.2">
      <c r="A4775" s="139" t="s">
        <v>9540</v>
      </c>
      <c r="B4775" s="140" t="s">
        <v>20071</v>
      </c>
      <c r="C4775" s="141">
        <v>198</v>
      </c>
      <c r="D4775" s="141">
        <v>8</v>
      </c>
      <c r="E4775" s="142">
        <v>5758.57</v>
      </c>
      <c r="F4775" s="142">
        <v>240.2</v>
      </c>
      <c r="G4775" s="142">
        <v>719.41</v>
      </c>
      <c r="H4775" s="142">
        <v>644.34</v>
      </c>
      <c r="I4775" s="142">
        <v>1603.95</v>
      </c>
      <c r="Q4775" s="6">
        <f t="shared" si="74"/>
        <v>1603.95</v>
      </c>
    </row>
    <row r="4776" spans="1:17" x14ac:dyDescent="0.2">
      <c r="A4776" s="139" t="s">
        <v>9542</v>
      </c>
      <c r="B4776" s="140" t="s">
        <v>20072</v>
      </c>
      <c r="C4776" s="141">
        <v>24</v>
      </c>
      <c r="D4776" s="141">
        <v>0</v>
      </c>
      <c r="E4776" s="142">
        <v>0</v>
      </c>
      <c r="F4776" s="142">
        <v>29.11</v>
      </c>
      <c r="G4776" s="142">
        <v>0</v>
      </c>
      <c r="H4776" s="142">
        <v>0</v>
      </c>
      <c r="I4776" s="142">
        <v>29.11</v>
      </c>
      <c r="Q4776" s="6">
        <f t="shared" si="74"/>
        <v>29.11</v>
      </c>
    </row>
    <row r="4777" spans="1:17" x14ac:dyDescent="0.2">
      <c r="A4777" s="139" t="s">
        <v>9544</v>
      </c>
      <c r="B4777" s="140" t="s">
        <v>20073</v>
      </c>
      <c r="C4777" s="141">
        <v>146</v>
      </c>
      <c r="D4777" s="141">
        <v>1</v>
      </c>
      <c r="E4777" s="142">
        <v>186.61</v>
      </c>
      <c r="F4777" s="142">
        <v>177.12</v>
      </c>
      <c r="G4777" s="142">
        <v>89.93</v>
      </c>
      <c r="H4777" s="142">
        <v>20.88</v>
      </c>
      <c r="I4777" s="142">
        <v>287.93</v>
      </c>
      <c r="Q4777" s="6">
        <f t="shared" si="74"/>
        <v>287.93</v>
      </c>
    </row>
    <row r="4778" spans="1:17" x14ac:dyDescent="0.2">
      <c r="A4778" s="139" t="s">
        <v>9546</v>
      </c>
      <c r="B4778" s="140" t="s">
        <v>20074</v>
      </c>
      <c r="C4778" s="141">
        <v>142</v>
      </c>
      <c r="D4778" s="141">
        <v>2</v>
      </c>
      <c r="E4778" s="142">
        <v>223.93</v>
      </c>
      <c r="F4778" s="142">
        <v>172.26</v>
      </c>
      <c r="G4778" s="142">
        <v>179.86</v>
      </c>
      <c r="H4778" s="142">
        <v>25.06</v>
      </c>
      <c r="I4778" s="142">
        <v>377.18</v>
      </c>
      <c r="Q4778" s="6">
        <f t="shared" si="74"/>
        <v>377.18</v>
      </c>
    </row>
    <row r="4779" spans="1:17" x14ac:dyDescent="0.2">
      <c r="A4779" s="139" t="s">
        <v>9548</v>
      </c>
      <c r="B4779" s="140" t="s">
        <v>20075</v>
      </c>
      <c r="C4779" s="141">
        <v>80</v>
      </c>
      <c r="D4779" s="141">
        <v>0</v>
      </c>
      <c r="E4779" s="142">
        <v>0</v>
      </c>
      <c r="F4779" s="142">
        <v>97.05</v>
      </c>
      <c r="G4779" s="142">
        <v>0</v>
      </c>
      <c r="H4779" s="142">
        <v>0</v>
      </c>
      <c r="I4779" s="142">
        <v>97.05</v>
      </c>
      <c r="Q4779" s="6">
        <f t="shared" si="74"/>
        <v>97.05</v>
      </c>
    </row>
    <row r="4780" spans="1:17" x14ac:dyDescent="0.2">
      <c r="A4780" s="139" t="s">
        <v>9550</v>
      </c>
      <c r="B4780" s="140" t="s">
        <v>20076</v>
      </c>
      <c r="C4780" s="141">
        <v>147</v>
      </c>
      <c r="D4780" s="141">
        <v>4</v>
      </c>
      <c r="E4780" s="142">
        <v>811.98</v>
      </c>
      <c r="F4780" s="142">
        <v>178.33</v>
      </c>
      <c r="G4780" s="142">
        <v>359.7</v>
      </c>
      <c r="H4780" s="142">
        <v>90.86</v>
      </c>
      <c r="I4780" s="142">
        <v>628.89</v>
      </c>
      <c r="Q4780" s="6">
        <f t="shared" si="74"/>
        <v>628.89</v>
      </c>
    </row>
    <row r="4781" spans="1:17" x14ac:dyDescent="0.2">
      <c r="A4781" s="139" t="s">
        <v>9552</v>
      </c>
      <c r="B4781" s="140" t="s">
        <v>20077</v>
      </c>
      <c r="C4781" s="141">
        <v>57</v>
      </c>
      <c r="D4781" s="141">
        <v>1</v>
      </c>
      <c r="E4781" s="142">
        <v>528.74</v>
      </c>
      <c r="F4781" s="142">
        <v>69.150000000000006</v>
      </c>
      <c r="G4781" s="142">
        <v>89.93</v>
      </c>
      <c r="H4781" s="142">
        <v>59.16</v>
      </c>
      <c r="I4781" s="142">
        <v>218.24</v>
      </c>
      <c r="Q4781" s="6">
        <f t="shared" si="74"/>
        <v>218.24</v>
      </c>
    </row>
    <row r="4782" spans="1:17" x14ac:dyDescent="0.2">
      <c r="A4782" s="139" t="s">
        <v>9554</v>
      </c>
      <c r="B4782" s="140" t="s">
        <v>20078</v>
      </c>
      <c r="C4782" s="141">
        <v>2905</v>
      </c>
      <c r="D4782" s="141">
        <v>71</v>
      </c>
      <c r="E4782" s="142">
        <v>20711.669999999998</v>
      </c>
      <c r="F4782" s="142">
        <v>3524.17</v>
      </c>
      <c r="G4782" s="142">
        <v>6384.75</v>
      </c>
      <c r="H4782" s="142">
        <v>2317.4499999999998</v>
      </c>
      <c r="I4782" s="142">
        <v>12226.37</v>
      </c>
      <c r="Q4782" s="6">
        <f t="shared" si="74"/>
        <v>12226.37</v>
      </c>
    </row>
    <row r="4783" spans="1:17" x14ac:dyDescent="0.2">
      <c r="A4783" s="139" t="s">
        <v>9556</v>
      </c>
      <c r="B4783" s="140" t="s">
        <v>20079</v>
      </c>
      <c r="C4783" s="141">
        <v>313</v>
      </c>
      <c r="D4783" s="141">
        <v>1</v>
      </c>
      <c r="E4783" s="142">
        <v>119.55</v>
      </c>
      <c r="F4783" s="142">
        <v>379.71</v>
      </c>
      <c r="G4783" s="142">
        <v>89.93</v>
      </c>
      <c r="H4783" s="142">
        <v>13.38</v>
      </c>
      <c r="I4783" s="142">
        <v>483.02</v>
      </c>
      <c r="Q4783" s="6">
        <f t="shared" si="74"/>
        <v>483.02</v>
      </c>
    </row>
    <row r="4784" spans="1:17" x14ac:dyDescent="0.2">
      <c r="A4784" s="139" t="s">
        <v>9558</v>
      </c>
      <c r="B4784" s="140" t="s">
        <v>20080</v>
      </c>
      <c r="C4784" s="141">
        <v>424</v>
      </c>
      <c r="D4784" s="141">
        <v>3</v>
      </c>
      <c r="E4784" s="142">
        <v>629.16999999999996</v>
      </c>
      <c r="F4784" s="142">
        <v>514.37</v>
      </c>
      <c r="G4784" s="142">
        <v>269.77999999999997</v>
      </c>
      <c r="H4784" s="142">
        <v>70.400000000000006</v>
      </c>
      <c r="I4784" s="142">
        <v>854.55</v>
      </c>
      <c r="Q4784" s="6">
        <f t="shared" si="74"/>
        <v>854.55</v>
      </c>
    </row>
    <row r="4785" spans="1:17" x14ac:dyDescent="0.2">
      <c r="A4785" s="139" t="s">
        <v>9560</v>
      </c>
      <c r="B4785" s="140" t="s">
        <v>20081</v>
      </c>
      <c r="C4785" s="141">
        <v>151</v>
      </c>
      <c r="D4785" s="141">
        <v>0</v>
      </c>
      <c r="E4785" s="142">
        <v>0</v>
      </c>
      <c r="F4785" s="142">
        <v>183.18</v>
      </c>
      <c r="G4785" s="142">
        <v>0</v>
      </c>
      <c r="H4785" s="142">
        <v>0</v>
      </c>
      <c r="I4785" s="142">
        <v>183.18</v>
      </c>
      <c r="Q4785" s="6">
        <f t="shared" si="74"/>
        <v>183.18</v>
      </c>
    </row>
    <row r="4786" spans="1:17" x14ac:dyDescent="0.2">
      <c r="A4786" s="139" t="s">
        <v>9562</v>
      </c>
      <c r="B4786" s="140" t="s">
        <v>20082</v>
      </c>
      <c r="C4786" s="141">
        <v>23</v>
      </c>
      <c r="D4786" s="141">
        <v>0</v>
      </c>
      <c r="E4786" s="142">
        <v>0</v>
      </c>
      <c r="F4786" s="142">
        <v>27.9</v>
      </c>
      <c r="G4786" s="142">
        <v>0</v>
      </c>
      <c r="H4786" s="142">
        <v>0</v>
      </c>
      <c r="I4786" s="142">
        <v>27.9</v>
      </c>
      <c r="Q4786" s="6">
        <f t="shared" si="74"/>
        <v>27.9</v>
      </c>
    </row>
    <row r="4787" spans="1:17" x14ac:dyDescent="0.2">
      <c r="A4787" s="139" t="s">
        <v>9564</v>
      </c>
      <c r="B4787" s="140" t="s">
        <v>20083</v>
      </c>
      <c r="C4787" s="141">
        <v>43</v>
      </c>
      <c r="D4787" s="141">
        <v>0</v>
      </c>
      <c r="E4787" s="142">
        <v>0</v>
      </c>
      <c r="F4787" s="142">
        <v>52.17</v>
      </c>
      <c r="G4787" s="142">
        <v>0</v>
      </c>
      <c r="H4787" s="142">
        <v>0</v>
      </c>
      <c r="I4787" s="142">
        <v>52.17</v>
      </c>
      <c r="Q4787" s="6">
        <f t="shared" si="74"/>
        <v>52.17</v>
      </c>
    </row>
    <row r="4788" spans="1:17" x14ac:dyDescent="0.2">
      <c r="A4788" s="139" t="s">
        <v>9566</v>
      </c>
      <c r="B4788" s="140" t="s">
        <v>20084</v>
      </c>
      <c r="C4788" s="141">
        <v>59</v>
      </c>
      <c r="D4788" s="141">
        <v>0</v>
      </c>
      <c r="E4788" s="142">
        <v>0</v>
      </c>
      <c r="F4788" s="142">
        <v>71.58</v>
      </c>
      <c r="G4788" s="142">
        <v>0</v>
      </c>
      <c r="H4788" s="142">
        <v>0</v>
      </c>
      <c r="I4788" s="142">
        <v>71.58</v>
      </c>
      <c r="Q4788" s="6">
        <f t="shared" si="74"/>
        <v>71.58</v>
      </c>
    </row>
    <row r="4789" spans="1:17" x14ac:dyDescent="0.2">
      <c r="A4789" s="139" t="s">
        <v>9568</v>
      </c>
      <c r="B4789" s="140" t="s">
        <v>20085</v>
      </c>
      <c r="C4789" s="141">
        <v>105</v>
      </c>
      <c r="D4789" s="141">
        <v>0</v>
      </c>
      <c r="E4789" s="142">
        <v>0</v>
      </c>
      <c r="F4789" s="142">
        <v>127.38</v>
      </c>
      <c r="G4789" s="142">
        <v>0</v>
      </c>
      <c r="H4789" s="142">
        <v>0</v>
      </c>
      <c r="I4789" s="142">
        <v>127.38</v>
      </c>
      <c r="Q4789" s="6">
        <f t="shared" si="74"/>
        <v>127.38</v>
      </c>
    </row>
    <row r="4790" spans="1:17" x14ac:dyDescent="0.2">
      <c r="A4790" s="139" t="s">
        <v>9570</v>
      </c>
      <c r="B4790" s="140" t="s">
        <v>20086</v>
      </c>
      <c r="C4790" s="141">
        <v>50</v>
      </c>
      <c r="D4790" s="141">
        <v>0</v>
      </c>
      <c r="E4790" s="142">
        <v>0</v>
      </c>
      <c r="F4790" s="142">
        <v>60.66</v>
      </c>
      <c r="G4790" s="142">
        <v>0</v>
      </c>
      <c r="H4790" s="142">
        <v>0</v>
      </c>
      <c r="I4790" s="142">
        <v>60.66</v>
      </c>
      <c r="Q4790" s="6">
        <f t="shared" si="74"/>
        <v>60.66</v>
      </c>
    </row>
    <row r="4791" spans="1:17" x14ac:dyDescent="0.2">
      <c r="A4791" s="139" t="s">
        <v>9572</v>
      </c>
      <c r="B4791" s="140" t="s">
        <v>20087</v>
      </c>
      <c r="C4791" s="141">
        <v>420</v>
      </c>
      <c r="D4791" s="141">
        <v>1</v>
      </c>
      <c r="E4791" s="142">
        <v>775.56</v>
      </c>
      <c r="F4791" s="142">
        <v>509.52</v>
      </c>
      <c r="G4791" s="142">
        <v>89.93</v>
      </c>
      <c r="H4791" s="142">
        <v>86.78</v>
      </c>
      <c r="I4791" s="142">
        <v>686.23</v>
      </c>
      <c r="Q4791" s="6">
        <f t="shared" si="74"/>
        <v>686.23</v>
      </c>
    </row>
    <row r="4792" spans="1:17" x14ac:dyDescent="0.2">
      <c r="A4792" s="139" t="s">
        <v>9574</v>
      </c>
      <c r="B4792" s="140" t="s">
        <v>20088</v>
      </c>
      <c r="C4792" s="141">
        <v>48</v>
      </c>
      <c r="D4792" s="141">
        <v>0</v>
      </c>
      <c r="E4792" s="142">
        <v>0</v>
      </c>
      <c r="F4792" s="142">
        <v>58.23</v>
      </c>
      <c r="G4792" s="142">
        <v>0</v>
      </c>
      <c r="H4792" s="142">
        <v>0</v>
      </c>
      <c r="I4792" s="142">
        <v>58.23</v>
      </c>
      <c r="Q4792" s="6">
        <f t="shared" si="74"/>
        <v>58.23</v>
      </c>
    </row>
    <row r="4793" spans="1:17" x14ac:dyDescent="0.2">
      <c r="A4793" s="139" t="s">
        <v>9576</v>
      </c>
      <c r="B4793" s="140" t="s">
        <v>20089</v>
      </c>
      <c r="C4793" s="141">
        <v>978</v>
      </c>
      <c r="D4793" s="141">
        <v>17</v>
      </c>
      <c r="E4793" s="142">
        <v>7381.3</v>
      </c>
      <c r="F4793" s="142">
        <v>1186.45</v>
      </c>
      <c r="G4793" s="142">
        <v>1528.74</v>
      </c>
      <c r="H4793" s="142">
        <v>825.9</v>
      </c>
      <c r="I4793" s="142">
        <v>3541.09</v>
      </c>
      <c r="Q4793" s="6">
        <f t="shared" si="74"/>
        <v>3541.09</v>
      </c>
    </row>
    <row r="4794" spans="1:17" x14ac:dyDescent="0.2">
      <c r="A4794" s="139" t="s">
        <v>9578</v>
      </c>
      <c r="B4794" s="140" t="s">
        <v>20090</v>
      </c>
      <c r="C4794" s="141">
        <v>187</v>
      </c>
      <c r="D4794" s="141">
        <v>1</v>
      </c>
      <c r="E4794" s="142">
        <v>186.61</v>
      </c>
      <c r="F4794" s="142">
        <v>226.86</v>
      </c>
      <c r="G4794" s="142">
        <v>89.93</v>
      </c>
      <c r="H4794" s="142">
        <v>20.88</v>
      </c>
      <c r="I4794" s="142">
        <v>337.67</v>
      </c>
      <c r="Q4794" s="6">
        <f t="shared" si="74"/>
        <v>337.67</v>
      </c>
    </row>
    <row r="4795" spans="1:17" x14ac:dyDescent="0.2">
      <c r="A4795" s="139" t="s">
        <v>9580</v>
      </c>
      <c r="B4795" s="140" t="s">
        <v>20091</v>
      </c>
      <c r="C4795" s="141">
        <v>89</v>
      </c>
      <c r="D4795" s="141">
        <v>0</v>
      </c>
      <c r="E4795" s="142">
        <v>0</v>
      </c>
      <c r="F4795" s="142">
        <v>107.97</v>
      </c>
      <c r="G4795" s="142">
        <v>0</v>
      </c>
      <c r="H4795" s="142">
        <v>0</v>
      </c>
      <c r="I4795" s="142">
        <v>107.97</v>
      </c>
      <c r="Q4795" s="6">
        <f t="shared" si="74"/>
        <v>107.97</v>
      </c>
    </row>
    <row r="4796" spans="1:17" x14ac:dyDescent="0.2">
      <c r="A4796" s="139" t="s">
        <v>9582</v>
      </c>
      <c r="B4796" s="140" t="s">
        <v>20092</v>
      </c>
      <c r="C4796" s="141">
        <v>155</v>
      </c>
      <c r="D4796" s="141">
        <v>0</v>
      </c>
      <c r="E4796" s="142">
        <v>0</v>
      </c>
      <c r="F4796" s="142">
        <v>188.04</v>
      </c>
      <c r="G4796" s="142">
        <v>0</v>
      </c>
      <c r="H4796" s="142">
        <v>0</v>
      </c>
      <c r="I4796" s="142">
        <v>188.04</v>
      </c>
      <c r="Q4796" s="6">
        <f t="shared" si="74"/>
        <v>188.04</v>
      </c>
    </row>
    <row r="4797" spans="1:17" x14ac:dyDescent="0.2">
      <c r="A4797" s="139" t="s">
        <v>9584</v>
      </c>
      <c r="B4797" s="140" t="s">
        <v>20093</v>
      </c>
      <c r="C4797" s="141">
        <v>187</v>
      </c>
      <c r="D4797" s="141">
        <v>2</v>
      </c>
      <c r="E4797" s="142">
        <v>74.64</v>
      </c>
      <c r="F4797" s="142">
        <v>226.86</v>
      </c>
      <c r="G4797" s="142">
        <v>179.86</v>
      </c>
      <c r="H4797" s="142">
        <v>8.35</v>
      </c>
      <c r="I4797" s="142">
        <v>415.07</v>
      </c>
      <c r="Q4797" s="6">
        <f t="shared" si="74"/>
        <v>415.07</v>
      </c>
    </row>
    <row r="4798" spans="1:17" x14ac:dyDescent="0.2">
      <c r="A4798" s="139" t="s">
        <v>9586</v>
      </c>
      <c r="B4798" s="140" t="s">
        <v>20094</v>
      </c>
      <c r="C4798" s="141">
        <v>141</v>
      </c>
      <c r="D4798" s="141">
        <v>0</v>
      </c>
      <c r="E4798" s="142">
        <v>0</v>
      </c>
      <c r="F4798" s="142">
        <v>171.06</v>
      </c>
      <c r="G4798" s="142">
        <v>0</v>
      </c>
      <c r="H4798" s="142">
        <v>0</v>
      </c>
      <c r="I4798" s="142">
        <v>171.06</v>
      </c>
      <c r="Q4798" s="6">
        <f t="shared" si="74"/>
        <v>171.06</v>
      </c>
    </row>
    <row r="4799" spans="1:17" x14ac:dyDescent="0.2">
      <c r="A4799" s="139" t="s">
        <v>9588</v>
      </c>
      <c r="B4799" s="140" t="s">
        <v>20095</v>
      </c>
      <c r="C4799" s="141">
        <v>23</v>
      </c>
      <c r="D4799" s="141">
        <v>0</v>
      </c>
      <c r="E4799" s="142">
        <v>0</v>
      </c>
      <c r="F4799" s="142">
        <v>27.9</v>
      </c>
      <c r="G4799" s="142">
        <v>0</v>
      </c>
      <c r="H4799" s="142">
        <v>0</v>
      </c>
      <c r="I4799" s="142">
        <v>27.9</v>
      </c>
      <c r="Q4799" s="6">
        <f t="shared" si="74"/>
        <v>27.9</v>
      </c>
    </row>
    <row r="4800" spans="1:17" x14ac:dyDescent="0.2">
      <c r="A4800" s="139" t="s">
        <v>9590</v>
      </c>
      <c r="B4800" s="140" t="s">
        <v>20096</v>
      </c>
      <c r="C4800" s="141">
        <v>73</v>
      </c>
      <c r="D4800" s="141">
        <v>0</v>
      </c>
      <c r="E4800" s="142">
        <v>0</v>
      </c>
      <c r="F4800" s="142">
        <v>88.56</v>
      </c>
      <c r="G4800" s="142">
        <v>0</v>
      </c>
      <c r="H4800" s="142">
        <v>0</v>
      </c>
      <c r="I4800" s="142">
        <v>88.56</v>
      </c>
      <c r="Q4800" s="6">
        <f t="shared" si="74"/>
        <v>88.56</v>
      </c>
    </row>
    <row r="4801" spans="1:17" x14ac:dyDescent="0.2">
      <c r="A4801" s="139" t="s">
        <v>9592</v>
      </c>
      <c r="B4801" s="140" t="s">
        <v>20097</v>
      </c>
      <c r="C4801" s="141">
        <v>478</v>
      </c>
      <c r="D4801" s="141">
        <v>6</v>
      </c>
      <c r="E4801" s="142">
        <v>9679.0499999999993</v>
      </c>
      <c r="F4801" s="142">
        <v>579.88</v>
      </c>
      <c r="G4801" s="142">
        <v>539.55999999999995</v>
      </c>
      <c r="H4801" s="142">
        <v>1083</v>
      </c>
      <c r="I4801" s="142">
        <v>2202.44</v>
      </c>
      <c r="Q4801" s="6">
        <f t="shared" si="74"/>
        <v>2202.44</v>
      </c>
    </row>
    <row r="4802" spans="1:17" x14ac:dyDescent="0.2">
      <c r="A4802" s="139" t="s">
        <v>9594</v>
      </c>
      <c r="B4802" s="140" t="s">
        <v>20098</v>
      </c>
      <c r="C4802" s="141">
        <v>948</v>
      </c>
      <c r="D4802" s="141">
        <v>14</v>
      </c>
      <c r="E4802" s="142">
        <v>29879.52</v>
      </c>
      <c r="F4802" s="142">
        <v>1150.06</v>
      </c>
      <c r="G4802" s="142">
        <v>1258.97</v>
      </c>
      <c r="H4802" s="142">
        <v>3343.25</v>
      </c>
      <c r="I4802" s="142">
        <v>5752.28</v>
      </c>
      <c r="Q4802" s="6">
        <f t="shared" si="74"/>
        <v>5752.28</v>
      </c>
    </row>
    <row r="4803" spans="1:17" x14ac:dyDescent="0.2">
      <c r="A4803" s="139" t="s">
        <v>9596</v>
      </c>
      <c r="B4803" s="140" t="s">
        <v>20099</v>
      </c>
      <c r="C4803" s="141">
        <v>44</v>
      </c>
      <c r="D4803" s="141">
        <v>1</v>
      </c>
      <c r="E4803" s="142">
        <v>186.61</v>
      </c>
      <c r="F4803" s="142">
        <v>53.38</v>
      </c>
      <c r="G4803" s="142">
        <v>89.93</v>
      </c>
      <c r="H4803" s="142">
        <v>20.88</v>
      </c>
      <c r="I4803" s="142">
        <v>164.19</v>
      </c>
      <c r="Q4803" s="6">
        <f t="shared" si="74"/>
        <v>164.19</v>
      </c>
    </row>
    <row r="4804" spans="1:17" x14ac:dyDescent="0.2">
      <c r="A4804" s="139" t="s">
        <v>9598</v>
      </c>
      <c r="B4804" s="140" t="s">
        <v>20100</v>
      </c>
      <c r="C4804" s="141">
        <v>75</v>
      </c>
      <c r="D4804" s="141">
        <v>0</v>
      </c>
      <c r="E4804" s="142">
        <v>0</v>
      </c>
      <c r="F4804" s="142">
        <v>90.98</v>
      </c>
      <c r="G4804" s="142">
        <v>0</v>
      </c>
      <c r="H4804" s="142">
        <v>0</v>
      </c>
      <c r="I4804" s="142">
        <v>90.98</v>
      </c>
      <c r="Q4804" s="6">
        <f t="shared" si="74"/>
        <v>90.98</v>
      </c>
    </row>
    <row r="4805" spans="1:17" x14ac:dyDescent="0.2">
      <c r="A4805" s="139" t="s">
        <v>9600</v>
      </c>
      <c r="B4805" s="140" t="s">
        <v>20101</v>
      </c>
      <c r="C4805" s="141">
        <v>50</v>
      </c>
      <c r="D4805" s="141">
        <v>0</v>
      </c>
      <c r="E4805" s="142">
        <v>0</v>
      </c>
      <c r="F4805" s="142">
        <v>60.66</v>
      </c>
      <c r="G4805" s="142">
        <v>0</v>
      </c>
      <c r="H4805" s="142">
        <v>0</v>
      </c>
      <c r="I4805" s="142">
        <v>60.66</v>
      </c>
      <c r="Q4805" s="6">
        <f t="shared" si="74"/>
        <v>60.66</v>
      </c>
    </row>
    <row r="4806" spans="1:17" x14ac:dyDescent="0.2">
      <c r="A4806" s="139" t="s">
        <v>9602</v>
      </c>
      <c r="B4806" s="140" t="s">
        <v>20102</v>
      </c>
      <c r="C4806" s="141">
        <v>55</v>
      </c>
      <c r="D4806" s="141">
        <v>1</v>
      </c>
      <c r="E4806" s="142">
        <v>186.61</v>
      </c>
      <c r="F4806" s="142">
        <v>66.72</v>
      </c>
      <c r="G4806" s="142">
        <v>89.93</v>
      </c>
      <c r="H4806" s="142">
        <v>20.88</v>
      </c>
      <c r="I4806" s="142">
        <v>177.53</v>
      </c>
      <c r="Q4806" s="6">
        <f t="shared" si="74"/>
        <v>177.53</v>
      </c>
    </row>
    <row r="4807" spans="1:17" x14ac:dyDescent="0.2">
      <c r="A4807" s="139" t="s">
        <v>9604</v>
      </c>
      <c r="B4807" s="140" t="s">
        <v>20103</v>
      </c>
      <c r="C4807" s="141">
        <v>47</v>
      </c>
      <c r="D4807" s="141">
        <v>0</v>
      </c>
      <c r="E4807" s="142">
        <v>0</v>
      </c>
      <c r="F4807" s="142">
        <v>57.02</v>
      </c>
      <c r="G4807" s="142">
        <v>0</v>
      </c>
      <c r="H4807" s="142">
        <v>0</v>
      </c>
      <c r="I4807" s="142">
        <v>57.02</v>
      </c>
      <c r="Q4807" s="6">
        <f t="shared" si="74"/>
        <v>57.02</v>
      </c>
    </row>
    <row r="4808" spans="1:17" x14ac:dyDescent="0.2">
      <c r="A4808" s="139" t="s">
        <v>9606</v>
      </c>
      <c r="B4808" s="140" t="s">
        <v>20104</v>
      </c>
      <c r="C4808" s="141">
        <v>84</v>
      </c>
      <c r="D4808" s="141">
        <v>2</v>
      </c>
      <c r="E4808" s="142">
        <v>373.22</v>
      </c>
      <c r="F4808" s="142">
        <v>101.9</v>
      </c>
      <c r="G4808" s="142">
        <v>179.86</v>
      </c>
      <c r="H4808" s="142">
        <v>41.76</v>
      </c>
      <c r="I4808" s="142">
        <v>323.52</v>
      </c>
      <c r="Q4808" s="6">
        <f t="shared" si="74"/>
        <v>323.52</v>
      </c>
    </row>
    <row r="4809" spans="1:17" x14ac:dyDescent="0.2">
      <c r="A4809" s="139" t="s">
        <v>9608</v>
      </c>
      <c r="B4809" s="140" t="s">
        <v>20105</v>
      </c>
      <c r="C4809" s="141">
        <v>89</v>
      </c>
      <c r="D4809" s="141">
        <v>0</v>
      </c>
      <c r="E4809" s="142">
        <v>0</v>
      </c>
      <c r="F4809" s="142">
        <v>107.97</v>
      </c>
      <c r="G4809" s="142">
        <v>0</v>
      </c>
      <c r="H4809" s="142">
        <v>0</v>
      </c>
      <c r="I4809" s="142">
        <v>107.97</v>
      </c>
      <c r="Q4809" s="6">
        <f t="shared" si="74"/>
        <v>107.97</v>
      </c>
    </row>
    <row r="4810" spans="1:17" x14ac:dyDescent="0.2">
      <c r="A4810" s="139" t="s">
        <v>9610</v>
      </c>
      <c r="B4810" s="140" t="s">
        <v>20106</v>
      </c>
      <c r="C4810" s="141">
        <v>1173</v>
      </c>
      <c r="D4810" s="141">
        <v>14</v>
      </c>
      <c r="E4810" s="142">
        <v>19158.28</v>
      </c>
      <c r="F4810" s="142">
        <v>1423.01</v>
      </c>
      <c r="G4810" s="142">
        <v>1258.97</v>
      </c>
      <c r="H4810" s="142">
        <v>2143.64</v>
      </c>
      <c r="I4810" s="142">
        <v>4825.62</v>
      </c>
      <c r="Q4810" s="6">
        <f t="shared" si="74"/>
        <v>4825.62</v>
      </c>
    </row>
    <row r="4811" spans="1:17" x14ac:dyDescent="0.2">
      <c r="A4811" s="139" t="s">
        <v>9612</v>
      </c>
      <c r="B4811" s="140" t="s">
        <v>20107</v>
      </c>
      <c r="C4811" s="141">
        <v>167</v>
      </c>
      <c r="D4811" s="141">
        <v>0</v>
      </c>
      <c r="E4811" s="142">
        <v>0</v>
      </c>
      <c r="F4811" s="142">
        <v>202.59</v>
      </c>
      <c r="G4811" s="142">
        <v>0</v>
      </c>
      <c r="H4811" s="142">
        <v>0</v>
      </c>
      <c r="I4811" s="142">
        <v>202.59</v>
      </c>
      <c r="Q4811" s="6">
        <f t="shared" si="74"/>
        <v>202.59</v>
      </c>
    </row>
    <row r="4812" spans="1:17" x14ac:dyDescent="0.2">
      <c r="A4812" s="139" t="s">
        <v>9614</v>
      </c>
      <c r="B4812" s="140" t="s">
        <v>20108</v>
      </c>
      <c r="C4812" s="141">
        <v>34</v>
      </c>
      <c r="D4812" s="141">
        <v>1</v>
      </c>
      <c r="E4812" s="142">
        <v>146.80000000000001</v>
      </c>
      <c r="F4812" s="142">
        <v>41.25</v>
      </c>
      <c r="G4812" s="142">
        <v>89.93</v>
      </c>
      <c r="H4812" s="142">
        <v>16.420000000000002</v>
      </c>
      <c r="I4812" s="142">
        <v>147.6</v>
      </c>
      <c r="Q4812" s="6">
        <f t="shared" si="74"/>
        <v>147.6</v>
      </c>
    </row>
    <row r="4813" spans="1:17" x14ac:dyDescent="0.2">
      <c r="A4813" s="139" t="s">
        <v>9616</v>
      </c>
      <c r="B4813" s="140" t="s">
        <v>20109</v>
      </c>
      <c r="C4813" s="141">
        <v>46</v>
      </c>
      <c r="D4813" s="141">
        <v>1</v>
      </c>
      <c r="E4813" s="142">
        <v>229.54</v>
      </c>
      <c r="F4813" s="142">
        <v>55.81</v>
      </c>
      <c r="G4813" s="142">
        <v>89.93</v>
      </c>
      <c r="H4813" s="142">
        <v>25.68</v>
      </c>
      <c r="I4813" s="142">
        <v>171.42</v>
      </c>
      <c r="Q4813" s="6">
        <f t="shared" si="74"/>
        <v>171.42</v>
      </c>
    </row>
    <row r="4814" spans="1:17" x14ac:dyDescent="0.2">
      <c r="A4814" s="139" t="s">
        <v>9618</v>
      </c>
      <c r="B4814" s="140" t="s">
        <v>20110</v>
      </c>
      <c r="C4814" s="141">
        <v>57</v>
      </c>
      <c r="D4814" s="141">
        <v>0</v>
      </c>
      <c r="E4814" s="142">
        <v>0</v>
      </c>
      <c r="F4814" s="142">
        <v>69.150000000000006</v>
      </c>
      <c r="G4814" s="142">
        <v>0</v>
      </c>
      <c r="H4814" s="142">
        <v>0</v>
      </c>
      <c r="I4814" s="142">
        <v>69.150000000000006</v>
      </c>
      <c r="Q4814" s="6">
        <f t="shared" si="74"/>
        <v>69.150000000000006</v>
      </c>
    </row>
    <row r="4815" spans="1:17" x14ac:dyDescent="0.2">
      <c r="A4815" s="139" t="s">
        <v>9620</v>
      </c>
      <c r="B4815" s="140" t="s">
        <v>20111</v>
      </c>
      <c r="C4815" s="141">
        <v>875</v>
      </c>
      <c r="D4815" s="141">
        <v>17</v>
      </c>
      <c r="E4815" s="142">
        <v>20980.720000000001</v>
      </c>
      <c r="F4815" s="142">
        <v>1061.5</v>
      </c>
      <c r="G4815" s="142">
        <v>1528.74</v>
      </c>
      <c r="H4815" s="142">
        <v>2347.5500000000002</v>
      </c>
      <c r="I4815" s="142">
        <v>4937.79</v>
      </c>
      <c r="Q4815" s="6">
        <f t="shared" ref="Q4815:Q4878" si="75">I4815+P4815</f>
        <v>4937.79</v>
      </c>
    </row>
    <row r="4816" spans="1:17" x14ac:dyDescent="0.2">
      <c r="A4816" s="139" t="s">
        <v>9622</v>
      </c>
      <c r="B4816" s="140" t="s">
        <v>20112</v>
      </c>
      <c r="C4816" s="141">
        <v>51</v>
      </c>
      <c r="D4816" s="141">
        <v>0</v>
      </c>
      <c r="E4816" s="142">
        <v>0</v>
      </c>
      <c r="F4816" s="142">
        <v>61.87</v>
      </c>
      <c r="G4816" s="142">
        <v>0</v>
      </c>
      <c r="H4816" s="142">
        <v>0</v>
      </c>
      <c r="I4816" s="142">
        <v>61.87</v>
      </c>
      <c r="Q4816" s="6">
        <f t="shared" si="75"/>
        <v>61.87</v>
      </c>
    </row>
    <row r="4817" spans="1:17" x14ac:dyDescent="0.2">
      <c r="A4817" s="139" t="s">
        <v>9624</v>
      </c>
      <c r="B4817" s="140" t="s">
        <v>20113</v>
      </c>
      <c r="C4817" s="141">
        <v>97</v>
      </c>
      <c r="D4817" s="141">
        <v>1</v>
      </c>
      <c r="E4817" s="142">
        <v>2884.86</v>
      </c>
      <c r="F4817" s="142">
        <v>117.67</v>
      </c>
      <c r="G4817" s="142">
        <v>89.93</v>
      </c>
      <c r="H4817" s="142">
        <v>322.79000000000002</v>
      </c>
      <c r="I4817" s="142">
        <v>530.39</v>
      </c>
      <c r="Q4817" s="6">
        <f t="shared" si="75"/>
        <v>530.39</v>
      </c>
    </row>
    <row r="4818" spans="1:17" x14ac:dyDescent="0.2">
      <c r="A4818" s="139" t="s">
        <v>9626</v>
      </c>
      <c r="B4818" s="140" t="s">
        <v>20114</v>
      </c>
      <c r="C4818" s="141">
        <v>226</v>
      </c>
      <c r="D4818" s="141">
        <v>6</v>
      </c>
      <c r="E4818" s="142">
        <v>1180.27</v>
      </c>
      <c r="F4818" s="142">
        <v>274.17</v>
      </c>
      <c r="G4818" s="142">
        <v>539.55999999999995</v>
      </c>
      <c r="H4818" s="142">
        <v>132.06</v>
      </c>
      <c r="I4818" s="142">
        <v>945.79</v>
      </c>
      <c r="Q4818" s="6">
        <f t="shared" si="75"/>
        <v>945.79</v>
      </c>
    </row>
    <row r="4819" spans="1:17" x14ac:dyDescent="0.2">
      <c r="A4819" s="139" t="s">
        <v>9628</v>
      </c>
      <c r="B4819" s="140" t="s">
        <v>20115</v>
      </c>
      <c r="C4819" s="141">
        <v>59</v>
      </c>
      <c r="D4819" s="141">
        <v>0</v>
      </c>
      <c r="E4819" s="142">
        <v>0</v>
      </c>
      <c r="F4819" s="142">
        <v>71.58</v>
      </c>
      <c r="G4819" s="142">
        <v>0</v>
      </c>
      <c r="H4819" s="142">
        <v>0</v>
      </c>
      <c r="I4819" s="142">
        <v>71.58</v>
      </c>
      <c r="Q4819" s="6">
        <f t="shared" si="75"/>
        <v>71.58</v>
      </c>
    </row>
    <row r="4820" spans="1:17" x14ac:dyDescent="0.2">
      <c r="A4820" s="139" t="s">
        <v>9630</v>
      </c>
      <c r="B4820" s="140" t="s">
        <v>20116</v>
      </c>
      <c r="C4820" s="141">
        <v>200</v>
      </c>
      <c r="D4820" s="141">
        <v>2</v>
      </c>
      <c r="E4820" s="142">
        <v>5131.07</v>
      </c>
      <c r="F4820" s="142">
        <v>242.62</v>
      </c>
      <c r="G4820" s="142">
        <v>179.86</v>
      </c>
      <c r="H4820" s="142">
        <v>574.12</v>
      </c>
      <c r="I4820" s="142">
        <v>996.6</v>
      </c>
      <c r="Q4820" s="6">
        <f t="shared" si="75"/>
        <v>996.6</v>
      </c>
    </row>
    <row r="4821" spans="1:17" x14ac:dyDescent="0.2">
      <c r="A4821" s="139" t="s">
        <v>9632</v>
      </c>
      <c r="B4821" s="140" t="s">
        <v>20117</v>
      </c>
      <c r="C4821" s="141">
        <v>175</v>
      </c>
      <c r="D4821" s="141">
        <v>1</v>
      </c>
      <c r="E4821" s="142">
        <v>294.29000000000002</v>
      </c>
      <c r="F4821" s="142">
        <v>212.3</v>
      </c>
      <c r="G4821" s="142">
        <v>89.93</v>
      </c>
      <c r="H4821" s="142">
        <v>32.93</v>
      </c>
      <c r="I4821" s="142">
        <v>335.16</v>
      </c>
      <c r="Q4821" s="6">
        <f t="shared" si="75"/>
        <v>335.16</v>
      </c>
    </row>
    <row r="4822" spans="1:17" x14ac:dyDescent="0.2">
      <c r="A4822" s="139" t="s">
        <v>9634</v>
      </c>
      <c r="B4822" s="140" t="s">
        <v>20118</v>
      </c>
      <c r="C4822" s="141">
        <v>58</v>
      </c>
      <c r="D4822" s="141">
        <v>0</v>
      </c>
      <c r="E4822" s="142">
        <v>0</v>
      </c>
      <c r="F4822" s="142">
        <v>70.36</v>
      </c>
      <c r="G4822" s="142">
        <v>0</v>
      </c>
      <c r="H4822" s="142">
        <v>0</v>
      </c>
      <c r="I4822" s="142">
        <v>70.36</v>
      </c>
      <c r="Q4822" s="6">
        <f t="shared" si="75"/>
        <v>70.36</v>
      </c>
    </row>
    <row r="4823" spans="1:17" x14ac:dyDescent="0.2">
      <c r="A4823" s="139" t="s">
        <v>9636</v>
      </c>
      <c r="B4823" s="140" t="s">
        <v>20119</v>
      </c>
      <c r="C4823" s="141">
        <v>1826</v>
      </c>
      <c r="D4823" s="141">
        <v>27</v>
      </c>
      <c r="E4823" s="142">
        <v>24019.599999999999</v>
      </c>
      <c r="F4823" s="142">
        <v>2215.19</v>
      </c>
      <c r="G4823" s="142">
        <v>2428</v>
      </c>
      <c r="H4823" s="142">
        <v>2687.58</v>
      </c>
      <c r="I4823" s="142">
        <v>7330.77</v>
      </c>
      <c r="Q4823" s="6">
        <f t="shared" si="75"/>
        <v>7330.77</v>
      </c>
    </row>
    <row r="4824" spans="1:17" x14ac:dyDescent="0.2">
      <c r="A4824" s="139" t="s">
        <v>9638</v>
      </c>
      <c r="B4824" s="140" t="s">
        <v>20120</v>
      </c>
      <c r="C4824" s="141">
        <v>553</v>
      </c>
      <c r="D4824" s="141">
        <v>5</v>
      </c>
      <c r="E4824" s="142">
        <v>1521.47</v>
      </c>
      <c r="F4824" s="142">
        <v>670.86</v>
      </c>
      <c r="G4824" s="142">
        <v>449.63</v>
      </c>
      <c r="H4824" s="142">
        <v>170.24</v>
      </c>
      <c r="I4824" s="142">
        <v>1290.73</v>
      </c>
      <c r="Q4824" s="6">
        <f t="shared" si="75"/>
        <v>1290.73</v>
      </c>
    </row>
    <row r="4825" spans="1:17" x14ac:dyDescent="0.2">
      <c r="A4825" s="139" t="s">
        <v>9640</v>
      </c>
      <c r="B4825" s="140" t="s">
        <v>20121</v>
      </c>
      <c r="C4825" s="141">
        <v>181</v>
      </c>
      <c r="D4825" s="141">
        <v>11</v>
      </c>
      <c r="E4825" s="142">
        <v>2306.66</v>
      </c>
      <c r="F4825" s="142">
        <v>219.58</v>
      </c>
      <c r="G4825" s="142">
        <v>989.18</v>
      </c>
      <c r="H4825" s="142">
        <v>258.10000000000002</v>
      </c>
      <c r="I4825" s="142">
        <v>1466.86</v>
      </c>
      <c r="Q4825" s="6">
        <f t="shared" si="75"/>
        <v>1466.86</v>
      </c>
    </row>
    <row r="4826" spans="1:17" x14ac:dyDescent="0.2">
      <c r="A4826" s="139" t="s">
        <v>9642</v>
      </c>
      <c r="B4826" s="140" t="s">
        <v>20122</v>
      </c>
      <c r="C4826" s="141">
        <v>184</v>
      </c>
      <c r="D4826" s="141">
        <v>10</v>
      </c>
      <c r="E4826" s="142">
        <v>1910.8</v>
      </c>
      <c r="F4826" s="142">
        <v>223.22</v>
      </c>
      <c r="G4826" s="142">
        <v>899.26</v>
      </c>
      <c r="H4826" s="142">
        <v>213.8</v>
      </c>
      <c r="I4826" s="142">
        <v>1336.28</v>
      </c>
      <c r="Q4826" s="6">
        <f t="shared" si="75"/>
        <v>1336.28</v>
      </c>
    </row>
    <row r="4827" spans="1:17" x14ac:dyDescent="0.2">
      <c r="A4827" s="139" t="s">
        <v>9644</v>
      </c>
      <c r="B4827" s="140" t="s">
        <v>20123</v>
      </c>
      <c r="C4827" s="141">
        <v>109</v>
      </c>
      <c r="D4827" s="141">
        <v>1</v>
      </c>
      <c r="E4827" s="142">
        <v>186.61</v>
      </c>
      <c r="F4827" s="142">
        <v>132.22999999999999</v>
      </c>
      <c r="G4827" s="142">
        <v>89.93</v>
      </c>
      <c r="H4827" s="142">
        <v>20.88</v>
      </c>
      <c r="I4827" s="142">
        <v>243.04</v>
      </c>
      <c r="Q4827" s="6">
        <f t="shared" si="75"/>
        <v>243.04</v>
      </c>
    </row>
    <row r="4828" spans="1:17" x14ac:dyDescent="0.2">
      <c r="A4828" s="139" t="s">
        <v>9646</v>
      </c>
      <c r="B4828" s="140" t="s">
        <v>20124</v>
      </c>
      <c r="C4828" s="141">
        <v>242</v>
      </c>
      <c r="D4828" s="141">
        <v>5</v>
      </c>
      <c r="E4828" s="142">
        <v>546.46</v>
      </c>
      <c r="F4828" s="142">
        <v>293.58</v>
      </c>
      <c r="G4828" s="142">
        <v>449.63</v>
      </c>
      <c r="H4828" s="142">
        <v>61.14</v>
      </c>
      <c r="I4828" s="142">
        <v>804.35</v>
      </c>
      <c r="Q4828" s="6">
        <f t="shared" si="75"/>
        <v>804.35</v>
      </c>
    </row>
    <row r="4829" spans="1:17" x14ac:dyDescent="0.2">
      <c r="A4829" s="139" t="s">
        <v>9648</v>
      </c>
      <c r="B4829" s="140" t="s">
        <v>20125</v>
      </c>
      <c r="C4829" s="141">
        <v>38</v>
      </c>
      <c r="D4829" s="141">
        <v>2</v>
      </c>
      <c r="E4829" s="142">
        <v>2525.61</v>
      </c>
      <c r="F4829" s="142">
        <v>46.1</v>
      </c>
      <c r="G4829" s="142">
        <v>179.86</v>
      </c>
      <c r="H4829" s="142">
        <v>282.58999999999997</v>
      </c>
      <c r="I4829" s="142">
        <v>508.55</v>
      </c>
      <c r="Q4829" s="6">
        <f t="shared" si="75"/>
        <v>508.55</v>
      </c>
    </row>
    <row r="4830" spans="1:17" x14ac:dyDescent="0.2">
      <c r="A4830" s="139" t="s">
        <v>9650</v>
      </c>
      <c r="B4830" s="140" t="s">
        <v>20126</v>
      </c>
      <c r="C4830" s="141">
        <v>6485</v>
      </c>
      <c r="D4830" s="141">
        <v>134</v>
      </c>
      <c r="E4830" s="142">
        <v>261067.88</v>
      </c>
      <c r="F4830" s="142">
        <v>7867.2</v>
      </c>
      <c r="G4830" s="142">
        <v>12050.1</v>
      </c>
      <c r="H4830" s="142">
        <v>29211.15</v>
      </c>
      <c r="I4830" s="142">
        <v>49128.45</v>
      </c>
      <c r="Q4830" s="6">
        <f t="shared" si="75"/>
        <v>49128.45</v>
      </c>
    </row>
    <row r="4831" spans="1:17" x14ac:dyDescent="0.2">
      <c r="A4831" s="139" t="s">
        <v>9652</v>
      </c>
      <c r="B4831" s="140" t="s">
        <v>20127</v>
      </c>
      <c r="C4831" s="141">
        <v>65</v>
      </c>
      <c r="D4831" s="141">
        <v>1</v>
      </c>
      <c r="E4831" s="142">
        <v>20770.990000000002</v>
      </c>
      <c r="F4831" s="142">
        <v>78.86</v>
      </c>
      <c r="G4831" s="142">
        <v>89.93</v>
      </c>
      <c r="H4831" s="142">
        <v>2324.09</v>
      </c>
      <c r="I4831" s="142">
        <v>2492.88</v>
      </c>
      <c r="Q4831" s="6">
        <f t="shared" si="75"/>
        <v>2492.88</v>
      </c>
    </row>
    <row r="4832" spans="1:17" x14ac:dyDescent="0.2">
      <c r="A4832" s="139" t="s">
        <v>9654</v>
      </c>
      <c r="B4832" s="140" t="s">
        <v>20128</v>
      </c>
      <c r="C4832" s="141">
        <v>94</v>
      </c>
      <c r="D4832" s="141">
        <v>0</v>
      </c>
      <c r="E4832" s="142">
        <v>0</v>
      </c>
      <c r="F4832" s="142">
        <v>114.03</v>
      </c>
      <c r="G4832" s="142">
        <v>0</v>
      </c>
      <c r="H4832" s="142">
        <v>0</v>
      </c>
      <c r="I4832" s="142">
        <v>114.03</v>
      </c>
      <c r="Q4832" s="6">
        <f t="shared" si="75"/>
        <v>114.03</v>
      </c>
    </row>
    <row r="4833" spans="1:17" x14ac:dyDescent="0.2">
      <c r="A4833" s="139" t="s">
        <v>9656</v>
      </c>
      <c r="B4833" s="140" t="s">
        <v>20129</v>
      </c>
      <c r="C4833" s="141">
        <v>50</v>
      </c>
      <c r="D4833" s="141">
        <v>0</v>
      </c>
      <c r="E4833" s="142">
        <v>0</v>
      </c>
      <c r="F4833" s="142">
        <v>60.66</v>
      </c>
      <c r="G4833" s="142">
        <v>0</v>
      </c>
      <c r="H4833" s="142">
        <v>0</v>
      </c>
      <c r="I4833" s="142">
        <v>60.66</v>
      </c>
      <c r="Q4833" s="6">
        <f t="shared" si="75"/>
        <v>60.66</v>
      </c>
    </row>
    <row r="4834" spans="1:17" x14ac:dyDescent="0.2">
      <c r="A4834" s="139" t="s">
        <v>9658</v>
      </c>
      <c r="B4834" s="140" t="s">
        <v>20130</v>
      </c>
      <c r="C4834" s="141">
        <v>19</v>
      </c>
      <c r="D4834" s="141">
        <v>0</v>
      </c>
      <c r="E4834" s="142">
        <v>0</v>
      </c>
      <c r="F4834" s="142">
        <v>23.05</v>
      </c>
      <c r="G4834" s="142">
        <v>0</v>
      </c>
      <c r="H4834" s="142">
        <v>0</v>
      </c>
      <c r="I4834" s="142">
        <v>23.05</v>
      </c>
      <c r="Q4834" s="6">
        <f t="shared" si="75"/>
        <v>23.05</v>
      </c>
    </row>
    <row r="4835" spans="1:17" x14ac:dyDescent="0.2">
      <c r="A4835" s="139" t="s">
        <v>9660</v>
      </c>
      <c r="B4835" s="140" t="s">
        <v>20131</v>
      </c>
      <c r="C4835" s="141">
        <v>186</v>
      </c>
      <c r="D4835" s="141">
        <v>3</v>
      </c>
      <c r="E4835" s="142">
        <v>963.87</v>
      </c>
      <c r="F4835" s="142">
        <v>225.64</v>
      </c>
      <c r="G4835" s="142">
        <v>269.77999999999997</v>
      </c>
      <c r="H4835" s="142">
        <v>107.85</v>
      </c>
      <c r="I4835" s="142">
        <v>603.27</v>
      </c>
      <c r="Q4835" s="6">
        <f t="shared" si="75"/>
        <v>603.27</v>
      </c>
    </row>
    <row r="4836" spans="1:17" x14ac:dyDescent="0.2">
      <c r="A4836" s="139" t="s">
        <v>9662</v>
      </c>
      <c r="B4836" s="140" t="s">
        <v>20132</v>
      </c>
      <c r="C4836" s="141">
        <v>795</v>
      </c>
      <c r="D4836" s="141">
        <v>23</v>
      </c>
      <c r="E4836" s="142">
        <v>4177.4799999999996</v>
      </c>
      <c r="F4836" s="142">
        <v>964.45</v>
      </c>
      <c r="G4836" s="142">
        <v>2068.3000000000002</v>
      </c>
      <c r="H4836" s="142">
        <v>467.42</v>
      </c>
      <c r="I4836" s="142">
        <v>3500.17</v>
      </c>
      <c r="Q4836" s="6">
        <f t="shared" si="75"/>
        <v>3500.17</v>
      </c>
    </row>
    <row r="4837" spans="1:17" x14ac:dyDescent="0.2">
      <c r="A4837" s="139" t="s">
        <v>9664</v>
      </c>
      <c r="B4837" s="140" t="s">
        <v>20133</v>
      </c>
      <c r="C4837" s="141">
        <v>127</v>
      </c>
      <c r="D4837" s="141">
        <v>0</v>
      </c>
      <c r="E4837" s="142">
        <v>0</v>
      </c>
      <c r="F4837" s="142">
        <v>154.07</v>
      </c>
      <c r="G4837" s="142">
        <v>0</v>
      </c>
      <c r="H4837" s="142">
        <v>0</v>
      </c>
      <c r="I4837" s="142">
        <v>154.07</v>
      </c>
      <c r="Q4837" s="6">
        <f t="shared" si="75"/>
        <v>154.07</v>
      </c>
    </row>
    <row r="4838" spans="1:17" x14ac:dyDescent="0.2">
      <c r="A4838" s="139" t="s">
        <v>9666</v>
      </c>
      <c r="B4838" s="140" t="s">
        <v>20134</v>
      </c>
      <c r="C4838" s="141">
        <v>64</v>
      </c>
      <c r="D4838" s="141">
        <v>0</v>
      </c>
      <c r="E4838" s="142">
        <v>0</v>
      </c>
      <c r="F4838" s="142">
        <v>77.64</v>
      </c>
      <c r="G4838" s="142">
        <v>0</v>
      </c>
      <c r="H4838" s="142">
        <v>0</v>
      </c>
      <c r="I4838" s="142">
        <v>77.64</v>
      </c>
      <c r="Q4838" s="6">
        <f t="shared" si="75"/>
        <v>77.64</v>
      </c>
    </row>
    <row r="4839" spans="1:17" x14ac:dyDescent="0.2">
      <c r="A4839" s="139" t="s">
        <v>9668</v>
      </c>
      <c r="B4839" s="140" t="s">
        <v>20135</v>
      </c>
      <c r="C4839" s="141">
        <v>154</v>
      </c>
      <c r="D4839" s="141">
        <v>0</v>
      </c>
      <c r="E4839" s="142">
        <v>0</v>
      </c>
      <c r="F4839" s="142">
        <v>186.82</v>
      </c>
      <c r="G4839" s="142">
        <v>0</v>
      </c>
      <c r="H4839" s="142">
        <v>0</v>
      </c>
      <c r="I4839" s="142">
        <v>186.82</v>
      </c>
      <c r="Q4839" s="6">
        <f t="shared" si="75"/>
        <v>186.82</v>
      </c>
    </row>
    <row r="4840" spans="1:17" x14ac:dyDescent="0.2">
      <c r="A4840" s="139" t="s">
        <v>9670</v>
      </c>
      <c r="B4840" s="140" t="s">
        <v>20136</v>
      </c>
      <c r="C4840" s="141">
        <v>650</v>
      </c>
      <c r="D4840" s="141">
        <v>3</v>
      </c>
      <c r="E4840" s="142">
        <v>590.94000000000005</v>
      </c>
      <c r="F4840" s="142">
        <v>788.54</v>
      </c>
      <c r="G4840" s="142">
        <v>269.77999999999997</v>
      </c>
      <c r="H4840" s="142">
        <v>66.12</v>
      </c>
      <c r="I4840" s="142">
        <v>1124.44</v>
      </c>
      <c r="Q4840" s="6">
        <f t="shared" si="75"/>
        <v>1124.44</v>
      </c>
    </row>
    <row r="4841" spans="1:17" x14ac:dyDescent="0.2">
      <c r="A4841" s="139" t="s">
        <v>9672</v>
      </c>
      <c r="B4841" s="140" t="s">
        <v>20137</v>
      </c>
      <c r="C4841" s="141">
        <v>361</v>
      </c>
      <c r="D4841" s="141">
        <v>2</v>
      </c>
      <c r="E4841" s="142">
        <v>499.41</v>
      </c>
      <c r="F4841" s="142">
        <v>437.94</v>
      </c>
      <c r="G4841" s="142">
        <v>179.86</v>
      </c>
      <c r="H4841" s="142">
        <v>55.88</v>
      </c>
      <c r="I4841" s="142">
        <v>673.68</v>
      </c>
      <c r="Q4841" s="6">
        <f t="shared" si="75"/>
        <v>673.68</v>
      </c>
    </row>
    <row r="4842" spans="1:17" x14ac:dyDescent="0.2">
      <c r="A4842" s="139" t="s">
        <v>9674</v>
      </c>
      <c r="B4842" s="140" t="s">
        <v>20138</v>
      </c>
      <c r="C4842" s="141">
        <v>82</v>
      </c>
      <c r="D4842" s="141">
        <v>0</v>
      </c>
      <c r="E4842" s="142">
        <v>0</v>
      </c>
      <c r="F4842" s="142">
        <v>99.48</v>
      </c>
      <c r="G4842" s="142">
        <v>0</v>
      </c>
      <c r="H4842" s="142">
        <v>0</v>
      </c>
      <c r="I4842" s="142">
        <v>99.48</v>
      </c>
      <c r="Q4842" s="6">
        <f t="shared" si="75"/>
        <v>99.48</v>
      </c>
    </row>
    <row r="4843" spans="1:17" x14ac:dyDescent="0.2">
      <c r="A4843" s="139" t="s">
        <v>9676</v>
      </c>
      <c r="B4843" s="140" t="s">
        <v>20139</v>
      </c>
      <c r="C4843" s="141">
        <v>17</v>
      </c>
      <c r="D4843" s="141">
        <v>1</v>
      </c>
      <c r="E4843" s="142">
        <v>4291.2299999999996</v>
      </c>
      <c r="F4843" s="142">
        <v>20.62</v>
      </c>
      <c r="G4843" s="142">
        <v>89.93</v>
      </c>
      <c r="H4843" s="142">
        <v>480.15</v>
      </c>
      <c r="I4843" s="142">
        <v>590.70000000000005</v>
      </c>
      <c r="Q4843" s="6">
        <f t="shared" si="75"/>
        <v>590.70000000000005</v>
      </c>
    </row>
    <row r="4844" spans="1:17" x14ac:dyDescent="0.2">
      <c r="A4844" s="139" t="s">
        <v>9678</v>
      </c>
      <c r="B4844" s="140" t="s">
        <v>20140</v>
      </c>
      <c r="C4844" s="141">
        <v>100</v>
      </c>
      <c r="D4844" s="141">
        <v>19</v>
      </c>
      <c r="E4844" s="142">
        <v>2810.58</v>
      </c>
      <c r="F4844" s="142">
        <v>121.31</v>
      </c>
      <c r="G4844" s="142">
        <v>1708.59</v>
      </c>
      <c r="H4844" s="142">
        <v>314.48</v>
      </c>
      <c r="I4844" s="142">
        <v>2144.38</v>
      </c>
      <c r="Q4844" s="6">
        <f t="shared" si="75"/>
        <v>2144.38</v>
      </c>
    </row>
    <row r="4845" spans="1:17" x14ac:dyDescent="0.2">
      <c r="A4845" s="139" t="s">
        <v>9680</v>
      </c>
      <c r="B4845" s="140" t="s">
        <v>20141</v>
      </c>
      <c r="C4845" s="141">
        <v>335</v>
      </c>
      <c r="D4845" s="141">
        <v>9</v>
      </c>
      <c r="E4845" s="142">
        <v>2119.2800000000002</v>
      </c>
      <c r="F4845" s="142">
        <v>406.4</v>
      </c>
      <c r="G4845" s="142">
        <v>809.34</v>
      </c>
      <c r="H4845" s="142">
        <v>237.13</v>
      </c>
      <c r="I4845" s="142">
        <v>1452.87</v>
      </c>
      <c r="Q4845" s="6">
        <f t="shared" si="75"/>
        <v>1452.87</v>
      </c>
    </row>
    <row r="4846" spans="1:17" x14ac:dyDescent="0.2">
      <c r="A4846" s="139" t="s">
        <v>9682</v>
      </c>
      <c r="B4846" s="140" t="s">
        <v>20142</v>
      </c>
      <c r="C4846" s="141">
        <v>307</v>
      </c>
      <c r="D4846" s="141">
        <v>2</v>
      </c>
      <c r="E4846" s="142">
        <v>3312.75</v>
      </c>
      <c r="F4846" s="142">
        <v>372.43</v>
      </c>
      <c r="G4846" s="142">
        <v>179.86</v>
      </c>
      <c r="H4846" s="142">
        <v>370.66</v>
      </c>
      <c r="I4846" s="142">
        <v>922.95</v>
      </c>
      <c r="Q4846" s="6">
        <f t="shared" si="75"/>
        <v>922.95</v>
      </c>
    </row>
    <row r="4847" spans="1:17" x14ac:dyDescent="0.2">
      <c r="A4847" s="139" t="s">
        <v>9684</v>
      </c>
      <c r="B4847" s="140" t="s">
        <v>20143</v>
      </c>
      <c r="C4847" s="141">
        <v>68</v>
      </c>
      <c r="D4847" s="141">
        <v>1</v>
      </c>
      <c r="E4847" s="142">
        <v>37.32</v>
      </c>
      <c r="F4847" s="142">
        <v>82.5</v>
      </c>
      <c r="G4847" s="142">
        <v>89.93</v>
      </c>
      <c r="H4847" s="142">
        <v>4.18</v>
      </c>
      <c r="I4847" s="142">
        <v>176.61</v>
      </c>
      <c r="Q4847" s="6">
        <f t="shared" si="75"/>
        <v>176.61</v>
      </c>
    </row>
    <row r="4848" spans="1:17" x14ac:dyDescent="0.2">
      <c r="A4848" s="139" t="s">
        <v>9686</v>
      </c>
      <c r="B4848" s="140" t="s">
        <v>20144</v>
      </c>
      <c r="C4848" s="141">
        <v>1159</v>
      </c>
      <c r="D4848" s="141">
        <v>41</v>
      </c>
      <c r="E4848" s="142">
        <v>15627.69</v>
      </c>
      <c r="F4848" s="142">
        <v>1406.02</v>
      </c>
      <c r="G4848" s="142">
        <v>3686.97</v>
      </c>
      <c r="H4848" s="142">
        <v>1748.6</v>
      </c>
      <c r="I4848" s="142">
        <v>6841.59</v>
      </c>
      <c r="Q4848" s="6">
        <f t="shared" si="75"/>
        <v>6841.59</v>
      </c>
    </row>
    <row r="4849" spans="1:17" x14ac:dyDescent="0.2">
      <c r="A4849" s="139" t="s">
        <v>9688</v>
      </c>
      <c r="B4849" s="140" t="s">
        <v>20145</v>
      </c>
      <c r="C4849" s="141">
        <v>178</v>
      </c>
      <c r="D4849" s="141">
        <v>2</v>
      </c>
      <c r="E4849" s="142">
        <v>578.16999999999996</v>
      </c>
      <c r="F4849" s="142">
        <v>215.94</v>
      </c>
      <c r="G4849" s="142">
        <v>179.86</v>
      </c>
      <c r="H4849" s="142">
        <v>64.7</v>
      </c>
      <c r="I4849" s="142">
        <v>460.5</v>
      </c>
      <c r="Q4849" s="6">
        <f t="shared" si="75"/>
        <v>460.5</v>
      </c>
    </row>
    <row r="4850" spans="1:17" x14ac:dyDescent="0.2">
      <c r="A4850" s="139" t="s">
        <v>9690</v>
      </c>
      <c r="B4850" s="140" t="s">
        <v>20146</v>
      </c>
      <c r="C4850" s="141">
        <v>189</v>
      </c>
      <c r="D4850" s="141">
        <v>2</v>
      </c>
      <c r="E4850" s="142">
        <v>518.26</v>
      </c>
      <c r="F4850" s="142">
        <v>229.28</v>
      </c>
      <c r="G4850" s="142">
        <v>179.86</v>
      </c>
      <c r="H4850" s="142">
        <v>57.99</v>
      </c>
      <c r="I4850" s="142">
        <v>467.13</v>
      </c>
      <c r="Q4850" s="6">
        <f t="shared" si="75"/>
        <v>467.13</v>
      </c>
    </row>
    <row r="4851" spans="1:17" x14ac:dyDescent="0.2">
      <c r="A4851" s="139" t="s">
        <v>9692</v>
      </c>
      <c r="B4851" s="140" t="s">
        <v>20147</v>
      </c>
      <c r="C4851" s="141">
        <v>316</v>
      </c>
      <c r="D4851" s="141">
        <v>3</v>
      </c>
      <c r="E4851" s="142">
        <v>296.5</v>
      </c>
      <c r="F4851" s="142">
        <v>383.35</v>
      </c>
      <c r="G4851" s="142">
        <v>269.77999999999997</v>
      </c>
      <c r="H4851" s="142">
        <v>33.18</v>
      </c>
      <c r="I4851" s="142">
        <v>686.31</v>
      </c>
      <c r="Q4851" s="6">
        <f t="shared" si="75"/>
        <v>686.31</v>
      </c>
    </row>
    <row r="4852" spans="1:17" x14ac:dyDescent="0.2">
      <c r="A4852" s="139" t="s">
        <v>9694</v>
      </c>
      <c r="B4852" s="140" t="s">
        <v>20148</v>
      </c>
      <c r="C4852" s="141">
        <v>5633</v>
      </c>
      <c r="D4852" s="141">
        <v>58</v>
      </c>
      <c r="E4852" s="142">
        <v>14099.23</v>
      </c>
      <c r="F4852" s="142">
        <v>6833.61</v>
      </c>
      <c r="G4852" s="142">
        <v>5215.71</v>
      </c>
      <c r="H4852" s="142">
        <v>1577.58</v>
      </c>
      <c r="I4852" s="142">
        <v>13626.9</v>
      </c>
      <c r="Q4852" s="6">
        <f t="shared" si="75"/>
        <v>13626.9</v>
      </c>
    </row>
    <row r="4853" spans="1:17" x14ac:dyDescent="0.2">
      <c r="A4853" s="139" t="s">
        <v>9696</v>
      </c>
      <c r="B4853" s="140" t="s">
        <v>20149</v>
      </c>
      <c r="C4853" s="141">
        <v>32067</v>
      </c>
      <c r="D4853" s="141">
        <v>1014</v>
      </c>
      <c r="E4853" s="142">
        <v>680267.18</v>
      </c>
      <c r="F4853" s="142">
        <v>38901.71</v>
      </c>
      <c r="G4853" s="142">
        <v>91185.04</v>
      </c>
      <c r="H4853" s="142">
        <v>76115.8</v>
      </c>
      <c r="I4853" s="142">
        <v>206202.55</v>
      </c>
      <c r="Q4853" s="6">
        <f t="shared" si="75"/>
        <v>206202.55</v>
      </c>
    </row>
    <row r="4854" spans="1:17" x14ac:dyDescent="0.2">
      <c r="A4854" s="139" t="s">
        <v>9698</v>
      </c>
      <c r="B4854" s="140" t="s">
        <v>20150</v>
      </c>
      <c r="C4854" s="141">
        <v>12940</v>
      </c>
      <c r="D4854" s="141">
        <v>288</v>
      </c>
      <c r="E4854" s="142">
        <v>117906.49</v>
      </c>
      <c r="F4854" s="142">
        <v>15698.02</v>
      </c>
      <c r="G4854" s="142">
        <v>25898.71</v>
      </c>
      <c r="H4854" s="142">
        <v>13192.68</v>
      </c>
      <c r="I4854" s="142">
        <v>54789.41</v>
      </c>
      <c r="Q4854" s="6">
        <f t="shared" si="75"/>
        <v>54789.41</v>
      </c>
    </row>
    <row r="4855" spans="1:17" x14ac:dyDescent="0.2">
      <c r="A4855" s="139" t="s">
        <v>9700</v>
      </c>
      <c r="B4855" s="140" t="s">
        <v>20151</v>
      </c>
      <c r="C4855" s="141">
        <v>63750</v>
      </c>
      <c r="D4855" s="141">
        <v>1038</v>
      </c>
      <c r="E4855" s="142">
        <v>472889.72</v>
      </c>
      <c r="F4855" s="142">
        <v>77337.58</v>
      </c>
      <c r="G4855" s="142">
        <v>93343.26</v>
      </c>
      <c r="H4855" s="142">
        <v>52912.12</v>
      </c>
      <c r="I4855" s="142">
        <v>223592.95999999999</v>
      </c>
      <c r="Q4855" s="6">
        <f t="shared" si="75"/>
        <v>223592.95999999999</v>
      </c>
    </row>
    <row r="4856" spans="1:17" x14ac:dyDescent="0.2">
      <c r="A4856" s="139" t="s">
        <v>9702</v>
      </c>
      <c r="B4856" s="140" t="s">
        <v>20152</v>
      </c>
      <c r="C4856" s="141">
        <v>1030</v>
      </c>
      <c r="D4856" s="141">
        <v>8</v>
      </c>
      <c r="E4856" s="142">
        <v>1569.41</v>
      </c>
      <c r="F4856" s="142">
        <v>1249.54</v>
      </c>
      <c r="G4856" s="142">
        <v>719.41</v>
      </c>
      <c r="H4856" s="142">
        <v>175.6</v>
      </c>
      <c r="I4856" s="142">
        <v>2144.5500000000002</v>
      </c>
      <c r="Q4856" s="6">
        <f t="shared" si="75"/>
        <v>2144.5500000000002</v>
      </c>
    </row>
    <row r="4857" spans="1:17" x14ac:dyDescent="0.2">
      <c r="A4857" s="139" t="s">
        <v>9704</v>
      </c>
      <c r="B4857" s="140" t="s">
        <v>20153</v>
      </c>
      <c r="C4857" s="141">
        <v>38369</v>
      </c>
      <c r="D4857" s="141">
        <v>326</v>
      </c>
      <c r="E4857" s="142">
        <v>99699.8</v>
      </c>
      <c r="F4857" s="142">
        <v>46546.91</v>
      </c>
      <c r="G4857" s="142">
        <v>29315.9</v>
      </c>
      <c r="H4857" s="142">
        <v>11155.51</v>
      </c>
      <c r="I4857" s="142">
        <v>87018.32</v>
      </c>
      <c r="Q4857" s="6">
        <f t="shared" si="75"/>
        <v>87018.32</v>
      </c>
    </row>
    <row r="4858" spans="1:17" x14ac:dyDescent="0.2">
      <c r="A4858" s="139" t="s">
        <v>9706</v>
      </c>
      <c r="B4858" s="140" t="s">
        <v>20154</v>
      </c>
      <c r="C4858" s="141">
        <v>789</v>
      </c>
      <c r="D4858" s="141">
        <v>6</v>
      </c>
      <c r="E4858" s="142">
        <v>1214.8499999999999</v>
      </c>
      <c r="F4858" s="142">
        <v>957.17</v>
      </c>
      <c r="G4858" s="142">
        <v>539.55999999999995</v>
      </c>
      <c r="H4858" s="142">
        <v>135.93</v>
      </c>
      <c r="I4858" s="142">
        <v>1632.66</v>
      </c>
      <c r="Q4858" s="6">
        <f t="shared" si="75"/>
        <v>1632.66</v>
      </c>
    </row>
    <row r="4859" spans="1:17" x14ac:dyDescent="0.2">
      <c r="A4859" s="139" t="s">
        <v>9708</v>
      </c>
      <c r="B4859" s="140" t="s">
        <v>20155</v>
      </c>
      <c r="C4859" s="141">
        <v>7581</v>
      </c>
      <c r="D4859" s="141">
        <v>37</v>
      </c>
      <c r="E4859" s="142">
        <v>16753.96</v>
      </c>
      <c r="F4859" s="142">
        <v>9196.7999999999993</v>
      </c>
      <c r="G4859" s="142">
        <v>3327.26</v>
      </c>
      <c r="H4859" s="142">
        <v>1874.62</v>
      </c>
      <c r="I4859" s="142">
        <v>14398.68</v>
      </c>
      <c r="Q4859" s="6">
        <f t="shared" si="75"/>
        <v>14398.68</v>
      </c>
    </row>
    <row r="4860" spans="1:17" x14ac:dyDescent="0.2">
      <c r="A4860" s="139" t="s">
        <v>9710</v>
      </c>
      <c r="B4860" s="140" t="s">
        <v>20156</v>
      </c>
      <c r="C4860" s="141">
        <v>24567</v>
      </c>
      <c r="D4860" s="141">
        <v>234</v>
      </c>
      <c r="E4860" s="142">
        <v>67693.8</v>
      </c>
      <c r="F4860" s="142">
        <v>29803.18</v>
      </c>
      <c r="G4860" s="142">
        <v>21042.7</v>
      </c>
      <c r="H4860" s="142">
        <v>7574.33</v>
      </c>
      <c r="I4860" s="142">
        <v>58420.21</v>
      </c>
      <c r="Q4860" s="6">
        <f t="shared" si="75"/>
        <v>58420.21</v>
      </c>
    </row>
    <row r="4861" spans="1:17" x14ac:dyDescent="0.2">
      <c r="A4861" s="139" t="s">
        <v>9712</v>
      </c>
      <c r="B4861" s="140" t="s">
        <v>20157</v>
      </c>
      <c r="C4861" s="141">
        <v>5382</v>
      </c>
      <c r="D4861" s="141">
        <v>53</v>
      </c>
      <c r="E4861" s="142">
        <v>7963.16</v>
      </c>
      <c r="F4861" s="142">
        <v>6529.11</v>
      </c>
      <c r="G4861" s="142">
        <v>4766.08</v>
      </c>
      <c r="H4861" s="142">
        <v>891.01</v>
      </c>
      <c r="I4861" s="142">
        <v>12186.2</v>
      </c>
      <c r="Q4861" s="6">
        <f t="shared" si="75"/>
        <v>12186.2</v>
      </c>
    </row>
    <row r="4862" spans="1:17" x14ac:dyDescent="0.2">
      <c r="A4862" s="139" t="s">
        <v>9714</v>
      </c>
      <c r="B4862" s="140" t="s">
        <v>20158</v>
      </c>
      <c r="C4862" s="141">
        <v>31932</v>
      </c>
      <c r="D4862" s="141">
        <v>343</v>
      </c>
      <c r="E4862" s="142">
        <v>177069.53</v>
      </c>
      <c r="F4862" s="142">
        <v>38737.94</v>
      </c>
      <c r="G4862" s="142">
        <v>30844.639999999999</v>
      </c>
      <c r="H4862" s="142">
        <v>19812.5</v>
      </c>
      <c r="I4862" s="142">
        <v>89395.08</v>
      </c>
      <c r="Q4862" s="6">
        <f t="shared" si="75"/>
        <v>89395.08</v>
      </c>
    </row>
    <row r="4863" spans="1:17" x14ac:dyDescent="0.2">
      <c r="A4863" s="139" t="s">
        <v>9716</v>
      </c>
      <c r="B4863" s="140" t="s">
        <v>20159</v>
      </c>
      <c r="C4863" s="141">
        <v>20331</v>
      </c>
      <c r="D4863" s="141">
        <v>578</v>
      </c>
      <c r="E4863" s="142">
        <v>323660.19</v>
      </c>
      <c r="F4863" s="142">
        <v>24664.32</v>
      </c>
      <c r="G4863" s="142">
        <v>51977.27</v>
      </c>
      <c r="H4863" s="142">
        <v>36214.67</v>
      </c>
      <c r="I4863" s="142">
        <v>112856.26</v>
      </c>
      <c r="Q4863" s="6">
        <f t="shared" si="75"/>
        <v>112856.26</v>
      </c>
    </row>
    <row r="4864" spans="1:17" x14ac:dyDescent="0.2">
      <c r="A4864" s="139" t="s">
        <v>9718</v>
      </c>
      <c r="B4864" s="140" t="s">
        <v>17597</v>
      </c>
      <c r="C4864" s="141">
        <v>7870</v>
      </c>
      <c r="D4864" s="141">
        <v>51</v>
      </c>
      <c r="E4864" s="142">
        <v>12715</v>
      </c>
      <c r="F4864" s="142">
        <v>9547.4</v>
      </c>
      <c r="G4864" s="142">
        <v>4586.2299999999996</v>
      </c>
      <c r="H4864" s="142">
        <v>1422.7</v>
      </c>
      <c r="I4864" s="142">
        <v>15556.33</v>
      </c>
      <c r="Q4864" s="6">
        <f t="shared" si="75"/>
        <v>15556.33</v>
      </c>
    </row>
    <row r="4865" spans="1:17" x14ac:dyDescent="0.2">
      <c r="A4865" s="139" t="s">
        <v>9719</v>
      </c>
      <c r="B4865" s="140" t="s">
        <v>20160</v>
      </c>
      <c r="C4865" s="141">
        <v>27945</v>
      </c>
      <c r="D4865" s="141">
        <v>433</v>
      </c>
      <c r="E4865" s="142">
        <v>202853.7</v>
      </c>
      <c r="F4865" s="142">
        <v>33901.160000000003</v>
      </c>
      <c r="G4865" s="142">
        <v>38937.99</v>
      </c>
      <c r="H4865" s="142">
        <v>22697.51</v>
      </c>
      <c r="I4865" s="142">
        <v>95536.66</v>
      </c>
      <c r="Q4865" s="6">
        <f t="shared" si="75"/>
        <v>95536.66</v>
      </c>
    </row>
    <row r="4866" spans="1:17" x14ac:dyDescent="0.2">
      <c r="A4866" s="139" t="s">
        <v>9721</v>
      </c>
      <c r="B4866" s="140" t="s">
        <v>20161</v>
      </c>
      <c r="C4866" s="141">
        <v>20751</v>
      </c>
      <c r="D4866" s="141">
        <v>409</v>
      </c>
      <c r="E4866" s="142">
        <v>336891.13</v>
      </c>
      <c r="F4866" s="142">
        <v>25173.84</v>
      </c>
      <c r="G4866" s="142">
        <v>36779.769999999997</v>
      </c>
      <c r="H4866" s="142">
        <v>37695.1</v>
      </c>
      <c r="I4866" s="142">
        <v>99648.71</v>
      </c>
      <c r="Q4866" s="6">
        <f t="shared" si="75"/>
        <v>99648.71</v>
      </c>
    </row>
    <row r="4867" spans="1:17" x14ac:dyDescent="0.2">
      <c r="A4867" s="139" t="s">
        <v>9723</v>
      </c>
      <c r="B4867" s="140" t="s">
        <v>20162</v>
      </c>
      <c r="C4867" s="141">
        <v>378797</v>
      </c>
      <c r="D4867" s="141">
        <v>6278</v>
      </c>
      <c r="E4867" s="142">
        <v>3665089.96</v>
      </c>
      <c r="F4867" s="142">
        <v>459533.26</v>
      </c>
      <c r="G4867" s="142">
        <v>564555.89</v>
      </c>
      <c r="H4867" s="142">
        <v>410090.7</v>
      </c>
      <c r="I4867" s="142">
        <v>1434179.85</v>
      </c>
      <c r="Q4867" s="6">
        <f t="shared" si="75"/>
        <v>1434179.85</v>
      </c>
    </row>
    <row r="4868" spans="1:17" x14ac:dyDescent="0.2">
      <c r="A4868" s="139" t="s">
        <v>9725</v>
      </c>
      <c r="B4868" s="140" t="s">
        <v>20163</v>
      </c>
      <c r="C4868" s="141">
        <v>42024</v>
      </c>
      <c r="D4868" s="141">
        <v>870</v>
      </c>
      <c r="E4868" s="142">
        <v>373448.52</v>
      </c>
      <c r="F4868" s="142">
        <v>50980.94</v>
      </c>
      <c r="G4868" s="142">
        <v>78235.69</v>
      </c>
      <c r="H4868" s="142">
        <v>41785.54</v>
      </c>
      <c r="I4868" s="142">
        <v>171002.17</v>
      </c>
      <c r="Q4868" s="6">
        <f t="shared" si="75"/>
        <v>171002.17</v>
      </c>
    </row>
    <row r="4869" spans="1:17" x14ac:dyDescent="0.2">
      <c r="A4869" s="139" t="s">
        <v>9727</v>
      </c>
      <c r="B4869" s="140" t="s">
        <v>20164</v>
      </c>
      <c r="C4869" s="141">
        <v>18989</v>
      </c>
      <c r="D4869" s="141">
        <v>374</v>
      </c>
      <c r="E4869" s="142">
        <v>145570.23999999999</v>
      </c>
      <c r="F4869" s="142">
        <v>23036.29</v>
      </c>
      <c r="G4869" s="142">
        <v>33632.35</v>
      </c>
      <c r="H4869" s="142">
        <v>16288.01</v>
      </c>
      <c r="I4869" s="142">
        <v>72956.649999999994</v>
      </c>
      <c r="Q4869" s="6">
        <f t="shared" si="75"/>
        <v>72956.649999999994</v>
      </c>
    </row>
    <row r="4870" spans="1:17" x14ac:dyDescent="0.2">
      <c r="A4870" s="139" t="s">
        <v>9729</v>
      </c>
      <c r="B4870" s="140" t="s">
        <v>20165</v>
      </c>
      <c r="C4870" s="141">
        <v>52936</v>
      </c>
      <c r="D4870" s="141">
        <v>1267</v>
      </c>
      <c r="E4870" s="142">
        <v>1423945.34</v>
      </c>
      <c r="F4870" s="142">
        <v>64218.7</v>
      </c>
      <c r="G4870" s="142">
        <v>113936.34</v>
      </c>
      <c r="H4870" s="142">
        <v>159326.71</v>
      </c>
      <c r="I4870" s="142">
        <v>337481.75</v>
      </c>
      <c r="Q4870" s="6">
        <f t="shared" si="75"/>
        <v>337481.75</v>
      </c>
    </row>
    <row r="4871" spans="1:17" x14ac:dyDescent="0.2">
      <c r="A4871" s="139" t="s">
        <v>9731</v>
      </c>
      <c r="B4871" s="140" t="s">
        <v>20166</v>
      </c>
      <c r="C4871" s="141">
        <v>7536</v>
      </c>
      <c r="D4871" s="141">
        <v>60</v>
      </c>
      <c r="E4871" s="142">
        <v>16918.37</v>
      </c>
      <c r="F4871" s="142">
        <v>9142.2199999999993</v>
      </c>
      <c r="G4871" s="142">
        <v>5395.57</v>
      </c>
      <c r="H4871" s="142">
        <v>1893.02</v>
      </c>
      <c r="I4871" s="142">
        <v>16430.810000000001</v>
      </c>
      <c r="Q4871" s="6">
        <f t="shared" si="75"/>
        <v>16430.810000000001</v>
      </c>
    </row>
    <row r="4872" spans="1:17" x14ac:dyDescent="0.2">
      <c r="A4872" s="139" t="s">
        <v>9733</v>
      </c>
      <c r="B4872" s="140" t="s">
        <v>20167</v>
      </c>
      <c r="C4872" s="141">
        <v>18341</v>
      </c>
      <c r="D4872" s="141">
        <v>109</v>
      </c>
      <c r="E4872" s="142">
        <v>26934.32</v>
      </c>
      <c r="F4872" s="142">
        <v>22250.18</v>
      </c>
      <c r="G4872" s="142">
        <v>9801.94</v>
      </c>
      <c r="H4872" s="142">
        <v>3013.71</v>
      </c>
      <c r="I4872" s="142">
        <v>35065.83</v>
      </c>
      <c r="Q4872" s="6">
        <f t="shared" si="75"/>
        <v>35065.83</v>
      </c>
    </row>
    <row r="4873" spans="1:17" x14ac:dyDescent="0.2">
      <c r="A4873" s="139" t="s">
        <v>9735</v>
      </c>
      <c r="B4873" s="140" t="s">
        <v>20168</v>
      </c>
      <c r="C4873" s="141">
        <v>74560</v>
      </c>
      <c r="D4873" s="141">
        <v>585</v>
      </c>
      <c r="E4873" s="142">
        <v>230558.67</v>
      </c>
      <c r="F4873" s="142">
        <v>90451.62</v>
      </c>
      <c r="G4873" s="142">
        <v>52606.75</v>
      </c>
      <c r="H4873" s="142">
        <v>25797.45</v>
      </c>
      <c r="I4873" s="142">
        <v>168855.82</v>
      </c>
      <c r="Q4873" s="6">
        <f t="shared" si="75"/>
        <v>168855.82</v>
      </c>
    </row>
    <row r="4874" spans="1:17" ht="25.5" x14ac:dyDescent="0.2">
      <c r="A4874" s="139" t="s">
        <v>9737</v>
      </c>
      <c r="B4874" s="140" t="s">
        <v>20169</v>
      </c>
      <c r="C4874" s="141">
        <v>13838</v>
      </c>
      <c r="D4874" s="141">
        <v>141</v>
      </c>
      <c r="E4874" s="142">
        <v>35072.050000000003</v>
      </c>
      <c r="F4874" s="142">
        <v>16787.41</v>
      </c>
      <c r="G4874" s="142">
        <v>12679.58</v>
      </c>
      <c r="H4874" s="142">
        <v>3924.25</v>
      </c>
      <c r="I4874" s="142">
        <v>33391.24</v>
      </c>
      <c r="Q4874" s="6">
        <f t="shared" si="75"/>
        <v>33391.24</v>
      </c>
    </row>
    <row r="4875" spans="1:17" x14ac:dyDescent="0.2">
      <c r="A4875" s="139" t="s">
        <v>9739</v>
      </c>
      <c r="B4875" s="140" t="s">
        <v>20170</v>
      </c>
      <c r="C4875" s="141">
        <v>23411</v>
      </c>
      <c r="D4875" s="141">
        <v>283</v>
      </c>
      <c r="E4875" s="142">
        <v>175295.28</v>
      </c>
      <c r="F4875" s="142">
        <v>28400.78</v>
      </c>
      <c r="G4875" s="142">
        <v>25449.08</v>
      </c>
      <c r="H4875" s="142">
        <v>19613.97</v>
      </c>
      <c r="I4875" s="142">
        <v>73463.83</v>
      </c>
      <c r="Q4875" s="6">
        <f t="shared" si="75"/>
        <v>73463.83</v>
      </c>
    </row>
    <row r="4876" spans="1:17" x14ac:dyDescent="0.2">
      <c r="A4876" s="139" t="s">
        <v>9741</v>
      </c>
      <c r="B4876" s="140" t="s">
        <v>20171</v>
      </c>
      <c r="C4876" s="141">
        <v>1813</v>
      </c>
      <c r="D4876" s="141">
        <v>29</v>
      </c>
      <c r="E4876" s="142">
        <v>8767.5400000000009</v>
      </c>
      <c r="F4876" s="142">
        <v>2199.42</v>
      </c>
      <c r="G4876" s="142">
        <v>2607.86</v>
      </c>
      <c r="H4876" s="142">
        <v>981.01</v>
      </c>
      <c r="I4876" s="142">
        <v>5788.29</v>
      </c>
      <c r="Q4876" s="6">
        <f t="shared" si="75"/>
        <v>5788.29</v>
      </c>
    </row>
    <row r="4877" spans="1:17" x14ac:dyDescent="0.2">
      <c r="A4877" s="139" t="s">
        <v>9743</v>
      </c>
      <c r="B4877" s="140" t="s">
        <v>20172</v>
      </c>
      <c r="C4877" s="141">
        <v>102472</v>
      </c>
      <c r="D4877" s="141">
        <v>1787</v>
      </c>
      <c r="E4877" s="142">
        <v>1147028.3799999999</v>
      </c>
      <c r="F4877" s="142">
        <v>124312.74</v>
      </c>
      <c r="G4877" s="142">
        <v>160697.9</v>
      </c>
      <c r="H4877" s="142">
        <v>128342.19</v>
      </c>
      <c r="I4877" s="142">
        <v>413352.83</v>
      </c>
      <c r="Q4877" s="6">
        <f t="shared" si="75"/>
        <v>413352.83</v>
      </c>
    </row>
    <row r="4878" spans="1:17" x14ac:dyDescent="0.2">
      <c r="A4878" s="139" t="s">
        <v>9745</v>
      </c>
      <c r="B4878" s="140" t="s">
        <v>20173</v>
      </c>
      <c r="C4878" s="141">
        <v>12667</v>
      </c>
      <c r="D4878" s="141">
        <v>80</v>
      </c>
      <c r="E4878" s="142">
        <v>33465.379999999997</v>
      </c>
      <c r="F4878" s="142">
        <v>15366.82</v>
      </c>
      <c r="G4878" s="142">
        <v>7194.09</v>
      </c>
      <c r="H4878" s="142">
        <v>3744.47</v>
      </c>
      <c r="I4878" s="142">
        <v>26305.38</v>
      </c>
      <c r="Q4878" s="6">
        <f t="shared" si="75"/>
        <v>26305.38</v>
      </c>
    </row>
    <row r="4879" spans="1:17" x14ac:dyDescent="0.2">
      <c r="A4879" s="139" t="s">
        <v>9747</v>
      </c>
      <c r="B4879" s="140" t="s">
        <v>20174</v>
      </c>
      <c r="C4879" s="141">
        <v>21083</v>
      </c>
      <c r="D4879" s="141">
        <v>506</v>
      </c>
      <c r="E4879" s="142">
        <v>281663.62</v>
      </c>
      <c r="F4879" s="142">
        <v>25576.6</v>
      </c>
      <c r="G4879" s="142">
        <v>45502.59</v>
      </c>
      <c r="H4879" s="142">
        <v>31515.63</v>
      </c>
      <c r="I4879" s="142">
        <v>102594.82</v>
      </c>
      <c r="Q4879" s="6">
        <f t="shared" ref="Q4879:Q4942" si="76">I4879+P4879</f>
        <v>102594.82</v>
      </c>
    </row>
    <row r="4880" spans="1:17" x14ac:dyDescent="0.2">
      <c r="A4880" s="139" t="s">
        <v>9749</v>
      </c>
      <c r="B4880" s="140" t="s">
        <v>20175</v>
      </c>
      <c r="C4880" s="141">
        <v>6573</v>
      </c>
      <c r="D4880" s="141">
        <v>57</v>
      </c>
      <c r="E4880" s="142">
        <v>18809.61</v>
      </c>
      <c r="F4880" s="142">
        <v>7973.96</v>
      </c>
      <c r="G4880" s="142">
        <v>5125.78</v>
      </c>
      <c r="H4880" s="142">
        <v>2104.62</v>
      </c>
      <c r="I4880" s="142">
        <v>15204.36</v>
      </c>
      <c r="Q4880" s="6">
        <f t="shared" si="76"/>
        <v>15204.36</v>
      </c>
    </row>
    <row r="4881" spans="1:17" x14ac:dyDescent="0.2">
      <c r="A4881" s="139" t="s">
        <v>9751</v>
      </c>
      <c r="B4881" s="140" t="s">
        <v>20176</v>
      </c>
      <c r="C4881" s="141">
        <v>15572</v>
      </c>
      <c r="D4881" s="141">
        <v>210</v>
      </c>
      <c r="E4881" s="142">
        <v>67856.53</v>
      </c>
      <c r="F4881" s="142">
        <v>18890.990000000002</v>
      </c>
      <c r="G4881" s="142">
        <v>18884.47</v>
      </c>
      <c r="H4881" s="142">
        <v>7592.54</v>
      </c>
      <c r="I4881" s="142">
        <v>45368</v>
      </c>
      <c r="Q4881" s="6">
        <f t="shared" si="76"/>
        <v>45368</v>
      </c>
    </row>
    <row r="4882" spans="1:17" x14ac:dyDescent="0.2">
      <c r="A4882" s="139" t="s">
        <v>9753</v>
      </c>
      <c r="B4882" s="140" t="s">
        <v>20177</v>
      </c>
      <c r="C4882" s="141">
        <v>9490</v>
      </c>
      <c r="D4882" s="141">
        <v>68</v>
      </c>
      <c r="E4882" s="142">
        <v>27423.45</v>
      </c>
      <c r="F4882" s="142">
        <v>11512.69</v>
      </c>
      <c r="G4882" s="142">
        <v>6114.98</v>
      </c>
      <c r="H4882" s="142">
        <v>3068.44</v>
      </c>
      <c r="I4882" s="142">
        <v>20696.11</v>
      </c>
      <c r="Q4882" s="6">
        <f t="shared" si="76"/>
        <v>20696.11</v>
      </c>
    </row>
    <row r="4883" spans="1:17" x14ac:dyDescent="0.2">
      <c r="A4883" s="139" t="s">
        <v>9755</v>
      </c>
      <c r="B4883" s="140" t="s">
        <v>20178</v>
      </c>
      <c r="C4883" s="141">
        <v>3750</v>
      </c>
      <c r="D4883" s="141">
        <v>20</v>
      </c>
      <c r="E4883" s="142">
        <v>3264.93</v>
      </c>
      <c r="F4883" s="142">
        <v>4549.2700000000004</v>
      </c>
      <c r="G4883" s="142">
        <v>1798.52</v>
      </c>
      <c r="H4883" s="142">
        <v>365.32</v>
      </c>
      <c r="I4883" s="142">
        <v>6713.11</v>
      </c>
      <c r="Q4883" s="6">
        <f t="shared" si="76"/>
        <v>6713.11</v>
      </c>
    </row>
    <row r="4884" spans="1:17" x14ac:dyDescent="0.2">
      <c r="A4884" s="139" t="s">
        <v>9757</v>
      </c>
      <c r="B4884" s="140" t="s">
        <v>20179</v>
      </c>
      <c r="C4884" s="141">
        <v>7682</v>
      </c>
      <c r="D4884" s="141">
        <v>80</v>
      </c>
      <c r="E4884" s="142">
        <v>18100.75</v>
      </c>
      <c r="F4884" s="142">
        <v>9319.33</v>
      </c>
      <c r="G4884" s="142">
        <v>7194.09</v>
      </c>
      <c r="H4884" s="142">
        <v>2025.31</v>
      </c>
      <c r="I4884" s="142">
        <v>18538.73</v>
      </c>
      <c r="Q4884" s="6">
        <f t="shared" si="76"/>
        <v>18538.73</v>
      </c>
    </row>
    <row r="4885" spans="1:17" x14ac:dyDescent="0.2">
      <c r="A4885" s="139" t="s">
        <v>9759</v>
      </c>
      <c r="B4885" s="140" t="s">
        <v>20180</v>
      </c>
      <c r="C4885" s="141">
        <v>16924</v>
      </c>
      <c r="D4885" s="141">
        <v>417</v>
      </c>
      <c r="E4885" s="142">
        <v>238723.09</v>
      </c>
      <c r="F4885" s="142">
        <v>20531.16</v>
      </c>
      <c r="G4885" s="142">
        <v>37499.18</v>
      </c>
      <c r="H4885" s="142">
        <v>26710.98</v>
      </c>
      <c r="I4885" s="142">
        <v>84741.32</v>
      </c>
      <c r="Q4885" s="6">
        <f t="shared" si="76"/>
        <v>84741.32</v>
      </c>
    </row>
    <row r="4886" spans="1:17" x14ac:dyDescent="0.2">
      <c r="A4886" s="139" t="s">
        <v>9761</v>
      </c>
      <c r="B4886" s="140" t="s">
        <v>20181</v>
      </c>
      <c r="C4886" s="141">
        <v>2622</v>
      </c>
      <c r="D4886" s="141">
        <v>48</v>
      </c>
      <c r="E4886" s="142">
        <v>30548.400000000001</v>
      </c>
      <c r="F4886" s="142">
        <v>3180.85</v>
      </c>
      <c r="G4886" s="142">
        <v>4316.45</v>
      </c>
      <c r="H4886" s="142">
        <v>3418.1</v>
      </c>
      <c r="I4886" s="142">
        <v>10915.4</v>
      </c>
      <c r="Q4886" s="6">
        <f t="shared" si="76"/>
        <v>10915.4</v>
      </c>
    </row>
    <row r="4887" spans="1:17" x14ac:dyDescent="0.2">
      <c r="A4887" s="139" t="s">
        <v>9763</v>
      </c>
      <c r="B4887" s="140" t="s">
        <v>20182</v>
      </c>
      <c r="C4887" s="141">
        <v>3637</v>
      </c>
      <c r="D4887" s="141">
        <v>75</v>
      </c>
      <c r="E4887" s="142">
        <v>21399.77</v>
      </c>
      <c r="F4887" s="142">
        <v>4412.18</v>
      </c>
      <c r="G4887" s="142">
        <v>6744.46</v>
      </c>
      <c r="H4887" s="142">
        <v>2394.44</v>
      </c>
      <c r="I4887" s="142">
        <v>13551.08</v>
      </c>
      <c r="Q4887" s="6">
        <f t="shared" si="76"/>
        <v>13551.08</v>
      </c>
    </row>
    <row r="4888" spans="1:17" x14ac:dyDescent="0.2">
      <c r="A4888" s="139" t="s">
        <v>9765</v>
      </c>
      <c r="B4888" s="140" t="s">
        <v>20183</v>
      </c>
      <c r="C4888" s="141">
        <v>12349</v>
      </c>
      <c r="D4888" s="141">
        <v>93</v>
      </c>
      <c r="E4888" s="142">
        <v>40489.49</v>
      </c>
      <c r="F4888" s="142">
        <v>14981.05</v>
      </c>
      <c r="G4888" s="142">
        <v>8363.1299999999992</v>
      </c>
      <c r="H4888" s="142">
        <v>4530.41</v>
      </c>
      <c r="I4888" s="142">
        <v>27874.59</v>
      </c>
      <c r="Q4888" s="6">
        <f t="shared" si="76"/>
        <v>27874.59</v>
      </c>
    </row>
    <row r="4889" spans="1:17" x14ac:dyDescent="0.2">
      <c r="A4889" s="139" t="s">
        <v>9767</v>
      </c>
      <c r="B4889" s="140" t="s">
        <v>20184</v>
      </c>
      <c r="C4889" s="141">
        <v>11978</v>
      </c>
      <c r="D4889" s="141">
        <v>105</v>
      </c>
      <c r="E4889" s="142">
        <v>40783.919999999998</v>
      </c>
      <c r="F4889" s="142">
        <v>14530.98</v>
      </c>
      <c r="G4889" s="142">
        <v>9442.24</v>
      </c>
      <c r="H4889" s="142">
        <v>4563.3500000000004</v>
      </c>
      <c r="I4889" s="142">
        <v>28536.57</v>
      </c>
      <c r="Q4889" s="6">
        <f t="shared" si="76"/>
        <v>28536.57</v>
      </c>
    </row>
    <row r="4890" spans="1:17" x14ac:dyDescent="0.2">
      <c r="A4890" s="139" t="s">
        <v>9769</v>
      </c>
      <c r="B4890" s="140" t="s">
        <v>20185</v>
      </c>
      <c r="C4890" s="141">
        <v>9678</v>
      </c>
      <c r="D4890" s="141">
        <v>161</v>
      </c>
      <c r="E4890" s="142">
        <v>162129.16</v>
      </c>
      <c r="F4890" s="142">
        <v>11740.75</v>
      </c>
      <c r="G4890" s="142">
        <v>14478.1</v>
      </c>
      <c r="H4890" s="142">
        <v>18140.8</v>
      </c>
      <c r="I4890" s="142">
        <v>44359.65</v>
      </c>
      <c r="Q4890" s="6">
        <f t="shared" si="76"/>
        <v>44359.65</v>
      </c>
    </row>
    <row r="4891" spans="1:17" x14ac:dyDescent="0.2">
      <c r="A4891" s="139" t="s">
        <v>9771</v>
      </c>
      <c r="B4891" s="140" t="s">
        <v>20186</v>
      </c>
      <c r="C4891" s="141">
        <v>13671</v>
      </c>
      <c r="D4891" s="141">
        <v>230</v>
      </c>
      <c r="E4891" s="142">
        <v>98129.75</v>
      </c>
      <c r="F4891" s="142">
        <v>16584.82</v>
      </c>
      <c r="G4891" s="142">
        <v>20683</v>
      </c>
      <c r="H4891" s="142">
        <v>10979.84</v>
      </c>
      <c r="I4891" s="142">
        <v>48247.66</v>
      </c>
      <c r="Q4891" s="6">
        <f t="shared" si="76"/>
        <v>48247.66</v>
      </c>
    </row>
    <row r="4892" spans="1:17" x14ac:dyDescent="0.2">
      <c r="A4892" s="139" t="s">
        <v>9773</v>
      </c>
      <c r="B4892" s="140" t="s">
        <v>20187</v>
      </c>
      <c r="C4892" s="141">
        <v>1721</v>
      </c>
      <c r="D4892" s="141">
        <v>19</v>
      </c>
      <c r="E4892" s="142">
        <v>22831.5</v>
      </c>
      <c r="F4892" s="142">
        <v>2087.81</v>
      </c>
      <c r="G4892" s="142">
        <v>1708.59</v>
      </c>
      <c r="H4892" s="142">
        <v>2554.64</v>
      </c>
      <c r="I4892" s="142">
        <v>6351.04</v>
      </c>
      <c r="Q4892" s="6">
        <f t="shared" si="76"/>
        <v>6351.04</v>
      </c>
    </row>
    <row r="4893" spans="1:17" x14ac:dyDescent="0.2">
      <c r="A4893" s="139" t="s">
        <v>9775</v>
      </c>
      <c r="B4893" s="140" t="s">
        <v>20188</v>
      </c>
      <c r="C4893" s="141">
        <v>26832</v>
      </c>
      <c r="D4893" s="141">
        <v>174</v>
      </c>
      <c r="E4893" s="142">
        <v>55751.63</v>
      </c>
      <c r="F4893" s="142">
        <v>32550.94</v>
      </c>
      <c r="G4893" s="142">
        <v>15647.14</v>
      </c>
      <c r="H4893" s="142">
        <v>6238.1</v>
      </c>
      <c r="I4893" s="142">
        <v>54436.18</v>
      </c>
      <c r="Q4893" s="6">
        <f t="shared" si="76"/>
        <v>54436.18</v>
      </c>
    </row>
    <row r="4894" spans="1:17" x14ac:dyDescent="0.2">
      <c r="A4894" s="139" t="s">
        <v>9777</v>
      </c>
      <c r="B4894" s="140" t="s">
        <v>20189</v>
      </c>
      <c r="C4894" s="141">
        <v>5115</v>
      </c>
      <c r="D4894" s="141">
        <v>67</v>
      </c>
      <c r="E4894" s="142">
        <v>56864.160000000003</v>
      </c>
      <c r="F4894" s="142">
        <v>6205.2</v>
      </c>
      <c r="G4894" s="142">
        <v>6025.05</v>
      </c>
      <c r="H4894" s="142">
        <v>6362.59</v>
      </c>
      <c r="I4894" s="142">
        <v>18592.84</v>
      </c>
      <c r="Q4894" s="6">
        <f t="shared" si="76"/>
        <v>18592.84</v>
      </c>
    </row>
    <row r="4895" spans="1:17" x14ac:dyDescent="0.2">
      <c r="A4895" s="139" t="s">
        <v>9779</v>
      </c>
      <c r="B4895" s="140" t="s">
        <v>20190</v>
      </c>
      <c r="C4895" s="141">
        <v>3295</v>
      </c>
      <c r="D4895" s="141">
        <v>46</v>
      </c>
      <c r="E4895" s="142">
        <v>22294.79</v>
      </c>
      <c r="F4895" s="142">
        <v>3997.29</v>
      </c>
      <c r="G4895" s="142">
        <v>4136.6000000000004</v>
      </c>
      <c r="H4895" s="142">
        <v>2494.58</v>
      </c>
      <c r="I4895" s="142">
        <v>10628.47</v>
      </c>
      <c r="Q4895" s="6">
        <f t="shared" si="76"/>
        <v>10628.47</v>
      </c>
    </row>
    <row r="4896" spans="1:17" x14ac:dyDescent="0.2">
      <c r="A4896" s="139" t="s">
        <v>9781</v>
      </c>
      <c r="B4896" s="140" t="s">
        <v>20191</v>
      </c>
      <c r="C4896" s="141">
        <v>2480</v>
      </c>
      <c r="D4896" s="141">
        <v>27</v>
      </c>
      <c r="E4896" s="142">
        <v>52278.78</v>
      </c>
      <c r="F4896" s="142">
        <v>3008.58</v>
      </c>
      <c r="G4896" s="142">
        <v>2428</v>
      </c>
      <c r="H4896" s="142">
        <v>5849.53</v>
      </c>
      <c r="I4896" s="142">
        <v>11286.11</v>
      </c>
      <c r="Q4896" s="6">
        <f t="shared" si="76"/>
        <v>11286.11</v>
      </c>
    </row>
    <row r="4897" spans="1:17" x14ac:dyDescent="0.2">
      <c r="A4897" s="139" t="s">
        <v>9783</v>
      </c>
      <c r="B4897" s="140" t="s">
        <v>20192</v>
      </c>
      <c r="C4897" s="141">
        <v>1937</v>
      </c>
      <c r="D4897" s="141">
        <v>11</v>
      </c>
      <c r="E4897" s="142">
        <v>14636.25</v>
      </c>
      <c r="F4897" s="142">
        <v>2349.85</v>
      </c>
      <c r="G4897" s="142">
        <v>989.18</v>
      </c>
      <c r="H4897" s="142">
        <v>1637.66</v>
      </c>
      <c r="I4897" s="142">
        <v>4976.6899999999996</v>
      </c>
      <c r="Q4897" s="6">
        <f t="shared" si="76"/>
        <v>4976.6899999999996</v>
      </c>
    </row>
    <row r="4898" spans="1:17" x14ac:dyDescent="0.2">
      <c r="A4898" s="139" t="s">
        <v>9785</v>
      </c>
      <c r="B4898" s="140" t="s">
        <v>20193</v>
      </c>
      <c r="C4898" s="141">
        <v>4592</v>
      </c>
      <c r="D4898" s="141">
        <v>38</v>
      </c>
      <c r="E4898" s="142">
        <v>25494.28</v>
      </c>
      <c r="F4898" s="142">
        <v>5570.74</v>
      </c>
      <c r="G4898" s="142">
        <v>3417.19</v>
      </c>
      <c r="H4898" s="142">
        <v>2852.58</v>
      </c>
      <c r="I4898" s="142">
        <v>11840.51</v>
      </c>
      <c r="Q4898" s="6">
        <f t="shared" si="76"/>
        <v>11840.51</v>
      </c>
    </row>
    <row r="4899" spans="1:17" x14ac:dyDescent="0.2">
      <c r="A4899" s="139" t="s">
        <v>9787</v>
      </c>
      <c r="B4899" s="140" t="s">
        <v>20194</v>
      </c>
      <c r="C4899" s="141">
        <v>1028</v>
      </c>
      <c r="D4899" s="141">
        <v>11</v>
      </c>
      <c r="E4899" s="142">
        <v>3768.61</v>
      </c>
      <c r="F4899" s="142">
        <v>1247.0999999999999</v>
      </c>
      <c r="G4899" s="142">
        <v>989.18</v>
      </c>
      <c r="H4899" s="142">
        <v>421.67</v>
      </c>
      <c r="I4899" s="142">
        <v>2657.95</v>
      </c>
      <c r="Q4899" s="6">
        <f t="shared" si="76"/>
        <v>2657.95</v>
      </c>
    </row>
    <row r="4900" spans="1:17" x14ac:dyDescent="0.2">
      <c r="A4900" s="139" t="s">
        <v>9789</v>
      </c>
      <c r="B4900" s="140" t="s">
        <v>20195</v>
      </c>
      <c r="C4900" s="141">
        <v>20106</v>
      </c>
      <c r="D4900" s="141">
        <v>229</v>
      </c>
      <c r="E4900" s="142">
        <v>115503.43</v>
      </c>
      <c r="F4900" s="142">
        <v>24391.37</v>
      </c>
      <c r="G4900" s="142">
        <v>20593.07</v>
      </c>
      <c r="H4900" s="142">
        <v>12923.8</v>
      </c>
      <c r="I4900" s="142">
        <v>57908.24</v>
      </c>
      <c r="Q4900" s="6">
        <f t="shared" si="76"/>
        <v>57908.24</v>
      </c>
    </row>
    <row r="4901" spans="1:17" x14ac:dyDescent="0.2">
      <c r="A4901" s="139" t="s">
        <v>9791</v>
      </c>
      <c r="B4901" s="140" t="s">
        <v>20196</v>
      </c>
      <c r="C4901" s="141">
        <v>3194</v>
      </c>
      <c r="D4901" s="141">
        <v>44</v>
      </c>
      <c r="E4901" s="142">
        <v>74383.08</v>
      </c>
      <c r="F4901" s="142">
        <v>3874.77</v>
      </c>
      <c r="G4901" s="142">
        <v>3956.74</v>
      </c>
      <c r="H4901" s="142">
        <v>8322.7999999999993</v>
      </c>
      <c r="I4901" s="142">
        <v>16154.31</v>
      </c>
      <c r="Q4901" s="6">
        <f t="shared" si="76"/>
        <v>16154.31</v>
      </c>
    </row>
    <row r="4902" spans="1:17" x14ac:dyDescent="0.2">
      <c r="A4902" s="139" t="s">
        <v>9793</v>
      </c>
      <c r="B4902" s="140" t="s">
        <v>20197</v>
      </c>
      <c r="C4902" s="141">
        <v>1621</v>
      </c>
      <c r="D4902" s="141">
        <v>11</v>
      </c>
      <c r="E4902" s="142">
        <v>8538.01</v>
      </c>
      <c r="F4902" s="142">
        <v>1966.5</v>
      </c>
      <c r="G4902" s="142">
        <v>989.18</v>
      </c>
      <c r="H4902" s="142">
        <v>955.33</v>
      </c>
      <c r="I4902" s="142">
        <v>3911.01</v>
      </c>
      <c r="Q4902" s="6">
        <f t="shared" si="76"/>
        <v>3911.01</v>
      </c>
    </row>
    <row r="4903" spans="1:17" x14ac:dyDescent="0.2">
      <c r="A4903" s="139" t="s">
        <v>9795</v>
      </c>
      <c r="B4903" s="140" t="s">
        <v>20198</v>
      </c>
      <c r="C4903" s="141">
        <v>2252</v>
      </c>
      <c r="D4903" s="141">
        <v>18</v>
      </c>
      <c r="E4903" s="142">
        <v>33794.5</v>
      </c>
      <c r="F4903" s="142">
        <v>2731.99</v>
      </c>
      <c r="G4903" s="142">
        <v>1618.67</v>
      </c>
      <c r="H4903" s="142">
        <v>3781.3</v>
      </c>
      <c r="I4903" s="142">
        <v>8131.96</v>
      </c>
      <c r="Q4903" s="6">
        <f t="shared" si="76"/>
        <v>8131.96</v>
      </c>
    </row>
    <row r="4904" spans="1:17" x14ac:dyDescent="0.2">
      <c r="A4904" s="139" t="s">
        <v>9797</v>
      </c>
      <c r="B4904" s="140" t="s">
        <v>20199</v>
      </c>
      <c r="C4904" s="141">
        <v>14970</v>
      </c>
      <c r="D4904" s="141">
        <v>141</v>
      </c>
      <c r="E4904" s="142">
        <v>68275.86</v>
      </c>
      <c r="F4904" s="142">
        <v>18160.689999999999</v>
      </c>
      <c r="G4904" s="142">
        <v>12679.58</v>
      </c>
      <c r="H4904" s="142">
        <v>7639.46</v>
      </c>
      <c r="I4904" s="142">
        <v>38479.730000000003</v>
      </c>
      <c r="Q4904" s="6">
        <f t="shared" si="76"/>
        <v>38479.730000000003</v>
      </c>
    </row>
    <row r="4905" spans="1:17" x14ac:dyDescent="0.2">
      <c r="A4905" s="139" t="s">
        <v>9799</v>
      </c>
      <c r="B4905" s="140" t="s">
        <v>20200</v>
      </c>
      <c r="C4905" s="141">
        <v>10809</v>
      </c>
      <c r="D4905" s="141">
        <v>142</v>
      </c>
      <c r="E4905" s="142">
        <v>93290.65</v>
      </c>
      <c r="F4905" s="142">
        <v>13112.82</v>
      </c>
      <c r="G4905" s="142">
        <v>12769.5</v>
      </c>
      <c r="H4905" s="142">
        <v>10438.379999999999</v>
      </c>
      <c r="I4905" s="142">
        <v>36320.699999999997</v>
      </c>
      <c r="Q4905" s="6">
        <f t="shared" si="76"/>
        <v>36320.699999999997</v>
      </c>
    </row>
    <row r="4906" spans="1:17" x14ac:dyDescent="0.2">
      <c r="A4906" s="139" t="s">
        <v>9801</v>
      </c>
      <c r="B4906" s="140" t="s">
        <v>20201</v>
      </c>
      <c r="C4906" s="141">
        <v>10013</v>
      </c>
      <c r="D4906" s="141">
        <v>125</v>
      </c>
      <c r="E4906" s="142">
        <v>45167.19</v>
      </c>
      <c r="F4906" s="142">
        <v>12147.16</v>
      </c>
      <c r="G4906" s="142">
        <v>11240.76</v>
      </c>
      <c r="H4906" s="142">
        <v>5053.8</v>
      </c>
      <c r="I4906" s="142">
        <v>28441.72</v>
      </c>
      <c r="Q4906" s="6">
        <f t="shared" si="76"/>
        <v>28441.72</v>
      </c>
    </row>
    <row r="4907" spans="1:17" x14ac:dyDescent="0.2">
      <c r="A4907" s="139" t="s">
        <v>9803</v>
      </c>
      <c r="B4907" s="140" t="s">
        <v>20202</v>
      </c>
      <c r="C4907" s="141">
        <v>20201</v>
      </c>
      <c r="D4907" s="141">
        <v>314</v>
      </c>
      <c r="E4907" s="142">
        <v>246677.74</v>
      </c>
      <c r="F4907" s="142">
        <v>24506.62</v>
      </c>
      <c r="G4907" s="142">
        <v>28236.78</v>
      </c>
      <c r="H4907" s="142">
        <v>27601.02</v>
      </c>
      <c r="I4907" s="142">
        <v>80344.42</v>
      </c>
      <c r="Q4907" s="6">
        <f t="shared" si="76"/>
        <v>80344.42</v>
      </c>
    </row>
    <row r="4908" spans="1:17" x14ac:dyDescent="0.2">
      <c r="A4908" s="139" t="s">
        <v>9805</v>
      </c>
      <c r="B4908" s="140" t="s">
        <v>20203</v>
      </c>
      <c r="C4908" s="141">
        <v>2499</v>
      </c>
      <c r="D4908" s="141">
        <v>19</v>
      </c>
      <c r="E4908" s="142">
        <v>27723.759999999998</v>
      </c>
      <c r="F4908" s="142">
        <v>3031.63</v>
      </c>
      <c r="G4908" s="142">
        <v>1708.59</v>
      </c>
      <c r="H4908" s="142">
        <v>3102.04</v>
      </c>
      <c r="I4908" s="142">
        <v>7842.26</v>
      </c>
      <c r="Q4908" s="6">
        <f t="shared" si="76"/>
        <v>7842.26</v>
      </c>
    </row>
    <row r="4909" spans="1:17" x14ac:dyDescent="0.2">
      <c r="A4909" s="139" t="s">
        <v>9807</v>
      </c>
      <c r="B4909" s="140" t="s">
        <v>20204</v>
      </c>
      <c r="C4909" s="141">
        <v>24034</v>
      </c>
      <c r="D4909" s="141">
        <v>234</v>
      </c>
      <c r="E4909" s="142">
        <v>101661.45</v>
      </c>
      <c r="F4909" s="142">
        <v>29156.58</v>
      </c>
      <c r="G4909" s="142">
        <v>21042.7</v>
      </c>
      <c r="H4909" s="142">
        <v>11375.01</v>
      </c>
      <c r="I4909" s="142">
        <v>61574.29</v>
      </c>
      <c r="Q4909" s="6">
        <f t="shared" si="76"/>
        <v>61574.29</v>
      </c>
    </row>
    <row r="4910" spans="1:17" x14ac:dyDescent="0.2">
      <c r="A4910" s="139" t="s">
        <v>9809</v>
      </c>
      <c r="B4910" s="140" t="s">
        <v>20205</v>
      </c>
      <c r="C4910" s="141">
        <v>5292</v>
      </c>
      <c r="D4910" s="141">
        <v>56</v>
      </c>
      <c r="E4910" s="142">
        <v>35511.440000000002</v>
      </c>
      <c r="F4910" s="142">
        <v>6419.93</v>
      </c>
      <c r="G4910" s="142">
        <v>5035.8599999999997</v>
      </c>
      <c r="H4910" s="142">
        <v>3973.41</v>
      </c>
      <c r="I4910" s="142">
        <v>15429.2</v>
      </c>
      <c r="Q4910" s="6">
        <f t="shared" si="76"/>
        <v>15429.2</v>
      </c>
    </row>
    <row r="4911" spans="1:17" x14ac:dyDescent="0.2">
      <c r="A4911" s="139" t="s">
        <v>9811</v>
      </c>
      <c r="B4911" s="140" t="s">
        <v>20206</v>
      </c>
      <c r="C4911" s="141">
        <v>4735</v>
      </c>
      <c r="D4911" s="141">
        <v>87</v>
      </c>
      <c r="E4911" s="142">
        <v>48894.080000000002</v>
      </c>
      <c r="F4911" s="142">
        <v>5744.21</v>
      </c>
      <c r="G4911" s="142">
        <v>7823.57</v>
      </c>
      <c r="H4911" s="142">
        <v>5470.81</v>
      </c>
      <c r="I4911" s="142">
        <v>19038.59</v>
      </c>
      <c r="Q4911" s="6">
        <f t="shared" si="76"/>
        <v>19038.59</v>
      </c>
    </row>
    <row r="4912" spans="1:17" x14ac:dyDescent="0.2">
      <c r="A4912" s="139" t="s">
        <v>9813</v>
      </c>
      <c r="B4912" s="140" t="s">
        <v>20207</v>
      </c>
      <c r="C4912" s="141">
        <v>19474</v>
      </c>
      <c r="D4912" s="141">
        <v>132</v>
      </c>
      <c r="E4912" s="142">
        <v>58076.06</v>
      </c>
      <c r="F4912" s="142">
        <v>23624.66</v>
      </c>
      <c r="G4912" s="142">
        <v>11870.24</v>
      </c>
      <c r="H4912" s="142">
        <v>6498.19</v>
      </c>
      <c r="I4912" s="142">
        <v>41993.09</v>
      </c>
      <c r="Q4912" s="6">
        <f t="shared" si="76"/>
        <v>41993.09</v>
      </c>
    </row>
    <row r="4913" spans="1:17" x14ac:dyDescent="0.2">
      <c r="A4913" s="139" t="s">
        <v>9815</v>
      </c>
      <c r="B4913" s="140" t="s">
        <v>20208</v>
      </c>
      <c r="C4913" s="141">
        <v>4448</v>
      </c>
      <c r="D4913" s="141">
        <v>29</v>
      </c>
      <c r="E4913" s="142">
        <v>32468.1</v>
      </c>
      <c r="F4913" s="142">
        <v>5396.04</v>
      </c>
      <c r="G4913" s="142">
        <v>2607.86</v>
      </c>
      <c r="H4913" s="142">
        <v>3632.89</v>
      </c>
      <c r="I4913" s="142">
        <v>11636.79</v>
      </c>
      <c r="Q4913" s="6">
        <f t="shared" si="76"/>
        <v>11636.79</v>
      </c>
    </row>
    <row r="4914" spans="1:17" x14ac:dyDescent="0.2">
      <c r="A4914" s="139" t="s">
        <v>9817</v>
      </c>
      <c r="B4914" s="140" t="s">
        <v>20209</v>
      </c>
      <c r="C4914" s="141">
        <v>680</v>
      </c>
      <c r="D4914" s="141">
        <v>17</v>
      </c>
      <c r="E4914" s="142">
        <v>6019.34</v>
      </c>
      <c r="F4914" s="142">
        <v>824.94</v>
      </c>
      <c r="G4914" s="142">
        <v>1528.74</v>
      </c>
      <c r="H4914" s="142">
        <v>673.51</v>
      </c>
      <c r="I4914" s="142">
        <v>3027.19</v>
      </c>
      <c r="Q4914" s="6">
        <f t="shared" si="76"/>
        <v>3027.19</v>
      </c>
    </row>
    <row r="4915" spans="1:17" x14ac:dyDescent="0.2">
      <c r="A4915" s="139" t="s">
        <v>9819</v>
      </c>
      <c r="B4915" s="140" t="s">
        <v>20210</v>
      </c>
      <c r="C4915" s="141">
        <v>4133</v>
      </c>
      <c r="D4915" s="141">
        <v>38</v>
      </c>
      <c r="E4915" s="142">
        <v>25060</v>
      </c>
      <c r="F4915" s="142">
        <v>5013.8999999999996</v>
      </c>
      <c r="G4915" s="142">
        <v>3417.19</v>
      </c>
      <c r="H4915" s="142">
        <v>2803.99</v>
      </c>
      <c r="I4915" s="142">
        <v>11235.08</v>
      </c>
      <c r="Q4915" s="6">
        <f t="shared" si="76"/>
        <v>11235.08</v>
      </c>
    </row>
    <row r="4916" spans="1:17" x14ac:dyDescent="0.2">
      <c r="A4916" s="139" t="s">
        <v>9821</v>
      </c>
      <c r="B4916" s="140" t="s">
        <v>20211</v>
      </c>
      <c r="C4916" s="141">
        <v>15199</v>
      </c>
      <c r="D4916" s="141">
        <v>484</v>
      </c>
      <c r="E4916" s="142">
        <v>295043.17</v>
      </c>
      <c r="F4916" s="142">
        <v>18438.5</v>
      </c>
      <c r="G4916" s="142">
        <v>43524.22</v>
      </c>
      <c r="H4916" s="142">
        <v>33012.69</v>
      </c>
      <c r="I4916" s="142">
        <v>94975.41</v>
      </c>
      <c r="Q4916" s="6">
        <f t="shared" si="76"/>
        <v>94975.41</v>
      </c>
    </row>
    <row r="4917" spans="1:17" x14ac:dyDescent="0.2">
      <c r="A4917" s="139" t="s">
        <v>9823</v>
      </c>
      <c r="B4917" s="140" t="s">
        <v>20212</v>
      </c>
      <c r="C4917" s="141">
        <v>3746</v>
      </c>
      <c r="D4917" s="141">
        <v>32</v>
      </c>
      <c r="E4917" s="142">
        <v>28463.91</v>
      </c>
      <c r="F4917" s="142">
        <v>4544.42</v>
      </c>
      <c r="G4917" s="142">
        <v>2877.63</v>
      </c>
      <c r="H4917" s="142">
        <v>3184.86</v>
      </c>
      <c r="I4917" s="142">
        <v>10606.91</v>
      </c>
      <c r="Q4917" s="6">
        <f t="shared" si="76"/>
        <v>10606.91</v>
      </c>
    </row>
    <row r="4918" spans="1:17" x14ac:dyDescent="0.2">
      <c r="A4918" s="139" t="s">
        <v>9825</v>
      </c>
      <c r="B4918" s="140" t="s">
        <v>20213</v>
      </c>
      <c r="C4918" s="141">
        <v>18054</v>
      </c>
      <c r="D4918" s="141">
        <v>200</v>
      </c>
      <c r="E4918" s="142">
        <v>117744.23</v>
      </c>
      <c r="F4918" s="142">
        <v>21902.01</v>
      </c>
      <c r="G4918" s="142">
        <v>17985.22</v>
      </c>
      <c r="H4918" s="142">
        <v>13174.52</v>
      </c>
      <c r="I4918" s="142">
        <v>53061.75</v>
      </c>
      <c r="Q4918" s="6">
        <f t="shared" si="76"/>
        <v>53061.75</v>
      </c>
    </row>
    <row r="4919" spans="1:17" x14ac:dyDescent="0.2">
      <c r="A4919" s="139" t="s">
        <v>9827</v>
      </c>
      <c r="B4919" s="140" t="s">
        <v>20214</v>
      </c>
      <c r="C4919" s="141">
        <v>3080</v>
      </c>
      <c r="D4919" s="141">
        <v>27</v>
      </c>
      <c r="E4919" s="142">
        <v>6751</v>
      </c>
      <c r="F4919" s="142">
        <v>3736.46</v>
      </c>
      <c r="G4919" s="142">
        <v>2428</v>
      </c>
      <c r="H4919" s="142">
        <v>755.38</v>
      </c>
      <c r="I4919" s="142">
        <v>6919.84</v>
      </c>
      <c r="Q4919" s="6">
        <f t="shared" si="76"/>
        <v>6919.84</v>
      </c>
    </row>
    <row r="4920" spans="1:17" x14ac:dyDescent="0.2">
      <c r="A4920" s="139" t="s">
        <v>9829</v>
      </c>
      <c r="B4920" s="140" t="s">
        <v>20215</v>
      </c>
      <c r="C4920" s="141">
        <v>2998</v>
      </c>
      <c r="D4920" s="141">
        <v>19</v>
      </c>
      <c r="E4920" s="142">
        <v>4833.75</v>
      </c>
      <c r="F4920" s="142">
        <v>3636.99</v>
      </c>
      <c r="G4920" s="142">
        <v>1708.59</v>
      </c>
      <c r="H4920" s="142">
        <v>540.86</v>
      </c>
      <c r="I4920" s="142">
        <v>5886.44</v>
      </c>
      <c r="Q4920" s="6">
        <f t="shared" si="76"/>
        <v>5886.44</v>
      </c>
    </row>
    <row r="4921" spans="1:17" x14ac:dyDescent="0.2">
      <c r="A4921" s="139" t="s">
        <v>9831</v>
      </c>
      <c r="B4921" s="140" t="s">
        <v>20216</v>
      </c>
      <c r="C4921" s="141">
        <v>82828</v>
      </c>
      <c r="D4921" s="141">
        <v>1096</v>
      </c>
      <c r="E4921" s="142">
        <v>696021.02</v>
      </c>
      <c r="F4921" s="142">
        <v>100481.85</v>
      </c>
      <c r="G4921" s="142">
        <v>98558.98</v>
      </c>
      <c r="H4921" s="142">
        <v>77878.509999999995</v>
      </c>
      <c r="I4921" s="142">
        <v>276919.34000000003</v>
      </c>
      <c r="Q4921" s="6">
        <f t="shared" si="76"/>
        <v>276919.34000000003</v>
      </c>
    </row>
    <row r="4922" spans="1:17" x14ac:dyDescent="0.2">
      <c r="A4922" s="139" t="s">
        <v>9833</v>
      </c>
      <c r="B4922" s="140" t="s">
        <v>20217</v>
      </c>
      <c r="C4922" s="141">
        <v>20408</v>
      </c>
      <c r="D4922" s="141">
        <v>712</v>
      </c>
      <c r="E4922" s="142">
        <v>922233.35</v>
      </c>
      <c r="F4922" s="142">
        <v>24757.74</v>
      </c>
      <c r="G4922" s="142">
        <v>64027.37</v>
      </c>
      <c r="H4922" s="142">
        <v>103189.64</v>
      </c>
      <c r="I4922" s="142">
        <v>191974.75</v>
      </c>
      <c r="Q4922" s="6">
        <f t="shared" si="76"/>
        <v>191974.75</v>
      </c>
    </row>
    <row r="4923" spans="1:17" x14ac:dyDescent="0.2">
      <c r="A4923" s="139" t="s">
        <v>9835</v>
      </c>
      <c r="B4923" s="140" t="s">
        <v>20218</v>
      </c>
      <c r="C4923" s="141">
        <v>2851</v>
      </c>
      <c r="D4923" s="141">
        <v>20</v>
      </c>
      <c r="E4923" s="142">
        <v>5587.23</v>
      </c>
      <c r="F4923" s="142">
        <v>3458.66</v>
      </c>
      <c r="G4923" s="142">
        <v>1798.52</v>
      </c>
      <c r="H4923" s="142">
        <v>625.16</v>
      </c>
      <c r="I4923" s="142">
        <v>5882.34</v>
      </c>
      <c r="Q4923" s="6">
        <f t="shared" si="76"/>
        <v>5882.34</v>
      </c>
    </row>
    <row r="4924" spans="1:17" x14ac:dyDescent="0.2">
      <c r="A4924" s="139" t="s">
        <v>9837</v>
      </c>
      <c r="B4924" s="140" t="s">
        <v>20219</v>
      </c>
      <c r="C4924" s="141">
        <v>17276</v>
      </c>
      <c r="D4924" s="141">
        <v>126</v>
      </c>
      <c r="E4924" s="142">
        <v>58456.3</v>
      </c>
      <c r="F4924" s="142">
        <v>20958.18</v>
      </c>
      <c r="G4924" s="142">
        <v>11330.69</v>
      </c>
      <c r="H4924" s="142">
        <v>6540.74</v>
      </c>
      <c r="I4924" s="142">
        <v>38829.61</v>
      </c>
      <c r="Q4924" s="6">
        <f t="shared" si="76"/>
        <v>38829.61</v>
      </c>
    </row>
    <row r="4925" spans="1:17" x14ac:dyDescent="0.2">
      <c r="A4925" s="139" t="s">
        <v>9839</v>
      </c>
      <c r="B4925" s="140" t="s">
        <v>20220</v>
      </c>
      <c r="C4925" s="141">
        <v>23049</v>
      </c>
      <c r="D4925" s="141">
        <v>212</v>
      </c>
      <c r="E4925" s="142">
        <v>113012.35</v>
      </c>
      <c r="F4925" s="142">
        <v>27961.63</v>
      </c>
      <c r="G4925" s="142">
        <v>19064.330000000002</v>
      </c>
      <c r="H4925" s="142">
        <v>12645.07</v>
      </c>
      <c r="I4925" s="142">
        <v>59671.03</v>
      </c>
      <c r="Q4925" s="6">
        <f t="shared" si="76"/>
        <v>59671.03</v>
      </c>
    </row>
    <row r="4926" spans="1:17" x14ac:dyDescent="0.2">
      <c r="A4926" s="139" t="s">
        <v>9841</v>
      </c>
      <c r="B4926" s="140" t="s">
        <v>20221</v>
      </c>
      <c r="C4926" s="141">
        <v>5575</v>
      </c>
      <c r="D4926" s="141">
        <v>68</v>
      </c>
      <c r="E4926" s="142">
        <v>82629.17</v>
      </c>
      <c r="F4926" s="142">
        <v>6763.25</v>
      </c>
      <c r="G4926" s="142">
        <v>6114.98</v>
      </c>
      <c r="H4926" s="142">
        <v>9245.4599999999991</v>
      </c>
      <c r="I4926" s="142">
        <v>22123.69</v>
      </c>
      <c r="Q4926" s="6">
        <f t="shared" si="76"/>
        <v>22123.69</v>
      </c>
    </row>
    <row r="4927" spans="1:17" x14ac:dyDescent="0.2">
      <c r="A4927" s="139" t="s">
        <v>9843</v>
      </c>
      <c r="B4927" s="140" t="s">
        <v>20222</v>
      </c>
      <c r="C4927" s="141">
        <v>3079</v>
      </c>
      <c r="D4927" s="141">
        <v>50</v>
      </c>
      <c r="E4927" s="142">
        <v>40974.11</v>
      </c>
      <c r="F4927" s="142">
        <v>3735.26</v>
      </c>
      <c r="G4927" s="142">
        <v>4496.3</v>
      </c>
      <c r="H4927" s="142">
        <v>4584.63</v>
      </c>
      <c r="I4927" s="142">
        <v>12816.19</v>
      </c>
      <c r="Q4927" s="6">
        <f t="shared" si="76"/>
        <v>12816.19</v>
      </c>
    </row>
    <row r="4928" spans="1:17" x14ac:dyDescent="0.2">
      <c r="A4928" s="139" t="s">
        <v>9845</v>
      </c>
      <c r="B4928" s="140" t="s">
        <v>20223</v>
      </c>
      <c r="C4928" s="141">
        <v>29055</v>
      </c>
      <c r="D4928" s="141">
        <v>255</v>
      </c>
      <c r="E4928" s="142">
        <v>145595.51999999999</v>
      </c>
      <c r="F4928" s="142">
        <v>35247.74</v>
      </c>
      <c r="G4928" s="142">
        <v>22931.15</v>
      </c>
      <c r="H4928" s="142">
        <v>16290.83</v>
      </c>
      <c r="I4928" s="142">
        <v>74469.72</v>
      </c>
      <c r="Q4928" s="6">
        <f t="shared" si="76"/>
        <v>74469.72</v>
      </c>
    </row>
    <row r="4929" spans="1:17" x14ac:dyDescent="0.2">
      <c r="A4929" s="139" t="s">
        <v>9847</v>
      </c>
      <c r="B4929" s="140" t="s">
        <v>20224</v>
      </c>
      <c r="C4929" s="141">
        <v>5193</v>
      </c>
      <c r="D4929" s="141">
        <v>58</v>
      </c>
      <c r="E4929" s="142">
        <v>52216.75</v>
      </c>
      <c r="F4929" s="142">
        <v>6299.83</v>
      </c>
      <c r="G4929" s="142">
        <v>5215.71</v>
      </c>
      <c r="H4929" s="142">
        <v>5842.58</v>
      </c>
      <c r="I4929" s="142">
        <v>17358.12</v>
      </c>
      <c r="Q4929" s="6">
        <f t="shared" si="76"/>
        <v>17358.12</v>
      </c>
    </row>
    <row r="4930" spans="1:17" x14ac:dyDescent="0.2">
      <c r="A4930" s="139" t="s">
        <v>9849</v>
      </c>
      <c r="B4930" s="140" t="s">
        <v>20225</v>
      </c>
      <c r="C4930" s="141">
        <v>2317</v>
      </c>
      <c r="D4930" s="141">
        <v>36</v>
      </c>
      <c r="E4930" s="142">
        <v>47997.65</v>
      </c>
      <c r="F4930" s="142">
        <v>2810.84</v>
      </c>
      <c r="G4930" s="142">
        <v>3237.34</v>
      </c>
      <c r="H4930" s="142">
        <v>5370.5</v>
      </c>
      <c r="I4930" s="142">
        <v>11418.68</v>
      </c>
      <c r="Q4930" s="6">
        <f t="shared" si="76"/>
        <v>11418.68</v>
      </c>
    </row>
    <row r="4931" spans="1:17" x14ac:dyDescent="0.2">
      <c r="A4931" s="139" t="s">
        <v>9851</v>
      </c>
      <c r="B4931" s="140" t="s">
        <v>20226</v>
      </c>
      <c r="C4931" s="141">
        <v>6450</v>
      </c>
      <c r="D4931" s="141">
        <v>66</v>
      </c>
      <c r="E4931" s="142">
        <v>37938.25</v>
      </c>
      <c r="F4931" s="142">
        <v>7824.74</v>
      </c>
      <c r="G4931" s="142">
        <v>5935.12</v>
      </c>
      <c r="H4931" s="142">
        <v>4244.95</v>
      </c>
      <c r="I4931" s="142">
        <v>18004.810000000001</v>
      </c>
      <c r="Q4931" s="6">
        <f t="shared" si="76"/>
        <v>18004.810000000001</v>
      </c>
    </row>
    <row r="4932" spans="1:17" x14ac:dyDescent="0.2">
      <c r="A4932" s="139" t="s">
        <v>9853</v>
      </c>
      <c r="B4932" s="140" t="s">
        <v>20227</v>
      </c>
      <c r="C4932" s="141">
        <v>9380</v>
      </c>
      <c r="D4932" s="141">
        <v>70</v>
      </c>
      <c r="E4932" s="142">
        <v>65287.93</v>
      </c>
      <c r="F4932" s="142">
        <v>11379.24</v>
      </c>
      <c r="G4932" s="142">
        <v>6294.82</v>
      </c>
      <c r="H4932" s="142">
        <v>7305.14</v>
      </c>
      <c r="I4932" s="142">
        <v>24979.200000000001</v>
      </c>
      <c r="Q4932" s="6">
        <f t="shared" si="76"/>
        <v>24979.200000000001</v>
      </c>
    </row>
    <row r="4933" spans="1:17" x14ac:dyDescent="0.2">
      <c r="A4933" s="139" t="s">
        <v>9855</v>
      </c>
      <c r="B4933" s="140" t="s">
        <v>20228</v>
      </c>
      <c r="C4933" s="141">
        <v>10079</v>
      </c>
      <c r="D4933" s="141">
        <v>111</v>
      </c>
      <c r="E4933" s="142">
        <v>71672.649999999994</v>
      </c>
      <c r="F4933" s="142">
        <v>12227.22</v>
      </c>
      <c r="G4933" s="142">
        <v>9981.7900000000009</v>
      </c>
      <c r="H4933" s="142">
        <v>8019.53</v>
      </c>
      <c r="I4933" s="142">
        <v>30228.54</v>
      </c>
      <c r="Q4933" s="6">
        <f t="shared" si="76"/>
        <v>30228.54</v>
      </c>
    </row>
    <row r="4934" spans="1:17" x14ac:dyDescent="0.2">
      <c r="A4934" s="139" t="s">
        <v>9857</v>
      </c>
      <c r="B4934" s="140" t="s">
        <v>20229</v>
      </c>
      <c r="C4934" s="141">
        <v>17760</v>
      </c>
      <c r="D4934" s="141">
        <v>238</v>
      </c>
      <c r="E4934" s="142">
        <v>89465.99</v>
      </c>
      <c r="F4934" s="142">
        <v>21545.34</v>
      </c>
      <c r="G4934" s="142">
        <v>21402.41</v>
      </c>
      <c r="H4934" s="142">
        <v>10010.44</v>
      </c>
      <c r="I4934" s="142">
        <v>52958.19</v>
      </c>
      <c r="Q4934" s="6">
        <f t="shared" si="76"/>
        <v>52958.19</v>
      </c>
    </row>
    <row r="4935" spans="1:17" x14ac:dyDescent="0.2">
      <c r="A4935" s="139" t="s">
        <v>9859</v>
      </c>
      <c r="B4935" s="140" t="s">
        <v>20230</v>
      </c>
      <c r="C4935" s="141">
        <v>8860</v>
      </c>
      <c r="D4935" s="141">
        <v>157</v>
      </c>
      <c r="E4935" s="142">
        <v>95874.05</v>
      </c>
      <c r="F4935" s="142">
        <v>10748.41</v>
      </c>
      <c r="G4935" s="142">
        <v>14118.39</v>
      </c>
      <c r="H4935" s="142">
        <v>10727.45</v>
      </c>
      <c r="I4935" s="142">
        <v>35594.25</v>
      </c>
      <c r="Q4935" s="6">
        <f t="shared" si="76"/>
        <v>35594.25</v>
      </c>
    </row>
    <row r="4936" spans="1:17" x14ac:dyDescent="0.2">
      <c r="A4936" s="139" t="s">
        <v>9861</v>
      </c>
      <c r="B4936" s="140" t="s">
        <v>20231</v>
      </c>
      <c r="C4936" s="141">
        <v>7543</v>
      </c>
      <c r="D4936" s="141">
        <v>31</v>
      </c>
      <c r="E4936" s="142">
        <v>12563.75</v>
      </c>
      <c r="F4936" s="142">
        <v>9150.7000000000007</v>
      </c>
      <c r="G4936" s="142">
        <v>2787.71</v>
      </c>
      <c r="H4936" s="142">
        <v>1405.77</v>
      </c>
      <c r="I4936" s="142">
        <v>13344.18</v>
      </c>
      <c r="Q4936" s="6">
        <f t="shared" si="76"/>
        <v>13344.18</v>
      </c>
    </row>
    <row r="4937" spans="1:17" x14ac:dyDescent="0.2">
      <c r="A4937" s="139" t="s">
        <v>9863</v>
      </c>
      <c r="B4937" s="140" t="s">
        <v>20232</v>
      </c>
      <c r="C4937" s="141">
        <v>13779</v>
      </c>
      <c r="D4937" s="141">
        <v>123</v>
      </c>
      <c r="E4937" s="142">
        <v>43407.12</v>
      </c>
      <c r="F4937" s="142">
        <v>16715.84</v>
      </c>
      <c r="G4937" s="142">
        <v>11060.9</v>
      </c>
      <c r="H4937" s="142">
        <v>4856.8599999999997</v>
      </c>
      <c r="I4937" s="142">
        <v>32633.599999999999</v>
      </c>
      <c r="Q4937" s="6">
        <f t="shared" si="76"/>
        <v>32633.599999999999</v>
      </c>
    </row>
    <row r="4938" spans="1:17" x14ac:dyDescent="0.2">
      <c r="A4938" s="139" t="s">
        <v>9865</v>
      </c>
      <c r="B4938" s="140" t="s">
        <v>20233</v>
      </c>
      <c r="C4938" s="141">
        <v>17375</v>
      </c>
      <c r="D4938" s="141">
        <v>231</v>
      </c>
      <c r="E4938" s="142">
        <v>121446.39999999999</v>
      </c>
      <c r="F4938" s="142">
        <v>21078.28</v>
      </c>
      <c r="G4938" s="142">
        <v>20772.919999999998</v>
      </c>
      <c r="H4938" s="142">
        <v>13588.76</v>
      </c>
      <c r="I4938" s="142">
        <v>55439.96</v>
      </c>
      <c r="Q4938" s="6">
        <f t="shared" si="76"/>
        <v>55439.96</v>
      </c>
    </row>
    <row r="4939" spans="1:17" x14ac:dyDescent="0.2">
      <c r="A4939" s="139" t="s">
        <v>9867</v>
      </c>
      <c r="B4939" s="140" t="s">
        <v>20234</v>
      </c>
      <c r="C4939" s="141">
        <v>5752</v>
      </c>
      <c r="D4939" s="141">
        <v>44</v>
      </c>
      <c r="E4939" s="142">
        <v>43370.26</v>
      </c>
      <c r="F4939" s="142">
        <v>6977.98</v>
      </c>
      <c r="G4939" s="142">
        <v>3956.74</v>
      </c>
      <c r="H4939" s="142">
        <v>4852.74</v>
      </c>
      <c r="I4939" s="142">
        <v>15787.46</v>
      </c>
      <c r="Q4939" s="6">
        <f t="shared" si="76"/>
        <v>15787.46</v>
      </c>
    </row>
    <row r="4940" spans="1:17" x14ac:dyDescent="0.2">
      <c r="A4940" s="139" t="s">
        <v>9869</v>
      </c>
      <c r="B4940" s="140" t="s">
        <v>20235</v>
      </c>
      <c r="C4940" s="141">
        <v>292374</v>
      </c>
      <c r="D4940" s="141">
        <v>4288</v>
      </c>
      <c r="E4940" s="142">
        <v>3511877.5</v>
      </c>
      <c r="F4940" s="142">
        <v>354690.18</v>
      </c>
      <c r="G4940" s="142">
        <v>385603.01</v>
      </c>
      <c r="H4940" s="142">
        <v>392947.6</v>
      </c>
      <c r="I4940" s="142">
        <v>1133240.79</v>
      </c>
      <c r="Q4940" s="6">
        <f t="shared" si="76"/>
        <v>1133240.79</v>
      </c>
    </row>
    <row r="4941" spans="1:17" x14ac:dyDescent="0.2">
      <c r="A4941" s="139" t="s">
        <v>9871</v>
      </c>
      <c r="B4941" s="140" t="s">
        <v>20236</v>
      </c>
      <c r="C4941" s="141">
        <v>6004</v>
      </c>
      <c r="D4941" s="141">
        <v>78</v>
      </c>
      <c r="E4941" s="142">
        <v>24853.48</v>
      </c>
      <c r="F4941" s="142">
        <v>7283.69</v>
      </c>
      <c r="G4941" s="142">
        <v>7014.23</v>
      </c>
      <c r="H4941" s="142">
        <v>2780.88</v>
      </c>
      <c r="I4941" s="142">
        <v>17078.8</v>
      </c>
      <c r="Q4941" s="6">
        <f t="shared" si="76"/>
        <v>17078.8</v>
      </c>
    </row>
    <row r="4942" spans="1:17" x14ac:dyDescent="0.2">
      <c r="A4942" s="139" t="s">
        <v>9873</v>
      </c>
      <c r="B4942" s="140" t="s">
        <v>20237</v>
      </c>
      <c r="C4942" s="141">
        <v>5063</v>
      </c>
      <c r="D4942" s="141">
        <v>61</v>
      </c>
      <c r="E4942" s="142">
        <v>119034.15</v>
      </c>
      <c r="F4942" s="142">
        <v>6142.12</v>
      </c>
      <c r="G4942" s="142">
        <v>5485.49</v>
      </c>
      <c r="H4942" s="142">
        <v>13318.86</v>
      </c>
      <c r="I4942" s="142">
        <v>24946.47</v>
      </c>
      <c r="Q4942" s="6">
        <f t="shared" si="76"/>
        <v>24946.47</v>
      </c>
    </row>
    <row r="4943" spans="1:17" x14ac:dyDescent="0.2">
      <c r="A4943" s="139" t="s">
        <v>9875</v>
      </c>
      <c r="B4943" s="140" t="s">
        <v>20238</v>
      </c>
      <c r="C4943" s="141">
        <v>37677</v>
      </c>
      <c r="D4943" s="141">
        <v>465</v>
      </c>
      <c r="E4943" s="142">
        <v>302354.40000000002</v>
      </c>
      <c r="F4943" s="142">
        <v>45707.42</v>
      </c>
      <c r="G4943" s="142">
        <v>41815.620000000003</v>
      </c>
      <c r="H4943" s="142">
        <v>33830.74</v>
      </c>
      <c r="I4943" s="142">
        <v>121353.78</v>
      </c>
      <c r="Q4943" s="6">
        <f t="shared" ref="Q4943:Q5006" si="77">I4943+P4943</f>
        <v>121353.78</v>
      </c>
    </row>
    <row r="4944" spans="1:17" x14ac:dyDescent="0.2">
      <c r="A4944" s="139" t="s">
        <v>9877</v>
      </c>
      <c r="B4944" s="140" t="s">
        <v>20239</v>
      </c>
      <c r="C4944" s="141">
        <v>10240</v>
      </c>
      <c r="D4944" s="141">
        <v>116</v>
      </c>
      <c r="E4944" s="142">
        <v>56442.11</v>
      </c>
      <c r="F4944" s="142">
        <v>12422.54</v>
      </c>
      <c r="G4944" s="142">
        <v>10431.42</v>
      </c>
      <c r="H4944" s="142">
        <v>6315.37</v>
      </c>
      <c r="I4944" s="142">
        <v>29169.33</v>
      </c>
      <c r="Q4944" s="6">
        <f t="shared" si="77"/>
        <v>29169.33</v>
      </c>
    </row>
    <row r="4945" spans="1:17" x14ac:dyDescent="0.2">
      <c r="A4945" s="139" t="s">
        <v>9879</v>
      </c>
      <c r="B4945" s="140" t="s">
        <v>20240</v>
      </c>
      <c r="C4945" s="141">
        <v>4878</v>
      </c>
      <c r="D4945" s="141">
        <v>38</v>
      </c>
      <c r="E4945" s="142">
        <v>8405.39</v>
      </c>
      <c r="F4945" s="142">
        <v>5917.69</v>
      </c>
      <c r="G4945" s="142">
        <v>3417.19</v>
      </c>
      <c r="H4945" s="142">
        <v>940.49</v>
      </c>
      <c r="I4945" s="142">
        <v>10275.370000000001</v>
      </c>
      <c r="Q4945" s="6">
        <f t="shared" si="77"/>
        <v>10275.370000000001</v>
      </c>
    </row>
    <row r="4946" spans="1:17" x14ac:dyDescent="0.2">
      <c r="A4946" s="139" t="s">
        <v>9881</v>
      </c>
      <c r="B4946" s="140" t="s">
        <v>20241</v>
      </c>
      <c r="C4946" s="141">
        <v>5697</v>
      </c>
      <c r="D4946" s="141">
        <v>36</v>
      </c>
      <c r="E4946" s="142">
        <v>36980.730000000003</v>
      </c>
      <c r="F4946" s="142">
        <v>6911.25</v>
      </c>
      <c r="G4946" s="142">
        <v>3237.34</v>
      </c>
      <c r="H4946" s="142">
        <v>4137.82</v>
      </c>
      <c r="I4946" s="142">
        <v>14286.41</v>
      </c>
      <c r="Q4946" s="6">
        <f t="shared" si="77"/>
        <v>14286.41</v>
      </c>
    </row>
    <row r="4947" spans="1:17" x14ac:dyDescent="0.2">
      <c r="A4947" s="139" t="s">
        <v>9883</v>
      </c>
      <c r="B4947" s="140" t="s">
        <v>20242</v>
      </c>
      <c r="C4947" s="141">
        <v>161</v>
      </c>
      <c r="D4947" s="141">
        <v>0</v>
      </c>
      <c r="E4947" s="142">
        <v>0</v>
      </c>
      <c r="F4947" s="142">
        <v>195.31</v>
      </c>
      <c r="G4947" s="142">
        <v>0</v>
      </c>
      <c r="H4947" s="142">
        <v>0</v>
      </c>
      <c r="I4947" s="142">
        <v>195.31</v>
      </c>
      <c r="Q4947" s="6">
        <f t="shared" si="77"/>
        <v>195.31</v>
      </c>
    </row>
    <row r="4948" spans="1:17" x14ac:dyDescent="0.2">
      <c r="A4948" s="139" t="s">
        <v>9885</v>
      </c>
      <c r="B4948" s="140" t="s">
        <v>20243</v>
      </c>
      <c r="C4948" s="141">
        <v>131</v>
      </c>
      <c r="D4948" s="141">
        <v>0</v>
      </c>
      <c r="E4948" s="142">
        <v>0</v>
      </c>
      <c r="F4948" s="142">
        <v>158.91999999999999</v>
      </c>
      <c r="G4948" s="142">
        <v>0</v>
      </c>
      <c r="H4948" s="142">
        <v>0</v>
      </c>
      <c r="I4948" s="142">
        <v>158.91999999999999</v>
      </c>
      <c r="Q4948" s="6">
        <f t="shared" si="77"/>
        <v>158.91999999999999</v>
      </c>
    </row>
    <row r="4949" spans="1:17" x14ac:dyDescent="0.2">
      <c r="A4949" s="139" t="s">
        <v>9887</v>
      </c>
      <c r="B4949" s="140" t="s">
        <v>20244</v>
      </c>
      <c r="C4949" s="141">
        <v>101</v>
      </c>
      <c r="D4949" s="141">
        <v>0</v>
      </c>
      <c r="E4949" s="142">
        <v>0</v>
      </c>
      <c r="F4949" s="142">
        <v>122.53</v>
      </c>
      <c r="G4949" s="142">
        <v>0</v>
      </c>
      <c r="H4949" s="142">
        <v>0</v>
      </c>
      <c r="I4949" s="142">
        <v>122.53</v>
      </c>
      <c r="Q4949" s="6">
        <f t="shared" si="77"/>
        <v>122.53</v>
      </c>
    </row>
    <row r="4950" spans="1:17" x14ac:dyDescent="0.2">
      <c r="A4950" s="139" t="s">
        <v>9889</v>
      </c>
      <c r="B4950" s="140" t="s">
        <v>20245</v>
      </c>
      <c r="C4950" s="141">
        <v>27</v>
      </c>
      <c r="D4950" s="141">
        <v>0</v>
      </c>
      <c r="E4950" s="142">
        <v>0</v>
      </c>
      <c r="F4950" s="142">
        <v>32.75</v>
      </c>
      <c r="G4950" s="142">
        <v>0</v>
      </c>
      <c r="H4950" s="142">
        <v>0</v>
      </c>
      <c r="I4950" s="142">
        <v>32.75</v>
      </c>
      <c r="Q4950" s="6">
        <f t="shared" si="77"/>
        <v>32.75</v>
      </c>
    </row>
    <row r="4951" spans="1:17" x14ac:dyDescent="0.2">
      <c r="A4951" s="139" t="s">
        <v>9891</v>
      </c>
      <c r="B4951" s="140" t="s">
        <v>20246</v>
      </c>
      <c r="C4951" s="141">
        <v>70</v>
      </c>
      <c r="D4951" s="141">
        <v>1</v>
      </c>
      <c r="E4951" s="142">
        <v>248.82</v>
      </c>
      <c r="F4951" s="142">
        <v>84.92</v>
      </c>
      <c r="G4951" s="142">
        <v>89.93</v>
      </c>
      <c r="H4951" s="142">
        <v>27.84</v>
      </c>
      <c r="I4951" s="142">
        <v>202.69</v>
      </c>
      <c r="Q4951" s="6">
        <f t="shared" si="77"/>
        <v>202.69</v>
      </c>
    </row>
    <row r="4952" spans="1:17" x14ac:dyDescent="0.2">
      <c r="A4952" s="139" t="s">
        <v>9893</v>
      </c>
      <c r="B4952" s="140" t="s">
        <v>20247</v>
      </c>
      <c r="C4952" s="141">
        <v>117</v>
      </c>
      <c r="D4952" s="141">
        <v>2</v>
      </c>
      <c r="E4952" s="142">
        <v>497.64</v>
      </c>
      <c r="F4952" s="142">
        <v>141.94</v>
      </c>
      <c r="G4952" s="142">
        <v>179.86</v>
      </c>
      <c r="H4952" s="142">
        <v>55.68</v>
      </c>
      <c r="I4952" s="142">
        <v>377.48</v>
      </c>
      <c r="Q4952" s="6">
        <f t="shared" si="77"/>
        <v>377.48</v>
      </c>
    </row>
    <row r="4953" spans="1:17" x14ac:dyDescent="0.2">
      <c r="A4953" s="139" t="s">
        <v>9895</v>
      </c>
      <c r="B4953" s="140" t="s">
        <v>20248</v>
      </c>
      <c r="C4953" s="141">
        <v>449</v>
      </c>
      <c r="D4953" s="141">
        <v>11</v>
      </c>
      <c r="E4953" s="142">
        <v>5564.78</v>
      </c>
      <c r="F4953" s="142">
        <v>544.70000000000005</v>
      </c>
      <c r="G4953" s="142">
        <v>989.18</v>
      </c>
      <c r="H4953" s="142">
        <v>622.65</v>
      </c>
      <c r="I4953" s="142">
        <v>2156.5300000000002</v>
      </c>
      <c r="Q4953" s="6">
        <f t="shared" si="77"/>
        <v>2156.5300000000002</v>
      </c>
    </row>
    <row r="4954" spans="1:17" x14ac:dyDescent="0.2">
      <c r="A4954" s="139" t="s">
        <v>9897</v>
      </c>
      <c r="B4954" s="140" t="s">
        <v>20249</v>
      </c>
      <c r="C4954" s="141">
        <v>5092</v>
      </c>
      <c r="D4954" s="141">
        <v>81</v>
      </c>
      <c r="E4954" s="142">
        <v>23066.25</v>
      </c>
      <c r="F4954" s="142">
        <v>6177.3</v>
      </c>
      <c r="G4954" s="142">
        <v>7284.01</v>
      </c>
      <c r="H4954" s="142">
        <v>2580.9</v>
      </c>
      <c r="I4954" s="142">
        <v>16042.21</v>
      </c>
      <c r="Q4954" s="6">
        <f t="shared" si="77"/>
        <v>16042.21</v>
      </c>
    </row>
    <row r="4955" spans="1:17" x14ac:dyDescent="0.2">
      <c r="A4955" s="139" t="s">
        <v>9899</v>
      </c>
      <c r="B4955" s="140" t="s">
        <v>20250</v>
      </c>
      <c r="C4955" s="141">
        <v>211</v>
      </c>
      <c r="D4955" s="141">
        <v>2</v>
      </c>
      <c r="E4955" s="142">
        <v>394.32</v>
      </c>
      <c r="F4955" s="142">
        <v>255.98</v>
      </c>
      <c r="G4955" s="142">
        <v>179.86</v>
      </c>
      <c r="H4955" s="142">
        <v>44.12</v>
      </c>
      <c r="I4955" s="142">
        <v>479.96</v>
      </c>
      <c r="Q4955" s="6">
        <f t="shared" si="77"/>
        <v>479.96</v>
      </c>
    </row>
    <row r="4956" spans="1:17" x14ac:dyDescent="0.2">
      <c r="A4956" s="139" t="s">
        <v>9901</v>
      </c>
      <c r="B4956" s="140" t="s">
        <v>20251</v>
      </c>
      <c r="C4956" s="141">
        <v>1071</v>
      </c>
      <c r="D4956" s="141">
        <v>37</v>
      </c>
      <c r="E4956" s="142">
        <v>14686.65</v>
      </c>
      <c r="F4956" s="142">
        <v>1299.27</v>
      </c>
      <c r="G4956" s="142">
        <v>3327.26</v>
      </c>
      <c r="H4956" s="142">
        <v>1643.3</v>
      </c>
      <c r="I4956" s="142">
        <v>6269.83</v>
      </c>
      <c r="Q4956" s="6">
        <f t="shared" si="77"/>
        <v>6269.83</v>
      </c>
    </row>
    <row r="4957" spans="1:17" x14ac:dyDescent="0.2">
      <c r="A4957" s="139" t="s">
        <v>9903</v>
      </c>
      <c r="B4957" s="140" t="s">
        <v>20252</v>
      </c>
      <c r="C4957" s="141">
        <v>105</v>
      </c>
      <c r="D4957" s="141">
        <v>0</v>
      </c>
      <c r="E4957" s="142">
        <v>0</v>
      </c>
      <c r="F4957" s="142">
        <v>127.38</v>
      </c>
      <c r="G4957" s="142">
        <v>0</v>
      </c>
      <c r="H4957" s="142">
        <v>0</v>
      </c>
      <c r="I4957" s="142">
        <v>127.38</v>
      </c>
      <c r="Q4957" s="6">
        <f t="shared" si="77"/>
        <v>127.38</v>
      </c>
    </row>
    <row r="4958" spans="1:17" x14ac:dyDescent="0.2">
      <c r="A4958" s="139" t="s">
        <v>9905</v>
      </c>
      <c r="B4958" s="140" t="s">
        <v>20253</v>
      </c>
      <c r="C4958" s="141">
        <v>142</v>
      </c>
      <c r="D4958" s="141">
        <v>0</v>
      </c>
      <c r="E4958" s="142">
        <v>0</v>
      </c>
      <c r="F4958" s="142">
        <v>172.26</v>
      </c>
      <c r="G4958" s="142">
        <v>0</v>
      </c>
      <c r="H4958" s="142">
        <v>0</v>
      </c>
      <c r="I4958" s="142">
        <v>172.26</v>
      </c>
      <c r="Q4958" s="6">
        <f t="shared" si="77"/>
        <v>172.26</v>
      </c>
    </row>
    <row r="4959" spans="1:17" x14ac:dyDescent="0.2">
      <c r="A4959" s="139" t="s">
        <v>9907</v>
      </c>
      <c r="B4959" s="140" t="s">
        <v>20254</v>
      </c>
      <c r="C4959" s="141">
        <v>98</v>
      </c>
      <c r="D4959" s="141">
        <v>0</v>
      </c>
      <c r="E4959" s="142">
        <v>0</v>
      </c>
      <c r="F4959" s="142">
        <v>118.89</v>
      </c>
      <c r="G4959" s="142">
        <v>0</v>
      </c>
      <c r="H4959" s="142">
        <v>0</v>
      </c>
      <c r="I4959" s="142">
        <v>118.89</v>
      </c>
      <c r="Q4959" s="6">
        <f t="shared" si="77"/>
        <v>118.89</v>
      </c>
    </row>
    <row r="4960" spans="1:17" x14ac:dyDescent="0.2">
      <c r="A4960" s="139" t="s">
        <v>9909</v>
      </c>
      <c r="B4960" s="140" t="s">
        <v>20255</v>
      </c>
      <c r="C4960" s="141">
        <v>1159</v>
      </c>
      <c r="D4960" s="141">
        <v>8</v>
      </c>
      <c r="E4960" s="142">
        <v>814817.17</v>
      </c>
      <c r="F4960" s="142">
        <v>1406.02</v>
      </c>
      <c r="G4960" s="142">
        <v>719.41</v>
      </c>
      <c r="H4960" s="142">
        <v>91170.74</v>
      </c>
      <c r="I4960" s="142">
        <v>93296.17</v>
      </c>
      <c r="Q4960" s="6">
        <f t="shared" si="77"/>
        <v>93296.17</v>
      </c>
    </row>
    <row r="4961" spans="1:17" x14ac:dyDescent="0.2">
      <c r="A4961" s="139" t="s">
        <v>9911</v>
      </c>
      <c r="B4961" s="140" t="s">
        <v>20256</v>
      </c>
      <c r="C4961" s="141">
        <v>275</v>
      </c>
      <c r="D4961" s="141">
        <v>3</v>
      </c>
      <c r="E4961" s="142">
        <v>4136.47</v>
      </c>
      <c r="F4961" s="142">
        <v>333.62</v>
      </c>
      <c r="G4961" s="142">
        <v>269.77999999999997</v>
      </c>
      <c r="H4961" s="142">
        <v>462.83</v>
      </c>
      <c r="I4961" s="142">
        <v>1066.23</v>
      </c>
      <c r="Q4961" s="6">
        <f t="shared" si="77"/>
        <v>1066.23</v>
      </c>
    </row>
    <row r="4962" spans="1:17" x14ac:dyDescent="0.2">
      <c r="A4962" s="139" t="s">
        <v>9913</v>
      </c>
      <c r="B4962" s="140" t="s">
        <v>20257</v>
      </c>
      <c r="C4962" s="141">
        <v>674</v>
      </c>
      <c r="D4962" s="141">
        <v>6</v>
      </c>
      <c r="E4962" s="142">
        <v>1181.8699999999999</v>
      </c>
      <c r="F4962" s="142">
        <v>817.66</v>
      </c>
      <c r="G4962" s="142">
        <v>539.55999999999995</v>
      </c>
      <c r="H4962" s="142">
        <v>132.24</v>
      </c>
      <c r="I4962" s="142">
        <v>1489.46</v>
      </c>
      <c r="Q4962" s="6">
        <f t="shared" si="77"/>
        <v>1489.46</v>
      </c>
    </row>
    <row r="4963" spans="1:17" x14ac:dyDescent="0.2">
      <c r="A4963" s="139" t="s">
        <v>9915</v>
      </c>
      <c r="B4963" s="140" t="s">
        <v>20258</v>
      </c>
      <c r="C4963" s="141">
        <v>239</v>
      </c>
      <c r="D4963" s="141">
        <v>5</v>
      </c>
      <c r="E4963" s="142">
        <v>406.39</v>
      </c>
      <c r="F4963" s="142">
        <v>289.94</v>
      </c>
      <c r="G4963" s="142">
        <v>449.63</v>
      </c>
      <c r="H4963" s="142">
        <v>45.47</v>
      </c>
      <c r="I4963" s="142">
        <v>785.04</v>
      </c>
      <c r="Q4963" s="6">
        <f t="shared" si="77"/>
        <v>785.04</v>
      </c>
    </row>
    <row r="4964" spans="1:17" x14ac:dyDescent="0.2">
      <c r="A4964" s="139" t="s">
        <v>9917</v>
      </c>
      <c r="B4964" s="140" t="s">
        <v>20259</v>
      </c>
      <c r="C4964" s="141">
        <v>106</v>
      </c>
      <c r="D4964" s="141">
        <v>1</v>
      </c>
      <c r="E4964" s="142">
        <v>186.61</v>
      </c>
      <c r="F4964" s="142">
        <v>128.59</v>
      </c>
      <c r="G4964" s="142">
        <v>89.93</v>
      </c>
      <c r="H4964" s="142">
        <v>20.88</v>
      </c>
      <c r="I4964" s="142">
        <v>239.4</v>
      </c>
      <c r="Q4964" s="6">
        <f t="shared" si="77"/>
        <v>239.4</v>
      </c>
    </row>
    <row r="4965" spans="1:17" x14ac:dyDescent="0.2">
      <c r="A4965" s="139" t="s">
        <v>9919</v>
      </c>
      <c r="B4965" s="140" t="s">
        <v>20260</v>
      </c>
      <c r="C4965" s="141">
        <v>148</v>
      </c>
      <c r="D4965" s="141">
        <v>1</v>
      </c>
      <c r="E4965" s="142">
        <v>532.61</v>
      </c>
      <c r="F4965" s="142">
        <v>179.54</v>
      </c>
      <c r="G4965" s="142">
        <v>89.93</v>
      </c>
      <c r="H4965" s="142">
        <v>59.59</v>
      </c>
      <c r="I4965" s="142">
        <v>329.06</v>
      </c>
      <c r="Q4965" s="6">
        <f t="shared" si="77"/>
        <v>329.06</v>
      </c>
    </row>
    <row r="4966" spans="1:17" x14ac:dyDescent="0.2">
      <c r="A4966" s="139" t="s">
        <v>9921</v>
      </c>
      <c r="B4966" s="140" t="s">
        <v>20261</v>
      </c>
      <c r="C4966" s="141">
        <v>524</v>
      </c>
      <c r="D4966" s="141">
        <v>10</v>
      </c>
      <c r="E4966" s="142">
        <v>1884.49</v>
      </c>
      <c r="F4966" s="142">
        <v>635.69000000000005</v>
      </c>
      <c r="G4966" s="142">
        <v>899.26</v>
      </c>
      <c r="H4966" s="142">
        <v>210.86</v>
      </c>
      <c r="I4966" s="142">
        <v>1745.81</v>
      </c>
      <c r="Q4966" s="6">
        <f t="shared" si="77"/>
        <v>1745.81</v>
      </c>
    </row>
    <row r="4967" spans="1:17" x14ac:dyDescent="0.2">
      <c r="A4967" s="139" t="s">
        <v>9923</v>
      </c>
      <c r="B4967" s="140" t="s">
        <v>20262</v>
      </c>
      <c r="C4967" s="141">
        <v>72</v>
      </c>
      <c r="D4967" s="141">
        <v>3</v>
      </c>
      <c r="E4967" s="142">
        <v>508.68</v>
      </c>
      <c r="F4967" s="142">
        <v>87.34</v>
      </c>
      <c r="G4967" s="142">
        <v>269.77999999999997</v>
      </c>
      <c r="H4967" s="142">
        <v>56.92</v>
      </c>
      <c r="I4967" s="142">
        <v>414.04</v>
      </c>
      <c r="Q4967" s="6">
        <f t="shared" si="77"/>
        <v>414.04</v>
      </c>
    </row>
    <row r="4968" spans="1:17" x14ac:dyDescent="0.2">
      <c r="A4968" s="139" t="s">
        <v>9925</v>
      </c>
      <c r="B4968" s="140" t="s">
        <v>20263</v>
      </c>
      <c r="C4968" s="141">
        <v>251</v>
      </c>
      <c r="D4968" s="141">
        <v>2</v>
      </c>
      <c r="E4968" s="142">
        <v>19337.23</v>
      </c>
      <c r="F4968" s="142">
        <v>304.5</v>
      </c>
      <c r="G4968" s="142">
        <v>179.86</v>
      </c>
      <c r="H4968" s="142">
        <v>2163.66</v>
      </c>
      <c r="I4968" s="142">
        <v>2648.02</v>
      </c>
      <c r="Q4968" s="6">
        <f t="shared" si="77"/>
        <v>2648.02</v>
      </c>
    </row>
    <row r="4969" spans="1:17" x14ac:dyDescent="0.2">
      <c r="A4969" s="139" t="s">
        <v>9927</v>
      </c>
      <c r="B4969" s="140" t="s">
        <v>20264</v>
      </c>
      <c r="C4969" s="141">
        <v>2417</v>
      </c>
      <c r="D4969" s="141">
        <v>31</v>
      </c>
      <c r="E4969" s="142">
        <v>10127.39</v>
      </c>
      <c r="F4969" s="142">
        <v>2932.16</v>
      </c>
      <c r="G4969" s="142">
        <v>2787.71</v>
      </c>
      <c r="H4969" s="142">
        <v>1133.17</v>
      </c>
      <c r="I4969" s="142">
        <v>6853.04</v>
      </c>
      <c r="Q4969" s="6">
        <f t="shared" si="77"/>
        <v>6853.04</v>
      </c>
    </row>
    <row r="4970" spans="1:17" x14ac:dyDescent="0.2">
      <c r="A4970" s="139" t="s">
        <v>9929</v>
      </c>
      <c r="B4970" s="140" t="s">
        <v>20265</v>
      </c>
      <c r="C4970" s="141">
        <v>104</v>
      </c>
      <c r="D4970" s="141">
        <v>5</v>
      </c>
      <c r="E4970" s="142">
        <v>6057.08</v>
      </c>
      <c r="F4970" s="142">
        <v>126.17</v>
      </c>
      <c r="G4970" s="142">
        <v>449.63</v>
      </c>
      <c r="H4970" s="142">
        <v>677.74</v>
      </c>
      <c r="I4970" s="142">
        <v>1253.54</v>
      </c>
      <c r="Q4970" s="6">
        <f t="shared" si="77"/>
        <v>1253.54</v>
      </c>
    </row>
    <row r="4971" spans="1:17" x14ac:dyDescent="0.2">
      <c r="A4971" s="139" t="s">
        <v>9931</v>
      </c>
      <c r="B4971" s="140" t="s">
        <v>20266</v>
      </c>
      <c r="C4971" s="141">
        <v>285</v>
      </c>
      <c r="D4971" s="141">
        <v>7</v>
      </c>
      <c r="E4971" s="142">
        <v>1493.88</v>
      </c>
      <c r="F4971" s="142">
        <v>345.74</v>
      </c>
      <c r="G4971" s="142">
        <v>629.48</v>
      </c>
      <c r="H4971" s="142">
        <v>167.15</v>
      </c>
      <c r="I4971" s="142">
        <v>1142.3699999999999</v>
      </c>
      <c r="Q4971" s="6">
        <f t="shared" si="77"/>
        <v>1142.3699999999999</v>
      </c>
    </row>
    <row r="4972" spans="1:17" x14ac:dyDescent="0.2">
      <c r="A4972" s="139" t="s">
        <v>9933</v>
      </c>
      <c r="B4972" s="140" t="s">
        <v>20267</v>
      </c>
      <c r="C4972" s="141">
        <v>191</v>
      </c>
      <c r="D4972" s="141">
        <v>1</v>
      </c>
      <c r="E4972" s="142">
        <v>346.18</v>
      </c>
      <c r="F4972" s="142">
        <v>231.71</v>
      </c>
      <c r="G4972" s="142">
        <v>89.93</v>
      </c>
      <c r="H4972" s="142">
        <v>38.74</v>
      </c>
      <c r="I4972" s="142">
        <v>360.38</v>
      </c>
      <c r="Q4972" s="6">
        <f t="shared" si="77"/>
        <v>360.38</v>
      </c>
    </row>
    <row r="4973" spans="1:17" x14ac:dyDescent="0.2">
      <c r="A4973" s="139" t="s">
        <v>9935</v>
      </c>
      <c r="B4973" s="140" t="s">
        <v>20268</v>
      </c>
      <c r="C4973" s="141">
        <v>303</v>
      </c>
      <c r="D4973" s="141">
        <v>0</v>
      </c>
      <c r="E4973" s="142">
        <v>0</v>
      </c>
      <c r="F4973" s="142">
        <v>367.58</v>
      </c>
      <c r="G4973" s="142">
        <v>0</v>
      </c>
      <c r="H4973" s="142">
        <v>0</v>
      </c>
      <c r="I4973" s="142">
        <v>367.58</v>
      </c>
      <c r="Q4973" s="6">
        <f t="shared" si="77"/>
        <v>367.58</v>
      </c>
    </row>
    <row r="4974" spans="1:17" x14ac:dyDescent="0.2">
      <c r="A4974" s="139" t="s">
        <v>9937</v>
      </c>
      <c r="B4974" s="140" t="s">
        <v>20269</v>
      </c>
      <c r="C4974" s="141">
        <v>135</v>
      </c>
      <c r="D4974" s="141">
        <v>0</v>
      </c>
      <c r="E4974" s="142">
        <v>0</v>
      </c>
      <c r="F4974" s="142">
        <v>163.78</v>
      </c>
      <c r="G4974" s="142">
        <v>0</v>
      </c>
      <c r="H4974" s="142">
        <v>0</v>
      </c>
      <c r="I4974" s="142">
        <v>163.78</v>
      </c>
      <c r="Q4974" s="6">
        <f t="shared" si="77"/>
        <v>163.78</v>
      </c>
    </row>
    <row r="4975" spans="1:17" x14ac:dyDescent="0.2">
      <c r="A4975" s="139" t="s">
        <v>9939</v>
      </c>
      <c r="B4975" s="140" t="s">
        <v>20270</v>
      </c>
      <c r="C4975" s="141">
        <v>185</v>
      </c>
      <c r="D4975" s="141">
        <v>5</v>
      </c>
      <c r="E4975" s="142">
        <v>1512.09</v>
      </c>
      <c r="F4975" s="142">
        <v>224.43</v>
      </c>
      <c r="G4975" s="142">
        <v>449.63</v>
      </c>
      <c r="H4975" s="142">
        <v>169.19</v>
      </c>
      <c r="I4975" s="142">
        <v>843.25</v>
      </c>
      <c r="Q4975" s="6">
        <f t="shared" si="77"/>
        <v>843.25</v>
      </c>
    </row>
    <row r="4976" spans="1:17" x14ac:dyDescent="0.2">
      <c r="A4976" s="139" t="s">
        <v>9941</v>
      </c>
      <c r="B4976" s="140" t="s">
        <v>20271</v>
      </c>
      <c r="C4976" s="141">
        <v>89</v>
      </c>
      <c r="D4976" s="141">
        <v>0</v>
      </c>
      <c r="E4976" s="142">
        <v>0</v>
      </c>
      <c r="F4976" s="142">
        <v>107.97</v>
      </c>
      <c r="G4976" s="142">
        <v>0</v>
      </c>
      <c r="H4976" s="142">
        <v>0</v>
      </c>
      <c r="I4976" s="142">
        <v>107.97</v>
      </c>
      <c r="Q4976" s="6">
        <f t="shared" si="77"/>
        <v>107.97</v>
      </c>
    </row>
    <row r="4977" spans="1:17" x14ac:dyDescent="0.2">
      <c r="A4977" s="139" t="s">
        <v>9943</v>
      </c>
      <c r="B4977" s="140" t="s">
        <v>20272</v>
      </c>
      <c r="C4977" s="141">
        <v>338</v>
      </c>
      <c r="D4977" s="141">
        <v>9</v>
      </c>
      <c r="E4977" s="142">
        <v>2123.59</v>
      </c>
      <c r="F4977" s="142">
        <v>410.04</v>
      </c>
      <c r="G4977" s="142">
        <v>809.34</v>
      </c>
      <c r="H4977" s="142">
        <v>237.61</v>
      </c>
      <c r="I4977" s="142">
        <v>1456.99</v>
      </c>
      <c r="Q4977" s="6">
        <f t="shared" si="77"/>
        <v>1456.99</v>
      </c>
    </row>
    <row r="4978" spans="1:17" x14ac:dyDescent="0.2">
      <c r="A4978" s="139" t="s">
        <v>9945</v>
      </c>
      <c r="B4978" s="140" t="s">
        <v>20273</v>
      </c>
      <c r="C4978" s="141">
        <v>693</v>
      </c>
      <c r="D4978" s="141">
        <v>49</v>
      </c>
      <c r="E4978" s="142">
        <v>10552.51</v>
      </c>
      <c r="F4978" s="142">
        <v>840.7</v>
      </c>
      <c r="G4978" s="142">
        <v>4406.38</v>
      </c>
      <c r="H4978" s="142">
        <v>1180.73</v>
      </c>
      <c r="I4978" s="142">
        <v>6427.81</v>
      </c>
      <c r="Q4978" s="6">
        <f t="shared" si="77"/>
        <v>6427.81</v>
      </c>
    </row>
    <row r="4979" spans="1:17" x14ac:dyDescent="0.2">
      <c r="A4979" s="139" t="s">
        <v>9947</v>
      </c>
      <c r="B4979" s="140" t="s">
        <v>20274</v>
      </c>
      <c r="C4979" s="141">
        <v>97</v>
      </c>
      <c r="D4979" s="141">
        <v>0</v>
      </c>
      <c r="E4979" s="142">
        <v>0</v>
      </c>
      <c r="F4979" s="142">
        <v>117.67</v>
      </c>
      <c r="G4979" s="142">
        <v>0</v>
      </c>
      <c r="H4979" s="142">
        <v>0</v>
      </c>
      <c r="I4979" s="142">
        <v>117.67</v>
      </c>
      <c r="Q4979" s="6">
        <f t="shared" si="77"/>
        <v>117.67</v>
      </c>
    </row>
    <row r="4980" spans="1:17" x14ac:dyDescent="0.2">
      <c r="A4980" s="139" t="s">
        <v>9949</v>
      </c>
      <c r="B4980" s="140" t="s">
        <v>20275</v>
      </c>
      <c r="C4980" s="141">
        <v>91</v>
      </c>
      <c r="D4980" s="141">
        <v>0</v>
      </c>
      <c r="E4980" s="142">
        <v>0</v>
      </c>
      <c r="F4980" s="142">
        <v>110.39</v>
      </c>
      <c r="G4980" s="142">
        <v>0</v>
      </c>
      <c r="H4980" s="142">
        <v>0</v>
      </c>
      <c r="I4980" s="142">
        <v>110.39</v>
      </c>
      <c r="Q4980" s="6">
        <f t="shared" si="77"/>
        <v>110.39</v>
      </c>
    </row>
    <row r="4981" spans="1:17" x14ac:dyDescent="0.2">
      <c r="A4981" s="139" t="s">
        <v>9951</v>
      </c>
      <c r="B4981" s="140" t="s">
        <v>20276</v>
      </c>
      <c r="C4981" s="141">
        <v>182</v>
      </c>
      <c r="D4981" s="141">
        <v>0</v>
      </c>
      <c r="E4981" s="142">
        <v>0</v>
      </c>
      <c r="F4981" s="142">
        <v>220.79</v>
      </c>
      <c r="G4981" s="142">
        <v>0</v>
      </c>
      <c r="H4981" s="142">
        <v>0</v>
      </c>
      <c r="I4981" s="142">
        <v>220.79</v>
      </c>
      <c r="Q4981" s="6">
        <f t="shared" si="77"/>
        <v>220.79</v>
      </c>
    </row>
    <row r="4982" spans="1:17" x14ac:dyDescent="0.2">
      <c r="A4982" s="139" t="s">
        <v>9953</v>
      </c>
      <c r="B4982" s="140" t="s">
        <v>20277</v>
      </c>
      <c r="C4982" s="141">
        <v>51</v>
      </c>
      <c r="D4982" s="141">
        <v>0</v>
      </c>
      <c r="E4982" s="142">
        <v>0</v>
      </c>
      <c r="F4982" s="142">
        <v>61.87</v>
      </c>
      <c r="G4982" s="142">
        <v>0</v>
      </c>
      <c r="H4982" s="142">
        <v>0</v>
      </c>
      <c r="I4982" s="142">
        <v>61.87</v>
      </c>
      <c r="Q4982" s="6">
        <f t="shared" si="77"/>
        <v>61.87</v>
      </c>
    </row>
    <row r="4983" spans="1:17" x14ac:dyDescent="0.2">
      <c r="A4983" s="139" t="s">
        <v>9955</v>
      </c>
      <c r="B4983" s="140" t="s">
        <v>20278</v>
      </c>
      <c r="C4983" s="141">
        <v>104</v>
      </c>
      <c r="D4983" s="141">
        <v>0</v>
      </c>
      <c r="E4983" s="142">
        <v>0</v>
      </c>
      <c r="F4983" s="142">
        <v>126.17</v>
      </c>
      <c r="G4983" s="142">
        <v>0</v>
      </c>
      <c r="H4983" s="142">
        <v>0</v>
      </c>
      <c r="I4983" s="142">
        <v>126.17</v>
      </c>
      <c r="Q4983" s="6">
        <f t="shared" si="77"/>
        <v>126.17</v>
      </c>
    </row>
    <row r="4984" spans="1:17" x14ac:dyDescent="0.2">
      <c r="A4984" s="139" t="s">
        <v>9957</v>
      </c>
      <c r="B4984" s="140" t="s">
        <v>20279</v>
      </c>
      <c r="C4984" s="141">
        <v>936</v>
      </c>
      <c r="D4984" s="141">
        <v>17</v>
      </c>
      <c r="E4984" s="142">
        <v>179974.35</v>
      </c>
      <c r="F4984" s="142">
        <v>1135.5</v>
      </c>
      <c r="G4984" s="142">
        <v>1528.74</v>
      </c>
      <c r="H4984" s="142">
        <v>20137.509999999998</v>
      </c>
      <c r="I4984" s="142">
        <v>22801.75</v>
      </c>
      <c r="Q4984" s="6">
        <f t="shared" si="77"/>
        <v>22801.75</v>
      </c>
    </row>
    <row r="4985" spans="1:17" x14ac:dyDescent="0.2">
      <c r="A4985" s="139" t="s">
        <v>9959</v>
      </c>
      <c r="B4985" s="140" t="s">
        <v>20280</v>
      </c>
      <c r="C4985" s="141">
        <v>286</v>
      </c>
      <c r="D4985" s="141">
        <v>0</v>
      </c>
      <c r="E4985" s="142">
        <v>0</v>
      </c>
      <c r="F4985" s="142">
        <v>346.96</v>
      </c>
      <c r="G4985" s="142">
        <v>0</v>
      </c>
      <c r="H4985" s="142">
        <v>0</v>
      </c>
      <c r="I4985" s="142">
        <v>346.96</v>
      </c>
      <c r="Q4985" s="6">
        <f t="shared" si="77"/>
        <v>346.96</v>
      </c>
    </row>
    <row r="4986" spans="1:17" x14ac:dyDescent="0.2">
      <c r="A4986" s="139" t="s">
        <v>9961</v>
      </c>
      <c r="B4986" s="140" t="s">
        <v>20281</v>
      </c>
      <c r="C4986" s="141">
        <v>409</v>
      </c>
      <c r="D4986" s="141">
        <v>2</v>
      </c>
      <c r="E4986" s="142">
        <v>1340.55</v>
      </c>
      <c r="F4986" s="142">
        <v>496.18</v>
      </c>
      <c r="G4986" s="142">
        <v>179.86</v>
      </c>
      <c r="H4986" s="142">
        <v>149.99</v>
      </c>
      <c r="I4986" s="142">
        <v>826.03</v>
      </c>
      <c r="Q4986" s="6">
        <f t="shared" si="77"/>
        <v>826.03</v>
      </c>
    </row>
    <row r="4987" spans="1:17" x14ac:dyDescent="0.2">
      <c r="A4987" s="139" t="s">
        <v>9963</v>
      </c>
      <c r="B4987" s="140" t="s">
        <v>20282</v>
      </c>
      <c r="C4987" s="141">
        <v>74</v>
      </c>
      <c r="D4987" s="141">
        <v>0</v>
      </c>
      <c r="E4987" s="142">
        <v>0</v>
      </c>
      <c r="F4987" s="142">
        <v>89.78</v>
      </c>
      <c r="G4987" s="142">
        <v>0</v>
      </c>
      <c r="H4987" s="142">
        <v>0</v>
      </c>
      <c r="I4987" s="142">
        <v>89.78</v>
      </c>
      <c r="Q4987" s="6">
        <f t="shared" si="77"/>
        <v>89.78</v>
      </c>
    </row>
    <row r="4988" spans="1:17" x14ac:dyDescent="0.2">
      <c r="A4988" s="139" t="s">
        <v>9965</v>
      </c>
      <c r="B4988" s="140" t="s">
        <v>20283</v>
      </c>
      <c r="C4988" s="141">
        <v>48</v>
      </c>
      <c r="D4988" s="141">
        <v>0</v>
      </c>
      <c r="E4988" s="142">
        <v>0</v>
      </c>
      <c r="F4988" s="142">
        <v>58.23</v>
      </c>
      <c r="G4988" s="142">
        <v>0</v>
      </c>
      <c r="H4988" s="142">
        <v>0</v>
      </c>
      <c r="I4988" s="142">
        <v>58.23</v>
      </c>
      <c r="Q4988" s="6">
        <f t="shared" si="77"/>
        <v>58.23</v>
      </c>
    </row>
    <row r="4989" spans="1:17" x14ac:dyDescent="0.2">
      <c r="A4989" s="139" t="s">
        <v>9967</v>
      </c>
      <c r="B4989" s="140" t="s">
        <v>20284</v>
      </c>
      <c r="C4989" s="141">
        <v>422</v>
      </c>
      <c r="D4989" s="141">
        <v>4</v>
      </c>
      <c r="E4989" s="142">
        <v>25897.66</v>
      </c>
      <c r="F4989" s="142">
        <v>511.94</v>
      </c>
      <c r="G4989" s="142">
        <v>359.7</v>
      </c>
      <c r="H4989" s="142">
        <v>2897.71</v>
      </c>
      <c r="I4989" s="142">
        <v>3769.35</v>
      </c>
      <c r="Q4989" s="6">
        <f t="shared" si="77"/>
        <v>3769.35</v>
      </c>
    </row>
    <row r="4990" spans="1:17" x14ac:dyDescent="0.2">
      <c r="A4990" s="139" t="s">
        <v>9969</v>
      </c>
      <c r="B4990" s="140" t="s">
        <v>20285</v>
      </c>
      <c r="C4990" s="141">
        <v>31</v>
      </c>
      <c r="D4990" s="141">
        <v>1</v>
      </c>
      <c r="E4990" s="142">
        <v>186.61</v>
      </c>
      <c r="F4990" s="142">
        <v>37.61</v>
      </c>
      <c r="G4990" s="142">
        <v>89.93</v>
      </c>
      <c r="H4990" s="142">
        <v>20.88</v>
      </c>
      <c r="I4990" s="142">
        <v>148.41999999999999</v>
      </c>
      <c r="Q4990" s="6">
        <f t="shared" si="77"/>
        <v>148.41999999999999</v>
      </c>
    </row>
    <row r="4991" spans="1:17" x14ac:dyDescent="0.2">
      <c r="A4991" s="139" t="s">
        <v>9971</v>
      </c>
      <c r="B4991" s="140" t="s">
        <v>20286</v>
      </c>
      <c r="C4991" s="141">
        <v>12099</v>
      </c>
      <c r="D4991" s="141">
        <v>143</v>
      </c>
      <c r="E4991" s="142">
        <v>49097.02</v>
      </c>
      <c r="F4991" s="142">
        <v>14677.76</v>
      </c>
      <c r="G4991" s="142">
        <v>12859.43</v>
      </c>
      <c r="H4991" s="142">
        <v>5493.52</v>
      </c>
      <c r="I4991" s="142">
        <v>33030.71</v>
      </c>
      <c r="Q4991" s="6">
        <f t="shared" si="77"/>
        <v>33030.71</v>
      </c>
    </row>
    <row r="4992" spans="1:17" x14ac:dyDescent="0.2">
      <c r="A4992" s="139" t="s">
        <v>9973</v>
      </c>
      <c r="B4992" s="140" t="s">
        <v>20287</v>
      </c>
      <c r="C4992" s="141">
        <v>215</v>
      </c>
      <c r="D4992" s="141">
        <v>2</v>
      </c>
      <c r="E4992" s="142">
        <v>407.57</v>
      </c>
      <c r="F4992" s="142">
        <v>260.82</v>
      </c>
      <c r="G4992" s="142">
        <v>179.86</v>
      </c>
      <c r="H4992" s="142">
        <v>45.6</v>
      </c>
      <c r="I4992" s="142">
        <v>486.28</v>
      </c>
      <c r="Q4992" s="6">
        <f t="shared" si="77"/>
        <v>486.28</v>
      </c>
    </row>
    <row r="4993" spans="1:17" x14ac:dyDescent="0.2">
      <c r="A4993" s="139" t="s">
        <v>9975</v>
      </c>
      <c r="B4993" s="140" t="s">
        <v>20288</v>
      </c>
      <c r="C4993" s="141">
        <v>121</v>
      </c>
      <c r="D4993" s="141">
        <v>0</v>
      </c>
      <c r="E4993" s="142">
        <v>0</v>
      </c>
      <c r="F4993" s="142">
        <v>146.79</v>
      </c>
      <c r="G4993" s="142">
        <v>0</v>
      </c>
      <c r="H4993" s="142">
        <v>0</v>
      </c>
      <c r="I4993" s="142">
        <v>146.79</v>
      </c>
      <c r="Q4993" s="6">
        <f t="shared" si="77"/>
        <v>146.79</v>
      </c>
    </row>
    <row r="4994" spans="1:17" x14ac:dyDescent="0.2">
      <c r="A4994" s="139" t="s">
        <v>9977</v>
      </c>
      <c r="B4994" s="140" t="s">
        <v>20289</v>
      </c>
      <c r="C4994" s="141">
        <v>77</v>
      </c>
      <c r="D4994" s="141">
        <v>0</v>
      </c>
      <c r="E4994" s="142">
        <v>0</v>
      </c>
      <c r="F4994" s="142">
        <v>93.41</v>
      </c>
      <c r="G4994" s="142">
        <v>0</v>
      </c>
      <c r="H4994" s="142">
        <v>0</v>
      </c>
      <c r="I4994" s="142">
        <v>93.41</v>
      </c>
      <c r="Q4994" s="6">
        <f t="shared" si="77"/>
        <v>93.41</v>
      </c>
    </row>
    <row r="4995" spans="1:17" x14ac:dyDescent="0.2">
      <c r="A4995" s="139" t="s">
        <v>9979</v>
      </c>
      <c r="B4995" s="140" t="s">
        <v>20290</v>
      </c>
      <c r="C4995" s="141">
        <v>79</v>
      </c>
      <c r="D4995" s="141">
        <v>5</v>
      </c>
      <c r="E4995" s="142">
        <v>1300.49</v>
      </c>
      <c r="F4995" s="142">
        <v>95.84</v>
      </c>
      <c r="G4995" s="142">
        <v>449.63</v>
      </c>
      <c r="H4995" s="142">
        <v>145.51</v>
      </c>
      <c r="I4995" s="142">
        <v>690.98</v>
      </c>
      <c r="Q4995" s="6">
        <f t="shared" si="77"/>
        <v>690.98</v>
      </c>
    </row>
    <row r="4996" spans="1:17" x14ac:dyDescent="0.2">
      <c r="A4996" s="139" t="s">
        <v>9981</v>
      </c>
      <c r="B4996" s="140" t="s">
        <v>20291</v>
      </c>
      <c r="C4996" s="141">
        <v>283</v>
      </c>
      <c r="D4996" s="141">
        <v>1</v>
      </c>
      <c r="E4996" s="142">
        <v>174.17</v>
      </c>
      <c r="F4996" s="142">
        <v>343.32</v>
      </c>
      <c r="G4996" s="142">
        <v>89.93</v>
      </c>
      <c r="H4996" s="142">
        <v>19.489999999999998</v>
      </c>
      <c r="I4996" s="142">
        <v>452.74</v>
      </c>
      <c r="Q4996" s="6">
        <f t="shared" si="77"/>
        <v>452.74</v>
      </c>
    </row>
    <row r="4997" spans="1:17" x14ac:dyDescent="0.2">
      <c r="A4997" s="139" t="s">
        <v>9983</v>
      </c>
      <c r="B4997" s="140" t="s">
        <v>20292</v>
      </c>
      <c r="C4997" s="141">
        <v>251</v>
      </c>
      <c r="D4997" s="141">
        <v>6</v>
      </c>
      <c r="E4997" s="142">
        <v>3328.39</v>
      </c>
      <c r="F4997" s="142">
        <v>304.5</v>
      </c>
      <c r="G4997" s="142">
        <v>539.55999999999995</v>
      </c>
      <c r="H4997" s="142">
        <v>372.42</v>
      </c>
      <c r="I4997" s="142">
        <v>1216.48</v>
      </c>
      <c r="Q4997" s="6">
        <f t="shared" si="77"/>
        <v>1216.48</v>
      </c>
    </row>
    <row r="4998" spans="1:17" x14ac:dyDescent="0.2">
      <c r="A4998" s="139" t="s">
        <v>9985</v>
      </c>
      <c r="B4998" s="140" t="s">
        <v>20293</v>
      </c>
      <c r="C4998" s="141">
        <v>136</v>
      </c>
      <c r="D4998" s="141">
        <v>0</v>
      </c>
      <c r="E4998" s="142">
        <v>0</v>
      </c>
      <c r="F4998" s="142">
        <v>164.98</v>
      </c>
      <c r="G4998" s="142">
        <v>0</v>
      </c>
      <c r="H4998" s="142">
        <v>0</v>
      </c>
      <c r="I4998" s="142">
        <v>164.98</v>
      </c>
      <c r="Q4998" s="6">
        <f t="shared" si="77"/>
        <v>164.98</v>
      </c>
    </row>
    <row r="4999" spans="1:17" x14ac:dyDescent="0.2">
      <c r="A4999" s="139" t="s">
        <v>9987</v>
      </c>
      <c r="B4999" s="140" t="s">
        <v>20294</v>
      </c>
      <c r="C4999" s="141">
        <v>57</v>
      </c>
      <c r="D4999" s="141">
        <v>0</v>
      </c>
      <c r="E4999" s="142">
        <v>0</v>
      </c>
      <c r="F4999" s="142">
        <v>69.150000000000006</v>
      </c>
      <c r="G4999" s="142">
        <v>0</v>
      </c>
      <c r="H4999" s="142">
        <v>0</v>
      </c>
      <c r="I4999" s="142">
        <v>69.150000000000006</v>
      </c>
      <c r="Q4999" s="6">
        <f t="shared" si="77"/>
        <v>69.150000000000006</v>
      </c>
    </row>
    <row r="5000" spans="1:17" x14ac:dyDescent="0.2">
      <c r="A5000" s="139" t="s">
        <v>9989</v>
      </c>
      <c r="B5000" s="140" t="s">
        <v>20295</v>
      </c>
      <c r="C5000" s="141">
        <v>215</v>
      </c>
      <c r="D5000" s="141">
        <v>7</v>
      </c>
      <c r="E5000" s="142">
        <v>2378.5300000000002</v>
      </c>
      <c r="F5000" s="142">
        <v>260.82</v>
      </c>
      <c r="G5000" s="142">
        <v>629.48</v>
      </c>
      <c r="H5000" s="142">
        <v>266.14</v>
      </c>
      <c r="I5000" s="142">
        <v>1156.44</v>
      </c>
      <c r="Q5000" s="6">
        <f t="shared" si="77"/>
        <v>1156.44</v>
      </c>
    </row>
    <row r="5001" spans="1:17" x14ac:dyDescent="0.2">
      <c r="A5001" s="139" t="s">
        <v>9991</v>
      </c>
      <c r="B5001" s="140" t="s">
        <v>20296</v>
      </c>
      <c r="C5001" s="141">
        <v>51</v>
      </c>
      <c r="D5001" s="141">
        <v>0</v>
      </c>
      <c r="E5001" s="142">
        <v>0</v>
      </c>
      <c r="F5001" s="142">
        <v>61.87</v>
      </c>
      <c r="G5001" s="142">
        <v>0</v>
      </c>
      <c r="H5001" s="142">
        <v>0</v>
      </c>
      <c r="I5001" s="142">
        <v>61.87</v>
      </c>
      <c r="Q5001" s="6">
        <f t="shared" si="77"/>
        <v>61.87</v>
      </c>
    </row>
    <row r="5002" spans="1:17" x14ac:dyDescent="0.2">
      <c r="A5002" s="139" t="s">
        <v>9993</v>
      </c>
      <c r="B5002" s="140" t="s">
        <v>20297</v>
      </c>
      <c r="C5002" s="141">
        <v>119</v>
      </c>
      <c r="D5002" s="141">
        <v>0</v>
      </c>
      <c r="E5002" s="142">
        <v>0</v>
      </c>
      <c r="F5002" s="142">
        <v>144.36000000000001</v>
      </c>
      <c r="G5002" s="142">
        <v>0</v>
      </c>
      <c r="H5002" s="142">
        <v>0</v>
      </c>
      <c r="I5002" s="142">
        <v>144.36000000000001</v>
      </c>
      <c r="Q5002" s="6">
        <f t="shared" si="77"/>
        <v>144.36000000000001</v>
      </c>
    </row>
    <row r="5003" spans="1:17" x14ac:dyDescent="0.2">
      <c r="A5003" s="139" t="s">
        <v>9995</v>
      </c>
      <c r="B5003" s="140" t="s">
        <v>20298</v>
      </c>
      <c r="C5003" s="141">
        <v>356</v>
      </c>
      <c r="D5003" s="141">
        <v>11</v>
      </c>
      <c r="E5003" s="142">
        <v>5019.2700000000004</v>
      </c>
      <c r="F5003" s="142">
        <v>431.88</v>
      </c>
      <c r="G5003" s="142">
        <v>989.18</v>
      </c>
      <c r="H5003" s="142">
        <v>561.61</v>
      </c>
      <c r="I5003" s="142">
        <v>1982.67</v>
      </c>
      <c r="Q5003" s="6">
        <f t="shared" si="77"/>
        <v>1982.67</v>
      </c>
    </row>
    <row r="5004" spans="1:17" x14ac:dyDescent="0.2">
      <c r="A5004" s="139" t="s">
        <v>9997</v>
      </c>
      <c r="B5004" s="140" t="s">
        <v>20299</v>
      </c>
      <c r="C5004" s="141">
        <v>232</v>
      </c>
      <c r="D5004" s="141">
        <v>0</v>
      </c>
      <c r="E5004" s="142">
        <v>0</v>
      </c>
      <c r="F5004" s="142">
        <v>281.45</v>
      </c>
      <c r="G5004" s="142">
        <v>0</v>
      </c>
      <c r="H5004" s="142">
        <v>0</v>
      </c>
      <c r="I5004" s="142">
        <v>281.45</v>
      </c>
      <c r="Q5004" s="6">
        <f t="shared" si="77"/>
        <v>281.45</v>
      </c>
    </row>
    <row r="5005" spans="1:17" x14ac:dyDescent="0.2">
      <c r="A5005" s="139" t="s">
        <v>9999</v>
      </c>
      <c r="B5005" s="140" t="s">
        <v>20300</v>
      </c>
      <c r="C5005" s="141">
        <v>72</v>
      </c>
      <c r="D5005" s="141">
        <v>0</v>
      </c>
      <c r="E5005" s="142">
        <v>0</v>
      </c>
      <c r="F5005" s="142">
        <v>87.34</v>
      </c>
      <c r="G5005" s="142">
        <v>0</v>
      </c>
      <c r="H5005" s="142">
        <v>0</v>
      </c>
      <c r="I5005" s="142">
        <v>87.34</v>
      </c>
      <c r="Q5005" s="6">
        <f t="shared" si="77"/>
        <v>87.34</v>
      </c>
    </row>
    <row r="5006" spans="1:17" x14ac:dyDescent="0.2">
      <c r="A5006" s="139" t="s">
        <v>10001</v>
      </c>
      <c r="B5006" s="140" t="s">
        <v>20301</v>
      </c>
      <c r="C5006" s="141">
        <v>57</v>
      </c>
      <c r="D5006" s="141">
        <v>3</v>
      </c>
      <c r="E5006" s="142">
        <v>1945.22</v>
      </c>
      <c r="F5006" s="142">
        <v>69.150000000000006</v>
      </c>
      <c r="G5006" s="142">
        <v>269.77999999999997</v>
      </c>
      <c r="H5006" s="142">
        <v>217.66</v>
      </c>
      <c r="I5006" s="142">
        <v>556.59</v>
      </c>
      <c r="Q5006" s="6">
        <f t="shared" si="77"/>
        <v>556.59</v>
      </c>
    </row>
    <row r="5007" spans="1:17" x14ac:dyDescent="0.2">
      <c r="A5007" s="139" t="s">
        <v>10003</v>
      </c>
      <c r="B5007" s="140" t="s">
        <v>20302</v>
      </c>
      <c r="C5007" s="141">
        <v>247</v>
      </c>
      <c r="D5007" s="141">
        <v>0</v>
      </c>
      <c r="E5007" s="142">
        <v>0</v>
      </c>
      <c r="F5007" s="142">
        <v>299.64999999999998</v>
      </c>
      <c r="G5007" s="142">
        <v>0</v>
      </c>
      <c r="H5007" s="142">
        <v>0</v>
      </c>
      <c r="I5007" s="142">
        <v>299.64999999999998</v>
      </c>
      <c r="Q5007" s="6">
        <f t="shared" ref="Q5007:Q5070" si="78">I5007+P5007</f>
        <v>299.64999999999998</v>
      </c>
    </row>
    <row r="5008" spans="1:17" x14ac:dyDescent="0.2">
      <c r="A5008" s="139" t="s">
        <v>10005</v>
      </c>
      <c r="B5008" s="140" t="s">
        <v>20303</v>
      </c>
      <c r="C5008" s="141">
        <v>4276</v>
      </c>
      <c r="D5008" s="141">
        <v>24</v>
      </c>
      <c r="E5008" s="142">
        <v>4400.0200000000004</v>
      </c>
      <c r="F5008" s="142">
        <v>5187.38</v>
      </c>
      <c r="G5008" s="142">
        <v>2158.2199999999998</v>
      </c>
      <c r="H5008" s="142">
        <v>492.32</v>
      </c>
      <c r="I5008" s="142">
        <v>7837.92</v>
      </c>
      <c r="Q5008" s="6">
        <f t="shared" si="78"/>
        <v>7837.92</v>
      </c>
    </row>
    <row r="5009" spans="1:17" x14ac:dyDescent="0.2">
      <c r="A5009" s="139" t="s">
        <v>10007</v>
      </c>
      <c r="B5009" s="140" t="s">
        <v>20304</v>
      </c>
      <c r="C5009" s="141">
        <v>333</v>
      </c>
      <c r="D5009" s="141">
        <v>0</v>
      </c>
      <c r="E5009" s="142">
        <v>0</v>
      </c>
      <c r="F5009" s="142">
        <v>403.98</v>
      </c>
      <c r="G5009" s="142">
        <v>0</v>
      </c>
      <c r="H5009" s="142">
        <v>0</v>
      </c>
      <c r="I5009" s="142">
        <v>403.98</v>
      </c>
      <c r="Q5009" s="6">
        <f t="shared" si="78"/>
        <v>403.98</v>
      </c>
    </row>
    <row r="5010" spans="1:17" x14ac:dyDescent="0.2">
      <c r="A5010" s="139" t="s">
        <v>10009</v>
      </c>
      <c r="B5010" s="140" t="s">
        <v>20305</v>
      </c>
      <c r="C5010" s="141">
        <v>1173</v>
      </c>
      <c r="D5010" s="141">
        <v>23</v>
      </c>
      <c r="E5010" s="142">
        <v>10433.620000000001</v>
      </c>
      <c r="F5010" s="142">
        <v>1423.01</v>
      </c>
      <c r="G5010" s="142">
        <v>2068.3000000000002</v>
      </c>
      <c r="H5010" s="142">
        <v>1167.43</v>
      </c>
      <c r="I5010" s="142">
        <v>4658.74</v>
      </c>
      <c r="Q5010" s="6">
        <f t="shared" si="78"/>
        <v>4658.74</v>
      </c>
    </row>
    <row r="5011" spans="1:17" x14ac:dyDescent="0.2">
      <c r="A5011" s="139" t="s">
        <v>10011</v>
      </c>
      <c r="B5011" s="140" t="s">
        <v>20306</v>
      </c>
      <c r="C5011" s="141">
        <v>590</v>
      </c>
      <c r="D5011" s="141">
        <v>2</v>
      </c>
      <c r="E5011" s="142">
        <v>574.47</v>
      </c>
      <c r="F5011" s="142">
        <v>715.75</v>
      </c>
      <c r="G5011" s="142">
        <v>179.86</v>
      </c>
      <c r="H5011" s="142">
        <v>64.28</v>
      </c>
      <c r="I5011" s="142">
        <v>959.89</v>
      </c>
      <c r="Q5011" s="6">
        <f t="shared" si="78"/>
        <v>959.89</v>
      </c>
    </row>
    <row r="5012" spans="1:17" x14ac:dyDescent="0.2">
      <c r="A5012" s="139" t="s">
        <v>10013</v>
      </c>
      <c r="B5012" s="140" t="s">
        <v>20307</v>
      </c>
      <c r="C5012" s="141">
        <v>87</v>
      </c>
      <c r="D5012" s="141">
        <v>1</v>
      </c>
      <c r="E5012" s="142">
        <v>139.25</v>
      </c>
      <c r="F5012" s="142">
        <v>105.54</v>
      </c>
      <c r="G5012" s="142">
        <v>89.93</v>
      </c>
      <c r="H5012" s="142">
        <v>15.58</v>
      </c>
      <c r="I5012" s="142">
        <v>211.05</v>
      </c>
      <c r="Q5012" s="6">
        <f t="shared" si="78"/>
        <v>211.05</v>
      </c>
    </row>
    <row r="5013" spans="1:17" x14ac:dyDescent="0.2">
      <c r="A5013" s="139" t="s">
        <v>10015</v>
      </c>
      <c r="B5013" s="140" t="s">
        <v>20308</v>
      </c>
      <c r="C5013" s="141">
        <v>140</v>
      </c>
      <c r="D5013" s="141">
        <v>4</v>
      </c>
      <c r="E5013" s="142">
        <v>1336.14</v>
      </c>
      <c r="F5013" s="142">
        <v>169.84</v>
      </c>
      <c r="G5013" s="142">
        <v>359.7</v>
      </c>
      <c r="H5013" s="142">
        <v>149.5</v>
      </c>
      <c r="I5013" s="142">
        <v>679.04</v>
      </c>
      <c r="Q5013" s="6">
        <f t="shared" si="78"/>
        <v>679.04</v>
      </c>
    </row>
    <row r="5014" spans="1:17" x14ac:dyDescent="0.2">
      <c r="A5014" s="139" t="s">
        <v>10017</v>
      </c>
      <c r="B5014" s="140" t="s">
        <v>20309</v>
      </c>
      <c r="C5014" s="141">
        <v>706</v>
      </c>
      <c r="D5014" s="141">
        <v>7</v>
      </c>
      <c r="E5014" s="142">
        <v>1494.17</v>
      </c>
      <c r="F5014" s="142">
        <v>856.47</v>
      </c>
      <c r="G5014" s="142">
        <v>629.48</v>
      </c>
      <c r="H5014" s="142">
        <v>167.18</v>
      </c>
      <c r="I5014" s="142">
        <v>1653.13</v>
      </c>
      <c r="Q5014" s="6">
        <f t="shared" si="78"/>
        <v>1653.13</v>
      </c>
    </row>
    <row r="5015" spans="1:17" x14ac:dyDescent="0.2">
      <c r="A5015" s="139" t="s">
        <v>10019</v>
      </c>
      <c r="B5015" s="140" t="s">
        <v>20310</v>
      </c>
      <c r="C5015" s="141">
        <v>146</v>
      </c>
      <c r="D5015" s="141">
        <v>1</v>
      </c>
      <c r="E5015" s="142">
        <v>497.64</v>
      </c>
      <c r="F5015" s="142">
        <v>177.12</v>
      </c>
      <c r="G5015" s="142">
        <v>89.93</v>
      </c>
      <c r="H5015" s="142">
        <v>55.68</v>
      </c>
      <c r="I5015" s="142">
        <v>322.73</v>
      </c>
      <c r="Q5015" s="6">
        <f t="shared" si="78"/>
        <v>322.73</v>
      </c>
    </row>
    <row r="5016" spans="1:17" x14ac:dyDescent="0.2">
      <c r="A5016" s="139" t="s">
        <v>10021</v>
      </c>
      <c r="B5016" s="140" t="s">
        <v>20311</v>
      </c>
      <c r="C5016" s="141">
        <v>263</v>
      </c>
      <c r="D5016" s="141">
        <v>2</v>
      </c>
      <c r="E5016" s="142">
        <v>571.26</v>
      </c>
      <c r="F5016" s="142">
        <v>319.06</v>
      </c>
      <c r="G5016" s="142">
        <v>179.86</v>
      </c>
      <c r="H5016" s="142">
        <v>63.92</v>
      </c>
      <c r="I5016" s="142">
        <v>562.84</v>
      </c>
      <c r="Q5016" s="6">
        <f t="shared" si="78"/>
        <v>562.84</v>
      </c>
    </row>
    <row r="5017" spans="1:17" x14ac:dyDescent="0.2">
      <c r="A5017" s="139" t="s">
        <v>10023</v>
      </c>
      <c r="B5017" s="140" t="s">
        <v>20312</v>
      </c>
      <c r="C5017" s="141">
        <v>871</v>
      </c>
      <c r="D5017" s="141">
        <v>5</v>
      </c>
      <c r="E5017" s="142">
        <v>1123.69</v>
      </c>
      <c r="F5017" s="142">
        <v>1056.6400000000001</v>
      </c>
      <c r="G5017" s="142">
        <v>449.63</v>
      </c>
      <c r="H5017" s="142">
        <v>125.73</v>
      </c>
      <c r="I5017" s="142">
        <v>1632</v>
      </c>
      <c r="Q5017" s="6">
        <f t="shared" si="78"/>
        <v>1632</v>
      </c>
    </row>
    <row r="5018" spans="1:17" x14ac:dyDescent="0.2">
      <c r="A5018" s="139" t="s">
        <v>10025</v>
      </c>
      <c r="B5018" s="140" t="s">
        <v>20313</v>
      </c>
      <c r="C5018" s="141">
        <v>78</v>
      </c>
      <c r="D5018" s="141">
        <v>0</v>
      </c>
      <c r="E5018" s="142">
        <v>0</v>
      </c>
      <c r="F5018" s="142">
        <v>94.62</v>
      </c>
      <c r="G5018" s="142">
        <v>0</v>
      </c>
      <c r="H5018" s="142">
        <v>0</v>
      </c>
      <c r="I5018" s="142">
        <v>94.62</v>
      </c>
      <c r="Q5018" s="6">
        <f t="shared" si="78"/>
        <v>94.62</v>
      </c>
    </row>
    <row r="5019" spans="1:17" x14ac:dyDescent="0.2">
      <c r="A5019" s="139" t="s">
        <v>10027</v>
      </c>
      <c r="B5019" s="140" t="s">
        <v>20314</v>
      </c>
      <c r="C5019" s="141">
        <v>275</v>
      </c>
      <c r="D5019" s="141">
        <v>0</v>
      </c>
      <c r="E5019" s="142">
        <v>0</v>
      </c>
      <c r="F5019" s="142">
        <v>333.62</v>
      </c>
      <c r="G5019" s="142">
        <v>0</v>
      </c>
      <c r="H5019" s="142">
        <v>0</v>
      </c>
      <c r="I5019" s="142">
        <v>333.62</v>
      </c>
      <c r="Q5019" s="6">
        <f t="shared" si="78"/>
        <v>333.62</v>
      </c>
    </row>
    <row r="5020" spans="1:17" x14ac:dyDescent="0.2">
      <c r="A5020" s="139" t="s">
        <v>10029</v>
      </c>
      <c r="B5020" s="140" t="s">
        <v>20315</v>
      </c>
      <c r="C5020" s="141">
        <v>904</v>
      </c>
      <c r="D5020" s="141">
        <v>9</v>
      </c>
      <c r="E5020" s="142">
        <v>6321.21</v>
      </c>
      <c r="F5020" s="142">
        <v>1096.68</v>
      </c>
      <c r="G5020" s="142">
        <v>809.34</v>
      </c>
      <c r="H5020" s="142">
        <v>707.29</v>
      </c>
      <c r="I5020" s="142">
        <v>2613.31</v>
      </c>
      <c r="Q5020" s="6">
        <f t="shared" si="78"/>
        <v>2613.31</v>
      </c>
    </row>
    <row r="5021" spans="1:17" x14ac:dyDescent="0.2">
      <c r="A5021" s="139" t="s">
        <v>10031</v>
      </c>
      <c r="B5021" s="140" t="s">
        <v>20316</v>
      </c>
      <c r="C5021" s="141">
        <v>803</v>
      </c>
      <c r="D5021" s="141">
        <v>13</v>
      </c>
      <c r="E5021" s="142">
        <v>3704.32</v>
      </c>
      <c r="F5021" s="142">
        <v>974.15</v>
      </c>
      <c r="G5021" s="142">
        <v>1169.04</v>
      </c>
      <c r="H5021" s="142">
        <v>414.48</v>
      </c>
      <c r="I5021" s="142">
        <v>2557.67</v>
      </c>
      <c r="Q5021" s="6">
        <f t="shared" si="78"/>
        <v>2557.67</v>
      </c>
    </row>
    <row r="5022" spans="1:17" x14ac:dyDescent="0.2">
      <c r="A5022" s="139" t="s">
        <v>10033</v>
      </c>
      <c r="B5022" s="140" t="s">
        <v>20317</v>
      </c>
      <c r="C5022" s="141">
        <v>193</v>
      </c>
      <c r="D5022" s="141">
        <v>7</v>
      </c>
      <c r="E5022" s="142">
        <v>1119.72</v>
      </c>
      <c r="F5022" s="142">
        <v>234.14</v>
      </c>
      <c r="G5022" s="142">
        <v>629.48</v>
      </c>
      <c r="H5022" s="142">
        <v>125.29</v>
      </c>
      <c r="I5022" s="142">
        <v>988.91</v>
      </c>
      <c r="Q5022" s="6">
        <f t="shared" si="78"/>
        <v>988.91</v>
      </c>
    </row>
    <row r="5023" spans="1:17" x14ac:dyDescent="0.2">
      <c r="A5023" s="139" t="s">
        <v>10035</v>
      </c>
      <c r="B5023" s="140" t="s">
        <v>20318</v>
      </c>
      <c r="C5023" s="141">
        <v>7424</v>
      </c>
      <c r="D5023" s="141">
        <v>257</v>
      </c>
      <c r="E5023" s="142">
        <v>181430.62</v>
      </c>
      <c r="F5023" s="142">
        <v>9006.34</v>
      </c>
      <c r="G5023" s="142">
        <v>23111</v>
      </c>
      <c r="H5023" s="142">
        <v>20300.46</v>
      </c>
      <c r="I5023" s="142">
        <v>52417.8</v>
      </c>
      <c r="Q5023" s="6">
        <f t="shared" si="78"/>
        <v>52417.8</v>
      </c>
    </row>
    <row r="5024" spans="1:17" x14ac:dyDescent="0.2">
      <c r="A5024" s="139" t="s">
        <v>10037</v>
      </c>
      <c r="B5024" s="140" t="s">
        <v>20319</v>
      </c>
      <c r="C5024" s="141">
        <v>115</v>
      </c>
      <c r="D5024" s="141">
        <v>0</v>
      </c>
      <c r="E5024" s="142">
        <v>0</v>
      </c>
      <c r="F5024" s="142">
        <v>139.51</v>
      </c>
      <c r="G5024" s="142">
        <v>0</v>
      </c>
      <c r="H5024" s="142">
        <v>0</v>
      </c>
      <c r="I5024" s="142">
        <v>139.51</v>
      </c>
      <c r="Q5024" s="6">
        <f t="shared" si="78"/>
        <v>139.51</v>
      </c>
    </row>
    <row r="5025" spans="1:17" x14ac:dyDescent="0.2">
      <c r="A5025" s="139" t="s">
        <v>10039</v>
      </c>
      <c r="B5025" s="140" t="s">
        <v>20320</v>
      </c>
      <c r="C5025" s="141">
        <v>1356</v>
      </c>
      <c r="D5025" s="141">
        <v>19</v>
      </c>
      <c r="E5025" s="142">
        <v>3749.79</v>
      </c>
      <c r="F5025" s="142">
        <v>1645.02</v>
      </c>
      <c r="G5025" s="142">
        <v>1708.59</v>
      </c>
      <c r="H5025" s="142">
        <v>419.57</v>
      </c>
      <c r="I5025" s="142">
        <v>3773.18</v>
      </c>
      <c r="Q5025" s="6">
        <f t="shared" si="78"/>
        <v>3773.18</v>
      </c>
    </row>
    <row r="5026" spans="1:17" x14ac:dyDescent="0.2">
      <c r="A5026" s="139" t="s">
        <v>10041</v>
      </c>
      <c r="B5026" s="140" t="s">
        <v>20321</v>
      </c>
      <c r="C5026" s="141">
        <v>193</v>
      </c>
      <c r="D5026" s="141">
        <v>0</v>
      </c>
      <c r="E5026" s="142">
        <v>0</v>
      </c>
      <c r="F5026" s="142">
        <v>234.14</v>
      </c>
      <c r="G5026" s="142">
        <v>0</v>
      </c>
      <c r="H5026" s="142">
        <v>0</v>
      </c>
      <c r="I5026" s="142">
        <v>234.14</v>
      </c>
      <c r="Q5026" s="6">
        <f t="shared" si="78"/>
        <v>234.14</v>
      </c>
    </row>
    <row r="5027" spans="1:17" x14ac:dyDescent="0.2">
      <c r="A5027" s="139" t="s">
        <v>10043</v>
      </c>
      <c r="B5027" s="140" t="s">
        <v>20322</v>
      </c>
      <c r="C5027" s="141">
        <v>59</v>
      </c>
      <c r="D5027" s="141">
        <v>2</v>
      </c>
      <c r="E5027" s="142">
        <v>340.47</v>
      </c>
      <c r="F5027" s="142">
        <v>71.58</v>
      </c>
      <c r="G5027" s="142">
        <v>179.86</v>
      </c>
      <c r="H5027" s="142">
        <v>38.1</v>
      </c>
      <c r="I5027" s="142">
        <v>289.54000000000002</v>
      </c>
      <c r="Q5027" s="6">
        <f t="shared" si="78"/>
        <v>289.54000000000002</v>
      </c>
    </row>
    <row r="5028" spans="1:17" x14ac:dyDescent="0.2">
      <c r="A5028" s="139" t="s">
        <v>10045</v>
      </c>
      <c r="B5028" s="140" t="s">
        <v>20323</v>
      </c>
      <c r="C5028" s="141">
        <v>64</v>
      </c>
      <c r="D5028" s="141">
        <v>0</v>
      </c>
      <c r="E5028" s="142">
        <v>0</v>
      </c>
      <c r="F5028" s="142">
        <v>77.64</v>
      </c>
      <c r="G5028" s="142">
        <v>0</v>
      </c>
      <c r="H5028" s="142">
        <v>0</v>
      </c>
      <c r="I5028" s="142">
        <v>77.64</v>
      </c>
      <c r="Q5028" s="6">
        <f t="shared" si="78"/>
        <v>77.64</v>
      </c>
    </row>
    <row r="5029" spans="1:17" x14ac:dyDescent="0.2">
      <c r="A5029" s="139" t="s">
        <v>10047</v>
      </c>
      <c r="B5029" s="140" t="s">
        <v>20324</v>
      </c>
      <c r="C5029" s="141">
        <v>185</v>
      </c>
      <c r="D5029" s="141">
        <v>0</v>
      </c>
      <c r="E5029" s="142">
        <v>0</v>
      </c>
      <c r="F5029" s="142">
        <v>224.43</v>
      </c>
      <c r="G5029" s="142">
        <v>0</v>
      </c>
      <c r="H5029" s="142">
        <v>0</v>
      </c>
      <c r="I5029" s="142">
        <v>224.43</v>
      </c>
      <c r="Q5029" s="6">
        <f t="shared" si="78"/>
        <v>224.43</v>
      </c>
    </row>
    <row r="5030" spans="1:17" x14ac:dyDescent="0.2">
      <c r="A5030" s="139" t="s">
        <v>10049</v>
      </c>
      <c r="B5030" s="140" t="s">
        <v>20325</v>
      </c>
      <c r="C5030" s="141">
        <v>2918</v>
      </c>
      <c r="D5030" s="141">
        <v>67</v>
      </c>
      <c r="E5030" s="142">
        <v>34610.82</v>
      </c>
      <c r="F5030" s="142">
        <v>3539.94</v>
      </c>
      <c r="G5030" s="142">
        <v>6025.05</v>
      </c>
      <c r="H5030" s="142">
        <v>3872.64</v>
      </c>
      <c r="I5030" s="142">
        <v>13437.63</v>
      </c>
      <c r="Q5030" s="6">
        <f t="shared" si="78"/>
        <v>13437.63</v>
      </c>
    </row>
    <row r="5031" spans="1:17" x14ac:dyDescent="0.2">
      <c r="A5031" s="139" t="s">
        <v>10051</v>
      </c>
      <c r="B5031" s="140" t="s">
        <v>20326</v>
      </c>
      <c r="C5031" s="141">
        <v>215</v>
      </c>
      <c r="D5031" s="141">
        <v>1</v>
      </c>
      <c r="E5031" s="142">
        <v>248.82</v>
      </c>
      <c r="F5031" s="142">
        <v>260.82</v>
      </c>
      <c r="G5031" s="142">
        <v>89.93</v>
      </c>
      <c r="H5031" s="142">
        <v>27.84</v>
      </c>
      <c r="I5031" s="142">
        <v>378.59</v>
      </c>
      <c r="Q5031" s="6">
        <f t="shared" si="78"/>
        <v>378.59</v>
      </c>
    </row>
    <row r="5032" spans="1:17" x14ac:dyDescent="0.2">
      <c r="A5032" s="139" t="s">
        <v>10053</v>
      </c>
      <c r="B5032" s="140" t="s">
        <v>20327</v>
      </c>
      <c r="C5032" s="141">
        <v>36</v>
      </c>
      <c r="D5032" s="141">
        <v>2</v>
      </c>
      <c r="E5032" s="142">
        <v>319.5</v>
      </c>
      <c r="F5032" s="142">
        <v>43.67</v>
      </c>
      <c r="G5032" s="142">
        <v>179.86</v>
      </c>
      <c r="H5032" s="142">
        <v>35.75</v>
      </c>
      <c r="I5032" s="142">
        <v>259.27999999999997</v>
      </c>
      <c r="Q5032" s="6">
        <f t="shared" si="78"/>
        <v>259.27999999999997</v>
      </c>
    </row>
    <row r="5033" spans="1:17" x14ac:dyDescent="0.2">
      <c r="A5033" s="139" t="s">
        <v>10055</v>
      </c>
      <c r="B5033" s="140" t="s">
        <v>20328</v>
      </c>
      <c r="C5033" s="141">
        <v>290</v>
      </c>
      <c r="D5033" s="141">
        <v>1</v>
      </c>
      <c r="E5033" s="142">
        <v>314.56</v>
      </c>
      <c r="F5033" s="142">
        <v>351.81</v>
      </c>
      <c r="G5033" s="142">
        <v>89.93</v>
      </c>
      <c r="H5033" s="142">
        <v>35.200000000000003</v>
      </c>
      <c r="I5033" s="142">
        <v>476.94</v>
      </c>
      <c r="Q5033" s="6">
        <f t="shared" si="78"/>
        <v>476.94</v>
      </c>
    </row>
    <row r="5034" spans="1:17" x14ac:dyDescent="0.2">
      <c r="A5034" s="139" t="s">
        <v>10057</v>
      </c>
      <c r="B5034" s="140" t="s">
        <v>20329</v>
      </c>
      <c r="C5034" s="141">
        <v>65</v>
      </c>
      <c r="D5034" s="141">
        <v>0</v>
      </c>
      <c r="E5034" s="142">
        <v>0</v>
      </c>
      <c r="F5034" s="142">
        <v>78.86</v>
      </c>
      <c r="G5034" s="142">
        <v>0</v>
      </c>
      <c r="H5034" s="142">
        <v>0</v>
      </c>
      <c r="I5034" s="142">
        <v>78.86</v>
      </c>
      <c r="Q5034" s="6">
        <f t="shared" si="78"/>
        <v>78.86</v>
      </c>
    </row>
    <row r="5035" spans="1:17" x14ac:dyDescent="0.2">
      <c r="A5035" s="139" t="s">
        <v>10059</v>
      </c>
      <c r="B5035" s="140" t="s">
        <v>20330</v>
      </c>
      <c r="C5035" s="141">
        <v>71</v>
      </c>
      <c r="D5035" s="141">
        <v>0</v>
      </c>
      <c r="E5035" s="142">
        <v>0</v>
      </c>
      <c r="F5035" s="142">
        <v>86.14</v>
      </c>
      <c r="G5035" s="142">
        <v>0</v>
      </c>
      <c r="H5035" s="142">
        <v>0</v>
      </c>
      <c r="I5035" s="142">
        <v>86.14</v>
      </c>
      <c r="Q5035" s="6">
        <f t="shared" si="78"/>
        <v>86.14</v>
      </c>
    </row>
    <row r="5036" spans="1:17" x14ac:dyDescent="0.2">
      <c r="A5036" s="139" t="s">
        <v>10061</v>
      </c>
      <c r="B5036" s="140" t="s">
        <v>20331</v>
      </c>
      <c r="C5036" s="141">
        <v>126</v>
      </c>
      <c r="D5036" s="141">
        <v>3</v>
      </c>
      <c r="E5036" s="142">
        <v>684.25</v>
      </c>
      <c r="F5036" s="142">
        <v>152.86000000000001</v>
      </c>
      <c r="G5036" s="142">
        <v>269.77999999999997</v>
      </c>
      <c r="H5036" s="142">
        <v>76.56</v>
      </c>
      <c r="I5036" s="142">
        <v>499.2</v>
      </c>
      <c r="Q5036" s="6">
        <f t="shared" si="78"/>
        <v>499.2</v>
      </c>
    </row>
    <row r="5037" spans="1:17" x14ac:dyDescent="0.2">
      <c r="A5037" s="139" t="s">
        <v>10063</v>
      </c>
      <c r="B5037" s="140" t="s">
        <v>20332</v>
      </c>
      <c r="C5037" s="141">
        <v>380</v>
      </c>
      <c r="D5037" s="141">
        <v>0</v>
      </c>
      <c r="E5037" s="142">
        <v>0</v>
      </c>
      <c r="F5037" s="142">
        <v>460.99</v>
      </c>
      <c r="G5037" s="142">
        <v>0</v>
      </c>
      <c r="H5037" s="142">
        <v>0</v>
      </c>
      <c r="I5037" s="142">
        <v>460.99</v>
      </c>
      <c r="Q5037" s="6">
        <f t="shared" si="78"/>
        <v>460.99</v>
      </c>
    </row>
    <row r="5038" spans="1:17" x14ac:dyDescent="0.2">
      <c r="A5038" s="139" t="s">
        <v>10065</v>
      </c>
      <c r="B5038" s="140" t="s">
        <v>20333</v>
      </c>
      <c r="C5038" s="141">
        <v>509</v>
      </c>
      <c r="D5038" s="141">
        <v>5</v>
      </c>
      <c r="E5038" s="142">
        <v>5735.97</v>
      </c>
      <c r="F5038" s="142">
        <v>617.49</v>
      </c>
      <c r="G5038" s="142">
        <v>449.63</v>
      </c>
      <c r="H5038" s="142">
        <v>641.79999999999995</v>
      </c>
      <c r="I5038" s="142">
        <v>1708.92</v>
      </c>
      <c r="Q5038" s="6">
        <f t="shared" si="78"/>
        <v>1708.92</v>
      </c>
    </row>
    <row r="5039" spans="1:17" x14ac:dyDescent="0.2">
      <c r="A5039" s="139" t="s">
        <v>10067</v>
      </c>
      <c r="B5039" s="140" t="s">
        <v>20334</v>
      </c>
      <c r="C5039" s="141">
        <v>23</v>
      </c>
      <c r="D5039" s="141">
        <v>0</v>
      </c>
      <c r="E5039" s="142">
        <v>0</v>
      </c>
      <c r="F5039" s="142">
        <v>27.9</v>
      </c>
      <c r="G5039" s="142">
        <v>0</v>
      </c>
      <c r="H5039" s="142">
        <v>0</v>
      </c>
      <c r="I5039" s="142">
        <v>27.9</v>
      </c>
      <c r="Q5039" s="6">
        <f t="shared" si="78"/>
        <v>27.9</v>
      </c>
    </row>
    <row r="5040" spans="1:17" x14ac:dyDescent="0.2">
      <c r="A5040" s="139" t="s">
        <v>10069</v>
      </c>
      <c r="B5040" s="140" t="s">
        <v>20335</v>
      </c>
      <c r="C5040" s="141">
        <v>247</v>
      </c>
      <c r="D5040" s="141">
        <v>3</v>
      </c>
      <c r="E5040" s="142">
        <v>461.98</v>
      </c>
      <c r="F5040" s="142">
        <v>299.64999999999998</v>
      </c>
      <c r="G5040" s="142">
        <v>269.77999999999997</v>
      </c>
      <c r="H5040" s="142">
        <v>51.69</v>
      </c>
      <c r="I5040" s="142">
        <v>621.12</v>
      </c>
      <c r="Q5040" s="6">
        <f t="shared" si="78"/>
        <v>621.12</v>
      </c>
    </row>
    <row r="5041" spans="1:17" x14ac:dyDescent="0.2">
      <c r="A5041" s="139" t="s">
        <v>10071</v>
      </c>
      <c r="B5041" s="140" t="s">
        <v>20336</v>
      </c>
      <c r="C5041" s="141">
        <v>11973</v>
      </c>
      <c r="D5041" s="141">
        <v>161</v>
      </c>
      <c r="E5041" s="142">
        <v>57924.32</v>
      </c>
      <c r="F5041" s="142">
        <v>14524.91</v>
      </c>
      <c r="G5041" s="142">
        <v>14478.1</v>
      </c>
      <c r="H5041" s="142">
        <v>6481.21</v>
      </c>
      <c r="I5041" s="142">
        <v>35484.22</v>
      </c>
      <c r="Q5041" s="6">
        <f t="shared" si="78"/>
        <v>35484.22</v>
      </c>
    </row>
    <row r="5042" spans="1:17" x14ac:dyDescent="0.2">
      <c r="A5042" s="139" t="s">
        <v>10073</v>
      </c>
      <c r="B5042" s="140" t="s">
        <v>20337</v>
      </c>
      <c r="C5042" s="141">
        <v>104</v>
      </c>
      <c r="D5042" s="141">
        <v>1</v>
      </c>
      <c r="E5042" s="142">
        <v>213.48</v>
      </c>
      <c r="F5042" s="142">
        <v>126.17</v>
      </c>
      <c r="G5042" s="142">
        <v>89.93</v>
      </c>
      <c r="H5042" s="142">
        <v>23.89</v>
      </c>
      <c r="I5042" s="142">
        <v>239.99</v>
      </c>
      <c r="Q5042" s="6">
        <f t="shared" si="78"/>
        <v>239.99</v>
      </c>
    </row>
    <row r="5043" spans="1:17" x14ac:dyDescent="0.2">
      <c r="A5043" s="139" t="s">
        <v>10075</v>
      </c>
      <c r="B5043" s="140" t="s">
        <v>20338</v>
      </c>
      <c r="C5043" s="141">
        <v>175</v>
      </c>
      <c r="D5043" s="141">
        <v>0</v>
      </c>
      <c r="E5043" s="142">
        <v>0</v>
      </c>
      <c r="F5043" s="142">
        <v>212.3</v>
      </c>
      <c r="G5043" s="142">
        <v>0</v>
      </c>
      <c r="H5043" s="142">
        <v>0</v>
      </c>
      <c r="I5043" s="142">
        <v>212.3</v>
      </c>
      <c r="Q5043" s="6">
        <f t="shared" si="78"/>
        <v>212.3</v>
      </c>
    </row>
    <row r="5044" spans="1:17" x14ac:dyDescent="0.2">
      <c r="A5044" s="139" t="s">
        <v>10077</v>
      </c>
      <c r="B5044" s="140" t="s">
        <v>20339</v>
      </c>
      <c r="C5044" s="141">
        <v>109</v>
      </c>
      <c r="D5044" s="141">
        <v>2</v>
      </c>
      <c r="E5044" s="142">
        <v>490.02</v>
      </c>
      <c r="F5044" s="142">
        <v>132.22999999999999</v>
      </c>
      <c r="G5044" s="142">
        <v>179.86</v>
      </c>
      <c r="H5044" s="142">
        <v>54.83</v>
      </c>
      <c r="I5044" s="142">
        <v>366.92</v>
      </c>
      <c r="Q5044" s="6">
        <f t="shared" si="78"/>
        <v>366.92</v>
      </c>
    </row>
    <row r="5045" spans="1:17" x14ac:dyDescent="0.2">
      <c r="A5045" s="139" t="s">
        <v>10079</v>
      </c>
      <c r="B5045" s="140" t="s">
        <v>20340</v>
      </c>
      <c r="C5045" s="141">
        <v>169</v>
      </c>
      <c r="D5045" s="141">
        <v>0</v>
      </c>
      <c r="E5045" s="142">
        <v>0</v>
      </c>
      <c r="F5045" s="142">
        <v>205.02</v>
      </c>
      <c r="G5045" s="142">
        <v>0</v>
      </c>
      <c r="H5045" s="142">
        <v>0</v>
      </c>
      <c r="I5045" s="142">
        <v>205.02</v>
      </c>
      <c r="Q5045" s="6">
        <f t="shared" si="78"/>
        <v>205.02</v>
      </c>
    </row>
    <row r="5046" spans="1:17" x14ac:dyDescent="0.2">
      <c r="A5046" s="139" t="s">
        <v>10081</v>
      </c>
      <c r="B5046" s="140" t="s">
        <v>20341</v>
      </c>
      <c r="C5046" s="141">
        <v>412</v>
      </c>
      <c r="D5046" s="141">
        <v>1</v>
      </c>
      <c r="E5046" s="142">
        <v>313.17</v>
      </c>
      <c r="F5046" s="142">
        <v>499.82</v>
      </c>
      <c r="G5046" s="142">
        <v>89.93</v>
      </c>
      <c r="H5046" s="142">
        <v>35.04</v>
      </c>
      <c r="I5046" s="142">
        <v>624.79</v>
      </c>
      <c r="Q5046" s="6">
        <f t="shared" si="78"/>
        <v>624.79</v>
      </c>
    </row>
    <row r="5047" spans="1:17" x14ac:dyDescent="0.2">
      <c r="A5047" s="139" t="s">
        <v>10083</v>
      </c>
      <c r="B5047" s="140" t="s">
        <v>20342</v>
      </c>
      <c r="C5047" s="141">
        <v>62</v>
      </c>
      <c r="D5047" s="141">
        <v>1</v>
      </c>
      <c r="E5047" s="142">
        <v>796.22</v>
      </c>
      <c r="F5047" s="142">
        <v>75.22</v>
      </c>
      <c r="G5047" s="142">
        <v>89.93</v>
      </c>
      <c r="H5047" s="142">
        <v>89.09</v>
      </c>
      <c r="I5047" s="142">
        <v>254.24</v>
      </c>
      <c r="Q5047" s="6">
        <f t="shared" si="78"/>
        <v>254.24</v>
      </c>
    </row>
    <row r="5048" spans="1:17" x14ac:dyDescent="0.2">
      <c r="A5048" s="139" t="s">
        <v>10085</v>
      </c>
      <c r="B5048" s="140" t="s">
        <v>20343</v>
      </c>
      <c r="C5048" s="141">
        <v>117</v>
      </c>
      <c r="D5048" s="141">
        <v>0</v>
      </c>
      <c r="E5048" s="142">
        <v>0</v>
      </c>
      <c r="F5048" s="142">
        <v>141.94</v>
      </c>
      <c r="G5048" s="142">
        <v>0</v>
      </c>
      <c r="H5048" s="142">
        <v>0</v>
      </c>
      <c r="I5048" s="142">
        <v>141.94</v>
      </c>
      <c r="Q5048" s="6">
        <f t="shared" si="78"/>
        <v>141.94</v>
      </c>
    </row>
    <row r="5049" spans="1:17" x14ac:dyDescent="0.2">
      <c r="A5049" s="139" t="s">
        <v>10087</v>
      </c>
      <c r="B5049" s="140" t="s">
        <v>20344</v>
      </c>
      <c r="C5049" s="141">
        <v>64</v>
      </c>
      <c r="D5049" s="141">
        <v>2</v>
      </c>
      <c r="E5049" s="142">
        <v>435.43</v>
      </c>
      <c r="F5049" s="142">
        <v>77.64</v>
      </c>
      <c r="G5049" s="142">
        <v>179.86</v>
      </c>
      <c r="H5049" s="142">
        <v>48.72</v>
      </c>
      <c r="I5049" s="142">
        <v>306.22000000000003</v>
      </c>
      <c r="Q5049" s="6">
        <f t="shared" si="78"/>
        <v>306.22000000000003</v>
      </c>
    </row>
    <row r="5050" spans="1:17" x14ac:dyDescent="0.2">
      <c r="A5050" s="139" t="s">
        <v>10089</v>
      </c>
      <c r="B5050" s="140" t="s">
        <v>20345</v>
      </c>
      <c r="C5050" s="141">
        <v>2251</v>
      </c>
      <c r="D5050" s="141">
        <v>25</v>
      </c>
      <c r="E5050" s="142">
        <v>53927.95</v>
      </c>
      <c r="F5050" s="142">
        <v>2730.78</v>
      </c>
      <c r="G5050" s="142">
        <v>2248.15</v>
      </c>
      <c r="H5050" s="142">
        <v>6034.06</v>
      </c>
      <c r="I5050" s="142">
        <v>11012.99</v>
      </c>
      <c r="Q5050" s="6">
        <f t="shared" si="78"/>
        <v>11012.99</v>
      </c>
    </row>
    <row r="5051" spans="1:17" x14ac:dyDescent="0.2">
      <c r="A5051" s="139" t="s">
        <v>10091</v>
      </c>
      <c r="B5051" s="140" t="s">
        <v>20346</v>
      </c>
      <c r="C5051" s="141">
        <v>126</v>
      </c>
      <c r="D5051" s="141">
        <v>4</v>
      </c>
      <c r="E5051" s="142">
        <v>2069.2800000000002</v>
      </c>
      <c r="F5051" s="142">
        <v>152.86000000000001</v>
      </c>
      <c r="G5051" s="142">
        <v>359.7</v>
      </c>
      <c r="H5051" s="142">
        <v>231.54</v>
      </c>
      <c r="I5051" s="142">
        <v>744.1</v>
      </c>
      <c r="Q5051" s="6">
        <f t="shared" si="78"/>
        <v>744.1</v>
      </c>
    </row>
    <row r="5052" spans="1:17" x14ac:dyDescent="0.2">
      <c r="A5052" s="139" t="s">
        <v>10093</v>
      </c>
      <c r="B5052" s="140" t="s">
        <v>20347</v>
      </c>
      <c r="C5052" s="141">
        <v>101</v>
      </c>
      <c r="D5052" s="141">
        <v>0</v>
      </c>
      <c r="E5052" s="142">
        <v>0</v>
      </c>
      <c r="F5052" s="142">
        <v>122.53</v>
      </c>
      <c r="G5052" s="142">
        <v>0</v>
      </c>
      <c r="H5052" s="142">
        <v>0</v>
      </c>
      <c r="I5052" s="142">
        <v>122.53</v>
      </c>
      <c r="Q5052" s="6">
        <f t="shared" si="78"/>
        <v>122.53</v>
      </c>
    </row>
    <row r="5053" spans="1:17" x14ac:dyDescent="0.2">
      <c r="A5053" s="139" t="s">
        <v>10095</v>
      </c>
      <c r="B5053" s="140" t="s">
        <v>20348</v>
      </c>
      <c r="C5053" s="141">
        <v>115</v>
      </c>
      <c r="D5053" s="141">
        <v>2</v>
      </c>
      <c r="E5053" s="142">
        <v>373.22</v>
      </c>
      <c r="F5053" s="142">
        <v>139.51</v>
      </c>
      <c r="G5053" s="142">
        <v>179.86</v>
      </c>
      <c r="H5053" s="142">
        <v>41.76</v>
      </c>
      <c r="I5053" s="142">
        <v>361.13</v>
      </c>
      <c r="Q5053" s="6">
        <f t="shared" si="78"/>
        <v>361.13</v>
      </c>
    </row>
    <row r="5054" spans="1:17" x14ac:dyDescent="0.2">
      <c r="A5054" s="139" t="s">
        <v>10097</v>
      </c>
      <c r="B5054" s="140" t="s">
        <v>20349</v>
      </c>
      <c r="C5054" s="141">
        <v>611</v>
      </c>
      <c r="D5054" s="141">
        <v>13</v>
      </c>
      <c r="E5054" s="142">
        <v>4039.73</v>
      </c>
      <c r="F5054" s="142">
        <v>741.22</v>
      </c>
      <c r="G5054" s="142">
        <v>1169.04</v>
      </c>
      <c r="H5054" s="142">
        <v>452.01</v>
      </c>
      <c r="I5054" s="142">
        <v>2362.27</v>
      </c>
      <c r="Q5054" s="6">
        <f t="shared" si="78"/>
        <v>2362.27</v>
      </c>
    </row>
    <row r="5055" spans="1:17" x14ac:dyDescent="0.2">
      <c r="A5055" s="139" t="s">
        <v>10099</v>
      </c>
      <c r="B5055" s="140" t="s">
        <v>20350</v>
      </c>
      <c r="C5055" s="141">
        <v>235</v>
      </c>
      <c r="D5055" s="141">
        <v>2</v>
      </c>
      <c r="E5055" s="142">
        <v>341.61</v>
      </c>
      <c r="F5055" s="142">
        <v>285.08999999999997</v>
      </c>
      <c r="G5055" s="142">
        <v>179.86</v>
      </c>
      <c r="H5055" s="142">
        <v>38.22</v>
      </c>
      <c r="I5055" s="142">
        <v>503.17</v>
      </c>
      <c r="Q5055" s="6">
        <f t="shared" si="78"/>
        <v>503.17</v>
      </c>
    </row>
    <row r="5056" spans="1:17" x14ac:dyDescent="0.2">
      <c r="A5056" s="139" t="s">
        <v>10101</v>
      </c>
      <c r="B5056" s="140" t="s">
        <v>20351</v>
      </c>
      <c r="C5056" s="141">
        <v>156</v>
      </c>
      <c r="D5056" s="141">
        <v>0</v>
      </c>
      <c r="E5056" s="142">
        <v>0</v>
      </c>
      <c r="F5056" s="142">
        <v>189.25</v>
      </c>
      <c r="G5056" s="142">
        <v>0</v>
      </c>
      <c r="H5056" s="142">
        <v>0</v>
      </c>
      <c r="I5056" s="142">
        <v>189.25</v>
      </c>
      <c r="Q5056" s="6">
        <f t="shared" si="78"/>
        <v>189.25</v>
      </c>
    </row>
    <row r="5057" spans="1:17" x14ac:dyDescent="0.2">
      <c r="A5057" s="139" t="s">
        <v>10103</v>
      </c>
      <c r="B5057" s="140" t="s">
        <v>20352</v>
      </c>
      <c r="C5057" s="141">
        <v>205</v>
      </c>
      <c r="D5057" s="141">
        <v>3</v>
      </c>
      <c r="E5057" s="142">
        <v>553.9</v>
      </c>
      <c r="F5057" s="142">
        <v>248.7</v>
      </c>
      <c r="G5057" s="142">
        <v>269.77999999999997</v>
      </c>
      <c r="H5057" s="142">
        <v>61.98</v>
      </c>
      <c r="I5057" s="142">
        <v>580.46</v>
      </c>
      <c r="Q5057" s="6">
        <f t="shared" si="78"/>
        <v>580.46</v>
      </c>
    </row>
    <row r="5058" spans="1:17" x14ac:dyDescent="0.2">
      <c r="A5058" s="139" t="s">
        <v>10105</v>
      </c>
      <c r="B5058" s="140" t="s">
        <v>20353</v>
      </c>
      <c r="C5058" s="141">
        <v>232</v>
      </c>
      <c r="D5058" s="141">
        <v>0</v>
      </c>
      <c r="E5058" s="142">
        <v>0</v>
      </c>
      <c r="F5058" s="142">
        <v>281.45</v>
      </c>
      <c r="G5058" s="142">
        <v>0</v>
      </c>
      <c r="H5058" s="142">
        <v>0</v>
      </c>
      <c r="I5058" s="142">
        <v>281.45</v>
      </c>
      <c r="Q5058" s="6">
        <f t="shared" si="78"/>
        <v>281.45</v>
      </c>
    </row>
    <row r="5059" spans="1:17" x14ac:dyDescent="0.2">
      <c r="A5059" s="139" t="s">
        <v>10107</v>
      </c>
      <c r="B5059" s="140" t="s">
        <v>20354</v>
      </c>
      <c r="C5059" s="141">
        <v>33</v>
      </c>
      <c r="D5059" s="141">
        <v>0</v>
      </c>
      <c r="E5059" s="142">
        <v>0</v>
      </c>
      <c r="F5059" s="142">
        <v>40.03</v>
      </c>
      <c r="G5059" s="142">
        <v>0</v>
      </c>
      <c r="H5059" s="142">
        <v>0</v>
      </c>
      <c r="I5059" s="142">
        <v>40.03</v>
      </c>
      <c r="Q5059" s="6">
        <f t="shared" si="78"/>
        <v>40.03</v>
      </c>
    </row>
    <row r="5060" spans="1:17" x14ac:dyDescent="0.2">
      <c r="A5060" s="139" t="s">
        <v>10109</v>
      </c>
      <c r="B5060" s="140" t="s">
        <v>20355</v>
      </c>
      <c r="C5060" s="141">
        <v>219</v>
      </c>
      <c r="D5060" s="141">
        <v>5</v>
      </c>
      <c r="E5060" s="142">
        <v>407.69</v>
      </c>
      <c r="F5060" s="142">
        <v>265.68</v>
      </c>
      <c r="G5060" s="142">
        <v>449.63</v>
      </c>
      <c r="H5060" s="142">
        <v>45.62</v>
      </c>
      <c r="I5060" s="142">
        <v>760.93</v>
      </c>
      <c r="Q5060" s="6">
        <f t="shared" si="78"/>
        <v>760.93</v>
      </c>
    </row>
    <row r="5061" spans="1:17" x14ac:dyDescent="0.2">
      <c r="A5061" s="139" t="s">
        <v>10111</v>
      </c>
      <c r="B5061" s="140" t="s">
        <v>20356</v>
      </c>
      <c r="C5061" s="141">
        <v>253</v>
      </c>
      <c r="D5061" s="141">
        <v>6</v>
      </c>
      <c r="E5061" s="142">
        <v>958.51</v>
      </c>
      <c r="F5061" s="142">
        <v>306.93</v>
      </c>
      <c r="G5061" s="142">
        <v>539.55999999999995</v>
      </c>
      <c r="H5061" s="142">
        <v>107.25</v>
      </c>
      <c r="I5061" s="142">
        <v>953.74</v>
      </c>
      <c r="Q5061" s="6">
        <f t="shared" si="78"/>
        <v>953.74</v>
      </c>
    </row>
    <row r="5062" spans="1:17" x14ac:dyDescent="0.2">
      <c r="A5062" s="139" t="s">
        <v>10113</v>
      </c>
      <c r="B5062" s="140" t="s">
        <v>20357</v>
      </c>
      <c r="C5062" s="141">
        <v>243</v>
      </c>
      <c r="D5062" s="141">
        <v>1</v>
      </c>
      <c r="E5062" s="142">
        <v>248.82</v>
      </c>
      <c r="F5062" s="142">
        <v>294.79000000000002</v>
      </c>
      <c r="G5062" s="142">
        <v>89.93</v>
      </c>
      <c r="H5062" s="142">
        <v>27.84</v>
      </c>
      <c r="I5062" s="142">
        <v>412.56</v>
      </c>
      <c r="Q5062" s="6">
        <f t="shared" si="78"/>
        <v>412.56</v>
      </c>
    </row>
    <row r="5063" spans="1:17" x14ac:dyDescent="0.2">
      <c r="A5063" s="139" t="s">
        <v>10115</v>
      </c>
      <c r="B5063" s="140" t="s">
        <v>20358</v>
      </c>
      <c r="C5063" s="141">
        <v>198</v>
      </c>
      <c r="D5063" s="141">
        <v>3</v>
      </c>
      <c r="E5063" s="142">
        <v>1247.75</v>
      </c>
      <c r="F5063" s="142">
        <v>240.2</v>
      </c>
      <c r="G5063" s="142">
        <v>269.77999999999997</v>
      </c>
      <c r="H5063" s="142">
        <v>139.62</v>
      </c>
      <c r="I5063" s="142">
        <v>649.6</v>
      </c>
      <c r="Q5063" s="6">
        <f t="shared" si="78"/>
        <v>649.6</v>
      </c>
    </row>
    <row r="5064" spans="1:17" x14ac:dyDescent="0.2">
      <c r="A5064" s="139" t="s">
        <v>10117</v>
      </c>
      <c r="B5064" s="140" t="s">
        <v>20359</v>
      </c>
      <c r="C5064" s="141">
        <v>180</v>
      </c>
      <c r="D5064" s="141">
        <v>9</v>
      </c>
      <c r="E5064" s="142">
        <v>12570.82</v>
      </c>
      <c r="F5064" s="142">
        <v>218.37</v>
      </c>
      <c r="G5064" s="142">
        <v>809.34</v>
      </c>
      <c r="H5064" s="142">
        <v>1406.56</v>
      </c>
      <c r="I5064" s="142">
        <v>2434.27</v>
      </c>
      <c r="Q5064" s="6">
        <f t="shared" si="78"/>
        <v>2434.27</v>
      </c>
    </row>
    <row r="5065" spans="1:17" x14ac:dyDescent="0.2">
      <c r="A5065" s="139" t="s">
        <v>10119</v>
      </c>
      <c r="B5065" s="140" t="s">
        <v>20360</v>
      </c>
      <c r="C5065" s="141">
        <v>314</v>
      </c>
      <c r="D5065" s="141">
        <v>3</v>
      </c>
      <c r="E5065" s="142">
        <v>1993.72</v>
      </c>
      <c r="F5065" s="142">
        <v>380.93</v>
      </c>
      <c r="G5065" s="142">
        <v>269.77999999999997</v>
      </c>
      <c r="H5065" s="142">
        <v>223.08</v>
      </c>
      <c r="I5065" s="142">
        <v>873.79</v>
      </c>
      <c r="Q5065" s="6">
        <f t="shared" si="78"/>
        <v>873.79</v>
      </c>
    </row>
    <row r="5066" spans="1:17" x14ac:dyDescent="0.2">
      <c r="A5066" s="139" t="s">
        <v>10121</v>
      </c>
      <c r="B5066" s="140" t="s">
        <v>20361</v>
      </c>
      <c r="C5066" s="141">
        <v>99</v>
      </c>
      <c r="D5066" s="141">
        <v>0</v>
      </c>
      <c r="E5066" s="142">
        <v>0</v>
      </c>
      <c r="F5066" s="142">
        <v>120.1</v>
      </c>
      <c r="G5066" s="142">
        <v>0</v>
      </c>
      <c r="H5066" s="142">
        <v>0</v>
      </c>
      <c r="I5066" s="142">
        <v>120.1</v>
      </c>
      <c r="Q5066" s="6">
        <f t="shared" si="78"/>
        <v>120.1</v>
      </c>
    </row>
    <row r="5067" spans="1:17" x14ac:dyDescent="0.2">
      <c r="A5067" s="139" t="s">
        <v>10123</v>
      </c>
      <c r="B5067" s="140" t="s">
        <v>20362</v>
      </c>
      <c r="C5067" s="141">
        <v>194</v>
      </c>
      <c r="D5067" s="141">
        <v>7</v>
      </c>
      <c r="E5067" s="142">
        <v>3509.35</v>
      </c>
      <c r="F5067" s="142">
        <v>235.35</v>
      </c>
      <c r="G5067" s="142">
        <v>629.48</v>
      </c>
      <c r="H5067" s="142">
        <v>392.66</v>
      </c>
      <c r="I5067" s="142">
        <v>1257.49</v>
      </c>
      <c r="Q5067" s="6">
        <f t="shared" si="78"/>
        <v>1257.49</v>
      </c>
    </row>
    <row r="5068" spans="1:17" x14ac:dyDescent="0.2">
      <c r="A5068" s="139" t="s">
        <v>10125</v>
      </c>
      <c r="B5068" s="140" t="s">
        <v>20363</v>
      </c>
      <c r="C5068" s="141">
        <v>1280</v>
      </c>
      <c r="D5068" s="141">
        <v>31</v>
      </c>
      <c r="E5068" s="142">
        <v>9812.49</v>
      </c>
      <c r="F5068" s="142">
        <v>1552.82</v>
      </c>
      <c r="G5068" s="142">
        <v>2787.71</v>
      </c>
      <c r="H5068" s="142">
        <v>1097.93</v>
      </c>
      <c r="I5068" s="142">
        <v>5438.46</v>
      </c>
      <c r="Q5068" s="6">
        <f t="shared" si="78"/>
        <v>5438.46</v>
      </c>
    </row>
    <row r="5069" spans="1:17" x14ac:dyDescent="0.2">
      <c r="A5069" s="139" t="s">
        <v>10127</v>
      </c>
      <c r="B5069" s="140" t="s">
        <v>20364</v>
      </c>
      <c r="C5069" s="141">
        <v>667</v>
      </c>
      <c r="D5069" s="141">
        <v>4</v>
      </c>
      <c r="E5069" s="142">
        <v>1043.31</v>
      </c>
      <c r="F5069" s="142">
        <v>809.16</v>
      </c>
      <c r="G5069" s="142">
        <v>359.7</v>
      </c>
      <c r="H5069" s="142">
        <v>116.74</v>
      </c>
      <c r="I5069" s="142">
        <v>1285.5999999999999</v>
      </c>
      <c r="Q5069" s="6">
        <f t="shared" si="78"/>
        <v>1285.5999999999999</v>
      </c>
    </row>
    <row r="5070" spans="1:17" x14ac:dyDescent="0.2">
      <c r="A5070" s="139" t="s">
        <v>10129</v>
      </c>
      <c r="B5070" s="140" t="s">
        <v>20365</v>
      </c>
      <c r="C5070" s="141">
        <v>91</v>
      </c>
      <c r="D5070" s="141">
        <v>0</v>
      </c>
      <c r="E5070" s="142">
        <v>0</v>
      </c>
      <c r="F5070" s="142">
        <v>110.39</v>
      </c>
      <c r="G5070" s="142">
        <v>0</v>
      </c>
      <c r="H5070" s="142">
        <v>0</v>
      </c>
      <c r="I5070" s="142">
        <v>110.39</v>
      </c>
      <c r="Q5070" s="6">
        <f t="shared" si="78"/>
        <v>110.39</v>
      </c>
    </row>
    <row r="5071" spans="1:17" x14ac:dyDescent="0.2">
      <c r="A5071" s="139" t="s">
        <v>10131</v>
      </c>
      <c r="B5071" s="140" t="s">
        <v>20366</v>
      </c>
      <c r="C5071" s="141">
        <v>260</v>
      </c>
      <c r="D5071" s="141">
        <v>5</v>
      </c>
      <c r="E5071" s="142">
        <v>41184.870000000003</v>
      </c>
      <c r="F5071" s="142">
        <v>315.42</v>
      </c>
      <c r="G5071" s="142">
        <v>449.63</v>
      </c>
      <c r="H5071" s="142">
        <v>4608.22</v>
      </c>
      <c r="I5071" s="142">
        <v>5373.27</v>
      </c>
      <c r="Q5071" s="6">
        <f t="shared" ref="Q5071:Q5134" si="79">I5071+P5071</f>
        <v>5373.27</v>
      </c>
    </row>
    <row r="5072" spans="1:17" x14ac:dyDescent="0.2">
      <c r="A5072" s="139" t="s">
        <v>10133</v>
      </c>
      <c r="B5072" s="140" t="s">
        <v>20367</v>
      </c>
      <c r="C5072" s="141">
        <v>223</v>
      </c>
      <c r="D5072" s="141">
        <v>10</v>
      </c>
      <c r="E5072" s="142">
        <v>36333.83</v>
      </c>
      <c r="F5072" s="142">
        <v>270.52999999999997</v>
      </c>
      <c r="G5072" s="142">
        <v>899.26</v>
      </c>
      <c r="H5072" s="142">
        <v>4065.43</v>
      </c>
      <c r="I5072" s="142">
        <v>5235.22</v>
      </c>
      <c r="Q5072" s="6">
        <f t="shared" si="79"/>
        <v>5235.22</v>
      </c>
    </row>
    <row r="5073" spans="1:17" x14ac:dyDescent="0.2">
      <c r="A5073" s="139" t="s">
        <v>10135</v>
      </c>
      <c r="B5073" s="140" t="s">
        <v>20368</v>
      </c>
      <c r="C5073" s="141">
        <v>1113</v>
      </c>
      <c r="D5073" s="141">
        <v>33</v>
      </c>
      <c r="E5073" s="142">
        <v>7865.25</v>
      </c>
      <c r="F5073" s="142">
        <v>1350.22</v>
      </c>
      <c r="G5073" s="142">
        <v>2967.56</v>
      </c>
      <c r="H5073" s="142">
        <v>880.05</v>
      </c>
      <c r="I5073" s="142">
        <v>5197.83</v>
      </c>
      <c r="Q5073" s="6">
        <f t="shared" si="79"/>
        <v>5197.83</v>
      </c>
    </row>
    <row r="5074" spans="1:17" x14ac:dyDescent="0.2">
      <c r="A5074" s="139" t="s">
        <v>10137</v>
      </c>
      <c r="B5074" s="140" t="s">
        <v>20369</v>
      </c>
      <c r="C5074" s="141">
        <v>142</v>
      </c>
      <c r="D5074" s="141">
        <v>1</v>
      </c>
      <c r="E5074" s="142">
        <v>186.61</v>
      </c>
      <c r="F5074" s="142">
        <v>172.26</v>
      </c>
      <c r="G5074" s="142">
        <v>89.93</v>
      </c>
      <c r="H5074" s="142">
        <v>20.88</v>
      </c>
      <c r="I5074" s="142">
        <v>283.07</v>
      </c>
      <c r="Q5074" s="6">
        <f t="shared" si="79"/>
        <v>283.07</v>
      </c>
    </row>
    <row r="5075" spans="1:17" x14ac:dyDescent="0.2">
      <c r="A5075" s="139" t="s">
        <v>10139</v>
      </c>
      <c r="B5075" s="140" t="s">
        <v>20370</v>
      </c>
      <c r="C5075" s="141">
        <v>659</v>
      </c>
      <c r="D5075" s="141">
        <v>7</v>
      </c>
      <c r="E5075" s="142">
        <v>1094.6500000000001</v>
      </c>
      <c r="F5075" s="142">
        <v>799.46</v>
      </c>
      <c r="G5075" s="142">
        <v>629.48</v>
      </c>
      <c r="H5075" s="142">
        <v>122.48</v>
      </c>
      <c r="I5075" s="142">
        <v>1551.42</v>
      </c>
      <c r="Q5075" s="6">
        <f t="shared" si="79"/>
        <v>1551.42</v>
      </c>
    </row>
    <row r="5076" spans="1:17" x14ac:dyDescent="0.2">
      <c r="A5076" s="139" t="s">
        <v>10141</v>
      </c>
      <c r="B5076" s="140" t="s">
        <v>20371</v>
      </c>
      <c r="C5076" s="141">
        <v>404</v>
      </c>
      <c r="D5076" s="141">
        <v>4</v>
      </c>
      <c r="E5076" s="142">
        <v>1163.75</v>
      </c>
      <c r="F5076" s="142">
        <v>490.1</v>
      </c>
      <c r="G5076" s="142">
        <v>359.7</v>
      </c>
      <c r="H5076" s="142">
        <v>130.22</v>
      </c>
      <c r="I5076" s="142">
        <v>980.02</v>
      </c>
      <c r="Q5076" s="6">
        <f t="shared" si="79"/>
        <v>980.02</v>
      </c>
    </row>
    <row r="5077" spans="1:17" x14ac:dyDescent="0.2">
      <c r="A5077" s="139" t="s">
        <v>10143</v>
      </c>
      <c r="B5077" s="140" t="s">
        <v>20372</v>
      </c>
      <c r="C5077" s="141">
        <v>346</v>
      </c>
      <c r="D5077" s="141">
        <v>3</v>
      </c>
      <c r="E5077" s="142">
        <v>351.01</v>
      </c>
      <c r="F5077" s="142">
        <v>419.74</v>
      </c>
      <c r="G5077" s="142">
        <v>269.77999999999997</v>
      </c>
      <c r="H5077" s="142">
        <v>39.270000000000003</v>
      </c>
      <c r="I5077" s="142">
        <v>728.79</v>
      </c>
      <c r="Q5077" s="6">
        <f t="shared" si="79"/>
        <v>728.79</v>
      </c>
    </row>
    <row r="5078" spans="1:17" x14ac:dyDescent="0.2">
      <c r="A5078" s="139" t="s">
        <v>10145</v>
      </c>
      <c r="B5078" s="140" t="s">
        <v>20373</v>
      </c>
      <c r="C5078" s="141">
        <v>257</v>
      </c>
      <c r="D5078" s="141">
        <v>5</v>
      </c>
      <c r="E5078" s="142">
        <v>790.21</v>
      </c>
      <c r="F5078" s="142">
        <v>311.77999999999997</v>
      </c>
      <c r="G5078" s="142">
        <v>449.63</v>
      </c>
      <c r="H5078" s="142">
        <v>88.42</v>
      </c>
      <c r="I5078" s="142">
        <v>849.83</v>
      </c>
      <c r="Q5078" s="6">
        <f t="shared" si="79"/>
        <v>849.83</v>
      </c>
    </row>
    <row r="5079" spans="1:17" x14ac:dyDescent="0.2">
      <c r="A5079" s="139" t="s">
        <v>10147</v>
      </c>
      <c r="B5079" s="140" t="s">
        <v>20374</v>
      </c>
      <c r="C5079" s="141">
        <v>116</v>
      </c>
      <c r="D5079" s="141">
        <v>0</v>
      </c>
      <c r="E5079" s="142">
        <v>0</v>
      </c>
      <c r="F5079" s="142">
        <v>140.72999999999999</v>
      </c>
      <c r="G5079" s="142">
        <v>0</v>
      </c>
      <c r="H5079" s="142">
        <v>0</v>
      </c>
      <c r="I5079" s="142">
        <v>140.72999999999999</v>
      </c>
      <c r="Q5079" s="6">
        <f t="shared" si="79"/>
        <v>140.72999999999999</v>
      </c>
    </row>
    <row r="5080" spans="1:17" x14ac:dyDescent="0.2">
      <c r="A5080" s="139" t="s">
        <v>10149</v>
      </c>
      <c r="B5080" s="140" t="s">
        <v>20375</v>
      </c>
      <c r="C5080" s="141">
        <v>193</v>
      </c>
      <c r="D5080" s="141">
        <v>0</v>
      </c>
      <c r="E5080" s="142">
        <v>0</v>
      </c>
      <c r="F5080" s="142">
        <v>234.14</v>
      </c>
      <c r="G5080" s="142">
        <v>0</v>
      </c>
      <c r="H5080" s="142">
        <v>0</v>
      </c>
      <c r="I5080" s="142">
        <v>234.14</v>
      </c>
      <c r="Q5080" s="6">
        <f t="shared" si="79"/>
        <v>234.14</v>
      </c>
    </row>
    <row r="5081" spans="1:17" x14ac:dyDescent="0.2">
      <c r="A5081" s="139" t="s">
        <v>10151</v>
      </c>
      <c r="B5081" s="140" t="s">
        <v>20376</v>
      </c>
      <c r="C5081" s="141">
        <v>426</v>
      </c>
      <c r="D5081" s="141">
        <v>8</v>
      </c>
      <c r="E5081" s="142">
        <v>15217.15</v>
      </c>
      <c r="F5081" s="142">
        <v>516.79999999999995</v>
      </c>
      <c r="G5081" s="142">
        <v>719.41</v>
      </c>
      <c r="H5081" s="142">
        <v>1702.66</v>
      </c>
      <c r="I5081" s="142">
        <v>2938.87</v>
      </c>
      <c r="Q5081" s="6">
        <f t="shared" si="79"/>
        <v>2938.87</v>
      </c>
    </row>
    <row r="5082" spans="1:17" x14ac:dyDescent="0.2">
      <c r="A5082" s="139" t="s">
        <v>10153</v>
      </c>
      <c r="B5082" s="140" t="s">
        <v>20377</v>
      </c>
      <c r="C5082" s="141">
        <v>56</v>
      </c>
      <c r="D5082" s="141">
        <v>0</v>
      </c>
      <c r="E5082" s="142">
        <v>0</v>
      </c>
      <c r="F5082" s="142">
        <v>67.94</v>
      </c>
      <c r="G5082" s="142">
        <v>0</v>
      </c>
      <c r="H5082" s="142">
        <v>0</v>
      </c>
      <c r="I5082" s="142">
        <v>67.94</v>
      </c>
      <c r="Q5082" s="6">
        <f t="shared" si="79"/>
        <v>67.94</v>
      </c>
    </row>
    <row r="5083" spans="1:17" x14ac:dyDescent="0.2">
      <c r="A5083" s="139" t="s">
        <v>10155</v>
      </c>
      <c r="B5083" s="140" t="s">
        <v>20378</v>
      </c>
      <c r="C5083" s="141">
        <v>34</v>
      </c>
      <c r="D5083" s="141">
        <v>0</v>
      </c>
      <c r="E5083" s="142">
        <v>0</v>
      </c>
      <c r="F5083" s="142">
        <v>41.25</v>
      </c>
      <c r="G5083" s="142">
        <v>0</v>
      </c>
      <c r="H5083" s="142">
        <v>0</v>
      </c>
      <c r="I5083" s="142">
        <v>41.25</v>
      </c>
      <c r="Q5083" s="6">
        <f t="shared" si="79"/>
        <v>41.25</v>
      </c>
    </row>
    <row r="5084" spans="1:17" x14ac:dyDescent="0.2">
      <c r="A5084" s="139" t="s">
        <v>10157</v>
      </c>
      <c r="B5084" s="140" t="s">
        <v>20379</v>
      </c>
      <c r="C5084" s="141">
        <v>148</v>
      </c>
      <c r="D5084" s="141">
        <v>6</v>
      </c>
      <c r="E5084" s="142">
        <v>1568.92</v>
      </c>
      <c r="F5084" s="142">
        <v>179.54</v>
      </c>
      <c r="G5084" s="142">
        <v>539.55999999999995</v>
      </c>
      <c r="H5084" s="142">
        <v>175.55</v>
      </c>
      <c r="I5084" s="142">
        <v>894.65</v>
      </c>
      <c r="Q5084" s="6">
        <f t="shared" si="79"/>
        <v>894.65</v>
      </c>
    </row>
    <row r="5085" spans="1:17" x14ac:dyDescent="0.2">
      <c r="A5085" s="139" t="s">
        <v>10159</v>
      </c>
      <c r="B5085" s="140" t="s">
        <v>20380</v>
      </c>
      <c r="C5085" s="141">
        <v>407</v>
      </c>
      <c r="D5085" s="141">
        <v>12</v>
      </c>
      <c r="E5085" s="142">
        <v>13617.39</v>
      </c>
      <c r="F5085" s="142">
        <v>493.74</v>
      </c>
      <c r="G5085" s="142">
        <v>1079.1099999999999</v>
      </c>
      <c r="H5085" s="142">
        <v>1523.66</v>
      </c>
      <c r="I5085" s="142">
        <v>3096.51</v>
      </c>
      <c r="Q5085" s="6">
        <f t="shared" si="79"/>
        <v>3096.51</v>
      </c>
    </row>
    <row r="5086" spans="1:17" x14ac:dyDescent="0.2">
      <c r="A5086" s="139" t="s">
        <v>10161</v>
      </c>
      <c r="B5086" s="140" t="s">
        <v>20381</v>
      </c>
      <c r="C5086" s="141">
        <v>134</v>
      </c>
      <c r="D5086" s="141">
        <v>0</v>
      </c>
      <c r="E5086" s="142">
        <v>0</v>
      </c>
      <c r="F5086" s="142">
        <v>162.56</v>
      </c>
      <c r="G5086" s="142">
        <v>0</v>
      </c>
      <c r="H5086" s="142">
        <v>0</v>
      </c>
      <c r="I5086" s="142">
        <v>162.56</v>
      </c>
      <c r="Q5086" s="6">
        <f t="shared" si="79"/>
        <v>162.56</v>
      </c>
    </row>
    <row r="5087" spans="1:17" x14ac:dyDescent="0.2">
      <c r="A5087" s="139" t="s">
        <v>10163</v>
      </c>
      <c r="B5087" s="140" t="s">
        <v>20382</v>
      </c>
      <c r="C5087" s="141">
        <v>73</v>
      </c>
      <c r="D5087" s="141">
        <v>3</v>
      </c>
      <c r="E5087" s="142">
        <v>4841.3</v>
      </c>
      <c r="F5087" s="142">
        <v>88.56</v>
      </c>
      <c r="G5087" s="142">
        <v>269.77999999999997</v>
      </c>
      <c r="H5087" s="142">
        <v>541.70000000000005</v>
      </c>
      <c r="I5087" s="142">
        <v>900.04</v>
      </c>
      <c r="Q5087" s="6">
        <f t="shared" si="79"/>
        <v>900.04</v>
      </c>
    </row>
    <row r="5088" spans="1:17" x14ac:dyDescent="0.2">
      <c r="A5088" s="139" t="s">
        <v>10165</v>
      </c>
      <c r="B5088" s="140" t="s">
        <v>20383</v>
      </c>
      <c r="C5088" s="141">
        <v>5495</v>
      </c>
      <c r="D5088" s="141">
        <v>287</v>
      </c>
      <c r="E5088" s="142">
        <v>370743.94</v>
      </c>
      <c r="F5088" s="142">
        <v>6666.2</v>
      </c>
      <c r="G5088" s="142">
        <v>25808.78</v>
      </c>
      <c r="H5088" s="142">
        <v>41482.92</v>
      </c>
      <c r="I5088" s="142">
        <v>73957.899999999994</v>
      </c>
      <c r="Q5088" s="6">
        <f t="shared" si="79"/>
        <v>73957.899999999994</v>
      </c>
    </row>
    <row r="5089" spans="1:17" x14ac:dyDescent="0.2">
      <c r="A5089" s="139" t="s">
        <v>10167</v>
      </c>
      <c r="B5089" s="140" t="s">
        <v>20384</v>
      </c>
      <c r="C5089" s="141">
        <v>69</v>
      </c>
      <c r="D5089" s="141">
        <v>1</v>
      </c>
      <c r="E5089" s="142">
        <v>248.82</v>
      </c>
      <c r="F5089" s="142">
        <v>83.7</v>
      </c>
      <c r="G5089" s="142">
        <v>89.93</v>
      </c>
      <c r="H5089" s="142">
        <v>27.84</v>
      </c>
      <c r="I5089" s="142">
        <v>201.47</v>
      </c>
      <c r="Q5089" s="6">
        <f t="shared" si="79"/>
        <v>201.47</v>
      </c>
    </row>
    <row r="5090" spans="1:17" x14ac:dyDescent="0.2">
      <c r="A5090" s="139" t="s">
        <v>10169</v>
      </c>
      <c r="B5090" s="140" t="s">
        <v>20385</v>
      </c>
      <c r="C5090" s="141">
        <v>234</v>
      </c>
      <c r="D5090" s="141">
        <v>0</v>
      </c>
      <c r="E5090" s="142">
        <v>0</v>
      </c>
      <c r="F5090" s="142">
        <v>283.87</v>
      </c>
      <c r="G5090" s="142">
        <v>0</v>
      </c>
      <c r="H5090" s="142">
        <v>0</v>
      </c>
      <c r="I5090" s="142">
        <v>283.87</v>
      </c>
      <c r="Q5090" s="6">
        <f t="shared" si="79"/>
        <v>283.87</v>
      </c>
    </row>
    <row r="5091" spans="1:17" x14ac:dyDescent="0.2">
      <c r="A5091" s="139" t="s">
        <v>10171</v>
      </c>
      <c r="B5091" s="140" t="s">
        <v>20386</v>
      </c>
      <c r="C5091" s="141">
        <v>68</v>
      </c>
      <c r="D5091" s="141">
        <v>0</v>
      </c>
      <c r="E5091" s="142">
        <v>0</v>
      </c>
      <c r="F5091" s="142">
        <v>82.5</v>
      </c>
      <c r="G5091" s="142">
        <v>0</v>
      </c>
      <c r="H5091" s="142">
        <v>0</v>
      </c>
      <c r="I5091" s="142">
        <v>82.5</v>
      </c>
      <c r="Q5091" s="6">
        <f t="shared" si="79"/>
        <v>82.5</v>
      </c>
    </row>
    <row r="5092" spans="1:17" x14ac:dyDescent="0.2">
      <c r="A5092" s="139" t="s">
        <v>10173</v>
      </c>
      <c r="B5092" s="140" t="s">
        <v>20387</v>
      </c>
      <c r="C5092" s="141">
        <v>612</v>
      </c>
      <c r="D5092" s="141">
        <v>1</v>
      </c>
      <c r="E5092" s="142">
        <v>317.11</v>
      </c>
      <c r="F5092" s="142">
        <v>742.44</v>
      </c>
      <c r="G5092" s="142">
        <v>89.93</v>
      </c>
      <c r="H5092" s="142">
        <v>35.479999999999997</v>
      </c>
      <c r="I5092" s="142">
        <v>867.85</v>
      </c>
      <c r="Q5092" s="6">
        <f t="shared" si="79"/>
        <v>867.85</v>
      </c>
    </row>
    <row r="5093" spans="1:17" x14ac:dyDescent="0.2">
      <c r="A5093" s="139" t="s">
        <v>10175</v>
      </c>
      <c r="B5093" s="140" t="s">
        <v>20388</v>
      </c>
      <c r="C5093" s="141">
        <v>120</v>
      </c>
      <c r="D5093" s="141">
        <v>0</v>
      </c>
      <c r="E5093" s="142">
        <v>0</v>
      </c>
      <c r="F5093" s="142">
        <v>145.58000000000001</v>
      </c>
      <c r="G5093" s="142">
        <v>0</v>
      </c>
      <c r="H5093" s="142">
        <v>0</v>
      </c>
      <c r="I5093" s="142">
        <v>145.58000000000001</v>
      </c>
      <c r="Q5093" s="6">
        <f t="shared" si="79"/>
        <v>145.58000000000001</v>
      </c>
    </row>
    <row r="5094" spans="1:17" x14ac:dyDescent="0.2">
      <c r="A5094" s="139" t="s">
        <v>10177</v>
      </c>
      <c r="B5094" s="140" t="s">
        <v>20389</v>
      </c>
      <c r="C5094" s="141">
        <v>223</v>
      </c>
      <c r="D5094" s="141">
        <v>2</v>
      </c>
      <c r="E5094" s="142">
        <v>630.88</v>
      </c>
      <c r="F5094" s="142">
        <v>270.52999999999997</v>
      </c>
      <c r="G5094" s="142">
        <v>179.86</v>
      </c>
      <c r="H5094" s="142">
        <v>70.59</v>
      </c>
      <c r="I5094" s="142">
        <v>520.98</v>
      </c>
      <c r="Q5094" s="6">
        <f t="shared" si="79"/>
        <v>520.98</v>
      </c>
    </row>
    <row r="5095" spans="1:17" x14ac:dyDescent="0.2">
      <c r="A5095" s="139" t="s">
        <v>10179</v>
      </c>
      <c r="B5095" s="140" t="s">
        <v>20390</v>
      </c>
      <c r="C5095" s="141">
        <v>28</v>
      </c>
      <c r="D5095" s="141">
        <v>1</v>
      </c>
      <c r="E5095" s="142">
        <v>186.61</v>
      </c>
      <c r="F5095" s="142">
        <v>33.97</v>
      </c>
      <c r="G5095" s="142">
        <v>89.93</v>
      </c>
      <c r="H5095" s="142">
        <v>20.88</v>
      </c>
      <c r="I5095" s="142">
        <v>144.78</v>
      </c>
      <c r="Q5095" s="6">
        <f t="shared" si="79"/>
        <v>144.78</v>
      </c>
    </row>
    <row r="5096" spans="1:17" x14ac:dyDescent="0.2">
      <c r="A5096" s="139" t="s">
        <v>10181</v>
      </c>
      <c r="B5096" s="140" t="s">
        <v>20391</v>
      </c>
      <c r="C5096" s="141">
        <v>278</v>
      </c>
      <c r="D5096" s="141">
        <v>12</v>
      </c>
      <c r="E5096" s="142">
        <v>7252.68</v>
      </c>
      <c r="F5096" s="142">
        <v>337.26</v>
      </c>
      <c r="G5096" s="142">
        <v>1079.1099999999999</v>
      </c>
      <c r="H5096" s="142">
        <v>811.51</v>
      </c>
      <c r="I5096" s="142">
        <v>2227.88</v>
      </c>
      <c r="Q5096" s="6">
        <f t="shared" si="79"/>
        <v>2227.88</v>
      </c>
    </row>
    <row r="5097" spans="1:17" x14ac:dyDescent="0.2">
      <c r="A5097" s="139" t="s">
        <v>10183</v>
      </c>
      <c r="B5097" s="140" t="s">
        <v>20392</v>
      </c>
      <c r="C5097" s="141">
        <v>28</v>
      </c>
      <c r="D5097" s="141">
        <v>0</v>
      </c>
      <c r="E5097" s="142">
        <v>0</v>
      </c>
      <c r="F5097" s="142">
        <v>33.97</v>
      </c>
      <c r="G5097" s="142">
        <v>0</v>
      </c>
      <c r="H5097" s="142">
        <v>0</v>
      </c>
      <c r="I5097" s="142">
        <v>33.97</v>
      </c>
      <c r="Q5097" s="6">
        <f t="shared" si="79"/>
        <v>33.97</v>
      </c>
    </row>
    <row r="5098" spans="1:17" x14ac:dyDescent="0.2">
      <c r="A5098" s="139" t="s">
        <v>10185</v>
      </c>
      <c r="B5098" s="140" t="s">
        <v>20393</v>
      </c>
      <c r="C5098" s="141">
        <v>209</v>
      </c>
      <c r="D5098" s="141">
        <v>2</v>
      </c>
      <c r="E5098" s="142">
        <v>223.93</v>
      </c>
      <c r="F5098" s="142">
        <v>253.54</v>
      </c>
      <c r="G5098" s="142">
        <v>179.86</v>
      </c>
      <c r="H5098" s="142">
        <v>25.06</v>
      </c>
      <c r="I5098" s="142">
        <v>458.46</v>
      </c>
      <c r="Q5098" s="6">
        <f t="shared" si="79"/>
        <v>458.46</v>
      </c>
    </row>
    <row r="5099" spans="1:17" x14ac:dyDescent="0.2">
      <c r="A5099" s="139" t="s">
        <v>10187</v>
      </c>
      <c r="B5099" s="140" t="s">
        <v>20394</v>
      </c>
      <c r="C5099" s="141">
        <v>197</v>
      </c>
      <c r="D5099" s="141">
        <v>6</v>
      </c>
      <c r="E5099" s="142">
        <v>15942.86</v>
      </c>
      <c r="F5099" s="142">
        <v>238.99</v>
      </c>
      <c r="G5099" s="142">
        <v>539.55999999999995</v>
      </c>
      <c r="H5099" s="142">
        <v>1783.86</v>
      </c>
      <c r="I5099" s="142">
        <v>2562.41</v>
      </c>
      <c r="Q5099" s="6">
        <f t="shared" si="79"/>
        <v>2562.41</v>
      </c>
    </row>
    <row r="5100" spans="1:17" x14ac:dyDescent="0.2">
      <c r="A5100" s="139" t="s">
        <v>10189</v>
      </c>
      <c r="B5100" s="140" t="s">
        <v>20395</v>
      </c>
      <c r="C5100" s="141">
        <v>430</v>
      </c>
      <c r="D5100" s="141">
        <v>3</v>
      </c>
      <c r="E5100" s="142">
        <v>867.9</v>
      </c>
      <c r="F5100" s="142">
        <v>521.65</v>
      </c>
      <c r="G5100" s="142">
        <v>269.77999999999997</v>
      </c>
      <c r="H5100" s="142">
        <v>97.11</v>
      </c>
      <c r="I5100" s="142">
        <v>888.54</v>
      </c>
      <c r="Q5100" s="6">
        <f t="shared" si="79"/>
        <v>888.54</v>
      </c>
    </row>
    <row r="5101" spans="1:17" x14ac:dyDescent="0.2">
      <c r="A5101" s="139" t="s">
        <v>10191</v>
      </c>
      <c r="B5101" s="140" t="s">
        <v>20396</v>
      </c>
      <c r="C5101" s="141">
        <v>188</v>
      </c>
      <c r="D5101" s="141">
        <v>7</v>
      </c>
      <c r="E5101" s="142">
        <v>2088.02</v>
      </c>
      <c r="F5101" s="142">
        <v>228.07</v>
      </c>
      <c r="G5101" s="142">
        <v>629.48</v>
      </c>
      <c r="H5101" s="142">
        <v>233.63</v>
      </c>
      <c r="I5101" s="142">
        <v>1091.18</v>
      </c>
      <c r="Q5101" s="6">
        <f t="shared" si="79"/>
        <v>1091.18</v>
      </c>
    </row>
    <row r="5102" spans="1:17" x14ac:dyDescent="0.2">
      <c r="A5102" s="139" t="s">
        <v>10193</v>
      </c>
      <c r="B5102" s="140" t="s">
        <v>20397</v>
      </c>
      <c r="C5102" s="141">
        <v>1528</v>
      </c>
      <c r="D5102" s="141">
        <v>28</v>
      </c>
      <c r="E5102" s="142">
        <v>5674.97</v>
      </c>
      <c r="F5102" s="142">
        <v>1853.67</v>
      </c>
      <c r="G5102" s="142">
        <v>2517.9299999999998</v>
      </c>
      <c r="H5102" s="142">
        <v>634.98</v>
      </c>
      <c r="I5102" s="142">
        <v>5006.58</v>
      </c>
      <c r="Q5102" s="6">
        <f t="shared" si="79"/>
        <v>5006.58</v>
      </c>
    </row>
    <row r="5103" spans="1:17" x14ac:dyDescent="0.2">
      <c r="A5103" s="139" t="s">
        <v>10195</v>
      </c>
      <c r="B5103" s="140" t="s">
        <v>20398</v>
      </c>
      <c r="C5103" s="141">
        <v>451</v>
      </c>
      <c r="D5103" s="141">
        <v>29</v>
      </c>
      <c r="E5103" s="142">
        <v>22998.1</v>
      </c>
      <c r="F5103" s="142">
        <v>547.13</v>
      </c>
      <c r="G5103" s="142">
        <v>2607.86</v>
      </c>
      <c r="H5103" s="142">
        <v>2573.2800000000002</v>
      </c>
      <c r="I5103" s="142">
        <v>5728.27</v>
      </c>
      <c r="Q5103" s="6">
        <f t="shared" si="79"/>
        <v>5728.27</v>
      </c>
    </row>
    <row r="5104" spans="1:17" x14ac:dyDescent="0.2">
      <c r="A5104" s="139" t="s">
        <v>10197</v>
      </c>
      <c r="B5104" s="140" t="s">
        <v>20399</v>
      </c>
      <c r="C5104" s="141">
        <v>935</v>
      </c>
      <c r="D5104" s="141">
        <v>4</v>
      </c>
      <c r="E5104" s="142">
        <v>3191.16</v>
      </c>
      <c r="F5104" s="142">
        <v>1134.29</v>
      </c>
      <c r="G5104" s="142">
        <v>359.7</v>
      </c>
      <c r="H5104" s="142">
        <v>357.06</v>
      </c>
      <c r="I5104" s="142">
        <v>1851.05</v>
      </c>
      <c r="Q5104" s="6">
        <f t="shared" si="79"/>
        <v>1851.05</v>
      </c>
    </row>
    <row r="5105" spans="1:17" x14ac:dyDescent="0.2">
      <c r="A5105" s="139" t="s">
        <v>10199</v>
      </c>
      <c r="B5105" s="140" t="s">
        <v>20400</v>
      </c>
      <c r="C5105" s="141">
        <v>1534</v>
      </c>
      <c r="D5105" s="141">
        <v>12</v>
      </c>
      <c r="E5105" s="142">
        <v>3354.58</v>
      </c>
      <c r="F5105" s="142">
        <v>1860.95</v>
      </c>
      <c r="G5105" s="142">
        <v>1079.1099999999999</v>
      </c>
      <c r="H5105" s="142">
        <v>375.34</v>
      </c>
      <c r="I5105" s="142">
        <v>3315.4</v>
      </c>
      <c r="Q5105" s="6">
        <f t="shared" si="79"/>
        <v>3315.4</v>
      </c>
    </row>
    <row r="5106" spans="1:17" x14ac:dyDescent="0.2">
      <c r="A5106" s="139" t="s">
        <v>10201</v>
      </c>
      <c r="B5106" s="140" t="s">
        <v>20401</v>
      </c>
      <c r="C5106" s="141">
        <v>999</v>
      </c>
      <c r="D5106" s="141">
        <v>18</v>
      </c>
      <c r="E5106" s="142">
        <v>6444.17</v>
      </c>
      <c r="F5106" s="142">
        <v>1211.93</v>
      </c>
      <c r="G5106" s="142">
        <v>1618.67</v>
      </c>
      <c r="H5106" s="142">
        <v>721.05</v>
      </c>
      <c r="I5106" s="142">
        <v>3551.65</v>
      </c>
      <c r="Q5106" s="6">
        <f t="shared" si="79"/>
        <v>3551.65</v>
      </c>
    </row>
    <row r="5107" spans="1:17" x14ac:dyDescent="0.2">
      <c r="A5107" s="139" t="s">
        <v>10203</v>
      </c>
      <c r="B5107" s="140" t="s">
        <v>20402</v>
      </c>
      <c r="C5107" s="141">
        <v>442</v>
      </c>
      <c r="D5107" s="141">
        <v>12</v>
      </c>
      <c r="E5107" s="142">
        <v>6204.45</v>
      </c>
      <c r="F5107" s="142">
        <v>536.21</v>
      </c>
      <c r="G5107" s="142">
        <v>1079.1099999999999</v>
      </c>
      <c r="H5107" s="142">
        <v>694.22</v>
      </c>
      <c r="I5107" s="142">
        <v>2309.54</v>
      </c>
      <c r="Q5107" s="6">
        <f t="shared" si="79"/>
        <v>2309.54</v>
      </c>
    </row>
    <row r="5108" spans="1:17" x14ac:dyDescent="0.2">
      <c r="A5108" s="139" t="s">
        <v>10205</v>
      </c>
      <c r="B5108" s="140" t="s">
        <v>20403</v>
      </c>
      <c r="C5108" s="141">
        <v>140</v>
      </c>
      <c r="D5108" s="141">
        <v>0</v>
      </c>
      <c r="E5108" s="142">
        <v>0</v>
      </c>
      <c r="F5108" s="142">
        <v>169.84</v>
      </c>
      <c r="G5108" s="142">
        <v>0</v>
      </c>
      <c r="H5108" s="142">
        <v>0</v>
      </c>
      <c r="I5108" s="142">
        <v>169.84</v>
      </c>
      <c r="Q5108" s="6">
        <f t="shared" si="79"/>
        <v>169.84</v>
      </c>
    </row>
    <row r="5109" spans="1:17" x14ac:dyDescent="0.2">
      <c r="A5109" s="139" t="s">
        <v>10207</v>
      </c>
      <c r="B5109" s="140" t="s">
        <v>20404</v>
      </c>
      <c r="C5109" s="141">
        <v>276</v>
      </c>
      <c r="D5109" s="141">
        <v>1</v>
      </c>
      <c r="E5109" s="142">
        <v>88.26</v>
      </c>
      <c r="F5109" s="142">
        <v>334.82</v>
      </c>
      <c r="G5109" s="142">
        <v>89.93</v>
      </c>
      <c r="H5109" s="142">
        <v>9.8699999999999992</v>
      </c>
      <c r="I5109" s="142">
        <v>434.62</v>
      </c>
      <c r="Q5109" s="6">
        <f t="shared" si="79"/>
        <v>434.62</v>
      </c>
    </row>
    <row r="5110" spans="1:17" x14ac:dyDescent="0.2">
      <c r="A5110" s="139" t="s">
        <v>10209</v>
      </c>
      <c r="B5110" s="140" t="s">
        <v>20405</v>
      </c>
      <c r="C5110" s="141">
        <v>90</v>
      </c>
      <c r="D5110" s="141">
        <v>1</v>
      </c>
      <c r="E5110" s="142">
        <v>192.32</v>
      </c>
      <c r="F5110" s="142">
        <v>109.18</v>
      </c>
      <c r="G5110" s="142">
        <v>89.93</v>
      </c>
      <c r="H5110" s="142">
        <v>21.52</v>
      </c>
      <c r="I5110" s="142">
        <v>220.63</v>
      </c>
      <c r="Q5110" s="6">
        <f t="shared" si="79"/>
        <v>220.63</v>
      </c>
    </row>
    <row r="5111" spans="1:17" x14ac:dyDescent="0.2">
      <c r="A5111" s="139" t="s">
        <v>10211</v>
      </c>
      <c r="B5111" s="140" t="s">
        <v>20406</v>
      </c>
      <c r="C5111" s="141">
        <v>210</v>
      </c>
      <c r="D5111" s="141">
        <v>0</v>
      </c>
      <c r="E5111" s="142">
        <v>0</v>
      </c>
      <c r="F5111" s="142">
        <v>254.76</v>
      </c>
      <c r="G5111" s="142">
        <v>0</v>
      </c>
      <c r="H5111" s="142">
        <v>0</v>
      </c>
      <c r="I5111" s="142">
        <v>254.76</v>
      </c>
      <c r="Q5111" s="6">
        <f t="shared" si="79"/>
        <v>254.76</v>
      </c>
    </row>
    <row r="5112" spans="1:17" x14ac:dyDescent="0.2">
      <c r="A5112" s="139" t="s">
        <v>10213</v>
      </c>
      <c r="B5112" s="140" t="s">
        <v>20407</v>
      </c>
      <c r="C5112" s="141">
        <v>62</v>
      </c>
      <c r="D5112" s="141">
        <v>0</v>
      </c>
      <c r="E5112" s="142">
        <v>0</v>
      </c>
      <c r="F5112" s="142">
        <v>75.22</v>
      </c>
      <c r="G5112" s="142">
        <v>0</v>
      </c>
      <c r="H5112" s="142">
        <v>0</v>
      </c>
      <c r="I5112" s="142">
        <v>75.22</v>
      </c>
      <c r="Q5112" s="6">
        <f t="shared" si="79"/>
        <v>75.22</v>
      </c>
    </row>
    <row r="5113" spans="1:17" x14ac:dyDescent="0.2">
      <c r="A5113" s="139" t="s">
        <v>10215</v>
      </c>
      <c r="B5113" s="140" t="s">
        <v>20408</v>
      </c>
      <c r="C5113" s="141">
        <v>267</v>
      </c>
      <c r="D5113" s="141">
        <v>1</v>
      </c>
      <c r="E5113" s="142">
        <v>315.38</v>
      </c>
      <c r="F5113" s="142">
        <v>323.91000000000003</v>
      </c>
      <c r="G5113" s="142">
        <v>89.93</v>
      </c>
      <c r="H5113" s="142">
        <v>35.29</v>
      </c>
      <c r="I5113" s="142">
        <v>449.13</v>
      </c>
      <c r="Q5113" s="6">
        <f t="shared" si="79"/>
        <v>449.13</v>
      </c>
    </row>
    <row r="5114" spans="1:17" x14ac:dyDescent="0.2">
      <c r="A5114" s="139" t="s">
        <v>10217</v>
      </c>
      <c r="B5114" s="140" t="s">
        <v>20409</v>
      </c>
      <c r="C5114" s="141">
        <v>77</v>
      </c>
      <c r="D5114" s="141">
        <v>5</v>
      </c>
      <c r="E5114" s="142">
        <v>2867.79</v>
      </c>
      <c r="F5114" s="142">
        <v>93.41</v>
      </c>
      <c r="G5114" s="142">
        <v>449.63</v>
      </c>
      <c r="H5114" s="142">
        <v>320.88</v>
      </c>
      <c r="I5114" s="142">
        <v>863.92</v>
      </c>
      <c r="Q5114" s="6">
        <f t="shared" si="79"/>
        <v>863.92</v>
      </c>
    </row>
    <row r="5115" spans="1:17" x14ac:dyDescent="0.2">
      <c r="A5115" s="139" t="s">
        <v>10219</v>
      </c>
      <c r="B5115" s="140" t="s">
        <v>20410</v>
      </c>
      <c r="C5115" s="141">
        <v>400</v>
      </c>
      <c r="D5115" s="141">
        <v>8</v>
      </c>
      <c r="E5115" s="142">
        <v>7131.67</v>
      </c>
      <c r="F5115" s="142">
        <v>485.26</v>
      </c>
      <c r="G5115" s="142">
        <v>719.41</v>
      </c>
      <c r="H5115" s="142">
        <v>797.97</v>
      </c>
      <c r="I5115" s="142">
        <v>2002.64</v>
      </c>
      <c r="Q5115" s="6">
        <f t="shared" si="79"/>
        <v>2002.64</v>
      </c>
    </row>
    <row r="5116" spans="1:17" x14ac:dyDescent="0.2">
      <c r="A5116" s="139" t="s">
        <v>10221</v>
      </c>
      <c r="B5116" s="140" t="s">
        <v>20411</v>
      </c>
      <c r="C5116" s="141">
        <v>264</v>
      </c>
      <c r="D5116" s="141">
        <v>0</v>
      </c>
      <c r="E5116" s="142">
        <v>0</v>
      </c>
      <c r="F5116" s="142">
        <v>320.27</v>
      </c>
      <c r="G5116" s="142">
        <v>0</v>
      </c>
      <c r="H5116" s="142">
        <v>0</v>
      </c>
      <c r="I5116" s="142">
        <v>320.27</v>
      </c>
      <c r="Q5116" s="6">
        <f t="shared" si="79"/>
        <v>320.27</v>
      </c>
    </row>
    <row r="5117" spans="1:17" x14ac:dyDescent="0.2">
      <c r="A5117" s="139" t="s">
        <v>10223</v>
      </c>
      <c r="B5117" s="140" t="s">
        <v>20412</v>
      </c>
      <c r="C5117" s="141">
        <v>673</v>
      </c>
      <c r="D5117" s="141">
        <v>3</v>
      </c>
      <c r="E5117" s="142">
        <v>580.91999999999996</v>
      </c>
      <c r="F5117" s="142">
        <v>816.44</v>
      </c>
      <c r="G5117" s="142">
        <v>269.77999999999997</v>
      </c>
      <c r="H5117" s="142">
        <v>65</v>
      </c>
      <c r="I5117" s="142">
        <v>1151.22</v>
      </c>
      <c r="Q5117" s="6">
        <f t="shared" si="79"/>
        <v>1151.22</v>
      </c>
    </row>
    <row r="5118" spans="1:17" x14ac:dyDescent="0.2">
      <c r="A5118" s="139" t="s">
        <v>10225</v>
      </c>
      <c r="B5118" s="140" t="s">
        <v>20413</v>
      </c>
      <c r="C5118" s="141">
        <v>106</v>
      </c>
      <c r="D5118" s="141">
        <v>1</v>
      </c>
      <c r="E5118" s="142">
        <v>186.61</v>
      </c>
      <c r="F5118" s="142">
        <v>128.59</v>
      </c>
      <c r="G5118" s="142">
        <v>89.93</v>
      </c>
      <c r="H5118" s="142">
        <v>20.88</v>
      </c>
      <c r="I5118" s="142">
        <v>239.4</v>
      </c>
      <c r="Q5118" s="6">
        <f t="shared" si="79"/>
        <v>239.4</v>
      </c>
    </row>
    <row r="5119" spans="1:17" x14ac:dyDescent="0.2">
      <c r="A5119" s="139" t="s">
        <v>10227</v>
      </c>
      <c r="B5119" s="140" t="s">
        <v>20414</v>
      </c>
      <c r="C5119" s="141">
        <v>644</v>
      </c>
      <c r="D5119" s="141">
        <v>3</v>
      </c>
      <c r="E5119" s="142">
        <v>687.97</v>
      </c>
      <c r="F5119" s="142">
        <v>781.26</v>
      </c>
      <c r="G5119" s="142">
        <v>269.77999999999997</v>
      </c>
      <c r="H5119" s="142">
        <v>76.98</v>
      </c>
      <c r="I5119" s="142">
        <v>1128.02</v>
      </c>
      <c r="Q5119" s="6">
        <f t="shared" si="79"/>
        <v>1128.02</v>
      </c>
    </row>
    <row r="5120" spans="1:17" x14ac:dyDescent="0.2">
      <c r="A5120" s="139" t="s">
        <v>10229</v>
      </c>
      <c r="B5120" s="140" t="s">
        <v>20415</v>
      </c>
      <c r="C5120" s="141">
        <v>165</v>
      </c>
      <c r="D5120" s="141">
        <v>2</v>
      </c>
      <c r="E5120" s="142">
        <v>503.65</v>
      </c>
      <c r="F5120" s="142">
        <v>200.17</v>
      </c>
      <c r="G5120" s="142">
        <v>179.86</v>
      </c>
      <c r="H5120" s="142">
        <v>56.35</v>
      </c>
      <c r="I5120" s="142">
        <v>436.38</v>
      </c>
      <c r="Q5120" s="6">
        <f t="shared" si="79"/>
        <v>436.38</v>
      </c>
    </row>
    <row r="5121" spans="1:17" x14ac:dyDescent="0.2">
      <c r="A5121" s="139" t="s">
        <v>10231</v>
      </c>
      <c r="B5121" s="140" t="s">
        <v>20416</v>
      </c>
      <c r="C5121" s="141">
        <v>104</v>
      </c>
      <c r="D5121" s="141">
        <v>2</v>
      </c>
      <c r="E5121" s="142">
        <v>7605.21</v>
      </c>
      <c r="F5121" s="142">
        <v>126.17</v>
      </c>
      <c r="G5121" s="142">
        <v>179.86</v>
      </c>
      <c r="H5121" s="142">
        <v>850.95</v>
      </c>
      <c r="I5121" s="142">
        <v>1156.98</v>
      </c>
      <c r="Q5121" s="6">
        <f t="shared" si="79"/>
        <v>1156.98</v>
      </c>
    </row>
    <row r="5122" spans="1:17" x14ac:dyDescent="0.2">
      <c r="A5122" s="139" t="s">
        <v>10233</v>
      </c>
      <c r="B5122" s="140" t="s">
        <v>20417</v>
      </c>
      <c r="C5122" s="141">
        <v>180</v>
      </c>
      <c r="D5122" s="141">
        <v>0</v>
      </c>
      <c r="E5122" s="142">
        <v>0</v>
      </c>
      <c r="F5122" s="142">
        <v>218.37</v>
      </c>
      <c r="G5122" s="142">
        <v>0</v>
      </c>
      <c r="H5122" s="142">
        <v>0</v>
      </c>
      <c r="I5122" s="142">
        <v>218.37</v>
      </c>
      <c r="Q5122" s="6">
        <f t="shared" si="79"/>
        <v>218.37</v>
      </c>
    </row>
    <row r="5123" spans="1:17" x14ac:dyDescent="0.2">
      <c r="A5123" s="139" t="s">
        <v>10235</v>
      </c>
      <c r="B5123" s="140" t="s">
        <v>20418</v>
      </c>
      <c r="C5123" s="141">
        <v>95</v>
      </c>
      <c r="D5123" s="141">
        <v>0</v>
      </c>
      <c r="E5123" s="142">
        <v>0</v>
      </c>
      <c r="F5123" s="142">
        <v>115.25</v>
      </c>
      <c r="G5123" s="142">
        <v>0</v>
      </c>
      <c r="H5123" s="142">
        <v>0</v>
      </c>
      <c r="I5123" s="142">
        <v>115.25</v>
      </c>
      <c r="Q5123" s="6">
        <f t="shared" si="79"/>
        <v>115.25</v>
      </c>
    </row>
    <row r="5124" spans="1:17" x14ac:dyDescent="0.2">
      <c r="A5124" s="139" t="s">
        <v>10237</v>
      </c>
      <c r="B5124" s="140" t="s">
        <v>20419</v>
      </c>
      <c r="C5124" s="141">
        <v>457</v>
      </c>
      <c r="D5124" s="141">
        <v>10</v>
      </c>
      <c r="E5124" s="142">
        <v>8239.08</v>
      </c>
      <c r="F5124" s="142">
        <v>554.41</v>
      </c>
      <c r="G5124" s="142">
        <v>899.26</v>
      </c>
      <c r="H5124" s="142">
        <v>921.88</v>
      </c>
      <c r="I5124" s="142">
        <v>2375.5500000000002</v>
      </c>
      <c r="Q5124" s="6">
        <f t="shared" si="79"/>
        <v>2375.5500000000002</v>
      </c>
    </row>
    <row r="5125" spans="1:17" x14ac:dyDescent="0.2">
      <c r="A5125" s="139" t="s">
        <v>10239</v>
      </c>
      <c r="B5125" s="140" t="s">
        <v>20420</v>
      </c>
      <c r="C5125" s="141">
        <v>396</v>
      </c>
      <c r="D5125" s="141">
        <v>7</v>
      </c>
      <c r="E5125" s="142">
        <v>4408.96</v>
      </c>
      <c r="F5125" s="142">
        <v>480.4</v>
      </c>
      <c r="G5125" s="142">
        <v>629.48</v>
      </c>
      <c r="H5125" s="142">
        <v>493.32</v>
      </c>
      <c r="I5125" s="142">
        <v>1603.2</v>
      </c>
      <c r="Q5125" s="6">
        <f t="shared" si="79"/>
        <v>1603.2</v>
      </c>
    </row>
    <row r="5126" spans="1:17" x14ac:dyDescent="0.2">
      <c r="A5126" s="139" t="s">
        <v>10241</v>
      </c>
      <c r="B5126" s="140" t="s">
        <v>20421</v>
      </c>
      <c r="C5126" s="141">
        <v>240</v>
      </c>
      <c r="D5126" s="141">
        <v>2</v>
      </c>
      <c r="E5126" s="142">
        <v>1178.53</v>
      </c>
      <c r="F5126" s="142">
        <v>291.14999999999998</v>
      </c>
      <c r="G5126" s="142">
        <v>179.86</v>
      </c>
      <c r="H5126" s="142">
        <v>131.86000000000001</v>
      </c>
      <c r="I5126" s="142">
        <v>602.87</v>
      </c>
      <c r="Q5126" s="6">
        <f t="shared" si="79"/>
        <v>602.87</v>
      </c>
    </row>
    <row r="5127" spans="1:17" x14ac:dyDescent="0.2">
      <c r="A5127" s="139" t="s">
        <v>10243</v>
      </c>
      <c r="B5127" s="140" t="s">
        <v>20422</v>
      </c>
      <c r="C5127" s="141">
        <v>43</v>
      </c>
      <c r="D5127" s="141">
        <v>0</v>
      </c>
      <c r="E5127" s="142">
        <v>0</v>
      </c>
      <c r="F5127" s="142">
        <v>52.17</v>
      </c>
      <c r="G5127" s="142">
        <v>0</v>
      </c>
      <c r="H5127" s="142">
        <v>0</v>
      </c>
      <c r="I5127" s="142">
        <v>52.17</v>
      </c>
      <c r="Q5127" s="6">
        <f t="shared" si="79"/>
        <v>52.17</v>
      </c>
    </row>
    <row r="5128" spans="1:17" x14ac:dyDescent="0.2">
      <c r="A5128" s="139" t="s">
        <v>10245</v>
      </c>
      <c r="B5128" s="140" t="s">
        <v>20423</v>
      </c>
      <c r="C5128" s="141">
        <v>59</v>
      </c>
      <c r="D5128" s="141">
        <v>0</v>
      </c>
      <c r="E5128" s="142">
        <v>0</v>
      </c>
      <c r="F5128" s="142">
        <v>71.58</v>
      </c>
      <c r="G5128" s="142">
        <v>0</v>
      </c>
      <c r="H5128" s="142">
        <v>0</v>
      </c>
      <c r="I5128" s="142">
        <v>71.58</v>
      </c>
      <c r="Q5128" s="6">
        <f t="shared" si="79"/>
        <v>71.58</v>
      </c>
    </row>
    <row r="5129" spans="1:17" x14ac:dyDescent="0.2">
      <c r="A5129" s="139" t="s">
        <v>10247</v>
      </c>
      <c r="B5129" s="140" t="s">
        <v>20424</v>
      </c>
      <c r="C5129" s="141">
        <v>94</v>
      </c>
      <c r="D5129" s="141">
        <v>0</v>
      </c>
      <c r="E5129" s="142">
        <v>0</v>
      </c>
      <c r="F5129" s="142">
        <v>114.03</v>
      </c>
      <c r="G5129" s="142">
        <v>0</v>
      </c>
      <c r="H5129" s="142">
        <v>0</v>
      </c>
      <c r="I5129" s="142">
        <v>114.03</v>
      </c>
      <c r="Q5129" s="6">
        <f t="shared" si="79"/>
        <v>114.03</v>
      </c>
    </row>
    <row r="5130" spans="1:17" x14ac:dyDescent="0.2">
      <c r="A5130" s="139" t="s">
        <v>10249</v>
      </c>
      <c r="B5130" s="140" t="s">
        <v>20425</v>
      </c>
      <c r="C5130" s="141">
        <v>228</v>
      </c>
      <c r="D5130" s="141">
        <v>0</v>
      </c>
      <c r="E5130" s="142">
        <v>0</v>
      </c>
      <c r="F5130" s="142">
        <v>276.58999999999997</v>
      </c>
      <c r="G5130" s="142">
        <v>0</v>
      </c>
      <c r="H5130" s="142">
        <v>0</v>
      </c>
      <c r="I5130" s="142">
        <v>276.58999999999997</v>
      </c>
      <c r="Q5130" s="6">
        <f t="shared" si="79"/>
        <v>276.58999999999997</v>
      </c>
    </row>
    <row r="5131" spans="1:17" x14ac:dyDescent="0.2">
      <c r="A5131" s="139" t="s">
        <v>10251</v>
      </c>
      <c r="B5131" s="140" t="s">
        <v>20426</v>
      </c>
      <c r="C5131" s="141">
        <v>135</v>
      </c>
      <c r="D5131" s="141">
        <v>0</v>
      </c>
      <c r="E5131" s="142">
        <v>0</v>
      </c>
      <c r="F5131" s="142">
        <v>163.78</v>
      </c>
      <c r="G5131" s="142">
        <v>0</v>
      </c>
      <c r="H5131" s="142">
        <v>0</v>
      </c>
      <c r="I5131" s="142">
        <v>163.78</v>
      </c>
      <c r="Q5131" s="6">
        <f t="shared" si="79"/>
        <v>163.78</v>
      </c>
    </row>
    <row r="5132" spans="1:17" x14ac:dyDescent="0.2">
      <c r="A5132" s="139" t="s">
        <v>10253</v>
      </c>
      <c r="B5132" s="140" t="s">
        <v>20427</v>
      </c>
      <c r="C5132" s="141">
        <v>213</v>
      </c>
      <c r="D5132" s="141">
        <v>6</v>
      </c>
      <c r="E5132" s="142">
        <v>11498.18</v>
      </c>
      <c r="F5132" s="142">
        <v>258.39999999999998</v>
      </c>
      <c r="G5132" s="142">
        <v>539.55999999999995</v>
      </c>
      <c r="H5132" s="142">
        <v>1286.54</v>
      </c>
      <c r="I5132" s="142">
        <v>2084.5</v>
      </c>
      <c r="Q5132" s="6">
        <f t="shared" si="79"/>
        <v>2084.5</v>
      </c>
    </row>
    <row r="5133" spans="1:17" x14ac:dyDescent="0.2">
      <c r="A5133" s="139" t="s">
        <v>10255</v>
      </c>
      <c r="B5133" s="140" t="s">
        <v>20428</v>
      </c>
      <c r="C5133" s="141">
        <v>271</v>
      </c>
      <c r="D5133" s="141">
        <v>0</v>
      </c>
      <c r="E5133" s="142">
        <v>0</v>
      </c>
      <c r="F5133" s="142">
        <v>328.76</v>
      </c>
      <c r="G5133" s="142">
        <v>0</v>
      </c>
      <c r="H5133" s="142">
        <v>0</v>
      </c>
      <c r="I5133" s="142">
        <v>328.76</v>
      </c>
      <c r="Q5133" s="6">
        <f t="shared" si="79"/>
        <v>328.76</v>
      </c>
    </row>
    <row r="5134" spans="1:17" x14ac:dyDescent="0.2">
      <c r="A5134" s="139" t="s">
        <v>10257</v>
      </c>
      <c r="B5134" s="140" t="s">
        <v>20429</v>
      </c>
      <c r="C5134" s="141">
        <v>1335</v>
      </c>
      <c r="D5134" s="141">
        <v>1</v>
      </c>
      <c r="E5134" s="142">
        <v>186.61</v>
      </c>
      <c r="F5134" s="142">
        <v>1619.54</v>
      </c>
      <c r="G5134" s="142">
        <v>89.93</v>
      </c>
      <c r="H5134" s="142">
        <v>20.88</v>
      </c>
      <c r="I5134" s="142">
        <v>1730.35</v>
      </c>
      <c r="Q5134" s="6">
        <f t="shared" si="79"/>
        <v>1730.35</v>
      </c>
    </row>
    <row r="5135" spans="1:17" x14ac:dyDescent="0.2">
      <c r="A5135" s="139" t="s">
        <v>10259</v>
      </c>
      <c r="B5135" s="140" t="s">
        <v>20430</v>
      </c>
      <c r="C5135" s="141">
        <v>142</v>
      </c>
      <c r="D5135" s="141">
        <v>0</v>
      </c>
      <c r="E5135" s="142">
        <v>0</v>
      </c>
      <c r="F5135" s="142">
        <v>172.26</v>
      </c>
      <c r="G5135" s="142">
        <v>0</v>
      </c>
      <c r="H5135" s="142">
        <v>0</v>
      </c>
      <c r="I5135" s="142">
        <v>172.26</v>
      </c>
      <c r="Q5135" s="6">
        <f t="shared" ref="Q5135:Q5198" si="80">I5135+P5135</f>
        <v>172.26</v>
      </c>
    </row>
    <row r="5136" spans="1:17" x14ac:dyDescent="0.2">
      <c r="A5136" s="139" t="s">
        <v>10261</v>
      </c>
      <c r="B5136" s="140" t="s">
        <v>20431</v>
      </c>
      <c r="C5136" s="141">
        <v>232</v>
      </c>
      <c r="D5136" s="141">
        <v>2</v>
      </c>
      <c r="E5136" s="142">
        <v>698.32</v>
      </c>
      <c r="F5136" s="142">
        <v>281.45</v>
      </c>
      <c r="G5136" s="142">
        <v>179.86</v>
      </c>
      <c r="H5136" s="142">
        <v>78.14</v>
      </c>
      <c r="I5136" s="142">
        <v>539.45000000000005</v>
      </c>
      <c r="Q5136" s="6">
        <f t="shared" si="80"/>
        <v>539.45000000000005</v>
      </c>
    </row>
    <row r="5137" spans="1:17" x14ac:dyDescent="0.2">
      <c r="A5137" s="139" t="s">
        <v>10263</v>
      </c>
      <c r="B5137" s="140" t="s">
        <v>20432</v>
      </c>
      <c r="C5137" s="141">
        <v>224</v>
      </c>
      <c r="D5137" s="141">
        <v>3</v>
      </c>
      <c r="E5137" s="142">
        <v>522.52</v>
      </c>
      <c r="F5137" s="142">
        <v>271.74</v>
      </c>
      <c r="G5137" s="142">
        <v>269.77999999999997</v>
      </c>
      <c r="H5137" s="142">
        <v>58.46</v>
      </c>
      <c r="I5137" s="142">
        <v>599.98</v>
      </c>
      <c r="Q5137" s="6">
        <f t="shared" si="80"/>
        <v>599.98</v>
      </c>
    </row>
    <row r="5138" spans="1:17" x14ac:dyDescent="0.2">
      <c r="A5138" s="139" t="s">
        <v>10265</v>
      </c>
      <c r="B5138" s="140" t="s">
        <v>20433</v>
      </c>
      <c r="C5138" s="141">
        <v>89</v>
      </c>
      <c r="D5138" s="141">
        <v>2</v>
      </c>
      <c r="E5138" s="142">
        <v>11818.48</v>
      </c>
      <c r="F5138" s="142">
        <v>107.97</v>
      </c>
      <c r="G5138" s="142">
        <v>179.86</v>
      </c>
      <c r="H5138" s="142">
        <v>1322.38</v>
      </c>
      <c r="I5138" s="142">
        <v>1610.21</v>
      </c>
      <c r="Q5138" s="6">
        <f t="shared" si="80"/>
        <v>1610.21</v>
      </c>
    </row>
    <row r="5139" spans="1:17" x14ac:dyDescent="0.2">
      <c r="A5139" s="139" t="s">
        <v>10267</v>
      </c>
      <c r="B5139" s="140" t="s">
        <v>20434</v>
      </c>
      <c r="C5139" s="141">
        <v>523</v>
      </c>
      <c r="D5139" s="141">
        <v>8</v>
      </c>
      <c r="E5139" s="142">
        <v>1791.49</v>
      </c>
      <c r="F5139" s="142">
        <v>634.47</v>
      </c>
      <c r="G5139" s="142">
        <v>719.41</v>
      </c>
      <c r="H5139" s="142">
        <v>200.45</v>
      </c>
      <c r="I5139" s="142">
        <v>1554.33</v>
      </c>
      <c r="Q5139" s="6">
        <f t="shared" si="80"/>
        <v>1554.33</v>
      </c>
    </row>
    <row r="5140" spans="1:17" x14ac:dyDescent="0.2">
      <c r="A5140" s="139" t="s">
        <v>10269</v>
      </c>
      <c r="B5140" s="140" t="s">
        <v>20435</v>
      </c>
      <c r="C5140" s="141">
        <v>76</v>
      </c>
      <c r="D5140" s="141">
        <v>3</v>
      </c>
      <c r="E5140" s="142">
        <v>620.22</v>
      </c>
      <c r="F5140" s="142">
        <v>92.2</v>
      </c>
      <c r="G5140" s="142">
        <v>269.77999999999997</v>
      </c>
      <c r="H5140" s="142">
        <v>69.400000000000006</v>
      </c>
      <c r="I5140" s="142">
        <v>431.38</v>
      </c>
      <c r="Q5140" s="6">
        <f t="shared" si="80"/>
        <v>431.38</v>
      </c>
    </row>
    <row r="5141" spans="1:17" x14ac:dyDescent="0.2">
      <c r="A5141" s="139" t="s">
        <v>10271</v>
      </c>
      <c r="B5141" s="140" t="s">
        <v>20436</v>
      </c>
      <c r="C5141" s="141">
        <v>510</v>
      </c>
      <c r="D5141" s="141">
        <v>13</v>
      </c>
      <c r="E5141" s="142">
        <v>17030.150000000001</v>
      </c>
      <c r="F5141" s="142">
        <v>618.70000000000005</v>
      </c>
      <c r="G5141" s="142">
        <v>1169.04</v>
      </c>
      <c r="H5141" s="142">
        <v>1905.52</v>
      </c>
      <c r="I5141" s="142">
        <v>3693.26</v>
      </c>
      <c r="Q5141" s="6">
        <f t="shared" si="80"/>
        <v>3693.26</v>
      </c>
    </row>
    <row r="5142" spans="1:17" x14ac:dyDescent="0.2">
      <c r="A5142" s="139" t="s">
        <v>10273</v>
      </c>
      <c r="B5142" s="140" t="s">
        <v>20437</v>
      </c>
      <c r="C5142" s="141">
        <v>215</v>
      </c>
      <c r="D5142" s="141">
        <v>1</v>
      </c>
      <c r="E5142" s="142">
        <v>66.95</v>
      </c>
      <c r="F5142" s="142">
        <v>260.82</v>
      </c>
      <c r="G5142" s="142">
        <v>89.93</v>
      </c>
      <c r="H5142" s="142">
        <v>7.49</v>
      </c>
      <c r="I5142" s="142">
        <v>358.24</v>
      </c>
      <c r="Q5142" s="6">
        <f t="shared" si="80"/>
        <v>358.24</v>
      </c>
    </row>
    <row r="5143" spans="1:17" x14ac:dyDescent="0.2">
      <c r="A5143" s="139" t="s">
        <v>10275</v>
      </c>
      <c r="B5143" s="140" t="s">
        <v>20438</v>
      </c>
      <c r="C5143" s="141">
        <v>129</v>
      </c>
      <c r="D5143" s="141">
        <v>0</v>
      </c>
      <c r="E5143" s="142">
        <v>0</v>
      </c>
      <c r="F5143" s="142">
        <v>156.5</v>
      </c>
      <c r="G5143" s="142">
        <v>0</v>
      </c>
      <c r="H5143" s="142">
        <v>0</v>
      </c>
      <c r="I5143" s="142">
        <v>156.5</v>
      </c>
      <c r="Q5143" s="6">
        <f t="shared" si="80"/>
        <v>156.5</v>
      </c>
    </row>
    <row r="5144" spans="1:17" x14ac:dyDescent="0.2">
      <c r="A5144" s="139" t="s">
        <v>10277</v>
      </c>
      <c r="B5144" s="140" t="s">
        <v>20439</v>
      </c>
      <c r="C5144" s="141">
        <v>82</v>
      </c>
      <c r="D5144" s="141">
        <v>1</v>
      </c>
      <c r="E5144" s="142">
        <v>803.94</v>
      </c>
      <c r="F5144" s="142">
        <v>99.48</v>
      </c>
      <c r="G5144" s="142">
        <v>89.93</v>
      </c>
      <c r="H5144" s="142">
        <v>89.95</v>
      </c>
      <c r="I5144" s="142">
        <v>279.36</v>
      </c>
      <c r="Q5144" s="6">
        <f t="shared" si="80"/>
        <v>279.36</v>
      </c>
    </row>
    <row r="5145" spans="1:17" x14ac:dyDescent="0.2">
      <c r="A5145" s="139" t="s">
        <v>10279</v>
      </c>
      <c r="B5145" s="140" t="s">
        <v>20440</v>
      </c>
      <c r="C5145" s="141">
        <v>125</v>
      </c>
      <c r="D5145" s="141">
        <v>0</v>
      </c>
      <c r="E5145" s="142">
        <v>0</v>
      </c>
      <c r="F5145" s="142">
        <v>151.63999999999999</v>
      </c>
      <c r="G5145" s="142">
        <v>0</v>
      </c>
      <c r="H5145" s="142">
        <v>0</v>
      </c>
      <c r="I5145" s="142">
        <v>151.63999999999999</v>
      </c>
      <c r="Q5145" s="6">
        <f t="shared" si="80"/>
        <v>151.63999999999999</v>
      </c>
    </row>
    <row r="5146" spans="1:17" x14ac:dyDescent="0.2">
      <c r="A5146" s="139" t="s">
        <v>10281</v>
      </c>
      <c r="B5146" s="140" t="s">
        <v>20441</v>
      </c>
      <c r="C5146" s="141">
        <v>164</v>
      </c>
      <c r="D5146" s="141">
        <v>2</v>
      </c>
      <c r="E5146" s="142">
        <v>246.29</v>
      </c>
      <c r="F5146" s="142">
        <v>198.95</v>
      </c>
      <c r="G5146" s="142">
        <v>179.86</v>
      </c>
      <c r="H5146" s="142">
        <v>27.56</v>
      </c>
      <c r="I5146" s="142">
        <v>406.37</v>
      </c>
      <c r="Q5146" s="6">
        <f t="shared" si="80"/>
        <v>406.37</v>
      </c>
    </row>
    <row r="5147" spans="1:17" x14ac:dyDescent="0.2">
      <c r="A5147" s="139" t="s">
        <v>10283</v>
      </c>
      <c r="B5147" s="140" t="s">
        <v>20442</v>
      </c>
      <c r="C5147" s="141">
        <v>315</v>
      </c>
      <c r="D5147" s="141">
        <v>6</v>
      </c>
      <c r="E5147" s="142">
        <v>2544.41</v>
      </c>
      <c r="F5147" s="142">
        <v>382.14</v>
      </c>
      <c r="G5147" s="142">
        <v>539.55999999999995</v>
      </c>
      <c r="H5147" s="142">
        <v>284.7</v>
      </c>
      <c r="I5147" s="142">
        <v>1206.4000000000001</v>
      </c>
      <c r="Q5147" s="6">
        <f t="shared" si="80"/>
        <v>1206.4000000000001</v>
      </c>
    </row>
    <row r="5148" spans="1:17" x14ac:dyDescent="0.2">
      <c r="A5148" s="139" t="s">
        <v>10285</v>
      </c>
      <c r="B5148" s="140" t="s">
        <v>20443</v>
      </c>
      <c r="C5148" s="141">
        <v>57</v>
      </c>
      <c r="D5148" s="141">
        <v>0</v>
      </c>
      <c r="E5148" s="142">
        <v>0</v>
      </c>
      <c r="F5148" s="142">
        <v>69.150000000000006</v>
      </c>
      <c r="G5148" s="142">
        <v>0</v>
      </c>
      <c r="H5148" s="142">
        <v>0</v>
      </c>
      <c r="I5148" s="142">
        <v>69.150000000000006</v>
      </c>
      <c r="Q5148" s="6">
        <f t="shared" si="80"/>
        <v>69.150000000000006</v>
      </c>
    </row>
    <row r="5149" spans="1:17" x14ac:dyDescent="0.2">
      <c r="A5149" s="139" t="s">
        <v>10287</v>
      </c>
      <c r="B5149" s="140" t="s">
        <v>20444</v>
      </c>
      <c r="C5149" s="141">
        <v>42</v>
      </c>
      <c r="D5149" s="141">
        <v>2</v>
      </c>
      <c r="E5149" s="142">
        <v>497.64</v>
      </c>
      <c r="F5149" s="142">
        <v>50.95</v>
      </c>
      <c r="G5149" s="142">
        <v>179.86</v>
      </c>
      <c r="H5149" s="142">
        <v>55.68</v>
      </c>
      <c r="I5149" s="142">
        <v>286.49</v>
      </c>
      <c r="Q5149" s="6">
        <f t="shared" si="80"/>
        <v>286.49</v>
      </c>
    </row>
    <row r="5150" spans="1:17" x14ac:dyDescent="0.2">
      <c r="A5150" s="139" t="s">
        <v>10289</v>
      </c>
      <c r="B5150" s="140" t="s">
        <v>20445</v>
      </c>
      <c r="C5150" s="141">
        <v>163</v>
      </c>
      <c r="D5150" s="141">
        <v>0</v>
      </c>
      <c r="E5150" s="142">
        <v>0</v>
      </c>
      <c r="F5150" s="142">
        <v>197.74</v>
      </c>
      <c r="G5150" s="142">
        <v>0</v>
      </c>
      <c r="H5150" s="142">
        <v>0</v>
      </c>
      <c r="I5150" s="142">
        <v>197.74</v>
      </c>
      <c r="Q5150" s="6">
        <f t="shared" si="80"/>
        <v>197.74</v>
      </c>
    </row>
    <row r="5151" spans="1:17" x14ac:dyDescent="0.2">
      <c r="A5151" s="139" t="s">
        <v>10291</v>
      </c>
      <c r="B5151" s="140" t="s">
        <v>20446</v>
      </c>
      <c r="C5151" s="141">
        <v>395</v>
      </c>
      <c r="D5151" s="141">
        <v>1</v>
      </c>
      <c r="E5151" s="142">
        <v>37.32</v>
      </c>
      <c r="F5151" s="142">
        <v>479.19</v>
      </c>
      <c r="G5151" s="142">
        <v>89.93</v>
      </c>
      <c r="H5151" s="142">
        <v>4.18</v>
      </c>
      <c r="I5151" s="142">
        <v>573.29999999999995</v>
      </c>
      <c r="Q5151" s="6">
        <f t="shared" si="80"/>
        <v>573.29999999999995</v>
      </c>
    </row>
    <row r="5152" spans="1:17" x14ac:dyDescent="0.2">
      <c r="A5152" s="139" t="s">
        <v>10293</v>
      </c>
      <c r="B5152" s="140" t="s">
        <v>20447</v>
      </c>
      <c r="C5152" s="141">
        <v>80</v>
      </c>
      <c r="D5152" s="141">
        <v>0</v>
      </c>
      <c r="E5152" s="142">
        <v>0</v>
      </c>
      <c r="F5152" s="142">
        <v>97.05</v>
      </c>
      <c r="G5152" s="142">
        <v>0</v>
      </c>
      <c r="H5152" s="142">
        <v>0</v>
      </c>
      <c r="I5152" s="142">
        <v>97.05</v>
      </c>
      <c r="Q5152" s="6">
        <f t="shared" si="80"/>
        <v>97.05</v>
      </c>
    </row>
    <row r="5153" spans="1:17" x14ac:dyDescent="0.2">
      <c r="A5153" s="139" t="s">
        <v>10295</v>
      </c>
      <c r="B5153" s="140" t="s">
        <v>20448</v>
      </c>
      <c r="C5153" s="141">
        <v>100</v>
      </c>
      <c r="D5153" s="141">
        <v>0</v>
      </c>
      <c r="E5153" s="142">
        <v>0</v>
      </c>
      <c r="F5153" s="142">
        <v>121.31</v>
      </c>
      <c r="G5153" s="142">
        <v>0</v>
      </c>
      <c r="H5153" s="142">
        <v>0</v>
      </c>
      <c r="I5153" s="142">
        <v>121.31</v>
      </c>
      <c r="Q5153" s="6">
        <f t="shared" si="80"/>
        <v>121.31</v>
      </c>
    </row>
    <row r="5154" spans="1:17" x14ac:dyDescent="0.2">
      <c r="A5154" s="139" t="s">
        <v>10297</v>
      </c>
      <c r="B5154" s="140" t="s">
        <v>20449</v>
      </c>
      <c r="C5154" s="141">
        <v>184</v>
      </c>
      <c r="D5154" s="141">
        <v>0</v>
      </c>
      <c r="E5154" s="142">
        <v>0</v>
      </c>
      <c r="F5154" s="142">
        <v>223.22</v>
      </c>
      <c r="G5154" s="142">
        <v>0</v>
      </c>
      <c r="H5154" s="142">
        <v>0</v>
      </c>
      <c r="I5154" s="142">
        <v>223.22</v>
      </c>
      <c r="Q5154" s="6">
        <f t="shared" si="80"/>
        <v>223.22</v>
      </c>
    </row>
    <row r="5155" spans="1:17" x14ac:dyDescent="0.2">
      <c r="A5155" s="139" t="s">
        <v>10299</v>
      </c>
      <c r="B5155" s="140" t="s">
        <v>20450</v>
      </c>
      <c r="C5155" s="141">
        <v>104</v>
      </c>
      <c r="D5155" s="141">
        <v>0</v>
      </c>
      <c r="E5155" s="142">
        <v>0</v>
      </c>
      <c r="F5155" s="142">
        <v>126.17</v>
      </c>
      <c r="G5155" s="142">
        <v>0</v>
      </c>
      <c r="H5155" s="142">
        <v>0</v>
      </c>
      <c r="I5155" s="142">
        <v>126.17</v>
      </c>
      <c r="Q5155" s="6">
        <f t="shared" si="80"/>
        <v>126.17</v>
      </c>
    </row>
    <row r="5156" spans="1:17" x14ac:dyDescent="0.2">
      <c r="A5156" s="139" t="s">
        <v>10301</v>
      </c>
      <c r="B5156" s="140" t="s">
        <v>20451</v>
      </c>
      <c r="C5156" s="141">
        <v>159</v>
      </c>
      <c r="D5156" s="141">
        <v>3</v>
      </c>
      <c r="E5156" s="142">
        <v>38195.550000000003</v>
      </c>
      <c r="F5156" s="142">
        <v>192.89</v>
      </c>
      <c r="G5156" s="142">
        <v>269.77999999999997</v>
      </c>
      <c r="H5156" s="142">
        <v>4273.74</v>
      </c>
      <c r="I5156" s="142">
        <v>4736.41</v>
      </c>
      <c r="Q5156" s="6">
        <f t="shared" si="80"/>
        <v>4736.41</v>
      </c>
    </row>
    <row r="5157" spans="1:17" x14ac:dyDescent="0.2">
      <c r="A5157" s="139" t="s">
        <v>10303</v>
      </c>
      <c r="B5157" s="140" t="s">
        <v>20452</v>
      </c>
      <c r="C5157" s="141">
        <v>322</v>
      </c>
      <c r="D5157" s="141">
        <v>5</v>
      </c>
      <c r="E5157" s="142">
        <v>1432.6</v>
      </c>
      <c r="F5157" s="142">
        <v>390.63</v>
      </c>
      <c r="G5157" s="142">
        <v>449.63</v>
      </c>
      <c r="H5157" s="142">
        <v>160.30000000000001</v>
      </c>
      <c r="I5157" s="142">
        <v>1000.56</v>
      </c>
      <c r="Q5157" s="6">
        <f t="shared" si="80"/>
        <v>1000.56</v>
      </c>
    </row>
    <row r="5158" spans="1:17" x14ac:dyDescent="0.2">
      <c r="A5158" s="139" t="s">
        <v>10305</v>
      </c>
      <c r="B5158" s="140" t="s">
        <v>20453</v>
      </c>
      <c r="C5158" s="141">
        <v>147</v>
      </c>
      <c r="D5158" s="141">
        <v>5</v>
      </c>
      <c r="E5158" s="142">
        <v>1191.6099999999999</v>
      </c>
      <c r="F5158" s="142">
        <v>178.33</v>
      </c>
      <c r="G5158" s="142">
        <v>449.63</v>
      </c>
      <c r="H5158" s="142">
        <v>133.33000000000001</v>
      </c>
      <c r="I5158" s="142">
        <v>761.29</v>
      </c>
      <c r="Q5158" s="6">
        <f t="shared" si="80"/>
        <v>761.29</v>
      </c>
    </row>
    <row r="5159" spans="1:17" x14ac:dyDescent="0.2">
      <c r="A5159" s="139" t="s">
        <v>10307</v>
      </c>
      <c r="B5159" s="140" t="s">
        <v>20454</v>
      </c>
      <c r="C5159" s="141">
        <v>262</v>
      </c>
      <c r="D5159" s="141">
        <v>2</v>
      </c>
      <c r="E5159" s="142">
        <v>497.64</v>
      </c>
      <c r="F5159" s="142">
        <v>317.83999999999997</v>
      </c>
      <c r="G5159" s="142">
        <v>179.86</v>
      </c>
      <c r="H5159" s="142">
        <v>55.68</v>
      </c>
      <c r="I5159" s="142">
        <v>553.38</v>
      </c>
      <c r="Q5159" s="6">
        <f t="shared" si="80"/>
        <v>553.38</v>
      </c>
    </row>
    <row r="5160" spans="1:17" x14ac:dyDescent="0.2">
      <c r="A5160" s="139" t="s">
        <v>10309</v>
      </c>
      <c r="B5160" s="140" t="s">
        <v>20455</v>
      </c>
      <c r="C5160" s="141">
        <v>258</v>
      </c>
      <c r="D5160" s="141">
        <v>3</v>
      </c>
      <c r="E5160" s="142">
        <v>834.58</v>
      </c>
      <c r="F5160" s="142">
        <v>312.99</v>
      </c>
      <c r="G5160" s="142">
        <v>269.77999999999997</v>
      </c>
      <c r="H5160" s="142">
        <v>93.38</v>
      </c>
      <c r="I5160" s="142">
        <v>676.15</v>
      </c>
      <c r="Q5160" s="6">
        <f t="shared" si="80"/>
        <v>676.15</v>
      </c>
    </row>
    <row r="5161" spans="1:17" x14ac:dyDescent="0.2">
      <c r="A5161" s="139" t="s">
        <v>10311</v>
      </c>
      <c r="B5161" s="140" t="s">
        <v>20456</v>
      </c>
      <c r="C5161" s="141">
        <v>395</v>
      </c>
      <c r="D5161" s="141">
        <v>5</v>
      </c>
      <c r="E5161" s="142">
        <v>1113.96</v>
      </c>
      <c r="F5161" s="142">
        <v>479.19</v>
      </c>
      <c r="G5161" s="142">
        <v>449.63</v>
      </c>
      <c r="H5161" s="142">
        <v>124.64</v>
      </c>
      <c r="I5161" s="142">
        <v>1053.46</v>
      </c>
      <c r="Q5161" s="6">
        <f t="shared" si="80"/>
        <v>1053.46</v>
      </c>
    </row>
    <row r="5162" spans="1:17" x14ac:dyDescent="0.2">
      <c r="A5162" s="139" t="s">
        <v>10313</v>
      </c>
      <c r="B5162" s="140" t="s">
        <v>20457</v>
      </c>
      <c r="C5162" s="141">
        <v>52</v>
      </c>
      <c r="D5162" s="141">
        <v>0</v>
      </c>
      <c r="E5162" s="142">
        <v>0</v>
      </c>
      <c r="F5162" s="142">
        <v>63.08</v>
      </c>
      <c r="G5162" s="142">
        <v>0</v>
      </c>
      <c r="H5162" s="142">
        <v>0</v>
      </c>
      <c r="I5162" s="142">
        <v>63.08</v>
      </c>
      <c r="Q5162" s="6">
        <f t="shared" si="80"/>
        <v>63.08</v>
      </c>
    </row>
    <row r="5163" spans="1:17" x14ac:dyDescent="0.2">
      <c r="A5163" s="139" t="s">
        <v>10315</v>
      </c>
      <c r="B5163" s="140" t="s">
        <v>20458</v>
      </c>
      <c r="C5163" s="141">
        <v>305</v>
      </c>
      <c r="D5163" s="141">
        <v>2</v>
      </c>
      <c r="E5163" s="142">
        <v>1082.67</v>
      </c>
      <c r="F5163" s="142">
        <v>370.01</v>
      </c>
      <c r="G5163" s="142">
        <v>179.86</v>
      </c>
      <c r="H5163" s="142">
        <v>121.14</v>
      </c>
      <c r="I5163" s="142">
        <v>671.01</v>
      </c>
      <c r="Q5163" s="6">
        <f t="shared" si="80"/>
        <v>671.01</v>
      </c>
    </row>
    <row r="5164" spans="1:17" x14ac:dyDescent="0.2">
      <c r="A5164" s="139" t="s">
        <v>10317</v>
      </c>
      <c r="B5164" s="140" t="s">
        <v>20459</v>
      </c>
      <c r="C5164" s="141">
        <v>218</v>
      </c>
      <c r="D5164" s="141">
        <v>2</v>
      </c>
      <c r="E5164" s="142">
        <v>373.22</v>
      </c>
      <c r="F5164" s="142">
        <v>264.45999999999998</v>
      </c>
      <c r="G5164" s="142">
        <v>179.86</v>
      </c>
      <c r="H5164" s="142">
        <v>41.76</v>
      </c>
      <c r="I5164" s="142">
        <v>486.08</v>
      </c>
      <c r="Q5164" s="6">
        <f t="shared" si="80"/>
        <v>486.08</v>
      </c>
    </row>
    <row r="5165" spans="1:17" x14ac:dyDescent="0.2">
      <c r="A5165" s="139" t="s">
        <v>10319</v>
      </c>
      <c r="B5165" s="140" t="s">
        <v>20460</v>
      </c>
      <c r="C5165" s="141">
        <v>124</v>
      </c>
      <c r="D5165" s="141">
        <v>6</v>
      </c>
      <c r="E5165" s="142">
        <v>1829.67</v>
      </c>
      <c r="F5165" s="142">
        <v>150.43</v>
      </c>
      <c r="G5165" s="142">
        <v>539.55999999999995</v>
      </c>
      <c r="H5165" s="142">
        <v>204.72</v>
      </c>
      <c r="I5165" s="142">
        <v>894.71</v>
      </c>
      <c r="Q5165" s="6">
        <f t="shared" si="80"/>
        <v>894.71</v>
      </c>
    </row>
    <row r="5166" spans="1:17" x14ac:dyDescent="0.2">
      <c r="A5166" s="139" t="s">
        <v>10321</v>
      </c>
      <c r="B5166" s="140" t="s">
        <v>20461</v>
      </c>
      <c r="C5166" s="141">
        <v>322</v>
      </c>
      <c r="D5166" s="141">
        <v>5</v>
      </c>
      <c r="E5166" s="142">
        <v>2667.53</v>
      </c>
      <c r="F5166" s="142">
        <v>390.63</v>
      </c>
      <c r="G5166" s="142">
        <v>449.63</v>
      </c>
      <c r="H5166" s="142">
        <v>298.47000000000003</v>
      </c>
      <c r="I5166" s="142">
        <v>1138.73</v>
      </c>
      <c r="Q5166" s="6">
        <f t="shared" si="80"/>
        <v>1138.73</v>
      </c>
    </row>
    <row r="5167" spans="1:17" x14ac:dyDescent="0.2">
      <c r="A5167" s="139" t="s">
        <v>10323</v>
      </c>
      <c r="B5167" s="140" t="s">
        <v>20462</v>
      </c>
      <c r="C5167" s="141">
        <v>127</v>
      </c>
      <c r="D5167" s="141">
        <v>12</v>
      </c>
      <c r="E5167" s="142">
        <v>2479.11</v>
      </c>
      <c r="F5167" s="142">
        <v>154.07</v>
      </c>
      <c r="G5167" s="142">
        <v>1079.1099999999999</v>
      </c>
      <c r="H5167" s="142">
        <v>277.39</v>
      </c>
      <c r="I5167" s="142">
        <v>1510.57</v>
      </c>
      <c r="Q5167" s="6">
        <f t="shared" si="80"/>
        <v>1510.57</v>
      </c>
    </row>
    <row r="5168" spans="1:17" x14ac:dyDescent="0.2">
      <c r="A5168" s="139" t="s">
        <v>10325</v>
      </c>
      <c r="B5168" s="140" t="s">
        <v>20463</v>
      </c>
      <c r="C5168" s="141">
        <v>211</v>
      </c>
      <c r="D5168" s="141">
        <v>2</v>
      </c>
      <c r="E5168" s="142">
        <v>2326.87</v>
      </c>
      <c r="F5168" s="142">
        <v>255.98</v>
      </c>
      <c r="G5168" s="142">
        <v>179.86</v>
      </c>
      <c r="H5168" s="142">
        <v>260.35000000000002</v>
      </c>
      <c r="I5168" s="142">
        <v>696.19</v>
      </c>
      <c r="Q5168" s="6">
        <f t="shared" si="80"/>
        <v>696.19</v>
      </c>
    </row>
    <row r="5169" spans="1:17" x14ac:dyDescent="0.2">
      <c r="A5169" s="139" t="s">
        <v>10327</v>
      </c>
      <c r="B5169" s="140" t="s">
        <v>20464</v>
      </c>
      <c r="C5169" s="141">
        <v>1284</v>
      </c>
      <c r="D5169" s="141">
        <v>29</v>
      </c>
      <c r="E5169" s="142">
        <v>7227.5</v>
      </c>
      <c r="F5169" s="142">
        <v>1557.67</v>
      </c>
      <c r="G5169" s="142">
        <v>2607.86</v>
      </c>
      <c r="H5169" s="142">
        <v>808.7</v>
      </c>
      <c r="I5169" s="142">
        <v>4974.2299999999996</v>
      </c>
      <c r="Q5169" s="6">
        <f t="shared" si="80"/>
        <v>4974.2299999999996</v>
      </c>
    </row>
    <row r="5170" spans="1:17" x14ac:dyDescent="0.2">
      <c r="A5170" s="139" t="s">
        <v>10329</v>
      </c>
      <c r="B5170" s="140" t="s">
        <v>20465</v>
      </c>
      <c r="C5170" s="141">
        <v>166</v>
      </c>
      <c r="D5170" s="141">
        <v>0</v>
      </c>
      <c r="E5170" s="142">
        <v>0</v>
      </c>
      <c r="F5170" s="142">
        <v>201.38</v>
      </c>
      <c r="G5170" s="142">
        <v>0</v>
      </c>
      <c r="H5170" s="142">
        <v>0</v>
      </c>
      <c r="I5170" s="142">
        <v>201.38</v>
      </c>
      <c r="Q5170" s="6">
        <f t="shared" si="80"/>
        <v>201.38</v>
      </c>
    </row>
    <row r="5171" spans="1:17" x14ac:dyDescent="0.2">
      <c r="A5171" s="139" t="s">
        <v>10331</v>
      </c>
      <c r="B5171" s="140" t="s">
        <v>20466</v>
      </c>
      <c r="C5171" s="141">
        <v>76</v>
      </c>
      <c r="D5171" s="141">
        <v>5</v>
      </c>
      <c r="E5171" s="142">
        <v>14785.25</v>
      </c>
      <c r="F5171" s="142">
        <v>92.2</v>
      </c>
      <c r="G5171" s="142">
        <v>449.63</v>
      </c>
      <c r="H5171" s="142">
        <v>1654.34</v>
      </c>
      <c r="I5171" s="142">
        <v>2196.17</v>
      </c>
      <c r="Q5171" s="6">
        <f t="shared" si="80"/>
        <v>2196.17</v>
      </c>
    </row>
    <row r="5172" spans="1:17" x14ac:dyDescent="0.2">
      <c r="A5172" s="139" t="s">
        <v>10333</v>
      </c>
      <c r="B5172" s="140" t="s">
        <v>20467</v>
      </c>
      <c r="C5172" s="141">
        <v>80</v>
      </c>
      <c r="D5172" s="141">
        <v>1</v>
      </c>
      <c r="E5172" s="142">
        <v>186.61</v>
      </c>
      <c r="F5172" s="142">
        <v>97.05</v>
      </c>
      <c r="G5172" s="142">
        <v>89.93</v>
      </c>
      <c r="H5172" s="142">
        <v>20.88</v>
      </c>
      <c r="I5172" s="142">
        <v>207.86</v>
      </c>
      <c r="Q5172" s="6">
        <f t="shared" si="80"/>
        <v>207.86</v>
      </c>
    </row>
    <row r="5173" spans="1:17" x14ac:dyDescent="0.2">
      <c r="A5173" s="139" t="s">
        <v>10335</v>
      </c>
      <c r="B5173" s="140" t="s">
        <v>20468</v>
      </c>
      <c r="C5173" s="141">
        <v>142</v>
      </c>
      <c r="D5173" s="141">
        <v>3</v>
      </c>
      <c r="E5173" s="142">
        <v>1287.6600000000001</v>
      </c>
      <c r="F5173" s="142">
        <v>172.26</v>
      </c>
      <c r="G5173" s="142">
        <v>269.77999999999997</v>
      </c>
      <c r="H5173" s="142">
        <v>144.08000000000001</v>
      </c>
      <c r="I5173" s="142">
        <v>586.12</v>
      </c>
      <c r="Q5173" s="6">
        <f t="shared" si="80"/>
        <v>586.12</v>
      </c>
    </row>
    <row r="5174" spans="1:17" x14ac:dyDescent="0.2">
      <c r="A5174" s="139" t="s">
        <v>10337</v>
      </c>
      <c r="B5174" s="140" t="s">
        <v>20469</v>
      </c>
      <c r="C5174" s="141">
        <v>326</v>
      </c>
      <c r="D5174" s="141">
        <v>0</v>
      </c>
      <c r="E5174" s="142">
        <v>0</v>
      </c>
      <c r="F5174" s="142">
        <v>395.48</v>
      </c>
      <c r="G5174" s="142">
        <v>0</v>
      </c>
      <c r="H5174" s="142">
        <v>0</v>
      </c>
      <c r="I5174" s="142">
        <v>395.48</v>
      </c>
      <c r="Q5174" s="6">
        <f t="shared" si="80"/>
        <v>395.48</v>
      </c>
    </row>
    <row r="5175" spans="1:17" x14ac:dyDescent="0.2">
      <c r="A5175" s="139" t="s">
        <v>10339</v>
      </c>
      <c r="B5175" s="140" t="s">
        <v>20470</v>
      </c>
      <c r="C5175" s="141">
        <v>6099</v>
      </c>
      <c r="D5175" s="141">
        <v>110</v>
      </c>
      <c r="E5175" s="142">
        <v>49061.91</v>
      </c>
      <c r="F5175" s="142">
        <v>7398.94</v>
      </c>
      <c r="G5175" s="142">
        <v>9891.8700000000008</v>
      </c>
      <c r="H5175" s="142">
        <v>5489.58</v>
      </c>
      <c r="I5175" s="142">
        <v>22780.39</v>
      </c>
      <c r="Q5175" s="6">
        <f t="shared" si="80"/>
        <v>22780.39</v>
      </c>
    </row>
    <row r="5176" spans="1:17" x14ac:dyDescent="0.2">
      <c r="A5176" s="139" t="s">
        <v>10341</v>
      </c>
      <c r="B5176" s="140" t="s">
        <v>20471</v>
      </c>
      <c r="C5176" s="141">
        <v>179</v>
      </c>
      <c r="D5176" s="141">
        <v>2</v>
      </c>
      <c r="E5176" s="142">
        <v>473.15</v>
      </c>
      <c r="F5176" s="142">
        <v>217.15</v>
      </c>
      <c r="G5176" s="142">
        <v>179.86</v>
      </c>
      <c r="H5176" s="142">
        <v>52.94</v>
      </c>
      <c r="I5176" s="142">
        <v>449.95</v>
      </c>
      <c r="Q5176" s="6">
        <f t="shared" si="80"/>
        <v>449.95</v>
      </c>
    </row>
    <row r="5177" spans="1:17" x14ac:dyDescent="0.2">
      <c r="A5177" s="139" t="s">
        <v>10343</v>
      </c>
      <c r="B5177" s="140" t="s">
        <v>20472</v>
      </c>
      <c r="C5177" s="141">
        <v>170</v>
      </c>
      <c r="D5177" s="141">
        <v>1</v>
      </c>
      <c r="E5177" s="142">
        <v>387.05</v>
      </c>
      <c r="F5177" s="142">
        <v>206.23</v>
      </c>
      <c r="G5177" s="142">
        <v>89.93</v>
      </c>
      <c r="H5177" s="142">
        <v>43.3</v>
      </c>
      <c r="I5177" s="142">
        <v>339.46</v>
      </c>
      <c r="Q5177" s="6">
        <f t="shared" si="80"/>
        <v>339.46</v>
      </c>
    </row>
    <row r="5178" spans="1:17" x14ac:dyDescent="0.2">
      <c r="A5178" s="139" t="s">
        <v>10345</v>
      </c>
      <c r="B5178" s="140" t="s">
        <v>20473</v>
      </c>
      <c r="C5178" s="141">
        <v>36</v>
      </c>
      <c r="D5178" s="141">
        <v>0</v>
      </c>
      <c r="E5178" s="142">
        <v>0</v>
      </c>
      <c r="F5178" s="142">
        <v>43.67</v>
      </c>
      <c r="G5178" s="142">
        <v>0</v>
      </c>
      <c r="H5178" s="142">
        <v>0</v>
      </c>
      <c r="I5178" s="142">
        <v>43.67</v>
      </c>
      <c r="Q5178" s="6">
        <f t="shared" si="80"/>
        <v>43.67</v>
      </c>
    </row>
    <row r="5179" spans="1:17" x14ac:dyDescent="0.2">
      <c r="A5179" s="139" t="s">
        <v>10347</v>
      </c>
      <c r="B5179" s="140" t="s">
        <v>20474</v>
      </c>
      <c r="C5179" s="141">
        <v>318</v>
      </c>
      <c r="D5179" s="141">
        <v>1</v>
      </c>
      <c r="E5179" s="142">
        <v>315.47000000000003</v>
      </c>
      <c r="F5179" s="142">
        <v>385.78</v>
      </c>
      <c r="G5179" s="142">
        <v>89.93</v>
      </c>
      <c r="H5179" s="142">
        <v>35.299999999999997</v>
      </c>
      <c r="I5179" s="142">
        <v>511.01</v>
      </c>
      <c r="Q5179" s="6">
        <f t="shared" si="80"/>
        <v>511.01</v>
      </c>
    </row>
    <row r="5180" spans="1:17" x14ac:dyDescent="0.2">
      <c r="A5180" s="139" t="s">
        <v>10349</v>
      </c>
      <c r="B5180" s="140" t="s">
        <v>20475</v>
      </c>
      <c r="C5180" s="141">
        <v>121</v>
      </c>
      <c r="D5180" s="141">
        <v>0</v>
      </c>
      <c r="E5180" s="142">
        <v>0</v>
      </c>
      <c r="F5180" s="142">
        <v>146.79</v>
      </c>
      <c r="G5180" s="142">
        <v>0</v>
      </c>
      <c r="H5180" s="142">
        <v>0</v>
      </c>
      <c r="I5180" s="142">
        <v>146.79</v>
      </c>
      <c r="Q5180" s="6">
        <f t="shared" si="80"/>
        <v>146.79</v>
      </c>
    </row>
    <row r="5181" spans="1:17" x14ac:dyDescent="0.2">
      <c r="A5181" s="139" t="s">
        <v>10351</v>
      </c>
      <c r="B5181" s="140" t="s">
        <v>20476</v>
      </c>
      <c r="C5181" s="141">
        <v>104</v>
      </c>
      <c r="D5181" s="141">
        <v>0</v>
      </c>
      <c r="E5181" s="142">
        <v>0</v>
      </c>
      <c r="F5181" s="142">
        <v>126.17</v>
      </c>
      <c r="G5181" s="142">
        <v>0</v>
      </c>
      <c r="H5181" s="142">
        <v>0</v>
      </c>
      <c r="I5181" s="142">
        <v>126.17</v>
      </c>
      <c r="Q5181" s="6">
        <f t="shared" si="80"/>
        <v>126.17</v>
      </c>
    </row>
    <row r="5182" spans="1:17" x14ac:dyDescent="0.2">
      <c r="A5182" s="139" t="s">
        <v>10353</v>
      </c>
      <c r="B5182" s="140" t="s">
        <v>20477</v>
      </c>
      <c r="C5182" s="141">
        <v>155</v>
      </c>
      <c r="D5182" s="141">
        <v>1</v>
      </c>
      <c r="E5182" s="142">
        <v>248.82</v>
      </c>
      <c r="F5182" s="142">
        <v>188.04</v>
      </c>
      <c r="G5182" s="142">
        <v>89.93</v>
      </c>
      <c r="H5182" s="142">
        <v>27.84</v>
      </c>
      <c r="I5182" s="142">
        <v>305.81</v>
      </c>
      <c r="Q5182" s="6">
        <f t="shared" si="80"/>
        <v>305.81</v>
      </c>
    </row>
    <row r="5183" spans="1:17" x14ac:dyDescent="0.2">
      <c r="A5183" s="139" t="s">
        <v>10355</v>
      </c>
      <c r="B5183" s="140" t="s">
        <v>20478</v>
      </c>
      <c r="C5183" s="141">
        <v>183</v>
      </c>
      <c r="D5183" s="141">
        <v>1</v>
      </c>
      <c r="E5183" s="142">
        <v>2740.62</v>
      </c>
      <c r="F5183" s="142">
        <v>222.01</v>
      </c>
      <c r="G5183" s="142">
        <v>89.93</v>
      </c>
      <c r="H5183" s="142">
        <v>306.64999999999998</v>
      </c>
      <c r="I5183" s="142">
        <v>618.59</v>
      </c>
      <c r="Q5183" s="6">
        <f t="shared" si="80"/>
        <v>618.59</v>
      </c>
    </row>
    <row r="5184" spans="1:17" x14ac:dyDescent="0.2">
      <c r="A5184" s="139" t="s">
        <v>10357</v>
      </c>
      <c r="B5184" s="140" t="s">
        <v>20479</v>
      </c>
      <c r="C5184" s="141">
        <v>49</v>
      </c>
      <c r="D5184" s="141">
        <v>3</v>
      </c>
      <c r="E5184" s="142">
        <v>593.09</v>
      </c>
      <c r="F5184" s="142">
        <v>59.44</v>
      </c>
      <c r="G5184" s="142">
        <v>269.77999999999997</v>
      </c>
      <c r="H5184" s="142">
        <v>66.36</v>
      </c>
      <c r="I5184" s="142">
        <v>395.58</v>
      </c>
      <c r="Q5184" s="6">
        <f t="shared" si="80"/>
        <v>395.58</v>
      </c>
    </row>
    <row r="5185" spans="1:17" x14ac:dyDescent="0.2">
      <c r="A5185" s="139" t="s">
        <v>10359</v>
      </c>
      <c r="B5185" s="140" t="s">
        <v>20480</v>
      </c>
      <c r="C5185" s="141">
        <v>205</v>
      </c>
      <c r="D5185" s="141">
        <v>0</v>
      </c>
      <c r="E5185" s="142">
        <v>0</v>
      </c>
      <c r="F5185" s="142">
        <v>248.7</v>
      </c>
      <c r="G5185" s="142">
        <v>0</v>
      </c>
      <c r="H5185" s="142">
        <v>0</v>
      </c>
      <c r="I5185" s="142">
        <v>248.7</v>
      </c>
      <c r="Q5185" s="6">
        <f t="shared" si="80"/>
        <v>248.7</v>
      </c>
    </row>
    <row r="5186" spans="1:17" x14ac:dyDescent="0.2">
      <c r="A5186" s="139" t="s">
        <v>10361</v>
      </c>
      <c r="B5186" s="140" t="s">
        <v>20481</v>
      </c>
      <c r="C5186" s="141">
        <v>57</v>
      </c>
      <c r="D5186" s="141">
        <v>1</v>
      </c>
      <c r="E5186" s="142">
        <v>186.61</v>
      </c>
      <c r="F5186" s="142">
        <v>69.150000000000006</v>
      </c>
      <c r="G5186" s="142">
        <v>89.93</v>
      </c>
      <c r="H5186" s="142">
        <v>20.88</v>
      </c>
      <c r="I5186" s="142">
        <v>179.96</v>
      </c>
      <c r="Q5186" s="6">
        <f t="shared" si="80"/>
        <v>179.96</v>
      </c>
    </row>
    <row r="5187" spans="1:17" x14ac:dyDescent="0.2">
      <c r="A5187" s="139" t="s">
        <v>10363</v>
      </c>
      <c r="B5187" s="140" t="s">
        <v>20482</v>
      </c>
      <c r="C5187" s="141">
        <v>150</v>
      </c>
      <c r="D5187" s="141">
        <v>0</v>
      </c>
      <c r="E5187" s="142">
        <v>0</v>
      </c>
      <c r="F5187" s="142">
        <v>181.97</v>
      </c>
      <c r="G5187" s="142">
        <v>0</v>
      </c>
      <c r="H5187" s="142">
        <v>0</v>
      </c>
      <c r="I5187" s="142">
        <v>181.97</v>
      </c>
      <c r="Q5187" s="6">
        <f t="shared" si="80"/>
        <v>181.97</v>
      </c>
    </row>
    <row r="5188" spans="1:17" x14ac:dyDescent="0.2">
      <c r="A5188" s="139" t="s">
        <v>10365</v>
      </c>
      <c r="B5188" s="140" t="s">
        <v>20483</v>
      </c>
      <c r="C5188" s="141">
        <v>38</v>
      </c>
      <c r="D5188" s="141">
        <v>1</v>
      </c>
      <c r="E5188" s="142">
        <v>281.69</v>
      </c>
      <c r="F5188" s="142">
        <v>46.1</v>
      </c>
      <c r="G5188" s="142">
        <v>89.93</v>
      </c>
      <c r="H5188" s="142">
        <v>31.52</v>
      </c>
      <c r="I5188" s="142">
        <v>167.55</v>
      </c>
      <c r="Q5188" s="6">
        <f t="shared" si="80"/>
        <v>167.55</v>
      </c>
    </row>
    <row r="5189" spans="1:17" x14ac:dyDescent="0.2">
      <c r="A5189" s="139" t="s">
        <v>10367</v>
      </c>
      <c r="B5189" s="140" t="s">
        <v>20484</v>
      </c>
      <c r="C5189" s="141">
        <v>148</v>
      </c>
      <c r="D5189" s="141">
        <v>2</v>
      </c>
      <c r="E5189" s="142">
        <v>497.64</v>
      </c>
      <c r="F5189" s="142">
        <v>179.54</v>
      </c>
      <c r="G5189" s="142">
        <v>179.86</v>
      </c>
      <c r="H5189" s="142">
        <v>55.68</v>
      </c>
      <c r="I5189" s="142">
        <v>415.08</v>
      </c>
      <c r="Q5189" s="6">
        <f t="shared" si="80"/>
        <v>415.08</v>
      </c>
    </row>
    <row r="5190" spans="1:17" x14ac:dyDescent="0.2">
      <c r="A5190" s="139" t="s">
        <v>10369</v>
      </c>
      <c r="B5190" s="140" t="s">
        <v>20485</v>
      </c>
      <c r="C5190" s="141">
        <v>213</v>
      </c>
      <c r="D5190" s="141">
        <v>2</v>
      </c>
      <c r="E5190" s="142">
        <v>897.34</v>
      </c>
      <c r="F5190" s="142">
        <v>258.39999999999998</v>
      </c>
      <c r="G5190" s="142">
        <v>179.86</v>
      </c>
      <c r="H5190" s="142">
        <v>100.41</v>
      </c>
      <c r="I5190" s="142">
        <v>538.66999999999996</v>
      </c>
      <c r="Q5190" s="6">
        <f t="shared" si="80"/>
        <v>538.66999999999996</v>
      </c>
    </row>
    <row r="5191" spans="1:17" x14ac:dyDescent="0.2">
      <c r="A5191" s="139" t="s">
        <v>10371</v>
      </c>
      <c r="B5191" s="140" t="s">
        <v>20486</v>
      </c>
      <c r="C5191" s="141">
        <v>68</v>
      </c>
      <c r="D5191" s="141">
        <v>0</v>
      </c>
      <c r="E5191" s="142">
        <v>0</v>
      </c>
      <c r="F5191" s="142">
        <v>82.5</v>
      </c>
      <c r="G5191" s="142">
        <v>0</v>
      </c>
      <c r="H5191" s="142">
        <v>0</v>
      </c>
      <c r="I5191" s="142">
        <v>82.5</v>
      </c>
      <c r="Q5191" s="6">
        <f t="shared" si="80"/>
        <v>82.5</v>
      </c>
    </row>
    <row r="5192" spans="1:17" x14ac:dyDescent="0.2">
      <c r="A5192" s="139" t="s">
        <v>10373</v>
      </c>
      <c r="B5192" s="140" t="s">
        <v>20487</v>
      </c>
      <c r="C5192" s="141">
        <v>359</v>
      </c>
      <c r="D5192" s="141">
        <v>1</v>
      </c>
      <c r="E5192" s="142">
        <v>1628.66</v>
      </c>
      <c r="F5192" s="142">
        <v>435.52</v>
      </c>
      <c r="G5192" s="142">
        <v>89.93</v>
      </c>
      <c r="H5192" s="142">
        <v>182.23</v>
      </c>
      <c r="I5192" s="142">
        <v>707.68</v>
      </c>
      <c r="Q5192" s="6">
        <f t="shared" si="80"/>
        <v>707.68</v>
      </c>
    </row>
    <row r="5193" spans="1:17" x14ac:dyDescent="0.2">
      <c r="A5193" s="139" t="s">
        <v>10375</v>
      </c>
      <c r="B5193" s="140" t="s">
        <v>20488</v>
      </c>
      <c r="C5193" s="141">
        <v>61</v>
      </c>
      <c r="D5193" s="141">
        <v>1</v>
      </c>
      <c r="E5193" s="142">
        <v>409.65</v>
      </c>
      <c r="F5193" s="142">
        <v>74</v>
      </c>
      <c r="G5193" s="142">
        <v>89.93</v>
      </c>
      <c r="H5193" s="142">
        <v>45.84</v>
      </c>
      <c r="I5193" s="142">
        <v>209.77</v>
      </c>
      <c r="Q5193" s="6">
        <f t="shared" si="80"/>
        <v>209.77</v>
      </c>
    </row>
    <row r="5194" spans="1:17" x14ac:dyDescent="0.2">
      <c r="A5194" s="139" t="s">
        <v>10377</v>
      </c>
      <c r="B5194" s="140" t="s">
        <v>20489</v>
      </c>
      <c r="C5194" s="141">
        <v>209</v>
      </c>
      <c r="D5194" s="141">
        <v>1</v>
      </c>
      <c r="E5194" s="142">
        <v>50.48</v>
      </c>
      <c r="F5194" s="142">
        <v>253.54</v>
      </c>
      <c r="G5194" s="142">
        <v>89.93</v>
      </c>
      <c r="H5194" s="142">
        <v>5.65</v>
      </c>
      <c r="I5194" s="142">
        <v>349.12</v>
      </c>
      <c r="Q5194" s="6">
        <f t="shared" si="80"/>
        <v>349.12</v>
      </c>
    </row>
    <row r="5195" spans="1:17" x14ac:dyDescent="0.2">
      <c r="A5195" s="139" t="s">
        <v>10379</v>
      </c>
      <c r="B5195" s="140" t="s">
        <v>20490</v>
      </c>
      <c r="C5195" s="141">
        <v>65</v>
      </c>
      <c r="D5195" s="141">
        <v>1</v>
      </c>
      <c r="E5195" s="142">
        <v>248.82</v>
      </c>
      <c r="F5195" s="142">
        <v>78.86</v>
      </c>
      <c r="G5195" s="142">
        <v>89.93</v>
      </c>
      <c r="H5195" s="142">
        <v>27.84</v>
      </c>
      <c r="I5195" s="142">
        <v>196.63</v>
      </c>
      <c r="Q5195" s="6">
        <f t="shared" si="80"/>
        <v>196.63</v>
      </c>
    </row>
    <row r="5196" spans="1:17" x14ac:dyDescent="0.2">
      <c r="A5196" s="139" t="s">
        <v>10381</v>
      </c>
      <c r="B5196" s="140" t="s">
        <v>20491</v>
      </c>
      <c r="C5196" s="141">
        <v>180</v>
      </c>
      <c r="D5196" s="141">
        <v>3</v>
      </c>
      <c r="E5196" s="142">
        <v>867.02</v>
      </c>
      <c r="F5196" s="142">
        <v>218.37</v>
      </c>
      <c r="G5196" s="142">
        <v>269.77999999999997</v>
      </c>
      <c r="H5196" s="142">
        <v>97.01</v>
      </c>
      <c r="I5196" s="142">
        <v>585.16</v>
      </c>
      <c r="Q5196" s="6">
        <f t="shared" si="80"/>
        <v>585.16</v>
      </c>
    </row>
    <row r="5197" spans="1:17" x14ac:dyDescent="0.2">
      <c r="A5197" s="139" t="s">
        <v>10383</v>
      </c>
      <c r="B5197" s="140" t="s">
        <v>20492</v>
      </c>
      <c r="C5197" s="141">
        <v>103</v>
      </c>
      <c r="D5197" s="141">
        <v>0</v>
      </c>
      <c r="E5197" s="142">
        <v>0</v>
      </c>
      <c r="F5197" s="142">
        <v>124.95</v>
      </c>
      <c r="G5197" s="142">
        <v>0</v>
      </c>
      <c r="H5197" s="142">
        <v>0</v>
      </c>
      <c r="I5197" s="142">
        <v>124.95</v>
      </c>
      <c r="Q5197" s="6">
        <f t="shared" si="80"/>
        <v>124.95</v>
      </c>
    </row>
    <row r="5198" spans="1:17" x14ac:dyDescent="0.2">
      <c r="A5198" s="139" t="s">
        <v>10385</v>
      </c>
      <c r="B5198" s="140" t="s">
        <v>20493</v>
      </c>
      <c r="C5198" s="141">
        <v>458</v>
      </c>
      <c r="D5198" s="141">
        <v>5</v>
      </c>
      <c r="E5198" s="142">
        <v>471.89</v>
      </c>
      <c r="F5198" s="142">
        <v>555.62</v>
      </c>
      <c r="G5198" s="142">
        <v>449.63</v>
      </c>
      <c r="H5198" s="142">
        <v>52.8</v>
      </c>
      <c r="I5198" s="142">
        <v>1058.05</v>
      </c>
      <c r="Q5198" s="6">
        <f t="shared" si="80"/>
        <v>1058.05</v>
      </c>
    </row>
    <row r="5199" spans="1:17" x14ac:dyDescent="0.2">
      <c r="A5199" s="139" t="s">
        <v>10387</v>
      </c>
      <c r="B5199" s="140" t="s">
        <v>20494</v>
      </c>
      <c r="C5199" s="141">
        <v>199</v>
      </c>
      <c r="D5199" s="141">
        <v>7</v>
      </c>
      <c r="E5199" s="142">
        <v>1993.29</v>
      </c>
      <c r="F5199" s="142">
        <v>241.42</v>
      </c>
      <c r="G5199" s="142">
        <v>629.48</v>
      </c>
      <c r="H5199" s="142">
        <v>223.03</v>
      </c>
      <c r="I5199" s="142">
        <v>1093.93</v>
      </c>
      <c r="Q5199" s="6">
        <f t="shared" ref="Q5199:Q5262" si="81">I5199+P5199</f>
        <v>1093.93</v>
      </c>
    </row>
    <row r="5200" spans="1:17" x14ac:dyDescent="0.2">
      <c r="A5200" s="139" t="s">
        <v>10389</v>
      </c>
      <c r="B5200" s="140" t="s">
        <v>20495</v>
      </c>
      <c r="C5200" s="141">
        <v>346</v>
      </c>
      <c r="D5200" s="141">
        <v>2</v>
      </c>
      <c r="E5200" s="142">
        <v>452.82</v>
      </c>
      <c r="F5200" s="142">
        <v>419.74</v>
      </c>
      <c r="G5200" s="142">
        <v>179.86</v>
      </c>
      <c r="H5200" s="142">
        <v>50.66</v>
      </c>
      <c r="I5200" s="142">
        <v>650.26</v>
      </c>
      <c r="Q5200" s="6">
        <f t="shared" si="81"/>
        <v>650.26</v>
      </c>
    </row>
    <row r="5201" spans="1:17" x14ac:dyDescent="0.2">
      <c r="A5201" s="139" t="s">
        <v>10391</v>
      </c>
      <c r="B5201" s="140" t="s">
        <v>20496</v>
      </c>
      <c r="C5201" s="141">
        <v>171</v>
      </c>
      <c r="D5201" s="141">
        <v>0</v>
      </c>
      <c r="E5201" s="142">
        <v>0</v>
      </c>
      <c r="F5201" s="142">
        <v>207.45</v>
      </c>
      <c r="G5201" s="142">
        <v>0</v>
      </c>
      <c r="H5201" s="142">
        <v>0</v>
      </c>
      <c r="I5201" s="142">
        <v>207.45</v>
      </c>
      <c r="Q5201" s="6">
        <f t="shared" si="81"/>
        <v>207.45</v>
      </c>
    </row>
    <row r="5202" spans="1:17" x14ac:dyDescent="0.2">
      <c r="A5202" s="139" t="s">
        <v>10393</v>
      </c>
      <c r="B5202" s="140" t="s">
        <v>20497</v>
      </c>
      <c r="C5202" s="141">
        <v>88</v>
      </c>
      <c r="D5202" s="141">
        <v>1</v>
      </c>
      <c r="E5202" s="142">
        <v>37.32</v>
      </c>
      <c r="F5202" s="142">
        <v>106.76</v>
      </c>
      <c r="G5202" s="142">
        <v>89.93</v>
      </c>
      <c r="H5202" s="142">
        <v>4.18</v>
      </c>
      <c r="I5202" s="142">
        <v>200.87</v>
      </c>
      <c r="Q5202" s="6">
        <f t="shared" si="81"/>
        <v>200.87</v>
      </c>
    </row>
    <row r="5203" spans="1:17" x14ac:dyDescent="0.2">
      <c r="A5203" s="139" t="s">
        <v>10395</v>
      </c>
      <c r="B5203" s="140" t="s">
        <v>20498</v>
      </c>
      <c r="C5203" s="141">
        <v>142412</v>
      </c>
      <c r="D5203" s="141">
        <v>1432</v>
      </c>
      <c r="E5203" s="142">
        <v>876792.95</v>
      </c>
      <c r="F5203" s="142">
        <v>172765.5</v>
      </c>
      <c r="G5203" s="142">
        <v>128774.14</v>
      </c>
      <c r="H5203" s="142">
        <v>98105.27</v>
      </c>
      <c r="I5203" s="142">
        <v>399644.91</v>
      </c>
      <c r="Q5203" s="6">
        <f t="shared" si="81"/>
        <v>399644.91</v>
      </c>
    </row>
    <row r="5204" spans="1:17" x14ac:dyDescent="0.2">
      <c r="A5204" s="139" t="s">
        <v>10397</v>
      </c>
      <c r="B5204" s="140" t="s">
        <v>20499</v>
      </c>
      <c r="C5204" s="141">
        <v>102</v>
      </c>
      <c r="D5204" s="141">
        <v>1</v>
      </c>
      <c r="E5204" s="142">
        <v>186.61</v>
      </c>
      <c r="F5204" s="142">
        <v>123.74</v>
      </c>
      <c r="G5204" s="142">
        <v>89.93</v>
      </c>
      <c r="H5204" s="142">
        <v>20.88</v>
      </c>
      <c r="I5204" s="142">
        <v>234.55</v>
      </c>
      <c r="Q5204" s="6">
        <f t="shared" si="81"/>
        <v>234.55</v>
      </c>
    </row>
    <row r="5205" spans="1:17" x14ac:dyDescent="0.2">
      <c r="A5205" s="139" t="s">
        <v>10399</v>
      </c>
      <c r="B5205" s="140" t="s">
        <v>20500</v>
      </c>
      <c r="C5205" s="141">
        <v>116</v>
      </c>
      <c r="D5205" s="141">
        <v>1</v>
      </c>
      <c r="E5205" s="142">
        <v>186.61</v>
      </c>
      <c r="F5205" s="142">
        <v>140.72999999999999</v>
      </c>
      <c r="G5205" s="142">
        <v>89.93</v>
      </c>
      <c r="H5205" s="142">
        <v>20.88</v>
      </c>
      <c r="I5205" s="142">
        <v>251.54</v>
      </c>
      <c r="Q5205" s="6">
        <f t="shared" si="81"/>
        <v>251.54</v>
      </c>
    </row>
    <row r="5206" spans="1:17" x14ac:dyDescent="0.2">
      <c r="A5206" s="139" t="s">
        <v>10401</v>
      </c>
      <c r="B5206" s="140" t="s">
        <v>20501</v>
      </c>
      <c r="C5206" s="141">
        <v>76</v>
      </c>
      <c r="D5206" s="141">
        <v>2</v>
      </c>
      <c r="E5206" s="142">
        <v>835.83</v>
      </c>
      <c r="F5206" s="142">
        <v>92.2</v>
      </c>
      <c r="G5206" s="142">
        <v>179.86</v>
      </c>
      <c r="H5206" s="142">
        <v>93.52</v>
      </c>
      <c r="I5206" s="142">
        <v>365.58</v>
      </c>
      <c r="Q5206" s="6">
        <f t="shared" si="81"/>
        <v>365.58</v>
      </c>
    </row>
    <row r="5207" spans="1:17" x14ac:dyDescent="0.2">
      <c r="A5207" s="139" t="s">
        <v>10403</v>
      </c>
      <c r="B5207" s="140" t="s">
        <v>20502</v>
      </c>
      <c r="C5207" s="141">
        <v>1069</v>
      </c>
      <c r="D5207" s="141">
        <v>14</v>
      </c>
      <c r="E5207" s="142">
        <v>4288.97</v>
      </c>
      <c r="F5207" s="142">
        <v>1296.8499999999999</v>
      </c>
      <c r="G5207" s="142">
        <v>1258.97</v>
      </c>
      <c r="H5207" s="142">
        <v>479.9</v>
      </c>
      <c r="I5207" s="142">
        <v>3035.72</v>
      </c>
      <c r="Q5207" s="6">
        <f t="shared" si="81"/>
        <v>3035.72</v>
      </c>
    </row>
    <row r="5208" spans="1:17" x14ac:dyDescent="0.2">
      <c r="A5208" s="139" t="s">
        <v>10405</v>
      </c>
      <c r="B5208" s="140" t="s">
        <v>16001</v>
      </c>
      <c r="C5208" s="141">
        <v>741</v>
      </c>
      <c r="D5208" s="141">
        <v>29</v>
      </c>
      <c r="E5208" s="142">
        <v>5800.6</v>
      </c>
      <c r="F5208" s="142">
        <v>898.94</v>
      </c>
      <c r="G5208" s="142">
        <v>2607.86</v>
      </c>
      <c r="H5208" s="142">
        <v>649.03</v>
      </c>
      <c r="I5208" s="142">
        <v>4155.83</v>
      </c>
      <c r="Q5208" s="6">
        <f t="shared" si="81"/>
        <v>4155.83</v>
      </c>
    </row>
    <row r="5209" spans="1:17" x14ac:dyDescent="0.2">
      <c r="A5209" s="139" t="s">
        <v>10406</v>
      </c>
      <c r="B5209" s="140" t="s">
        <v>20503</v>
      </c>
      <c r="C5209" s="141">
        <v>77</v>
      </c>
      <c r="D5209" s="141">
        <v>0</v>
      </c>
      <c r="E5209" s="142">
        <v>0</v>
      </c>
      <c r="F5209" s="142">
        <v>93.41</v>
      </c>
      <c r="G5209" s="142">
        <v>0</v>
      </c>
      <c r="H5209" s="142">
        <v>0</v>
      </c>
      <c r="I5209" s="142">
        <v>93.41</v>
      </c>
      <c r="Q5209" s="6">
        <f t="shared" si="81"/>
        <v>93.41</v>
      </c>
    </row>
    <row r="5210" spans="1:17" x14ac:dyDescent="0.2">
      <c r="A5210" s="139" t="s">
        <v>10408</v>
      </c>
      <c r="B5210" s="140" t="s">
        <v>20504</v>
      </c>
      <c r="C5210" s="141">
        <v>37</v>
      </c>
      <c r="D5210" s="141">
        <v>0</v>
      </c>
      <c r="E5210" s="142">
        <v>0</v>
      </c>
      <c r="F5210" s="142">
        <v>44.89</v>
      </c>
      <c r="G5210" s="142">
        <v>0</v>
      </c>
      <c r="H5210" s="142">
        <v>0</v>
      </c>
      <c r="I5210" s="142">
        <v>44.89</v>
      </c>
      <c r="Q5210" s="6">
        <f t="shared" si="81"/>
        <v>44.89</v>
      </c>
    </row>
    <row r="5211" spans="1:17" x14ac:dyDescent="0.2">
      <c r="A5211" s="139" t="s">
        <v>10410</v>
      </c>
      <c r="B5211" s="140" t="s">
        <v>20505</v>
      </c>
      <c r="C5211" s="141">
        <v>230</v>
      </c>
      <c r="D5211" s="141">
        <v>1</v>
      </c>
      <c r="E5211" s="142">
        <v>186.61</v>
      </c>
      <c r="F5211" s="142">
        <v>279.02</v>
      </c>
      <c r="G5211" s="142">
        <v>89.93</v>
      </c>
      <c r="H5211" s="142">
        <v>20.88</v>
      </c>
      <c r="I5211" s="142">
        <v>389.83</v>
      </c>
      <c r="Q5211" s="6">
        <f t="shared" si="81"/>
        <v>389.83</v>
      </c>
    </row>
    <row r="5212" spans="1:17" x14ac:dyDescent="0.2">
      <c r="A5212" s="139" t="s">
        <v>10412</v>
      </c>
      <c r="B5212" s="140" t="s">
        <v>20506</v>
      </c>
      <c r="C5212" s="141">
        <v>120</v>
      </c>
      <c r="D5212" s="141">
        <v>0</v>
      </c>
      <c r="E5212" s="142">
        <v>0</v>
      </c>
      <c r="F5212" s="142">
        <v>145.58000000000001</v>
      </c>
      <c r="G5212" s="142">
        <v>0</v>
      </c>
      <c r="H5212" s="142">
        <v>0</v>
      </c>
      <c r="I5212" s="142">
        <v>145.58000000000001</v>
      </c>
      <c r="Q5212" s="6">
        <f t="shared" si="81"/>
        <v>145.58000000000001</v>
      </c>
    </row>
    <row r="5213" spans="1:17" x14ac:dyDescent="0.2">
      <c r="A5213" s="139" t="s">
        <v>10414</v>
      </c>
      <c r="B5213" s="140" t="s">
        <v>20507</v>
      </c>
      <c r="C5213" s="141">
        <v>367</v>
      </c>
      <c r="D5213" s="141">
        <v>1</v>
      </c>
      <c r="E5213" s="142">
        <v>110.2</v>
      </c>
      <c r="F5213" s="142">
        <v>445.22</v>
      </c>
      <c r="G5213" s="142">
        <v>89.93</v>
      </c>
      <c r="H5213" s="142">
        <v>12.33</v>
      </c>
      <c r="I5213" s="142">
        <v>547.48</v>
      </c>
      <c r="Q5213" s="6">
        <f t="shared" si="81"/>
        <v>547.48</v>
      </c>
    </row>
    <row r="5214" spans="1:17" x14ac:dyDescent="0.2">
      <c r="A5214" s="139" t="s">
        <v>10416</v>
      </c>
      <c r="B5214" s="140" t="s">
        <v>20508</v>
      </c>
      <c r="C5214" s="141">
        <v>355</v>
      </c>
      <c r="D5214" s="141">
        <v>0</v>
      </c>
      <c r="E5214" s="142">
        <v>0</v>
      </c>
      <c r="F5214" s="142">
        <v>430.66</v>
      </c>
      <c r="G5214" s="142">
        <v>0</v>
      </c>
      <c r="H5214" s="142">
        <v>0</v>
      </c>
      <c r="I5214" s="142">
        <v>430.66</v>
      </c>
      <c r="Q5214" s="6">
        <f t="shared" si="81"/>
        <v>430.66</v>
      </c>
    </row>
    <row r="5215" spans="1:17" x14ac:dyDescent="0.2">
      <c r="A5215" s="139" t="s">
        <v>10418</v>
      </c>
      <c r="B5215" s="140" t="s">
        <v>20509</v>
      </c>
      <c r="C5215" s="141">
        <v>251</v>
      </c>
      <c r="D5215" s="141">
        <v>0</v>
      </c>
      <c r="E5215" s="142">
        <v>0</v>
      </c>
      <c r="F5215" s="142">
        <v>304.5</v>
      </c>
      <c r="G5215" s="142">
        <v>0</v>
      </c>
      <c r="H5215" s="142">
        <v>0</v>
      </c>
      <c r="I5215" s="142">
        <v>304.5</v>
      </c>
      <c r="Q5215" s="6">
        <f t="shared" si="81"/>
        <v>304.5</v>
      </c>
    </row>
    <row r="5216" spans="1:17" x14ac:dyDescent="0.2">
      <c r="A5216" s="139" t="s">
        <v>10420</v>
      </c>
      <c r="B5216" s="140" t="s">
        <v>20510</v>
      </c>
      <c r="C5216" s="141">
        <v>332</v>
      </c>
      <c r="D5216" s="141">
        <v>4</v>
      </c>
      <c r="E5216" s="142">
        <v>2138.11</v>
      </c>
      <c r="F5216" s="142">
        <v>402.76</v>
      </c>
      <c r="G5216" s="142">
        <v>359.7</v>
      </c>
      <c r="H5216" s="142">
        <v>239.23</v>
      </c>
      <c r="I5216" s="142">
        <v>1001.69</v>
      </c>
      <c r="Q5216" s="6">
        <f t="shared" si="81"/>
        <v>1001.69</v>
      </c>
    </row>
    <row r="5217" spans="1:17" x14ac:dyDescent="0.2">
      <c r="A5217" s="139" t="s">
        <v>10422</v>
      </c>
      <c r="B5217" s="140" t="s">
        <v>20511</v>
      </c>
      <c r="C5217" s="141">
        <v>345</v>
      </c>
      <c r="D5217" s="141">
        <v>5</v>
      </c>
      <c r="E5217" s="142">
        <v>880.18</v>
      </c>
      <c r="F5217" s="142">
        <v>418.54</v>
      </c>
      <c r="G5217" s="142">
        <v>449.63</v>
      </c>
      <c r="H5217" s="142">
        <v>98.49</v>
      </c>
      <c r="I5217" s="142">
        <v>966.66</v>
      </c>
      <c r="Q5217" s="6">
        <f t="shared" si="81"/>
        <v>966.66</v>
      </c>
    </row>
    <row r="5218" spans="1:17" x14ac:dyDescent="0.2">
      <c r="A5218" s="139" t="s">
        <v>10424</v>
      </c>
      <c r="B5218" s="140" t="s">
        <v>20512</v>
      </c>
      <c r="C5218" s="141">
        <v>210</v>
      </c>
      <c r="D5218" s="141">
        <v>3</v>
      </c>
      <c r="E5218" s="142">
        <v>1642.06</v>
      </c>
      <c r="F5218" s="142">
        <v>254.76</v>
      </c>
      <c r="G5218" s="142">
        <v>269.77999999999997</v>
      </c>
      <c r="H5218" s="142">
        <v>183.73</v>
      </c>
      <c r="I5218" s="142">
        <v>708.27</v>
      </c>
      <c r="Q5218" s="6">
        <f t="shared" si="81"/>
        <v>708.27</v>
      </c>
    </row>
    <row r="5219" spans="1:17" x14ac:dyDescent="0.2">
      <c r="A5219" s="139" t="s">
        <v>10426</v>
      </c>
      <c r="B5219" s="140" t="s">
        <v>20513</v>
      </c>
      <c r="C5219" s="141">
        <v>138</v>
      </c>
      <c r="D5219" s="141">
        <v>6</v>
      </c>
      <c r="E5219" s="142">
        <v>432.72</v>
      </c>
      <c r="F5219" s="142">
        <v>167.42</v>
      </c>
      <c r="G5219" s="142">
        <v>539.55999999999995</v>
      </c>
      <c r="H5219" s="142">
        <v>48.42</v>
      </c>
      <c r="I5219" s="142">
        <v>755.4</v>
      </c>
      <c r="Q5219" s="6">
        <f t="shared" si="81"/>
        <v>755.4</v>
      </c>
    </row>
    <row r="5220" spans="1:17" x14ac:dyDescent="0.2">
      <c r="A5220" s="139" t="s">
        <v>10428</v>
      </c>
      <c r="B5220" s="140" t="s">
        <v>20514</v>
      </c>
      <c r="C5220" s="141">
        <v>277</v>
      </c>
      <c r="D5220" s="141">
        <v>6</v>
      </c>
      <c r="E5220" s="142">
        <v>1244.08</v>
      </c>
      <c r="F5220" s="142">
        <v>336.04</v>
      </c>
      <c r="G5220" s="142">
        <v>539.55999999999995</v>
      </c>
      <c r="H5220" s="142">
        <v>139.19999999999999</v>
      </c>
      <c r="I5220" s="142">
        <v>1014.8</v>
      </c>
      <c r="Q5220" s="6">
        <f t="shared" si="81"/>
        <v>1014.8</v>
      </c>
    </row>
    <row r="5221" spans="1:17" x14ac:dyDescent="0.2">
      <c r="A5221" s="139" t="s">
        <v>10430</v>
      </c>
      <c r="B5221" s="140" t="s">
        <v>20515</v>
      </c>
      <c r="C5221" s="141">
        <v>98</v>
      </c>
      <c r="D5221" s="141">
        <v>4</v>
      </c>
      <c r="E5221" s="142">
        <v>4635.91</v>
      </c>
      <c r="F5221" s="142">
        <v>118.89</v>
      </c>
      <c r="G5221" s="142">
        <v>359.7</v>
      </c>
      <c r="H5221" s="142">
        <v>518.72</v>
      </c>
      <c r="I5221" s="142">
        <v>997.31</v>
      </c>
      <c r="Q5221" s="6">
        <f t="shared" si="81"/>
        <v>997.31</v>
      </c>
    </row>
    <row r="5222" spans="1:17" x14ac:dyDescent="0.2">
      <c r="A5222" s="139" t="s">
        <v>10432</v>
      </c>
      <c r="B5222" s="140" t="s">
        <v>20516</v>
      </c>
      <c r="C5222" s="141">
        <v>99</v>
      </c>
      <c r="D5222" s="141">
        <v>2</v>
      </c>
      <c r="E5222" s="142">
        <v>342.13</v>
      </c>
      <c r="F5222" s="142">
        <v>120.1</v>
      </c>
      <c r="G5222" s="142">
        <v>179.86</v>
      </c>
      <c r="H5222" s="142">
        <v>38.28</v>
      </c>
      <c r="I5222" s="142">
        <v>338.24</v>
      </c>
      <c r="Q5222" s="6">
        <f t="shared" si="81"/>
        <v>338.24</v>
      </c>
    </row>
    <row r="5223" spans="1:17" x14ac:dyDescent="0.2">
      <c r="A5223" s="139" t="s">
        <v>10434</v>
      </c>
      <c r="B5223" s="140" t="s">
        <v>20517</v>
      </c>
      <c r="C5223" s="141">
        <v>14661</v>
      </c>
      <c r="D5223" s="141">
        <v>211</v>
      </c>
      <c r="E5223" s="142">
        <v>81981.7</v>
      </c>
      <c r="F5223" s="142">
        <v>17785.82</v>
      </c>
      <c r="G5223" s="142">
        <v>18974.400000000001</v>
      </c>
      <c r="H5223" s="142">
        <v>9173.02</v>
      </c>
      <c r="I5223" s="142">
        <v>45933.24</v>
      </c>
      <c r="Q5223" s="6">
        <f t="shared" si="81"/>
        <v>45933.24</v>
      </c>
    </row>
    <row r="5224" spans="1:17" x14ac:dyDescent="0.2">
      <c r="A5224" s="139" t="s">
        <v>10436</v>
      </c>
      <c r="B5224" s="140" t="s">
        <v>20518</v>
      </c>
      <c r="C5224" s="141">
        <v>297</v>
      </c>
      <c r="D5224" s="141">
        <v>7</v>
      </c>
      <c r="E5224" s="142">
        <v>2098.73</v>
      </c>
      <c r="F5224" s="142">
        <v>360.3</v>
      </c>
      <c r="G5224" s="142">
        <v>629.48</v>
      </c>
      <c r="H5224" s="142">
        <v>234.83</v>
      </c>
      <c r="I5224" s="142">
        <v>1224.6099999999999</v>
      </c>
      <c r="Q5224" s="6">
        <f t="shared" si="81"/>
        <v>1224.6099999999999</v>
      </c>
    </row>
    <row r="5225" spans="1:17" x14ac:dyDescent="0.2">
      <c r="A5225" s="139" t="s">
        <v>10438</v>
      </c>
      <c r="B5225" s="140" t="s">
        <v>20519</v>
      </c>
      <c r="C5225" s="141">
        <v>461</v>
      </c>
      <c r="D5225" s="141">
        <v>10</v>
      </c>
      <c r="E5225" s="142">
        <v>6233.61</v>
      </c>
      <c r="F5225" s="142">
        <v>559.26</v>
      </c>
      <c r="G5225" s="142">
        <v>899.26</v>
      </c>
      <c r="H5225" s="142">
        <v>697.49</v>
      </c>
      <c r="I5225" s="142">
        <v>2156.0100000000002</v>
      </c>
      <c r="Q5225" s="6">
        <f t="shared" si="81"/>
        <v>2156.0100000000002</v>
      </c>
    </row>
    <row r="5226" spans="1:17" x14ac:dyDescent="0.2">
      <c r="A5226" s="139" t="s">
        <v>10440</v>
      </c>
      <c r="B5226" s="140" t="s">
        <v>20520</v>
      </c>
      <c r="C5226" s="141">
        <v>171</v>
      </c>
      <c r="D5226" s="141">
        <v>0</v>
      </c>
      <c r="E5226" s="142">
        <v>0</v>
      </c>
      <c r="F5226" s="142">
        <v>207.45</v>
      </c>
      <c r="G5226" s="142">
        <v>0</v>
      </c>
      <c r="H5226" s="142">
        <v>0</v>
      </c>
      <c r="I5226" s="142">
        <v>207.45</v>
      </c>
      <c r="Q5226" s="6">
        <f t="shared" si="81"/>
        <v>207.45</v>
      </c>
    </row>
    <row r="5227" spans="1:17" x14ac:dyDescent="0.2">
      <c r="A5227" s="139" t="s">
        <v>10442</v>
      </c>
      <c r="B5227" s="140" t="s">
        <v>20521</v>
      </c>
      <c r="C5227" s="141">
        <v>254</v>
      </c>
      <c r="D5227" s="141">
        <v>3</v>
      </c>
      <c r="E5227" s="142">
        <v>64995.9</v>
      </c>
      <c r="F5227" s="142">
        <v>308.14</v>
      </c>
      <c r="G5227" s="142">
        <v>269.77999999999997</v>
      </c>
      <c r="H5227" s="142">
        <v>7272.46</v>
      </c>
      <c r="I5227" s="142">
        <v>7850.38</v>
      </c>
      <c r="Q5227" s="6">
        <f t="shared" si="81"/>
        <v>7850.38</v>
      </c>
    </row>
    <row r="5228" spans="1:17" x14ac:dyDescent="0.2">
      <c r="A5228" s="139" t="s">
        <v>10444</v>
      </c>
      <c r="B5228" s="140" t="s">
        <v>20522</v>
      </c>
      <c r="C5228" s="141">
        <v>601</v>
      </c>
      <c r="D5228" s="141">
        <v>14</v>
      </c>
      <c r="E5228" s="142">
        <v>5039.4799999999996</v>
      </c>
      <c r="F5228" s="142">
        <v>729.1</v>
      </c>
      <c r="G5228" s="142">
        <v>1258.97</v>
      </c>
      <c r="H5228" s="142">
        <v>563.87</v>
      </c>
      <c r="I5228" s="142">
        <v>2551.94</v>
      </c>
      <c r="Q5228" s="6">
        <f t="shared" si="81"/>
        <v>2551.94</v>
      </c>
    </row>
    <row r="5229" spans="1:17" x14ac:dyDescent="0.2">
      <c r="A5229" s="139" t="s">
        <v>10446</v>
      </c>
      <c r="B5229" s="140" t="s">
        <v>20523</v>
      </c>
      <c r="C5229" s="141">
        <v>101</v>
      </c>
      <c r="D5229" s="141">
        <v>0</v>
      </c>
      <c r="E5229" s="142">
        <v>0</v>
      </c>
      <c r="F5229" s="142">
        <v>122.53</v>
      </c>
      <c r="G5229" s="142">
        <v>0</v>
      </c>
      <c r="H5229" s="142">
        <v>0</v>
      </c>
      <c r="I5229" s="142">
        <v>122.53</v>
      </c>
      <c r="Q5229" s="6">
        <f t="shared" si="81"/>
        <v>122.53</v>
      </c>
    </row>
    <row r="5230" spans="1:17" x14ac:dyDescent="0.2">
      <c r="A5230" s="139" t="s">
        <v>10448</v>
      </c>
      <c r="B5230" s="140" t="s">
        <v>20524</v>
      </c>
      <c r="C5230" s="141">
        <v>266</v>
      </c>
      <c r="D5230" s="141">
        <v>9</v>
      </c>
      <c r="E5230" s="142">
        <v>376716.38</v>
      </c>
      <c r="F5230" s="142">
        <v>322.7</v>
      </c>
      <c r="G5230" s="142">
        <v>809.34</v>
      </c>
      <c r="H5230" s="142">
        <v>42151.18</v>
      </c>
      <c r="I5230" s="142">
        <v>43283.22</v>
      </c>
      <c r="Q5230" s="6">
        <f t="shared" si="81"/>
        <v>43283.22</v>
      </c>
    </row>
    <row r="5231" spans="1:17" x14ac:dyDescent="0.2">
      <c r="A5231" s="139" t="s">
        <v>10450</v>
      </c>
      <c r="B5231" s="140" t="s">
        <v>20525</v>
      </c>
      <c r="C5231" s="141">
        <v>176</v>
      </c>
      <c r="D5231" s="141">
        <v>1</v>
      </c>
      <c r="E5231" s="142">
        <v>447.82</v>
      </c>
      <c r="F5231" s="142">
        <v>213.51</v>
      </c>
      <c r="G5231" s="142">
        <v>89.93</v>
      </c>
      <c r="H5231" s="142">
        <v>50.1</v>
      </c>
      <c r="I5231" s="142">
        <v>353.54</v>
      </c>
      <c r="Q5231" s="6">
        <f t="shared" si="81"/>
        <v>353.54</v>
      </c>
    </row>
    <row r="5232" spans="1:17" x14ac:dyDescent="0.2">
      <c r="A5232" s="139" t="s">
        <v>10452</v>
      </c>
      <c r="B5232" s="140" t="s">
        <v>20526</v>
      </c>
      <c r="C5232" s="141">
        <v>163</v>
      </c>
      <c r="D5232" s="141">
        <v>0</v>
      </c>
      <c r="E5232" s="142">
        <v>0</v>
      </c>
      <c r="F5232" s="142">
        <v>197.74</v>
      </c>
      <c r="G5232" s="142">
        <v>0</v>
      </c>
      <c r="H5232" s="142">
        <v>0</v>
      </c>
      <c r="I5232" s="142">
        <v>197.74</v>
      </c>
      <c r="Q5232" s="6">
        <f t="shared" si="81"/>
        <v>197.74</v>
      </c>
    </row>
    <row r="5233" spans="1:17" x14ac:dyDescent="0.2">
      <c r="A5233" s="139" t="s">
        <v>10454</v>
      </c>
      <c r="B5233" s="140" t="s">
        <v>20527</v>
      </c>
      <c r="C5233" s="141">
        <v>235</v>
      </c>
      <c r="D5233" s="141">
        <v>3</v>
      </c>
      <c r="E5233" s="142">
        <v>689.61</v>
      </c>
      <c r="F5233" s="142">
        <v>285.08999999999997</v>
      </c>
      <c r="G5233" s="142">
        <v>269.77999999999997</v>
      </c>
      <c r="H5233" s="142">
        <v>77.16</v>
      </c>
      <c r="I5233" s="142">
        <v>632.03</v>
      </c>
      <c r="Q5233" s="6">
        <f t="shared" si="81"/>
        <v>632.03</v>
      </c>
    </row>
    <row r="5234" spans="1:17" x14ac:dyDescent="0.2">
      <c r="A5234" s="139" t="s">
        <v>10456</v>
      </c>
      <c r="B5234" s="140" t="s">
        <v>20528</v>
      </c>
      <c r="C5234" s="141">
        <v>251</v>
      </c>
      <c r="D5234" s="141">
        <v>1</v>
      </c>
      <c r="E5234" s="142">
        <v>186.61</v>
      </c>
      <c r="F5234" s="142">
        <v>304.5</v>
      </c>
      <c r="G5234" s="142">
        <v>89.93</v>
      </c>
      <c r="H5234" s="142">
        <v>20.88</v>
      </c>
      <c r="I5234" s="142">
        <v>415.31</v>
      </c>
      <c r="Q5234" s="6">
        <f t="shared" si="81"/>
        <v>415.31</v>
      </c>
    </row>
    <row r="5235" spans="1:17" x14ac:dyDescent="0.2">
      <c r="A5235" s="139" t="s">
        <v>10458</v>
      </c>
      <c r="B5235" s="140" t="s">
        <v>20529</v>
      </c>
      <c r="C5235" s="141">
        <v>144</v>
      </c>
      <c r="D5235" s="141">
        <v>2</v>
      </c>
      <c r="E5235" s="142">
        <v>435.43</v>
      </c>
      <c r="F5235" s="142">
        <v>174.69</v>
      </c>
      <c r="G5235" s="142">
        <v>179.86</v>
      </c>
      <c r="H5235" s="142">
        <v>48.72</v>
      </c>
      <c r="I5235" s="142">
        <v>403.27</v>
      </c>
      <c r="Q5235" s="6">
        <f t="shared" si="81"/>
        <v>403.27</v>
      </c>
    </row>
    <row r="5236" spans="1:17" x14ac:dyDescent="0.2">
      <c r="A5236" s="139" t="s">
        <v>10460</v>
      </c>
      <c r="B5236" s="140" t="s">
        <v>20530</v>
      </c>
      <c r="C5236" s="141">
        <v>41</v>
      </c>
      <c r="D5236" s="141">
        <v>1</v>
      </c>
      <c r="E5236" s="142">
        <v>248.82</v>
      </c>
      <c r="F5236" s="142">
        <v>49.74</v>
      </c>
      <c r="G5236" s="142">
        <v>89.93</v>
      </c>
      <c r="H5236" s="142">
        <v>27.84</v>
      </c>
      <c r="I5236" s="142">
        <v>167.51</v>
      </c>
      <c r="Q5236" s="6">
        <f t="shared" si="81"/>
        <v>167.51</v>
      </c>
    </row>
    <row r="5237" spans="1:17" x14ac:dyDescent="0.2">
      <c r="A5237" s="139" t="s">
        <v>10462</v>
      </c>
      <c r="B5237" s="140" t="s">
        <v>20531</v>
      </c>
      <c r="C5237" s="141">
        <v>184</v>
      </c>
      <c r="D5237" s="141">
        <v>6</v>
      </c>
      <c r="E5237" s="142">
        <v>1778.71</v>
      </c>
      <c r="F5237" s="142">
        <v>223.22</v>
      </c>
      <c r="G5237" s="142">
        <v>539.55999999999995</v>
      </c>
      <c r="H5237" s="142">
        <v>199.02</v>
      </c>
      <c r="I5237" s="142">
        <v>961.8</v>
      </c>
      <c r="Q5237" s="6">
        <f t="shared" si="81"/>
        <v>961.8</v>
      </c>
    </row>
    <row r="5238" spans="1:17" x14ac:dyDescent="0.2">
      <c r="A5238" s="139" t="s">
        <v>10464</v>
      </c>
      <c r="B5238" s="140" t="s">
        <v>20532</v>
      </c>
      <c r="C5238" s="141">
        <v>193</v>
      </c>
      <c r="D5238" s="141">
        <v>2</v>
      </c>
      <c r="E5238" s="142">
        <v>435.43</v>
      </c>
      <c r="F5238" s="142">
        <v>234.14</v>
      </c>
      <c r="G5238" s="142">
        <v>179.86</v>
      </c>
      <c r="H5238" s="142">
        <v>48.72</v>
      </c>
      <c r="I5238" s="142">
        <v>462.72</v>
      </c>
      <c r="Q5238" s="6">
        <f t="shared" si="81"/>
        <v>462.72</v>
      </c>
    </row>
    <row r="5239" spans="1:17" x14ac:dyDescent="0.2">
      <c r="A5239" s="139" t="s">
        <v>10466</v>
      </c>
      <c r="B5239" s="140" t="s">
        <v>20533</v>
      </c>
      <c r="C5239" s="141">
        <v>259</v>
      </c>
      <c r="D5239" s="141">
        <v>4</v>
      </c>
      <c r="E5239" s="142">
        <v>9395.9</v>
      </c>
      <c r="F5239" s="142">
        <v>314.2</v>
      </c>
      <c r="G5239" s="142">
        <v>359.7</v>
      </c>
      <c r="H5239" s="142">
        <v>1051.32</v>
      </c>
      <c r="I5239" s="142">
        <v>1725.22</v>
      </c>
      <c r="Q5239" s="6">
        <f t="shared" si="81"/>
        <v>1725.22</v>
      </c>
    </row>
    <row r="5240" spans="1:17" x14ac:dyDescent="0.2">
      <c r="A5240" s="139" t="s">
        <v>10468</v>
      </c>
      <c r="B5240" s="140" t="s">
        <v>20534</v>
      </c>
      <c r="C5240" s="141">
        <v>543</v>
      </c>
      <c r="D5240" s="141">
        <v>3</v>
      </c>
      <c r="E5240" s="142">
        <v>13723.91</v>
      </c>
      <c r="F5240" s="142">
        <v>658.74</v>
      </c>
      <c r="G5240" s="142">
        <v>269.77999999999997</v>
      </c>
      <c r="H5240" s="142">
        <v>1535.58</v>
      </c>
      <c r="I5240" s="142">
        <v>2464.1</v>
      </c>
      <c r="Q5240" s="6">
        <f t="shared" si="81"/>
        <v>2464.1</v>
      </c>
    </row>
    <row r="5241" spans="1:17" x14ac:dyDescent="0.2">
      <c r="A5241" s="139" t="s">
        <v>10470</v>
      </c>
      <c r="B5241" s="140" t="s">
        <v>20535</v>
      </c>
      <c r="C5241" s="141">
        <v>105</v>
      </c>
      <c r="D5241" s="141">
        <v>0</v>
      </c>
      <c r="E5241" s="142">
        <v>0</v>
      </c>
      <c r="F5241" s="142">
        <v>127.38</v>
      </c>
      <c r="G5241" s="142">
        <v>0</v>
      </c>
      <c r="H5241" s="142">
        <v>0</v>
      </c>
      <c r="I5241" s="142">
        <v>127.38</v>
      </c>
      <c r="Q5241" s="6">
        <f t="shared" si="81"/>
        <v>127.38</v>
      </c>
    </row>
    <row r="5242" spans="1:17" x14ac:dyDescent="0.2">
      <c r="A5242" s="139" t="s">
        <v>10472</v>
      </c>
      <c r="B5242" s="140" t="s">
        <v>20536</v>
      </c>
      <c r="C5242" s="141">
        <v>78</v>
      </c>
      <c r="D5242" s="141">
        <v>6</v>
      </c>
      <c r="E5242" s="142">
        <v>3614.45</v>
      </c>
      <c r="F5242" s="142">
        <v>94.62</v>
      </c>
      <c r="G5242" s="142">
        <v>539.55999999999995</v>
      </c>
      <c r="H5242" s="142">
        <v>404.42</v>
      </c>
      <c r="I5242" s="142">
        <v>1038.5999999999999</v>
      </c>
      <c r="Q5242" s="6">
        <f t="shared" si="81"/>
        <v>1038.5999999999999</v>
      </c>
    </row>
    <row r="5243" spans="1:17" x14ac:dyDescent="0.2">
      <c r="A5243" s="139" t="s">
        <v>10474</v>
      </c>
      <c r="B5243" s="140" t="s">
        <v>20537</v>
      </c>
      <c r="C5243" s="141">
        <v>811</v>
      </c>
      <c r="D5243" s="141">
        <v>17</v>
      </c>
      <c r="E5243" s="142">
        <v>6481</v>
      </c>
      <c r="F5243" s="142">
        <v>983.86</v>
      </c>
      <c r="G5243" s="142">
        <v>1528.74</v>
      </c>
      <c r="H5243" s="142">
        <v>725.17</v>
      </c>
      <c r="I5243" s="142">
        <v>3237.77</v>
      </c>
      <c r="Q5243" s="6">
        <f t="shared" si="81"/>
        <v>3237.77</v>
      </c>
    </row>
    <row r="5244" spans="1:17" x14ac:dyDescent="0.2">
      <c r="A5244" s="139" t="s">
        <v>10476</v>
      </c>
      <c r="B5244" s="140" t="s">
        <v>20538</v>
      </c>
      <c r="C5244" s="141">
        <v>275</v>
      </c>
      <c r="D5244" s="141">
        <v>3</v>
      </c>
      <c r="E5244" s="142">
        <v>307.32</v>
      </c>
      <c r="F5244" s="142">
        <v>333.62</v>
      </c>
      <c r="G5244" s="142">
        <v>269.77999999999997</v>
      </c>
      <c r="H5244" s="142">
        <v>34.380000000000003</v>
      </c>
      <c r="I5244" s="142">
        <v>637.78</v>
      </c>
      <c r="Q5244" s="6">
        <f t="shared" si="81"/>
        <v>637.78</v>
      </c>
    </row>
    <row r="5245" spans="1:17" x14ac:dyDescent="0.2">
      <c r="A5245" s="139" t="s">
        <v>10478</v>
      </c>
      <c r="B5245" s="140" t="s">
        <v>20539</v>
      </c>
      <c r="C5245" s="141">
        <v>193</v>
      </c>
      <c r="D5245" s="141">
        <v>3</v>
      </c>
      <c r="E5245" s="142">
        <v>834.8</v>
      </c>
      <c r="F5245" s="142">
        <v>234.14</v>
      </c>
      <c r="G5245" s="142">
        <v>269.77999999999997</v>
      </c>
      <c r="H5245" s="142">
        <v>93.41</v>
      </c>
      <c r="I5245" s="142">
        <v>597.33000000000004</v>
      </c>
      <c r="Q5245" s="6">
        <f t="shared" si="81"/>
        <v>597.33000000000004</v>
      </c>
    </row>
    <row r="5246" spans="1:17" x14ac:dyDescent="0.2">
      <c r="A5246" s="139" t="s">
        <v>10480</v>
      </c>
      <c r="B5246" s="140" t="s">
        <v>20540</v>
      </c>
      <c r="C5246" s="141">
        <v>84</v>
      </c>
      <c r="D5246" s="141">
        <v>0</v>
      </c>
      <c r="E5246" s="142">
        <v>0</v>
      </c>
      <c r="F5246" s="142">
        <v>101.9</v>
      </c>
      <c r="G5246" s="142">
        <v>0</v>
      </c>
      <c r="H5246" s="142">
        <v>0</v>
      </c>
      <c r="I5246" s="142">
        <v>101.9</v>
      </c>
      <c r="Q5246" s="6">
        <f t="shared" si="81"/>
        <v>101.9</v>
      </c>
    </row>
    <row r="5247" spans="1:17" x14ac:dyDescent="0.2">
      <c r="A5247" s="139" t="s">
        <v>10482</v>
      </c>
      <c r="B5247" s="140" t="s">
        <v>20541</v>
      </c>
      <c r="C5247" s="141">
        <v>92</v>
      </c>
      <c r="D5247" s="141">
        <v>1</v>
      </c>
      <c r="E5247" s="142">
        <v>154.82</v>
      </c>
      <c r="F5247" s="142">
        <v>111.61</v>
      </c>
      <c r="G5247" s="142">
        <v>89.93</v>
      </c>
      <c r="H5247" s="142">
        <v>17.32</v>
      </c>
      <c r="I5247" s="142">
        <v>218.86</v>
      </c>
      <c r="Q5247" s="6">
        <f t="shared" si="81"/>
        <v>218.86</v>
      </c>
    </row>
    <row r="5248" spans="1:17" x14ac:dyDescent="0.2">
      <c r="A5248" s="139" t="s">
        <v>10484</v>
      </c>
      <c r="B5248" s="140" t="s">
        <v>20542</v>
      </c>
      <c r="C5248" s="141">
        <v>135</v>
      </c>
      <c r="D5248" s="141">
        <v>0</v>
      </c>
      <c r="E5248" s="142">
        <v>0</v>
      </c>
      <c r="F5248" s="142">
        <v>163.78</v>
      </c>
      <c r="G5248" s="142">
        <v>0</v>
      </c>
      <c r="H5248" s="142">
        <v>0</v>
      </c>
      <c r="I5248" s="142">
        <v>163.78</v>
      </c>
      <c r="Q5248" s="6">
        <f t="shared" si="81"/>
        <v>163.78</v>
      </c>
    </row>
    <row r="5249" spans="1:17" x14ac:dyDescent="0.2">
      <c r="A5249" s="139" t="s">
        <v>10486</v>
      </c>
      <c r="B5249" s="140" t="s">
        <v>20543</v>
      </c>
      <c r="C5249" s="141">
        <v>3094</v>
      </c>
      <c r="D5249" s="141">
        <v>21</v>
      </c>
      <c r="E5249" s="142">
        <v>5839.19</v>
      </c>
      <c r="F5249" s="142">
        <v>3753.45</v>
      </c>
      <c r="G5249" s="142">
        <v>1888.45</v>
      </c>
      <c r="H5249" s="142">
        <v>653.35</v>
      </c>
      <c r="I5249" s="142">
        <v>6295.25</v>
      </c>
      <c r="Q5249" s="6">
        <f t="shared" si="81"/>
        <v>6295.25</v>
      </c>
    </row>
    <row r="5250" spans="1:17" x14ac:dyDescent="0.2">
      <c r="A5250" s="139" t="s">
        <v>10488</v>
      </c>
      <c r="B5250" s="140" t="s">
        <v>20544</v>
      </c>
      <c r="C5250" s="141">
        <v>512</v>
      </c>
      <c r="D5250" s="141">
        <v>3</v>
      </c>
      <c r="E5250" s="142">
        <v>617</v>
      </c>
      <c r="F5250" s="142">
        <v>621.13</v>
      </c>
      <c r="G5250" s="142">
        <v>269.77999999999997</v>
      </c>
      <c r="H5250" s="142">
        <v>69.040000000000006</v>
      </c>
      <c r="I5250" s="142">
        <v>959.95</v>
      </c>
      <c r="Q5250" s="6">
        <f t="shared" si="81"/>
        <v>959.95</v>
      </c>
    </row>
    <row r="5251" spans="1:17" x14ac:dyDescent="0.2">
      <c r="A5251" s="139" t="s">
        <v>10490</v>
      </c>
      <c r="B5251" s="140" t="s">
        <v>20545</v>
      </c>
      <c r="C5251" s="141">
        <v>332</v>
      </c>
      <c r="D5251" s="141">
        <v>7</v>
      </c>
      <c r="E5251" s="142">
        <v>1577.56</v>
      </c>
      <c r="F5251" s="142">
        <v>402.76</v>
      </c>
      <c r="G5251" s="142">
        <v>629.48</v>
      </c>
      <c r="H5251" s="142">
        <v>176.51</v>
      </c>
      <c r="I5251" s="142">
        <v>1208.75</v>
      </c>
      <c r="Q5251" s="6">
        <f t="shared" si="81"/>
        <v>1208.75</v>
      </c>
    </row>
    <row r="5252" spans="1:17" x14ac:dyDescent="0.2">
      <c r="A5252" s="139" t="s">
        <v>10492</v>
      </c>
      <c r="B5252" s="140" t="s">
        <v>20546</v>
      </c>
      <c r="C5252" s="141">
        <v>91</v>
      </c>
      <c r="D5252" s="141">
        <v>0</v>
      </c>
      <c r="E5252" s="142">
        <v>0</v>
      </c>
      <c r="F5252" s="142">
        <v>110.39</v>
      </c>
      <c r="G5252" s="142">
        <v>0</v>
      </c>
      <c r="H5252" s="142">
        <v>0</v>
      </c>
      <c r="I5252" s="142">
        <v>110.39</v>
      </c>
      <c r="Q5252" s="6">
        <f t="shared" si="81"/>
        <v>110.39</v>
      </c>
    </row>
    <row r="5253" spans="1:17" x14ac:dyDescent="0.2">
      <c r="A5253" s="139" t="s">
        <v>10494</v>
      </c>
      <c r="B5253" s="140" t="s">
        <v>20547</v>
      </c>
      <c r="C5253" s="141">
        <v>192</v>
      </c>
      <c r="D5253" s="141">
        <v>5</v>
      </c>
      <c r="E5253" s="142">
        <v>1818.22</v>
      </c>
      <c r="F5253" s="142">
        <v>232.92</v>
      </c>
      <c r="G5253" s="142">
        <v>449.63</v>
      </c>
      <c r="H5253" s="142">
        <v>203.44</v>
      </c>
      <c r="I5253" s="142">
        <v>885.99</v>
      </c>
      <c r="Q5253" s="6">
        <f t="shared" si="81"/>
        <v>885.99</v>
      </c>
    </row>
    <row r="5254" spans="1:17" x14ac:dyDescent="0.2">
      <c r="A5254" s="139" t="s">
        <v>10496</v>
      </c>
      <c r="B5254" s="140" t="s">
        <v>20548</v>
      </c>
      <c r="C5254" s="141">
        <v>175</v>
      </c>
      <c r="D5254" s="141">
        <v>1</v>
      </c>
      <c r="E5254" s="142">
        <v>37.32</v>
      </c>
      <c r="F5254" s="142">
        <v>212.3</v>
      </c>
      <c r="G5254" s="142">
        <v>89.93</v>
      </c>
      <c r="H5254" s="142">
        <v>4.18</v>
      </c>
      <c r="I5254" s="142">
        <v>306.41000000000003</v>
      </c>
      <c r="Q5254" s="6">
        <f t="shared" si="81"/>
        <v>306.41000000000003</v>
      </c>
    </row>
    <row r="5255" spans="1:17" x14ac:dyDescent="0.2">
      <c r="A5255" s="139" t="s">
        <v>10498</v>
      </c>
      <c r="B5255" s="140" t="s">
        <v>20549</v>
      </c>
      <c r="C5255" s="141">
        <v>37</v>
      </c>
      <c r="D5255" s="141">
        <v>0</v>
      </c>
      <c r="E5255" s="142">
        <v>0</v>
      </c>
      <c r="F5255" s="142">
        <v>44.89</v>
      </c>
      <c r="G5255" s="142">
        <v>0</v>
      </c>
      <c r="H5255" s="142">
        <v>0</v>
      </c>
      <c r="I5255" s="142">
        <v>44.89</v>
      </c>
      <c r="Q5255" s="6">
        <f t="shared" si="81"/>
        <v>44.89</v>
      </c>
    </row>
    <row r="5256" spans="1:17" x14ac:dyDescent="0.2">
      <c r="A5256" s="139" t="s">
        <v>10500</v>
      </c>
      <c r="B5256" s="140" t="s">
        <v>20550</v>
      </c>
      <c r="C5256" s="141">
        <v>334</v>
      </c>
      <c r="D5256" s="141">
        <v>11</v>
      </c>
      <c r="E5256" s="142">
        <v>7256.06</v>
      </c>
      <c r="F5256" s="142">
        <v>405.19</v>
      </c>
      <c r="G5256" s="142">
        <v>989.18</v>
      </c>
      <c r="H5256" s="142">
        <v>811.89</v>
      </c>
      <c r="I5256" s="142">
        <v>2206.2600000000002</v>
      </c>
      <c r="Q5256" s="6">
        <f t="shared" si="81"/>
        <v>2206.2600000000002</v>
      </c>
    </row>
    <row r="5257" spans="1:17" x14ac:dyDescent="0.2">
      <c r="A5257" s="139" t="s">
        <v>10502</v>
      </c>
      <c r="B5257" s="140" t="s">
        <v>20551</v>
      </c>
      <c r="C5257" s="141">
        <v>192</v>
      </c>
      <c r="D5257" s="141">
        <v>0</v>
      </c>
      <c r="E5257" s="142">
        <v>0</v>
      </c>
      <c r="F5257" s="142">
        <v>232.92</v>
      </c>
      <c r="G5257" s="142">
        <v>0</v>
      </c>
      <c r="H5257" s="142">
        <v>0</v>
      </c>
      <c r="I5257" s="142">
        <v>232.92</v>
      </c>
      <c r="Q5257" s="6">
        <f t="shared" si="81"/>
        <v>232.92</v>
      </c>
    </row>
    <row r="5258" spans="1:17" x14ac:dyDescent="0.2">
      <c r="A5258" s="139" t="s">
        <v>10504</v>
      </c>
      <c r="B5258" s="140" t="s">
        <v>20552</v>
      </c>
      <c r="C5258" s="141">
        <v>79</v>
      </c>
      <c r="D5258" s="141">
        <v>0</v>
      </c>
      <c r="E5258" s="142">
        <v>0</v>
      </c>
      <c r="F5258" s="142">
        <v>95.84</v>
      </c>
      <c r="G5258" s="142">
        <v>0</v>
      </c>
      <c r="H5258" s="142">
        <v>0</v>
      </c>
      <c r="I5258" s="142">
        <v>95.84</v>
      </c>
      <c r="Q5258" s="6">
        <f t="shared" si="81"/>
        <v>95.84</v>
      </c>
    </row>
    <row r="5259" spans="1:17" x14ac:dyDescent="0.2">
      <c r="A5259" s="139" t="s">
        <v>10506</v>
      </c>
      <c r="B5259" s="140" t="s">
        <v>20553</v>
      </c>
      <c r="C5259" s="141">
        <v>206</v>
      </c>
      <c r="D5259" s="141">
        <v>0</v>
      </c>
      <c r="E5259" s="142">
        <v>0</v>
      </c>
      <c r="F5259" s="142">
        <v>249.9</v>
      </c>
      <c r="G5259" s="142">
        <v>0</v>
      </c>
      <c r="H5259" s="142">
        <v>0</v>
      </c>
      <c r="I5259" s="142">
        <v>249.9</v>
      </c>
      <c r="Q5259" s="6">
        <f t="shared" si="81"/>
        <v>249.9</v>
      </c>
    </row>
    <row r="5260" spans="1:17" x14ac:dyDescent="0.2">
      <c r="A5260" s="139" t="s">
        <v>10508</v>
      </c>
      <c r="B5260" s="140" t="s">
        <v>20554</v>
      </c>
      <c r="C5260" s="141">
        <v>66</v>
      </c>
      <c r="D5260" s="141">
        <v>0</v>
      </c>
      <c r="E5260" s="142">
        <v>0</v>
      </c>
      <c r="F5260" s="142">
        <v>80.06</v>
      </c>
      <c r="G5260" s="142">
        <v>0</v>
      </c>
      <c r="H5260" s="142">
        <v>0</v>
      </c>
      <c r="I5260" s="142">
        <v>80.06</v>
      </c>
      <c r="Q5260" s="6">
        <f t="shared" si="81"/>
        <v>80.06</v>
      </c>
    </row>
    <row r="5261" spans="1:17" x14ac:dyDescent="0.2">
      <c r="A5261" s="139" t="s">
        <v>10510</v>
      </c>
      <c r="B5261" s="140" t="s">
        <v>20555</v>
      </c>
      <c r="C5261" s="141">
        <v>404</v>
      </c>
      <c r="D5261" s="141">
        <v>6</v>
      </c>
      <c r="E5261" s="142">
        <v>19132.55</v>
      </c>
      <c r="F5261" s="142">
        <v>490.1</v>
      </c>
      <c r="G5261" s="142">
        <v>539.55999999999995</v>
      </c>
      <c r="H5261" s="142">
        <v>2140.7600000000002</v>
      </c>
      <c r="I5261" s="142">
        <v>3170.42</v>
      </c>
      <c r="Q5261" s="6">
        <f t="shared" si="81"/>
        <v>3170.42</v>
      </c>
    </row>
    <row r="5262" spans="1:17" x14ac:dyDescent="0.2">
      <c r="A5262" s="139" t="s">
        <v>10512</v>
      </c>
      <c r="B5262" s="140" t="s">
        <v>20556</v>
      </c>
      <c r="C5262" s="141">
        <v>60</v>
      </c>
      <c r="D5262" s="141">
        <v>0</v>
      </c>
      <c r="E5262" s="142">
        <v>0</v>
      </c>
      <c r="F5262" s="142">
        <v>72.790000000000006</v>
      </c>
      <c r="G5262" s="142">
        <v>0</v>
      </c>
      <c r="H5262" s="142">
        <v>0</v>
      </c>
      <c r="I5262" s="142">
        <v>72.790000000000006</v>
      </c>
      <c r="Q5262" s="6">
        <f t="shared" si="81"/>
        <v>72.790000000000006</v>
      </c>
    </row>
    <row r="5263" spans="1:17" x14ac:dyDescent="0.2">
      <c r="A5263" s="139" t="s">
        <v>20557</v>
      </c>
      <c r="B5263" s="140" t="s">
        <v>20558</v>
      </c>
      <c r="C5263" s="141">
        <v>134</v>
      </c>
      <c r="D5263" s="141">
        <v>2</v>
      </c>
      <c r="E5263" s="142">
        <v>109.44</v>
      </c>
      <c r="F5263" s="142">
        <v>162.56</v>
      </c>
      <c r="G5263" s="142">
        <v>179.86</v>
      </c>
      <c r="H5263" s="142">
        <v>12.25</v>
      </c>
      <c r="I5263" s="142">
        <v>354.67</v>
      </c>
      <c r="Q5263" s="6">
        <f t="shared" ref="Q5263:Q5326" si="82">I5263+P5263</f>
        <v>354.67</v>
      </c>
    </row>
    <row r="5264" spans="1:17" x14ac:dyDescent="0.2">
      <c r="A5264" s="139" t="s">
        <v>10514</v>
      </c>
      <c r="B5264" s="140" t="s">
        <v>20559</v>
      </c>
      <c r="C5264" s="141">
        <v>110</v>
      </c>
      <c r="D5264" s="141">
        <v>3</v>
      </c>
      <c r="E5264" s="142">
        <v>19321.57</v>
      </c>
      <c r="F5264" s="142">
        <v>133.44999999999999</v>
      </c>
      <c r="G5264" s="142">
        <v>269.77999999999997</v>
      </c>
      <c r="H5264" s="142">
        <v>2161.91</v>
      </c>
      <c r="I5264" s="142">
        <v>2565.14</v>
      </c>
      <c r="Q5264" s="6">
        <f t="shared" si="82"/>
        <v>2565.14</v>
      </c>
    </row>
    <row r="5265" spans="1:17" x14ac:dyDescent="0.2">
      <c r="A5265" s="139" t="s">
        <v>10516</v>
      </c>
      <c r="B5265" s="140" t="s">
        <v>20560</v>
      </c>
      <c r="C5265" s="141">
        <v>297</v>
      </c>
      <c r="D5265" s="141">
        <v>0</v>
      </c>
      <c r="E5265" s="142">
        <v>0</v>
      </c>
      <c r="F5265" s="142">
        <v>360.3</v>
      </c>
      <c r="G5265" s="142">
        <v>0</v>
      </c>
      <c r="H5265" s="142">
        <v>0</v>
      </c>
      <c r="I5265" s="142">
        <v>360.3</v>
      </c>
      <c r="Q5265" s="6">
        <f t="shared" si="82"/>
        <v>360.3</v>
      </c>
    </row>
    <row r="5266" spans="1:17" x14ac:dyDescent="0.2">
      <c r="A5266" s="139" t="s">
        <v>10518</v>
      </c>
      <c r="B5266" s="140" t="s">
        <v>20561</v>
      </c>
      <c r="C5266" s="141">
        <v>125</v>
      </c>
      <c r="D5266" s="141">
        <v>1</v>
      </c>
      <c r="E5266" s="142">
        <v>311.02</v>
      </c>
      <c r="F5266" s="142">
        <v>151.63999999999999</v>
      </c>
      <c r="G5266" s="142">
        <v>89.93</v>
      </c>
      <c r="H5266" s="142">
        <v>34.799999999999997</v>
      </c>
      <c r="I5266" s="142">
        <v>276.37</v>
      </c>
      <c r="Q5266" s="6">
        <f t="shared" si="82"/>
        <v>276.37</v>
      </c>
    </row>
    <row r="5267" spans="1:17" x14ac:dyDescent="0.2">
      <c r="A5267" s="139" t="s">
        <v>10520</v>
      </c>
      <c r="B5267" s="140" t="s">
        <v>20562</v>
      </c>
      <c r="C5267" s="141">
        <v>61</v>
      </c>
      <c r="D5267" s="141">
        <v>0</v>
      </c>
      <c r="E5267" s="142">
        <v>0</v>
      </c>
      <c r="F5267" s="142">
        <v>74</v>
      </c>
      <c r="G5267" s="142">
        <v>0</v>
      </c>
      <c r="H5267" s="142">
        <v>0</v>
      </c>
      <c r="I5267" s="142">
        <v>74</v>
      </c>
      <c r="Q5267" s="6">
        <f t="shared" si="82"/>
        <v>74</v>
      </c>
    </row>
    <row r="5268" spans="1:17" x14ac:dyDescent="0.2">
      <c r="A5268" s="139" t="s">
        <v>10522</v>
      </c>
      <c r="B5268" s="140" t="s">
        <v>20563</v>
      </c>
      <c r="C5268" s="141">
        <v>278</v>
      </c>
      <c r="D5268" s="141">
        <v>5</v>
      </c>
      <c r="E5268" s="142">
        <v>1483.98</v>
      </c>
      <c r="F5268" s="142">
        <v>337.26</v>
      </c>
      <c r="G5268" s="142">
        <v>449.63</v>
      </c>
      <c r="H5268" s="142">
        <v>166.05</v>
      </c>
      <c r="I5268" s="142">
        <v>952.94</v>
      </c>
      <c r="Q5268" s="6">
        <f t="shared" si="82"/>
        <v>952.94</v>
      </c>
    </row>
    <row r="5269" spans="1:17" x14ac:dyDescent="0.2">
      <c r="A5269" s="139" t="s">
        <v>10524</v>
      </c>
      <c r="B5269" s="140" t="s">
        <v>20564</v>
      </c>
      <c r="C5269" s="141">
        <v>69</v>
      </c>
      <c r="D5269" s="141">
        <v>1</v>
      </c>
      <c r="E5269" s="142">
        <v>186.61</v>
      </c>
      <c r="F5269" s="142">
        <v>83.7</v>
      </c>
      <c r="G5269" s="142">
        <v>89.93</v>
      </c>
      <c r="H5269" s="142">
        <v>20.88</v>
      </c>
      <c r="I5269" s="142">
        <v>194.51</v>
      </c>
      <c r="Q5269" s="6">
        <f t="shared" si="82"/>
        <v>194.51</v>
      </c>
    </row>
    <row r="5270" spans="1:17" x14ac:dyDescent="0.2">
      <c r="A5270" s="139" t="s">
        <v>10526</v>
      </c>
      <c r="B5270" s="140" t="s">
        <v>20565</v>
      </c>
      <c r="C5270" s="141">
        <v>237</v>
      </c>
      <c r="D5270" s="141">
        <v>4</v>
      </c>
      <c r="E5270" s="142">
        <v>394.99</v>
      </c>
      <c r="F5270" s="142">
        <v>287.51</v>
      </c>
      <c r="G5270" s="142">
        <v>359.7</v>
      </c>
      <c r="H5270" s="142">
        <v>44.19</v>
      </c>
      <c r="I5270" s="142">
        <v>691.4</v>
      </c>
      <c r="Q5270" s="6">
        <f t="shared" si="82"/>
        <v>691.4</v>
      </c>
    </row>
    <row r="5271" spans="1:17" x14ac:dyDescent="0.2">
      <c r="A5271" s="139" t="s">
        <v>10528</v>
      </c>
      <c r="B5271" s="140" t="s">
        <v>20566</v>
      </c>
      <c r="C5271" s="141">
        <v>160</v>
      </c>
      <c r="D5271" s="141">
        <v>7</v>
      </c>
      <c r="E5271" s="142">
        <v>2837.15</v>
      </c>
      <c r="F5271" s="142">
        <v>194.1</v>
      </c>
      <c r="G5271" s="142">
        <v>629.48</v>
      </c>
      <c r="H5271" s="142">
        <v>317.45</v>
      </c>
      <c r="I5271" s="142">
        <v>1141.03</v>
      </c>
      <c r="Q5271" s="6">
        <f t="shared" si="82"/>
        <v>1141.03</v>
      </c>
    </row>
    <row r="5272" spans="1:17" x14ac:dyDescent="0.2">
      <c r="A5272" s="139" t="s">
        <v>10530</v>
      </c>
      <c r="B5272" s="140" t="s">
        <v>20567</v>
      </c>
      <c r="C5272" s="141">
        <v>278</v>
      </c>
      <c r="D5272" s="141">
        <v>7</v>
      </c>
      <c r="E5272" s="142">
        <v>7573.93</v>
      </c>
      <c r="F5272" s="142">
        <v>337.26</v>
      </c>
      <c r="G5272" s="142">
        <v>629.48</v>
      </c>
      <c r="H5272" s="142">
        <v>847.46</v>
      </c>
      <c r="I5272" s="142">
        <v>1814.2</v>
      </c>
      <c r="Q5272" s="6">
        <f t="shared" si="82"/>
        <v>1814.2</v>
      </c>
    </row>
    <row r="5273" spans="1:17" x14ac:dyDescent="0.2">
      <c r="A5273" s="139" t="s">
        <v>10532</v>
      </c>
      <c r="B5273" s="140" t="s">
        <v>20568</v>
      </c>
      <c r="C5273" s="141">
        <v>505</v>
      </c>
      <c r="D5273" s="141">
        <v>6</v>
      </c>
      <c r="E5273" s="142">
        <v>1597.55</v>
      </c>
      <c r="F5273" s="142">
        <v>612.63</v>
      </c>
      <c r="G5273" s="142">
        <v>539.55999999999995</v>
      </c>
      <c r="H5273" s="142">
        <v>178.75</v>
      </c>
      <c r="I5273" s="142">
        <v>1330.94</v>
      </c>
      <c r="Q5273" s="6">
        <f t="shared" si="82"/>
        <v>1330.94</v>
      </c>
    </row>
    <row r="5274" spans="1:17" x14ac:dyDescent="0.2">
      <c r="A5274" s="139" t="s">
        <v>10534</v>
      </c>
      <c r="B5274" s="140" t="s">
        <v>20569</v>
      </c>
      <c r="C5274" s="141">
        <v>98</v>
      </c>
      <c r="D5274" s="141">
        <v>5</v>
      </c>
      <c r="E5274" s="142">
        <v>1476.52</v>
      </c>
      <c r="F5274" s="142">
        <v>118.89</v>
      </c>
      <c r="G5274" s="142">
        <v>449.63</v>
      </c>
      <c r="H5274" s="142">
        <v>165.21</v>
      </c>
      <c r="I5274" s="142">
        <v>733.73</v>
      </c>
      <c r="Q5274" s="6">
        <f t="shared" si="82"/>
        <v>733.73</v>
      </c>
    </row>
    <row r="5275" spans="1:17" x14ac:dyDescent="0.2">
      <c r="A5275" s="139" t="s">
        <v>10536</v>
      </c>
      <c r="B5275" s="140" t="s">
        <v>20570</v>
      </c>
      <c r="C5275" s="141">
        <v>104</v>
      </c>
      <c r="D5275" s="141">
        <v>0</v>
      </c>
      <c r="E5275" s="142">
        <v>0</v>
      </c>
      <c r="F5275" s="142">
        <v>126.17</v>
      </c>
      <c r="G5275" s="142">
        <v>0</v>
      </c>
      <c r="H5275" s="142">
        <v>0</v>
      </c>
      <c r="I5275" s="142">
        <v>126.17</v>
      </c>
      <c r="Q5275" s="6">
        <f t="shared" si="82"/>
        <v>126.17</v>
      </c>
    </row>
    <row r="5276" spans="1:17" x14ac:dyDescent="0.2">
      <c r="A5276" s="139" t="s">
        <v>10538</v>
      </c>
      <c r="B5276" s="140" t="s">
        <v>20571</v>
      </c>
      <c r="C5276" s="141">
        <v>405</v>
      </c>
      <c r="D5276" s="141">
        <v>0</v>
      </c>
      <c r="E5276" s="142">
        <v>0</v>
      </c>
      <c r="F5276" s="142">
        <v>491.32</v>
      </c>
      <c r="G5276" s="142">
        <v>0</v>
      </c>
      <c r="H5276" s="142">
        <v>0</v>
      </c>
      <c r="I5276" s="142">
        <v>491.32</v>
      </c>
      <c r="Q5276" s="6">
        <f t="shared" si="82"/>
        <v>491.32</v>
      </c>
    </row>
    <row r="5277" spans="1:17" x14ac:dyDescent="0.2">
      <c r="A5277" s="139" t="s">
        <v>10540</v>
      </c>
      <c r="B5277" s="140" t="s">
        <v>20572</v>
      </c>
      <c r="C5277" s="141">
        <v>258</v>
      </c>
      <c r="D5277" s="141">
        <v>4</v>
      </c>
      <c r="E5277" s="142">
        <v>2390.2199999999998</v>
      </c>
      <c r="F5277" s="142">
        <v>312.99</v>
      </c>
      <c r="G5277" s="142">
        <v>359.7</v>
      </c>
      <c r="H5277" s="142">
        <v>267.45</v>
      </c>
      <c r="I5277" s="142">
        <v>940.14</v>
      </c>
      <c r="Q5277" s="6">
        <f t="shared" si="82"/>
        <v>940.14</v>
      </c>
    </row>
    <row r="5278" spans="1:17" x14ac:dyDescent="0.2">
      <c r="A5278" s="139" t="s">
        <v>10542</v>
      </c>
      <c r="B5278" s="140" t="s">
        <v>20573</v>
      </c>
      <c r="C5278" s="141">
        <v>228</v>
      </c>
      <c r="D5278" s="141">
        <v>9</v>
      </c>
      <c r="E5278" s="142">
        <v>2354.04</v>
      </c>
      <c r="F5278" s="142">
        <v>276.58999999999997</v>
      </c>
      <c r="G5278" s="142">
        <v>809.34</v>
      </c>
      <c r="H5278" s="142">
        <v>263.39</v>
      </c>
      <c r="I5278" s="142">
        <v>1349.32</v>
      </c>
      <c r="Q5278" s="6">
        <f t="shared" si="82"/>
        <v>1349.32</v>
      </c>
    </row>
    <row r="5279" spans="1:17" x14ac:dyDescent="0.2">
      <c r="A5279" s="139" t="s">
        <v>10544</v>
      </c>
      <c r="B5279" s="140" t="s">
        <v>20574</v>
      </c>
      <c r="C5279" s="141">
        <v>120</v>
      </c>
      <c r="D5279" s="141">
        <v>0</v>
      </c>
      <c r="E5279" s="142">
        <v>0</v>
      </c>
      <c r="F5279" s="142">
        <v>145.58000000000001</v>
      </c>
      <c r="G5279" s="142">
        <v>0</v>
      </c>
      <c r="H5279" s="142">
        <v>0</v>
      </c>
      <c r="I5279" s="142">
        <v>145.58000000000001</v>
      </c>
      <c r="Q5279" s="6">
        <f t="shared" si="82"/>
        <v>145.58000000000001</v>
      </c>
    </row>
    <row r="5280" spans="1:17" x14ac:dyDescent="0.2">
      <c r="A5280" s="139" t="s">
        <v>10546</v>
      </c>
      <c r="B5280" s="140" t="s">
        <v>20575</v>
      </c>
      <c r="C5280" s="141">
        <v>7402</v>
      </c>
      <c r="D5280" s="141">
        <v>52</v>
      </c>
      <c r="E5280" s="142">
        <v>11796.07</v>
      </c>
      <c r="F5280" s="142">
        <v>8979.65</v>
      </c>
      <c r="G5280" s="142">
        <v>4676.1499999999996</v>
      </c>
      <c r="H5280" s="142">
        <v>1319.87</v>
      </c>
      <c r="I5280" s="142">
        <v>14975.67</v>
      </c>
      <c r="Q5280" s="6">
        <f t="shared" si="82"/>
        <v>14975.67</v>
      </c>
    </row>
    <row r="5281" spans="1:17" x14ac:dyDescent="0.2">
      <c r="A5281" s="139" t="s">
        <v>10548</v>
      </c>
      <c r="B5281" s="140" t="s">
        <v>20576</v>
      </c>
      <c r="C5281" s="141">
        <v>180</v>
      </c>
      <c r="D5281" s="141">
        <v>0</v>
      </c>
      <c r="E5281" s="142">
        <v>0</v>
      </c>
      <c r="F5281" s="142">
        <v>218.37</v>
      </c>
      <c r="G5281" s="142">
        <v>0</v>
      </c>
      <c r="H5281" s="142">
        <v>0</v>
      </c>
      <c r="I5281" s="142">
        <v>218.37</v>
      </c>
      <c r="Q5281" s="6">
        <f t="shared" si="82"/>
        <v>218.37</v>
      </c>
    </row>
    <row r="5282" spans="1:17" x14ac:dyDescent="0.2">
      <c r="A5282" s="139" t="s">
        <v>10550</v>
      </c>
      <c r="B5282" s="140" t="s">
        <v>20577</v>
      </c>
      <c r="C5282" s="141">
        <v>99</v>
      </c>
      <c r="D5282" s="141">
        <v>0</v>
      </c>
      <c r="E5282" s="142">
        <v>0</v>
      </c>
      <c r="F5282" s="142">
        <v>120.1</v>
      </c>
      <c r="G5282" s="142">
        <v>0</v>
      </c>
      <c r="H5282" s="142">
        <v>0</v>
      </c>
      <c r="I5282" s="142">
        <v>120.1</v>
      </c>
      <c r="Q5282" s="6">
        <f t="shared" si="82"/>
        <v>120.1</v>
      </c>
    </row>
    <row r="5283" spans="1:17" x14ac:dyDescent="0.2">
      <c r="A5283" s="139" t="s">
        <v>10552</v>
      </c>
      <c r="B5283" s="140" t="s">
        <v>20578</v>
      </c>
      <c r="C5283" s="141">
        <v>263</v>
      </c>
      <c r="D5283" s="141">
        <v>1</v>
      </c>
      <c r="E5283" s="142">
        <v>248.82</v>
      </c>
      <c r="F5283" s="142">
        <v>319.06</v>
      </c>
      <c r="G5283" s="142">
        <v>89.93</v>
      </c>
      <c r="H5283" s="142">
        <v>27.84</v>
      </c>
      <c r="I5283" s="142">
        <v>436.83</v>
      </c>
      <c r="Q5283" s="6">
        <f t="shared" si="82"/>
        <v>436.83</v>
      </c>
    </row>
    <row r="5284" spans="1:17" x14ac:dyDescent="0.2">
      <c r="A5284" s="139" t="s">
        <v>10554</v>
      </c>
      <c r="B5284" s="140" t="s">
        <v>20579</v>
      </c>
      <c r="C5284" s="141">
        <v>201</v>
      </c>
      <c r="D5284" s="141">
        <v>6</v>
      </c>
      <c r="E5284" s="142">
        <v>9867.75</v>
      </c>
      <c r="F5284" s="142">
        <v>243.84</v>
      </c>
      <c r="G5284" s="142">
        <v>539.55999999999995</v>
      </c>
      <c r="H5284" s="142">
        <v>1104.1099999999999</v>
      </c>
      <c r="I5284" s="142">
        <v>1887.51</v>
      </c>
      <c r="Q5284" s="6">
        <f t="shared" si="82"/>
        <v>1887.51</v>
      </c>
    </row>
    <row r="5285" spans="1:17" x14ac:dyDescent="0.2">
      <c r="A5285" s="139" t="s">
        <v>10556</v>
      </c>
      <c r="B5285" s="140" t="s">
        <v>20580</v>
      </c>
      <c r="C5285" s="141">
        <v>160</v>
      </c>
      <c r="D5285" s="141">
        <v>1</v>
      </c>
      <c r="E5285" s="142">
        <v>248.82</v>
      </c>
      <c r="F5285" s="142">
        <v>194.1</v>
      </c>
      <c r="G5285" s="142">
        <v>89.93</v>
      </c>
      <c r="H5285" s="142">
        <v>27.84</v>
      </c>
      <c r="I5285" s="142">
        <v>311.87</v>
      </c>
      <c r="Q5285" s="6">
        <f t="shared" si="82"/>
        <v>311.87</v>
      </c>
    </row>
    <row r="5286" spans="1:17" x14ac:dyDescent="0.2">
      <c r="A5286" s="139" t="s">
        <v>10558</v>
      </c>
      <c r="B5286" s="140" t="s">
        <v>20581</v>
      </c>
      <c r="C5286" s="141">
        <v>207</v>
      </c>
      <c r="D5286" s="141">
        <v>6</v>
      </c>
      <c r="E5286" s="142">
        <v>1053.32</v>
      </c>
      <c r="F5286" s="142">
        <v>251.12</v>
      </c>
      <c r="G5286" s="142">
        <v>539.55999999999995</v>
      </c>
      <c r="H5286" s="142">
        <v>117.86</v>
      </c>
      <c r="I5286" s="142">
        <v>908.54</v>
      </c>
      <c r="Q5286" s="6">
        <f t="shared" si="82"/>
        <v>908.54</v>
      </c>
    </row>
    <row r="5287" spans="1:17" x14ac:dyDescent="0.2">
      <c r="A5287" s="139" t="s">
        <v>10560</v>
      </c>
      <c r="B5287" s="140" t="s">
        <v>20582</v>
      </c>
      <c r="C5287" s="141">
        <v>81</v>
      </c>
      <c r="D5287" s="141">
        <v>0</v>
      </c>
      <c r="E5287" s="142">
        <v>0</v>
      </c>
      <c r="F5287" s="142">
        <v>98.26</v>
      </c>
      <c r="G5287" s="142">
        <v>0</v>
      </c>
      <c r="H5287" s="142">
        <v>0</v>
      </c>
      <c r="I5287" s="142">
        <v>98.26</v>
      </c>
      <c r="Q5287" s="6">
        <f t="shared" si="82"/>
        <v>98.26</v>
      </c>
    </row>
    <row r="5288" spans="1:17" x14ac:dyDescent="0.2">
      <c r="A5288" s="139" t="s">
        <v>10562</v>
      </c>
      <c r="B5288" s="140" t="s">
        <v>20583</v>
      </c>
      <c r="C5288" s="141">
        <v>6494</v>
      </c>
      <c r="D5288" s="141">
        <v>396</v>
      </c>
      <c r="E5288" s="142">
        <v>123541.58</v>
      </c>
      <c r="F5288" s="142">
        <v>7878.12</v>
      </c>
      <c r="G5288" s="142">
        <v>35610.730000000003</v>
      </c>
      <c r="H5288" s="142">
        <v>13823.19</v>
      </c>
      <c r="I5288" s="142">
        <v>57312.04</v>
      </c>
      <c r="Q5288" s="6">
        <f t="shared" si="82"/>
        <v>57312.04</v>
      </c>
    </row>
    <row r="5289" spans="1:17" x14ac:dyDescent="0.2">
      <c r="A5289" s="139" t="s">
        <v>10564</v>
      </c>
      <c r="B5289" s="140" t="s">
        <v>20584</v>
      </c>
      <c r="C5289" s="141">
        <v>104</v>
      </c>
      <c r="D5289" s="141">
        <v>0</v>
      </c>
      <c r="E5289" s="142">
        <v>0</v>
      </c>
      <c r="F5289" s="142">
        <v>126.17</v>
      </c>
      <c r="G5289" s="142">
        <v>0</v>
      </c>
      <c r="H5289" s="142">
        <v>0</v>
      </c>
      <c r="I5289" s="142">
        <v>126.17</v>
      </c>
      <c r="Q5289" s="6">
        <f t="shared" si="82"/>
        <v>126.17</v>
      </c>
    </row>
    <row r="5290" spans="1:17" x14ac:dyDescent="0.2">
      <c r="A5290" s="139" t="s">
        <v>10566</v>
      </c>
      <c r="B5290" s="140" t="s">
        <v>20585</v>
      </c>
      <c r="C5290" s="141">
        <v>764</v>
      </c>
      <c r="D5290" s="141">
        <v>8</v>
      </c>
      <c r="E5290" s="142">
        <v>575492.36</v>
      </c>
      <c r="F5290" s="142">
        <v>926.84</v>
      </c>
      <c r="G5290" s="142">
        <v>719.41</v>
      </c>
      <c r="H5290" s="142">
        <v>64392.43</v>
      </c>
      <c r="I5290" s="142">
        <v>66038.679999999993</v>
      </c>
      <c r="Q5290" s="6">
        <f t="shared" si="82"/>
        <v>66038.679999999993</v>
      </c>
    </row>
    <row r="5291" spans="1:17" x14ac:dyDescent="0.2">
      <c r="A5291" s="139" t="s">
        <v>10568</v>
      </c>
      <c r="B5291" s="140" t="s">
        <v>20586</v>
      </c>
      <c r="C5291" s="141">
        <v>166</v>
      </c>
      <c r="D5291" s="141">
        <v>10</v>
      </c>
      <c r="E5291" s="142">
        <v>1923.65</v>
      </c>
      <c r="F5291" s="142">
        <v>201.38</v>
      </c>
      <c r="G5291" s="142">
        <v>899.26</v>
      </c>
      <c r="H5291" s="142">
        <v>215.24</v>
      </c>
      <c r="I5291" s="142">
        <v>1315.88</v>
      </c>
      <c r="Q5291" s="6">
        <f t="shared" si="82"/>
        <v>1315.88</v>
      </c>
    </row>
    <row r="5292" spans="1:17" x14ac:dyDescent="0.2">
      <c r="A5292" s="139" t="s">
        <v>10570</v>
      </c>
      <c r="B5292" s="140" t="s">
        <v>20587</v>
      </c>
      <c r="C5292" s="141">
        <v>39</v>
      </c>
      <c r="D5292" s="141">
        <v>0</v>
      </c>
      <c r="E5292" s="142">
        <v>0</v>
      </c>
      <c r="F5292" s="142">
        <v>47.31</v>
      </c>
      <c r="G5292" s="142">
        <v>0</v>
      </c>
      <c r="H5292" s="142">
        <v>0</v>
      </c>
      <c r="I5292" s="142">
        <v>47.31</v>
      </c>
      <c r="Q5292" s="6">
        <f t="shared" si="82"/>
        <v>47.31</v>
      </c>
    </row>
    <row r="5293" spans="1:17" x14ac:dyDescent="0.2">
      <c r="A5293" s="139" t="s">
        <v>10572</v>
      </c>
      <c r="B5293" s="140" t="s">
        <v>20588</v>
      </c>
      <c r="C5293" s="141">
        <v>179</v>
      </c>
      <c r="D5293" s="141">
        <v>0</v>
      </c>
      <c r="E5293" s="142">
        <v>0</v>
      </c>
      <c r="F5293" s="142">
        <v>217.15</v>
      </c>
      <c r="G5293" s="142">
        <v>0</v>
      </c>
      <c r="H5293" s="142">
        <v>0</v>
      </c>
      <c r="I5293" s="142">
        <v>217.15</v>
      </c>
      <c r="Q5293" s="6">
        <f t="shared" si="82"/>
        <v>217.15</v>
      </c>
    </row>
    <row r="5294" spans="1:17" x14ac:dyDescent="0.2">
      <c r="A5294" s="139" t="s">
        <v>10574</v>
      </c>
      <c r="B5294" s="140" t="s">
        <v>20589</v>
      </c>
      <c r="C5294" s="141">
        <v>23</v>
      </c>
      <c r="D5294" s="141">
        <v>0</v>
      </c>
      <c r="E5294" s="142">
        <v>0</v>
      </c>
      <c r="F5294" s="142">
        <v>27.9</v>
      </c>
      <c r="G5294" s="142">
        <v>0</v>
      </c>
      <c r="H5294" s="142">
        <v>0</v>
      </c>
      <c r="I5294" s="142">
        <v>27.9</v>
      </c>
      <c r="Q5294" s="6">
        <f t="shared" si="82"/>
        <v>27.9</v>
      </c>
    </row>
    <row r="5295" spans="1:17" x14ac:dyDescent="0.2">
      <c r="A5295" s="139" t="s">
        <v>10576</v>
      </c>
      <c r="B5295" s="140" t="s">
        <v>20590</v>
      </c>
      <c r="C5295" s="141">
        <v>129</v>
      </c>
      <c r="D5295" s="141">
        <v>6</v>
      </c>
      <c r="E5295" s="142">
        <v>4177.66</v>
      </c>
      <c r="F5295" s="142">
        <v>156.5</v>
      </c>
      <c r="G5295" s="142">
        <v>539.55999999999995</v>
      </c>
      <c r="H5295" s="142">
        <v>467.44</v>
      </c>
      <c r="I5295" s="142">
        <v>1163.5</v>
      </c>
      <c r="Q5295" s="6">
        <f t="shared" si="82"/>
        <v>1163.5</v>
      </c>
    </row>
    <row r="5296" spans="1:17" x14ac:dyDescent="0.2">
      <c r="A5296" s="139" t="s">
        <v>10578</v>
      </c>
      <c r="B5296" s="140" t="s">
        <v>20591</v>
      </c>
      <c r="C5296" s="141">
        <v>313</v>
      </c>
      <c r="D5296" s="141">
        <v>6</v>
      </c>
      <c r="E5296" s="142">
        <v>1786.87</v>
      </c>
      <c r="F5296" s="142">
        <v>379.71</v>
      </c>
      <c r="G5296" s="142">
        <v>539.55999999999995</v>
      </c>
      <c r="H5296" s="142">
        <v>199.94</v>
      </c>
      <c r="I5296" s="142">
        <v>1119.21</v>
      </c>
      <c r="Q5296" s="6">
        <f t="shared" si="82"/>
        <v>1119.21</v>
      </c>
    </row>
    <row r="5297" spans="1:17" x14ac:dyDescent="0.2">
      <c r="A5297" s="139" t="s">
        <v>10580</v>
      </c>
      <c r="B5297" s="140" t="s">
        <v>20592</v>
      </c>
      <c r="C5297" s="141">
        <v>252</v>
      </c>
      <c r="D5297" s="141">
        <v>1</v>
      </c>
      <c r="E5297" s="142">
        <v>1210.5899999999999</v>
      </c>
      <c r="F5297" s="142">
        <v>305.70999999999998</v>
      </c>
      <c r="G5297" s="142">
        <v>89.93</v>
      </c>
      <c r="H5297" s="142">
        <v>135.46</v>
      </c>
      <c r="I5297" s="142">
        <v>531.1</v>
      </c>
      <c r="Q5297" s="6">
        <f t="shared" si="82"/>
        <v>531.1</v>
      </c>
    </row>
    <row r="5298" spans="1:17" x14ac:dyDescent="0.2">
      <c r="A5298" s="139" t="s">
        <v>10582</v>
      </c>
      <c r="B5298" s="140" t="s">
        <v>20593</v>
      </c>
      <c r="C5298" s="141">
        <v>139</v>
      </c>
      <c r="D5298" s="141">
        <v>1</v>
      </c>
      <c r="E5298" s="142">
        <v>118.43</v>
      </c>
      <c r="F5298" s="142">
        <v>168.62</v>
      </c>
      <c r="G5298" s="142">
        <v>89.93</v>
      </c>
      <c r="H5298" s="142">
        <v>13.25</v>
      </c>
      <c r="I5298" s="142">
        <v>271.8</v>
      </c>
      <c r="Q5298" s="6">
        <f t="shared" si="82"/>
        <v>271.8</v>
      </c>
    </row>
    <row r="5299" spans="1:17" x14ac:dyDescent="0.2">
      <c r="A5299" s="139" t="s">
        <v>10584</v>
      </c>
      <c r="B5299" s="140" t="s">
        <v>20594</v>
      </c>
      <c r="C5299" s="141">
        <v>714</v>
      </c>
      <c r="D5299" s="141">
        <v>2</v>
      </c>
      <c r="E5299" s="142">
        <v>631.66999999999996</v>
      </c>
      <c r="F5299" s="142">
        <v>866.18</v>
      </c>
      <c r="G5299" s="142">
        <v>179.86</v>
      </c>
      <c r="H5299" s="142">
        <v>70.680000000000007</v>
      </c>
      <c r="I5299" s="142">
        <v>1116.72</v>
      </c>
      <c r="Q5299" s="6">
        <f t="shared" si="82"/>
        <v>1116.72</v>
      </c>
    </row>
    <row r="5300" spans="1:17" x14ac:dyDescent="0.2">
      <c r="A5300" s="139" t="s">
        <v>10586</v>
      </c>
      <c r="B5300" s="140" t="s">
        <v>20595</v>
      </c>
      <c r="C5300" s="141">
        <v>1325</v>
      </c>
      <c r="D5300" s="141">
        <v>14</v>
      </c>
      <c r="E5300" s="142">
        <v>4353.2299999999996</v>
      </c>
      <c r="F5300" s="142">
        <v>1607.41</v>
      </c>
      <c r="G5300" s="142">
        <v>1258.97</v>
      </c>
      <c r="H5300" s="142">
        <v>487.09</v>
      </c>
      <c r="I5300" s="142">
        <v>3353.47</v>
      </c>
      <c r="Q5300" s="6">
        <f t="shared" si="82"/>
        <v>3353.47</v>
      </c>
    </row>
    <row r="5301" spans="1:17" x14ac:dyDescent="0.2">
      <c r="A5301" s="139" t="s">
        <v>10588</v>
      </c>
      <c r="B5301" s="140" t="s">
        <v>20596</v>
      </c>
      <c r="C5301" s="141">
        <v>754</v>
      </c>
      <c r="D5301" s="141">
        <v>6</v>
      </c>
      <c r="E5301" s="142">
        <v>5299.59</v>
      </c>
      <c r="F5301" s="142">
        <v>914.7</v>
      </c>
      <c r="G5301" s="142">
        <v>539.55999999999995</v>
      </c>
      <c r="H5301" s="142">
        <v>592.98</v>
      </c>
      <c r="I5301" s="142">
        <v>2047.24</v>
      </c>
      <c r="Q5301" s="6">
        <f t="shared" si="82"/>
        <v>2047.24</v>
      </c>
    </row>
    <row r="5302" spans="1:17" x14ac:dyDescent="0.2">
      <c r="A5302" s="139" t="s">
        <v>10590</v>
      </c>
      <c r="B5302" s="140" t="s">
        <v>20597</v>
      </c>
      <c r="C5302" s="141">
        <v>2380</v>
      </c>
      <c r="D5302" s="141">
        <v>73</v>
      </c>
      <c r="E5302" s="142">
        <v>20825.22</v>
      </c>
      <c r="F5302" s="142">
        <v>2887.27</v>
      </c>
      <c r="G5302" s="142">
        <v>6564.6</v>
      </c>
      <c r="H5302" s="142">
        <v>2330.15</v>
      </c>
      <c r="I5302" s="142">
        <v>11782.02</v>
      </c>
      <c r="Q5302" s="6">
        <f t="shared" si="82"/>
        <v>11782.02</v>
      </c>
    </row>
    <row r="5303" spans="1:17" x14ac:dyDescent="0.2">
      <c r="A5303" s="139" t="s">
        <v>10592</v>
      </c>
      <c r="B5303" s="140" t="s">
        <v>20598</v>
      </c>
      <c r="C5303" s="141">
        <v>224</v>
      </c>
      <c r="D5303" s="141">
        <v>1</v>
      </c>
      <c r="E5303" s="142">
        <v>234.17</v>
      </c>
      <c r="F5303" s="142">
        <v>271.74</v>
      </c>
      <c r="G5303" s="142">
        <v>89.93</v>
      </c>
      <c r="H5303" s="142">
        <v>26.2</v>
      </c>
      <c r="I5303" s="142">
        <v>387.87</v>
      </c>
      <c r="Q5303" s="6">
        <f t="shared" si="82"/>
        <v>387.87</v>
      </c>
    </row>
    <row r="5304" spans="1:17" x14ac:dyDescent="0.2">
      <c r="A5304" s="139" t="s">
        <v>10594</v>
      </c>
      <c r="B5304" s="140" t="s">
        <v>20599</v>
      </c>
      <c r="C5304" s="141">
        <v>79</v>
      </c>
      <c r="D5304" s="141">
        <v>0</v>
      </c>
      <c r="E5304" s="142">
        <v>0</v>
      </c>
      <c r="F5304" s="142">
        <v>95.84</v>
      </c>
      <c r="G5304" s="142">
        <v>0</v>
      </c>
      <c r="H5304" s="142">
        <v>0</v>
      </c>
      <c r="I5304" s="142">
        <v>95.84</v>
      </c>
      <c r="Q5304" s="6">
        <f t="shared" si="82"/>
        <v>95.84</v>
      </c>
    </row>
    <row r="5305" spans="1:17" x14ac:dyDescent="0.2">
      <c r="A5305" s="139" t="s">
        <v>10596</v>
      </c>
      <c r="B5305" s="140" t="s">
        <v>20600</v>
      </c>
      <c r="C5305" s="141">
        <v>197</v>
      </c>
      <c r="D5305" s="141">
        <v>2</v>
      </c>
      <c r="E5305" s="142">
        <v>31733.46</v>
      </c>
      <c r="F5305" s="142">
        <v>238.99</v>
      </c>
      <c r="G5305" s="142">
        <v>179.86</v>
      </c>
      <c r="H5305" s="142">
        <v>3550.69</v>
      </c>
      <c r="I5305" s="142">
        <v>3969.54</v>
      </c>
      <c r="Q5305" s="6">
        <f t="shared" si="82"/>
        <v>3969.54</v>
      </c>
    </row>
    <row r="5306" spans="1:17" x14ac:dyDescent="0.2">
      <c r="A5306" s="139" t="s">
        <v>10598</v>
      </c>
      <c r="B5306" s="140" t="s">
        <v>20601</v>
      </c>
      <c r="C5306" s="141">
        <v>60</v>
      </c>
      <c r="D5306" s="141">
        <v>9</v>
      </c>
      <c r="E5306" s="142">
        <v>2064.46</v>
      </c>
      <c r="F5306" s="142">
        <v>72.790000000000006</v>
      </c>
      <c r="G5306" s="142">
        <v>809.34</v>
      </c>
      <c r="H5306" s="142">
        <v>230.99</v>
      </c>
      <c r="I5306" s="142">
        <v>1113.1199999999999</v>
      </c>
      <c r="Q5306" s="6">
        <f t="shared" si="82"/>
        <v>1113.1199999999999</v>
      </c>
    </row>
    <row r="5307" spans="1:17" x14ac:dyDescent="0.2">
      <c r="A5307" s="139" t="s">
        <v>10600</v>
      </c>
      <c r="B5307" s="140" t="s">
        <v>20602</v>
      </c>
      <c r="C5307" s="141">
        <v>139</v>
      </c>
      <c r="D5307" s="141">
        <v>0</v>
      </c>
      <c r="E5307" s="142">
        <v>0</v>
      </c>
      <c r="F5307" s="142">
        <v>168.62</v>
      </c>
      <c r="G5307" s="142">
        <v>0</v>
      </c>
      <c r="H5307" s="142">
        <v>0</v>
      </c>
      <c r="I5307" s="142">
        <v>168.62</v>
      </c>
      <c r="Q5307" s="6">
        <f t="shared" si="82"/>
        <v>168.62</v>
      </c>
    </row>
    <row r="5308" spans="1:17" x14ac:dyDescent="0.2">
      <c r="A5308" s="139" t="s">
        <v>10602</v>
      </c>
      <c r="B5308" s="140" t="s">
        <v>20603</v>
      </c>
      <c r="C5308" s="141">
        <v>159</v>
      </c>
      <c r="D5308" s="141">
        <v>2</v>
      </c>
      <c r="E5308" s="142">
        <v>532.09</v>
      </c>
      <c r="F5308" s="142">
        <v>192.89</v>
      </c>
      <c r="G5308" s="142">
        <v>179.86</v>
      </c>
      <c r="H5308" s="142">
        <v>59.54</v>
      </c>
      <c r="I5308" s="142">
        <v>432.29</v>
      </c>
      <c r="Q5308" s="6">
        <f t="shared" si="82"/>
        <v>432.29</v>
      </c>
    </row>
    <row r="5309" spans="1:17" x14ac:dyDescent="0.2">
      <c r="A5309" s="139" t="s">
        <v>10604</v>
      </c>
      <c r="B5309" s="140" t="s">
        <v>20604</v>
      </c>
      <c r="C5309" s="141">
        <v>49270</v>
      </c>
      <c r="D5309" s="141">
        <v>1293</v>
      </c>
      <c r="E5309" s="142">
        <v>921389.4</v>
      </c>
      <c r="F5309" s="142">
        <v>59771.34</v>
      </c>
      <c r="G5309" s="142">
        <v>116274.42</v>
      </c>
      <c r="H5309" s="142">
        <v>103095.21</v>
      </c>
      <c r="I5309" s="142">
        <v>279140.96999999997</v>
      </c>
      <c r="Q5309" s="6">
        <f t="shared" si="82"/>
        <v>279140.96999999997</v>
      </c>
    </row>
    <row r="5310" spans="1:17" x14ac:dyDescent="0.2">
      <c r="A5310" s="139" t="s">
        <v>10606</v>
      </c>
      <c r="B5310" s="140" t="s">
        <v>20605</v>
      </c>
      <c r="C5310" s="141">
        <v>1085</v>
      </c>
      <c r="D5310" s="141">
        <v>11</v>
      </c>
      <c r="E5310" s="142">
        <v>1974.65</v>
      </c>
      <c r="F5310" s="142">
        <v>1316.26</v>
      </c>
      <c r="G5310" s="142">
        <v>989.18</v>
      </c>
      <c r="H5310" s="142">
        <v>220.94</v>
      </c>
      <c r="I5310" s="142">
        <v>2526.38</v>
      </c>
      <c r="Q5310" s="6">
        <f t="shared" si="82"/>
        <v>2526.38</v>
      </c>
    </row>
    <row r="5311" spans="1:17" x14ac:dyDescent="0.2">
      <c r="A5311" s="139" t="s">
        <v>10608</v>
      </c>
      <c r="B5311" s="140" t="s">
        <v>20606</v>
      </c>
      <c r="C5311" s="141">
        <v>2029</v>
      </c>
      <c r="D5311" s="141">
        <v>26</v>
      </c>
      <c r="E5311" s="142">
        <v>7311.37</v>
      </c>
      <c r="F5311" s="142">
        <v>2461.46</v>
      </c>
      <c r="G5311" s="142">
        <v>2338.08</v>
      </c>
      <c r="H5311" s="142">
        <v>818.08</v>
      </c>
      <c r="I5311" s="142">
        <v>5617.62</v>
      </c>
      <c r="Q5311" s="6">
        <f t="shared" si="82"/>
        <v>5617.62</v>
      </c>
    </row>
    <row r="5312" spans="1:17" x14ac:dyDescent="0.2">
      <c r="A5312" s="139" t="s">
        <v>10610</v>
      </c>
      <c r="B5312" s="140" t="s">
        <v>20607</v>
      </c>
      <c r="C5312" s="141">
        <v>5623</v>
      </c>
      <c r="D5312" s="141">
        <v>264</v>
      </c>
      <c r="E5312" s="142">
        <v>125746.76</v>
      </c>
      <c r="F5312" s="142">
        <v>6821.48</v>
      </c>
      <c r="G5312" s="142">
        <v>23740.48</v>
      </c>
      <c r="H5312" s="142">
        <v>14069.94</v>
      </c>
      <c r="I5312" s="142">
        <v>44631.9</v>
      </c>
      <c r="Q5312" s="6">
        <f t="shared" si="82"/>
        <v>44631.9</v>
      </c>
    </row>
    <row r="5313" spans="1:17" x14ac:dyDescent="0.2">
      <c r="A5313" s="139" t="s">
        <v>10612</v>
      </c>
      <c r="B5313" s="140" t="s">
        <v>20608</v>
      </c>
      <c r="C5313" s="141">
        <v>8754</v>
      </c>
      <c r="D5313" s="141">
        <v>151</v>
      </c>
      <c r="E5313" s="142">
        <v>171657.64</v>
      </c>
      <c r="F5313" s="142">
        <v>10619.82</v>
      </c>
      <c r="G5313" s="142">
        <v>13578.84</v>
      </c>
      <c r="H5313" s="142">
        <v>19206.95</v>
      </c>
      <c r="I5313" s="142">
        <v>43405.61</v>
      </c>
      <c r="Q5313" s="6">
        <f t="shared" si="82"/>
        <v>43405.61</v>
      </c>
    </row>
    <row r="5314" spans="1:17" x14ac:dyDescent="0.2">
      <c r="A5314" s="139" t="s">
        <v>10614</v>
      </c>
      <c r="B5314" s="140" t="s">
        <v>20609</v>
      </c>
      <c r="C5314" s="141">
        <v>82982</v>
      </c>
      <c r="D5314" s="141">
        <v>1184</v>
      </c>
      <c r="E5314" s="142">
        <v>666182.03</v>
      </c>
      <c r="F5314" s="142">
        <v>100668.66</v>
      </c>
      <c r="G5314" s="142">
        <v>106472.47</v>
      </c>
      <c r="H5314" s="142">
        <v>74539.789999999994</v>
      </c>
      <c r="I5314" s="142">
        <v>281680.92</v>
      </c>
      <c r="Q5314" s="6">
        <f t="shared" si="82"/>
        <v>281680.92</v>
      </c>
    </row>
    <row r="5315" spans="1:17" x14ac:dyDescent="0.2">
      <c r="A5315" s="139" t="s">
        <v>10616</v>
      </c>
      <c r="B5315" s="140" t="s">
        <v>20610</v>
      </c>
      <c r="C5315" s="141">
        <v>1897</v>
      </c>
      <c r="D5315" s="141">
        <v>43</v>
      </c>
      <c r="E5315" s="142">
        <v>7632.44</v>
      </c>
      <c r="F5315" s="142">
        <v>2301.3200000000002</v>
      </c>
      <c r="G5315" s="142">
        <v>3866.82</v>
      </c>
      <c r="H5315" s="142">
        <v>854</v>
      </c>
      <c r="I5315" s="142">
        <v>7022.14</v>
      </c>
      <c r="Q5315" s="6">
        <f t="shared" si="82"/>
        <v>7022.14</v>
      </c>
    </row>
    <row r="5316" spans="1:17" x14ac:dyDescent="0.2">
      <c r="A5316" s="139" t="s">
        <v>10618</v>
      </c>
      <c r="B5316" s="140" t="s">
        <v>20611</v>
      </c>
      <c r="C5316" s="141">
        <v>7199</v>
      </c>
      <c r="D5316" s="141">
        <v>154</v>
      </c>
      <c r="E5316" s="142">
        <v>76932.009999999995</v>
      </c>
      <c r="F5316" s="142">
        <v>8733.3799999999992</v>
      </c>
      <c r="G5316" s="142">
        <v>13848.62</v>
      </c>
      <c r="H5316" s="142">
        <v>8608</v>
      </c>
      <c r="I5316" s="142">
        <v>31190</v>
      </c>
      <c r="Q5316" s="6">
        <f t="shared" si="82"/>
        <v>31190</v>
      </c>
    </row>
    <row r="5317" spans="1:17" x14ac:dyDescent="0.2">
      <c r="A5317" s="139" t="s">
        <v>10620</v>
      </c>
      <c r="B5317" s="140" t="s">
        <v>20612</v>
      </c>
      <c r="C5317" s="141">
        <v>5885</v>
      </c>
      <c r="D5317" s="141">
        <v>94</v>
      </c>
      <c r="E5317" s="142">
        <v>33168.379999999997</v>
      </c>
      <c r="F5317" s="142">
        <v>7139.32</v>
      </c>
      <c r="G5317" s="142">
        <v>8453.0499999999993</v>
      </c>
      <c r="H5317" s="142">
        <v>3711.25</v>
      </c>
      <c r="I5317" s="142">
        <v>19303.62</v>
      </c>
      <c r="Q5317" s="6">
        <f t="shared" si="82"/>
        <v>19303.62</v>
      </c>
    </row>
    <row r="5318" spans="1:17" x14ac:dyDescent="0.2">
      <c r="A5318" s="139" t="s">
        <v>10622</v>
      </c>
      <c r="B5318" s="140" t="s">
        <v>20613</v>
      </c>
      <c r="C5318" s="141">
        <v>4753</v>
      </c>
      <c r="D5318" s="141">
        <v>41</v>
      </c>
      <c r="E5318" s="142">
        <v>12898.92</v>
      </c>
      <c r="F5318" s="142">
        <v>5766.05</v>
      </c>
      <c r="G5318" s="142">
        <v>3686.97</v>
      </c>
      <c r="H5318" s="142">
        <v>1443.27</v>
      </c>
      <c r="I5318" s="142">
        <v>10896.29</v>
      </c>
      <c r="Q5318" s="6">
        <f t="shared" si="82"/>
        <v>10896.29</v>
      </c>
    </row>
    <row r="5319" spans="1:17" x14ac:dyDescent="0.2">
      <c r="A5319" s="139" t="s">
        <v>10624</v>
      </c>
      <c r="B5319" s="140" t="s">
        <v>20614</v>
      </c>
      <c r="C5319" s="141">
        <v>28485</v>
      </c>
      <c r="D5319" s="141">
        <v>253</v>
      </c>
      <c r="E5319" s="142">
        <v>172345.34</v>
      </c>
      <c r="F5319" s="142">
        <v>34556.26</v>
      </c>
      <c r="G5319" s="142">
        <v>22751.3</v>
      </c>
      <c r="H5319" s="142">
        <v>19283.900000000001</v>
      </c>
      <c r="I5319" s="142">
        <v>76591.460000000006</v>
      </c>
      <c r="Q5319" s="6">
        <f t="shared" si="82"/>
        <v>76591.460000000006</v>
      </c>
    </row>
    <row r="5320" spans="1:17" x14ac:dyDescent="0.2">
      <c r="A5320" s="139" t="s">
        <v>10626</v>
      </c>
      <c r="B5320" s="140" t="s">
        <v>20615</v>
      </c>
      <c r="C5320" s="141">
        <v>2849</v>
      </c>
      <c r="D5320" s="141">
        <v>32</v>
      </c>
      <c r="E5320" s="142">
        <v>6750.55</v>
      </c>
      <c r="F5320" s="142">
        <v>3456.23</v>
      </c>
      <c r="G5320" s="142">
        <v>2877.63</v>
      </c>
      <c r="H5320" s="142">
        <v>755.33</v>
      </c>
      <c r="I5320" s="142">
        <v>7089.19</v>
      </c>
      <c r="Q5320" s="6">
        <f t="shared" si="82"/>
        <v>7089.19</v>
      </c>
    </row>
    <row r="5321" spans="1:17" x14ac:dyDescent="0.2">
      <c r="A5321" s="139" t="s">
        <v>10628</v>
      </c>
      <c r="B5321" s="140" t="s">
        <v>20616</v>
      </c>
      <c r="C5321" s="141">
        <v>4329</v>
      </c>
      <c r="D5321" s="141">
        <v>48</v>
      </c>
      <c r="E5321" s="142">
        <v>11355.8</v>
      </c>
      <c r="F5321" s="142">
        <v>5251.68</v>
      </c>
      <c r="G5321" s="142">
        <v>4316.45</v>
      </c>
      <c r="H5321" s="142">
        <v>1270.6199999999999</v>
      </c>
      <c r="I5321" s="142">
        <v>10838.75</v>
      </c>
      <c r="Q5321" s="6">
        <f t="shared" si="82"/>
        <v>10838.75</v>
      </c>
    </row>
    <row r="5322" spans="1:17" x14ac:dyDescent="0.2">
      <c r="A5322" s="139" t="s">
        <v>10630</v>
      </c>
      <c r="B5322" s="140" t="s">
        <v>20617</v>
      </c>
      <c r="C5322" s="141">
        <v>1800</v>
      </c>
      <c r="D5322" s="141">
        <v>42</v>
      </c>
      <c r="E5322" s="142">
        <v>18094.009999999998</v>
      </c>
      <c r="F5322" s="142">
        <v>2183.65</v>
      </c>
      <c r="G5322" s="142">
        <v>3776.9</v>
      </c>
      <c r="H5322" s="142">
        <v>2024.56</v>
      </c>
      <c r="I5322" s="142">
        <v>7985.11</v>
      </c>
      <c r="Q5322" s="6">
        <f t="shared" si="82"/>
        <v>7985.11</v>
      </c>
    </row>
    <row r="5323" spans="1:17" x14ac:dyDescent="0.2">
      <c r="A5323" s="139" t="s">
        <v>10632</v>
      </c>
      <c r="B5323" s="140" t="s">
        <v>20618</v>
      </c>
      <c r="C5323" s="141">
        <v>4920</v>
      </c>
      <c r="D5323" s="141">
        <v>18</v>
      </c>
      <c r="E5323" s="142">
        <v>3397.77</v>
      </c>
      <c r="F5323" s="142">
        <v>5968.64</v>
      </c>
      <c r="G5323" s="142">
        <v>1618.67</v>
      </c>
      <c r="H5323" s="142">
        <v>380.18</v>
      </c>
      <c r="I5323" s="142">
        <v>7967.49</v>
      </c>
      <c r="Q5323" s="6">
        <f t="shared" si="82"/>
        <v>7967.49</v>
      </c>
    </row>
    <row r="5324" spans="1:17" x14ac:dyDescent="0.2">
      <c r="A5324" s="139" t="s">
        <v>10634</v>
      </c>
      <c r="B5324" s="140" t="s">
        <v>20619</v>
      </c>
      <c r="C5324" s="141">
        <v>1830</v>
      </c>
      <c r="D5324" s="141">
        <v>13</v>
      </c>
      <c r="E5324" s="142">
        <v>2941.58</v>
      </c>
      <c r="F5324" s="142">
        <v>2220.04</v>
      </c>
      <c r="G5324" s="142">
        <v>1169.04</v>
      </c>
      <c r="H5324" s="142">
        <v>329.14</v>
      </c>
      <c r="I5324" s="142">
        <v>3718.22</v>
      </c>
      <c r="Q5324" s="6">
        <f t="shared" si="82"/>
        <v>3718.22</v>
      </c>
    </row>
    <row r="5325" spans="1:17" x14ac:dyDescent="0.2">
      <c r="A5325" s="139" t="s">
        <v>10636</v>
      </c>
      <c r="B5325" s="140" t="s">
        <v>20620</v>
      </c>
      <c r="C5325" s="141">
        <v>52447</v>
      </c>
      <c r="D5325" s="141">
        <v>610</v>
      </c>
      <c r="E5325" s="142">
        <v>633095.27</v>
      </c>
      <c r="F5325" s="142">
        <v>63625.48</v>
      </c>
      <c r="G5325" s="142">
        <v>54854.9</v>
      </c>
      <c r="H5325" s="142">
        <v>70837.679999999993</v>
      </c>
      <c r="I5325" s="142">
        <v>189318.06</v>
      </c>
      <c r="Q5325" s="6">
        <f t="shared" si="82"/>
        <v>189318.06</v>
      </c>
    </row>
    <row r="5326" spans="1:17" x14ac:dyDescent="0.2">
      <c r="A5326" s="139" t="s">
        <v>10638</v>
      </c>
      <c r="B5326" s="140" t="s">
        <v>20621</v>
      </c>
      <c r="C5326" s="141">
        <v>5561</v>
      </c>
      <c r="D5326" s="141">
        <v>34</v>
      </c>
      <c r="E5326" s="142">
        <v>5891.85</v>
      </c>
      <c r="F5326" s="142">
        <v>6746.26</v>
      </c>
      <c r="G5326" s="142">
        <v>3057.49</v>
      </c>
      <c r="H5326" s="142">
        <v>659.25</v>
      </c>
      <c r="I5326" s="142">
        <v>10463</v>
      </c>
      <c r="Q5326" s="6">
        <f t="shared" si="82"/>
        <v>10463</v>
      </c>
    </row>
    <row r="5327" spans="1:17" x14ac:dyDescent="0.2">
      <c r="A5327" s="139" t="s">
        <v>10640</v>
      </c>
      <c r="B5327" s="140" t="s">
        <v>20622</v>
      </c>
      <c r="C5327" s="141">
        <v>21711</v>
      </c>
      <c r="D5327" s="141">
        <v>210</v>
      </c>
      <c r="E5327" s="142">
        <v>122205.36</v>
      </c>
      <c r="F5327" s="142">
        <v>26338.46</v>
      </c>
      <c r="G5327" s="142">
        <v>18884.47</v>
      </c>
      <c r="H5327" s="142">
        <v>13673.68</v>
      </c>
      <c r="I5327" s="142">
        <v>58896.61</v>
      </c>
      <c r="Q5327" s="6">
        <f t="shared" ref="Q5327:Q5390" si="83">I5327+P5327</f>
        <v>58896.61</v>
      </c>
    </row>
    <row r="5328" spans="1:17" x14ac:dyDescent="0.2">
      <c r="A5328" s="139" t="s">
        <v>10642</v>
      </c>
      <c r="B5328" s="140" t="s">
        <v>20623</v>
      </c>
      <c r="C5328" s="141">
        <v>21224</v>
      </c>
      <c r="D5328" s="141">
        <v>278</v>
      </c>
      <c r="E5328" s="142">
        <v>107039.63</v>
      </c>
      <c r="F5328" s="142">
        <v>25747.66</v>
      </c>
      <c r="G5328" s="142">
        <v>24999.45</v>
      </c>
      <c r="H5328" s="142">
        <v>11976.78</v>
      </c>
      <c r="I5328" s="142">
        <v>62723.89</v>
      </c>
      <c r="Q5328" s="6">
        <f t="shared" si="83"/>
        <v>62723.89</v>
      </c>
    </row>
    <row r="5329" spans="1:17" x14ac:dyDescent="0.2">
      <c r="A5329" s="139" t="s">
        <v>10644</v>
      </c>
      <c r="B5329" s="140" t="s">
        <v>20624</v>
      </c>
      <c r="C5329" s="141">
        <v>1795</v>
      </c>
      <c r="D5329" s="141">
        <v>30</v>
      </c>
      <c r="E5329" s="142">
        <v>5042.43</v>
      </c>
      <c r="F5329" s="142">
        <v>2177.58</v>
      </c>
      <c r="G5329" s="142">
        <v>2697.78</v>
      </c>
      <c r="H5329" s="142">
        <v>564.20000000000005</v>
      </c>
      <c r="I5329" s="142">
        <v>5439.56</v>
      </c>
      <c r="Q5329" s="6">
        <f t="shared" si="83"/>
        <v>5439.56</v>
      </c>
    </row>
    <row r="5330" spans="1:17" x14ac:dyDescent="0.2">
      <c r="A5330" s="139" t="s">
        <v>10646</v>
      </c>
      <c r="B5330" s="140" t="s">
        <v>20625</v>
      </c>
      <c r="C5330" s="141">
        <v>23496</v>
      </c>
      <c r="D5330" s="141">
        <v>212</v>
      </c>
      <c r="E5330" s="142">
        <v>63333.08</v>
      </c>
      <c r="F5330" s="142">
        <v>28503.9</v>
      </c>
      <c r="G5330" s="142">
        <v>19064.330000000002</v>
      </c>
      <c r="H5330" s="142">
        <v>7086.4</v>
      </c>
      <c r="I5330" s="142">
        <v>54654.63</v>
      </c>
      <c r="Q5330" s="6">
        <f t="shared" si="83"/>
        <v>54654.63</v>
      </c>
    </row>
    <row r="5331" spans="1:17" x14ac:dyDescent="0.2">
      <c r="A5331" s="139" t="s">
        <v>10648</v>
      </c>
      <c r="B5331" s="140" t="s">
        <v>20626</v>
      </c>
      <c r="C5331" s="141">
        <v>157815</v>
      </c>
      <c r="D5331" s="141">
        <v>1804</v>
      </c>
      <c r="E5331" s="142">
        <v>1018940.35</v>
      </c>
      <c r="F5331" s="142">
        <v>191451.47</v>
      </c>
      <c r="G5331" s="142">
        <v>162226.64000000001</v>
      </c>
      <c r="H5331" s="142">
        <v>114010.29</v>
      </c>
      <c r="I5331" s="142">
        <v>467688.4</v>
      </c>
      <c r="Q5331" s="6">
        <f t="shared" si="83"/>
        <v>467688.4</v>
      </c>
    </row>
    <row r="5332" spans="1:17" x14ac:dyDescent="0.2">
      <c r="A5332" s="139" t="s">
        <v>10650</v>
      </c>
      <c r="B5332" s="140" t="s">
        <v>20627</v>
      </c>
      <c r="C5332" s="141">
        <v>20551</v>
      </c>
      <c r="D5332" s="141">
        <v>287</v>
      </c>
      <c r="E5332" s="142">
        <v>75791.789999999994</v>
      </c>
      <c r="F5332" s="142">
        <v>24931.21</v>
      </c>
      <c r="G5332" s="142">
        <v>25808.78</v>
      </c>
      <c r="H5332" s="142">
        <v>8480.42</v>
      </c>
      <c r="I5332" s="142">
        <v>59220.41</v>
      </c>
      <c r="Q5332" s="6">
        <f t="shared" si="83"/>
        <v>59220.41</v>
      </c>
    </row>
    <row r="5333" spans="1:17" x14ac:dyDescent="0.2">
      <c r="A5333" s="139" t="s">
        <v>10652</v>
      </c>
      <c r="B5333" s="140" t="s">
        <v>20628</v>
      </c>
      <c r="C5333" s="141">
        <v>9054</v>
      </c>
      <c r="D5333" s="141">
        <v>66</v>
      </c>
      <c r="E5333" s="142">
        <v>16573.22</v>
      </c>
      <c r="F5333" s="142">
        <v>10983.76</v>
      </c>
      <c r="G5333" s="142">
        <v>5935.12</v>
      </c>
      <c r="H5333" s="142">
        <v>1854.39</v>
      </c>
      <c r="I5333" s="142">
        <v>18773.27</v>
      </c>
      <c r="Q5333" s="6">
        <f t="shared" si="83"/>
        <v>18773.27</v>
      </c>
    </row>
    <row r="5334" spans="1:17" x14ac:dyDescent="0.2">
      <c r="A5334" s="139" t="s">
        <v>10654</v>
      </c>
      <c r="B5334" s="140" t="s">
        <v>20629</v>
      </c>
      <c r="C5334" s="141">
        <v>42434</v>
      </c>
      <c r="D5334" s="141">
        <v>557</v>
      </c>
      <c r="E5334" s="142">
        <v>231349.56</v>
      </c>
      <c r="F5334" s="142">
        <v>51478.32</v>
      </c>
      <c r="G5334" s="142">
        <v>50088.82</v>
      </c>
      <c r="H5334" s="142">
        <v>25885.94</v>
      </c>
      <c r="I5334" s="142">
        <v>127453.08</v>
      </c>
      <c r="Q5334" s="6">
        <f t="shared" si="83"/>
        <v>127453.08</v>
      </c>
    </row>
    <row r="5335" spans="1:17" x14ac:dyDescent="0.2">
      <c r="A5335" s="139" t="s">
        <v>10656</v>
      </c>
      <c r="B5335" s="140" t="s">
        <v>20630</v>
      </c>
      <c r="C5335" s="141">
        <v>7901</v>
      </c>
      <c r="D5335" s="141">
        <v>85</v>
      </c>
      <c r="E5335" s="142">
        <v>25127.29</v>
      </c>
      <c r="F5335" s="142">
        <v>9585.01</v>
      </c>
      <c r="G5335" s="142">
        <v>7643.72</v>
      </c>
      <c r="H5335" s="142">
        <v>2811.52</v>
      </c>
      <c r="I5335" s="142">
        <v>20040.25</v>
      </c>
      <c r="Q5335" s="6">
        <f t="shared" si="83"/>
        <v>20040.25</v>
      </c>
    </row>
    <row r="5336" spans="1:17" x14ac:dyDescent="0.2">
      <c r="A5336" s="139" t="s">
        <v>10658</v>
      </c>
      <c r="B5336" s="140" t="s">
        <v>20631</v>
      </c>
      <c r="C5336" s="141">
        <v>30349</v>
      </c>
      <c r="D5336" s="141">
        <v>524</v>
      </c>
      <c r="E5336" s="142">
        <v>296625.68</v>
      </c>
      <c r="F5336" s="142">
        <v>36817.54</v>
      </c>
      <c r="G5336" s="142">
        <v>47121.26</v>
      </c>
      <c r="H5336" s="142">
        <v>33189.75</v>
      </c>
      <c r="I5336" s="142">
        <v>117128.55</v>
      </c>
      <c r="Q5336" s="6">
        <f t="shared" si="83"/>
        <v>117128.55</v>
      </c>
    </row>
    <row r="5337" spans="1:17" x14ac:dyDescent="0.2">
      <c r="A5337" s="139" t="s">
        <v>10660</v>
      </c>
      <c r="B5337" s="140" t="s">
        <v>20632</v>
      </c>
      <c r="C5337" s="141">
        <v>2293</v>
      </c>
      <c r="D5337" s="141">
        <v>24</v>
      </c>
      <c r="E5337" s="142">
        <v>4286.2700000000004</v>
      </c>
      <c r="F5337" s="142">
        <v>2781.73</v>
      </c>
      <c r="G5337" s="142">
        <v>2158.2199999999998</v>
      </c>
      <c r="H5337" s="142">
        <v>479.59</v>
      </c>
      <c r="I5337" s="142">
        <v>5419.54</v>
      </c>
      <c r="Q5337" s="6">
        <f t="shared" si="83"/>
        <v>5419.54</v>
      </c>
    </row>
    <row r="5338" spans="1:17" x14ac:dyDescent="0.2">
      <c r="A5338" s="139" t="s">
        <v>10662</v>
      </c>
      <c r="B5338" s="140" t="s">
        <v>20633</v>
      </c>
      <c r="C5338" s="141">
        <v>2547</v>
      </c>
      <c r="D5338" s="141">
        <v>38</v>
      </c>
      <c r="E5338" s="142">
        <v>7626.08</v>
      </c>
      <c r="F5338" s="142">
        <v>3089.86</v>
      </c>
      <c r="G5338" s="142">
        <v>3417.19</v>
      </c>
      <c r="H5338" s="142">
        <v>853.29</v>
      </c>
      <c r="I5338" s="142">
        <v>7360.34</v>
      </c>
      <c r="Q5338" s="6">
        <f t="shared" si="83"/>
        <v>7360.34</v>
      </c>
    </row>
    <row r="5339" spans="1:17" x14ac:dyDescent="0.2">
      <c r="A5339" s="139" t="s">
        <v>10664</v>
      </c>
      <c r="B5339" s="140" t="s">
        <v>20634</v>
      </c>
      <c r="C5339" s="141">
        <v>37076</v>
      </c>
      <c r="D5339" s="141">
        <v>270</v>
      </c>
      <c r="E5339" s="142">
        <v>97992.27</v>
      </c>
      <c r="F5339" s="142">
        <v>44978.33</v>
      </c>
      <c r="G5339" s="142">
        <v>24280.04</v>
      </c>
      <c r="H5339" s="142">
        <v>10964.46</v>
      </c>
      <c r="I5339" s="142">
        <v>80222.83</v>
      </c>
      <c r="Q5339" s="6">
        <f t="shared" si="83"/>
        <v>80222.83</v>
      </c>
    </row>
    <row r="5340" spans="1:17" x14ac:dyDescent="0.2">
      <c r="A5340" s="139" t="s">
        <v>10666</v>
      </c>
      <c r="B5340" s="140" t="s">
        <v>20635</v>
      </c>
      <c r="C5340" s="141">
        <v>17750</v>
      </c>
      <c r="D5340" s="141">
        <v>333</v>
      </c>
      <c r="E5340" s="142">
        <v>123454</v>
      </c>
      <c r="F5340" s="142">
        <v>21533.21</v>
      </c>
      <c r="G5340" s="142">
        <v>29945.38</v>
      </c>
      <c r="H5340" s="142">
        <v>13813.39</v>
      </c>
      <c r="I5340" s="142">
        <v>65291.98</v>
      </c>
      <c r="Q5340" s="6">
        <f t="shared" si="83"/>
        <v>65291.98</v>
      </c>
    </row>
    <row r="5341" spans="1:17" x14ac:dyDescent="0.2">
      <c r="A5341" s="139" t="s">
        <v>10668</v>
      </c>
      <c r="B5341" s="140" t="s">
        <v>20636</v>
      </c>
      <c r="C5341" s="141">
        <v>4170</v>
      </c>
      <c r="D5341" s="141">
        <v>52</v>
      </c>
      <c r="E5341" s="142">
        <v>9115.27</v>
      </c>
      <c r="F5341" s="142">
        <v>5058.78</v>
      </c>
      <c r="G5341" s="142">
        <v>4676.1499999999996</v>
      </c>
      <c r="H5341" s="142">
        <v>1019.92</v>
      </c>
      <c r="I5341" s="142">
        <v>10754.85</v>
      </c>
      <c r="Q5341" s="6">
        <f t="shared" si="83"/>
        <v>10754.85</v>
      </c>
    </row>
    <row r="5342" spans="1:17" x14ac:dyDescent="0.2">
      <c r="A5342" s="139" t="s">
        <v>10670</v>
      </c>
      <c r="B5342" s="140" t="s">
        <v>20637</v>
      </c>
      <c r="C5342" s="141">
        <v>4864</v>
      </c>
      <c r="D5342" s="141">
        <v>28</v>
      </c>
      <c r="E5342" s="142">
        <v>5629.54</v>
      </c>
      <c r="F5342" s="142">
        <v>5900.7</v>
      </c>
      <c r="G5342" s="142">
        <v>2517.9299999999998</v>
      </c>
      <c r="H5342" s="142">
        <v>629.9</v>
      </c>
      <c r="I5342" s="142">
        <v>9048.5300000000007</v>
      </c>
      <c r="Q5342" s="6">
        <f t="shared" si="83"/>
        <v>9048.5300000000007</v>
      </c>
    </row>
    <row r="5343" spans="1:17" x14ac:dyDescent="0.2">
      <c r="A5343" s="139" t="s">
        <v>10672</v>
      </c>
      <c r="B5343" s="140" t="s">
        <v>20638</v>
      </c>
      <c r="C5343" s="141">
        <v>21915</v>
      </c>
      <c r="D5343" s="141">
        <v>600</v>
      </c>
      <c r="E5343" s="142">
        <v>267697.02</v>
      </c>
      <c r="F5343" s="142">
        <v>26585.94</v>
      </c>
      <c r="G5343" s="142">
        <v>53955.65</v>
      </c>
      <c r="H5343" s="142">
        <v>29952.9</v>
      </c>
      <c r="I5343" s="142">
        <v>110494.49</v>
      </c>
      <c r="Q5343" s="6">
        <f t="shared" si="83"/>
        <v>110494.49</v>
      </c>
    </row>
    <row r="5344" spans="1:17" x14ac:dyDescent="0.2">
      <c r="A5344" s="139" t="s">
        <v>10674</v>
      </c>
      <c r="B5344" s="140" t="s">
        <v>20639</v>
      </c>
      <c r="C5344" s="141">
        <v>9342</v>
      </c>
      <c r="D5344" s="141">
        <v>160</v>
      </c>
      <c r="E5344" s="142">
        <v>51920.72</v>
      </c>
      <c r="F5344" s="142">
        <v>11333.14</v>
      </c>
      <c r="G5344" s="142">
        <v>14388.17</v>
      </c>
      <c r="H5344" s="142">
        <v>5809.46</v>
      </c>
      <c r="I5344" s="142">
        <v>31530.77</v>
      </c>
      <c r="Q5344" s="6">
        <f t="shared" si="83"/>
        <v>31530.77</v>
      </c>
    </row>
    <row r="5345" spans="1:17" x14ac:dyDescent="0.2">
      <c r="A5345" s="139" t="s">
        <v>10676</v>
      </c>
      <c r="B5345" s="140" t="s">
        <v>20640</v>
      </c>
      <c r="C5345" s="141">
        <v>15361</v>
      </c>
      <c r="D5345" s="141">
        <v>227</v>
      </c>
      <c r="E5345" s="142">
        <v>52652.29</v>
      </c>
      <c r="F5345" s="142">
        <v>18635.02</v>
      </c>
      <c r="G5345" s="142">
        <v>20413.22</v>
      </c>
      <c r="H5345" s="142">
        <v>5891.32</v>
      </c>
      <c r="I5345" s="142">
        <v>44939.56</v>
      </c>
      <c r="Q5345" s="6">
        <f t="shared" si="83"/>
        <v>44939.56</v>
      </c>
    </row>
    <row r="5346" spans="1:17" x14ac:dyDescent="0.2">
      <c r="A5346" s="139" t="s">
        <v>10678</v>
      </c>
      <c r="B5346" s="140" t="s">
        <v>20641</v>
      </c>
      <c r="C5346" s="141">
        <v>208688</v>
      </c>
      <c r="D5346" s="141">
        <v>3484</v>
      </c>
      <c r="E5346" s="142">
        <v>2054119.34</v>
      </c>
      <c r="F5346" s="142">
        <v>253167.47</v>
      </c>
      <c r="G5346" s="142">
        <v>313302.44</v>
      </c>
      <c r="H5346" s="142">
        <v>229837.54</v>
      </c>
      <c r="I5346" s="142">
        <v>796307.45</v>
      </c>
      <c r="Q5346" s="6">
        <f t="shared" si="83"/>
        <v>796307.45</v>
      </c>
    </row>
    <row r="5347" spans="1:17" x14ac:dyDescent="0.2">
      <c r="A5347" s="139" t="s">
        <v>10680</v>
      </c>
      <c r="B5347" s="140" t="s">
        <v>20642</v>
      </c>
      <c r="C5347" s="141">
        <v>15114</v>
      </c>
      <c r="D5347" s="141">
        <v>125</v>
      </c>
      <c r="E5347" s="142">
        <v>34715.72</v>
      </c>
      <c r="F5347" s="142">
        <v>18335.38</v>
      </c>
      <c r="G5347" s="142">
        <v>11240.76</v>
      </c>
      <c r="H5347" s="142">
        <v>3884.38</v>
      </c>
      <c r="I5347" s="142">
        <v>33460.519999999997</v>
      </c>
      <c r="Q5347" s="6">
        <f t="shared" si="83"/>
        <v>33460.519999999997</v>
      </c>
    </row>
    <row r="5348" spans="1:17" x14ac:dyDescent="0.2">
      <c r="A5348" s="139" t="s">
        <v>10682</v>
      </c>
      <c r="B5348" s="140" t="s">
        <v>20643</v>
      </c>
      <c r="C5348" s="141">
        <v>11162</v>
      </c>
      <c r="D5348" s="141">
        <v>135</v>
      </c>
      <c r="E5348" s="142">
        <v>76227.199999999997</v>
      </c>
      <c r="F5348" s="142">
        <v>13541.06</v>
      </c>
      <c r="G5348" s="142">
        <v>12140.02</v>
      </c>
      <c r="H5348" s="142">
        <v>8529.14</v>
      </c>
      <c r="I5348" s="142">
        <v>34210.22</v>
      </c>
      <c r="Q5348" s="6">
        <f t="shared" si="83"/>
        <v>34210.22</v>
      </c>
    </row>
    <row r="5349" spans="1:17" x14ac:dyDescent="0.2">
      <c r="A5349" s="139" t="s">
        <v>10684</v>
      </c>
      <c r="B5349" s="140" t="s">
        <v>20644</v>
      </c>
      <c r="C5349" s="141">
        <v>9005</v>
      </c>
      <c r="D5349" s="141">
        <v>75</v>
      </c>
      <c r="E5349" s="142">
        <v>16677.73</v>
      </c>
      <c r="F5349" s="142">
        <v>10924.31</v>
      </c>
      <c r="G5349" s="142">
        <v>6744.46</v>
      </c>
      <c r="H5349" s="142">
        <v>1866.09</v>
      </c>
      <c r="I5349" s="142">
        <v>19534.86</v>
      </c>
      <c r="Q5349" s="6">
        <f t="shared" si="83"/>
        <v>19534.86</v>
      </c>
    </row>
    <row r="5350" spans="1:17" x14ac:dyDescent="0.2">
      <c r="A5350" s="139" t="s">
        <v>10686</v>
      </c>
      <c r="B5350" s="140" t="s">
        <v>20645</v>
      </c>
      <c r="C5350" s="141">
        <v>4644</v>
      </c>
      <c r="D5350" s="141">
        <v>26</v>
      </c>
      <c r="E5350" s="142">
        <v>10094.74</v>
      </c>
      <c r="F5350" s="142">
        <v>5633.82</v>
      </c>
      <c r="G5350" s="142">
        <v>2338.08</v>
      </c>
      <c r="H5350" s="142">
        <v>1129.51</v>
      </c>
      <c r="I5350" s="142">
        <v>9101.41</v>
      </c>
      <c r="Q5350" s="6">
        <f t="shared" si="83"/>
        <v>9101.41</v>
      </c>
    </row>
    <row r="5351" spans="1:17" x14ac:dyDescent="0.2">
      <c r="A5351" s="139" t="s">
        <v>10688</v>
      </c>
      <c r="B5351" s="140" t="s">
        <v>20646</v>
      </c>
      <c r="C5351" s="141">
        <v>24592</v>
      </c>
      <c r="D5351" s="141">
        <v>244</v>
      </c>
      <c r="E5351" s="142">
        <v>103031.09</v>
      </c>
      <c r="F5351" s="142">
        <v>29833.5</v>
      </c>
      <c r="G5351" s="142">
        <v>21941.96</v>
      </c>
      <c r="H5351" s="142">
        <v>11528.26</v>
      </c>
      <c r="I5351" s="142">
        <v>63303.72</v>
      </c>
      <c r="Q5351" s="6">
        <f t="shared" si="83"/>
        <v>63303.72</v>
      </c>
    </row>
    <row r="5352" spans="1:17" x14ac:dyDescent="0.2">
      <c r="A5352" s="139" t="s">
        <v>10690</v>
      </c>
      <c r="B5352" s="140" t="s">
        <v>20647</v>
      </c>
      <c r="C5352" s="141">
        <v>2813</v>
      </c>
      <c r="D5352" s="141">
        <v>16</v>
      </c>
      <c r="E5352" s="142">
        <v>5134.43</v>
      </c>
      <c r="F5352" s="142">
        <v>3412.56</v>
      </c>
      <c r="G5352" s="142">
        <v>1438.82</v>
      </c>
      <c r="H5352" s="142">
        <v>574.5</v>
      </c>
      <c r="I5352" s="142">
        <v>5425.88</v>
      </c>
      <c r="Q5352" s="6">
        <f t="shared" si="83"/>
        <v>5425.88</v>
      </c>
    </row>
    <row r="5353" spans="1:17" x14ac:dyDescent="0.2">
      <c r="A5353" s="139" t="s">
        <v>10692</v>
      </c>
      <c r="B5353" s="140" t="s">
        <v>20648</v>
      </c>
      <c r="C5353" s="141">
        <v>4502</v>
      </c>
      <c r="D5353" s="141">
        <v>40</v>
      </c>
      <c r="E5353" s="142">
        <v>9251.7099999999991</v>
      </c>
      <c r="F5353" s="142">
        <v>5461.55</v>
      </c>
      <c r="G5353" s="142">
        <v>3597.04</v>
      </c>
      <c r="H5353" s="142">
        <v>1035.18</v>
      </c>
      <c r="I5353" s="142">
        <v>10093.77</v>
      </c>
      <c r="Q5353" s="6">
        <f t="shared" si="83"/>
        <v>10093.77</v>
      </c>
    </row>
    <row r="5354" spans="1:17" x14ac:dyDescent="0.2">
      <c r="A5354" s="139" t="s">
        <v>10694</v>
      </c>
      <c r="B5354" s="140" t="s">
        <v>20649</v>
      </c>
      <c r="C5354" s="141">
        <v>11359</v>
      </c>
      <c r="D5354" s="141">
        <v>76</v>
      </c>
      <c r="E5354" s="142">
        <v>16717</v>
      </c>
      <c r="F5354" s="142">
        <v>13780.04</v>
      </c>
      <c r="G5354" s="142">
        <v>6834.38</v>
      </c>
      <c r="H5354" s="142">
        <v>1870.48</v>
      </c>
      <c r="I5354" s="142">
        <v>22484.9</v>
      </c>
      <c r="Q5354" s="6">
        <f t="shared" si="83"/>
        <v>22484.9</v>
      </c>
    </row>
    <row r="5355" spans="1:17" x14ac:dyDescent="0.2">
      <c r="A5355" s="139" t="s">
        <v>10696</v>
      </c>
      <c r="B5355" s="140" t="s">
        <v>20650</v>
      </c>
      <c r="C5355" s="141">
        <v>2598</v>
      </c>
      <c r="D5355" s="141">
        <v>30</v>
      </c>
      <c r="E5355" s="142">
        <v>5982.85</v>
      </c>
      <c r="F5355" s="142">
        <v>3151.74</v>
      </c>
      <c r="G5355" s="142">
        <v>2697.78</v>
      </c>
      <c r="H5355" s="142">
        <v>669.42</v>
      </c>
      <c r="I5355" s="142">
        <v>6518.94</v>
      </c>
      <c r="Q5355" s="6">
        <f t="shared" si="83"/>
        <v>6518.94</v>
      </c>
    </row>
    <row r="5356" spans="1:17" x14ac:dyDescent="0.2">
      <c r="A5356" s="139" t="s">
        <v>10698</v>
      </c>
      <c r="B5356" s="140" t="s">
        <v>20651</v>
      </c>
      <c r="C5356" s="141">
        <v>5123</v>
      </c>
      <c r="D5356" s="141">
        <v>97</v>
      </c>
      <c r="E5356" s="142">
        <v>29165.82</v>
      </c>
      <c r="F5356" s="142">
        <v>6214.91</v>
      </c>
      <c r="G5356" s="142">
        <v>8722.83</v>
      </c>
      <c r="H5356" s="142">
        <v>3263.39</v>
      </c>
      <c r="I5356" s="142">
        <v>18201.13</v>
      </c>
      <c r="Q5356" s="6">
        <f t="shared" si="83"/>
        <v>18201.13</v>
      </c>
    </row>
    <row r="5357" spans="1:17" x14ac:dyDescent="0.2">
      <c r="A5357" s="139" t="s">
        <v>10700</v>
      </c>
      <c r="B5357" s="140" t="s">
        <v>20652</v>
      </c>
      <c r="C5357" s="141">
        <v>4674</v>
      </c>
      <c r="D5357" s="141">
        <v>33</v>
      </c>
      <c r="E5357" s="142">
        <v>7155.61</v>
      </c>
      <c r="F5357" s="142">
        <v>5670.21</v>
      </c>
      <c r="G5357" s="142">
        <v>2967.56</v>
      </c>
      <c r="H5357" s="142">
        <v>800.65</v>
      </c>
      <c r="I5357" s="142">
        <v>9438.42</v>
      </c>
      <c r="Q5357" s="6">
        <f t="shared" si="83"/>
        <v>9438.42</v>
      </c>
    </row>
    <row r="5358" spans="1:17" x14ac:dyDescent="0.2">
      <c r="A5358" s="139" t="s">
        <v>10702</v>
      </c>
      <c r="B5358" s="140" t="s">
        <v>20653</v>
      </c>
      <c r="C5358" s="141">
        <v>2873</v>
      </c>
      <c r="D5358" s="141">
        <v>15</v>
      </c>
      <c r="E5358" s="142">
        <v>2456.15</v>
      </c>
      <c r="F5358" s="142">
        <v>3485.34</v>
      </c>
      <c r="G5358" s="142">
        <v>1348.89</v>
      </c>
      <c r="H5358" s="142">
        <v>274.82</v>
      </c>
      <c r="I5358" s="142">
        <v>5109.05</v>
      </c>
      <c r="Q5358" s="6">
        <f t="shared" si="83"/>
        <v>5109.05</v>
      </c>
    </row>
    <row r="5359" spans="1:17" x14ac:dyDescent="0.2">
      <c r="A5359" s="139" t="s">
        <v>10704</v>
      </c>
      <c r="B5359" s="140" t="s">
        <v>20654</v>
      </c>
      <c r="C5359" s="141">
        <v>9170</v>
      </c>
      <c r="D5359" s="141">
        <v>43</v>
      </c>
      <c r="E5359" s="142">
        <v>10076.16</v>
      </c>
      <c r="F5359" s="142">
        <v>11124.48</v>
      </c>
      <c r="G5359" s="142">
        <v>3866.82</v>
      </c>
      <c r="H5359" s="142">
        <v>1127.43</v>
      </c>
      <c r="I5359" s="142">
        <v>16118.73</v>
      </c>
      <c r="Q5359" s="6">
        <f t="shared" si="83"/>
        <v>16118.73</v>
      </c>
    </row>
    <row r="5360" spans="1:17" x14ac:dyDescent="0.2">
      <c r="A5360" s="139" t="s">
        <v>10706</v>
      </c>
      <c r="B5360" s="140" t="s">
        <v>20655</v>
      </c>
      <c r="C5360" s="141">
        <v>1767</v>
      </c>
      <c r="D5360" s="141">
        <v>15</v>
      </c>
      <c r="E5360" s="142">
        <v>16921.560000000001</v>
      </c>
      <c r="F5360" s="142">
        <v>2143.62</v>
      </c>
      <c r="G5360" s="142">
        <v>1348.89</v>
      </c>
      <c r="H5360" s="142">
        <v>1893.37</v>
      </c>
      <c r="I5360" s="142">
        <v>5385.88</v>
      </c>
      <c r="Q5360" s="6">
        <f t="shared" si="83"/>
        <v>5385.88</v>
      </c>
    </row>
    <row r="5361" spans="1:17" x14ac:dyDescent="0.2">
      <c r="A5361" s="139" t="s">
        <v>10708</v>
      </c>
      <c r="B5361" s="140" t="s">
        <v>20656</v>
      </c>
      <c r="C5361" s="141">
        <v>4905</v>
      </c>
      <c r="D5361" s="141">
        <v>59</v>
      </c>
      <c r="E5361" s="142">
        <v>55643.21</v>
      </c>
      <c r="F5361" s="142">
        <v>5950.45</v>
      </c>
      <c r="G5361" s="142">
        <v>5305.64</v>
      </c>
      <c r="H5361" s="142">
        <v>6225.98</v>
      </c>
      <c r="I5361" s="142">
        <v>17482.07</v>
      </c>
      <c r="Q5361" s="6">
        <f t="shared" si="83"/>
        <v>17482.07</v>
      </c>
    </row>
    <row r="5362" spans="1:17" x14ac:dyDescent="0.2">
      <c r="A5362" s="139" t="s">
        <v>10710</v>
      </c>
      <c r="B5362" s="140" t="s">
        <v>20657</v>
      </c>
      <c r="C5362" s="141">
        <v>1971</v>
      </c>
      <c r="D5362" s="141">
        <v>17</v>
      </c>
      <c r="E5362" s="142">
        <v>3739.15</v>
      </c>
      <c r="F5362" s="142">
        <v>2391.1</v>
      </c>
      <c r="G5362" s="142">
        <v>1528.74</v>
      </c>
      <c r="H5362" s="142">
        <v>418.38</v>
      </c>
      <c r="I5362" s="142">
        <v>4338.22</v>
      </c>
      <c r="Q5362" s="6">
        <f t="shared" si="83"/>
        <v>4338.22</v>
      </c>
    </row>
    <row r="5363" spans="1:17" x14ac:dyDescent="0.2">
      <c r="A5363" s="139" t="s">
        <v>10712</v>
      </c>
      <c r="B5363" s="140" t="s">
        <v>20658</v>
      </c>
      <c r="C5363" s="141">
        <v>2466</v>
      </c>
      <c r="D5363" s="141">
        <v>24</v>
      </c>
      <c r="E5363" s="142">
        <v>4571.1000000000004</v>
      </c>
      <c r="F5363" s="142">
        <v>2991.6</v>
      </c>
      <c r="G5363" s="142">
        <v>2158.2199999999998</v>
      </c>
      <c r="H5363" s="142">
        <v>511.46</v>
      </c>
      <c r="I5363" s="142">
        <v>5661.28</v>
      </c>
      <c r="Q5363" s="6">
        <f t="shared" si="83"/>
        <v>5661.28</v>
      </c>
    </row>
    <row r="5364" spans="1:17" x14ac:dyDescent="0.2">
      <c r="A5364" s="139" t="s">
        <v>10714</v>
      </c>
      <c r="B5364" s="140" t="s">
        <v>20659</v>
      </c>
      <c r="C5364" s="141">
        <v>4384</v>
      </c>
      <c r="D5364" s="141">
        <v>32</v>
      </c>
      <c r="E5364" s="142">
        <v>10824.95</v>
      </c>
      <c r="F5364" s="142">
        <v>5318.4</v>
      </c>
      <c r="G5364" s="142">
        <v>2877.63</v>
      </c>
      <c r="H5364" s="142">
        <v>1211.22</v>
      </c>
      <c r="I5364" s="142">
        <v>9407.25</v>
      </c>
      <c r="Q5364" s="6">
        <f t="shared" si="83"/>
        <v>9407.25</v>
      </c>
    </row>
    <row r="5365" spans="1:17" x14ac:dyDescent="0.2">
      <c r="A5365" s="139" t="s">
        <v>10716</v>
      </c>
      <c r="B5365" s="140" t="s">
        <v>20660</v>
      </c>
      <c r="C5365" s="141">
        <v>267</v>
      </c>
      <c r="D5365" s="141">
        <v>1</v>
      </c>
      <c r="E5365" s="142">
        <v>217.72</v>
      </c>
      <c r="F5365" s="142">
        <v>323.91000000000003</v>
      </c>
      <c r="G5365" s="142">
        <v>89.93</v>
      </c>
      <c r="H5365" s="142">
        <v>24.36</v>
      </c>
      <c r="I5365" s="142">
        <v>438.2</v>
      </c>
      <c r="Q5365" s="6">
        <f t="shared" si="83"/>
        <v>438.2</v>
      </c>
    </row>
    <row r="5366" spans="1:17" x14ac:dyDescent="0.2">
      <c r="A5366" s="139" t="s">
        <v>10718</v>
      </c>
      <c r="B5366" s="140" t="s">
        <v>20661</v>
      </c>
      <c r="C5366" s="141">
        <v>1734</v>
      </c>
      <c r="D5366" s="141">
        <v>12</v>
      </c>
      <c r="E5366" s="142">
        <v>91808.59</v>
      </c>
      <c r="F5366" s="142">
        <v>2103.58</v>
      </c>
      <c r="G5366" s="142">
        <v>1079.1099999999999</v>
      </c>
      <c r="H5366" s="142">
        <v>10272.56</v>
      </c>
      <c r="I5366" s="142">
        <v>13455.25</v>
      </c>
      <c r="Q5366" s="6">
        <f t="shared" si="83"/>
        <v>13455.25</v>
      </c>
    </row>
    <row r="5367" spans="1:17" x14ac:dyDescent="0.2">
      <c r="A5367" s="139" t="s">
        <v>10720</v>
      </c>
      <c r="B5367" s="140" t="s">
        <v>20662</v>
      </c>
      <c r="C5367" s="141">
        <v>1848</v>
      </c>
      <c r="D5367" s="141">
        <v>16</v>
      </c>
      <c r="E5367" s="142">
        <v>3900.14</v>
      </c>
      <c r="F5367" s="142">
        <v>2241.88</v>
      </c>
      <c r="G5367" s="142">
        <v>1438.82</v>
      </c>
      <c r="H5367" s="142">
        <v>436.39</v>
      </c>
      <c r="I5367" s="142">
        <v>4117.09</v>
      </c>
      <c r="Q5367" s="6">
        <f t="shared" si="83"/>
        <v>4117.09</v>
      </c>
    </row>
    <row r="5368" spans="1:17" x14ac:dyDescent="0.2">
      <c r="A5368" s="139" t="s">
        <v>10722</v>
      </c>
      <c r="B5368" s="140" t="s">
        <v>20663</v>
      </c>
      <c r="C5368" s="141">
        <v>2170</v>
      </c>
      <c r="D5368" s="141">
        <v>36</v>
      </c>
      <c r="E5368" s="142">
        <v>8902.3700000000008</v>
      </c>
      <c r="F5368" s="142">
        <v>2632.51</v>
      </c>
      <c r="G5368" s="142">
        <v>3237.34</v>
      </c>
      <c r="H5368" s="142">
        <v>996.1</v>
      </c>
      <c r="I5368" s="142">
        <v>6865.95</v>
      </c>
      <c r="Q5368" s="6">
        <f t="shared" si="83"/>
        <v>6865.95</v>
      </c>
    </row>
    <row r="5369" spans="1:17" x14ac:dyDescent="0.2">
      <c r="A5369" s="139" t="s">
        <v>10724</v>
      </c>
      <c r="B5369" s="140" t="s">
        <v>20664</v>
      </c>
      <c r="C5369" s="141">
        <v>471</v>
      </c>
      <c r="D5369" s="141">
        <v>9</v>
      </c>
      <c r="E5369" s="142">
        <v>1897.23</v>
      </c>
      <c r="F5369" s="142">
        <v>571.39</v>
      </c>
      <c r="G5369" s="142">
        <v>809.34</v>
      </c>
      <c r="H5369" s="142">
        <v>212.28</v>
      </c>
      <c r="I5369" s="142">
        <v>1593.01</v>
      </c>
      <c r="Q5369" s="6">
        <f t="shared" si="83"/>
        <v>1593.01</v>
      </c>
    </row>
    <row r="5370" spans="1:17" x14ac:dyDescent="0.2">
      <c r="A5370" s="139" t="s">
        <v>10726</v>
      </c>
      <c r="B5370" s="140" t="s">
        <v>20665</v>
      </c>
      <c r="C5370" s="141">
        <v>18153</v>
      </c>
      <c r="D5370" s="141">
        <v>293</v>
      </c>
      <c r="E5370" s="142">
        <v>177559.77</v>
      </c>
      <c r="F5370" s="142">
        <v>22022.1</v>
      </c>
      <c r="G5370" s="142">
        <v>26348.34</v>
      </c>
      <c r="H5370" s="142">
        <v>19867.34</v>
      </c>
      <c r="I5370" s="142">
        <v>68237.78</v>
      </c>
      <c r="Q5370" s="6">
        <f t="shared" si="83"/>
        <v>68237.78</v>
      </c>
    </row>
    <row r="5371" spans="1:17" x14ac:dyDescent="0.2">
      <c r="A5371" s="139" t="s">
        <v>10728</v>
      </c>
      <c r="B5371" s="140" t="s">
        <v>20666</v>
      </c>
      <c r="C5371" s="141">
        <v>4503</v>
      </c>
      <c r="D5371" s="141">
        <v>71</v>
      </c>
      <c r="E5371" s="142">
        <v>45092.49</v>
      </c>
      <c r="F5371" s="142">
        <v>5462.76</v>
      </c>
      <c r="G5371" s="142">
        <v>6384.75</v>
      </c>
      <c r="H5371" s="142">
        <v>5045.45</v>
      </c>
      <c r="I5371" s="142">
        <v>16892.96</v>
      </c>
      <c r="Q5371" s="6">
        <f t="shared" si="83"/>
        <v>16892.96</v>
      </c>
    </row>
    <row r="5372" spans="1:17" x14ac:dyDescent="0.2">
      <c r="A5372" s="139" t="s">
        <v>10730</v>
      </c>
      <c r="B5372" s="140" t="s">
        <v>20667</v>
      </c>
      <c r="C5372" s="141">
        <v>663</v>
      </c>
      <c r="D5372" s="141">
        <v>10</v>
      </c>
      <c r="E5372" s="142">
        <v>13411.79</v>
      </c>
      <c r="F5372" s="142">
        <v>804.31</v>
      </c>
      <c r="G5372" s="142">
        <v>899.26</v>
      </c>
      <c r="H5372" s="142">
        <v>1500.66</v>
      </c>
      <c r="I5372" s="142">
        <v>3204.23</v>
      </c>
      <c r="Q5372" s="6">
        <f t="shared" si="83"/>
        <v>3204.23</v>
      </c>
    </row>
    <row r="5373" spans="1:17" x14ac:dyDescent="0.2">
      <c r="A5373" s="139" t="s">
        <v>10732</v>
      </c>
      <c r="B5373" s="140" t="s">
        <v>20668</v>
      </c>
      <c r="C5373" s="141">
        <v>2149</v>
      </c>
      <c r="D5373" s="141">
        <v>21</v>
      </c>
      <c r="E5373" s="142">
        <v>3872.88</v>
      </c>
      <c r="F5373" s="142">
        <v>2607.0300000000002</v>
      </c>
      <c r="G5373" s="142">
        <v>1888.45</v>
      </c>
      <c r="H5373" s="142">
        <v>433.34</v>
      </c>
      <c r="I5373" s="142">
        <v>4928.82</v>
      </c>
      <c r="Q5373" s="6">
        <f t="shared" si="83"/>
        <v>4928.82</v>
      </c>
    </row>
    <row r="5374" spans="1:17" x14ac:dyDescent="0.2">
      <c r="A5374" s="139" t="s">
        <v>10734</v>
      </c>
      <c r="B5374" s="140" t="s">
        <v>20669</v>
      </c>
      <c r="C5374" s="141">
        <v>8208</v>
      </c>
      <c r="D5374" s="141">
        <v>102</v>
      </c>
      <c r="E5374" s="142">
        <v>48648.01</v>
      </c>
      <c r="F5374" s="142">
        <v>9957.44</v>
      </c>
      <c r="G5374" s="142">
        <v>9172.4599999999991</v>
      </c>
      <c r="H5374" s="142">
        <v>5443.28</v>
      </c>
      <c r="I5374" s="142">
        <v>24573.18</v>
      </c>
      <c r="Q5374" s="6">
        <f t="shared" si="83"/>
        <v>24573.18</v>
      </c>
    </row>
    <row r="5375" spans="1:17" x14ac:dyDescent="0.2">
      <c r="A5375" s="139" t="s">
        <v>10736</v>
      </c>
      <c r="B5375" s="140" t="s">
        <v>20670</v>
      </c>
      <c r="C5375" s="141">
        <v>574</v>
      </c>
      <c r="D5375" s="141">
        <v>4</v>
      </c>
      <c r="E5375" s="142">
        <v>746.44</v>
      </c>
      <c r="F5375" s="142">
        <v>696.34</v>
      </c>
      <c r="G5375" s="142">
        <v>359.7</v>
      </c>
      <c r="H5375" s="142">
        <v>83.52</v>
      </c>
      <c r="I5375" s="142">
        <v>1139.56</v>
      </c>
      <c r="Q5375" s="6">
        <f t="shared" si="83"/>
        <v>1139.56</v>
      </c>
    </row>
    <row r="5376" spans="1:17" x14ac:dyDescent="0.2">
      <c r="A5376" s="139" t="s">
        <v>10738</v>
      </c>
      <c r="B5376" s="140" t="s">
        <v>20671</v>
      </c>
      <c r="C5376" s="141">
        <v>994</v>
      </c>
      <c r="D5376" s="141">
        <v>9</v>
      </c>
      <c r="E5376" s="142">
        <v>1888.32</v>
      </c>
      <c r="F5376" s="142">
        <v>1205.8599999999999</v>
      </c>
      <c r="G5376" s="142">
        <v>809.34</v>
      </c>
      <c r="H5376" s="142">
        <v>211.29</v>
      </c>
      <c r="I5376" s="142">
        <v>2226.4899999999998</v>
      </c>
      <c r="Q5376" s="6">
        <f t="shared" si="83"/>
        <v>2226.4899999999998</v>
      </c>
    </row>
    <row r="5377" spans="1:17" x14ac:dyDescent="0.2">
      <c r="A5377" s="139" t="s">
        <v>10740</v>
      </c>
      <c r="B5377" s="140" t="s">
        <v>20672</v>
      </c>
      <c r="C5377" s="141">
        <v>966</v>
      </c>
      <c r="D5377" s="141">
        <v>13</v>
      </c>
      <c r="E5377" s="142">
        <v>3114.32</v>
      </c>
      <c r="F5377" s="142">
        <v>1171.8900000000001</v>
      </c>
      <c r="G5377" s="142">
        <v>1169.04</v>
      </c>
      <c r="H5377" s="142">
        <v>348.46</v>
      </c>
      <c r="I5377" s="142">
        <v>2689.39</v>
      </c>
      <c r="Q5377" s="6">
        <f t="shared" si="83"/>
        <v>2689.39</v>
      </c>
    </row>
    <row r="5378" spans="1:17" x14ac:dyDescent="0.2">
      <c r="A5378" s="139" t="s">
        <v>10742</v>
      </c>
      <c r="B5378" s="140" t="s">
        <v>20673</v>
      </c>
      <c r="C5378" s="141">
        <v>30374</v>
      </c>
      <c r="D5378" s="141">
        <v>733</v>
      </c>
      <c r="E5378" s="142">
        <v>497194.27</v>
      </c>
      <c r="F5378" s="142">
        <v>36847.870000000003</v>
      </c>
      <c r="G5378" s="142">
        <v>65915.820000000007</v>
      </c>
      <c r="H5378" s="142">
        <v>55631.58</v>
      </c>
      <c r="I5378" s="142">
        <v>158395.26999999999</v>
      </c>
      <c r="Q5378" s="6">
        <f t="shared" si="83"/>
        <v>158395.26999999999</v>
      </c>
    </row>
    <row r="5379" spans="1:17" x14ac:dyDescent="0.2">
      <c r="A5379" s="139" t="s">
        <v>10744</v>
      </c>
      <c r="B5379" s="140" t="s">
        <v>20674</v>
      </c>
      <c r="C5379" s="141">
        <v>688</v>
      </c>
      <c r="D5379" s="141">
        <v>2</v>
      </c>
      <c r="E5379" s="142">
        <v>561.79</v>
      </c>
      <c r="F5379" s="142">
        <v>834.64</v>
      </c>
      <c r="G5379" s="142">
        <v>179.86</v>
      </c>
      <c r="H5379" s="142">
        <v>62.86</v>
      </c>
      <c r="I5379" s="142">
        <v>1077.3599999999999</v>
      </c>
      <c r="Q5379" s="6">
        <f t="shared" si="83"/>
        <v>1077.3599999999999</v>
      </c>
    </row>
    <row r="5380" spans="1:17" x14ac:dyDescent="0.2">
      <c r="A5380" s="139" t="s">
        <v>10746</v>
      </c>
      <c r="B5380" s="140" t="s">
        <v>20675</v>
      </c>
      <c r="C5380" s="141">
        <v>5781</v>
      </c>
      <c r="D5380" s="141">
        <v>113</v>
      </c>
      <c r="E5380" s="142">
        <v>39865.410000000003</v>
      </c>
      <c r="F5380" s="142">
        <v>7013.15</v>
      </c>
      <c r="G5380" s="142">
        <v>10161.65</v>
      </c>
      <c r="H5380" s="142">
        <v>4460.58</v>
      </c>
      <c r="I5380" s="142">
        <v>21635.38</v>
      </c>
      <c r="Q5380" s="6">
        <f t="shared" si="83"/>
        <v>21635.38</v>
      </c>
    </row>
    <row r="5381" spans="1:17" x14ac:dyDescent="0.2">
      <c r="A5381" s="139" t="s">
        <v>10748</v>
      </c>
      <c r="B5381" s="140" t="s">
        <v>20676</v>
      </c>
      <c r="C5381" s="141">
        <v>3067</v>
      </c>
      <c r="D5381" s="141">
        <v>28</v>
      </c>
      <c r="E5381" s="142">
        <v>8347.09</v>
      </c>
      <c r="F5381" s="142">
        <v>3720.7</v>
      </c>
      <c r="G5381" s="142">
        <v>2517.9299999999998</v>
      </c>
      <c r="H5381" s="142">
        <v>933.97</v>
      </c>
      <c r="I5381" s="142">
        <v>7172.6</v>
      </c>
      <c r="Q5381" s="6">
        <f t="shared" si="83"/>
        <v>7172.6</v>
      </c>
    </row>
    <row r="5382" spans="1:17" x14ac:dyDescent="0.2">
      <c r="A5382" s="139" t="s">
        <v>10750</v>
      </c>
      <c r="B5382" s="140" t="s">
        <v>20677</v>
      </c>
      <c r="C5382" s="141">
        <v>33109</v>
      </c>
      <c r="D5382" s="141">
        <v>275</v>
      </c>
      <c r="E5382" s="142">
        <v>120147.56</v>
      </c>
      <c r="F5382" s="142">
        <v>40165.81</v>
      </c>
      <c r="G5382" s="142">
        <v>24729.67</v>
      </c>
      <c r="H5382" s="142">
        <v>13443.43</v>
      </c>
      <c r="I5382" s="142">
        <v>78338.91</v>
      </c>
      <c r="Q5382" s="6">
        <f t="shared" si="83"/>
        <v>78338.91</v>
      </c>
    </row>
    <row r="5383" spans="1:17" x14ac:dyDescent="0.2">
      <c r="A5383" s="139" t="s">
        <v>10752</v>
      </c>
      <c r="B5383" s="140" t="s">
        <v>19759</v>
      </c>
      <c r="C5383" s="141">
        <v>548</v>
      </c>
      <c r="D5383" s="141">
        <v>3</v>
      </c>
      <c r="E5383" s="142">
        <v>590.94000000000005</v>
      </c>
      <c r="F5383" s="142">
        <v>664.8</v>
      </c>
      <c r="G5383" s="142">
        <v>269.77999999999997</v>
      </c>
      <c r="H5383" s="142">
        <v>66.12</v>
      </c>
      <c r="I5383" s="142">
        <v>1000.7</v>
      </c>
      <c r="Q5383" s="6">
        <f t="shared" si="83"/>
        <v>1000.7</v>
      </c>
    </row>
    <row r="5384" spans="1:17" x14ac:dyDescent="0.2">
      <c r="A5384" s="139" t="s">
        <v>10753</v>
      </c>
      <c r="B5384" s="140" t="s">
        <v>20678</v>
      </c>
      <c r="C5384" s="141">
        <v>1306</v>
      </c>
      <c r="D5384" s="141">
        <v>16</v>
      </c>
      <c r="E5384" s="142">
        <v>3961.47</v>
      </c>
      <c r="F5384" s="142">
        <v>1584.36</v>
      </c>
      <c r="G5384" s="142">
        <v>1438.82</v>
      </c>
      <c r="H5384" s="142">
        <v>443.26</v>
      </c>
      <c r="I5384" s="142">
        <v>3466.44</v>
      </c>
      <c r="Q5384" s="6">
        <f t="shared" si="83"/>
        <v>3466.44</v>
      </c>
    </row>
    <row r="5385" spans="1:17" x14ac:dyDescent="0.2">
      <c r="A5385" s="139" t="s">
        <v>10755</v>
      </c>
      <c r="B5385" s="140" t="s">
        <v>20679</v>
      </c>
      <c r="C5385" s="141">
        <v>8512</v>
      </c>
      <c r="D5385" s="141">
        <v>94</v>
      </c>
      <c r="E5385" s="142">
        <v>26695.87</v>
      </c>
      <c r="F5385" s="142">
        <v>10326.23</v>
      </c>
      <c r="G5385" s="142">
        <v>8453.0499999999993</v>
      </c>
      <c r="H5385" s="142">
        <v>2987.03</v>
      </c>
      <c r="I5385" s="142">
        <v>21766.31</v>
      </c>
      <c r="Q5385" s="6">
        <f t="shared" si="83"/>
        <v>21766.31</v>
      </c>
    </row>
    <row r="5386" spans="1:17" x14ac:dyDescent="0.2">
      <c r="A5386" s="139" t="s">
        <v>10757</v>
      </c>
      <c r="B5386" s="140" t="s">
        <v>20680</v>
      </c>
      <c r="C5386" s="141">
        <v>2126</v>
      </c>
      <c r="D5386" s="141">
        <v>49</v>
      </c>
      <c r="E5386" s="142">
        <v>11991.39</v>
      </c>
      <c r="F5386" s="142">
        <v>2579.14</v>
      </c>
      <c r="G5386" s="142">
        <v>4406.38</v>
      </c>
      <c r="H5386" s="142">
        <v>1341.73</v>
      </c>
      <c r="I5386" s="142">
        <v>8327.25</v>
      </c>
      <c r="Q5386" s="6">
        <f t="shared" si="83"/>
        <v>8327.25</v>
      </c>
    </row>
    <row r="5387" spans="1:17" x14ac:dyDescent="0.2">
      <c r="A5387" s="139" t="s">
        <v>10759</v>
      </c>
      <c r="B5387" s="140" t="s">
        <v>20681</v>
      </c>
      <c r="C5387" s="141">
        <v>10742</v>
      </c>
      <c r="D5387" s="141">
        <v>156</v>
      </c>
      <c r="E5387" s="142">
        <v>158044.03</v>
      </c>
      <c r="F5387" s="142">
        <v>13031.54</v>
      </c>
      <c r="G5387" s="142">
        <v>14028.46</v>
      </c>
      <c r="H5387" s="142">
        <v>17683.71</v>
      </c>
      <c r="I5387" s="142">
        <v>44743.71</v>
      </c>
      <c r="Q5387" s="6">
        <f t="shared" si="83"/>
        <v>44743.71</v>
      </c>
    </row>
    <row r="5388" spans="1:17" x14ac:dyDescent="0.2">
      <c r="A5388" s="139" t="s">
        <v>10761</v>
      </c>
      <c r="B5388" s="140" t="s">
        <v>20682</v>
      </c>
      <c r="C5388" s="141">
        <v>2115</v>
      </c>
      <c r="D5388" s="141">
        <v>27</v>
      </c>
      <c r="E5388" s="142">
        <v>51202.48</v>
      </c>
      <c r="F5388" s="142">
        <v>2565.79</v>
      </c>
      <c r="G5388" s="142">
        <v>2428</v>
      </c>
      <c r="H5388" s="142">
        <v>5729.1</v>
      </c>
      <c r="I5388" s="142">
        <v>10722.89</v>
      </c>
      <c r="Q5388" s="6">
        <f t="shared" si="83"/>
        <v>10722.89</v>
      </c>
    </row>
    <row r="5389" spans="1:17" x14ac:dyDescent="0.2">
      <c r="A5389" s="139" t="s">
        <v>10763</v>
      </c>
      <c r="B5389" s="140" t="s">
        <v>20683</v>
      </c>
      <c r="C5389" s="141">
        <v>3704</v>
      </c>
      <c r="D5389" s="141">
        <v>34</v>
      </c>
      <c r="E5389" s="142">
        <v>6012.24</v>
      </c>
      <c r="F5389" s="142">
        <v>4493.46</v>
      </c>
      <c r="G5389" s="142">
        <v>3057.49</v>
      </c>
      <c r="H5389" s="142">
        <v>672.71</v>
      </c>
      <c r="I5389" s="142">
        <v>8223.66</v>
      </c>
      <c r="Q5389" s="6">
        <f t="shared" si="83"/>
        <v>8223.66</v>
      </c>
    </row>
    <row r="5390" spans="1:17" x14ac:dyDescent="0.2">
      <c r="A5390" s="139" t="s">
        <v>10765</v>
      </c>
      <c r="B5390" s="140" t="s">
        <v>20684</v>
      </c>
      <c r="C5390" s="141">
        <v>5418</v>
      </c>
      <c r="D5390" s="141">
        <v>95</v>
      </c>
      <c r="E5390" s="142">
        <v>76900.210000000006</v>
      </c>
      <c r="F5390" s="142">
        <v>6572.78</v>
      </c>
      <c r="G5390" s="142">
        <v>8542.98</v>
      </c>
      <c r="H5390" s="142">
        <v>8604.44</v>
      </c>
      <c r="I5390" s="142">
        <v>23720.2</v>
      </c>
      <c r="Q5390" s="6">
        <f t="shared" si="83"/>
        <v>23720.2</v>
      </c>
    </row>
    <row r="5391" spans="1:17" x14ac:dyDescent="0.2">
      <c r="A5391" s="139" t="s">
        <v>10767</v>
      </c>
      <c r="B5391" s="140" t="s">
        <v>20685</v>
      </c>
      <c r="C5391" s="141">
        <v>759</v>
      </c>
      <c r="D5391" s="141">
        <v>5</v>
      </c>
      <c r="E5391" s="142">
        <v>623.30999999999995</v>
      </c>
      <c r="F5391" s="142">
        <v>920.78</v>
      </c>
      <c r="G5391" s="142">
        <v>449.63</v>
      </c>
      <c r="H5391" s="142">
        <v>69.739999999999995</v>
      </c>
      <c r="I5391" s="142">
        <v>1440.15</v>
      </c>
      <c r="Q5391" s="6">
        <f t="shared" ref="Q5391:Q5454" si="84">I5391+P5391</f>
        <v>1440.15</v>
      </c>
    </row>
    <row r="5392" spans="1:17" x14ac:dyDescent="0.2">
      <c r="A5392" s="139" t="s">
        <v>10769</v>
      </c>
      <c r="B5392" s="140" t="s">
        <v>20686</v>
      </c>
      <c r="C5392" s="141">
        <v>2432</v>
      </c>
      <c r="D5392" s="141">
        <v>32</v>
      </c>
      <c r="E5392" s="142">
        <v>12684.33</v>
      </c>
      <c r="F5392" s="142">
        <v>2950.35</v>
      </c>
      <c r="G5392" s="142">
        <v>2877.63</v>
      </c>
      <c r="H5392" s="142">
        <v>1419.26</v>
      </c>
      <c r="I5392" s="142">
        <v>7247.24</v>
      </c>
      <c r="Q5392" s="6">
        <f t="shared" si="84"/>
        <v>7247.24</v>
      </c>
    </row>
    <row r="5393" spans="1:17" x14ac:dyDescent="0.2">
      <c r="A5393" s="139" t="s">
        <v>10771</v>
      </c>
      <c r="B5393" s="140" t="s">
        <v>20687</v>
      </c>
      <c r="C5393" s="141">
        <v>1697</v>
      </c>
      <c r="D5393" s="141">
        <v>30</v>
      </c>
      <c r="E5393" s="142">
        <v>6964.05</v>
      </c>
      <c r="F5393" s="142">
        <v>2058.6999999999998</v>
      </c>
      <c r="G5393" s="142">
        <v>2697.78</v>
      </c>
      <c r="H5393" s="142">
        <v>779.22</v>
      </c>
      <c r="I5393" s="142">
        <v>5535.7</v>
      </c>
      <c r="Q5393" s="6">
        <f t="shared" si="84"/>
        <v>5535.7</v>
      </c>
    </row>
    <row r="5394" spans="1:17" x14ac:dyDescent="0.2">
      <c r="A5394" s="139" t="s">
        <v>10773</v>
      </c>
      <c r="B5394" s="140" t="s">
        <v>20688</v>
      </c>
      <c r="C5394" s="141">
        <v>1601</v>
      </c>
      <c r="D5394" s="141">
        <v>29</v>
      </c>
      <c r="E5394" s="142">
        <v>8704.02</v>
      </c>
      <c r="F5394" s="142">
        <v>1942.23</v>
      </c>
      <c r="G5394" s="142">
        <v>2607.86</v>
      </c>
      <c r="H5394" s="142">
        <v>973.9</v>
      </c>
      <c r="I5394" s="142">
        <v>5523.99</v>
      </c>
      <c r="Q5394" s="6">
        <f t="shared" si="84"/>
        <v>5523.99</v>
      </c>
    </row>
    <row r="5395" spans="1:17" x14ac:dyDescent="0.2">
      <c r="A5395" s="139" t="s">
        <v>10775</v>
      </c>
      <c r="B5395" s="140" t="s">
        <v>20689</v>
      </c>
      <c r="C5395" s="141">
        <v>594</v>
      </c>
      <c r="D5395" s="141">
        <v>4</v>
      </c>
      <c r="E5395" s="142">
        <v>6362.53</v>
      </c>
      <c r="F5395" s="142">
        <v>720.61</v>
      </c>
      <c r="G5395" s="142">
        <v>359.7</v>
      </c>
      <c r="H5395" s="142">
        <v>711.91</v>
      </c>
      <c r="I5395" s="142">
        <v>1792.22</v>
      </c>
      <c r="Q5395" s="6">
        <f t="shared" si="84"/>
        <v>1792.22</v>
      </c>
    </row>
    <row r="5396" spans="1:17" x14ac:dyDescent="0.2">
      <c r="A5396" s="139" t="s">
        <v>10777</v>
      </c>
      <c r="B5396" s="140" t="s">
        <v>20690</v>
      </c>
      <c r="C5396" s="141">
        <v>258</v>
      </c>
      <c r="D5396" s="141">
        <v>1</v>
      </c>
      <c r="E5396" s="142">
        <v>188.48</v>
      </c>
      <c r="F5396" s="142">
        <v>312.99</v>
      </c>
      <c r="G5396" s="142">
        <v>89.93</v>
      </c>
      <c r="H5396" s="142">
        <v>21.09</v>
      </c>
      <c r="I5396" s="142">
        <v>424.01</v>
      </c>
      <c r="Q5396" s="6">
        <f t="shared" si="84"/>
        <v>424.01</v>
      </c>
    </row>
    <row r="5397" spans="1:17" x14ac:dyDescent="0.2">
      <c r="A5397" s="139" t="s">
        <v>10779</v>
      </c>
      <c r="B5397" s="140" t="s">
        <v>20691</v>
      </c>
      <c r="C5397" s="141">
        <v>10967</v>
      </c>
      <c r="D5397" s="141">
        <v>144</v>
      </c>
      <c r="E5397" s="142">
        <v>36777.800000000003</v>
      </c>
      <c r="F5397" s="142">
        <v>13304.49</v>
      </c>
      <c r="G5397" s="142">
        <v>12949.35</v>
      </c>
      <c r="H5397" s="142">
        <v>4115.1000000000004</v>
      </c>
      <c r="I5397" s="142">
        <v>30368.94</v>
      </c>
      <c r="Q5397" s="6">
        <f t="shared" si="84"/>
        <v>30368.94</v>
      </c>
    </row>
    <row r="5398" spans="1:17" x14ac:dyDescent="0.2">
      <c r="A5398" s="139" t="s">
        <v>10781</v>
      </c>
      <c r="B5398" s="140" t="s">
        <v>20692</v>
      </c>
      <c r="C5398" s="141">
        <v>1235</v>
      </c>
      <c r="D5398" s="141">
        <v>14</v>
      </c>
      <c r="E5398" s="142">
        <v>2818.6</v>
      </c>
      <c r="F5398" s="142">
        <v>1498.22</v>
      </c>
      <c r="G5398" s="142">
        <v>1258.97</v>
      </c>
      <c r="H5398" s="142">
        <v>315.38</v>
      </c>
      <c r="I5398" s="142">
        <v>3072.57</v>
      </c>
      <c r="Q5398" s="6">
        <f t="shared" si="84"/>
        <v>3072.57</v>
      </c>
    </row>
    <row r="5399" spans="1:17" x14ac:dyDescent="0.2">
      <c r="A5399" s="139" t="s">
        <v>10783</v>
      </c>
      <c r="B5399" s="140" t="s">
        <v>20693</v>
      </c>
      <c r="C5399" s="141">
        <v>2423</v>
      </c>
      <c r="D5399" s="141">
        <v>25</v>
      </c>
      <c r="E5399" s="142">
        <v>5338.83</v>
      </c>
      <c r="F5399" s="142">
        <v>2939.43</v>
      </c>
      <c r="G5399" s="142">
        <v>2248.15</v>
      </c>
      <c r="H5399" s="142">
        <v>597.37</v>
      </c>
      <c r="I5399" s="142">
        <v>5784.95</v>
      </c>
      <c r="Q5399" s="6">
        <f t="shared" si="84"/>
        <v>5784.95</v>
      </c>
    </row>
    <row r="5400" spans="1:17" x14ac:dyDescent="0.2">
      <c r="A5400" s="139" t="s">
        <v>10785</v>
      </c>
      <c r="B5400" s="140" t="s">
        <v>20694</v>
      </c>
      <c r="C5400" s="141">
        <v>1993</v>
      </c>
      <c r="D5400" s="141">
        <v>29</v>
      </c>
      <c r="E5400" s="142">
        <v>6737.65</v>
      </c>
      <c r="F5400" s="142">
        <v>2417.7800000000002</v>
      </c>
      <c r="G5400" s="142">
        <v>2607.86</v>
      </c>
      <c r="H5400" s="142">
        <v>753.88</v>
      </c>
      <c r="I5400" s="142">
        <v>5779.52</v>
      </c>
      <c r="Q5400" s="6">
        <f t="shared" si="84"/>
        <v>5779.52</v>
      </c>
    </row>
    <row r="5401" spans="1:17" x14ac:dyDescent="0.2">
      <c r="A5401" s="139" t="s">
        <v>10787</v>
      </c>
      <c r="B5401" s="140" t="s">
        <v>20695</v>
      </c>
      <c r="C5401" s="141">
        <v>622</v>
      </c>
      <c r="D5401" s="141">
        <v>1</v>
      </c>
      <c r="E5401" s="142">
        <v>217.72</v>
      </c>
      <c r="F5401" s="142">
        <v>754.58</v>
      </c>
      <c r="G5401" s="142">
        <v>89.93</v>
      </c>
      <c r="H5401" s="142">
        <v>24.36</v>
      </c>
      <c r="I5401" s="142">
        <v>868.87</v>
      </c>
      <c r="Q5401" s="6">
        <f t="shared" si="84"/>
        <v>868.87</v>
      </c>
    </row>
    <row r="5402" spans="1:17" x14ac:dyDescent="0.2">
      <c r="A5402" s="139" t="s">
        <v>10789</v>
      </c>
      <c r="B5402" s="140" t="s">
        <v>20696</v>
      </c>
      <c r="C5402" s="141">
        <v>5170</v>
      </c>
      <c r="D5402" s="141">
        <v>99</v>
      </c>
      <c r="E5402" s="142">
        <v>225001.45</v>
      </c>
      <c r="F5402" s="142">
        <v>6271.93</v>
      </c>
      <c r="G5402" s="142">
        <v>8902.68</v>
      </c>
      <c r="H5402" s="142">
        <v>25175.65</v>
      </c>
      <c r="I5402" s="142">
        <v>40350.26</v>
      </c>
      <c r="Q5402" s="6">
        <f t="shared" si="84"/>
        <v>40350.26</v>
      </c>
    </row>
    <row r="5403" spans="1:17" x14ac:dyDescent="0.2">
      <c r="A5403" s="139" t="s">
        <v>10791</v>
      </c>
      <c r="B5403" s="140" t="s">
        <v>20697</v>
      </c>
      <c r="C5403" s="141">
        <v>2095</v>
      </c>
      <c r="D5403" s="141">
        <v>9</v>
      </c>
      <c r="E5403" s="142">
        <v>2438.91</v>
      </c>
      <c r="F5403" s="142">
        <v>2541.5300000000002</v>
      </c>
      <c r="G5403" s="142">
        <v>809.34</v>
      </c>
      <c r="H5403" s="142">
        <v>272.89999999999998</v>
      </c>
      <c r="I5403" s="142">
        <v>3623.77</v>
      </c>
      <c r="Q5403" s="6">
        <f t="shared" si="84"/>
        <v>3623.77</v>
      </c>
    </row>
    <row r="5404" spans="1:17" x14ac:dyDescent="0.2">
      <c r="A5404" s="139" t="s">
        <v>10793</v>
      </c>
      <c r="B5404" s="140" t="s">
        <v>20698</v>
      </c>
      <c r="C5404" s="141">
        <v>7663</v>
      </c>
      <c r="D5404" s="141">
        <v>200</v>
      </c>
      <c r="E5404" s="142">
        <v>156542.17000000001</v>
      </c>
      <c r="F5404" s="142">
        <v>9296.2800000000007</v>
      </c>
      <c r="G5404" s="142">
        <v>17985.22</v>
      </c>
      <c r="H5404" s="142">
        <v>17515.66</v>
      </c>
      <c r="I5404" s="142">
        <v>44797.16</v>
      </c>
      <c r="Q5404" s="6">
        <f t="shared" si="84"/>
        <v>44797.16</v>
      </c>
    </row>
    <row r="5405" spans="1:17" x14ac:dyDescent="0.2">
      <c r="A5405" s="139" t="s">
        <v>10795</v>
      </c>
      <c r="B5405" s="140" t="s">
        <v>20699</v>
      </c>
      <c r="C5405" s="141">
        <v>2212</v>
      </c>
      <c r="D5405" s="141">
        <v>47</v>
      </c>
      <c r="E5405" s="142">
        <v>63078.71</v>
      </c>
      <c r="F5405" s="142">
        <v>2683.46</v>
      </c>
      <c r="G5405" s="142">
        <v>4226.53</v>
      </c>
      <c r="H5405" s="142">
        <v>7057.94</v>
      </c>
      <c r="I5405" s="142">
        <v>13967.93</v>
      </c>
      <c r="Q5405" s="6">
        <f t="shared" si="84"/>
        <v>13967.93</v>
      </c>
    </row>
    <row r="5406" spans="1:17" x14ac:dyDescent="0.2">
      <c r="A5406" s="139" t="s">
        <v>10797</v>
      </c>
      <c r="B5406" s="140" t="s">
        <v>20700</v>
      </c>
      <c r="C5406" s="141">
        <v>5123</v>
      </c>
      <c r="D5406" s="141">
        <v>55</v>
      </c>
      <c r="E5406" s="142">
        <v>11855.08</v>
      </c>
      <c r="F5406" s="142">
        <v>6214.91</v>
      </c>
      <c r="G5406" s="142">
        <v>4945.9399999999996</v>
      </c>
      <c r="H5406" s="142">
        <v>1326.48</v>
      </c>
      <c r="I5406" s="142">
        <v>12487.33</v>
      </c>
      <c r="Q5406" s="6">
        <f t="shared" si="84"/>
        <v>12487.33</v>
      </c>
    </row>
    <row r="5407" spans="1:17" x14ac:dyDescent="0.2">
      <c r="A5407" s="139" t="s">
        <v>10799</v>
      </c>
      <c r="B5407" s="140" t="s">
        <v>20701</v>
      </c>
      <c r="C5407" s="141">
        <v>391</v>
      </c>
      <c r="D5407" s="141">
        <v>1</v>
      </c>
      <c r="E5407" s="142">
        <v>186.61</v>
      </c>
      <c r="F5407" s="142">
        <v>474.34</v>
      </c>
      <c r="G5407" s="142">
        <v>89.93</v>
      </c>
      <c r="H5407" s="142">
        <v>20.88</v>
      </c>
      <c r="I5407" s="142">
        <v>585.15</v>
      </c>
      <c r="Q5407" s="6">
        <f t="shared" si="84"/>
        <v>585.15</v>
      </c>
    </row>
    <row r="5408" spans="1:17" x14ac:dyDescent="0.2">
      <c r="A5408" s="139" t="s">
        <v>10801</v>
      </c>
      <c r="B5408" s="140" t="s">
        <v>20702</v>
      </c>
      <c r="C5408" s="141">
        <v>1495</v>
      </c>
      <c r="D5408" s="141">
        <v>15</v>
      </c>
      <c r="E5408" s="142">
        <v>2850.46</v>
      </c>
      <c r="F5408" s="142">
        <v>1813.64</v>
      </c>
      <c r="G5408" s="142">
        <v>1348.89</v>
      </c>
      <c r="H5408" s="142">
        <v>318.94</v>
      </c>
      <c r="I5408" s="142">
        <v>3481.47</v>
      </c>
      <c r="Q5408" s="6">
        <f t="shared" si="84"/>
        <v>3481.47</v>
      </c>
    </row>
    <row r="5409" spans="1:17" x14ac:dyDescent="0.2">
      <c r="A5409" s="139" t="s">
        <v>10803</v>
      </c>
      <c r="B5409" s="140" t="s">
        <v>20703</v>
      </c>
      <c r="C5409" s="141">
        <v>2664</v>
      </c>
      <c r="D5409" s="141">
        <v>54</v>
      </c>
      <c r="E5409" s="142">
        <v>16238.4</v>
      </c>
      <c r="F5409" s="142">
        <v>3231.8</v>
      </c>
      <c r="G5409" s="142">
        <v>4856.01</v>
      </c>
      <c r="H5409" s="142">
        <v>1816.93</v>
      </c>
      <c r="I5409" s="142">
        <v>9904.74</v>
      </c>
      <c r="Q5409" s="6">
        <f t="shared" si="84"/>
        <v>9904.74</v>
      </c>
    </row>
    <row r="5410" spans="1:17" x14ac:dyDescent="0.2">
      <c r="A5410" s="139" t="s">
        <v>10805</v>
      </c>
      <c r="B5410" s="140" t="s">
        <v>20704</v>
      </c>
      <c r="C5410" s="141">
        <v>2207</v>
      </c>
      <c r="D5410" s="141">
        <v>36</v>
      </c>
      <c r="E5410" s="142">
        <v>12126.69</v>
      </c>
      <c r="F5410" s="142">
        <v>2677.4</v>
      </c>
      <c r="G5410" s="142">
        <v>3237.34</v>
      </c>
      <c r="H5410" s="142">
        <v>1356.86</v>
      </c>
      <c r="I5410" s="142">
        <v>7271.6</v>
      </c>
      <c r="Q5410" s="6">
        <f t="shared" si="84"/>
        <v>7271.6</v>
      </c>
    </row>
    <row r="5411" spans="1:17" x14ac:dyDescent="0.2">
      <c r="A5411" s="139" t="s">
        <v>10807</v>
      </c>
      <c r="B5411" s="140" t="s">
        <v>20705</v>
      </c>
      <c r="C5411" s="141">
        <v>317</v>
      </c>
      <c r="D5411" s="141">
        <v>9</v>
      </c>
      <c r="E5411" s="142">
        <v>5439.25</v>
      </c>
      <c r="F5411" s="142">
        <v>384.57</v>
      </c>
      <c r="G5411" s="142">
        <v>809.34</v>
      </c>
      <c r="H5411" s="142">
        <v>608.6</v>
      </c>
      <c r="I5411" s="142">
        <v>1802.51</v>
      </c>
      <c r="Q5411" s="6">
        <f t="shared" si="84"/>
        <v>1802.51</v>
      </c>
    </row>
    <row r="5412" spans="1:17" x14ac:dyDescent="0.2">
      <c r="A5412" s="139" t="s">
        <v>10809</v>
      </c>
      <c r="B5412" s="140" t="s">
        <v>20706</v>
      </c>
      <c r="C5412" s="141">
        <v>287</v>
      </c>
      <c r="D5412" s="141">
        <v>2</v>
      </c>
      <c r="E5412" s="142">
        <v>373.22</v>
      </c>
      <c r="F5412" s="142">
        <v>348.17</v>
      </c>
      <c r="G5412" s="142">
        <v>179.86</v>
      </c>
      <c r="H5412" s="142">
        <v>41.76</v>
      </c>
      <c r="I5412" s="142">
        <v>569.79</v>
      </c>
      <c r="Q5412" s="6">
        <f t="shared" si="84"/>
        <v>569.79</v>
      </c>
    </row>
    <row r="5413" spans="1:17" x14ac:dyDescent="0.2">
      <c r="A5413" s="139" t="s">
        <v>10811</v>
      </c>
      <c r="B5413" s="140" t="s">
        <v>20707</v>
      </c>
      <c r="C5413" s="141">
        <v>79</v>
      </c>
      <c r="D5413" s="141">
        <v>0</v>
      </c>
      <c r="E5413" s="142">
        <v>0</v>
      </c>
      <c r="F5413" s="142">
        <v>95.84</v>
      </c>
      <c r="G5413" s="142">
        <v>0</v>
      </c>
      <c r="H5413" s="142">
        <v>0</v>
      </c>
      <c r="I5413" s="142">
        <v>95.84</v>
      </c>
      <c r="Q5413" s="6">
        <f t="shared" si="84"/>
        <v>95.84</v>
      </c>
    </row>
    <row r="5414" spans="1:17" x14ac:dyDescent="0.2">
      <c r="A5414" s="139" t="s">
        <v>10813</v>
      </c>
      <c r="B5414" s="140" t="s">
        <v>20708</v>
      </c>
      <c r="C5414" s="141">
        <v>26279</v>
      </c>
      <c r="D5414" s="141">
        <v>172</v>
      </c>
      <c r="E5414" s="142">
        <v>94697.98</v>
      </c>
      <c r="F5414" s="142">
        <v>31880.07</v>
      </c>
      <c r="G5414" s="142">
        <v>15467.29</v>
      </c>
      <c r="H5414" s="142">
        <v>10595.86</v>
      </c>
      <c r="I5414" s="142">
        <v>57943.22</v>
      </c>
      <c r="Q5414" s="6">
        <f t="shared" si="84"/>
        <v>57943.22</v>
      </c>
    </row>
    <row r="5415" spans="1:17" x14ac:dyDescent="0.2">
      <c r="A5415" s="139" t="s">
        <v>10815</v>
      </c>
      <c r="B5415" s="140" t="s">
        <v>20709</v>
      </c>
      <c r="C5415" s="141">
        <v>216</v>
      </c>
      <c r="D5415" s="141">
        <v>1</v>
      </c>
      <c r="E5415" s="142">
        <v>188.48</v>
      </c>
      <c r="F5415" s="142">
        <v>262.04000000000002</v>
      </c>
      <c r="G5415" s="142">
        <v>89.93</v>
      </c>
      <c r="H5415" s="142">
        <v>21.09</v>
      </c>
      <c r="I5415" s="142">
        <v>373.06</v>
      </c>
      <c r="Q5415" s="6">
        <f t="shared" si="84"/>
        <v>373.06</v>
      </c>
    </row>
    <row r="5416" spans="1:17" x14ac:dyDescent="0.2">
      <c r="A5416" s="139" t="s">
        <v>10817</v>
      </c>
      <c r="B5416" s="140" t="s">
        <v>20710</v>
      </c>
      <c r="C5416" s="141">
        <v>6126</v>
      </c>
      <c r="D5416" s="141">
        <v>126</v>
      </c>
      <c r="E5416" s="142">
        <v>146703.23000000001</v>
      </c>
      <c r="F5416" s="142">
        <v>7431.69</v>
      </c>
      <c r="G5416" s="142">
        <v>11330.69</v>
      </c>
      <c r="H5416" s="142">
        <v>16414.78</v>
      </c>
      <c r="I5416" s="142">
        <v>35177.160000000003</v>
      </c>
      <c r="Q5416" s="6">
        <f t="shared" si="84"/>
        <v>35177.160000000003</v>
      </c>
    </row>
    <row r="5417" spans="1:17" x14ac:dyDescent="0.2">
      <c r="A5417" s="139" t="s">
        <v>10819</v>
      </c>
      <c r="B5417" s="140" t="s">
        <v>20711</v>
      </c>
      <c r="C5417" s="141">
        <v>1330</v>
      </c>
      <c r="D5417" s="141">
        <v>14</v>
      </c>
      <c r="E5417" s="142">
        <v>4753.87</v>
      </c>
      <c r="F5417" s="142">
        <v>1613.47</v>
      </c>
      <c r="G5417" s="142">
        <v>1258.97</v>
      </c>
      <c r="H5417" s="142">
        <v>531.91</v>
      </c>
      <c r="I5417" s="142">
        <v>3404.35</v>
      </c>
      <c r="Q5417" s="6">
        <f t="shared" si="84"/>
        <v>3404.35</v>
      </c>
    </row>
    <row r="5418" spans="1:17" x14ac:dyDescent="0.2">
      <c r="A5418" s="139" t="s">
        <v>10821</v>
      </c>
      <c r="B5418" s="140" t="s">
        <v>20712</v>
      </c>
      <c r="C5418" s="141">
        <v>2894</v>
      </c>
      <c r="D5418" s="141">
        <v>64</v>
      </c>
      <c r="E5418" s="142">
        <v>18742.78</v>
      </c>
      <c r="F5418" s="142">
        <v>3510.82</v>
      </c>
      <c r="G5418" s="142">
        <v>5755.27</v>
      </c>
      <c r="H5418" s="142">
        <v>2097.15</v>
      </c>
      <c r="I5418" s="142">
        <v>11363.24</v>
      </c>
      <c r="Q5418" s="6">
        <f t="shared" si="84"/>
        <v>11363.24</v>
      </c>
    </row>
    <row r="5419" spans="1:17" x14ac:dyDescent="0.2">
      <c r="A5419" s="139" t="s">
        <v>10823</v>
      </c>
      <c r="B5419" s="140" t="s">
        <v>20713</v>
      </c>
      <c r="C5419" s="141">
        <v>2958</v>
      </c>
      <c r="D5419" s="141">
        <v>56</v>
      </c>
      <c r="E5419" s="142">
        <v>16198.81</v>
      </c>
      <c r="F5419" s="142">
        <v>3588.46</v>
      </c>
      <c r="G5419" s="142">
        <v>5035.8599999999997</v>
      </c>
      <c r="H5419" s="142">
        <v>1812.5</v>
      </c>
      <c r="I5419" s="142">
        <v>10436.82</v>
      </c>
      <c r="Q5419" s="6">
        <f t="shared" si="84"/>
        <v>10436.82</v>
      </c>
    </row>
    <row r="5420" spans="1:17" x14ac:dyDescent="0.2">
      <c r="A5420" s="139" t="s">
        <v>10825</v>
      </c>
      <c r="B5420" s="140" t="s">
        <v>20714</v>
      </c>
      <c r="C5420" s="141">
        <v>996</v>
      </c>
      <c r="D5420" s="141">
        <v>9</v>
      </c>
      <c r="E5420" s="142">
        <v>1741.7</v>
      </c>
      <c r="F5420" s="142">
        <v>1208.29</v>
      </c>
      <c r="G5420" s="142">
        <v>809.34</v>
      </c>
      <c r="H5420" s="142">
        <v>194.88</v>
      </c>
      <c r="I5420" s="142">
        <v>2212.5100000000002</v>
      </c>
      <c r="Q5420" s="6">
        <f t="shared" si="84"/>
        <v>2212.5100000000002</v>
      </c>
    </row>
    <row r="5421" spans="1:17" x14ac:dyDescent="0.2">
      <c r="A5421" s="139" t="s">
        <v>10827</v>
      </c>
      <c r="B5421" s="140" t="s">
        <v>20715</v>
      </c>
      <c r="C5421" s="141">
        <v>8660</v>
      </c>
      <c r="D5421" s="141">
        <v>125</v>
      </c>
      <c r="E5421" s="142">
        <v>197353.81</v>
      </c>
      <c r="F5421" s="142">
        <v>10505.78</v>
      </c>
      <c r="G5421" s="142">
        <v>11240.76</v>
      </c>
      <c r="H5421" s="142">
        <v>22082.12</v>
      </c>
      <c r="I5421" s="142">
        <v>43828.66</v>
      </c>
      <c r="Q5421" s="6">
        <f t="shared" si="84"/>
        <v>43828.66</v>
      </c>
    </row>
    <row r="5422" spans="1:17" x14ac:dyDescent="0.2">
      <c r="A5422" s="139" t="s">
        <v>10829</v>
      </c>
      <c r="B5422" s="140" t="s">
        <v>20716</v>
      </c>
      <c r="C5422" s="141">
        <v>8455</v>
      </c>
      <c r="D5422" s="141">
        <v>112</v>
      </c>
      <c r="E5422" s="142">
        <v>236593.13</v>
      </c>
      <c r="F5422" s="142">
        <v>10257.09</v>
      </c>
      <c r="G5422" s="142">
        <v>10071.719999999999</v>
      </c>
      <c r="H5422" s="142">
        <v>26472.65</v>
      </c>
      <c r="I5422" s="142">
        <v>46801.46</v>
      </c>
      <c r="Q5422" s="6">
        <f t="shared" si="84"/>
        <v>46801.46</v>
      </c>
    </row>
    <row r="5423" spans="1:17" x14ac:dyDescent="0.2">
      <c r="A5423" s="139" t="s">
        <v>10831</v>
      </c>
      <c r="B5423" s="140" t="s">
        <v>20717</v>
      </c>
      <c r="C5423" s="141">
        <v>4695</v>
      </c>
      <c r="D5423" s="141">
        <v>45</v>
      </c>
      <c r="E5423" s="142">
        <v>11679.24</v>
      </c>
      <c r="F5423" s="142">
        <v>5695.69</v>
      </c>
      <c r="G5423" s="142">
        <v>4046.67</v>
      </c>
      <c r="H5423" s="142">
        <v>1306.8</v>
      </c>
      <c r="I5423" s="142">
        <v>11049.16</v>
      </c>
      <c r="Q5423" s="6">
        <f t="shared" si="84"/>
        <v>11049.16</v>
      </c>
    </row>
    <row r="5424" spans="1:17" x14ac:dyDescent="0.2">
      <c r="A5424" s="139" t="s">
        <v>10833</v>
      </c>
      <c r="B5424" s="140" t="s">
        <v>20718</v>
      </c>
      <c r="C5424" s="141">
        <v>2436</v>
      </c>
      <c r="D5424" s="141">
        <v>32</v>
      </c>
      <c r="E5424" s="142">
        <v>6421.36</v>
      </c>
      <c r="F5424" s="142">
        <v>2955.21</v>
      </c>
      <c r="G5424" s="142">
        <v>2877.63</v>
      </c>
      <c r="H5424" s="142">
        <v>718.5</v>
      </c>
      <c r="I5424" s="142">
        <v>6551.34</v>
      </c>
      <c r="Q5424" s="6">
        <f t="shared" si="84"/>
        <v>6551.34</v>
      </c>
    </row>
    <row r="5425" spans="1:17" x14ac:dyDescent="0.2">
      <c r="A5425" s="139" t="s">
        <v>10835</v>
      </c>
      <c r="B5425" s="140" t="s">
        <v>20719</v>
      </c>
      <c r="C5425" s="141">
        <v>1026</v>
      </c>
      <c r="D5425" s="141">
        <v>16</v>
      </c>
      <c r="E5425" s="142">
        <v>16050.39</v>
      </c>
      <c r="F5425" s="142">
        <v>1244.68</v>
      </c>
      <c r="G5425" s="142">
        <v>1438.82</v>
      </c>
      <c r="H5425" s="142">
        <v>1795.9</v>
      </c>
      <c r="I5425" s="142">
        <v>4479.3999999999996</v>
      </c>
      <c r="Q5425" s="6">
        <f t="shared" si="84"/>
        <v>4479.3999999999996</v>
      </c>
    </row>
    <row r="5426" spans="1:17" x14ac:dyDescent="0.2">
      <c r="A5426" s="139" t="s">
        <v>10837</v>
      </c>
      <c r="B5426" s="140" t="s">
        <v>20720</v>
      </c>
      <c r="C5426" s="141">
        <v>1659</v>
      </c>
      <c r="D5426" s="141">
        <v>15</v>
      </c>
      <c r="E5426" s="142">
        <v>3838.67</v>
      </c>
      <c r="F5426" s="142">
        <v>2012.6</v>
      </c>
      <c r="G5426" s="142">
        <v>1348.89</v>
      </c>
      <c r="H5426" s="142">
        <v>429.51</v>
      </c>
      <c r="I5426" s="142">
        <v>3791</v>
      </c>
      <c r="Q5426" s="6">
        <f t="shared" si="84"/>
        <v>3791</v>
      </c>
    </row>
    <row r="5427" spans="1:17" x14ac:dyDescent="0.2">
      <c r="A5427" s="139" t="s">
        <v>10839</v>
      </c>
      <c r="B5427" s="140" t="s">
        <v>20721</v>
      </c>
      <c r="C5427" s="141">
        <v>261</v>
      </c>
      <c r="D5427" s="141">
        <v>2</v>
      </c>
      <c r="E5427" s="142">
        <v>2905.05</v>
      </c>
      <c r="F5427" s="142">
        <v>316.63</v>
      </c>
      <c r="G5427" s="142">
        <v>179.86</v>
      </c>
      <c r="H5427" s="142">
        <v>325.05</v>
      </c>
      <c r="I5427" s="142">
        <v>821.54</v>
      </c>
      <c r="Q5427" s="6">
        <f t="shared" si="84"/>
        <v>821.54</v>
      </c>
    </row>
    <row r="5428" spans="1:17" x14ac:dyDescent="0.2">
      <c r="A5428" s="139" t="s">
        <v>10841</v>
      </c>
      <c r="B5428" s="140" t="s">
        <v>20722</v>
      </c>
      <c r="C5428" s="141">
        <v>1045</v>
      </c>
      <c r="D5428" s="141">
        <v>7</v>
      </c>
      <c r="E5428" s="142">
        <v>1109.0999999999999</v>
      </c>
      <c r="F5428" s="142">
        <v>1267.73</v>
      </c>
      <c r="G5428" s="142">
        <v>629.48</v>
      </c>
      <c r="H5428" s="142">
        <v>124.1</v>
      </c>
      <c r="I5428" s="142">
        <v>2021.31</v>
      </c>
      <c r="Q5428" s="6">
        <f t="shared" si="84"/>
        <v>2021.31</v>
      </c>
    </row>
    <row r="5429" spans="1:17" x14ac:dyDescent="0.2">
      <c r="A5429" s="139" t="s">
        <v>10843</v>
      </c>
      <c r="B5429" s="140" t="s">
        <v>20723</v>
      </c>
      <c r="C5429" s="141">
        <v>815</v>
      </c>
      <c r="D5429" s="141">
        <v>20</v>
      </c>
      <c r="E5429" s="142">
        <v>4891.7299999999996</v>
      </c>
      <c r="F5429" s="142">
        <v>988.7</v>
      </c>
      <c r="G5429" s="142">
        <v>1798.52</v>
      </c>
      <c r="H5429" s="142">
        <v>547.34</v>
      </c>
      <c r="I5429" s="142">
        <v>3334.56</v>
      </c>
      <c r="Q5429" s="6">
        <f t="shared" si="84"/>
        <v>3334.56</v>
      </c>
    </row>
    <row r="5430" spans="1:17" x14ac:dyDescent="0.2">
      <c r="A5430" s="139" t="s">
        <v>10845</v>
      </c>
      <c r="B5430" s="140" t="s">
        <v>20724</v>
      </c>
      <c r="C5430" s="141">
        <v>759</v>
      </c>
      <c r="D5430" s="141">
        <v>11</v>
      </c>
      <c r="E5430" s="142">
        <v>2191.44</v>
      </c>
      <c r="F5430" s="142">
        <v>920.78</v>
      </c>
      <c r="G5430" s="142">
        <v>989.18</v>
      </c>
      <c r="H5430" s="142">
        <v>245.2</v>
      </c>
      <c r="I5430" s="142">
        <v>2155.16</v>
      </c>
      <c r="Q5430" s="6">
        <f t="shared" si="84"/>
        <v>2155.16</v>
      </c>
    </row>
    <row r="5431" spans="1:17" x14ac:dyDescent="0.2">
      <c r="A5431" s="139" t="s">
        <v>10847</v>
      </c>
      <c r="B5431" s="140" t="s">
        <v>20725</v>
      </c>
      <c r="C5431" s="141">
        <v>2373</v>
      </c>
      <c r="D5431" s="141">
        <v>44</v>
      </c>
      <c r="E5431" s="142">
        <v>28377.06</v>
      </c>
      <c r="F5431" s="142">
        <v>2878.78</v>
      </c>
      <c r="G5431" s="142">
        <v>3956.74</v>
      </c>
      <c r="H5431" s="142">
        <v>3175.14</v>
      </c>
      <c r="I5431" s="142">
        <v>10010.66</v>
      </c>
      <c r="Q5431" s="6">
        <f t="shared" si="84"/>
        <v>10010.66</v>
      </c>
    </row>
    <row r="5432" spans="1:17" x14ac:dyDescent="0.2">
      <c r="A5432" s="139" t="s">
        <v>10849</v>
      </c>
      <c r="B5432" s="140" t="s">
        <v>20726</v>
      </c>
      <c r="C5432" s="141">
        <v>154</v>
      </c>
      <c r="D5432" s="141">
        <v>1</v>
      </c>
      <c r="E5432" s="142">
        <v>122318.06</v>
      </c>
      <c r="F5432" s="142">
        <v>186.82</v>
      </c>
      <c r="G5432" s="142">
        <v>89.93</v>
      </c>
      <c r="H5432" s="142">
        <v>13686.3</v>
      </c>
      <c r="I5432" s="142">
        <v>13963.05</v>
      </c>
      <c r="Q5432" s="6">
        <f t="shared" si="84"/>
        <v>13963.05</v>
      </c>
    </row>
    <row r="5433" spans="1:17" x14ac:dyDescent="0.2">
      <c r="A5433" s="139" t="s">
        <v>10851</v>
      </c>
      <c r="B5433" s="140" t="s">
        <v>20727</v>
      </c>
      <c r="C5433" s="141">
        <v>460</v>
      </c>
      <c r="D5433" s="141">
        <v>1</v>
      </c>
      <c r="E5433" s="142">
        <v>37.32</v>
      </c>
      <c r="F5433" s="142">
        <v>558.04</v>
      </c>
      <c r="G5433" s="142">
        <v>89.93</v>
      </c>
      <c r="H5433" s="142">
        <v>4.18</v>
      </c>
      <c r="I5433" s="142">
        <v>652.15</v>
      </c>
      <c r="Q5433" s="6">
        <f t="shared" si="84"/>
        <v>652.15</v>
      </c>
    </row>
    <row r="5434" spans="1:17" x14ac:dyDescent="0.2">
      <c r="A5434" s="139" t="s">
        <v>10853</v>
      </c>
      <c r="B5434" s="140" t="s">
        <v>20728</v>
      </c>
      <c r="C5434" s="141">
        <v>337</v>
      </c>
      <c r="D5434" s="141">
        <v>0</v>
      </c>
      <c r="E5434" s="142">
        <v>0</v>
      </c>
      <c r="F5434" s="142">
        <v>408.82</v>
      </c>
      <c r="G5434" s="142">
        <v>0</v>
      </c>
      <c r="H5434" s="142">
        <v>0</v>
      </c>
      <c r="I5434" s="142">
        <v>408.82</v>
      </c>
      <c r="Q5434" s="6">
        <f t="shared" si="84"/>
        <v>408.82</v>
      </c>
    </row>
    <row r="5435" spans="1:17" x14ac:dyDescent="0.2">
      <c r="A5435" s="139" t="s">
        <v>10855</v>
      </c>
      <c r="B5435" s="140" t="s">
        <v>20729</v>
      </c>
      <c r="C5435" s="141">
        <v>13482</v>
      </c>
      <c r="D5435" s="141">
        <v>152</v>
      </c>
      <c r="E5435" s="142">
        <v>75909.210000000006</v>
      </c>
      <c r="F5435" s="142">
        <v>16355.54</v>
      </c>
      <c r="G5435" s="142">
        <v>13668.76</v>
      </c>
      <c r="H5435" s="142">
        <v>8493.56</v>
      </c>
      <c r="I5435" s="142">
        <v>38517.86</v>
      </c>
      <c r="Q5435" s="6">
        <f t="shared" si="84"/>
        <v>38517.86</v>
      </c>
    </row>
    <row r="5436" spans="1:17" x14ac:dyDescent="0.2">
      <c r="A5436" s="139" t="s">
        <v>10857</v>
      </c>
      <c r="B5436" s="140" t="s">
        <v>20730</v>
      </c>
      <c r="C5436" s="141">
        <v>9192</v>
      </c>
      <c r="D5436" s="141">
        <v>78</v>
      </c>
      <c r="E5436" s="142">
        <v>77681.61</v>
      </c>
      <c r="F5436" s="142">
        <v>11151.17</v>
      </c>
      <c r="G5436" s="142">
        <v>7014.23</v>
      </c>
      <c r="H5436" s="142">
        <v>8691.8700000000008</v>
      </c>
      <c r="I5436" s="142">
        <v>26857.27</v>
      </c>
      <c r="Q5436" s="6">
        <f t="shared" si="84"/>
        <v>26857.27</v>
      </c>
    </row>
    <row r="5437" spans="1:17" x14ac:dyDescent="0.2">
      <c r="A5437" s="139" t="s">
        <v>10859</v>
      </c>
      <c r="B5437" s="140" t="s">
        <v>20731</v>
      </c>
      <c r="C5437" s="141">
        <v>171693</v>
      </c>
      <c r="D5437" s="141">
        <v>2322</v>
      </c>
      <c r="E5437" s="142">
        <v>1961767.66</v>
      </c>
      <c r="F5437" s="142">
        <v>208287.41</v>
      </c>
      <c r="G5437" s="142">
        <v>208808.34</v>
      </c>
      <c r="H5437" s="142">
        <v>219504.21</v>
      </c>
      <c r="I5437" s="142">
        <v>636599.96</v>
      </c>
      <c r="Q5437" s="6">
        <f t="shared" si="84"/>
        <v>636599.96</v>
      </c>
    </row>
    <row r="5438" spans="1:17" x14ac:dyDescent="0.2">
      <c r="A5438" s="139" t="s">
        <v>10861</v>
      </c>
      <c r="B5438" s="140" t="s">
        <v>20732</v>
      </c>
      <c r="C5438" s="141">
        <v>4250</v>
      </c>
      <c r="D5438" s="141">
        <v>28</v>
      </c>
      <c r="E5438" s="142">
        <v>6791.14</v>
      </c>
      <c r="F5438" s="142">
        <v>5155.84</v>
      </c>
      <c r="G5438" s="142">
        <v>2517.9299999999998</v>
      </c>
      <c r="H5438" s="142">
        <v>759.86</v>
      </c>
      <c r="I5438" s="142">
        <v>8433.6299999999992</v>
      </c>
      <c r="Q5438" s="6">
        <f t="shared" si="84"/>
        <v>8433.6299999999992</v>
      </c>
    </row>
    <row r="5439" spans="1:17" x14ac:dyDescent="0.2">
      <c r="A5439" s="139" t="s">
        <v>10863</v>
      </c>
      <c r="B5439" s="140" t="s">
        <v>20733</v>
      </c>
      <c r="C5439" s="141">
        <v>242</v>
      </c>
      <c r="D5439" s="141">
        <v>7</v>
      </c>
      <c r="E5439" s="142">
        <v>1877.61</v>
      </c>
      <c r="F5439" s="142">
        <v>293.58</v>
      </c>
      <c r="G5439" s="142">
        <v>629.48</v>
      </c>
      <c r="H5439" s="142">
        <v>210.09</v>
      </c>
      <c r="I5439" s="142">
        <v>1133.1500000000001</v>
      </c>
      <c r="Q5439" s="6">
        <f t="shared" si="84"/>
        <v>1133.1500000000001</v>
      </c>
    </row>
    <row r="5440" spans="1:17" x14ac:dyDescent="0.2">
      <c r="A5440" s="139" t="s">
        <v>10865</v>
      </c>
      <c r="B5440" s="140" t="s">
        <v>20734</v>
      </c>
      <c r="C5440" s="141">
        <v>1711</v>
      </c>
      <c r="D5440" s="141">
        <v>9</v>
      </c>
      <c r="E5440" s="142">
        <v>2100.56</v>
      </c>
      <c r="F5440" s="142">
        <v>2075.6799999999998</v>
      </c>
      <c r="G5440" s="142">
        <v>809.34</v>
      </c>
      <c r="H5440" s="142">
        <v>235.03</v>
      </c>
      <c r="I5440" s="142">
        <v>3120.05</v>
      </c>
      <c r="Q5440" s="6">
        <f t="shared" si="84"/>
        <v>3120.05</v>
      </c>
    </row>
    <row r="5441" spans="1:17" x14ac:dyDescent="0.2">
      <c r="A5441" s="139" t="s">
        <v>10867</v>
      </c>
      <c r="B5441" s="140" t="s">
        <v>20735</v>
      </c>
      <c r="C5441" s="141">
        <v>10857</v>
      </c>
      <c r="D5441" s="141">
        <v>148</v>
      </c>
      <c r="E5441" s="142">
        <v>41234.959999999999</v>
      </c>
      <c r="F5441" s="142">
        <v>13171.05</v>
      </c>
      <c r="G5441" s="142">
        <v>13309.06</v>
      </c>
      <c r="H5441" s="142">
        <v>4613.82</v>
      </c>
      <c r="I5441" s="142">
        <v>31093.93</v>
      </c>
      <c r="Q5441" s="6">
        <f t="shared" si="84"/>
        <v>31093.93</v>
      </c>
    </row>
    <row r="5442" spans="1:17" x14ac:dyDescent="0.2">
      <c r="A5442" s="139" t="s">
        <v>10869</v>
      </c>
      <c r="B5442" s="140" t="s">
        <v>20736</v>
      </c>
      <c r="C5442" s="141">
        <v>4030</v>
      </c>
      <c r="D5442" s="141">
        <v>57</v>
      </c>
      <c r="E5442" s="142">
        <v>10929.38</v>
      </c>
      <c r="F5442" s="142">
        <v>4888.95</v>
      </c>
      <c r="G5442" s="142">
        <v>5125.78</v>
      </c>
      <c r="H5442" s="142">
        <v>1222.9000000000001</v>
      </c>
      <c r="I5442" s="142">
        <v>11237.63</v>
      </c>
      <c r="Q5442" s="6">
        <f t="shared" si="84"/>
        <v>11237.63</v>
      </c>
    </row>
    <row r="5443" spans="1:17" x14ac:dyDescent="0.2">
      <c r="A5443" s="139" t="s">
        <v>10871</v>
      </c>
      <c r="B5443" s="140" t="s">
        <v>20737</v>
      </c>
      <c r="C5443" s="141">
        <v>520</v>
      </c>
      <c r="D5443" s="141">
        <v>2</v>
      </c>
      <c r="E5443" s="142">
        <v>373.22</v>
      </c>
      <c r="F5443" s="142">
        <v>630.83000000000004</v>
      </c>
      <c r="G5443" s="142">
        <v>179.86</v>
      </c>
      <c r="H5443" s="142">
        <v>41.76</v>
      </c>
      <c r="I5443" s="142">
        <v>852.45</v>
      </c>
      <c r="Q5443" s="6">
        <f t="shared" si="84"/>
        <v>852.45</v>
      </c>
    </row>
    <row r="5444" spans="1:17" x14ac:dyDescent="0.2">
      <c r="A5444" s="139" t="s">
        <v>10873</v>
      </c>
      <c r="B5444" s="140" t="s">
        <v>20738</v>
      </c>
      <c r="C5444" s="141">
        <v>1849</v>
      </c>
      <c r="D5444" s="141">
        <v>21</v>
      </c>
      <c r="E5444" s="142">
        <v>4625.32</v>
      </c>
      <c r="F5444" s="142">
        <v>2243.1</v>
      </c>
      <c r="G5444" s="142">
        <v>1888.45</v>
      </c>
      <c r="H5444" s="142">
        <v>517.53</v>
      </c>
      <c r="I5444" s="142">
        <v>4649.08</v>
      </c>
      <c r="Q5444" s="6">
        <f t="shared" si="84"/>
        <v>4649.08</v>
      </c>
    </row>
    <row r="5445" spans="1:17" x14ac:dyDescent="0.2">
      <c r="A5445" s="139" t="s">
        <v>10875</v>
      </c>
      <c r="B5445" s="140" t="s">
        <v>20739</v>
      </c>
      <c r="C5445" s="141">
        <v>1131</v>
      </c>
      <c r="D5445" s="141">
        <v>9</v>
      </c>
      <c r="E5445" s="142">
        <v>26770.76</v>
      </c>
      <c r="F5445" s="142">
        <v>1372.06</v>
      </c>
      <c r="G5445" s="142">
        <v>809.34</v>
      </c>
      <c r="H5445" s="142">
        <v>2995.41</v>
      </c>
      <c r="I5445" s="142">
        <v>5176.8100000000004</v>
      </c>
      <c r="Q5445" s="6">
        <f t="shared" si="84"/>
        <v>5176.8100000000004</v>
      </c>
    </row>
    <row r="5446" spans="1:17" x14ac:dyDescent="0.2">
      <c r="A5446" s="139" t="s">
        <v>10877</v>
      </c>
      <c r="B5446" s="140" t="s">
        <v>20740</v>
      </c>
      <c r="C5446" s="141">
        <v>1068</v>
      </c>
      <c r="D5446" s="141">
        <v>7</v>
      </c>
      <c r="E5446" s="142">
        <v>1433.82</v>
      </c>
      <c r="F5446" s="142">
        <v>1295.6300000000001</v>
      </c>
      <c r="G5446" s="142">
        <v>629.48</v>
      </c>
      <c r="H5446" s="142">
        <v>160.43</v>
      </c>
      <c r="I5446" s="142">
        <v>2085.54</v>
      </c>
      <c r="Q5446" s="6">
        <f t="shared" si="84"/>
        <v>2085.54</v>
      </c>
    </row>
    <row r="5447" spans="1:17" x14ac:dyDescent="0.2">
      <c r="A5447" s="139" t="s">
        <v>10879</v>
      </c>
      <c r="B5447" s="140" t="s">
        <v>20741</v>
      </c>
      <c r="C5447" s="141">
        <v>9115</v>
      </c>
      <c r="D5447" s="141">
        <v>107</v>
      </c>
      <c r="E5447" s="142">
        <v>20513.439999999999</v>
      </c>
      <c r="F5447" s="142">
        <v>11057.76</v>
      </c>
      <c r="G5447" s="142">
        <v>9622.09</v>
      </c>
      <c r="H5447" s="142">
        <v>2295.27</v>
      </c>
      <c r="I5447" s="142">
        <v>22975.119999999999</v>
      </c>
      <c r="Q5447" s="6">
        <f t="shared" si="84"/>
        <v>22975.119999999999</v>
      </c>
    </row>
    <row r="5448" spans="1:17" x14ac:dyDescent="0.2">
      <c r="A5448" s="139" t="s">
        <v>10881</v>
      </c>
      <c r="B5448" s="140" t="s">
        <v>20742</v>
      </c>
      <c r="C5448" s="141">
        <v>380</v>
      </c>
      <c r="D5448" s="141">
        <v>1</v>
      </c>
      <c r="E5448" s="142">
        <v>188.48</v>
      </c>
      <c r="F5448" s="142">
        <v>460.99</v>
      </c>
      <c r="G5448" s="142">
        <v>89.93</v>
      </c>
      <c r="H5448" s="142">
        <v>21.09</v>
      </c>
      <c r="I5448" s="142">
        <v>572.01</v>
      </c>
      <c r="Q5448" s="6">
        <f t="shared" si="84"/>
        <v>572.01</v>
      </c>
    </row>
    <row r="5449" spans="1:17" x14ac:dyDescent="0.2">
      <c r="A5449" s="139" t="s">
        <v>10883</v>
      </c>
      <c r="B5449" s="140" t="s">
        <v>20743</v>
      </c>
      <c r="C5449" s="141">
        <v>51142</v>
      </c>
      <c r="D5449" s="141">
        <v>583</v>
      </c>
      <c r="E5449" s="142">
        <v>608998.54</v>
      </c>
      <c r="F5449" s="142">
        <v>62042.34</v>
      </c>
      <c r="G5449" s="142">
        <v>52426.9</v>
      </c>
      <c r="H5449" s="142">
        <v>68141.47</v>
      </c>
      <c r="I5449" s="142">
        <v>182610.71</v>
      </c>
      <c r="Q5449" s="6">
        <f t="shared" si="84"/>
        <v>182610.71</v>
      </c>
    </row>
    <row r="5450" spans="1:17" x14ac:dyDescent="0.2">
      <c r="A5450" s="139" t="s">
        <v>10885</v>
      </c>
      <c r="B5450" s="140" t="s">
        <v>20744</v>
      </c>
      <c r="C5450" s="141">
        <v>54</v>
      </c>
      <c r="D5450" s="141">
        <v>0</v>
      </c>
      <c r="E5450" s="142">
        <v>0</v>
      </c>
      <c r="F5450" s="142">
        <v>65.510000000000005</v>
      </c>
      <c r="G5450" s="142">
        <v>0</v>
      </c>
      <c r="H5450" s="142">
        <v>0</v>
      </c>
      <c r="I5450" s="142">
        <v>65.510000000000005</v>
      </c>
      <c r="Q5450" s="6">
        <f t="shared" si="84"/>
        <v>65.510000000000005</v>
      </c>
    </row>
    <row r="5451" spans="1:17" x14ac:dyDescent="0.2">
      <c r="A5451" s="139" t="s">
        <v>10887</v>
      </c>
      <c r="B5451" s="140" t="s">
        <v>20745</v>
      </c>
      <c r="C5451" s="141">
        <v>150</v>
      </c>
      <c r="D5451" s="141">
        <v>3</v>
      </c>
      <c r="E5451" s="142">
        <v>13096.3</v>
      </c>
      <c r="F5451" s="142">
        <v>181.97</v>
      </c>
      <c r="G5451" s="142">
        <v>269.77999999999997</v>
      </c>
      <c r="H5451" s="142">
        <v>1465.36</v>
      </c>
      <c r="I5451" s="142">
        <v>1917.11</v>
      </c>
      <c r="Q5451" s="6">
        <f t="shared" si="84"/>
        <v>1917.11</v>
      </c>
    </row>
    <row r="5452" spans="1:17" x14ac:dyDescent="0.2">
      <c r="A5452" s="139" t="s">
        <v>10889</v>
      </c>
      <c r="B5452" s="140" t="s">
        <v>20746</v>
      </c>
      <c r="C5452" s="141">
        <v>951</v>
      </c>
      <c r="D5452" s="141">
        <v>13</v>
      </c>
      <c r="E5452" s="142">
        <v>2527.36</v>
      </c>
      <c r="F5452" s="142">
        <v>1153.7</v>
      </c>
      <c r="G5452" s="142">
        <v>1169.04</v>
      </c>
      <c r="H5452" s="142">
        <v>282.79000000000002</v>
      </c>
      <c r="I5452" s="142">
        <v>2605.5300000000002</v>
      </c>
      <c r="Q5452" s="6">
        <f t="shared" si="84"/>
        <v>2605.5300000000002</v>
      </c>
    </row>
    <row r="5453" spans="1:17" x14ac:dyDescent="0.2">
      <c r="A5453" s="139" t="s">
        <v>10891</v>
      </c>
      <c r="B5453" s="140" t="s">
        <v>20747</v>
      </c>
      <c r="C5453" s="141">
        <v>2162</v>
      </c>
      <c r="D5453" s="141">
        <v>46</v>
      </c>
      <c r="E5453" s="142">
        <v>6576.59</v>
      </c>
      <c r="F5453" s="142">
        <v>2622.81</v>
      </c>
      <c r="G5453" s="142">
        <v>4136.6000000000004</v>
      </c>
      <c r="H5453" s="142">
        <v>735.86</v>
      </c>
      <c r="I5453" s="142">
        <v>7495.27</v>
      </c>
      <c r="Q5453" s="6">
        <f t="shared" si="84"/>
        <v>7495.27</v>
      </c>
    </row>
    <row r="5454" spans="1:17" x14ac:dyDescent="0.2">
      <c r="A5454" s="139" t="s">
        <v>10893</v>
      </c>
      <c r="B5454" s="140" t="s">
        <v>20748</v>
      </c>
      <c r="C5454" s="141">
        <v>905</v>
      </c>
      <c r="D5454" s="141">
        <v>18</v>
      </c>
      <c r="E5454" s="142">
        <v>117800.64</v>
      </c>
      <c r="F5454" s="142">
        <v>1097.8900000000001</v>
      </c>
      <c r="G5454" s="142">
        <v>1618.67</v>
      </c>
      <c r="H5454" s="142">
        <v>13180.83</v>
      </c>
      <c r="I5454" s="142">
        <v>15897.39</v>
      </c>
      <c r="Q5454" s="6">
        <f t="shared" si="84"/>
        <v>15897.39</v>
      </c>
    </row>
    <row r="5455" spans="1:17" x14ac:dyDescent="0.2">
      <c r="A5455" s="139" t="s">
        <v>10895</v>
      </c>
      <c r="B5455" s="140" t="s">
        <v>20749</v>
      </c>
      <c r="C5455" s="141">
        <v>322</v>
      </c>
      <c r="D5455" s="141">
        <v>0</v>
      </c>
      <c r="E5455" s="142">
        <v>0</v>
      </c>
      <c r="F5455" s="142">
        <v>390.63</v>
      </c>
      <c r="G5455" s="142">
        <v>0</v>
      </c>
      <c r="H5455" s="142">
        <v>0</v>
      </c>
      <c r="I5455" s="142">
        <v>390.63</v>
      </c>
      <c r="Q5455" s="6">
        <f t="shared" ref="Q5455:Q5518" si="85">I5455+P5455</f>
        <v>390.63</v>
      </c>
    </row>
    <row r="5456" spans="1:17" x14ac:dyDescent="0.2">
      <c r="A5456" s="139" t="s">
        <v>10897</v>
      </c>
      <c r="B5456" s="140" t="s">
        <v>20750</v>
      </c>
      <c r="C5456" s="141">
        <v>945</v>
      </c>
      <c r="D5456" s="141">
        <v>3</v>
      </c>
      <c r="E5456" s="142">
        <v>781.25</v>
      </c>
      <c r="F5456" s="142">
        <v>1146.42</v>
      </c>
      <c r="G5456" s="142">
        <v>269.77999999999997</v>
      </c>
      <c r="H5456" s="142">
        <v>87.42</v>
      </c>
      <c r="I5456" s="142">
        <v>1503.62</v>
      </c>
      <c r="Q5456" s="6">
        <f t="shared" si="85"/>
        <v>1503.62</v>
      </c>
    </row>
    <row r="5457" spans="1:17" x14ac:dyDescent="0.2">
      <c r="A5457" s="139" t="s">
        <v>10899</v>
      </c>
      <c r="B5457" s="140" t="s">
        <v>20751</v>
      </c>
      <c r="C5457" s="141">
        <v>2801</v>
      </c>
      <c r="D5457" s="141">
        <v>84</v>
      </c>
      <c r="E5457" s="142">
        <v>32119.33</v>
      </c>
      <c r="F5457" s="142">
        <v>3398</v>
      </c>
      <c r="G5457" s="142">
        <v>7553.79</v>
      </c>
      <c r="H5457" s="142">
        <v>3593.86</v>
      </c>
      <c r="I5457" s="142">
        <v>14545.65</v>
      </c>
      <c r="Q5457" s="6">
        <f t="shared" si="85"/>
        <v>14545.65</v>
      </c>
    </row>
    <row r="5458" spans="1:17" x14ac:dyDescent="0.2">
      <c r="A5458" s="139" t="s">
        <v>10901</v>
      </c>
      <c r="B5458" s="140" t="s">
        <v>20752</v>
      </c>
      <c r="C5458" s="141">
        <v>713</v>
      </c>
      <c r="D5458" s="141">
        <v>6</v>
      </c>
      <c r="E5458" s="142">
        <v>1109.48</v>
      </c>
      <c r="F5458" s="142">
        <v>864.97</v>
      </c>
      <c r="G5458" s="142">
        <v>539.55999999999995</v>
      </c>
      <c r="H5458" s="142">
        <v>124.14</v>
      </c>
      <c r="I5458" s="142">
        <v>1528.67</v>
      </c>
      <c r="Q5458" s="6">
        <f t="shared" si="85"/>
        <v>1528.67</v>
      </c>
    </row>
    <row r="5459" spans="1:17" x14ac:dyDescent="0.2">
      <c r="A5459" s="139" t="s">
        <v>10903</v>
      </c>
      <c r="B5459" s="140" t="s">
        <v>20753</v>
      </c>
      <c r="C5459" s="141">
        <v>730</v>
      </c>
      <c r="D5459" s="141">
        <v>6</v>
      </c>
      <c r="E5459" s="142">
        <v>1357.51</v>
      </c>
      <c r="F5459" s="142">
        <v>885.59</v>
      </c>
      <c r="G5459" s="142">
        <v>539.55999999999995</v>
      </c>
      <c r="H5459" s="142">
        <v>151.9</v>
      </c>
      <c r="I5459" s="142">
        <v>1577.05</v>
      </c>
      <c r="Q5459" s="6">
        <f t="shared" si="85"/>
        <v>1577.05</v>
      </c>
    </row>
    <row r="5460" spans="1:17" x14ac:dyDescent="0.2">
      <c r="A5460" s="139" t="s">
        <v>10905</v>
      </c>
      <c r="B5460" s="140" t="s">
        <v>20754</v>
      </c>
      <c r="C5460" s="141">
        <v>1640</v>
      </c>
      <c r="D5460" s="141">
        <v>24</v>
      </c>
      <c r="E5460" s="142">
        <v>4361.46</v>
      </c>
      <c r="F5460" s="142">
        <v>1989.54</v>
      </c>
      <c r="G5460" s="142">
        <v>2158.2199999999998</v>
      </c>
      <c r="H5460" s="142">
        <v>488.01</v>
      </c>
      <c r="I5460" s="142">
        <v>4635.7700000000004</v>
      </c>
      <c r="Q5460" s="6">
        <f t="shared" si="85"/>
        <v>4635.7700000000004</v>
      </c>
    </row>
    <row r="5461" spans="1:17" x14ac:dyDescent="0.2">
      <c r="A5461" s="139" t="s">
        <v>10907</v>
      </c>
      <c r="B5461" s="140" t="s">
        <v>20755</v>
      </c>
      <c r="C5461" s="141">
        <v>3937</v>
      </c>
      <c r="D5461" s="141">
        <v>31</v>
      </c>
      <c r="E5461" s="142">
        <v>17161.7</v>
      </c>
      <c r="F5461" s="142">
        <v>4776.13</v>
      </c>
      <c r="G5461" s="142">
        <v>2787.71</v>
      </c>
      <c r="H5461" s="142">
        <v>1920.24</v>
      </c>
      <c r="I5461" s="142">
        <v>9484.08</v>
      </c>
      <c r="Q5461" s="6">
        <f t="shared" si="85"/>
        <v>9484.08</v>
      </c>
    </row>
    <row r="5462" spans="1:17" x14ac:dyDescent="0.2">
      <c r="A5462" s="139" t="s">
        <v>10909</v>
      </c>
      <c r="B5462" s="140" t="s">
        <v>20756</v>
      </c>
      <c r="C5462" s="141">
        <v>1030</v>
      </c>
      <c r="D5462" s="141">
        <v>16</v>
      </c>
      <c r="E5462" s="142">
        <v>2579.29</v>
      </c>
      <c r="F5462" s="142">
        <v>1249.54</v>
      </c>
      <c r="G5462" s="142">
        <v>1438.82</v>
      </c>
      <c r="H5462" s="142">
        <v>288.60000000000002</v>
      </c>
      <c r="I5462" s="142">
        <v>2976.96</v>
      </c>
      <c r="Q5462" s="6">
        <f t="shared" si="85"/>
        <v>2976.96</v>
      </c>
    </row>
    <row r="5463" spans="1:17" x14ac:dyDescent="0.2">
      <c r="A5463" s="139" t="s">
        <v>10911</v>
      </c>
      <c r="B5463" s="140" t="s">
        <v>20757</v>
      </c>
      <c r="C5463" s="141">
        <v>266</v>
      </c>
      <c r="D5463" s="141">
        <v>3</v>
      </c>
      <c r="E5463" s="142">
        <v>659.32</v>
      </c>
      <c r="F5463" s="142">
        <v>322.7</v>
      </c>
      <c r="G5463" s="142">
        <v>269.77999999999997</v>
      </c>
      <c r="H5463" s="142">
        <v>73.77</v>
      </c>
      <c r="I5463" s="142">
        <v>666.25</v>
      </c>
      <c r="Q5463" s="6">
        <f t="shared" si="85"/>
        <v>666.25</v>
      </c>
    </row>
    <row r="5464" spans="1:17" x14ac:dyDescent="0.2">
      <c r="A5464" s="139" t="s">
        <v>10913</v>
      </c>
      <c r="B5464" s="140" t="s">
        <v>20758</v>
      </c>
      <c r="C5464" s="141">
        <v>2876</v>
      </c>
      <c r="D5464" s="141">
        <v>36</v>
      </c>
      <c r="E5464" s="142">
        <v>40288.730000000003</v>
      </c>
      <c r="F5464" s="142">
        <v>3488.98</v>
      </c>
      <c r="G5464" s="142">
        <v>3237.34</v>
      </c>
      <c r="H5464" s="142">
        <v>4507.9399999999996</v>
      </c>
      <c r="I5464" s="142">
        <v>11234.26</v>
      </c>
      <c r="Q5464" s="6">
        <f t="shared" si="85"/>
        <v>11234.26</v>
      </c>
    </row>
    <row r="5465" spans="1:17" x14ac:dyDescent="0.2">
      <c r="A5465" s="139" t="s">
        <v>10915</v>
      </c>
      <c r="B5465" s="140" t="s">
        <v>20759</v>
      </c>
      <c r="C5465" s="141">
        <v>839</v>
      </c>
      <c r="D5465" s="141">
        <v>17</v>
      </c>
      <c r="E5465" s="142">
        <v>4883.67</v>
      </c>
      <c r="F5465" s="142">
        <v>1017.82</v>
      </c>
      <c r="G5465" s="142">
        <v>1528.74</v>
      </c>
      <c r="H5465" s="142">
        <v>546.44000000000005</v>
      </c>
      <c r="I5465" s="142">
        <v>3093</v>
      </c>
      <c r="Q5465" s="6">
        <f t="shared" si="85"/>
        <v>3093</v>
      </c>
    </row>
    <row r="5466" spans="1:17" x14ac:dyDescent="0.2">
      <c r="A5466" s="139" t="s">
        <v>10917</v>
      </c>
      <c r="B5466" s="140" t="s">
        <v>20760</v>
      </c>
      <c r="C5466" s="141">
        <v>38</v>
      </c>
      <c r="D5466" s="141">
        <v>1</v>
      </c>
      <c r="E5466" s="142">
        <v>87.09</v>
      </c>
      <c r="F5466" s="142">
        <v>46.1</v>
      </c>
      <c r="G5466" s="142">
        <v>89.93</v>
      </c>
      <c r="H5466" s="142">
        <v>9.74</v>
      </c>
      <c r="I5466" s="142">
        <v>145.77000000000001</v>
      </c>
      <c r="Q5466" s="6">
        <f t="shared" si="85"/>
        <v>145.77000000000001</v>
      </c>
    </row>
    <row r="5467" spans="1:17" x14ac:dyDescent="0.2">
      <c r="A5467" s="139" t="s">
        <v>10919</v>
      </c>
      <c r="B5467" s="140" t="s">
        <v>20761</v>
      </c>
      <c r="C5467" s="141">
        <v>120</v>
      </c>
      <c r="D5467" s="141">
        <v>2</v>
      </c>
      <c r="E5467" s="142">
        <v>381.12</v>
      </c>
      <c r="F5467" s="142">
        <v>145.58000000000001</v>
      </c>
      <c r="G5467" s="142">
        <v>179.86</v>
      </c>
      <c r="H5467" s="142">
        <v>42.64</v>
      </c>
      <c r="I5467" s="142">
        <v>368.08</v>
      </c>
      <c r="Q5467" s="6">
        <f t="shared" si="85"/>
        <v>368.08</v>
      </c>
    </row>
    <row r="5468" spans="1:17" x14ac:dyDescent="0.2">
      <c r="A5468" s="139" t="s">
        <v>10921</v>
      </c>
      <c r="B5468" s="140" t="s">
        <v>20762</v>
      </c>
      <c r="C5468" s="141">
        <v>564</v>
      </c>
      <c r="D5468" s="141">
        <v>19</v>
      </c>
      <c r="E5468" s="142">
        <v>5498.36</v>
      </c>
      <c r="F5468" s="142">
        <v>684.21</v>
      </c>
      <c r="G5468" s="142">
        <v>1708.59</v>
      </c>
      <c r="H5468" s="142">
        <v>615.22</v>
      </c>
      <c r="I5468" s="142">
        <v>3008.02</v>
      </c>
      <c r="Q5468" s="6">
        <f t="shared" si="85"/>
        <v>3008.02</v>
      </c>
    </row>
    <row r="5469" spans="1:17" x14ac:dyDescent="0.2">
      <c r="A5469" s="139" t="s">
        <v>10923</v>
      </c>
      <c r="B5469" s="140" t="s">
        <v>20763</v>
      </c>
      <c r="C5469" s="141">
        <v>24</v>
      </c>
      <c r="D5469" s="141">
        <v>1</v>
      </c>
      <c r="E5469" s="142">
        <v>576.97</v>
      </c>
      <c r="F5469" s="142">
        <v>29.11</v>
      </c>
      <c r="G5469" s="142">
        <v>89.93</v>
      </c>
      <c r="H5469" s="142">
        <v>64.56</v>
      </c>
      <c r="I5469" s="142">
        <v>183.6</v>
      </c>
      <c r="Q5469" s="6">
        <f t="shared" si="85"/>
        <v>183.6</v>
      </c>
    </row>
    <row r="5470" spans="1:17" x14ac:dyDescent="0.2">
      <c r="A5470" s="139" t="s">
        <v>10925</v>
      </c>
      <c r="B5470" s="140" t="s">
        <v>20764</v>
      </c>
      <c r="C5470" s="141">
        <v>19</v>
      </c>
      <c r="D5470" s="141">
        <v>1</v>
      </c>
      <c r="E5470" s="142">
        <v>180.39</v>
      </c>
      <c r="F5470" s="142">
        <v>23.05</v>
      </c>
      <c r="G5470" s="142">
        <v>89.93</v>
      </c>
      <c r="H5470" s="142">
        <v>20.18</v>
      </c>
      <c r="I5470" s="142">
        <v>133.16</v>
      </c>
      <c r="Q5470" s="6">
        <f t="shared" si="85"/>
        <v>133.16</v>
      </c>
    </row>
    <row r="5471" spans="1:17" x14ac:dyDescent="0.2">
      <c r="A5471" s="139" t="s">
        <v>10927</v>
      </c>
      <c r="B5471" s="140" t="s">
        <v>20765</v>
      </c>
      <c r="C5471" s="141">
        <v>81</v>
      </c>
      <c r="D5471" s="141">
        <v>2</v>
      </c>
      <c r="E5471" s="142">
        <v>322.45999999999998</v>
      </c>
      <c r="F5471" s="142">
        <v>98.26</v>
      </c>
      <c r="G5471" s="142">
        <v>179.86</v>
      </c>
      <c r="H5471" s="142">
        <v>36.08</v>
      </c>
      <c r="I5471" s="142">
        <v>314.2</v>
      </c>
      <c r="Q5471" s="6">
        <f t="shared" si="85"/>
        <v>314.2</v>
      </c>
    </row>
    <row r="5472" spans="1:17" x14ac:dyDescent="0.2">
      <c r="A5472" s="139" t="s">
        <v>10929</v>
      </c>
      <c r="B5472" s="140" t="s">
        <v>20766</v>
      </c>
      <c r="C5472" s="141">
        <v>61</v>
      </c>
      <c r="D5472" s="141">
        <v>0</v>
      </c>
      <c r="E5472" s="142">
        <v>0</v>
      </c>
      <c r="F5472" s="142">
        <v>74</v>
      </c>
      <c r="G5472" s="142">
        <v>0</v>
      </c>
      <c r="H5472" s="142">
        <v>0</v>
      </c>
      <c r="I5472" s="142">
        <v>74</v>
      </c>
      <c r="Q5472" s="6">
        <f t="shared" si="85"/>
        <v>74</v>
      </c>
    </row>
    <row r="5473" spans="1:17" x14ac:dyDescent="0.2">
      <c r="A5473" s="139" t="s">
        <v>10931</v>
      </c>
      <c r="B5473" s="140" t="s">
        <v>20767</v>
      </c>
      <c r="C5473" s="141">
        <v>41</v>
      </c>
      <c r="D5473" s="141">
        <v>1</v>
      </c>
      <c r="E5473" s="142">
        <v>6130.33</v>
      </c>
      <c r="F5473" s="142">
        <v>49.74</v>
      </c>
      <c r="G5473" s="142">
        <v>89.93</v>
      </c>
      <c r="H5473" s="142">
        <v>685.93</v>
      </c>
      <c r="I5473" s="142">
        <v>825.6</v>
      </c>
      <c r="Q5473" s="6">
        <f t="shared" si="85"/>
        <v>825.6</v>
      </c>
    </row>
    <row r="5474" spans="1:17" x14ac:dyDescent="0.2">
      <c r="A5474" s="139" t="s">
        <v>10933</v>
      </c>
      <c r="B5474" s="140" t="s">
        <v>20768</v>
      </c>
      <c r="C5474" s="141">
        <v>114</v>
      </c>
      <c r="D5474" s="141">
        <v>3</v>
      </c>
      <c r="E5474" s="142">
        <v>2376.09</v>
      </c>
      <c r="F5474" s="142">
        <v>138.30000000000001</v>
      </c>
      <c r="G5474" s="142">
        <v>269.77999999999997</v>
      </c>
      <c r="H5474" s="142">
        <v>265.86</v>
      </c>
      <c r="I5474" s="142">
        <v>673.94</v>
      </c>
      <c r="Q5474" s="6">
        <f t="shared" si="85"/>
        <v>673.94</v>
      </c>
    </row>
    <row r="5475" spans="1:17" x14ac:dyDescent="0.2">
      <c r="A5475" s="139" t="s">
        <v>10935</v>
      </c>
      <c r="B5475" s="140" t="s">
        <v>20769</v>
      </c>
      <c r="C5475" s="141">
        <v>283</v>
      </c>
      <c r="D5475" s="141">
        <v>11</v>
      </c>
      <c r="E5475" s="142">
        <v>3793.32</v>
      </c>
      <c r="F5475" s="142">
        <v>343.32</v>
      </c>
      <c r="G5475" s="142">
        <v>989.18</v>
      </c>
      <c r="H5475" s="142">
        <v>424.44</v>
      </c>
      <c r="I5475" s="142">
        <v>1756.94</v>
      </c>
      <c r="Q5475" s="6">
        <f t="shared" si="85"/>
        <v>1756.94</v>
      </c>
    </row>
    <row r="5476" spans="1:17" x14ac:dyDescent="0.2">
      <c r="A5476" s="139" t="s">
        <v>10937</v>
      </c>
      <c r="B5476" s="140" t="s">
        <v>20770</v>
      </c>
      <c r="C5476" s="141">
        <v>65</v>
      </c>
      <c r="D5476" s="141">
        <v>2</v>
      </c>
      <c r="E5476" s="142">
        <v>276.83</v>
      </c>
      <c r="F5476" s="142">
        <v>78.86</v>
      </c>
      <c r="G5476" s="142">
        <v>179.86</v>
      </c>
      <c r="H5476" s="142">
        <v>30.98</v>
      </c>
      <c r="I5476" s="142">
        <v>289.7</v>
      </c>
      <c r="Q5476" s="6">
        <f t="shared" si="85"/>
        <v>289.7</v>
      </c>
    </row>
    <row r="5477" spans="1:17" x14ac:dyDescent="0.2">
      <c r="A5477" s="139" t="s">
        <v>10939</v>
      </c>
      <c r="B5477" s="140" t="s">
        <v>20771</v>
      </c>
      <c r="C5477" s="141">
        <v>52</v>
      </c>
      <c r="D5477" s="141">
        <v>1</v>
      </c>
      <c r="E5477" s="142">
        <v>221.17</v>
      </c>
      <c r="F5477" s="142">
        <v>63.08</v>
      </c>
      <c r="G5477" s="142">
        <v>89.93</v>
      </c>
      <c r="H5477" s="142">
        <v>24.74</v>
      </c>
      <c r="I5477" s="142">
        <v>177.75</v>
      </c>
      <c r="Q5477" s="6">
        <f t="shared" si="85"/>
        <v>177.75</v>
      </c>
    </row>
    <row r="5478" spans="1:17" x14ac:dyDescent="0.2">
      <c r="A5478" s="139" t="s">
        <v>10941</v>
      </c>
      <c r="B5478" s="140" t="s">
        <v>20772</v>
      </c>
      <c r="C5478" s="141">
        <v>23</v>
      </c>
      <c r="D5478" s="141">
        <v>0</v>
      </c>
      <c r="E5478" s="142">
        <v>0</v>
      </c>
      <c r="F5478" s="142">
        <v>27.9</v>
      </c>
      <c r="G5478" s="142">
        <v>0</v>
      </c>
      <c r="H5478" s="142">
        <v>0</v>
      </c>
      <c r="I5478" s="142">
        <v>27.9</v>
      </c>
      <c r="Q5478" s="6">
        <f t="shared" si="85"/>
        <v>27.9</v>
      </c>
    </row>
    <row r="5479" spans="1:17" x14ac:dyDescent="0.2">
      <c r="A5479" s="139" t="s">
        <v>10943</v>
      </c>
      <c r="B5479" s="140" t="s">
        <v>20773</v>
      </c>
      <c r="C5479" s="141">
        <v>55</v>
      </c>
      <c r="D5479" s="141">
        <v>6</v>
      </c>
      <c r="E5479" s="142">
        <v>4011.48</v>
      </c>
      <c r="F5479" s="142">
        <v>66.72</v>
      </c>
      <c r="G5479" s="142">
        <v>539.55999999999995</v>
      </c>
      <c r="H5479" s="142">
        <v>448.85</v>
      </c>
      <c r="I5479" s="142">
        <v>1055.1300000000001</v>
      </c>
      <c r="Q5479" s="6">
        <f t="shared" si="85"/>
        <v>1055.1300000000001</v>
      </c>
    </row>
    <row r="5480" spans="1:17" x14ac:dyDescent="0.2">
      <c r="A5480" s="139" t="s">
        <v>10945</v>
      </c>
      <c r="B5480" s="140" t="s">
        <v>20774</v>
      </c>
      <c r="C5480" s="141">
        <v>126</v>
      </c>
      <c r="D5480" s="141">
        <v>3</v>
      </c>
      <c r="E5480" s="142">
        <v>1441.41</v>
      </c>
      <c r="F5480" s="142">
        <v>152.86000000000001</v>
      </c>
      <c r="G5480" s="142">
        <v>269.77999999999997</v>
      </c>
      <c r="H5480" s="142">
        <v>161.28</v>
      </c>
      <c r="I5480" s="142">
        <v>583.91999999999996</v>
      </c>
      <c r="Q5480" s="6">
        <f t="shared" si="85"/>
        <v>583.91999999999996</v>
      </c>
    </row>
    <row r="5481" spans="1:17" x14ac:dyDescent="0.2">
      <c r="A5481" s="139" t="s">
        <v>10947</v>
      </c>
      <c r="B5481" s="140" t="s">
        <v>20775</v>
      </c>
      <c r="C5481" s="141">
        <v>69</v>
      </c>
      <c r="D5481" s="141">
        <v>1</v>
      </c>
      <c r="E5481" s="142">
        <v>296.18</v>
      </c>
      <c r="F5481" s="142">
        <v>83.7</v>
      </c>
      <c r="G5481" s="142">
        <v>89.93</v>
      </c>
      <c r="H5481" s="142">
        <v>33.14</v>
      </c>
      <c r="I5481" s="142">
        <v>206.77</v>
      </c>
      <c r="Q5481" s="6">
        <f t="shared" si="85"/>
        <v>206.77</v>
      </c>
    </row>
    <row r="5482" spans="1:17" x14ac:dyDescent="0.2">
      <c r="A5482" s="139" t="s">
        <v>10949</v>
      </c>
      <c r="B5482" s="140" t="s">
        <v>20776</v>
      </c>
      <c r="C5482" s="141">
        <v>26</v>
      </c>
      <c r="D5482" s="141">
        <v>0</v>
      </c>
      <c r="E5482" s="142">
        <v>0</v>
      </c>
      <c r="F5482" s="142">
        <v>31.54</v>
      </c>
      <c r="G5482" s="142">
        <v>0</v>
      </c>
      <c r="H5482" s="142">
        <v>0</v>
      </c>
      <c r="I5482" s="142">
        <v>31.54</v>
      </c>
      <c r="Q5482" s="6">
        <f t="shared" si="85"/>
        <v>31.54</v>
      </c>
    </row>
    <row r="5483" spans="1:17" x14ac:dyDescent="0.2">
      <c r="A5483" s="139" t="s">
        <v>10951</v>
      </c>
      <c r="B5483" s="140" t="s">
        <v>20777</v>
      </c>
      <c r="C5483" s="141">
        <v>171</v>
      </c>
      <c r="D5483" s="141">
        <v>2</v>
      </c>
      <c r="E5483" s="142">
        <v>2669.88</v>
      </c>
      <c r="F5483" s="142">
        <v>207.45</v>
      </c>
      <c r="G5483" s="142">
        <v>179.86</v>
      </c>
      <c r="H5483" s="142">
        <v>298.74</v>
      </c>
      <c r="I5483" s="142">
        <v>686.05</v>
      </c>
      <c r="Q5483" s="6">
        <f t="shared" si="85"/>
        <v>686.05</v>
      </c>
    </row>
    <row r="5484" spans="1:17" x14ac:dyDescent="0.2">
      <c r="A5484" s="139" t="s">
        <v>10953</v>
      </c>
      <c r="B5484" s="140" t="s">
        <v>20778</v>
      </c>
      <c r="C5484" s="141">
        <v>20</v>
      </c>
      <c r="D5484" s="141">
        <v>0</v>
      </c>
      <c r="E5484" s="142">
        <v>0</v>
      </c>
      <c r="F5484" s="142">
        <v>24.26</v>
      </c>
      <c r="G5484" s="142">
        <v>0</v>
      </c>
      <c r="H5484" s="142">
        <v>0</v>
      </c>
      <c r="I5484" s="142">
        <v>24.26</v>
      </c>
      <c r="Q5484" s="6">
        <f t="shared" si="85"/>
        <v>24.26</v>
      </c>
    </row>
    <row r="5485" spans="1:17" x14ac:dyDescent="0.2">
      <c r="A5485" s="139" t="s">
        <v>10955</v>
      </c>
      <c r="B5485" s="140" t="s">
        <v>20779</v>
      </c>
      <c r="C5485" s="141">
        <v>244</v>
      </c>
      <c r="D5485" s="141">
        <v>7</v>
      </c>
      <c r="E5485" s="142">
        <v>1328.75</v>
      </c>
      <c r="F5485" s="142">
        <v>296.01</v>
      </c>
      <c r="G5485" s="142">
        <v>629.48</v>
      </c>
      <c r="H5485" s="142">
        <v>148.66999999999999</v>
      </c>
      <c r="I5485" s="142">
        <v>1074.1600000000001</v>
      </c>
      <c r="Q5485" s="6">
        <f t="shared" si="85"/>
        <v>1074.1600000000001</v>
      </c>
    </row>
    <row r="5486" spans="1:17" x14ac:dyDescent="0.2">
      <c r="A5486" s="139" t="s">
        <v>10957</v>
      </c>
      <c r="B5486" s="140" t="s">
        <v>20780</v>
      </c>
      <c r="C5486" s="141">
        <v>1154</v>
      </c>
      <c r="D5486" s="141">
        <v>27</v>
      </c>
      <c r="E5486" s="142">
        <v>17258.02</v>
      </c>
      <c r="F5486" s="142">
        <v>1399.96</v>
      </c>
      <c r="G5486" s="142">
        <v>2428</v>
      </c>
      <c r="H5486" s="142">
        <v>1931.02</v>
      </c>
      <c r="I5486" s="142">
        <v>5758.98</v>
      </c>
      <c r="Q5486" s="6">
        <f t="shared" si="85"/>
        <v>5758.98</v>
      </c>
    </row>
    <row r="5487" spans="1:17" x14ac:dyDescent="0.2">
      <c r="A5487" s="139" t="s">
        <v>10959</v>
      </c>
      <c r="B5487" s="140" t="s">
        <v>20781</v>
      </c>
      <c r="C5487" s="141">
        <v>141</v>
      </c>
      <c r="D5487" s="141">
        <v>7</v>
      </c>
      <c r="E5487" s="142">
        <v>1947.08</v>
      </c>
      <c r="F5487" s="142">
        <v>171.06</v>
      </c>
      <c r="G5487" s="142">
        <v>629.48</v>
      </c>
      <c r="H5487" s="142">
        <v>217.86</v>
      </c>
      <c r="I5487" s="142">
        <v>1018.4</v>
      </c>
      <c r="Q5487" s="6">
        <f t="shared" si="85"/>
        <v>1018.4</v>
      </c>
    </row>
    <row r="5488" spans="1:17" x14ac:dyDescent="0.2">
      <c r="A5488" s="139" t="s">
        <v>10961</v>
      </c>
      <c r="B5488" s="140" t="s">
        <v>20782</v>
      </c>
      <c r="C5488" s="141">
        <v>157</v>
      </c>
      <c r="D5488" s="141">
        <v>2</v>
      </c>
      <c r="E5488" s="142">
        <v>602.20000000000005</v>
      </c>
      <c r="F5488" s="142">
        <v>190.46</v>
      </c>
      <c r="G5488" s="142">
        <v>179.86</v>
      </c>
      <c r="H5488" s="142">
        <v>67.38</v>
      </c>
      <c r="I5488" s="142">
        <v>437.7</v>
      </c>
      <c r="Q5488" s="6">
        <f t="shared" si="85"/>
        <v>437.7</v>
      </c>
    </row>
    <row r="5489" spans="1:17" x14ac:dyDescent="0.2">
      <c r="A5489" s="139" t="s">
        <v>10963</v>
      </c>
      <c r="B5489" s="140" t="s">
        <v>20783</v>
      </c>
      <c r="C5489" s="141">
        <v>98</v>
      </c>
      <c r="D5489" s="141">
        <v>1</v>
      </c>
      <c r="E5489" s="142">
        <v>186.61</v>
      </c>
      <c r="F5489" s="142">
        <v>118.89</v>
      </c>
      <c r="G5489" s="142">
        <v>89.93</v>
      </c>
      <c r="H5489" s="142">
        <v>20.88</v>
      </c>
      <c r="I5489" s="142">
        <v>229.7</v>
      </c>
      <c r="Q5489" s="6">
        <f t="shared" si="85"/>
        <v>229.7</v>
      </c>
    </row>
    <row r="5490" spans="1:17" x14ac:dyDescent="0.2">
      <c r="A5490" s="139" t="s">
        <v>10965</v>
      </c>
      <c r="B5490" s="140" t="s">
        <v>20784</v>
      </c>
      <c r="C5490" s="141">
        <v>31</v>
      </c>
      <c r="D5490" s="141">
        <v>3</v>
      </c>
      <c r="E5490" s="142">
        <v>1445.13</v>
      </c>
      <c r="F5490" s="142">
        <v>37.61</v>
      </c>
      <c r="G5490" s="142">
        <v>269.77999999999997</v>
      </c>
      <c r="H5490" s="142">
        <v>161.69999999999999</v>
      </c>
      <c r="I5490" s="142">
        <v>469.09</v>
      </c>
      <c r="Q5490" s="6">
        <f t="shared" si="85"/>
        <v>469.09</v>
      </c>
    </row>
    <row r="5491" spans="1:17" x14ac:dyDescent="0.2">
      <c r="A5491" s="139" t="s">
        <v>10967</v>
      </c>
      <c r="B5491" s="140" t="s">
        <v>20785</v>
      </c>
      <c r="C5491" s="141">
        <v>489</v>
      </c>
      <c r="D5491" s="141">
        <v>11</v>
      </c>
      <c r="E5491" s="142">
        <v>7582.11</v>
      </c>
      <c r="F5491" s="142">
        <v>593.22</v>
      </c>
      <c r="G5491" s="142">
        <v>989.18</v>
      </c>
      <c r="H5491" s="142">
        <v>848.37</v>
      </c>
      <c r="I5491" s="142">
        <v>2430.77</v>
      </c>
      <c r="Q5491" s="6">
        <f t="shared" si="85"/>
        <v>2430.77</v>
      </c>
    </row>
    <row r="5492" spans="1:17" x14ac:dyDescent="0.2">
      <c r="A5492" s="139" t="s">
        <v>10969</v>
      </c>
      <c r="B5492" s="140" t="s">
        <v>20786</v>
      </c>
      <c r="C5492" s="141">
        <v>903</v>
      </c>
      <c r="D5492" s="141">
        <v>22</v>
      </c>
      <c r="E5492" s="142">
        <v>10162.01</v>
      </c>
      <c r="F5492" s="142">
        <v>1095.46</v>
      </c>
      <c r="G5492" s="142">
        <v>1978.38</v>
      </c>
      <c r="H5492" s="142">
        <v>1137.04</v>
      </c>
      <c r="I5492" s="142">
        <v>4210.88</v>
      </c>
      <c r="Q5492" s="6">
        <f t="shared" si="85"/>
        <v>4210.88</v>
      </c>
    </row>
    <row r="5493" spans="1:17" x14ac:dyDescent="0.2">
      <c r="A5493" s="139" t="s">
        <v>10971</v>
      </c>
      <c r="B5493" s="140" t="s">
        <v>20787</v>
      </c>
      <c r="C5493" s="141">
        <v>682</v>
      </c>
      <c r="D5493" s="141">
        <v>30</v>
      </c>
      <c r="E5493" s="142">
        <v>7530.26</v>
      </c>
      <c r="F5493" s="142">
        <v>827.36</v>
      </c>
      <c r="G5493" s="142">
        <v>2697.78</v>
      </c>
      <c r="H5493" s="142">
        <v>842.57</v>
      </c>
      <c r="I5493" s="142">
        <v>4367.71</v>
      </c>
      <c r="Q5493" s="6">
        <f t="shared" si="85"/>
        <v>4367.71</v>
      </c>
    </row>
    <row r="5494" spans="1:17" x14ac:dyDescent="0.2">
      <c r="A5494" s="139" t="s">
        <v>10973</v>
      </c>
      <c r="B5494" s="140" t="s">
        <v>20788</v>
      </c>
      <c r="C5494" s="141">
        <v>94</v>
      </c>
      <c r="D5494" s="141">
        <v>3</v>
      </c>
      <c r="E5494" s="142">
        <v>695.03</v>
      </c>
      <c r="F5494" s="142">
        <v>114.03</v>
      </c>
      <c r="G5494" s="142">
        <v>269.77999999999997</v>
      </c>
      <c r="H5494" s="142">
        <v>77.77</v>
      </c>
      <c r="I5494" s="142">
        <v>461.58</v>
      </c>
      <c r="Q5494" s="6">
        <f t="shared" si="85"/>
        <v>461.58</v>
      </c>
    </row>
    <row r="5495" spans="1:17" x14ac:dyDescent="0.2">
      <c r="A5495" s="139" t="s">
        <v>10975</v>
      </c>
      <c r="B5495" s="140" t="s">
        <v>20789</v>
      </c>
      <c r="C5495" s="141">
        <v>72</v>
      </c>
      <c r="D5495" s="141">
        <v>1</v>
      </c>
      <c r="E5495" s="142">
        <v>1119.94</v>
      </c>
      <c r="F5495" s="142">
        <v>87.34</v>
      </c>
      <c r="G5495" s="142">
        <v>89.93</v>
      </c>
      <c r="H5495" s="142">
        <v>125.31</v>
      </c>
      <c r="I5495" s="142">
        <v>302.58</v>
      </c>
      <c r="Q5495" s="6">
        <f t="shared" si="85"/>
        <v>302.58</v>
      </c>
    </row>
    <row r="5496" spans="1:17" x14ac:dyDescent="0.2">
      <c r="A5496" s="139" t="s">
        <v>10977</v>
      </c>
      <c r="B5496" s="140" t="s">
        <v>20790</v>
      </c>
      <c r="C5496" s="141">
        <v>190</v>
      </c>
      <c r="D5496" s="141">
        <v>4</v>
      </c>
      <c r="E5496" s="142">
        <v>839.76</v>
      </c>
      <c r="F5496" s="142">
        <v>230.5</v>
      </c>
      <c r="G5496" s="142">
        <v>359.7</v>
      </c>
      <c r="H5496" s="142">
        <v>93.96</v>
      </c>
      <c r="I5496" s="142">
        <v>684.16</v>
      </c>
      <c r="Q5496" s="6">
        <f t="shared" si="85"/>
        <v>684.16</v>
      </c>
    </row>
    <row r="5497" spans="1:17" x14ac:dyDescent="0.2">
      <c r="A5497" s="139" t="s">
        <v>10979</v>
      </c>
      <c r="B5497" s="140" t="s">
        <v>20791</v>
      </c>
      <c r="C5497" s="141">
        <v>643</v>
      </c>
      <c r="D5497" s="141">
        <v>13</v>
      </c>
      <c r="E5497" s="142">
        <v>6141.98</v>
      </c>
      <c r="F5497" s="142">
        <v>780.05</v>
      </c>
      <c r="G5497" s="142">
        <v>1169.04</v>
      </c>
      <c r="H5497" s="142">
        <v>687.23</v>
      </c>
      <c r="I5497" s="142">
        <v>2636.32</v>
      </c>
      <c r="Q5497" s="6">
        <f t="shared" si="85"/>
        <v>2636.32</v>
      </c>
    </row>
    <row r="5498" spans="1:17" x14ac:dyDescent="0.2">
      <c r="A5498" s="139" t="s">
        <v>10981</v>
      </c>
      <c r="B5498" s="140" t="s">
        <v>20792</v>
      </c>
      <c r="C5498" s="141">
        <v>28</v>
      </c>
      <c r="D5498" s="141">
        <v>0</v>
      </c>
      <c r="E5498" s="142">
        <v>0</v>
      </c>
      <c r="F5498" s="142">
        <v>33.97</v>
      </c>
      <c r="G5498" s="142">
        <v>0</v>
      </c>
      <c r="H5498" s="142">
        <v>0</v>
      </c>
      <c r="I5498" s="142">
        <v>33.97</v>
      </c>
      <c r="Q5498" s="6">
        <f t="shared" si="85"/>
        <v>33.97</v>
      </c>
    </row>
    <row r="5499" spans="1:17" x14ac:dyDescent="0.2">
      <c r="A5499" s="139" t="s">
        <v>10983</v>
      </c>
      <c r="B5499" s="140" t="s">
        <v>20793</v>
      </c>
      <c r="C5499" s="141">
        <v>251</v>
      </c>
      <c r="D5499" s="141">
        <v>28</v>
      </c>
      <c r="E5499" s="142">
        <v>7635.38</v>
      </c>
      <c r="F5499" s="142">
        <v>304.5</v>
      </c>
      <c r="G5499" s="142">
        <v>2517.9299999999998</v>
      </c>
      <c r="H5499" s="142">
        <v>854.33</v>
      </c>
      <c r="I5499" s="142">
        <v>3676.76</v>
      </c>
      <c r="Q5499" s="6">
        <f t="shared" si="85"/>
        <v>3676.76</v>
      </c>
    </row>
    <row r="5500" spans="1:17" x14ac:dyDescent="0.2">
      <c r="A5500" s="139" t="s">
        <v>10985</v>
      </c>
      <c r="B5500" s="140" t="s">
        <v>20794</v>
      </c>
      <c r="C5500" s="141">
        <v>3461</v>
      </c>
      <c r="D5500" s="141">
        <v>65</v>
      </c>
      <c r="E5500" s="142">
        <v>27714.23</v>
      </c>
      <c r="F5500" s="142">
        <v>4198.67</v>
      </c>
      <c r="G5500" s="142">
        <v>5845.19</v>
      </c>
      <c r="H5500" s="142">
        <v>3100.98</v>
      </c>
      <c r="I5500" s="142">
        <v>13144.84</v>
      </c>
      <c r="Q5500" s="6">
        <f t="shared" si="85"/>
        <v>13144.84</v>
      </c>
    </row>
    <row r="5501" spans="1:17" x14ac:dyDescent="0.2">
      <c r="A5501" s="139" t="s">
        <v>10987</v>
      </c>
      <c r="B5501" s="140" t="s">
        <v>20795</v>
      </c>
      <c r="C5501" s="141">
        <v>1334</v>
      </c>
      <c r="D5501" s="141">
        <v>45</v>
      </c>
      <c r="E5501" s="142">
        <v>31251.67</v>
      </c>
      <c r="F5501" s="142">
        <v>1618.33</v>
      </c>
      <c r="G5501" s="142">
        <v>4046.67</v>
      </c>
      <c r="H5501" s="142">
        <v>3496.78</v>
      </c>
      <c r="I5501" s="142">
        <v>9161.7800000000007</v>
      </c>
      <c r="Q5501" s="6">
        <f t="shared" si="85"/>
        <v>9161.7800000000007</v>
      </c>
    </row>
    <row r="5502" spans="1:17" x14ac:dyDescent="0.2">
      <c r="A5502" s="139" t="s">
        <v>10989</v>
      </c>
      <c r="B5502" s="140" t="s">
        <v>20796</v>
      </c>
      <c r="C5502" s="141">
        <v>2476</v>
      </c>
      <c r="D5502" s="141">
        <v>67</v>
      </c>
      <c r="E5502" s="142">
        <v>47375.35</v>
      </c>
      <c r="F5502" s="142">
        <v>3003.73</v>
      </c>
      <c r="G5502" s="142">
        <v>6025.05</v>
      </c>
      <c r="H5502" s="142">
        <v>5300.88</v>
      </c>
      <c r="I5502" s="142">
        <v>14329.66</v>
      </c>
      <c r="Q5502" s="6">
        <f t="shared" si="85"/>
        <v>14329.66</v>
      </c>
    </row>
    <row r="5503" spans="1:17" x14ac:dyDescent="0.2">
      <c r="A5503" s="139" t="s">
        <v>10991</v>
      </c>
      <c r="B5503" s="140" t="s">
        <v>20797</v>
      </c>
      <c r="C5503" s="141">
        <v>146</v>
      </c>
      <c r="D5503" s="141">
        <v>10</v>
      </c>
      <c r="E5503" s="142">
        <v>8939.1200000000008</v>
      </c>
      <c r="F5503" s="142">
        <v>177.12</v>
      </c>
      <c r="G5503" s="142">
        <v>899.26</v>
      </c>
      <c r="H5503" s="142">
        <v>1000.21</v>
      </c>
      <c r="I5503" s="142">
        <v>2076.59</v>
      </c>
      <c r="Q5503" s="6">
        <f t="shared" si="85"/>
        <v>2076.59</v>
      </c>
    </row>
    <row r="5504" spans="1:17" x14ac:dyDescent="0.2">
      <c r="A5504" s="139" t="s">
        <v>10993</v>
      </c>
      <c r="B5504" s="140" t="s">
        <v>20798</v>
      </c>
      <c r="C5504" s="141">
        <v>160</v>
      </c>
      <c r="D5504" s="141">
        <v>1</v>
      </c>
      <c r="E5504" s="142">
        <v>37.32</v>
      </c>
      <c r="F5504" s="142">
        <v>194.1</v>
      </c>
      <c r="G5504" s="142">
        <v>89.93</v>
      </c>
      <c r="H5504" s="142">
        <v>4.18</v>
      </c>
      <c r="I5504" s="142">
        <v>288.20999999999998</v>
      </c>
      <c r="Q5504" s="6">
        <f t="shared" si="85"/>
        <v>288.20999999999998</v>
      </c>
    </row>
    <row r="5505" spans="1:17" x14ac:dyDescent="0.2">
      <c r="A5505" s="139" t="s">
        <v>10995</v>
      </c>
      <c r="B5505" s="140" t="s">
        <v>20799</v>
      </c>
      <c r="C5505" s="141">
        <v>117</v>
      </c>
      <c r="D5505" s="141">
        <v>17</v>
      </c>
      <c r="E5505" s="142">
        <v>2468.85</v>
      </c>
      <c r="F5505" s="142">
        <v>141.94</v>
      </c>
      <c r="G5505" s="142">
        <v>1528.74</v>
      </c>
      <c r="H5505" s="142">
        <v>276.24</v>
      </c>
      <c r="I5505" s="142">
        <v>1946.92</v>
      </c>
      <c r="Q5505" s="6">
        <f t="shared" si="85"/>
        <v>1946.92</v>
      </c>
    </row>
    <row r="5506" spans="1:17" x14ac:dyDescent="0.2">
      <c r="A5506" s="139" t="s">
        <v>10997</v>
      </c>
      <c r="B5506" s="140" t="s">
        <v>20800</v>
      </c>
      <c r="C5506" s="141">
        <v>47</v>
      </c>
      <c r="D5506" s="141">
        <v>1</v>
      </c>
      <c r="E5506" s="142">
        <v>1575.85</v>
      </c>
      <c r="F5506" s="142">
        <v>57.02</v>
      </c>
      <c r="G5506" s="142">
        <v>89.93</v>
      </c>
      <c r="H5506" s="142">
        <v>176.32</v>
      </c>
      <c r="I5506" s="142">
        <v>323.27</v>
      </c>
      <c r="Q5506" s="6">
        <f t="shared" si="85"/>
        <v>323.27</v>
      </c>
    </row>
    <row r="5507" spans="1:17" x14ac:dyDescent="0.2">
      <c r="A5507" s="139" t="s">
        <v>10999</v>
      </c>
      <c r="B5507" s="140" t="s">
        <v>20801</v>
      </c>
      <c r="C5507" s="141">
        <v>31</v>
      </c>
      <c r="D5507" s="141">
        <v>0</v>
      </c>
      <c r="E5507" s="142">
        <v>0</v>
      </c>
      <c r="F5507" s="142">
        <v>37.61</v>
      </c>
      <c r="G5507" s="142">
        <v>0</v>
      </c>
      <c r="H5507" s="142">
        <v>0</v>
      </c>
      <c r="I5507" s="142">
        <v>37.61</v>
      </c>
      <c r="Q5507" s="6">
        <f t="shared" si="85"/>
        <v>37.61</v>
      </c>
    </row>
    <row r="5508" spans="1:17" x14ac:dyDescent="0.2">
      <c r="A5508" s="139" t="s">
        <v>11001</v>
      </c>
      <c r="B5508" s="140" t="s">
        <v>20802</v>
      </c>
      <c r="C5508" s="141">
        <v>33</v>
      </c>
      <c r="D5508" s="141">
        <v>0</v>
      </c>
      <c r="E5508" s="142">
        <v>0</v>
      </c>
      <c r="F5508" s="142">
        <v>40.03</v>
      </c>
      <c r="G5508" s="142">
        <v>0</v>
      </c>
      <c r="H5508" s="142">
        <v>0</v>
      </c>
      <c r="I5508" s="142">
        <v>40.03</v>
      </c>
      <c r="Q5508" s="6">
        <f t="shared" si="85"/>
        <v>40.03</v>
      </c>
    </row>
    <row r="5509" spans="1:17" x14ac:dyDescent="0.2">
      <c r="A5509" s="139" t="s">
        <v>11003</v>
      </c>
      <c r="B5509" s="140" t="s">
        <v>20803</v>
      </c>
      <c r="C5509" s="141">
        <v>39</v>
      </c>
      <c r="D5509" s="141">
        <v>0</v>
      </c>
      <c r="E5509" s="142">
        <v>0</v>
      </c>
      <c r="F5509" s="142">
        <v>47.31</v>
      </c>
      <c r="G5509" s="142">
        <v>0</v>
      </c>
      <c r="H5509" s="142">
        <v>0</v>
      </c>
      <c r="I5509" s="142">
        <v>47.31</v>
      </c>
      <c r="Q5509" s="6">
        <f t="shared" si="85"/>
        <v>47.31</v>
      </c>
    </row>
    <row r="5510" spans="1:17" x14ac:dyDescent="0.2">
      <c r="A5510" s="139" t="s">
        <v>11005</v>
      </c>
      <c r="B5510" s="140" t="s">
        <v>20804</v>
      </c>
      <c r="C5510" s="141">
        <v>89</v>
      </c>
      <c r="D5510" s="141">
        <v>0</v>
      </c>
      <c r="E5510" s="142">
        <v>0</v>
      </c>
      <c r="F5510" s="142">
        <v>107.97</v>
      </c>
      <c r="G5510" s="142">
        <v>0</v>
      </c>
      <c r="H5510" s="142">
        <v>0</v>
      </c>
      <c r="I5510" s="142">
        <v>107.97</v>
      </c>
      <c r="Q5510" s="6">
        <f t="shared" si="85"/>
        <v>107.97</v>
      </c>
    </row>
    <row r="5511" spans="1:17" x14ac:dyDescent="0.2">
      <c r="A5511" s="139" t="s">
        <v>11007</v>
      </c>
      <c r="B5511" s="140" t="s">
        <v>20805</v>
      </c>
      <c r="C5511" s="141">
        <v>122</v>
      </c>
      <c r="D5511" s="141">
        <v>9</v>
      </c>
      <c r="E5511" s="142">
        <v>2039.29</v>
      </c>
      <c r="F5511" s="142">
        <v>148</v>
      </c>
      <c r="G5511" s="142">
        <v>809.34</v>
      </c>
      <c r="H5511" s="142">
        <v>228.18</v>
      </c>
      <c r="I5511" s="142">
        <v>1185.52</v>
      </c>
      <c r="Q5511" s="6">
        <f t="shared" si="85"/>
        <v>1185.52</v>
      </c>
    </row>
    <row r="5512" spans="1:17" x14ac:dyDescent="0.2">
      <c r="A5512" s="139" t="s">
        <v>11009</v>
      </c>
      <c r="B5512" s="140" t="s">
        <v>20806</v>
      </c>
      <c r="C5512" s="141">
        <v>135</v>
      </c>
      <c r="D5512" s="141">
        <v>6</v>
      </c>
      <c r="E5512" s="142">
        <v>1505.35</v>
      </c>
      <c r="F5512" s="142">
        <v>163.78</v>
      </c>
      <c r="G5512" s="142">
        <v>539.55999999999995</v>
      </c>
      <c r="H5512" s="142">
        <v>168.43</v>
      </c>
      <c r="I5512" s="142">
        <v>871.77</v>
      </c>
      <c r="Q5512" s="6">
        <f t="shared" si="85"/>
        <v>871.77</v>
      </c>
    </row>
    <row r="5513" spans="1:17" x14ac:dyDescent="0.2">
      <c r="A5513" s="139" t="s">
        <v>11011</v>
      </c>
      <c r="B5513" s="140" t="s">
        <v>20807</v>
      </c>
      <c r="C5513" s="141">
        <v>36</v>
      </c>
      <c r="D5513" s="141">
        <v>1</v>
      </c>
      <c r="E5513" s="142">
        <v>186.61</v>
      </c>
      <c r="F5513" s="142">
        <v>43.67</v>
      </c>
      <c r="G5513" s="142">
        <v>89.93</v>
      </c>
      <c r="H5513" s="142">
        <v>20.88</v>
      </c>
      <c r="I5513" s="142">
        <v>154.47999999999999</v>
      </c>
      <c r="Q5513" s="6">
        <f t="shared" si="85"/>
        <v>154.47999999999999</v>
      </c>
    </row>
    <row r="5514" spans="1:17" x14ac:dyDescent="0.2">
      <c r="A5514" s="139" t="s">
        <v>11013</v>
      </c>
      <c r="B5514" s="140" t="s">
        <v>20808</v>
      </c>
      <c r="C5514" s="141">
        <v>42</v>
      </c>
      <c r="D5514" s="141">
        <v>1</v>
      </c>
      <c r="E5514" s="142">
        <v>38.08</v>
      </c>
      <c r="F5514" s="142">
        <v>50.95</v>
      </c>
      <c r="G5514" s="142">
        <v>89.93</v>
      </c>
      <c r="H5514" s="142">
        <v>4.26</v>
      </c>
      <c r="I5514" s="142">
        <v>145.13999999999999</v>
      </c>
      <c r="Q5514" s="6">
        <f t="shared" si="85"/>
        <v>145.13999999999999</v>
      </c>
    </row>
    <row r="5515" spans="1:17" x14ac:dyDescent="0.2">
      <c r="A5515" s="139" t="s">
        <v>11015</v>
      </c>
      <c r="B5515" s="140" t="s">
        <v>20809</v>
      </c>
      <c r="C5515" s="141">
        <v>1716</v>
      </c>
      <c r="D5515" s="141">
        <v>31</v>
      </c>
      <c r="E5515" s="142">
        <v>37735.449999999997</v>
      </c>
      <c r="F5515" s="142">
        <v>2081.7399999999998</v>
      </c>
      <c r="G5515" s="142">
        <v>2787.71</v>
      </c>
      <c r="H5515" s="142">
        <v>4222.26</v>
      </c>
      <c r="I5515" s="142">
        <v>9091.7099999999991</v>
      </c>
      <c r="Q5515" s="6">
        <f t="shared" si="85"/>
        <v>9091.7099999999991</v>
      </c>
    </row>
    <row r="5516" spans="1:17" x14ac:dyDescent="0.2">
      <c r="A5516" s="139" t="s">
        <v>11017</v>
      </c>
      <c r="B5516" s="140" t="s">
        <v>20810</v>
      </c>
      <c r="C5516" s="141">
        <v>326</v>
      </c>
      <c r="D5516" s="141">
        <v>4</v>
      </c>
      <c r="E5516" s="142">
        <v>758.64</v>
      </c>
      <c r="F5516" s="142">
        <v>395.48</v>
      </c>
      <c r="G5516" s="142">
        <v>359.7</v>
      </c>
      <c r="H5516" s="142">
        <v>84.89</v>
      </c>
      <c r="I5516" s="142">
        <v>840.07</v>
      </c>
      <c r="Q5516" s="6">
        <f t="shared" si="85"/>
        <v>840.07</v>
      </c>
    </row>
    <row r="5517" spans="1:17" x14ac:dyDescent="0.2">
      <c r="A5517" s="139" t="s">
        <v>11019</v>
      </c>
      <c r="B5517" s="140" t="s">
        <v>20811</v>
      </c>
      <c r="C5517" s="141">
        <v>130</v>
      </c>
      <c r="D5517" s="141">
        <v>1</v>
      </c>
      <c r="E5517" s="142">
        <v>255.98</v>
      </c>
      <c r="F5517" s="142">
        <v>157.71</v>
      </c>
      <c r="G5517" s="142">
        <v>89.93</v>
      </c>
      <c r="H5517" s="142">
        <v>28.64</v>
      </c>
      <c r="I5517" s="142">
        <v>276.27999999999997</v>
      </c>
      <c r="Q5517" s="6">
        <f t="shared" si="85"/>
        <v>276.27999999999997</v>
      </c>
    </row>
    <row r="5518" spans="1:17" x14ac:dyDescent="0.2">
      <c r="A5518" s="139" t="s">
        <v>11021</v>
      </c>
      <c r="B5518" s="140" t="s">
        <v>20812</v>
      </c>
      <c r="C5518" s="141">
        <v>86</v>
      </c>
      <c r="D5518" s="141">
        <v>1</v>
      </c>
      <c r="E5518" s="142">
        <v>648.49</v>
      </c>
      <c r="F5518" s="142">
        <v>104.33</v>
      </c>
      <c r="G5518" s="142">
        <v>89.93</v>
      </c>
      <c r="H5518" s="142">
        <v>72.56</v>
      </c>
      <c r="I5518" s="142">
        <v>266.82</v>
      </c>
      <c r="Q5518" s="6">
        <f t="shared" si="85"/>
        <v>266.82</v>
      </c>
    </row>
    <row r="5519" spans="1:17" x14ac:dyDescent="0.2">
      <c r="A5519" s="139" t="s">
        <v>11023</v>
      </c>
      <c r="B5519" s="140" t="s">
        <v>20813</v>
      </c>
      <c r="C5519" s="141">
        <v>79</v>
      </c>
      <c r="D5519" s="141">
        <v>0</v>
      </c>
      <c r="E5519" s="142">
        <v>0</v>
      </c>
      <c r="F5519" s="142">
        <v>95.84</v>
      </c>
      <c r="G5519" s="142">
        <v>0</v>
      </c>
      <c r="H5519" s="142">
        <v>0</v>
      </c>
      <c r="I5519" s="142">
        <v>95.84</v>
      </c>
      <c r="Q5519" s="6">
        <f t="shared" ref="Q5519:Q5582" si="86">I5519+P5519</f>
        <v>95.84</v>
      </c>
    </row>
    <row r="5520" spans="1:17" x14ac:dyDescent="0.2">
      <c r="A5520" s="139" t="s">
        <v>11025</v>
      </c>
      <c r="B5520" s="140" t="s">
        <v>20814</v>
      </c>
      <c r="C5520" s="141">
        <v>74</v>
      </c>
      <c r="D5520" s="141">
        <v>0</v>
      </c>
      <c r="E5520" s="142">
        <v>0</v>
      </c>
      <c r="F5520" s="142">
        <v>89.78</v>
      </c>
      <c r="G5520" s="142">
        <v>0</v>
      </c>
      <c r="H5520" s="142">
        <v>0</v>
      </c>
      <c r="I5520" s="142">
        <v>89.78</v>
      </c>
      <c r="Q5520" s="6">
        <f t="shared" si="86"/>
        <v>89.78</v>
      </c>
    </row>
    <row r="5521" spans="1:17" x14ac:dyDescent="0.2">
      <c r="A5521" s="139" t="s">
        <v>11027</v>
      </c>
      <c r="B5521" s="140" t="s">
        <v>20815</v>
      </c>
      <c r="C5521" s="141">
        <v>9588</v>
      </c>
      <c r="D5521" s="141">
        <v>203</v>
      </c>
      <c r="E5521" s="142">
        <v>106368.87</v>
      </c>
      <c r="F5521" s="142">
        <v>11631.58</v>
      </c>
      <c r="G5521" s="142">
        <v>18254.990000000002</v>
      </c>
      <c r="H5521" s="142">
        <v>11901.72</v>
      </c>
      <c r="I5521" s="142">
        <v>41788.29</v>
      </c>
      <c r="Q5521" s="6">
        <f t="shared" si="86"/>
        <v>41788.29</v>
      </c>
    </row>
    <row r="5522" spans="1:17" x14ac:dyDescent="0.2">
      <c r="A5522" s="139" t="s">
        <v>11029</v>
      </c>
      <c r="B5522" s="140" t="s">
        <v>20816</v>
      </c>
      <c r="C5522" s="141">
        <v>703</v>
      </c>
      <c r="D5522" s="141">
        <v>29</v>
      </c>
      <c r="E5522" s="142">
        <v>9553.75</v>
      </c>
      <c r="F5522" s="142">
        <v>852.84</v>
      </c>
      <c r="G5522" s="142">
        <v>2607.86</v>
      </c>
      <c r="H5522" s="142">
        <v>1068.98</v>
      </c>
      <c r="I5522" s="142">
        <v>4529.68</v>
      </c>
      <c r="Q5522" s="6">
        <f t="shared" si="86"/>
        <v>4529.68</v>
      </c>
    </row>
    <row r="5523" spans="1:17" x14ac:dyDescent="0.2">
      <c r="A5523" s="139" t="s">
        <v>11031</v>
      </c>
      <c r="B5523" s="140" t="s">
        <v>20817</v>
      </c>
      <c r="C5523" s="141">
        <v>30</v>
      </c>
      <c r="D5523" s="141">
        <v>2</v>
      </c>
      <c r="E5523" s="142">
        <v>340.53</v>
      </c>
      <c r="F5523" s="142">
        <v>36.39</v>
      </c>
      <c r="G5523" s="142">
        <v>179.86</v>
      </c>
      <c r="H5523" s="142">
        <v>38.1</v>
      </c>
      <c r="I5523" s="142">
        <v>254.35</v>
      </c>
      <c r="Q5523" s="6">
        <f t="shared" si="86"/>
        <v>254.35</v>
      </c>
    </row>
    <row r="5524" spans="1:17" x14ac:dyDescent="0.2">
      <c r="A5524" s="139" t="s">
        <v>11033</v>
      </c>
      <c r="B5524" s="140" t="s">
        <v>20818</v>
      </c>
      <c r="C5524" s="141">
        <v>83</v>
      </c>
      <c r="D5524" s="141">
        <v>7</v>
      </c>
      <c r="E5524" s="142">
        <v>3941</v>
      </c>
      <c r="F5524" s="142">
        <v>100.69</v>
      </c>
      <c r="G5524" s="142">
        <v>629.48</v>
      </c>
      <c r="H5524" s="142">
        <v>440.96</v>
      </c>
      <c r="I5524" s="142">
        <v>1171.1300000000001</v>
      </c>
      <c r="Q5524" s="6">
        <f t="shared" si="86"/>
        <v>1171.1300000000001</v>
      </c>
    </row>
    <row r="5525" spans="1:17" x14ac:dyDescent="0.2">
      <c r="A5525" s="139" t="s">
        <v>11035</v>
      </c>
      <c r="B5525" s="140" t="s">
        <v>20819</v>
      </c>
      <c r="C5525" s="141">
        <v>184</v>
      </c>
      <c r="D5525" s="141">
        <v>4</v>
      </c>
      <c r="E5525" s="142">
        <v>808.65</v>
      </c>
      <c r="F5525" s="142">
        <v>223.22</v>
      </c>
      <c r="G5525" s="142">
        <v>359.7</v>
      </c>
      <c r="H5525" s="142">
        <v>90.48</v>
      </c>
      <c r="I5525" s="142">
        <v>673.4</v>
      </c>
      <c r="Q5525" s="6">
        <f t="shared" si="86"/>
        <v>673.4</v>
      </c>
    </row>
    <row r="5526" spans="1:17" x14ac:dyDescent="0.2">
      <c r="A5526" s="139" t="s">
        <v>11037</v>
      </c>
      <c r="B5526" s="140" t="s">
        <v>20820</v>
      </c>
      <c r="C5526" s="141">
        <v>40</v>
      </c>
      <c r="D5526" s="141">
        <v>0</v>
      </c>
      <c r="E5526" s="142">
        <v>0</v>
      </c>
      <c r="F5526" s="142">
        <v>48.53</v>
      </c>
      <c r="G5526" s="142">
        <v>0</v>
      </c>
      <c r="H5526" s="142">
        <v>0</v>
      </c>
      <c r="I5526" s="142">
        <v>48.53</v>
      </c>
      <c r="Q5526" s="6">
        <f t="shared" si="86"/>
        <v>48.53</v>
      </c>
    </row>
    <row r="5527" spans="1:17" x14ac:dyDescent="0.2">
      <c r="A5527" s="139" t="s">
        <v>11039</v>
      </c>
      <c r="B5527" s="140" t="s">
        <v>20821</v>
      </c>
      <c r="C5527" s="141">
        <v>331</v>
      </c>
      <c r="D5527" s="141">
        <v>4</v>
      </c>
      <c r="E5527" s="142">
        <v>4537.17</v>
      </c>
      <c r="F5527" s="142">
        <v>401.55</v>
      </c>
      <c r="G5527" s="142">
        <v>359.7</v>
      </c>
      <c r="H5527" s="142">
        <v>507.67</v>
      </c>
      <c r="I5527" s="142">
        <v>1268.92</v>
      </c>
      <c r="Q5527" s="6">
        <f t="shared" si="86"/>
        <v>1268.92</v>
      </c>
    </row>
    <row r="5528" spans="1:17" x14ac:dyDescent="0.2">
      <c r="A5528" s="139" t="s">
        <v>11041</v>
      </c>
      <c r="B5528" s="140" t="s">
        <v>20822</v>
      </c>
      <c r="C5528" s="141">
        <v>489</v>
      </c>
      <c r="D5528" s="141">
        <v>20</v>
      </c>
      <c r="E5528" s="142">
        <v>8374.75</v>
      </c>
      <c r="F5528" s="142">
        <v>593.22</v>
      </c>
      <c r="G5528" s="142">
        <v>1798.52</v>
      </c>
      <c r="H5528" s="142">
        <v>937.06</v>
      </c>
      <c r="I5528" s="142">
        <v>3328.8</v>
      </c>
      <c r="Q5528" s="6">
        <f t="shared" si="86"/>
        <v>3328.8</v>
      </c>
    </row>
    <row r="5529" spans="1:17" x14ac:dyDescent="0.2">
      <c r="A5529" s="139" t="s">
        <v>11043</v>
      </c>
      <c r="B5529" s="140" t="s">
        <v>20823</v>
      </c>
      <c r="C5529" s="141">
        <v>289</v>
      </c>
      <c r="D5529" s="141">
        <v>4</v>
      </c>
      <c r="E5529" s="142">
        <v>4196.2</v>
      </c>
      <c r="F5529" s="142">
        <v>350.6</v>
      </c>
      <c r="G5529" s="142">
        <v>359.7</v>
      </c>
      <c r="H5529" s="142">
        <v>469.52</v>
      </c>
      <c r="I5529" s="142">
        <v>1179.82</v>
      </c>
      <c r="Q5529" s="6">
        <f t="shared" si="86"/>
        <v>1179.82</v>
      </c>
    </row>
    <row r="5530" spans="1:17" x14ac:dyDescent="0.2">
      <c r="A5530" s="139" t="s">
        <v>11045</v>
      </c>
      <c r="B5530" s="140" t="s">
        <v>20824</v>
      </c>
      <c r="C5530" s="141">
        <v>174</v>
      </c>
      <c r="D5530" s="141">
        <v>11</v>
      </c>
      <c r="E5530" s="142">
        <v>23051.65</v>
      </c>
      <c r="F5530" s="142">
        <v>211.09</v>
      </c>
      <c r="G5530" s="142">
        <v>989.18</v>
      </c>
      <c r="H5530" s="142">
        <v>2579.27</v>
      </c>
      <c r="I5530" s="142">
        <v>3779.54</v>
      </c>
      <c r="Q5530" s="6">
        <f t="shared" si="86"/>
        <v>3779.54</v>
      </c>
    </row>
    <row r="5531" spans="1:17" x14ac:dyDescent="0.2">
      <c r="A5531" s="139" t="s">
        <v>11047</v>
      </c>
      <c r="B5531" s="140" t="s">
        <v>20825</v>
      </c>
      <c r="C5531" s="141">
        <v>9662</v>
      </c>
      <c r="D5531" s="141">
        <v>127</v>
      </c>
      <c r="E5531" s="142">
        <v>66379.240000000005</v>
      </c>
      <c r="F5531" s="142">
        <v>11721.34</v>
      </c>
      <c r="G5531" s="142">
        <v>11420.61</v>
      </c>
      <c r="H5531" s="142">
        <v>7427.24</v>
      </c>
      <c r="I5531" s="142">
        <v>30569.19</v>
      </c>
      <c r="Q5531" s="6">
        <f t="shared" si="86"/>
        <v>30569.19</v>
      </c>
    </row>
    <row r="5532" spans="1:17" x14ac:dyDescent="0.2">
      <c r="A5532" s="139" t="s">
        <v>11049</v>
      </c>
      <c r="B5532" s="140" t="s">
        <v>20826</v>
      </c>
      <c r="C5532" s="141">
        <v>1457</v>
      </c>
      <c r="D5532" s="141">
        <v>23</v>
      </c>
      <c r="E5532" s="142">
        <v>4764.05</v>
      </c>
      <c r="F5532" s="142">
        <v>1767.54</v>
      </c>
      <c r="G5532" s="142">
        <v>2068.3000000000002</v>
      </c>
      <c r="H5532" s="142">
        <v>533.05999999999995</v>
      </c>
      <c r="I5532" s="142">
        <v>4368.8999999999996</v>
      </c>
      <c r="Q5532" s="6">
        <f t="shared" si="86"/>
        <v>4368.8999999999996</v>
      </c>
    </row>
    <row r="5533" spans="1:17" x14ac:dyDescent="0.2">
      <c r="A5533" s="139" t="s">
        <v>11051</v>
      </c>
      <c r="B5533" s="140" t="s">
        <v>20827</v>
      </c>
      <c r="C5533" s="141">
        <v>172</v>
      </c>
      <c r="D5533" s="141">
        <v>6</v>
      </c>
      <c r="E5533" s="142">
        <v>2784.86</v>
      </c>
      <c r="F5533" s="142">
        <v>208.66</v>
      </c>
      <c r="G5533" s="142">
        <v>539.55999999999995</v>
      </c>
      <c r="H5533" s="142">
        <v>311.60000000000002</v>
      </c>
      <c r="I5533" s="142">
        <v>1059.82</v>
      </c>
      <c r="Q5533" s="6">
        <f t="shared" si="86"/>
        <v>1059.82</v>
      </c>
    </row>
    <row r="5534" spans="1:17" x14ac:dyDescent="0.2">
      <c r="A5534" s="139" t="s">
        <v>11053</v>
      </c>
      <c r="B5534" s="140" t="s">
        <v>20828</v>
      </c>
      <c r="C5534" s="141">
        <v>317</v>
      </c>
      <c r="D5534" s="141">
        <v>9</v>
      </c>
      <c r="E5534" s="142">
        <v>2765.13</v>
      </c>
      <c r="F5534" s="142">
        <v>384.57</v>
      </c>
      <c r="G5534" s="142">
        <v>809.34</v>
      </c>
      <c r="H5534" s="142">
        <v>309.39</v>
      </c>
      <c r="I5534" s="142">
        <v>1503.3</v>
      </c>
      <c r="Q5534" s="6">
        <f t="shared" si="86"/>
        <v>1503.3</v>
      </c>
    </row>
    <row r="5535" spans="1:17" x14ac:dyDescent="0.2">
      <c r="A5535" s="139" t="s">
        <v>11055</v>
      </c>
      <c r="B5535" s="140" t="s">
        <v>20829</v>
      </c>
      <c r="C5535" s="141">
        <v>73</v>
      </c>
      <c r="D5535" s="141">
        <v>2</v>
      </c>
      <c r="E5535" s="142">
        <v>565.87</v>
      </c>
      <c r="F5535" s="142">
        <v>88.56</v>
      </c>
      <c r="G5535" s="142">
        <v>179.86</v>
      </c>
      <c r="H5535" s="142">
        <v>63.31</v>
      </c>
      <c r="I5535" s="142">
        <v>331.73</v>
      </c>
      <c r="Q5535" s="6">
        <f t="shared" si="86"/>
        <v>331.73</v>
      </c>
    </row>
    <row r="5536" spans="1:17" x14ac:dyDescent="0.2">
      <c r="A5536" s="139" t="s">
        <v>11057</v>
      </c>
      <c r="B5536" s="140" t="s">
        <v>20830</v>
      </c>
      <c r="C5536" s="141">
        <v>118</v>
      </c>
      <c r="D5536" s="141">
        <v>0</v>
      </c>
      <c r="E5536" s="142">
        <v>0</v>
      </c>
      <c r="F5536" s="142">
        <v>143.15</v>
      </c>
      <c r="G5536" s="142">
        <v>0</v>
      </c>
      <c r="H5536" s="142">
        <v>0</v>
      </c>
      <c r="I5536" s="142">
        <v>143.15</v>
      </c>
      <c r="Q5536" s="6">
        <f t="shared" si="86"/>
        <v>143.15</v>
      </c>
    </row>
    <row r="5537" spans="1:17" x14ac:dyDescent="0.2">
      <c r="A5537" s="139" t="s">
        <v>11059</v>
      </c>
      <c r="B5537" s="140" t="s">
        <v>20831</v>
      </c>
      <c r="C5537" s="141">
        <v>103</v>
      </c>
      <c r="D5537" s="141">
        <v>5</v>
      </c>
      <c r="E5537" s="142">
        <v>725.13</v>
      </c>
      <c r="F5537" s="142">
        <v>124.95</v>
      </c>
      <c r="G5537" s="142">
        <v>449.63</v>
      </c>
      <c r="H5537" s="142">
        <v>81.14</v>
      </c>
      <c r="I5537" s="142">
        <v>655.72</v>
      </c>
      <c r="Q5537" s="6">
        <f t="shared" si="86"/>
        <v>655.72</v>
      </c>
    </row>
    <row r="5538" spans="1:17" x14ac:dyDescent="0.2">
      <c r="A5538" s="139" t="s">
        <v>11061</v>
      </c>
      <c r="B5538" s="140" t="s">
        <v>20832</v>
      </c>
      <c r="C5538" s="141">
        <v>180</v>
      </c>
      <c r="D5538" s="141">
        <v>2</v>
      </c>
      <c r="E5538" s="142">
        <v>636.65</v>
      </c>
      <c r="F5538" s="142">
        <v>218.37</v>
      </c>
      <c r="G5538" s="142">
        <v>179.86</v>
      </c>
      <c r="H5538" s="142">
        <v>71.23</v>
      </c>
      <c r="I5538" s="142">
        <v>469.46</v>
      </c>
      <c r="Q5538" s="6">
        <f t="shared" si="86"/>
        <v>469.46</v>
      </c>
    </row>
    <row r="5539" spans="1:17" x14ac:dyDescent="0.2">
      <c r="A5539" s="139" t="s">
        <v>11063</v>
      </c>
      <c r="B5539" s="140" t="s">
        <v>20833</v>
      </c>
      <c r="C5539" s="141">
        <v>45</v>
      </c>
      <c r="D5539" s="141">
        <v>2</v>
      </c>
      <c r="E5539" s="142">
        <v>710.45</v>
      </c>
      <c r="F5539" s="142">
        <v>54.59</v>
      </c>
      <c r="G5539" s="142">
        <v>179.86</v>
      </c>
      <c r="H5539" s="142">
        <v>79.5</v>
      </c>
      <c r="I5539" s="142">
        <v>313.95</v>
      </c>
      <c r="Q5539" s="6">
        <f t="shared" si="86"/>
        <v>313.95</v>
      </c>
    </row>
    <row r="5540" spans="1:17" x14ac:dyDescent="0.2">
      <c r="A5540" s="139" t="s">
        <v>11065</v>
      </c>
      <c r="B5540" s="140" t="s">
        <v>20834</v>
      </c>
      <c r="C5540" s="141">
        <v>786</v>
      </c>
      <c r="D5540" s="141">
        <v>33</v>
      </c>
      <c r="E5540" s="142">
        <v>50371.06</v>
      </c>
      <c r="F5540" s="142">
        <v>953.53</v>
      </c>
      <c r="G5540" s="142">
        <v>2967.56</v>
      </c>
      <c r="H5540" s="142">
        <v>5636.07</v>
      </c>
      <c r="I5540" s="142">
        <v>9557.16</v>
      </c>
      <c r="Q5540" s="6">
        <f t="shared" si="86"/>
        <v>9557.16</v>
      </c>
    </row>
    <row r="5541" spans="1:17" x14ac:dyDescent="0.2">
      <c r="A5541" s="139" t="s">
        <v>11067</v>
      </c>
      <c r="B5541" s="140" t="s">
        <v>20835</v>
      </c>
      <c r="C5541" s="141">
        <v>78</v>
      </c>
      <c r="D5541" s="141">
        <v>1</v>
      </c>
      <c r="E5541" s="142">
        <v>380.03</v>
      </c>
      <c r="F5541" s="142">
        <v>94.62</v>
      </c>
      <c r="G5541" s="142">
        <v>89.93</v>
      </c>
      <c r="H5541" s="142">
        <v>42.52</v>
      </c>
      <c r="I5541" s="142">
        <v>227.07</v>
      </c>
      <c r="Q5541" s="6">
        <f t="shared" si="86"/>
        <v>227.07</v>
      </c>
    </row>
    <row r="5542" spans="1:17" x14ac:dyDescent="0.2">
      <c r="A5542" s="139" t="s">
        <v>11069</v>
      </c>
      <c r="B5542" s="140" t="s">
        <v>20836</v>
      </c>
      <c r="C5542" s="141">
        <v>332</v>
      </c>
      <c r="D5542" s="141">
        <v>8</v>
      </c>
      <c r="E5542" s="142">
        <v>2364.71</v>
      </c>
      <c r="F5542" s="142">
        <v>402.76</v>
      </c>
      <c r="G5542" s="142">
        <v>719.41</v>
      </c>
      <c r="H5542" s="142">
        <v>264.58999999999997</v>
      </c>
      <c r="I5542" s="142">
        <v>1386.76</v>
      </c>
      <c r="Q5542" s="6">
        <f t="shared" si="86"/>
        <v>1386.76</v>
      </c>
    </row>
    <row r="5543" spans="1:17" x14ac:dyDescent="0.2">
      <c r="A5543" s="139" t="s">
        <v>11071</v>
      </c>
      <c r="B5543" s="140" t="s">
        <v>20837</v>
      </c>
      <c r="C5543" s="141">
        <v>237</v>
      </c>
      <c r="D5543" s="141">
        <v>9</v>
      </c>
      <c r="E5543" s="142">
        <v>3131.31</v>
      </c>
      <c r="F5543" s="142">
        <v>287.51</v>
      </c>
      <c r="G5543" s="142">
        <v>809.34</v>
      </c>
      <c r="H5543" s="142">
        <v>350.37</v>
      </c>
      <c r="I5543" s="142">
        <v>1447.22</v>
      </c>
      <c r="Q5543" s="6">
        <f t="shared" si="86"/>
        <v>1447.22</v>
      </c>
    </row>
    <row r="5544" spans="1:17" x14ac:dyDescent="0.2">
      <c r="A5544" s="139" t="s">
        <v>11073</v>
      </c>
      <c r="B5544" s="140" t="s">
        <v>20838</v>
      </c>
      <c r="C5544" s="141">
        <v>101</v>
      </c>
      <c r="D5544" s="141">
        <v>5</v>
      </c>
      <c r="E5544" s="142">
        <v>2778.43</v>
      </c>
      <c r="F5544" s="142">
        <v>122.53</v>
      </c>
      <c r="G5544" s="142">
        <v>449.63</v>
      </c>
      <c r="H5544" s="142">
        <v>310.88</v>
      </c>
      <c r="I5544" s="142">
        <v>883.04</v>
      </c>
      <c r="Q5544" s="6">
        <f t="shared" si="86"/>
        <v>883.04</v>
      </c>
    </row>
    <row r="5545" spans="1:17" x14ac:dyDescent="0.2">
      <c r="A5545" s="139" t="s">
        <v>11075</v>
      </c>
      <c r="B5545" s="140" t="s">
        <v>20839</v>
      </c>
      <c r="C5545" s="141">
        <v>135</v>
      </c>
      <c r="D5545" s="141">
        <v>4</v>
      </c>
      <c r="E5545" s="142">
        <v>2158.0500000000002</v>
      </c>
      <c r="F5545" s="142">
        <v>163.78</v>
      </c>
      <c r="G5545" s="142">
        <v>359.7</v>
      </c>
      <c r="H5545" s="142">
        <v>241.46</v>
      </c>
      <c r="I5545" s="142">
        <v>764.94</v>
      </c>
      <c r="Q5545" s="6">
        <f t="shared" si="86"/>
        <v>764.94</v>
      </c>
    </row>
    <row r="5546" spans="1:17" x14ac:dyDescent="0.2">
      <c r="A5546" s="139" t="s">
        <v>11077</v>
      </c>
      <c r="B5546" s="140" t="s">
        <v>20840</v>
      </c>
      <c r="C5546" s="141">
        <v>101</v>
      </c>
      <c r="D5546" s="141">
        <v>2</v>
      </c>
      <c r="E5546" s="142">
        <v>1542.6</v>
      </c>
      <c r="F5546" s="142">
        <v>122.53</v>
      </c>
      <c r="G5546" s="142">
        <v>179.86</v>
      </c>
      <c r="H5546" s="142">
        <v>172.6</v>
      </c>
      <c r="I5546" s="142">
        <v>474.99</v>
      </c>
      <c r="Q5546" s="6">
        <f t="shared" si="86"/>
        <v>474.99</v>
      </c>
    </row>
    <row r="5547" spans="1:17" x14ac:dyDescent="0.2">
      <c r="A5547" s="139" t="s">
        <v>11079</v>
      </c>
      <c r="B5547" s="140" t="s">
        <v>20841</v>
      </c>
      <c r="C5547" s="141">
        <v>521</v>
      </c>
      <c r="D5547" s="141">
        <v>10</v>
      </c>
      <c r="E5547" s="142">
        <v>3100.39</v>
      </c>
      <c r="F5547" s="142">
        <v>632.04999999999995</v>
      </c>
      <c r="G5547" s="142">
        <v>899.26</v>
      </c>
      <c r="H5547" s="142">
        <v>346.9</v>
      </c>
      <c r="I5547" s="142">
        <v>1878.21</v>
      </c>
      <c r="Q5547" s="6">
        <f t="shared" si="86"/>
        <v>1878.21</v>
      </c>
    </row>
    <row r="5548" spans="1:17" x14ac:dyDescent="0.2">
      <c r="A5548" s="139" t="s">
        <v>11081</v>
      </c>
      <c r="B5548" s="140" t="s">
        <v>20842</v>
      </c>
      <c r="C5548" s="141">
        <v>657</v>
      </c>
      <c r="D5548" s="141">
        <v>11</v>
      </c>
      <c r="E5548" s="142">
        <v>5538.21</v>
      </c>
      <c r="F5548" s="142">
        <v>797.03</v>
      </c>
      <c r="G5548" s="142">
        <v>989.18</v>
      </c>
      <c r="H5548" s="142">
        <v>619.67999999999995</v>
      </c>
      <c r="I5548" s="142">
        <v>2405.89</v>
      </c>
      <c r="Q5548" s="6">
        <f t="shared" si="86"/>
        <v>2405.89</v>
      </c>
    </row>
    <row r="5549" spans="1:17" x14ac:dyDescent="0.2">
      <c r="A5549" s="139" t="s">
        <v>11083</v>
      </c>
      <c r="B5549" s="140" t="s">
        <v>20843</v>
      </c>
      <c r="C5549" s="141">
        <v>250</v>
      </c>
      <c r="D5549" s="141">
        <v>9</v>
      </c>
      <c r="E5549" s="142">
        <v>1764.53</v>
      </c>
      <c r="F5549" s="142">
        <v>303.29000000000002</v>
      </c>
      <c r="G5549" s="142">
        <v>809.34</v>
      </c>
      <c r="H5549" s="142">
        <v>197.43</v>
      </c>
      <c r="I5549" s="142">
        <v>1310.06</v>
      </c>
      <c r="Q5549" s="6">
        <f t="shared" si="86"/>
        <v>1310.06</v>
      </c>
    </row>
    <row r="5550" spans="1:17" x14ac:dyDescent="0.2">
      <c r="A5550" s="139" t="s">
        <v>11085</v>
      </c>
      <c r="B5550" s="140" t="s">
        <v>20844</v>
      </c>
      <c r="C5550" s="141">
        <v>59</v>
      </c>
      <c r="D5550" s="141">
        <v>0</v>
      </c>
      <c r="E5550" s="142">
        <v>0</v>
      </c>
      <c r="F5550" s="142">
        <v>71.58</v>
      </c>
      <c r="G5550" s="142">
        <v>0</v>
      </c>
      <c r="H5550" s="142">
        <v>0</v>
      </c>
      <c r="I5550" s="142">
        <v>71.58</v>
      </c>
      <c r="Q5550" s="6">
        <f t="shared" si="86"/>
        <v>71.58</v>
      </c>
    </row>
    <row r="5551" spans="1:17" x14ac:dyDescent="0.2">
      <c r="A5551" s="139" t="s">
        <v>11087</v>
      </c>
      <c r="B5551" s="140" t="s">
        <v>20845</v>
      </c>
      <c r="C5551" s="141">
        <v>298</v>
      </c>
      <c r="D5551" s="141">
        <v>9</v>
      </c>
      <c r="E5551" s="142">
        <v>3291.48</v>
      </c>
      <c r="F5551" s="142">
        <v>361.51</v>
      </c>
      <c r="G5551" s="142">
        <v>809.34</v>
      </c>
      <c r="H5551" s="142">
        <v>368.29</v>
      </c>
      <c r="I5551" s="142">
        <v>1539.14</v>
      </c>
      <c r="Q5551" s="6">
        <f t="shared" si="86"/>
        <v>1539.14</v>
      </c>
    </row>
    <row r="5552" spans="1:17" x14ac:dyDescent="0.2">
      <c r="A5552" s="139" t="s">
        <v>11089</v>
      </c>
      <c r="B5552" s="140" t="s">
        <v>20846</v>
      </c>
      <c r="C5552" s="141">
        <v>1558</v>
      </c>
      <c r="D5552" s="141">
        <v>4</v>
      </c>
      <c r="E5552" s="142">
        <v>808.65</v>
      </c>
      <c r="F5552" s="142">
        <v>1890.07</v>
      </c>
      <c r="G5552" s="142">
        <v>359.7</v>
      </c>
      <c r="H5552" s="142">
        <v>90.48</v>
      </c>
      <c r="I5552" s="142">
        <v>2340.25</v>
      </c>
      <c r="Q5552" s="6">
        <f t="shared" si="86"/>
        <v>2340.25</v>
      </c>
    </row>
    <row r="5553" spans="1:17" x14ac:dyDescent="0.2">
      <c r="A5553" s="139" t="s">
        <v>11091</v>
      </c>
      <c r="B5553" s="140" t="s">
        <v>20847</v>
      </c>
      <c r="C5553" s="141">
        <v>176</v>
      </c>
      <c r="D5553" s="141">
        <v>5</v>
      </c>
      <c r="E5553" s="142">
        <v>1413.89</v>
      </c>
      <c r="F5553" s="142">
        <v>213.51</v>
      </c>
      <c r="G5553" s="142">
        <v>449.63</v>
      </c>
      <c r="H5553" s="142">
        <v>158.19999999999999</v>
      </c>
      <c r="I5553" s="142">
        <v>821.34</v>
      </c>
      <c r="Q5553" s="6">
        <f t="shared" si="86"/>
        <v>821.34</v>
      </c>
    </row>
    <row r="5554" spans="1:17" x14ac:dyDescent="0.2">
      <c r="A5554" s="139" t="s">
        <v>11093</v>
      </c>
      <c r="B5554" s="140" t="s">
        <v>20848</v>
      </c>
      <c r="C5554" s="141">
        <v>424</v>
      </c>
      <c r="D5554" s="141">
        <v>20</v>
      </c>
      <c r="E5554" s="142">
        <v>4260.6499999999996</v>
      </c>
      <c r="F5554" s="142">
        <v>514.37</v>
      </c>
      <c r="G5554" s="142">
        <v>1798.52</v>
      </c>
      <c r="H5554" s="142">
        <v>476.73</v>
      </c>
      <c r="I5554" s="142">
        <v>2789.62</v>
      </c>
      <c r="Q5554" s="6">
        <f t="shared" si="86"/>
        <v>2789.62</v>
      </c>
    </row>
    <row r="5555" spans="1:17" x14ac:dyDescent="0.2">
      <c r="A5555" s="139" t="s">
        <v>11095</v>
      </c>
      <c r="B5555" s="140" t="s">
        <v>20849</v>
      </c>
      <c r="C5555" s="141">
        <v>49</v>
      </c>
      <c r="D5555" s="141">
        <v>1</v>
      </c>
      <c r="E5555" s="142">
        <v>472.59</v>
      </c>
      <c r="F5555" s="142">
        <v>59.44</v>
      </c>
      <c r="G5555" s="142">
        <v>89.93</v>
      </c>
      <c r="H5555" s="142">
        <v>52.88</v>
      </c>
      <c r="I5555" s="142">
        <v>202.25</v>
      </c>
      <c r="Q5555" s="6">
        <f t="shared" si="86"/>
        <v>202.25</v>
      </c>
    </row>
    <row r="5556" spans="1:17" x14ac:dyDescent="0.2">
      <c r="A5556" s="139" t="s">
        <v>11097</v>
      </c>
      <c r="B5556" s="140" t="s">
        <v>20850</v>
      </c>
      <c r="C5556" s="141">
        <v>193</v>
      </c>
      <c r="D5556" s="141">
        <v>6</v>
      </c>
      <c r="E5556" s="142">
        <v>1034.22</v>
      </c>
      <c r="F5556" s="142">
        <v>234.14</v>
      </c>
      <c r="G5556" s="142">
        <v>539.55999999999995</v>
      </c>
      <c r="H5556" s="142">
        <v>115.72</v>
      </c>
      <c r="I5556" s="142">
        <v>889.42</v>
      </c>
      <c r="Q5556" s="6">
        <f t="shared" si="86"/>
        <v>889.42</v>
      </c>
    </row>
    <row r="5557" spans="1:17" x14ac:dyDescent="0.2">
      <c r="A5557" s="139" t="s">
        <v>11099</v>
      </c>
      <c r="B5557" s="140" t="s">
        <v>20851</v>
      </c>
      <c r="C5557" s="141">
        <v>102</v>
      </c>
      <c r="D5557" s="141">
        <v>4</v>
      </c>
      <c r="E5557" s="142">
        <v>495.96</v>
      </c>
      <c r="F5557" s="142">
        <v>123.74</v>
      </c>
      <c r="G5557" s="142">
        <v>359.7</v>
      </c>
      <c r="H5557" s="142">
        <v>55.5</v>
      </c>
      <c r="I5557" s="142">
        <v>538.94000000000005</v>
      </c>
      <c r="Q5557" s="6">
        <f t="shared" si="86"/>
        <v>538.94000000000005</v>
      </c>
    </row>
    <row r="5558" spans="1:17" x14ac:dyDescent="0.2">
      <c r="A5558" s="139" t="s">
        <v>11101</v>
      </c>
      <c r="B5558" s="140" t="s">
        <v>20852</v>
      </c>
      <c r="C5558" s="141">
        <v>105</v>
      </c>
      <c r="D5558" s="141">
        <v>0</v>
      </c>
      <c r="E5558" s="142">
        <v>0</v>
      </c>
      <c r="F5558" s="142">
        <v>127.38</v>
      </c>
      <c r="G5558" s="142">
        <v>0</v>
      </c>
      <c r="H5558" s="142">
        <v>0</v>
      </c>
      <c r="I5558" s="142">
        <v>127.38</v>
      </c>
      <c r="Q5558" s="6">
        <f t="shared" si="86"/>
        <v>127.38</v>
      </c>
    </row>
    <row r="5559" spans="1:17" x14ac:dyDescent="0.2">
      <c r="A5559" s="139" t="s">
        <v>11103</v>
      </c>
      <c r="B5559" s="140" t="s">
        <v>20853</v>
      </c>
      <c r="C5559" s="141">
        <v>75</v>
      </c>
      <c r="D5559" s="141">
        <v>3</v>
      </c>
      <c r="E5559" s="142">
        <v>2292.35</v>
      </c>
      <c r="F5559" s="142">
        <v>90.98</v>
      </c>
      <c r="G5559" s="142">
        <v>269.77999999999997</v>
      </c>
      <c r="H5559" s="142">
        <v>256.5</v>
      </c>
      <c r="I5559" s="142">
        <v>617.26</v>
      </c>
      <c r="Q5559" s="6">
        <f t="shared" si="86"/>
        <v>617.26</v>
      </c>
    </row>
    <row r="5560" spans="1:17" x14ac:dyDescent="0.2">
      <c r="A5560" s="139" t="s">
        <v>11105</v>
      </c>
      <c r="B5560" s="140" t="s">
        <v>20854</v>
      </c>
      <c r="C5560" s="141">
        <v>322</v>
      </c>
      <c r="D5560" s="141">
        <v>6</v>
      </c>
      <c r="E5560" s="142">
        <v>1672.24</v>
      </c>
      <c r="F5560" s="142">
        <v>390.63</v>
      </c>
      <c r="G5560" s="142">
        <v>539.55999999999995</v>
      </c>
      <c r="H5560" s="142">
        <v>187.11</v>
      </c>
      <c r="I5560" s="142">
        <v>1117.3</v>
      </c>
      <c r="Q5560" s="6">
        <f t="shared" si="86"/>
        <v>1117.3</v>
      </c>
    </row>
    <row r="5561" spans="1:17" x14ac:dyDescent="0.2">
      <c r="A5561" s="139" t="s">
        <v>11107</v>
      </c>
      <c r="B5561" s="140" t="s">
        <v>20855</v>
      </c>
      <c r="C5561" s="141">
        <v>60</v>
      </c>
      <c r="D5561" s="141">
        <v>3</v>
      </c>
      <c r="E5561" s="142">
        <v>220.99</v>
      </c>
      <c r="F5561" s="142">
        <v>72.790000000000006</v>
      </c>
      <c r="G5561" s="142">
        <v>269.77999999999997</v>
      </c>
      <c r="H5561" s="142">
        <v>24.73</v>
      </c>
      <c r="I5561" s="142">
        <v>367.3</v>
      </c>
      <c r="Q5561" s="6">
        <f t="shared" si="86"/>
        <v>367.3</v>
      </c>
    </row>
    <row r="5562" spans="1:17" x14ac:dyDescent="0.2">
      <c r="A5562" s="139" t="s">
        <v>11109</v>
      </c>
      <c r="B5562" s="140" t="s">
        <v>20856</v>
      </c>
      <c r="C5562" s="141">
        <v>4348</v>
      </c>
      <c r="D5562" s="141">
        <v>71</v>
      </c>
      <c r="E5562" s="142">
        <v>18189.07</v>
      </c>
      <c r="F5562" s="142">
        <v>5274.73</v>
      </c>
      <c r="G5562" s="142">
        <v>6384.75</v>
      </c>
      <c r="H5562" s="142">
        <v>2035.19</v>
      </c>
      <c r="I5562" s="142">
        <v>13694.67</v>
      </c>
      <c r="Q5562" s="6">
        <f t="shared" si="86"/>
        <v>13694.67</v>
      </c>
    </row>
    <row r="5563" spans="1:17" x14ac:dyDescent="0.2">
      <c r="A5563" s="139" t="s">
        <v>11111</v>
      </c>
      <c r="B5563" s="140" t="s">
        <v>20857</v>
      </c>
      <c r="C5563" s="141">
        <v>537</v>
      </c>
      <c r="D5563" s="141">
        <v>10</v>
      </c>
      <c r="E5563" s="142">
        <v>2689.78</v>
      </c>
      <c r="F5563" s="142">
        <v>651.46</v>
      </c>
      <c r="G5563" s="142">
        <v>899.26</v>
      </c>
      <c r="H5563" s="142">
        <v>300.95999999999998</v>
      </c>
      <c r="I5563" s="142">
        <v>1851.68</v>
      </c>
      <c r="Q5563" s="6">
        <f t="shared" si="86"/>
        <v>1851.68</v>
      </c>
    </row>
    <row r="5564" spans="1:17" x14ac:dyDescent="0.2">
      <c r="A5564" s="139" t="s">
        <v>11113</v>
      </c>
      <c r="B5564" s="140" t="s">
        <v>20858</v>
      </c>
      <c r="C5564" s="141">
        <v>115</v>
      </c>
      <c r="D5564" s="141">
        <v>7</v>
      </c>
      <c r="E5564" s="142">
        <v>5257.97</v>
      </c>
      <c r="F5564" s="142">
        <v>139.51</v>
      </c>
      <c r="G5564" s="142">
        <v>629.48</v>
      </c>
      <c r="H5564" s="142">
        <v>588.32000000000005</v>
      </c>
      <c r="I5564" s="142">
        <v>1357.31</v>
      </c>
      <c r="Q5564" s="6">
        <f t="shared" si="86"/>
        <v>1357.31</v>
      </c>
    </row>
    <row r="5565" spans="1:17" x14ac:dyDescent="0.2">
      <c r="A5565" s="139" t="s">
        <v>11115</v>
      </c>
      <c r="B5565" s="140" t="s">
        <v>20859</v>
      </c>
      <c r="C5565" s="141">
        <v>53</v>
      </c>
      <c r="D5565" s="141">
        <v>0</v>
      </c>
      <c r="E5565" s="142">
        <v>0</v>
      </c>
      <c r="F5565" s="142">
        <v>64.3</v>
      </c>
      <c r="G5565" s="142">
        <v>0</v>
      </c>
      <c r="H5565" s="142">
        <v>0</v>
      </c>
      <c r="I5565" s="142">
        <v>64.3</v>
      </c>
      <c r="Q5565" s="6">
        <f t="shared" si="86"/>
        <v>64.3</v>
      </c>
    </row>
    <row r="5566" spans="1:17" x14ac:dyDescent="0.2">
      <c r="A5566" s="139" t="s">
        <v>11117</v>
      </c>
      <c r="B5566" s="140" t="s">
        <v>20860</v>
      </c>
      <c r="C5566" s="141">
        <v>236</v>
      </c>
      <c r="D5566" s="141">
        <v>7</v>
      </c>
      <c r="E5566" s="142">
        <v>1184.29</v>
      </c>
      <c r="F5566" s="142">
        <v>286.3</v>
      </c>
      <c r="G5566" s="142">
        <v>629.48</v>
      </c>
      <c r="H5566" s="142">
        <v>132.51</v>
      </c>
      <c r="I5566" s="142">
        <v>1048.29</v>
      </c>
      <c r="Q5566" s="6">
        <f t="shared" si="86"/>
        <v>1048.29</v>
      </c>
    </row>
    <row r="5567" spans="1:17" x14ac:dyDescent="0.2">
      <c r="A5567" s="139" t="s">
        <v>11119</v>
      </c>
      <c r="B5567" s="140" t="s">
        <v>20861</v>
      </c>
      <c r="C5567" s="141">
        <v>245</v>
      </c>
      <c r="D5567" s="141">
        <v>7</v>
      </c>
      <c r="E5567" s="142">
        <v>795.09</v>
      </c>
      <c r="F5567" s="142">
        <v>297.22000000000003</v>
      </c>
      <c r="G5567" s="142">
        <v>629.48</v>
      </c>
      <c r="H5567" s="142">
        <v>88.96</v>
      </c>
      <c r="I5567" s="142">
        <v>1015.66</v>
      </c>
      <c r="Q5567" s="6">
        <f t="shared" si="86"/>
        <v>1015.66</v>
      </c>
    </row>
    <row r="5568" spans="1:17" x14ac:dyDescent="0.2">
      <c r="A5568" s="139" t="s">
        <v>11121</v>
      </c>
      <c r="B5568" s="140" t="s">
        <v>20862</v>
      </c>
      <c r="C5568" s="141">
        <v>261</v>
      </c>
      <c r="D5568" s="141">
        <v>6</v>
      </c>
      <c r="E5568" s="142">
        <v>1962.73</v>
      </c>
      <c r="F5568" s="142">
        <v>316.63</v>
      </c>
      <c r="G5568" s="142">
        <v>539.55999999999995</v>
      </c>
      <c r="H5568" s="142">
        <v>219.61</v>
      </c>
      <c r="I5568" s="142">
        <v>1075.8</v>
      </c>
      <c r="Q5568" s="6">
        <f t="shared" si="86"/>
        <v>1075.8</v>
      </c>
    </row>
    <row r="5569" spans="1:17" x14ac:dyDescent="0.2">
      <c r="A5569" s="139" t="s">
        <v>11123</v>
      </c>
      <c r="B5569" s="140" t="s">
        <v>20863</v>
      </c>
      <c r="C5569" s="141">
        <v>730</v>
      </c>
      <c r="D5569" s="141">
        <v>16</v>
      </c>
      <c r="E5569" s="142">
        <v>2921.42</v>
      </c>
      <c r="F5569" s="142">
        <v>885.59</v>
      </c>
      <c r="G5569" s="142">
        <v>1438.82</v>
      </c>
      <c r="H5569" s="142">
        <v>326.88</v>
      </c>
      <c r="I5569" s="142">
        <v>2651.29</v>
      </c>
      <c r="Q5569" s="6">
        <f t="shared" si="86"/>
        <v>2651.29</v>
      </c>
    </row>
    <row r="5570" spans="1:17" x14ac:dyDescent="0.2">
      <c r="A5570" s="139" t="s">
        <v>11125</v>
      </c>
      <c r="B5570" s="140" t="s">
        <v>20864</v>
      </c>
      <c r="C5570" s="141">
        <v>175</v>
      </c>
      <c r="D5570" s="141">
        <v>1</v>
      </c>
      <c r="E5570" s="142">
        <v>186.61</v>
      </c>
      <c r="F5570" s="142">
        <v>212.3</v>
      </c>
      <c r="G5570" s="142">
        <v>89.93</v>
      </c>
      <c r="H5570" s="142">
        <v>20.88</v>
      </c>
      <c r="I5570" s="142">
        <v>323.11</v>
      </c>
      <c r="Q5570" s="6">
        <f t="shared" si="86"/>
        <v>323.11</v>
      </c>
    </row>
    <row r="5571" spans="1:17" x14ac:dyDescent="0.2">
      <c r="A5571" s="139" t="s">
        <v>11127</v>
      </c>
      <c r="B5571" s="140" t="s">
        <v>20865</v>
      </c>
      <c r="C5571" s="141">
        <v>263</v>
      </c>
      <c r="D5571" s="141">
        <v>8</v>
      </c>
      <c r="E5571" s="142">
        <v>2016.34</v>
      </c>
      <c r="F5571" s="142">
        <v>319.06</v>
      </c>
      <c r="G5571" s="142">
        <v>719.41</v>
      </c>
      <c r="H5571" s="142">
        <v>225.61</v>
      </c>
      <c r="I5571" s="142">
        <v>1264.08</v>
      </c>
      <c r="Q5571" s="6">
        <f t="shared" si="86"/>
        <v>1264.08</v>
      </c>
    </row>
    <row r="5572" spans="1:17" x14ac:dyDescent="0.2">
      <c r="A5572" s="139" t="s">
        <v>11129</v>
      </c>
      <c r="B5572" s="140" t="s">
        <v>20866</v>
      </c>
      <c r="C5572" s="141">
        <v>77</v>
      </c>
      <c r="D5572" s="141">
        <v>4</v>
      </c>
      <c r="E5572" s="142">
        <v>1803.1</v>
      </c>
      <c r="F5572" s="142">
        <v>93.41</v>
      </c>
      <c r="G5572" s="142">
        <v>359.7</v>
      </c>
      <c r="H5572" s="142">
        <v>201.75</v>
      </c>
      <c r="I5572" s="142">
        <v>654.86</v>
      </c>
      <c r="Q5572" s="6">
        <f t="shared" si="86"/>
        <v>654.86</v>
      </c>
    </row>
    <row r="5573" spans="1:17" x14ac:dyDescent="0.2">
      <c r="A5573" s="139" t="s">
        <v>11131</v>
      </c>
      <c r="B5573" s="140" t="s">
        <v>20867</v>
      </c>
      <c r="C5573" s="141">
        <v>62</v>
      </c>
      <c r="D5573" s="141">
        <v>1</v>
      </c>
      <c r="E5573" s="142">
        <v>186.61</v>
      </c>
      <c r="F5573" s="142">
        <v>75.22</v>
      </c>
      <c r="G5573" s="142">
        <v>89.93</v>
      </c>
      <c r="H5573" s="142">
        <v>20.88</v>
      </c>
      <c r="I5573" s="142">
        <v>186.03</v>
      </c>
      <c r="Q5573" s="6">
        <f t="shared" si="86"/>
        <v>186.03</v>
      </c>
    </row>
    <row r="5574" spans="1:17" x14ac:dyDescent="0.2">
      <c r="A5574" s="139" t="s">
        <v>11133</v>
      </c>
      <c r="B5574" s="140" t="s">
        <v>20868</v>
      </c>
      <c r="C5574" s="141">
        <v>39</v>
      </c>
      <c r="D5574" s="141">
        <v>0</v>
      </c>
      <c r="E5574" s="142">
        <v>0</v>
      </c>
      <c r="F5574" s="142">
        <v>47.31</v>
      </c>
      <c r="G5574" s="142">
        <v>0</v>
      </c>
      <c r="H5574" s="142">
        <v>0</v>
      </c>
      <c r="I5574" s="142">
        <v>47.31</v>
      </c>
      <c r="Q5574" s="6">
        <f t="shared" si="86"/>
        <v>47.31</v>
      </c>
    </row>
    <row r="5575" spans="1:17" x14ac:dyDescent="0.2">
      <c r="A5575" s="139" t="s">
        <v>11135</v>
      </c>
      <c r="B5575" s="140" t="s">
        <v>20869</v>
      </c>
      <c r="C5575" s="141">
        <v>130</v>
      </c>
      <c r="D5575" s="141">
        <v>1</v>
      </c>
      <c r="E5575" s="142">
        <v>403.88</v>
      </c>
      <c r="F5575" s="142">
        <v>157.71</v>
      </c>
      <c r="G5575" s="142">
        <v>89.93</v>
      </c>
      <c r="H5575" s="142">
        <v>45.19</v>
      </c>
      <c r="I5575" s="142">
        <v>292.83</v>
      </c>
      <c r="Q5575" s="6">
        <f t="shared" si="86"/>
        <v>292.83</v>
      </c>
    </row>
    <row r="5576" spans="1:17" x14ac:dyDescent="0.2">
      <c r="A5576" s="139" t="s">
        <v>11137</v>
      </c>
      <c r="B5576" s="140" t="s">
        <v>20870</v>
      </c>
      <c r="C5576" s="141">
        <v>171</v>
      </c>
      <c r="D5576" s="141">
        <v>3</v>
      </c>
      <c r="E5576" s="142">
        <v>2378.81</v>
      </c>
      <c r="F5576" s="142">
        <v>207.45</v>
      </c>
      <c r="G5576" s="142">
        <v>269.77999999999997</v>
      </c>
      <c r="H5576" s="142">
        <v>266.17</v>
      </c>
      <c r="I5576" s="142">
        <v>743.4</v>
      </c>
      <c r="Q5576" s="6">
        <f t="shared" si="86"/>
        <v>743.4</v>
      </c>
    </row>
    <row r="5577" spans="1:17" ht="25.5" x14ac:dyDescent="0.2">
      <c r="A5577" s="139" t="s">
        <v>11139</v>
      </c>
      <c r="B5577" s="140" t="s">
        <v>20871</v>
      </c>
      <c r="C5577" s="141">
        <v>138</v>
      </c>
      <c r="D5577" s="141">
        <v>3</v>
      </c>
      <c r="E5577" s="142">
        <v>437.36</v>
      </c>
      <c r="F5577" s="142">
        <v>167.42</v>
      </c>
      <c r="G5577" s="142">
        <v>269.77999999999997</v>
      </c>
      <c r="H5577" s="142">
        <v>48.94</v>
      </c>
      <c r="I5577" s="142">
        <v>486.14</v>
      </c>
      <c r="Q5577" s="6">
        <f t="shared" si="86"/>
        <v>486.14</v>
      </c>
    </row>
    <row r="5578" spans="1:17" x14ac:dyDescent="0.2">
      <c r="A5578" s="139" t="s">
        <v>11141</v>
      </c>
      <c r="B5578" s="140" t="s">
        <v>20872</v>
      </c>
      <c r="C5578" s="141">
        <v>60</v>
      </c>
      <c r="D5578" s="141">
        <v>3</v>
      </c>
      <c r="E5578" s="142">
        <v>960.71</v>
      </c>
      <c r="F5578" s="142">
        <v>72.790000000000006</v>
      </c>
      <c r="G5578" s="142">
        <v>269.77999999999997</v>
      </c>
      <c r="H5578" s="142">
        <v>107.5</v>
      </c>
      <c r="I5578" s="142">
        <v>450.07</v>
      </c>
      <c r="Q5578" s="6">
        <f t="shared" si="86"/>
        <v>450.07</v>
      </c>
    </row>
    <row r="5579" spans="1:17" x14ac:dyDescent="0.2">
      <c r="A5579" s="139" t="s">
        <v>11143</v>
      </c>
      <c r="B5579" s="140" t="s">
        <v>20873</v>
      </c>
      <c r="C5579" s="141">
        <v>45</v>
      </c>
      <c r="D5579" s="141">
        <v>1</v>
      </c>
      <c r="E5579" s="142">
        <v>186.61</v>
      </c>
      <c r="F5579" s="142">
        <v>54.59</v>
      </c>
      <c r="G5579" s="142">
        <v>89.93</v>
      </c>
      <c r="H5579" s="142">
        <v>20.88</v>
      </c>
      <c r="I5579" s="142">
        <v>165.4</v>
      </c>
      <c r="Q5579" s="6">
        <f t="shared" si="86"/>
        <v>165.4</v>
      </c>
    </row>
    <row r="5580" spans="1:17" x14ac:dyDescent="0.2">
      <c r="A5580" s="139" t="s">
        <v>11145</v>
      </c>
      <c r="B5580" s="140" t="s">
        <v>20874</v>
      </c>
      <c r="C5580" s="141">
        <v>858</v>
      </c>
      <c r="D5580" s="141">
        <v>34</v>
      </c>
      <c r="E5580" s="142">
        <v>16429.96</v>
      </c>
      <c r="F5580" s="142">
        <v>1040.8699999999999</v>
      </c>
      <c r="G5580" s="142">
        <v>3057.49</v>
      </c>
      <c r="H5580" s="142">
        <v>1838.37</v>
      </c>
      <c r="I5580" s="142">
        <v>5936.73</v>
      </c>
      <c r="Q5580" s="6">
        <f t="shared" si="86"/>
        <v>5936.73</v>
      </c>
    </row>
    <row r="5581" spans="1:17" x14ac:dyDescent="0.2">
      <c r="A5581" s="139" t="s">
        <v>11147</v>
      </c>
      <c r="B5581" s="140" t="s">
        <v>20875</v>
      </c>
      <c r="C5581" s="141">
        <v>317</v>
      </c>
      <c r="D5581" s="141">
        <v>7</v>
      </c>
      <c r="E5581" s="142">
        <v>1177.99</v>
      </c>
      <c r="F5581" s="142">
        <v>384.57</v>
      </c>
      <c r="G5581" s="142">
        <v>629.48</v>
      </c>
      <c r="H5581" s="142">
        <v>131.81</v>
      </c>
      <c r="I5581" s="142">
        <v>1145.8599999999999</v>
      </c>
      <c r="Q5581" s="6">
        <f t="shared" si="86"/>
        <v>1145.8599999999999</v>
      </c>
    </row>
    <row r="5582" spans="1:17" x14ac:dyDescent="0.2">
      <c r="A5582" s="139" t="s">
        <v>11149</v>
      </c>
      <c r="B5582" s="140" t="s">
        <v>20876</v>
      </c>
      <c r="C5582" s="141">
        <v>127</v>
      </c>
      <c r="D5582" s="141">
        <v>3</v>
      </c>
      <c r="E5582" s="142">
        <v>955.09</v>
      </c>
      <c r="F5582" s="142">
        <v>154.07</v>
      </c>
      <c r="G5582" s="142">
        <v>269.77999999999997</v>
      </c>
      <c r="H5582" s="142">
        <v>106.86</v>
      </c>
      <c r="I5582" s="142">
        <v>530.71</v>
      </c>
      <c r="Q5582" s="6">
        <f t="shared" si="86"/>
        <v>530.71</v>
      </c>
    </row>
    <row r="5583" spans="1:17" x14ac:dyDescent="0.2">
      <c r="A5583" s="139" t="s">
        <v>11151</v>
      </c>
      <c r="B5583" s="140" t="s">
        <v>20877</v>
      </c>
      <c r="C5583" s="141">
        <v>2751</v>
      </c>
      <c r="D5583" s="141">
        <v>59</v>
      </c>
      <c r="E5583" s="142">
        <v>34285.24</v>
      </c>
      <c r="F5583" s="142">
        <v>3337.34</v>
      </c>
      <c r="G5583" s="142">
        <v>5305.64</v>
      </c>
      <c r="H5583" s="142">
        <v>3836.21</v>
      </c>
      <c r="I5583" s="142">
        <v>12479.19</v>
      </c>
      <c r="Q5583" s="6">
        <f t="shared" ref="Q5583:Q5646" si="87">I5583+P5583</f>
        <v>12479.19</v>
      </c>
    </row>
    <row r="5584" spans="1:17" x14ac:dyDescent="0.2">
      <c r="A5584" s="139" t="s">
        <v>11153</v>
      </c>
      <c r="B5584" s="140" t="s">
        <v>20878</v>
      </c>
      <c r="C5584" s="141">
        <v>290</v>
      </c>
      <c r="D5584" s="141">
        <v>5</v>
      </c>
      <c r="E5584" s="142">
        <v>1128.22</v>
      </c>
      <c r="F5584" s="142">
        <v>351.81</v>
      </c>
      <c r="G5584" s="142">
        <v>449.63</v>
      </c>
      <c r="H5584" s="142">
        <v>126.24</v>
      </c>
      <c r="I5584" s="142">
        <v>927.68</v>
      </c>
      <c r="Q5584" s="6">
        <f t="shared" si="87"/>
        <v>927.68</v>
      </c>
    </row>
    <row r="5585" spans="1:17" x14ac:dyDescent="0.2">
      <c r="A5585" s="139" t="s">
        <v>11155</v>
      </c>
      <c r="B5585" s="140" t="s">
        <v>20879</v>
      </c>
      <c r="C5585" s="141">
        <v>99</v>
      </c>
      <c r="D5585" s="141">
        <v>3</v>
      </c>
      <c r="E5585" s="142">
        <v>598.24</v>
      </c>
      <c r="F5585" s="142">
        <v>120.1</v>
      </c>
      <c r="G5585" s="142">
        <v>269.77999999999997</v>
      </c>
      <c r="H5585" s="142">
        <v>66.94</v>
      </c>
      <c r="I5585" s="142">
        <v>456.82</v>
      </c>
      <c r="Q5585" s="6">
        <f t="shared" si="87"/>
        <v>456.82</v>
      </c>
    </row>
    <row r="5586" spans="1:17" x14ac:dyDescent="0.2">
      <c r="A5586" s="139" t="s">
        <v>11157</v>
      </c>
      <c r="B5586" s="140" t="s">
        <v>20880</v>
      </c>
      <c r="C5586" s="141">
        <v>1033</v>
      </c>
      <c r="D5586" s="141">
        <v>28</v>
      </c>
      <c r="E5586" s="142">
        <v>6374.59</v>
      </c>
      <c r="F5586" s="142">
        <v>1253.18</v>
      </c>
      <c r="G5586" s="142">
        <v>2517.9299999999998</v>
      </c>
      <c r="H5586" s="142">
        <v>713.26</v>
      </c>
      <c r="I5586" s="142">
        <v>4484.37</v>
      </c>
      <c r="Q5586" s="6">
        <f t="shared" si="87"/>
        <v>4484.37</v>
      </c>
    </row>
    <row r="5587" spans="1:17" x14ac:dyDescent="0.2">
      <c r="A5587" s="139" t="s">
        <v>11159</v>
      </c>
      <c r="B5587" s="140" t="s">
        <v>20881</v>
      </c>
      <c r="C5587" s="141">
        <v>50</v>
      </c>
      <c r="D5587" s="141">
        <v>1</v>
      </c>
      <c r="E5587" s="142">
        <v>2488.19</v>
      </c>
      <c r="F5587" s="142">
        <v>60.66</v>
      </c>
      <c r="G5587" s="142">
        <v>89.93</v>
      </c>
      <c r="H5587" s="142">
        <v>278.41000000000003</v>
      </c>
      <c r="I5587" s="142">
        <v>429</v>
      </c>
      <c r="Q5587" s="6">
        <f t="shared" si="87"/>
        <v>429</v>
      </c>
    </row>
    <row r="5588" spans="1:17" x14ac:dyDescent="0.2">
      <c r="A5588" s="139" t="s">
        <v>11161</v>
      </c>
      <c r="B5588" s="140" t="s">
        <v>20882</v>
      </c>
      <c r="C5588" s="141">
        <v>91</v>
      </c>
      <c r="D5588" s="141">
        <v>1</v>
      </c>
      <c r="E5588" s="142">
        <v>12260.66</v>
      </c>
      <c r="F5588" s="142">
        <v>110.39</v>
      </c>
      <c r="G5588" s="142">
        <v>89.93</v>
      </c>
      <c r="H5588" s="142">
        <v>1371.86</v>
      </c>
      <c r="I5588" s="142">
        <v>1572.18</v>
      </c>
      <c r="Q5588" s="6">
        <f t="shared" si="87"/>
        <v>1572.18</v>
      </c>
    </row>
    <row r="5589" spans="1:17" x14ac:dyDescent="0.2">
      <c r="A5589" s="139" t="s">
        <v>11163</v>
      </c>
      <c r="B5589" s="140" t="s">
        <v>20883</v>
      </c>
      <c r="C5589" s="141">
        <v>22</v>
      </c>
      <c r="D5589" s="141">
        <v>1</v>
      </c>
      <c r="E5589" s="142">
        <v>87.09</v>
      </c>
      <c r="F5589" s="142">
        <v>26.69</v>
      </c>
      <c r="G5589" s="142">
        <v>89.93</v>
      </c>
      <c r="H5589" s="142">
        <v>9.74</v>
      </c>
      <c r="I5589" s="142">
        <v>126.36</v>
      </c>
      <c r="Q5589" s="6">
        <f t="shared" si="87"/>
        <v>126.36</v>
      </c>
    </row>
    <row r="5590" spans="1:17" x14ac:dyDescent="0.2">
      <c r="A5590" s="139" t="s">
        <v>11165</v>
      </c>
      <c r="B5590" s="140" t="s">
        <v>20884</v>
      </c>
      <c r="C5590" s="141">
        <v>1272</v>
      </c>
      <c r="D5590" s="141">
        <v>34</v>
      </c>
      <c r="E5590" s="142">
        <v>24092.45</v>
      </c>
      <c r="F5590" s="142">
        <v>1543.11</v>
      </c>
      <c r="G5590" s="142">
        <v>3057.49</v>
      </c>
      <c r="H5590" s="142">
        <v>2695.73</v>
      </c>
      <c r="I5590" s="142">
        <v>7296.33</v>
      </c>
      <c r="Q5590" s="6">
        <f t="shared" si="87"/>
        <v>7296.33</v>
      </c>
    </row>
    <row r="5591" spans="1:17" x14ac:dyDescent="0.2">
      <c r="A5591" s="139" t="s">
        <v>11167</v>
      </c>
      <c r="B5591" s="140" t="s">
        <v>20885</v>
      </c>
      <c r="C5591" s="141">
        <v>356</v>
      </c>
      <c r="D5591" s="141">
        <v>7</v>
      </c>
      <c r="E5591" s="142">
        <v>962.6</v>
      </c>
      <c r="F5591" s="142">
        <v>431.88</v>
      </c>
      <c r="G5591" s="142">
        <v>629.48</v>
      </c>
      <c r="H5591" s="142">
        <v>107.7</v>
      </c>
      <c r="I5591" s="142">
        <v>1169.06</v>
      </c>
      <c r="Q5591" s="6">
        <f t="shared" si="87"/>
        <v>1169.06</v>
      </c>
    </row>
    <row r="5592" spans="1:17" x14ac:dyDescent="0.2">
      <c r="A5592" s="139" t="s">
        <v>11169</v>
      </c>
      <c r="B5592" s="140" t="s">
        <v>20886</v>
      </c>
      <c r="C5592" s="141">
        <v>255</v>
      </c>
      <c r="D5592" s="141">
        <v>8</v>
      </c>
      <c r="E5592" s="142">
        <v>6648.04</v>
      </c>
      <c r="F5592" s="142">
        <v>309.35000000000002</v>
      </c>
      <c r="G5592" s="142">
        <v>719.41</v>
      </c>
      <c r="H5592" s="142">
        <v>743.86</v>
      </c>
      <c r="I5592" s="142">
        <v>1772.62</v>
      </c>
      <c r="Q5592" s="6">
        <f t="shared" si="87"/>
        <v>1772.62</v>
      </c>
    </row>
    <row r="5593" spans="1:17" x14ac:dyDescent="0.2">
      <c r="A5593" s="139" t="s">
        <v>11171</v>
      </c>
      <c r="B5593" s="140" t="s">
        <v>20887</v>
      </c>
      <c r="C5593" s="141">
        <v>517</v>
      </c>
      <c r="D5593" s="141">
        <v>14</v>
      </c>
      <c r="E5593" s="142">
        <v>7243.76</v>
      </c>
      <c r="F5593" s="142">
        <v>627.19000000000005</v>
      </c>
      <c r="G5593" s="142">
        <v>1258.97</v>
      </c>
      <c r="H5593" s="142">
        <v>810.51</v>
      </c>
      <c r="I5593" s="142">
        <v>2696.67</v>
      </c>
      <c r="Q5593" s="6">
        <f t="shared" si="87"/>
        <v>2696.67</v>
      </c>
    </row>
    <row r="5594" spans="1:17" x14ac:dyDescent="0.2">
      <c r="A5594" s="139" t="s">
        <v>11173</v>
      </c>
      <c r="B5594" s="140" t="s">
        <v>20888</v>
      </c>
      <c r="C5594" s="141">
        <v>67</v>
      </c>
      <c r="D5594" s="141">
        <v>1</v>
      </c>
      <c r="E5594" s="142">
        <v>1730.12</v>
      </c>
      <c r="F5594" s="142">
        <v>81.28</v>
      </c>
      <c r="G5594" s="142">
        <v>89.93</v>
      </c>
      <c r="H5594" s="142">
        <v>193.58</v>
      </c>
      <c r="I5594" s="142">
        <v>364.79</v>
      </c>
      <c r="Q5594" s="6">
        <f t="shared" si="87"/>
        <v>364.79</v>
      </c>
    </row>
    <row r="5595" spans="1:17" x14ac:dyDescent="0.2">
      <c r="A5595" s="139" t="s">
        <v>11175</v>
      </c>
      <c r="B5595" s="140" t="s">
        <v>20889</v>
      </c>
      <c r="C5595" s="141">
        <v>46</v>
      </c>
      <c r="D5595" s="141">
        <v>8</v>
      </c>
      <c r="E5595" s="142">
        <v>3282.48</v>
      </c>
      <c r="F5595" s="142">
        <v>55.81</v>
      </c>
      <c r="G5595" s="142">
        <v>719.41</v>
      </c>
      <c r="H5595" s="142">
        <v>367.28</v>
      </c>
      <c r="I5595" s="142">
        <v>1142.5</v>
      </c>
      <c r="Q5595" s="6">
        <f t="shared" si="87"/>
        <v>1142.5</v>
      </c>
    </row>
    <row r="5596" spans="1:17" x14ac:dyDescent="0.2">
      <c r="A5596" s="139" t="s">
        <v>11177</v>
      </c>
      <c r="B5596" s="140" t="s">
        <v>20890</v>
      </c>
      <c r="C5596" s="141">
        <v>962</v>
      </c>
      <c r="D5596" s="141">
        <v>21</v>
      </c>
      <c r="E5596" s="142">
        <v>8316.94</v>
      </c>
      <c r="F5596" s="142">
        <v>1167.04</v>
      </c>
      <c r="G5596" s="142">
        <v>1888.45</v>
      </c>
      <c r="H5596" s="142">
        <v>930.59</v>
      </c>
      <c r="I5596" s="142">
        <v>3986.08</v>
      </c>
      <c r="Q5596" s="6">
        <f t="shared" si="87"/>
        <v>3986.08</v>
      </c>
    </row>
    <row r="5597" spans="1:17" x14ac:dyDescent="0.2">
      <c r="A5597" s="139" t="s">
        <v>11179</v>
      </c>
      <c r="B5597" s="140" t="s">
        <v>20891</v>
      </c>
      <c r="C5597" s="141">
        <v>24</v>
      </c>
      <c r="D5597" s="141">
        <v>1</v>
      </c>
      <c r="E5597" s="142">
        <v>704.99</v>
      </c>
      <c r="F5597" s="142">
        <v>29.11</v>
      </c>
      <c r="G5597" s="142">
        <v>89.93</v>
      </c>
      <c r="H5597" s="142">
        <v>78.88</v>
      </c>
      <c r="I5597" s="142">
        <v>197.92</v>
      </c>
      <c r="Q5597" s="6">
        <f t="shared" si="87"/>
        <v>197.92</v>
      </c>
    </row>
    <row r="5598" spans="1:17" x14ac:dyDescent="0.2">
      <c r="A5598" s="139" t="s">
        <v>11181</v>
      </c>
      <c r="B5598" s="140" t="s">
        <v>20892</v>
      </c>
      <c r="C5598" s="141">
        <v>5743</v>
      </c>
      <c r="D5598" s="141">
        <v>50</v>
      </c>
      <c r="E5598" s="142">
        <v>17612.419999999998</v>
      </c>
      <c r="F5598" s="142">
        <v>6967.06</v>
      </c>
      <c r="G5598" s="142">
        <v>4496.3</v>
      </c>
      <c r="H5598" s="142">
        <v>1970.67</v>
      </c>
      <c r="I5598" s="142">
        <v>13434.03</v>
      </c>
      <c r="Q5598" s="6">
        <f t="shared" si="87"/>
        <v>13434.03</v>
      </c>
    </row>
    <row r="5599" spans="1:17" x14ac:dyDescent="0.2">
      <c r="A5599" s="139" t="s">
        <v>11183</v>
      </c>
      <c r="B5599" s="140" t="s">
        <v>20893</v>
      </c>
      <c r="C5599" s="141">
        <v>341</v>
      </c>
      <c r="D5599" s="141">
        <v>0</v>
      </c>
      <c r="E5599" s="142">
        <v>0</v>
      </c>
      <c r="F5599" s="142">
        <v>413.68</v>
      </c>
      <c r="G5599" s="142">
        <v>0</v>
      </c>
      <c r="H5599" s="142">
        <v>0</v>
      </c>
      <c r="I5599" s="142">
        <v>413.68</v>
      </c>
      <c r="Q5599" s="6">
        <f t="shared" si="87"/>
        <v>413.68</v>
      </c>
    </row>
    <row r="5600" spans="1:17" x14ac:dyDescent="0.2">
      <c r="A5600" s="139" t="s">
        <v>11185</v>
      </c>
      <c r="B5600" s="140" t="s">
        <v>20894</v>
      </c>
      <c r="C5600" s="141">
        <v>46</v>
      </c>
      <c r="D5600" s="141">
        <v>1</v>
      </c>
      <c r="E5600" s="142">
        <v>248.82</v>
      </c>
      <c r="F5600" s="142">
        <v>55.81</v>
      </c>
      <c r="G5600" s="142">
        <v>89.93</v>
      </c>
      <c r="H5600" s="142">
        <v>27.84</v>
      </c>
      <c r="I5600" s="142">
        <v>173.58</v>
      </c>
      <c r="Q5600" s="6">
        <f t="shared" si="87"/>
        <v>173.58</v>
      </c>
    </row>
    <row r="5601" spans="1:17" x14ac:dyDescent="0.2">
      <c r="A5601" s="139" t="s">
        <v>11187</v>
      </c>
      <c r="B5601" s="140" t="s">
        <v>20895</v>
      </c>
      <c r="C5601" s="141">
        <v>16</v>
      </c>
      <c r="D5601" s="141">
        <v>0</v>
      </c>
      <c r="E5601" s="142">
        <v>0</v>
      </c>
      <c r="F5601" s="142">
        <v>19.41</v>
      </c>
      <c r="G5601" s="142">
        <v>0</v>
      </c>
      <c r="H5601" s="142">
        <v>0</v>
      </c>
      <c r="I5601" s="142">
        <v>19.41</v>
      </c>
      <c r="Q5601" s="6">
        <f t="shared" si="87"/>
        <v>19.41</v>
      </c>
    </row>
    <row r="5602" spans="1:17" x14ac:dyDescent="0.2">
      <c r="A5602" s="139" t="s">
        <v>11189</v>
      </c>
      <c r="B5602" s="140" t="s">
        <v>20896</v>
      </c>
      <c r="C5602" s="141">
        <v>173</v>
      </c>
      <c r="D5602" s="141">
        <v>14</v>
      </c>
      <c r="E5602" s="142">
        <v>7614.77</v>
      </c>
      <c r="F5602" s="142">
        <v>209.87</v>
      </c>
      <c r="G5602" s="142">
        <v>1258.97</v>
      </c>
      <c r="H5602" s="142">
        <v>852.02</v>
      </c>
      <c r="I5602" s="142">
        <v>2320.86</v>
      </c>
      <c r="Q5602" s="6">
        <f t="shared" si="87"/>
        <v>2320.86</v>
      </c>
    </row>
    <row r="5603" spans="1:17" x14ac:dyDescent="0.2">
      <c r="A5603" s="139" t="s">
        <v>11191</v>
      </c>
      <c r="B5603" s="140" t="s">
        <v>20897</v>
      </c>
      <c r="C5603" s="141">
        <v>106</v>
      </c>
      <c r="D5603" s="141">
        <v>4</v>
      </c>
      <c r="E5603" s="142">
        <v>1566.15</v>
      </c>
      <c r="F5603" s="142">
        <v>128.59</v>
      </c>
      <c r="G5603" s="142">
        <v>359.7</v>
      </c>
      <c r="H5603" s="142">
        <v>175.24</v>
      </c>
      <c r="I5603" s="142">
        <v>663.53</v>
      </c>
      <c r="Q5603" s="6">
        <f t="shared" si="87"/>
        <v>663.53</v>
      </c>
    </row>
    <row r="5604" spans="1:17" x14ac:dyDescent="0.2">
      <c r="A5604" s="139" t="s">
        <v>11193</v>
      </c>
      <c r="B5604" s="140" t="s">
        <v>20898</v>
      </c>
      <c r="C5604" s="141">
        <v>44</v>
      </c>
      <c r="D5604" s="141">
        <v>6</v>
      </c>
      <c r="E5604" s="142">
        <v>7893.27</v>
      </c>
      <c r="F5604" s="142">
        <v>53.38</v>
      </c>
      <c r="G5604" s="142">
        <v>539.55999999999995</v>
      </c>
      <c r="H5604" s="142">
        <v>883.18</v>
      </c>
      <c r="I5604" s="142">
        <v>1476.12</v>
      </c>
      <c r="Q5604" s="6">
        <f t="shared" si="87"/>
        <v>1476.12</v>
      </c>
    </row>
    <row r="5605" spans="1:17" x14ac:dyDescent="0.2">
      <c r="A5605" s="139" t="s">
        <v>11195</v>
      </c>
      <c r="B5605" s="140" t="s">
        <v>20899</v>
      </c>
      <c r="C5605" s="141">
        <v>501</v>
      </c>
      <c r="D5605" s="141">
        <v>18</v>
      </c>
      <c r="E5605" s="142">
        <v>4342.8999999999996</v>
      </c>
      <c r="F5605" s="142">
        <v>607.78</v>
      </c>
      <c r="G5605" s="142">
        <v>1618.67</v>
      </c>
      <c r="H5605" s="142">
        <v>485.93</v>
      </c>
      <c r="I5605" s="142">
        <v>2712.38</v>
      </c>
      <c r="Q5605" s="6">
        <f t="shared" si="87"/>
        <v>2712.38</v>
      </c>
    </row>
    <row r="5606" spans="1:17" x14ac:dyDescent="0.2">
      <c r="A5606" s="139" t="s">
        <v>11197</v>
      </c>
      <c r="B5606" s="140" t="s">
        <v>20900</v>
      </c>
      <c r="C5606" s="141">
        <v>48</v>
      </c>
      <c r="D5606" s="141">
        <v>3</v>
      </c>
      <c r="E5606" s="142">
        <v>1000.54</v>
      </c>
      <c r="F5606" s="142">
        <v>58.23</v>
      </c>
      <c r="G5606" s="142">
        <v>269.77999999999997</v>
      </c>
      <c r="H5606" s="142">
        <v>111.95</v>
      </c>
      <c r="I5606" s="142">
        <v>439.96</v>
      </c>
      <c r="Q5606" s="6">
        <f t="shared" si="87"/>
        <v>439.96</v>
      </c>
    </row>
    <row r="5607" spans="1:17" x14ac:dyDescent="0.2">
      <c r="A5607" s="139" t="s">
        <v>11199</v>
      </c>
      <c r="B5607" s="140" t="s">
        <v>20901</v>
      </c>
      <c r="C5607" s="141">
        <v>198</v>
      </c>
      <c r="D5607" s="141">
        <v>4</v>
      </c>
      <c r="E5607" s="142">
        <v>860.18</v>
      </c>
      <c r="F5607" s="142">
        <v>240.2</v>
      </c>
      <c r="G5607" s="142">
        <v>359.7</v>
      </c>
      <c r="H5607" s="142">
        <v>96.25</v>
      </c>
      <c r="I5607" s="142">
        <v>696.15</v>
      </c>
      <c r="Q5607" s="6">
        <f t="shared" si="87"/>
        <v>696.15</v>
      </c>
    </row>
    <row r="5608" spans="1:17" x14ac:dyDescent="0.2">
      <c r="A5608" s="139" t="s">
        <v>11201</v>
      </c>
      <c r="B5608" s="140" t="s">
        <v>20902</v>
      </c>
      <c r="C5608" s="141">
        <v>75</v>
      </c>
      <c r="D5608" s="141">
        <v>1</v>
      </c>
      <c r="E5608" s="142">
        <v>571.45000000000005</v>
      </c>
      <c r="F5608" s="142">
        <v>90.98</v>
      </c>
      <c r="G5608" s="142">
        <v>89.93</v>
      </c>
      <c r="H5608" s="142">
        <v>63.94</v>
      </c>
      <c r="I5608" s="142">
        <v>244.85</v>
      </c>
      <c r="Q5608" s="6">
        <f t="shared" si="87"/>
        <v>244.85</v>
      </c>
    </row>
    <row r="5609" spans="1:17" x14ac:dyDescent="0.2">
      <c r="A5609" s="139" t="s">
        <v>11203</v>
      </c>
      <c r="B5609" s="140" t="s">
        <v>20903</v>
      </c>
      <c r="C5609" s="141">
        <v>298</v>
      </c>
      <c r="D5609" s="141">
        <v>10</v>
      </c>
      <c r="E5609" s="142">
        <v>2300.9499999999998</v>
      </c>
      <c r="F5609" s="142">
        <v>361.51</v>
      </c>
      <c r="G5609" s="142">
        <v>899.26</v>
      </c>
      <c r="H5609" s="142">
        <v>257.45999999999998</v>
      </c>
      <c r="I5609" s="142">
        <v>1518.23</v>
      </c>
      <c r="Q5609" s="6">
        <f t="shared" si="87"/>
        <v>1518.23</v>
      </c>
    </row>
    <row r="5610" spans="1:17" x14ac:dyDescent="0.2">
      <c r="A5610" s="139" t="s">
        <v>11205</v>
      </c>
      <c r="B5610" s="140" t="s">
        <v>20904</v>
      </c>
      <c r="C5610" s="141">
        <v>29</v>
      </c>
      <c r="D5610" s="141">
        <v>0</v>
      </c>
      <c r="E5610" s="142">
        <v>0</v>
      </c>
      <c r="F5610" s="142">
        <v>35.18</v>
      </c>
      <c r="G5610" s="142">
        <v>0</v>
      </c>
      <c r="H5610" s="142">
        <v>0</v>
      </c>
      <c r="I5610" s="142">
        <v>35.18</v>
      </c>
      <c r="Q5610" s="6">
        <f t="shared" si="87"/>
        <v>35.18</v>
      </c>
    </row>
    <row r="5611" spans="1:17" x14ac:dyDescent="0.2">
      <c r="A5611" s="139" t="s">
        <v>11207</v>
      </c>
      <c r="B5611" s="140" t="s">
        <v>20905</v>
      </c>
      <c r="C5611" s="141">
        <v>2128</v>
      </c>
      <c r="D5611" s="141">
        <v>36</v>
      </c>
      <c r="E5611" s="142">
        <v>18870.09</v>
      </c>
      <c r="F5611" s="142">
        <v>2581.56</v>
      </c>
      <c r="G5611" s="142">
        <v>3237.34</v>
      </c>
      <c r="H5611" s="142">
        <v>2111.39</v>
      </c>
      <c r="I5611" s="142">
        <v>7930.29</v>
      </c>
      <c r="Q5611" s="6">
        <f t="shared" si="87"/>
        <v>7930.29</v>
      </c>
    </row>
    <row r="5612" spans="1:17" x14ac:dyDescent="0.2">
      <c r="A5612" s="139" t="s">
        <v>11209</v>
      </c>
      <c r="B5612" s="140" t="s">
        <v>20906</v>
      </c>
      <c r="C5612" s="141">
        <v>48</v>
      </c>
      <c r="D5612" s="141">
        <v>0</v>
      </c>
      <c r="E5612" s="142">
        <v>0</v>
      </c>
      <c r="F5612" s="142">
        <v>58.23</v>
      </c>
      <c r="G5612" s="142">
        <v>0</v>
      </c>
      <c r="H5612" s="142">
        <v>0</v>
      </c>
      <c r="I5612" s="142">
        <v>58.23</v>
      </c>
      <c r="Q5612" s="6">
        <f t="shared" si="87"/>
        <v>58.23</v>
      </c>
    </row>
    <row r="5613" spans="1:17" x14ac:dyDescent="0.2">
      <c r="A5613" s="139" t="s">
        <v>11211</v>
      </c>
      <c r="B5613" s="140" t="s">
        <v>20907</v>
      </c>
      <c r="C5613" s="141">
        <v>37</v>
      </c>
      <c r="D5613" s="141">
        <v>0</v>
      </c>
      <c r="E5613" s="142">
        <v>0</v>
      </c>
      <c r="F5613" s="142">
        <v>44.89</v>
      </c>
      <c r="G5613" s="142">
        <v>0</v>
      </c>
      <c r="H5613" s="142">
        <v>0</v>
      </c>
      <c r="I5613" s="142">
        <v>44.89</v>
      </c>
      <c r="Q5613" s="6">
        <f t="shared" si="87"/>
        <v>44.89</v>
      </c>
    </row>
    <row r="5614" spans="1:17" x14ac:dyDescent="0.2">
      <c r="A5614" s="139" t="s">
        <v>11213</v>
      </c>
      <c r="B5614" s="140" t="s">
        <v>20908</v>
      </c>
      <c r="C5614" s="141">
        <v>225</v>
      </c>
      <c r="D5614" s="141">
        <v>4</v>
      </c>
      <c r="E5614" s="142">
        <v>808.65</v>
      </c>
      <c r="F5614" s="142">
        <v>272.95999999999998</v>
      </c>
      <c r="G5614" s="142">
        <v>359.7</v>
      </c>
      <c r="H5614" s="142">
        <v>90.48</v>
      </c>
      <c r="I5614" s="142">
        <v>723.14</v>
      </c>
      <c r="Q5614" s="6">
        <f t="shared" si="87"/>
        <v>723.14</v>
      </c>
    </row>
    <row r="5615" spans="1:17" x14ac:dyDescent="0.2">
      <c r="A5615" s="139" t="s">
        <v>11215</v>
      </c>
      <c r="B5615" s="140" t="s">
        <v>20909</v>
      </c>
      <c r="C5615" s="141">
        <v>358</v>
      </c>
      <c r="D5615" s="141">
        <v>8</v>
      </c>
      <c r="E5615" s="142">
        <v>1138.6500000000001</v>
      </c>
      <c r="F5615" s="142">
        <v>434.3</v>
      </c>
      <c r="G5615" s="142">
        <v>719.41</v>
      </c>
      <c r="H5615" s="142">
        <v>127.41</v>
      </c>
      <c r="I5615" s="142">
        <v>1281.1199999999999</v>
      </c>
      <c r="Q5615" s="6">
        <f t="shared" si="87"/>
        <v>1281.1199999999999</v>
      </c>
    </row>
    <row r="5616" spans="1:17" x14ac:dyDescent="0.2">
      <c r="A5616" s="139" t="s">
        <v>11217</v>
      </c>
      <c r="B5616" s="140" t="s">
        <v>20910</v>
      </c>
      <c r="C5616" s="141">
        <v>464</v>
      </c>
      <c r="D5616" s="141">
        <v>17</v>
      </c>
      <c r="E5616" s="142">
        <v>7236.86</v>
      </c>
      <c r="F5616" s="142">
        <v>562.9</v>
      </c>
      <c r="G5616" s="142">
        <v>1528.74</v>
      </c>
      <c r="H5616" s="142">
        <v>809.74</v>
      </c>
      <c r="I5616" s="142">
        <v>2901.38</v>
      </c>
      <c r="Q5616" s="6">
        <f t="shared" si="87"/>
        <v>2901.38</v>
      </c>
    </row>
    <row r="5617" spans="1:17" x14ac:dyDescent="0.2">
      <c r="A5617" s="139" t="s">
        <v>11219</v>
      </c>
      <c r="B5617" s="140" t="s">
        <v>20911</v>
      </c>
      <c r="C5617" s="141">
        <v>152</v>
      </c>
      <c r="D5617" s="141">
        <v>2</v>
      </c>
      <c r="E5617" s="142">
        <v>9004.58</v>
      </c>
      <c r="F5617" s="142">
        <v>184.4</v>
      </c>
      <c r="G5617" s="142">
        <v>179.86</v>
      </c>
      <c r="H5617" s="142">
        <v>1007.53</v>
      </c>
      <c r="I5617" s="142">
        <v>1371.79</v>
      </c>
      <c r="Q5617" s="6">
        <f t="shared" si="87"/>
        <v>1371.79</v>
      </c>
    </row>
    <row r="5618" spans="1:17" x14ac:dyDescent="0.2">
      <c r="A5618" s="139" t="s">
        <v>11221</v>
      </c>
      <c r="B5618" s="140" t="s">
        <v>20912</v>
      </c>
      <c r="C5618" s="141">
        <v>88</v>
      </c>
      <c r="D5618" s="141">
        <v>2</v>
      </c>
      <c r="E5618" s="142">
        <v>352.81</v>
      </c>
      <c r="F5618" s="142">
        <v>106.76</v>
      </c>
      <c r="G5618" s="142">
        <v>179.86</v>
      </c>
      <c r="H5618" s="142">
        <v>39.479999999999997</v>
      </c>
      <c r="I5618" s="142">
        <v>326.10000000000002</v>
      </c>
      <c r="Q5618" s="6">
        <f t="shared" si="87"/>
        <v>326.10000000000002</v>
      </c>
    </row>
    <row r="5619" spans="1:17" x14ac:dyDescent="0.2">
      <c r="A5619" s="139" t="s">
        <v>11223</v>
      </c>
      <c r="B5619" s="140" t="s">
        <v>20913</v>
      </c>
      <c r="C5619" s="141">
        <v>998</v>
      </c>
      <c r="D5619" s="141">
        <v>38</v>
      </c>
      <c r="E5619" s="142">
        <v>77537.429999999993</v>
      </c>
      <c r="F5619" s="142">
        <v>1210.71</v>
      </c>
      <c r="G5619" s="142">
        <v>3417.19</v>
      </c>
      <c r="H5619" s="142">
        <v>8675.74</v>
      </c>
      <c r="I5619" s="142">
        <v>13303.64</v>
      </c>
      <c r="Q5619" s="6">
        <f t="shared" si="87"/>
        <v>13303.64</v>
      </c>
    </row>
    <row r="5620" spans="1:17" x14ac:dyDescent="0.2">
      <c r="A5620" s="139" t="s">
        <v>11225</v>
      </c>
      <c r="B5620" s="140" t="s">
        <v>20914</v>
      </c>
      <c r="C5620" s="141">
        <v>303</v>
      </c>
      <c r="D5620" s="141">
        <v>16</v>
      </c>
      <c r="E5620" s="142">
        <v>3451.97</v>
      </c>
      <c r="F5620" s="142">
        <v>367.58</v>
      </c>
      <c r="G5620" s="142">
        <v>1438.82</v>
      </c>
      <c r="H5620" s="142">
        <v>386.25</v>
      </c>
      <c r="I5620" s="142">
        <v>2192.65</v>
      </c>
      <c r="Q5620" s="6">
        <f t="shared" si="87"/>
        <v>2192.65</v>
      </c>
    </row>
    <row r="5621" spans="1:17" x14ac:dyDescent="0.2">
      <c r="A5621" s="139" t="s">
        <v>11227</v>
      </c>
      <c r="B5621" s="140" t="s">
        <v>20915</v>
      </c>
      <c r="C5621" s="141">
        <v>5188</v>
      </c>
      <c r="D5621" s="141">
        <v>52</v>
      </c>
      <c r="E5621" s="142">
        <v>51185.23</v>
      </c>
      <c r="F5621" s="142">
        <v>6293.76</v>
      </c>
      <c r="G5621" s="142">
        <v>4676.1499999999996</v>
      </c>
      <c r="H5621" s="142">
        <v>5727.17</v>
      </c>
      <c r="I5621" s="142">
        <v>16697.080000000002</v>
      </c>
      <c r="Q5621" s="6">
        <f t="shared" si="87"/>
        <v>16697.080000000002</v>
      </c>
    </row>
    <row r="5622" spans="1:17" x14ac:dyDescent="0.2">
      <c r="A5622" s="139" t="s">
        <v>11229</v>
      </c>
      <c r="B5622" s="140" t="s">
        <v>20916</v>
      </c>
      <c r="C5622" s="141">
        <v>235</v>
      </c>
      <c r="D5622" s="141">
        <v>13</v>
      </c>
      <c r="E5622" s="142">
        <v>24590.1</v>
      </c>
      <c r="F5622" s="142">
        <v>285.08999999999997</v>
      </c>
      <c r="G5622" s="142">
        <v>1169.04</v>
      </c>
      <c r="H5622" s="142">
        <v>2751.41</v>
      </c>
      <c r="I5622" s="142">
        <v>4205.54</v>
      </c>
      <c r="Q5622" s="6">
        <f t="shared" si="87"/>
        <v>4205.54</v>
      </c>
    </row>
    <row r="5623" spans="1:17" x14ac:dyDescent="0.2">
      <c r="A5623" s="139" t="s">
        <v>11231</v>
      </c>
      <c r="B5623" s="140" t="s">
        <v>20917</v>
      </c>
      <c r="C5623" s="141">
        <v>135</v>
      </c>
      <c r="D5623" s="141">
        <v>6</v>
      </c>
      <c r="E5623" s="142">
        <v>1620.49</v>
      </c>
      <c r="F5623" s="142">
        <v>163.78</v>
      </c>
      <c r="G5623" s="142">
        <v>539.55999999999995</v>
      </c>
      <c r="H5623" s="142">
        <v>181.32</v>
      </c>
      <c r="I5623" s="142">
        <v>884.66</v>
      </c>
      <c r="Q5623" s="6">
        <f t="shared" si="87"/>
        <v>884.66</v>
      </c>
    </row>
    <row r="5624" spans="1:17" x14ac:dyDescent="0.2">
      <c r="A5624" s="139" t="s">
        <v>11233</v>
      </c>
      <c r="B5624" s="140" t="s">
        <v>20918</v>
      </c>
      <c r="C5624" s="141">
        <v>282</v>
      </c>
      <c r="D5624" s="141">
        <v>3</v>
      </c>
      <c r="E5624" s="142">
        <v>919.62</v>
      </c>
      <c r="F5624" s="142">
        <v>342.1</v>
      </c>
      <c r="G5624" s="142">
        <v>269.77999999999997</v>
      </c>
      <c r="H5624" s="142">
        <v>102.9</v>
      </c>
      <c r="I5624" s="142">
        <v>714.78</v>
      </c>
      <c r="Q5624" s="6">
        <f t="shared" si="87"/>
        <v>714.78</v>
      </c>
    </row>
    <row r="5625" spans="1:17" x14ac:dyDescent="0.2">
      <c r="A5625" s="139" t="s">
        <v>11235</v>
      </c>
      <c r="B5625" s="140" t="s">
        <v>20919</v>
      </c>
      <c r="C5625" s="141">
        <v>883</v>
      </c>
      <c r="D5625" s="141">
        <v>38</v>
      </c>
      <c r="E5625" s="142">
        <v>14485.2</v>
      </c>
      <c r="F5625" s="142">
        <v>1071.2</v>
      </c>
      <c r="G5625" s="142">
        <v>3417.19</v>
      </c>
      <c r="H5625" s="142">
        <v>1620.76</v>
      </c>
      <c r="I5625" s="142">
        <v>6109.15</v>
      </c>
      <c r="Q5625" s="6">
        <f t="shared" si="87"/>
        <v>6109.15</v>
      </c>
    </row>
    <row r="5626" spans="1:17" x14ac:dyDescent="0.2">
      <c r="A5626" s="139" t="s">
        <v>11237</v>
      </c>
      <c r="B5626" s="140" t="s">
        <v>20920</v>
      </c>
      <c r="C5626" s="141">
        <v>39</v>
      </c>
      <c r="D5626" s="141">
        <v>0</v>
      </c>
      <c r="E5626" s="142">
        <v>0</v>
      </c>
      <c r="F5626" s="142">
        <v>47.31</v>
      </c>
      <c r="G5626" s="142">
        <v>0</v>
      </c>
      <c r="H5626" s="142">
        <v>0</v>
      </c>
      <c r="I5626" s="142">
        <v>47.31</v>
      </c>
      <c r="Q5626" s="6">
        <f t="shared" si="87"/>
        <v>47.31</v>
      </c>
    </row>
    <row r="5627" spans="1:17" x14ac:dyDescent="0.2">
      <c r="A5627" s="139" t="s">
        <v>11239</v>
      </c>
      <c r="B5627" s="140" t="s">
        <v>20921</v>
      </c>
      <c r="C5627" s="141">
        <v>80</v>
      </c>
      <c r="D5627" s="141">
        <v>0</v>
      </c>
      <c r="E5627" s="142">
        <v>0</v>
      </c>
      <c r="F5627" s="142">
        <v>97.05</v>
      </c>
      <c r="G5627" s="142">
        <v>0</v>
      </c>
      <c r="H5627" s="142">
        <v>0</v>
      </c>
      <c r="I5627" s="142">
        <v>97.05</v>
      </c>
      <c r="Q5627" s="6">
        <f t="shared" si="87"/>
        <v>97.05</v>
      </c>
    </row>
    <row r="5628" spans="1:17" x14ac:dyDescent="0.2">
      <c r="A5628" s="139" t="s">
        <v>11241</v>
      </c>
      <c r="B5628" s="140" t="s">
        <v>20922</v>
      </c>
      <c r="C5628" s="141">
        <v>539</v>
      </c>
      <c r="D5628" s="141">
        <v>13</v>
      </c>
      <c r="E5628" s="142">
        <v>13229.31</v>
      </c>
      <c r="F5628" s="142">
        <v>653.88</v>
      </c>
      <c r="G5628" s="142">
        <v>1169.04</v>
      </c>
      <c r="H5628" s="142">
        <v>1480.24</v>
      </c>
      <c r="I5628" s="142">
        <v>3303.16</v>
      </c>
      <c r="Q5628" s="6">
        <f t="shared" si="87"/>
        <v>3303.16</v>
      </c>
    </row>
    <row r="5629" spans="1:17" x14ac:dyDescent="0.2">
      <c r="A5629" s="139" t="s">
        <v>11243</v>
      </c>
      <c r="B5629" s="140" t="s">
        <v>20923</v>
      </c>
      <c r="C5629" s="141">
        <v>47</v>
      </c>
      <c r="D5629" s="141">
        <v>0</v>
      </c>
      <c r="E5629" s="142">
        <v>0</v>
      </c>
      <c r="F5629" s="142">
        <v>57.02</v>
      </c>
      <c r="G5629" s="142">
        <v>0</v>
      </c>
      <c r="H5629" s="142">
        <v>0</v>
      </c>
      <c r="I5629" s="142">
        <v>57.02</v>
      </c>
      <c r="Q5629" s="6">
        <f t="shared" si="87"/>
        <v>57.02</v>
      </c>
    </row>
    <row r="5630" spans="1:17" x14ac:dyDescent="0.2">
      <c r="A5630" s="139" t="s">
        <v>11245</v>
      </c>
      <c r="B5630" s="140" t="s">
        <v>20924</v>
      </c>
      <c r="C5630" s="141">
        <v>252</v>
      </c>
      <c r="D5630" s="141">
        <v>9</v>
      </c>
      <c r="E5630" s="142">
        <v>1084.1300000000001</v>
      </c>
      <c r="F5630" s="142">
        <v>305.70999999999998</v>
      </c>
      <c r="G5630" s="142">
        <v>809.34</v>
      </c>
      <c r="H5630" s="142">
        <v>121.3</v>
      </c>
      <c r="I5630" s="142">
        <v>1236.3499999999999</v>
      </c>
      <c r="Q5630" s="6">
        <f t="shared" si="87"/>
        <v>1236.3499999999999</v>
      </c>
    </row>
    <row r="5631" spans="1:17" x14ac:dyDescent="0.2">
      <c r="A5631" s="139" t="s">
        <v>11247</v>
      </c>
      <c r="B5631" s="140" t="s">
        <v>20925</v>
      </c>
      <c r="C5631" s="141">
        <v>139</v>
      </c>
      <c r="D5631" s="141">
        <v>4</v>
      </c>
      <c r="E5631" s="142">
        <v>1188.96</v>
      </c>
      <c r="F5631" s="142">
        <v>168.62</v>
      </c>
      <c r="G5631" s="142">
        <v>359.7</v>
      </c>
      <c r="H5631" s="142">
        <v>133.03</v>
      </c>
      <c r="I5631" s="142">
        <v>661.35</v>
      </c>
      <c r="Q5631" s="6">
        <f t="shared" si="87"/>
        <v>661.35</v>
      </c>
    </row>
    <row r="5632" spans="1:17" x14ac:dyDescent="0.2">
      <c r="A5632" s="139" t="s">
        <v>11249</v>
      </c>
      <c r="B5632" s="140" t="s">
        <v>20926</v>
      </c>
      <c r="C5632" s="141">
        <v>265</v>
      </c>
      <c r="D5632" s="141">
        <v>3</v>
      </c>
      <c r="E5632" s="142">
        <v>2774.01</v>
      </c>
      <c r="F5632" s="142">
        <v>321.48</v>
      </c>
      <c r="G5632" s="142">
        <v>269.77999999999997</v>
      </c>
      <c r="H5632" s="142">
        <v>310.38</v>
      </c>
      <c r="I5632" s="142">
        <v>901.64</v>
      </c>
      <c r="Q5632" s="6">
        <f t="shared" si="87"/>
        <v>901.64</v>
      </c>
    </row>
    <row r="5633" spans="1:17" x14ac:dyDescent="0.2">
      <c r="A5633" s="139" t="s">
        <v>11251</v>
      </c>
      <c r="B5633" s="140" t="s">
        <v>20927</v>
      </c>
      <c r="C5633" s="141">
        <v>50802</v>
      </c>
      <c r="D5633" s="141">
        <v>737</v>
      </c>
      <c r="E5633" s="142">
        <v>417925.66</v>
      </c>
      <c r="F5633" s="142">
        <v>61629.86</v>
      </c>
      <c r="G5633" s="142">
        <v>66275.520000000004</v>
      </c>
      <c r="H5633" s="142">
        <v>46762.14</v>
      </c>
      <c r="I5633" s="142">
        <v>174667.51999999999</v>
      </c>
      <c r="Q5633" s="6">
        <f t="shared" si="87"/>
        <v>174667.51999999999</v>
      </c>
    </row>
    <row r="5634" spans="1:17" x14ac:dyDescent="0.2">
      <c r="A5634" s="139" t="s">
        <v>11253</v>
      </c>
      <c r="B5634" s="140" t="s">
        <v>20928</v>
      </c>
      <c r="C5634" s="141">
        <v>1001</v>
      </c>
      <c r="D5634" s="141">
        <v>26</v>
      </c>
      <c r="E5634" s="142">
        <v>6379.23</v>
      </c>
      <c r="F5634" s="142">
        <v>1214.3499999999999</v>
      </c>
      <c r="G5634" s="142">
        <v>2338.08</v>
      </c>
      <c r="H5634" s="142">
        <v>713.78</v>
      </c>
      <c r="I5634" s="142">
        <v>4266.21</v>
      </c>
      <c r="Q5634" s="6">
        <f t="shared" si="87"/>
        <v>4266.21</v>
      </c>
    </row>
    <row r="5635" spans="1:17" x14ac:dyDescent="0.2">
      <c r="A5635" s="139" t="s">
        <v>11255</v>
      </c>
      <c r="B5635" s="140" t="s">
        <v>20929</v>
      </c>
      <c r="C5635" s="141">
        <v>43</v>
      </c>
      <c r="D5635" s="141">
        <v>2</v>
      </c>
      <c r="E5635" s="142">
        <v>417.4</v>
      </c>
      <c r="F5635" s="142">
        <v>52.17</v>
      </c>
      <c r="G5635" s="142">
        <v>179.86</v>
      </c>
      <c r="H5635" s="142">
        <v>46.7</v>
      </c>
      <c r="I5635" s="142">
        <v>278.73</v>
      </c>
      <c r="Q5635" s="6">
        <f t="shared" si="87"/>
        <v>278.73</v>
      </c>
    </row>
    <row r="5636" spans="1:17" x14ac:dyDescent="0.2">
      <c r="A5636" s="139" t="s">
        <v>11257</v>
      </c>
      <c r="B5636" s="140" t="s">
        <v>20930</v>
      </c>
      <c r="C5636" s="141">
        <v>29</v>
      </c>
      <c r="D5636" s="141">
        <v>1</v>
      </c>
      <c r="E5636" s="142">
        <v>217.72</v>
      </c>
      <c r="F5636" s="142">
        <v>35.18</v>
      </c>
      <c r="G5636" s="142">
        <v>89.93</v>
      </c>
      <c r="H5636" s="142">
        <v>24.36</v>
      </c>
      <c r="I5636" s="142">
        <v>149.47</v>
      </c>
      <c r="Q5636" s="6">
        <f t="shared" si="87"/>
        <v>149.47</v>
      </c>
    </row>
    <row r="5637" spans="1:17" x14ac:dyDescent="0.2">
      <c r="A5637" s="139" t="s">
        <v>11259</v>
      </c>
      <c r="B5637" s="140" t="s">
        <v>20931</v>
      </c>
      <c r="C5637" s="141">
        <v>133</v>
      </c>
      <c r="D5637" s="141">
        <v>2</v>
      </c>
      <c r="E5637" s="142">
        <v>435.44</v>
      </c>
      <c r="F5637" s="142">
        <v>161.34</v>
      </c>
      <c r="G5637" s="142">
        <v>179.86</v>
      </c>
      <c r="H5637" s="142">
        <v>48.72</v>
      </c>
      <c r="I5637" s="142">
        <v>389.92</v>
      </c>
      <c r="Q5637" s="6">
        <f t="shared" si="87"/>
        <v>389.92</v>
      </c>
    </row>
    <row r="5638" spans="1:17" x14ac:dyDescent="0.2">
      <c r="A5638" s="139" t="s">
        <v>11261</v>
      </c>
      <c r="B5638" s="140" t="s">
        <v>20932</v>
      </c>
      <c r="C5638" s="141">
        <v>52</v>
      </c>
      <c r="D5638" s="141">
        <v>12</v>
      </c>
      <c r="E5638" s="142">
        <v>16927.84</v>
      </c>
      <c r="F5638" s="142">
        <v>63.08</v>
      </c>
      <c r="G5638" s="142">
        <v>1079.1099999999999</v>
      </c>
      <c r="H5638" s="142">
        <v>1894.07</v>
      </c>
      <c r="I5638" s="142">
        <v>3036.26</v>
      </c>
      <c r="Q5638" s="6">
        <f t="shared" si="87"/>
        <v>3036.26</v>
      </c>
    </row>
    <row r="5639" spans="1:17" x14ac:dyDescent="0.2">
      <c r="A5639" s="139" t="s">
        <v>11263</v>
      </c>
      <c r="B5639" s="140" t="s">
        <v>20933</v>
      </c>
      <c r="C5639" s="141">
        <v>42</v>
      </c>
      <c r="D5639" s="141">
        <v>2</v>
      </c>
      <c r="E5639" s="142">
        <v>710.69</v>
      </c>
      <c r="F5639" s="142">
        <v>50.95</v>
      </c>
      <c r="G5639" s="142">
        <v>179.86</v>
      </c>
      <c r="H5639" s="142">
        <v>79.52</v>
      </c>
      <c r="I5639" s="142">
        <v>310.33</v>
      </c>
      <c r="Q5639" s="6">
        <f t="shared" si="87"/>
        <v>310.33</v>
      </c>
    </row>
    <row r="5640" spans="1:17" x14ac:dyDescent="0.2">
      <c r="A5640" s="139" t="s">
        <v>11265</v>
      </c>
      <c r="B5640" s="140" t="s">
        <v>20934</v>
      </c>
      <c r="C5640" s="141">
        <v>52</v>
      </c>
      <c r="D5640" s="141">
        <v>1</v>
      </c>
      <c r="E5640" s="142">
        <v>2056.69</v>
      </c>
      <c r="F5640" s="142">
        <v>63.08</v>
      </c>
      <c r="G5640" s="142">
        <v>89.93</v>
      </c>
      <c r="H5640" s="142">
        <v>230.13</v>
      </c>
      <c r="I5640" s="142">
        <v>383.14</v>
      </c>
      <c r="Q5640" s="6">
        <f t="shared" si="87"/>
        <v>383.14</v>
      </c>
    </row>
    <row r="5641" spans="1:17" x14ac:dyDescent="0.2">
      <c r="A5641" s="139" t="s">
        <v>11267</v>
      </c>
      <c r="B5641" s="140" t="s">
        <v>20935</v>
      </c>
      <c r="C5641" s="141">
        <v>1410</v>
      </c>
      <c r="D5641" s="141">
        <v>31</v>
      </c>
      <c r="E5641" s="142">
        <v>6553.68</v>
      </c>
      <c r="F5641" s="142">
        <v>1710.53</v>
      </c>
      <c r="G5641" s="142">
        <v>2787.71</v>
      </c>
      <c r="H5641" s="142">
        <v>733.3</v>
      </c>
      <c r="I5641" s="142">
        <v>5231.54</v>
      </c>
      <c r="Q5641" s="6">
        <f t="shared" si="87"/>
        <v>5231.54</v>
      </c>
    </row>
    <row r="5642" spans="1:17" x14ac:dyDescent="0.2">
      <c r="A5642" s="139" t="s">
        <v>11269</v>
      </c>
      <c r="B5642" s="140" t="s">
        <v>20936</v>
      </c>
      <c r="C5642" s="141">
        <v>179</v>
      </c>
      <c r="D5642" s="141">
        <v>2</v>
      </c>
      <c r="E5642" s="142">
        <v>644.1</v>
      </c>
      <c r="F5642" s="142">
        <v>217.15</v>
      </c>
      <c r="G5642" s="142">
        <v>179.86</v>
      </c>
      <c r="H5642" s="142">
        <v>72.069999999999993</v>
      </c>
      <c r="I5642" s="142">
        <v>469.08</v>
      </c>
      <c r="Q5642" s="6">
        <f t="shared" si="87"/>
        <v>469.08</v>
      </c>
    </row>
    <row r="5643" spans="1:17" x14ac:dyDescent="0.2">
      <c r="A5643" s="139" t="s">
        <v>11271</v>
      </c>
      <c r="B5643" s="140" t="s">
        <v>20937</v>
      </c>
      <c r="C5643" s="141">
        <v>263</v>
      </c>
      <c r="D5643" s="141">
        <v>17</v>
      </c>
      <c r="E5643" s="142">
        <v>6406.2</v>
      </c>
      <c r="F5643" s="142">
        <v>319.06</v>
      </c>
      <c r="G5643" s="142">
        <v>1528.74</v>
      </c>
      <c r="H5643" s="142">
        <v>716.8</v>
      </c>
      <c r="I5643" s="142">
        <v>2564.6</v>
      </c>
      <c r="Q5643" s="6">
        <f t="shared" si="87"/>
        <v>2564.6</v>
      </c>
    </row>
    <row r="5644" spans="1:17" x14ac:dyDescent="0.2">
      <c r="A5644" s="139" t="s">
        <v>11273</v>
      </c>
      <c r="B5644" s="140" t="s">
        <v>20938</v>
      </c>
      <c r="C5644" s="141">
        <v>193</v>
      </c>
      <c r="D5644" s="141">
        <v>1</v>
      </c>
      <c r="E5644" s="142">
        <v>186.61</v>
      </c>
      <c r="F5644" s="142">
        <v>234.14</v>
      </c>
      <c r="G5644" s="142">
        <v>89.93</v>
      </c>
      <c r="H5644" s="142">
        <v>20.88</v>
      </c>
      <c r="I5644" s="142">
        <v>344.95</v>
      </c>
      <c r="Q5644" s="6">
        <f t="shared" si="87"/>
        <v>344.95</v>
      </c>
    </row>
    <row r="5645" spans="1:17" x14ac:dyDescent="0.2">
      <c r="A5645" s="139" t="s">
        <v>11275</v>
      </c>
      <c r="B5645" s="140" t="s">
        <v>20939</v>
      </c>
      <c r="C5645" s="141">
        <v>1090</v>
      </c>
      <c r="D5645" s="141">
        <v>10</v>
      </c>
      <c r="E5645" s="142">
        <v>42526.22</v>
      </c>
      <c r="F5645" s="142">
        <v>1322.32</v>
      </c>
      <c r="G5645" s="142">
        <v>899.26</v>
      </c>
      <c r="H5645" s="142">
        <v>4758.3</v>
      </c>
      <c r="I5645" s="142">
        <v>6979.88</v>
      </c>
      <c r="Q5645" s="6">
        <f t="shared" si="87"/>
        <v>6979.88</v>
      </c>
    </row>
    <row r="5646" spans="1:17" x14ac:dyDescent="0.2">
      <c r="A5646" s="139" t="s">
        <v>11277</v>
      </c>
      <c r="B5646" s="140" t="s">
        <v>20940</v>
      </c>
      <c r="C5646" s="141">
        <v>978</v>
      </c>
      <c r="D5646" s="141">
        <v>32</v>
      </c>
      <c r="E5646" s="142">
        <v>21363.16</v>
      </c>
      <c r="F5646" s="142">
        <v>1186.45</v>
      </c>
      <c r="G5646" s="142">
        <v>2877.63</v>
      </c>
      <c r="H5646" s="142">
        <v>2390.34</v>
      </c>
      <c r="I5646" s="142">
        <v>6454.42</v>
      </c>
      <c r="Q5646" s="6">
        <f t="shared" si="87"/>
        <v>6454.42</v>
      </c>
    </row>
    <row r="5647" spans="1:17" x14ac:dyDescent="0.2">
      <c r="A5647" s="139" t="s">
        <v>11279</v>
      </c>
      <c r="B5647" s="140" t="s">
        <v>20941</v>
      </c>
      <c r="C5647" s="141">
        <v>104</v>
      </c>
      <c r="D5647" s="141">
        <v>0</v>
      </c>
      <c r="E5647" s="142">
        <v>0</v>
      </c>
      <c r="F5647" s="142">
        <v>126.17</v>
      </c>
      <c r="G5647" s="142">
        <v>0</v>
      </c>
      <c r="H5647" s="142">
        <v>0</v>
      </c>
      <c r="I5647" s="142">
        <v>126.17</v>
      </c>
      <c r="Q5647" s="6">
        <f t="shared" ref="Q5647:Q5710" si="88">I5647+P5647</f>
        <v>126.17</v>
      </c>
    </row>
    <row r="5648" spans="1:17" x14ac:dyDescent="0.2">
      <c r="A5648" s="139" t="s">
        <v>11281</v>
      </c>
      <c r="B5648" s="140" t="s">
        <v>20942</v>
      </c>
      <c r="C5648" s="141">
        <v>64</v>
      </c>
      <c r="D5648" s="141">
        <v>1</v>
      </c>
      <c r="E5648" s="142">
        <v>37.32</v>
      </c>
      <c r="F5648" s="142">
        <v>77.64</v>
      </c>
      <c r="G5648" s="142">
        <v>89.93</v>
      </c>
      <c r="H5648" s="142">
        <v>4.18</v>
      </c>
      <c r="I5648" s="142">
        <v>171.75</v>
      </c>
      <c r="Q5648" s="6">
        <f t="shared" si="88"/>
        <v>171.75</v>
      </c>
    </row>
    <row r="5649" spans="1:17" x14ac:dyDescent="0.2">
      <c r="A5649" s="139" t="s">
        <v>11283</v>
      </c>
      <c r="B5649" s="140" t="s">
        <v>20943</v>
      </c>
      <c r="C5649" s="141">
        <v>31</v>
      </c>
      <c r="D5649" s="141">
        <v>1</v>
      </c>
      <c r="E5649" s="142">
        <v>46.83</v>
      </c>
      <c r="F5649" s="142">
        <v>37.61</v>
      </c>
      <c r="G5649" s="142">
        <v>89.93</v>
      </c>
      <c r="H5649" s="142">
        <v>5.24</v>
      </c>
      <c r="I5649" s="142">
        <v>132.78</v>
      </c>
      <c r="Q5649" s="6">
        <f t="shared" si="88"/>
        <v>132.78</v>
      </c>
    </row>
    <row r="5650" spans="1:17" x14ac:dyDescent="0.2">
      <c r="A5650" s="139" t="s">
        <v>11285</v>
      </c>
      <c r="B5650" s="140" t="s">
        <v>20944</v>
      </c>
      <c r="C5650" s="141">
        <v>93</v>
      </c>
      <c r="D5650" s="141">
        <v>2</v>
      </c>
      <c r="E5650" s="142">
        <v>1485.94</v>
      </c>
      <c r="F5650" s="142">
        <v>112.82</v>
      </c>
      <c r="G5650" s="142">
        <v>179.86</v>
      </c>
      <c r="H5650" s="142">
        <v>166.26</v>
      </c>
      <c r="I5650" s="142">
        <v>458.94</v>
      </c>
      <c r="Q5650" s="6">
        <f t="shared" si="88"/>
        <v>458.94</v>
      </c>
    </row>
    <row r="5651" spans="1:17" x14ac:dyDescent="0.2">
      <c r="A5651" s="139" t="s">
        <v>11287</v>
      </c>
      <c r="B5651" s="140" t="s">
        <v>20945</v>
      </c>
      <c r="C5651" s="141">
        <v>223</v>
      </c>
      <c r="D5651" s="141">
        <v>21</v>
      </c>
      <c r="E5651" s="142">
        <v>6546.35</v>
      </c>
      <c r="F5651" s="142">
        <v>270.52999999999997</v>
      </c>
      <c r="G5651" s="142">
        <v>1888.45</v>
      </c>
      <c r="H5651" s="142">
        <v>732.48</v>
      </c>
      <c r="I5651" s="142">
        <v>2891.46</v>
      </c>
      <c r="Q5651" s="6">
        <f t="shared" si="88"/>
        <v>2891.46</v>
      </c>
    </row>
    <row r="5652" spans="1:17" x14ac:dyDescent="0.2">
      <c r="A5652" s="139" t="s">
        <v>11289</v>
      </c>
      <c r="B5652" s="140" t="s">
        <v>20946</v>
      </c>
      <c r="C5652" s="141">
        <v>82</v>
      </c>
      <c r="D5652" s="141">
        <v>3</v>
      </c>
      <c r="E5652" s="142">
        <v>2431.56</v>
      </c>
      <c r="F5652" s="142">
        <v>99.48</v>
      </c>
      <c r="G5652" s="142">
        <v>269.77999999999997</v>
      </c>
      <c r="H5652" s="142">
        <v>272.07</v>
      </c>
      <c r="I5652" s="142">
        <v>641.33000000000004</v>
      </c>
      <c r="Q5652" s="6">
        <f t="shared" si="88"/>
        <v>641.33000000000004</v>
      </c>
    </row>
    <row r="5653" spans="1:17" x14ac:dyDescent="0.2">
      <c r="A5653" s="139" t="s">
        <v>11291</v>
      </c>
      <c r="B5653" s="140" t="s">
        <v>20947</v>
      </c>
      <c r="C5653" s="141">
        <v>1107</v>
      </c>
      <c r="D5653" s="141">
        <v>89</v>
      </c>
      <c r="E5653" s="142">
        <v>94505.75</v>
      </c>
      <c r="F5653" s="142">
        <v>1342.94</v>
      </c>
      <c r="G5653" s="142">
        <v>8003.42</v>
      </c>
      <c r="H5653" s="142">
        <v>10574.34</v>
      </c>
      <c r="I5653" s="142">
        <v>19920.7</v>
      </c>
      <c r="Q5653" s="6">
        <f t="shared" si="88"/>
        <v>19920.7</v>
      </c>
    </row>
    <row r="5654" spans="1:17" x14ac:dyDescent="0.2">
      <c r="A5654" s="139" t="s">
        <v>11293</v>
      </c>
      <c r="B5654" s="140" t="s">
        <v>20948</v>
      </c>
      <c r="C5654" s="141">
        <v>76</v>
      </c>
      <c r="D5654" s="141">
        <v>1</v>
      </c>
      <c r="E5654" s="142">
        <v>186.61</v>
      </c>
      <c r="F5654" s="142">
        <v>92.2</v>
      </c>
      <c r="G5654" s="142">
        <v>89.93</v>
      </c>
      <c r="H5654" s="142">
        <v>20.88</v>
      </c>
      <c r="I5654" s="142">
        <v>203.01</v>
      </c>
      <c r="Q5654" s="6">
        <f t="shared" si="88"/>
        <v>203.01</v>
      </c>
    </row>
    <row r="5655" spans="1:17" x14ac:dyDescent="0.2">
      <c r="A5655" s="139" t="s">
        <v>11295</v>
      </c>
      <c r="B5655" s="140" t="s">
        <v>20949</v>
      </c>
      <c r="C5655" s="141">
        <v>721</v>
      </c>
      <c r="D5655" s="141">
        <v>30</v>
      </c>
      <c r="E5655" s="142">
        <v>16038.98</v>
      </c>
      <c r="F5655" s="142">
        <v>874.67</v>
      </c>
      <c r="G5655" s="142">
        <v>2697.78</v>
      </c>
      <c r="H5655" s="142">
        <v>1794.62</v>
      </c>
      <c r="I5655" s="142">
        <v>5367.07</v>
      </c>
      <c r="Q5655" s="6">
        <f t="shared" si="88"/>
        <v>5367.07</v>
      </c>
    </row>
    <row r="5656" spans="1:17" x14ac:dyDescent="0.2">
      <c r="A5656" s="139" t="s">
        <v>11297</v>
      </c>
      <c r="B5656" s="140" t="s">
        <v>20950</v>
      </c>
      <c r="C5656" s="141">
        <v>79</v>
      </c>
      <c r="D5656" s="141">
        <v>0</v>
      </c>
      <c r="E5656" s="142">
        <v>0</v>
      </c>
      <c r="F5656" s="142">
        <v>95.84</v>
      </c>
      <c r="G5656" s="142">
        <v>0</v>
      </c>
      <c r="H5656" s="142">
        <v>0</v>
      </c>
      <c r="I5656" s="142">
        <v>95.84</v>
      </c>
      <c r="Q5656" s="6">
        <f t="shared" si="88"/>
        <v>95.84</v>
      </c>
    </row>
    <row r="5657" spans="1:17" x14ac:dyDescent="0.2">
      <c r="A5657" s="139" t="s">
        <v>11299</v>
      </c>
      <c r="B5657" s="140" t="s">
        <v>20951</v>
      </c>
      <c r="C5657" s="141">
        <v>53</v>
      </c>
      <c r="D5657" s="141">
        <v>0</v>
      </c>
      <c r="E5657" s="142">
        <v>0</v>
      </c>
      <c r="F5657" s="142">
        <v>64.3</v>
      </c>
      <c r="G5657" s="142">
        <v>0</v>
      </c>
      <c r="H5657" s="142">
        <v>0</v>
      </c>
      <c r="I5657" s="142">
        <v>64.3</v>
      </c>
      <c r="Q5657" s="6">
        <f t="shared" si="88"/>
        <v>64.3</v>
      </c>
    </row>
    <row r="5658" spans="1:17" x14ac:dyDescent="0.2">
      <c r="A5658" s="139" t="s">
        <v>11301</v>
      </c>
      <c r="B5658" s="140" t="s">
        <v>20952</v>
      </c>
      <c r="C5658" s="141">
        <v>212</v>
      </c>
      <c r="D5658" s="141">
        <v>11</v>
      </c>
      <c r="E5658" s="142">
        <v>6104.53</v>
      </c>
      <c r="F5658" s="142">
        <v>257.18</v>
      </c>
      <c r="G5658" s="142">
        <v>989.18</v>
      </c>
      <c r="H5658" s="142">
        <v>683.04</v>
      </c>
      <c r="I5658" s="142">
        <v>1929.4</v>
      </c>
      <c r="Q5658" s="6">
        <f t="shared" si="88"/>
        <v>1929.4</v>
      </c>
    </row>
    <row r="5659" spans="1:17" x14ac:dyDescent="0.2">
      <c r="A5659" s="139" t="s">
        <v>11303</v>
      </c>
      <c r="B5659" s="140" t="s">
        <v>20953</v>
      </c>
      <c r="C5659" s="141">
        <v>325</v>
      </c>
      <c r="D5659" s="141">
        <v>20</v>
      </c>
      <c r="E5659" s="142">
        <v>4307.09</v>
      </c>
      <c r="F5659" s="142">
        <v>394.27</v>
      </c>
      <c r="G5659" s="142">
        <v>1798.52</v>
      </c>
      <c r="H5659" s="142">
        <v>481.93</v>
      </c>
      <c r="I5659" s="142">
        <v>2674.72</v>
      </c>
      <c r="Q5659" s="6">
        <f t="shared" si="88"/>
        <v>2674.72</v>
      </c>
    </row>
    <row r="5660" spans="1:17" x14ac:dyDescent="0.2">
      <c r="A5660" s="139" t="s">
        <v>11305</v>
      </c>
      <c r="B5660" s="140" t="s">
        <v>20954</v>
      </c>
      <c r="C5660" s="141">
        <v>18</v>
      </c>
      <c r="D5660" s="141">
        <v>1</v>
      </c>
      <c r="E5660" s="142">
        <v>37.32</v>
      </c>
      <c r="F5660" s="142">
        <v>21.84</v>
      </c>
      <c r="G5660" s="142">
        <v>89.93</v>
      </c>
      <c r="H5660" s="142">
        <v>4.18</v>
      </c>
      <c r="I5660" s="142">
        <v>115.95</v>
      </c>
      <c r="Q5660" s="6">
        <f t="shared" si="88"/>
        <v>115.95</v>
      </c>
    </row>
    <row r="5661" spans="1:17" x14ac:dyDescent="0.2">
      <c r="A5661" s="139" t="s">
        <v>11307</v>
      </c>
      <c r="B5661" s="140" t="s">
        <v>20955</v>
      </c>
      <c r="C5661" s="141">
        <v>1524</v>
      </c>
      <c r="D5661" s="141">
        <v>68</v>
      </c>
      <c r="E5661" s="142">
        <v>65575.97</v>
      </c>
      <c r="F5661" s="142">
        <v>1848.82</v>
      </c>
      <c r="G5661" s="142">
        <v>6114.98</v>
      </c>
      <c r="H5661" s="142">
        <v>7337.36</v>
      </c>
      <c r="I5661" s="142">
        <v>15301.16</v>
      </c>
      <c r="Q5661" s="6">
        <f t="shared" si="88"/>
        <v>15301.16</v>
      </c>
    </row>
    <row r="5662" spans="1:17" x14ac:dyDescent="0.2">
      <c r="A5662" s="139" t="s">
        <v>11309</v>
      </c>
      <c r="B5662" s="140" t="s">
        <v>20956</v>
      </c>
      <c r="C5662" s="141">
        <v>577</v>
      </c>
      <c r="D5662" s="141">
        <v>6</v>
      </c>
      <c r="E5662" s="142">
        <v>1259.3599999999999</v>
      </c>
      <c r="F5662" s="142">
        <v>699.98</v>
      </c>
      <c r="G5662" s="142">
        <v>539.55999999999995</v>
      </c>
      <c r="H5662" s="142">
        <v>140.91</v>
      </c>
      <c r="I5662" s="142">
        <v>1380.45</v>
      </c>
      <c r="Q5662" s="6">
        <f t="shared" si="88"/>
        <v>1380.45</v>
      </c>
    </row>
    <row r="5663" spans="1:17" x14ac:dyDescent="0.2">
      <c r="A5663" s="139" t="s">
        <v>11311</v>
      </c>
      <c r="B5663" s="140" t="s">
        <v>20957</v>
      </c>
      <c r="C5663" s="141">
        <v>28</v>
      </c>
      <c r="D5663" s="141">
        <v>0</v>
      </c>
      <c r="E5663" s="142">
        <v>0</v>
      </c>
      <c r="F5663" s="142">
        <v>33.97</v>
      </c>
      <c r="G5663" s="142">
        <v>0</v>
      </c>
      <c r="H5663" s="142">
        <v>0</v>
      </c>
      <c r="I5663" s="142">
        <v>33.97</v>
      </c>
      <c r="Q5663" s="6">
        <f t="shared" si="88"/>
        <v>33.97</v>
      </c>
    </row>
    <row r="5664" spans="1:17" x14ac:dyDescent="0.2">
      <c r="A5664" s="139" t="s">
        <v>11313</v>
      </c>
      <c r="B5664" s="140" t="s">
        <v>20958</v>
      </c>
      <c r="C5664" s="141">
        <v>114</v>
      </c>
      <c r="D5664" s="141">
        <v>4</v>
      </c>
      <c r="E5664" s="142">
        <v>1492.91</v>
      </c>
      <c r="F5664" s="142">
        <v>138.30000000000001</v>
      </c>
      <c r="G5664" s="142">
        <v>359.7</v>
      </c>
      <c r="H5664" s="142">
        <v>167.04</v>
      </c>
      <c r="I5664" s="142">
        <v>665.04</v>
      </c>
      <c r="Q5664" s="6">
        <f t="shared" si="88"/>
        <v>665.04</v>
      </c>
    </row>
    <row r="5665" spans="1:17" x14ac:dyDescent="0.2">
      <c r="A5665" s="139" t="s">
        <v>11315</v>
      </c>
      <c r="B5665" s="140" t="s">
        <v>20959</v>
      </c>
      <c r="C5665" s="141">
        <v>125</v>
      </c>
      <c r="D5665" s="141">
        <v>10</v>
      </c>
      <c r="E5665" s="142">
        <v>2138.91</v>
      </c>
      <c r="F5665" s="142">
        <v>151.63999999999999</v>
      </c>
      <c r="G5665" s="142">
        <v>899.26</v>
      </c>
      <c r="H5665" s="142">
        <v>239.33</v>
      </c>
      <c r="I5665" s="142">
        <v>1290.23</v>
      </c>
      <c r="Q5665" s="6">
        <f t="shared" si="88"/>
        <v>1290.23</v>
      </c>
    </row>
    <row r="5666" spans="1:17" x14ac:dyDescent="0.2">
      <c r="A5666" s="139" t="s">
        <v>11317</v>
      </c>
      <c r="B5666" s="140" t="s">
        <v>20960</v>
      </c>
      <c r="C5666" s="141">
        <v>499</v>
      </c>
      <c r="D5666" s="141">
        <v>9</v>
      </c>
      <c r="E5666" s="142">
        <v>1499.15</v>
      </c>
      <c r="F5666" s="142">
        <v>605.36</v>
      </c>
      <c r="G5666" s="142">
        <v>809.34</v>
      </c>
      <c r="H5666" s="142">
        <v>167.74</v>
      </c>
      <c r="I5666" s="142">
        <v>1582.44</v>
      </c>
      <c r="Q5666" s="6">
        <f t="shared" si="88"/>
        <v>1582.44</v>
      </c>
    </row>
    <row r="5667" spans="1:17" x14ac:dyDescent="0.2">
      <c r="A5667" s="139" t="s">
        <v>11319</v>
      </c>
      <c r="B5667" s="140" t="s">
        <v>20961</v>
      </c>
      <c r="C5667" s="141">
        <v>413</v>
      </c>
      <c r="D5667" s="141">
        <v>3</v>
      </c>
      <c r="E5667" s="142">
        <v>1804.83</v>
      </c>
      <c r="F5667" s="142">
        <v>501.02</v>
      </c>
      <c r="G5667" s="142">
        <v>269.77999999999997</v>
      </c>
      <c r="H5667" s="142">
        <v>201.94</v>
      </c>
      <c r="I5667" s="142">
        <v>972.74</v>
      </c>
      <c r="Q5667" s="6">
        <f t="shared" si="88"/>
        <v>972.74</v>
      </c>
    </row>
    <row r="5668" spans="1:17" x14ac:dyDescent="0.2">
      <c r="A5668" s="139" t="s">
        <v>11321</v>
      </c>
      <c r="B5668" s="140" t="s">
        <v>20962</v>
      </c>
      <c r="C5668" s="141">
        <v>567</v>
      </c>
      <c r="D5668" s="141">
        <v>10</v>
      </c>
      <c r="E5668" s="142">
        <v>72288.44</v>
      </c>
      <c r="F5668" s="142">
        <v>687.85</v>
      </c>
      <c r="G5668" s="142">
        <v>899.26</v>
      </c>
      <c r="H5668" s="142">
        <v>8088.43</v>
      </c>
      <c r="I5668" s="142">
        <v>9675.5400000000009</v>
      </c>
      <c r="Q5668" s="6">
        <f t="shared" si="88"/>
        <v>9675.5400000000009</v>
      </c>
    </row>
    <row r="5669" spans="1:17" x14ac:dyDescent="0.2">
      <c r="A5669" s="139" t="s">
        <v>11323</v>
      </c>
      <c r="B5669" s="140" t="s">
        <v>20963</v>
      </c>
      <c r="C5669" s="141">
        <v>117</v>
      </c>
      <c r="D5669" s="141">
        <v>2</v>
      </c>
      <c r="E5669" s="142">
        <v>541.37</v>
      </c>
      <c r="F5669" s="142">
        <v>141.94</v>
      </c>
      <c r="G5669" s="142">
        <v>179.86</v>
      </c>
      <c r="H5669" s="142">
        <v>60.58</v>
      </c>
      <c r="I5669" s="142">
        <v>382.38</v>
      </c>
      <c r="Q5669" s="6">
        <f t="shared" si="88"/>
        <v>382.38</v>
      </c>
    </row>
    <row r="5670" spans="1:17" x14ac:dyDescent="0.2">
      <c r="A5670" s="139" t="s">
        <v>11325</v>
      </c>
      <c r="B5670" s="140" t="s">
        <v>20964</v>
      </c>
      <c r="C5670" s="141">
        <v>103</v>
      </c>
      <c r="D5670" s="141">
        <v>2</v>
      </c>
      <c r="E5670" s="142">
        <v>688.58</v>
      </c>
      <c r="F5670" s="142">
        <v>124.95</v>
      </c>
      <c r="G5670" s="142">
        <v>179.86</v>
      </c>
      <c r="H5670" s="142">
        <v>77.05</v>
      </c>
      <c r="I5670" s="142">
        <v>381.86</v>
      </c>
      <c r="Q5670" s="6">
        <f t="shared" si="88"/>
        <v>381.86</v>
      </c>
    </row>
    <row r="5671" spans="1:17" x14ac:dyDescent="0.2">
      <c r="A5671" s="139" t="s">
        <v>11327</v>
      </c>
      <c r="B5671" s="140" t="s">
        <v>20965</v>
      </c>
      <c r="C5671" s="141">
        <v>413</v>
      </c>
      <c r="D5671" s="141">
        <v>5</v>
      </c>
      <c r="E5671" s="142">
        <v>1031.29</v>
      </c>
      <c r="F5671" s="142">
        <v>501.02</v>
      </c>
      <c r="G5671" s="142">
        <v>449.63</v>
      </c>
      <c r="H5671" s="142">
        <v>115.39</v>
      </c>
      <c r="I5671" s="142">
        <v>1066.04</v>
      </c>
      <c r="Q5671" s="6">
        <f t="shared" si="88"/>
        <v>1066.04</v>
      </c>
    </row>
    <row r="5672" spans="1:17" x14ac:dyDescent="0.2">
      <c r="A5672" s="139" t="s">
        <v>11329</v>
      </c>
      <c r="B5672" s="140" t="s">
        <v>20966</v>
      </c>
      <c r="C5672" s="141">
        <v>129</v>
      </c>
      <c r="D5672" s="141">
        <v>1</v>
      </c>
      <c r="E5672" s="142">
        <v>381.38</v>
      </c>
      <c r="F5672" s="142">
        <v>156.5</v>
      </c>
      <c r="G5672" s="142">
        <v>89.93</v>
      </c>
      <c r="H5672" s="142">
        <v>42.67</v>
      </c>
      <c r="I5672" s="142">
        <v>289.10000000000002</v>
      </c>
      <c r="Q5672" s="6">
        <f t="shared" si="88"/>
        <v>289.10000000000002</v>
      </c>
    </row>
    <row r="5673" spans="1:17" x14ac:dyDescent="0.2">
      <c r="A5673" s="139" t="s">
        <v>11331</v>
      </c>
      <c r="B5673" s="140" t="s">
        <v>20967</v>
      </c>
      <c r="C5673" s="141">
        <v>3110</v>
      </c>
      <c r="D5673" s="141">
        <v>15</v>
      </c>
      <c r="E5673" s="142">
        <v>3071.09</v>
      </c>
      <c r="F5673" s="142">
        <v>3772.86</v>
      </c>
      <c r="G5673" s="142">
        <v>1348.89</v>
      </c>
      <c r="H5673" s="142">
        <v>343.62</v>
      </c>
      <c r="I5673" s="142">
        <v>5465.37</v>
      </c>
      <c r="Q5673" s="6">
        <f t="shared" si="88"/>
        <v>5465.37</v>
      </c>
    </row>
    <row r="5674" spans="1:17" x14ac:dyDescent="0.2">
      <c r="A5674" s="139" t="s">
        <v>11333</v>
      </c>
      <c r="B5674" s="140" t="s">
        <v>20968</v>
      </c>
      <c r="C5674" s="141">
        <v>2043</v>
      </c>
      <c r="D5674" s="141">
        <v>29</v>
      </c>
      <c r="E5674" s="142">
        <v>16120.88</v>
      </c>
      <c r="F5674" s="142">
        <v>2478.44</v>
      </c>
      <c r="G5674" s="142">
        <v>2607.86</v>
      </c>
      <c r="H5674" s="142">
        <v>1803.78</v>
      </c>
      <c r="I5674" s="142">
        <v>6890.08</v>
      </c>
      <c r="Q5674" s="6">
        <f t="shared" si="88"/>
        <v>6890.08</v>
      </c>
    </row>
    <row r="5675" spans="1:17" x14ac:dyDescent="0.2">
      <c r="A5675" s="139" t="s">
        <v>11335</v>
      </c>
      <c r="B5675" s="140" t="s">
        <v>20969</v>
      </c>
      <c r="C5675" s="141">
        <v>1689</v>
      </c>
      <c r="D5675" s="141">
        <v>23</v>
      </c>
      <c r="E5675" s="142">
        <v>12549.69</v>
      </c>
      <c r="F5675" s="142">
        <v>2048.9899999999998</v>
      </c>
      <c r="G5675" s="142">
        <v>2068.3000000000002</v>
      </c>
      <c r="H5675" s="142">
        <v>1404.2</v>
      </c>
      <c r="I5675" s="142">
        <v>5521.49</v>
      </c>
      <c r="Q5675" s="6">
        <f t="shared" si="88"/>
        <v>5521.49</v>
      </c>
    </row>
    <row r="5676" spans="1:17" x14ac:dyDescent="0.2">
      <c r="A5676" s="139" t="s">
        <v>11337</v>
      </c>
      <c r="B5676" s="140" t="s">
        <v>20970</v>
      </c>
      <c r="C5676" s="141">
        <v>3236</v>
      </c>
      <c r="D5676" s="141">
        <v>23</v>
      </c>
      <c r="E5676" s="142">
        <v>6003.22</v>
      </c>
      <c r="F5676" s="142">
        <v>3925.72</v>
      </c>
      <c r="G5676" s="142">
        <v>2068.3000000000002</v>
      </c>
      <c r="H5676" s="142">
        <v>671.7</v>
      </c>
      <c r="I5676" s="142">
        <v>6665.72</v>
      </c>
      <c r="Q5676" s="6">
        <f t="shared" si="88"/>
        <v>6665.72</v>
      </c>
    </row>
    <row r="5677" spans="1:17" x14ac:dyDescent="0.2">
      <c r="A5677" s="139" t="s">
        <v>11339</v>
      </c>
      <c r="B5677" s="140" t="s">
        <v>20971</v>
      </c>
      <c r="C5677" s="141">
        <v>75917</v>
      </c>
      <c r="D5677" s="141">
        <v>1203</v>
      </c>
      <c r="E5677" s="142">
        <v>2416119.65</v>
      </c>
      <c r="F5677" s="142">
        <v>92097.84</v>
      </c>
      <c r="G5677" s="142">
        <v>108181.06</v>
      </c>
      <c r="H5677" s="142">
        <v>270342.12</v>
      </c>
      <c r="I5677" s="142">
        <v>470621.02</v>
      </c>
      <c r="Q5677" s="6">
        <f t="shared" si="88"/>
        <v>470621.02</v>
      </c>
    </row>
    <row r="5678" spans="1:17" x14ac:dyDescent="0.2">
      <c r="A5678" s="139" t="s">
        <v>11341</v>
      </c>
      <c r="B5678" s="140" t="s">
        <v>20972</v>
      </c>
      <c r="C5678" s="141">
        <v>12315</v>
      </c>
      <c r="D5678" s="141">
        <v>100</v>
      </c>
      <c r="E5678" s="142">
        <v>26990.82</v>
      </c>
      <c r="F5678" s="142">
        <v>14939.8</v>
      </c>
      <c r="G5678" s="142">
        <v>8992.61</v>
      </c>
      <c r="H5678" s="142">
        <v>3020.03</v>
      </c>
      <c r="I5678" s="142">
        <v>26952.44</v>
      </c>
      <c r="Q5678" s="6">
        <f t="shared" si="88"/>
        <v>26952.44</v>
      </c>
    </row>
    <row r="5679" spans="1:17" x14ac:dyDescent="0.2">
      <c r="A5679" s="139" t="s">
        <v>11343</v>
      </c>
      <c r="B5679" s="140" t="s">
        <v>20973</v>
      </c>
      <c r="C5679" s="141">
        <v>3308</v>
      </c>
      <c r="D5679" s="141">
        <v>37</v>
      </c>
      <c r="E5679" s="142">
        <v>10702.33</v>
      </c>
      <c r="F5679" s="142">
        <v>4013.06</v>
      </c>
      <c r="G5679" s="142">
        <v>3327.26</v>
      </c>
      <c r="H5679" s="142">
        <v>1197.5</v>
      </c>
      <c r="I5679" s="142">
        <v>8537.82</v>
      </c>
      <c r="Q5679" s="6">
        <f t="shared" si="88"/>
        <v>8537.82</v>
      </c>
    </row>
    <row r="5680" spans="1:17" x14ac:dyDescent="0.2">
      <c r="A5680" s="139" t="s">
        <v>11345</v>
      </c>
      <c r="B5680" s="140" t="s">
        <v>20974</v>
      </c>
      <c r="C5680" s="141">
        <v>16491</v>
      </c>
      <c r="D5680" s="141">
        <v>83</v>
      </c>
      <c r="E5680" s="142">
        <v>23183.8</v>
      </c>
      <c r="F5680" s="142">
        <v>20005.87</v>
      </c>
      <c r="G5680" s="142">
        <v>7463.86</v>
      </c>
      <c r="H5680" s="142">
        <v>2594.06</v>
      </c>
      <c r="I5680" s="142">
        <v>30063.79</v>
      </c>
      <c r="Q5680" s="6">
        <f t="shared" si="88"/>
        <v>30063.79</v>
      </c>
    </row>
    <row r="5681" spans="1:17" x14ac:dyDescent="0.2">
      <c r="A5681" s="139" t="s">
        <v>11347</v>
      </c>
      <c r="B5681" s="140" t="s">
        <v>20975</v>
      </c>
      <c r="C5681" s="141">
        <v>1252</v>
      </c>
      <c r="D5681" s="141">
        <v>13</v>
      </c>
      <c r="E5681" s="142">
        <v>3023.46</v>
      </c>
      <c r="F5681" s="142">
        <v>1518.85</v>
      </c>
      <c r="G5681" s="142">
        <v>1169.04</v>
      </c>
      <c r="H5681" s="142">
        <v>338.3</v>
      </c>
      <c r="I5681" s="142">
        <v>3026.19</v>
      </c>
      <c r="Q5681" s="6">
        <f t="shared" si="88"/>
        <v>3026.19</v>
      </c>
    </row>
    <row r="5682" spans="1:17" x14ac:dyDescent="0.2">
      <c r="A5682" s="139" t="s">
        <v>11349</v>
      </c>
      <c r="B5682" s="140" t="s">
        <v>20976</v>
      </c>
      <c r="C5682" s="141">
        <v>1326</v>
      </c>
      <c r="D5682" s="141">
        <v>19</v>
      </c>
      <c r="E5682" s="142">
        <v>9228.92</v>
      </c>
      <c r="F5682" s="142">
        <v>1608.62</v>
      </c>
      <c r="G5682" s="142">
        <v>1708.59</v>
      </c>
      <c r="H5682" s="142">
        <v>1032.6300000000001</v>
      </c>
      <c r="I5682" s="142">
        <v>4349.84</v>
      </c>
      <c r="Q5682" s="6">
        <f t="shared" si="88"/>
        <v>4349.84</v>
      </c>
    </row>
    <row r="5683" spans="1:17" x14ac:dyDescent="0.2">
      <c r="A5683" s="139" t="s">
        <v>11351</v>
      </c>
      <c r="B5683" s="140" t="s">
        <v>20977</v>
      </c>
      <c r="C5683" s="141">
        <v>6415</v>
      </c>
      <c r="D5683" s="141">
        <v>33</v>
      </c>
      <c r="E5683" s="142">
        <v>7211.23</v>
      </c>
      <c r="F5683" s="142">
        <v>7782.29</v>
      </c>
      <c r="G5683" s="142">
        <v>2967.56</v>
      </c>
      <c r="H5683" s="142">
        <v>806.87</v>
      </c>
      <c r="I5683" s="142">
        <v>11556.72</v>
      </c>
      <c r="Q5683" s="6">
        <f t="shared" si="88"/>
        <v>11556.72</v>
      </c>
    </row>
    <row r="5684" spans="1:17" x14ac:dyDescent="0.2">
      <c r="A5684" s="139" t="s">
        <v>11353</v>
      </c>
      <c r="B5684" s="140" t="s">
        <v>20978</v>
      </c>
      <c r="C5684" s="141">
        <v>19476</v>
      </c>
      <c r="D5684" s="141">
        <v>152</v>
      </c>
      <c r="E5684" s="142">
        <v>56105.73</v>
      </c>
      <c r="F5684" s="142">
        <v>23627.09</v>
      </c>
      <c r="G5684" s="142">
        <v>13668.76</v>
      </c>
      <c r="H5684" s="142">
        <v>6277.73</v>
      </c>
      <c r="I5684" s="142">
        <v>43573.58</v>
      </c>
      <c r="Q5684" s="6">
        <f t="shared" si="88"/>
        <v>43573.58</v>
      </c>
    </row>
    <row r="5685" spans="1:17" x14ac:dyDescent="0.2">
      <c r="A5685" s="139" t="s">
        <v>11355</v>
      </c>
      <c r="B5685" s="140" t="s">
        <v>20979</v>
      </c>
      <c r="C5685" s="141">
        <v>4664</v>
      </c>
      <c r="D5685" s="141">
        <v>75</v>
      </c>
      <c r="E5685" s="142">
        <v>37733.040000000001</v>
      </c>
      <c r="F5685" s="142">
        <v>5658.08</v>
      </c>
      <c r="G5685" s="142">
        <v>6744.46</v>
      </c>
      <c r="H5685" s="142">
        <v>4221.99</v>
      </c>
      <c r="I5685" s="142">
        <v>16624.53</v>
      </c>
      <c r="Q5685" s="6">
        <f t="shared" si="88"/>
        <v>16624.53</v>
      </c>
    </row>
    <row r="5686" spans="1:17" x14ac:dyDescent="0.2">
      <c r="A5686" s="139" t="s">
        <v>11357</v>
      </c>
      <c r="B5686" s="140" t="s">
        <v>20980</v>
      </c>
      <c r="C5686" s="141">
        <v>6011</v>
      </c>
      <c r="D5686" s="141">
        <v>65</v>
      </c>
      <c r="E5686" s="142">
        <v>59685.49</v>
      </c>
      <c r="F5686" s="142">
        <v>7292.18</v>
      </c>
      <c r="G5686" s="142">
        <v>5845.19</v>
      </c>
      <c r="H5686" s="142">
        <v>6678.27</v>
      </c>
      <c r="I5686" s="142">
        <v>19815.64</v>
      </c>
      <c r="Q5686" s="6">
        <f t="shared" si="88"/>
        <v>19815.64</v>
      </c>
    </row>
    <row r="5687" spans="1:17" x14ac:dyDescent="0.2">
      <c r="A5687" s="139" t="s">
        <v>11359</v>
      </c>
      <c r="B5687" s="140" t="s">
        <v>20981</v>
      </c>
      <c r="C5687" s="141">
        <v>3112</v>
      </c>
      <c r="D5687" s="141">
        <v>26</v>
      </c>
      <c r="E5687" s="142">
        <v>12083.27</v>
      </c>
      <c r="F5687" s="142">
        <v>3775.29</v>
      </c>
      <c r="G5687" s="142">
        <v>2338.08</v>
      </c>
      <c r="H5687" s="142">
        <v>1352.01</v>
      </c>
      <c r="I5687" s="142">
        <v>7465.38</v>
      </c>
      <c r="Q5687" s="6">
        <f t="shared" si="88"/>
        <v>7465.38</v>
      </c>
    </row>
    <row r="5688" spans="1:17" x14ac:dyDescent="0.2">
      <c r="A5688" s="139" t="s">
        <v>11361</v>
      </c>
      <c r="B5688" s="140" t="s">
        <v>20982</v>
      </c>
      <c r="C5688" s="141">
        <v>7299</v>
      </c>
      <c r="D5688" s="141">
        <v>38</v>
      </c>
      <c r="E5688" s="142">
        <v>14274.8</v>
      </c>
      <c r="F5688" s="142">
        <v>8854.7000000000007</v>
      </c>
      <c r="G5688" s="142">
        <v>3417.19</v>
      </c>
      <c r="H5688" s="142">
        <v>1597.22</v>
      </c>
      <c r="I5688" s="142">
        <v>13869.11</v>
      </c>
      <c r="Q5688" s="6">
        <f t="shared" si="88"/>
        <v>13869.11</v>
      </c>
    </row>
    <row r="5689" spans="1:17" x14ac:dyDescent="0.2">
      <c r="A5689" s="139" t="s">
        <v>11363</v>
      </c>
      <c r="B5689" s="140" t="s">
        <v>20983</v>
      </c>
      <c r="C5689" s="141">
        <v>11136</v>
      </c>
      <c r="D5689" s="141">
        <v>222</v>
      </c>
      <c r="E5689" s="142">
        <v>71601.84</v>
      </c>
      <c r="F5689" s="142">
        <v>13509.51</v>
      </c>
      <c r="G5689" s="142">
        <v>19963.59</v>
      </c>
      <c r="H5689" s="142">
        <v>8011.6</v>
      </c>
      <c r="I5689" s="142">
        <v>41484.699999999997</v>
      </c>
      <c r="Q5689" s="6">
        <f t="shared" si="88"/>
        <v>41484.699999999997</v>
      </c>
    </row>
    <row r="5690" spans="1:17" x14ac:dyDescent="0.2">
      <c r="A5690" s="139" t="s">
        <v>11365</v>
      </c>
      <c r="B5690" s="140" t="s">
        <v>20984</v>
      </c>
      <c r="C5690" s="141">
        <v>22536</v>
      </c>
      <c r="D5690" s="141">
        <v>175</v>
      </c>
      <c r="E5690" s="142">
        <v>60122.15</v>
      </c>
      <c r="F5690" s="142">
        <v>27339.29</v>
      </c>
      <c r="G5690" s="142">
        <v>15737.06</v>
      </c>
      <c r="H5690" s="142">
        <v>6727.13</v>
      </c>
      <c r="I5690" s="142">
        <v>49803.48</v>
      </c>
      <c r="Q5690" s="6">
        <f t="shared" si="88"/>
        <v>49803.48</v>
      </c>
    </row>
    <row r="5691" spans="1:17" x14ac:dyDescent="0.2">
      <c r="A5691" s="139" t="s">
        <v>11367</v>
      </c>
      <c r="B5691" s="140" t="s">
        <v>20985</v>
      </c>
      <c r="C5691" s="141">
        <v>12652</v>
      </c>
      <c r="D5691" s="141">
        <v>93</v>
      </c>
      <c r="E5691" s="142">
        <v>58138.79</v>
      </c>
      <c r="F5691" s="142">
        <v>15348.63</v>
      </c>
      <c r="G5691" s="142">
        <v>8363.1299999999992</v>
      </c>
      <c r="H5691" s="142">
        <v>6505.21</v>
      </c>
      <c r="I5691" s="142">
        <v>30216.97</v>
      </c>
      <c r="Q5691" s="6">
        <f t="shared" si="88"/>
        <v>30216.97</v>
      </c>
    </row>
    <row r="5692" spans="1:17" x14ac:dyDescent="0.2">
      <c r="A5692" s="139" t="s">
        <v>11369</v>
      </c>
      <c r="B5692" s="140" t="s">
        <v>20986</v>
      </c>
      <c r="C5692" s="141">
        <v>6907</v>
      </c>
      <c r="D5692" s="141">
        <v>59</v>
      </c>
      <c r="E5692" s="142">
        <v>16115.74</v>
      </c>
      <c r="F5692" s="142">
        <v>8379.15</v>
      </c>
      <c r="G5692" s="142">
        <v>5305.64</v>
      </c>
      <c r="H5692" s="142">
        <v>1803.21</v>
      </c>
      <c r="I5692" s="142">
        <v>15488</v>
      </c>
      <c r="Q5692" s="6">
        <f t="shared" si="88"/>
        <v>15488</v>
      </c>
    </row>
    <row r="5693" spans="1:17" x14ac:dyDescent="0.2">
      <c r="A5693" s="139" t="s">
        <v>11371</v>
      </c>
      <c r="B5693" s="140" t="s">
        <v>20987</v>
      </c>
      <c r="C5693" s="141">
        <v>16386</v>
      </c>
      <c r="D5693" s="141">
        <v>121</v>
      </c>
      <c r="E5693" s="142">
        <v>36898.74</v>
      </c>
      <c r="F5693" s="142">
        <v>19878.490000000002</v>
      </c>
      <c r="G5693" s="142">
        <v>10881.06</v>
      </c>
      <c r="H5693" s="142">
        <v>4128.6400000000003</v>
      </c>
      <c r="I5693" s="142">
        <v>34888.19</v>
      </c>
      <c r="Q5693" s="6">
        <f t="shared" si="88"/>
        <v>34888.19</v>
      </c>
    </row>
    <row r="5694" spans="1:17" x14ac:dyDescent="0.2">
      <c r="A5694" s="139" t="s">
        <v>11373</v>
      </c>
      <c r="B5694" s="140" t="s">
        <v>20988</v>
      </c>
      <c r="C5694" s="141">
        <v>27443</v>
      </c>
      <c r="D5694" s="141">
        <v>280</v>
      </c>
      <c r="E5694" s="142">
        <v>125795.09</v>
      </c>
      <c r="F5694" s="142">
        <v>33292.160000000003</v>
      </c>
      <c r="G5694" s="142">
        <v>25179.3</v>
      </c>
      <c r="H5694" s="142">
        <v>14075.34</v>
      </c>
      <c r="I5694" s="142">
        <v>72546.8</v>
      </c>
      <c r="Q5694" s="6">
        <f t="shared" si="88"/>
        <v>72546.8</v>
      </c>
    </row>
    <row r="5695" spans="1:17" x14ac:dyDescent="0.2">
      <c r="A5695" s="139" t="s">
        <v>11375</v>
      </c>
      <c r="B5695" s="140" t="s">
        <v>20989</v>
      </c>
      <c r="C5695" s="141">
        <v>5177</v>
      </c>
      <c r="D5695" s="141">
        <v>55</v>
      </c>
      <c r="E5695" s="142">
        <v>21214.46</v>
      </c>
      <c r="F5695" s="142">
        <v>6280.42</v>
      </c>
      <c r="G5695" s="142">
        <v>4945.9399999999996</v>
      </c>
      <c r="H5695" s="142">
        <v>2373.6999999999998</v>
      </c>
      <c r="I5695" s="142">
        <v>13600.06</v>
      </c>
      <c r="Q5695" s="6">
        <f t="shared" si="88"/>
        <v>13600.06</v>
      </c>
    </row>
    <row r="5696" spans="1:17" x14ac:dyDescent="0.2">
      <c r="A5696" s="139" t="s">
        <v>11377</v>
      </c>
      <c r="B5696" s="140" t="s">
        <v>20990</v>
      </c>
      <c r="C5696" s="141">
        <v>10751</v>
      </c>
      <c r="D5696" s="141">
        <v>94</v>
      </c>
      <c r="E5696" s="142">
        <v>34468.76</v>
      </c>
      <c r="F5696" s="142">
        <v>13042.46</v>
      </c>
      <c r="G5696" s="142">
        <v>8453.0499999999993</v>
      </c>
      <c r="H5696" s="142">
        <v>3856.74</v>
      </c>
      <c r="I5696" s="142">
        <v>25352.25</v>
      </c>
      <c r="Q5696" s="6">
        <f t="shared" si="88"/>
        <v>25352.25</v>
      </c>
    </row>
    <row r="5697" spans="1:17" x14ac:dyDescent="0.2">
      <c r="A5697" s="139" t="s">
        <v>11379</v>
      </c>
      <c r="B5697" s="140" t="s">
        <v>20991</v>
      </c>
      <c r="C5697" s="141">
        <v>29279</v>
      </c>
      <c r="D5697" s="141">
        <v>256</v>
      </c>
      <c r="E5697" s="142">
        <v>195339.76</v>
      </c>
      <c r="F5697" s="142">
        <v>35519.49</v>
      </c>
      <c r="G5697" s="142">
        <v>23021.07</v>
      </c>
      <c r="H5697" s="142">
        <v>21856.77</v>
      </c>
      <c r="I5697" s="142">
        <v>80397.33</v>
      </c>
      <c r="Q5697" s="6">
        <f t="shared" si="88"/>
        <v>80397.33</v>
      </c>
    </row>
    <row r="5698" spans="1:17" x14ac:dyDescent="0.2">
      <c r="A5698" s="139" t="s">
        <v>11381</v>
      </c>
      <c r="B5698" s="140" t="s">
        <v>20992</v>
      </c>
      <c r="C5698" s="141">
        <v>2562</v>
      </c>
      <c r="D5698" s="141">
        <v>34</v>
      </c>
      <c r="E5698" s="142">
        <v>6516.45</v>
      </c>
      <c r="F5698" s="142">
        <v>3108.06</v>
      </c>
      <c r="G5698" s="142">
        <v>3057.49</v>
      </c>
      <c r="H5698" s="142">
        <v>729.14</v>
      </c>
      <c r="I5698" s="142">
        <v>6894.69</v>
      </c>
      <c r="Q5698" s="6">
        <f t="shared" si="88"/>
        <v>6894.69</v>
      </c>
    </row>
    <row r="5699" spans="1:17" x14ac:dyDescent="0.2">
      <c r="A5699" s="139" t="s">
        <v>11383</v>
      </c>
      <c r="B5699" s="140" t="s">
        <v>20993</v>
      </c>
      <c r="C5699" s="141">
        <v>5332</v>
      </c>
      <c r="D5699" s="141">
        <v>56</v>
      </c>
      <c r="E5699" s="142">
        <v>10375.07</v>
      </c>
      <c r="F5699" s="142">
        <v>6468.46</v>
      </c>
      <c r="G5699" s="142">
        <v>5035.8599999999997</v>
      </c>
      <c r="H5699" s="142">
        <v>1160.8800000000001</v>
      </c>
      <c r="I5699" s="142">
        <v>12665.2</v>
      </c>
      <c r="Q5699" s="6">
        <f t="shared" si="88"/>
        <v>12665.2</v>
      </c>
    </row>
    <row r="5700" spans="1:17" x14ac:dyDescent="0.2">
      <c r="A5700" s="139" t="s">
        <v>11385</v>
      </c>
      <c r="B5700" s="140" t="s">
        <v>20994</v>
      </c>
      <c r="C5700" s="141">
        <v>5027</v>
      </c>
      <c r="D5700" s="141">
        <v>35</v>
      </c>
      <c r="E5700" s="142">
        <v>14707.63</v>
      </c>
      <c r="F5700" s="142">
        <v>6098.45</v>
      </c>
      <c r="G5700" s="142">
        <v>3147.42</v>
      </c>
      <c r="H5700" s="142">
        <v>1645.65</v>
      </c>
      <c r="I5700" s="142">
        <v>10891.52</v>
      </c>
      <c r="Q5700" s="6">
        <f t="shared" si="88"/>
        <v>10891.52</v>
      </c>
    </row>
    <row r="5701" spans="1:17" x14ac:dyDescent="0.2">
      <c r="A5701" s="139" t="s">
        <v>11387</v>
      </c>
      <c r="B5701" s="140" t="s">
        <v>20995</v>
      </c>
      <c r="C5701" s="141">
        <v>2866</v>
      </c>
      <c r="D5701" s="141">
        <v>15</v>
      </c>
      <c r="E5701" s="142">
        <v>3355.32</v>
      </c>
      <c r="F5701" s="142">
        <v>3476.86</v>
      </c>
      <c r="G5701" s="142">
        <v>1348.89</v>
      </c>
      <c r="H5701" s="142">
        <v>375.43</v>
      </c>
      <c r="I5701" s="142">
        <v>5201.18</v>
      </c>
      <c r="Q5701" s="6">
        <f t="shared" si="88"/>
        <v>5201.18</v>
      </c>
    </row>
    <row r="5702" spans="1:17" x14ac:dyDescent="0.2">
      <c r="A5702" s="139" t="s">
        <v>11389</v>
      </c>
      <c r="B5702" s="140" t="s">
        <v>20996</v>
      </c>
      <c r="C5702" s="141">
        <v>17230</v>
      </c>
      <c r="D5702" s="141">
        <v>141</v>
      </c>
      <c r="E5702" s="142">
        <v>65405.86</v>
      </c>
      <c r="F5702" s="142">
        <v>20902.38</v>
      </c>
      <c r="G5702" s="142">
        <v>12679.58</v>
      </c>
      <c r="H5702" s="142">
        <v>7318.33</v>
      </c>
      <c r="I5702" s="142">
        <v>40900.29</v>
      </c>
      <c r="Q5702" s="6">
        <f t="shared" si="88"/>
        <v>40900.29</v>
      </c>
    </row>
    <row r="5703" spans="1:17" x14ac:dyDescent="0.2">
      <c r="A5703" s="139" t="s">
        <v>11391</v>
      </c>
      <c r="B5703" s="140" t="s">
        <v>20997</v>
      </c>
      <c r="C5703" s="141">
        <v>624</v>
      </c>
      <c r="D5703" s="141">
        <v>7</v>
      </c>
      <c r="E5703" s="142">
        <v>1891.95</v>
      </c>
      <c r="F5703" s="142">
        <v>757</v>
      </c>
      <c r="G5703" s="142">
        <v>629.48</v>
      </c>
      <c r="H5703" s="142">
        <v>211.7</v>
      </c>
      <c r="I5703" s="142">
        <v>1598.18</v>
      </c>
      <c r="Q5703" s="6">
        <f t="shared" si="88"/>
        <v>1598.18</v>
      </c>
    </row>
    <row r="5704" spans="1:17" x14ac:dyDescent="0.2">
      <c r="A5704" s="139" t="s">
        <v>11393</v>
      </c>
      <c r="B5704" s="140" t="s">
        <v>20998</v>
      </c>
      <c r="C5704" s="141">
        <v>1529</v>
      </c>
      <c r="D5704" s="141">
        <v>22</v>
      </c>
      <c r="E5704" s="142">
        <v>4901.01</v>
      </c>
      <c r="F5704" s="142">
        <v>1854.89</v>
      </c>
      <c r="G5704" s="142">
        <v>1978.38</v>
      </c>
      <c r="H5704" s="142">
        <v>548.38</v>
      </c>
      <c r="I5704" s="142">
        <v>4381.6499999999996</v>
      </c>
      <c r="Q5704" s="6">
        <f t="shared" si="88"/>
        <v>4381.6499999999996</v>
      </c>
    </row>
    <row r="5705" spans="1:17" x14ac:dyDescent="0.2">
      <c r="A5705" s="139" t="s">
        <v>11395</v>
      </c>
      <c r="B5705" s="140" t="s">
        <v>20999</v>
      </c>
      <c r="C5705" s="141">
        <v>4700</v>
      </c>
      <c r="D5705" s="141">
        <v>33</v>
      </c>
      <c r="E5705" s="142">
        <v>22412.09</v>
      </c>
      <c r="F5705" s="142">
        <v>5701.75</v>
      </c>
      <c r="G5705" s="142">
        <v>2967.56</v>
      </c>
      <c r="H5705" s="142">
        <v>2507.71</v>
      </c>
      <c r="I5705" s="142">
        <v>11177.02</v>
      </c>
      <c r="Q5705" s="6">
        <f t="shared" si="88"/>
        <v>11177.02</v>
      </c>
    </row>
    <row r="5706" spans="1:17" x14ac:dyDescent="0.2">
      <c r="A5706" s="139" t="s">
        <v>11397</v>
      </c>
      <c r="B5706" s="140" t="s">
        <v>21000</v>
      </c>
      <c r="C5706" s="141">
        <v>5779</v>
      </c>
      <c r="D5706" s="141">
        <v>49</v>
      </c>
      <c r="E5706" s="142">
        <v>13456.37</v>
      </c>
      <c r="F5706" s="142">
        <v>7010.73</v>
      </c>
      <c r="G5706" s="142">
        <v>4406.38</v>
      </c>
      <c r="H5706" s="142">
        <v>1505.65</v>
      </c>
      <c r="I5706" s="142">
        <v>12922.76</v>
      </c>
      <c r="Q5706" s="6">
        <f t="shared" si="88"/>
        <v>12922.76</v>
      </c>
    </row>
    <row r="5707" spans="1:17" x14ac:dyDescent="0.2">
      <c r="A5707" s="139" t="s">
        <v>11399</v>
      </c>
      <c r="B5707" s="140" t="s">
        <v>21001</v>
      </c>
      <c r="C5707" s="141">
        <v>30714</v>
      </c>
      <c r="D5707" s="141">
        <v>180</v>
      </c>
      <c r="E5707" s="142">
        <v>61703.54</v>
      </c>
      <c r="F5707" s="142">
        <v>37260.339999999997</v>
      </c>
      <c r="G5707" s="142">
        <v>16186.7</v>
      </c>
      <c r="H5707" s="142">
        <v>6904.07</v>
      </c>
      <c r="I5707" s="142">
        <v>60351.11</v>
      </c>
      <c r="Q5707" s="6">
        <f t="shared" si="88"/>
        <v>60351.11</v>
      </c>
    </row>
    <row r="5708" spans="1:17" x14ac:dyDescent="0.2">
      <c r="A5708" s="139" t="s">
        <v>11401</v>
      </c>
      <c r="B5708" s="140" t="s">
        <v>21002</v>
      </c>
      <c r="C5708" s="141">
        <v>1220</v>
      </c>
      <c r="D5708" s="141">
        <v>10</v>
      </c>
      <c r="E5708" s="142">
        <v>2292.85</v>
      </c>
      <c r="F5708" s="142">
        <v>1480.03</v>
      </c>
      <c r="G5708" s="142">
        <v>899.26</v>
      </c>
      <c r="H5708" s="142">
        <v>256.55</v>
      </c>
      <c r="I5708" s="142">
        <v>2635.84</v>
      </c>
      <c r="Q5708" s="6">
        <f t="shared" si="88"/>
        <v>2635.84</v>
      </c>
    </row>
    <row r="5709" spans="1:17" x14ac:dyDescent="0.2">
      <c r="A5709" s="139" t="s">
        <v>11403</v>
      </c>
      <c r="B5709" s="140" t="s">
        <v>21003</v>
      </c>
      <c r="C5709" s="141">
        <v>4720</v>
      </c>
      <c r="D5709" s="141">
        <v>37</v>
      </c>
      <c r="E5709" s="142">
        <v>24369.94</v>
      </c>
      <c r="F5709" s="142">
        <v>5726.02</v>
      </c>
      <c r="G5709" s="142">
        <v>3327.26</v>
      </c>
      <c r="H5709" s="142">
        <v>2726.78</v>
      </c>
      <c r="I5709" s="142">
        <v>11780.06</v>
      </c>
      <c r="Q5709" s="6">
        <f t="shared" si="88"/>
        <v>11780.06</v>
      </c>
    </row>
    <row r="5710" spans="1:17" x14ac:dyDescent="0.2">
      <c r="A5710" s="139" t="s">
        <v>11405</v>
      </c>
      <c r="B5710" s="140" t="s">
        <v>21004</v>
      </c>
      <c r="C5710" s="141">
        <v>3984</v>
      </c>
      <c r="D5710" s="141">
        <v>40</v>
      </c>
      <c r="E5710" s="142">
        <v>42188.14</v>
      </c>
      <c r="F5710" s="142">
        <v>4833.1400000000003</v>
      </c>
      <c r="G5710" s="142">
        <v>3597.04</v>
      </c>
      <c r="H5710" s="142">
        <v>4720.47</v>
      </c>
      <c r="I5710" s="142">
        <v>13150.65</v>
      </c>
      <c r="Q5710" s="6">
        <f t="shared" si="88"/>
        <v>13150.65</v>
      </c>
    </row>
    <row r="5711" spans="1:17" x14ac:dyDescent="0.2">
      <c r="A5711" s="139" t="s">
        <v>11407</v>
      </c>
      <c r="B5711" s="140" t="s">
        <v>21005</v>
      </c>
      <c r="C5711" s="141">
        <v>137561</v>
      </c>
      <c r="D5711" s="141">
        <v>1177</v>
      </c>
      <c r="E5711" s="142">
        <v>1198347.78</v>
      </c>
      <c r="F5711" s="142">
        <v>166880.56</v>
      </c>
      <c r="G5711" s="142">
        <v>105842.99</v>
      </c>
      <c r="H5711" s="142">
        <v>134084.37</v>
      </c>
      <c r="I5711" s="142">
        <v>406807.92</v>
      </c>
      <c r="Q5711" s="6">
        <f t="shared" ref="Q5711:Q5774" si="89">I5711+P5711</f>
        <v>406807.92</v>
      </c>
    </row>
    <row r="5712" spans="1:17" x14ac:dyDescent="0.2">
      <c r="A5712" s="139" t="s">
        <v>11409</v>
      </c>
      <c r="B5712" s="140" t="s">
        <v>21006</v>
      </c>
      <c r="C5712" s="141">
        <v>39743</v>
      </c>
      <c r="D5712" s="141">
        <v>490</v>
      </c>
      <c r="E5712" s="142">
        <v>362152.22</v>
      </c>
      <c r="F5712" s="142">
        <v>48213.77</v>
      </c>
      <c r="G5712" s="142">
        <v>44063.78</v>
      </c>
      <c r="H5712" s="142">
        <v>40521.58</v>
      </c>
      <c r="I5712" s="142">
        <v>132799.13</v>
      </c>
      <c r="Q5712" s="6">
        <f t="shared" si="89"/>
        <v>132799.13</v>
      </c>
    </row>
    <row r="5713" spans="1:17" x14ac:dyDescent="0.2">
      <c r="A5713" s="139" t="s">
        <v>11411</v>
      </c>
      <c r="B5713" s="140" t="s">
        <v>21007</v>
      </c>
      <c r="C5713" s="141">
        <v>16401</v>
      </c>
      <c r="D5713" s="141">
        <v>101</v>
      </c>
      <c r="E5713" s="142">
        <v>37060.629999999997</v>
      </c>
      <c r="F5713" s="142">
        <v>19896.689999999999</v>
      </c>
      <c r="G5713" s="142">
        <v>9082.5400000000009</v>
      </c>
      <c r="H5713" s="142">
        <v>4146.75</v>
      </c>
      <c r="I5713" s="142">
        <v>33125.980000000003</v>
      </c>
      <c r="Q5713" s="6">
        <f t="shared" si="89"/>
        <v>33125.980000000003</v>
      </c>
    </row>
    <row r="5714" spans="1:17" x14ac:dyDescent="0.2">
      <c r="A5714" s="139" t="s">
        <v>11413</v>
      </c>
      <c r="B5714" s="140" t="s">
        <v>21008</v>
      </c>
      <c r="C5714" s="141">
        <v>12390</v>
      </c>
      <c r="D5714" s="141">
        <v>176</v>
      </c>
      <c r="E5714" s="142">
        <v>85860.36</v>
      </c>
      <c r="F5714" s="142">
        <v>15030.78</v>
      </c>
      <c r="G5714" s="142">
        <v>15826.99</v>
      </c>
      <c r="H5714" s="142">
        <v>9607.01</v>
      </c>
      <c r="I5714" s="142">
        <v>40464.78</v>
      </c>
      <c r="Q5714" s="6">
        <f t="shared" si="89"/>
        <v>40464.78</v>
      </c>
    </row>
    <row r="5715" spans="1:17" x14ac:dyDescent="0.2">
      <c r="A5715" s="139" t="s">
        <v>11415</v>
      </c>
      <c r="B5715" s="140" t="s">
        <v>21009</v>
      </c>
      <c r="C5715" s="141">
        <v>7173</v>
      </c>
      <c r="D5715" s="141">
        <v>88</v>
      </c>
      <c r="E5715" s="142">
        <v>62657.81</v>
      </c>
      <c r="F5715" s="142">
        <v>8701.84</v>
      </c>
      <c r="G5715" s="142">
        <v>7913.5</v>
      </c>
      <c r="H5715" s="142">
        <v>7010.85</v>
      </c>
      <c r="I5715" s="142">
        <v>23626.19</v>
      </c>
      <c r="Q5715" s="6">
        <f t="shared" si="89"/>
        <v>23626.19</v>
      </c>
    </row>
    <row r="5716" spans="1:17" x14ac:dyDescent="0.2">
      <c r="A5716" s="139" t="s">
        <v>11417</v>
      </c>
      <c r="B5716" s="140" t="s">
        <v>21010</v>
      </c>
      <c r="C5716" s="141">
        <v>821</v>
      </c>
      <c r="D5716" s="141">
        <v>12</v>
      </c>
      <c r="E5716" s="142">
        <v>2351.5500000000002</v>
      </c>
      <c r="F5716" s="142">
        <v>995.98</v>
      </c>
      <c r="G5716" s="142">
        <v>1079.1099999999999</v>
      </c>
      <c r="H5716" s="142">
        <v>263.12</v>
      </c>
      <c r="I5716" s="142">
        <v>2338.21</v>
      </c>
      <c r="Q5716" s="6">
        <f t="shared" si="89"/>
        <v>2338.21</v>
      </c>
    </row>
    <row r="5717" spans="1:17" x14ac:dyDescent="0.2">
      <c r="A5717" s="139" t="s">
        <v>11419</v>
      </c>
      <c r="B5717" s="140" t="s">
        <v>21011</v>
      </c>
      <c r="C5717" s="141">
        <v>10317</v>
      </c>
      <c r="D5717" s="141">
        <v>84</v>
      </c>
      <c r="E5717" s="142">
        <v>25765.88</v>
      </c>
      <c r="F5717" s="142">
        <v>12515.95</v>
      </c>
      <c r="G5717" s="142">
        <v>7553.79</v>
      </c>
      <c r="H5717" s="142">
        <v>2882.97</v>
      </c>
      <c r="I5717" s="142">
        <v>22952.71</v>
      </c>
      <c r="Q5717" s="6">
        <f t="shared" si="89"/>
        <v>22952.71</v>
      </c>
    </row>
    <row r="5718" spans="1:17" x14ac:dyDescent="0.2">
      <c r="A5718" s="139" t="s">
        <v>11421</v>
      </c>
      <c r="B5718" s="140" t="s">
        <v>21012</v>
      </c>
      <c r="C5718" s="141">
        <v>7774</v>
      </c>
      <c r="D5718" s="141">
        <v>44</v>
      </c>
      <c r="E5718" s="142">
        <v>62125.8</v>
      </c>
      <c r="F5718" s="142">
        <v>9430.94</v>
      </c>
      <c r="G5718" s="142">
        <v>3956.74</v>
      </c>
      <c r="H5718" s="142">
        <v>6951.32</v>
      </c>
      <c r="I5718" s="142">
        <v>20339</v>
      </c>
      <c r="Q5718" s="6">
        <f t="shared" si="89"/>
        <v>20339</v>
      </c>
    </row>
    <row r="5719" spans="1:17" x14ac:dyDescent="0.2">
      <c r="A5719" s="139" t="s">
        <v>11423</v>
      </c>
      <c r="B5719" s="140" t="s">
        <v>21013</v>
      </c>
      <c r="C5719" s="141">
        <v>3702</v>
      </c>
      <c r="D5719" s="141">
        <v>31</v>
      </c>
      <c r="E5719" s="142">
        <v>12829.71</v>
      </c>
      <c r="F5719" s="142">
        <v>4491.04</v>
      </c>
      <c r="G5719" s="142">
        <v>2787.71</v>
      </c>
      <c r="H5719" s="142">
        <v>1435.53</v>
      </c>
      <c r="I5719" s="142">
        <v>8714.2800000000007</v>
      </c>
      <c r="Q5719" s="6">
        <f t="shared" si="89"/>
        <v>8714.2800000000007</v>
      </c>
    </row>
    <row r="5720" spans="1:17" x14ac:dyDescent="0.2">
      <c r="A5720" s="139" t="s">
        <v>11425</v>
      </c>
      <c r="B5720" s="140" t="s">
        <v>21014</v>
      </c>
      <c r="C5720" s="141">
        <v>13507</v>
      </c>
      <c r="D5720" s="141">
        <v>123</v>
      </c>
      <c r="E5720" s="142">
        <v>31799.24</v>
      </c>
      <c r="F5720" s="142">
        <v>16385.86</v>
      </c>
      <c r="G5720" s="142">
        <v>11060.9</v>
      </c>
      <c r="H5720" s="142">
        <v>3558.05</v>
      </c>
      <c r="I5720" s="142">
        <v>31004.81</v>
      </c>
      <c r="Q5720" s="6">
        <f t="shared" si="89"/>
        <v>31004.81</v>
      </c>
    </row>
    <row r="5721" spans="1:17" x14ac:dyDescent="0.2">
      <c r="A5721" s="139" t="s">
        <v>11427</v>
      </c>
      <c r="B5721" s="140" t="s">
        <v>21015</v>
      </c>
      <c r="C5721" s="141">
        <v>2589</v>
      </c>
      <c r="D5721" s="141">
        <v>21</v>
      </c>
      <c r="E5721" s="142">
        <v>6848.26</v>
      </c>
      <c r="F5721" s="142">
        <v>3140.82</v>
      </c>
      <c r="G5721" s="142">
        <v>1888.45</v>
      </c>
      <c r="H5721" s="142">
        <v>766.26</v>
      </c>
      <c r="I5721" s="142">
        <v>5795.53</v>
      </c>
      <c r="Q5721" s="6">
        <f t="shared" si="89"/>
        <v>5795.53</v>
      </c>
    </row>
    <row r="5722" spans="1:17" x14ac:dyDescent="0.2">
      <c r="A5722" s="139" t="s">
        <v>11429</v>
      </c>
      <c r="B5722" s="140" t="s">
        <v>21016</v>
      </c>
      <c r="C5722" s="141">
        <v>13279</v>
      </c>
      <c r="D5722" s="141">
        <v>129</v>
      </c>
      <c r="E5722" s="142">
        <v>242351.81</v>
      </c>
      <c r="F5722" s="142">
        <v>16109.26</v>
      </c>
      <c r="G5722" s="142">
        <v>11600.46</v>
      </c>
      <c r="H5722" s="142">
        <v>27116.99</v>
      </c>
      <c r="I5722" s="142">
        <v>54826.71</v>
      </c>
      <c r="Q5722" s="6">
        <f t="shared" si="89"/>
        <v>54826.71</v>
      </c>
    </row>
    <row r="5723" spans="1:17" x14ac:dyDescent="0.2">
      <c r="A5723" s="139" t="s">
        <v>11431</v>
      </c>
      <c r="B5723" s="140" t="s">
        <v>21017</v>
      </c>
      <c r="C5723" s="141">
        <v>6503</v>
      </c>
      <c r="D5723" s="141">
        <v>71</v>
      </c>
      <c r="E5723" s="142">
        <v>39398.22</v>
      </c>
      <c r="F5723" s="142">
        <v>7889.04</v>
      </c>
      <c r="G5723" s="142">
        <v>6384.75</v>
      </c>
      <c r="H5723" s="142">
        <v>4408.3</v>
      </c>
      <c r="I5723" s="142">
        <v>18682.09</v>
      </c>
      <c r="Q5723" s="6">
        <f t="shared" si="89"/>
        <v>18682.09</v>
      </c>
    </row>
    <row r="5724" spans="1:17" x14ac:dyDescent="0.2">
      <c r="A5724" s="139" t="s">
        <v>11433</v>
      </c>
      <c r="B5724" s="140" t="s">
        <v>21018</v>
      </c>
      <c r="C5724" s="141">
        <v>3209</v>
      </c>
      <c r="D5724" s="141">
        <v>46</v>
      </c>
      <c r="E5724" s="142">
        <v>20280.169999999998</v>
      </c>
      <c r="F5724" s="142">
        <v>3892.96</v>
      </c>
      <c r="G5724" s="142">
        <v>4136.6000000000004</v>
      </c>
      <c r="H5724" s="142">
        <v>2269.17</v>
      </c>
      <c r="I5724" s="142">
        <v>10298.73</v>
      </c>
      <c r="Q5724" s="6">
        <f t="shared" si="89"/>
        <v>10298.73</v>
      </c>
    </row>
    <row r="5725" spans="1:17" x14ac:dyDescent="0.2">
      <c r="A5725" s="139" t="s">
        <v>11435</v>
      </c>
      <c r="B5725" s="140" t="s">
        <v>21019</v>
      </c>
      <c r="C5725" s="141">
        <v>3865</v>
      </c>
      <c r="D5725" s="141">
        <v>39</v>
      </c>
      <c r="E5725" s="142">
        <v>10840.54</v>
      </c>
      <c r="F5725" s="142">
        <v>4688.78</v>
      </c>
      <c r="G5725" s="142">
        <v>3507.12</v>
      </c>
      <c r="H5725" s="142">
        <v>1212.96</v>
      </c>
      <c r="I5725" s="142">
        <v>9408.86</v>
      </c>
      <c r="Q5725" s="6">
        <f t="shared" si="89"/>
        <v>9408.86</v>
      </c>
    </row>
    <row r="5726" spans="1:17" x14ac:dyDescent="0.2">
      <c r="A5726" s="139" t="s">
        <v>11437</v>
      </c>
      <c r="B5726" s="140" t="s">
        <v>21020</v>
      </c>
      <c r="C5726" s="141">
        <v>27665</v>
      </c>
      <c r="D5726" s="141">
        <v>252</v>
      </c>
      <c r="E5726" s="142">
        <v>165427.71</v>
      </c>
      <c r="F5726" s="142">
        <v>33561.480000000003</v>
      </c>
      <c r="G5726" s="142">
        <v>22661.37</v>
      </c>
      <c r="H5726" s="142">
        <v>18509.88</v>
      </c>
      <c r="I5726" s="142">
        <v>74732.73</v>
      </c>
      <c r="Q5726" s="6">
        <f t="shared" si="89"/>
        <v>74732.73</v>
      </c>
    </row>
    <row r="5727" spans="1:17" x14ac:dyDescent="0.2">
      <c r="A5727" s="139" t="s">
        <v>11439</v>
      </c>
      <c r="B5727" s="140" t="s">
        <v>21021</v>
      </c>
      <c r="C5727" s="141">
        <v>883</v>
      </c>
      <c r="D5727" s="141">
        <v>14</v>
      </c>
      <c r="E5727" s="142">
        <v>8748.66</v>
      </c>
      <c r="F5727" s="142">
        <v>1071.2</v>
      </c>
      <c r="G5727" s="142">
        <v>1258.97</v>
      </c>
      <c r="H5727" s="142">
        <v>978.9</v>
      </c>
      <c r="I5727" s="142">
        <v>3309.07</v>
      </c>
      <c r="Q5727" s="6">
        <f t="shared" si="89"/>
        <v>3309.07</v>
      </c>
    </row>
    <row r="5728" spans="1:17" x14ac:dyDescent="0.2">
      <c r="A5728" s="139" t="s">
        <v>11441</v>
      </c>
      <c r="B5728" s="140" t="s">
        <v>21022</v>
      </c>
      <c r="C5728" s="141">
        <v>18417</v>
      </c>
      <c r="D5728" s="141">
        <v>155</v>
      </c>
      <c r="E5728" s="142">
        <v>90074.9</v>
      </c>
      <c r="F5728" s="142">
        <v>22342.38</v>
      </c>
      <c r="G5728" s="142">
        <v>13938.54</v>
      </c>
      <c r="H5728" s="142">
        <v>10078.58</v>
      </c>
      <c r="I5728" s="142">
        <v>46359.5</v>
      </c>
      <c r="Q5728" s="6">
        <f t="shared" si="89"/>
        <v>46359.5</v>
      </c>
    </row>
    <row r="5729" spans="1:17" x14ac:dyDescent="0.2">
      <c r="A5729" s="139" t="s">
        <v>11443</v>
      </c>
      <c r="B5729" s="140" t="s">
        <v>21023</v>
      </c>
      <c r="C5729" s="141">
        <v>4588</v>
      </c>
      <c r="D5729" s="141">
        <v>56</v>
      </c>
      <c r="E5729" s="142">
        <v>36119.269999999997</v>
      </c>
      <c r="F5729" s="142">
        <v>5565.88</v>
      </c>
      <c r="G5729" s="142">
        <v>5035.8599999999997</v>
      </c>
      <c r="H5729" s="142">
        <v>4041.42</v>
      </c>
      <c r="I5729" s="142">
        <v>14643.16</v>
      </c>
      <c r="Q5729" s="6">
        <f t="shared" si="89"/>
        <v>14643.16</v>
      </c>
    </row>
    <row r="5730" spans="1:17" x14ac:dyDescent="0.2">
      <c r="A5730" s="139" t="s">
        <v>11445</v>
      </c>
      <c r="B5730" s="140" t="s">
        <v>21024</v>
      </c>
      <c r="C5730" s="141">
        <v>290</v>
      </c>
      <c r="D5730" s="141">
        <v>2</v>
      </c>
      <c r="E5730" s="142">
        <v>373.22</v>
      </c>
      <c r="F5730" s="142">
        <v>351.81</v>
      </c>
      <c r="G5730" s="142">
        <v>179.86</v>
      </c>
      <c r="H5730" s="142">
        <v>41.76</v>
      </c>
      <c r="I5730" s="142">
        <v>573.42999999999995</v>
      </c>
      <c r="Q5730" s="6">
        <f t="shared" si="89"/>
        <v>573.42999999999995</v>
      </c>
    </row>
    <row r="5731" spans="1:17" x14ac:dyDescent="0.2">
      <c r="A5731" s="139" t="s">
        <v>11447</v>
      </c>
      <c r="B5731" s="140" t="s">
        <v>21025</v>
      </c>
      <c r="C5731" s="141">
        <v>23938</v>
      </c>
      <c r="D5731" s="141">
        <v>126</v>
      </c>
      <c r="E5731" s="142">
        <v>58044.56</v>
      </c>
      <c r="F5731" s="142">
        <v>29040.11</v>
      </c>
      <c r="G5731" s="142">
        <v>11330.69</v>
      </c>
      <c r="H5731" s="142">
        <v>6494.66</v>
      </c>
      <c r="I5731" s="142">
        <v>46865.46</v>
      </c>
      <c r="Q5731" s="6">
        <f t="shared" si="89"/>
        <v>46865.46</v>
      </c>
    </row>
    <row r="5732" spans="1:17" x14ac:dyDescent="0.2">
      <c r="A5732" s="139" t="s">
        <v>11449</v>
      </c>
      <c r="B5732" s="140" t="s">
        <v>21026</v>
      </c>
      <c r="C5732" s="141">
        <v>47161</v>
      </c>
      <c r="D5732" s="141">
        <v>602</v>
      </c>
      <c r="E5732" s="142">
        <v>226850.38</v>
      </c>
      <c r="F5732" s="142">
        <v>57212.83</v>
      </c>
      <c r="G5732" s="142">
        <v>54135.5</v>
      </c>
      <c r="H5732" s="142">
        <v>25382.52</v>
      </c>
      <c r="I5732" s="142">
        <v>136730.85</v>
      </c>
      <c r="Q5732" s="6">
        <f t="shared" si="89"/>
        <v>136730.85</v>
      </c>
    </row>
    <row r="5733" spans="1:17" x14ac:dyDescent="0.2">
      <c r="A5733" s="139" t="s">
        <v>11451</v>
      </c>
      <c r="B5733" s="140" t="s">
        <v>21027</v>
      </c>
      <c r="C5733" s="141">
        <v>19264</v>
      </c>
      <c r="D5733" s="141">
        <v>189</v>
      </c>
      <c r="E5733" s="142">
        <v>104408.37</v>
      </c>
      <c r="F5733" s="142">
        <v>23369.9</v>
      </c>
      <c r="G5733" s="142">
        <v>16996.02</v>
      </c>
      <c r="H5733" s="142">
        <v>11682.36</v>
      </c>
      <c r="I5733" s="142">
        <v>52048.28</v>
      </c>
      <c r="Q5733" s="6">
        <f t="shared" si="89"/>
        <v>52048.28</v>
      </c>
    </row>
    <row r="5734" spans="1:17" x14ac:dyDescent="0.2">
      <c r="A5734" s="139" t="s">
        <v>11453</v>
      </c>
      <c r="B5734" s="140" t="s">
        <v>21028</v>
      </c>
      <c r="C5734" s="141">
        <v>2579</v>
      </c>
      <c r="D5734" s="141">
        <v>21</v>
      </c>
      <c r="E5734" s="142">
        <v>4535.51</v>
      </c>
      <c r="F5734" s="142">
        <v>3128.69</v>
      </c>
      <c r="G5734" s="142">
        <v>1888.45</v>
      </c>
      <c r="H5734" s="142">
        <v>507.48</v>
      </c>
      <c r="I5734" s="142">
        <v>5524.62</v>
      </c>
      <c r="Q5734" s="6">
        <f t="shared" si="89"/>
        <v>5524.62</v>
      </c>
    </row>
    <row r="5735" spans="1:17" x14ac:dyDescent="0.2">
      <c r="A5735" s="139" t="s">
        <v>11455</v>
      </c>
      <c r="B5735" s="140" t="s">
        <v>21029</v>
      </c>
      <c r="C5735" s="141">
        <v>2643</v>
      </c>
      <c r="D5735" s="141">
        <v>28</v>
      </c>
      <c r="E5735" s="142">
        <v>27326.080000000002</v>
      </c>
      <c r="F5735" s="142">
        <v>3206.33</v>
      </c>
      <c r="G5735" s="142">
        <v>2517.9299999999998</v>
      </c>
      <c r="H5735" s="142">
        <v>3057.54</v>
      </c>
      <c r="I5735" s="142">
        <v>8781.7999999999993</v>
      </c>
      <c r="Q5735" s="6">
        <f t="shared" si="89"/>
        <v>8781.7999999999993</v>
      </c>
    </row>
    <row r="5736" spans="1:17" x14ac:dyDescent="0.2">
      <c r="A5736" s="139" t="s">
        <v>11457</v>
      </c>
      <c r="B5736" s="140" t="s">
        <v>21030</v>
      </c>
      <c r="C5736" s="141">
        <v>3559</v>
      </c>
      <c r="D5736" s="141">
        <v>34</v>
      </c>
      <c r="E5736" s="142">
        <v>12791.48</v>
      </c>
      <c r="F5736" s="142">
        <v>4317.5600000000004</v>
      </c>
      <c r="G5736" s="142">
        <v>3057.49</v>
      </c>
      <c r="H5736" s="142">
        <v>1431.25</v>
      </c>
      <c r="I5736" s="142">
        <v>8806.2999999999993</v>
      </c>
      <c r="Q5736" s="6">
        <f t="shared" si="89"/>
        <v>8806.2999999999993</v>
      </c>
    </row>
    <row r="5737" spans="1:17" x14ac:dyDescent="0.2">
      <c r="A5737" s="139" t="s">
        <v>11459</v>
      </c>
      <c r="B5737" s="140" t="s">
        <v>21031</v>
      </c>
      <c r="C5737" s="141">
        <v>6976</v>
      </c>
      <c r="D5737" s="141">
        <v>56</v>
      </c>
      <c r="E5737" s="142">
        <v>19245.830000000002</v>
      </c>
      <c r="F5737" s="142">
        <v>8462.86</v>
      </c>
      <c r="G5737" s="142">
        <v>5035.8599999999997</v>
      </c>
      <c r="H5737" s="142">
        <v>2153.4299999999998</v>
      </c>
      <c r="I5737" s="142">
        <v>15652.15</v>
      </c>
      <c r="Q5737" s="6">
        <f t="shared" si="89"/>
        <v>15652.15</v>
      </c>
    </row>
    <row r="5738" spans="1:17" x14ac:dyDescent="0.2">
      <c r="A5738" s="139" t="s">
        <v>11461</v>
      </c>
      <c r="B5738" s="140" t="s">
        <v>21032</v>
      </c>
      <c r="C5738" s="141">
        <v>27357</v>
      </c>
      <c r="D5738" s="141">
        <v>259</v>
      </c>
      <c r="E5738" s="142">
        <v>281168.81</v>
      </c>
      <c r="F5738" s="142">
        <v>33187.83</v>
      </c>
      <c r="G5738" s="142">
        <v>23290.86</v>
      </c>
      <c r="H5738" s="142">
        <v>31460.27</v>
      </c>
      <c r="I5738" s="142">
        <v>87938.96</v>
      </c>
      <c r="Q5738" s="6">
        <f t="shared" si="89"/>
        <v>87938.96</v>
      </c>
    </row>
    <row r="5739" spans="1:17" x14ac:dyDescent="0.2">
      <c r="A5739" s="139" t="s">
        <v>11463</v>
      </c>
      <c r="B5739" s="140" t="s">
        <v>21033</v>
      </c>
      <c r="C5739" s="141">
        <v>1552</v>
      </c>
      <c r="D5739" s="141">
        <v>7</v>
      </c>
      <c r="E5739" s="142">
        <v>3351.8</v>
      </c>
      <c r="F5739" s="142">
        <v>1882.79</v>
      </c>
      <c r="G5739" s="142">
        <v>629.48</v>
      </c>
      <c r="H5739" s="142">
        <v>375.04</v>
      </c>
      <c r="I5739" s="142">
        <v>2887.31</v>
      </c>
      <c r="Q5739" s="6">
        <f t="shared" si="89"/>
        <v>2887.31</v>
      </c>
    </row>
    <row r="5740" spans="1:17" x14ac:dyDescent="0.2">
      <c r="A5740" s="139" t="s">
        <v>11465</v>
      </c>
      <c r="B5740" s="140" t="s">
        <v>21034</v>
      </c>
      <c r="C5740" s="141">
        <v>9444</v>
      </c>
      <c r="D5740" s="141">
        <v>53</v>
      </c>
      <c r="E5740" s="142">
        <v>15195.71</v>
      </c>
      <c r="F5740" s="142">
        <v>11456.88</v>
      </c>
      <c r="G5740" s="142">
        <v>4766.08</v>
      </c>
      <c r="H5740" s="142">
        <v>1700.26</v>
      </c>
      <c r="I5740" s="142">
        <v>17923.22</v>
      </c>
      <c r="Q5740" s="6">
        <f t="shared" si="89"/>
        <v>17923.22</v>
      </c>
    </row>
    <row r="5741" spans="1:17" x14ac:dyDescent="0.2">
      <c r="A5741" s="139" t="s">
        <v>11467</v>
      </c>
      <c r="B5741" s="140" t="s">
        <v>21035</v>
      </c>
      <c r="C5741" s="141">
        <v>17442</v>
      </c>
      <c r="D5741" s="141">
        <v>174</v>
      </c>
      <c r="E5741" s="142">
        <v>97797.97</v>
      </c>
      <c r="F5741" s="142">
        <v>21159.56</v>
      </c>
      <c r="G5741" s="142">
        <v>15647.14</v>
      </c>
      <c r="H5741" s="142">
        <v>10942.71</v>
      </c>
      <c r="I5741" s="142">
        <v>47749.41</v>
      </c>
      <c r="Q5741" s="6">
        <f t="shared" si="89"/>
        <v>47749.41</v>
      </c>
    </row>
    <row r="5742" spans="1:17" x14ac:dyDescent="0.2">
      <c r="A5742" s="139" t="s">
        <v>11469</v>
      </c>
      <c r="B5742" s="140" t="s">
        <v>21036</v>
      </c>
      <c r="C5742" s="141">
        <v>38662</v>
      </c>
      <c r="D5742" s="141">
        <v>278</v>
      </c>
      <c r="E5742" s="142">
        <v>146846.59</v>
      </c>
      <c r="F5742" s="142">
        <v>46902.37</v>
      </c>
      <c r="G5742" s="142">
        <v>24999.45</v>
      </c>
      <c r="H5742" s="142">
        <v>16430.82</v>
      </c>
      <c r="I5742" s="142">
        <v>88332.64</v>
      </c>
      <c r="Q5742" s="6">
        <f t="shared" si="89"/>
        <v>88332.64</v>
      </c>
    </row>
    <row r="5743" spans="1:17" x14ac:dyDescent="0.2">
      <c r="A5743" s="139" t="s">
        <v>11471</v>
      </c>
      <c r="B5743" s="140" t="s">
        <v>21037</v>
      </c>
      <c r="C5743" s="141">
        <v>9083</v>
      </c>
      <c r="D5743" s="141">
        <v>60</v>
      </c>
      <c r="E5743" s="142">
        <v>19565.400000000001</v>
      </c>
      <c r="F5743" s="142">
        <v>11018.94</v>
      </c>
      <c r="G5743" s="142">
        <v>5395.57</v>
      </c>
      <c r="H5743" s="142">
        <v>2189.19</v>
      </c>
      <c r="I5743" s="142">
        <v>18603.7</v>
      </c>
      <c r="Q5743" s="6">
        <f t="shared" si="89"/>
        <v>18603.7</v>
      </c>
    </row>
    <row r="5744" spans="1:17" x14ac:dyDescent="0.2">
      <c r="A5744" s="139" t="s">
        <v>11473</v>
      </c>
      <c r="B5744" s="140" t="s">
        <v>21038</v>
      </c>
      <c r="C5744" s="141">
        <v>6832</v>
      </c>
      <c r="D5744" s="141">
        <v>56</v>
      </c>
      <c r="E5744" s="142">
        <v>14508</v>
      </c>
      <c r="F5744" s="142">
        <v>8288.16</v>
      </c>
      <c r="G5744" s="142">
        <v>5035.8599999999997</v>
      </c>
      <c r="H5744" s="142">
        <v>1623.31</v>
      </c>
      <c r="I5744" s="142">
        <v>14947.33</v>
      </c>
      <c r="Q5744" s="6">
        <f t="shared" si="89"/>
        <v>14947.33</v>
      </c>
    </row>
    <row r="5745" spans="1:17" x14ac:dyDescent="0.2">
      <c r="A5745" s="139" t="s">
        <v>11475</v>
      </c>
      <c r="B5745" s="140" t="s">
        <v>21039</v>
      </c>
      <c r="C5745" s="141">
        <v>5110</v>
      </c>
      <c r="D5745" s="141">
        <v>48</v>
      </c>
      <c r="E5745" s="142">
        <v>25861.43</v>
      </c>
      <c r="F5745" s="142">
        <v>6199.14</v>
      </c>
      <c r="G5745" s="142">
        <v>4316.45</v>
      </c>
      <c r="H5745" s="142">
        <v>2893.66</v>
      </c>
      <c r="I5745" s="142">
        <v>13409.25</v>
      </c>
      <c r="Q5745" s="6">
        <f t="shared" si="89"/>
        <v>13409.25</v>
      </c>
    </row>
    <row r="5746" spans="1:17" x14ac:dyDescent="0.2">
      <c r="A5746" s="139" t="s">
        <v>11477</v>
      </c>
      <c r="B5746" s="140" t="s">
        <v>21040</v>
      </c>
      <c r="C5746" s="141">
        <v>2039</v>
      </c>
      <c r="D5746" s="141">
        <v>19</v>
      </c>
      <c r="E5746" s="142">
        <v>6126.93</v>
      </c>
      <c r="F5746" s="142">
        <v>2473.59</v>
      </c>
      <c r="G5746" s="142">
        <v>1708.59</v>
      </c>
      <c r="H5746" s="142">
        <v>685.55</v>
      </c>
      <c r="I5746" s="142">
        <v>4867.7299999999996</v>
      </c>
      <c r="Q5746" s="6">
        <f t="shared" si="89"/>
        <v>4867.7299999999996</v>
      </c>
    </row>
    <row r="5747" spans="1:17" x14ac:dyDescent="0.2">
      <c r="A5747" s="139" t="s">
        <v>11479</v>
      </c>
      <c r="B5747" s="140" t="s">
        <v>21041</v>
      </c>
      <c r="C5747" s="141">
        <v>3685</v>
      </c>
      <c r="D5747" s="141">
        <v>37</v>
      </c>
      <c r="E5747" s="142">
        <v>8584.6299999999992</v>
      </c>
      <c r="F5747" s="142">
        <v>4470.42</v>
      </c>
      <c r="G5747" s="142">
        <v>3327.26</v>
      </c>
      <c r="H5747" s="142">
        <v>960.54</v>
      </c>
      <c r="I5747" s="142">
        <v>8758.2199999999993</v>
      </c>
      <c r="Q5747" s="6">
        <f t="shared" si="89"/>
        <v>8758.2199999999993</v>
      </c>
    </row>
    <row r="5748" spans="1:17" x14ac:dyDescent="0.2">
      <c r="A5748" s="139" t="s">
        <v>11481</v>
      </c>
      <c r="B5748" s="140" t="s">
        <v>21042</v>
      </c>
      <c r="C5748" s="141">
        <v>13964</v>
      </c>
      <c r="D5748" s="141">
        <v>143</v>
      </c>
      <c r="E5748" s="142">
        <v>66566.02</v>
      </c>
      <c r="F5748" s="142">
        <v>16940.259999999998</v>
      </c>
      <c r="G5748" s="142">
        <v>12859.43</v>
      </c>
      <c r="H5748" s="142">
        <v>7448.14</v>
      </c>
      <c r="I5748" s="142">
        <v>37247.83</v>
      </c>
      <c r="Q5748" s="6">
        <f t="shared" si="89"/>
        <v>37247.83</v>
      </c>
    </row>
    <row r="5749" spans="1:17" x14ac:dyDescent="0.2">
      <c r="A5749" s="139" t="s">
        <v>11483</v>
      </c>
      <c r="B5749" s="140" t="s">
        <v>21043</v>
      </c>
      <c r="C5749" s="141">
        <v>2563</v>
      </c>
      <c r="D5749" s="141">
        <v>11</v>
      </c>
      <c r="E5749" s="142">
        <v>8630.76</v>
      </c>
      <c r="F5749" s="142">
        <v>3109.27</v>
      </c>
      <c r="G5749" s="142">
        <v>989.18</v>
      </c>
      <c r="H5749" s="142">
        <v>965.7</v>
      </c>
      <c r="I5749" s="142">
        <v>5064.1499999999996</v>
      </c>
      <c r="Q5749" s="6">
        <f t="shared" si="89"/>
        <v>5064.1499999999996</v>
      </c>
    </row>
    <row r="5750" spans="1:17" x14ac:dyDescent="0.2">
      <c r="A5750" s="139" t="s">
        <v>11485</v>
      </c>
      <c r="B5750" s="140" t="s">
        <v>21044</v>
      </c>
      <c r="C5750" s="141">
        <v>10903</v>
      </c>
      <c r="D5750" s="141">
        <v>92</v>
      </c>
      <c r="E5750" s="142">
        <v>33291.89</v>
      </c>
      <c r="F5750" s="142">
        <v>13226.85</v>
      </c>
      <c r="G5750" s="142">
        <v>8273.2000000000007</v>
      </c>
      <c r="H5750" s="142">
        <v>3725.06</v>
      </c>
      <c r="I5750" s="142">
        <v>25225.11</v>
      </c>
      <c r="Q5750" s="6">
        <f t="shared" si="89"/>
        <v>25225.11</v>
      </c>
    </row>
    <row r="5751" spans="1:17" x14ac:dyDescent="0.2">
      <c r="A5751" s="139" t="s">
        <v>11487</v>
      </c>
      <c r="B5751" s="140" t="s">
        <v>21045</v>
      </c>
      <c r="C5751" s="141">
        <v>2990</v>
      </c>
      <c r="D5751" s="141">
        <v>18</v>
      </c>
      <c r="E5751" s="142">
        <v>5711.94</v>
      </c>
      <c r="F5751" s="142">
        <v>3627.29</v>
      </c>
      <c r="G5751" s="142">
        <v>1618.67</v>
      </c>
      <c r="H5751" s="142">
        <v>639.11</v>
      </c>
      <c r="I5751" s="142">
        <v>5885.07</v>
      </c>
      <c r="Q5751" s="6">
        <f t="shared" si="89"/>
        <v>5885.07</v>
      </c>
    </row>
    <row r="5752" spans="1:17" x14ac:dyDescent="0.2">
      <c r="A5752" s="139" t="s">
        <v>11489</v>
      </c>
      <c r="B5752" s="140" t="s">
        <v>21046</v>
      </c>
      <c r="C5752" s="141">
        <v>11855</v>
      </c>
      <c r="D5752" s="141">
        <v>53</v>
      </c>
      <c r="E5752" s="142">
        <v>14028.65</v>
      </c>
      <c r="F5752" s="142">
        <v>14381.76</v>
      </c>
      <c r="G5752" s="142">
        <v>4766.08</v>
      </c>
      <c r="H5752" s="142">
        <v>1569.68</v>
      </c>
      <c r="I5752" s="142">
        <v>20717.52</v>
      </c>
      <c r="Q5752" s="6">
        <f t="shared" si="89"/>
        <v>20717.52</v>
      </c>
    </row>
    <row r="5753" spans="1:17" x14ac:dyDescent="0.2">
      <c r="A5753" s="139" t="s">
        <v>11491</v>
      </c>
      <c r="B5753" s="140" t="s">
        <v>21047</v>
      </c>
      <c r="C5753" s="141">
        <v>1510</v>
      </c>
      <c r="D5753" s="141">
        <v>13</v>
      </c>
      <c r="E5753" s="142">
        <v>3189.89</v>
      </c>
      <c r="F5753" s="142">
        <v>1831.84</v>
      </c>
      <c r="G5753" s="142">
        <v>1169.04</v>
      </c>
      <c r="H5753" s="142">
        <v>356.92</v>
      </c>
      <c r="I5753" s="142">
        <v>3357.8</v>
      </c>
      <c r="Q5753" s="6">
        <f t="shared" si="89"/>
        <v>3357.8</v>
      </c>
    </row>
    <row r="5754" spans="1:17" x14ac:dyDescent="0.2">
      <c r="A5754" s="139" t="s">
        <v>11493</v>
      </c>
      <c r="B5754" s="140" t="s">
        <v>21048</v>
      </c>
      <c r="C5754" s="141">
        <v>39509</v>
      </c>
      <c r="D5754" s="141">
        <v>507</v>
      </c>
      <c r="E5754" s="142">
        <v>502218.05</v>
      </c>
      <c r="F5754" s="142">
        <v>47929.9</v>
      </c>
      <c r="G5754" s="142">
        <v>45592.52</v>
      </c>
      <c r="H5754" s="142">
        <v>56193.7</v>
      </c>
      <c r="I5754" s="142">
        <v>149716.12</v>
      </c>
      <c r="Q5754" s="6">
        <f t="shared" si="89"/>
        <v>149716.12</v>
      </c>
    </row>
    <row r="5755" spans="1:17" x14ac:dyDescent="0.2">
      <c r="A5755" s="139" t="s">
        <v>11495</v>
      </c>
      <c r="B5755" s="140" t="s">
        <v>21049</v>
      </c>
      <c r="C5755" s="141">
        <v>4230</v>
      </c>
      <c r="D5755" s="141">
        <v>106</v>
      </c>
      <c r="E5755" s="142">
        <v>56424.22</v>
      </c>
      <c r="F5755" s="142">
        <v>5131.58</v>
      </c>
      <c r="G5755" s="142">
        <v>9532.16</v>
      </c>
      <c r="H5755" s="142">
        <v>6313.37</v>
      </c>
      <c r="I5755" s="142">
        <v>20977.11</v>
      </c>
      <c r="Q5755" s="6">
        <f t="shared" si="89"/>
        <v>20977.11</v>
      </c>
    </row>
    <row r="5756" spans="1:17" x14ac:dyDescent="0.2">
      <c r="A5756" s="139" t="s">
        <v>11497</v>
      </c>
      <c r="B5756" s="140" t="s">
        <v>21050</v>
      </c>
      <c r="C5756" s="141">
        <v>1474</v>
      </c>
      <c r="D5756" s="141">
        <v>26</v>
      </c>
      <c r="E5756" s="142">
        <v>10164.64</v>
      </c>
      <c r="F5756" s="142">
        <v>1788.17</v>
      </c>
      <c r="G5756" s="142">
        <v>2338.08</v>
      </c>
      <c r="H5756" s="142">
        <v>1137.3399999999999</v>
      </c>
      <c r="I5756" s="142">
        <v>5263.59</v>
      </c>
      <c r="Q5756" s="6">
        <f t="shared" si="89"/>
        <v>5263.59</v>
      </c>
    </row>
    <row r="5757" spans="1:17" x14ac:dyDescent="0.2">
      <c r="A5757" s="139" t="s">
        <v>11499</v>
      </c>
      <c r="B5757" s="140" t="s">
        <v>21051</v>
      </c>
      <c r="C5757" s="141">
        <v>3352</v>
      </c>
      <c r="D5757" s="141">
        <v>33</v>
      </c>
      <c r="E5757" s="142">
        <v>15937.52</v>
      </c>
      <c r="F5757" s="142">
        <v>4066.44</v>
      </c>
      <c r="G5757" s="142">
        <v>2967.56</v>
      </c>
      <c r="H5757" s="142">
        <v>1783.26</v>
      </c>
      <c r="I5757" s="142">
        <v>8817.26</v>
      </c>
      <c r="Q5757" s="6">
        <f t="shared" si="89"/>
        <v>8817.26</v>
      </c>
    </row>
    <row r="5758" spans="1:17" x14ac:dyDescent="0.2">
      <c r="A5758" s="139" t="s">
        <v>11501</v>
      </c>
      <c r="B5758" s="140" t="s">
        <v>21052</v>
      </c>
      <c r="C5758" s="141">
        <v>5616</v>
      </c>
      <c r="D5758" s="141">
        <v>148</v>
      </c>
      <c r="E5758" s="142">
        <v>52673.4</v>
      </c>
      <c r="F5758" s="142">
        <v>6812.98</v>
      </c>
      <c r="G5758" s="142">
        <v>13309.06</v>
      </c>
      <c r="H5758" s="142">
        <v>5893.68</v>
      </c>
      <c r="I5758" s="142">
        <v>26015.72</v>
      </c>
      <c r="Q5758" s="6">
        <f t="shared" si="89"/>
        <v>26015.72</v>
      </c>
    </row>
    <row r="5759" spans="1:17" x14ac:dyDescent="0.2">
      <c r="A5759" s="139" t="s">
        <v>11503</v>
      </c>
      <c r="B5759" s="140" t="s">
        <v>21053</v>
      </c>
      <c r="C5759" s="141">
        <v>22138</v>
      </c>
      <c r="D5759" s="141">
        <v>274</v>
      </c>
      <c r="E5759" s="142">
        <v>269798.15000000002</v>
      </c>
      <c r="F5759" s="142">
        <v>26856.46</v>
      </c>
      <c r="G5759" s="142">
        <v>24639.74</v>
      </c>
      <c r="H5759" s="142">
        <v>30187.99</v>
      </c>
      <c r="I5759" s="142">
        <v>81684.19</v>
      </c>
      <c r="Q5759" s="6">
        <f t="shared" si="89"/>
        <v>81684.19</v>
      </c>
    </row>
    <row r="5760" spans="1:17" x14ac:dyDescent="0.2">
      <c r="A5760" s="139" t="s">
        <v>11505</v>
      </c>
      <c r="B5760" s="140" t="s">
        <v>21054</v>
      </c>
      <c r="C5760" s="141">
        <v>14120</v>
      </c>
      <c r="D5760" s="141">
        <v>116</v>
      </c>
      <c r="E5760" s="142">
        <v>166543.22</v>
      </c>
      <c r="F5760" s="142">
        <v>17129.52</v>
      </c>
      <c r="G5760" s="142">
        <v>10431.42</v>
      </c>
      <c r="H5760" s="142">
        <v>18634.7</v>
      </c>
      <c r="I5760" s="142">
        <v>46195.64</v>
      </c>
      <c r="Q5760" s="6">
        <f t="shared" si="89"/>
        <v>46195.64</v>
      </c>
    </row>
    <row r="5761" spans="1:17" x14ac:dyDescent="0.2">
      <c r="A5761" s="139" t="s">
        <v>11507</v>
      </c>
      <c r="B5761" s="140" t="s">
        <v>21055</v>
      </c>
      <c r="C5761" s="141">
        <v>602</v>
      </c>
      <c r="D5761" s="141">
        <v>7</v>
      </c>
      <c r="E5761" s="142">
        <v>1348.77</v>
      </c>
      <c r="F5761" s="142">
        <v>730.31</v>
      </c>
      <c r="G5761" s="142">
        <v>629.48</v>
      </c>
      <c r="H5761" s="142">
        <v>150.91</v>
      </c>
      <c r="I5761" s="142">
        <v>1510.7</v>
      </c>
      <c r="Q5761" s="6">
        <f t="shared" si="89"/>
        <v>1510.7</v>
      </c>
    </row>
    <row r="5762" spans="1:17" x14ac:dyDescent="0.2">
      <c r="A5762" s="139" t="s">
        <v>11509</v>
      </c>
      <c r="B5762" s="140" t="s">
        <v>21056</v>
      </c>
      <c r="C5762" s="141">
        <v>8507</v>
      </c>
      <c r="D5762" s="141">
        <v>40</v>
      </c>
      <c r="E5762" s="142">
        <v>13001.03</v>
      </c>
      <c r="F5762" s="142">
        <v>10320.17</v>
      </c>
      <c r="G5762" s="142">
        <v>3597.04</v>
      </c>
      <c r="H5762" s="142">
        <v>1454.7</v>
      </c>
      <c r="I5762" s="142">
        <v>15371.91</v>
      </c>
      <c r="Q5762" s="6">
        <f t="shared" si="89"/>
        <v>15371.91</v>
      </c>
    </row>
    <row r="5763" spans="1:17" x14ac:dyDescent="0.2">
      <c r="A5763" s="139" t="s">
        <v>11511</v>
      </c>
      <c r="B5763" s="140" t="s">
        <v>21057</v>
      </c>
      <c r="C5763" s="141">
        <v>4233</v>
      </c>
      <c r="D5763" s="141">
        <v>41</v>
      </c>
      <c r="E5763" s="142">
        <v>27717.1</v>
      </c>
      <c r="F5763" s="142">
        <v>5135.22</v>
      </c>
      <c r="G5763" s="142">
        <v>3686.97</v>
      </c>
      <c r="H5763" s="142">
        <v>3101.3</v>
      </c>
      <c r="I5763" s="142">
        <v>11923.49</v>
      </c>
      <c r="Q5763" s="6">
        <f t="shared" si="89"/>
        <v>11923.49</v>
      </c>
    </row>
    <row r="5764" spans="1:17" x14ac:dyDescent="0.2">
      <c r="A5764" s="139" t="s">
        <v>11513</v>
      </c>
      <c r="B5764" s="140" t="s">
        <v>21058</v>
      </c>
      <c r="C5764" s="141">
        <v>681998</v>
      </c>
      <c r="D5764" s="141">
        <v>8133</v>
      </c>
      <c r="E5764" s="142">
        <v>6959182.3600000003</v>
      </c>
      <c r="F5764" s="142">
        <v>827358.1</v>
      </c>
      <c r="G5764" s="142">
        <v>731368.76</v>
      </c>
      <c r="H5764" s="142">
        <v>778670.1</v>
      </c>
      <c r="I5764" s="142">
        <v>2337396.96</v>
      </c>
      <c r="Q5764" s="6">
        <f t="shared" si="89"/>
        <v>2337396.96</v>
      </c>
    </row>
    <row r="5765" spans="1:17" x14ac:dyDescent="0.2">
      <c r="A5765" s="139" t="s">
        <v>11515</v>
      </c>
      <c r="B5765" s="140" t="s">
        <v>21059</v>
      </c>
      <c r="C5765" s="141">
        <v>9484</v>
      </c>
      <c r="D5765" s="141">
        <v>54</v>
      </c>
      <c r="E5765" s="142">
        <v>27555.61</v>
      </c>
      <c r="F5765" s="142">
        <v>11505.41</v>
      </c>
      <c r="G5765" s="142">
        <v>4856.01</v>
      </c>
      <c r="H5765" s="142">
        <v>3083.22</v>
      </c>
      <c r="I5765" s="142">
        <v>19444.64</v>
      </c>
      <c r="Q5765" s="6">
        <f t="shared" si="89"/>
        <v>19444.64</v>
      </c>
    </row>
    <row r="5766" spans="1:17" x14ac:dyDescent="0.2">
      <c r="A5766" s="139" t="s">
        <v>11517</v>
      </c>
      <c r="B5766" s="140" t="s">
        <v>21060</v>
      </c>
      <c r="C5766" s="141">
        <v>25341</v>
      </c>
      <c r="D5766" s="141">
        <v>217</v>
      </c>
      <c r="E5766" s="142">
        <v>187285.11</v>
      </c>
      <c r="F5766" s="142">
        <v>30742.14</v>
      </c>
      <c r="G5766" s="142">
        <v>19513.96</v>
      </c>
      <c r="H5766" s="142">
        <v>20955.53</v>
      </c>
      <c r="I5766" s="142">
        <v>71211.63</v>
      </c>
      <c r="Q5766" s="6">
        <f t="shared" si="89"/>
        <v>71211.63</v>
      </c>
    </row>
    <row r="5767" spans="1:17" x14ac:dyDescent="0.2">
      <c r="A5767" s="139" t="s">
        <v>11519</v>
      </c>
      <c r="B5767" s="140" t="s">
        <v>21061</v>
      </c>
      <c r="C5767" s="141">
        <v>9253</v>
      </c>
      <c r="D5767" s="141">
        <v>40</v>
      </c>
      <c r="E5767" s="142">
        <v>10241.18</v>
      </c>
      <c r="F5767" s="142">
        <v>11225.17</v>
      </c>
      <c r="G5767" s="142">
        <v>3597.04</v>
      </c>
      <c r="H5767" s="142">
        <v>1145.9000000000001</v>
      </c>
      <c r="I5767" s="142">
        <v>15968.11</v>
      </c>
      <c r="Q5767" s="6">
        <f t="shared" si="89"/>
        <v>15968.11</v>
      </c>
    </row>
    <row r="5768" spans="1:17" x14ac:dyDescent="0.2">
      <c r="A5768" s="139" t="s">
        <v>11521</v>
      </c>
      <c r="B5768" s="140" t="s">
        <v>21062</v>
      </c>
      <c r="C5768" s="141">
        <v>51402</v>
      </c>
      <c r="D5768" s="141">
        <v>426</v>
      </c>
      <c r="E5768" s="142">
        <v>309280.93</v>
      </c>
      <c r="F5768" s="142">
        <v>62357.75</v>
      </c>
      <c r="G5768" s="142">
        <v>38308.5</v>
      </c>
      <c r="H5768" s="142">
        <v>34605.760000000002</v>
      </c>
      <c r="I5768" s="142">
        <v>135272.01</v>
      </c>
      <c r="Q5768" s="6">
        <f t="shared" si="89"/>
        <v>135272.01</v>
      </c>
    </row>
    <row r="5769" spans="1:17" x14ac:dyDescent="0.2">
      <c r="A5769" s="139" t="s">
        <v>11523</v>
      </c>
      <c r="B5769" s="140" t="s">
        <v>21063</v>
      </c>
      <c r="C5769" s="141">
        <v>7988</v>
      </c>
      <c r="D5769" s="141">
        <v>90</v>
      </c>
      <c r="E5769" s="142">
        <v>47860.97</v>
      </c>
      <c r="F5769" s="142">
        <v>9690.5499999999993</v>
      </c>
      <c r="G5769" s="142">
        <v>8093.34</v>
      </c>
      <c r="H5769" s="142">
        <v>5355.22</v>
      </c>
      <c r="I5769" s="142">
        <v>23139.11</v>
      </c>
      <c r="Q5769" s="6">
        <f t="shared" si="89"/>
        <v>23139.11</v>
      </c>
    </row>
    <row r="5770" spans="1:17" x14ac:dyDescent="0.2">
      <c r="A5770" s="139" t="s">
        <v>11525</v>
      </c>
      <c r="B5770" s="140" t="s">
        <v>21064</v>
      </c>
      <c r="C5770" s="141">
        <v>4580</v>
      </c>
      <c r="D5770" s="141">
        <v>32</v>
      </c>
      <c r="E5770" s="142">
        <v>6934.03</v>
      </c>
      <c r="F5770" s="142">
        <v>5556.18</v>
      </c>
      <c r="G5770" s="142">
        <v>2877.63</v>
      </c>
      <c r="H5770" s="142">
        <v>775.86</v>
      </c>
      <c r="I5770" s="142">
        <v>9209.67</v>
      </c>
      <c r="Q5770" s="6">
        <f t="shared" si="89"/>
        <v>9209.67</v>
      </c>
    </row>
    <row r="5771" spans="1:17" x14ac:dyDescent="0.2">
      <c r="A5771" s="139" t="s">
        <v>11527</v>
      </c>
      <c r="B5771" s="140" t="s">
        <v>21065</v>
      </c>
      <c r="C5771" s="141">
        <v>6715</v>
      </c>
      <c r="D5771" s="141">
        <v>35</v>
      </c>
      <c r="E5771" s="142">
        <v>8011.26</v>
      </c>
      <c r="F5771" s="142">
        <v>8146.22</v>
      </c>
      <c r="G5771" s="142">
        <v>3147.42</v>
      </c>
      <c r="H5771" s="142">
        <v>896.39</v>
      </c>
      <c r="I5771" s="142">
        <v>12190.03</v>
      </c>
      <c r="Q5771" s="6">
        <f t="shared" si="89"/>
        <v>12190.03</v>
      </c>
    </row>
    <row r="5772" spans="1:17" x14ac:dyDescent="0.2">
      <c r="A5772" s="139" t="s">
        <v>11529</v>
      </c>
      <c r="B5772" s="140" t="s">
        <v>21066</v>
      </c>
      <c r="C5772" s="141">
        <v>4934</v>
      </c>
      <c r="D5772" s="141">
        <v>32</v>
      </c>
      <c r="E5772" s="142">
        <v>11684.36</v>
      </c>
      <c r="F5772" s="142">
        <v>5985.62</v>
      </c>
      <c r="G5772" s="142">
        <v>2877.63</v>
      </c>
      <c r="H5772" s="142">
        <v>1307.3800000000001</v>
      </c>
      <c r="I5772" s="142">
        <v>10170.629999999999</v>
      </c>
      <c r="Q5772" s="6">
        <f t="shared" si="89"/>
        <v>10170.629999999999</v>
      </c>
    </row>
    <row r="5773" spans="1:17" x14ac:dyDescent="0.2">
      <c r="A5773" s="139" t="s">
        <v>11531</v>
      </c>
      <c r="B5773" s="140" t="s">
        <v>21067</v>
      </c>
      <c r="C5773" s="141">
        <v>1037</v>
      </c>
      <c r="D5773" s="141">
        <v>12</v>
      </c>
      <c r="E5773" s="142">
        <v>2925.15</v>
      </c>
      <c r="F5773" s="142">
        <v>1258.02</v>
      </c>
      <c r="G5773" s="142">
        <v>1079.1099999999999</v>
      </c>
      <c r="H5773" s="142">
        <v>327.3</v>
      </c>
      <c r="I5773" s="142">
        <v>2664.43</v>
      </c>
      <c r="Q5773" s="6">
        <f t="shared" si="89"/>
        <v>2664.43</v>
      </c>
    </row>
    <row r="5774" spans="1:17" x14ac:dyDescent="0.2">
      <c r="A5774" s="139" t="s">
        <v>11533</v>
      </c>
      <c r="B5774" s="140" t="s">
        <v>21068</v>
      </c>
      <c r="C5774" s="141">
        <v>7711</v>
      </c>
      <c r="D5774" s="141">
        <v>32</v>
      </c>
      <c r="E5774" s="142">
        <v>8351.41</v>
      </c>
      <c r="F5774" s="142">
        <v>9354.51</v>
      </c>
      <c r="G5774" s="142">
        <v>2877.63</v>
      </c>
      <c r="H5774" s="142">
        <v>934.45</v>
      </c>
      <c r="I5774" s="142">
        <v>13166.59</v>
      </c>
      <c r="Q5774" s="6">
        <f t="shared" si="89"/>
        <v>13166.59</v>
      </c>
    </row>
    <row r="5775" spans="1:17" x14ac:dyDescent="0.2">
      <c r="A5775" s="139" t="s">
        <v>11535</v>
      </c>
      <c r="B5775" s="140" t="s">
        <v>21069</v>
      </c>
      <c r="C5775" s="141">
        <v>19161</v>
      </c>
      <c r="D5775" s="141">
        <v>151</v>
      </c>
      <c r="E5775" s="142">
        <v>72050.87</v>
      </c>
      <c r="F5775" s="142">
        <v>23244.95</v>
      </c>
      <c r="G5775" s="142">
        <v>13578.84</v>
      </c>
      <c r="H5775" s="142">
        <v>8061.85</v>
      </c>
      <c r="I5775" s="142">
        <v>44885.64</v>
      </c>
      <c r="Q5775" s="6">
        <f t="shared" ref="Q5775:Q5838" si="90">I5775+P5775</f>
        <v>44885.64</v>
      </c>
    </row>
    <row r="5776" spans="1:17" x14ac:dyDescent="0.2">
      <c r="A5776" s="139" t="s">
        <v>11537</v>
      </c>
      <c r="B5776" s="140" t="s">
        <v>21070</v>
      </c>
      <c r="C5776" s="141">
        <v>3379</v>
      </c>
      <c r="D5776" s="141">
        <v>31</v>
      </c>
      <c r="E5776" s="142">
        <v>12486.7</v>
      </c>
      <c r="F5776" s="142">
        <v>4099.1899999999996</v>
      </c>
      <c r="G5776" s="142">
        <v>2787.71</v>
      </c>
      <c r="H5776" s="142">
        <v>1397.15</v>
      </c>
      <c r="I5776" s="142">
        <v>8284.0499999999993</v>
      </c>
      <c r="Q5776" s="6">
        <f t="shared" si="90"/>
        <v>8284.0499999999993</v>
      </c>
    </row>
    <row r="5777" spans="1:17" x14ac:dyDescent="0.2">
      <c r="A5777" s="139" t="s">
        <v>11539</v>
      </c>
      <c r="B5777" s="140" t="s">
        <v>21071</v>
      </c>
      <c r="C5777" s="141">
        <v>5767</v>
      </c>
      <c r="D5777" s="141">
        <v>66</v>
      </c>
      <c r="E5777" s="142">
        <v>16174.25</v>
      </c>
      <c r="F5777" s="142">
        <v>6996.17</v>
      </c>
      <c r="G5777" s="142">
        <v>5935.12</v>
      </c>
      <c r="H5777" s="142">
        <v>1809.75</v>
      </c>
      <c r="I5777" s="142">
        <v>14741.04</v>
      </c>
      <c r="Q5777" s="6">
        <f t="shared" si="90"/>
        <v>14741.04</v>
      </c>
    </row>
    <row r="5778" spans="1:17" x14ac:dyDescent="0.2">
      <c r="A5778" s="139" t="s">
        <v>11541</v>
      </c>
      <c r="B5778" s="140" t="s">
        <v>21072</v>
      </c>
      <c r="C5778" s="141">
        <v>8623</v>
      </c>
      <c r="D5778" s="141">
        <v>73</v>
      </c>
      <c r="E5778" s="142">
        <v>40895.14</v>
      </c>
      <c r="F5778" s="142">
        <v>10460.9</v>
      </c>
      <c r="G5778" s="142">
        <v>6564.6</v>
      </c>
      <c r="H5778" s="142">
        <v>4575.8</v>
      </c>
      <c r="I5778" s="142">
        <v>21601.3</v>
      </c>
      <c r="Q5778" s="6">
        <f t="shared" si="90"/>
        <v>21601.3</v>
      </c>
    </row>
    <row r="5779" spans="1:17" x14ac:dyDescent="0.2">
      <c r="A5779" s="139" t="s">
        <v>11543</v>
      </c>
      <c r="B5779" s="140" t="s">
        <v>21073</v>
      </c>
      <c r="C5779" s="141">
        <v>2343</v>
      </c>
      <c r="D5779" s="141">
        <v>3</v>
      </c>
      <c r="E5779" s="142">
        <v>410.54</v>
      </c>
      <c r="F5779" s="142">
        <v>2842.38</v>
      </c>
      <c r="G5779" s="142">
        <v>269.77999999999997</v>
      </c>
      <c r="H5779" s="142">
        <v>45.94</v>
      </c>
      <c r="I5779" s="142">
        <v>3158.1</v>
      </c>
      <c r="Q5779" s="6">
        <f t="shared" si="90"/>
        <v>3158.1</v>
      </c>
    </row>
    <row r="5780" spans="1:17" x14ac:dyDescent="0.2">
      <c r="A5780" s="139" t="s">
        <v>11545</v>
      </c>
      <c r="B5780" s="140" t="s">
        <v>21074</v>
      </c>
      <c r="C5780" s="141">
        <v>273</v>
      </c>
      <c r="D5780" s="141">
        <v>11</v>
      </c>
      <c r="E5780" s="142">
        <v>3937.29</v>
      </c>
      <c r="F5780" s="142">
        <v>331.18</v>
      </c>
      <c r="G5780" s="142">
        <v>989.18</v>
      </c>
      <c r="H5780" s="142">
        <v>440.54</v>
      </c>
      <c r="I5780" s="142">
        <v>1760.9</v>
      </c>
      <c r="Q5780" s="6">
        <f t="shared" si="90"/>
        <v>1760.9</v>
      </c>
    </row>
    <row r="5781" spans="1:17" x14ac:dyDescent="0.2">
      <c r="A5781" s="139" t="s">
        <v>11547</v>
      </c>
      <c r="B5781" s="140" t="s">
        <v>21075</v>
      </c>
      <c r="C5781" s="141">
        <v>60</v>
      </c>
      <c r="D5781" s="141">
        <v>4</v>
      </c>
      <c r="E5781" s="142">
        <v>40256.78</v>
      </c>
      <c r="F5781" s="142">
        <v>72.790000000000006</v>
      </c>
      <c r="G5781" s="142">
        <v>359.7</v>
      </c>
      <c r="H5781" s="142">
        <v>4504.38</v>
      </c>
      <c r="I5781" s="142">
        <v>4936.87</v>
      </c>
      <c r="Q5781" s="6">
        <f t="shared" si="90"/>
        <v>4936.87</v>
      </c>
    </row>
    <row r="5782" spans="1:17" x14ac:dyDescent="0.2">
      <c r="A5782" s="139" t="s">
        <v>11549</v>
      </c>
      <c r="B5782" s="140" t="s">
        <v>21076</v>
      </c>
      <c r="C5782" s="141">
        <v>2983</v>
      </c>
      <c r="D5782" s="141">
        <v>79</v>
      </c>
      <c r="E5782" s="142">
        <v>47529.59</v>
      </c>
      <c r="F5782" s="142">
        <v>3618.79</v>
      </c>
      <c r="G5782" s="142">
        <v>7104.16</v>
      </c>
      <c r="H5782" s="142">
        <v>5318.14</v>
      </c>
      <c r="I5782" s="142">
        <v>16041.09</v>
      </c>
      <c r="Q5782" s="6">
        <f t="shared" si="90"/>
        <v>16041.09</v>
      </c>
    </row>
    <row r="5783" spans="1:17" x14ac:dyDescent="0.2">
      <c r="A5783" s="139" t="s">
        <v>11551</v>
      </c>
      <c r="B5783" s="140" t="s">
        <v>21077</v>
      </c>
      <c r="C5783" s="141">
        <v>199</v>
      </c>
      <c r="D5783" s="141">
        <v>5</v>
      </c>
      <c r="E5783" s="142">
        <v>4277.79</v>
      </c>
      <c r="F5783" s="142">
        <v>241.42</v>
      </c>
      <c r="G5783" s="142">
        <v>449.63</v>
      </c>
      <c r="H5783" s="142">
        <v>478.65</v>
      </c>
      <c r="I5783" s="142">
        <v>1169.7</v>
      </c>
      <c r="Q5783" s="6">
        <f t="shared" si="90"/>
        <v>1169.7</v>
      </c>
    </row>
    <row r="5784" spans="1:17" x14ac:dyDescent="0.2">
      <c r="A5784" s="139" t="s">
        <v>11553</v>
      </c>
      <c r="B5784" s="140" t="s">
        <v>21078</v>
      </c>
      <c r="C5784" s="141">
        <v>119</v>
      </c>
      <c r="D5784" s="141">
        <v>6</v>
      </c>
      <c r="E5784" s="142">
        <v>2359.09</v>
      </c>
      <c r="F5784" s="142">
        <v>144.36000000000001</v>
      </c>
      <c r="G5784" s="142">
        <v>539.55999999999995</v>
      </c>
      <c r="H5784" s="142">
        <v>263.95999999999998</v>
      </c>
      <c r="I5784" s="142">
        <v>947.88</v>
      </c>
      <c r="Q5784" s="6">
        <f t="shared" si="90"/>
        <v>947.88</v>
      </c>
    </row>
    <row r="5785" spans="1:17" x14ac:dyDescent="0.2">
      <c r="A5785" s="139" t="s">
        <v>11555</v>
      </c>
      <c r="B5785" s="140" t="s">
        <v>21079</v>
      </c>
      <c r="C5785" s="141">
        <v>54</v>
      </c>
      <c r="D5785" s="141">
        <v>5</v>
      </c>
      <c r="E5785" s="142">
        <v>59299.59</v>
      </c>
      <c r="F5785" s="142">
        <v>65.510000000000005</v>
      </c>
      <c r="G5785" s="142">
        <v>449.63</v>
      </c>
      <c r="H5785" s="142">
        <v>6635.1</v>
      </c>
      <c r="I5785" s="142">
        <v>7150.24</v>
      </c>
      <c r="Q5785" s="6">
        <f t="shared" si="90"/>
        <v>7150.24</v>
      </c>
    </row>
    <row r="5786" spans="1:17" x14ac:dyDescent="0.2">
      <c r="A5786" s="139" t="s">
        <v>11557</v>
      </c>
      <c r="B5786" s="140" t="s">
        <v>21080</v>
      </c>
      <c r="C5786" s="141">
        <v>80</v>
      </c>
      <c r="D5786" s="141">
        <v>4</v>
      </c>
      <c r="E5786" s="142">
        <v>2632.02</v>
      </c>
      <c r="F5786" s="142">
        <v>97.05</v>
      </c>
      <c r="G5786" s="142">
        <v>359.7</v>
      </c>
      <c r="H5786" s="142">
        <v>294.5</v>
      </c>
      <c r="I5786" s="142">
        <v>751.25</v>
      </c>
      <c r="Q5786" s="6">
        <f t="shared" si="90"/>
        <v>751.25</v>
      </c>
    </row>
    <row r="5787" spans="1:17" x14ac:dyDescent="0.2">
      <c r="A5787" s="139" t="s">
        <v>11559</v>
      </c>
      <c r="B5787" s="140" t="s">
        <v>21081</v>
      </c>
      <c r="C5787" s="141">
        <v>22</v>
      </c>
      <c r="D5787" s="141">
        <v>0</v>
      </c>
      <c r="E5787" s="142">
        <v>0</v>
      </c>
      <c r="F5787" s="142">
        <v>26.69</v>
      </c>
      <c r="G5787" s="142">
        <v>0</v>
      </c>
      <c r="H5787" s="142">
        <v>0</v>
      </c>
      <c r="I5787" s="142">
        <v>26.69</v>
      </c>
      <c r="Q5787" s="6">
        <f t="shared" si="90"/>
        <v>26.69</v>
      </c>
    </row>
    <row r="5788" spans="1:17" x14ac:dyDescent="0.2">
      <c r="A5788" s="139" t="s">
        <v>21082</v>
      </c>
      <c r="B5788" s="140" t="s">
        <v>21083</v>
      </c>
      <c r="C5788" s="141">
        <v>18</v>
      </c>
      <c r="D5788" s="141">
        <v>0</v>
      </c>
      <c r="E5788" s="142">
        <v>0</v>
      </c>
      <c r="F5788" s="142">
        <v>21.84</v>
      </c>
      <c r="G5788" s="142">
        <v>0</v>
      </c>
      <c r="H5788" s="142">
        <v>0</v>
      </c>
      <c r="I5788" s="142">
        <v>21.84</v>
      </c>
      <c r="Q5788" s="6">
        <f t="shared" si="90"/>
        <v>21.84</v>
      </c>
    </row>
    <row r="5789" spans="1:17" x14ac:dyDescent="0.2">
      <c r="A5789" s="139" t="s">
        <v>11561</v>
      </c>
      <c r="B5789" s="140" t="s">
        <v>21084</v>
      </c>
      <c r="C5789" s="141">
        <v>27</v>
      </c>
      <c r="D5789" s="141">
        <v>1</v>
      </c>
      <c r="E5789" s="142">
        <v>385.67</v>
      </c>
      <c r="F5789" s="142">
        <v>32.75</v>
      </c>
      <c r="G5789" s="142">
        <v>89.93</v>
      </c>
      <c r="H5789" s="142">
        <v>43.15</v>
      </c>
      <c r="I5789" s="142">
        <v>165.83</v>
      </c>
      <c r="Q5789" s="6">
        <f t="shared" si="90"/>
        <v>165.83</v>
      </c>
    </row>
    <row r="5790" spans="1:17" x14ac:dyDescent="0.2">
      <c r="A5790" s="139" t="s">
        <v>11563</v>
      </c>
      <c r="B5790" s="140" t="s">
        <v>21085</v>
      </c>
      <c r="C5790" s="141">
        <v>35</v>
      </c>
      <c r="D5790" s="141">
        <v>0</v>
      </c>
      <c r="E5790" s="142">
        <v>0</v>
      </c>
      <c r="F5790" s="142">
        <v>42.46</v>
      </c>
      <c r="G5790" s="142">
        <v>0</v>
      </c>
      <c r="H5790" s="142">
        <v>0</v>
      </c>
      <c r="I5790" s="142">
        <v>42.46</v>
      </c>
      <c r="Q5790" s="6">
        <f t="shared" si="90"/>
        <v>42.46</v>
      </c>
    </row>
    <row r="5791" spans="1:17" x14ac:dyDescent="0.2">
      <c r="A5791" s="139" t="s">
        <v>11565</v>
      </c>
      <c r="B5791" s="140" t="s">
        <v>21086</v>
      </c>
      <c r="C5791" s="141">
        <v>58</v>
      </c>
      <c r="D5791" s="141">
        <v>5</v>
      </c>
      <c r="E5791" s="142">
        <v>32947.660000000003</v>
      </c>
      <c r="F5791" s="142">
        <v>70.36</v>
      </c>
      <c r="G5791" s="142">
        <v>449.63</v>
      </c>
      <c r="H5791" s="142">
        <v>3686.54</v>
      </c>
      <c r="I5791" s="142">
        <v>4206.53</v>
      </c>
      <c r="Q5791" s="6">
        <f t="shared" si="90"/>
        <v>4206.53</v>
      </c>
    </row>
    <row r="5792" spans="1:17" x14ac:dyDescent="0.2">
      <c r="A5792" s="139" t="s">
        <v>11567</v>
      </c>
      <c r="B5792" s="140" t="s">
        <v>21087</v>
      </c>
      <c r="C5792" s="141">
        <v>26</v>
      </c>
      <c r="D5792" s="141">
        <v>2</v>
      </c>
      <c r="E5792" s="142">
        <v>35858.81</v>
      </c>
      <c r="F5792" s="142">
        <v>31.54</v>
      </c>
      <c r="G5792" s="142">
        <v>179.86</v>
      </c>
      <c r="H5792" s="142">
        <v>4012.28</v>
      </c>
      <c r="I5792" s="142">
        <v>4223.68</v>
      </c>
      <c r="Q5792" s="6">
        <f t="shared" si="90"/>
        <v>4223.68</v>
      </c>
    </row>
    <row r="5793" spans="1:17" x14ac:dyDescent="0.2">
      <c r="A5793" s="139" t="s">
        <v>11569</v>
      </c>
      <c r="B5793" s="140" t="s">
        <v>21088</v>
      </c>
      <c r="C5793" s="141">
        <v>22</v>
      </c>
      <c r="D5793" s="141">
        <v>1</v>
      </c>
      <c r="E5793" s="142">
        <v>268.79000000000002</v>
      </c>
      <c r="F5793" s="142">
        <v>26.69</v>
      </c>
      <c r="G5793" s="142">
        <v>89.93</v>
      </c>
      <c r="H5793" s="142">
        <v>30.07</v>
      </c>
      <c r="I5793" s="142">
        <v>146.69</v>
      </c>
      <c r="Q5793" s="6">
        <f t="shared" si="90"/>
        <v>146.69</v>
      </c>
    </row>
    <row r="5794" spans="1:17" x14ac:dyDescent="0.2">
      <c r="A5794" s="139" t="s">
        <v>11571</v>
      </c>
      <c r="B5794" s="140" t="s">
        <v>21089</v>
      </c>
      <c r="C5794" s="141">
        <v>178</v>
      </c>
      <c r="D5794" s="141">
        <v>2</v>
      </c>
      <c r="E5794" s="142">
        <v>401.46</v>
      </c>
      <c r="F5794" s="142">
        <v>215.94</v>
      </c>
      <c r="G5794" s="142">
        <v>179.86</v>
      </c>
      <c r="H5794" s="142">
        <v>44.92</v>
      </c>
      <c r="I5794" s="142">
        <v>440.72</v>
      </c>
      <c r="Q5794" s="6">
        <f t="shared" si="90"/>
        <v>440.72</v>
      </c>
    </row>
    <row r="5795" spans="1:17" x14ac:dyDescent="0.2">
      <c r="A5795" s="139" t="s">
        <v>11573</v>
      </c>
      <c r="B5795" s="140" t="s">
        <v>21090</v>
      </c>
      <c r="C5795" s="141">
        <v>132</v>
      </c>
      <c r="D5795" s="141">
        <v>7</v>
      </c>
      <c r="E5795" s="142">
        <v>21415.05</v>
      </c>
      <c r="F5795" s="142">
        <v>160.13999999999999</v>
      </c>
      <c r="G5795" s="142">
        <v>629.48</v>
      </c>
      <c r="H5795" s="142">
        <v>2396.15</v>
      </c>
      <c r="I5795" s="142">
        <v>3185.77</v>
      </c>
      <c r="Q5795" s="6">
        <f t="shared" si="90"/>
        <v>3185.77</v>
      </c>
    </row>
    <row r="5796" spans="1:17" x14ac:dyDescent="0.2">
      <c r="A5796" s="139" t="s">
        <v>11575</v>
      </c>
      <c r="B5796" s="140" t="s">
        <v>21091</v>
      </c>
      <c r="C5796" s="141">
        <v>612</v>
      </c>
      <c r="D5796" s="141">
        <v>7</v>
      </c>
      <c r="E5796" s="142">
        <v>1482.87</v>
      </c>
      <c r="F5796" s="142">
        <v>742.44</v>
      </c>
      <c r="G5796" s="142">
        <v>629.48</v>
      </c>
      <c r="H5796" s="142">
        <v>165.92</v>
      </c>
      <c r="I5796" s="142">
        <v>1537.84</v>
      </c>
      <c r="Q5796" s="6">
        <f t="shared" si="90"/>
        <v>1537.84</v>
      </c>
    </row>
    <row r="5797" spans="1:17" x14ac:dyDescent="0.2">
      <c r="A5797" s="139" t="s">
        <v>11577</v>
      </c>
      <c r="B5797" s="140" t="s">
        <v>21092</v>
      </c>
      <c r="C5797" s="141">
        <v>5438</v>
      </c>
      <c r="D5797" s="141">
        <v>150</v>
      </c>
      <c r="E5797" s="142">
        <v>98599.54</v>
      </c>
      <c r="F5797" s="142">
        <v>6597.05</v>
      </c>
      <c r="G5797" s="142">
        <v>13488.91</v>
      </c>
      <c r="H5797" s="142">
        <v>11032.41</v>
      </c>
      <c r="I5797" s="142">
        <v>31118.37</v>
      </c>
      <c r="Q5797" s="6">
        <f t="shared" si="90"/>
        <v>31118.37</v>
      </c>
    </row>
    <row r="5798" spans="1:17" x14ac:dyDescent="0.2">
      <c r="A5798" s="139" t="s">
        <v>11579</v>
      </c>
      <c r="B5798" s="140" t="s">
        <v>21093</v>
      </c>
      <c r="C5798" s="141">
        <v>60</v>
      </c>
      <c r="D5798" s="141">
        <v>1</v>
      </c>
      <c r="E5798" s="142">
        <v>174.17</v>
      </c>
      <c r="F5798" s="142">
        <v>72.790000000000006</v>
      </c>
      <c r="G5798" s="142">
        <v>89.93</v>
      </c>
      <c r="H5798" s="142">
        <v>19.489999999999998</v>
      </c>
      <c r="I5798" s="142">
        <v>182.21</v>
      </c>
      <c r="Q5798" s="6">
        <f t="shared" si="90"/>
        <v>182.21</v>
      </c>
    </row>
    <row r="5799" spans="1:17" x14ac:dyDescent="0.2">
      <c r="A5799" s="139" t="s">
        <v>11581</v>
      </c>
      <c r="B5799" s="140" t="s">
        <v>21094</v>
      </c>
      <c r="C5799" s="141">
        <v>233</v>
      </c>
      <c r="D5799" s="141">
        <v>11</v>
      </c>
      <c r="E5799" s="142">
        <v>18444.21</v>
      </c>
      <c r="F5799" s="142">
        <v>282.66000000000003</v>
      </c>
      <c r="G5799" s="142">
        <v>989.18</v>
      </c>
      <c r="H5799" s="142">
        <v>2063.7399999999998</v>
      </c>
      <c r="I5799" s="142">
        <v>3335.58</v>
      </c>
      <c r="Q5799" s="6">
        <f t="shared" si="90"/>
        <v>3335.58</v>
      </c>
    </row>
    <row r="5800" spans="1:17" x14ac:dyDescent="0.2">
      <c r="A5800" s="139" t="s">
        <v>11583</v>
      </c>
      <c r="B5800" s="140" t="s">
        <v>21095</v>
      </c>
      <c r="C5800" s="141">
        <v>53</v>
      </c>
      <c r="D5800" s="141">
        <v>0</v>
      </c>
      <c r="E5800" s="142">
        <v>0</v>
      </c>
      <c r="F5800" s="142">
        <v>64.3</v>
      </c>
      <c r="G5800" s="142">
        <v>0</v>
      </c>
      <c r="H5800" s="142">
        <v>0</v>
      </c>
      <c r="I5800" s="142">
        <v>64.3</v>
      </c>
      <c r="Q5800" s="6">
        <f t="shared" si="90"/>
        <v>64.3</v>
      </c>
    </row>
    <row r="5801" spans="1:17" x14ac:dyDescent="0.2">
      <c r="A5801" s="139" t="s">
        <v>11585</v>
      </c>
      <c r="B5801" s="140" t="s">
        <v>21096</v>
      </c>
      <c r="C5801" s="141">
        <v>82</v>
      </c>
      <c r="D5801" s="141">
        <v>4</v>
      </c>
      <c r="E5801" s="142">
        <v>8902.67</v>
      </c>
      <c r="F5801" s="142">
        <v>99.48</v>
      </c>
      <c r="G5801" s="142">
        <v>359.7</v>
      </c>
      <c r="H5801" s="142">
        <v>996.13</v>
      </c>
      <c r="I5801" s="142">
        <v>1455.31</v>
      </c>
      <c r="Q5801" s="6">
        <f t="shared" si="90"/>
        <v>1455.31</v>
      </c>
    </row>
    <row r="5802" spans="1:17" x14ac:dyDescent="0.2">
      <c r="A5802" s="139" t="s">
        <v>11587</v>
      </c>
      <c r="B5802" s="140" t="s">
        <v>21097</v>
      </c>
      <c r="C5802" s="141">
        <v>1507</v>
      </c>
      <c r="D5802" s="141">
        <v>34</v>
      </c>
      <c r="E5802" s="142">
        <v>44629</v>
      </c>
      <c r="F5802" s="142">
        <v>1828.2</v>
      </c>
      <c r="G5802" s="142">
        <v>3057.49</v>
      </c>
      <c r="H5802" s="142">
        <v>4993.58</v>
      </c>
      <c r="I5802" s="142">
        <v>9879.27</v>
      </c>
      <c r="Q5802" s="6">
        <f t="shared" si="90"/>
        <v>9879.27</v>
      </c>
    </row>
    <row r="5803" spans="1:17" x14ac:dyDescent="0.2">
      <c r="A5803" s="139" t="s">
        <v>11589</v>
      </c>
      <c r="B5803" s="140" t="s">
        <v>21098</v>
      </c>
      <c r="C5803" s="141">
        <v>53</v>
      </c>
      <c r="D5803" s="141">
        <v>0</v>
      </c>
      <c r="E5803" s="142">
        <v>0</v>
      </c>
      <c r="F5803" s="142">
        <v>64.3</v>
      </c>
      <c r="G5803" s="142">
        <v>0</v>
      </c>
      <c r="H5803" s="142">
        <v>0</v>
      </c>
      <c r="I5803" s="142">
        <v>64.3</v>
      </c>
      <c r="Q5803" s="6">
        <f t="shared" si="90"/>
        <v>64.3</v>
      </c>
    </row>
    <row r="5804" spans="1:17" x14ac:dyDescent="0.2">
      <c r="A5804" s="139" t="s">
        <v>11591</v>
      </c>
      <c r="B5804" s="140" t="s">
        <v>21099</v>
      </c>
      <c r="C5804" s="141">
        <v>72</v>
      </c>
      <c r="D5804" s="141">
        <v>1</v>
      </c>
      <c r="E5804" s="142">
        <v>6346.69</v>
      </c>
      <c r="F5804" s="142">
        <v>87.34</v>
      </c>
      <c r="G5804" s="142">
        <v>89.93</v>
      </c>
      <c r="H5804" s="142">
        <v>710.14</v>
      </c>
      <c r="I5804" s="142">
        <v>887.41</v>
      </c>
      <c r="Q5804" s="6">
        <f t="shared" si="90"/>
        <v>887.41</v>
      </c>
    </row>
    <row r="5805" spans="1:17" x14ac:dyDescent="0.2">
      <c r="A5805" s="139" t="s">
        <v>11593</v>
      </c>
      <c r="B5805" s="140" t="s">
        <v>21100</v>
      </c>
      <c r="C5805" s="141">
        <v>93</v>
      </c>
      <c r="D5805" s="141">
        <v>0</v>
      </c>
      <c r="E5805" s="142">
        <v>0</v>
      </c>
      <c r="F5805" s="142">
        <v>112.82</v>
      </c>
      <c r="G5805" s="142">
        <v>0</v>
      </c>
      <c r="H5805" s="142">
        <v>0</v>
      </c>
      <c r="I5805" s="142">
        <v>112.82</v>
      </c>
      <c r="Q5805" s="6">
        <f t="shared" si="90"/>
        <v>112.82</v>
      </c>
    </row>
    <row r="5806" spans="1:17" x14ac:dyDescent="0.2">
      <c r="A5806" s="139" t="s">
        <v>11595</v>
      </c>
      <c r="B5806" s="140" t="s">
        <v>21101</v>
      </c>
      <c r="C5806" s="141">
        <v>128</v>
      </c>
      <c r="D5806" s="141">
        <v>3</v>
      </c>
      <c r="E5806" s="142">
        <v>7106.85</v>
      </c>
      <c r="F5806" s="142">
        <v>155.28</v>
      </c>
      <c r="G5806" s="142">
        <v>269.77999999999997</v>
      </c>
      <c r="H5806" s="142">
        <v>795.19</v>
      </c>
      <c r="I5806" s="142">
        <v>1220.25</v>
      </c>
      <c r="Q5806" s="6">
        <f t="shared" si="90"/>
        <v>1220.25</v>
      </c>
    </row>
    <row r="5807" spans="1:17" x14ac:dyDescent="0.2">
      <c r="A5807" s="139" t="s">
        <v>11597</v>
      </c>
      <c r="B5807" s="140" t="s">
        <v>21102</v>
      </c>
      <c r="C5807" s="141">
        <v>110</v>
      </c>
      <c r="D5807" s="141">
        <v>3</v>
      </c>
      <c r="E5807" s="142">
        <v>11245.08</v>
      </c>
      <c r="F5807" s="142">
        <v>133.44999999999999</v>
      </c>
      <c r="G5807" s="142">
        <v>269.77999999999997</v>
      </c>
      <c r="H5807" s="142">
        <v>1258.22</v>
      </c>
      <c r="I5807" s="142">
        <v>1661.45</v>
      </c>
      <c r="Q5807" s="6">
        <f t="shared" si="90"/>
        <v>1661.45</v>
      </c>
    </row>
    <row r="5808" spans="1:17" x14ac:dyDescent="0.2">
      <c r="A5808" s="139" t="s">
        <v>11599</v>
      </c>
      <c r="B5808" s="140" t="s">
        <v>21103</v>
      </c>
      <c r="C5808" s="141">
        <v>26</v>
      </c>
      <c r="D5808" s="141">
        <v>0</v>
      </c>
      <c r="E5808" s="142">
        <v>0</v>
      </c>
      <c r="F5808" s="142">
        <v>31.54</v>
      </c>
      <c r="G5808" s="142">
        <v>0</v>
      </c>
      <c r="H5808" s="142">
        <v>0</v>
      </c>
      <c r="I5808" s="142">
        <v>31.54</v>
      </c>
      <c r="Q5808" s="6">
        <f t="shared" si="90"/>
        <v>31.54</v>
      </c>
    </row>
    <row r="5809" spans="1:17" x14ac:dyDescent="0.2">
      <c r="A5809" s="139" t="s">
        <v>11601</v>
      </c>
      <c r="B5809" s="140" t="s">
        <v>21104</v>
      </c>
      <c r="C5809" s="141">
        <v>139</v>
      </c>
      <c r="D5809" s="141">
        <v>5</v>
      </c>
      <c r="E5809" s="142">
        <v>1168.24</v>
      </c>
      <c r="F5809" s="142">
        <v>168.62</v>
      </c>
      <c r="G5809" s="142">
        <v>449.63</v>
      </c>
      <c r="H5809" s="142">
        <v>130.71</v>
      </c>
      <c r="I5809" s="142">
        <v>748.96</v>
      </c>
      <c r="Q5809" s="6">
        <f t="shared" si="90"/>
        <v>748.96</v>
      </c>
    </row>
    <row r="5810" spans="1:17" x14ac:dyDescent="0.2">
      <c r="A5810" s="139" t="s">
        <v>11603</v>
      </c>
      <c r="B5810" s="140" t="s">
        <v>21105</v>
      </c>
      <c r="C5810" s="141">
        <v>60</v>
      </c>
      <c r="D5810" s="141">
        <v>3</v>
      </c>
      <c r="E5810" s="142">
        <v>771.47</v>
      </c>
      <c r="F5810" s="142">
        <v>72.790000000000006</v>
      </c>
      <c r="G5810" s="142">
        <v>269.77999999999997</v>
      </c>
      <c r="H5810" s="142">
        <v>86.32</v>
      </c>
      <c r="I5810" s="142">
        <v>428.89</v>
      </c>
      <c r="Q5810" s="6">
        <f t="shared" si="90"/>
        <v>428.89</v>
      </c>
    </row>
    <row r="5811" spans="1:17" x14ac:dyDescent="0.2">
      <c r="A5811" s="139" t="s">
        <v>11605</v>
      </c>
      <c r="B5811" s="140" t="s">
        <v>21106</v>
      </c>
      <c r="C5811" s="141">
        <v>36</v>
      </c>
      <c r="D5811" s="141">
        <v>1</v>
      </c>
      <c r="E5811" s="142">
        <v>7140.03</v>
      </c>
      <c r="F5811" s="142">
        <v>43.67</v>
      </c>
      <c r="G5811" s="142">
        <v>89.93</v>
      </c>
      <c r="H5811" s="142">
        <v>798.9</v>
      </c>
      <c r="I5811" s="142">
        <v>932.5</v>
      </c>
      <c r="Q5811" s="6">
        <f t="shared" si="90"/>
        <v>932.5</v>
      </c>
    </row>
    <row r="5812" spans="1:17" x14ac:dyDescent="0.2">
      <c r="A5812" s="139" t="s">
        <v>11607</v>
      </c>
      <c r="B5812" s="140" t="s">
        <v>21107</v>
      </c>
      <c r="C5812" s="141">
        <v>870</v>
      </c>
      <c r="D5812" s="141">
        <v>23</v>
      </c>
      <c r="E5812" s="142">
        <v>9908.0300000000007</v>
      </c>
      <c r="F5812" s="142">
        <v>1055.43</v>
      </c>
      <c r="G5812" s="142">
        <v>2068.3000000000002</v>
      </c>
      <c r="H5812" s="142">
        <v>1108.6199999999999</v>
      </c>
      <c r="I5812" s="142">
        <v>4232.3500000000004</v>
      </c>
      <c r="Q5812" s="6">
        <f t="shared" si="90"/>
        <v>4232.3500000000004</v>
      </c>
    </row>
    <row r="5813" spans="1:17" x14ac:dyDescent="0.2">
      <c r="A5813" s="139" t="s">
        <v>11609</v>
      </c>
      <c r="B5813" s="140" t="s">
        <v>21108</v>
      </c>
      <c r="C5813" s="141">
        <v>39</v>
      </c>
      <c r="D5813" s="141">
        <v>0</v>
      </c>
      <c r="E5813" s="142">
        <v>0</v>
      </c>
      <c r="F5813" s="142">
        <v>47.31</v>
      </c>
      <c r="G5813" s="142">
        <v>0</v>
      </c>
      <c r="H5813" s="142">
        <v>0</v>
      </c>
      <c r="I5813" s="142">
        <v>47.31</v>
      </c>
      <c r="Q5813" s="6">
        <f t="shared" si="90"/>
        <v>47.31</v>
      </c>
    </row>
    <row r="5814" spans="1:17" x14ac:dyDescent="0.2">
      <c r="A5814" s="139" t="s">
        <v>11611</v>
      </c>
      <c r="B5814" s="140" t="s">
        <v>21109</v>
      </c>
      <c r="C5814" s="141">
        <v>27</v>
      </c>
      <c r="D5814" s="141">
        <v>0</v>
      </c>
      <c r="E5814" s="142">
        <v>0</v>
      </c>
      <c r="F5814" s="142">
        <v>32.75</v>
      </c>
      <c r="G5814" s="142">
        <v>0</v>
      </c>
      <c r="H5814" s="142">
        <v>0</v>
      </c>
      <c r="I5814" s="142">
        <v>32.75</v>
      </c>
      <c r="Q5814" s="6">
        <f t="shared" si="90"/>
        <v>32.75</v>
      </c>
    </row>
    <row r="5815" spans="1:17" x14ac:dyDescent="0.2">
      <c r="A5815" s="139" t="s">
        <v>11613</v>
      </c>
      <c r="B5815" s="140" t="s">
        <v>21110</v>
      </c>
      <c r="C5815" s="141">
        <v>33</v>
      </c>
      <c r="D5815" s="141">
        <v>0</v>
      </c>
      <c r="E5815" s="142">
        <v>0</v>
      </c>
      <c r="F5815" s="142">
        <v>40.03</v>
      </c>
      <c r="G5815" s="142">
        <v>0</v>
      </c>
      <c r="H5815" s="142">
        <v>0</v>
      </c>
      <c r="I5815" s="142">
        <v>40.03</v>
      </c>
      <c r="Q5815" s="6">
        <f t="shared" si="90"/>
        <v>40.03</v>
      </c>
    </row>
    <row r="5816" spans="1:17" x14ac:dyDescent="0.2">
      <c r="A5816" s="139" t="s">
        <v>11615</v>
      </c>
      <c r="B5816" s="140" t="s">
        <v>21111</v>
      </c>
      <c r="C5816" s="141">
        <v>239</v>
      </c>
      <c r="D5816" s="141">
        <v>10</v>
      </c>
      <c r="E5816" s="142">
        <v>16870.419999999998</v>
      </c>
      <c r="F5816" s="142">
        <v>289.94</v>
      </c>
      <c r="G5816" s="142">
        <v>899.26</v>
      </c>
      <c r="H5816" s="142">
        <v>1887.65</v>
      </c>
      <c r="I5816" s="142">
        <v>3076.85</v>
      </c>
      <c r="Q5816" s="6">
        <f t="shared" si="90"/>
        <v>3076.85</v>
      </c>
    </row>
    <row r="5817" spans="1:17" x14ac:dyDescent="0.2">
      <c r="A5817" s="139" t="s">
        <v>11617</v>
      </c>
      <c r="B5817" s="140" t="s">
        <v>21112</v>
      </c>
      <c r="C5817" s="141">
        <v>29</v>
      </c>
      <c r="D5817" s="141">
        <v>0</v>
      </c>
      <c r="E5817" s="142">
        <v>0</v>
      </c>
      <c r="F5817" s="142">
        <v>35.18</v>
      </c>
      <c r="G5817" s="142">
        <v>0</v>
      </c>
      <c r="H5817" s="142">
        <v>0</v>
      </c>
      <c r="I5817" s="142">
        <v>35.18</v>
      </c>
      <c r="Q5817" s="6">
        <f t="shared" si="90"/>
        <v>35.18</v>
      </c>
    </row>
    <row r="5818" spans="1:17" x14ac:dyDescent="0.2">
      <c r="A5818" s="139" t="s">
        <v>11619</v>
      </c>
      <c r="B5818" s="140" t="s">
        <v>21113</v>
      </c>
      <c r="C5818" s="141">
        <v>71</v>
      </c>
      <c r="D5818" s="141">
        <v>2</v>
      </c>
      <c r="E5818" s="142">
        <v>435.44</v>
      </c>
      <c r="F5818" s="142">
        <v>86.14</v>
      </c>
      <c r="G5818" s="142">
        <v>179.86</v>
      </c>
      <c r="H5818" s="142">
        <v>48.72</v>
      </c>
      <c r="I5818" s="142">
        <v>314.72000000000003</v>
      </c>
      <c r="Q5818" s="6">
        <f t="shared" si="90"/>
        <v>314.72000000000003</v>
      </c>
    </row>
    <row r="5819" spans="1:17" x14ac:dyDescent="0.2">
      <c r="A5819" s="139" t="s">
        <v>11621</v>
      </c>
      <c r="B5819" s="140" t="s">
        <v>21114</v>
      </c>
      <c r="C5819" s="141">
        <v>5023</v>
      </c>
      <c r="D5819" s="141">
        <v>78</v>
      </c>
      <c r="E5819" s="142">
        <v>26013.32</v>
      </c>
      <c r="F5819" s="142">
        <v>6093.59</v>
      </c>
      <c r="G5819" s="142">
        <v>7014.23</v>
      </c>
      <c r="H5819" s="142">
        <v>2910.66</v>
      </c>
      <c r="I5819" s="142">
        <v>16018.48</v>
      </c>
      <c r="Q5819" s="6">
        <f t="shared" si="90"/>
        <v>16018.48</v>
      </c>
    </row>
    <row r="5820" spans="1:17" x14ac:dyDescent="0.2">
      <c r="A5820" s="139" t="s">
        <v>11623</v>
      </c>
      <c r="B5820" s="140" t="s">
        <v>21115</v>
      </c>
      <c r="C5820" s="141">
        <v>50</v>
      </c>
      <c r="D5820" s="141">
        <v>3</v>
      </c>
      <c r="E5820" s="142">
        <v>626.08000000000004</v>
      </c>
      <c r="F5820" s="142">
        <v>60.66</v>
      </c>
      <c r="G5820" s="142">
        <v>269.77999999999997</v>
      </c>
      <c r="H5820" s="142">
        <v>70.06</v>
      </c>
      <c r="I5820" s="142">
        <v>400.5</v>
      </c>
      <c r="Q5820" s="6">
        <f t="shared" si="90"/>
        <v>400.5</v>
      </c>
    </row>
    <row r="5821" spans="1:17" x14ac:dyDescent="0.2">
      <c r="A5821" s="139" t="s">
        <v>11625</v>
      </c>
      <c r="B5821" s="140" t="s">
        <v>21116</v>
      </c>
      <c r="C5821" s="141">
        <v>325</v>
      </c>
      <c r="D5821" s="141">
        <v>13</v>
      </c>
      <c r="E5821" s="142">
        <v>6920.52</v>
      </c>
      <c r="F5821" s="142">
        <v>394.27</v>
      </c>
      <c r="G5821" s="142">
        <v>1169.04</v>
      </c>
      <c r="H5821" s="142">
        <v>774.34</v>
      </c>
      <c r="I5821" s="142">
        <v>2337.65</v>
      </c>
      <c r="Q5821" s="6">
        <f t="shared" si="90"/>
        <v>2337.65</v>
      </c>
    </row>
    <row r="5822" spans="1:17" x14ac:dyDescent="0.2">
      <c r="A5822" s="139" t="s">
        <v>11627</v>
      </c>
      <c r="B5822" s="140" t="s">
        <v>21117</v>
      </c>
      <c r="C5822" s="141">
        <v>47</v>
      </c>
      <c r="D5822" s="141">
        <v>0</v>
      </c>
      <c r="E5822" s="142">
        <v>0</v>
      </c>
      <c r="F5822" s="142">
        <v>57.02</v>
      </c>
      <c r="G5822" s="142">
        <v>0</v>
      </c>
      <c r="H5822" s="142">
        <v>0</v>
      </c>
      <c r="I5822" s="142">
        <v>57.02</v>
      </c>
      <c r="Q5822" s="6">
        <f t="shared" si="90"/>
        <v>57.02</v>
      </c>
    </row>
    <row r="5823" spans="1:17" x14ac:dyDescent="0.2">
      <c r="A5823" s="139" t="s">
        <v>11629</v>
      </c>
      <c r="B5823" s="140" t="s">
        <v>21118</v>
      </c>
      <c r="C5823" s="141">
        <v>53</v>
      </c>
      <c r="D5823" s="141">
        <v>1</v>
      </c>
      <c r="E5823" s="142">
        <v>15145.52</v>
      </c>
      <c r="F5823" s="142">
        <v>64.3</v>
      </c>
      <c r="G5823" s="142">
        <v>89.93</v>
      </c>
      <c r="H5823" s="142">
        <v>1694.65</v>
      </c>
      <c r="I5823" s="142">
        <v>1848.88</v>
      </c>
      <c r="Q5823" s="6">
        <f t="shared" si="90"/>
        <v>1848.88</v>
      </c>
    </row>
    <row r="5824" spans="1:17" x14ac:dyDescent="0.2">
      <c r="A5824" s="139" t="s">
        <v>11631</v>
      </c>
      <c r="B5824" s="140" t="s">
        <v>21119</v>
      </c>
      <c r="C5824" s="141">
        <v>95</v>
      </c>
      <c r="D5824" s="141">
        <v>1</v>
      </c>
      <c r="E5824" s="142">
        <v>259.24</v>
      </c>
      <c r="F5824" s="142">
        <v>115.25</v>
      </c>
      <c r="G5824" s="142">
        <v>89.93</v>
      </c>
      <c r="H5824" s="142">
        <v>29.01</v>
      </c>
      <c r="I5824" s="142">
        <v>234.19</v>
      </c>
      <c r="Q5824" s="6">
        <f t="shared" si="90"/>
        <v>234.19</v>
      </c>
    </row>
    <row r="5825" spans="1:17" x14ac:dyDescent="0.2">
      <c r="A5825" s="139" t="s">
        <v>11633</v>
      </c>
      <c r="B5825" s="140" t="s">
        <v>21120</v>
      </c>
      <c r="C5825" s="141">
        <v>25</v>
      </c>
      <c r="D5825" s="141">
        <v>0</v>
      </c>
      <c r="E5825" s="142">
        <v>0</v>
      </c>
      <c r="F5825" s="142">
        <v>30.33</v>
      </c>
      <c r="G5825" s="142">
        <v>0</v>
      </c>
      <c r="H5825" s="142">
        <v>0</v>
      </c>
      <c r="I5825" s="142">
        <v>30.33</v>
      </c>
      <c r="Q5825" s="6">
        <f t="shared" si="90"/>
        <v>30.33</v>
      </c>
    </row>
    <row r="5826" spans="1:17" x14ac:dyDescent="0.2">
      <c r="A5826" s="139" t="s">
        <v>11635</v>
      </c>
      <c r="B5826" s="140" t="s">
        <v>21121</v>
      </c>
      <c r="C5826" s="141">
        <v>13</v>
      </c>
      <c r="D5826" s="141">
        <v>0</v>
      </c>
      <c r="E5826" s="142">
        <v>0</v>
      </c>
      <c r="F5826" s="142">
        <v>15.77</v>
      </c>
      <c r="G5826" s="142">
        <v>0</v>
      </c>
      <c r="H5826" s="142">
        <v>0</v>
      </c>
      <c r="I5826" s="142">
        <v>15.77</v>
      </c>
      <c r="Q5826" s="6">
        <f t="shared" si="90"/>
        <v>15.77</v>
      </c>
    </row>
    <row r="5827" spans="1:17" x14ac:dyDescent="0.2">
      <c r="A5827" s="139" t="s">
        <v>11637</v>
      </c>
      <c r="B5827" s="140" t="s">
        <v>21122</v>
      </c>
      <c r="C5827" s="141">
        <v>14</v>
      </c>
      <c r="D5827" s="141">
        <v>0</v>
      </c>
      <c r="E5827" s="142">
        <v>0</v>
      </c>
      <c r="F5827" s="142">
        <v>16.98</v>
      </c>
      <c r="G5827" s="142">
        <v>0</v>
      </c>
      <c r="H5827" s="142">
        <v>0</v>
      </c>
      <c r="I5827" s="142">
        <v>16.98</v>
      </c>
      <c r="Q5827" s="6">
        <f t="shared" si="90"/>
        <v>16.98</v>
      </c>
    </row>
    <row r="5828" spans="1:17" x14ac:dyDescent="0.2">
      <c r="A5828" s="139" t="s">
        <v>11639</v>
      </c>
      <c r="B5828" s="140" t="s">
        <v>21123</v>
      </c>
      <c r="C5828" s="141">
        <v>17</v>
      </c>
      <c r="D5828" s="141">
        <v>0</v>
      </c>
      <c r="E5828" s="142">
        <v>0</v>
      </c>
      <c r="F5828" s="142">
        <v>20.62</v>
      </c>
      <c r="G5828" s="142">
        <v>0</v>
      </c>
      <c r="H5828" s="142">
        <v>0</v>
      </c>
      <c r="I5828" s="142">
        <v>20.62</v>
      </c>
      <c r="Q5828" s="6">
        <f t="shared" si="90"/>
        <v>20.62</v>
      </c>
    </row>
    <row r="5829" spans="1:17" x14ac:dyDescent="0.2">
      <c r="A5829" s="139" t="s">
        <v>11641</v>
      </c>
      <c r="B5829" s="140" t="s">
        <v>21124</v>
      </c>
      <c r="C5829" s="141">
        <v>18</v>
      </c>
      <c r="D5829" s="141">
        <v>2</v>
      </c>
      <c r="E5829" s="142">
        <v>3383.4</v>
      </c>
      <c r="F5829" s="142">
        <v>21.84</v>
      </c>
      <c r="G5829" s="142">
        <v>179.86</v>
      </c>
      <c r="H5829" s="142">
        <v>378.58</v>
      </c>
      <c r="I5829" s="142">
        <v>580.28</v>
      </c>
      <c r="Q5829" s="6">
        <f t="shared" si="90"/>
        <v>580.28</v>
      </c>
    </row>
    <row r="5830" spans="1:17" x14ac:dyDescent="0.2">
      <c r="A5830" s="139" t="s">
        <v>11643</v>
      </c>
      <c r="B5830" s="140" t="s">
        <v>21125</v>
      </c>
      <c r="C5830" s="141">
        <v>154</v>
      </c>
      <c r="D5830" s="141">
        <v>0</v>
      </c>
      <c r="E5830" s="142">
        <v>0</v>
      </c>
      <c r="F5830" s="142">
        <v>186.82</v>
      </c>
      <c r="G5830" s="142">
        <v>0</v>
      </c>
      <c r="H5830" s="142">
        <v>0</v>
      </c>
      <c r="I5830" s="142">
        <v>186.82</v>
      </c>
      <c r="Q5830" s="6">
        <f t="shared" si="90"/>
        <v>186.82</v>
      </c>
    </row>
    <row r="5831" spans="1:17" x14ac:dyDescent="0.2">
      <c r="A5831" s="139" t="s">
        <v>11645</v>
      </c>
      <c r="B5831" s="140" t="s">
        <v>21126</v>
      </c>
      <c r="C5831" s="141">
        <v>37</v>
      </c>
      <c r="D5831" s="141">
        <v>1</v>
      </c>
      <c r="E5831" s="142">
        <v>4795.18</v>
      </c>
      <c r="F5831" s="142">
        <v>44.89</v>
      </c>
      <c r="G5831" s="142">
        <v>89.93</v>
      </c>
      <c r="H5831" s="142">
        <v>536.54</v>
      </c>
      <c r="I5831" s="142">
        <v>671.36</v>
      </c>
      <c r="Q5831" s="6">
        <f t="shared" si="90"/>
        <v>671.36</v>
      </c>
    </row>
    <row r="5832" spans="1:17" x14ac:dyDescent="0.2">
      <c r="A5832" s="139" t="s">
        <v>11647</v>
      </c>
      <c r="B5832" s="140" t="s">
        <v>21127</v>
      </c>
      <c r="C5832" s="141">
        <v>150</v>
      </c>
      <c r="D5832" s="141">
        <v>13</v>
      </c>
      <c r="E5832" s="142">
        <v>6065.91</v>
      </c>
      <c r="F5832" s="142">
        <v>181.97</v>
      </c>
      <c r="G5832" s="142">
        <v>1169.04</v>
      </c>
      <c r="H5832" s="142">
        <v>678.72</v>
      </c>
      <c r="I5832" s="142">
        <v>2029.73</v>
      </c>
      <c r="Q5832" s="6">
        <f t="shared" si="90"/>
        <v>2029.73</v>
      </c>
    </row>
    <row r="5833" spans="1:17" x14ac:dyDescent="0.2">
      <c r="A5833" s="139" t="s">
        <v>11649</v>
      </c>
      <c r="B5833" s="140" t="s">
        <v>21128</v>
      </c>
      <c r="C5833" s="141">
        <v>108</v>
      </c>
      <c r="D5833" s="141">
        <v>4</v>
      </c>
      <c r="E5833" s="142">
        <v>1795.32</v>
      </c>
      <c r="F5833" s="142">
        <v>131.02000000000001</v>
      </c>
      <c r="G5833" s="142">
        <v>359.7</v>
      </c>
      <c r="H5833" s="142">
        <v>200.88</v>
      </c>
      <c r="I5833" s="142">
        <v>691.6</v>
      </c>
      <c r="Q5833" s="6">
        <f t="shared" si="90"/>
        <v>691.6</v>
      </c>
    </row>
    <row r="5834" spans="1:17" x14ac:dyDescent="0.2">
      <c r="A5834" s="139" t="s">
        <v>11651</v>
      </c>
      <c r="B5834" s="140" t="s">
        <v>21129</v>
      </c>
      <c r="C5834" s="141">
        <v>22</v>
      </c>
      <c r="D5834" s="141">
        <v>1</v>
      </c>
      <c r="E5834" s="142">
        <v>575.04999999999995</v>
      </c>
      <c r="F5834" s="142">
        <v>26.69</v>
      </c>
      <c r="G5834" s="142">
        <v>89.93</v>
      </c>
      <c r="H5834" s="142">
        <v>64.34</v>
      </c>
      <c r="I5834" s="142">
        <v>180.96</v>
      </c>
      <c r="Q5834" s="6">
        <f t="shared" si="90"/>
        <v>180.96</v>
      </c>
    </row>
    <row r="5835" spans="1:17" x14ac:dyDescent="0.2">
      <c r="A5835" s="139" t="s">
        <v>11653</v>
      </c>
      <c r="B5835" s="140" t="s">
        <v>21130</v>
      </c>
      <c r="C5835" s="141">
        <v>30</v>
      </c>
      <c r="D5835" s="141">
        <v>3</v>
      </c>
      <c r="E5835" s="142">
        <v>983.55</v>
      </c>
      <c r="F5835" s="142">
        <v>36.39</v>
      </c>
      <c r="G5835" s="142">
        <v>269.77999999999997</v>
      </c>
      <c r="H5835" s="142">
        <v>110.05</v>
      </c>
      <c r="I5835" s="142">
        <v>416.22</v>
      </c>
      <c r="Q5835" s="6">
        <f t="shared" si="90"/>
        <v>416.22</v>
      </c>
    </row>
    <row r="5836" spans="1:17" x14ac:dyDescent="0.2">
      <c r="A5836" s="139" t="s">
        <v>11655</v>
      </c>
      <c r="B5836" s="140" t="s">
        <v>21131</v>
      </c>
      <c r="C5836" s="141">
        <v>306</v>
      </c>
      <c r="D5836" s="141">
        <v>2</v>
      </c>
      <c r="E5836" s="142">
        <v>211.49</v>
      </c>
      <c r="F5836" s="142">
        <v>371.22</v>
      </c>
      <c r="G5836" s="142">
        <v>179.86</v>
      </c>
      <c r="H5836" s="142">
        <v>23.66</v>
      </c>
      <c r="I5836" s="142">
        <v>574.74</v>
      </c>
      <c r="Q5836" s="6">
        <f t="shared" si="90"/>
        <v>574.74</v>
      </c>
    </row>
    <row r="5837" spans="1:17" x14ac:dyDescent="0.2">
      <c r="A5837" s="139" t="s">
        <v>11657</v>
      </c>
      <c r="B5837" s="140" t="s">
        <v>21132</v>
      </c>
      <c r="C5837" s="141">
        <v>19</v>
      </c>
      <c r="D5837" s="141">
        <v>0</v>
      </c>
      <c r="E5837" s="142">
        <v>0</v>
      </c>
      <c r="F5837" s="142">
        <v>23.05</v>
      </c>
      <c r="G5837" s="142">
        <v>0</v>
      </c>
      <c r="H5837" s="142">
        <v>0</v>
      </c>
      <c r="I5837" s="142">
        <v>23.05</v>
      </c>
      <c r="Q5837" s="6">
        <f t="shared" si="90"/>
        <v>23.05</v>
      </c>
    </row>
    <row r="5838" spans="1:17" x14ac:dyDescent="0.2">
      <c r="A5838" s="139" t="s">
        <v>11659</v>
      </c>
      <c r="B5838" s="140" t="s">
        <v>21133</v>
      </c>
      <c r="C5838" s="141">
        <v>43</v>
      </c>
      <c r="D5838" s="141">
        <v>0</v>
      </c>
      <c r="E5838" s="142">
        <v>0</v>
      </c>
      <c r="F5838" s="142">
        <v>52.17</v>
      </c>
      <c r="G5838" s="142">
        <v>0</v>
      </c>
      <c r="H5838" s="142">
        <v>0</v>
      </c>
      <c r="I5838" s="142">
        <v>52.17</v>
      </c>
      <c r="Q5838" s="6">
        <f t="shared" si="90"/>
        <v>52.17</v>
      </c>
    </row>
    <row r="5839" spans="1:17" x14ac:dyDescent="0.2">
      <c r="A5839" s="139" t="s">
        <v>11661</v>
      </c>
      <c r="B5839" s="140" t="s">
        <v>21134</v>
      </c>
      <c r="C5839" s="141">
        <v>74</v>
      </c>
      <c r="D5839" s="141">
        <v>0</v>
      </c>
      <c r="E5839" s="142">
        <v>0</v>
      </c>
      <c r="F5839" s="142">
        <v>89.78</v>
      </c>
      <c r="G5839" s="142">
        <v>0</v>
      </c>
      <c r="H5839" s="142">
        <v>0</v>
      </c>
      <c r="I5839" s="142">
        <v>89.78</v>
      </c>
      <c r="Q5839" s="6">
        <f t="shared" ref="Q5839:Q5902" si="91">I5839+P5839</f>
        <v>89.78</v>
      </c>
    </row>
    <row r="5840" spans="1:17" x14ac:dyDescent="0.2">
      <c r="A5840" s="139" t="s">
        <v>11663</v>
      </c>
      <c r="B5840" s="140" t="s">
        <v>21135</v>
      </c>
      <c r="C5840" s="141">
        <v>20</v>
      </c>
      <c r="D5840" s="141">
        <v>0</v>
      </c>
      <c r="E5840" s="142">
        <v>0</v>
      </c>
      <c r="F5840" s="142">
        <v>24.26</v>
      </c>
      <c r="G5840" s="142">
        <v>0</v>
      </c>
      <c r="H5840" s="142">
        <v>0</v>
      </c>
      <c r="I5840" s="142">
        <v>24.26</v>
      </c>
      <c r="Q5840" s="6">
        <f t="shared" si="91"/>
        <v>24.26</v>
      </c>
    </row>
    <row r="5841" spans="1:17" x14ac:dyDescent="0.2">
      <c r="A5841" s="139" t="s">
        <v>11665</v>
      </c>
      <c r="B5841" s="140" t="s">
        <v>21136</v>
      </c>
      <c r="C5841" s="141">
        <v>68</v>
      </c>
      <c r="D5841" s="141">
        <v>3</v>
      </c>
      <c r="E5841" s="142">
        <v>1321.83</v>
      </c>
      <c r="F5841" s="142">
        <v>82.5</v>
      </c>
      <c r="G5841" s="142">
        <v>269.77999999999997</v>
      </c>
      <c r="H5841" s="142">
        <v>147.9</v>
      </c>
      <c r="I5841" s="142">
        <v>500.18</v>
      </c>
      <c r="Q5841" s="6">
        <f t="shared" si="91"/>
        <v>500.18</v>
      </c>
    </row>
    <row r="5842" spans="1:17" x14ac:dyDescent="0.2">
      <c r="A5842" s="139" t="s">
        <v>11667</v>
      </c>
      <c r="B5842" s="140" t="s">
        <v>21137</v>
      </c>
      <c r="C5842" s="141">
        <v>1601</v>
      </c>
      <c r="D5842" s="141">
        <v>10</v>
      </c>
      <c r="E5842" s="142">
        <v>2898.18</v>
      </c>
      <c r="F5842" s="142">
        <v>1942.23</v>
      </c>
      <c r="G5842" s="142">
        <v>899.26</v>
      </c>
      <c r="H5842" s="142">
        <v>324.27999999999997</v>
      </c>
      <c r="I5842" s="142">
        <v>3165.77</v>
      </c>
      <c r="Q5842" s="6">
        <f t="shared" si="91"/>
        <v>3165.77</v>
      </c>
    </row>
    <row r="5843" spans="1:17" x14ac:dyDescent="0.2">
      <c r="A5843" s="139" t="s">
        <v>11669</v>
      </c>
      <c r="B5843" s="140" t="s">
        <v>21138</v>
      </c>
      <c r="C5843" s="141">
        <v>25</v>
      </c>
      <c r="D5843" s="141">
        <v>0</v>
      </c>
      <c r="E5843" s="142">
        <v>0</v>
      </c>
      <c r="F5843" s="142">
        <v>30.33</v>
      </c>
      <c r="G5843" s="142">
        <v>0</v>
      </c>
      <c r="H5843" s="142">
        <v>0</v>
      </c>
      <c r="I5843" s="142">
        <v>30.33</v>
      </c>
      <c r="Q5843" s="6">
        <f t="shared" si="91"/>
        <v>30.33</v>
      </c>
    </row>
    <row r="5844" spans="1:17" x14ac:dyDescent="0.2">
      <c r="A5844" s="139" t="s">
        <v>11671</v>
      </c>
      <c r="B5844" s="140" t="s">
        <v>21139</v>
      </c>
      <c r="C5844" s="141">
        <v>166</v>
      </c>
      <c r="D5844" s="141">
        <v>6</v>
      </c>
      <c r="E5844" s="142">
        <v>3574.7</v>
      </c>
      <c r="F5844" s="142">
        <v>201.38</v>
      </c>
      <c r="G5844" s="142">
        <v>539.55999999999995</v>
      </c>
      <c r="H5844" s="142">
        <v>399.98</v>
      </c>
      <c r="I5844" s="142">
        <v>1140.92</v>
      </c>
      <c r="Q5844" s="6">
        <f t="shared" si="91"/>
        <v>1140.92</v>
      </c>
    </row>
    <row r="5845" spans="1:17" x14ac:dyDescent="0.2">
      <c r="A5845" s="139" t="s">
        <v>11673</v>
      </c>
      <c r="B5845" s="140" t="s">
        <v>21140</v>
      </c>
      <c r="C5845" s="141">
        <v>72</v>
      </c>
      <c r="D5845" s="141">
        <v>1</v>
      </c>
      <c r="E5845" s="142">
        <v>894.31</v>
      </c>
      <c r="F5845" s="142">
        <v>87.34</v>
      </c>
      <c r="G5845" s="142">
        <v>89.93</v>
      </c>
      <c r="H5845" s="142">
        <v>100.06</v>
      </c>
      <c r="I5845" s="142">
        <v>277.33</v>
      </c>
      <c r="Q5845" s="6">
        <f t="shared" si="91"/>
        <v>277.33</v>
      </c>
    </row>
    <row r="5846" spans="1:17" x14ac:dyDescent="0.2">
      <c r="A5846" s="139" t="s">
        <v>11675</v>
      </c>
      <c r="B5846" s="140" t="s">
        <v>21141</v>
      </c>
      <c r="C5846" s="141">
        <v>77</v>
      </c>
      <c r="D5846" s="141">
        <v>1</v>
      </c>
      <c r="E5846" s="142">
        <v>134.63</v>
      </c>
      <c r="F5846" s="142">
        <v>93.41</v>
      </c>
      <c r="G5846" s="142">
        <v>89.93</v>
      </c>
      <c r="H5846" s="142">
        <v>15.06</v>
      </c>
      <c r="I5846" s="142">
        <v>198.4</v>
      </c>
      <c r="Q5846" s="6">
        <f t="shared" si="91"/>
        <v>198.4</v>
      </c>
    </row>
    <row r="5847" spans="1:17" x14ac:dyDescent="0.2">
      <c r="A5847" s="139" t="s">
        <v>11677</v>
      </c>
      <c r="B5847" s="140" t="s">
        <v>21142</v>
      </c>
      <c r="C5847" s="141">
        <v>194</v>
      </c>
      <c r="D5847" s="141">
        <v>6</v>
      </c>
      <c r="E5847" s="142">
        <v>1434.4</v>
      </c>
      <c r="F5847" s="142">
        <v>235.35</v>
      </c>
      <c r="G5847" s="142">
        <v>539.55999999999995</v>
      </c>
      <c r="H5847" s="142">
        <v>160.5</v>
      </c>
      <c r="I5847" s="142">
        <v>935.41</v>
      </c>
      <c r="Q5847" s="6">
        <f t="shared" si="91"/>
        <v>935.41</v>
      </c>
    </row>
    <row r="5848" spans="1:17" x14ac:dyDescent="0.2">
      <c r="A5848" s="139" t="s">
        <v>11679</v>
      </c>
      <c r="B5848" s="140" t="s">
        <v>21143</v>
      </c>
      <c r="C5848" s="141">
        <v>1063</v>
      </c>
      <c r="D5848" s="141">
        <v>9</v>
      </c>
      <c r="E5848" s="142">
        <v>2982.63</v>
      </c>
      <c r="F5848" s="142">
        <v>1289.57</v>
      </c>
      <c r="G5848" s="142">
        <v>809.34</v>
      </c>
      <c r="H5848" s="142">
        <v>333.73</v>
      </c>
      <c r="I5848" s="142">
        <v>2432.64</v>
      </c>
      <c r="Q5848" s="6">
        <f t="shared" si="91"/>
        <v>2432.64</v>
      </c>
    </row>
    <row r="5849" spans="1:17" x14ac:dyDescent="0.2">
      <c r="A5849" s="139" t="s">
        <v>21144</v>
      </c>
      <c r="B5849" s="140" t="s">
        <v>21145</v>
      </c>
      <c r="C5849" s="141">
        <v>20</v>
      </c>
      <c r="D5849" s="141">
        <v>0</v>
      </c>
      <c r="E5849" s="142">
        <v>0</v>
      </c>
      <c r="F5849" s="142">
        <v>24.26</v>
      </c>
      <c r="G5849" s="142">
        <v>0</v>
      </c>
      <c r="H5849" s="142">
        <v>0</v>
      </c>
      <c r="I5849" s="142">
        <v>24.26</v>
      </c>
      <c r="Q5849" s="6">
        <f t="shared" si="91"/>
        <v>24.26</v>
      </c>
    </row>
    <row r="5850" spans="1:17" x14ac:dyDescent="0.2">
      <c r="A5850" s="139" t="s">
        <v>11681</v>
      </c>
      <c r="B5850" s="140" t="s">
        <v>21146</v>
      </c>
      <c r="C5850" s="141">
        <v>151</v>
      </c>
      <c r="D5850" s="141">
        <v>2</v>
      </c>
      <c r="E5850" s="142">
        <v>497.64</v>
      </c>
      <c r="F5850" s="142">
        <v>183.18</v>
      </c>
      <c r="G5850" s="142">
        <v>179.86</v>
      </c>
      <c r="H5850" s="142">
        <v>55.68</v>
      </c>
      <c r="I5850" s="142">
        <v>418.72</v>
      </c>
      <c r="Q5850" s="6">
        <f t="shared" si="91"/>
        <v>418.72</v>
      </c>
    </row>
    <row r="5851" spans="1:17" x14ac:dyDescent="0.2">
      <c r="A5851" s="139" t="s">
        <v>11683</v>
      </c>
      <c r="B5851" s="140" t="s">
        <v>21147</v>
      </c>
      <c r="C5851" s="141">
        <v>136</v>
      </c>
      <c r="D5851" s="141">
        <v>1</v>
      </c>
      <c r="E5851" s="142">
        <v>192.32</v>
      </c>
      <c r="F5851" s="142">
        <v>164.98</v>
      </c>
      <c r="G5851" s="142">
        <v>89.93</v>
      </c>
      <c r="H5851" s="142">
        <v>21.52</v>
      </c>
      <c r="I5851" s="142">
        <v>276.43</v>
      </c>
      <c r="Q5851" s="6">
        <f t="shared" si="91"/>
        <v>276.43</v>
      </c>
    </row>
    <row r="5852" spans="1:17" x14ac:dyDescent="0.2">
      <c r="A5852" s="139" t="s">
        <v>11685</v>
      </c>
      <c r="B5852" s="140" t="s">
        <v>21148</v>
      </c>
      <c r="C5852" s="141">
        <v>10</v>
      </c>
      <c r="D5852" s="141">
        <v>0</v>
      </c>
      <c r="E5852" s="142">
        <v>0</v>
      </c>
      <c r="F5852" s="142">
        <v>12.13</v>
      </c>
      <c r="G5852" s="142">
        <v>0</v>
      </c>
      <c r="H5852" s="142">
        <v>0</v>
      </c>
      <c r="I5852" s="142">
        <v>12.13</v>
      </c>
      <c r="Q5852" s="6">
        <f t="shared" si="91"/>
        <v>12.13</v>
      </c>
    </row>
    <row r="5853" spans="1:17" x14ac:dyDescent="0.2">
      <c r="A5853" s="139" t="s">
        <v>11687</v>
      </c>
      <c r="B5853" s="140" t="s">
        <v>21149</v>
      </c>
      <c r="C5853" s="141">
        <v>21</v>
      </c>
      <c r="D5853" s="141">
        <v>3</v>
      </c>
      <c r="E5853" s="142">
        <v>4940.33</v>
      </c>
      <c r="F5853" s="142">
        <v>25.47</v>
      </c>
      <c r="G5853" s="142">
        <v>269.77999999999997</v>
      </c>
      <c r="H5853" s="142">
        <v>552.78</v>
      </c>
      <c r="I5853" s="142">
        <v>848.03</v>
      </c>
      <c r="Q5853" s="6">
        <f t="shared" si="91"/>
        <v>848.03</v>
      </c>
    </row>
    <row r="5854" spans="1:17" x14ac:dyDescent="0.2">
      <c r="A5854" s="139" t="s">
        <v>11689</v>
      </c>
      <c r="B5854" s="140" t="s">
        <v>21150</v>
      </c>
      <c r="C5854" s="141">
        <v>19</v>
      </c>
      <c r="D5854" s="141">
        <v>0</v>
      </c>
      <c r="E5854" s="142">
        <v>0</v>
      </c>
      <c r="F5854" s="142">
        <v>23.05</v>
      </c>
      <c r="G5854" s="142">
        <v>0</v>
      </c>
      <c r="H5854" s="142">
        <v>0</v>
      </c>
      <c r="I5854" s="142">
        <v>23.05</v>
      </c>
      <c r="Q5854" s="6">
        <f t="shared" si="91"/>
        <v>23.05</v>
      </c>
    </row>
    <row r="5855" spans="1:17" x14ac:dyDescent="0.2">
      <c r="A5855" s="139" t="s">
        <v>11691</v>
      </c>
      <c r="B5855" s="140" t="s">
        <v>21151</v>
      </c>
      <c r="C5855" s="141">
        <v>154</v>
      </c>
      <c r="D5855" s="141">
        <v>2</v>
      </c>
      <c r="E5855" s="142">
        <v>626.91</v>
      </c>
      <c r="F5855" s="142">
        <v>186.82</v>
      </c>
      <c r="G5855" s="142">
        <v>179.86</v>
      </c>
      <c r="H5855" s="142">
        <v>70.14</v>
      </c>
      <c r="I5855" s="142">
        <v>436.82</v>
      </c>
      <c r="Q5855" s="6">
        <f t="shared" si="91"/>
        <v>436.82</v>
      </c>
    </row>
    <row r="5856" spans="1:17" x14ac:dyDescent="0.2">
      <c r="A5856" s="139" t="s">
        <v>11693</v>
      </c>
      <c r="B5856" s="140" t="s">
        <v>21152</v>
      </c>
      <c r="C5856" s="141">
        <v>33</v>
      </c>
      <c r="D5856" s="141">
        <v>0</v>
      </c>
      <c r="E5856" s="142">
        <v>0</v>
      </c>
      <c r="F5856" s="142">
        <v>40.03</v>
      </c>
      <c r="G5856" s="142">
        <v>0</v>
      </c>
      <c r="H5856" s="142">
        <v>0</v>
      </c>
      <c r="I5856" s="142">
        <v>40.03</v>
      </c>
      <c r="Q5856" s="6">
        <f t="shared" si="91"/>
        <v>40.03</v>
      </c>
    </row>
    <row r="5857" spans="1:17" x14ac:dyDescent="0.2">
      <c r="A5857" s="139" t="s">
        <v>11695</v>
      </c>
      <c r="B5857" s="140" t="s">
        <v>21153</v>
      </c>
      <c r="C5857" s="141">
        <v>67</v>
      </c>
      <c r="D5857" s="141">
        <v>1</v>
      </c>
      <c r="E5857" s="142">
        <v>385.67</v>
      </c>
      <c r="F5857" s="142">
        <v>81.28</v>
      </c>
      <c r="G5857" s="142">
        <v>89.93</v>
      </c>
      <c r="H5857" s="142">
        <v>43.15</v>
      </c>
      <c r="I5857" s="142">
        <v>214.36</v>
      </c>
      <c r="Q5857" s="6">
        <f t="shared" si="91"/>
        <v>214.36</v>
      </c>
    </row>
    <row r="5858" spans="1:17" x14ac:dyDescent="0.2">
      <c r="A5858" s="139" t="s">
        <v>11697</v>
      </c>
      <c r="B5858" s="140" t="s">
        <v>21154</v>
      </c>
      <c r="C5858" s="141">
        <v>62</v>
      </c>
      <c r="D5858" s="141">
        <v>0</v>
      </c>
      <c r="E5858" s="142">
        <v>0</v>
      </c>
      <c r="F5858" s="142">
        <v>75.22</v>
      </c>
      <c r="G5858" s="142">
        <v>0</v>
      </c>
      <c r="H5858" s="142">
        <v>0</v>
      </c>
      <c r="I5858" s="142">
        <v>75.22</v>
      </c>
      <c r="Q5858" s="6">
        <f t="shared" si="91"/>
        <v>75.22</v>
      </c>
    </row>
    <row r="5859" spans="1:17" x14ac:dyDescent="0.2">
      <c r="A5859" s="139" t="s">
        <v>11699</v>
      </c>
      <c r="B5859" s="140" t="s">
        <v>21155</v>
      </c>
      <c r="C5859" s="141">
        <v>63</v>
      </c>
      <c r="D5859" s="141">
        <v>1</v>
      </c>
      <c r="E5859" s="142">
        <v>3591.65</v>
      </c>
      <c r="F5859" s="142">
        <v>76.42</v>
      </c>
      <c r="G5859" s="142">
        <v>89.93</v>
      </c>
      <c r="H5859" s="142">
        <v>401.87</v>
      </c>
      <c r="I5859" s="142">
        <v>568.22</v>
      </c>
      <c r="Q5859" s="6">
        <f t="shared" si="91"/>
        <v>568.22</v>
      </c>
    </row>
    <row r="5860" spans="1:17" x14ac:dyDescent="0.2">
      <c r="A5860" s="139" t="s">
        <v>11701</v>
      </c>
      <c r="B5860" s="140" t="s">
        <v>21156</v>
      </c>
      <c r="C5860" s="141">
        <v>81</v>
      </c>
      <c r="D5860" s="141">
        <v>0</v>
      </c>
      <c r="E5860" s="142">
        <v>0</v>
      </c>
      <c r="F5860" s="142">
        <v>98.26</v>
      </c>
      <c r="G5860" s="142">
        <v>0</v>
      </c>
      <c r="H5860" s="142">
        <v>0</v>
      </c>
      <c r="I5860" s="142">
        <v>98.26</v>
      </c>
      <c r="Q5860" s="6">
        <f t="shared" si="91"/>
        <v>98.26</v>
      </c>
    </row>
    <row r="5861" spans="1:17" x14ac:dyDescent="0.2">
      <c r="A5861" s="139" t="s">
        <v>11703</v>
      </c>
      <c r="B5861" s="140" t="s">
        <v>21157</v>
      </c>
      <c r="C5861" s="141">
        <v>54</v>
      </c>
      <c r="D5861" s="141">
        <v>1</v>
      </c>
      <c r="E5861" s="142">
        <v>186.61</v>
      </c>
      <c r="F5861" s="142">
        <v>65.510000000000005</v>
      </c>
      <c r="G5861" s="142">
        <v>89.93</v>
      </c>
      <c r="H5861" s="142">
        <v>20.88</v>
      </c>
      <c r="I5861" s="142">
        <v>176.32</v>
      </c>
      <c r="Q5861" s="6">
        <f t="shared" si="91"/>
        <v>176.32</v>
      </c>
    </row>
    <row r="5862" spans="1:17" x14ac:dyDescent="0.2">
      <c r="A5862" s="139" t="s">
        <v>11705</v>
      </c>
      <c r="B5862" s="140" t="s">
        <v>21158</v>
      </c>
      <c r="C5862" s="141">
        <v>39</v>
      </c>
      <c r="D5862" s="141">
        <v>1</v>
      </c>
      <c r="E5862" s="142">
        <v>9736.4</v>
      </c>
      <c r="F5862" s="142">
        <v>47.31</v>
      </c>
      <c r="G5862" s="142">
        <v>89.93</v>
      </c>
      <c r="H5862" s="142">
        <v>1089.42</v>
      </c>
      <c r="I5862" s="142">
        <v>1226.6600000000001</v>
      </c>
      <c r="Q5862" s="6">
        <f t="shared" si="91"/>
        <v>1226.6600000000001</v>
      </c>
    </row>
    <row r="5863" spans="1:17" x14ac:dyDescent="0.2">
      <c r="A5863" s="139" t="s">
        <v>11707</v>
      </c>
      <c r="B5863" s="140" t="s">
        <v>21159</v>
      </c>
      <c r="C5863" s="141">
        <v>759</v>
      </c>
      <c r="D5863" s="141">
        <v>34</v>
      </c>
      <c r="E5863" s="142">
        <v>28947.43</v>
      </c>
      <c r="F5863" s="142">
        <v>920.78</v>
      </c>
      <c r="G5863" s="142">
        <v>3057.49</v>
      </c>
      <c r="H5863" s="142">
        <v>3238.96</v>
      </c>
      <c r="I5863" s="142">
        <v>7217.23</v>
      </c>
      <c r="Q5863" s="6">
        <f t="shared" si="91"/>
        <v>7217.23</v>
      </c>
    </row>
    <row r="5864" spans="1:17" x14ac:dyDescent="0.2">
      <c r="A5864" s="139" t="s">
        <v>11709</v>
      </c>
      <c r="B5864" s="140" t="s">
        <v>21160</v>
      </c>
      <c r="C5864" s="141">
        <v>2893</v>
      </c>
      <c r="D5864" s="141">
        <v>90</v>
      </c>
      <c r="E5864" s="142">
        <v>27283.01</v>
      </c>
      <c r="F5864" s="142">
        <v>3509.61</v>
      </c>
      <c r="G5864" s="142">
        <v>8093.34</v>
      </c>
      <c r="H5864" s="142">
        <v>3052.73</v>
      </c>
      <c r="I5864" s="142">
        <v>14655.68</v>
      </c>
      <c r="Q5864" s="6">
        <f t="shared" si="91"/>
        <v>14655.68</v>
      </c>
    </row>
    <row r="5865" spans="1:17" x14ac:dyDescent="0.2">
      <c r="A5865" s="139" t="s">
        <v>11711</v>
      </c>
      <c r="B5865" s="140" t="s">
        <v>21161</v>
      </c>
      <c r="C5865" s="141">
        <v>291</v>
      </c>
      <c r="D5865" s="141">
        <v>14</v>
      </c>
      <c r="E5865" s="142">
        <v>3148.71</v>
      </c>
      <c r="F5865" s="142">
        <v>353.02</v>
      </c>
      <c r="G5865" s="142">
        <v>1258.97</v>
      </c>
      <c r="H5865" s="142">
        <v>352.31</v>
      </c>
      <c r="I5865" s="142">
        <v>1964.3</v>
      </c>
      <c r="Q5865" s="6">
        <f t="shared" si="91"/>
        <v>1964.3</v>
      </c>
    </row>
    <row r="5866" spans="1:17" x14ac:dyDescent="0.2">
      <c r="A5866" s="139" t="s">
        <v>11713</v>
      </c>
      <c r="B5866" s="140" t="s">
        <v>21162</v>
      </c>
      <c r="C5866" s="141">
        <v>25</v>
      </c>
      <c r="D5866" s="141">
        <v>3</v>
      </c>
      <c r="E5866" s="142">
        <v>1203.6500000000001</v>
      </c>
      <c r="F5866" s="142">
        <v>30.33</v>
      </c>
      <c r="G5866" s="142">
        <v>269.77999999999997</v>
      </c>
      <c r="H5866" s="142">
        <v>134.68</v>
      </c>
      <c r="I5866" s="142">
        <v>434.79</v>
      </c>
      <c r="Q5866" s="6">
        <f t="shared" si="91"/>
        <v>434.79</v>
      </c>
    </row>
    <row r="5867" spans="1:17" x14ac:dyDescent="0.2">
      <c r="A5867" s="139" t="s">
        <v>11715</v>
      </c>
      <c r="B5867" s="140" t="s">
        <v>21163</v>
      </c>
      <c r="C5867" s="141">
        <v>11</v>
      </c>
      <c r="D5867" s="141">
        <v>0</v>
      </c>
      <c r="E5867" s="142">
        <v>0</v>
      </c>
      <c r="F5867" s="142">
        <v>13.34</v>
      </c>
      <c r="G5867" s="142">
        <v>0</v>
      </c>
      <c r="H5867" s="142">
        <v>0</v>
      </c>
      <c r="I5867" s="142">
        <v>13.34</v>
      </c>
      <c r="Q5867" s="6">
        <f t="shared" si="91"/>
        <v>13.34</v>
      </c>
    </row>
    <row r="5868" spans="1:17" x14ac:dyDescent="0.2">
      <c r="A5868" s="139" t="s">
        <v>11717</v>
      </c>
      <c r="B5868" s="140" t="s">
        <v>21164</v>
      </c>
      <c r="C5868" s="141">
        <v>26</v>
      </c>
      <c r="D5868" s="141">
        <v>3</v>
      </c>
      <c r="E5868" s="142">
        <v>5889.52</v>
      </c>
      <c r="F5868" s="142">
        <v>31.54</v>
      </c>
      <c r="G5868" s="142">
        <v>269.77999999999997</v>
      </c>
      <c r="H5868" s="142">
        <v>658.98</v>
      </c>
      <c r="I5868" s="142">
        <v>960.3</v>
      </c>
      <c r="Q5868" s="6">
        <f t="shared" si="91"/>
        <v>960.3</v>
      </c>
    </row>
    <row r="5869" spans="1:17" x14ac:dyDescent="0.2">
      <c r="A5869" s="139" t="s">
        <v>11719</v>
      </c>
      <c r="B5869" s="140" t="s">
        <v>21165</v>
      </c>
      <c r="C5869" s="141">
        <v>706</v>
      </c>
      <c r="D5869" s="141">
        <v>24</v>
      </c>
      <c r="E5869" s="142">
        <v>13069.91</v>
      </c>
      <c r="F5869" s="142">
        <v>856.47</v>
      </c>
      <c r="G5869" s="142">
        <v>2158.2199999999998</v>
      </c>
      <c r="H5869" s="142">
        <v>1462.41</v>
      </c>
      <c r="I5869" s="142">
        <v>4477.1000000000004</v>
      </c>
      <c r="Q5869" s="6">
        <f t="shared" si="91"/>
        <v>4477.1000000000004</v>
      </c>
    </row>
    <row r="5870" spans="1:17" x14ac:dyDescent="0.2">
      <c r="A5870" s="139" t="s">
        <v>11721</v>
      </c>
      <c r="B5870" s="140" t="s">
        <v>21166</v>
      </c>
      <c r="C5870" s="141">
        <v>48</v>
      </c>
      <c r="D5870" s="141">
        <v>2</v>
      </c>
      <c r="E5870" s="142">
        <v>701.08</v>
      </c>
      <c r="F5870" s="142">
        <v>58.23</v>
      </c>
      <c r="G5870" s="142">
        <v>179.86</v>
      </c>
      <c r="H5870" s="142">
        <v>78.45</v>
      </c>
      <c r="I5870" s="142">
        <v>316.54000000000002</v>
      </c>
      <c r="Q5870" s="6">
        <f t="shared" si="91"/>
        <v>316.54000000000002</v>
      </c>
    </row>
    <row r="5871" spans="1:17" x14ac:dyDescent="0.2">
      <c r="A5871" s="139" t="s">
        <v>11723</v>
      </c>
      <c r="B5871" s="140" t="s">
        <v>21167</v>
      </c>
      <c r="C5871" s="141">
        <v>13</v>
      </c>
      <c r="D5871" s="141">
        <v>0</v>
      </c>
      <c r="E5871" s="142">
        <v>0</v>
      </c>
      <c r="F5871" s="142">
        <v>15.77</v>
      </c>
      <c r="G5871" s="142">
        <v>0</v>
      </c>
      <c r="H5871" s="142">
        <v>0</v>
      </c>
      <c r="I5871" s="142">
        <v>15.77</v>
      </c>
      <c r="Q5871" s="6">
        <f t="shared" si="91"/>
        <v>15.77</v>
      </c>
    </row>
    <row r="5872" spans="1:17" x14ac:dyDescent="0.2">
      <c r="A5872" s="139" t="s">
        <v>11725</v>
      </c>
      <c r="B5872" s="140" t="s">
        <v>21168</v>
      </c>
      <c r="C5872" s="141">
        <v>66</v>
      </c>
      <c r="D5872" s="141">
        <v>1</v>
      </c>
      <c r="E5872" s="142">
        <v>3245.47</v>
      </c>
      <c r="F5872" s="142">
        <v>80.06</v>
      </c>
      <c r="G5872" s="142">
        <v>89.93</v>
      </c>
      <c r="H5872" s="142">
        <v>363.14</v>
      </c>
      <c r="I5872" s="142">
        <v>533.13</v>
      </c>
      <c r="Q5872" s="6">
        <f t="shared" si="91"/>
        <v>533.13</v>
      </c>
    </row>
    <row r="5873" spans="1:17" x14ac:dyDescent="0.2">
      <c r="A5873" s="139" t="s">
        <v>11727</v>
      </c>
      <c r="B5873" s="140" t="s">
        <v>21169</v>
      </c>
      <c r="C5873" s="141">
        <v>8</v>
      </c>
      <c r="D5873" s="141">
        <v>0</v>
      </c>
      <c r="E5873" s="142">
        <v>0</v>
      </c>
      <c r="F5873" s="142">
        <v>9.6999999999999993</v>
      </c>
      <c r="G5873" s="142">
        <v>0</v>
      </c>
      <c r="H5873" s="142">
        <v>0</v>
      </c>
      <c r="I5873" s="142">
        <v>9.6999999999999993</v>
      </c>
      <c r="Q5873" s="6">
        <f t="shared" si="91"/>
        <v>9.6999999999999993</v>
      </c>
    </row>
    <row r="5874" spans="1:17" x14ac:dyDescent="0.2">
      <c r="A5874" s="139" t="s">
        <v>11729</v>
      </c>
      <c r="B5874" s="140" t="s">
        <v>21170</v>
      </c>
      <c r="C5874" s="141">
        <v>66</v>
      </c>
      <c r="D5874" s="141">
        <v>5</v>
      </c>
      <c r="E5874" s="142">
        <v>6730.11</v>
      </c>
      <c r="F5874" s="142">
        <v>80.06</v>
      </c>
      <c r="G5874" s="142">
        <v>449.63</v>
      </c>
      <c r="H5874" s="142">
        <v>753.04</v>
      </c>
      <c r="I5874" s="142">
        <v>1282.73</v>
      </c>
      <c r="Q5874" s="6">
        <f t="shared" si="91"/>
        <v>1282.73</v>
      </c>
    </row>
    <row r="5875" spans="1:17" x14ac:dyDescent="0.2">
      <c r="A5875" s="139" t="s">
        <v>11731</v>
      </c>
      <c r="B5875" s="140" t="s">
        <v>21171</v>
      </c>
      <c r="C5875" s="141">
        <v>269</v>
      </c>
      <c r="D5875" s="141">
        <v>5</v>
      </c>
      <c r="E5875" s="142">
        <v>1462.16</v>
      </c>
      <c r="F5875" s="142">
        <v>326.33999999999997</v>
      </c>
      <c r="G5875" s="142">
        <v>449.63</v>
      </c>
      <c r="H5875" s="142">
        <v>163.6</v>
      </c>
      <c r="I5875" s="142">
        <v>939.57</v>
      </c>
      <c r="Q5875" s="6">
        <f t="shared" si="91"/>
        <v>939.57</v>
      </c>
    </row>
    <row r="5876" spans="1:17" x14ac:dyDescent="0.2">
      <c r="A5876" s="139" t="s">
        <v>11733</v>
      </c>
      <c r="B5876" s="140" t="s">
        <v>21172</v>
      </c>
      <c r="C5876" s="141">
        <v>658</v>
      </c>
      <c r="D5876" s="141">
        <v>31</v>
      </c>
      <c r="E5876" s="142">
        <v>121296.45</v>
      </c>
      <c r="F5876" s="142">
        <v>798.25</v>
      </c>
      <c r="G5876" s="142">
        <v>2787.71</v>
      </c>
      <c r="H5876" s="142">
        <v>13571.98</v>
      </c>
      <c r="I5876" s="142">
        <v>17157.939999999999</v>
      </c>
      <c r="Q5876" s="6">
        <f t="shared" si="91"/>
        <v>17157.939999999999</v>
      </c>
    </row>
    <row r="5877" spans="1:17" x14ac:dyDescent="0.2">
      <c r="A5877" s="139" t="s">
        <v>11735</v>
      </c>
      <c r="B5877" s="140" t="s">
        <v>21173</v>
      </c>
      <c r="C5877" s="141">
        <v>83</v>
      </c>
      <c r="D5877" s="141">
        <v>1</v>
      </c>
      <c r="E5877" s="142">
        <v>18751.59</v>
      </c>
      <c r="F5877" s="142">
        <v>100.69</v>
      </c>
      <c r="G5877" s="142">
        <v>89.93</v>
      </c>
      <c r="H5877" s="142">
        <v>2098.14</v>
      </c>
      <c r="I5877" s="142">
        <v>2288.7600000000002</v>
      </c>
      <c r="Q5877" s="6">
        <f t="shared" si="91"/>
        <v>2288.7600000000002</v>
      </c>
    </row>
    <row r="5878" spans="1:17" x14ac:dyDescent="0.2">
      <c r="A5878" s="139" t="s">
        <v>11737</v>
      </c>
      <c r="B5878" s="140" t="s">
        <v>21174</v>
      </c>
      <c r="C5878" s="141">
        <v>44</v>
      </c>
      <c r="D5878" s="141">
        <v>1</v>
      </c>
      <c r="E5878" s="142">
        <v>174.17</v>
      </c>
      <c r="F5878" s="142">
        <v>53.38</v>
      </c>
      <c r="G5878" s="142">
        <v>89.93</v>
      </c>
      <c r="H5878" s="142">
        <v>19.489999999999998</v>
      </c>
      <c r="I5878" s="142">
        <v>162.80000000000001</v>
      </c>
      <c r="Q5878" s="6">
        <f t="shared" si="91"/>
        <v>162.80000000000001</v>
      </c>
    </row>
    <row r="5879" spans="1:17" x14ac:dyDescent="0.2">
      <c r="A5879" s="139" t="s">
        <v>11739</v>
      </c>
      <c r="B5879" s="140" t="s">
        <v>21175</v>
      </c>
      <c r="C5879" s="141">
        <v>169</v>
      </c>
      <c r="D5879" s="141">
        <v>1</v>
      </c>
      <c r="E5879" s="142">
        <v>37.32</v>
      </c>
      <c r="F5879" s="142">
        <v>205.02</v>
      </c>
      <c r="G5879" s="142">
        <v>89.93</v>
      </c>
      <c r="H5879" s="142">
        <v>4.18</v>
      </c>
      <c r="I5879" s="142">
        <v>299.13</v>
      </c>
      <c r="Q5879" s="6">
        <f t="shared" si="91"/>
        <v>299.13</v>
      </c>
    </row>
    <row r="5880" spans="1:17" x14ac:dyDescent="0.2">
      <c r="A5880" s="139" t="s">
        <v>11741</v>
      </c>
      <c r="B5880" s="140" t="s">
        <v>21176</v>
      </c>
      <c r="C5880" s="141">
        <v>18</v>
      </c>
      <c r="D5880" s="141">
        <v>1</v>
      </c>
      <c r="E5880" s="142">
        <v>4327.29</v>
      </c>
      <c r="F5880" s="142">
        <v>21.84</v>
      </c>
      <c r="G5880" s="142">
        <v>89.93</v>
      </c>
      <c r="H5880" s="142">
        <v>484.18</v>
      </c>
      <c r="I5880" s="142">
        <v>595.95000000000005</v>
      </c>
      <c r="Q5880" s="6">
        <f t="shared" si="91"/>
        <v>595.95000000000005</v>
      </c>
    </row>
    <row r="5881" spans="1:17" x14ac:dyDescent="0.2">
      <c r="A5881" s="139" t="s">
        <v>11743</v>
      </c>
      <c r="B5881" s="140" t="s">
        <v>21177</v>
      </c>
      <c r="C5881" s="141">
        <v>186</v>
      </c>
      <c r="D5881" s="141">
        <v>5</v>
      </c>
      <c r="E5881" s="142">
        <v>1773.4</v>
      </c>
      <c r="F5881" s="142">
        <v>225.64</v>
      </c>
      <c r="G5881" s="142">
        <v>449.63</v>
      </c>
      <c r="H5881" s="142">
        <v>198.42</v>
      </c>
      <c r="I5881" s="142">
        <v>873.69</v>
      </c>
      <c r="Q5881" s="6">
        <f t="shared" si="91"/>
        <v>873.69</v>
      </c>
    </row>
    <row r="5882" spans="1:17" x14ac:dyDescent="0.2">
      <c r="A5882" s="139" t="s">
        <v>11745</v>
      </c>
      <c r="B5882" s="140" t="s">
        <v>21178</v>
      </c>
      <c r="C5882" s="141">
        <v>141</v>
      </c>
      <c r="D5882" s="141">
        <v>4</v>
      </c>
      <c r="E5882" s="142">
        <v>10885.33</v>
      </c>
      <c r="F5882" s="142">
        <v>171.06</v>
      </c>
      <c r="G5882" s="142">
        <v>359.7</v>
      </c>
      <c r="H5882" s="142">
        <v>1217.97</v>
      </c>
      <c r="I5882" s="142">
        <v>1748.73</v>
      </c>
      <c r="Q5882" s="6">
        <f t="shared" si="91"/>
        <v>1748.73</v>
      </c>
    </row>
    <row r="5883" spans="1:17" x14ac:dyDescent="0.2">
      <c r="A5883" s="139" t="s">
        <v>11747</v>
      </c>
      <c r="B5883" s="140" t="s">
        <v>21179</v>
      </c>
      <c r="C5883" s="141">
        <v>46</v>
      </c>
      <c r="D5883" s="141">
        <v>0</v>
      </c>
      <c r="E5883" s="142">
        <v>0</v>
      </c>
      <c r="F5883" s="142">
        <v>55.81</v>
      </c>
      <c r="G5883" s="142">
        <v>0</v>
      </c>
      <c r="H5883" s="142">
        <v>0</v>
      </c>
      <c r="I5883" s="142">
        <v>55.81</v>
      </c>
      <c r="Q5883" s="6">
        <f t="shared" si="91"/>
        <v>55.81</v>
      </c>
    </row>
    <row r="5884" spans="1:17" x14ac:dyDescent="0.2">
      <c r="A5884" s="139" t="s">
        <v>11749</v>
      </c>
      <c r="B5884" s="140" t="s">
        <v>21180</v>
      </c>
      <c r="C5884" s="141">
        <v>198</v>
      </c>
      <c r="D5884" s="141">
        <v>8</v>
      </c>
      <c r="E5884" s="142">
        <v>56254.3</v>
      </c>
      <c r="F5884" s="142">
        <v>240.2</v>
      </c>
      <c r="G5884" s="142">
        <v>719.41</v>
      </c>
      <c r="H5884" s="142">
        <v>6294.35</v>
      </c>
      <c r="I5884" s="142">
        <v>7253.96</v>
      </c>
      <c r="Q5884" s="6">
        <f t="shared" si="91"/>
        <v>7253.96</v>
      </c>
    </row>
    <row r="5885" spans="1:17" x14ac:dyDescent="0.2">
      <c r="A5885" s="139" t="s">
        <v>11751</v>
      </c>
      <c r="B5885" s="140" t="s">
        <v>21181</v>
      </c>
      <c r="C5885" s="141">
        <v>57</v>
      </c>
      <c r="D5885" s="141">
        <v>0</v>
      </c>
      <c r="E5885" s="142">
        <v>0</v>
      </c>
      <c r="F5885" s="142">
        <v>69.150000000000006</v>
      </c>
      <c r="G5885" s="142">
        <v>0</v>
      </c>
      <c r="H5885" s="142">
        <v>0</v>
      </c>
      <c r="I5885" s="142">
        <v>69.150000000000006</v>
      </c>
      <c r="Q5885" s="6">
        <f t="shared" si="91"/>
        <v>69.150000000000006</v>
      </c>
    </row>
    <row r="5886" spans="1:17" x14ac:dyDescent="0.2">
      <c r="A5886" s="139" t="s">
        <v>11753</v>
      </c>
      <c r="B5886" s="140" t="s">
        <v>21182</v>
      </c>
      <c r="C5886" s="141">
        <v>78</v>
      </c>
      <c r="D5886" s="141">
        <v>0</v>
      </c>
      <c r="E5886" s="142">
        <v>0</v>
      </c>
      <c r="F5886" s="142">
        <v>94.62</v>
      </c>
      <c r="G5886" s="142">
        <v>0</v>
      </c>
      <c r="H5886" s="142">
        <v>0</v>
      </c>
      <c r="I5886" s="142">
        <v>94.62</v>
      </c>
      <c r="Q5886" s="6">
        <f t="shared" si="91"/>
        <v>94.62</v>
      </c>
    </row>
    <row r="5887" spans="1:17" x14ac:dyDescent="0.2">
      <c r="A5887" s="139" t="s">
        <v>11755</v>
      </c>
      <c r="B5887" s="140" t="s">
        <v>21183</v>
      </c>
      <c r="C5887" s="141">
        <v>31</v>
      </c>
      <c r="D5887" s="141">
        <v>0</v>
      </c>
      <c r="E5887" s="142">
        <v>0</v>
      </c>
      <c r="F5887" s="142">
        <v>37.61</v>
      </c>
      <c r="G5887" s="142">
        <v>0</v>
      </c>
      <c r="H5887" s="142">
        <v>0</v>
      </c>
      <c r="I5887" s="142">
        <v>37.61</v>
      </c>
      <c r="Q5887" s="6">
        <f t="shared" si="91"/>
        <v>37.61</v>
      </c>
    </row>
    <row r="5888" spans="1:17" x14ac:dyDescent="0.2">
      <c r="A5888" s="139" t="s">
        <v>11757</v>
      </c>
      <c r="B5888" s="140" t="s">
        <v>21184</v>
      </c>
      <c r="C5888" s="141">
        <v>49</v>
      </c>
      <c r="D5888" s="141">
        <v>3</v>
      </c>
      <c r="E5888" s="142">
        <v>3817.75</v>
      </c>
      <c r="F5888" s="142">
        <v>59.44</v>
      </c>
      <c r="G5888" s="142">
        <v>269.77999999999997</v>
      </c>
      <c r="H5888" s="142">
        <v>427.17</v>
      </c>
      <c r="I5888" s="142">
        <v>756.39</v>
      </c>
      <c r="Q5888" s="6">
        <f t="shared" si="91"/>
        <v>756.39</v>
      </c>
    </row>
    <row r="5889" spans="1:17" x14ac:dyDescent="0.2">
      <c r="A5889" s="139" t="s">
        <v>11759</v>
      </c>
      <c r="B5889" s="140" t="s">
        <v>21185</v>
      </c>
      <c r="C5889" s="141">
        <v>745</v>
      </c>
      <c r="D5889" s="141">
        <v>7</v>
      </c>
      <c r="E5889" s="142">
        <v>5599.53</v>
      </c>
      <c r="F5889" s="142">
        <v>903.79</v>
      </c>
      <c r="G5889" s="142">
        <v>629.48</v>
      </c>
      <c r="H5889" s="142">
        <v>626.54</v>
      </c>
      <c r="I5889" s="142">
        <v>2159.81</v>
      </c>
      <c r="Q5889" s="6">
        <f t="shared" si="91"/>
        <v>2159.81</v>
      </c>
    </row>
    <row r="5890" spans="1:17" x14ac:dyDescent="0.2">
      <c r="A5890" s="139" t="s">
        <v>11761</v>
      </c>
      <c r="B5890" s="140" t="s">
        <v>21186</v>
      </c>
      <c r="C5890" s="141">
        <v>51</v>
      </c>
      <c r="D5890" s="141">
        <v>0</v>
      </c>
      <c r="E5890" s="142">
        <v>0</v>
      </c>
      <c r="F5890" s="142">
        <v>61.87</v>
      </c>
      <c r="G5890" s="142">
        <v>0</v>
      </c>
      <c r="H5890" s="142">
        <v>0</v>
      </c>
      <c r="I5890" s="142">
        <v>61.87</v>
      </c>
      <c r="Q5890" s="6">
        <f t="shared" si="91"/>
        <v>61.87</v>
      </c>
    </row>
    <row r="5891" spans="1:17" x14ac:dyDescent="0.2">
      <c r="A5891" s="139" t="s">
        <v>11763</v>
      </c>
      <c r="B5891" s="140" t="s">
        <v>21187</v>
      </c>
      <c r="C5891" s="141">
        <v>57</v>
      </c>
      <c r="D5891" s="141">
        <v>1</v>
      </c>
      <c r="E5891" s="142">
        <v>241.69</v>
      </c>
      <c r="F5891" s="142">
        <v>69.150000000000006</v>
      </c>
      <c r="G5891" s="142">
        <v>89.93</v>
      </c>
      <c r="H5891" s="142">
        <v>27.04</v>
      </c>
      <c r="I5891" s="142">
        <v>186.12</v>
      </c>
      <c r="Q5891" s="6">
        <f t="shared" si="91"/>
        <v>186.12</v>
      </c>
    </row>
    <row r="5892" spans="1:17" x14ac:dyDescent="0.2">
      <c r="A5892" s="139" t="s">
        <v>11765</v>
      </c>
      <c r="B5892" s="140" t="s">
        <v>21188</v>
      </c>
      <c r="C5892" s="141">
        <v>156</v>
      </c>
      <c r="D5892" s="141">
        <v>4</v>
      </c>
      <c r="E5892" s="142">
        <v>10385.5</v>
      </c>
      <c r="F5892" s="142">
        <v>189.25</v>
      </c>
      <c r="G5892" s="142">
        <v>359.7</v>
      </c>
      <c r="H5892" s="142">
        <v>1162.05</v>
      </c>
      <c r="I5892" s="142">
        <v>1711</v>
      </c>
      <c r="Q5892" s="6">
        <f t="shared" si="91"/>
        <v>1711</v>
      </c>
    </row>
    <row r="5893" spans="1:17" x14ac:dyDescent="0.2">
      <c r="A5893" s="139" t="s">
        <v>11767</v>
      </c>
      <c r="B5893" s="140" t="s">
        <v>21189</v>
      </c>
      <c r="C5893" s="141">
        <v>3673</v>
      </c>
      <c r="D5893" s="141">
        <v>92</v>
      </c>
      <c r="E5893" s="142">
        <v>118616.3</v>
      </c>
      <c r="F5893" s="142">
        <v>4455.8599999999997</v>
      </c>
      <c r="G5893" s="142">
        <v>8273.2000000000007</v>
      </c>
      <c r="H5893" s="142">
        <v>13272.1</v>
      </c>
      <c r="I5893" s="142">
        <v>26001.16</v>
      </c>
      <c r="Q5893" s="6">
        <f t="shared" si="91"/>
        <v>26001.16</v>
      </c>
    </row>
    <row r="5894" spans="1:17" x14ac:dyDescent="0.2">
      <c r="A5894" s="139" t="s">
        <v>11769</v>
      </c>
      <c r="B5894" s="140" t="s">
        <v>21190</v>
      </c>
      <c r="C5894" s="141">
        <v>65</v>
      </c>
      <c r="D5894" s="141">
        <v>4</v>
      </c>
      <c r="E5894" s="142">
        <v>34634.800000000003</v>
      </c>
      <c r="F5894" s="142">
        <v>78.86</v>
      </c>
      <c r="G5894" s="142">
        <v>359.7</v>
      </c>
      <c r="H5894" s="142">
        <v>3875.32</v>
      </c>
      <c r="I5894" s="142">
        <v>4313.88</v>
      </c>
      <c r="Q5894" s="6">
        <f t="shared" si="91"/>
        <v>4313.88</v>
      </c>
    </row>
    <row r="5895" spans="1:17" x14ac:dyDescent="0.2">
      <c r="A5895" s="139" t="s">
        <v>11771</v>
      </c>
      <c r="B5895" s="140" t="s">
        <v>21191</v>
      </c>
      <c r="C5895" s="141">
        <v>19</v>
      </c>
      <c r="D5895" s="141">
        <v>0</v>
      </c>
      <c r="E5895" s="142">
        <v>0</v>
      </c>
      <c r="F5895" s="142">
        <v>23.05</v>
      </c>
      <c r="G5895" s="142">
        <v>0</v>
      </c>
      <c r="H5895" s="142">
        <v>0</v>
      </c>
      <c r="I5895" s="142">
        <v>23.05</v>
      </c>
      <c r="Q5895" s="6">
        <f t="shared" si="91"/>
        <v>23.05</v>
      </c>
    </row>
    <row r="5896" spans="1:17" x14ac:dyDescent="0.2">
      <c r="A5896" s="139" t="s">
        <v>11773</v>
      </c>
      <c r="B5896" s="140" t="s">
        <v>21192</v>
      </c>
      <c r="C5896" s="141">
        <v>13</v>
      </c>
      <c r="D5896" s="141">
        <v>1</v>
      </c>
      <c r="E5896" s="142">
        <v>2314.02</v>
      </c>
      <c r="F5896" s="142">
        <v>15.77</v>
      </c>
      <c r="G5896" s="142">
        <v>89.93</v>
      </c>
      <c r="H5896" s="142">
        <v>258.92</v>
      </c>
      <c r="I5896" s="142">
        <v>364.62</v>
      </c>
      <c r="Q5896" s="6">
        <f t="shared" si="91"/>
        <v>364.62</v>
      </c>
    </row>
    <row r="5897" spans="1:17" x14ac:dyDescent="0.2">
      <c r="A5897" s="139" t="s">
        <v>11775</v>
      </c>
      <c r="B5897" s="140" t="s">
        <v>21193</v>
      </c>
      <c r="C5897" s="141">
        <v>114</v>
      </c>
      <c r="D5897" s="141">
        <v>0</v>
      </c>
      <c r="E5897" s="142">
        <v>0</v>
      </c>
      <c r="F5897" s="142">
        <v>138.30000000000001</v>
      </c>
      <c r="G5897" s="142">
        <v>0</v>
      </c>
      <c r="H5897" s="142">
        <v>0</v>
      </c>
      <c r="I5897" s="142">
        <v>138.30000000000001</v>
      </c>
      <c r="Q5897" s="6">
        <f t="shared" si="91"/>
        <v>138.30000000000001</v>
      </c>
    </row>
    <row r="5898" spans="1:17" x14ac:dyDescent="0.2">
      <c r="A5898" s="139" t="s">
        <v>11777</v>
      </c>
      <c r="B5898" s="140" t="s">
        <v>21194</v>
      </c>
      <c r="C5898" s="141">
        <v>52</v>
      </c>
      <c r="D5898" s="141">
        <v>1</v>
      </c>
      <c r="E5898" s="142">
        <v>1622.73</v>
      </c>
      <c r="F5898" s="142">
        <v>63.08</v>
      </c>
      <c r="G5898" s="142">
        <v>89.93</v>
      </c>
      <c r="H5898" s="142">
        <v>181.57</v>
      </c>
      <c r="I5898" s="142">
        <v>334.58</v>
      </c>
      <c r="Q5898" s="6">
        <f t="shared" si="91"/>
        <v>334.58</v>
      </c>
    </row>
    <row r="5899" spans="1:17" x14ac:dyDescent="0.2">
      <c r="A5899" s="139" t="s">
        <v>11779</v>
      </c>
      <c r="B5899" s="140" t="s">
        <v>21195</v>
      </c>
      <c r="C5899" s="141">
        <v>503</v>
      </c>
      <c r="D5899" s="141">
        <v>4</v>
      </c>
      <c r="E5899" s="142">
        <v>1301.54</v>
      </c>
      <c r="F5899" s="142">
        <v>610.21</v>
      </c>
      <c r="G5899" s="142">
        <v>359.7</v>
      </c>
      <c r="H5899" s="142">
        <v>145.63</v>
      </c>
      <c r="I5899" s="142">
        <v>1115.54</v>
      </c>
      <c r="Q5899" s="6">
        <f t="shared" si="91"/>
        <v>1115.54</v>
      </c>
    </row>
    <row r="5900" spans="1:17" x14ac:dyDescent="0.2">
      <c r="A5900" s="139" t="s">
        <v>11781</v>
      </c>
      <c r="B5900" s="140" t="s">
        <v>21196</v>
      </c>
      <c r="C5900" s="141">
        <v>137</v>
      </c>
      <c r="D5900" s="141">
        <v>1</v>
      </c>
      <c r="E5900" s="142">
        <v>692.37</v>
      </c>
      <c r="F5900" s="142">
        <v>166.2</v>
      </c>
      <c r="G5900" s="142">
        <v>89.93</v>
      </c>
      <c r="H5900" s="142">
        <v>77.47</v>
      </c>
      <c r="I5900" s="142">
        <v>333.6</v>
      </c>
      <c r="Q5900" s="6">
        <f t="shared" si="91"/>
        <v>333.6</v>
      </c>
    </row>
    <row r="5901" spans="1:17" x14ac:dyDescent="0.2">
      <c r="A5901" s="139" t="s">
        <v>11783</v>
      </c>
      <c r="B5901" s="140" t="s">
        <v>21197</v>
      </c>
      <c r="C5901" s="141">
        <v>10</v>
      </c>
      <c r="D5901" s="141">
        <v>0</v>
      </c>
      <c r="E5901" s="142">
        <v>0</v>
      </c>
      <c r="F5901" s="142">
        <v>12.13</v>
      </c>
      <c r="G5901" s="142">
        <v>0</v>
      </c>
      <c r="H5901" s="142">
        <v>0</v>
      </c>
      <c r="I5901" s="142">
        <v>12.13</v>
      </c>
      <c r="Q5901" s="6">
        <f t="shared" si="91"/>
        <v>12.13</v>
      </c>
    </row>
    <row r="5902" spans="1:17" x14ac:dyDescent="0.2">
      <c r="A5902" s="139" t="s">
        <v>11785</v>
      </c>
      <c r="B5902" s="140" t="s">
        <v>21198</v>
      </c>
      <c r="C5902" s="141">
        <v>458</v>
      </c>
      <c r="D5902" s="141">
        <v>21</v>
      </c>
      <c r="E5902" s="142">
        <v>46391.839999999997</v>
      </c>
      <c r="F5902" s="142">
        <v>555.62</v>
      </c>
      <c r="G5902" s="142">
        <v>1888.45</v>
      </c>
      <c r="H5902" s="142">
        <v>5190.83</v>
      </c>
      <c r="I5902" s="142">
        <v>7634.9</v>
      </c>
      <c r="Q5902" s="6">
        <f t="shared" si="91"/>
        <v>7634.9</v>
      </c>
    </row>
    <row r="5903" spans="1:17" x14ac:dyDescent="0.2">
      <c r="A5903" s="139" t="s">
        <v>11787</v>
      </c>
      <c r="B5903" s="140" t="s">
        <v>16955</v>
      </c>
      <c r="C5903" s="141">
        <v>38</v>
      </c>
      <c r="D5903" s="141">
        <v>0</v>
      </c>
      <c r="E5903" s="142">
        <v>0</v>
      </c>
      <c r="F5903" s="142">
        <v>46.1</v>
      </c>
      <c r="G5903" s="142">
        <v>0</v>
      </c>
      <c r="H5903" s="142">
        <v>0</v>
      </c>
      <c r="I5903" s="142">
        <v>46.1</v>
      </c>
      <c r="Q5903" s="6">
        <f t="shared" ref="Q5903:Q5966" si="92">I5903+P5903</f>
        <v>46.1</v>
      </c>
    </row>
    <row r="5904" spans="1:17" x14ac:dyDescent="0.2">
      <c r="A5904" s="139" t="s">
        <v>11788</v>
      </c>
      <c r="B5904" s="140" t="s">
        <v>21199</v>
      </c>
      <c r="C5904" s="141">
        <v>67</v>
      </c>
      <c r="D5904" s="141">
        <v>0</v>
      </c>
      <c r="E5904" s="142">
        <v>0</v>
      </c>
      <c r="F5904" s="142">
        <v>81.28</v>
      </c>
      <c r="G5904" s="142">
        <v>0</v>
      </c>
      <c r="H5904" s="142">
        <v>0</v>
      </c>
      <c r="I5904" s="142">
        <v>81.28</v>
      </c>
      <c r="Q5904" s="6">
        <f t="shared" si="92"/>
        <v>81.28</v>
      </c>
    </row>
    <row r="5905" spans="1:17" x14ac:dyDescent="0.2">
      <c r="A5905" s="139" t="s">
        <v>11790</v>
      </c>
      <c r="B5905" s="140" t="s">
        <v>21200</v>
      </c>
      <c r="C5905" s="141">
        <v>14</v>
      </c>
      <c r="D5905" s="141">
        <v>0</v>
      </c>
      <c r="E5905" s="142">
        <v>0</v>
      </c>
      <c r="F5905" s="142">
        <v>16.98</v>
      </c>
      <c r="G5905" s="142">
        <v>0</v>
      </c>
      <c r="H5905" s="142">
        <v>0</v>
      </c>
      <c r="I5905" s="142">
        <v>16.98</v>
      </c>
      <c r="Q5905" s="6">
        <f t="shared" si="92"/>
        <v>16.98</v>
      </c>
    </row>
    <row r="5906" spans="1:17" x14ac:dyDescent="0.2">
      <c r="A5906" s="139" t="s">
        <v>11792</v>
      </c>
      <c r="B5906" s="140" t="s">
        <v>21201</v>
      </c>
      <c r="C5906" s="141">
        <v>109</v>
      </c>
      <c r="D5906" s="141">
        <v>1</v>
      </c>
      <c r="E5906" s="142">
        <v>575.04999999999995</v>
      </c>
      <c r="F5906" s="142">
        <v>132.22999999999999</v>
      </c>
      <c r="G5906" s="142">
        <v>89.93</v>
      </c>
      <c r="H5906" s="142">
        <v>64.34</v>
      </c>
      <c r="I5906" s="142">
        <v>286.5</v>
      </c>
      <c r="Q5906" s="6">
        <f t="shared" si="92"/>
        <v>286.5</v>
      </c>
    </row>
    <row r="5907" spans="1:17" x14ac:dyDescent="0.2">
      <c r="A5907" s="139" t="s">
        <v>11794</v>
      </c>
      <c r="B5907" s="140" t="s">
        <v>21202</v>
      </c>
      <c r="C5907" s="141">
        <v>152</v>
      </c>
      <c r="D5907" s="141">
        <v>5</v>
      </c>
      <c r="E5907" s="142">
        <v>28370.240000000002</v>
      </c>
      <c r="F5907" s="142">
        <v>184.4</v>
      </c>
      <c r="G5907" s="142">
        <v>449.63</v>
      </c>
      <c r="H5907" s="142">
        <v>3174.38</v>
      </c>
      <c r="I5907" s="142">
        <v>3808.41</v>
      </c>
      <c r="Q5907" s="6">
        <f t="shared" si="92"/>
        <v>3808.41</v>
      </c>
    </row>
    <row r="5908" spans="1:17" x14ac:dyDescent="0.2">
      <c r="A5908" s="139" t="s">
        <v>11796</v>
      </c>
      <c r="B5908" s="140" t="s">
        <v>21203</v>
      </c>
      <c r="C5908" s="141">
        <v>25</v>
      </c>
      <c r="D5908" s="141">
        <v>1</v>
      </c>
      <c r="E5908" s="142">
        <v>174.17</v>
      </c>
      <c r="F5908" s="142">
        <v>30.33</v>
      </c>
      <c r="G5908" s="142">
        <v>89.93</v>
      </c>
      <c r="H5908" s="142">
        <v>19.489999999999998</v>
      </c>
      <c r="I5908" s="142">
        <v>139.75</v>
      </c>
      <c r="Q5908" s="6">
        <f t="shared" si="92"/>
        <v>139.75</v>
      </c>
    </row>
    <row r="5909" spans="1:17" x14ac:dyDescent="0.2">
      <c r="A5909" s="139" t="s">
        <v>11798</v>
      </c>
      <c r="B5909" s="140" t="s">
        <v>21204</v>
      </c>
      <c r="C5909" s="141">
        <v>9</v>
      </c>
      <c r="D5909" s="141">
        <v>0</v>
      </c>
      <c r="E5909" s="142">
        <v>0</v>
      </c>
      <c r="F5909" s="142">
        <v>10.92</v>
      </c>
      <c r="G5909" s="142">
        <v>0</v>
      </c>
      <c r="H5909" s="142">
        <v>0</v>
      </c>
      <c r="I5909" s="142">
        <v>10.92</v>
      </c>
      <c r="Q5909" s="6">
        <f t="shared" si="92"/>
        <v>10.92</v>
      </c>
    </row>
    <row r="5910" spans="1:17" x14ac:dyDescent="0.2">
      <c r="A5910" s="139" t="s">
        <v>11800</v>
      </c>
      <c r="B5910" s="140" t="s">
        <v>21205</v>
      </c>
      <c r="C5910" s="141">
        <v>129</v>
      </c>
      <c r="D5910" s="141">
        <v>1</v>
      </c>
      <c r="E5910" s="142">
        <v>620.04999999999995</v>
      </c>
      <c r="F5910" s="142">
        <v>156.5</v>
      </c>
      <c r="G5910" s="142">
        <v>89.93</v>
      </c>
      <c r="H5910" s="142">
        <v>69.38</v>
      </c>
      <c r="I5910" s="142">
        <v>315.81</v>
      </c>
      <c r="Q5910" s="6">
        <f t="shared" si="92"/>
        <v>315.81</v>
      </c>
    </row>
    <row r="5911" spans="1:17" x14ac:dyDescent="0.2">
      <c r="A5911" s="139" t="s">
        <v>11802</v>
      </c>
      <c r="B5911" s="140" t="s">
        <v>21206</v>
      </c>
      <c r="C5911" s="141">
        <v>45</v>
      </c>
      <c r="D5911" s="141">
        <v>0</v>
      </c>
      <c r="E5911" s="142">
        <v>0</v>
      </c>
      <c r="F5911" s="142">
        <v>54.59</v>
      </c>
      <c r="G5911" s="142">
        <v>0</v>
      </c>
      <c r="H5911" s="142">
        <v>0</v>
      </c>
      <c r="I5911" s="142">
        <v>54.59</v>
      </c>
      <c r="Q5911" s="6">
        <f t="shared" si="92"/>
        <v>54.59</v>
      </c>
    </row>
    <row r="5912" spans="1:17" x14ac:dyDescent="0.2">
      <c r="A5912" s="139" t="s">
        <v>11804</v>
      </c>
      <c r="B5912" s="140" t="s">
        <v>21207</v>
      </c>
      <c r="C5912" s="141">
        <v>250</v>
      </c>
      <c r="D5912" s="141">
        <v>5</v>
      </c>
      <c r="E5912" s="142">
        <v>1477.11</v>
      </c>
      <c r="F5912" s="142">
        <v>303.29000000000002</v>
      </c>
      <c r="G5912" s="142">
        <v>449.63</v>
      </c>
      <c r="H5912" s="142">
        <v>165.27</v>
      </c>
      <c r="I5912" s="142">
        <v>918.19</v>
      </c>
      <c r="Q5912" s="6">
        <f t="shared" si="92"/>
        <v>918.19</v>
      </c>
    </row>
    <row r="5913" spans="1:17" x14ac:dyDescent="0.2">
      <c r="A5913" s="139" t="s">
        <v>11806</v>
      </c>
      <c r="B5913" s="140" t="s">
        <v>21208</v>
      </c>
      <c r="C5913" s="141">
        <v>145</v>
      </c>
      <c r="D5913" s="141">
        <v>2</v>
      </c>
      <c r="E5913" s="142">
        <v>367.01</v>
      </c>
      <c r="F5913" s="142">
        <v>175.9</v>
      </c>
      <c r="G5913" s="142">
        <v>179.86</v>
      </c>
      <c r="H5913" s="142">
        <v>41.06</v>
      </c>
      <c r="I5913" s="142">
        <v>396.82</v>
      </c>
      <c r="Q5913" s="6">
        <f t="shared" si="92"/>
        <v>396.82</v>
      </c>
    </row>
    <row r="5914" spans="1:17" x14ac:dyDescent="0.2">
      <c r="A5914" s="139" t="s">
        <v>11808</v>
      </c>
      <c r="B5914" s="140" t="s">
        <v>21209</v>
      </c>
      <c r="C5914" s="141">
        <v>2910</v>
      </c>
      <c r="D5914" s="141">
        <v>68</v>
      </c>
      <c r="E5914" s="142">
        <v>25379.08</v>
      </c>
      <c r="F5914" s="142">
        <v>3530.23</v>
      </c>
      <c r="G5914" s="142">
        <v>6114.98</v>
      </c>
      <c r="H5914" s="142">
        <v>2839.69</v>
      </c>
      <c r="I5914" s="142">
        <v>12484.9</v>
      </c>
      <c r="Q5914" s="6">
        <f t="shared" si="92"/>
        <v>12484.9</v>
      </c>
    </row>
    <row r="5915" spans="1:17" x14ac:dyDescent="0.2">
      <c r="A5915" s="139" t="s">
        <v>11810</v>
      </c>
      <c r="B5915" s="140" t="s">
        <v>21210</v>
      </c>
      <c r="C5915" s="141">
        <v>61</v>
      </c>
      <c r="D5915" s="141">
        <v>0</v>
      </c>
      <c r="E5915" s="142">
        <v>0</v>
      </c>
      <c r="F5915" s="142">
        <v>74</v>
      </c>
      <c r="G5915" s="142">
        <v>0</v>
      </c>
      <c r="H5915" s="142">
        <v>0</v>
      </c>
      <c r="I5915" s="142">
        <v>74</v>
      </c>
      <c r="Q5915" s="6">
        <f t="shared" si="92"/>
        <v>74</v>
      </c>
    </row>
    <row r="5916" spans="1:17" x14ac:dyDescent="0.2">
      <c r="A5916" s="139" t="s">
        <v>11812</v>
      </c>
      <c r="B5916" s="140" t="s">
        <v>21211</v>
      </c>
      <c r="C5916" s="141">
        <v>2037</v>
      </c>
      <c r="D5916" s="141">
        <v>26</v>
      </c>
      <c r="E5916" s="142">
        <v>20687.96</v>
      </c>
      <c r="F5916" s="142">
        <v>2471.16</v>
      </c>
      <c r="G5916" s="142">
        <v>2338.08</v>
      </c>
      <c r="H5916" s="142">
        <v>2314.8000000000002</v>
      </c>
      <c r="I5916" s="142">
        <v>7124.04</v>
      </c>
      <c r="Q5916" s="6">
        <f t="shared" si="92"/>
        <v>7124.04</v>
      </c>
    </row>
    <row r="5917" spans="1:17" x14ac:dyDescent="0.2">
      <c r="A5917" s="139" t="s">
        <v>11814</v>
      </c>
      <c r="B5917" s="140" t="s">
        <v>21212</v>
      </c>
      <c r="C5917" s="141">
        <v>643</v>
      </c>
      <c r="D5917" s="141">
        <v>11</v>
      </c>
      <c r="E5917" s="142">
        <v>19815</v>
      </c>
      <c r="F5917" s="142">
        <v>780.05</v>
      </c>
      <c r="G5917" s="142">
        <v>989.18</v>
      </c>
      <c r="H5917" s="142">
        <v>2217.12</v>
      </c>
      <c r="I5917" s="142">
        <v>3986.35</v>
      </c>
      <c r="Q5917" s="6">
        <f t="shared" si="92"/>
        <v>3986.35</v>
      </c>
    </row>
    <row r="5918" spans="1:17" x14ac:dyDescent="0.2">
      <c r="A5918" s="139" t="s">
        <v>11816</v>
      </c>
      <c r="B5918" s="140" t="s">
        <v>21213</v>
      </c>
      <c r="C5918" s="141">
        <v>57</v>
      </c>
      <c r="D5918" s="141">
        <v>1</v>
      </c>
      <c r="E5918" s="142">
        <v>2884.86</v>
      </c>
      <c r="F5918" s="142">
        <v>69.150000000000006</v>
      </c>
      <c r="G5918" s="142">
        <v>89.93</v>
      </c>
      <c r="H5918" s="142">
        <v>322.79000000000002</v>
      </c>
      <c r="I5918" s="142">
        <v>481.87</v>
      </c>
      <c r="Q5918" s="6">
        <f t="shared" si="92"/>
        <v>481.87</v>
      </c>
    </row>
    <row r="5919" spans="1:17" x14ac:dyDescent="0.2">
      <c r="A5919" s="139" t="s">
        <v>11818</v>
      </c>
      <c r="B5919" s="140" t="s">
        <v>21214</v>
      </c>
      <c r="C5919" s="141">
        <v>250</v>
      </c>
      <c r="D5919" s="141">
        <v>3</v>
      </c>
      <c r="E5919" s="142">
        <v>769.46</v>
      </c>
      <c r="F5919" s="142">
        <v>303.29000000000002</v>
      </c>
      <c r="G5919" s="142">
        <v>269.77999999999997</v>
      </c>
      <c r="H5919" s="142">
        <v>86.1</v>
      </c>
      <c r="I5919" s="142">
        <v>659.17</v>
      </c>
      <c r="Q5919" s="6">
        <f t="shared" si="92"/>
        <v>659.17</v>
      </c>
    </row>
    <row r="5920" spans="1:17" x14ac:dyDescent="0.2">
      <c r="A5920" s="139" t="s">
        <v>11820</v>
      </c>
      <c r="B5920" s="140" t="s">
        <v>21215</v>
      </c>
      <c r="C5920" s="141">
        <v>96</v>
      </c>
      <c r="D5920" s="141">
        <v>2</v>
      </c>
      <c r="E5920" s="142">
        <v>634.49</v>
      </c>
      <c r="F5920" s="142">
        <v>116.46</v>
      </c>
      <c r="G5920" s="142">
        <v>179.86</v>
      </c>
      <c r="H5920" s="142">
        <v>70.989999999999995</v>
      </c>
      <c r="I5920" s="142">
        <v>367.31</v>
      </c>
      <c r="Q5920" s="6">
        <f t="shared" si="92"/>
        <v>367.31</v>
      </c>
    </row>
    <row r="5921" spans="1:17" x14ac:dyDescent="0.2">
      <c r="A5921" s="139" t="s">
        <v>11822</v>
      </c>
      <c r="B5921" s="140" t="s">
        <v>21216</v>
      </c>
      <c r="C5921" s="141">
        <v>117</v>
      </c>
      <c r="D5921" s="141">
        <v>1</v>
      </c>
      <c r="E5921" s="142">
        <v>314.94</v>
      </c>
      <c r="F5921" s="142">
        <v>141.94</v>
      </c>
      <c r="G5921" s="142">
        <v>89.93</v>
      </c>
      <c r="H5921" s="142">
        <v>35.24</v>
      </c>
      <c r="I5921" s="142">
        <v>267.11</v>
      </c>
      <c r="Q5921" s="6">
        <f t="shared" si="92"/>
        <v>267.11</v>
      </c>
    </row>
    <row r="5922" spans="1:17" x14ac:dyDescent="0.2">
      <c r="A5922" s="139" t="s">
        <v>11824</v>
      </c>
      <c r="B5922" s="140" t="s">
        <v>21217</v>
      </c>
      <c r="C5922" s="141">
        <v>31</v>
      </c>
      <c r="D5922" s="141">
        <v>0</v>
      </c>
      <c r="E5922" s="142">
        <v>0</v>
      </c>
      <c r="F5922" s="142">
        <v>37.61</v>
      </c>
      <c r="G5922" s="142">
        <v>0</v>
      </c>
      <c r="H5922" s="142">
        <v>0</v>
      </c>
      <c r="I5922" s="142">
        <v>37.61</v>
      </c>
      <c r="Q5922" s="6">
        <f t="shared" si="92"/>
        <v>37.61</v>
      </c>
    </row>
    <row r="5923" spans="1:17" x14ac:dyDescent="0.2">
      <c r="A5923" s="139" t="s">
        <v>11826</v>
      </c>
      <c r="B5923" s="140" t="s">
        <v>21218</v>
      </c>
      <c r="C5923" s="141">
        <v>39450</v>
      </c>
      <c r="D5923" s="141">
        <v>643</v>
      </c>
      <c r="E5923" s="142">
        <v>302512.52</v>
      </c>
      <c r="F5923" s="142">
        <v>47858.32</v>
      </c>
      <c r="G5923" s="142">
        <v>57822.46</v>
      </c>
      <c r="H5923" s="142">
        <v>33848.44</v>
      </c>
      <c r="I5923" s="142">
        <v>139529.22</v>
      </c>
      <c r="Q5923" s="6">
        <f t="shared" si="92"/>
        <v>139529.22</v>
      </c>
    </row>
    <row r="5924" spans="1:17" x14ac:dyDescent="0.2">
      <c r="A5924" s="139" t="s">
        <v>11828</v>
      </c>
      <c r="B5924" s="140" t="s">
        <v>21219</v>
      </c>
      <c r="C5924" s="141">
        <v>189</v>
      </c>
      <c r="D5924" s="141">
        <v>0</v>
      </c>
      <c r="E5924" s="142">
        <v>0</v>
      </c>
      <c r="F5924" s="142">
        <v>229.28</v>
      </c>
      <c r="G5924" s="142">
        <v>0</v>
      </c>
      <c r="H5924" s="142">
        <v>0</v>
      </c>
      <c r="I5924" s="142">
        <v>229.28</v>
      </c>
      <c r="Q5924" s="6">
        <f t="shared" si="92"/>
        <v>229.28</v>
      </c>
    </row>
    <row r="5925" spans="1:17" x14ac:dyDescent="0.2">
      <c r="A5925" s="139" t="s">
        <v>11830</v>
      </c>
      <c r="B5925" s="140" t="s">
        <v>21220</v>
      </c>
      <c r="C5925" s="141">
        <v>27</v>
      </c>
      <c r="D5925" s="141">
        <v>3</v>
      </c>
      <c r="E5925" s="142">
        <v>57914.92</v>
      </c>
      <c r="F5925" s="142">
        <v>32.75</v>
      </c>
      <c r="G5925" s="142">
        <v>269.77999999999997</v>
      </c>
      <c r="H5925" s="142">
        <v>6480.16</v>
      </c>
      <c r="I5925" s="142">
        <v>6782.69</v>
      </c>
      <c r="Q5925" s="6">
        <f t="shared" si="92"/>
        <v>6782.69</v>
      </c>
    </row>
    <row r="5926" spans="1:17" x14ac:dyDescent="0.2">
      <c r="A5926" s="139" t="s">
        <v>11832</v>
      </c>
      <c r="B5926" s="140" t="s">
        <v>21221</v>
      </c>
      <c r="C5926" s="141">
        <v>24</v>
      </c>
      <c r="D5926" s="141">
        <v>3</v>
      </c>
      <c r="E5926" s="142">
        <v>7604.11</v>
      </c>
      <c r="F5926" s="142">
        <v>29.11</v>
      </c>
      <c r="G5926" s="142">
        <v>269.77999999999997</v>
      </c>
      <c r="H5926" s="142">
        <v>850.83</v>
      </c>
      <c r="I5926" s="142">
        <v>1149.72</v>
      </c>
      <c r="Q5926" s="6">
        <f t="shared" si="92"/>
        <v>1149.72</v>
      </c>
    </row>
    <row r="5927" spans="1:17" x14ac:dyDescent="0.2">
      <c r="A5927" s="139" t="s">
        <v>11834</v>
      </c>
      <c r="B5927" s="140" t="s">
        <v>21222</v>
      </c>
      <c r="C5927" s="141">
        <v>58</v>
      </c>
      <c r="D5927" s="141">
        <v>1</v>
      </c>
      <c r="E5927" s="142">
        <v>696.69</v>
      </c>
      <c r="F5927" s="142">
        <v>70.36</v>
      </c>
      <c r="G5927" s="142">
        <v>89.93</v>
      </c>
      <c r="H5927" s="142">
        <v>77.95</v>
      </c>
      <c r="I5927" s="142">
        <v>238.24</v>
      </c>
      <c r="Q5927" s="6">
        <f t="shared" si="92"/>
        <v>238.24</v>
      </c>
    </row>
    <row r="5928" spans="1:17" x14ac:dyDescent="0.2">
      <c r="A5928" s="139" t="s">
        <v>11836</v>
      </c>
      <c r="B5928" s="140" t="s">
        <v>21223</v>
      </c>
      <c r="C5928" s="141">
        <v>109</v>
      </c>
      <c r="D5928" s="141">
        <v>0</v>
      </c>
      <c r="E5928" s="142">
        <v>0</v>
      </c>
      <c r="F5928" s="142">
        <v>132.22999999999999</v>
      </c>
      <c r="G5928" s="142">
        <v>0</v>
      </c>
      <c r="H5928" s="142">
        <v>0</v>
      </c>
      <c r="I5928" s="142">
        <v>132.22999999999999</v>
      </c>
      <c r="Q5928" s="6">
        <f t="shared" si="92"/>
        <v>132.22999999999999</v>
      </c>
    </row>
    <row r="5929" spans="1:17" x14ac:dyDescent="0.2">
      <c r="A5929" s="139" t="s">
        <v>11838</v>
      </c>
      <c r="B5929" s="140" t="s">
        <v>21224</v>
      </c>
      <c r="C5929" s="141">
        <v>432</v>
      </c>
      <c r="D5929" s="141">
        <v>3</v>
      </c>
      <c r="E5929" s="142">
        <v>1691.4</v>
      </c>
      <c r="F5929" s="142">
        <v>524.07000000000005</v>
      </c>
      <c r="G5929" s="142">
        <v>269.77999999999997</v>
      </c>
      <c r="H5929" s="142">
        <v>189.26</v>
      </c>
      <c r="I5929" s="142">
        <v>983.11</v>
      </c>
      <c r="Q5929" s="6">
        <f t="shared" si="92"/>
        <v>983.11</v>
      </c>
    </row>
    <row r="5930" spans="1:17" x14ac:dyDescent="0.2">
      <c r="A5930" s="139" t="s">
        <v>11840</v>
      </c>
      <c r="B5930" s="140" t="s">
        <v>21225</v>
      </c>
      <c r="C5930" s="141">
        <v>46</v>
      </c>
      <c r="D5930" s="141">
        <v>0</v>
      </c>
      <c r="E5930" s="142">
        <v>0</v>
      </c>
      <c r="F5930" s="142">
        <v>55.81</v>
      </c>
      <c r="G5930" s="142">
        <v>0</v>
      </c>
      <c r="H5930" s="142">
        <v>0</v>
      </c>
      <c r="I5930" s="142">
        <v>55.81</v>
      </c>
      <c r="Q5930" s="6">
        <f t="shared" si="92"/>
        <v>55.81</v>
      </c>
    </row>
    <row r="5931" spans="1:17" x14ac:dyDescent="0.2">
      <c r="A5931" s="139" t="s">
        <v>11842</v>
      </c>
      <c r="B5931" s="140" t="s">
        <v>21226</v>
      </c>
      <c r="C5931" s="141">
        <v>91</v>
      </c>
      <c r="D5931" s="141">
        <v>3</v>
      </c>
      <c r="E5931" s="142">
        <v>27014.85</v>
      </c>
      <c r="F5931" s="142">
        <v>110.39</v>
      </c>
      <c r="G5931" s="142">
        <v>269.77999999999997</v>
      </c>
      <c r="H5931" s="142">
        <v>3022.72</v>
      </c>
      <c r="I5931" s="142">
        <v>3402.89</v>
      </c>
      <c r="Q5931" s="6">
        <f t="shared" si="92"/>
        <v>3402.89</v>
      </c>
    </row>
    <row r="5932" spans="1:17" x14ac:dyDescent="0.2">
      <c r="A5932" s="139" t="s">
        <v>11844</v>
      </c>
      <c r="B5932" s="140" t="s">
        <v>21227</v>
      </c>
      <c r="C5932" s="141">
        <v>49</v>
      </c>
      <c r="D5932" s="141">
        <v>0</v>
      </c>
      <c r="E5932" s="142">
        <v>0</v>
      </c>
      <c r="F5932" s="142">
        <v>59.44</v>
      </c>
      <c r="G5932" s="142">
        <v>0</v>
      </c>
      <c r="H5932" s="142">
        <v>0</v>
      </c>
      <c r="I5932" s="142">
        <v>59.44</v>
      </c>
      <c r="Q5932" s="6">
        <f t="shared" si="92"/>
        <v>59.44</v>
      </c>
    </row>
    <row r="5933" spans="1:17" x14ac:dyDescent="0.2">
      <c r="A5933" s="139" t="s">
        <v>11846</v>
      </c>
      <c r="B5933" s="140" t="s">
        <v>21228</v>
      </c>
      <c r="C5933" s="141">
        <v>26</v>
      </c>
      <c r="D5933" s="141">
        <v>0</v>
      </c>
      <c r="E5933" s="142">
        <v>0</v>
      </c>
      <c r="F5933" s="142">
        <v>31.54</v>
      </c>
      <c r="G5933" s="142">
        <v>0</v>
      </c>
      <c r="H5933" s="142">
        <v>0</v>
      </c>
      <c r="I5933" s="142">
        <v>31.54</v>
      </c>
      <c r="Q5933" s="6">
        <f t="shared" si="92"/>
        <v>31.54</v>
      </c>
    </row>
    <row r="5934" spans="1:17" x14ac:dyDescent="0.2">
      <c r="A5934" s="139" t="s">
        <v>11848</v>
      </c>
      <c r="B5934" s="140" t="s">
        <v>21229</v>
      </c>
      <c r="C5934" s="141">
        <v>60</v>
      </c>
      <c r="D5934" s="141">
        <v>0</v>
      </c>
      <c r="E5934" s="142">
        <v>0</v>
      </c>
      <c r="F5934" s="142">
        <v>72.790000000000006</v>
      </c>
      <c r="G5934" s="142">
        <v>0</v>
      </c>
      <c r="H5934" s="142">
        <v>0</v>
      </c>
      <c r="I5934" s="142">
        <v>72.790000000000006</v>
      </c>
      <c r="Q5934" s="6">
        <f t="shared" si="92"/>
        <v>72.790000000000006</v>
      </c>
    </row>
    <row r="5935" spans="1:17" x14ac:dyDescent="0.2">
      <c r="A5935" s="139" t="s">
        <v>11850</v>
      </c>
      <c r="B5935" s="140" t="s">
        <v>21230</v>
      </c>
      <c r="C5935" s="141">
        <v>60</v>
      </c>
      <c r="D5935" s="141">
        <v>4</v>
      </c>
      <c r="E5935" s="142">
        <v>15422.57</v>
      </c>
      <c r="F5935" s="142">
        <v>72.790000000000006</v>
      </c>
      <c r="G5935" s="142">
        <v>359.7</v>
      </c>
      <c r="H5935" s="142">
        <v>1725.65</v>
      </c>
      <c r="I5935" s="142">
        <v>2158.14</v>
      </c>
      <c r="Q5935" s="6">
        <f t="shared" si="92"/>
        <v>2158.14</v>
      </c>
    </row>
    <row r="5936" spans="1:17" x14ac:dyDescent="0.2">
      <c r="A5936" s="139" t="s">
        <v>11852</v>
      </c>
      <c r="B5936" s="140" t="s">
        <v>21231</v>
      </c>
      <c r="C5936" s="141">
        <v>85</v>
      </c>
      <c r="D5936" s="141">
        <v>0</v>
      </c>
      <c r="E5936" s="142">
        <v>0</v>
      </c>
      <c r="F5936" s="142">
        <v>103.12</v>
      </c>
      <c r="G5936" s="142">
        <v>0</v>
      </c>
      <c r="H5936" s="142">
        <v>0</v>
      </c>
      <c r="I5936" s="142">
        <v>103.12</v>
      </c>
      <c r="Q5936" s="6">
        <f t="shared" si="92"/>
        <v>103.12</v>
      </c>
    </row>
    <row r="5937" spans="1:17" x14ac:dyDescent="0.2">
      <c r="A5937" s="139" t="s">
        <v>11854</v>
      </c>
      <c r="B5937" s="140" t="s">
        <v>21232</v>
      </c>
      <c r="C5937" s="141">
        <v>81</v>
      </c>
      <c r="D5937" s="141">
        <v>0</v>
      </c>
      <c r="E5937" s="142">
        <v>0</v>
      </c>
      <c r="F5937" s="142">
        <v>98.26</v>
      </c>
      <c r="G5937" s="142">
        <v>0</v>
      </c>
      <c r="H5937" s="142">
        <v>0</v>
      </c>
      <c r="I5937" s="142">
        <v>98.26</v>
      </c>
      <c r="Q5937" s="6">
        <f t="shared" si="92"/>
        <v>98.26</v>
      </c>
    </row>
    <row r="5938" spans="1:17" x14ac:dyDescent="0.2">
      <c r="A5938" s="139" t="s">
        <v>11856</v>
      </c>
      <c r="B5938" s="140" t="s">
        <v>21233</v>
      </c>
      <c r="C5938" s="141">
        <v>207</v>
      </c>
      <c r="D5938" s="141">
        <v>3</v>
      </c>
      <c r="E5938" s="142">
        <v>802.57</v>
      </c>
      <c r="F5938" s="142">
        <v>251.12</v>
      </c>
      <c r="G5938" s="142">
        <v>269.77999999999997</v>
      </c>
      <c r="H5938" s="142">
        <v>89.8</v>
      </c>
      <c r="I5938" s="142">
        <v>610.70000000000005</v>
      </c>
      <c r="Q5938" s="6">
        <f t="shared" si="92"/>
        <v>610.70000000000005</v>
      </c>
    </row>
    <row r="5939" spans="1:17" x14ac:dyDescent="0.2">
      <c r="A5939" s="139" t="s">
        <v>11858</v>
      </c>
      <c r="B5939" s="140" t="s">
        <v>21234</v>
      </c>
      <c r="C5939" s="141">
        <v>39</v>
      </c>
      <c r="D5939" s="141">
        <v>3</v>
      </c>
      <c r="E5939" s="142">
        <v>5522.59</v>
      </c>
      <c r="F5939" s="142">
        <v>47.31</v>
      </c>
      <c r="G5939" s="142">
        <v>269.77999999999997</v>
      </c>
      <c r="H5939" s="142">
        <v>617.92999999999995</v>
      </c>
      <c r="I5939" s="142">
        <v>935.02</v>
      </c>
      <c r="Q5939" s="6">
        <f t="shared" si="92"/>
        <v>935.02</v>
      </c>
    </row>
    <row r="5940" spans="1:17" x14ac:dyDescent="0.2">
      <c r="A5940" s="139" t="s">
        <v>11860</v>
      </c>
      <c r="B5940" s="140" t="s">
        <v>21235</v>
      </c>
      <c r="C5940" s="141">
        <v>13</v>
      </c>
      <c r="D5940" s="141">
        <v>0</v>
      </c>
      <c r="E5940" s="142">
        <v>0</v>
      </c>
      <c r="F5940" s="142">
        <v>15.77</v>
      </c>
      <c r="G5940" s="142">
        <v>0</v>
      </c>
      <c r="H5940" s="142">
        <v>0</v>
      </c>
      <c r="I5940" s="142">
        <v>15.77</v>
      </c>
      <c r="Q5940" s="6">
        <f t="shared" si="92"/>
        <v>15.77</v>
      </c>
    </row>
    <row r="5941" spans="1:17" x14ac:dyDescent="0.2">
      <c r="A5941" s="139" t="s">
        <v>11862</v>
      </c>
      <c r="B5941" s="140" t="s">
        <v>21236</v>
      </c>
      <c r="C5941" s="141">
        <v>148</v>
      </c>
      <c r="D5941" s="141">
        <v>0</v>
      </c>
      <c r="E5941" s="142">
        <v>0</v>
      </c>
      <c r="F5941" s="142">
        <v>179.54</v>
      </c>
      <c r="G5941" s="142">
        <v>0</v>
      </c>
      <c r="H5941" s="142">
        <v>0</v>
      </c>
      <c r="I5941" s="142">
        <v>179.54</v>
      </c>
      <c r="Q5941" s="6">
        <f t="shared" si="92"/>
        <v>179.54</v>
      </c>
    </row>
    <row r="5942" spans="1:17" x14ac:dyDescent="0.2">
      <c r="A5942" s="139" t="s">
        <v>11864</v>
      </c>
      <c r="B5942" s="140" t="s">
        <v>21237</v>
      </c>
      <c r="C5942" s="141">
        <v>90</v>
      </c>
      <c r="D5942" s="141">
        <v>1</v>
      </c>
      <c r="E5942" s="142">
        <v>186.61</v>
      </c>
      <c r="F5942" s="142">
        <v>109.18</v>
      </c>
      <c r="G5942" s="142">
        <v>89.93</v>
      </c>
      <c r="H5942" s="142">
        <v>20.88</v>
      </c>
      <c r="I5942" s="142">
        <v>219.99</v>
      </c>
      <c r="Q5942" s="6">
        <f t="shared" si="92"/>
        <v>219.99</v>
      </c>
    </row>
    <row r="5943" spans="1:17" x14ac:dyDescent="0.2">
      <c r="A5943" s="139" t="s">
        <v>11866</v>
      </c>
      <c r="B5943" s="140" t="s">
        <v>21238</v>
      </c>
      <c r="C5943" s="141">
        <v>9</v>
      </c>
      <c r="D5943" s="141">
        <v>0</v>
      </c>
      <c r="E5943" s="142">
        <v>0</v>
      </c>
      <c r="F5943" s="142">
        <v>10.92</v>
      </c>
      <c r="G5943" s="142">
        <v>0</v>
      </c>
      <c r="H5943" s="142">
        <v>0</v>
      </c>
      <c r="I5943" s="142">
        <v>10.92</v>
      </c>
      <c r="Q5943" s="6">
        <f t="shared" si="92"/>
        <v>10.92</v>
      </c>
    </row>
    <row r="5944" spans="1:17" x14ac:dyDescent="0.2">
      <c r="A5944" s="139" t="s">
        <v>11868</v>
      </c>
      <c r="B5944" s="140" t="s">
        <v>21239</v>
      </c>
      <c r="C5944" s="141">
        <v>65</v>
      </c>
      <c r="D5944" s="141">
        <v>0</v>
      </c>
      <c r="E5944" s="142">
        <v>0</v>
      </c>
      <c r="F5944" s="142">
        <v>78.86</v>
      </c>
      <c r="G5944" s="142">
        <v>0</v>
      </c>
      <c r="H5944" s="142">
        <v>0</v>
      </c>
      <c r="I5944" s="142">
        <v>78.86</v>
      </c>
      <c r="Q5944" s="6">
        <f t="shared" si="92"/>
        <v>78.86</v>
      </c>
    </row>
    <row r="5945" spans="1:17" x14ac:dyDescent="0.2">
      <c r="A5945" s="139" t="s">
        <v>11870</v>
      </c>
      <c r="B5945" s="140" t="s">
        <v>21240</v>
      </c>
      <c r="C5945" s="141">
        <v>22</v>
      </c>
      <c r="D5945" s="141">
        <v>2</v>
      </c>
      <c r="E5945" s="142">
        <v>5327.97</v>
      </c>
      <c r="F5945" s="142">
        <v>26.69</v>
      </c>
      <c r="G5945" s="142">
        <v>179.86</v>
      </c>
      <c r="H5945" s="142">
        <v>596.15</v>
      </c>
      <c r="I5945" s="142">
        <v>802.7</v>
      </c>
      <c r="Q5945" s="6">
        <f t="shared" si="92"/>
        <v>802.7</v>
      </c>
    </row>
    <row r="5946" spans="1:17" x14ac:dyDescent="0.2">
      <c r="A5946" s="139" t="s">
        <v>11872</v>
      </c>
      <c r="B5946" s="140" t="s">
        <v>21241</v>
      </c>
      <c r="C5946" s="141">
        <v>66</v>
      </c>
      <c r="D5946" s="141">
        <v>4</v>
      </c>
      <c r="E5946" s="142">
        <v>15804.23</v>
      </c>
      <c r="F5946" s="142">
        <v>80.06</v>
      </c>
      <c r="G5946" s="142">
        <v>359.7</v>
      </c>
      <c r="H5946" s="142">
        <v>1768.35</v>
      </c>
      <c r="I5946" s="142">
        <v>2208.11</v>
      </c>
      <c r="Q5946" s="6">
        <f t="shared" si="92"/>
        <v>2208.11</v>
      </c>
    </row>
    <row r="5947" spans="1:17" x14ac:dyDescent="0.2">
      <c r="A5947" s="139" t="s">
        <v>11874</v>
      </c>
      <c r="B5947" s="140" t="s">
        <v>21242</v>
      </c>
      <c r="C5947" s="141">
        <v>28</v>
      </c>
      <c r="D5947" s="141">
        <v>3</v>
      </c>
      <c r="E5947" s="142">
        <v>1310.99</v>
      </c>
      <c r="F5947" s="142">
        <v>33.97</v>
      </c>
      <c r="G5947" s="142">
        <v>269.77999999999997</v>
      </c>
      <c r="H5947" s="142">
        <v>146.69</v>
      </c>
      <c r="I5947" s="142">
        <v>450.44</v>
      </c>
      <c r="Q5947" s="6">
        <f t="shared" si="92"/>
        <v>450.44</v>
      </c>
    </row>
    <row r="5948" spans="1:17" x14ac:dyDescent="0.2">
      <c r="A5948" s="139" t="s">
        <v>11876</v>
      </c>
      <c r="B5948" s="140" t="s">
        <v>21243</v>
      </c>
      <c r="C5948" s="141">
        <v>18</v>
      </c>
      <c r="D5948" s="141">
        <v>0</v>
      </c>
      <c r="E5948" s="142">
        <v>0</v>
      </c>
      <c r="F5948" s="142">
        <v>21.84</v>
      </c>
      <c r="G5948" s="142">
        <v>0</v>
      </c>
      <c r="H5948" s="142">
        <v>0</v>
      </c>
      <c r="I5948" s="142">
        <v>21.84</v>
      </c>
      <c r="Q5948" s="6">
        <f t="shared" si="92"/>
        <v>21.84</v>
      </c>
    </row>
    <row r="5949" spans="1:17" x14ac:dyDescent="0.2">
      <c r="A5949" s="139" t="s">
        <v>11878</v>
      </c>
      <c r="B5949" s="140" t="s">
        <v>21244</v>
      </c>
      <c r="C5949" s="141">
        <v>54</v>
      </c>
      <c r="D5949" s="141">
        <v>2</v>
      </c>
      <c r="E5949" s="142">
        <v>654.86</v>
      </c>
      <c r="F5949" s="142">
        <v>65.510000000000005</v>
      </c>
      <c r="G5949" s="142">
        <v>179.86</v>
      </c>
      <c r="H5949" s="142">
        <v>73.27</v>
      </c>
      <c r="I5949" s="142">
        <v>318.64</v>
      </c>
      <c r="Q5949" s="6">
        <f t="shared" si="92"/>
        <v>318.64</v>
      </c>
    </row>
    <row r="5950" spans="1:17" x14ac:dyDescent="0.2">
      <c r="A5950" s="139" t="s">
        <v>11880</v>
      </c>
      <c r="B5950" s="140" t="s">
        <v>21245</v>
      </c>
      <c r="C5950" s="141">
        <v>78</v>
      </c>
      <c r="D5950" s="141">
        <v>1</v>
      </c>
      <c r="E5950" s="142">
        <v>4327.29</v>
      </c>
      <c r="F5950" s="142">
        <v>94.62</v>
      </c>
      <c r="G5950" s="142">
        <v>89.93</v>
      </c>
      <c r="H5950" s="142">
        <v>484.18</v>
      </c>
      <c r="I5950" s="142">
        <v>668.73</v>
      </c>
      <c r="Q5950" s="6">
        <f t="shared" si="92"/>
        <v>668.73</v>
      </c>
    </row>
    <row r="5951" spans="1:17" x14ac:dyDescent="0.2">
      <c r="A5951" s="139" t="s">
        <v>11882</v>
      </c>
      <c r="B5951" s="140" t="s">
        <v>21246</v>
      </c>
      <c r="C5951" s="141">
        <v>8</v>
      </c>
      <c r="D5951" s="141">
        <v>0</v>
      </c>
      <c r="E5951" s="142">
        <v>0</v>
      </c>
      <c r="F5951" s="142">
        <v>9.6999999999999993</v>
      </c>
      <c r="G5951" s="142">
        <v>0</v>
      </c>
      <c r="H5951" s="142">
        <v>0</v>
      </c>
      <c r="I5951" s="142">
        <v>9.6999999999999993</v>
      </c>
      <c r="Q5951" s="6">
        <f t="shared" si="92"/>
        <v>9.6999999999999993</v>
      </c>
    </row>
    <row r="5952" spans="1:17" x14ac:dyDescent="0.2">
      <c r="A5952" s="139" t="s">
        <v>11884</v>
      </c>
      <c r="B5952" s="140" t="s">
        <v>21247</v>
      </c>
      <c r="C5952" s="141">
        <v>48</v>
      </c>
      <c r="D5952" s="141">
        <v>1</v>
      </c>
      <c r="E5952" s="142">
        <v>385.67</v>
      </c>
      <c r="F5952" s="142">
        <v>58.23</v>
      </c>
      <c r="G5952" s="142">
        <v>89.93</v>
      </c>
      <c r="H5952" s="142">
        <v>43.15</v>
      </c>
      <c r="I5952" s="142">
        <v>191.31</v>
      </c>
      <c r="Q5952" s="6">
        <f t="shared" si="92"/>
        <v>191.31</v>
      </c>
    </row>
    <row r="5953" spans="1:17" x14ac:dyDescent="0.2">
      <c r="A5953" s="139" t="s">
        <v>11886</v>
      </c>
      <c r="B5953" s="140" t="s">
        <v>21248</v>
      </c>
      <c r="C5953" s="141">
        <v>26</v>
      </c>
      <c r="D5953" s="141">
        <v>1</v>
      </c>
      <c r="E5953" s="142">
        <v>1081.82</v>
      </c>
      <c r="F5953" s="142">
        <v>31.54</v>
      </c>
      <c r="G5953" s="142">
        <v>89.93</v>
      </c>
      <c r="H5953" s="142">
        <v>121.05</v>
      </c>
      <c r="I5953" s="142">
        <v>242.52</v>
      </c>
      <c r="Q5953" s="6">
        <f t="shared" si="92"/>
        <v>242.52</v>
      </c>
    </row>
    <row r="5954" spans="1:17" x14ac:dyDescent="0.2">
      <c r="A5954" s="139" t="s">
        <v>11888</v>
      </c>
      <c r="B5954" s="140" t="s">
        <v>21249</v>
      </c>
      <c r="C5954" s="141">
        <v>161</v>
      </c>
      <c r="D5954" s="141">
        <v>5</v>
      </c>
      <c r="E5954" s="142">
        <v>14096.32</v>
      </c>
      <c r="F5954" s="142">
        <v>195.31</v>
      </c>
      <c r="G5954" s="142">
        <v>449.63</v>
      </c>
      <c r="H5954" s="142">
        <v>1577.25</v>
      </c>
      <c r="I5954" s="142">
        <v>2222.19</v>
      </c>
      <c r="Q5954" s="6">
        <f t="shared" si="92"/>
        <v>2222.19</v>
      </c>
    </row>
    <row r="5955" spans="1:17" x14ac:dyDescent="0.2">
      <c r="A5955" s="139" t="s">
        <v>11890</v>
      </c>
      <c r="B5955" s="140" t="s">
        <v>21250</v>
      </c>
      <c r="C5955" s="141">
        <v>78</v>
      </c>
      <c r="D5955" s="141">
        <v>2</v>
      </c>
      <c r="E5955" s="142">
        <v>999.42</v>
      </c>
      <c r="F5955" s="142">
        <v>94.62</v>
      </c>
      <c r="G5955" s="142">
        <v>179.86</v>
      </c>
      <c r="H5955" s="142">
        <v>111.82</v>
      </c>
      <c r="I5955" s="142">
        <v>386.3</v>
      </c>
      <c r="Q5955" s="6">
        <f t="shared" si="92"/>
        <v>386.3</v>
      </c>
    </row>
    <row r="5956" spans="1:17" x14ac:dyDescent="0.2">
      <c r="A5956" s="139" t="s">
        <v>11892</v>
      </c>
      <c r="B5956" s="140" t="s">
        <v>21251</v>
      </c>
      <c r="C5956" s="141">
        <v>65</v>
      </c>
      <c r="D5956" s="141">
        <v>3</v>
      </c>
      <c r="E5956" s="142">
        <v>8366.1</v>
      </c>
      <c r="F5956" s="142">
        <v>78.86</v>
      </c>
      <c r="G5956" s="142">
        <v>269.77999999999997</v>
      </c>
      <c r="H5956" s="142">
        <v>936.09</v>
      </c>
      <c r="I5956" s="142">
        <v>1284.73</v>
      </c>
      <c r="Q5956" s="6">
        <f t="shared" si="92"/>
        <v>1284.73</v>
      </c>
    </row>
    <row r="5957" spans="1:17" x14ac:dyDescent="0.2">
      <c r="A5957" s="139" t="s">
        <v>11894</v>
      </c>
      <c r="B5957" s="140" t="s">
        <v>21252</v>
      </c>
      <c r="C5957" s="141">
        <v>24</v>
      </c>
      <c r="D5957" s="141">
        <v>1</v>
      </c>
      <c r="E5957" s="142">
        <v>385.67</v>
      </c>
      <c r="F5957" s="142">
        <v>29.11</v>
      </c>
      <c r="G5957" s="142">
        <v>89.93</v>
      </c>
      <c r="H5957" s="142">
        <v>43.15</v>
      </c>
      <c r="I5957" s="142">
        <v>162.19</v>
      </c>
      <c r="Q5957" s="6">
        <f t="shared" si="92"/>
        <v>162.19</v>
      </c>
    </row>
    <row r="5958" spans="1:17" x14ac:dyDescent="0.2">
      <c r="A5958" s="139" t="s">
        <v>11896</v>
      </c>
      <c r="B5958" s="140" t="s">
        <v>21253</v>
      </c>
      <c r="C5958" s="141">
        <v>840</v>
      </c>
      <c r="D5958" s="141">
        <v>8</v>
      </c>
      <c r="E5958" s="142">
        <v>6337.16</v>
      </c>
      <c r="F5958" s="142">
        <v>1019.04</v>
      </c>
      <c r="G5958" s="142">
        <v>719.41</v>
      </c>
      <c r="H5958" s="142">
        <v>709.07</v>
      </c>
      <c r="I5958" s="142">
        <v>2447.52</v>
      </c>
      <c r="Q5958" s="6">
        <f t="shared" si="92"/>
        <v>2447.52</v>
      </c>
    </row>
    <row r="5959" spans="1:17" x14ac:dyDescent="0.2">
      <c r="A5959" s="139" t="s">
        <v>11898</v>
      </c>
      <c r="B5959" s="140" t="s">
        <v>21254</v>
      </c>
      <c r="C5959" s="141">
        <v>26</v>
      </c>
      <c r="D5959" s="141">
        <v>1</v>
      </c>
      <c r="E5959" s="142">
        <v>9808.52</v>
      </c>
      <c r="F5959" s="142">
        <v>31.54</v>
      </c>
      <c r="G5959" s="142">
        <v>89.93</v>
      </c>
      <c r="H5959" s="142">
        <v>1097.49</v>
      </c>
      <c r="I5959" s="142">
        <v>1218.96</v>
      </c>
      <c r="Q5959" s="6">
        <f t="shared" si="92"/>
        <v>1218.96</v>
      </c>
    </row>
    <row r="5960" spans="1:17" x14ac:dyDescent="0.2">
      <c r="A5960" s="139" t="s">
        <v>11900</v>
      </c>
      <c r="B5960" s="140" t="s">
        <v>21255</v>
      </c>
      <c r="C5960" s="141">
        <v>35</v>
      </c>
      <c r="D5960" s="141">
        <v>3</v>
      </c>
      <c r="E5960" s="142">
        <v>834.32</v>
      </c>
      <c r="F5960" s="142">
        <v>42.46</v>
      </c>
      <c r="G5960" s="142">
        <v>269.77999999999997</v>
      </c>
      <c r="H5960" s="142">
        <v>93.35</v>
      </c>
      <c r="I5960" s="142">
        <v>405.59</v>
      </c>
      <c r="Q5960" s="6">
        <f t="shared" si="92"/>
        <v>405.59</v>
      </c>
    </row>
    <row r="5961" spans="1:17" x14ac:dyDescent="0.2">
      <c r="A5961" s="139" t="s">
        <v>11902</v>
      </c>
      <c r="B5961" s="140" t="s">
        <v>21256</v>
      </c>
      <c r="C5961" s="141">
        <v>106</v>
      </c>
      <c r="D5961" s="141">
        <v>1</v>
      </c>
      <c r="E5961" s="142">
        <v>37.32</v>
      </c>
      <c r="F5961" s="142">
        <v>128.59</v>
      </c>
      <c r="G5961" s="142">
        <v>89.93</v>
      </c>
      <c r="H5961" s="142">
        <v>4.18</v>
      </c>
      <c r="I5961" s="142">
        <v>222.7</v>
      </c>
      <c r="Q5961" s="6">
        <f t="shared" si="92"/>
        <v>222.7</v>
      </c>
    </row>
    <row r="5962" spans="1:17" x14ac:dyDescent="0.2">
      <c r="A5962" s="139" t="s">
        <v>11904</v>
      </c>
      <c r="B5962" s="140" t="s">
        <v>21257</v>
      </c>
      <c r="C5962" s="141">
        <v>44</v>
      </c>
      <c r="D5962" s="141">
        <v>1</v>
      </c>
      <c r="E5962" s="142">
        <v>7212.15</v>
      </c>
      <c r="F5962" s="142">
        <v>53.38</v>
      </c>
      <c r="G5962" s="142">
        <v>89.93</v>
      </c>
      <c r="H5962" s="142">
        <v>806.98</v>
      </c>
      <c r="I5962" s="142">
        <v>950.29</v>
      </c>
      <c r="Q5962" s="6">
        <f t="shared" si="92"/>
        <v>950.29</v>
      </c>
    </row>
    <row r="5963" spans="1:17" x14ac:dyDescent="0.2">
      <c r="A5963" s="139" t="s">
        <v>11906</v>
      </c>
      <c r="B5963" s="140" t="s">
        <v>21258</v>
      </c>
      <c r="C5963" s="141">
        <v>961</v>
      </c>
      <c r="D5963" s="141">
        <v>18</v>
      </c>
      <c r="E5963" s="142">
        <v>5514.33</v>
      </c>
      <c r="F5963" s="142">
        <v>1165.82</v>
      </c>
      <c r="G5963" s="142">
        <v>1618.67</v>
      </c>
      <c r="H5963" s="142">
        <v>617.01</v>
      </c>
      <c r="I5963" s="142">
        <v>3401.5</v>
      </c>
      <c r="Q5963" s="6">
        <f t="shared" si="92"/>
        <v>3401.5</v>
      </c>
    </row>
    <row r="5964" spans="1:17" x14ac:dyDescent="0.2">
      <c r="A5964" s="139" t="s">
        <v>11908</v>
      </c>
      <c r="B5964" s="140" t="s">
        <v>21259</v>
      </c>
      <c r="C5964" s="141">
        <v>2581</v>
      </c>
      <c r="D5964" s="141">
        <v>22</v>
      </c>
      <c r="E5964" s="142">
        <v>6322.21</v>
      </c>
      <c r="F5964" s="142">
        <v>3131.11</v>
      </c>
      <c r="G5964" s="142">
        <v>1978.38</v>
      </c>
      <c r="H5964" s="142">
        <v>707.4</v>
      </c>
      <c r="I5964" s="142">
        <v>5816.89</v>
      </c>
      <c r="Q5964" s="6">
        <f t="shared" si="92"/>
        <v>5816.89</v>
      </c>
    </row>
    <row r="5965" spans="1:17" x14ac:dyDescent="0.2">
      <c r="A5965" s="139" t="s">
        <v>11910</v>
      </c>
      <c r="B5965" s="140" t="s">
        <v>21260</v>
      </c>
      <c r="C5965" s="141">
        <v>528</v>
      </c>
      <c r="D5965" s="141">
        <v>5</v>
      </c>
      <c r="E5965" s="142">
        <v>997.13</v>
      </c>
      <c r="F5965" s="142">
        <v>640.54</v>
      </c>
      <c r="G5965" s="142">
        <v>449.63</v>
      </c>
      <c r="H5965" s="142">
        <v>111.57</v>
      </c>
      <c r="I5965" s="142">
        <v>1201.74</v>
      </c>
      <c r="Q5965" s="6">
        <f t="shared" si="92"/>
        <v>1201.74</v>
      </c>
    </row>
    <row r="5966" spans="1:17" x14ac:dyDescent="0.2">
      <c r="A5966" s="139" t="s">
        <v>11912</v>
      </c>
      <c r="B5966" s="140" t="s">
        <v>21261</v>
      </c>
      <c r="C5966" s="141">
        <v>9612</v>
      </c>
      <c r="D5966" s="141">
        <v>115</v>
      </c>
      <c r="E5966" s="142">
        <v>179814.28</v>
      </c>
      <c r="F5966" s="142">
        <v>11660.69</v>
      </c>
      <c r="G5966" s="142">
        <v>10341.5</v>
      </c>
      <c r="H5966" s="142">
        <v>20119.61</v>
      </c>
      <c r="I5966" s="142">
        <v>42121.8</v>
      </c>
      <c r="Q5966" s="6">
        <f t="shared" si="92"/>
        <v>42121.8</v>
      </c>
    </row>
    <row r="5967" spans="1:17" x14ac:dyDescent="0.2">
      <c r="A5967" s="139" t="s">
        <v>11914</v>
      </c>
      <c r="B5967" s="140" t="s">
        <v>21262</v>
      </c>
      <c r="C5967" s="141">
        <v>5290</v>
      </c>
      <c r="D5967" s="141">
        <v>88</v>
      </c>
      <c r="E5967" s="142">
        <v>99462.11</v>
      </c>
      <c r="F5967" s="142">
        <v>6417.5</v>
      </c>
      <c r="G5967" s="142">
        <v>7913.5</v>
      </c>
      <c r="H5967" s="142">
        <v>11128.92</v>
      </c>
      <c r="I5967" s="142">
        <v>25459.919999999998</v>
      </c>
      <c r="Q5967" s="6">
        <f t="shared" ref="Q5967:Q6030" si="93">I5967+P5967</f>
        <v>25459.919999999998</v>
      </c>
    </row>
    <row r="5968" spans="1:17" x14ac:dyDescent="0.2">
      <c r="A5968" s="139" t="s">
        <v>11916</v>
      </c>
      <c r="B5968" s="140" t="s">
        <v>21263</v>
      </c>
      <c r="C5968" s="141">
        <v>862</v>
      </c>
      <c r="D5968" s="141">
        <v>16</v>
      </c>
      <c r="E5968" s="142">
        <v>4831.07</v>
      </c>
      <c r="F5968" s="142">
        <v>1045.73</v>
      </c>
      <c r="G5968" s="142">
        <v>1438.82</v>
      </c>
      <c r="H5968" s="142">
        <v>540.54999999999995</v>
      </c>
      <c r="I5968" s="142">
        <v>3025.1</v>
      </c>
      <c r="Q5968" s="6">
        <f t="shared" si="93"/>
        <v>3025.1</v>
      </c>
    </row>
    <row r="5969" spans="1:17" x14ac:dyDescent="0.2">
      <c r="A5969" s="139" t="s">
        <v>11918</v>
      </c>
      <c r="B5969" s="140" t="s">
        <v>21264</v>
      </c>
      <c r="C5969" s="141">
        <v>924</v>
      </c>
      <c r="D5969" s="141">
        <v>7</v>
      </c>
      <c r="E5969" s="142">
        <v>2106.02</v>
      </c>
      <c r="F5969" s="142">
        <v>1120.94</v>
      </c>
      <c r="G5969" s="142">
        <v>629.48</v>
      </c>
      <c r="H5969" s="142">
        <v>235.65</v>
      </c>
      <c r="I5969" s="142">
        <v>1986.07</v>
      </c>
      <c r="Q5969" s="6">
        <f t="shared" si="93"/>
        <v>1986.07</v>
      </c>
    </row>
    <row r="5970" spans="1:17" x14ac:dyDescent="0.2">
      <c r="A5970" s="139" t="s">
        <v>11920</v>
      </c>
      <c r="B5970" s="140" t="s">
        <v>21265</v>
      </c>
      <c r="C5970" s="141">
        <v>359</v>
      </c>
      <c r="D5970" s="141">
        <v>15</v>
      </c>
      <c r="E5970" s="142">
        <v>2556.4</v>
      </c>
      <c r="F5970" s="142">
        <v>435.52</v>
      </c>
      <c r="G5970" s="142">
        <v>1348.89</v>
      </c>
      <c r="H5970" s="142">
        <v>286.04000000000002</v>
      </c>
      <c r="I5970" s="142">
        <v>2070.4499999999998</v>
      </c>
      <c r="Q5970" s="6">
        <f t="shared" si="93"/>
        <v>2070.4499999999998</v>
      </c>
    </row>
    <row r="5971" spans="1:17" x14ac:dyDescent="0.2">
      <c r="A5971" s="139" t="s">
        <v>11922</v>
      </c>
      <c r="B5971" s="140" t="s">
        <v>21266</v>
      </c>
      <c r="C5971" s="141">
        <v>1928</v>
      </c>
      <c r="D5971" s="141">
        <v>35</v>
      </c>
      <c r="E5971" s="142">
        <v>14443.53</v>
      </c>
      <c r="F5971" s="142">
        <v>2338.9299999999998</v>
      </c>
      <c r="G5971" s="142">
        <v>3147.42</v>
      </c>
      <c r="H5971" s="142">
        <v>1616.1</v>
      </c>
      <c r="I5971" s="142">
        <v>7102.45</v>
      </c>
      <c r="Q5971" s="6">
        <f t="shared" si="93"/>
        <v>7102.45</v>
      </c>
    </row>
    <row r="5972" spans="1:17" x14ac:dyDescent="0.2">
      <c r="A5972" s="139" t="s">
        <v>11924</v>
      </c>
      <c r="B5972" s="140" t="s">
        <v>21267</v>
      </c>
      <c r="C5972" s="141">
        <v>496</v>
      </c>
      <c r="D5972" s="141">
        <v>12</v>
      </c>
      <c r="E5972" s="142">
        <v>3086.53</v>
      </c>
      <c r="F5972" s="142">
        <v>601.72</v>
      </c>
      <c r="G5972" s="142">
        <v>1079.1099999999999</v>
      </c>
      <c r="H5972" s="142">
        <v>345.35</v>
      </c>
      <c r="I5972" s="142">
        <v>2026.18</v>
      </c>
      <c r="Q5972" s="6">
        <f t="shared" si="93"/>
        <v>2026.18</v>
      </c>
    </row>
    <row r="5973" spans="1:17" x14ac:dyDescent="0.2">
      <c r="A5973" s="139" t="s">
        <v>11926</v>
      </c>
      <c r="B5973" s="140" t="s">
        <v>21268</v>
      </c>
      <c r="C5973" s="141">
        <v>1334</v>
      </c>
      <c r="D5973" s="141">
        <v>12</v>
      </c>
      <c r="E5973" s="142">
        <v>2387.6999999999998</v>
      </c>
      <c r="F5973" s="142">
        <v>1618.33</v>
      </c>
      <c r="G5973" s="142">
        <v>1079.1099999999999</v>
      </c>
      <c r="H5973" s="142">
        <v>267.16000000000003</v>
      </c>
      <c r="I5973" s="142">
        <v>2964.6</v>
      </c>
      <c r="Q5973" s="6">
        <f t="shared" si="93"/>
        <v>2964.6</v>
      </c>
    </row>
    <row r="5974" spans="1:17" x14ac:dyDescent="0.2">
      <c r="A5974" s="139" t="s">
        <v>11928</v>
      </c>
      <c r="B5974" s="140" t="s">
        <v>21269</v>
      </c>
      <c r="C5974" s="141">
        <v>5609</v>
      </c>
      <c r="D5974" s="141">
        <v>71</v>
      </c>
      <c r="E5974" s="142">
        <v>18201.16</v>
      </c>
      <c r="F5974" s="142">
        <v>6804.5</v>
      </c>
      <c r="G5974" s="142">
        <v>6384.75</v>
      </c>
      <c r="H5974" s="142">
        <v>2036.54</v>
      </c>
      <c r="I5974" s="142">
        <v>15225.79</v>
      </c>
      <c r="Q5974" s="6">
        <f t="shared" si="93"/>
        <v>15225.79</v>
      </c>
    </row>
    <row r="5975" spans="1:17" x14ac:dyDescent="0.2">
      <c r="A5975" s="139" t="s">
        <v>11930</v>
      </c>
      <c r="B5975" s="140" t="s">
        <v>21270</v>
      </c>
      <c r="C5975" s="141">
        <v>7209</v>
      </c>
      <c r="D5975" s="141">
        <v>91</v>
      </c>
      <c r="E5975" s="142">
        <v>24105.77</v>
      </c>
      <c r="F5975" s="142">
        <v>8745.52</v>
      </c>
      <c r="G5975" s="142">
        <v>8183.27</v>
      </c>
      <c r="H5975" s="142">
        <v>2697.22</v>
      </c>
      <c r="I5975" s="142">
        <v>19626.009999999998</v>
      </c>
      <c r="Q5975" s="6">
        <f t="shared" si="93"/>
        <v>19626.009999999998</v>
      </c>
    </row>
    <row r="5976" spans="1:17" x14ac:dyDescent="0.2">
      <c r="A5976" s="139" t="s">
        <v>11932</v>
      </c>
      <c r="B5976" s="140" t="s">
        <v>21271</v>
      </c>
      <c r="C5976" s="141">
        <v>21807</v>
      </c>
      <c r="D5976" s="141">
        <v>347</v>
      </c>
      <c r="E5976" s="142">
        <v>196684.82</v>
      </c>
      <c r="F5976" s="142">
        <v>26454.91</v>
      </c>
      <c r="G5976" s="142">
        <v>31204.34</v>
      </c>
      <c r="H5976" s="142">
        <v>22007.26</v>
      </c>
      <c r="I5976" s="142">
        <v>79666.509999999995</v>
      </c>
      <c r="Q5976" s="6">
        <f t="shared" si="93"/>
        <v>79666.509999999995</v>
      </c>
    </row>
    <row r="5977" spans="1:17" x14ac:dyDescent="0.2">
      <c r="A5977" s="139" t="s">
        <v>11934</v>
      </c>
      <c r="B5977" s="140" t="s">
        <v>21272</v>
      </c>
      <c r="C5977" s="141">
        <v>122</v>
      </c>
      <c r="D5977" s="141">
        <v>4</v>
      </c>
      <c r="E5977" s="142">
        <v>810.52</v>
      </c>
      <c r="F5977" s="142">
        <v>148</v>
      </c>
      <c r="G5977" s="142">
        <v>359.7</v>
      </c>
      <c r="H5977" s="142">
        <v>90.69</v>
      </c>
      <c r="I5977" s="142">
        <v>598.39</v>
      </c>
      <c r="Q5977" s="6">
        <f t="shared" si="93"/>
        <v>598.39</v>
      </c>
    </row>
    <row r="5978" spans="1:17" x14ac:dyDescent="0.2">
      <c r="A5978" s="139" t="s">
        <v>11936</v>
      </c>
      <c r="B5978" s="140" t="s">
        <v>21273</v>
      </c>
      <c r="C5978" s="141">
        <v>5604</v>
      </c>
      <c r="D5978" s="141">
        <v>109</v>
      </c>
      <c r="E5978" s="142">
        <v>191790.19</v>
      </c>
      <c r="F5978" s="142">
        <v>6798.43</v>
      </c>
      <c r="G5978" s="142">
        <v>9801.94</v>
      </c>
      <c r="H5978" s="142">
        <v>21459.599999999999</v>
      </c>
      <c r="I5978" s="142">
        <v>38059.97</v>
      </c>
      <c r="Q5978" s="6">
        <f t="shared" si="93"/>
        <v>38059.97</v>
      </c>
    </row>
    <row r="5979" spans="1:17" x14ac:dyDescent="0.2">
      <c r="A5979" s="139" t="s">
        <v>11938</v>
      </c>
      <c r="B5979" s="140" t="s">
        <v>21274</v>
      </c>
      <c r="C5979" s="141">
        <v>126</v>
      </c>
      <c r="D5979" s="141">
        <v>2</v>
      </c>
      <c r="E5979" s="142">
        <v>10736.25</v>
      </c>
      <c r="F5979" s="142">
        <v>152.86000000000001</v>
      </c>
      <c r="G5979" s="142">
        <v>179.86</v>
      </c>
      <c r="H5979" s="142">
        <v>1201.29</v>
      </c>
      <c r="I5979" s="142">
        <v>1534.01</v>
      </c>
      <c r="Q5979" s="6">
        <f t="shared" si="93"/>
        <v>1534.01</v>
      </c>
    </row>
    <row r="5980" spans="1:17" x14ac:dyDescent="0.2">
      <c r="A5980" s="139" t="s">
        <v>11940</v>
      </c>
      <c r="B5980" s="140" t="s">
        <v>21275</v>
      </c>
      <c r="C5980" s="141">
        <v>448</v>
      </c>
      <c r="D5980" s="141">
        <v>9</v>
      </c>
      <c r="E5980" s="142">
        <v>2776.38</v>
      </c>
      <c r="F5980" s="142">
        <v>543.49</v>
      </c>
      <c r="G5980" s="142">
        <v>809.34</v>
      </c>
      <c r="H5980" s="142">
        <v>310.66000000000003</v>
      </c>
      <c r="I5980" s="142">
        <v>1663.49</v>
      </c>
      <c r="Q5980" s="6">
        <f t="shared" si="93"/>
        <v>1663.49</v>
      </c>
    </row>
    <row r="5981" spans="1:17" x14ac:dyDescent="0.2">
      <c r="A5981" s="139" t="s">
        <v>11942</v>
      </c>
      <c r="B5981" s="140" t="s">
        <v>21276</v>
      </c>
      <c r="C5981" s="141">
        <v>1601</v>
      </c>
      <c r="D5981" s="141">
        <v>44</v>
      </c>
      <c r="E5981" s="142">
        <v>944885.95</v>
      </c>
      <c r="F5981" s="142">
        <v>1942.23</v>
      </c>
      <c r="G5981" s="142">
        <v>3956.74</v>
      </c>
      <c r="H5981" s="142">
        <v>105724.26</v>
      </c>
      <c r="I5981" s="142">
        <v>111623.23</v>
      </c>
      <c r="Q5981" s="6">
        <f t="shared" si="93"/>
        <v>111623.23</v>
      </c>
    </row>
    <row r="5982" spans="1:17" x14ac:dyDescent="0.2">
      <c r="A5982" s="139" t="s">
        <v>11944</v>
      </c>
      <c r="B5982" s="140" t="s">
        <v>21277</v>
      </c>
      <c r="C5982" s="141">
        <v>3271</v>
      </c>
      <c r="D5982" s="141">
        <v>39</v>
      </c>
      <c r="E5982" s="142">
        <v>67743.58</v>
      </c>
      <c r="F5982" s="142">
        <v>3968.18</v>
      </c>
      <c r="G5982" s="142">
        <v>3507.12</v>
      </c>
      <c r="H5982" s="142">
        <v>7579.9</v>
      </c>
      <c r="I5982" s="142">
        <v>15055.2</v>
      </c>
      <c r="Q5982" s="6">
        <f t="shared" si="93"/>
        <v>15055.2</v>
      </c>
    </row>
    <row r="5983" spans="1:17" x14ac:dyDescent="0.2">
      <c r="A5983" s="139" t="s">
        <v>11946</v>
      </c>
      <c r="B5983" s="140" t="s">
        <v>21278</v>
      </c>
      <c r="C5983" s="141">
        <v>486</v>
      </c>
      <c r="D5983" s="141">
        <v>7</v>
      </c>
      <c r="E5983" s="142">
        <v>2897.14</v>
      </c>
      <c r="F5983" s="142">
        <v>589.58000000000004</v>
      </c>
      <c r="G5983" s="142">
        <v>629.48</v>
      </c>
      <c r="H5983" s="142">
        <v>324.16000000000003</v>
      </c>
      <c r="I5983" s="142">
        <v>1543.22</v>
      </c>
      <c r="Q5983" s="6">
        <f t="shared" si="93"/>
        <v>1543.22</v>
      </c>
    </row>
    <row r="5984" spans="1:17" x14ac:dyDescent="0.2">
      <c r="A5984" s="139" t="s">
        <v>11948</v>
      </c>
      <c r="B5984" s="140" t="s">
        <v>21279</v>
      </c>
      <c r="C5984" s="141">
        <v>1863</v>
      </c>
      <c r="D5984" s="141">
        <v>44</v>
      </c>
      <c r="E5984" s="142">
        <v>39386.21</v>
      </c>
      <c r="F5984" s="142">
        <v>2260.08</v>
      </c>
      <c r="G5984" s="142">
        <v>3956.74</v>
      </c>
      <c r="H5984" s="142">
        <v>4406.96</v>
      </c>
      <c r="I5984" s="142">
        <v>10623.78</v>
      </c>
      <c r="Q5984" s="6">
        <f t="shared" si="93"/>
        <v>10623.78</v>
      </c>
    </row>
    <row r="5985" spans="1:17" x14ac:dyDescent="0.2">
      <c r="A5985" s="139" t="s">
        <v>11950</v>
      </c>
      <c r="B5985" s="140" t="s">
        <v>21280</v>
      </c>
      <c r="C5985" s="141">
        <v>272</v>
      </c>
      <c r="D5985" s="141">
        <v>15</v>
      </c>
      <c r="E5985" s="142">
        <v>3308.81</v>
      </c>
      <c r="F5985" s="142">
        <v>329.98</v>
      </c>
      <c r="G5985" s="142">
        <v>1348.89</v>
      </c>
      <c r="H5985" s="142">
        <v>370.22</v>
      </c>
      <c r="I5985" s="142">
        <v>2049.09</v>
      </c>
      <c r="Q5985" s="6">
        <f t="shared" si="93"/>
        <v>2049.09</v>
      </c>
    </row>
    <row r="5986" spans="1:17" x14ac:dyDescent="0.2">
      <c r="A5986" s="139" t="s">
        <v>11952</v>
      </c>
      <c r="B5986" s="140" t="s">
        <v>21281</v>
      </c>
      <c r="C5986" s="141">
        <v>2346</v>
      </c>
      <c r="D5986" s="141">
        <v>69</v>
      </c>
      <c r="E5986" s="142">
        <v>34203.46</v>
      </c>
      <c r="F5986" s="142">
        <v>2846.02</v>
      </c>
      <c r="G5986" s="142">
        <v>6204.9</v>
      </c>
      <c r="H5986" s="142">
        <v>3827.06</v>
      </c>
      <c r="I5986" s="142">
        <v>12877.98</v>
      </c>
      <c r="Q5986" s="6">
        <f t="shared" si="93"/>
        <v>12877.98</v>
      </c>
    </row>
    <row r="5987" spans="1:17" x14ac:dyDescent="0.2">
      <c r="A5987" s="139" t="s">
        <v>11954</v>
      </c>
      <c r="B5987" s="140" t="s">
        <v>21282</v>
      </c>
      <c r="C5987" s="141">
        <v>739</v>
      </c>
      <c r="D5987" s="141">
        <v>13</v>
      </c>
      <c r="E5987" s="142">
        <v>2876.4</v>
      </c>
      <c r="F5987" s="142">
        <v>896.51</v>
      </c>
      <c r="G5987" s="142">
        <v>1169.04</v>
      </c>
      <c r="H5987" s="142">
        <v>321.83999999999997</v>
      </c>
      <c r="I5987" s="142">
        <v>2387.39</v>
      </c>
      <c r="Q5987" s="6">
        <f t="shared" si="93"/>
        <v>2387.39</v>
      </c>
    </row>
    <row r="5988" spans="1:17" x14ac:dyDescent="0.2">
      <c r="A5988" s="139" t="s">
        <v>11956</v>
      </c>
      <c r="B5988" s="140" t="s">
        <v>21283</v>
      </c>
      <c r="C5988" s="141">
        <v>1169</v>
      </c>
      <c r="D5988" s="141">
        <v>21</v>
      </c>
      <c r="E5988" s="142">
        <v>4340.74</v>
      </c>
      <c r="F5988" s="142">
        <v>1418.16</v>
      </c>
      <c r="G5988" s="142">
        <v>1888.45</v>
      </c>
      <c r="H5988" s="142">
        <v>485.69</v>
      </c>
      <c r="I5988" s="142">
        <v>3792.3</v>
      </c>
      <c r="Q5988" s="6">
        <f t="shared" si="93"/>
        <v>3792.3</v>
      </c>
    </row>
    <row r="5989" spans="1:17" x14ac:dyDescent="0.2">
      <c r="A5989" s="139" t="s">
        <v>11958</v>
      </c>
      <c r="B5989" s="140" t="s">
        <v>21284</v>
      </c>
      <c r="C5989" s="141">
        <v>219</v>
      </c>
      <c r="D5989" s="141">
        <v>6</v>
      </c>
      <c r="E5989" s="142">
        <v>1384.56</v>
      </c>
      <c r="F5989" s="142">
        <v>265.68</v>
      </c>
      <c r="G5989" s="142">
        <v>539.55999999999995</v>
      </c>
      <c r="H5989" s="142">
        <v>154.91999999999999</v>
      </c>
      <c r="I5989" s="142">
        <v>960.16</v>
      </c>
      <c r="Q5989" s="6">
        <f t="shared" si="93"/>
        <v>960.16</v>
      </c>
    </row>
    <row r="5990" spans="1:17" x14ac:dyDescent="0.2">
      <c r="A5990" s="139" t="s">
        <v>11960</v>
      </c>
      <c r="B5990" s="140" t="s">
        <v>21285</v>
      </c>
      <c r="C5990" s="141">
        <v>4062</v>
      </c>
      <c r="D5990" s="141">
        <v>67</v>
      </c>
      <c r="E5990" s="142">
        <v>53074.94</v>
      </c>
      <c r="F5990" s="142">
        <v>4927.7700000000004</v>
      </c>
      <c r="G5990" s="142">
        <v>6025.05</v>
      </c>
      <c r="H5990" s="142">
        <v>5938.61</v>
      </c>
      <c r="I5990" s="142">
        <v>16891.43</v>
      </c>
      <c r="Q5990" s="6">
        <f t="shared" si="93"/>
        <v>16891.43</v>
      </c>
    </row>
    <row r="5991" spans="1:17" x14ac:dyDescent="0.2">
      <c r="A5991" s="139" t="s">
        <v>11962</v>
      </c>
      <c r="B5991" s="140" t="s">
        <v>21286</v>
      </c>
      <c r="C5991" s="141">
        <v>394</v>
      </c>
      <c r="D5991" s="141">
        <v>2</v>
      </c>
      <c r="E5991" s="142">
        <v>373.22</v>
      </c>
      <c r="F5991" s="142">
        <v>477.98</v>
      </c>
      <c r="G5991" s="142">
        <v>179.86</v>
      </c>
      <c r="H5991" s="142">
        <v>41.76</v>
      </c>
      <c r="I5991" s="142">
        <v>699.6</v>
      </c>
      <c r="Q5991" s="6">
        <f t="shared" si="93"/>
        <v>699.6</v>
      </c>
    </row>
    <row r="5992" spans="1:17" x14ac:dyDescent="0.2">
      <c r="A5992" s="139" t="s">
        <v>11964</v>
      </c>
      <c r="B5992" s="140" t="s">
        <v>21287</v>
      </c>
      <c r="C5992" s="141">
        <v>742</v>
      </c>
      <c r="D5992" s="141">
        <v>10</v>
      </c>
      <c r="E5992" s="142">
        <v>1915.87</v>
      </c>
      <c r="F5992" s="142">
        <v>900.15</v>
      </c>
      <c r="G5992" s="142">
        <v>899.26</v>
      </c>
      <c r="H5992" s="142">
        <v>214.37</v>
      </c>
      <c r="I5992" s="142">
        <v>2013.78</v>
      </c>
      <c r="Q5992" s="6">
        <f t="shared" si="93"/>
        <v>2013.78</v>
      </c>
    </row>
    <row r="5993" spans="1:17" x14ac:dyDescent="0.2">
      <c r="A5993" s="139" t="s">
        <v>11966</v>
      </c>
      <c r="B5993" s="140" t="s">
        <v>21288</v>
      </c>
      <c r="C5993" s="141">
        <v>2148</v>
      </c>
      <c r="D5993" s="141">
        <v>50</v>
      </c>
      <c r="E5993" s="142">
        <v>12634.97</v>
      </c>
      <c r="F5993" s="142">
        <v>2605.8200000000002</v>
      </c>
      <c r="G5993" s="142">
        <v>4496.3</v>
      </c>
      <c r="H5993" s="142">
        <v>1413.74</v>
      </c>
      <c r="I5993" s="142">
        <v>8515.86</v>
      </c>
      <c r="Q5993" s="6">
        <f t="shared" si="93"/>
        <v>8515.86</v>
      </c>
    </row>
    <row r="5994" spans="1:17" x14ac:dyDescent="0.2">
      <c r="A5994" s="139" t="s">
        <v>11968</v>
      </c>
      <c r="B5994" s="140" t="s">
        <v>21289</v>
      </c>
      <c r="C5994" s="141">
        <v>566</v>
      </c>
      <c r="D5994" s="141">
        <v>14</v>
      </c>
      <c r="E5994" s="142">
        <v>22891.040000000001</v>
      </c>
      <c r="F5994" s="142">
        <v>686.64</v>
      </c>
      <c r="G5994" s="142">
        <v>1258.97</v>
      </c>
      <c r="H5994" s="142">
        <v>2561.3000000000002</v>
      </c>
      <c r="I5994" s="142">
        <v>4506.91</v>
      </c>
      <c r="Q5994" s="6">
        <f t="shared" si="93"/>
        <v>4506.91</v>
      </c>
    </row>
    <row r="5995" spans="1:17" x14ac:dyDescent="0.2">
      <c r="A5995" s="139" t="s">
        <v>11970</v>
      </c>
      <c r="B5995" s="140" t="s">
        <v>21290</v>
      </c>
      <c r="C5995" s="141">
        <v>1102</v>
      </c>
      <c r="D5995" s="141">
        <v>23</v>
      </c>
      <c r="E5995" s="142">
        <v>10705.52</v>
      </c>
      <c r="F5995" s="142">
        <v>1336.88</v>
      </c>
      <c r="G5995" s="142">
        <v>2068.3000000000002</v>
      </c>
      <c r="H5995" s="142">
        <v>1197.8499999999999</v>
      </c>
      <c r="I5995" s="142">
        <v>4603.03</v>
      </c>
      <c r="Q5995" s="6">
        <f t="shared" si="93"/>
        <v>4603.03</v>
      </c>
    </row>
    <row r="5996" spans="1:17" x14ac:dyDescent="0.2">
      <c r="A5996" s="139" t="s">
        <v>11972</v>
      </c>
      <c r="B5996" s="140" t="s">
        <v>21291</v>
      </c>
      <c r="C5996" s="141">
        <v>687</v>
      </c>
      <c r="D5996" s="141">
        <v>16</v>
      </c>
      <c r="E5996" s="142">
        <v>7836.44</v>
      </c>
      <c r="F5996" s="142">
        <v>833.42</v>
      </c>
      <c r="G5996" s="142">
        <v>1438.82</v>
      </c>
      <c r="H5996" s="142">
        <v>876.82</v>
      </c>
      <c r="I5996" s="142">
        <v>3149.06</v>
      </c>
      <c r="Q5996" s="6">
        <f t="shared" si="93"/>
        <v>3149.06</v>
      </c>
    </row>
    <row r="5997" spans="1:17" x14ac:dyDescent="0.2">
      <c r="A5997" s="139" t="s">
        <v>11974</v>
      </c>
      <c r="B5997" s="140" t="s">
        <v>21292</v>
      </c>
      <c r="C5997" s="141">
        <v>304</v>
      </c>
      <c r="D5997" s="141">
        <v>7</v>
      </c>
      <c r="E5997" s="142">
        <v>1720.48</v>
      </c>
      <c r="F5997" s="142">
        <v>368.79</v>
      </c>
      <c r="G5997" s="142">
        <v>629.48</v>
      </c>
      <c r="H5997" s="142">
        <v>192.5</v>
      </c>
      <c r="I5997" s="142">
        <v>1190.77</v>
      </c>
      <c r="Q5997" s="6">
        <f t="shared" si="93"/>
        <v>1190.77</v>
      </c>
    </row>
    <row r="5998" spans="1:17" x14ac:dyDescent="0.2">
      <c r="A5998" s="139" t="s">
        <v>11976</v>
      </c>
      <c r="B5998" s="140" t="s">
        <v>21293</v>
      </c>
      <c r="C5998" s="141">
        <v>1254</v>
      </c>
      <c r="D5998" s="141">
        <v>27</v>
      </c>
      <c r="E5998" s="142">
        <v>16708.25</v>
      </c>
      <c r="F5998" s="142">
        <v>1521.27</v>
      </c>
      <c r="G5998" s="142">
        <v>2428</v>
      </c>
      <c r="H5998" s="142">
        <v>1869.5</v>
      </c>
      <c r="I5998" s="142">
        <v>5818.77</v>
      </c>
      <c r="Q5998" s="6">
        <f t="shared" si="93"/>
        <v>5818.77</v>
      </c>
    </row>
    <row r="5999" spans="1:17" x14ac:dyDescent="0.2">
      <c r="A5999" s="139" t="s">
        <v>11978</v>
      </c>
      <c r="B5999" s="140" t="s">
        <v>21294</v>
      </c>
      <c r="C5999" s="141">
        <v>29102</v>
      </c>
      <c r="D5999" s="141">
        <v>226</v>
      </c>
      <c r="E5999" s="142">
        <v>59627.33</v>
      </c>
      <c r="F5999" s="142">
        <v>35304.76</v>
      </c>
      <c r="G5999" s="142">
        <v>20323.3</v>
      </c>
      <c r="H5999" s="142">
        <v>6671.76</v>
      </c>
      <c r="I5999" s="142">
        <v>62299.82</v>
      </c>
      <c r="Q5999" s="6">
        <f t="shared" si="93"/>
        <v>62299.82</v>
      </c>
    </row>
    <row r="6000" spans="1:17" x14ac:dyDescent="0.2">
      <c r="A6000" s="139" t="s">
        <v>11980</v>
      </c>
      <c r="B6000" s="140" t="s">
        <v>21295</v>
      </c>
      <c r="C6000" s="141">
        <v>35675</v>
      </c>
      <c r="D6000" s="141">
        <v>332</v>
      </c>
      <c r="E6000" s="142">
        <v>139337.04</v>
      </c>
      <c r="F6000" s="142">
        <v>43278.720000000001</v>
      </c>
      <c r="G6000" s="142">
        <v>29855.46</v>
      </c>
      <c r="H6000" s="142">
        <v>15590.57</v>
      </c>
      <c r="I6000" s="142">
        <v>88724.75</v>
      </c>
      <c r="Q6000" s="6">
        <f t="shared" si="93"/>
        <v>88724.75</v>
      </c>
    </row>
    <row r="6001" spans="1:17" x14ac:dyDescent="0.2">
      <c r="A6001" s="139" t="s">
        <v>11982</v>
      </c>
      <c r="B6001" s="140" t="s">
        <v>21296</v>
      </c>
      <c r="C6001" s="141">
        <v>121</v>
      </c>
      <c r="D6001" s="141">
        <v>2</v>
      </c>
      <c r="E6001" s="142">
        <v>375.09</v>
      </c>
      <c r="F6001" s="142">
        <v>146.79</v>
      </c>
      <c r="G6001" s="142">
        <v>179.86</v>
      </c>
      <c r="H6001" s="142">
        <v>41.97</v>
      </c>
      <c r="I6001" s="142">
        <v>368.62</v>
      </c>
      <c r="Q6001" s="6">
        <f t="shared" si="93"/>
        <v>368.62</v>
      </c>
    </row>
    <row r="6002" spans="1:17" x14ac:dyDescent="0.2">
      <c r="A6002" s="139" t="s">
        <v>11984</v>
      </c>
      <c r="B6002" s="140" t="s">
        <v>21297</v>
      </c>
      <c r="C6002" s="141">
        <v>407</v>
      </c>
      <c r="D6002" s="141">
        <v>2</v>
      </c>
      <c r="E6002" s="142">
        <v>867.95</v>
      </c>
      <c r="F6002" s="142">
        <v>493.74</v>
      </c>
      <c r="G6002" s="142">
        <v>179.86</v>
      </c>
      <c r="H6002" s="142">
        <v>97.11</v>
      </c>
      <c r="I6002" s="142">
        <v>770.71</v>
      </c>
      <c r="Q6002" s="6">
        <f t="shared" si="93"/>
        <v>770.71</v>
      </c>
    </row>
    <row r="6003" spans="1:17" x14ac:dyDescent="0.2">
      <c r="A6003" s="139" t="s">
        <v>11986</v>
      </c>
      <c r="B6003" s="140" t="s">
        <v>21298</v>
      </c>
      <c r="C6003" s="141">
        <v>233</v>
      </c>
      <c r="D6003" s="141">
        <v>5</v>
      </c>
      <c r="E6003" s="142">
        <v>47519.8</v>
      </c>
      <c r="F6003" s="142">
        <v>282.66000000000003</v>
      </c>
      <c r="G6003" s="142">
        <v>449.63</v>
      </c>
      <c r="H6003" s="142">
        <v>5317.04</v>
      </c>
      <c r="I6003" s="142">
        <v>6049.33</v>
      </c>
      <c r="Q6003" s="6">
        <f t="shared" si="93"/>
        <v>6049.33</v>
      </c>
    </row>
    <row r="6004" spans="1:17" x14ac:dyDescent="0.2">
      <c r="A6004" s="139" t="s">
        <v>11988</v>
      </c>
      <c r="B6004" s="140" t="s">
        <v>21299</v>
      </c>
      <c r="C6004" s="141">
        <v>2946</v>
      </c>
      <c r="D6004" s="141">
        <v>23</v>
      </c>
      <c r="E6004" s="142">
        <v>6270.15</v>
      </c>
      <c r="F6004" s="142">
        <v>3573.9</v>
      </c>
      <c r="G6004" s="142">
        <v>2068.3000000000002</v>
      </c>
      <c r="H6004" s="142">
        <v>701.58</v>
      </c>
      <c r="I6004" s="142">
        <v>6343.78</v>
      </c>
      <c r="Q6004" s="6">
        <f t="shared" si="93"/>
        <v>6343.78</v>
      </c>
    </row>
    <row r="6005" spans="1:17" x14ac:dyDescent="0.2">
      <c r="A6005" s="139" t="s">
        <v>11990</v>
      </c>
      <c r="B6005" s="140" t="s">
        <v>21300</v>
      </c>
      <c r="C6005" s="141">
        <v>4921</v>
      </c>
      <c r="D6005" s="141">
        <v>45</v>
      </c>
      <c r="E6005" s="142">
        <v>9115.65</v>
      </c>
      <c r="F6005" s="142">
        <v>5969.86</v>
      </c>
      <c r="G6005" s="142">
        <v>4046.67</v>
      </c>
      <c r="H6005" s="142">
        <v>1019.96</v>
      </c>
      <c r="I6005" s="142">
        <v>11036.49</v>
      </c>
      <c r="Q6005" s="6">
        <f t="shared" si="93"/>
        <v>11036.49</v>
      </c>
    </row>
    <row r="6006" spans="1:17" x14ac:dyDescent="0.2">
      <c r="A6006" s="139" t="s">
        <v>11992</v>
      </c>
      <c r="B6006" s="140" t="s">
        <v>21301</v>
      </c>
      <c r="C6006" s="141">
        <v>5475</v>
      </c>
      <c r="D6006" s="141">
        <v>101</v>
      </c>
      <c r="E6006" s="142">
        <v>66320.210000000006</v>
      </c>
      <c r="F6006" s="142">
        <v>6641.94</v>
      </c>
      <c r="G6006" s="142">
        <v>9082.5400000000009</v>
      </c>
      <c r="H6006" s="142">
        <v>7420.64</v>
      </c>
      <c r="I6006" s="142">
        <v>23145.119999999999</v>
      </c>
      <c r="Q6006" s="6">
        <f t="shared" si="93"/>
        <v>23145.119999999999</v>
      </c>
    </row>
    <row r="6007" spans="1:17" x14ac:dyDescent="0.2">
      <c r="A6007" s="139" t="s">
        <v>11994</v>
      </c>
      <c r="B6007" s="140" t="s">
        <v>21302</v>
      </c>
      <c r="C6007" s="141">
        <v>172</v>
      </c>
      <c r="D6007" s="141">
        <v>3</v>
      </c>
      <c r="E6007" s="142">
        <v>699.64</v>
      </c>
      <c r="F6007" s="142">
        <v>208.66</v>
      </c>
      <c r="G6007" s="142">
        <v>269.77999999999997</v>
      </c>
      <c r="H6007" s="142">
        <v>78.28</v>
      </c>
      <c r="I6007" s="142">
        <v>556.72</v>
      </c>
      <c r="Q6007" s="6">
        <f t="shared" si="93"/>
        <v>556.72</v>
      </c>
    </row>
    <row r="6008" spans="1:17" x14ac:dyDescent="0.2">
      <c r="A6008" s="139" t="s">
        <v>11996</v>
      </c>
      <c r="B6008" s="140" t="s">
        <v>21303</v>
      </c>
      <c r="C6008" s="141">
        <v>109</v>
      </c>
      <c r="D6008" s="141">
        <v>3</v>
      </c>
      <c r="E6008" s="142">
        <v>30328.35</v>
      </c>
      <c r="F6008" s="142">
        <v>132.22999999999999</v>
      </c>
      <c r="G6008" s="142">
        <v>269.77999999999997</v>
      </c>
      <c r="H6008" s="142">
        <v>3393.47</v>
      </c>
      <c r="I6008" s="142">
        <v>3795.48</v>
      </c>
      <c r="Q6008" s="6">
        <f t="shared" si="93"/>
        <v>3795.48</v>
      </c>
    </row>
    <row r="6009" spans="1:17" x14ac:dyDescent="0.2">
      <c r="A6009" s="139" t="s">
        <v>11998</v>
      </c>
      <c r="B6009" s="140" t="s">
        <v>21304</v>
      </c>
      <c r="C6009" s="141">
        <v>6685</v>
      </c>
      <c r="D6009" s="141">
        <v>304</v>
      </c>
      <c r="E6009" s="142">
        <v>198753.48</v>
      </c>
      <c r="F6009" s="142">
        <v>8109.83</v>
      </c>
      <c r="G6009" s="142">
        <v>27337.53</v>
      </c>
      <c r="H6009" s="142">
        <v>22238.74</v>
      </c>
      <c r="I6009" s="142">
        <v>57686.1</v>
      </c>
      <c r="Q6009" s="6">
        <f t="shared" si="93"/>
        <v>57686.1</v>
      </c>
    </row>
    <row r="6010" spans="1:17" x14ac:dyDescent="0.2">
      <c r="A6010" s="139" t="s">
        <v>12000</v>
      </c>
      <c r="B6010" s="140" t="s">
        <v>21305</v>
      </c>
      <c r="C6010" s="141">
        <v>993</v>
      </c>
      <c r="D6010" s="141">
        <v>20</v>
      </c>
      <c r="E6010" s="142">
        <v>42558.51</v>
      </c>
      <c r="F6010" s="142">
        <v>1204.6500000000001</v>
      </c>
      <c r="G6010" s="142">
        <v>1798.52</v>
      </c>
      <c r="H6010" s="142">
        <v>4761.91</v>
      </c>
      <c r="I6010" s="142">
        <v>7765.08</v>
      </c>
      <c r="Q6010" s="6">
        <f t="shared" si="93"/>
        <v>7765.08</v>
      </c>
    </row>
    <row r="6011" spans="1:17" x14ac:dyDescent="0.2">
      <c r="A6011" s="139" t="s">
        <v>12002</v>
      </c>
      <c r="B6011" s="140" t="s">
        <v>21306</v>
      </c>
      <c r="C6011" s="141">
        <v>978</v>
      </c>
      <c r="D6011" s="141">
        <v>14</v>
      </c>
      <c r="E6011" s="142">
        <v>2978.42</v>
      </c>
      <c r="F6011" s="142">
        <v>1186.45</v>
      </c>
      <c r="G6011" s="142">
        <v>1258.97</v>
      </c>
      <c r="H6011" s="142">
        <v>333.26</v>
      </c>
      <c r="I6011" s="142">
        <v>2778.68</v>
      </c>
      <c r="Q6011" s="6">
        <f t="shared" si="93"/>
        <v>2778.68</v>
      </c>
    </row>
    <row r="6012" spans="1:17" x14ac:dyDescent="0.2">
      <c r="A6012" s="139" t="s">
        <v>12004</v>
      </c>
      <c r="B6012" s="140" t="s">
        <v>21307</v>
      </c>
      <c r="C6012" s="141">
        <v>3981</v>
      </c>
      <c r="D6012" s="141">
        <v>44</v>
      </c>
      <c r="E6012" s="142">
        <v>10833.83</v>
      </c>
      <c r="F6012" s="142">
        <v>4829.5</v>
      </c>
      <c r="G6012" s="142">
        <v>3956.74</v>
      </c>
      <c r="H6012" s="142">
        <v>1212.21</v>
      </c>
      <c r="I6012" s="142">
        <v>9998.4500000000007</v>
      </c>
      <c r="Q6012" s="6">
        <f t="shared" si="93"/>
        <v>9998.4500000000007</v>
      </c>
    </row>
    <row r="6013" spans="1:17" x14ac:dyDescent="0.2">
      <c r="A6013" s="139" t="s">
        <v>12006</v>
      </c>
      <c r="B6013" s="140" t="s">
        <v>21308</v>
      </c>
      <c r="C6013" s="141">
        <v>14622</v>
      </c>
      <c r="D6013" s="141">
        <v>85</v>
      </c>
      <c r="E6013" s="142">
        <v>22794.21</v>
      </c>
      <c r="F6013" s="142">
        <v>17738.509999999998</v>
      </c>
      <c r="G6013" s="142">
        <v>7643.72</v>
      </c>
      <c r="H6013" s="142">
        <v>2550.46</v>
      </c>
      <c r="I6013" s="142">
        <v>27932.69</v>
      </c>
      <c r="Q6013" s="6">
        <f t="shared" si="93"/>
        <v>27932.69</v>
      </c>
    </row>
    <row r="6014" spans="1:17" x14ac:dyDescent="0.2">
      <c r="A6014" s="139" t="s">
        <v>12008</v>
      </c>
      <c r="B6014" s="140" t="s">
        <v>21309</v>
      </c>
      <c r="C6014" s="141">
        <v>1150</v>
      </c>
      <c r="D6014" s="141">
        <v>29</v>
      </c>
      <c r="E6014" s="142">
        <v>15655.61</v>
      </c>
      <c r="F6014" s="142">
        <v>1395.11</v>
      </c>
      <c r="G6014" s="142">
        <v>2607.86</v>
      </c>
      <c r="H6014" s="142">
        <v>1751.72</v>
      </c>
      <c r="I6014" s="142">
        <v>5754.69</v>
      </c>
      <c r="Q6014" s="6">
        <f t="shared" si="93"/>
        <v>5754.69</v>
      </c>
    </row>
    <row r="6015" spans="1:17" x14ac:dyDescent="0.2">
      <c r="A6015" s="139" t="s">
        <v>12010</v>
      </c>
      <c r="B6015" s="140" t="s">
        <v>21310</v>
      </c>
      <c r="C6015" s="141">
        <v>232</v>
      </c>
      <c r="D6015" s="141">
        <v>5</v>
      </c>
      <c r="E6015" s="142">
        <v>934.92</v>
      </c>
      <c r="F6015" s="142">
        <v>281.45</v>
      </c>
      <c r="G6015" s="142">
        <v>449.63</v>
      </c>
      <c r="H6015" s="142">
        <v>104.61</v>
      </c>
      <c r="I6015" s="142">
        <v>835.69</v>
      </c>
      <c r="Q6015" s="6">
        <f t="shared" si="93"/>
        <v>835.69</v>
      </c>
    </row>
    <row r="6016" spans="1:17" x14ac:dyDescent="0.2">
      <c r="A6016" s="139" t="s">
        <v>12012</v>
      </c>
      <c r="B6016" s="140" t="s">
        <v>21311</v>
      </c>
      <c r="C6016" s="141">
        <v>3698</v>
      </c>
      <c r="D6016" s="141">
        <v>43</v>
      </c>
      <c r="E6016" s="142">
        <v>33111.919999999998</v>
      </c>
      <c r="F6016" s="142">
        <v>4486.18</v>
      </c>
      <c r="G6016" s="142">
        <v>3866.82</v>
      </c>
      <c r="H6016" s="142">
        <v>3704.93</v>
      </c>
      <c r="I6016" s="142">
        <v>12057.93</v>
      </c>
      <c r="Q6016" s="6">
        <f t="shared" si="93"/>
        <v>12057.93</v>
      </c>
    </row>
    <row r="6017" spans="1:17" x14ac:dyDescent="0.2">
      <c r="A6017" s="139" t="s">
        <v>12014</v>
      </c>
      <c r="B6017" s="140" t="s">
        <v>21312</v>
      </c>
      <c r="C6017" s="141">
        <v>2740</v>
      </c>
      <c r="D6017" s="141">
        <v>58</v>
      </c>
      <c r="E6017" s="142">
        <v>18060.419999999998</v>
      </c>
      <c r="F6017" s="142">
        <v>3324</v>
      </c>
      <c r="G6017" s="142">
        <v>5215.71</v>
      </c>
      <c r="H6017" s="142">
        <v>2020.8</v>
      </c>
      <c r="I6017" s="142">
        <v>10560.51</v>
      </c>
      <c r="Q6017" s="6">
        <f t="shared" si="93"/>
        <v>10560.51</v>
      </c>
    </row>
    <row r="6018" spans="1:17" x14ac:dyDescent="0.2">
      <c r="A6018" s="139" t="s">
        <v>12016</v>
      </c>
      <c r="B6018" s="140" t="s">
        <v>21313</v>
      </c>
      <c r="C6018" s="141">
        <v>891</v>
      </c>
      <c r="D6018" s="141">
        <v>14</v>
      </c>
      <c r="E6018" s="142">
        <v>38654.18</v>
      </c>
      <c r="F6018" s="142">
        <v>1080.9000000000001</v>
      </c>
      <c r="G6018" s="142">
        <v>1258.97</v>
      </c>
      <c r="H6018" s="142">
        <v>4325.0600000000004</v>
      </c>
      <c r="I6018" s="142">
        <v>6664.93</v>
      </c>
      <c r="Q6018" s="6">
        <f t="shared" si="93"/>
        <v>6664.93</v>
      </c>
    </row>
    <row r="6019" spans="1:17" x14ac:dyDescent="0.2">
      <c r="A6019" s="139" t="s">
        <v>12018</v>
      </c>
      <c r="B6019" s="140" t="s">
        <v>21314</v>
      </c>
      <c r="C6019" s="141">
        <v>39</v>
      </c>
      <c r="D6019" s="141">
        <v>1</v>
      </c>
      <c r="E6019" s="142">
        <v>188.48</v>
      </c>
      <c r="F6019" s="142">
        <v>47.31</v>
      </c>
      <c r="G6019" s="142">
        <v>89.93</v>
      </c>
      <c r="H6019" s="142">
        <v>21.09</v>
      </c>
      <c r="I6019" s="142">
        <v>158.33000000000001</v>
      </c>
      <c r="Q6019" s="6">
        <f t="shared" si="93"/>
        <v>158.33000000000001</v>
      </c>
    </row>
    <row r="6020" spans="1:17" x14ac:dyDescent="0.2">
      <c r="A6020" s="139" t="s">
        <v>12020</v>
      </c>
      <c r="B6020" s="140" t="s">
        <v>21315</v>
      </c>
      <c r="C6020" s="141">
        <v>123</v>
      </c>
      <c r="D6020" s="141">
        <v>6</v>
      </c>
      <c r="E6020" s="142">
        <v>1329.92</v>
      </c>
      <c r="F6020" s="142">
        <v>149.22</v>
      </c>
      <c r="G6020" s="142">
        <v>539.55999999999995</v>
      </c>
      <c r="H6020" s="142">
        <v>148.81</v>
      </c>
      <c r="I6020" s="142">
        <v>837.59</v>
      </c>
      <c r="Q6020" s="6">
        <f t="shared" si="93"/>
        <v>837.59</v>
      </c>
    </row>
    <row r="6021" spans="1:17" x14ac:dyDescent="0.2">
      <c r="A6021" s="139" t="s">
        <v>12022</v>
      </c>
      <c r="B6021" s="140" t="s">
        <v>21316</v>
      </c>
      <c r="C6021" s="141">
        <v>332</v>
      </c>
      <c r="D6021" s="141">
        <v>14</v>
      </c>
      <c r="E6021" s="142">
        <v>1996.74</v>
      </c>
      <c r="F6021" s="142">
        <v>402.76</v>
      </c>
      <c r="G6021" s="142">
        <v>1258.97</v>
      </c>
      <c r="H6021" s="142">
        <v>223.42</v>
      </c>
      <c r="I6021" s="142">
        <v>1885.15</v>
      </c>
      <c r="Q6021" s="6">
        <f t="shared" si="93"/>
        <v>1885.15</v>
      </c>
    </row>
    <row r="6022" spans="1:17" x14ac:dyDescent="0.2">
      <c r="A6022" s="139" t="s">
        <v>12024</v>
      </c>
      <c r="B6022" s="140" t="s">
        <v>21317</v>
      </c>
      <c r="C6022" s="141">
        <v>3426</v>
      </c>
      <c r="D6022" s="141">
        <v>87</v>
      </c>
      <c r="E6022" s="142">
        <v>69587.77</v>
      </c>
      <c r="F6022" s="142">
        <v>4156.22</v>
      </c>
      <c r="G6022" s="142">
        <v>7823.57</v>
      </c>
      <c r="H6022" s="142">
        <v>7786.25</v>
      </c>
      <c r="I6022" s="142">
        <v>19766.04</v>
      </c>
      <c r="Q6022" s="6">
        <f t="shared" si="93"/>
        <v>19766.04</v>
      </c>
    </row>
    <row r="6023" spans="1:17" x14ac:dyDescent="0.2">
      <c r="A6023" s="139" t="s">
        <v>12026</v>
      </c>
      <c r="B6023" s="140" t="s">
        <v>21318</v>
      </c>
      <c r="C6023" s="141">
        <v>48</v>
      </c>
      <c r="D6023" s="141">
        <v>2</v>
      </c>
      <c r="E6023" s="142">
        <v>29229.4</v>
      </c>
      <c r="F6023" s="142">
        <v>58.23</v>
      </c>
      <c r="G6023" s="142">
        <v>179.86</v>
      </c>
      <c r="H6023" s="142">
        <v>3270.5</v>
      </c>
      <c r="I6023" s="142">
        <v>3508.59</v>
      </c>
      <c r="Q6023" s="6">
        <f t="shared" si="93"/>
        <v>3508.59</v>
      </c>
    </row>
    <row r="6024" spans="1:17" x14ac:dyDescent="0.2">
      <c r="A6024" s="139" t="s">
        <v>12028</v>
      </c>
      <c r="B6024" s="140" t="s">
        <v>21319</v>
      </c>
      <c r="C6024" s="141">
        <v>388</v>
      </c>
      <c r="D6024" s="141">
        <v>7</v>
      </c>
      <c r="E6024" s="142">
        <v>955.45</v>
      </c>
      <c r="F6024" s="142">
        <v>470.7</v>
      </c>
      <c r="G6024" s="142">
        <v>629.48</v>
      </c>
      <c r="H6024" s="142">
        <v>106.9</v>
      </c>
      <c r="I6024" s="142">
        <v>1207.08</v>
      </c>
      <c r="Q6024" s="6">
        <f t="shared" si="93"/>
        <v>1207.08</v>
      </c>
    </row>
    <row r="6025" spans="1:17" x14ac:dyDescent="0.2">
      <c r="A6025" s="139" t="s">
        <v>12030</v>
      </c>
      <c r="B6025" s="140" t="s">
        <v>21320</v>
      </c>
      <c r="C6025" s="141">
        <v>700</v>
      </c>
      <c r="D6025" s="141">
        <v>26</v>
      </c>
      <c r="E6025" s="142">
        <v>9341.61</v>
      </c>
      <c r="F6025" s="142">
        <v>849.2</v>
      </c>
      <c r="G6025" s="142">
        <v>2338.08</v>
      </c>
      <c r="H6025" s="142">
        <v>1045.24</v>
      </c>
      <c r="I6025" s="142">
        <v>4232.5200000000004</v>
      </c>
      <c r="Q6025" s="6">
        <f t="shared" si="93"/>
        <v>4232.5200000000004</v>
      </c>
    </row>
    <row r="6026" spans="1:17" x14ac:dyDescent="0.2">
      <c r="A6026" s="139" t="s">
        <v>12032</v>
      </c>
      <c r="B6026" s="140" t="s">
        <v>21321</v>
      </c>
      <c r="C6026" s="141">
        <v>3100</v>
      </c>
      <c r="D6026" s="141">
        <v>94</v>
      </c>
      <c r="E6026" s="142">
        <v>71939.37</v>
      </c>
      <c r="F6026" s="142">
        <v>3760.73</v>
      </c>
      <c r="G6026" s="142">
        <v>8453.0499999999993</v>
      </c>
      <c r="H6026" s="142">
        <v>8049.37</v>
      </c>
      <c r="I6026" s="142">
        <v>20263.150000000001</v>
      </c>
      <c r="Q6026" s="6">
        <f t="shared" si="93"/>
        <v>20263.150000000001</v>
      </c>
    </row>
    <row r="6027" spans="1:17" x14ac:dyDescent="0.2">
      <c r="A6027" s="139" t="s">
        <v>12034</v>
      </c>
      <c r="B6027" s="140" t="s">
        <v>21322</v>
      </c>
      <c r="C6027" s="141">
        <v>527</v>
      </c>
      <c r="D6027" s="141">
        <v>11</v>
      </c>
      <c r="E6027" s="142">
        <v>5338.41</v>
      </c>
      <c r="F6027" s="142">
        <v>639.33000000000004</v>
      </c>
      <c r="G6027" s="142">
        <v>989.18</v>
      </c>
      <c r="H6027" s="142">
        <v>597.32000000000005</v>
      </c>
      <c r="I6027" s="142">
        <v>2225.83</v>
      </c>
      <c r="Q6027" s="6">
        <f t="shared" si="93"/>
        <v>2225.83</v>
      </c>
    </row>
    <row r="6028" spans="1:17" x14ac:dyDescent="0.2">
      <c r="A6028" s="139" t="s">
        <v>12036</v>
      </c>
      <c r="B6028" s="140" t="s">
        <v>21323</v>
      </c>
      <c r="C6028" s="141">
        <v>196</v>
      </c>
      <c r="D6028" s="141">
        <v>7</v>
      </c>
      <c r="E6028" s="142">
        <v>2384.33</v>
      </c>
      <c r="F6028" s="142">
        <v>237.78</v>
      </c>
      <c r="G6028" s="142">
        <v>629.48</v>
      </c>
      <c r="H6028" s="142">
        <v>266.77999999999997</v>
      </c>
      <c r="I6028" s="142">
        <v>1134.04</v>
      </c>
      <c r="Q6028" s="6">
        <f t="shared" si="93"/>
        <v>1134.04</v>
      </c>
    </row>
    <row r="6029" spans="1:17" x14ac:dyDescent="0.2">
      <c r="A6029" s="139" t="s">
        <v>12038</v>
      </c>
      <c r="B6029" s="140" t="s">
        <v>21324</v>
      </c>
      <c r="C6029" s="141">
        <v>790</v>
      </c>
      <c r="D6029" s="141">
        <v>8</v>
      </c>
      <c r="E6029" s="142">
        <v>1776.36</v>
      </c>
      <c r="F6029" s="142">
        <v>958.38</v>
      </c>
      <c r="G6029" s="142">
        <v>719.41</v>
      </c>
      <c r="H6029" s="142">
        <v>198.76</v>
      </c>
      <c r="I6029" s="142">
        <v>1876.55</v>
      </c>
      <c r="Q6029" s="6">
        <f t="shared" si="93"/>
        <v>1876.55</v>
      </c>
    </row>
    <row r="6030" spans="1:17" x14ac:dyDescent="0.2">
      <c r="A6030" s="139" t="s">
        <v>12040</v>
      </c>
      <c r="B6030" s="140" t="s">
        <v>21325</v>
      </c>
      <c r="C6030" s="141">
        <v>609</v>
      </c>
      <c r="D6030" s="141">
        <v>17</v>
      </c>
      <c r="E6030" s="142">
        <v>4926.5600000000004</v>
      </c>
      <c r="F6030" s="142">
        <v>738.8</v>
      </c>
      <c r="G6030" s="142">
        <v>1528.74</v>
      </c>
      <c r="H6030" s="142">
        <v>551.24</v>
      </c>
      <c r="I6030" s="142">
        <v>2818.78</v>
      </c>
      <c r="Q6030" s="6">
        <f t="shared" si="93"/>
        <v>2818.78</v>
      </c>
    </row>
    <row r="6031" spans="1:17" x14ac:dyDescent="0.2">
      <c r="A6031" s="139" t="s">
        <v>12042</v>
      </c>
      <c r="B6031" s="140" t="s">
        <v>21326</v>
      </c>
      <c r="C6031" s="141">
        <v>236</v>
      </c>
      <c r="D6031" s="141">
        <v>21</v>
      </c>
      <c r="E6031" s="142">
        <v>10101.780000000001</v>
      </c>
      <c r="F6031" s="142">
        <v>286.3</v>
      </c>
      <c r="G6031" s="142">
        <v>1888.45</v>
      </c>
      <c r="H6031" s="142">
        <v>1130.3</v>
      </c>
      <c r="I6031" s="142">
        <v>3305.05</v>
      </c>
      <c r="Q6031" s="6">
        <f t="shared" ref="Q6031:Q6094" si="94">I6031+P6031</f>
        <v>3305.05</v>
      </c>
    </row>
    <row r="6032" spans="1:17" x14ac:dyDescent="0.2">
      <c r="A6032" s="139" t="s">
        <v>12044</v>
      </c>
      <c r="B6032" s="140" t="s">
        <v>21327</v>
      </c>
      <c r="C6032" s="141">
        <v>279</v>
      </c>
      <c r="D6032" s="141">
        <v>8</v>
      </c>
      <c r="E6032" s="142">
        <v>5189.63</v>
      </c>
      <c r="F6032" s="142">
        <v>338.46</v>
      </c>
      <c r="G6032" s="142">
        <v>719.41</v>
      </c>
      <c r="H6032" s="142">
        <v>580.66999999999996</v>
      </c>
      <c r="I6032" s="142">
        <v>1638.54</v>
      </c>
      <c r="Q6032" s="6">
        <f t="shared" si="94"/>
        <v>1638.54</v>
      </c>
    </row>
    <row r="6033" spans="1:17" x14ac:dyDescent="0.2">
      <c r="A6033" s="139" t="s">
        <v>12046</v>
      </c>
      <c r="B6033" s="140" t="s">
        <v>21328</v>
      </c>
      <c r="C6033" s="141">
        <v>1154</v>
      </c>
      <c r="D6033" s="141">
        <v>19</v>
      </c>
      <c r="E6033" s="142">
        <v>6966.76</v>
      </c>
      <c r="F6033" s="142">
        <v>1399.96</v>
      </c>
      <c r="G6033" s="142">
        <v>1708.59</v>
      </c>
      <c r="H6033" s="142">
        <v>779.52</v>
      </c>
      <c r="I6033" s="142">
        <v>3888.07</v>
      </c>
      <c r="Q6033" s="6">
        <f t="shared" si="94"/>
        <v>3888.07</v>
      </c>
    </row>
    <row r="6034" spans="1:17" x14ac:dyDescent="0.2">
      <c r="A6034" s="139" t="s">
        <v>12048</v>
      </c>
      <c r="B6034" s="140" t="s">
        <v>21329</v>
      </c>
      <c r="C6034" s="141">
        <v>104</v>
      </c>
      <c r="D6034" s="141">
        <v>3</v>
      </c>
      <c r="E6034" s="142">
        <v>938.69</v>
      </c>
      <c r="F6034" s="142">
        <v>126.17</v>
      </c>
      <c r="G6034" s="142">
        <v>269.77999999999997</v>
      </c>
      <c r="H6034" s="142">
        <v>105.03</v>
      </c>
      <c r="I6034" s="142">
        <v>500.98</v>
      </c>
      <c r="Q6034" s="6">
        <f t="shared" si="94"/>
        <v>500.98</v>
      </c>
    </row>
    <row r="6035" spans="1:17" x14ac:dyDescent="0.2">
      <c r="A6035" s="139" t="s">
        <v>12050</v>
      </c>
      <c r="B6035" s="140" t="s">
        <v>21330</v>
      </c>
      <c r="C6035" s="141">
        <v>96</v>
      </c>
      <c r="D6035" s="141">
        <v>4</v>
      </c>
      <c r="E6035" s="142">
        <v>16471.89</v>
      </c>
      <c r="F6035" s="142">
        <v>116.46</v>
      </c>
      <c r="G6035" s="142">
        <v>359.7</v>
      </c>
      <c r="H6035" s="142">
        <v>1843.06</v>
      </c>
      <c r="I6035" s="142">
        <v>2319.2199999999998</v>
      </c>
      <c r="Q6035" s="6">
        <f t="shared" si="94"/>
        <v>2319.2199999999998</v>
      </c>
    </row>
    <row r="6036" spans="1:17" x14ac:dyDescent="0.2">
      <c r="A6036" s="139" t="s">
        <v>12052</v>
      </c>
      <c r="B6036" s="140" t="s">
        <v>21331</v>
      </c>
      <c r="C6036" s="141">
        <v>2393</v>
      </c>
      <c r="D6036" s="141">
        <v>58</v>
      </c>
      <c r="E6036" s="142">
        <v>32540.35</v>
      </c>
      <c r="F6036" s="142">
        <v>2903.04</v>
      </c>
      <c r="G6036" s="142">
        <v>5215.71</v>
      </c>
      <c r="H6036" s="142">
        <v>3640.98</v>
      </c>
      <c r="I6036" s="142">
        <v>11759.73</v>
      </c>
      <c r="Q6036" s="6">
        <f t="shared" si="94"/>
        <v>11759.73</v>
      </c>
    </row>
    <row r="6037" spans="1:17" x14ac:dyDescent="0.2">
      <c r="A6037" s="139" t="s">
        <v>12054</v>
      </c>
      <c r="B6037" s="140" t="s">
        <v>21332</v>
      </c>
      <c r="C6037" s="141">
        <v>107</v>
      </c>
      <c r="D6037" s="141">
        <v>0</v>
      </c>
      <c r="E6037" s="142">
        <v>0</v>
      </c>
      <c r="F6037" s="142">
        <v>129.81</v>
      </c>
      <c r="G6037" s="142">
        <v>0</v>
      </c>
      <c r="H6037" s="142">
        <v>0</v>
      </c>
      <c r="I6037" s="142">
        <v>129.81</v>
      </c>
      <c r="Q6037" s="6">
        <f t="shared" si="94"/>
        <v>129.81</v>
      </c>
    </row>
    <row r="6038" spans="1:17" x14ac:dyDescent="0.2">
      <c r="A6038" s="139" t="s">
        <v>12056</v>
      </c>
      <c r="B6038" s="140" t="s">
        <v>21333</v>
      </c>
      <c r="C6038" s="141">
        <v>593</v>
      </c>
      <c r="D6038" s="141">
        <v>16</v>
      </c>
      <c r="E6038" s="142">
        <v>3211.28</v>
      </c>
      <c r="F6038" s="142">
        <v>719.39</v>
      </c>
      <c r="G6038" s="142">
        <v>1438.82</v>
      </c>
      <c r="H6038" s="142">
        <v>359.31</v>
      </c>
      <c r="I6038" s="142">
        <v>2517.52</v>
      </c>
      <c r="Q6038" s="6">
        <f t="shared" si="94"/>
        <v>2517.52</v>
      </c>
    </row>
    <row r="6039" spans="1:17" x14ac:dyDescent="0.2">
      <c r="A6039" s="139" t="s">
        <v>12058</v>
      </c>
      <c r="B6039" s="140" t="s">
        <v>21334</v>
      </c>
      <c r="C6039" s="141">
        <v>556</v>
      </c>
      <c r="D6039" s="141">
        <v>13</v>
      </c>
      <c r="E6039" s="142">
        <v>3710.14</v>
      </c>
      <c r="F6039" s="142">
        <v>674.5</v>
      </c>
      <c r="G6039" s="142">
        <v>1169.04</v>
      </c>
      <c r="H6039" s="142">
        <v>415.13</v>
      </c>
      <c r="I6039" s="142">
        <v>2258.67</v>
      </c>
      <c r="Q6039" s="6">
        <f t="shared" si="94"/>
        <v>2258.67</v>
      </c>
    </row>
    <row r="6040" spans="1:17" x14ac:dyDescent="0.2">
      <c r="A6040" s="139" t="s">
        <v>12060</v>
      </c>
      <c r="B6040" s="140" t="s">
        <v>21335</v>
      </c>
      <c r="C6040" s="141">
        <v>1129</v>
      </c>
      <c r="D6040" s="141">
        <v>26</v>
      </c>
      <c r="E6040" s="142">
        <v>9411.33</v>
      </c>
      <c r="F6040" s="142">
        <v>1369.63</v>
      </c>
      <c r="G6040" s="142">
        <v>2338.08</v>
      </c>
      <c r="H6040" s="142">
        <v>1053.04</v>
      </c>
      <c r="I6040" s="142">
        <v>4760.75</v>
      </c>
      <c r="Q6040" s="6">
        <f t="shared" si="94"/>
        <v>4760.75</v>
      </c>
    </row>
    <row r="6041" spans="1:17" x14ac:dyDescent="0.2">
      <c r="A6041" s="139" t="s">
        <v>12062</v>
      </c>
      <c r="B6041" s="140" t="s">
        <v>21336</v>
      </c>
      <c r="C6041" s="141">
        <v>547</v>
      </c>
      <c r="D6041" s="141">
        <v>12</v>
      </c>
      <c r="E6041" s="142">
        <v>17466.16</v>
      </c>
      <c r="F6041" s="142">
        <v>663.58</v>
      </c>
      <c r="G6041" s="142">
        <v>1079.1099999999999</v>
      </c>
      <c r="H6041" s="142">
        <v>1954.3</v>
      </c>
      <c r="I6041" s="142">
        <v>3696.99</v>
      </c>
      <c r="Q6041" s="6">
        <f t="shared" si="94"/>
        <v>3696.99</v>
      </c>
    </row>
    <row r="6042" spans="1:17" x14ac:dyDescent="0.2">
      <c r="A6042" s="139" t="s">
        <v>12064</v>
      </c>
      <c r="B6042" s="140" t="s">
        <v>21337</v>
      </c>
      <c r="C6042" s="141">
        <v>285</v>
      </c>
      <c r="D6042" s="141">
        <v>1</v>
      </c>
      <c r="E6042" s="142">
        <v>50.48</v>
      </c>
      <c r="F6042" s="142">
        <v>345.74</v>
      </c>
      <c r="G6042" s="142">
        <v>89.93</v>
      </c>
      <c r="H6042" s="142">
        <v>5.65</v>
      </c>
      <c r="I6042" s="142">
        <v>441.32</v>
      </c>
      <c r="Q6042" s="6">
        <f t="shared" si="94"/>
        <v>441.32</v>
      </c>
    </row>
    <row r="6043" spans="1:17" x14ac:dyDescent="0.2">
      <c r="A6043" s="139" t="s">
        <v>12066</v>
      </c>
      <c r="B6043" s="140" t="s">
        <v>21338</v>
      </c>
      <c r="C6043" s="141">
        <v>859</v>
      </c>
      <c r="D6043" s="141">
        <v>9</v>
      </c>
      <c r="E6043" s="142">
        <v>1842.63</v>
      </c>
      <c r="F6043" s="142">
        <v>1042.0899999999999</v>
      </c>
      <c r="G6043" s="142">
        <v>809.34</v>
      </c>
      <c r="H6043" s="142">
        <v>206.18</v>
      </c>
      <c r="I6043" s="142">
        <v>2057.61</v>
      </c>
      <c r="Q6043" s="6">
        <f t="shared" si="94"/>
        <v>2057.61</v>
      </c>
    </row>
    <row r="6044" spans="1:17" x14ac:dyDescent="0.2">
      <c r="A6044" s="139" t="s">
        <v>12068</v>
      </c>
      <c r="B6044" s="140" t="s">
        <v>21339</v>
      </c>
      <c r="C6044" s="141">
        <v>479</v>
      </c>
      <c r="D6044" s="141">
        <v>10</v>
      </c>
      <c r="E6044" s="142">
        <v>3396.96</v>
      </c>
      <c r="F6044" s="142">
        <v>581.1</v>
      </c>
      <c r="G6044" s="142">
        <v>899.26</v>
      </c>
      <c r="H6044" s="142">
        <v>380.09</v>
      </c>
      <c r="I6044" s="142">
        <v>1860.45</v>
      </c>
      <c r="Q6044" s="6">
        <f t="shared" si="94"/>
        <v>1860.45</v>
      </c>
    </row>
    <row r="6045" spans="1:17" x14ac:dyDescent="0.2">
      <c r="A6045" s="139" t="s">
        <v>12070</v>
      </c>
      <c r="B6045" s="140" t="s">
        <v>21340</v>
      </c>
      <c r="C6045" s="141">
        <v>189</v>
      </c>
      <c r="D6045" s="141">
        <v>0</v>
      </c>
      <c r="E6045" s="142">
        <v>0</v>
      </c>
      <c r="F6045" s="142">
        <v>229.28</v>
      </c>
      <c r="G6045" s="142">
        <v>0</v>
      </c>
      <c r="H6045" s="142">
        <v>0</v>
      </c>
      <c r="I6045" s="142">
        <v>229.28</v>
      </c>
      <c r="Q6045" s="6">
        <f t="shared" si="94"/>
        <v>229.28</v>
      </c>
    </row>
    <row r="6046" spans="1:17" x14ac:dyDescent="0.2">
      <c r="A6046" s="139" t="s">
        <v>12072</v>
      </c>
      <c r="B6046" s="140" t="s">
        <v>21341</v>
      </c>
      <c r="C6046" s="141">
        <v>682</v>
      </c>
      <c r="D6046" s="141">
        <v>11</v>
      </c>
      <c r="E6046" s="142">
        <v>2875.39</v>
      </c>
      <c r="F6046" s="142">
        <v>827.36</v>
      </c>
      <c r="G6046" s="142">
        <v>989.18</v>
      </c>
      <c r="H6046" s="142">
        <v>321.73</v>
      </c>
      <c r="I6046" s="142">
        <v>2138.27</v>
      </c>
      <c r="Q6046" s="6">
        <f t="shared" si="94"/>
        <v>2138.27</v>
      </c>
    </row>
    <row r="6047" spans="1:17" x14ac:dyDescent="0.2">
      <c r="A6047" s="139" t="s">
        <v>12074</v>
      </c>
      <c r="B6047" s="140" t="s">
        <v>19542</v>
      </c>
      <c r="C6047" s="141">
        <v>296</v>
      </c>
      <c r="D6047" s="141">
        <v>6</v>
      </c>
      <c r="E6047" s="142">
        <v>8529.8700000000008</v>
      </c>
      <c r="F6047" s="142">
        <v>359.09</v>
      </c>
      <c r="G6047" s="142">
        <v>539.55999999999995</v>
      </c>
      <c r="H6047" s="142">
        <v>954.42</v>
      </c>
      <c r="I6047" s="142">
        <v>1853.07</v>
      </c>
      <c r="Q6047" s="6">
        <f t="shared" si="94"/>
        <v>1853.07</v>
      </c>
    </row>
    <row r="6048" spans="1:17" x14ac:dyDescent="0.2">
      <c r="A6048" s="139" t="s">
        <v>12075</v>
      </c>
      <c r="B6048" s="140" t="s">
        <v>21342</v>
      </c>
      <c r="C6048" s="141">
        <v>7410</v>
      </c>
      <c r="D6048" s="141">
        <v>144</v>
      </c>
      <c r="E6048" s="142">
        <v>189059.17</v>
      </c>
      <c r="F6048" s="142">
        <v>8989.36</v>
      </c>
      <c r="G6048" s="142">
        <v>12949.35</v>
      </c>
      <c r="H6048" s="142">
        <v>21154.02</v>
      </c>
      <c r="I6048" s="142">
        <v>43092.73</v>
      </c>
      <c r="Q6048" s="6">
        <f t="shared" si="94"/>
        <v>43092.73</v>
      </c>
    </row>
    <row r="6049" spans="1:17" x14ac:dyDescent="0.2">
      <c r="A6049" s="139" t="s">
        <v>12077</v>
      </c>
      <c r="B6049" s="140" t="s">
        <v>21343</v>
      </c>
      <c r="C6049" s="141">
        <v>3073</v>
      </c>
      <c r="D6049" s="141">
        <v>46</v>
      </c>
      <c r="E6049" s="142">
        <v>19923.61</v>
      </c>
      <c r="F6049" s="142">
        <v>3727.98</v>
      </c>
      <c r="G6049" s="142">
        <v>4136.6000000000004</v>
      </c>
      <c r="H6049" s="142">
        <v>2229.27</v>
      </c>
      <c r="I6049" s="142">
        <v>10093.85</v>
      </c>
      <c r="Q6049" s="6">
        <f t="shared" si="94"/>
        <v>10093.85</v>
      </c>
    </row>
    <row r="6050" spans="1:17" x14ac:dyDescent="0.2">
      <c r="A6050" s="139" t="s">
        <v>12079</v>
      </c>
      <c r="B6050" s="140" t="s">
        <v>21344</v>
      </c>
      <c r="C6050" s="141">
        <v>419</v>
      </c>
      <c r="D6050" s="141">
        <v>5</v>
      </c>
      <c r="E6050" s="142">
        <v>5316.88</v>
      </c>
      <c r="F6050" s="142">
        <v>508.3</v>
      </c>
      <c r="G6050" s="142">
        <v>449.63</v>
      </c>
      <c r="H6050" s="142">
        <v>594.91</v>
      </c>
      <c r="I6050" s="142">
        <v>1552.84</v>
      </c>
      <c r="Q6050" s="6">
        <f t="shared" si="94"/>
        <v>1552.84</v>
      </c>
    </row>
    <row r="6051" spans="1:17" x14ac:dyDescent="0.2">
      <c r="A6051" s="139" t="s">
        <v>12081</v>
      </c>
      <c r="B6051" s="140" t="s">
        <v>21345</v>
      </c>
      <c r="C6051" s="141">
        <v>1863</v>
      </c>
      <c r="D6051" s="141">
        <v>23</v>
      </c>
      <c r="E6051" s="142">
        <v>4727.5</v>
      </c>
      <c r="F6051" s="142">
        <v>2260.08</v>
      </c>
      <c r="G6051" s="142">
        <v>2068.3000000000002</v>
      </c>
      <c r="H6051" s="142">
        <v>528.97</v>
      </c>
      <c r="I6051" s="142">
        <v>4857.3500000000004</v>
      </c>
      <c r="Q6051" s="6">
        <f t="shared" si="94"/>
        <v>4857.3500000000004</v>
      </c>
    </row>
    <row r="6052" spans="1:17" x14ac:dyDescent="0.2">
      <c r="A6052" s="139" t="s">
        <v>12083</v>
      </c>
      <c r="B6052" s="140" t="s">
        <v>21346</v>
      </c>
      <c r="C6052" s="141">
        <v>173</v>
      </c>
      <c r="D6052" s="141">
        <v>2</v>
      </c>
      <c r="E6052" s="142">
        <v>435.43</v>
      </c>
      <c r="F6052" s="142">
        <v>209.87</v>
      </c>
      <c r="G6052" s="142">
        <v>179.86</v>
      </c>
      <c r="H6052" s="142">
        <v>48.72</v>
      </c>
      <c r="I6052" s="142">
        <v>438.45</v>
      </c>
      <c r="Q6052" s="6">
        <f t="shared" si="94"/>
        <v>438.45</v>
      </c>
    </row>
    <row r="6053" spans="1:17" x14ac:dyDescent="0.2">
      <c r="A6053" s="139" t="s">
        <v>12085</v>
      </c>
      <c r="B6053" s="140" t="s">
        <v>21347</v>
      </c>
      <c r="C6053" s="141">
        <v>13101</v>
      </c>
      <c r="D6053" s="141">
        <v>158</v>
      </c>
      <c r="E6053" s="142">
        <v>60293.07</v>
      </c>
      <c r="F6053" s="142">
        <v>15893.33</v>
      </c>
      <c r="G6053" s="142">
        <v>14208.32</v>
      </c>
      <c r="H6053" s="142">
        <v>6746.26</v>
      </c>
      <c r="I6053" s="142">
        <v>36847.910000000003</v>
      </c>
      <c r="Q6053" s="6">
        <f t="shared" si="94"/>
        <v>36847.910000000003</v>
      </c>
    </row>
    <row r="6054" spans="1:17" x14ac:dyDescent="0.2">
      <c r="A6054" s="139" t="s">
        <v>12087</v>
      </c>
      <c r="B6054" s="140" t="s">
        <v>21348</v>
      </c>
      <c r="C6054" s="141">
        <v>5585</v>
      </c>
      <c r="D6054" s="141">
        <v>103</v>
      </c>
      <c r="E6054" s="142">
        <v>45625.01</v>
      </c>
      <c r="F6054" s="142">
        <v>6775.38</v>
      </c>
      <c r="G6054" s="142">
        <v>9262.3799999999992</v>
      </c>
      <c r="H6054" s="142">
        <v>5105.03</v>
      </c>
      <c r="I6054" s="142">
        <v>21142.79</v>
      </c>
      <c r="Q6054" s="6">
        <f t="shared" si="94"/>
        <v>21142.79</v>
      </c>
    </row>
    <row r="6055" spans="1:17" x14ac:dyDescent="0.2">
      <c r="A6055" s="139" t="s">
        <v>12089</v>
      </c>
      <c r="B6055" s="140" t="s">
        <v>21349</v>
      </c>
      <c r="C6055" s="141">
        <v>3198</v>
      </c>
      <c r="D6055" s="141">
        <v>43</v>
      </c>
      <c r="E6055" s="142">
        <v>38040.800000000003</v>
      </c>
      <c r="F6055" s="142">
        <v>3879.62</v>
      </c>
      <c r="G6055" s="142">
        <v>3866.82</v>
      </c>
      <c r="H6055" s="142">
        <v>4256.42</v>
      </c>
      <c r="I6055" s="142">
        <v>12002.86</v>
      </c>
      <c r="Q6055" s="6">
        <f t="shared" si="94"/>
        <v>12002.86</v>
      </c>
    </row>
    <row r="6056" spans="1:17" x14ac:dyDescent="0.2">
      <c r="A6056" s="139" t="s">
        <v>12091</v>
      </c>
      <c r="B6056" s="140" t="s">
        <v>21350</v>
      </c>
      <c r="C6056" s="141">
        <v>3803</v>
      </c>
      <c r="D6056" s="141">
        <v>51</v>
      </c>
      <c r="E6056" s="142">
        <v>330358.55</v>
      </c>
      <c r="F6056" s="142">
        <v>4613.57</v>
      </c>
      <c r="G6056" s="142">
        <v>4586.2299999999996</v>
      </c>
      <c r="H6056" s="142">
        <v>36964.160000000003</v>
      </c>
      <c r="I6056" s="142">
        <v>46163.96</v>
      </c>
      <c r="Q6056" s="6">
        <f t="shared" si="94"/>
        <v>46163.96</v>
      </c>
    </row>
    <row r="6057" spans="1:17" x14ac:dyDescent="0.2">
      <c r="A6057" s="139" t="s">
        <v>12093</v>
      </c>
      <c r="B6057" s="140" t="s">
        <v>21351</v>
      </c>
      <c r="C6057" s="141">
        <v>160</v>
      </c>
      <c r="D6057" s="141">
        <v>8</v>
      </c>
      <c r="E6057" s="142">
        <v>2424.63</v>
      </c>
      <c r="F6057" s="142">
        <v>194.1</v>
      </c>
      <c r="G6057" s="142">
        <v>719.41</v>
      </c>
      <c r="H6057" s="142">
        <v>271.3</v>
      </c>
      <c r="I6057" s="142">
        <v>1184.81</v>
      </c>
      <c r="Q6057" s="6">
        <f t="shared" si="94"/>
        <v>1184.81</v>
      </c>
    </row>
    <row r="6058" spans="1:17" x14ac:dyDescent="0.2">
      <c r="A6058" s="139" t="s">
        <v>12095</v>
      </c>
      <c r="B6058" s="140" t="s">
        <v>21352</v>
      </c>
      <c r="C6058" s="141">
        <v>636</v>
      </c>
      <c r="D6058" s="141">
        <v>7</v>
      </c>
      <c r="E6058" s="142">
        <v>1492.9</v>
      </c>
      <c r="F6058" s="142">
        <v>771.56</v>
      </c>
      <c r="G6058" s="142">
        <v>629.48</v>
      </c>
      <c r="H6058" s="142">
        <v>167.04</v>
      </c>
      <c r="I6058" s="142">
        <v>1568.08</v>
      </c>
      <c r="Q6058" s="6">
        <f t="shared" si="94"/>
        <v>1568.08</v>
      </c>
    </row>
    <row r="6059" spans="1:17" x14ac:dyDescent="0.2">
      <c r="A6059" s="139" t="s">
        <v>12097</v>
      </c>
      <c r="B6059" s="140" t="s">
        <v>21353</v>
      </c>
      <c r="C6059" s="141">
        <v>541</v>
      </c>
      <c r="D6059" s="141">
        <v>11</v>
      </c>
      <c r="E6059" s="142">
        <v>5905.92</v>
      </c>
      <c r="F6059" s="142">
        <v>656.3</v>
      </c>
      <c r="G6059" s="142">
        <v>989.18</v>
      </c>
      <c r="H6059" s="142">
        <v>660.82</v>
      </c>
      <c r="I6059" s="142">
        <v>2306.3000000000002</v>
      </c>
      <c r="Q6059" s="6">
        <f t="shared" si="94"/>
        <v>2306.3000000000002</v>
      </c>
    </row>
    <row r="6060" spans="1:17" x14ac:dyDescent="0.2">
      <c r="A6060" s="139" t="s">
        <v>12099</v>
      </c>
      <c r="B6060" s="140" t="s">
        <v>21354</v>
      </c>
      <c r="C6060" s="141">
        <v>341</v>
      </c>
      <c r="D6060" s="141">
        <v>18</v>
      </c>
      <c r="E6060" s="142">
        <v>5228.28</v>
      </c>
      <c r="F6060" s="142">
        <v>413.68</v>
      </c>
      <c r="G6060" s="142">
        <v>1618.67</v>
      </c>
      <c r="H6060" s="142">
        <v>585</v>
      </c>
      <c r="I6060" s="142">
        <v>2617.35</v>
      </c>
      <c r="Q6060" s="6">
        <f t="shared" si="94"/>
        <v>2617.35</v>
      </c>
    </row>
    <row r="6061" spans="1:17" x14ac:dyDescent="0.2">
      <c r="A6061" s="139" t="s">
        <v>12101</v>
      </c>
      <c r="B6061" s="140" t="s">
        <v>21355</v>
      </c>
      <c r="C6061" s="141">
        <v>4930</v>
      </c>
      <c r="D6061" s="141">
        <v>22</v>
      </c>
      <c r="E6061" s="142">
        <v>42199.96</v>
      </c>
      <c r="F6061" s="142">
        <v>5980.78</v>
      </c>
      <c r="G6061" s="142">
        <v>1978.38</v>
      </c>
      <c r="H6061" s="142">
        <v>4721.8</v>
      </c>
      <c r="I6061" s="142">
        <v>12680.96</v>
      </c>
      <c r="Q6061" s="6">
        <f t="shared" si="94"/>
        <v>12680.96</v>
      </c>
    </row>
    <row r="6062" spans="1:17" x14ac:dyDescent="0.2">
      <c r="A6062" s="139" t="s">
        <v>12103</v>
      </c>
      <c r="B6062" s="140" t="s">
        <v>21356</v>
      </c>
      <c r="C6062" s="141">
        <v>170</v>
      </c>
      <c r="D6062" s="141">
        <v>4</v>
      </c>
      <c r="E6062" s="142">
        <v>22863.05</v>
      </c>
      <c r="F6062" s="142">
        <v>206.23</v>
      </c>
      <c r="G6062" s="142">
        <v>359.7</v>
      </c>
      <c r="H6062" s="142">
        <v>2558.17</v>
      </c>
      <c r="I6062" s="142">
        <v>3124.1</v>
      </c>
      <c r="Q6062" s="6">
        <f t="shared" si="94"/>
        <v>3124.1</v>
      </c>
    </row>
    <row r="6063" spans="1:17" x14ac:dyDescent="0.2">
      <c r="A6063" s="139" t="s">
        <v>12105</v>
      </c>
      <c r="B6063" s="140" t="s">
        <v>21357</v>
      </c>
      <c r="C6063" s="141">
        <v>566</v>
      </c>
      <c r="D6063" s="141">
        <v>4</v>
      </c>
      <c r="E6063" s="142">
        <v>421.03</v>
      </c>
      <c r="F6063" s="142">
        <v>686.64</v>
      </c>
      <c r="G6063" s="142">
        <v>359.7</v>
      </c>
      <c r="H6063" s="142">
        <v>47.11</v>
      </c>
      <c r="I6063" s="142">
        <v>1093.45</v>
      </c>
      <c r="Q6063" s="6">
        <f t="shared" si="94"/>
        <v>1093.45</v>
      </c>
    </row>
    <row r="6064" spans="1:17" x14ac:dyDescent="0.2">
      <c r="A6064" s="139" t="s">
        <v>12107</v>
      </c>
      <c r="B6064" s="140" t="s">
        <v>21358</v>
      </c>
      <c r="C6064" s="141">
        <v>1292</v>
      </c>
      <c r="D6064" s="141">
        <v>39</v>
      </c>
      <c r="E6064" s="142">
        <v>371663.25</v>
      </c>
      <c r="F6064" s="142">
        <v>1567.38</v>
      </c>
      <c r="G6064" s="142">
        <v>3507.12</v>
      </c>
      <c r="H6064" s="142">
        <v>41585.78</v>
      </c>
      <c r="I6064" s="142">
        <v>46660.28</v>
      </c>
      <c r="Q6064" s="6">
        <f t="shared" si="94"/>
        <v>46660.28</v>
      </c>
    </row>
    <row r="6065" spans="1:17" x14ac:dyDescent="0.2">
      <c r="A6065" s="139" t="s">
        <v>12109</v>
      </c>
      <c r="B6065" s="140" t="s">
        <v>21359</v>
      </c>
      <c r="C6065" s="141">
        <v>2885</v>
      </c>
      <c r="D6065" s="141">
        <v>54</v>
      </c>
      <c r="E6065" s="142">
        <v>39551.879999999997</v>
      </c>
      <c r="F6065" s="142">
        <v>3499.9</v>
      </c>
      <c r="G6065" s="142">
        <v>4856.01</v>
      </c>
      <c r="H6065" s="142">
        <v>4425.5</v>
      </c>
      <c r="I6065" s="142">
        <v>12781.41</v>
      </c>
      <c r="Q6065" s="6">
        <f t="shared" si="94"/>
        <v>12781.41</v>
      </c>
    </row>
    <row r="6066" spans="1:17" x14ac:dyDescent="0.2">
      <c r="A6066" s="139" t="s">
        <v>12111</v>
      </c>
      <c r="B6066" s="140" t="s">
        <v>21360</v>
      </c>
      <c r="C6066" s="141">
        <v>224</v>
      </c>
      <c r="D6066" s="141">
        <v>6</v>
      </c>
      <c r="E6066" s="142">
        <v>3926.15</v>
      </c>
      <c r="F6066" s="142">
        <v>271.74</v>
      </c>
      <c r="G6066" s="142">
        <v>539.55999999999995</v>
      </c>
      <c r="H6066" s="142">
        <v>439.3</v>
      </c>
      <c r="I6066" s="142">
        <v>1250.5999999999999</v>
      </c>
      <c r="Q6066" s="6">
        <f t="shared" si="94"/>
        <v>1250.5999999999999</v>
      </c>
    </row>
    <row r="6067" spans="1:17" x14ac:dyDescent="0.2">
      <c r="A6067" s="139" t="s">
        <v>12113</v>
      </c>
      <c r="B6067" s="140" t="s">
        <v>21361</v>
      </c>
      <c r="C6067" s="141">
        <v>1000</v>
      </c>
      <c r="D6067" s="141">
        <v>17</v>
      </c>
      <c r="E6067" s="142">
        <v>2827.28</v>
      </c>
      <c r="F6067" s="142">
        <v>1213.1400000000001</v>
      </c>
      <c r="G6067" s="142">
        <v>1528.74</v>
      </c>
      <c r="H6067" s="142">
        <v>316.33999999999997</v>
      </c>
      <c r="I6067" s="142">
        <v>3058.22</v>
      </c>
      <c r="Q6067" s="6">
        <f t="shared" si="94"/>
        <v>3058.22</v>
      </c>
    </row>
    <row r="6068" spans="1:17" x14ac:dyDescent="0.2">
      <c r="A6068" s="139" t="s">
        <v>12115</v>
      </c>
      <c r="B6068" s="140" t="s">
        <v>21362</v>
      </c>
      <c r="C6068" s="141">
        <v>489</v>
      </c>
      <c r="D6068" s="141">
        <v>6</v>
      </c>
      <c r="E6068" s="142">
        <v>3168.88</v>
      </c>
      <c r="F6068" s="142">
        <v>593.22</v>
      </c>
      <c r="G6068" s="142">
        <v>539.55999999999995</v>
      </c>
      <c r="H6068" s="142">
        <v>354.57</v>
      </c>
      <c r="I6068" s="142">
        <v>1487.35</v>
      </c>
      <c r="Q6068" s="6">
        <f t="shared" si="94"/>
        <v>1487.35</v>
      </c>
    </row>
    <row r="6069" spans="1:17" x14ac:dyDescent="0.2">
      <c r="A6069" s="139" t="s">
        <v>12117</v>
      </c>
      <c r="B6069" s="140" t="s">
        <v>21363</v>
      </c>
      <c r="C6069" s="141">
        <v>2340</v>
      </c>
      <c r="D6069" s="141">
        <v>38</v>
      </c>
      <c r="E6069" s="142">
        <v>175969.44</v>
      </c>
      <c r="F6069" s="142">
        <v>2838.74</v>
      </c>
      <c r="G6069" s="142">
        <v>3417.19</v>
      </c>
      <c r="H6069" s="142">
        <v>19689.400000000001</v>
      </c>
      <c r="I6069" s="142">
        <v>25945.33</v>
      </c>
      <c r="Q6069" s="6">
        <f t="shared" si="94"/>
        <v>25945.33</v>
      </c>
    </row>
    <row r="6070" spans="1:17" x14ac:dyDescent="0.2">
      <c r="A6070" s="139" t="s">
        <v>12119</v>
      </c>
      <c r="B6070" s="140" t="s">
        <v>21364</v>
      </c>
      <c r="C6070" s="141">
        <v>4052</v>
      </c>
      <c r="D6070" s="141">
        <v>70</v>
      </c>
      <c r="E6070" s="142">
        <v>790976.47</v>
      </c>
      <c r="F6070" s="142">
        <v>4915.6400000000003</v>
      </c>
      <c r="G6070" s="142">
        <v>6294.82</v>
      </c>
      <c r="H6070" s="142">
        <v>88503.18</v>
      </c>
      <c r="I6070" s="142">
        <v>99713.64</v>
      </c>
      <c r="Q6070" s="6">
        <f t="shared" si="94"/>
        <v>99713.64</v>
      </c>
    </row>
    <row r="6071" spans="1:17" x14ac:dyDescent="0.2">
      <c r="A6071" s="139" t="s">
        <v>12121</v>
      </c>
      <c r="B6071" s="140" t="s">
        <v>21365</v>
      </c>
      <c r="C6071" s="141">
        <v>340</v>
      </c>
      <c r="D6071" s="141">
        <v>8</v>
      </c>
      <c r="E6071" s="142">
        <v>2973.45</v>
      </c>
      <c r="F6071" s="142">
        <v>412.46</v>
      </c>
      <c r="G6071" s="142">
        <v>719.41</v>
      </c>
      <c r="H6071" s="142">
        <v>332.7</v>
      </c>
      <c r="I6071" s="142">
        <v>1464.57</v>
      </c>
      <c r="Q6071" s="6">
        <f t="shared" si="94"/>
        <v>1464.57</v>
      </c>
    </row>
    <row r="6072" spans="1:17" x14ac:dyDescent="0.2">
      <c r="A6072" s="139" t="s">
        <v>12123</v>
      </c>
      <c r="B6072" s="140" t="s">
        <v>21366</v>
      </c>
      <c r="C6072" s="141">
        <v>3101</v>
      </c>
      <c r="D6072" s="141">
        <v>31</v>
      </c>
      <c r="E6072" s="142">
        <v>21385.919999999998</v>
      </c>
      <c r="F6072" s="142">
        <v>3761.94</v>
      </c>
      <c r="G6072" s="142">
        <v>2787.71</v>
      </c>
      <c r="H6072" s="142">
        <v>2392.9</v>
      </c>
      <c r="I6072" s="142">
        <v>8942.5499999999993</v>
      </c>
      <c r="Q6072" s="6">
        <f t="shared" si="94"/>
        <v>8942.5499999999993</v>
      </c>
    </row>
    <row r="6073" spans="1:17" x14ac:dyDescent="0.2">
      <c r="A6073" s="139" t="s">
        <v>12125</v>
      </c>
      <c r="B6073" s="140" t="s">
        <v>21367</v>
      </c>
      <c r="C6073" s="141">
        <v>327</v>
      </c>
      <c r="D6073" s="141">
        <v>6</v>
      </c>
      <c r="E6073" s="142">
        <v>2142.1999999999998</v>
      </c>
      <c r="F6073" s="142">
        <v>396.7</v>
      </c>
      <c r="G6073" s="142">
        <v>539.55999999999995</v>
      </c>
      <c r="H6073" s="142">
        <v>239.7</v>
      </c>
      <c r="I6073" s="142">
        <v>1175.96</v>
      </c>
      <c r="Q6073" s="6">
        <f t="shared" si="94"/>
        <v>1175.96</v>
      </c>
    </row>
    <row r="6074" spans="1:17" x14ac:dyDescent="0.2">
      <c r="A6074" s="139" t="s">
        <v>12127</v>
      </c>
      <c r="B6074" s="140" t="s">
        <v>21368</v>
      </c>
      <c r="C6074" s="141">
        <v>492</v>
      </c>
      <c r="D6074" s="141">
        <v>15</v>
      </c>
      <c r="E6074" s="142">
        <v>5882.83</v>
      </c>
      <c r="F6074" s="142">
        <v>596.86</v>
      </c>
      <c r="G6074" s="142">
        <v>1348.89</v>
      </c>
      <c r="H6074" s="142">
        <v>658.23</v>
      </c>
      <c r="I6074" s="142">
        <v>2603.98</v>
      </c>
      <c r="Q6074" s="6">
        <f t="shared" si="94"/>
        <v>2603.98</v>
      </c>
    </row>
    <row r="6075" spans="1:17" x14ac:dyDescent="0.2">
      <c r="A6075" s="139" t="s">
        <v>12129</v>
      </c>
      <c r="B6075" s="140" t="s">
        <v>21369</v>
      </c>
      <c r="C6075" s="141">
        <v>429</v>
      </c>
      <c r="D6075" s="141">
        <v>6</v>
      </c>
      <c r="E6075" s="142">
        <v>1097.1500000000001</v>
      </c>
      <c r="F6075" s="142">
        <v>520.44000000000005</v>
      </c>
      <c r="G6075" s="142">
        <v>539.55999999999995</v>
      </c>
      <c r="H6075" s="142">
        <v>122.76</v>
      </c>
      <c r="I6075" s="142">
        <v>1182.76</v>
      </c>
      <c r="Q6075" s="6">
        <f t="shared" si="94"/>
        <v>1182.76</v>
      </c>
    </row>
    <row r="6076" spans="1:17" x14ac:dyDescent="0.2">
      <c r="A6076" s="139" t="s">
        <v>12131</v>
      </c>
      <c r="B6076" s="140" t="s">
        <v>21370</v>
      </c>
      <c r="C6076" s="141">
        <v>172</v>
      </c>
      <c r="D6076" s="141">
        <v>2</v>
      </c>
      <c r="E6076" s="142">
        <v>8169.12</v>
      </c>
      <c r="F6076" s="142">
        <v>208.66</v>
      </c>
      <c r="G6076" s="142">
        <v>179.86</v>
      </c>
      <c r="H6076" s="142">
        <v>914.05</v>
      </c>
      <c r="I6076" s="142">
        <v>1302.57</v>
      </c>
      <c r="Q6076" s="6">
        <f t="shared" si="94"/>
        <v>1302.57</v>
      </c>
    </row>
    <row r="6077" spans="1:17" x14ac:dyDescent="0.2">
      <c r="A6077" s="139" t="s">
        <v>12133</v>
      </c>
      <c r="B6077" s="140" t="s">
        <v>21371</v>
      </c>
      <c r="C6077" s="141">
        <v>625</v>
      </c>
      <c r="D6077" s="141">
        <v>17</v>
      </c>
      <c r="E6077" s="142">
        <v>3258.45</v>
      </c>
      <c r="F6077" s="142">
        <v>758.21</v>
      </c>
      <c r="G6077" s="142">
        <v>1528.74</v>
      </c>
      <c r="H6077" s="142">
        <v>364.59</v>
      </c>
      <c r="I6077" s="142">
        <v>2651.54</v>
      </c>
      <c r="Q6077" s="6">
        <f t="shared" si="94"/>
        <v>2651.54</v>
      </c>
    </row>
    <row r="6078" spans="1:17" x14ac:dyDescent="0.2">
      <c r="A6078" s="139" t="s">
        <v>12135</v>
      </c>
      <c r="B6078" s="140" t="s">
        <v>21372</v>
      </c>
      <c r="C6078" s="141">
        <v>186</v>
      </c>
      <c r="D6078" s="141">
        <v>3</v>
      </c>
      <c r="E6078" s="142">
        <v>344.74</v>
      </c>
      <c r="F6078" s="142">
        <v>225.64</v>
      </c>
      <c r="G6078" s="142">
        <v>269.77999999999997</v>
      </c>
      <c r="H6078" s="142">
        <v>38.58</v>
      </c>
      <c r="I6078" s="142">
        <v>534</v>
      </c>
      <c r="Q6078" s="6">
        <f t="shared" si="94"/>
        <v>534</v>
      </c>
    </row>
    <row r="6079" spans="1:17" x14ac:dyDescent="0.2">
      <c r="A6079" s="139" t="s">
        <v>12137</v>
      </c>
      <c r="B6079" s="140" t="s">
        <v>21373</v>
      </c>
      <c r="C6079" s="141">
        <v>693</v>
      </c>
      <c r="D6079" s="141">
        <v>14</v>
      </c>
      <c r="E6079" s="142">
        <v>2834.01</v>
      </c>
      <c r="F6079" s="142">
        <v>840.7</v>
      </c>
      <c r="G6079" s="142">
        <v>1258.97</v>
      </c>
      <c r="H6079" s="142">
        <v>317.10000000000002</v>
      </c>
      <c r="I6079" s="142">
        <v>2416.77</v>
      </c>
      <c r="Q6079" s="6">
        <f t="shared" si="94"/>
        <v>2416.77</v>
      </c>
    </row>
    <row r="6080" spans="1:17" x14ac:dyDescent="0.2">
      <c r="A6080" s="139" t="s">
        <v>12139</v>
      </c>
      <c r="B6080" s="140" t="s">
        <v>21374</v>
      </c>
      <c r="C6080" s="141">
        <v>1199</v>
      </c>
      <c r="D6080" s="141">
        <v>17</v>
      </c>
      <c r="E6080" s="142">
        <v>162461.47</v>
      </c>
      <c r="F6080" s="142">
        <v>1454.55</v>
      </c>
      <c r="G6080" s="142">
        <v>1528.74</v>
      </c>
      <c r="H6080" s="142">
        <v>18177.98</v>
      </c>
      <c r="I6080" s="142">
        <v>21161.27</v>
      </c>
      <c r="Q6080" s="6">
        <f t="shared" si="94"/>
        <v>21161.27</v>
      </c>
    </row>
    <row r="6081" spans="1:17" x14ac:dyDescent="0.2">
      <c r="A6081" s="139" t="s">
        <v>12141</v>
      </c>
      <c r="B6081" s="140" t="s">
        <v>21375</v>
      </c>
      <c r="C6081" s="141">
        <v>572</v>
      </c>
      <c r="D6081" s="141">
        <v>11</v>
      </c>
      <c r="E6081" s="142">
        <v>2177.13</v>
      </c>
      <c r="F6081" s="142">
        <v>693.91</v>
      </c>
      <c r="G6081" s="142">
        <v>989.18</v>
      </c>
      <c r="H6081" s="142">
        <v>243.6</v>
      </c>
      <c r="I6081" s="142">
        <v>1926.69</v>
      </c>
      <c r="Q6081" s="6">
        <f t="shared" si="94"/>
        <v>1926.69</v>
      </c>
    </row>
    <row r="6082" spans="1:17" x14ac:dyDescent="0.2">
      <c r="A6082" s="139" t="s">
        <v>12143</v>
      </c>
      <c r="B6082" s="140" t="s">
        <v>21376</v>
      </c>
      <c r="C6082" s="141">
        <v>822</v>
      </c>
      <c r="D6082" s="141">
        <v>10</v>
      </c>
      <c r="E6082" s="142">
        <v>3345.58</v>
      </c>
      <c r="F6082" s="142">
        <v>997.2</v>
      </c>
      <c r="G6082" s="142">
        <v>899.26</v>
      </c>
      <c r="H6082" s="142">
        <v>374.34</v>
      </c>
      <c r="I6082" s="142">
        <v>2270.8000000000002</v>
      </c>
      <c r="Q6082" s="6">
        <f t="shared" si="94"/>
        <v>2270.8000000000002</v>
      </c>
    </row>
    <row r="6083" spans="1:17" x14ac:dyDescent="0.2">
      <c r="A6083" s="139" t="s">
        <v>12145</v>
      </c>
      <c r="B6083" s="140" t="s">
        <v>21377</v>
      </c>
      <c r="C6083" s="141">
        <v>152</v>
      </c>
      <c r="D6083" s="141">
        <v>4</v>
      </c>
      <c r="E6083" s="142">
        <v>841.23</v>
      </c>
      <c r="F6083" s="142">
        <v>184.4</v>
      </c>
      <c r="G6083" s="142">
        <v>359.7</v>
      </c>
      <c r="H6083" s="142">
        <v>94.13</v>
      </c>
      <c r="I6083" s="142">
        <v>638.23</v>
      </c>
      <c r="Q6083" s="6">
        <f t="shared" si="94"/>
        <v>638.23</v>
      </c>
    </row>
    <row r="6084" spans="1:17" x14ac:dyDescent="0.2">
      <c r="A6084" s="139" t="s">
        <v>12147</v>
      </c>
      <c r="B6084" s="140" t="s">
        <v>21378</v>
      </c>
      <c r="C6084" s="141">
        <v>106741</v>
      </c>
      <c r="D6084" s="141">
        <v>1430</v>
      </c>
      <c r="E6084" s="142">
        <v>1163479.96</v>
      </c>
      <c r="F6084" s="142">
        <v>129491.62</v>
      </c>
      <c r="G6084" s="142">
        <v>128594.29</v>
      </c>
      <c r="H6084" s="142">
        <v>130182.98</v>
      </c>
      <c r="I6084" s="142">
        <v>388268.89</v>
      </c>
      <c r="Q6084" s="6">
        <f t="shared" si="94"/>
        <v>388268.89</v>
      </c>
    </row>
    <row r="6085" spans="1:17" x14ac:dyDescent="0.2">
      <c r="A6085" s="139" t="s">
        <v>12149</v>
      </c>
      <c r="B6085" s="140" t="s">
        <v>21379</v>
      </c>
      <c r="C6085" s="141">
        <v>552</v>
      </c>
      <c r="D6085" s="141">
        <v>14</v>
      </c>
      <c r="E6085" s="142">
        <v>36588.1</v>
      </c>
      <c r="F6085" s="142">
        <v>669.66</v>
      </c>
      <c r="G6085" s="142">
        <v>1258.97</v>
      </c>
      <c r="H6085" s="142">
        <v>4093.88</v>
      </c>
      <c r="I6085" s="142">
        <v>6022.51</v>
      </c>
      <c r="Q6085" s="6">
        <f t="shared" si="94"/>
        <v>6022.51</v>
      </c>
    </row>
    <row r="6086" spans="1:17" x14ac:dyDescent="0.2">
      <c r="A6086" s="139" t="s">
        <v>12151</v>
      </c>
      <c r="B6086" s="140" t="s">
        <v>21380</v>
      </c>
      <c r="C6086" s="141">
        <v>1131</v>
      </c>
      <c r="D6086" s="141">
        <v>17</v>
      </c>
      <c r="E6086" s="142">
        <v>171336.26</v>
      </c>
      <c r="F6086" s="142">
        <v>1372.06</v>
      </c>
      <c r="G6086" s="142">
        <v>1528.74</v>
      </c>
      <c r="H6086" s="142">
        <v>19170.990000000002</v>
      </c>
      <c r="I6086" s="142">
        <v>22071.79</v>
      </c>
      <c r="Q6086" s="6">
        <f t="shared" si="94"/>
        <v>22071.79</v>
      </c>
    </row>
    <row r="6087" spans="1:17" x14ac:dyDescent="0.2">
      <c r="A6087" s="139" t="s">
        <v>12153</v>
      </c>
      <c r="B6087" s="140" t="s">
        <v>21381</v>
      </c>
      <c r="C6087" s="141">
        <v>1752</v>
      </c>
      <c r="D6087" s="141">
        <v>24</v>
      </c>
      <c r="E6087" s="142">
        <v>14360.33</v>
      </c>
      <c r="F6087" s="142">
        <v>2125.42</v>
      </c>
      <c r="G6087" s="142">
        <v>2158.2199999999998</v>
      </c>
      <c r="H6087" s="142">
        <v>1606.79</v>
      </c>
      <c r="I6087" s="142">
        <v>5890.43</v>
      </c>
      <c r="Q6087" s="6">
        <f t="shared" si="94"/>
        <v>5890.43</v>
      </c>
    </row>
    <row r="6088" spans="1:17" x14ac:dyDescent="0.2">
      <c r="A6088" s="139" t="s">
        <v>12155</v>
      </c>
      <c r="B6088" s="140" t="s">
        <v>21382</v>
      </c>
      <c r="C6088" s="141">
        <v>1279</v>
      </c>
      <c r="D6088" s="141">
        <v>32</v>
      </c>
      <c r="E6088" s="142">
        <v>8629.6200000000008</v>
      </c>
      <c r="F6088" s="142">
        <v>1551.61</v>
      </c>
      <c r="G6088" s="142">
        <v>2877.63</v>
      </c>
      <c r="H6088" s="142">
        <v>965.58</v>
      </c>
      <c r="I6088" s="142">
        <v>5394.82</v>
      </c>
      <c r="Q6088" s="6">
        <f t="shared" si="94"/>
        <v>5394.82</v>
      </c>
    </row>
    <row r="6089" spans="1:17" x14ac:dyDescent="0.2">
      <c r="A6089" s="139" t="s">
        <v>12157</v>
      </c>
      <c r="B6089" s="140" t="s">
        <v>21383</v>
      </c>
      <c r="C6089" s="141">
        <v>1198</v>
      </c>
      <c r="D6089" s="141">
        <v>20</v>
      </c>
      <c r="E6089" s="142">
        <v>24093.4</v>
      </c>
      <c r="F6089" s="142">
        <v>1453.34</v>
      </c>
      <c r="G6089" s="142">
        <v>1798.52</v>
      </c>
      <c r="H6089" s="142">
        <v>2695.83</v>
      </c>
      <c r="I6089" s="142">
        <v>5947.69</v>
      </c>
      <c r="Q6089" s="6">
        <f t="shared" si="94"/>
        <v>5947.69</v>
      </c>
    </row>
    <row r="6090" spans="1:17" x14ac:dyDescent="0.2">
      <c r="A6090" s="139" t="s">
        <v>12159</v>
      </c>
      <c r="B6090" s="140" t="s">
        <v>21384</v>
      </c>
      <c r="C6090" s="141">
        <v>6721</v>
      </c>
      <c r="D6090" s="141">
        <v>116</v>
      </c>
      <c r="E6090" s="142">
        <v>126115.86</v>
      </c>
      <c r="F6090" s="142">
        <v>8153.5</v>
      </c>
      <c r="G6090" s="142">
        <v>10431.42</v>
      </c>
      <c r="H6090" s="142">
        <v>14111.23</v>
      </c>
      <c r="I6090" s="142">
        <v>32696.15</v>
      </c>
      <c r="Q6090" s="6">
        <f t="shared" si="94"/>
        <v>32696.15</v>
      </c>
    </row>
    <row r="6091" spans="1:17" x14ac:dyDescent="0.2">
      <c r="A6091" s="139" t="s">
        <v>12161</v>
      </c>
      <c r="B6091" s="140" t="s">
        <v>21385</v>
      </c>
      <c r="C6091" s="141">
        <v>241</v>
      </c>
      <c r="D6091" s="141">
        <v>0</v>
      </c>
      <c r="E6091" s="142">
        <v>0</v>
      </c>
      <c r="F6091" s="142">
        <v>292.37</v>
      </c>
      <c r="G6091" s="142">
        <v>0</v>
      </c>
      <c r="H6091" s="142">
        <v>0</v>
      </c>
      <c r="I6091" s="142">
        <v>292.37</v>
      </c>
      <c r="Q6091" s="6">
        <f t="shared" si="94"/>
        <v>292.37</v>
      </c>
    </row>
    <row r="6092" spans="1:17" x14ac:dyDescent="0.2">
      <c r="A6092" s="139" t="s">
        <v>12163</v>
      </c>
      <c r="B6092" s="140" t="s">
        <v>21386</v>
      </c>
      <c r="C6092" s="141">
        <v>7591</v>
      </c>
      <c r="D6092" s="141">
        <v>111</v>
      </c>
      <c r="E6092" s="142">
        <v>54332.83</v>
      </c>
      <c r="F6092" s="142">
        <v>9208.94</v>
      </c>
      <c r="G6092" s="142">
        <v>9981.7900000000009</v>
      </c>
      <c r="H6092" s="142">
        <v>6079.36</v>
      </c>
      <c r="I6092" s="142">
        <v>25270.09</v>
      </c>
      <c r="Q6092" s="6">
        <f t="shared" si="94"/>
        <v>25270.09</v>
      </c>
    </row>
    <row r="6093" spans="1:17" x14ac:dyDescent="0.2">
      <c r="A6093" s="139" t="s">
        <v>12165</v>
      </c>
      <c r="B6093" s="140" t="s">
        <v>21387</v>
      </c>
      <c r="C6093" s="141">
        <v>506</v>
      </c>
      <c r="D6093" s="141">
        <v>12</v>
      </c>
      <c r="E6093" s="142">
        <v>22234.5</v>
      </c>
      <c r="F6093" s="142">
        <v>613.85</v>
      </c>
      <c r="G6093" s="142">
        <v>1079.1099999999999</v>
      </c>
      <c r="H6093" s="142">
        <v>2487.84</v>
      </c>
      <c r="I6093" s="142">
        <v>4180.8</v>
      </c>
      <c r="Q6093" s="6">
        <f t="shared" si="94"/>
        <v>4180.8</v>
      </c>
    </row>
    <row r="6094" spans="1:17" x14ac:dyDescent="0.2">
      <c r="A6094" s="139" t="s">
        <v>12167</v>
      </c>
      <c r="B6094" s="140" t="s">
        <v>21388</v>
      </c>
      <c r="C6094" s="141">
        <v>8193</v>
      </c>
      <c r="D6094" s="141">
        <v>95</v>
      </c>
      <c r="E6094" s="142">
        <v>60547.86</v>
      </c>
      <c r="F6094" s="142">
        <v>9939.25</v>
      </c>
      <c r="G6094" s="142">
        <v>8542.98</v>
      </c>
      <c r="H6094" s="142">
        <v>6774.76</v>
      </c>
      <c r="I6094" s="142">
        <v>25256.99</v>
      </c>
      <c r="Q6094" s="6">
        <f t="shared" si="94"/>
        <v>25256.99</v>
      </c>
    </row>
    <row r="6095" spans="1:17" x14ac:dyDescent="0.2">
      <c r="A6095" s="139" t="s">
        <v>12169</v>
      </c>
      <c r="B6095" s="140" t="s">
        <v>21389</v>
      </c>
      <c r="C6095" s="141">
        <v>395</v>
      </c>
      <c r="D6095" s="141">
        <v>7</v>
      </c>
      <c r="E6095" s="142">
        <v>1330.96</v>
      </c>
      <c r="F6095" s="142">
        <v>479.19</v>
      </c>
      <c r="G6095" s="142">
        <v>629.48</v>
      </c>
      <c r="H6095" s="142">
        <v>148.91999999999999</v>
      </c>
      <c r="I6095" s="142">
        <v>1257.5899999999999</v>
      </c>
      <c r="Q6095" s="6">
        <f t="shared" ref="Q6095:Q6158" si="95">I6095+P6095</f>
        <v>1257.5899999999999</v>
      </c>
    </row>
    <row r="6096" spans="1:17" x14ac:dyDescent="0.2">
      <c r="A6096" s="139" t="s">
        <v>12171</v>
      </c>
      <c r="B6096" s="140" t="s">
        <v>21390</v>
      </c>
      <c r="C6096" s="141">
        <v>543</v>
      </c>
      <c r="D6096" s="141">
        <v>13</v>
      </c>
      <c r="E6096" s="142">
        <v>3402.09</v>
      </c>
      <c r="F6096" s="142">
        <v>658.74</v>
      </c>
      <c r="G6096" s="142">
        <v>1169.04</v>
      </c>
      <c r="H6096" s="142">
        <v>380.66</v>
      </c>
      <c r="I6096" s="142">
        <v>2208.44</v>
      </c>
      <c r="Q6096" s="6">
        <f t="shared" si="95"/>
        <v>2208.44</v>
      </c>
    </row>
    <row r="6097" spans="1:17" x14ac:dyDescent="0.2">
      <c r="A6097" s="139" t="s">
        <v>12173</v>
      </c>
      <c r="B6097" s="140" t="s">
        <v>21391</v>
      </c>
      <c r="C6097" s="141">
        <v>14767</v>
      </c>
      <c r="D6097" s="141">
        <v>164</v>
      </c>
      <c r="E6097" s="142">
        <v>52516.58</v>
      </c>
      <c r="F6097" s="142">
        <v>17914.419999999998</v>
      </c>
      <c r="G6097" s="142">
        <v>14747.88</v>
      </c>
      <c r="H6097" s="142">
        <v>5876.14</v>
      </c>
      <c r="I6097" s="142">
        <v>38538.44</v>
      </c>
      <c r="Q6097" s="6">
        <f t="shared" si="95"/>
        <v>38538.44</v>
      </c>
    </row>
    <row r="6098" spans="1:17" x14ac:dyDescent="0.2">
      <c r="A6098" s="139" t="s">
        <v>12175</v>
      </c>
      <c r="B6098" s="140" t="s">
        <v>21392</v>
      </c>
      <c r="C6098" s="141">
        <v>2695</v>
      </c>
      <c r="D6098" s="141">
        <v>53</v>
      </c>
      <c r="E6098" s="142">
        <v>19274.400000000001</v>
      </c>
      <c r="F6098" s="142">
        <v>3269.41</v>
      </c>
      <c r="G6098" s="142">
        <v>4766.08</v>
      </c>
      <c r="H6098" s="142">
        <v>2156.63</v>
      </c>
      <c r="I6098" s="142">
        <v>10192.120000000001</v>
      </c>
      <c r="Q6098" s="6">
        <f t="shared" si="95"/>
        <v>10192.120000000001</v>
      </c>
    </row>
    <row r="6099" spans="1:17" x14ac:dyDescent="0.2">
      <c r="A6099" s="139" t="s">
        <v>12177</v>
      </c>
      <c r="B6099" s="140" t="s">
        <v>21393</v>
      </c>
      <c r="C6099" s="141">
        <v>3791</v>
      </c>
      <c r="D6099" s="141">
        <v>78</v>
      </c>
      <c r="E6099" s="142">
        <v>25001.27</v>
      </c>
      <c r="F6099" s="142">
        <v>4599.01</v>
      </c>
      <c r="G6099" s="142">
        <v>7014.23</v>
      </c>
      <c r="H6099" s="142">
        <v>2797.42</v>
      </c>
      <c r="I6099" s="142">
        <v>14410.66</v>
      </c>
      <c r="Q6099" s="6">
        <f t="shared" si="95"/>
        <v>14410.66</v>
      </c>
    </row>
    <row r="6100" spans="1:17" x14ac:dyDescent="0.2">
      <c r="A6100" s="139" t="s">
        <v>12179</v>
      </c>
      <c r="B6100" s="140" t="s">
        <v>21394</v>
      </c>
      <c r="C6100" s="141">
        <v>2755</v>
      </c>
      <c r="D6100" s="141">
        <v>67</v>
      </c>
      <c r="E6100" s="142">
        <v>28329.8</v>
      </c>
      <c r="F6100" s="142">
        <v>3342.2</v>
      </c>
      <c r="G6100" s="142">
        <v>6025.05</v>
      </c>
      <c r="H6100" s="142">
        <v>3169.85</v>
      </c>
      <c r="I6100" s="142">
        <v>12537.1</v>
      </c>
      <c r="Q6100" s="6">
        <f t="shared" si="95"/>
        <v>12537.1</v>
      </c>
    </row>
    <row r="6101" spans="1:17" x14ac:dyDescent="0.2">
      <c r="A6101" s="139" t="s">
        <v>12181</v>
      </c>
      <c r="B6101" s="140" t="s">
        <v>21395</v>
      </c>
      <c r="C6101" s="141">
        <v>3560</v>
      </c>
      <c r="D6101" s="141">
        <v>94</v>
      </c>
      <c r="E6101" s="142">
        <v>35387.85</v>
      </c>
      <c r="F6101" s="142">
        <v>4318.78</v>
      </c>
      <c r="G6101" s="142">
        <v>8453.0499999999993</v>
      </c>
      <c r="H6101" s="142">
        <v>3959.58</v>
      </c>
      <c r="I6101" s="142">
        <v>16731.41</v>
      </c>
      <c r="Q6101" s="6">
        <f t="shared" si="95"/>
        <v>16731.41</v>
      </c>
    </row>
    <row r="6102" spans="1:17" x14ac:dyDescent="0.2">
      <c r="A6102" s="139" t="s">
        <v>12183</v>
      </c>
      <c r="B6102" s="140" t="s">
        <v>21396</v>
      </c>
      <c r="C6102" s="141">
        <v>133</v>
      </c>
      <c r="D6102" s="141">
        <v>11</v>
      </c>
      <c r="E6102" s="142">
        <v>8376.9</v>
      </c>
      <c r="F6102" s="142">
        <v>161.34</v>
      </c>
      <c r="G6102" s="142">
        <v>989.18</v>
      </c>
      <c r="H6102" s="142">
        <v>937.3</v>
      </c>
      <c r="I6102" s="142">
        <v>2087.8200000000002</v>
      </c>
      <c r="Q6102" s="6">
        <f t="shared" si="95"/>
        <v>2087.8200000000002</v>
      </c>
    </row>
    <row r="6103" spans="1:17" x14ac:dyDescent="0.2">
      <c r="A6103" s="139" t="s">
        <v>12185</v>
      </c>
      <c r="B6103" s="140" t="s">
        <v>21397</v>
      </c>
      <c r="C6103" s="141">
        <v>1578</v>
      </c>
      <c r="D6103" s="141">
        <v>35</v>
      </c>
      <c r="E6103" s="142">
        <v>90970.69</v>
      </c>
      <c r="F6103" s="142">
        <v>1914.34</v>
      </c>
      <c r="G6103" s="142">
        <v>3147.42</v>
      </c>
      <c r="H6103" s="142">
        <v>10178.81</v>
      </c>
      <c r="I6103" s="142">
        <v>15240.57</v>
      </c>
      <c r="Q6103" s="6">
        <f t="shared" si="95"/>
        <v>15240.57</v>
      </c>
    </row>
    <row r="6104" spans="1:17" x14ac:dyDescent="0.2">
      <c r="A6104" s="139" t="s">
        <v>12187</v>
      </c>
      <c r="B6104" s="140" t="s">
        <v>21398</v>
      </c>
      <c r="C6104" s="141">
        <v>52</v>
      </c>
      <c r="D6104" s="141">
        <v>1</v>
      </c>
      <c r="E6104" s="142">
        <v>12981.87</v>
      </c>
      <c r="F6104" s="142">
        <v>63.08</v>
      </c>
      <c r="G6104" s="142">
        <v>89.93</v>
      </c>
      <c r="H6104" s="142">
        <v>1452.55</v>
      </c>
      <c r="I6104" s="142">
        <v>1605.56</v>
      </c>
      <c r="Q6104" s="6">
        <f t="shared" si="95"/>
        <v>1605.56</v>
      </c>
    </row>
    <row r="6105" spans="1:17" x14ac:dyDescent="0.2">
      <c r="A6105" s="139" t="s">
        <v>12189</v>
      </c>
      <c r="B6105" s="140" t="s">
        <v>21399</v>
      </c>
      <c r="C6105" s="141">
        <v>1765</v>
      </c>
      <c r="D6105" s="141">
        <v>26</v>
      </c>
      <c r="E6105" s="142">
        <v>44923.03</v>
      </c>
      <c r="F6105" s="142">
        <v>2141.19</v>
      </c>
      <c r="G6105" s="142">
        <v>2338.08</v>
      </c>
      <c r="H6105" s="142">
        <v>5026.49</v>
      </c>
      <c r="I6105" s="142">
        <v>9505.76</v>
      </c>
      <c r="Q6105" s="6">
        <f t="shared" si="95"/>
        <v>9505.76</v>
      </c>
    </row>
    <row r="6106" spans="1:17" x14ac:dyDescent="0.2">
      <c r="A6106" s="139" t="s">
        <v>12191</v>
      </c>
      <c r="B6106" s="140" t="s">
        <v>21400</v>
      </c>
      <c r="C6106" s="141">
        <v>5696</v>
      </c>
      <c r="D6106" s="141">
        <v>139</v>
      </c>
      <c r="E6106" s="142">
        <v>259079.04000000001</v>
      </c>
      <c r="F6106" s="142">
        <v>6910.04</v>
      </c>
      <c r="G6106" s="142">
        <v>12499.73</v>
      </c>
      <c r="H6106" s="142">
        <v>28988.62</v>
      </c>
      <c r="I6106" s="142">
        <v>48398.39</v>
      </c>
      <c r="Q6106" s="6">
        <f t="shared" si="95"/>
        <v>48398.39</v>
      </c>
    </row>
    <row r="6107" spans="1:17" x14ac:dyDescent="0.2">
      <c r="A6107" s="139" t="s">
        <v>12193</v>
      </c>
      <c r="B6107" s="140" t="s">
        <v>21401</v>
      </c>
      <c r="C6107" s="141">
        <v>44</v>
      </c>
      <c r="D6107" s="141">
        <v>1</v>
      </c>
      <c r="E6107" s="142">
        <v>217.72</v>
      </c>
      <c r="F6107" s="142">
        <v>53.38</v>
      </c>
      <c r="G6107" s="142">
        <v>89.93</v>
      </c>
      <c r="H6107" s="142">
        <v>24.36</v>
      </c>
      <c r="I6107" s="142">
        <v>167.67</v>
      </c>
      <c r="Q6107" s="6">
        <f t="shared" si="95"/>
        <v>167.67</v>
      </c>
    </row>
    <row r="6108" spans="1:17" x14ac:dyDescent="0.2">
      <c r="A6108" s="139" t="s">
        <v>12195</v>
      </c>
      <c r="B6108" s="140" t="s">
        <v>21402</v>
      </c>
      <c r="C6108" s="141">
        <v>628</v>
      </c>
      <c r="D6108" s="141">
        <v>12</v>
      </c>
      <c r="E6108" s="142">
        <v>18438.18</v>
      </c>
      <c r="F6108" s="142">
        <v>761.85</v>
      </c>
      <c r="G6108" s="142">
        <v>1079.1099999999999</v>
      </c>
      <c r="H6108" s="142">
        <v>2063.06</v>
      </c>
      <c r="I6108" s="142">
        <v>3904.02</v>
      </c>
      <c r="Q6108" s="6">
        <f t="shared" si="95"/>
        <v>3904.02</v>
      </c>
    </row>
    <row r="6109" spans="1:17" x14ac:dyDescent="0.2">
      <c r="A6109" s="139" t="s">
        <v>12197</v>
      </c>
      <c r="B6109" s="140" t="s">
        <v>21403</v>
      </c>
      <c r="C6109" s="141">
        <v>134883</v>
      </c>
      <c r="D6109" s="141">
        <v>2395</v>
      </c>
      <c r="E6109" s="142">
        <v>1738503.92</v>
      </c>
      <c r="F6109" s="142">
        <v>163631.78</v>
      </c>
      <c r="G6109" s="142">
        <v>215372.94</v>
      </c>
      <c r="H6109" s="142">
        <v>194523</v>
      </c>
      <c r="I6109" s="142">
        <v>573527.72</v>
      </c>
      <c r="Q6109" s="6">
        <f t="shared" si="95"/>
        <v>573527.72</v>
      </c>
    </row>
    <row r="6110" spans="1:17" x14ac:dyDescent="0.2">
      <c r="A6110" s="139" t="s">
        <v>12199</v>
      </c>
      <c r="B6110" s="140" t="s">
        <v>21404</v>
      </c>
      <c r="C6110" s="141">
        <v>923</v>
      </c>
      <c r="D6110" s="141">
        <v>13</v>
      </c>
      <c r="E6110" s="142">
        <v>1874.83</v>
      </c>
      <c r="F6110" s="142">
        <v>1119.73</v>
      </c>
      <c r="G6110" s="142">
        <v>1169.04</v>
      </c>
      <c r="H6110" s="142">
        <v>209.78</v>
      </c>
      <c r="I6110" s="142">
        <v>2498.5500000000002</v>
      </c>
      <c r="Q6110" s="6">
        <f t="shared" si="95"/>
        <v>2498.5500000000002</v>
      </c>
    </row>
    <row r="6111" spans="1:17" x14ac:dyDescent="0.2">
      <c r="A6111" s="139" t="s">
        <v>12201</v>
      </c>
      <c r="B6111" s="140" t="s">
        <v>21405</v>
      </c>
      <c r="C6111" s="141">
        <v>1643</v>
      </c>
      <c r="D6111" s="141">
        <v>26</v>
      </c>
      <c r="E6111" s="142">
        <v>6325.66</v>
      </c>
      <c r="F6111" s="142">
        <v>1993.18</v>
      </c>
      <c r="G6111" s="142">
        <v>2338.08</v>
      </c>
      <c r="H6111" s="142">
        <v>707.78</v>
      </c>
      <c r="I6111" s="142">
        <v>5039.04</v>
      </c>
      <c r="Q6111" s="6">
        <f t="shared" si="95"/>
        <v>5039.04</v>
      </c>
    </row>
    <row r="6112" spans="1:17" x14ac:dyDescent="0.2">
      <c r="A6112" s="139" t="s">
        <v>12203</v>
      </c>
      <c r="B6112" s="140" t="s">
        <v>21406</v>
      </c>
      <c r="C6112" s="141">
        <v>125</v>
      </c>
      <c r="D6112" s="141">
        <v>2</v>
      </c>
      <c r="E6112" s="142">
        <v>2922.28</v>
      </c>
      <c r="F6112" s="142">
        <v>151.63999999999999</v>
      </c>
      <c r="G6112" s="142">
        <v>179.86</v>
      </c>
      <c r="H6112" s="142">
        <v>326.98</v>
      </c>
      <c r="I6112" s="142">
        <v>658.48</v>
      </c>
      <c r="Q6112" s="6">
        <f t="shared" si="95"/>
        <v>658.48</v>
      </c>
    </row>
    <row r="6113" spans="1:17" x14ac:dyDescent="0.2">
      <c r="A6113" s="139" t="s">
        <v>12205</v>
      </c>
      <c r="B6113" s="140" t="s">
        <v>21407</v>
      </c>
      <c r="C6113" s="141">
        <v>598</v>
      </c>
      <c r="D6113" s="141">
        <v>12</v>
      </c>
      <c r="E6113" s="142">
        <v>14762.77</v>
      </c>
      <c r="F6113" s="142">
        <v>725.46</v>
      </c>
      <c r="G6113" s="142">
        <v>1079.1099999999999</v>
      </c>
      <c r="H6113" s="142">
        <v>1651.82</v>
      </c>
      <c r="I6113" s="142">
        <v>3456.39</v>
      </c>
      <c r="Q6113" s="6">
        <f t="shared" si="95"/>
        <v>3456.39</v>
      </c>
    </row>
    <row r="6114" spans="1:17" x14ac:dyDescent="0.2">
      <c r="A6114" s="139" t="s">
        <v>12207</v>
      </c>
      <c r="B6114" s="140" t="s">
        <v>21408</v>
      </c>
      <c r="C6114" s="141">
        <v>17256</v>
      </c>
      <c r="D6114" s="141">
        <v>141</v>
      </c>
      <c r="E6114" s="142">
        <v>51318.76</v>
      </c>
      <c r="F6114" s="142">
        <v>20933.919999999998</v>
      </c>
      <c r="G6114" s="142">
        <v>12679.58</v>
      </c>
      <c r="H6114" s="142">
        <v>5742.11</v>
      </c>
      <c r="I6114" s="142">
        <v>39355.61</v>
      </c>
      <c r="Q6114" s="6">
        <f t="shared" si="95"/>
        <v>39355.61</v>
      </c>
    </row>
    <row r="6115" spans="1:17" x14ac:dyDescent="0.2">
      <c r="A6115" s="139" t="s">
        <v>12209</v>
      </c>
      <c r="B6115" s="140" t="s">
        <v>21409</v>
      </c>
      <c r="C6115" s="141">
        <v>141</v>
      </c>
      <c r="D6115" s="141">
        <v>5</v>
      </c>
      <c r="E6115" s="142">
        <v>1377.69</v>
      </c>
      <c r="F6115" s="142">
        <v>171.06</v>
      </c>
      <c r="G6115" s="142">
        <v>449.63</v>
      </c>
      <c r="H6115" s="142">
        <v>154.15</v>
      </c>
      <c r="I6115" s="142">
        <v>774.84</v>
      </c>
      <c r="Q6115" s="6">
        <f t="shared" si="95"/>
        <v>774.84</v>
      </c>
    </row>
    <row r="6116" spans="1:17" x14ac:dyDescent="0.2">
      <c r="A6116" s="139" t="s">
        <v>12211</v>
      </c>
      <c r="B6116" s="140" t="s">
        <v>21410</v>
      </c>
      <c r="C6116" s="141">
        <v>33890</v>
      </c>
      <c r="D6116" s="141">
        <v>598</v>
      </c>
      <c r="E6116" s="142">
        <v>700345.6</v>
      </c>
      <c r="F6116" s="142">
        <v>41113.26</v>
      </c>
      <c r="G6116" s="142">
        <v>53775.79</v>
      </c>
      <c r="H6116" s="142">
        <v>78362.39</v>
      </c>
      <c r="I6116" s="142">
        <v>173251.44</v>
      </c>
      <c r="Q6116" s="6">
        <f t="shared" si="95"/>
        <v>173251.44</v>
      </c>
    </row>
    <row r="6117" spans="1:17" x14ac:dyDescent="0.2">
      <c r="A6117" s="139" t="s">
        <v>12213</v>
      </c>
      <c r="B6117" s="140" t="s">
        <v>21411</v>
      </c>
      <c r="C6117" s="141">
        <v>6241</v>
      </c>
      <c r="D6117" s="141">
        <v>90</v>
      </c>
      <c r="E6117" s="142">
        <v>136190.57999999999</v>
      </c>
      <c r="F6117" s="142">
        <v>7571.2</v>
      </c>
      <c r="G6117" s="142">
        <v>8093.34</v>
      </c>
      <c r="H6117" s="142">
        <v>15238.5</v>
      </c>
      <c r="I6117" s="142">
        <v>30903.040000000001</v>
      </c>
      <c r="Q6117" s="6">
        <f t="shared" si="95"/>
        <v>30903.040000000001</v>
      </c>
    </row>
    <row r="6118" spans="1:17" x14ac:dyDescent="0.2">
      <c r="A6118" s="139" t="s">
        <v>12215</v>
      </c>
      <c r="B6118" s="140" t="s">
        <v>21412</v>
      </c>
      <c r="C6118" s="141">
        <v>409</v>
      </c>
      <c r="D6118" s="141">
        <v>19</v>
      </c>
      <c r="E6118" s="142">
        <v>5060.7700000000004</v>
      </c>
      <c r="F6118" s="142">
        <v>496.18</v>
      </c>
      <c r="G6118" s="142">
        <v>1708.59</v>
      </c>
      <c r="H6118" s="142">
        <v>566.26</v>
      </c>
      <c r="I6118" s="142">
        <v>2771.03</v>
      </c>
      <c r="Q6118" s="6">
        <f t="shared" si="95"/>
        <v>2771.03</v>
      </c>
    </row>
    <row r="6119" spans="1:17" x14ac:dyDescent="0.2">
      <c r="A6119" s="139" t="s">
        <v>12217</v>
      </c>
      <c r="B6119" s="140" t="s">
        <v>21413</v>
      </c>
      <c r="C6119" s="141">
        <v>88</v>
      </c>
      <c r="D6119" s="141">
        <v>3</v>
      </c>
      <c r="E6119" s="142">
        <v>612.84</v>
      </c>
      <c r="F6119" s="142">
        <v>106.76</v>
      </c>
      <c r="G6119" s="142">
        <v>269.77999999999997</v>
      </c>
      <c r="H6119" s="142">
        <v>68.569999999999993</v>
      </c>
      <c r="I6119" s="142">
        <v>445.11</v>
      </c>
      <c r="Q6119" s="6">
        <f t="shared" si="95"/>
        <v>445.11</v>
      </c>
    </row>
    <row r="6120" spans="1:17" x14ac:dyDescent="0.2">
      <c r="A6120" s="139" t="s">
        <v>12219</v>
      </c>
      <c r="B6120" s="140" t="s">
        <v>21414</v>
      </c>
      <c r="C6120" s="141">
        <v>89</v>
      </c>
      <c r="D6120" s="141">
        <v>0</v>
      </c>
      <c r="E6120" s="142">
        <v>0</v>
      </c>
      <c r="F6120" s="142">
        <v>107.97</v>
      </c>
      <c r="G6120" s="142">
        <v>0</v>
      </c>
      <c r="H6120" s="142">
        <v>0</v>
      </c>
      <c r="I6120" s="142">
        <v>107.97</v>
      </c>
      <c r="Q6120" s="6">
        <f t="shared" si="95"/>
        <v>107.97</v>
      </c>
    </row>
    <row r="6121" spans="1:17" x14ac:dyDescent="0.2">
      <c r="A6121" s="139" t="s">
        <v>12221</v>
      </c>
      <c r="B6121" s="140" t="s">
        <v>21415</v>
      </c>
      <c r="C6121" s="141">
        <v>1882</v>
      </c>
      <c r="D6121" s="141">
        <v>32</v>
      </c>
      <c r="E6121" s="142">
        <v>144335.43</v>
      </c>
      <c r="F6121" s="142">
        <v>2283.13</v>
      </c>
      <c r="G6121" s="142">
        <v>2877.63</v>
      </c>
      <c r="H6121" s="142">
        <v>16149.84</v>
      </c>
      <c r="I6121" s="142">
        <v>21310.6</v>
      </c>
      <c r="Q6121" s="6">
        <f t="shared" si="95"/>
        <v>21310.6</v>
      </c>
    </row>
    <row r="6122" spans="1:17" x14ac:dyDescent="0.2">
      <c r="A6122" s="139" t="s">
        <v>12223</v>
      </c>
      <c r="B6122" s="140" t="s">
        <v>21416</v>
      </c>
      <c r="C6122" s="141">
        <v>24727</v>
      </c>
      <c r="D6122" s="141">
        <v>485</v>
      </c>
      <c r="E6122" s="142">
        <v>439657.46</v>
      </c>
      <c r="F6122" s="142">
        <v>29997.279999999999</v>
      </c>
      <c r="G6122" s="142">
        <v>43614.14</v>
      </c>
      <c r="H6122" s="142">
        <v>49193.73</v>
      </c>
      <c r="I6122" s="142">
        <v>122805.15</v>
      </c>
      <c r="Q6122" s="6">
        <f t="shared" si="95"/>
        <v>122805.15</v>
      </c>
    </row>
    <row r="6123" spans="1:17" ht="25.5" x14ac:dyDescent="0.2">
      <c r="A6123" s="139" t="s">
        <v>12225</v>
      </c>
      <c r="B6123" s="140" t="s">
        <v>21417</v>
      </c>
      <c r="C6123" s="141">
        <v>6750</v>
      </c>
      <c r="D6123" s="141">
        <v>148</v>
      </c>
      <c r="E6123" s="142">
        <v>640361.47</v>
      </c>
      <c r="F6123" s="142">
        <v>8188.69</v>
      </c>
      <c r="G6123" s="142">
        <v>13309.06</v>
      </c>
      <c r="H6123" s="142">
        <v>71650.7</v>
      </c>
      <c r="I6123" s="142">
        <v>93148.45</v>
      </c>
      <c r="Q6123" s="6">
        <f t="shared" si="95"/>
        <v>93148.45</v>
      </c>
    </row>
    <row r="6124" spans="1:17" x14ac:dyDescent="0.2">
      <c r="A6124" s="139" t="s">
        <v>12227</v>
      </c>
      <c r="B6124" s="140" t="s">
        <v>21418</v>
      </c>
      <c r="C6124" s="141">
        <v>39072</v>
      </c>
      <c r="D6124" s="141">
        <v>365</v>
      </c>
      <c r="E6124" s="142">
        <v>159479.94</v>
      </c>
      <c r="F6124" s="142">
        <v>47399.75</v>
      </c>
      <c r="G6124" s="142">
        <v>32823.019999999997</v>
      </c>
      <c r="H6124" s="142">
        <v>17844.38</v>
      </c>
      <c r="I6124" s="142">
        <v>98067.15</v>
      </c>
      <c r="Q6124" s="6">
        <f t="shared" si="95"/>
        <v>98067.15</v>
      </c>
    </row>
    <row r="6125" spans="1:17" x14ac:dyDescent="0.2">
      <c r="A6125" s="139" t="s">
        <v>12229</v>
      </c>
      <c r="B6125" s="140" t="s">
        <v>21419</v>
      </c>
      <c r="C6125" s="141">
        <v>496</v>
      </c>
      <c r="D6125" s="141">
        <v>12</v>
      </c>
      <c r="E6125" s="142">
        <v>2647.04</v>
      </c>
      <c r="F6125" s="142">
        <v>601.72</v>
      </c>
      <c r="G6125" s="142">
        <v>1079.1099999999999</v>
      </c>
      <c r="H6125" s="142">
        <v>296.18</v>
      </c>
      <c r="I6125" s="142">
        <v>1977.01</v>
      </c>
      <c r="Q6125" s="6">
        <f t="shared" si="95"/>
        <v>1977.01</v>
      </c>
    </row>
    <row r="6126" spans="1:17" x14ac:dyDescent="0.2">
      <c r="A6126" s="139" t="s">
        <v>12231</v>
      </c>
      <c r="B6126" s="140" t="s">
        <v>21420</v>
      </c>
      <c r="C6126" s="141">
        <v>711</v>
      </c>
      <c r="D6126" s="141">
        <v>19</v>
      </c>
      <c r="E6126" s="142">
        <v>21524.91</v>
      </c>
      <c r="F6126" s="142">
        <v>862.54</v>
      </c>
      <c r="G6126" s="142">
        <v>1708.59</v>
      </c>
      <c r="H6126" s="142">
        <v>2408.4499999999998</v>
      </c>
      <c r="I6126" s="142">
        <v>4979.58</v>
      </c>
      <c r="Q6126" s="6">
        <f t="shared" si="95"/>
        <v>4979.58</v>
      </c>
    </row>
    <row r="6127" spans="1:17" x14ac:dyDescent="0.2">
      <c r="A6127" s="139" t="s">
        <v>12233</v>
      </c>
      <c r="B6127" s="140" t="s">
        <v>21421</v>
      </c>
      <c r="C6127" s="141">
        <v>2398</v>
      </c>
      <c r="D6127" s="141">
        <v>45</v>
      </c>
      <c r="E6127" s="142">
        <v>69805.539999999994</v>
      </c>
      <c r="F6127" s="142">
        <v>2909.1</v>
      </c>
      <c r="G6127" s="142">
        <v>4046.67</v>
      </c>
      <c r="H6127" s="142">
        <v>7810.62</v>
      </c>
      <c r="I6127" s="142">
        <v>14766.39</v>
      </c>
      <c r="Q6127" s="6">
        <f t="shared" si="95"/>
        <v>14766.39</v>
      </c>
    </row>
    <row r="6128" spans="1:17" x14ac:dyDescent="0.2">
      <c r="A6128" s="139" t="s">
        <v>12235</v>
      </c>
      <c r="B6128" s="140" t="s">
        <v>21422</v>
      </c>
      <c r="C6128" s="141">
        <v>594</v>
      </c>
      <c r="D6128" s="141">
        <v>23</v>
      </c>
      <c r="E6128" s="142">
        <v>11776.85</v>
      </c>
      <c r="F6128" s="142">
        <v>720.61</v>
      </c>
      <c r="G6128" s="142">
        <v>2068.3000000000002</v>
      </c>
      <c r="H6128" s="142">
        <v>1317.72</v>
      </c>
      <c r="I6128" s="142">
        <v>4106.63</v>
      </c>
      <c r="Q6128" s="6">
        <f t="shared" si="95"/>
        <v>4106.63</v>
      </c>
    </row>
    <row r="6129" spans="1:17" x14ac:dyDescent="0.2">
      <c r="A6129" s="139" t="s">
        <v>12237</v>
      </c>
      <c r="B6129" s="140" t="s">
        <v>21423</v>
      </c>
      <c r="C6129" s="141">
        <v>107</v>
      </c>
      <c r="D6129" s="141">
        <v>0</v>
      </c>
      <c r="E6129" s="142">
        <v>0</v>
      </c>
      <c r="F6129" s="142">
        <v>129.81</v>
      </c>
      <c r="G6129" s="142">
        <v>0</v>
      </c>
      <c r="H6129" s="142">
        <v>0</v>
      </c>
      <c r="I6129" s="142">
        <v>129.81</v>
      </c>
      <c r="Q6129" s="6">
        <f t="shared" si="95"/>
        <v>129.81</v>
      </c>
    </row>
    <row r="6130" spans="1:17" x14ac:dyDescent="0.2">
      <c r="A6130" s="139" t="s">
        <v>12239</v>
      </c>
      <c r="B6130" s="140" t="s">
        <v>21424</v>
      </c>
      <c r="C6130" s="141">
        <v>540</v>
      </c>
      <c r="D6130" s="141">
        <v>2</v>
      </c>
      <c r="E6130" s="142">
        <v>406.37</v>
      </c>
      <c r="F6130" s="142">
        <v>655.1</v>
      </c>
      <c r="G6130" s="142">
        <v>179.86</v>
      </c>
      <c r="H6130" s="142">
        <v>45.47</v>
      </c>
      <c r="I6130" s="142">
        <v>880.43</v>
      </c>
      <c r="Q6130" s="6">
        <f t="shared" si="95"/>
        <v>880.43</v>
      </c>
    </row>
    <row r="6131" spans="1:17" x14ac:dyDescent="0.2">
      <c r="A6131" s="139" t="s">
        <v>12241</v>
      </c>
      <c r="B6131" s="140" t="s">
        <v>21425</v>
      </c>
      <c r="C6131" s="141">
        <v>1341</v>
      </c>
      <c r="D6131" s="141">
        <v>39</v>
      </c>
      <c r="E6131" s="142">
        <v>19939.05</v>
      </c>
      <c r="F6131" s="142">
        <v>1626.82</v>
      </c>
      <c r="G6131" s="142">
        <v>3507.12</v>
      </c>
      <c r="H6131" s="142">
        <v>2231</v>
      </c>
      <c r="I6131" s="142">
        <v>7364.94</v>
      </c>
      <c r="Q6131" s="6">
        <f t="shared" si="95"/>
        <v>7364.94</v>
      </c>
    </row>
    <row r="6132" spans="1:17" x14ac:dyDescent="0.2">
      <c r="A6132" s="139" t="s">
        <v>12243</v>
      </c>
      <c r="B6132" s="140" t="s">
        <v>21426</v>
      </c>
      <c r="C6132" s="141">
        <v>22681</v>
      </c>
      <c r="D6132" s="141">
        <v>361</v>
      </c>
      <c r="E6132" s="142">
        <v>305868.53000000003</v>
      </c>
      <c r="F6132" s="142">
        <v>27515.200000000001</v>
      </c>
      <c r="G6132" s="142">
        <v>32463.31</v>
      </c>
      <c r="H6132" s="142">
        <v>34223.94</v>
      </c>
      <c r="I6132" s="142">
        <v>94202.45</v>
      </c>
      <c r="Q6132" s="6">
        <f t="shared" si="95"/>
        <v>94202.45</v>
      </c>
    </row>
    <row r="6133" spans="1:17" x14ac:dyDescent="0.2">
      <c r="A6133" s="139" t="s">
        <v>12245</v>
      </c>
      <c r="B6133" s="140" t="s">
        <v>21427</v>
      </c>
      <c r="C6133" s="141">
        <v>453</v>
      </c>
      <c r="D6133" s="141">
        <v>7</v>
      </c>
      <c r="E6133" s="142">
        <v>43304.09</v>
      </c>
      <c r="F6133" s="142">
        <v>549.54999999999995</v>
      </c>
      <c r="G6133" s="142">
        <v>629.48</v>
      </c>
      <c r="H6133" s="142">
        <v>4845.34</v>
      </c>
      <c r="I6133" s="142">
        <v>6024.37</v>
      </c>
      <c r="Q6133" s="6">
        <f t="shared" si="95"/>
        <v>6024.37</v>
      </c>
    </row>
    <row r="6134" spans="1:17" x14ac:dyDescent="0.2">
      <c r="A6134" s="139" t="s">
        <v>12247</v>
      </c>
      <c r="B6134" s="140" t="s">
        <v>21428</v>
      </c>
      <c r="C6134" s="141">
        <v>136</v>
      </c>
      <c r="D6134" s="141">
        <v>6</v>
      </c>
      <c r="E6134" s="142">
        <v>3007.75</v>
      </c>
      <c r="F6134" s="142">
        <v>164.98</v>
      </c>
      <c r="G6134" s="142">
        <v>539.55999999999995</v>
      </c>
      <c r="H6134" s="142">
        <v>336.54</v>
      </c>
      <c r="I6134" s="142">
        <v>1041.08</v>
      </c>
      <c r="Q6134" s="6">
        <f t="shared" si="95"/>
        <v>1041.08</v>
      </c>
    </row>
    <row r="6135" spans="1:17" x14ac:dyDescent="0.2">
      <c r="A6135" s="139" t="s">
        <v>12249</v>
      </c>
      <c r="B6135" s="140" t="s">
        <v>21429</v>
      </c>
      <c r="C6135" s="141">
        <v>202</v>
      </c>
      <c r="D6135" s="141">
        <v>4</v>
      </c>
      <c r="E6135" s="142">
        <v>840.28</v>
      </c>
      <c r="F6135" s="142">
        <v>245.06</v>
      </c>
      <c r="G6135" s="142">
        <v>359.7</v>
      </c>
      <c r="H6135" s="142">
        <v>94.02</v>
      </c>
      <c r="I6135" s="142">
        <v>698.78</v>
      </c>
      <c r="Q6135" s="6">
        <f t="shared" si="95"/>
        <v>698.78</v>
      </c>
    </row>
    <row r="6136" spans="1:17" x14ac:dyDescent="0.2">
      <c r="A6136" s="139" t="s">
        <v>12251</v>
      </c>
      <c r="B6136" s="140" t="s">
        <v>21430</v>
      </c>
      <c r="C6136" s="141">
        <v>634</v>
      </c>
      <c r="D6136" s="141">
        <v>18</v>
      </c>
      <c r="E6136" s="142">
        <v>56034.64</v>
      </c>
      <c r="F6136" s="142">
        <v>769.13</v>
      </c>
      <c r="G6136" s="142">
        <v>1618.67</v>
      </c>
      <c r="H6136" s="142">
        <v>6269.78</v>
      </c>
      <c r="I6136" s="142">
        <v>8657.58</v>
      </c>
      <c r="Q6136" s="6">
        <f t="shared" si="95"/>
        <v>8657.58</v>
      </c>
    </row>
    <row r="6137" spans="1:17" x14ac:dyDescent="0.2">
      <c r="A6137" s="139" t="s">
        <v>12253</v>
      </c>
      <c r="B6137" s="140" t="s">
        <v>21431</v>
      </c>
      <c r="C6137" s="141">
        <v>884</v>
      </c>
      <c r="D6137" s="141">
        <v>14</v>
      </c>
      <c r="E6137" s="142">
        <v>5480.06</v>
      </c>
      <c r="F6137" s="142">
        <v>1072.42</v>
      </c>
      <c r="G6137" s="142">
        <v>1258.97</v>
      </c>
      <c r="H6137" s="142">
        <v>613.16999999999996</v>
      </c>
      <c r="I6137" s="142">
        <v>2944.56</v>
      </c>
      <c r="Q6137" s="6">
        <f t="shared" si="95"/>
        <v>2944.56</v>
      </c>
    </row>
    <row r="6138" spans="1:17" x14ac:dyDescent="0.2">
      <c r="A6138" s="139" t="s">
        <v>12255</v>
      </c>
      <c r="B6138" s="140" t="s">
        <v>21432</v>
      </c>
      <c r="C6138" s="141">
        <v>407</v>
      </c>
      <c r="D6138" s="141">
        <v>12</v>
      </c>
      <c r="E6138" s="142">
        <v>4947.29</v>
      </c>
      <c r="F6138" s="142">
        <v>493.74</v>
      </c>
      <c r="G6138" s="142">
        <v>1079.1099999999999</v>
      </c>
      <c r="H6138" s="142">
        <v>553.55999999999995</v>
      </c>
      <c r="I6138" s="142">
        <v>2126.41</v>
      </c>
      <c r="Q6138" s="6">
        <f t="shared" si="95"/>
        <v>2126.41</v>
      </c>
    </row>
    <row r="6139" spans="1:17" x14ac:dyDescent="0.2">
      <c r="A6139" s="139" t="s">
        <v>12257</v>
      </c>
      <c r="B6139" s="140" t="s">
        <v>21433</v>
      </c>
      <c r="C6139" s="141">
        <v>2258</v>
      </c>
      <c r="D6139" s="141">
        <v>60</v>
      </c>
      <c r="E6139" s="142">
        <v>15035.07</v>
      </c>
      <c r="F6139" s="142">
        <v>2739.26</v>
      </c>
      <c r="G6139" s="142">
        <v>5395.57</v>
      </c>
      <c r="H6139" s="142">
        <v>1682.29</v>
      </c>
      <c r="I6139" s="142">
        <v>9817.1200000000008</v>
      </c>
      <c r="Q6139" s="6">
        <f t="shared" si="95"/>
        <v>9817.1200000000008</v>
      </c>
    </row>
    <row r="6140" spans="1:17" x14ac:dyDescent="0.2">
      <c r="A6140" s="139" t="s">
        <v>12259</v>
      </c>
      <c r="B6140" s="140" t="s">
        <v>21434</v>
      </c>
      <c r="C6140" s="141">
        <v>11656</v>
      </c>
      <c r="D6140" s="141">
        <v>135</v>
      </c>
      <c r="E6140" s="142">
        <v>49922.57</v>
      </c>
      <c r="F6140" s="142">
        <v>14140.34</v>
      </c>
      <c r="G6140" s="142">
        <v>12140.02</v>
      </c>
      <c r="H6140" s="142">
        <v>5585.89</v>
      </c>
      <c r="I6140" s="142">
        <v>31866.25</v>
      </c>
      <c r="Q6140" s="6">
        <f t="shared" si="95"/>
        <v>31866.25</v>
      </c>
    </row>
    <row r="6141" spans="1:17" x14ac:dyDescent="0.2">
      <c r="A6141" s="139" t="s">
        <v>12261</v>
      </c>
      <c r="B6141" s="140" t="s">
        <v>21435</v>
      </c>
      <c r="C6141" s="141">
        <v>3669</v>
      </c>
      <c r="D6141" s="141">
        <v>49</v>
      </c>
      <c r="E6141" s="142">
        <v>10273.209999999999</v>
      </c>
      <c r="F6141" s="142">
        <v>4451.01</v>
      </c>
      <c r="G6141" s="142">
        <v>4406.38</v>
      </c>
      <c r="H6141" s="142">
        <v>1149.48</v>
      </c>
      <c r="I6141" s="142">
        <v>10006.870000000001</v>
      </c>
      <c r="Q6141" s="6">
        <f t="shared" si="95"/>
        <v>10006.870000000001</v>
      </c>
    </row>
    <row r="6142" spans="1:17" x14ac:dyDescent="0.2">
      <c r="A6142" s="139" t="s">
        <v>12263</v>
      </c>
      <c r="B6142" s="140" t="s">
        <v>21436</v>
      </c>
      <c r="C6142" s="141">
        <v>3309</v>
      </c>
      <c r="D6142" s="141">
        <v>91</v>
      </c>
      <c r="E6142" s="142">
        <v>33046.26</v>
      </c>
      <c r="F6142" s="142">
        <v>4014.27</v>
      </c>
      <c r="G6142" s="142">
        <v>8183.27</v>
      </c>
      <c r="H6142" s="142">
        <v>3697.58</v>
      </c>
      <c r="I6142" s="142">
        <v>15895.12</v>
      </c>
      <c r="Q6142" s="6">
        <f t="shared" si="95"/>
        <v>15895.12</v>
      </c>
    </row>
    <row r="6143" spans="1:17" x14ac:dyDescent="0.2">
      <c r="A6143" s="139" t="s">
        <v>12265</v>
      </c>
      <c r="B6143" s="140" t="s">
        <v>21437</v>
      </c>
      <c r="C6143" s="141">
        <v>4332</v>
      </c>
      <c r="D6143" s="141">
        <v>102</v>
      </c>
      <c r="E6143" s="142">
        <v>154281.01</v>
      </c>
      <c r="F6143" s="142">
        <v>5255.32</v>
      </c>
      <c r="G6143" s="142">
        <v>9172.4599999999991</v>
      </c>
      <c r="H6143" s="142">
        <v>17262.66</v>
      </c>
      <c r="I6143" s="142">
        <v>31690.44</v>
      </c>
      <c r="Q6143" s="6">
        <f t="shared" si="95"/>
        <v>31690.44</v>
      </c>
    </row>
    <row r="6144" spans="1:17" x14ac:dyDescent="0.2">
      <c r="A6144" s="139" t="s">
        <v>12267</v>
      </c>
      <c r="B6144" s="140" t="s">
        <v>21438</v>
      </c>
      <c r="C6144" s="141">
        <v>29028</v>
      </c>
      <c r="D6144" s="141">
        <v>369</v>
      </c>
      <c r="E6144" s="142">
        <v>234172.09</v>
      </c>
      <c r="F6144" s="142">
        <v>35214.980000000003</v>
      </c>
      <c r="G6144" s="142">
        <v>33182.720000000001</v>
      </c>
      <c r="H6144" s="142">
        <v>26201.759999999998</v>
      </c>
      <c r="I6144" s="142">
        <v>94599.46</v>
      </c>
      <c r="Q6144" s="6">
        <f t="shared" si="95"/>
        <v>94599.46</v>
      </c>
    </row>
    <row r="6145" spans="1:17" x14ac:dyDescent="0.2">
      <c r="A6145" s="139" t="s">
        <v>12269</v>
      </c>
      <c r="B6145" s="140" t="s">
        <v>21439</v>
      </c>
      <c r="C6145" s="141">
        <v>3563</v>
      </c>
      <c r="D6145" s="141">
        <v>70</v>
      </c>
      <c r="E6145" s="142">
        <v>30494.97</v>
      </c>
      <c r="F6145" s="142">
        <v>4322.42</v>
      </c>
      <c r="G6145" s="142">
        <v>6294.82</v>
      </c>
      <c r="H6145" s="142">
        <v>3412.11</v>
      </c>
      <c r="I6145" s="142">
        <v>14029.35</v>
      </c>
      <c r="Q6145" s="6">
        <f t="shared" si="95"/>
        <v>14029.35</v>
      </c>
    </row>
    <row r="6146" spans="1:17" x14ac:dyDescent="0.2">
      <c r="A6146" s="139" t="s">
        <v>12271</v>
      </c>
      <c r="B6146" s="140" t="s">
        <v>21440</v>
      </c>
      <c r="C6146" s="141">
        <v>5873</v>
      </c>
      <c r="D6146" s="141">
        <v>154</v>
      </c>
      <c r="E6146" s="142">
        <v>1386374.38</v>
      </c>
      <c r="F6146" s="142">
        <v>7124.76</v>
      </c>
      <c r="G6146" s="142">
        <v>13848.62</v>
      </c>
      <c r="H6146" s="142">
        <v>155122.85999999999</v>
      </c>
      <c r="I6146" s="142">
        <v>176096.24</v>
      </c>
      <c r="Q6146" s="6">
        <f t="shared" si="95"/>
        <v>176096.24</v>
      </c>
    </row>
    <row r="6147" spans="1:17" x14ac:dyDescent="0.2">
      <c r="A6147" s="139" t="s">
        <v>21441</v>
      </c>
      <c r="B6147" s="140" t="s">
        <v>21442</v>
      </c>
      <c r="C6147" s="141">
        <v>72</v>
      </c>
      <c r="D6147" s="141">
        <v>0</v>
      </c>
      <c r="E6147" s="142">
        <v>0</v>
      </c>
      <c r="F6147" s="142">
        <v>87.34</v>
      </c>
      <c r="G6147" s="142">
        <v>0</v>
      </c>
      <c r="H6147" s="142">
        <v>0</v>
      </c>
      <c r="I6147" s="142">
        <v>87.34</v>
      </c>
      <c r="Q6147" s="6">
        <f t="shared" si="95"/>
        <v>87.34</v>
      </c>
    </row>
    <row r="6148" spans="1:17" x14ac:dyDescent="0.2">
      <c r="A6148" s="139" t="s">
        <v>12273</v>
      </c>
      <c r="B6148" s="140" t="s">
        <v>21443</v>
      </c>
      <c r="C6148" s="141">
        <v>56</v>
      </c>
      <c r="D6148" s="141">
        <v>0</v>
      </c>
      <c r="E6148" s="142">
        <v>0</v>
      </c>
      <c r="F6148" s="142">
        <v>67.94</v>
      </c>
      <c r="G6148" s="142">
        <v>0</v>
      </c>
      <c r="H6148" s="142">
        <v>0</v>
      </c>
      <c r="I6148" s="142">
        <v>67.94</v>
      </c>
      <c r="Q6148" s="6">
        <f t="shared" si="95"/>
        <v>67.94</v>
      </c>
    </row>
    <row r="6149" spans="1:17" x14ac:dyDescent="0.2">
      <c r="A6149" s="139" t="s">
        <v>12275</v>
      </c>
      <c r="B6149" s="140" t="s">
        <v>21444</v>
      </c>
      <c r="C6149" s="141">
        <v>16</v>
      </c>
      <c r="D6149" s="141">
        <v>0</v>
      </c>
      <c r="E6149" s="142">
        <v>0</v>
      </c>
      <c r="F6149" s="142">
        <v>19.41</v>
      </c>
      <c r="G6149" s="142">
        <v>0</v>
      </c>
      <c r="H6149" s="142">
        <v>0</v>
      </c>
      <c r="I6149" s="142">
        <v>19.41</v>
      </c>
      <c r="Q6149" s="6">
        <f t="shared" si="95"/>
        <v>19.41</v>
      </c>
    </row>
    <row r="6150" spans="1:17" x14ac:dyDescent="0.2">
      <c r="A6150" s="139" t="s">
        <v>12277</v>
      </c>
      <c r="B6150" s="140" t="s">
        <v>21445</v>
      </c>
      <c r="C6150" s="141">
        <v>556</v>
      </c>
      <c r="D6150" s="141">
        <v>20</v>
      </c>
      <c r="E6150" s="142">
        <v>10125.52</v>
      </c>
      <c r="F6150" s="142">
        <v>674.5</v>
      </c>
      <c r="G6150" s="142">
        <v>1798.52</v>
      </c>
      <c r="H6150" s="142">
        <v>1132.95</v>
      </c>
      <c r="I6150" s="142">
        <v>3605.97</v>
      </c>
      <c r="Q6150" s="6">
        <f t="shared" si="95"/>
        <v>3605.97</v>
      </c>
    </row>
    <row r="6151" spans="1:17" x14ac:dyDescent="0.2">
      <c r="A6151" s="139" t="s">
        <v>12279</v>
      </c>
      <c r="B6151" s="140" t="s">
        <v>21446</v>
      </c>
      <c r="C6151" s="141">
        <v>81</v>
      </c>
      <c r="D6151" s="141">
        <v>0</v>
      </c>
      <c r="E6151" s="142">
        <v>0</v>
      </c>
      <c r="F6151" s="142">
        <v>98.26</v>
      </c>
      <c r="G6151" s="142">
        <v>0</v>
      </c>
      <c r="H6151" s="142">
        <v>0</v>
      </c>
      <c r="I6151" s="142">
        <v>98.26</v>
      </c>
      <c r="Q6151" s="6">
        <f t="shared" si="95"/>
        <v>98.26</v>
      </c>
    </row>
    <row r="6152" spans="1:17" x14ac:dyDescent="0.2">
      <c r="A6152" s="139" t="s">
        <v>12281</v>
      </c>
      <c r="B6152" s="140" t="s">
        <v>21447</v>
      </c>
      <c r="C6152" s="141">
        <v>219</v>
      </c>
      <c r="D6152" s="141">
        <v>7</v>
      </c>
      <c r="E6152" s="142">
        <v>16096.03</v>
      </c>
      <c r="F6152" s="142">
        <v>265.68</v>
      </c>
      <c r="G6152" s="142">
        <v>629.48</v>
      </c>
      <c r="H6152" s="142">
        <v>1801</v>
      </c>
      <c r="I6152" s="142">
        <v>2696.16</v>
      </c>
      <c r="Q6152" s="6">
        <f t="shared" si="95"/>
        <v>2696.16</v>
      </c>
    </row>
    <row r="6153" spans="1:17" x14ac:dyDescent="0.2">
      <c r="A6153" s="139" t="s">
        <v>12283</v>
      </c>
      <c r="B6153" s="140" t="s">
        <v>21448</v>
      </c>
      <c r="C6153" s="141">
        <v>181</v>
      </c>
      <c r="D6153" s="141">
        <v>7</v>
      </c>
      <c r="E6153" s="142">
        <v>1776.85</v>
      </c>
      <c r="F6153" s="142">
        <v>219.58</v>
      </c>
      <c r="G6153" s="142">
        <v>629.48</v>
      </c>
      <c r="H6153" s="142">
        <v>198.82</v>
      </c>
      <c r="I6153" s="142">
        <v>1047.8800000000001</v>
      </c>
      <c r="Q6153" s="6">
        <f t="shared" si="95"/>
        <v>1047.8800000000001</v>
      </c>
    </row>
    <row r="6154" spans="1:17" x14ac:dyDescent="0.2">
      <c r="A6154" s="139" t="s">
        <v>12285</v>
      </c>
      <c r="B6154" s="140" t="s">
        <v>21449</v>
      </c>
      <c r="C6154" s="141">
        <v>1959</v>
      </c>
      <c r="D6154" s="141">
        <v>38</v>
      </c>
      <c r="E6154" s="142">
        <v>12837.9</v>
      </c>
      <c r="F6154" s="142">
        <v>2376.54</v>
      </c>
      <c r="G6154" s="142">
        <v>3417.19</v>
      </c>
      <c r="H6154" s="142">
        <v>1436.45</v>
      </c>
      <c r="I6154" s="142">
        <v>7230.18</v>
      </c>
      <c r="Q6154" s="6">
        <f t="shared" si="95"/>
        <v>7230.18</v>
      </c>
    </row>
    <row r="6155" spans="1:17" x14ac:dyDescent="0.2">
      <c r="A6155" s="139" t="s">
        <v>12287</v>
      </c>
      <c r="B6155" s="140" t="s">
        <v>21450</v>
      </c>
      <c r="C6155" s="141">
        <v>1008</v>
      </c>
      <c r="D6155" s="141">
        <v>11</v>
      </c>
      <c r="E6155" s="142">
        <v>4037.38</v>
      </c>
      <c r="F6155" s="142">
        <v>1222.8399999999999</v>
      </c>
      <c r="G6155" s="142">
        <v>989.18</v>
      </c>
      <c r="H6155" s="142">
        <v>451.74</v>
      </c>
      <c r="I6155" s="142">
        <v>2663.76</v>
      </c>
      <c r="Q6155" s="6">
        <f t="shared" si="95"/>
        <v>2663.76</v>
      </c>
    </row>
    <row r="6156" spans="1:17" x14ac:dyDescent="0.2">
      <c r="A6156" s="139" t="s">
        <v>12289</v>
      </c>
      <c r="B6156" s="140" t="s">
        <v>21451</v>
      </c>
      <c r="C6156" s="141">
        <v>275</v>
      </c>
      <c r="D6156" s="141">
        <v>29</v>
      </c>
      <c r="E6156" s="142">
        <v>16472.560000000001</v>
      </c>
      <c r="F6156" s="142">
        <v>333.62</v>
      </c>
      <c r="G6156" s="142">
        <v>2607.86</v>
      </c>
      <c r="H6156" s="142">
        <v>1843.13</v>
      </c>
      <c r="I6156" s="142">
        <v>4784.6099999999997</v>
      </c>
      <c r="Q6156" s="6">
        <f t="shared" si="95"/>
        <v>4784.6099999999997</v>
      </c>
    </row>
    <row r="6157" spans="1:17" x14ac:dyDescent="0.2">
      <c r="A6157" s="139" t="s">
        <v>12291</v>
      </c>
      <c r="B6157" s="140" t="s">
        <v>21452</v>
      </c>
      <c r="C6157" s="141">
        <v>46</v>
      </c>
      <c r="D6157" s="141">
        <v>1</v>
      </c>
      <c r="E6157" s="142">
        <v>186.61</v>
      </c>
      <c r="F6157" s="142">
        <v>55.81</v>
      </c>
      <c r="G6157" s="142">
        <v>89.93</v>
      </c>
      <c r="H6157" s="142">
        <v>20.88</v>
      </c>
      <c r="I6157" s="142">
        <v>166.62</v>
      </c>
      <c r="Q6157" s="6">
        <f t="shared" si="95"/>
        <v>166.62</v>
      </c>
    </row>
    <row r="6158" spans="1:17" x14ac:dyDescent="0.2">
      <c r="A6158" s="139" t="s">
        <v>12293</v>
      </c>
      <c r="B6158" s="140" t="s">
        <v>21453</v>
      </c>
      <c r="C6158" s="141">
        <v>383</v>
      </c>
      <c r="D6158" s="141">
        <v>24</v>
      </c>
      <c r="E6158" s="142">
        <v>4600.1400000000003</v>
      </c>
      <c r="F6158" s="142">
        <v>464.63</v>
      </c>
      <c r="G6158" s="142">
        <v>2158.2199999999998</v>
      </c>
      <c r="H6158" s="142">
        <v>514.71</v>
      </c>
      <c r="I6158" s="142">
        <v>3137.56</v>
      </c>
      <c r="Q6158" s="6">
        <f t="shared" si="95"/>
        <v>3137.56</v>
      </c>
    </row>
    <row r="6159" spans="1:17" x14ac:dyDescent="0.2">
      <c r="A6159" s="139" t="s">
        <v>12295</v>
      </c>
      <c r="B6159" s="140" t="s">
        <v>21454</v>
      </c>
      <c r="C6159" s="141">
        <v>16054</v>
      </c>
      <c r="D6159" s="141">
        <v>336</v>
      </c>
      <c r="E6159" s="142">
        <v>161851.04</v>
      </c>
      <c r="F6159" s="142">
        <v>19475.73</v>
      </c>
      <c r="G6159" s="142">
        <v>30215.16</v>
      </c>
      <c r="H6159" s="142">
        <v>18109.68</v>
      </c>
      <c r="I6159" s="142">
        <v>67800.570000000007</v>
      </c>
      <c r="Q6159" s="6">
        <f t="shared" ref="Q6159:Q6222" si="96">I6159+P6159</f>
        <v>67800.570000000007</v>
      </c>
    </row>
    <row r="6160" spans="1:17" x14ac:dyDescent="0.2">
      <c r="A6160" s="139" t="s">
        <v>12297</v>
      </c>
      <c r="B6160" s="140" t="s">
        <v>21455</v>
      </c>
      <c r="C6160" s="141">
        <v>3252</v>
      </c>
      <c r="D6160" s="141">
        <v>68</v>
      </c>
      <c r="E6160" s="142">
        <v>96474.4</v>
      </c>
      <c r="F6160" s="142">
        <v>3945.13</v>
      </c>
      <c r="G6160" s="142">
        <v>6114.98</v>
      </c>
      <c r="H6160" s="142">
        <v>10794.62</v>
      </c>
      <c r="I6160" s="142">
        <v>20854.73</v>
      </c>
      <c r="Q6160" s="6">
        <f t="shared" si="96"/>
        <v>20854.73</v>
      </c>
    </row>
    <row r="6161" spans="1:17" x14ac:dyDescent="0.2">
      <c r="A6161" s="139" t="s">
        <v>12299</v>
      </c>
      <c r="B6161" s="140" t="s">
        <v>21456</v>
      </c>
      <c r="C6161" s="141">
        <v>490</v>
      </c>
      <c r="D6161" s="141">
        <v>22</v>
      </c>
      <c r="E6161" s="142">
        <v>4962.38</v>
      </c>
      <c r="F6161" s="142">
        <v>594.44000000000005</v>
      </c>
      <c r="G6161" s="142">
        <v>1978.38</v>
      </c>
      <c r="H6161" s="142">
        <v>555.25</v>
      </c>
      <c r="I6161" s="142">
        <v>3128.07</v>
      </c>
      <c r="Q6161" s="6">
        <f t="shared" si="96"/>
        <v>3128.07</v>
      </c>
    </row>
    <row r="6162" spans="1:17" x14ac:dyDescent="0.2">
      <c r="A6162" s="139" t="s">
        <v>12301</v>
      </c>
      <c r="B6162" s="140" t="s">
        <v>21457</v>
      </c>
      <c r="C6162" s="141">
        <v>323</v>
      </c>
      <c r="D6162" s="141">
        <v>8</v>
      </c>
      <c r="E6162" s="142">
        <v>38660.949999999997</v>
      </c>
      <c r="F6162" s="142">
        <v>391.84</v>
      </c>
      <c r="G6162" s="142">
        <v>719.41</v>
      </c>
      <c r="H6162" s="142">
        <v>4325.82</v>
      </c>
      <c r="I6162" s="142">
        <v>5437.07</v>
      </c>
      <c r="Q6162" s="6">
        <f t="shared" si="96"/>
        <v>5437.07</v>
      </c>
    </row>
    <row r="6163" spans="1:17" x14ac:dyDescent="0.2">
      <c r="A6163" s="139" t="s">
        <v>12303</v>
      </c>
      <c r="B6163" s="140" t="s">
        <v>21458</v>
      </c>
      <c r="C6163" s="141">
        <v>16</v>
      </c>
      <c r="D6163" s="141">
        <v>0</v>
      </c>
      <c r="E6163" s="142">
        <v>0</v>
      </c>
      <c r="F6163" s="142">
        <v>19.41</v>
      </c>
      <c r="G6163" s="142">
        <v>0</v>
      </c>
      <c r="H6163" s="142">
        <v>0</v>
      </c>
      <c r="I6163" s="142">
        <v>19.41</v>
      </c>
      <c r="Q6163" s="6">
        <f t="shared" si="96"/>
        <v>19.41</v>
      </c>
    </row>
    <row r="6164" spans="1:17" x14ac:dyDescent="0.2">
      <c r="A6164" s="139" t="s">
        <v>12305</v>
      </c>
      <c r="B6164" s="140" t="s">
        <v>21459</v>
      </c>
      <c r="C6164" s="141">
        <v>67</v>
      </c>
      <c r="D6164" s="141">
        <v>0</v>
      </c>
      <c r="E6164" s="142">
        <v>0</v>
      </c>
      <c r="F6164" s="142">
        <v>81.28</v>
      </c>
      <c r="G6164" s="142">
        <v>0</v>
      </c>
      <c r="H6164" s="142">
        <v>0</v>
      </c>
      <c r="I6164" s="142">
        <v>81.28</v>
      </c>
      <c r="Q6164" s="6">
        <f t="shared" si="96"/>
        <v>81.28</v>
      </c>
    </row>
    <row r="6165" spans="1:17" x14ac:dyDescent="0.2">
      <c r="A6165" s="139" t="s">
        <v>12307</v>
      </c>
      <c r="B6165" s="140" t="s">
        <v>21460</v>
      </c>
      <c r="C6165" s="141">
        <v>20</v>
      </c>
      <c r="D6165" s="141">
        <v>0</v>
      </c>
      <c r="E6165" s="142">
        <v>0</v>
      </c>
      <c r="F6165" s="142">
        <v>24.26</v>
      </c>
      <c r="G6165" s="142">
        <v>0</v>
      </c>
      <c r="H6165" s="142">
        <v>0</v>
      </c>
      <c r="I6165" s="142">
        <v>24.26</v>
      </c>
      <c r="Q6165" s="6">
        <f t="shared" si="96"/>
        <v>24.26</v>
      </c>
    </row>
    <row r="6166" spans="1:17" x14ac:dyDescent="0.2">
      <c r="A6166" s="139" t="s">
        <v>12309</v>
      </c>
      <c r="B6166" s="140" t="s">
        <v>21461</v>
      </c>
      <c r="C6166" s="141">
        <v>124</v>
      </c>
      <c r="D6166" s="141">
        <v>1</v>
      </c>
      <c r="E6166" s="142">
        <v>314.75</v>
      </c>
      <c r="F6166" s="142">
        <v>150.43</v>
      </c>
      <c r="G6166" s="142">
        <v>89.93</v>
      </c>
      <c r="H6166" s="142">
        <v>35.22</v>
      </c>
      <c r="I6166" s="142">
        <v>275.58</v>
      </c>
      <c r="Q6166" s="6">
        <f t="shared" si="96"/>
        <v>275.58</v>
      </c>
    </row>
    <row r="6167" spans="1:17" x14ac:dyDescent="0.2">
      <c r="A6167" s="139" t="s">
        <v>12311</v>
      </c>
      <c r="B6167" s="140" t="s">
        <v>21462</v>
      </c>
      <c r="C6167" s="141">
        <v>553</v>
      </c>
      <c r="D6167" s="141">
        <v>7</v>
      </c>
      <c r="E6167" s="142">
        <v>4961.13</v>
      </c>
      <c r="F6167" s="142">
        <v>670.86</v>
      </c>
      <c r="G6167" s="142">
        <v>629.48</v>
      </c>
      <c r="H6167" s="142">
        <v>555.1</v>
      </c>
      <c r="I6167" s="142">
        <v>1855.44</v>
      </c>
      <c r="Q6167" s="6">
        <f t="shared" si="96"/>
        <v>1855.44</v>
      </c>
    </row>
    <row r="6168" spans="1:17" x14ac:dyDescent="0.2">
      <c r="A6168" s="139" t="s">
        <v>12313</v>
      </c>
      <c r="B6168" s="140" t="s">
        <v>21463</v>
      </c>
      <c r="C6168" s="141">
        <v>21</v>
      </c>
      <c r="D6168" s="141">
        <v>3</v>
      </c>
      <c r="E6168" s="142">
        <v>25758.74</v>
      </c>
      <c r="F6168" s="142">
        <v>25.47</v>
      </c>
      <c r="G6168" s="142">
        <v>269.77999999999997</v>
      </c>
      <c r="H6168" s="142">
        <v>2882.18</v>
      </c>
      <c r="I6168" s="142">
        <v>3177.43</v>
      </c>
      <c r="Q6168" s="6">
        <f t="shared" si="96"/>
        <v>3177.43</v>
      </c>
    </row>
    <row r="6169" spans="1:17" x14ac:dyDescent="0.2">
      <c r="A6169" s="139" t="s">
        <v>12315</v>
      </c>
      <c r="B6169" s="140" t="s">
        <v>21464</v>
      </c>
      <c r="C6169" s="141">
        <v>33</v>
      </c>
      <c r="D6169" s="141">
        <v>1</v>
      </c>
      <c r="E6169" s="142">
        <v>2499.0100000000002</v>
      </c>
      <c r="F6169" s="142">
        <v>40.03</v>
      </c>
      <c r="G6169" s="142">
        <v>89.93</v>
      </c>
      <c r="H6169" s="142">
        <v>279.62</v>
      </c>
      <c r="I6169" s="142">
        <v>409.58</v>
      </c>
      <c r="Q6169" s="6">
        <f t="shared" si="96"/>
        <v>409.58</v>
      </c>
    </row>
    <row r="6170" spans="1:17" x14ac:dyDescent="0.2">
      <c r="A6170" s="139" t="s">
        <v>12317</v>
      </c>
      <c r="B6170" s="140" t="s">
        <v>21465</v>
      </c>
      <c r="C6170" s="141">
        <v>7201</v>
      </c>
      <c r="D6170" s="141">
        <v>81</v>
      </c>
      <c r="E6170" s="142">
        <v>46334.23</v>
      </c>
      <c r="F6170" s="142">
        <v>8735.81</v>
      </c>
      <c r="G6170" s="142">
        <v>7284.01</v>
      </c>
      <c r="H6170" s="142">
        <v>5184.38</v>
      </c>
      <c r="I6170" s="142">
        <v>21204.2</v>
      </c>
      <c r="Q6170" s="6">
        <f t="shared" si="96"/>
        <v>21204.2</v>
      </c>
    </row>
    <row r="6171" spans="1:17" x14ac:dyDescent="0.2">
      <c r="A6171" s="139" t="s">
        <v>12319</v>
      </c>
      <c r="B6171" s="140" t="s">
        <v>21466</v>
      </c>
      <c r="C6171" s="141">
        <v>117</v>
      </c>
      <c r="D6171" s="141">
        <v>1</v>
      </c>
      <c r="E6171" s="142">
        <v>119.19</v>
      </c>
      <c r="F6171" s="142">
        <v>141.94</v>
      </c>
      <c r="G6171" s="142">
        <v>89.93</v>
      </c>
      <c r="H6171" s="142">
        <v>13.34</v>
      </c>
      <c r="I6171" s="142">
        <v>245.21</v>
      </c>
      <c r="Q6171" s="6">
        <f t="shared" si="96"/>
        <v>245.21</v>
      </c>
    </row>
    <row r="6172" spans="1:17" x14ac:dyDescent="0.2">
      <c r="A6172" s="139" t="s">
        <v>12321</v>
      </c>
      <c r="B6172" s="140" t="s">
        <v>21467</v>
      </c>
      <c r="C6172" s="141">
        <v>214</v>
      </c>
      <c r="D6172" s="141">
        <v>2</v>
      </c>
      <c r="E6172" s="142">
        <v>477.95</v>
      </c>
      <c r="F6172" s="142">
        <v>259.61</v>
      </c>
      <c r="G6172" s="142">
        <v>179.86</v>
      </c>
      <c r="H6172" s="142">
        <v>53.48</v>
      </c>
      <c r="I6172" s="142">
        <v>492.95</v>
      </c>
      <c r="Q6172" s="6">
        <f t="shared" si="96"/>
        <v>492.95</v>
      </c>
    </row>
    <row r="6173" spans="1:17" x14ac:dyDescent="0.2">
      <c r="A6173" s="139" t="s">
        <v>12323</v>
      </c>
      <c r="B6173" s="140" t="s">
        <v>21468</v>
      </c>
      <c r="C6173" s="141">
        <v>208</v>
      </c>
      <c r="D6173" s="141">
        <v>5</v>
      </c>
      <c r="E6173" s="142">
        <v>2021.57</v>
      </c>
      <c r="F6173" s="142">
        <v>252.34</v>
      </c>
      <c r="G6173" s="142">
        <v>449.63</v>
      </c>
      <c r="H6173" s="142">
        <v>226.19</v>
      </c>
      <c r="I6173" s="142">
        <v>928.16</v>
      </c>
      <c r="Q6173" s="6">
        <f t="shared" si="96"/>
        <v>928.16</v>
      </c>
    </row>
    <row r="6174" spans="1:17" x14ac:dyDescent="0.2">
      <c r="A6174" s="139" t="s">
        <v>12325</v>
      </c>
      <c r="B6174" s="140" t="s">
        <v>21469</v>
      </c>
      <c r="C6174" s="141">
        <v>665</v>
      </c>
      <c r="D6174" s="141">
        <v>20</v>
      </c>
      <c r="E6174" s="142">
        <v>42083.15</v>
      </c>
      <c r="F6174" s="142">
        <v>806.74</v>
      </c>
      <c r="G6174" s="142">
        <v>1798.52</v>
      </c>
      <c r="H6174" s="142">
        <v>4708.7299999999996</v>
      </c>
      <c r="I6174" s="142">
        <v>7313.99</v>
      </c>
      <c r="Q6174" s="6">
        <f t="shared" si="96"/>
        <v>7313.99</v>
      </c>
    </row>
    <row r="6175" spans="1:17" x14ac:dyDescent="0.2">
      <c r="A6175" s="139" t="s">
        <v>12327</v>
      </c>
      <c r="B6175" s="140" t="s">
        <v>21470</v>
      </c>
      <c r="C6175" s="141">
        <v>105</v>
      </c>
      <c r="D6175" s="141">
        <v>9</v>
      </c>
      <c r="E6175" s="142">
        <v>54885.71</v>
      </c>
      <c r="F6175" s="142">
        <v>127.38</v>
      </c>
      <c r="G6175" s="142">
        <v>809.34</v>
      </c>
      <c r="H6175" s="142">
        <v>6141.22</v>
      </c>
      <c r="I6175" s="142">
        <v>7077.94</v>
      </c>
      <c r="Q6175" s="6">
        <f t="shared" si="96"/>
        <v>7077.94</v>
      </c>
    </row>
    <row r="6176" spans="1:17" x14ac:dyDescent="0.2">
      <c r="A6176" s="139" t="s">
        <v>12329</v>
      </c>
      <c r="B6176" s="140" t="s">
        <v>21471</v>
      </c>
      <c r="C6176" s="141">
        <v>19</v>
      </c>
      <c r="D6176" s="141">
        <v>0</v>
      </c>
      <c r="E6176" s="142">
        <v>0</v>
      </c>
      <c r="F6176" s="142">
        <v>23.05</v>
      </c>
      <c r="G6176" s="142">
        <v>0</v>
      </c>
      <c r="H6176" s="142">
        <v>0</v>
      </c>
      <c r="I6176" s="142">
        <v>23.05</v>
      </c>
      <c r="Q6176" s="6">
        <f t="shared" si="96"/>
        <v>23.05</v>
      </c>
    </row>
    <row r="6177" spans="1:17" x14ac:dyDescent="0.2">
      <c r="A6177" s="139" t="s">
        <v>12331</v>
      </c>
      <c r="B6177" s="140" t="s">
        <v>21472</v>
      </c>
      <c r="C6177" s="141">
        <v>271</v>
      </c>
      <c r="D6177" s="141">
        <v>5</v>
      </c>
      <c r="E6177" s="142">
        <v>3214.7</v>
      </c>
      <c r="F6177" s="142">
        <v>328.76</v>
      </c>
      <c r="G6177" s="142">
        <v>449.63</v>
      </c>
      <c r="H6177" s="142">
        <v>359.7</v>
      </c>
      <c r="I6177" s="142">
        <v>1138.0899999999999</v>
      </c>
      <c r="Q6177" s="6">
        <f t="shared" si="96"/>
        <v>1138.0899999999999</v>
      </c>
    </row>
    <row r="6178" spans="1:17" x14ac:dyDescent="0.2">
      <c r="A6178" s="139" t="s">
        <v>12333</v>
      </c>
      <c r="B6178" s="140" t="s">
        <v>21473</v>
      </c>
      <c r="C6178" s="141">
        <v>157</v>
      </c>
      <c r="D6178" s="141">
        <v>2</v>
      </c>
      <c r="E6178" s="142">
        <v>401.16</v>
      </c>
      <c r="F6178" s="142">
        <v>190.46</v>
      </c>
      <c r="G6178" s="142">
        <v>179.86</v>
      </c>
      <c r="H6178" s="142">
        <v>44.89</v>
      </c>
      <c r="I6178" s="142">
        <v>415.21</v>
      </c>
      <c r="Q6178" s="6">
        <f t="shared" si="96"/>
        <v>415.21</v>
      </c>
    </row>
    <row r="6179" spans="1:17" x14ac:dyDescent="0.2">
      <c r="A6179" s="139" t="s">
        <v>12335</v>
      </c>
      <c r="B6179" s="140" t="s">
        <v>21474</v>
      </c>
      <c r="C6179" s="141">
        <v>116</v>
      </c>
      <c r="D6179" s="141">
        <v>1</v>
      </c>
      <c r="E6179" s="142">
        <v>313.64999999999998</v>
      </c>
      <c r="F6179" s="142">
        <v>140.72999999999999</v>
      </c>
      <c r="G6179" s="142">
        <v>89.93</v>
      </c>
      <c r="H6179" s="142">
        <v>35.1</v>
      </c>
      <c r="I6179" s="142">
        <v>265.76</v>
      </c>
      <c r="Q6179" s="6">
        <f t="shared" si="96"/>
        <v>265.76</v>
      </c>
    </row>
    <row r="6180" spans="1:17" x14ac:dyDescent="0.2">
      <c r="A6180" s="139" t="s">
        <v>12337</v>
      </c>
      <c r="B6180" s="140" t="s">
        <v>21475</v>
      </c>
      <c r="C6180" s="141">
        <v>33</v>
      </c>
      <c r="D6180" s="141">
        <v>0</v>
      </c>
      <c r="E6180" s="142">
        <v>0</v>
      </c>
      <c r="F6180" s="142">
        <v>40.03</v>
      </c>
      <c r="G6180" s="142">
        <v>0</v>
      </c>
      <c r="H6180" s="142">
        <v>0</v>
      </c>
      <c r="I6180" s="142">
        <v>40.03</v>
      </c>
      <c r="Q6180" s="6">
        <f t="shared" si="96"/>
        <v>40.03</v>
      </c>
    </row>
    <row r="6181" spans="1:17" x14ac:dyDescent="0.2">
      <c r="A6181" s="139" t="s">
        <v>12339</v>
      </c>
      <c r="B6181" s="140" t="s">
        <v>21476</v>
      </c>
      <c r="C6181" s="141">
        <v>550</v>
      </c>
      <c r="D6181" s="141">
        <v>9</v>
      </c>
      <c r="E6181" s="142">
        <v>1878.99</v>
      </c>
      <c r="F6181" s="142">
        <v>667.22</v>
      </c>
      <c r="G6181" s="142">
        <v>809.34</v>
      </c>
      <c r="H6181" s="142">
        <v>210.24</v>
      </c>
      <c r="I6181" s="142">
        <v>1686.8</v>
      </c>
      <c r="Q6181" s="6">
        <f t="shared" si="96"/>
        <v>1686.8</v>
      </c>
    </row>
    <row r="6182" spans="1:17" x14ac:dyDescent="0.2">
      <c r="A6182" s="139" t="s">
        <v>12341</v>
      </c>
      <c r="B6182" s="140" t="s">
        <v>21477</v>
      </c>
      <c r="C6182" s="141">
        <v>136</v>
      </c>
      <c r="D6182" s="141">
        <v>3</v>
      </c>
      <c r="E6182" s="142">
        <v>560.49</v>
      </c>
      <c r="F6182" s="142">
        <v>164.98</v>
      </c>
      <c r="G6182" s="142">
        <v>269.77999999999997</v>
      </c>
      <c r="H6182" s="142">
        <v>62.71</v>
      </c>
      <c r="I6182" s="142">
        <v>497.47</v>
      </c>
      <c r="Q6182" s="6">
        <f t="shared" si="96"/>
        <v>497.47</v>
      </c>
    </row>
    <row r="6183" spans="1:17" x14ac:dyDescent="0.2">
      <c r="A6183" s="139" t="s">
        <v>12343</v>
      </c>
      <c r="B6183" s="140" t="s">
        <v>21478</v>
      </c>
      <c r="C6183" s="141">
        <v>230</v>
      </c>
      <c r="D6183" s="141">
        <v>4</v>
      </c>
      <c r="E6183" s="142">
        <v>1079.0899999999999</v>
      </c>
      <c r="F6183" s="142">
        <v>279.02</v>
      </c>
      <c r="G6183" s="142">
        <v>359.7</v>
      </c>
      <c r="H6183" s="142">
        <v>120.74</v>
      </c>
      <c r="I6183" s="142">
        <v>759.46</v>
      </c>
      <c r="Q6183" s="6">
        <f t="shared" si="96"/>
        <v>759.46</v>
      </c>
    </row>
    <row r="6184" spans="1:17" x14ac:dyDescent="0.2">
      <c r="A6184" s="139" t="s">
        <v>12345</v>
      </c>
      <c r="B6184" s="140" t="s">
        <v>21479</v>
      </c>
      <c r="C6184" s="141">
        <v>231</v>
      </c>
      <c r="D6184" s="141">
        <v>1</v>
      </c>
      <c r="E6184" s="142">
        <v>707.89</v>
      </c>
      <c r="F6184" s="142">
        <v>280.23</v>
      </c>
      <c r="G6184" s="142">
        <v>89.93</v>
      </c>
      <c r="H6184" s="142">
        <v>79.209999999999994</v>
      </c>
      <c r="I6184" s="142">
        <v>449.37</v>
      </c>
      <c r="Q6184" s="6">
        <f t="shared" si="96"/>
        <v>449.37</v>
      </c>
    </row>
    <row r="6185" spans="1:17" x14ac:dyDescent="0.2">
      <c r="A6185" s="139" t="s">
        <v>12347</v>
      </c>
      <c r="B6185" s="140" t="s">
        <v>21480</v>
      </c>
      <c r="C6185" s="141">
        <v>63</v>
      </c>
      <c r="D6185" s="141">
        <v>0</v>
      </c>
      <c r="E6185" s="142">
        <v>0</v>
      </c>
      <c r="F6185" s="142">
        <v>76.42</v>
      </c>
      <c r="G6185" s="142">
        <v>0</v>
      </c>
      <c r="H6185" s="142">
        <v>0</v>
      </c>
      <c r="I6185" s="142">
        <v>76.42</v>
      </c>
      <c r="Q6185" s="6">
        <f t="shared" si="96"/>
        <v>76.42</v>
      </c>
    </row>
    <row r="6186" spans="1:17" x14ac:dyDescent="0.2">
      <c r="A6186" s="139" t="s">
        <v>12349</v>
      </c>
      <c r="B6186" s="140" t="s">
        <v>21481</v>
      </c>
      <c r="C6186" s="141">
        <v>140</v>
      </c>
      <c r="D6186" s="141">
        <v>3</v>
      </c>
      <c r="E6186" s="142">
        <v>638.79</v>
      </c>
      <c r="F6186" s="142">
        <v>169.84</v>
      </c>
      <c r="G6186" s="142">
        <v>269.77999999999997</v>
      </c>
      <c r="H6186" s="142">
        <v>71.47</v>
      </c>
      <c r="I6186" s="142">
        <v>511.09</v>
      </c>
      <c r="Q6186" s="6">
        <f t="shared" si="96"/>
        <v>511.09</v>
      </c>
    </row>
    <row r="6187" spans="1:17" x14ac:dyDescent="0.2">
      <c r="A6187" s="139" t="s">
        <v>12351</v>
      </c>
      <c r="B6187" s="140" t="s">
        <v>21482</v>
      </c>
      <c r="C6187" s="141">
        <v>88</v>
      </c>
      <c r="D6187" s="141">
        <v>2</v>
      </c>
      <c r="E6187" s="142">
        <v>20951.29</v>
      </c>
      <c r="F6187" s="142">
        <v>106.76</v>
      </c>
      <c r="G6187" s="142">
        <v>179.86</v>
      </c>
      <c r="H6187" s="142">
        <v>2344.2600000000002</v>
      </c>
      <c r="I6187" s="142">
        <v>2630.88</v>
      </c>
      <c r="Q6187" s="6">
        <f t="shared" si="96"/>
        <v>2630.88</v>
      </c>
    </row>
    <row r="6188" spans="1:17" x14ac:dyDescent="0.2">
      <c r="A6188" s="139" t="s">
        <v>12353</v>
      </c>
      <c r="B6188" s="140" t="s">
        <v>21483</v>
      </c>
      <c r="C6188" s="141">
        <v>111</v>
      </c>
      <c r="D6188" s="141">
        <v>5</v>
      </c>
      <c r="E6188" s="142">
        <v>1000.14</v>
      </c>
      <c r="F6188" s="142">
        <v>134.66</v>
      </c>
      <c r="G6188" s="142">
        <v>449.63</v>
      </c>
      <c r="H6188" s="142">
        <v>111.9</v>
      </c>
      <c r="I6188" s="142">
        <v>696.19</v>
      </c>
      <c r="Q6188" s="6">
        <f t="shared" si="96"/>
        <v>696.19</v>
      </c>
    </row>
    <row r="6189" spans="1:17" x14ac:dyDescent="0.2">
      <c r="A6189" s="139" t="s">
        <v>12355</v>
      </c>
      <c r="B6189" s="140" t="s">
        <v>21484</v>
      </c>
      <c r="C6189" s="141">
        <v>435</v>
      </c>
      <c r="D6189" s="141">
        <v>8</v>
      </c>
      <c r="E6189" s="142">
        <v>1646.86</v>
      </c>
      <c r="F6189" s="142">
        <v>527.71</v>
      </c>
      <c r="G6189" s="142">
        <v>719.41</v>
      </c>
      <c r="H6189" s="142">
        <v>184.27</v>
      </c>
      <c r="I6189" s="142">
        <v>1431.39</v>
      </c>
      <c r="Q6189" s="6">
        <f t="shared" si="96"/>
        <v>1431.39</v>
      </c>
    </row>
    <row r="6190" spans="1:17" x14ac:dyDescent="0.2">
      <c r="A6190" s="139" t="s">
        <v>12357</v>
      </c>
      <c r="B6190" s="140" t="s">
        <v>21485</v>
      </c>
      <c r="C6190" s="141">
        <v>51</v>
      </c>
      <c r="D6190" s="141">
        <v>1</v>
      </c>
      <c r="E6190" s="142">
        <v>830.65</v>
      </c>
      <c r="F6190" s="142">
        <v>61.87</v>
      </c>
      <c r="G6190" s="142">
        <v>89.93</v>
      </c>
      <c r="H6190" s="142">
        <v>92.94</v>
      </c>
      <c r="I6190" s="142">
        <v>244.74</v>
      </c>
      <c r="Q6190" s="6">
        <f t="shared" si="96"/>
        <v>244.74</v>
      </c>
    </row>
    <row r="6191" spans="1:17" x14ac:dyDescent="0.2">
      <c r="A6191" s="139" t="s">
        <v>12359</v>
      </c>
      <c r="B6191" s="140" t="s">
        <v>21486</v>
      </c>
      <c r="C6191" s="141">
        <v>278</v>
      </c>
      <c r="D6191" s="141">
        <v>5</v>
      </c>
      <c r="E6191" s="142">
        <v>866.74</v>
      </c>
      <c r="F6191" s="142">
        <v>337.26</v>
      </c>
      <c r="G6191" s="142">
        <v>449.63</v>
      </c>
      <c r="H6191" s="142">
        <v>96.98</v>
      </c>
      <c r="I6191" s="142">
        <v>883.87</v>
      </c>
      <c r="Q6191" s="6">
        <f t="shared" si="96"/>
        <v>883.87</v>
      </c>
    </row>
    <row r="6192" spans="1:17" x14ac:dyDescent="0.2">
      <c r="A6192" s="139" t="s">
        <v>12361</v>
      </c>
      <c r="B6192" s="140" t="s">
        <v>21487</v>
      </c>
      <c r="C6192" s="141">
        <v>69</v>
      </c>
      <c r="D6192" s="141">
        <v>0</v>
      </c>
      <c r="E6192" s="142">
        <v>0</v>
      </c>
      <c r="F6192" s="142">
        <v>83.7</v>
      </c>
      <c r="G6192" s="142">
        <v>0</v>
      </c>
      <c r="H6192" s="142">
        <v>0</v>
      </c>
      <c r="I6192" s="142">
        <v>83.7</v>
      </c>
      <c r="Q6192" s="6">
        <f t="shared" si="96"/>
        <v>83.7</v>
      </c>
    </row>
    <row r="6193" spans="1:17" x14ac:dyDescent="0.2">
      <c r="A6193" s="139" t="s">
        <v>12363</v>
      </c>
      <c r="B6193" s="140" t="s">
        <v>21488</v>
      </c>
      <c r="C6193" s="141">
        <v>993</v>
      </c>
      <c r="D6193" s="141">
        <v>22</v>
      </c>
      <c r="E6193" s="142">
        <v>7169.62</v>
      </c>
      <c r="F6193" s="142">
        <v>1204.6500000000001</v>
      </c>
      <c r="G6193" s="142">
        <v>1978.38</v>
      </c>
      <c r="H6193" s="142">
        <v>802.22</v>
      </c>
      <c r="I6193" s="142">
        <v>3985.25</v>
      </c>
      <c r="Q6193" s="6">
        <f t="shared" si="96"/>
        <v>3985.25</v>
      </c>
    </row>
    <row r="6194" spans="1:17" x14ac:dyDescent="0.2">
      <c r="A6194" s="139" t="s">
        <v>12365</v>
      </c>
      <c r="B6194" s="140" t="s">
        <v>21489</v>
      </c>
      <c r="C6194" s="141">
        <v>4485</v>
      </c>
      <c r="D6194" s="141">
        <v>75</v>
      </c>
      <c r="E6194" s="142">
        <v>87837.52</v>
      </c>
      <c r="F6194" s="142">
        <v>5440.93</v>
      </c>
      <c r="G6194" s="142">
        <v>6744.46</v>
      </c>
      <c r="H6194" s="142">
        <v>9828.23</v>
      </c>
      <c r="I6194" s="142">
        <v>22013.62</v>
      </c>
      <c r="Q6194" s="6">
        <f t="shared" si="96"/>
        <v>22013.62</v>
      </c>
    </row>
    <row r="6195" spans="1:17" x14ac:dyDescent="0.2">
      <c r="A6195" s="139" t="s">
        <v>12367</v>
      </c>
      <c r="B6195" s="140" t="s">
        <v>21490</v>
      </c>
      <c r="C6195" s="141">
        <v>3755</v>
      </c>
      <c r="D6195" s="141">
        <v>67</v>
      </c>
      <c r="E6195" s="142">
        <v>26232.81</v>
      </c>
      <c r="F6195" s="142">
        <v>4555.34</v>
      </c>
      <c r="G6195" s="142">
        <v>6025.05</v>
      </c>
      <c r="H6195" s="142">
        <v>2935.22</v>
      </c>
      <c r="I6195" s="142">
        <v>13515.61</v>
      </c>
      <c r="Q6195" s="6">
        <f t="shared" si="96"/>
        <v>13515.61</v>
      </c>
    </row>
    <row r="6196" spans="1:17" x14ac:dyDescent="0.2">
      <c r="A6196" s="139" t="s">
        <v>12369</v>
      </c>
      <c r="B6196" s="140" t="s">
        <v>21491</v>
      </c>
      <c r="C6196" s="141">
        <v>77</v>
      </c>
      <c r="D6196" s="141">
        <v>0</v>
      </c>
      <c r="E6196" s="142">
        <v>0</v>
      </c>
      <c r="F6196" s="142">
        <v>93.41</v>
      </c>
      <c r="G6196" s="142">
        <v>0</v>
      </c>
      <c r="H6196" s="142">
        <v>0</v>
      </c>
      <c r="I6196" s="142">
        <v>93.41</v>
      </c>
      <c r="Q6196" s="6">
        <f t="shared" si="96"/>
        <v>93.41</v>
      </c>
    </row>
    <row r="6197" spans="1:17" x14ac:dyDescent="0.2">
      <c r="A6197" s="139" t="s">
        <v>12371</v>
      </c>
      <c r="B6197" s="140" t="s">
        <v>21492</v>
      </c>
      <c r="C6197" s="141">
        <v>137</v>
      </c>
      <c r="D6197" s="141">
        <v>3</v>
      </c>
      <c r="E6197" s="142">
        <v>2297.42</v>
      </c>
      <c r="F6197" s="142">
        <v>166.2</v>
      </c>
      <c r="G6197" s="142">
        <v>269.77999999999997</v>
      </c>
      <c r="H6197" s="142">
        <v>257.06</v>
      </c>
      <c r="I6197" s="142">
        <v>693.04</v>
      </c>
      <c r="Q6197" s="6">
        <f t="shared" si="96"/>
        <v>693.04</v>
      </c>
    </row>
    <row r="6198" spans="1:17" x14ac:dyDescent="0.2">
      <c r="A6198" s="139" t="s">
        <v>12373</v>
      </c>
      <c r="B6198" s="140" t="s">
        <v>21493</v>
      </c>
      <c r="C6198" s="141">
        <v>123</v>
      </c>
      <c r="D6198" s="141">
        <v>10</v>
      </c>
      <c r="E6198" s="142">
        <v>1479.16</v>
      </c>
      <c r="F6198" s="142">
        <v>149.22</v>
      </c>
      <c r="G6198" s="142">
        <v>899.26</v>
      </c>
      <c r="H6198" s="142">
        <v>165.5</v>
      </c>
      <c r="I6198" s="142">
        <v>1213.98</v>
      </c>
      <c r="Q6198" s="6">
        <f t="shared" si="96"/>
        <v>1213.98</v>
      </c>
    </row>
    <row r="6199" spans="1:17" x14ac:dyDescent="0.2">
      <c r="A6199" s="139" t="s">
        <v>12375</v>
      </c>
      <c r="B6199" s="140" t="s">
        <v>21494</v>
      </c>
      <c r="C6199" s="141">
        <v>84</v>
      </c>
      <c r="D6199" s="141">
        <v>2</v>
      </c>
      <c r="E6199" s="142">
        <v>391.19</v>
      </c>
      <c r="F6199" s="142">
        <v>101.9</v>
      </c>
      <c r="G6199" s="142">
        <v>179.86</v>
      </c>
      <c r="H6199" s="142">
        <v>43.77</v>
      </c>
      <c r="I6199" s="142">
        <v>325.52999999999997</v>
      </c>
      <c r="Q6199" s="6">
        <f t="shared" si="96"/>
        <v>325.52999999999997</v>
      </c>
    </row>
    <row r="6200" spans="1:17" x14ac:dyDescent="0.2">
      <c r="A6200" s="139" t="s">
        <v>12377</v>
      </c>
      <c r="B6200" s="140" t="s">
        <v>21495</v>
      </c>
      <c r="C6200" s="141">
        <v>625</v>
      </c>
      <c r="D6200" s="141">
        <v>40</v>
      </c>
      <c r="E6200" s="142">
        <v>11016.14</v>
      </c>
      <c r="F6200" s="142">
        <v>758.21</v>
      </c>
      <c r="G6200" s="142">
        <v>3597.04</v>
      </c>
      <c r="H6200" s="142">
        <v>1232.6099999999999</v>
      </c>
      <c r="I6200" s="142">
        <v>5587.86</v>
      </c>
      <c r="Q6200" s="6">
        <f t="shared" si="96"/>
        <v>5587.86</v>
      </c>
    </row>
    <row r="6201" spans="1:17" x14ac:dyDescent="0.2">
      <c r="A6201" s="139" t="s">
        <v>12379</v>
      </c>
      <c r="B6201" s="140" t="s">
        <v>21496</v>
      </c>
      <c r="C6201" s="141">
        <v>707</v>
      </c>
      <c r="D6201" s="141">
        <v>10</v>
      </c>
      <c r="E6201" s="142">
        <v>3072.07</v>
      </c>
      <c r="F6201" s="142">
        <v>857.69</v>
      </c>
      <c r="G6201" s="142">
        <v>899.26</v>
      </c>
      <c r="H6201" s="142">
        <v>343.74</v>
      </c>
      <c r="I6201" s="142">
        <v>2100.69</v>
      </c>
      <c r="Q6201" s="6">
        <f t="shared" si="96"/>
        <v>2100.69</v>
      </c>
    </row>
    <row r="6202" spans="1:17" x14ac:dyDescent="0.2">
      <c r="A6202" s="139" t="s">
        <v>12381</v>
      </c>
      <c r="B6202" s="140" t="s">
        <v>21497</v>
      </c>
      <c r="C6202" s="141">
        <v>35</v>
      </c>
      <c r="D6202" s="141">
        <v>4</v>
      </c>
      <c r="E6202" s="142">
        <v>974.71</v>
      </c>
      <c r="F6202" s="142">
        <v>42.46</v>
      </c>
      <c r="G6202" s="142">
        <v>359.7</v>
      </c>
      <c r="H6202" s="142">
        <v>109.06</v>
      </c>
      <c r="I6202" s="142">
        <v>511.22</v>
      </c>
      <c r="Q6202" s="6">
        <f t="shared" si="96"/>
        <v>511.22</v>
      </c>
    </row>
    <row r="6203" spans="1:17" x14ac:dyDescent="0.2">
      <c r="A6203" s="139" t="s">
        <v>12383</v>
      </c>
      <c r="B6203" s="140" t="s">
        <v>21498</v>
      </c>
      <c r="C6203" s="141">
        <v>97</v>
      </c>
      <c r="D6203" s="141">
        <v>3</v>
      </c>
      <c r="E6203" s="142">
        <v>288.08</v>
      </c>
      <c r="F6203" s="142">
        <v>117.67</v>
      </c>
      <c r="G6203" s="142">
        <v>269.77999999999997</v>
      </c>
      <c r="H6203" s="142">
        <v>32.229999999999997</v>
      </c>
      <c r="I6203" s="142">
        <v>419.68</v>
      </c>
      <c r="Q6203" s="6">
        <f t="shared" si="96"/>
        <v>419.68</v>
      </c>
    </row>
    <row r="6204" spans="1:17" x14ac:dyDescent="0.2">
      <c r="A6204" s="139" t="s">
        <v>12385</v>
      </c>
      <c r="B6204" s="140" t="s">
        <v>21499</v>
      </c>
      <c r="C6204" s="141">
        <v>38</v>
      </c>
      <c r="D6204" s="141">
        <v>3</v>
      </c>
      <c r="E6204" s="142">
        <v>59204.54</v>
      </c>
      <c r="F6204" s="142">
        <v>46.1</v>
      </c>
      <c r="G6204" s="142">
        <v>269.77999999999997</v>
      </c>
      <c r="H6204" s="142">
        <v>6624.46</v>
      </c>
      <c r="I6204" s="142">
        <v>6940.34</v>
      </c>
      <c r="Q6204" s="6">
        <f t="shared" si="96"/>
        <v>6940.34</v>
      </c>
    </row>
    <row r="6205" spans="1:17" x14ac:dyDescent="0.2">
      <c r="A6205" s="139" t="s">
        <v>12387</v>
      </c>
      <c r="B6205" s="140" t="s">
        <v>21500</v>
      </c>
      <c r="C6205" s="141">
        <v>103</v>
      </c>
      <c r="D6205" s="141">
        <v>5</v>
      </c>
      <c r="E6205" s="142">
        <v>6736.46</v>
      </c>
      <c r="F6205" s="142">
        <v>124.95</v>
      </c>
      <c r="G6205" s="142">
        <v>449.63</v>
      </c>
      <c r="H6205" s="142">
        <v>753.75</v>
      </c>
      <c r="I6205" s="142">
        <v>1328.33</v>
      </c>
      <c r="Q6205" s="6">
        <f t="shared" si="96"/>
        <v>1328.33</v>
      </c>
    </row>
    <row r="6206" spans="1:17" x14ac:dyDescent="0.2">
      <c r="A6206" s="139" t="s">
        <v>12389</v>
      </c>
      <c r="B6206" s="140" t="s">
        <v>21501</v>
      </c>
      <c r="C6206" s="141">
        <v>66</v>
      </c>
      <c r="D6206" s="141">
        <v>1</v>
      </c>
      <c r="E6206" s="142">
        <v>186.61</v>
      </c>
      <c r="F6206" s="142">
        <v>80.06</v>
      </c>
      <c r="G6206" s="142">
        <v>89.93</v>
      </c>
      <c r="H6206" s="142">
        <v>20.88</v>
      </c>
      <c r="I6206" s="142">
        <v>190.87</v>
      </c>
      <c r="Q6206" s="6">
        <f t="shared" si="96"/>
        <v>190.87</v>
      </c>
    </row>
    <row r="6207" spans="1:17" x14ac:dyDescent="0.2">
      <c r="A6207" s="139" t="s">
        <v>12391</v>
      </c>
      <c r="B6207" s="140" t="s">
        <v>21502</v>
      </c>
      <c r="C6207" s="141">
        <v>53</v>
      </c>
      <c r="D6207" s="141">
        <v>2</v>
      </c>
      <c r="E6207" s="142">
        <v>769.3</v>
      </c>
      <c r="F6207" s="142">
        <v>64.3</v>
      </c>
      <c r="G6207" s="142">
        <v>179.86</v>
      </c>
      <c r="H6207" s="142">
        <v>86.08</v>
      </c>
      <c r="I6207" s="142">
        <v>330.24</v>
      </c>
      <c r="Q6207" s="6">
        <f t="shared" si="96"/>
        <v>330.24</v>
      </c>
    </row>
    <row r="6208" spans="1:17" x14ac:dyDescent="0.2">
      <c r="A6208" s="139" t="s">
        <v>12393</v>
      </c>
      <c r="B6208" s="140" t="s">
        <v>21503</v>
      </c>
      <c r="C6208" s="141">
        <v>95</v>
      </c>
      <c r="D6208" s="141">
        <v>1</v>
      </c>
      <c r="E6208" s="142">
        <v>313.74</v>
      </c>
      <c r="F6208" s="142">
        <v>115.25</v>
      </c>
      <c r="G6208" s="142">
        <v>89.93</v>
      </c>
      <c r="H6208" s="142">
        <v>35.1</v>
      </c>
      <c r="I6208" s="142">
        <v>240.28</v>
      </c>
      <c r="Q6208" s="6">
        <f t="shared" si="96"/>
        <v>240.28</v>
      </c>
    </row>
    <row r="6209" spans="1:17" x14ac:dyDescent="0.2">
      <c r="A6209" s="139" t="s">
        <v>12395</v>
      </c>
      <c r="B6209" s="140" t="s">
        <v>21504</v>
      </c>
      <c r="C6209" s="141">
        <v>113</v>
      </c>
      <c r="D6209" s="141">
        <v>4</v>
      </c>
      <c r="E6209" s="142">
        <v>327893.63</v>
      </c>
      <c r="F6209" s="142">
        <v>137.09</v>
      </c>
      <c r="G6209" s="142">
        <v>359.7</v>
      </c>
      <c r="H6209" s="142">
        <v>36688.36</v>
      </c>
      <c r="I6209" s="142">
        <v>37185.15</v>
      </c>
      <c r="Q6209" s="6">
        <f t="shared" si="96"/>
        <v>37185.15</v>
      </c>
    </row>
    <row r="6210" spans="1:17" x14ac:dyDescent="0.2">
      <c r="A6210" s="139" t="s">
        <v>12397</v>
      </c>
      <c r="B6210" s="140" t="s">
        <v>21505</v>
      </c>
      <c r="C6210" s="141">
        <v>793</v>
      </c>
      <c r="D6210" s="141">
        <v>14</v>
      </c>
      <c r="E6210" s="142">
        <v>11875.86</v>
      </c>
      <c r="F6210" s="142">
        <v>962.02</v>
      </c>
      <c r="G6210" s="142">
        <v>1258.97</v>
      </c>
      <c r="H6210" s="142">
        <v>1328.8</v>
      </c>
      <c r="I6210" s="142">
        <v>3549.79</v>
      </c>
      <c r="Q6210" s="6">
        <f t="shared" si="96"/>
        <v>3549.79</v>
      </c>
    </row>
    <row r="6211" spans="1:17" x14ac:dyDescent="0.2">
      <c r="A6211" s="139" t="s">
        <v>12399</v>
      </c>
      <c r="B6211" s="140" t="s">
        <v>21506</v>
      </c>
      <c r="C6211" s="141">
        <v>55</v>
      </c>
      <c r="D6211" s="141">
        <v>0</v>
      </c>
      <c r="E6211" s="142">
        <v>0</v>
      </c>
      <c r="F6211" s="142">
        <v>66.72</v>
      </c>
      <c r="G6211" s="142">
        <v>0</v>
      </c>
      <c r="H6211" s="142">
        <v>0</v>
      </c>
      <c r="I6211" s="142">
        <v>66.72</v>
      </c>
      <c r="Q6211" s="6">
        <f t="shared" si="96"/>
        <v>66.72</v>
      </c>
    </row>
    <row r="6212" spans="1:17" x14ac:dyDescent="0.2">
      <c r="A6212" s="139" t="s">
        <v>12401</v>
      </c>
      <c r="B6212" s="140" t="s">
        <v>21507</v>
      </c>
      <c r="C6212" s="141">
        <v>677</v>
      </c>
      <c r="D6212" s="141">
        <v>20</v>
      </c>
      <c r="E6212" s="142">
        <v>7792.42</v>
      </c>
      <c r="F6212" s="142">
        <v>821.3</v>
      </c>
      <c r="G6212" s="142">
        <v>1798.52</v>
      </c>
      <c r="H6212" s="142">
        <v>871.9</v>
      </c>
      <c r="I6212" s="142">
        <v>3491.72</v>
      </c>
      <c r="Q6212" s="6">
        <f t="shared" si="96"/>
        <v>3491.72</v>
      </c>
    </row>
    <row r="6213" spans="1:17" x14ac:dyDescent="0.2">
      <c r="A6213" s="139" t="s">
        <v>12403</v>
      </c>
      <c r="B6213" s="140" t="s">
        <v>21508</v>
      </c>
      <c r="C6213" s="141">
        <v>634</v>
      </c>
      <c r="D6213" s="141">
        <v>21</v>
      </c>
      <c r="E6213" s="142">
        <v>9017.2999999999993</v>
      </c>
      <c r="F6213" s="142">
        <v>769.13</v>
      </c>
      <c r="G6213" s="142">
        <v>1888.45</v>
      </c>
      <c r="H6213" s="142">
        <v>1008.95</v>
      </c>
      <c r="I6213" s="142">
        <v>3666.53</v>
      </c>
      <c r="Q6213" s="6">
        <f t="shared" si="96"/>
        <v>3666.53</v>
      </c>
    </row>
    <row r="6214" spans="1:17" x14ac:dyDescent="0.2">
      <c r="A6214" s="139" t="s">
        <v>12405</v>
      </c>
      <c r="B6214" s="140" t="s">
        <v>21509</v>
      </c>
      <c r="C6214" s="141">
        <v>362</v>
      </c>
      <c r="D6214" s="141">
        <v>12</v>
      </c>
      <c r="E6214" s="142">
        <v>2288.08</v>
      </c>
      <c r="F6214" s="142">
        <v>439.16</v>
      </c>
      <c r="G6214" s="142">
        <v>1079.1099999999999</v>
      </c>
      <c r="H6214" s="142">
        <v>256.02</v>
      </c>
      <c r="I6214" s="142">
        <v>1774.29</v>
      </c>
      <c r="Q6214" s="6">
        <f t="shared" si="96"/>
        <v>1774.29</v>
      </c>
    </row>
    <row r="6215" spans="1:17" x14ac:dyDescent="0.2">
      <c r="A6215" s="139" t="s">
        <v>12407</v>
      </c>
      <c r="B6215" s="140" t="s">
        <v>21510</v>
      </c>
      <c r="C6215" s="141">
        <v>2611</v>
      </c>
      <c r="D6215" s="141">
        <v>39</v>
      </c>
      <c r="E6215" s="142">
        <v>351251.16</v>
      </c>
      <c r="F6215" s="142">
        <v>3167.5</v>
      </c>
      <c r="G6215" s="142">
        <v>3507.12</v>
      </c>
      <c r="H6215" s="142">
        <v>39301.86</v>
      </c>
      <c r="I6215" s="142">
        <v>45976.480000000003</v>
      </c>
      <c r="Q6215" s="6">
        <f t="shared" si="96"/>
        <v>45976.480000000003</v>
      </c>
    </row>
    <row r="6216" spans="1:17" x14ac:dyDescent="0.2">
      <c r="A6216" s="139" t="s">
        <v>12409</v>
      </c>
      <c r="B6216" s="140" t="s">
        <v>21511</v>
      </c>
      <c r="C6216" s="141">
        <v>74</v>
      </c>
      <c r="D6216" s="141">
        <v>3</v>
      </c>
      <c r="E6216" s="142">
        <v>190.03</v>
      </c>
      <c r="F6216" s="142">
        <v>89.78</v>
      </c>
      <c r="G6216" s="142">
        <v>269.77999999999997</v>
      </c>
      <c r="H6216" s="142">
        <v>21.26</v>
      </c>
      <c r="I6216" s="142">
        <v>380.82</v>
      </c>
      <c r="Q6216" s="6">
        <f t="shared" si="96"/>
        <v>380.82</v>
      </c>
    </row>
    <row r="6217" spans="1:17" x14ac:dyDescent="0.2">
      <c r="A6217" s="139" t="s">
        <v>12411</v>
      </c>
      <c r="B6217" s="140" t="s">
        <v>21512</v>
      </c>
      <c r="C6217" s="141">
        <v>317</v>
      </c>
      <c r="D6217" s="141">
        <v>13</v>
      </c>
      <c r="E6217" s="142">
        <v>5982.39</v>
      </c>
      <c r="F6217" s="142">
        <v>384.57</v>
      </c>
      <c r="G6217" s="142">
        <v>1169.04</v>
      </c>
      <c r="H6217" s="142">
        <v>669.38</v>
      </c>
      <c r="I6217" s="142">
        <v>2222.9899999999998</v>
      </c>
      <c r="Q6217" s="6">
        <f t="shared" si="96"/>
        <v>2222.9899999999998</v>
      </c>
    </row>
    <row r="6218" spans="1:17" x14ac:dyDescent="0.2">
      <c r="A6218" s="139" t="s">
        <v>12413</v>
      </c>
      <c r="B6218" s="140" t="s">
        <v>21513</v>
      </c>
      <c r="C6218" s="141">
        <v>110</v>
      </c>
      <c r="D6218" s="141">
        <v>0</v>
      </c>
      <c r="E6218" s="142">
        <v>0</v>
      </c>
      <c r="F6218" s="142">
        <v>133.44999999999999</v>
      </c>
      <c r="G6218" s="142">
        <v>0</v>
      </c>
      <c r="H6218" s="142">
        <v>0</v>
      </c>
      <c r="I6218" s="142">
        <v>133.44999999999999</v>
      </c>
      <c r="Q6218" s="6">
        <f t="shared" si="96"/>
        <v>133.44999999999999</v>
      </c>
    </row>
    <row r="6219" spans="1:17" x14ac:dyDescent="0.2">
      <c r="A6219" s="139" t="s">
        <v>12415</v>
      </c>
      <c r="B6219" s="140" t="s">
        <v>21514</v>
      </c>
      <c r="C6219" s="141">
        <v>62</v>
      </c>
      <c r="D6219" s="141">
        <v>0</v>
      </c>
      <c r="E6219" s="142">
        <v>0</v>
      </c>
      <c r="F6219" s="142">
        <v>75.22</v>
      </c>
      <c r="G6219" s="142">
        <v>0</v>
      </c>
      <c r="H6219" s="142">
        <v>0</v>
      </c>
      <c r="I6219" s="142">
        <v>75.22</v>
      </c>
      <c r="Q6219" s="6">
        <f t="shared" si="96"/>
        <v>75.22</v>
      </c>
    </row>
    <row r="6220" spans="1:17" x14ac:dyDescent="0.2">
      <c r="A6220" s="139" t="s">
        <v>12417</v>
      </c>
      <c r="B6220" s="140" t="s">
        <v>21515</v>
      </c>
      <c r="C6220" s="141">
        <v>50</v>
      </c>
      <c r="D6220" s="141">
        <v>2</v>
      </c>
      <c r="E6220" s="142">
        <v>479.85</v>
      </c>
      <c r="F6220" s="142">
        <v>60.66</v>
      </c>
      <c r="G6220" s="142">
        <v>179.86</v>
      </c>
      <c r="H6220" s="142">
        <v>53.69</v>
      </c>
      <c r="I6220" s="142">
        <v>294.20999999999998</v>
      </c>
      <c r="Q6220" s="6">
        <f t="shared" si="96"/>
        <v>294.20999999999998</v>
      </c>
    </row>
    <row r="6221" spans="1:17" x14ac:dyDescent="0.2">
      <c r="A6221" s="139" t="s">
        <v>12419</v>
      </c>
      <c r="B6221" s="140" t="s">
        <v>21516</v>
      </c>
      <c r="C6221" s="141">
        <v>563</v>
      </c>
      <c r="D6221" s="141">
        <v>8</v>
      </c>
      <c r="E6221" s="142">
        <v>1790.67</v>
      </c>
      <c r="F6221" s="142">
        <v>683</v>
      </c>
      <c r="G6221" s="142">
        <v>719.41</v>
      </c>
      <c r="H6221" s="142">
        <v>200.36</v>
      </c>
      <c r="I6221" s="142">
        <v>1602.77</v>
      </c>
      <c r="Q6221" s="6">
        <f t="shared" si="96"/>
        <v>1602.77</v>
      </c>
    </row>
    <row r="6222" spans="1:17" x14ac:dyDescent="0.2">
      <c r="A6222" s="139" t="s">
        <v>12421</v>
      </c>
      <c r="B6222" s="140" t="s">
        <v>21517</v>
      </c>
      <c r="C6222" s="141">
        <v>90</v>
      </c>
      <c r="D6222" s="141">
        <v>2</v>
      </c>
      <c r="E6222" s="142">
        <v>239.89</v>
      </c>
      <c r="F6222" s="142">
        <v>109.18</v>
      </c>
      <c r="G6222" s="142">
        <v>179.86</v>
      </c>
      <c r="H6222" s="142">
        <v>26.84</v>
      </c>
      <c r="I6222" s="142">
        <v>315.88</v>
      </c>
      <c r="Q6222" s="6">
        <f t="shared" si="96"/>
        <v>315.88</v>
      </c>
    </row>
    <row r="6223" spans="1:17" x14ac:dyDescent="0.2">
      <c r="A6223" s="139" t="s">
        <v>12423</v>
      </c>
      <c r="B6223" s="140" t="s">
        <v>21518</v>
      </c>
      <c r="C6223" s="141">
        <v>42</v>
      </c>
      <c r="D6223" s="141">
        <v>1</v>
      </c>
      <c r="E6223" s="142">
        <v>37.32</v>
      </c>
      <c r="F6223" s="142">
        <v>50.95</v>
      </c>
      <c r="G6223" s="142">
        <v>89.93</v>
      </c>
      <c r="H6223" s="142">
        <v>4.18</v>
      </c>
      <c r="I6223" s="142">
        <v>145.06</v>
      </c>
      <c r="Q6223" s="6">
        <f t="shared" ref="Q6223:Q6286" si="97">I6223+P6223</f>
        <v>145.06</v>
      </c>
    </row>
    <row r="6224" spans="1:17" x14ac:dyDescent="0.2">
      <c r="A6224" s="139" t="s">
        <v>12425</v>
      </c>
      <c r="B6224" s="140" t="s">
        <v>21519</v>
      </c>
      <c r="C6224" s="141">
        <v>60</v>
      </c>
      <c r="D6224" s="141">
        <v>0</v>
      </c>
      <c r="E6224" s="142">
        <v>0</v>
      </c>
      <c r="F6224" s="142">
        <v>72.790000000000006</v>
      </c>
      <c r="G6224" s="142">
        <v>0</v>
      </c>
      <c r="H6224" s="142">
        <v>0</v>
      </c>
      <c r="I6224" s="142">
        <v>72.790000000000006</v>
      </c>
      <c r="Q6224" s="6">
        <f t="shared" si="97"/>
        <v>72.790000000000006</v>
      </c>
    </row>
    <row r="6225" spans="1:17" x14ac:dyDescent="0.2">
      <c r="A6225" s="139" t="s">
        <v>12427</v>
      </c>
      <c r="B6225" s="140" t="s">
        <v>21520</v>
      </c>
      <c r="C6225" s="141">
        <v>78</v>
      </c>
      <c r="D6225" s="141">
        <v>1</v>
      </c>
      <c r="E6225" s="142">
        <v>461.58</v>
      </c>
      <c r="F6225" s="142">
        <v>94.62</v>
      </c>
      <c r="G6225" s="142">
        <v>89.93</v>
      </c>
      <c r="H6225" s="142">
        <v>51.65</v>
      </c>
      <c r="I6225" s="142">
        <v>236.2</v>
      </c>
      <c r="Q6225" s="6">
        <f t="shared" si="97"/>
        <v>236.2</v>
      </c>
    </row>
    <row r="6226" spans="1:17" x14ac:dyDescent="0.2">
      <c r="A6226" s="139" t="s">
        <v>12429</v>
      </c>
      <c r="B6226" s="140" t="s">
        <v>21521</v>
      </c>
      <c r="C6226" s="141">
        <v>72</v>
      </c>
      <c r="D6226" s="141">
        <v>0</v>
      </c>
      <c r="E6226" s="142">
        <v>0</v>
      </c>
      <c r="F6226" s="142">
        <v>87.34</v>
      </c>
      <c r="G6226" s="142">
        <v>0</v>
      </c>
      <c r="H6226" s="142">
        <v>0</v>
      </c>
      <c r="I6226" s="142">
        <v>87.34</v>
      </c>
      <c r="Q6226" s="6">
        <f t="shared" si="97"/>
        <v>87.34</v>
      </c>
    </row>
    <row r="6227" spans="1:17" x14ac:dyDescent="0.2">
      <c r="A6227" s="139" t="s">
        <v>12431</v>
      </c>
      <c r="B6227" s="140" t="s">
        <v>21522</v>
      </c>
      <c r="C6227" s="141">
        <v>126</v>
      </c>
      <c r="D6227" s="141">
        <v>2</v>
      </c>
      <c r="E6227" s="142">
        <v>26670.53</v>
      </c>
      <c r="F6227" s="142">
        <v>152.86000000000001</v>
      </c>
      <c r="G6227" s="142">
        <v>179.86</v>
      </c>
      <c r="H6227" s="142">
        <v>2984.19</v>
      </c>
      <c r="I6227" s="142">
        <v>3316.91</v>
      </c>
      <c r="Q6227" s="6">
        <f t="shared" si="97"/>
        <v>3316.91</v>
      </c>
    </row>
    <row r="6228" spans="1:17" x14ac:dyDescent="0.2">
      <c r="A6228" s="139" t="s">
        <v>12433</v>
      </c>
      <c r="B6228" s="140" t="s">
        <v>21523</v>
      </c>
      <c r="C6228" s="141">
        <v>133</v>
      </c>
      <c r="D6228" s="141">
        <v>0</v>
      </c>
      <c r="E6228" s="142">
        <v>0</v>
      </c>
      <c r="F6228" s="142">
        <v>161.34</v>
      </c>
      <c r="G6228" s="142">
        <v>0</v>
      </c>
      <c r="H6228" s="142">
        <v>0</v>
      </c>
      <c r="I6228" s="142">
        <v>161.34</v>
      </c>
      <c r="Q6228" s="6">
        <f t="shared" si="97"/>
        <v>161.34</v>
      </c>
    </row>
    <row r="6229" spans="1:17" x14ac:dyDescent="0.2">
      <c r="A6229" s="139" t="s">
        <v>12435</v>
      </c>
      <c r="B6229" s="140" t="s">
        <v>21524</v>
      </c>
      <c r="C6229" s="141">
        <v>186</v>
      </c>
      <c r="D6229" s="141">
        <v>2</v>
      </c>
      <c r="E6229" s="142">
        <v>468.58</v>
      </c>
      <c r="F6229" s="142">
        <v>225.64</v>
      </c>
      <c r="G6229" s="142">
        <v>179.86</v>
      </c>
      <c r="H6229" s="142">
        <v>52.43</v>
      </c>
      <c r="I6229" s="142">
        <v>457.93</v>
      </c>
      <c r="Q6229" s="6">
        <f t="shared" si="97"/>
        <v>457.93</v>
      </c>
    </row>
    <row r="6230" spans="1:17" x14ac:dyDescent="0.2">
      <c r="A6230" s="139" t="s">
        <v>12437</v>
      </c>
      <c r="B6230" s="140" t="s">
        <v>21525</v>
      </c>
      <c r="C6230" s="141">
        <v>138</v>
      </c>
      <c r="D6230" s="141">
        <v>3</v>
      </c>
      <c r="E6230" s="142">
        <v>511.69</v>
      </c>
      <c r="F6230" s="142">
        <v>167.42</v>
      </c>
      <c r="G6230" s="142">
        <v>269.77999999999997</v>
      </c>
      <c r="H6230" s="142">
        <v>57.26</v>
      </c>
      <c r="I6230" s="142">
        <v>494.46</v>
      </c>
      <c r="Q6230" s="6">
        <f t="shared" si="97"/>
        <v>494.46</v>
      </c>
    </row>
    <row r="6231" spans="1:17" x14ac:dyDescent="0.2">
      <c r="A6231" s="139" t="s">
        <v>12439</v>
      </c>
      <c r="B6231" s="140" t="s">
        <v>21526</v>
      </c>
      <c r="C6231" s="141">
        <v>773</v>
      </c>
      <c r="D6231" s="141">
        <v>18</v>
      </c>
      <c r="E6231" s="142">
        <v>56208.58</v>
      </c>
      <c r="F6231" s="142">
        <v>937.76</v>
      </c>
      <c r="G6231" s="142">
        <v>1618.67</v>
      </c>
      <c r="H6231" s="142">
        <v>6289.24</v>
      </c>
      <c r="I6231" s="142">
        <v>8845.67</v>
      </c>
      <c r="Q6231" s="6">
        <f t="shared" si="97"/>
        <v>8845.67</v>
      </c>
    </row>
    <row r="6232" spans="1:17" x14ac:dyDescent="0.2">
      <c r="A6232" s="139" t="s">
        <v>12441</v>
      </c>
      <c r="B6232" s="140" t="s">
        <v>21527</v>
      </c>
      <c r="C6232" s="141">
        <v>205</v>
      </c>
      <c r="D6232" s="141">
        <v>4</v>
      </c>
      <c r="E6232" s="142">
        <v>756.35</v>
      </c>
      <c r="F6232" s="142">
        <v>248.7</v>
      </c>
      <c r="G6232" s="142">
        <v>359.7</v>
      </c>
      <c r="H6232" s="142">
        <v>84.63</v>
      </c>
      <c r="I6232" s="142">
        <v>693.03</v>
      </c>
      <c r="Q6232" s="6">
        <f t="shared" si="97"/>
        <v>693.03</v>
      </c>
    </row>
    <row r="6233" spans="1:17" x14ac:dyDescent="0.2">
      <c r="A6233" s="139" t="s">
        <v>12443</v>
      </c>
      <c r="B6233" s="140" t="s">
        <v>21528</v>
      </c>
      <c r="C6233" s="141">
        <v>70</v>
      </c>
      <c r="D6233" s="141">
        <v>15</v>
      </c>
      <c r="E6233" s="142">
        <v>3874.24</v>
      </c>
      <c r="F6233" s="142">
        <v>84.92</v>
      </c>
      <c r="G6233" s="142">
        <v>1348.89</v>
      </c>
      <c r="H6233" s="142">
        <v>433.5</v>
      </c>
      <c r="I6233" s="142">
        <v>1867.31</v>
      </c>
      <c r="Q6233" s="6">
        <f t="shared" si="97"/>
        <v>1867.31</v>
      </c>
    </row>
    <row r="6234" spans="1:17" x14ac:dyDescent="0.2">
      <c r="A6234" s="139" t="s">
        <v>12445</v>
      </c>
      <c r="B6234" s="140" t="s">
        <v>21529</v>
      </c>
      <c r="C6234" s="141">
        <v>30</v>
      </c>
      <c r="D6234" s="141">
        <v>1</v>
      </c>
      <c r="E6234" s="142">
        <v>10385.5</v>
      </c>
      <c r="F6234" s="142">
        <v>36.39</v>
      </c>
      <c r="G6234" s="142">
        <v>89.93</v>
      </c>
      <c r="H6234" s="142">
        <v>1162.05</v>
      </c>
      <c r="I6234" s="142">
        <v>1288.3699999999999</v>
      </c>
      <c r="Q6234" s="6">
        <f t="shared" si="97"/>
        <v>1288.3699999999999</v>
      </c>
    </row>
    <row r="6235" spans="1:17" x14ac:dyDescent="0.2">
      <c r="A6235" s="139" t="s">
        <v>12447</v>
      </c>
      <c r="B6235" s="140" t="s">
        <v>21530</v>
      </c>
      <c r="C6235" s="141">
        <v>159</v>
      </c>
      <c r="D6235" s="141">
        <v>5</v>
      </c>
      <c r="E6235" s="142">
        <v>17944.7</v>
      </c>
      <c r="F6235" s="142">
        <v>192.89</v>
      </c>
      <c r="G6235" s="142">
        <v>449.63</v>
      </c>
      <c r="H6235" s="142">
        <v>2007.85</v>
      </c>
      <c r="I6235" s="142">
        <v>2650.37</v>
      </c>
      <c r="Q6235" s="6">
        <f t="shared" si="97"/>
        <v>2650.37</v>
      </c>
    </row>
    <row r="6236" spans="1:17" x14ac:dyDescent="0.2">
      <c r="A6236" s="139" t="s">
        <v>12449</v>
      </c>
      <c r="B6236" s="140" t="s">
        <v>21531</v>
      </c>
      <c r="C6236" s="141">
        <v>86</v>
      </c>
      <c r="D6236" s="141">
        <v>0</v>
      </c>
      <c r="E6236" s="142">
        <v>0</v>
      </c>
      <c r="F6236" s="142">
        <v>104.33</v>
      </c>
      <c r="G6236" s="142">
        <v>0</v>
      </c>
      <c r="H6236" s="142">
        <v>0</v>
      </c>
      <c r="I6236" s="142">
        <v>104.33</v>
      </c>
      <c r="Q6236" s="6">
        <f t="shared" si="97"/>
        <v>104.33</v>
      </c>
    </row>
    <row r="6237" spans="1:17" x14ac:dyDescent="0.2">
      <c r="A6237" s="139" t="s">
        <v>12451</v>
      </c>
      <c r="B6237" s="140" t="s">
        <v>21532</v>
      </c>
      <c r="C6237" s="141">
        <v>209</v>
      </c>
      <c r="D6237" s="141">
        <v>1</v>
      </c>
      <c r="E6237" s="142">
        <v>67.7</v>
      </c>
      <c r="F6237" s="142">
        <v>253.54</v>
      </c>
      <c r="G6237" s="142">
        <v>89.93</v>
      </c>
      <c r="H6237" s="142">
        <v>7.58</v>
      </c>
      <c r="I6237" s="142">
        <v>351.05</v>
      </c>
      <c r="Q6237" s="6">
        <f t="shared" si="97"/>
        <v>351.05</v>
      </c>
    </row>
    <row r="6238" spans="1:17" x14ac:dyDescent="0.2">
      <c r="A6238" s="139" t="s">
        <v>12453</v>
      </c>
      <c r="B6238" s="140" t="s">
        <v>21533</v>
      </c>
      <c r="C6238" s="141">
        <v>273</v>
      </c>
      <c r="D6238" s="141">
        <v>8</v>
      </c>
      <c r="E6238" s="142">
        <v>2713.96</v>
      </c>
      <c r="F6238" s="142">
        <v>331.18</v>
      </c>
      <c r="G6238" s="142">
        <v>719.41</v>
      </c>
      <c r="H6238" s="142">
        <v>303.66000000000003</v>
      </c>
      <c r="I6238" s="142">
        <v>1354.25</v>
      </c>
      <c r="Q6238" s="6">
        <f t="shared" si="97"/>
        <v>1354.25</v>
      </c>
    </row>
    <row r="6239" spans="1:17" x14ac:dyDescent="0.2">
      <c r="A6239" s="139" t="s">
        <v>12455</v>
      </c>
      <c r="B6239" s="140" t="s">
        <v>21534</v>
      </c>
      <c r="C6239" s="141">
        <v>462</v>
      </c>
      <c r="D6239" s="141">
        <v>10</v>
      </c>
      <c r="E6239" s="142">
        <v>2759</v>
      </c>
      <c r="F6239" s="142">
        <v>560.47</v>
      </c>
      <c r="G6239" s="142">
        <v>899.26</v>
      </c>
      <c r="H6239" s="142">
        <v>308.7</v>
      </c>
      <c r="I6239" s="142">
        <v>1768.43</v>
      </c>
      <c r="Q6239" s="6">
        <f t="shared" si="97"/>
        <v>1768.43</v>
      </c>
    </row>
    <row r="6240" spans="1:17" x14ac:dyDescent="0.2">
      <c r="A6240" s="139" t="s">
        <v>12457</v>
      </c>
      <c r="B6240" s="140" t="s">
        <v>21535</v>
      </c>
      <c r="C6240" s="141">
        <v>105</v>
      </c>
      <c r="D6240" s="141">
        <v>0</v>
      </c>
      <c r="E6240" s="142">
        <v>0</v>
      </c>
      <c r="F6240" s="142">
        <v>127.38</v>
      </c>
      <c r="G6240" s="142">
        <v>0</v>
      </c>
      <c r="H6240" s="142">
        <v>0</v>
      </c>
      <c r="I6240" s="142">
        <v>127.38</v>
      </c>
      <c r="Q6240" s="6">
        <f t="shared" si="97"/>
        <v>127.38</v>
      </c>
    </row>
    <row r="6241" spans="1:17" x14ac:dyDescent="0.2">
      <c r="A6241" s="139" t="s">
        <v>12459</v>
      </c>
      <c r="B6241" s="140" t="s">
        <v>21536</v>
      </c>
      <c r="C6241" s="141">
        <v>35</v>
      </c>
      <c r="D6241" s="141">
        <v>0</v>
      </c>
      <c r="E6241" s="142">
        <v>0</v>
      </c>
      <c r="F6241" s="142">
        <v>42.46</v>
      </c>
      <c r="G6241" s="142">
        <v>0</v>
      </c>
      <c r="H6241" s="142">
        <v>0</v>
      </c>
      <c r="I6241" s="142">
        <v>42.46</v>
      </c>
      <c r="Q6241" s="6">
        <f t="shared" si="97"/>
        <v>42.46</v>
      </c>
    </row>
    <row r="6242" spans="1:17" x14ac:dyDescent="0.2">
      <c r="A6242" s="139" t="s">
        <v>12461</v>
      </c>
      <c r="B6242" s="140" t="s">
        <v>21537</v>
      </c>
      <c r="C6242" s="141">
        <v>89</v>
      </c>
      <c r="D6242" s="141">
        <v>5</v>
      </c>
      <c r="E6242" s="142">
        <v>3972.56</v>
      </c>
      <c r="F6242" s="142">
        <v>107.97</v>
      </c>
      <c r="G6242" s="142">
        <v>449.63</v>
      </c>
      <c r="H6242" s="142">
        <v>444.5</v>
      </c>
      <c r="I6242" s="142">
        <v>1002.1</v>
      </c>
      <c r="Q6242" s="6">
        <f t="shared" si="97"/>
        <v>1002.1</v>
      </c>
    </row>
    <row r="6243" spans="1:17" x14ac:dyDescent="0.2">
      <c r="A6243" s="139" t="s">
        <v>12463</v>
      </c>
      <c r="B6243" s="140" t="s">
        <v>21538</v>
      </c>
      <c r="C6243" s="141">
        <v>434</v>
      </c>
      <c r="D6243" s="141">
        <v>12</v>
      </c>
      <c r="E6243" s="142">
        <v>16701.11</v>
      </c>
      <c r="F6243" s="142">
        <v>526.5</v>
      </c>
      <c r="G6243" s="142">
        <v>1079.1099999999999</v>
      </c>
      <c r="H6243" s="142">
        <v>1868.7</v>
      </c>
      <c r="I6243" s="142">
        <v>3474.31</v>
      </c>
      <c r="Q6243" s="6">
        <f t="shared" si="97"/>
        <v>3474.31</v>
      </c>
    </row>
    <row r="6244" spans="1:17" x14ac:dyDescent="0.2">
      <c r="A6244" s="139" t="s">
        <v>12465</v>
      </c>
      <c r="B6244" s="140" t="s">
        <v>21539</v>
      </c>
      <c r="C6244" s="141">
        <v>160</v>
      </c>
      <c r="D6244" s="141">
        <v>1</v>
      </c>
      <c r="E6244" s="142">
        <v>76.930000000000007</v>
      </c>
      <c r="F6244" s="142">
        <v>194.1</v>
      </c>
      <c r="G6244" s="142">
        <v>89.93</v>
      </c>
      <c r="H6244" s="142">
        <v>8.61</v>
      </c>
      <c r="I6244" s="142">
        <v>292.64</v>
      </c>
      <c r="Q6244" s="6">
        <f t="shared" si="97"/>
        <v>292.64</v>
      </c>
    </row>
    <row r="6245" spans="1:17" x14ac:dyDescent="0.2">
      <c r="A6245" s="139" t="s">
        <v>12467</v>
      </c>
      <c r="B6245" s="140" t="s">
        <v>21540</v>
      </c>
      <c r="C6245" s="141">
        <v>293</v>
      </c>
      <c r="D6245" s="141">
        <v>10</v>
      </c>
      <c r="E6245" s="142">
        <v>4662.25</v>
      </c>
      <c r="F6245" s="142">
        <v>355.45</v>
      </c>
      <c r="G6245" s="142">
        <v>899.26</v>
      </c>
      <c r="H6245" s="142">
        <v>521.66</v>
      </c>
      <c r="I6245" s="142">
        <v>1776.37</v>
      </c>
      <c r="Q6245" s="6">
        <f t="shared" si="97"/>
        <v>1776.37</v>
      </c>
    </row>
    <row r="6246" spans="1:17" x14ac:dyDescent="0.2">
      <c r="A6246" s="139" t="s">
        <v>12469</v>
      </c>
      <c r="B6246" s="140" t="s">
        <v>21541</v>
      </c>
      <c r="C6246" s="141">
        <v>150</v>
      </c>
      <c r="D6246" s="141">
        <v>4</v>
      </c>
      <c r="E6246" s="142">
        <v>9024.98</v>
      </c>
      <c r="F6246" s="142">
        <v>181.97</v>
      </c>
      <c r="G6246" s="142">
        <v>359.7</v>
      </c>
      <c r="H6246" s="142">
        <v>1009.82</v>
      </c>
      <c r="I6246" s="142">
        <v>1551.49</v>
      </c>
      <c r="Q6246" s="6">
        <f t="shared" si="97"/>
        <v>1551.49</v>
      </c>
    </row>
    <row r="6247" spans="1:17" x14ac:dyDescent="0.2">
      <c r="A6247" s="139" t="s">
        <v>12471</v>
      </c>
      <c r="B6247" s="140" t="s">
        <v>21542</v>
      </c>
      <c r="C6247" s="141">
        <v>98</v>
      </c>
      <c r="D6247" s="141">
        <v>8</v>
      </c>
      <c r="E6247" s="142">
        <v>2040.61</v>
      </c>
      <c r="F6247" s="142">
        <v>118.89</v>
      </c>
      <c r="G6247" s="142">
        <v>719.41</v>
      </c>
      <c r="H6247" s="142">
        <v>228.33</v>
      </c>
      <c r="I6247" s="142">
        <v>1066.6300000000001</v>
      </c>
      <c r="Q6247" s="6">
        <f t="shared" si="97"/>
        <v>1066.6300000000001</v>
      </c>
    </row>
    <row r="6248" spans="1:17" x14ac:dyDescent="0.2">
      <c r="A6248" s="139" t="s">
        <v>12473</v>
      </c>
      <c r="B6248" s="140" t="s">
        <v>21543</v>
      </c>
      <c r="C6248" s="141">
        <v>434</v>
      </c>
      <c r="D6248" s="141">
        <v>6</v>
      </c>
      <c r="E6248" s="142">
        <v>1217.73</v>
      </c>
      <c r="F6248" s="142">
        <v>526.5</v>
      </c>
      <c r="G6248" s="142">
        <v>539.55999999999995</v>
      </c>
      <c r="H6248" s="142">
        <v>136.26</v>
      </c>
      <c r="I6248" s="142">
        <v>1202.32</v>
      </c>
      <c r="Q6248" s="6">
        <f t="shared" si="97"/>
        <v>1202.32</v>
      </c>
    </row>
    <row r="6249" spans="1:17" x14ac:dyDescent="0.2">
      <c r="A6249" s="139" t="s">
        <v>12475</v>
      </c>
      <c r="B6249" s="140" t="s">
        <v>21544</v>
      </c>
      <c r="C6249" s="141">
        <v>200</v>
      </c>
      <c r="D6249" s="141">
        <v>14</v>
      </c>
      <c r="E6249" s="142">
        <v>5239.29</v>
      </c>
      <c r="F6249" s="142">
        <v>242.62</v>
      </c>
      <c r="G6249" s="142">
        <v>1258.97</v>
      </c>
      <c r="H6249" s="142">
        <v>586.23</v>
      </c>
      <c r="I6249" s="142">
        <v>2087.8200000000002</v>
      </c>
      <c r="Q6249" s="6">
        <f t="shared" si="97"/>
        <v>2087.8200000000002</v>
      </c>
    </row>
    <row r="6250" spans="1:17" x14ac:dyDescent="0.2">
      <c r="A6250" s="139" t="s">
        <v>12477</v>
      </c>
      <c r="B6250" s="140" t="s">
        <v>21545</v>
      </c>
      <c r="C6250" s="141">
        <v>140</v>
      </c>
      <c r="D6250" s="141">
        <v>0</v>
      </c>
      <c r="E6250" s="142">
        <v>0</v>
      </c>
      <c r="F6250" s="142">
        <v>169.84</v>
      </c>
      <c r="G6250" s="142">
        <v>0</v>
      </c>
      <c r="H6250" s="142">
        <v>0</v>
      </c>
      <c r="I6250" s="142">
        <v>169.84</v>
      </c>
      <c r="Q6250" s="6">
        <f t="shared" si="97"/>
        <v>169.84</v>
      </c>
    </row>
    <row r="6251" spans="1:17" x14ac:dyDescent="0.2">
      <c r="A6251" s="139" t="s">
        <v>12479</v>
      </c>
      <c r="B6251" s="140" t="s">
        <v>21546</v>
      </c>
      <c r="C6251" s="141">
        <v>249</v>
      </c>
      <c r="D6251" s="141">
        <v>1</v>
      </c>
      <c r="E6251" s="142">
        <v>186.61</v>
      </c>
      <c r="F6251" s="142">
        <v>302.07</v>
      </c>
      <c r="G6251" s="142">
        <v>89.93</v>
      </c>
      <c r="H6251" s="142">
        <v>20.88</v>
      </c>
      <c r="I6251" s="142">
        <v>412.88</v>
      </c>
      <c r="Q6251" s="6">
        <f t="shared" si="97"/>
        <v>412.88</v>
      </c>
    </row>
    <row r="6252" spans="1:17" x14ac:dyDescent="0.2">
      <c r="A6252" s="139" t="s">
        <v>12481</v>
      </c>
      <c r="B6252" s="140" t="s">
        <v>21547</v>
      </c>
      <c r="C6252" s="141">
        <v>73</v>
      </c>
      <c r="D6252" s="141">
        <v>5</v>
      </c>
      <c r="E6252" s="142">
        <v>1042.3699999999999</v>
      </c>
      <c r="F6252" s="142">
        <v>88.56</v>
      </c>
      <c r="G6252" s="142">
        <v>449.63</v>
      </c>
      <c r="H6252" s="142">
        <v>116.63</v>
      </c>
      <c r="I6252" s="142">
        <v>654.82000000000005</v>
      </c>
      <c r="Q6252" s="6">
        <f t="shared" si="97"/>
        <v>654.82000000000005</v>
      </c>
    </row>
    <row r="6253" spans="1:17" x14ac:dyDescent="0.2">
      <c r="A6253" s="139" t="s">
        <v>12483</v>
      </c>
      <c r="B6253" s="140" t="s">
        <v>21548</v>
      </c>
      <c r="C6253" s="141">
        <v>1751</v>
      </c>
      <c r="D6253" s="141">
        <v>33</v>
      </c>
      <c r="E6253" s="142">
        <v>10999.15</v>
      </c>
      <c r="F6253" s="142">
        <v>2124.21</v>
      </c>
      <c r="G6253" s="142">
        <v>2967.56</v>
      </c>
      <c r="H6253" s="142">
        <v>1230.7</v>
      </c>
      <c r="I6253" s="142">
        <v>6322.47</v>
      </c>
      <c r="Q6253" s="6">
        <f t="shared" si="97"/>
        <v>6322.47</v>
      </c>
    </row>
    <row r="6254" spans="1:17" x14ac:dyDescent="0.2">
      <c r="A6254" s="139" t="s">
        <v>12485</v>
      </c>
      <c r="B6254" s="140" t="s">
        <v>21549</v>
      </c>
      <c r="C6254" s="141">
        <v>106</v>
      </c>
      <c r="D6254" s="141">
        <v>1</v>
      </c>
      <c r="E6254" s="142">
        <v>1824.67</v>
      </c>
      <c r="F6254" s="142">
        <v>128.59</v>
      </c>
      <c r="G6254" s="142">
        <v>89.93</v>
      </c>
      <c r="H6254" s="142">
        <v>204.17</v>
      </c>
      <c r="I6254" s="142">
        <v>422.69</v>
      </c>
      <c r="Q6254" s="6">
        <f t="shared" si="97"/>
        <v>422.69</v>
      </c>
    </row>
    <row r="6255" spans="1:17" x14ac:dyDescent="0.2">
      <c r="A6255" s="139" t="s">
        <v>12487</v>
      </c>
      <c r="B6255" s="140" t="s">
        <v>21550</v>
      </c>
      <c r="C6255" s="141">
        <v>90</v>
      </c>
      <c r="D6255" s="141">
        <v>1</v>
      </c>
      <c r="E6255" s="142">
        <v>217.97</v>
      </c>
      <c r="F6255" s="142">
        <v>109.18</v>
      </c>
      <c r="G6255" s="142">
        <v>89.93</v>
      </c>
      <c r="H6255" s="142">
        <v>24.39</v>
      </c>
      <c r="I6255" s="142">
        <v>223.5</v>
      </c>
      <c r="Q6255" s="6">
        <f t="shared" si="97"/>
        <v>223.5</v>
      </c>
    </row>
    <row r="6256" spans="1:17" x14ac:dyDescent="0.2">
      <c r="A6256" s="139" t="s">
        <v>12489</v>
      </c>
      <c r="B6256" s="140" t="s">
        <v>21551</v>
      </c>
      <c r="C6256" s="141">
        <v>71</v>
      </c>
      <c r="D6256" s="141">
        <v>1</v>
      </c>
      <c r="E6256" s="142">
        <v>37.32</v>
      </c>
      <c r="F6256" s="142">
        <v>86.14</v>
      </c>
      <c r="G6256" s="142">
        <v>89.93</v>
      </c>
      <c r="H6256" s="142">
        <v>4.18</v>
      </c>
      <c r="I6256" s="142">
        <v>180.25</v>
      </c>
      <c r="Q6256" s="6">
        <f t="shared" si="97"/>
        <v>180.25</v>
      </c>
    </row>
    <row r="6257" spans="1:17" x14ac:dyDescent="0.2">
      <c r="A6257" s="139" t="s">
        <v>12491</v>
      </c>
      <c r="B6257" s="140" t="s">
        <v>21552</v>
      </c>
      <c r="C6257" s="141">
        <v>395</v>
      </c>
      <c r="D6257" s="141">
        <v>3</v>
      </c>
      <c r="E6257" s="142">
        <v>675.82</v>
      </c>
      <c r="F6257" s="142">
        <v>479.19</v>
      </c>
      <c r="G6257" s="142">
        <v>269.77999999999997</v>
      </c>
      <c r="H6257" s="142">
        <v>75.62</v>
      </c>
      <c r="I6257" s="142">
        <v>824.59</v>
      </c>
      <c r="Q6257" s="6">
        <f t="shared" si="97"/>
        <v>824.59</v>
      </c>
    </row>
    <row r="6258" spans="1:17" x14ac:dyDescent="0.2">
      <c r="A6258" s="139" t="s">
        <v>12493</v>
      </c>
      <c r="B6258" s="140" t="s">
        <v>21553</v>
      </c>
      <c r="C6258" s="141">
        <v>65</v>
      </c>
      <c r="D6258" s="141">
        <v>0</v>
      </c>
      <c r="E6258" s="142">
        <v>0</v>
      </c>
      <c r="F6258" s="142">
        <v>78.86</v>
      </c>
      <c r="G6258" s="142">
        <v>0</v>
      </c>
      <c r="H6258" s="142">
        <v>0</v>
      </c>
      <c r="I6258" s="142">
        <v>78.86</v>
      </c>
      <c r="Q6258" s="6">
        <f t="shared" si="97"/>
        <v>78.86</v>
      </c>
    </row>
    <row r="6259" spans="1:17" x14ac:dyDescent="0.2">
      <c r="A6259" s="139" t="s">
        <v>12495</v>
      </c>
      <c r="B6259" s="140" t="s">
        <v>21554</v>
      </c>
      <c r="C6259" s="141">
        <v>56</v>
      </c>
      <c r="D6259" s="141">
        <v>2</v>
      </c>
      <c r="E6259" s="142">
        <v>400.4</v>
      </c>
      <c r="F6259" s="142">
        <v>67.94</v>
      </c>
      <c r="G6259" s="142">
        <v>179.86</v>
      </c>
      <c r="H6259" s="142">
        <v>44.8</v>
      </c>
      <c r="I6259" s="142">
        <v>292.60000000000002</v>
      </c>
      <c r="Q6259" s="6">
        <f t="shared" si="97"/>
        <v>292.60000000000002</v>
      </c>
    </row>
    <row r="6260" spans="1:17" x14ac:dyDescent="0.2">
      <c r="A6260" s="139" t="s">
        <v>12497</v>
      </c>
      <c r="B6260" s="140" t="s">
        <v>21555</v>
      </c>
      <c r="C6260" s="141">
        <v>46</v>
      </c>
      <c r="D6260" s="141">
        <v>0</v>
      </c>
      <c r="E6260" s="142">
        <v>0</v>
      </c>
      <c r="F6260" s="142">
        <v>55.81</v>
      </c>
      <c r="G6260" s="142">
        <v>0</v>
      </c>
      <c r="H6260" s="142">
        <v>0</v>
      </c>
      <c r="I6260" s="142">
        <v>55.81</v>
      </c>
      <c r="Q6260" s="6">
        <f t="shared" si="97"/>
        <v>55.81</v>
      </c>
    </row>
    <row r="6261" spans="1:17" x14ac:dyDescent="0.2">
      <c r="A6261" s="139" t="s">
        <v>12499</v>
      </c>
      <c r="B6261" s="140" t="s">
        <v>21556</v>
      </c>
      <c r="C6261" s="141">
        <v>36</v>
      </c>
      <c r="D6261" s="141">
        <v>1</v>
      </c>
      <c r="E6261" s="142">
        <v>283.36</v>
      </c>
      <c r="F6261" s="142">
        <v>43.67</v>
      </c>
      <c r="G6261" s="142">
        <v>89.93</v>
      </c>
      <c r="H6261" s="142">
        <v>31.7</v>
      </c>
      <c r="I6261" s="142">
        <v>165.3</v>
      </c>
      <c r="Q6261" s="6">
        <f t="shared" si="97"/>
        <v>165.3</v>
      </c>
    </row>
    <row r="6262" spans="1:17" x14ac:dyDescent="0.2">
      <c r="A6262" s="139" t="s">
        <v>12501</v>
      </c>
      <c r="B6262" s="140" t="s">
        <v>21557</v>
      </c>
      <c r="C6262" s="141">
        <v>42</v>
      </c>
      <c r="D6262" s="141">
        <v>0</v>
      </c>
      <c r="E6262" s="142">
        <v>0</v>
      </c>
      <c r="F6262" s="142">
        <v>50.95</v>
      </c>
      <c r="G6262" s="142">
        <v>0</v>
      </c>
      <c r="H6262" s="142">
        <v>0</v>
      </c>
      <c r="I6262" s="142">
        <v>50.95</v>
      </c>
      <c r="Q6262" s="6">
        <f t="shared" si="97"/>
        <v>50.95</v>
      </c>
    </row>
    <row r="6263" spans="1:17" x14ac:dyDescent="0.2">
      <c r="A6263" s="139" t="s">
        <v>12503</v>
      </c>
      <c r="B6263" s="140" t="s">
        <v>21558</v>
      </c>
      <c r="C6263" s="141">
        <v>71</v>
      </c>
      <c r="D6263" s="141">
        <v>1</v>
      </c>
      <c r="E6263" s="142">
        <v>121.59</v>
      </c>
      <c r="F6263" s="142">
        <v>86.14</v>
      </c>
      <c r="G6263" s="142">
        <v>89.93</v>
      </c>
      <c r="H6263" s="142">
        <v>13.61</v>
      </c>
      <c r="I6263" s="142">
        <v>189.68</v>
      </c>
      <c r="Q6263" s="6">
        <f t="shared" si="97"/>
        <v>189.68</v>
      </c>
    </row>
    <row r="6264" spans="1:17" x14ac:dyDescent="0.2">
      <c r="A6264" s="139" t="s">
        <v>12505</v>
      </c>
      <c r="B6264" s="140" t="s">
        <v>21559</v>
      </c>
      <c r="C6264" s="141">
        <v>25</v>
      </c>
      <c r="D6264" s="141">
        <v>0</v>
      </c>
      <c r="E6264" s="142">
        <v>0</v>
      </c>
      <c r="F6264" s="142">
        <v>30.33</v>
      </c>
      <c r="G6264" s="142">
        <v>0</v>
      </c>
      <c r="H6264" s="142">
        <v>0</v>
      </c>
      <c r="I6264" s="142">
        <v>30.33</v>
      </c>
      <c r="Q6264" s="6">
        <f t="shared" si="97"/>
        <v>30.33</v>
      </c>
    </row>
    <row r="6265" spans="1:17" x14ac:dyDescent="0.2">
      <c r="A6265" s="139" t="s">
        <v>12507</v>
      </c>
      <c r="B6265" s="140" t="s">
        <v>21560</v>
      </c>
      <c r="C6265" s="141">
        <v>102</v>
      </c>
      <c r="D6265" s="141">
        <v>0</v>
      </c>
      <c r="E6265" s="142">
        <v>0</v>
      </c>
      <c r="F6265" s="142">
        <v>123.74</v>
      </c>
      <c r="G6265" s="142">
        <v>0</v>
      </c>
      <c r="H6265" s="142">
        <v>0</v>
      </c>
      <c r="I6265" s="142">
        <v>123.74</v>
      </c>
      <c r="Q6265" s="6">
        <f t="shared" si="97"/>
        <v>123.74</v>
      </c>
    </row>
    <row r="6266" spans="1:17" x14ac:dyDescent="0.2">
      <c r="A6266" s="139" t="s">
        <v>12509</v>
      </c>
      <c r="B6266" s="140" t="s">
        <v>21561</v>
      </c>
      <c r="C6266" s="141">
        <v>53</v>
      </c>
      <c r="D6266" s="141">
        <v>0</v>
      </c>
      <c r="E6266" s="142">
        <v>0</v>
      </c>
      <c r="F6266" s="142">
        <v>64.3</v>
      </c>
      <c r="G6266" s="142">
        <v>0</v>
      </c>
      <c r="H6266" s="142">
        <v>0</v>
      </c>
      <c r="I6266" s="142">
        <v>64.3</v>
      </c>
      <c r="Q6266" s="6">
        <f t="shared" si="97"/>
        <v>64.3</v>
      </c>
    </row>
    <row r="6267" spans="1:17" x14ac:dyDescent="0.2">
      <c r="A6267" s="139" t="s">
        <v>12511</v>
      </c>
      <c r="B6267" s="140" t="s">
        <v>21562</v>
      </c>
      <c r="C6267" s="141">
        <v>235</v>
      </c>
      <c r="D6267" s="141">
        <v>1</v>
      </c>
      <c r="E6267" s="142">
        <v>248.82</v>
      </c>
      <c r="F6267" s="142">
        <v>285.08999999999997</v>
      </c>
      <c r="G6267" s="142">
        <v>89.93</v>
      </c>
      <c r="H6267" s="142">
        <v>27.84</v>
      </c>
      <c r="I6267" s="142">
        <v>402.86</v>
      </c>
      <c r="Q6267" s="6">
        <f t="shared" si="97"/>
        <v>402.86</v>
      </c>
    </row>
    <row r="6268" spans="1:17" x14ac:dyDescent="0.2">
      <c r="A6268" s="139" t="s">
        <v>12513</v>
      </c>
      <c r="B6268" s="140" t="s">
        <v>21563</v>
      </c>
      <c r="C6268" s="141">
        <v>118</v>
      </c>
      <c r="D6268" s="141">
        <v>4</v>
      </c>
      <c r="E6268" s="142">
        <v>17091.22</v>
      </c>
      <c r="F6268" s="142">
        <v>143.15</v>
      </c>
      <c r="G6268" s="142">
        <v>359.7</v>
      </c>
      <c r="H6268" s="142">
        <v>1912.35</v>
      </c>
      <c r="I6268" s="142">
        <v>2415.1999999999998</v>
      </c>
      <c r="Q6268" s="6">
        <f t="shared" si="97"/>
        <v>2415.1999999999998</v>
      </c>
    </row>
    <row r="6269" spans="1:17" x14ac:dyDescent="0.2">
      <c r="A6269" s="139" t="s">
        <v>12515</v>
      </c>
      <c r="B6269" s="140" t="s">
        <v>21564</v>
      </c>
      <c r="C6269" s="141">
        <v>171</v>
      </c>
      <c r="D6269" s="141">
        <v>2</v>
      </c>
      <c r="E6269" s="142">
        <v>352.35</v>
      </c>
      <c r="F6269" s="142">
        <v>207.45</v>
      </c>
      <c r="G6269" s="142">
        <v>179.86</v>
      </c>
      <c r="H6269" s="142">
        <v>39.42</v>
      </c>
      <c r="I6269" s="142">
        <v>426.73</v>
      </c>
      <c r="Q6269" s="6">
        <f t="shared" si="97"/>
        <v>426.73</v>
      </c>
    </row>
    <row r="6270" spans="1:17" x14ac:dyDescent="0.2">
      <c r="A6270" s="139" t="s">
        <v>12517</v>
      </c>
      <c r="B6270" s="140" t="s">
        <v>21565</v>
      </c>
      <c r="C6270" s="141">
        <v>31</v>
      </c>
      <c r="D6270" s="141">
        <v>0</v>
      </c>
      <c r="E6270" s="142">
        <v>0</v>
      </c>
      <c r="F6270" s="142">
        <v>37.61</v>
      </c>
      <c r="G6270" s="142">
        <v>0</v>
      </c>
      <c r="H6270" s="142">
        <v>0</v>
      </c>
      <c r="I6270" s="142">
        <v>37.61</v>
      </c>
      <c r="Q6270" s="6">
        <f t="shared" si="97"/>
        <v>37.61</v>
      </c>
    </row>
    <row r="6271" spans="1:17" x14ac:dyDescent="0.2">
      <c r="A6271" s="139" t="s">
        <v>12519</v>
      </c>
      <c r="B6271" s="140" t="s">
        <v>21566</v>
      </c>
      <c r="C6271" s="141">
        <v>533</v>
      </c>
      <c r="D6271" s="141">
        <v>14</v>
      </c>
      <c r="E6271" s="142">
        <v>3669.64</v>
      </c>
      <c r="F6271" s="142">
        <v>646.6</v>
      </c>
      <c r="G6271" s="142">
        <v>1258.97</v>
      </c>
      <c r="H6271" s="142">
        <v>410.6</v>
      </c>
      <c r="I6271" s="142">
        <v>2316.17</v>
      </c>
      <c r="Q6271" s="6">
        <f t="shared" si="97"/>
        <v>2316.17</v>
      </c>
    </row>
    <row r="6272" spans="1:17" x14ac:dyDescent="0.2">
      <c r="A6272" s="139" t="s">
        <v>12521</v>
      </c>
      <c r="B6272" s="140" t="s">
        <v>21567</v>
      </c>
      <c r="C6272" s="141">
        <v>372</v>
      </c>
      <c r="D6272" s="141">
        <v>9</v>
      </c>
      <c r="E6272" s="142">
        <v>3104</v>
      </c>
      <c r="F6272" s="142">
        <v>451.29</v>
      </c>
      <c r="G6272" s="142">
        <v>809.34</v>
      </c>
      <c r="H6272" s="142">
        <v>347.31</v>
      </c>
      <c r="I6272" s="142">
        <v>1607.94</v>
      </c>
      <c r="Q6272" s="6">
        <f t="shared" si="97"/>
        <v>1607.94</v>
      </c>
    </row>
    <row r="6273" spans="1:17" x14ac:dyDescent="0.2">
      <c r="A6273" s="139" t="s">
        <v>12523</v>
      </c>
      <c r="B6273" s="140" t="s">
        <v>21568</v>
      </c>
      <c r="C6273" s="141">
        <v>1255</v>
      </c>
      <c r="D6273" s="141">
        <v>13</v>
      </c>
      <c r="E6273" s="142">
        <v>3341.52</v>
      </c>
      <c r="F6273" s="142">
        <v>1522.49</v>
      </c>
      <c r="G6273" s="142">
        <v>1169.04</v>
      </c>
      <c r="H6273" s="142">
        <v>373.89</v>
      </c>
      <c r="I6273" s="142">
        <v>3065.42</v>
      </c>
      <c r="Q6273" s="6">
        <f t="shared" si="97"/>
        <v>3065.42</v>
      </c>
    </row>
    <row r="6274" spans="1:17" x14ac:dyDescent="0.2">
      <c r="A6274" s="139" t="s">
        <v>12525</v>
      </c>
      <c r="B6274" s="140" t="s">
        <v>21569</v>
      </c>
      <c r="C6274" s="141">
        <v>270</v>
      </c>
      <c r="D6274" s="141">
        <v>4</v>
      </c>
      <c r="E6274" s="142">
        <v>18875.669999999998</v>
      </c>
      <c r="F6274" s="142">
        <v>327.54000000000002</v>
      </c>
      <c r="G6274" s="142">
        <v>359.7</v>
      </c>
      <c r="H6274" s="142">
        <v>2112.02</v>
      </c>
      <c r="I6274" s="142">
        <v>2799.26</v>
      </c>
      <c r="Q6274" s="6">
        <f t="shared" si="97"/>
        <v>2799.26</v>
      </c>
    </row>
    <row r="6275" spans="1:17" x14ac:dyDescent="0.2">
      <c r="A6275" s="139" t="s">
        <v>12527</v>
      </c>
      <c r="B6275" s="140" t="s">
        <v>21570</v>
      </c>
      <c r="C6275" s="141">
        <v>487</v>
      </c>
      <c r="D6275" s="141">
        <v>15</v>
      </c>
      <c r="E6275" s="142">
        <v>3374.17</v>
      </c>
      <c r="F6275" s="142">
        <v>590.79999999999995</v>
      </c>
      <c r="G6275" s="142">
        <v>1348.89</v>
      </c>
      <c r="H6275" s="142">
        <v>377.54</v>
      </c>
      <c r="I6275" s="142">
        <v>2317.23</v>
      </c>
      <c r="Q6275" s="6">
        <f t="shared" si="97"/>
        <v>2317.23</v>
      </c>
    </row>
    <row r="6276" spans="1:17" x14ac:dyDescent="0.2">
      <c r="A6276" s="139" t="s">
        <v>12529</v>
      </c>
      <c r="B6276" s="140" t="s">
        <v>21571</v>
      </c>
      <c r="C6276" s="141">
        <v>84</v>
      </c>
      <c r="D6276" s="141">
        <v>5</v>
      </c>
      <c r="E6276" s="142">
        <v>10517.74</v>
      </c>
      <c r="F6276" s="142">
        <v>101.9</v>
      </c>
      <c r="G6276" s="142">
        <v>449.63</v>
      </c>
      <c r="H6276" s="142">
        <v>1176.8399999999999</v>
      </c>
      <c r="I6276" s="142">
        <v>1728.37</v>
      </c>
      <c r="Q6276" s="6">
        <f t="shared" si="97"/>
        <v>1728.37</v>
      </c>
    </row>
    <row r="6277" spans="1:17" x14ac:dyDescent="0.2">
      <c r="A6277" s="139" t="s">
        <v>12531</v>
      </c>
      <c r="B6277" s="140" t="s">
        <v>21572</v>
      </c>
      <c r="C6277" s="141">
        <v>111</v>
      </c>
      <c r="D6277" s="141">
        <v>4</v>
      </c>
      <c r="E6277" s="142">
        <v>316.29000000000002</v>
      </c>
      <c r="F6277" s="142">
        <v>134.66</v>
      </c>
      <c r="G6277" s="142">
        <v>359.7</v>
      </c>
      <c r="H6277" s="142">
        <v>35.39</v>
      </c>
      <c r="I6277" s="142">
        <v>529.75</v>
      </c>
      <c r="Q6277" s="6">
        <f t="shared" si="97"/>
        <v>529.75</v>
      </c>
    </row>
    <row r="6278" spans="1:17" x14ac:dyDescent="0.2">
      <c r="A6278" s="139" t="s">
        <v>12533</v>
      </c>
      <c r="B6278" s="140" t="s">
        <v>21573</v>
      </c>
      <c r="C6278" s="141">
        <v>27</v>
      </c>
      <c r="D6278" s="141">
        <v>0</v>
      </c>
      <c r="E6278" s="142">
        <v>0</v>
      </c>
      <c r="F6278" s="142">
        <v>32.75</v>
      </c>
      <c r="G6278" s="142">
        <v>0</v>
      </c>
      <c r="H6278" s="142">
        <v>0</v>
      </c>
      <c r="I6278" s="142">
        <v>32.75</v>
      </c>
      <c r="Q6278" s="6">
        <f t="shared" si="97"/>
        <v>32.75</v>
      </c>
    </row>
    <row r="6279" spans="1:17" x14ac:dyDescent="0.2">
      <c r="A6279" s="139" t="s">
        <v>12535</v>
      </c>
      <c r="B6279" s="140" t="s">
        <v>21574</v>
      </c>
      <c r="C6279" s="141">
        <v>227</v>
      </c>
      <c r="D6279" s="141">
        <v>6</v>
      </c>
      <c r="E6279" s="142">
        <v>1247.1600000000001</v>
      </c>
      <c r="F6279" s="142">
        <v>275.38</v>
      </c>
      <c r="G6279" s="142">
        <v>539.55999999999995</v>
      </c>
      <c r="H6279" s="142">
        <v>139.54</v>
      </c>
      <c r="I6279" s="142">
        <v>954.48</v>
      </c>
      <c r="Q6279" s="6">
        <f t="shared" si="97"/>
        <v>954.48</v>
      </c>
    </row>
    <row r="6280" spans="1:17" x14ac:dyDescent="0.2">
      <c r="A6280" s="139" t="s">
        <v>12537</v>
      </c>
      <c r="B6280" s="140" t="s">
        <v>21575</v>
      </c>
      <c r="C6280" s="141">
        <v>75</v>
      </c>
      <c r="D6280" s="141">
        <v>2</v>
      </c>
      <c r="E6280" s="142">
        <v>35845.35</v>
      </c>
      <c r="F6280" s="142">
        <v>90.98</v>
      </c>
      <c r="G6280" s="142">
        <v>179.86</v>
      </c>
      <c r="H6280" s="142">
        <v>4010.78</v>
      </c>
      <c r="I6280" s="142">
        <v>4281.62</v>
      </c>
      <c r="Q6280" s="6">
        <f t="shared" si="97"/>
        <v>4281.62</v>
      </c>
    </row>
    <row r="6281" spans="1:17" x14ac:dyDescent="0.2">
      <c r="A6281" s="139" t="s">
        <v>12539</v>
      </c>
      <c r="B6281" s="140" t="s">
        <v>21576</v>
      </c>
      <c r="C6281" s="141">
        <v>2499</v>
      </c>
      <c r="D6281" s="141">
        <v>51</v>
      </c>
      <c r="E6281" s="142">
        <v>33202</v>
      </c>
      <c r="F6281" s="142">
        <v>3031.63</v>
      </c>
      <c r="G6281" s="142">
        <v>4586.2299999999996</v>
      </c>
      <c r="H6281" s="142">
        <v>3715.01</v>
      </c>
      <c r="I6281" s="142">
        <v>11332.87</v>
      </c>
      <c r="Q6281" s="6">
        <f t="shared" si="97"/>
        <v>11332.87</v>
      </c>
    </row>
    <row r="6282" spans="1:17" x14ac:dyDescent="0.2">
      <c r="A6282" s="139" t="s">
        <v>12541</v>
      </c>
      <c r="B6282" s="140" t="s">
        <v>21577</v>
      </c>
      <c r="C6282" s="141">
        <v>312</v>
      </c>
      <c r="D6282" s="141">
        <v>10</v>
      </c>
      <c r="E6282" s="142">
        <v>4548.3599999999997</v>
      </c>
      <c r="F6282" s="142">
        <v>378.5</v>
      </c>
      <c r="G6282" s="142">
        <v>899.26</v>
      </c>
      <c r="H6282" s="142">
        <v>508.92</v>
      </c>
      <c r="I6282" s="142">
        <v>1786.68</v>
      </c>
      <c r="Q6282" s="6">
        <f t="shared" si="97"/>
        <v>1786.68</v>
      </c>
    </row>
    <row r="6283" spans="1:17" x14ac:dyDescent="0.2">
      <c r="A6283" s="139" t="s">
        <v>12543</v>
      </c>
      <c r="B6283" s="140" t="s">
        <v>21578</v>
      </c>
      <c r="C6283" s="141">
        <v>1209</v>
      </c>
      <c r="D6283" s="141">
        <v>24</v>
      </c>
      <c r="E6283" s="142">
        <v>6095.76</v>
      </c>
      <c r="F6283" s="142">
        <v>1466.69</v>
      </c>
      <c r="G6283" s="142">
        <v>2158.2199999999998</v>
      </c>
      <c r="H6283" s="142">
        <v>682.06</v>
      </c>
      <c r="I6283" s="142">
        <v>4306.97</v>
      </c>
      <c r="Q6283" s="6">
        <f t="shared" si="97"/>
        <v>4306.97</v>
      </c>
    </row>
    <row r="6284" spans="1:17" x14ac:dyDescent="0.2">
      <c r="A6284" s="139" t="s">
        <v>12545</v>
      </c>
      <c r="B6284" s="140" t="s">
        <v>21579</v>
      </c>
      <c r="C6284" s="141">
        <v>43</v>
      </c>
      <c r="D6284" s="141">
        <v>3</v>
      </c>
      <c r="E6284" s="142">
        <v>1277.1400000000001</v>
      </c>
      <c r="F6284" s="142">
        <v>52.17</v>
      </c>
      <c r="G6284" s="142">
        <v>269.77999999999997</v>
      </c>
      <c r="H6284" s="142">
        <v>142.9</v>
      </c>
      <c r="I6284" s="142">
        <v>464.85</v>
      </c>
      <c r="Q6284" s="6">
        <f t="shared" si="97"/>
        <v>464.85</v>
      </c>
    </row>
    <row r="6285" spans="1:17" x14ac:dyDescent="0.2">
      <c r="A6285" s="139" t="s">
        <v>15299</v>
      </c>
      <c r="B6285" s="140" t="s">
        <v>21580</v>
      </c>
      <c r="C6285" s="141">
        <v>55</v>
      </c>
      <c r="D6285" s="141">
        <v>0</v>
      </c>
      <c r="E6285" s="142">
        <v>0</v>
      </c>
      <c r="F6285" s="142">
        <v>66.72</v>
      </c>
      <c r="G6285" s="142">
        <v>0</v>
      </c>
      <c r="H6285" s="142">
        <v>0</v>
      </c>
      <c r="I6285" s="142">
        <v>66.72</v>
      </c>
      <c r="Q6285" s="6">
        <f t="shared" si="97"/>
        <v>66.72</v>
      </c>
    </row>
    <row r="6286" spans="1:17" x14ac:dyDescent="0.2">
      <c r="A6286" s="139" t="s">
        <v>12548</v>
      </c>
      <c r="B6286" s="140" t="s">
        <v>21581</v>
      </c>
      <c r="C6286" s="141">
        <v>1569</v>
      </c>
      <c r="D6286" s="141">
        <v>55</v>
      </c>
      <c r="E6286" s="142">
        <v>14577.03</v>
      </c>
      <c r="F6286" s="142">
        <v>1903.42</v>
      </c>
      <c r="G6286" s="142">
        <v>4945.9399999999996</v>
      </c>
      <c r="H6286" s="142">
        <v>1631.04</v>
      </c>
      <c r="I6286" s="142">
        <v>8480.4</v>
      </c>
      <c r="Q6286" s="6">
        <f t="shared" si="97"/>
        <v>8480.4</v>
      </c>
    </row>
    <row r="6287" spans="1:17" x14ac:dyDescent="0.2">
      <c r="A6287" s="139" t="s">
        <v>12550</v>
      </c>
      <c r="B6287" s="140" t="s">
        <v>21582</v>
      </c>
      <c r="C6287" s="141">
        <v>52</v>
      </c>
      <c r="D6287" s="141">
        <v>0</v>
      </c>
      <c r="E6287" s="142">
        <v>0</v>
      </c>
      <c r="F6287" s="142">
        <v>63.08</v>
      </c>
      <c r="G6287" s="142">
        <v>0</v>
      </c>
      <c r="H6287" s="142">
        <v>0</v>
      </c>
      <c r="I6287" s="142">
        <v>63.08</v>
      </c>
      <c r="Q6287" s="6">
        <f t="shared" ref="Q6287:Q6350" si="98">I6287+P6287</f>
        <v>63.08</v>
      </c>
    </row>
    <row r="6288" spans="1:17" x14ac:dyDescent="0.2">
      <c r="A6288" s="139" t="s">
        <v>12552</v>
      </c>
      <c r="B6288" s="140" t="s">
        <v>21583</v>
      </c>
      <c r="C6288" s="141">
        <v>551</v>
      </c>
      <c r="D6288" s="141">
        <v>6</v>
      </c>
      <c r="E6288" s="142">
        <v>1342.39</v>
      </c>
      <c r="F6288" s="142">
        <v>668.44</v>
      </c>
      <c r="G6288" s="142">
        <v>539.55999999999995</v>
      </c>
      <c r="H6288" s="142">
        <v>150.19999999999999</v>
      </c>
      <c r="I6288" s="142">
        <v>1358.2</v>
      </c>
      <c r="Q6288" s="6">
        <f t="shared" si="98"/>
        <v>1358.2</v>
      </c>
    </row>
    <row r="6289" spans="1:17" x14ac:dyDescent="0.2">
      <c r="A6289" s="139" t="s">
        <v>12554</v>
      </c>
      <c r="B6289" s="140" t="s">
        <v>21584</v>
      </c>
      <c r="C6289" s="141">
        <v>571</v>
      </c>
      <c r="D6289" s="141">
        <v>13</v>
      </c>
      <c r="E6289" s="142">
        <v>80439.899999999994</v>
      </c>
      <c r="F6289" s="142">
        <v>692.7</v>
      </c>
      <c r="G6289" s="142">
        <v>1169.04</v>
      </c>
      <c r="H6289" s="142">
        <v>9000.5</v>
      </c>
      <c r="I6289" s="142">
        <v>10862.24</v>
      </c>
      <c r="Q6289" s="6">
        <f t="shared" si="98"/>
        <v>10862.24</v>
      </c>
    </row>
    <row r="6290" spans="1:17" x14ac:dyDescent="0.2">
      <c r="A6290" s="139" t="s">
        <v>12556</v>
      </c>
      <c r="B6290" s="140" t="s">
        <v>21585</v>
      </c>
      <c r="C6290" s="141">
        <v>138</v>
      </c>
      <c r="D6290" s="141">
        <v>0</v>
      </c>
      <c r="E6290" s="142">
        <v>0</v>
      </c>
      <c r="F6290" s="142">
        <v>167.42</v>
      </c>
      <c r="G6290" s="142">
        <v>0</v>
      </c>
      <c r="H6290" s="142">
        <v>0</v>
      </c>
      <c r="I6290" s="142">
        <v>167.42</v>
      </c>
      <c r="Q6290" s="6">
        <f t="shared" si="98"/>
        <v>167.42</v>
      </c>
    </row>
    <row r="6291" spans="1:17" x14ac:dyDescent="0.2">
      <c r="A6291" s="139" t="s">
        <v>12558</v>
      </c>
      <c r="B6291" s="140" t="s">
        <v>21586</v>
      </c>
      <c r="C6291" s="141">
        <v>27</v>
      </c>
      <c r="D6291" s="141">
        <v>0</v>
      </c>
      <c r="E6291" s="142">
        <v>0</v>
      </c>
      <c r="F6291" s="142">
        <v>32.75</v>
      </c>
      <c r="G6291" s="142">
        <v>0</v>
      </c>
      <c r="H6291" s="142">
        <v>0</v>
      </c>
      <c r="I6291" s="142">
        <v>32.75</v>
      </c>
      <c r="Q6291" s="6">
        <f t="shared" si="98"/>
        <v>32.75</v>
      </c>
    </row>
    <row r="6292" spans="1:17" x14ac:dyDescent="0.2">
      <c r="A6292" s="139" t="s">
        <v>12560</v>
      </c>
      <c r="B6292" s="140" t="s">
        <v>21587</v>
      </c>
      <c r="C6292" s="141">
        <v>205</v>
      </c>
      <c r="D6292" s="141">
        <v>2</v>
      </c>
      <c r="E6292" s="142">
        <v>522.73</v>
      </c>
      <c r="F6292" s="142">
        <v>248.7</v>
      </c>
      <c r="G6292" s="142">
        <v>179.86</v>
      </c>
      <c r="H6292" s="142">
        <v>58.49</v>
      </c>
      <c r="I6292" s="142">
        <v>487.05</v>
      </c>
      <c r="Q6292" s="6">
        <f t="shared" si="98"/>
        <v>487.05</v>
      </c>
    </row>
    <row r="6293" spans="1:17" x14ac:dyDescent="0.2">
      <c r="A6293" s="139" t="s">
        <v>12562</v>
      </c>
      <c r="B6293" s="140" t="s">
        <v>21588</v>
      </c>
      <c r="C6293" s="141">
        <v>35</v>
      </c>
      <c r="D6293" s="141">
        <v>0</v>
      </c>
      <c r="E6293" s="142">
        <v>0</v>
      </c>
      <c r="F6293" s="142">
        <v>42.46</v>
      </c>
      <c r="G6293" s="142">
        <v>0</v>
      </c>
      <c r="H6293" s="142">
        <v>0</v>
      </c>
      <c r="I6293" s="142">
        <v>42.46</v>
      </c>
      <c r="Q6293" s="6">
        <f t="shared" si="98"/>
        <v>42.46</v>
      </c>
    </row>
    <row r="6294" spans="1:17" x14ac:dyDescent="0.2">
      <c r="A6294" s="139" t="s">
        <v>12564</v>
      </c>
      <c r="B6294" s="140" t="s">
        <v>21589</v>
      </c>
      <c r="C6294" s="141">
        <v>214</v>
      </c>
      <c r="D6294" s="141">
        <v>5</v>
      </c>
      <c r="E6294" s="142">
        <v>1539.15</v>
      </c>
      <c r="F6294" s="142">
        <v>259.61</v>
      </c>
      <c r="G6294" s="142">
        <v>449.63</v>
      </c>
      <c r="H6294" s="142">
        <v>172.22</v>
      </c>
      <c r="I6294" s="142">
        <v>881.46</v>
      </c>
      <c r="Q6294" s="6">
        <f t="shared" si="98"/>
        <v>881.46</v>
      </c>
    </row>
    <row r="6295" spans="1:17" x14ac:dyDescent="0.2">
      <c r="A6295" s="139" t="s">
        <v>12566</v>
      </c>
      <c r="B6295" s="140" t="s">
        <v>21590</v>
      </c>
      <c r="C6295" s="141">
        <v>328</v>
      </c>
      <c r="D6295" s="141">
        <v>14</v>
      </c>
      <c r="E6295" s="142">
        <v>5984.45</v>
      </c>
      <c r="F6295" s="142">
        <v>397.91</v>
      </c>
      <c r="G6295" s="142">
        <v>1258.97</v>
      </c>
      <c r="H6295" s="142">
        <v>669.61</v>
      </c>
      <c r="I6295" s="142">
        <v>2326.4899999999998</v>
      </c>
      <c r="Q6295" s="6">
        <f t="shared" si="98"/>
        <v>2326.4899999999998</v>
      </c>
    </row>
    <row r="6296" spans="1:17" x14ac:dyDescent="0.2">
      <c r="A6296" s="139" t="s">
        <v>12568</v>
      </c>
      <c r="B6296" s="140" t="s">
        <v>21591</v>
      </c>
      <c r="C6296" s="141">
        <v>266</v>
      </c>
      <c r="D6296" s="141">
        <v>3</v>
      </c>
      <c r="E6296" s="142">
        <v>2812.47</v>
      </c>
      <c r="F6296" s="142">
        <v>322.7</v>
      </c>
      <c r="G6296" s="142">
        <v>269.77999999999997</v>
      </c>
      <c r="H6296" s="142">
        <v>314.69</v>
      </c>
      <c r="I6296" s="142">
        <v>907.17</v>
      </c>
      <c r="Q6296" s="6">
        <f t="shared" si="98"/>
        <v>907.17</v>
      </c>
    </row>
    <row r="6297" spans="1:17" x14ac:dyDescent="0.2">
      <c r="A6297" s="139" t="s">
        <v>12570</v>
      </c>
      <c r="B6297" s="140" t="s">
        <v>21592</v>
      </c>
      <c r="C6297" s="141">
        <v>330</v>
      </c>
      <c r="D6297" s="141">
        <v>9</v>
      </c>
      <c r="E6297" s="142">
        <v>1302.06</v>
      </c>
      <c r="F6297" s="142">
        <v>400.34</v>
      </c>
      <c r="G6297" s="142">
        <v>809.34</v>
      </c>
      <c r="H6297" s="142">
        <v>145.69</v>
      </c>
      <c r="I6297" s="142">
        <v>1355.37</v>
      </c>
      <c r="Q6297" s="6">
        <f t="shared" si="98"/>
        <v>1355.37</v>
      </c>
    </row>
    <row r="6298" spans="1:17" x14ac:dyDescent="0.2">
      <c r="A6298" s="139" t="s">
        <v>12572</v>
      </c>
      <c r="B6298" s="140" t="s">
        <v>21593</v>
      </c>
      <c r="C6298" s="141">
        <v>120</v>
      </c>
      <c r="D6298" s="141">
        <v>1</v>
      </c>
      <c r="E6298" s="142">
        <v>384.46</v>
      </c>
      <c r="F6298" s="142">
        <v>145.58000000000001</v>
      </c>
      <c r="G6298" s="142">
        <v>89.93</v>
      </c>
      <c r="H6298" s="142">
        <v>43.02</v>
      </c>
      <c r="I6298" s="142">
        <v>278.52999999999997</v>
      </c>
      <c r="Q6298" s="6">
        <f t="shared" si="98"/>
        <v>278.52999999999997</v>
      </c>
    </row>
    <row r="6299" spans="1:17" x14ac:dyDescent="0.2">
      <c r="A6299" s="139" t="s">
        <v>12574</v>
      </c>
      <c r="B6299" s="140" t="s">
        <v>21594</v>
      </c>
      <c r="C6299" s="141">
        <v>454</v>
      </c>
      <c r="D6299" s="141">
        <v>13</v>
      </c>
      <c r="E6299" s="142">
        <v>3167.68</v>
      </c>
      <c r="F6299" s="142">
        <v>550.77</v>
      </c>
      <c r="G6299" s="142">
        <v>1169.04</v>
      </c>
      <c r="H6299" s="142">
        <v>354.43</v>
      </c>
      <c r="I6299" s="142">
        <v>2074.2399999999998</v>
      </c>
      <c r="Q6299" s="6">
        <f t="shared" si="98"/>
        <v>2074.2399999999998</v>
      </c>
    </row>
    <row r="6300" spans="1:17" x14ac:dyDescent="0.2">
      <c r="A6300" s="139" t="s">
        <v>12576</v>
      </c>
      <c r="B6300" s="140" t="s">
        <v>21595</v>
      </c>
      <c r="C6300" s="141">
        <v>123</v>
      </c>
      <c r="D6300" s="141">
        <v>1</v>
      </c>
      <c r="E6300" s="142">
        <v>123.19</v>
      </c>
      <c r="F6300" s="142">
        <v>149.22</v>
      </c>
      <c r="G6300" s="142">
        <v>89.93</v>
      </c>
      <c r="H6300" s="142">
        <v>13.78</v>
      </c>
      <c r="I6300" s="142">
        <v>252.93</v>
      </c>
      <c r="Q6300" s="6">
        <f t="shared" si="98"/>
        <v>252.93</v>
      </c>
    </row>
    <row r="6301" spans="1:17" x14ac:dyDescent="0.2">
      <c r="A6301" s="139" t="s">
        <v>12578</v>
      </c>
      <c r="B6301" s="140" t="s">
        <v>21596</v>
      </c>
      <c r="C6301" s="141">
        <v>172</v>
      </c>
      <c r="D6301" s="141">
        <v>1</v>
      </c>
      <c r="E6301" s="142">
        <v>182.88</v>
      </c>
      <c r="F6301" s="142">
        <v>208.66</v>
      </c>
      <c r="G6301" s="142">
        <v>89.93</v>
      </c>
      <c r="H6301" s="142">
        <v>20.46</v>
      </c>
      <c r="I6301" s="142">
        <v>319.05</v>
      </c>
      <c r="Q6301" s="6">
        <f t="shared" si="98"/>
        <v>319.05</v>
      </c>
    </row>
    <row r="6302" spans="1:17" x14ac:dyDescent="0.2">
      <c r="A6302" s="139" t="s">
        <v>12580</v>
      </c>
      <c r="B6302" s="140" t="s">
        <v>21597</v>
      </c>
      <c r="C6302" s="141">
        <v>123</v>
      </c>
      <c r="D6302" s="141">
        <v>2</v>
      </c>
      <c r="E6302" s="142">
        <v>26023.200000000001</v>
      </c>
      <c r="F6302" s="142">
        <v>149.22</v>
      </c>
      <c r="G6302" s="142">
        <v>179.86</v>
      </c>
      <c r="H6302" s="142">
        <v>2911.76</v>
      </c>
      <c r="I6302" s="142">
        <v>3240.84</v>
      </c>
      <c r="Q6302" s="6">
        <f t="shared" si="98"/>
        <v>3240.84</v>
      </c>
    </row>
    <row r="6303" spans="1:17" x14ac:dyDescent="0.2">
      <c r="A6303" s="139" t="s">
        <v>12582</v>
      </c>
      <c r="B6303" s="140" t="s">
        <v>21598</v>
      </c>
      <c r="C6303" s="141">
        <v>60</v>
      </c>
      <c r="D6303" s="141">
        <v>1</v>
      </c>
      <c r="E6303" s="142">
        <v>37.32</v>
      </c>
      <c r="F6303" s="142">
        <v>72.790000000000006</v>
      </c>
      <c r="G6303" s="142">
        <v>89.93</v>
      </c>
      <c r="H6303" s="142">
        <v>4.18</v>
      </c>
      <c r="I6303" s="142">
        <v>166.9</v>
      </c>
      <c r="Q6303" s="6">
        <f t="shared" si="98"/>
        <v>166.9</v>
      </c>
    </row>
    <row r="6304" spans="1:17" x14ac:dyDescent="0.2">
      <c r="A6304" s="139" t="s">
        <v>12584</v>
      </c>
      <c r="B6304" s="140" t="s">
        <v>21599</v>
      </c>
      <c r="C6304" s="141">
        <v>450</v>
      </c>
      <c r="D6304" s="141">
        <v>16</v>
      </c>
      <c r="E6304" s="142">
        <v>6082.72</v>
      </c>
      <c r="F6304" s="142">
        <v>545.91</v>
      </c>
      <c r="G6304" s="142">
        <v>1438.82</v>
      </c>
      <c r="H6304" s="142">
        <v>680.6</v>
      </c>
      <c r="I6304" s="142">
        <v>2665.33</v>
      </c>
      <c r="Q6304" s="6">
        <f t="shared" si="98"/>
        <v>2665.33</v>
      </c>
    </row>
    <row r="6305" spans="1:17" x14ac:dyDescent="0.2">
      <c r="A6305" s="139" t="s">
        <v>12586</v>
      </c>
      <c r="B6305" s="140" t="s">
        <v>21600</v>
      </c>
      <c r="C6305" s="141">
        <v>78</v>
      </c>
      <c r="D6305" s="141">
        <v>0</v>
      </c>
      <c r="E6305" s="142">
        <v>0</v>
      </c>
      <c r="F6305" s="142">
        <v>94.62</v>
      </c>
      <c r="G6305" s="142">
        <v>0</v>
      </c>
      <c r="H6305" s="142">
        <v>0</v>
      </c>
      <c r="I6305" s="142">
        <v>94.62</v>
      </c>
      <c r="Q6305" s="6">
        <f t="shared" si="98"/>
        <v>94.62</v>
      </c>
    </row>
    <row r="6306" spans="1:17" x14ac:dyDescent="0.2">
      <c r="A6306" s="139" t="s">
        <v>12588</v>
      </c>
      <c r="B6306" s="140" t="s">
        <v>21601</v>
      </c>
      <c r="C6306" s="141">
        <v>85</v>
      </c>
      <c r="D6306" s="141">
        <v>0</v>
      </c>
      <c r="E6306" s="142">
        <v>0</v>
      </c>
      <c r="F6306" s="142">
        <v>103.12</v>
      </c>
      <c r="G6306" s="142">
        <v>0</v>
      </c>
      <c r="H6306" s="142">
        <v>0</v>
      </c>
      <c r="I6306" s="142">
        <v>103.12</v>
      </c>
      <c r="Q6306" s="6">
        <f t="shared" si="98"/>
        <v>103.12</v>
      </c>
    </row>
    <row r="6307" spans="1:17" x14ac:dyDescent="0.2">
      <c r="A6307" s="139" t="s">
        <v>12590</v>
      </c>
      <c r="B6307" s="140" t="s">
        <v>21602</v>
      </c>
      <c r="C6307" s="141">
        <v>264</v>
      </c>
      <c r="D6307" s="141">
        <v>12</v>
      </c>
      <c r="E6307" s="142">
        <v>6577.17</v>
      </c>
      <c r="F6307" s="142">
        <v>320.27</v>
      </c>
      <c r="G6307" s="142">
        <v>1079.1099999999999</v>
      </c>
      <c r="H6307" s="142">
        <v>735.93</v>
      </c>
      <c r="I6307" s="142">
        <v>2135.31</v>
      </c>
      <c r="Q6307" s="6">
        <f t="shared" si="98"/>
        <v>2135.31</v>
      </c>
    </row>
    <row r="6308" spans="1:17" x14ac:dyDescent="0.2">
      <c r="A6308" s="139" t="s">
        <v>12592</v>
      </c>
      <c r="B6308" s="140" t="s">
        <v>21603</v>
      </c>
      <c r="C6308" s="141">
        <v>69</v>
      </c>
      <c r="D6308" s="141">
        <v>0</v>
      </c>
      <c r="E6308" s="142">
        <v>0</v>
      </c>
      <c r="F6308" s="142">
        <v>83.7</v>
      </c>
      <c r="G6308" s="142">
        <v>0</v>
      </c>
      <c r="H6308" s="142">
        <v>0</v>
      </c>
      <c r="I6308" s="142">
        <v>83.7</v>
      </c>
      <c r="Q6308" s="6">
        <f t="shared" si="98"/>
        <v>83.7</v>
      </c>
    </row>
    <row r="6309" spans="1:17" x14ac:dyDescent="0.2">
      <c r="A6309" s="139" t="s">
        <v>21604</v>
      </c>
      <c r="B6309" s="140" t="s">
        <v>21605</v>
      </c>
      <c r="C6309" s="141">
        <v>47</v>
      </c>
      <c r="D6309" s="141">
        <v>0</v>
      </c>
      <c r="E6309" s="142">
        <v>0</v>
      </c>
      <c r="F6309" s="142">
        <v>57.02</v>
      </c>
      <c r="G6309" s="142">
        <v>0</v>
      </c>
      <c r="H6309" s="142">
        <v>0</v>
      </c>
      <c r="I6309" s="142">
        <v>57.02</v>
      </c>
      <c r="Q6309" s="6">
        <f t="shared" si="98"/>
        <v>57.02</v>
      </c>
    </row>
    <row r="6310" spans="1:17" x14ac:dyDescent="0.2">
      <c r="A6310" s="139" t="s">
        <v>12594</v>
      </c>
      <c r="B6310" s="140" t="s">
        <v>21606</v>
      </c>
      <c r="C6310" s="141">
        <v>106</v>
      </c>
      <c r="D6310" s="141">
        <v>4</v>
      </c>
      <c r="E6310" s="142">
        <v>567.49</v>
      </c>
      <c r="F6310" s="142">
        <v>128.59</v>
      </c>
      <c r="G6310" s="142">
        <v>359.7</v>
      </c>
      <c r="H6310" s="142">
        <v>63.5</v>
      </c>
      <c r="I6310" s="142">
        <v>551.79</v>
      </c>
      <c r="Q6310" s="6">
        <f t="shared" si="98"/>
        <v>551.79</v>
      </c>
    </row>
    <row r="6311" spans="1:17" x14ac:dyDescent="0.2">
      <c r="A6311" s="139" t="s">
        <v>12596</v>
      </c>
      <c r="B6311" s="140" t="s">
        <v>21607</v>
      </c>
      <c r="C6311" s="141">
        <v>236</v>
      </c>
      <c r="D6311" s="141">
        <v>7</v>
      </c>
      <c r="E6311" s="142">
        <v>2666.98</v>
      </c>
      <c r="F6311" s="142">
        <v>286.3</v>
      </c>
      <c r="G6311" s="142">
        <v>629.48</v>
      </c>
      <c r="H6311" s="142">
        <v>298.41000000000003</v>
      </c>
      <c r="I6311" s="142">
        <v>1214.19</v>
      </c>
      <c r="Q6311" s="6">
        <f t="shared" si="98"/>
        <v>1214.19</v>
      </c>
    </row>
    <row r="6312" spans="1:17" x14ac:dyDescent="0.2">
      <c r="A6312" s="139" t="s">
        <v>12598</v>
      </c>
      <c r="B6312" s="140" t="s">
        <v>21608</v>
      </c>
      <c r="C6312" s="141">
        <v>48</v>
      </c>
      <c r="D6312" s="141">
        <v>0</v>
      </c>
      <c r="E6312" s="142">
        <v>0</v>
      </c>
      <c r="F6312" s="142">
        <v>58.23</v>
      </c>
      <c r="G6312" s="142">
        <v>0</v>
      </c>
      <c r="H6312" s="142">
        <v>0</v>
      </c>
      <c r="I6312" s="142">
        <v>58.23</v>
      </c>
      <c r="Q6312" s="6">
        <f t="shared" si="98"/>
        <v>58.23</v>
      </c>
    </row>
    <row r="6313" spans="1:17" x14ac:dyDescent="0.2">
      <c r="A6313" s="139" t="s">
        <v>12600</v>
      </c>
      <c r="B6313" s="140" t="s">
        <v>21609</v>
      </c>
      <c r="C6313" s="141">
        <v>60</v>
      </c>
      <c r="D6313" s="141">
        <v>1</v>
      </c>
      <c r="E6313" s="142">
        <v>230.79</v>
      </c>
      <c r="F6313" s="142">
        <v>72.790000000000006</v>
      </c>
      <c r="G6313" s="142">
        <v>89.93</v>
      </c>
      <c r="H6313" s="142">
        <v>25.82</v>
      </c>
      <c r="I6313" s="142">
        <v>188.54</v>
      </c>
      <c r="Q6313" s="6">
        <f t="shared" si="98"/>
        <v>188.54</v>
      </c>
    </row>
    <row r="6314" spans="1:17" x14ac:dyDescent="0.2">
      <c r="A6314" s="139" t="s">
        <v>12602</v>
      </c>
      <c r="B6314" s="140" t="s">
        <v>21610</v>
      </c>
      <c r="C6314" s="141">
        <v>914</v>
      </c>
      <c r="D6314" s="141">
        <v>49</v>
      </c>
      <c r="E6314" s="142">
        <v>34646.54</v>
      </c>
      <c r="F6314" s="142">
        <v>1108.81</v>
      </c>
      <c r="G6314" s="142">
        <v>4406.38</v>
      </c>
      <c r="H6314" s="142">
        <v>3876.64</v>
      </c>
      <c r="I6314" s="142">
        <v>9391.83</v>
      </c>
      <c r="Q6314" s="6">
        <f t="shared" si="98"/>
        <v>9391.83</v>
      </c>
    </row>
    <row r="6315" spans="1:17" x14ac:dyDescent="0.2">
      <c r="A6315" s="139" t="s">
        <v>12604</v>
      </c>
      <c r="B6315" s="140" t="s">
        <v>21611</v>
      </c>
      <c r="C6315" s="141">
        <v>448</v>
      </c>
      <c r="D6315" s="141">
        <v>28</v>
      </c>
      <c r="E6315" s="142">
        <v>34219.53</v>
      </c>
      <c r="F6315" s="142">
        <v>543.49</v>
      </c>
      <c r="G6315" s="142">
        <v>2517.9299999999998</v>
      </c>
      <c r="H6315" s="142">
        <v>3828.86</v>
      </c>
      <c r="I6315" s="142">
        <v>6890.28</v>
      </c>
      <c r="Q6315" s="6">
        <f t="shared" si="98"/>
        <v>6890.28</v>
      </c>
    </row>
    <row r="6316" spans="1:17" x14ac:dyDescent="0.2">
      <c r="A6316" s="139" t="s">
        <v>12606</v>
      </c>
      <c r="B6316" s="140" t="s">
        <v>21612</v>
      </c>
      <c r="C6316" s="141">
        <v>141</v>
      </c>
      <c r="D6316" s="141">
        <v>3</v>
      </c>
      <c r="E6316" s="142">
        <v>311.02</v>
      </c>
      <c r="F6316" s="142">
        <v>171.06</v>
      </c>
      <c r="G6316" s="142">
        <v>269.77999999999997</v>
      </c>
      <c r="H6316" s="142">
        <v>34.799999999999997</v>
      </c>
      <c r="I6316" s="142">
        <v>475.64</v>
      </c>
      <c r="Q6316" s="6">
        <f t="shared" si="98"/>
        <v>475.64</v>
      </c>
    </row>
    <row r="6317" spans="1:17" x14ac:dyDescent="0.2">
      <c r="A6317" s="139" t="s">
        <v>12608</v>
      </c>
      <c r="B6317" s="140" t="s">
        <v>21613</v>
      </c>
      <c r="C6317" s="141">
        <v>146</v>
      </c>
      <c r="D6317" s="141">
        <v>5</v>
      </c>
      <c r="E6317" s="142">
        <v>900.13</v>
      </c>
      <c r="F6317" s="142">
        <v>177.12</v>
      </c>
      <c r="G6317" s="142">
        <v>449.63</v>
      </c>
      <c r="H6317" s="142">
        <v>100.72</v>
      </c>
      <c r="I6317" s="142">
        <v>727.47</v>
      </c>
      <c r="Q6317" s="6">
        <f t="shared" si="98"/>
        <v>727.47</v>
      </c>
    </row>
    <row r="6318" spans="1:17" x14ac:dyDescent="0.2">
      <c r="A6318" s="139" t="s">
        <v>12610</v>
      </c>
      <c r="B6318" s="140" t="s">
        <v>21614</v>
      </c>
      <c r="C6318" s="141">
        <v>86</v>
      </c>
      <c r="D6318" s="141">
        <v>1</v>
      </c>
      <c r="E6318" s="142">
        <v>12440.96</v>
      </c>
      <c r="F6318" s="142">
        <v>104.33</v>
      </c>
      <c r="G6318" s="142">
        <v>89.93</v>
      </c>
      <c r="H6318" s="142">
        <v>1392.03</v>
      </c>
      <c r="I6318" s="142">
        <v>1586.29</v>
      </c>
      <c r="Q6318" s="6">
        <f t="shared" si="98"/>
        <v>1586.29</v>
      </c>
    </row>
    <row r="6319" spans="1:17" x14ac:dyDescent="0.2">
      <c r="A6319" s="139" t="s">
        <v>12612</v>
      </c>
      <c r="B6319" s="140" t="s">
        <v>21615</v>
      </c>
      <c r="C6319" s="141">
        <v>136</v>
      </c>
      <c r="D6319" s="141">
        <v>0</v>
      </c>
      <c r="E6319" s="142">
        <v>0</v>
      </c>
      <c r="F6319" s="142">
        <v>164.98</v>
      </c>
      <c r="G6319" s="142">
        <v>0</v>
      </c>
      <c r="H6319" s="142">
        <v>0</v>
      </c>
      <c r="I6319" s="142">
        <v>164.98</v>
      </c>
      <c r="Q6319" s="6">
        <f t="shared" si="98"/>
        <v>164.98</v>
      </c>
    </row>
    <row r="6320" spans="1:17" x14ac:dyDescent="0.2">
      <c r="A6320" s="139" t="s">
        <v>12614</v>
      </c>
      <c r="B6320" s="140" t="s">
        <v>21616</v>
      </c>
      <c r="C6320" s="141">
        <v>62</v>
      </c>
      <c r="D6320" s="141">
        <v>0</v>
      </c>
      <c r="E6320" s="142">
        <v>0</v>
      </c>
      <c r="F6320" s="142">
        <v>75.22</v>
      </c>
      <c r="G6320" s="142">
        <v>0</v>
      </c>
      <c r="H6320" s="142">
        <v>0</v>
      </c>
      <c r="I6320" s="142">
        <v>75.22</v>
      </c>
      <c r="Q6320" s="6">
        <f t="shared" si="98"/>
        <v>75.22</v>
      </c>
    </row>
    <row r="6321" spans="1:17" x14ac:dyDescent="0.2">
      <c r="A6321" s="139" t="s">
        <v>12616</v>
      </c>
      <c r="B6321" s="140" t="s">
        <v>21617</v>
      </c>
      <c r="C6321" s="141">
        <v>225</v>
      </c>
      <c r="D6321" s="141">
        <v>7</v>
      </c>
      <c r="E6321" s="142">
        <v>1382.66</v>
      </c>
      <c r="F6321" s="142">
        <v>272.95999999999998</v>
      </c>
      <c r="G6321" s="142">
        <v>629.48</v>
      </c>
      <c r="H6321" s="142">
        <v>154.69999999999999</v>
      </c>
      <c r="I6321" s="142">
        <v>1057.1400000000001</v>
      </c>
      <c r="Q6321" s="6">
        <f t="shared" si="98"/>
        <v>1057.1400000000001</v>
      </c>
    </row>
    <row r="6322" spans="1:17" x14ac:dyDescent="0.2">
      <c r="A6322" s="139" t="s">
        <v>12618</v>
      </c>
      <c r="B6322" s="140" t="s">
        <v>21618</v>
      </c>
      <c r="C6322" s="141">
        <v>43</v>
      </c>
      <c r="D6322" s="141">
        <v>0</v>
      </c>
      <c r="E6322" s="142">
        <v>0</v>
      </c>
      <c r="F6322" s="142">
        <v>52.17</v>
      </c>
      <c r="G6322" s="142">
        <v>0</v>
      </c>
      <c r="H6322" s="142">
        <v>0</v>
      </c>
      <c r="I6322" s="142">
        <v>52.17</v>
      </c>
      <c r="Q6322" s="6">
        <f t="shared" si="98"/>
        <v>52.17</v>
      </c>
    </row>
    <row r="6323" spans="1:17" x14ac:dyDescent="0.2">
      <c r="A6323" s="139" t="s">
        <v>12620</v>
      </c>
      <c r="B6323" s="140" t="s">
        <v>21619</v>
      </c>
      <c r="C6323" s="141">
        <v>32</v>
      </c>
      <c r="D6323" s="141">
        <v>0</v>
      </c>
      <c r="E6323" s="142">
        <v>0</v>
      </c>
      <c r="F6323" s="142">
        <v>38.82</v>
      </c>
      <c r="G6323" s="142">
        <v>0</v>
      </c>
      <c r="H6323" s="142">
        <v>0</v>
      </c>
      <c r="I6323" s="142">
        <v>38.82</v>
      </c>
      <c r="Q6323" s="6">
        <f t="shared" si="98"/>
        <v>38.82</v>
      </c>
    </row>
    <row r="6324" spans="1:17" x14ac:dyDescent="0.2">
      <c r="A6324" s="139" t="s">
        <v>12622</v>
      </c>
      <c r="B6324" s="140" t="s">
        <v>21620</v>
      </c>
      <c r="C6324" s="141">
        <v>624</v>
      </c>
      <c r="D6324" s="141">
        <v>22</v>
      </c>
      <c r="E6324" s="142">
        <v>8608.43</v>
      </c>
      <c r="F6324" s="142">
        <v>757</v>
      </c>
      <c r="G6324" s="142">
        <v>1978.38</v>
      </c>
      <c r="H6324" s="142">
        <v>963.21</v>
      </c>
      <c r="I6324" s="142">
        <v>3698.59</v>
      </c>
      <c r="Q6324" s="6">
        <f t="shared" si="98"/>
        <v>3698.59</v>
      </c>
    </row>
    <row r="6325" spans="1:17" x14ac:dyDescent="0.2">
      <c r="A6325" s="139" t="s">
        <v>21621</v>
      </c>
      <c r="B6325" s="140" t="s">
        <v>21622</v>
      </c>
      <c r="C6325" s="141">
        <v>11</v>
      </c>
      <c r="D6325" s="141">
        <v>0</v>
      </c>
      <c r="E6325" s="142">
        <v>0</v>
      </c>
      <c r="F6325" s="142">
        <v>13.34</v>
      </c>
      <c r="G6325" s="142">
        <v>0</v>
      </c>
      <c r="H6325" s="142">
        <v>0</v>
      </c>
      <c r="I6325" s="142">
        <v>13.34</v>
      </c>
      <c r="Q6325" s="6">
        <f t="shared" si="98"/>
        <v>13.34</v>
      </c>
    </row>
    <row r="6326" spans="1:17" x14ac:dyDescent="0.2">
      <c r="A6326" s="139" t="s">
        <v>12624</v>
      </c>
      <c r="B6326" s="140" t="s">
        <v>21623</v>
      </c>
      <c r="C6326" s="141">
        <v>22</v>
      </c>
      <c r="D6326" s="141">
        <v>0</v>
      </c>
      <c r="E6326" s="142">
        <v>0</v>
      </c>
      <c r="F6326" s="142">
        <v>26.69</v>
      </c>
      <c r="G6326" s="142">
        <v>0</v>
      </c>
      <c r="H6326" s="142">
        <v>0</v>
      </c>
      <c r="I6326" s="142">
        <v>26.69</v>
      </c>
      <c r="Q6326" s="6">
        <f t="shared" si="98"/>
        <v>26.69</v>
      </c>
    </row>
    <row r="6327" spans="1:17" x14ac:dyDescent="0.2">
      <c r="A6327" s="139" t="s">
        <v>12626</v>
      </c>
      <c r="B6327" s="140" t="s">
        <v>21624</v>
      </c>
      <c r="C6327" s="141">
        <v>731</v>
      </c>
      <c r="D6327" s="141">
        <v>14</v>
      </c>
      <c r="E6327" s="142">
        <v>115661.07</v>
      </c>
      <c r="F6327" s="142">
        <v>886.81</v>
      </c>
      <c r="G6327" s="142">
        <v>1258.97</v>
      </c>
      <c r="H6327" s="142">
        <v>12941.44</v>
      </c>
      <c r="I6327" s="142">
        <v>15087.22</v>
      </c>
      <c r="Q6327" s="6">
        <f t="shared" si="98"/>
        <v>15087.22</v>
      </c>
    </row>
    <row r="6328" spans="1:17" x14ac:dyDescent="0.2">
      <c r="A6328" s="139" t="s">
        <v>12628</v>
      </c>
      <c r="B6328" s="140" t="s">
        <v>21625</v>
      </c>
      <c r="C6328" s="141">
        <v>134</v>
      </c>
      <c r="D6328" s="141">
        <v>2</v>
      </c>
      <c r="E6328" s="142">
        <v>373.22</v>
      </c>
      <c r="F6328" s="142">
        <v>162.56</v>
      </c>
      <c r="G6328" s="142">
        <v>179.86</v>
      </c>
      <c r="H6328" s="142">
        <v>41.76</v>
      </c>
      <c r="I6328" s="142">
        <v>384.18</v>
      </c>
      <c r="Q6328" s="6">
        <f t="shared" si="98"/>
        <v>384.18</v>
      </c>
    </row>
    <row r="6329" spans="1:17" x14ac:dyDescent="0.2">
      <c r="A6329" s="139" t="s">
        <v>12630</v>
      </c>
      <c r="B6329" s="140" t="s">
        <v>21626</v>
      </c>
      <c r="C6329" s="141">
        <v>132</v>
      </c>
      <c r="D6329" s="141">
        <v>1</v>
      </c>
      <c r="E6329" s="142">
        <v>186.61</v>
      </c>
      <c r="F6329" s="142">
        <v>160.13999999999999</v>
      </c>
      <c r="G6329" s="142">
        <v>89.93</v>
      </c>
      <c r="H6329" s="142">
        <v>20.88</v>
      </c>
      <c r="I6329" s="142">
        <v>270.95</v>
      </c>
      <c r="Q6329" s="6">
        <f t="shared" si="98"/>
        <v>270.95</v>
      </c>
    </row>
    <row r="6330" spans="1:17" x14ac:dyDescent="0.2">
      <c r="A6330" s="139" t="s">
        <v>12632</v>
      </c>
      <c r="B6330" s="140" t="s">
        <v>21627</v>
      </c>
      <c r="C6330" s="141">
        <v>25</v>
      </c>
      <c r="D6330" s="141">
        <v>0</v>
      </c>
      <c r="E6330" s="142">
        <v>0</v>
      </c>
      <c r="F6330" s="142">
        <v>30.33</v>
      </c>
      <c r="G6330" s="142">
        <v>0</v>
      </c>
      <c r="H6330" s="142">
        <v>0</v>
      </c>
      <c r="I6330" s="142">
        <v>30.33</v>
      </c>
      <c r="Q6330" s="6">
        <f t="shared" si="98"/>
        <v>30.33</v>
      </c>
    </row>
    <row r="6331" spans="1:17" x14ac:dyDescent="0.2">
      <c r="A6331" s="139" t="s">
        <v>12634</v>
      </c>
      <c r="B6331" s="140" t="s">
        <v>21628</v>
      </c>
      <c r="C6331" s="141">
        <v>1033</v>
      </c>
      <c r="D6331" s="141">
        <v>27</v>
      </c>
      <c r="E6331" s="142">
        <v>13958.41</v>
      </c>
      <c r="F6331" s="142">
        <v>1253.18</v>
      </c>
      <c r="G6331" s="142">
        <v>2428</v>
      </c>
      <c r="H6331" s="142">
        <v>1561.82</v>
      </c>
      <c r="I6331" s="142">
        <v>5243</v>
      </c>
      <c r="Q6331" s="6">
        <f t="shared" si="98"/>
        <v>5243</v>
      </c>
    </row>
    <row r="6332" spans="1:17" x14ac:dyDescent="0.2">
      <c r="A6332" s="139" t="s">
        <v>12636</v>
      </c>
      <c r="B6332" s="140" t="s">
        <v>21629</v>
      </c>
      <c r="C6332" s="141">
        <v>1201</v>
      </c>
      <c r="D6332" s="141">
        <v>31</v>
      </c>
      <c r="E6332" s="142">
        <v>20459.490000000002</v>
      </c>
      <c r="F6332" s="142">
        <v>1456.98</v>
      </c>
      <c r="G6332" s="142">
        <v>2787.71</v>
      </c>
      <c r="H6332" s="142">
        <v>2289.23</v>
      </c>
      <c r="I6332" s="142">
        <v>6533.92</v>
      </c>
      <c r="Q6332" s="6">
        <f t="shared" si="98"/>
        <v>6533.92</v>
      </c>
    </row>
    <row r="6333" spans="1:17" x14ac:dyDescent="0.2">
      <c r="A6333" s="139" t="s">
        <v>12638</v>
      </c>
      <c r="B6333" s="140" t="s">
        <v>21630</v>
      </c>
      <c r="C6333" s="141">
        <v>42</v>
      </c>
      <c r="D6333" s="141">
        <v>0</v>
      </c>
      <c r="E6333" s="142">
        <v>0</v>
      </c>
      <c r="F6333" s="142">
        <v>50.95</v>
      </c>
      <c r="G6333" s="142">
        <v>0</v>
      </c>
      <c r="H6333" s="142">
        <v>0</v>
      </c>
      <c r="I6333" s="142">
        <v>50.95</v>
      </c>
      <c r="Q6333" s="6">
        <f t="shared" si="98"/>
        <v>50.95</v>
      </c>
    </row>
    <row r="6334" spans="1:17" x14ac:dyDescent="0.2">
      <c r="A6334" s="139" t="s">
        <v>12640</v>
      </c>
      <c r="B6334" s="140" t="s">
        <v>21631</v>
      </c>
      <c r="C6334" s="141">
        <v>43</v>
      </c>
      <c r="D6334" s="141">
        <v>1</v>
      </c>
      <c r="E6334" s="142">
        <v>37.32</v>
      </c>
      <c r="F6334" s="142">
        <v>52.17</v>
      </c>
      <c r="G6334" s="142">
        <v>89.93</v>
      </c>
      <c r="H6334" s="142">
        <v>4.18</v>
      </c>
      <c r="I6334" s="142">
        <v>146.28</v>
      </c>
      <c r="Q6334" s="6">
        <f t="shared" si="98"/>
        <v>146.28</v>
      </c>
    </row>
    <row r="6335" spans="1:17" x14ac:dyDescent="0.2">
      <c r="A6335" s="139" t="s">
        <v>12642</v>
      </c>
      <c r="B6335" s="140" t="s">
        <v>21632</v>
      </c>
      <c r="C6335" s="141">
        <v>80</v>
      </c>
      <c r="D6335" s="141">
        <v>3</v>
      </c>
      <c r="E6335" s="142">
        <v>2917.85</v>
      </c>
      <c r="F6335" s="142">
        <v>97.05</v>
      </c>
      <c r="G6335" s="142">
        <v>269.77999999999997</v>
      </c>
      <c r="H6335" s="142">
        <v>326.48</v>
      </c>
      <c r="I6335" s="142">
        <v>693.31</v>
      </c>
      <c r="Q6335" s="6">
        <f t="shared" si="98"/>
        <v>693.31</v>
      </c>
    </row>
    <row r="6336" spans="1:17" x14ac:dyDescent="0.2">
      <c r="A6336" s="139" t="s">
        <v>12644</v>
      </c>
      <c r="B6336" s="140" t="s">
        <v>21633</v>
      </c>
      <c r="C6336" s="141">
        <v>191</v>
      </c>
      <c r="D6336" s="141">
        <v>2</v>
      </c>
      <c r="E6336" s="142">
        <v>451.38</v>
      </c>
      <c r="F6336" s="142">
        <v>231.71</v>
      </c>
      <c r="G6336" s="142">
        <v>179.86</v>
      </c>
      <c r="H6336" s="142">
        <v>50.5</v>
      </c>
      <c r="I6336" s="142">
        <v>462.07</v>
      </c>
      <c r="Q6336" s="6">
        <f t="shared" si="98"/>
        <v>462.07</v>
      </c>
    </row>
    <row r="6337" spans="1:17" x14ac:dyDescent="0.2">
      <c r="A6337" s="139" t="s">
        <v>12646</v>
      </c>
      <c r="B6337" s="140" t="s">
        <v>21634</v>
      </c>
      <c r="C6337" s="141">
        <v>35900</v>
      </c>
      <c r="D6337" s="141">
        <v>731</v>
      </c>
      <c r="E6337" s="142">
        <v>355718.68</v>
      </c>
      <c r="F6337" s="142">
        <v>43551.67</v>
      </c>
      <c r="G6337" s="142">
        <v>65735.960000000006</v>
      </c>
      <c r="H6337" s="142">
        <v>39801.730000000003</v>
      </c>
      <c r="I6337" s="142">
        <v>149089.35999999999</v>
      </c>
      <c r="Q6337" s="6">
        <f t="shared" si="98"/>
        <v>149089.35999999999</v>
      </c>
    </row>
    <row r="6338" spans="1:17" x14ac:dyDescent="0.2">
      <c r="A6338" s="139" t="s">
        <v>12648</v>
      </c>
      <c r="B6338" s="140" t="s">
        <v>21635</v>
      </c>
      <c r="C6338" s="141">
        <v>37</v>
      </c>
      <c r="D6338" s="141">
        <v>0</v>
      </c>
      <c r="E6338" s="142">
        <v>0</v>
      </c>
      <c r="F6338" s="142">
        <v>44.89</v>
      </c>
      <c r="G6338" s="142">
        <v>0</v>
      </c>
      <c r="H6338" s="142">
        <v>0</v>
      </c>
      <c r="I6338" s="142">
        <v>44.89</v>
      </c>
      <c r="Q6338" s="6">
        <f t="shared" si="98"/>
        <v>44.89</v>
      </c>
    </row>
    <row r="6339" spans="1:17" x14ac:dyDescent="0.2">
      <c r="A6339" s="139" t="s">
        <v>12650</v>
      </c>
      <c r="B6339" s="140" t="s">
        <v>21636</v>
      </c>
      <c r="C6339" s="141">
        <v>26</v>
      </c>
      <c r="D6339" s="141">
        <v>0</v>
      </c>
      <c r="E6339" s="142">
        <v>0</v>
      </c>
      <c r="F6339" s="142">
        <v>31.54</v>
      </c>
      <c r="G6339" s="142">
        <v>0</v>
      </c>
      <c r="H6339" s="142">
        <v>0</v>
      </c>
      <c r="I6339" s="142">
        <v>31.54</v>
      </c>
      <c r="Q6339" s="6">
        <f t="shared" si="98"/>
        <v>31.54</v>
      </c>
    </row>
    <row r="6340" spans="1:17" x14ac:dyDescent="0.2">
      <c r="A6340" s="139" t="s">
        <v>12652</v>
      </c>
      <c r="B6340" s="140" t="s">
        <v>21637</v>
      </c>
      <c r="C6340" s="141">
        <v>196</v>
      </c>
      <c r="D6340" s="141">
        <v>3</v>
      </c>
      <c r="E6340" s="142">
        <v>882.29</v>
      </c>
      <c r="F6340" s="142">
        <v>237.78</v>
      </c>
      <c r="G6340" s="142">
        <v>269.77999999999997</v>
      </c>
      <c r="H6340" s="142">
        <v>98.72</v>
      </c>
      <c r="I6340" s="142">
        <v>606.28</v>
      </c>
      <c r="Q6340" s="6">
        <f t="shared" si="98"/>
        <v>606.28</v>
      </c>
    </row>
    <row r="6341" spans="1:17" x14ac:dyDescent="0.2">
      <c r="A6341" s="139" t="s">
        <v>12654</v>
      </c>
      <c r="B6341" s="140" t="s">
        <v>21638</v>
      </c>
      <c r="C6341" s="141">
        <v>151</v>
      </c>
      <c r="D6341" s="141">
        <v>6</v>
      </c>
      <c r="E6341" s="142">
        <v>1831.04</v>
      </c>
      <c r="F6341" s="142">
        <v>183.18</v>
      </c>
      <c r="G6341" s="142">
        <v>539.55999999999995</v>
      </c>
      <c r="H6341" s="142">
        <v>204.88</v>
      </c>
      <c r="I6341" s="142">
        <v>927.62</v>
      </c>
      <c r="Q6341" s="6">
        <f t="shared" si="98"/>
        <v>927.62</v>
      </c>
    </row>
    <row r="6342" spans="1:17" x14ac:dyDescent="0.2">
      <c r="A6342" s="139" t="s">
        <v>12656</v>
      </c>
      <c r="B6342" s="140" t="s">
        <v>21639</v>
      </c>
      <c r="C6342" s="141">
        <v>460</v>
      </c>
      <c r="D6342" s="141">
        <v>12</v>
      </c>
      <c r="E6342" s="142">
        <v>3780.77</v>
      </c>
      <c r="F6342" s="142">
        <v>558.04</v>
      </c>
      <c r="G6342" s="142">
        <v>1079.1099999999999</v>
      </c>
      <c r="H6342" s="142">
        <v>423.03</v>
      </c>
      <c r="I6342" s="142">
        <v>2060.1799999999998</v>
      </c>
      <c r="Q6342" s="6">
        <f t="shared" si="98"/>
        <v>2060.1799999999998</v>
      </c>
    </row>
    <row r="6343" spans="1:17" x14ac:dyDescent="0.2">
      <c r="A6343" s="139" t="s">
        <v>12658</v>
      </c>
      <c r="B6343" s="140" t="s">
        <v>21640</v>
      </c>
      <c r="C6343" s="141">
        <v>121</v>
      </c>
      <c r="D6343" s="141">
        <v>2</v>
      </c>
      <c r="E6343" s="142">
        <v>395.59</v>
      </c>
      <c r="F6343" s="142">
        <v>146.79</v>
      </c>
      <c r="G6343" s="142">
        <v>179.86</v>
      </c>
      <c r="H6343" s="142">
        <v>44.26</v>
      </c>
      <c r="I6343" s="142">
        <v>370.91</v>
      </c>
      <c r="Q6343" s="6">
        <f t="shared" si="98"/>
        <v>370.91</v>
      </c>
    </row>
    <row r="6344" spans="1:17" x14ac:dyDescent="0.2">
      <c r="A6344" s="139" t="s">
        <v>12660</v>
      </c>
      <c r="B6344" s="140" t="s">
        <v>21641</v>
      </c>
      <c r="C6344" s="141">
        <v>82</v>
      </c>
      <c r="D6344" s="141">
        <v>3</v>
      </c>
      <c r="E6344" s="142">
        <v>364.51</v>
      </c>
      <c r="F6344" s="142">
        <v>99.48</v>
      </c>
      <c r="G6344" s="142">
        <v>269.77999999999997</v>
      </c>
      <c r="H6344" s="142">
        <v>40.78</v>
      </c>
      <c r="I6344" s="142">
        <v>410.04</v>
      </c>
      <c r="Q6344" s="6">
        <f t="shared" si="98"/>
        <v>410.04</v>
      </c>
    </row>
    <row r="6345" spans="1:17" x14ac:dyDescent="0.2">
      <c r="A6345" s="139" t="s">
        <v>12662</v>
      </c>
      <c r="B6345" s="140" t="s">
        <v>21642</v>
      </c>
      <c r="C6345" s="141">
        <v>24</v>
      </c>
      <c r="D6345" s="141">
        <v>0</v>
      </c>
      <c r="E6345" s="142">
        <v>0</v>
      </c>
      <c r="F6345" s="142">
        <v>29.11</v>
      </c>
      <c r="G6345" s="142">
        <v>0</v>
      </c>
      <c r="H6345" s="142">
        <v>0</v>
      </c>
      <c r="I6345" s="142">
        <v>29.11</v>
      </c>
      <c r="Q6345" s="6">
        <f t="shared" si="98"/>
        <v>29.11</v>
      </c>
    </row>
    <row r="6346" spans="1:17" x14ac:dyDescent="0.2">
      <c r="A6346" s="139" t="s">
        <v>12664</v>
      </c>
      <c r="B6346" s="140" t="s">
        <v>21643</v>
      </c>
      <c r="C6346" s="141">
        <v>125</v>
      </c>
      <c r="D6346" s="141">
        <v>0</v>
      </c>
      <c r="E6346" s="142">
        <v>0</v>
      </c>
      <c r="F6346" s="142">
        <v>151.63999999999999</v>
      </c>
      <c r="G6346" s="142">
        <v>0</v>
      </c>
      <c r="H6346" s="142">
        <v>0</v>
      </c>
      <c r="I6346" s="142">
        <v>151.63999999999999</v>
      </c>
      <c r="Q6346" s="6">
        <f t="shared" si="98"/>
        <v>151.63999999999999</v>
      </c>
    </row>
    <row r="6347" spans="1:17" x14ac:dyDescent="0.2">
      <c r="A6347" s="139" t="s">
        <v>12666</v>
      </c>
      <c r="B6347" s="140" t="s">
        <v>21644</v>
      </c>
      <c r="C6347" s="141">
        <v>140</v>
      </c>
      <c r="D6347" s="141">
        <v>2</v>
      </c>
      <c r="E6347" s="142">
        <v>435.43</v>
      </c>
      <c r="F6347" s="142">
        <v>169.84</v>
      </c>
      <c r="G6347" s="142">
        <v>179.86</v>
      </c>
      <c r="H6347" s="142">
        <v>48.72</v>
      </c>
      <c r="I6347" s="142">
        <v>398.42</v>
      </c>
      <c r="Q6347" s="6">
        <f t="shared" si="98"/>
        <v>398.42</v>
      </c>
    </row>
    <row r="6348" spans="1:17" x14ac:dyDescent="0.2">
      <c r="A6348" s="139" t="s">
        <v>12668</v>
      </c>
      <c r="B6348" s="140" t="s">
        <v>21645</v>
      </c>
      <c r="C6348" s="141">
        <v>81</v>
      </c>
      <c r="D6348" s="141">
        <v>0</v>
      </c>
      <c r="E6348" s="142">
        <v>0</v>
      </c>
      <c r="F6348" s="142">
        <v>98.26</v>
      </c>
      <c r="G6348" s="142">
        <v>0</v>
      </c>
      <c r="H6348" s="142">
        <v>0</v>
      </c>
      <c r="I6348" s="142">
        <v>98.26</v>
      </c>
      <c r="Q6348" s="6">
        <f t="shared" si="98"/>
        <v>98.26</v>
      </c>
    </row>
    <row r="6349" spans="1:17" x14ac:dyDescent="0.2">
      <c r="A6349" s="139" t="s">
        <v>12670</v>
      </c>
      <c r="B6349" s="140" t="s">
        <v>21646</v>
      </c>
      <c r="C6349" s="141">
        <v>106</v>
      </c>
      <c r="D6349" s="141">
        <v>4</v>
      </c>
      <c r="E6349" s="142">
        <v>2811.32</v>
      </c>
      <c r="F6349" s="142">
        <v>128.59</v>
      </c>
      <c r="G6349" s="142">
        <v>359.7</v>
      </c>
      <c r="H6349" s="142">
        <v>314.56</v>
      </c>
      <c r="I6349" s="142">
        <v>802.85</v>
      </c>
      <c r="Q6349" s="6">
        <f t="shared" si="98"/>
        <v>802.85</v>
      </c>
    </row>
    <row r="6350" spans="1:17" x14ac:dyDescent="0.2">
      <c r="A6350" s="139" t="s">
        <v>12672</v>
      </c>
      <c r="B6350" s="140" t="s">
        <v>21647</v>
      </c>
      <c r="C6350" s="141">
        <v>168</v>
      </c>
      <c r="D6350" s="141">
        <v>2</v>
      </c>
      <c r="E6350" s="142">
        <v>1016.01</v>
      </c>
      <c r="F6350" s="142">
        <v>203.81</v>
      </c>
      <c r="G6350" s="142">
        <v>179.86</v>
      </c>
      <c r="H6350" s="142">
        <v>113.68</v>
      </c>
      <c r="I6350" s="142">
        <v>497.35</v>
      </c>
      <c r="Q6350" s="6">
        <f t="shared" si="98"/>
        <v>497.35</v>
      </c>
    </row>
    <row r="6351" spans="1:17" x14ac:dyDescent="0.2">
      <c r="A6351" s="139" t="s">
        <v>12674</v>
      </c>
      <c r="B6351" s="140" t="s">
        <v>21648</v>
      </c>
      <c r="C6351" s="141">
        <v>170</v>
      </c>
      <c r="D6351" s="141">
        <v>10</v>
      </c>
      <c r="E6351" s="142">
        <v>2483.5500000000002</v>
      </c>
      <c r="F6351" s="142">
        <v>206.23</v>
      </c>
      <c r="G6351" s="142">
        <v>899.26</v>
      </c>
      <c r="H6351" s="142">
        <v>277.89</v>
      </c>
      <c r="I6351" s="142">
        <v>1383.38</v>
      </c>
      <c r="Q6351" s="6">
        <f t="shared" ref="Q6351:Q6414" si="99">I6351+P6351</f>
        <v>1383.38</v>
      </c>
    </row>
    <row r="6352" spans="1:17" x14ac:dyDescent="0.2">
      <c r="A6352" s="139" t="s">
        <v>12676</v>
      </c>
      <c r="B6352" s="140" t="s">
        <v>21649</v>
      </c>
      <c r="C6352" s="141">
        <v>35</v>
      </c>
      <c r="D6352" s="141">
        <v>0</v>
      </c>
      <c r="E6352" s="142">
        <v>0</v>
      </c>
      <c r="F6352" s="142">
        <v>42.46</v>
      </c>
      <c r="G6352" s="142">
        <v>0</v>
      </c>
      <c r="H6352" s="142">
        <v>0</v>
      </c>
      <c r="I6352" s="142">
        <v>42.46</v>
      </c>
      <c r="Q6352" s="6">
        <f t="shared" si="99"/>
        <v>42.46</v>
      </c>
    </row>
    <row r="6353" spans="1:17" x14ac:dyDescent="0.2">
      <c r="A6353" s="139" t="s">
        <v>12678</v>
      </c>
      <c r="B6353" s="140" t="s">
        <v>21650</v>
      </c>
      <c r="C6353" s="141">
        <v>482</v>
      </c>
      <c r="D6353" s="141">
        <v>6</v>
      </c>
      <c r="E6353" s="142">
        <v>3477.55</v>
      </c>
      <c r="F6353" s="142">
        <v>584.74</v>
      </c>
      <c r="G6353" s="142">
        <v>539.55999999999995</v>
      </c>
      <c r="H6353" s="142">
        <v>389.1</v>
      </c>
      <c r="I6353" s="142">
        <v>1513.4</v>
      </c>
      <c r="Q6353" s="6">
        <f t="shared" si="99"/>
        <v>1513.4</v>
      </c>
    </row>
    <row r="6354" spans="1:17" x14ac:dyDescent="0.2">
      <c r="A6354" s="139" t="s">
        <v>12680</v>
      </c>
      <c r="B6354" s="140" t="s">
        <v>21651</v>
      </c>
      <c r="C6354" s="141">
        <v>66</v>
      </c>
      <c r="D6354" s="141">
        <v>1</v>
      </c>
      <c r="E6354" s="142">
        <v>201.94</v>
      </c>
      <c r="F6354" s="142">
        <v>80.06</v>
      </c>
      <c r="G6354" s="142">
        <v>89.93</v>
      </c>
      <c r="H6354" s="142">
        <v>22.59</v>
      </c>
      <c r="I6354" s="142">
        <v>192.58</v>
      </c>
      <c r="Q6354" s="6">
        <f t="shared" si="99"/>
        <v>192.58</v>
      </c>
    </row>
    <row r="6355" spans="1:17" x14ac:dyDescent="0.2">
      <c r="A6355" s="139" t="s">
        <v>12682</v>
      </c>
      <c r="B6355" s="140" t="s">
        <v>21652</v>
      </c>
      <c r="C6355" s="141">
        <v>117</v>
      </c>
      <c r="D6355" s="141">
        <v>0</v>
      </c>
      <c r="E6355" s="142">
        <v>0</v>
      </c>
      <c r="F6355" s="142">
        <v>141.94</v>
      </c>
      <c r="G6355" s="142">
        <v>0</v>
      </c>
      <c r="H6355" s="142">
        <v>0</v>
      </c>
      <c r="I6355" s="142">
        <v>141.94</v>
      </c>
      <c r="Q6355" s="6">
        <f t="shared" si="99"/>
        <v>141.94</v>
      </c>
    </row>
    <row r="6356" spans="1:17" x14ac:dyDescent="0.2">
      <c r="A6356" s="139" t="s">
        <v>12684</v>
      </c>
      <c r="B6356" s="140" t="s">
        <v>21653</v>
      </c>
      <c r="C6356" s="141">
        <v>61</v>
      </c>
      <c r="D6356" s="141">
        <v>2</v>
      </c>
      <c r="E6356" s="142">
        <v>87.62</v>
      </c>
      <c r="F6356" s="142">
        <v>74</v>
      </c>
      <c r="G6356" s="142">
        <v>179.86</v>
      </c>
      <c r="H6356" s="142">
        <v>9.8000000000000007</v>
      </c>
      <c r="I6356" s="142">
        <v>263.66000000000003</v>
      </c>
      <c r="Q6356" s="6">
        <f t="shared" si="99"/>
        <v>263.66000000000003</v>
      </c>
    </row>
    <row r="6357" spans="1:17" x14ac:dyDescent="0.2">
      <c r="A6357" s="139" t="s">
        <v>12686</v>
      </c>
      <c r="B6357" s="140" t="s">
        <v>21654</v>
      </c>
      <c r="C6357" s="141">
        <v>440</v>
      </c>
      <c r="D6357" s="141">
        <v>5</v>
      </c>
      <c r="E6357" s="142">
        <v>1091.32</v>
      </c>
      <c r="F6357" s="142">
        <v>533.78</v>
      </c>
      <c r="G6357" s="142">
        <v>449.63</v>
      </c>
      <c r="H6357" s="142">
        <v>122.11</v>
      </c>
      <c r="I6357" s="142">
        <v>1105.52</v>
      </c>
      <c r="Q6357" s="6">
        <f t="shared" si="99"/>
        <v>1105.52</v>
      </c>
    </row>
    <row r="6358" spans="1:17" x14ac:dyDescent="0.2">
      <c r="A6358" s="139" t="s">
        <v>12688</v>
      </c>
      <c r="B6358" s="140" t="s">
        <v>21655</v>
      </c>
      <c r="C6358" s="141">
        <v>3011</v>
      </c>
      <c r="D6358" s="141">
        <v>46</v>
      </c>
      <c r="E6358" s="142">
        <v>74762.28</v>
      </c>
      <c r="F6358" s="142">
        <v>3652.76</v>
      </c>
      <c r="G6358" s="142">
        <v>4136.6000000000004</v>
      </c>
      <c r="H6358" s="142">
        <v>8365.23</v>
      </c>
      <c r="I6358" s="142">
        <v>16154.59</v>
      </c>
      <c r="Q6358" s="6">
        <f t="shared" si="99"/>
        <v>16154.59</v>
      </c>
    </row>
    <row r="6359" spans="1:17" x14ac:dyDescent="0.2">
      <c r="A6359" s="139" t="s">
        <v>12690</v>
      </c>
      <c r="B6359" s="140" t="s">
        <v>21656</v>
      </c>
      <c r="C6359" s="141">
        <v>26</v>
      </c>
      <c r="D6359" s="141">
        <v>0</v>
      </c>
      <c r="E6359" s="142">
        <v>0</v>
      </c>
      <c r="F6359" s="142">
        <v>31.54</v>
      </c>
      <c r="G6359" s="142">
        <v>0</v>
      </c>
      <c r="H6359" s="142">
        <v>0</v>
      </c>
      <c r="I6359" s="142">
        <v>31.54</v>
      </c>
      <c r="Q6359" s="6">
        <f t="shared" si="99"/>
        <v>31.54</v>
      </c>
    </row>
    <row r="6360" spans="1:17" x14ac:dyDescent="0.2">
      <c r="A6360" s="139" t="s">
        <v>12692</v>
      </c>
      <c r="B6360" s="140" t="s">
        <v>21657</v>
      </c>
      <c r="C6360" s="141">
        <v>188</v>
      </c>
      <c r="D6360" s="141">
        <v>5</v>
      </c>
      <c r="E6360" s="142">
        <v>1030.74</v>
      </c>
      <c r="F6360" s="142">
        <v>228.07</v>
      </c>
      <c r="G6360" s="142">
        <v>449.63</v>
      </c>
      <c r="H6360" s="142">
        <v>115.33</v>
      </c>
      <c r="I6360" s="142">
        <v>793.03</v>
      </c>
      <c r="Q6360" s="6">
        <f t="shared" si="99"/>
        <v>793.03</v>
      </c>
    </row>
    <row r="6361" spans="1:17" x14ac:dyDescent="0.2">
      <c r="A6361" s="139" t="s">
        <v>12694</v>
      </c>
      <c r="B6361" s="140" t="s">
        <v>21658</v>
      </c>
      <c r="C6361" s="141">
        <v>591</v>
      </c>
      <c r="D6361" s="141">
        <v>9</v>
      </c>
      <c r="E6361" s="142">
        <v>3083.1</v>
      </c>
      <c r="F6361" s="142">
        <v>716.97</v>
      </c>
      <c r="G6361" s="142">
        <v>809.34</v>
      </c>
      <c r="H6361" s="142">
        <v>344.97</v>
      </c>
      <c r="I6361" s="142">
        <v>1871.28</v>
      </c>
      <c r="Q6361" s="6">
        <f t="shared" si="99"/>
        <v>1871.28</v>
      </c>
    </row>
    <row r="6362" spans="1:17" x14ac:dyDescent="0.2">
      <c r="A6362" s="139" t="s">
        <v>12696</v>
      </c>
      <c r="B6362" s="140" t="s">
        <v>21659</v>
      </c>
      <c r="C6362" s="141">
        <v>31</v>
      </c>
      <c r="D6362" s="141">
        <v>0</v>
      </c>
      <c r="E6362" s="142">
        <v>0</v>
      </c>
      <c r="F6362" s="142">
        <v>37.61</v>
      </c>
      <c r="G6362" s="142">
        <v>0</v>
      </c>
      <c r="H6362" s="142">
        <v>0</v>
      </c>
      <c r="I6362" s="142">
        <v>37.61</v>
      </c>
      <c r="Q6362" s="6">
        <f t="shared" si="99"/>
        <v>37.61</v>
      </c>
    </row>
    <row r="6363" spans="1:17" x14ac:dyDescent="0.2">
      <c r="A6363" s="139" t="s">
        <v>12698</v>
      </c>
      <c r="B6363" s="140" t="s">
        <v>21660</v>
      </c>
      <c r="C6363" s="141">
        <v>78</v>
      </c>
      <c r="D6363" s="141">
        <v>12</v>
      </c>
      <c r="E6363" s="142">
        <v>1860.35</v>
      </c>
      <c r="F6363" s="142">
        <v>94.62</v>
      </c>
      <c r="G6363" s="142">
        <v>1079.1099999999999</v>
      </c>
      <c r="H6363" s="142">
        <v>208.16</v>
      </c>
      <c r="I6363" s="142">
        <v>1381.89</v>
      </c>
      <c r="Q6363" s="6">
        <f t="shared" si="99"/>
        <v>1381.89</v>
      </c>
    </row>
    <row r="6364" spans="1:17" x14ac:dyDescent="0.2">
      <c r="A6364" s="139" t="s">
        <v>12700</v>
      </c>
      <c r="B6364" s="140" t="s">
        <v>21661</v>
      </c>
      <c r="C6364" s="141">
        <v>301</v>
      </c>
      <c r="D6364" s="141">
        <v>9</v>
      </c>
      <c r="E6364" s="142">
        <v>2969.28</v>
      </c>
      <c r="F6364" s="142">
        <v>365.15</v>
      </c>
      <c r="G6364" s="142">
        <v>809.34</v>
      </c>
      <c r="H6364" s="142">
        <v>332.23</v>
      </c>
      <c r="I6364" s="142">
        <v>1506.72</v>
      </c>
      <c r="Q6364" s="6">
        <f t="shared" si="99"/>
        <v>1506.72</v>
      </c>
    </row>
    <row r="6365" spans="1:17" x14ac:dyDescent="0.2">
      <c r="A6365" s="139" t="s">
        <v>12702</v>
      </c>
      <c r="B6365" s="140" t="s">
        <v>21662</v>
      </c>
      <c r="C6365" s="141">
        <v>2498</v>
      </c>
      <c r="D6365" s="141">
        <v>74</v>
      </c>
      <c r="E6365" s="142">
        <v>32637.77</v>
      </c>
      <c r="F6365" s="142">
        <v>3030.42</v>
      </c>
      <c r="G6365" s="142">
        <v>6654.53</v>
      </c>
      <c r="H6365" s="142">
        <v>3651.87</v>
      </c>
      <c r="I6365" s="142">
        <v>13336.82</v>
      </c>
      <c r="Q6365" s="6">
        <f t="shared" si="99"/>
        <v>13336.82</v>
      </c>
    </row>
    <row r="6366" spans="1:17" x14ac:dyDescent="0.2">
      <c r="A6366" s="139" t="s">
        <v>12704</v>
      </c>
      <c r="B6366" s="140" t="s">
        <v>21663</v>
      </c>
      <c r="C6366" s="141">
        <v>337</v>
      </c>
      <c r="D6366" s="141">
        <v>6</v>
      </c>
      <c r="E6366" s="142">
        <v>1152.4100000000001</v>
      </c>
      <c r="F6366" s="142">
        <v>408.82</v>
      </c>
      <c r="G6366" s="142">
        <v>539.55999999999995</v>
      </c>
      <c r="H6366" s="142">
        <v>128.94</v>
      </c>
      <c r="I6366" s="142">
        <v>1077.32</v>
      </c>
      <c r="Q6366" s="6">
        <f t="shared" si="99"/>
        <v>1077.32</v>
      </c>
    </row>
    <row r="6367" spans="1:17" x14ac:dyDescent="0.2">
      <c r="A6367" s="139" t="s">
        <v>12706</v>
      </c>
      <c r="B6367" s="140" t="s">
        <v>21664</v>
      </c>
      <c r="C6367" s="141">
        <v>41</v>
      </c>
      <c r="D6367" s="141">
        <v>0</v>
      </c>
      <c r="E6367" s="142">
        <v>0</v>
      </c>
      <c r="F6367" s="142">
        <v>49.74</v>
      </c>
      <c r="G6367" s="142">
        <v>0</v>
      </c>
      <c r="H6367" s="142">
        <v>0</v>
      </c>
      <c r="I6367" s="142">
        <v>49.74</v>
      </c>
      <c r="Q6367" s="6">
        <f t="shared" si="99"/>
        <v>49.74</v>
      </c>
    </row>
    <row r="6368" spans="1:17" x14ac:dyDescent="0.2">
      <c r="A6368" s="139" t="s">
        <v>12708</v>
      </c>
      <c r="B6368" s="140" t="s">
        <v>21665</v>
      </c>
      <c r="C6368" s="141">
        <v>21</v>
      </c>
      <c r="D6368" s="141">
        <v>0</v>
      </c>
      <c r="E6368" s="142">
        <v>0</v>
      </c>
      <c r="F6368" s="142">
        <v>25.47</v>
      </c>
      <c r="G6368" s="142">
        <v>0</v>
      </c>
      <c r="H6368" s="142">
        <v>0</v>
      </c>
      <c r="I6368" s="142">
        <v>25.47</v>
      </c>
      <c r="Q6368" s="6">
        <f t="shared" si="99"/>
        <v>25.47</v>
      </c>
    </row>
    <row r="6369" spans="1:17" x14ac:dyDescent="0.2">
      <c r="A6369" s="139" t="s">
        <v>12710</v>
      </c>
      <c r="B6369" s="140" t="s">
        <v>21666</v>
      </c>
      <c r="C6369" s="141">
        <v>301</v>
      </c>
      <c r="D6369" s="141">
        <v>12</v>
      </c>
      <c r="E6369" s="142">
        <v>7438.62</v>
      </c>
      <c r="F6369" s="142">
        <v>365.15</v>
      </c>
      <c r="G6369" s="142">
        <v>1079.1099999999999</v>
      </c>
      <c r="H6369" s="142">
        <v>832.31</v>
      </c>
      <c r="I6369" s="142">
        <v>2276.5700000000002</v>
      </c>
      <c r="Q6369" s="6">
        <f t="shared" si="99"/>
        <v>2276.5700000000002</v>
      </c>
    </row>
    <row r="6370" spans="1:17" x14ac:dyDescent="0.2">
      <c r="A6370" s="139" t="s">
        <v>12712</v>
      </c>
      <c r="B6370" s="140" t="s">
        <v>21667</v>
      </c>
      <c r="C6370" s="141">
        <v>90</v>
      </c>
      <c r="D6370" s="141">
        <v>0</v>
      </c>
      <c r="E6370" s="142">
        <v>0</v>
      </c>
      <c r="F6370" s="142">
        <v>109.18</v>
      </c>
      <c r="G6370" s="142">
        <v>0</v>
      </c>
      <c r="H6370" s="142">
        <v>0</v>
      </c>
      <c r="I6370" s="142">
        <v>109.18</v>
      </c>
      <c r="Q6370" s="6">
        <f t="shared" si="99"/>
        <v>109.18</v>
      </c>
    </row>
    <row r="6371" spans="1:17" ht="25.5" x14ac:dyDescent="0.2">
      <c r="A6371" s="139" t="s">
        <v>12714</v>
      </c>
      <c r="B6371" s="140" t="s">
        <v>21668</v>
      </c>
      <c r="C6371" s="141">
        <v>44</v>
      </c>
      <c r="D6371" s="141">
        <v>0</v>
      </c>
      <c r="E6371" s="142">
        <v>0</v>
      </c>
      <c r="F6371" s="142">
        <v>53.38</v>
      </c>
      <c r="G6371" s="142">
        <v>0</v>
      </c>
      <c r="H6371" s="142">
        <v>0</v>
      </c>
      <c r="I6371" s="142">
        <v>53.38</v>
      </c>
      <c r="Q6371" s="6">
        <f t="shared" si="99"/>
        <v>53.38</v>
      </c>
    </row>
    <row r="6372" spans="1:17" x14ac:dyDescent="0.2">
      <c r="A6372" s="139" t="s">
        <v>12716</v>
      </c>
      <c r="B6372" s="140" t="s">
        <v>21669</v>
      </c>
      <c r="C6372" s="141">
        <v>165</v>
      </c>
      <c r="D6372" s="141">
        <v>1</v>
      </c>
      <c r="E6372" s="142">
        <v>316.39</v>
      </c>
      <c r="F6372" s="142">
        <v>200.17</v>
      </c>
      <c r="G6372" s="142">
        <v>89.93</v>
      </c>
      <c r="H6372" s="142">
        <v>35.4</v>
      </c>
      <c r="I6372" s="142">
        <v>325.5</v>
      </c>
      <c r="Q6372" s="6">
        <f t="shared" si="99"/>
        <v>325.5</v>
      </c>
    </row>
    <row r="6373" spans="1:17" x14ac:dyDescent="0.2">
      <c r="A6373" s="139" t="s">
        <v>12718</v>
      </c>
      <c r="B6373" s="140" t="s">
        <v>21670</v>
      </c>
      <c r="C6373" s="141">
        <v>63</v>
      </c>
      <c r="D6373" s="141">
        <v>0</v>
      </c>
      <c r="E6373" s="142">
        <v>0</v>
      </c>
      <c r="F6373" s="142">
        <v>76.42</v>
      </c>
      <c r="G6373" s="142">
        <v>0</v>
      </c>
      <c r="H6373" s="142">
        <v>0</v>
      </c>
      <c r="I6373" s="142">
        <v>76.42</v>
      </c>
      <c r="Q6373" s="6">
        <f t="shared" si="99"/>
        <v>76.42</v>
      </c>
    </row>
    <row r="6374" spans="1:17" x14ac:dyDescent="0.2">
      <c r="A6374" s="139" t="s">
        <v>12720</v>
      </c>
      <c r="B6374" s="140" t="s">
        <v>21671</v>
      </c>
      <c r="C6374" s="141">
        <v>174</v>
      </c>
      <c r="D6374" s="141">
        <v>10</v>
      </c>
      <c r="E6374" s="142">
        <v>977.74</v>
      </c>
      <c r="F6374" s="142">
        <v>211.09</v>
      </c>
      <c r="G6374" s="142">
        <v>899.26</v>
      </c>
      <c r="H6374" s="142">
        <v>109.4</v>
      </c>
      <c r="I6374" s="142">
        <v>1219.75</v>
      </c>
      <c r="Q6374" s="6">
        <f t="shared" si="99"/>
        <v>1219.75</v>
      </c>
    </row>
    <row r="6375" spans="1:17" x14ac:dyDescent="0.2">
      <c r="A6375" s="139" t="s">
        <v>12722</v>
      </c>
      <c r="B6375" s="140" t="s">
        <v>21672</v>
      </c>
      <c r="C6375" s="141">
        <v>857</v>
      </c>
      <c r="D6375" s="141">
        <v>13</v>
      </c>
      <c r="E6375" s="142">
        <v>6329.16</v>
      </c>
      <c r="F6375" s="142">
        <v>1039.6600000000001</v>
      </c>
      <c r="G6375" s="142">
        <v>1169.04</v>
      </c>
      <c r="H6375" s="142">
        <v>708.18</v>
      </c>
      <c r="I6375" s="142">
        <v>2916.88</v>
      </c>
      <c r="Q6375" s="6">
        <f t="shared" si="99"/>
        <v>2916.88</v>
      </c>
    </row>
    <row r="6376" spans="1:17" x14ac:dyDescent="0.2">
      <c r="A6376" s="139" t="s">
        <v>12724</v>
      </c>
      <c r="B6376" s="140" t="s">
        <v>21673</v>
      </c>
      <c r="C6376" s="141">
        <v>172</v>
      </c>
      <c r="D6376" s="141">
        <v>2</v>
      </c>
      <c r="E6376" s="142">
        <v>412.84</v>
      </c>
      <c r="F6376" s="142">
        <v>208.66</v>
      </c>
      <c r="G6376" s="142">
        <v>179.86</v>
      </c>
      <c r="H6376" s="142">
        <v>46.19</v>
      </c>
      <c r="I6376" s="142">
        <v>434.71</v>
      </c>
      <c r="Q6376" s="6">
        <f t="shared" si="99"/>
        <v>434.71</v>
      </c>
    </row>
    <row r="6377" spans="1:17" x14ac:dyDescent="0.2">
      <c r="A6377" s="139" t="s">
        <v>12726</v>
      </c>
      <c r="B6377" s="140" t="s">
        <v>21674</v>
      </c>
      <c r="C6377" s="141">
        <v>543</v>
      </c>
      <c r="D6377" s="141">
        <v>4</v>
      </c>
      <c r="E6377" s="142">
        <v>808.05</v>
      </c>
      <c r="F6377" s="142">
        <v>658.74</v>
      </c>
      <c r="G6377" s="142">
        <v>359.7</v>
      </c>
      <c r="H6377" s="142">
        <v>90.42</v>
      </c>
      <c r="I6377" s="142">
        <v>1108.8599999999999</v>
      </c>
      <c r="Q6377" s="6">
        <f t="shared" si="99"/>
        <v>1108.8599999999999</v>
      </c>
    </row>
    <row r="6378" spans="1:17" x14ac:dyDescent="0.2">
      <c r="A6378" s="139" t="s">
        <v>12728</v>
      </c>
      <c r="B6378" s="140" t="s">
        <v>21675</v>
      </c>
      <c r="C6378" s="141">
        <v>329</v>
      </c>
      <c r="D6378" s="141">
        <v>4</v>
      </c>
      <c r="E6378" s="142">
        <v>614.69000000000005</v>
      </c>
      <c r="F6378" s="142">
        <v>399.12</v>
      </c>
      <c r="G6378" s="142">
        <v>359.7</v>
      </c>
      <c r="H6378" s="142">
        <v>68.78</v>
      </c>
      <c r="I6378" s="142">
        <v>827.6</v>
      </c>
      <c r="Q6378" s="6">
        <f t="shared" si="99"/>
        <v>827.6</v>
      </c>
    </row>
    <row r="6379" spans="1:17" x14ac:dyDescent="0.2">
      <c r="A6379" s="139" t="s">
        <v>12730</v>
      </c>
      <c r="B6379" s="140" t="s">
        <v>21676</v>
      </c>
      <c r="C6379" s="141">
        <v>211</v>
      </c>
      <c r="D6379" s="141">
        <v>10</v>
      </c>
      <c r="E6379" s="142">
        <v>17426.72</v>
      </c>
      <c r="F6379" s="142">
        <v>255.98</v>
      </c>
      <c r="G6379" s="142">
        <v>899.26</v>
      </c>
      <c r="H6379" s="142">
        <v>1949.9</v>
      </c>
      <c r="I6379" s="142">
        <v>3105.14</v>
      </c>
      <c r="Q6379" s="6">
        <f t="shared" si="99"/>
        <v>3105.14</v>
      </c>
    </row>
    <row r="6380" spans="1:17" x14ac:dyDescent="0.2">
      <c r="A6380" s="139" t="s">
        <v>12732</v>
      </c>
      <c r="B6380" s="140" t="s">
        <v>21677</v>
      </c>
      <c r="C6380" s="141">
        <v>118</v>
      </c>
      <c r="D6380" s="141">
        <v>5</v>
      </c>
      <c r="E6380" s="142">
        <v>1247.98</v>
      </c>
      <c r="F6380" s="142">
        <v>143.15</v>
      </c>
      <c r="G6380" s="142">
        <v>449.63</v>
      </c>
      <c r="H6380" s="142">
        <v>139.63999999999999</v>
      </c>
      <c r="I6380" s="142">
        <v>732.42</v>
      </c>
      <c r="Q6380" s="6">
        <f t="shared" si="99"/>
        <v>732.42</v>
      </c>
    </row>
    <row r="6381" spans="1:17" x14ac:dyDescent="0.2">
      <c r="A6381" s="139" t="s">
        <v>12734</v>
      </c>
      <c r="B6381" s="140" t="s">
        <v>21678</v>
      </c>
      <c r="C6381" s="141">
        <v>68</v>
      </c>
      <c r="D6381" s="141">
        <v>0</v>
      </c>
      <c r="E6381" s="142">
        <v>0</v>
      </c>
      <c r="F6381" s="142">
        <v>82.5</v>
      </c>
      <c r="G6381" s="142">
        <v>0</v>
      </c>
      <c r="H6381" s="142">
        <v>0</v>
      </c>
      <c r="I6381" s="142">
        <v>82.5</v>
      </c>
      <c r="Q6381" s="6">
        <f t="shared" si="99"/>
        <v>82.5</v>
      </c>
    </row>
    <row r="6382" spans="1:17" x14ac:dyDescent="0.2">
      <c r="A6382" s="139" t="s">
        <v>12736</v>
      </c>
      <c r="B6382" s="140" t="s">
        <v>21679</v>
      </c>
      <c r="C6382" s="141">
        <v>30</v>
      </c>
      <c r="D6382" s="141">
        <v>0</v>
      </c>
      <c r="E6382" s="142">
        <v>0</v>
      </c>
      <c r="F6382" s="142">
        <v>36.39</v>
      </c>
      <c r="G6382" s="142">
        <v>0</v>
      </c>
      <c r="H6382" s="142">
        <v>0</v>
      </c>
      <c r="I6382" s="142">
        <v>36.39</v>
      </c>
      <c r="Q6382" s="6">
        <f t="shared" si="99"/>
        <v>36.39</v>
      </c>
    </row>
    <row r="6383" spans="1:17" x14ac:dyDescent="0.2">
      <c r="A6383" s="139" t="s">
        <v>12738</v>
      </c>
      <c r="B6383" s="140" t="s">
        <v>21680</v>
      </c>
      <c r="C6383" s="141">
        <v>2290</v>
      </c>
      <c r="D6383" s="141">
        <v>48</v>
      </c>
      <c r="E6383" s="142">
        <v>11722.69</v>
      </c>
      <c r="F6383" s="142">
        <v>2778.09</v>
      </c>
      <c r="G6383" s="142">
        <v>4316.45</v>
      </c>
      <c r="H6383" s="142">
        <v>1311.66</v>
      </c>
      <c r="I6383" s="142">
        <v>8406.2000000000007</v>
      </c>
      <c r="Q6383" s="6">
        <f t="shared" si="99"/>
        <v>8406.2000000000007</v>
      </c>
    </row>
    <row r="6384" spans="1:17" x14ac:dyDescent="0.2">
      <c r="A6384" s="139" t="s">
        <v>12740</v>
      </c>
      <c r="B6384" s="140" t="s">
        <v>21681</v>
      </c>
      <c r="C6384" s="141">
        <v>3908</v>
      </c>
      <c r="D6384" s="141">
        <v>60</v>
      </c>
      <c r="E6384" s="142">
        <v>27330.57</v>
      </c>
      <c r="F6384" s="142">
        <v>4740.9399999999996</v>
      </c>
      <c r="G6384" s="142">
        <v>5395.57</v>
      </c>
      <c r="H6384" s="142">
        <v>3058.05</v>
      </c>
      <c r="I6384" s="142">
        <v>13194.56</v>
      </c>
      <c r="Q6384" s="6">
        <f t="shared" si="99"/>
        <v>13194.56</v>
      </c>
    </row>
    <row r="6385" spans="1:17" x14ac:dyDescent="0.2">
      <c r="A6385" s="139" t="s">
        <v>12742</v>
      </c>
      <c r="B6385" s="140" t="s">
        <v>21682</v>
      </c>
      <c r="C6385" s="141">
        <v>692</v>
      </c>
      <c r="D6385" s="141">
        <v>20</v>
      </c>
      <c r="E6385" s="142">
        <v>10999</v>
      </c>
      <c r="F6385" s="142">
        <v>839.49</v>
      </c>
      <c r="G6385" s="142">
        <v>1798.52</v>
      </c>
      <c r="H6385" s="142">
        <v>1230.69</v>
      </c>
      <c r="I6385" s="142">
        <v>3868.7</v>
      </c>
      <c r="Q6385" s="6">
        <f t="shared" si="99"/>
        <v>3868.7</v>
      </c>
    </row>
    <row r="6386" spans="1:17" x14ac:dyDescent="0.2">
      <c r="A6386" s="139" t="s">
        <v>12744</v>
      </c>
      <c r="B6386" s="140" t="s">
        <v>21683</v>
      </c>
      <c r="C6386" s="141">
        <v>743</v>
      </c>
      <c r="D6386" s="141">
        <v>23</v>
      </c>
      <c r="E6386" s="142">
        <v>5155.5</v>
      </c>
      <c r="F6386" s="142">
        <v>901.36</v>
      </c>
      <c r="G6386" s="142">
        <v>2068.3000000000002</v>
      </c>
      <c r="H6386" s="142">
        <v>576.86</v>
      </c>
      <c r="I6386" s="142">
        <v>3546.52</v>
      </c>
      <c r="Q6386" s="6">
        <f t="shared" si="99"/>
        <v>3546.52</v>
      </c>
    </row>
    <row r="6387" spans="1:17" x14ac:dyDescent="0.2">
      <c r="A6387" s="139" t="s">
        <v>12746</v>
      </c>
      <c r="B6387" s="140" t="s">
        <v>21684</v>
      </c>
      <c r="C6387" s="141">
        <v>277</v>
      </c>
      <c r="D6387" s="141">
        <v>5</v>
      </c>
      <c r="E6387" s="142">
        <v>636.34</v>
      </c>
      <c r="F6387" s="142">
        <v>336.04</v>
      </c>
      <c r="G6387" s="142">
        <v>449.63</v>
      </c>
      <c r="H6387" s="142">
        <v>71.2</v>
      </c>
      <c r="I6387" s="142">
        <v>856.87</v>
      </c>
      <c r="Q6387" s="6">
        <f t="shared" si="99"/>
        <v>856.87</v>
      </c>
    </row>
    <row r="6388" spans="1:17" x14ac:dyDescent="0.2">
      <c r="A6388" s="139" t="s">
        <v>12748</v>
      </c>
      <c r="B6388" s="140" t="s">
        <v>21685</v>
      </c>
      <c r="C6388" s="141">
        <v>1614</v>
      </c>
      <c r="D6388" s="141">
        <v>25</v>
      </c>
      <c r="E6388" s="142">
        <v>4843.24</v>
      </c>
      <c r="F6388" s="142">
        <v>1958.01</v>
      </c>
      <c r="G6388" s="142">
        <v>2248.15</v>
      </c>
      <c r="H6388" s="142">
        <v>541.91</v>
      </c>
      <c r="I6388" s="142">
        <v>4748.07</v>
      </c>
      <c r="Q6388" s="6">
        <f t="shared" si="99"/>
        <v>4748.07</v>
      </c>
    </row>
    <row r="6389" spans="1:17" x14ac:dyDescent="0.2">
      <c r="A6389" s="139" t="s">
        <v>12750</v>
      </c>
      <c r="B6389" s="140" t="s">
        <v>21686</v>
      </c>
      <c r="C6389" s="141">
        <v>824</v>
      </c>
      <c r="D6389" s="141">
        <v>32</v>
      </c>
      <c r="E6389" s="142">
        <v>136708.39000000001</v>
      </c>
      <c r="F6389" s="142">
        <v>999.62</v>
      </c>
      <c r="G6389" s="142">
        <v>2877.63</v>
      </c>
      <c r="H6389" s="142">
        <v>15296.44</v>
      </c>
      <c r="I6389" s="142">
        <v>19173.689999999999</v>
      </c>
      <c r="Q6389" s="6">
        <f t="shared" si="99"/>
        <v>19173.689999999999</v>
      </c>
    </row>
    <row r="6390" spans="1:17" x14ac:dyDescent="0.2">
      <c r="A6390" s="139" t="s">
        <v>12752</v>
      </c>
      <c r="B6390" s="140" t="s">
        <v>21687</v>
      </c>
      <c r="C6390" s="141">
        <v>187</v>
      </c>
      <c r="D6390" s="141">
        <v>5</v>
      </c>
      <c r="E6390" s="142">
        <v>764.77</v>
      </c>
      <c r="F6390" s="142">
        <v>226.86</v>
      </c>
      <c r="G6390" s="142">
        <v>449.63</v>
      </c>
      <c r="H6390" s="142">
        <v>85.57</v>
      </c>
      <c r="I6390" s="142">
        <v>762.06</v>
      </c>
      <c r="Q6390" s="6">
        <f t="shared" si="99"/>
        <v>762.06</v>
      </c>
    </row>
    <row r="6391" spans="1:17" x14ac:dyDescent="0.2">
      <c r="A6391" s="139" t="s">
        <v>12754</v>
      </c>
      <c r="B6391" s="140" t="s">
        <v>21688</v>
      </c>
      <c r="C6391" s="141">
        <v>482</v>
      </c>
      <c r="D6391" s="141">
        <v>10</v>
      </c>
      <c r="E6391" s="142">
        <v>2293.56</v>
      </c>
      <c r="F6391" s="142">
        <v>584.74</v>
      </c>
      <c r="G6391" s="142">
        <v>899.26</v>
      </c>
      <c r="H6391" s="142">
        <v>256.63</v>
      </c>
      <c r="I6391" s="142">
        <v>1740.63</v>
      </c>
      <c r="Q6391" s="6">
        <f t="shared" si="99"/>
        <v>1740.63</v>
      </c>
    </row>
    <row r="6392" spans="1:17" x14ac:dyDescent="0.2">
      <c r="A6392" s="139" t="s">
        <v>12756</v>
      </c>
      <c r="B6392" s="140" t="s">
        <v>21689</v>
      </c>
      <c r="C6392" s="141">
        <v>416</v>
      </c>
      <c r="D6392" s="141">
        <v>3</v>
      </c>
      <c r="E6392" s="142">
        <v>821.16</v>
      </c>
      <c r="F6392" s="142">
        <v>504.66</v>
      </c>
      <c r="G6392" s="142">
        <v>269.77999999999997</v>
      </c>
      <c r="H6392" s="142">
        <v>91.88</v>
      </c>
      <c r="I6392" s="142">
        <v>866.32</v>
      </c>
      <c r="Q6392" s="6">
        <f t="shared" si="99"/>
        <v>866.32</v>
      </c>
    </row>
    <row r="6393" spans="1:17" x14ac:dyDescent="0.2">
      <c r="A6393" s="139" t="s">
        <v>12758</v>
      </c>
      <c r="B6393" s="140" t="s">
        <v>21690</v>
      </c>
      <c r="C6393" s="141">
        <v>322</v>
      </c>
      <c r="D6393" s="141">
        <v>3</v>
      </c>
      <c r="E6393" s="142">
        <v>726.5</v>
      </c>
      <c r="F6393" s="142">
        <v>390.63</v>
      </c>
      <c r="G6393" s="142">
        <v>269.77999999999997</v>
      </c>
      <c r="H6393" s="142">
        <v>81.290000000000006</v>
      </c>
      <c r="I6393" s="142">
        <v>741.7</v>
      </c>
      <c r="Q6393" s="6">
        <f t="shared" si="99"/>
        <v>741.7</v>
      </c>
    </row>
    <row r="6394" spans="1:17" x14ac:dyDescent="0.2">
      <c r="A6394" s="139" t="s">
        <v>12760</v>
      </c>
      <c r="B6394" s="140" t="s">
        <v>21691</v>
      </c>
      <c r="C6394" s="141">
        <v>885</v>
      </c>
      <c r="D6394" s="141">
        <v>34</v>
      </c>
      <c r="E6394" s="142">
        <v>28001.17</v>
      </c>
      <c r="F6394" s="142">
        <v>1073.6199999999999</v>
      </c>
      <c r="G6394" s="142">
        <v>3057.49</v>
      </c>
      <c r="H6394" s="142">
        <v>3133.08</v>
      </c>
      <c r="I6394" s="142">
        <v>7264.19</v>
      </c>
      <c r="Q6394" s="6">
        <f t="shared" si="99"/>
        <v>7264.19</v>
      </c>
    </row>
    <row r="6395" spans="1:17" x14ac:dyDescent="0.2">
      <c r="A6395" s="139" t="s">
        <v>12762</v>
      </c>
      <c r="B6395" s="140" t="s">
        <v>21692</v>
      </c>
      <c r="C6395" s="141">
        <v>2317</v>
      </c>
      <c r="D6395" s="141">
        <v>30</v>
      </c>
      <c r="E6395" s="142">
        <v>5100.7299999999996</v>
      </c>
      <c r="F6395" s="142">
        <v>2810.84</v>
      </c>
      <c r="G6395" s="142">
        <v>2697.78</v>
      </c>
      <c r="H6395" s="142">
        <v>570.73</v>
      </c>
      <c r="I6395" s="142">
        <v>6079.35</v>
      </c>
      <c r="Q6395" s="6">
        <f t="shared" si="99"/>
        <v>6079.35</v>
      </c>
    </row>
    <row r="6396" spans="1:17" x14ac:dyDescent="0.2">
      <c r="A6396" s="139" t="s">
        <v>12764</v>
      </c>
      <c r="B6396" s="140" t="s">
        <v>21693</v>
      </c>
      <c r="C6396" s="141">
        <v>5225</v>
      </c>
      <c r="D6396" s="141">
        <v>65</v>
      </c>
      <c r="E6396" s="142">
        <v>20971.400000000001</v>
      </c>
      <c r="F6396" s="142">
        <v>6338.65</v>
      </c>
      <c r="G6396" s="142">
        <v>5845.19</v>
      </c>
      <c r="H6396" s="142">
        <v>2346.5100000000002</v>
      </c>
      <c r="I6396" s="142">
        <v>14530.35</v>
      </c>
      <c r="Q6396" s="6">
        <f t="shared" si="99"/>
        <v>14530.35</v>
      </c>
    </row>
    <row r="6397" spans="1:17" x14ac:dyDescent="0.2">
      <c r="A6397" s="139" t="s">
        <v>12766</v>
      </c>
      <c r="B6397" s="140" t="s">
        <v>21694</v>
      </c>
      <c r="C6397" s="141">
        <v>1004</v>
      </c>
      <c r="D6397" s="141">
        <v>13</v>
      </c>
      <c r="E6397" s="142">
        <v>9098.7900000000009</v>
      </c>
      <c r="F6397" s="142">
        <v>1217.99</v>
      </c>
      <c r="G6397" s="142">
        <v>1169.04</v>
      </c>
      <c r="H6397" s="142">
        <v>1018.07</v>
      </c>
      <c r="I6397" s="142">
        <v>3405.1</v>
      </c>
      <c r="Q6397" s="6">
        <f t="shared" si="99"/>
        <v>3405.1</v>
      </c>
    </row>
    <row r="6398" spans="1:17" x14ac:dyDescent="0.2">
      <c r="A6398" s="139" t="s">
        <v>12768</v>
      </c>
      <c r="B6398" s="140" t="s">
        <v>21695</v>
      </c>
      <c r="C6398" s="141">
        <v>6829</v>
      </c>
      <c r="D6398" s="141">
        <v>32</v>
      </c>
      <c r="E6398" s="142">
        <v>7971.46</v>
      </c>
      <c r="F6398" s="142">
        <v>8284.52</v>
      </c>
      <c r="G6398" s="142">
        <v>2877.63</v>
      </c>
      <c r="H6398" s="142">
        <v>891.94</v>
      </c>
      <c r="I6398" s="142">
        <v>12054.09</v>
      </c>
      <c r="Q6398" s="6">
        <f t="shared" si="99"/>
        <v>12054.09</v>
      </c>
    </row>
    <row r="6399" spans="1:17" x14ac:dyDescent="0.2">
      <c r="A6399" s="139" t="s">
        <v>12770</v>
      </c>
      <c r="B6399" s="140" t="s">
        <v>21696</v>
      </c>
      <c r="C6399" s="141">
        <v>296</v>
      </c>
      <c r="D6399" s="141">
        <v>2</v>
      </c>
      <c r="E6399" s="142">
        <v>437.3</v>
      </c>
      <c r="F6399" s="142">
        <v>359.09</v>
      </c>
      <c r="G6399" s="142">
        <v>179.86</v>
      </c>
      <c r="H6399" s="142">
        <v>48.93</v>
      </c>
      <c r="I6399" s="142">
        <v>587.88</v>
      </c>
      <c r="Q6399" s="6">
        <f t="shared" si="99"/>
        <v>587.88</v>
      </c>
    </row>
    <row r="6400" spans="1:17" x14ac:dyDescent="0.2">
      <c r="A6400" s="139" t="s">
        <v>12772</v>
      </c>
      <c r="B6400" s="140" t="s">
        <v>21697</v>
      </c>
      <c r="C6400" s="141">
        <v>1003</v>
      </c>
      <c r="D6400" s="141">
        <v>28</v>
      </c>
      <c r="E6400" s="142">
        <v>12214.43</v>
      </c>
      <c r="F6400" s="142">
        <v>1216.78</v>
      </c>
      <c r="G6400" s="142">
        <v>2517.9299999999998</v>
      </c>
      <c r="H6400" s="142">
        <v>1366.69</v>
      </c>
      <c r="I6400" s="142">
        <v>5101.3999999999996</v>
      </c>
      <c r="Q6400" s="6">
        <f t="shared" si="99"/>
        <v>5101.3999999999996</v>
      </c>
    </row>
    <row r="6401" spans="1:17" x14ac:dyDescent="0.2">
      <c r="A6401" s="139" t="s">
        <v>12774</v>
      </c>
      <c r="B6401" s="140" t="s">
        <v>21698</v>
      </c>
      <c r="C6401" s="141">
        <v>10807</v>
      </c>
      <c r="D6401" s="141">
        <v>81</v>
      </c>
      <c r="E6401" s="142">
        <v>70700.740000000005</v>
      </c>
      <c r="F6401" s="142">
        <v>13110.39</v>
      </c>
      <c r="G6401" s="142">
        <v>7284.01</v>
      </c>
      <c r="H6401" s="142">
        <v>7910.78</v>
      </c>
      <c r="I6401" s="142">
        <v>28305.18</v>
      </c>
      <c r="Q6401" s="6">
        <f t="shared" si="99"/>
        <v>28305.18</v>
      </c>
    </row>
    <row r="6402" spans="1:17" x14ac:dyDescent="0.2">
      <c r="A6402" s="139" t="s">
        <v>12776</v>
      </c>
      <c r="B6402" s="140" t="s">
        <v>21699</v>
      </c>
      <c r="C6402" s="141">
        <v>1497</v>
      </c>
      <c r="D6402" s="141">
        <v>24</v>
      </c>
      <c r="E6402" s="142">
        <v>7427.94</v>
      </c>
      <c r="F6402" s="142">
        <v>1816.07</v>
      </c>
      <c r="G6402" s="142">
        <v>2158.2199999999998</v>
      </c>
      <c r="H6402" s="142">
        <v>831.12</v>
      </c>
      <c r="I6402" s="142">
        <v>4805.41</v>
      </c>
      <c r="Q6402" s="6">
        <f t="shared" si="99"/>
        <v>4805.41</v>
      </c>
    </row>
    <row r="6403" spans="1:17" x14ac:dyDescent="0.2">
      <c r="A6403" s="139" t="s">
        <v>12778</v>
      </c>
      <c r="B6403" s="140" t="s">
        <v>21700</v>
      </c>
      <c r="C6403" s="141">
        <v>4032</v>
      </c>
      <c r="D6403" s="141">
        <v>164</v>
      </c>
      <c r="E6403" s="142">
        <v>61263.23</v>
      </c>
      <c r="F6403" s="142">
        <v>4891.38</v>
      </c>
      <c r="G6403" s="142">
        <v>14747.88</v>
      </c>
      <c r="H6403" s="142">
        <v>6854.81</v>
      </c>
      <c r="I6403" s="142">
        <v>26494.07</v>
      </c>
      <c r="Q6403" s="6">
        <f t="shared" si="99"/>
        <v>26494.07</v>
      </c>
    </row>
    <row r="6404" spans="1:17" x14ac:dyDescent="0.2">
      <c r="A6404" s="139" t="s">
        <v>12780</v>
      </c>
      <c r="B6404" s="140" t="s">
        <v>21701</v>
      </c>
      <c r="C6404" s="141">
        <v>403</v>
      </c>
      <c r="D6404" s="141">
        <v>2</v>
      </c>
      <c r="E6404" s="142">
        <v>503.33</v>
      </c>
      <c r="F6404" s="142">
        <v>488.9</v>
      </c>
      <c r="G6404" s="142">
        <v>179.86</v>
      </c>
      <c r="H6404" s="142">
        <v>56.32</v>
      </c>
      <c r="I6404" s="142">
        <v>725.08</v>
      </c>
      <c r="Q6404" s="6">
        <f t="shared" si="99"/>
        <v>725.08</v>
      </c>
    </row>
    <row r="6405" spans="1:17" x14ac:dyDescent="0.2">
      <c r="A6405" s="139" t="s">
        <v>12782</v>
      </c>
      <c r="B6405" s="140" t="s">
        <v>21702</v>
      </c>
      <c r="C6405" s="141">
        <v>3473</v>
      </c>
      <c r="D6405" s="141">
        <v>33</v>
      </c>
      <c r="E6405" s="142">
        <v>8393.6200000000008</v>
      </c>
      <c r="F6405" s="142">
        <v>4213.2299999999996</v>
      </c>
      <c r="G6405" s="142">
        <v>2967.56</v>
      </c>
      <c r="H6405" s="142">
        <v>939.17</v>
      </c>
      <c r="I6405" s="142">
        <v>8119.96</v>
      </c>
      <c r="Q6405" s="6">
        <f t="shared" si="99"/>
        <v>8119.96</v>
      </c>
    </row>
    <row r="6406" spans="1:17" x14ac:dyDescent="0.2">
      <c r="A6406" s="139" t="s">
        <v>12784</v>
      </c>
      <c r="B6406" s="140" t="s">
        <v>21703</v>
      </c>
      <c r="C6406" s="141">
        <v>1304</v>
      </c>
      <c r="D6406" s="141">
        <v>26</v>
      </c>
      <c r="E6406" s="142">
        <v>6806.75</v>
      </c>
      <c r="F6406" s="142">
        <v>1581.94</v>
      </c>
      <c r="G6406" s="142">
        <v>2338.08</v>
      </c>
      <c r="H6406" s="142">
        <v>761.62</v>
      </c>
      <c r="I6406" s="142">
        <v>4681.6400000000003</v>
      </c>
      <c r="Q6406" s="6">
        <f t="shared" si="99"/>
        <v>4681.6400000000003</v>
      </c>
    </row>
    <row r="6407" spans="1:17" x14ac:dyDescent="0.2">
      <c r="A6407" s="139" t="s">
        <v>12786</v>
      </c>
      <c r="B6407" s="140" t="s">
        <v>21704</v>
      </c>
      <c r="C6407" s="141">
        <v>2041</v>
      </c>
      <c r="D6407" s="141">
        <v>31</v>
      </c>
      <c r="E6407" s="142">
        <v>9971.33</v>
      </c>
      <c r="F6407" s="142">
        <v>2476.02</v>
      </c>
      <c r="G6407" s="142">
        <v>2787.71</v>
      </c>
      <c r="H6407" s="142">
        <v>1115.7</v>
      </c>
      <c r="I6407" s="142">
        <v>6379.43</v>
      </c>
      <c r="Q6407" s="6">
        <f t="shared" si="99"/>
        <v>6379.43</v>
      </c>
    </row>
    <row r="6408" spans="1:17" x14ac:dyDescent="0.2">
      <c r="A6408" s="139" t="s">
        <v>12788</v>
      </c>
      <c r="B6408" s="140" t="s">
        <v>21705</v>
      </c>
      <c r="C6408" s="141">
        <v>304</v>
      </c>
      <c r="D6408" s="141">
        <v>12</v>
      </c>
      <c r="E6408" s="142">
        <v>2070.46</v>
      </c>
      <c r="F6408" s="142">
        <v>368.79</v>
      </c>
      <c r="G6408" s="142">
        <v>1079.1099999999999</v>
      </c>
      <c r="H6408" s="142">
        <v>231.66</v>
      </c>
      <c r="I6408" s="142">
        <v>1679.56</v>
      </c>
      <c r="Q6408" s="6">
        <f t="shared" si="99"/>
        <v>1679.56</v>
      </c>
    </row>
    <row r="6409" spans="1:17" x14ac:dyDescent="0.2">
      <c r="A6409" s="139" t="s">
        <v>12790</v>
      </c>
      <c r="B6409" s="140" t="s">
        <v>21706</v>
      </c>
      <c r="C6409" s="141">
        <v>319</v>
      </c>
      <c r="D6409" s="141">
        <v>9</v>
      </c>
      <c r="E6409" s="142">
        <v>2154.34</v>
      </c>
      <c r="F6409" s="142">
        <v>386.99</v>
      </c>
      <c r="G6409" s="142">
        <v>809.34</v>
      </c>
      <c r="H6409" s="142">
        <v>241.05</v>
      </c>
      <c r="I6409" s="142">
        <v>1437.38</v>
      </c>
      <c r="Q6409" s="6">
        <f t="shared" si="99"/>
        <v>1437.38</v>
      </c>
    </row>
    <row r="6410" spans="1:17" x14ac:dyDescent="0.2">
      <c r="A6410" s="139" t="s">
        <v>12792</v>
      </c>
      <c r="B6410" s="140" t="s">
        <v>21707</v>
      </c>
      <c r="C6410" s="141">
        <v>4716</v>
      </c>
      <c r="D6410" s="141">
        <v>82</v>
      </c>
      <c r="E6410" s="142">
        <v>30212.3</v>
      </c>
      <c r="F6410" s="142">
        <v>5721.16</v>
      </c>
      <c r="G6410" s="142">
        <v>7373.94</v>
      </c>
      <c r="H6410" s="142">
        <v>3380.49</v>
      </c>
      <c r="I6410" s="142">
        <v>16475.59</v>
      </c>
      <c r="Q6410" s="6">
        <f t="shared" si="99"/>
        <v>16475.59</v>
      </c>
    </row>
    <row r="6411" spans="1:17" x14ac:dyDescent="0.2">
      <c r="A6411" s="139" t="s">
        <v>12794</v>
      </c>
      <c r="B6411" s="140" t="s">
        <v>21708</v>
      </c>
      <c r="C6411" s="141">
        <v>202</v>
      </c>
      <c r="D6411" s="141">
        <v>9</v>
      </c>
      <c r="E6411" s="142">
        <v>1569.41</v>
      </c>
      <c r="F6411" s="142">
        <v>245.06</v>
      </c>
      <c r="G6411" s="142">
        <v>809.34</v>
      </c>
      <c r="H6411" s="142">
        <v>175.6</v>
      </c>
      <c r="I6411" s="142">
        <v>1230</v>
      </c>
      <c r="Q6411" s="6">
        <f t="shared" si="99"/>
        <v>1230</v>
      </c>
    </row>
    <row r="6412" spans="1:17" x14ac:dyDescent="0.2">
      <c r="A6412" s="139" t="s">
        <v>12796</v>
      </c>
      <c r="B6412" s="140" t="s">
        <v>21709</v>
      </c>
      <c r="C6412" s="141">
        <v>510</v>
      </c>
      <c r="D6412" s="141">
        <v>10</v>
      </c>
      <c r="E6412" s="142">
        <v>12416.41</v>
      </c>
      <c r="F6412" s="142">
        <v>618.70000000000005</v>
      </c>
      <c r="G6412" s="142">
        <v>899.26</v>
      </c>
      <c r="H6412" s="142">
        <v>1389.29</v>
      </c>
      <c r="I6412" s="142">
        <v>2907.25</v>
      </c>
      <c r="Q6412" s="6">
        <f t="shared" si="99"/>
        <v>2907.25</v>
      </c>
    </row>
    <row r="6413" spans="1:17" x14ac:dyDescent="0.2">
      <c r="A6413" s="139" t="s">
        <v>12798</v>
      </c>
      <c r="B6413" s="140" t="s">
        <v>21710</v>
      </c>
      <c r="C6413" s="141">
        <v>4283</v>
      </c>
      <c r="D6413" s="141">
        <v>45</v>
      </c>
      <c r="E6413" s="142">
        <v>14464.87</v>
      </c>
      <c r="F6413" s="142">
        <v>5195.87</v>
      </c>
      <c r="G6413" s="142">
        <v>4046.67</v>
      </c>
      <c r="H6413" s="142">
        <v>1618.49</v>
      </c>
      <c r="I6413" s="142">
        <v>10861.03</v>
      </c>
      <c r="Q6413" s="6">
        <f t="shared" si="99"/>
        <v>10861.03</v>
      </c>
    </row>
    <row r="6414" spans="1:17" x14ac:dyDescent="0.2">
      <c r="A6414" s="139" t="s">
        <v>12800</v>
      </c>
      <c r="B6414" s="140" t="s">
        <v>21711</v>
      </c>
      <c r="C6414" s="141">
        <v>610</v>
      </c>
      <c r="D6414" s="141">
        <v>9</v>
      </c>
      <c r="E6414" s="142">
        <v>1476.81</v>
      </c>
      <c r="F6414" s="142">
        <v>740.02</v>
      </c>
      <c r="G6414" s="142">
        <v>809.34</v>
      </c>
      <c r="H6414" s="142">
        <v>165.24</v>
      </c>
      <c r="I6414" s="142">
        <v>1714.6</v>
      </c>
      <c r="Q6414" s="6">
        <f t="shared" si="99"/>
        <v>1714.6</v>
      </c>
    </row>
    <row r="6415" spans="1:17" x14ac:dyDescent="0.2">
      <c r="A6415" s="139" t="s">
        <v>12802</v>
      </c>
      <c r="B6415" s="140" t="s">
        <v>21712</v>
      </c>
      <c r="C6415" s="141">
        <v>336</v>
      </c>
      <c r="D6415" s="141">
        <v>3</v>
      </c>
      <c r="E6415" s="142">
        <v>619.64</v>
      </c>
      <c r="F6415" s="142">
        <v>407.62</v>
      </c>
      <c r="G6415" s="142">
        <v>269.77999999999997</v>
      </c>
      <c r="H6415" s="142">
        <v>69.34</v>
      </c>
      <c r="I6415" s="142">
        <v>746.74</v>
      </c>
      <c r="Q6415" s="6">
        <f t="shared" ref="Q6415:Q6478" si="100">I6415+P6415</f>
        <v>746.74</v>
      </c>
    </row>
    <row r="6416" spans="1:17" x14ac:dyDescent="0.2">
      <c r="A6416" s="139" t="s">
        <v>12804</v>
      </c>
      <c r="B6416" s="140" t="s">
        <v>21713</v>
      </c>
      <c r="C6416" s="141">
        <v>1742</v>
      </c>
      <c r="D6416" s="141">
        <v>30</v>
      </c>
      <c r="E6416" s="142">
        <v>14345.61</v>
      </c>
      <c r="F6416" s="142">
        <v>2113.29</v>
      </c>
      <c r="G6416" s="142">
        <v>2697.78</v>
      </c>
      <c r="H6416" s="142">
        <v>1605.14</v>
      </c>
      <c r="I6416" s="142">
        <v>6416.21</v>
      </c>
      <c r="Q6416" s="6">
        <f t="shared" si="100"/>
        <v>6416.21</v>
      </c>
    </row>
    <row r="6417" spans="1:17" x14ac:dyDescent="0.2">
      <c r="A6417" s="139" t="s">
        <v>12806</v>
      </c>
      <c r="B6417" s="140" t="s">
        <v>21714</v>
      </c>
      <c r="C6417" s="141">
        <v>394</v>
      </c>
      <c r="D6417" s="141">
        <v>10</v>
      </c>
      <c r="E6417" s="142">
        <v>1569.39</v>
      </c>
      <c r="F6417" s="142">
        <v>477.98</v>
      </c>
      <c r="G6417" s="142">
        <v>899.26</v>
      </c>
      <c r="H6417" s="142">
        <v>175.6</v>
      </c>
      <c r="I6417" s="142">
        <v>1552.84</v>
      </c>
      <c r="Q6417" s="6">
        <f t="shared" si="100"/>
        <v>1552.84</v>
      </c>
    </row>
    <row r="6418" spans="1:17" x14ac:dyDescent="0.2">
      <c r="A6418" s="139" t="s">
        <v>12808</v>
      </c>
      <c r="B6418" s="140" t="s">
        <v>21715</v>
      </c>
      <c r="C6418" s="141">
        <v>777</v>
      </c>
      <c r="D6418" s="141">
        <v>16</v>
      </c>
      <c r="E6418" s="142">
        <v>4792.55</v>
      </c>
      <c r="F6418" s="142">
        <v>942.61</v>
      </c>
      <c r="G6418" s="142">
        <v>1438.82</v>
      </c>
      <c r="H6418" s="142">
        <v>536.24</v>
      </c>
      <c r="I6418" s="142">
        <v>2917.67</v>
      </c>
      <c r="Q6418" s="6">
        <f t="shared" si="100"/>
        <v>2917.67</v>
      </c>
    </row>
    <row r="6419" spans="1:17" x14ac:dyDescent="0.2">
      <c r="A6419" s="139" t="s">
        <v>12810</v>
      </c>
      <c r="B6419" s="140" t="s">
        <v>21716</v>
      </c>
      <c r="C6419" s="141">
        <v>1826</v>
      </c>
      <c r="D6419" s="141">
        <v>49</v>
      </c>
      <c r="E6419" s="142">
        <v>102915.66</v>
      </c>
      <c r="F6419" s="142">
        <v>2215.19</v>
      </c>
      <c r="G6419" s="142">
        <v>4406.38</v>
      </c>
      <c r="H6419" s="142">
        <v>11515.34</v>
      </c>
      <c r="I6419" s="142">
        <v>18136.91</v>
      </c>
      <c r="Q6419" s="6">
        <f t="shared" si="100"/>
        <v>18136.91</v>
      </c>
    </row>
    <row r="6420" spans="1:17" x14ac:dyDescent="0.2">
      <c r="A6420" s="139" t="s">
        <v>12812</v>
      </c>
      <c r="B6420" s="140" t="s">
        <v>21717</v>
      </c>
      <c r="C6420" s="141">
        <v>5155</v>
      </c>
      <c r="D6420" s="141">
        <v>46</v>
      </c>
      <c r="E6420" s="142">
        <v>7960.25</v>
      </c>
      <c r="F6420" s="142">
        <v>6253.73</v>
      </c>
      <c r="G6420" s="142">
        <v>4136.6000000000004</v>
      </c>
      <c r="H6420" s="142">
        <v>890.68</v>
      </c>
      <c r="I6420" s="142">
        <v>11281.01</v>
      </c>
      <c r="Q6420" s="6">
        <f t="shared" si="100"/>
        <v>11281.01</v>
      </c>
    </row>
    <row r="6421" spans="1:17" x14ac:dyDescent="0.2">
      <c r="A6421" s="139" t="s">
        <v>12814</v>
      </c>
      <c r="B6421" s="140" t="s">
        <v>21718</v>
      </c>
      <c r="C6421" s="141">
        <v>276</v>
      </c>
      <c r="D6421" s="141">
        <v>11</v>
      </c>
      <c r="E6421" s="142">
        <v>1762.57</v>
      </c>
      <c r="F6421" s="142">
        <v>334.82</v>
      </c>
      <c r="G6421" s="142">
        <v>989.18</v>
      </c>
      <c r="H6421" s="142">
        <v>197.22</v>
      </c>
      <c r="I6421" s="142">
        <v>1521.22</v>
      </c>
      <c r="Q6421" s="6">
        <f t="shared" si="100"/>
        <v>1521.22</v>
      </c>
    </row>
    <row r="6422" spans="1:17" x14ac:dyDescent="0.2">
      <c r="A6422" s="139" t="s">
        <v>12816</v>
      </c>
      <c r="B6422" s="140" t="s">
        <v>21719</v>
      </c>
      <c r="C6422" s="141">
        <v>1891</v>
      </c>
      <c r="D6422" s="141">
        <v>33</v>
      </c>
      <c r="E6422" s="142">
        <v>6972.37</v>
      </c>
      <c r="F6422" s="142">
        <v>2294.0500000000002</v>
      </c>
      <c r="G6422" s="142">
        <v>2967.56</v>
      </c>
      <c r="H6422" s="142">
        <v>780.14</v>
      </c>
      <c r="I6422" s="142">
        <v>6041.75</v>
      </c>
      <c r="Q6422" s="6">
        <f t="shared" si="100"/>
        <v>6041.75</v>
      </c>
    </row>
    <row r="6423" spans="1:17" x14ac:dyDescent="0.2">
      <c r="A6423" s="139" t="s">
        <v>12818</v>
      </c>
      <c r="B6423" s="140" t="s">
        <v>21720</v>
      </c>
      <c r="C6423" s="141">
        <v>6441</v>
      </c>
      <c r="D6423" s="141">
        <v>234</v>
      </c>
      <c r="E6423" s="142">
        <v>198079.56</v>
      </c>
      <c r="F6423" s="142">
        <v>7813.82</v>
      </c>
      <c r="G6423" s="142">
        <v>21042.7</v>
      </c>
      <c r="H6423" s="142">
        <v>22163.33</v>
      </c>
      <c r="I6423" s="142">
        <v>51019.85</v>
      </c>
      <c r="Q6423" s="6">
        <f t="shared" si="100"/>
        <v>51019.85</v>
      </c>
    </row>
    <row r="6424" spans="1:17" x14ac:dyDescent="0.2">
      <c r="A6424" s="139" t="s">
        <v>12820</v>
      </c>
      <c r="B6424" s="140" t="s">
        <v>21721</v>
      </c>
      <c r="C6424" s="141">
        <v>188</v>
      </c>
      <c r="D6424" s="141">
        <v>5</v>
      </c>
      <c r="E6424" s="142">
        <v>2371.62</v>
      </c>
      <c r="F6424" s="142">
        <v>228.07</v>
      </c>
      <c r="G6424" s="142">
        <v>449.63</v>
      </c>
      <c r="H6424" s="142">
        <v>265.36</v>
      </c>
      <c r="I6424" s="142">
        <v>943.06</v>
      </c>
      <c r="Q6424" s="6">
        <f t="shared" si="100"/>
        <v>943.06</v>
      </c>
    </row>
    <row r="6425" spans="1:17" x14ac:dyDescent="0.2">
      <c r="A6425" s="139" t="s">
        <v>12822</v>
      </c>
      <c r="B6425" s="140" t="s">
        <v>21722</v>
      </c>
      <c r="C6425" s="141">
        <v>895</v>
      </c>
      <c r="D6425" s="141">
        <v>11</v>
      </c>
      <c r="E6425" s="142">
        <v>2180.04</v>
      </c>
      <c r="F6425" s="142">
        <v>1085.76</v>
      </c>
      <c r="G6425" s="142">
        <v>989.18</v>
      </c>
      <c r="H6425" s="142">
        <v>243.93</v>
      </c>
      <c r="I6425" s="142">
        <v>2318.87</v>
      </c>
      <c r="Q6425" s="6">
        <f t="shared" si="100"/>
        <v>2318.87</v>
      </c>
    </row>
    <row r="6426" spans="1:17" x14ac:dyDescent="0.2">
      <c r="A6426" s="139" t="s">
        <v>12824</v>
      </c>
      <c r="B6426" s="140" t="s">
        <v>21723</v>
      </c>
      <c r="C6426" s="141">
        <v>1927</v>
      </c>
      <c r="D6426" s="141">
        <v>146</v>
      </c>
      <c r="E6426" s="142">
        <v>41122.699999999997</v>
      </c>
      <c r="F6426" s="142">
        <v>2337.7199999999998</v>
      </c>
      <c r="G6426" s="142">
        <v>13129.21</v>
      </c>
      <c r="H6426" s="142">
        <v>4601.26</v>
      </c>
      <c r="I6426" s="142">
        <v>20068.189999999999</v>
      </c>
      <c r="Q6426" s="6">
        <f t="shared" si="100"/>
        <v>20068.189999999999</v>
      </c>
    </row>
    <row r="6427" spans="1:17" x14ac:dyDescent="0.2">
      <c r="A6427" s="139" t="s">
        <v>12826</v>
      </c>
      <c r="B6427" s="140" t="s">
        <v>21724</v>
      </c>
      <c r="C6427" s="141">
        <v>3201</v>
      </c>
      <c r="D6427" s="141">
        <v>45</v>
      </c>
      <c r="E6427" s="142">
        <v>12262.73</v>
      </c>
      <c r="F6427" s="142">
        <v>3883.26</v>
      </c>
      <c r="G6427" s="142">
        <v>4046.67</v>
      </c>
      <c r="H6427" s="142">
        <v>1372.09</v>
      </c>
      <c r="I6427" s="142">
        <v>9302.02</v>
      </c>
      <c r="Q6427" s="6">
        <f t="shared" si="100"/>
        <v>9302.02</v>
      </c>
    </row>
    <row r="6428" spans="1:17" x14ac:dyDescent="0.2">
      <c r="A6428" s="139" t="s">
        <v>12828</v>
      </c>
      <c r="B6428" s="140" t="s">
        <v>21725</v>
      </c>
      <c r="C6428" s="141">
        <v>4101</v>
      </c>
      <c r="D6428" s="141">
        <v>62</v>
      </c>
      <c r="E6428" s="142">
        <v>36135.370000000003</v>
      </c>
      <c r="F6428" s="142">
        <v>4975.08</v>
      </c>
      <c r="G6428" s="142">
        <v>5575.42</v>
      </c>
      <c r="H6428" s="142">
        <v>4043.22</v>
      </c>
      <c r="I6428" s="142">
        <v>14593.72</v>
      </c>
      <c r="Q6428" s="6">
        <f t="shared" si="100"/>
        <v>14593.72</v>
      </c>
    </row>
    <row r="6429" spans="1:17" x14ac:dyDescent="0.2">
      <c r="A6429" s="139" t="s">
        <v>12830</v>
      </c>
      <c r="B6429" s="140" t="s">
        <v>21726</v>
      </c>
      <c r="C6429" s="141">
        <v>397</v>
      </c>
      <c r="D6429" s="141">
        <v>16</v>
      </c>
      <c r="E6429" s="142">
        <v>2607.6999999999998</v>
      </c>
      <c r="F6429" s="142">
        <v>481.62</v>
      </c>
      <c r="G6429" s="142">
        <v>1438.82</v>
      </c>
      <c r="H6429" s="142">
        <v>291.77999999999997</v>
      </c>
      <c r="I6429" s="142">
        <v>2212.2199999999998</v>
      </c>
      <c r="Q6429" s="6">
        <f t="shared" si="100"/>
        <v>2212.2199999999998</v>
      </c>
    </row>
    <row r="6430" spans="1:17" x14ac:dyDescent="0.2">
      <c r="A6430" s="139" t="s">
        <v>12832</v>
      </c>
      <c r="B6430" s="140" t="s">
        <v>21727</v>
      </c>
      <c r="C6430" s="141">
        <v>508</v>
      </c>
      <c r="D6430" s="141">
        <v>6</v>
      </c>
      <c r="E6430" s="142">
        <v>1001.87</v>
      </c>
      <c r="F6430" s="142">
        <v>616.27</v>
      </c>
      <c r="G6430" s="142">
        <v>539.55999999999995</v>
      </c>
      <c r="H6430" s="142">
        <v>112.1</v>
      </c>
      <c r="I6430" s="142">
        <v>1267.93</v>
      </c>
      <c r="Q6430" s="6">
        <f t="shared" si="100"/>
        <v>1267.93</v>
      </c>
    </row>
    <row r="6431" spans="1:17" x14ac:dyDescent="0.2">
      <c r="A6431" s="139" t="s">
        <v>12834</v>
      </c>
      <c r="B6431" s="140" t="s">
        <v>21728</v>
      </c>
      <c r="C6431" s="141">
        <v>630</v>
      </c>
      <c r="D6431" s="141">
        <v>14</v>
      </c>
      <c r="E6431" s="142">
        <v>2769.94</v>
      </c>
      <c r="F6431" s="142">
        <v>764.28</v>
      </c>
      <c r="G6431" s="142">
        <v>1258.97</v>
      </c>
      <c r="H6431" s="142">
        <v>309.93</v>
      </c>
      <c r="I6431" s="142">
        <v>2333.1799999999998</v>
      </c>
      <c r="Q6431" s="6">
        <f t="shared" si="100"/>
        <v>2333.1799999999998</v>
      </c>
    </row>
    <row r="6432" spans="1:17" x14ac:dyDescent="0.2">
      <c r="A6432" s="139" t="s">
        <v>12836</v>
      </c>
      <c r="B6432" s="140" t="s">
        <v>21729</v>
      </c>
      <c r="C6432" s="141">
        <v>2482</v>
      </c>
      <c r="D6432" s="141">
        <v>27</v>
      </c>
      <c r="E6432" s="142">
        <v>13260.18</v>
      </c>
      <c r="F6432" s="142">
        <v>3011.01</v>
      </c>
      <c r="G6432" s="142">
        <v>2428</v>
      </c>
      <c r="H6432" s="142">
        <v>1483.7</v>
      </c>
      <c r="I6432" s="142">
        <v>6922.71</v>
      </c>
      <c r="Q6432" s="6">
        <f t="shared" si="100"/>
        <v>6922.71</v>
      </c>
    </row>
    <row r="6433" spans="1:17" x14ac:dyDescent="0.2">
      <c r="A6433" s="139" t="s">
        <v>12838</v>
      </c>
      <c r="B6433" s="140" t="s">
        <v>21730</v>
      </c>
      <c r="C6433" s="141">
        <v>4427</v>
      </c>
      <c r="D6433" s="141">
        <v>24</v>
      </c>
      <c r="E6433" s="142">
        <v>4913.33</v>
      </c>
      <c r="F6433" s="142">
        <v>5370.57</v>
      </c>
      <c r="G6433" s="142">
        <v>2158.2199999999998</v>
      </c>
      <c r="H6433" s="142">
        <v>549.76</v>
      </c>
      <c r="I6433" s="142">
        <v>8078.55</v>
      </c>
      <c r="Q6433" s="6">
        <f t="shared" si="100"/>
        <v>8078.55</v>
      </c>
    </row>
    <row r="6434" spans="1:17" x14ac:dyDescent="0.2">
      <c r="A6434" s="139" t="s">
        <v>12840</v>
      </c>
      <c r="B6434" s="140" t="s">
        <v>21731</v>
      </c>
      <c r="C6434" s="141">
        <v>9886</v>
      </c>
      <c r="D6434" s="141">
        <v>129</v>
      </c>
      <c r="E6434" s="142">
        <v>61170</v>
      </c>
      <c r="F6434" s="142">
        <v>11993.09</v>
      </c>
      <c r="G6434" s="142">
        <v>11600.46</v>
      </c>
      <c r="H6434" s="142">
        <v>6844.38</v>
      </c>
      <c r="I6434" s="142">
        <v>30437.93</v>
      </c>
      <c r="Q6434" s="6">
        <f t="shared" si="100"/>
        <v>30437.93</v>
      </c>
    </row>
    <row r="6435" spans="1:17" x14ac:dyDescent="0.2">
      <c r="A6435" s="139" t="s">
        <v>12842</v>
      </c>
      <c r="B6435" s="140" t="s">
        <v>21732</v>
      </c>
      <c r="C6435" s="141">
        <v>4827</v>
      </c>
      <c r="D6435" s="141">
        <v>73</v>
      </c>
      <c r="E6435" s="142">
        <v>90186.59</v>
      </c>
      <c r="F6435" s="142">
        <v>5855.82</v>
      </c>
      <c r="G6435" s="142">
        <v>6564.6</v>
      </c>
      <c r="H6435" s="142">
        <v>10091.07</v>
      </c>
      <c r="I6435" s="142">
        <v>22511.49</v>
      </c>
      <c r="Q6435" s="6">
        <f t="shared" si="100"/>
        <v>22511.49</v>
      </c>
    </row>
    <row r="6436" spans="1:17" x14ac:dyDescent="0.2">
      <c r="A6436" s="139" t="s">
        <v>12844</v>
      </c>
      <c r="B6436" s="140" t="s">
        <v>21733</v>
      </c>
      <c r="C6436" s="141">
        <v>1248</v>
      </c>
      <c r="D6436" s="141">
        <v>20</v>
      </c>
      <c r="E6436" s="142">
        <v>5744.74</v>
      </c>
      <c r="F6436" s="142">
        <v>1514</v>
      </c>
      <c r="G6436" s="142">
        <v>1798.52</v>
      </c>
      <c r="H6436" s="142">
        <v>642.78</v>
      </c>
      <c r="I6436" s="142">
        <v>3955.3</v>
      </c>
      <c r="Q6436" s="6">
        <f t="shared" si="100"/>
        <v>3955.3</v>
      </c>
    </row>
    <row r="6437" spans="1:17" x14ac:dyDescent="0.2">
      <c r="A6437" s="139" t="s">
        <v>12846</v>
      </c>
      <c r="B6437" s="140" t="s">
        <v>21734</v>
      </c>
      <c r="C6437" s="141">
        <v>4523</v>
      </c>
      <c r="D6437" s="141">
        <v>42</v>
      </c>
      <c r="E6437" s="142">
        <v>8197.9500000000007</v>
      </c>
      <c r="F6437" s="142">
        <v>5487.02</v>
      </c>
      <c r="G6437" s="142">
        <v>3776.9</v>
      </c>
      <c r="H6437" s="142">
        <v>917.28</v>
      </c>
      <c r="I6437" s="142">
        <v>10181.200000000001</v>
      </c>
      <c r="Q6437" s="6">
        <f t="shared" si="100"/>
        <v>10181.200000000001</v>
      </c>
    </row>
    <row r="6438" spans="1:17" x14ac:dyDescent="0.2">
      <c r="A6438" s="139" t="s">
        <v>12848</v>
      </c>
      <c r="B6438" s="140" t="s">
        <v>21735</v>
      </c>
      <c r="C6438" s="141">
        <v>249</v>
      </c>
      <c r="D6438" s="141">
        <v>4</v>
      </c>
      <c r="E6438" s="142">
        <v>499.71</v>
      </c>
      <c r="F6438" s="142">
        <v>302.07</v>
      </c>
      <c r="G6438" s="142">
        <v>359.7</v>
      </c>
      <c r="H6438" s="142">
        <v>55.91</v>
      </c>
      <c r="I6438" s="142">
        <v>717.68</v>
      </c>
      <c r="Q6438" s="6">
        <f t="shared" si="100"/>
        <v>717.68</v>
      </c>
    </row>
    <row r="6439" spans="1:17" x14ac:dyDescent="0.2">
      <c r="A6439" s="139" t="s">
        <v>12850</v>
      </c>
      <c r="B6439" s="140" t="s">
        <v>21736</v>
      </c>
      <c r="C6439" s="141">
        <v>306</v>
      </c>
      <c r="D6439" s="141">
        <v>14</v>
      </c>
      <c r="E6439" s="142">
        <v>2643.94</v>
      </c>
      <c r="F6439" s="142">
        <v>371.22</v>
      </c>
      <c r="G6439" s="142">
        <v>1258.97</v>
      </c>
      <c r="H6439" s="142">
        <v>295.83</v>
      </c>
      <c r="I6439" s="142">
        <v>1926.02</v>
      </c>
      <c r="Q6439" s="6">
        <f t="shared" si="100"/>
        <v>1926.02</v>
      </c>
    </row>
    <row r="6440" spans="1:17" x14ac:dyDescent="0.2">
      <c r="A6440" s="139" t="s">
        <v>12852</v>
      </c>
      <c r="B6440" s="140" t="s">
        <v>21737</v>
      </c>
      <c r="C6440" s="141">
        <v>2273</v>
      </c>
      <c r="D6440" s="141">
        <v>29</v>
      </c>
      <c r="E6440" s="142">
        <v>21391.24</v>
      </c>
      <c r="F6440" s="142">
        <v>2757.46</v>
      </c>
      <c r="G6440" s="142">
        <v>2607.86</v>
      </c>
      <c r="H6440" s="142">
        <v>2393.4899999999998</v>
      </c>
      <c r="I6440" s="142">
        <v>7758.81</v>
      </c>
      <c r="Q6440" s="6">
        <f t="shared" si="100"/>
        <v>7758.81</v>
      </c>
    </row>
    <row r="6441" spans="1:17" x14ac:dyDescent="0.2">
      <c r="A6441" s="139" t="s">
        <v>12854</v>
      </c>
      <c r="B6441" s="140" t="s">
        <v>21738</v>
      </c>
      <c r="C6441" s="141">
        <v>206</v>
      </c>
      <c r="D6441" s="141">
        <v>15</v>
      </c>
      <c r="E6441" s="142">
        <v>3123.78</v>
      </c>
      <c r="F6441" s="142">
        <v>249.9</v>
      </c>
      <c r="G6441" s="142">
        <v>1348.89</v>
      </c>
      <c r="H6441" s="142">
        <v>349.52</v>
      </c>
      <c r="I6441" s="142">
        <v>1948.31</v>
      </c>
      <c r="Q6441" s="6">
        <f t="shared" si="100"/>
        <v>1948.31</v>
      </c>
    </row>
    <row r="6442" spans="1:17" x14ac:dyDescent="0.2">
      <c r="A6442" s="139" t="s">
        <v>12856</v>
      </c>
      <c r="B6442" s="140" t="s">
        <v>21739</v>
      </c>
      <c r="C6442" s="141">
        <v>3573</v>
      </c>
      <c r="D6442" s="141">
        <v>72</v>
      </c>
      <c r="E6442" s="142">
        <v>17192.57</v>
      </c>
      <c r="F6442" s="142">
        <v>4334.54</v>
      </c>
      <c r="G6442" s="142">
        <v>6474.68</v>
      </c>
      <c r="H6442" s="142">
        <v>1923.7</v>
      </c>
      <c r="I6442" s="142">
        <v>12732.92</v>
      </c>
      <c r="Q6442" s="6">
        <f t="shared" si="100"/>
        <v>12732.92</v>
      </c>
    </row>
    <row r="6443" spans="1:17" x14ac:dyDescent="0.2">
      <c r="A6443" s="139" t="s">
        <v>12858</v>
      </c>
      <c r="B6443" s="140" t="s">
        <v>21740</v>
      </c>
      <c r="C6443" s="141">
        <v>1440</v>
      </c>
      <c r="D6443" s="141">
        <v>50</v>
      </c>
      <c r="E6443" s="142">
        <v>19360.36</v>
      </c>
      <c r="F6443" s="142">
        <v>1746.92</v>
      </c>
      <c r="G6443" s="142">
        <v>4496.3</v>
      </c>
      <c r="H6443" s="142">
        <v>2166.25</v>
      </c>
      <c r="I6443" s="142">
        <v>8409.4699999999993</v>
      </c>
      <c r="Q6443" s="6">
        <f t="shared" si="100"/>
        <v>8409.4699999999993</v>
      </c>
    </row>
    <row r="6444" spans="1:17" x14ac:dyDescent="0.2">
      <c r="A6444" s="139" t="s">
        <v>12860</v>
      </c>
      <c r="B6444" s="140" t="s">
        <v>21741</v>
      </c>
      <c r="C6444" s="141">
        <v>437</v>
      </c>
      <c r="D6444" s="141">
        <v>2</v>
      </c>
      <c r="E6444" s="142">
        <v>501.21</v>
      </c>
      <c r="F6444" s="142">
        <v>530.14</v>
      </c>
      <c r="G6444" s="142">
        <v>179.86</v>
      </c>
      <c r="H6444" s="142">
        <v>56.08</v>
      </c>
      <c r="I6444" s="142">
        <v>766.08</v>
      </c>
      <c r="Q6444" s="6">
        <f t="shared" si="100"/>
        <v>766.08</v>
      </c>
    </row>
    <row r="6445" spans="1:17" x14ac:dyDescent="0.2">
      <c r="A6445" s="139" t="s">
        <v>12862</v>
      </c>
      <c r="B6445" s="140" t="s">
        <v>21742</v>
      </c>
      <c r="C6445" s="141">
        <v>5740</v>
      </c>
      <c r="D6445" s="141">
        <v>94</v>
      </c>
      <c r="E6445" s="142">
        <v>47931.56</v>
      </c>
      <c r="F6445" s="142">
        <v>6963.42</v>
      </c>
      <c r="G6445" s="142">
        <v>8453.0499999999993</v>
      </c>
      <c r="H6445" s="142">
        <v>5363.11</v>
      </c>
      <c r="I6445" s="142">
        <v>20779.580000000002</v>
      </c>
      <c r="Q6445" s="6">
        <f t="shared" si="100"/>
        <v>20779.580000000002</v>
      </c>
    </row>
    <row r="6446" spans="1:17" x14ac:dyDescent="0.2">
      <c r="A6446" s="139" t="s">
        <v>12864</v>
      </c>
      <c r="B6446" s="140" t="s">
        <v>21743</v>
      </c>
      <c r="C6446" s="141">
        <v>194</v>
      </c>
      <c r="D6446" s="141">
        <v>2</v>
      </c>
      <c r="E6446" s="142">
        <v>503.28</v>
      </c>
      <c r="F6446" s="142">
        <v>235.35</v>
      </c>
      <c r="G6446" s="142">
        <v>179.86</v>
      </c>
      <c r="H6446" s="142">
        <v>56.31</v>
      </c>
      <c r="I6446" s="142">
        <v>471.52</v>
      </c>
      <c r="Q6446" s="6">
        <f t="shared" si="100"/>
        <v>471.52</v>
      </c>
    </row>
    <row r="6447" spans="1:17" x14ac:dyDescent="0.2">
      <c r="A6447" s="139" t="s">
        <v>12866</v>
      </c>
      <c r="B6447" s="140" t="s">
        <v>21744</v>
      </c>
      <c r="C6447" s="141">
        <v>12004</v>
      </c>
      <c r="D6447" s="141">
        <v>106</v>
      </c>
      <c r="E6447" s="142">
        <v>68323.570000000007</v>
      </c>
      <c r="F6447" s="142">
        <v>14562.51</v>
      </c>
      <c r="G6447" s="142">
        <v>9532.16</v>
      </c>
      <c r="H6447" s="142">
        <v>7644.79</v>
      </c>
      <c r="I6447" s="142">
        <v>31739.46</v>
      </c>
      <c r="Q6447" s="6">
        <f t="shared" si="100"/>
        <v>31739.46</v>
      </c>
    </row>
    <row r="6448" spans="1:17" x14ac:dyDescent="0.2">
      <c r="A6448" s="139" t="s">
        <v>12868</v>
      </c>
      <c r="B6448" s="140" t="s">
        <v>21745</v>
      </c>
      <c r="C6448" s="141">
        <v>2986</v>
      </c>
      <c r="D6448" s="141">
        <v>40</v>
      </c>
      <c r="E6448" s="142">
        <v>14804.57</v>
      </c>
      <c r="F6448" s="142">
        <v>3622.43</v>
      </c>
      <c r="G6448" s="142">
        <v>3597.04</v>
      </c>
      <c r="H6448" s="142">
        <v>1656.5</v>
      </c>
      <c r="I6448" s="142">
        <v>8875.9699999999993</v>
      </c>
      <c r="Q6448" s="6">
        <f t="shared" si="100"/>
        <v>8875.9699999999993</v>
      </c>
    </row>
    <row r="6449" spans="1:17" x14ac:dyDescent="0.2">
      <c r="A6449" s="139" t="s">
        <v>12870</v>
      </c>
      <c r="B6449" s="140" t="s">
        <v>21746</v>
      </c>
      <c r="C6449" s="141">
        <v>216</v>
      </c>
      <c r="D6449" s="141">
        <v>3</v>
      </c>
      <c r="E6449" s="142">
        <v>263.12</v>
      </c>
      <c r="F6449" s="142">
        <v>262.04000000000002</v>
      </c>
      <c r="G6449" s="142">
        <v>269.77999999999997</v>
      </c>
      <c r="H6449" s="142">
        <v>29.44</v>
      </c>
      <c r="I6449" s="142">
        <v>561.26</v>
      </c>
      <c r="Q6449" s="6">
        <f t="shared" si="100"/>
        <v>561.26</v>
      </c>
    </row>
    <row r="6450" spans="1:17" x14ac:dyDescent="0.2">
      <c r="A6450" s="139" t="s">
        <v>12872</v>
      </c>
      <c r="B6450" s="140" t="s">
        <v>21747</v>
      </c>
      <c r="C6450" s="141">
        <v>2518</v>
      </c>
      <c r="D6450" s="141">
        <v>57</v>
      </c>
      <c r="E6450" s="142">
        <v>13222.31</v>
      </c>
      <c r="F6450" s="142">
        <v>3054.68</v>
      </c>
      <c r="G6450" s="142">
        <v>5125.78</v>
      </c>
      <c r="H6450" s="142">
        <v>1479.46</v>
      </c>
      <c r="I6450" s="142">
        <v>9659.92</v>
      </c>
      <c r="Q6450" s="6">
        <f t="shared" si="100"/>
        <v>9659.92</v>
      </c>
    </row>
    <row r="6451" spans="1:17" x14ac:dyDescent="0.2">
      <c r="A6451" s="139" t="s">
        <v>12874</v>
      </c>
      <c r="B6451" s="140" t="s">
        <v>21748</v>
      </c>
      <c r="C6451" s="141">
        <v>1774</v>
      </c>
      <c r="D6451" s="141">
        <v>39</v>
      </c>
      <c r="E6451" s="142">
        <v>16526.669999999998</v>
      </c>
      <c r="F6451" s="142">
        <v>2152.1</v>
      </c>
      <c r="G6451" s="142">
        <v>3507.12</v>
      </c>
      <c r="H6451" s="142">
        <v>1849.18</v>
      </c>
      <c r="I6451" s="142">
        <v>7508.4</v>
      </c>
      <c r="Q6451" s="6">
        <f t="shared" si="100"/>
        <v>7508.4</v>
      </c>
    </row>
    <row r="6452" spans="1:17" x14ac:dyDescent="0.2">
      <c r="A6452" s="139" t="s">
        <v>12876</v>
      </c>
      <c r="B6452" s="140" t="s">
        <v>21749</v>
      </c>
      <c r="C6452" s="141">
        <v>2163</v>
      </c>
      <c r="D6452" s="141">
        <v>26</v>
      </c>
      <c r="E6452" s="142">
        <v>5444.82</v>
      </c>
      <c r="F6452" s="142">
        <v>2624.02</v>
      </c>
      <c r="G6452" s="142">
        <v>2338.08</v>
      </c>
      <c r="H6452" s="142">
        <v>609.22</v>
      </c>
      <c r="I6452" s="142">
        <v>5571.32</v>
      </c>
      <c r="Q6452" s="6">
        <f t="shared" si="100"/>
        <v>5571.32</v>
      </c>
    </row>
    <row r="6453" spans="1:17" x14ac:dyDescent="0.2">
      <c r="A6453" s="139" t="s">
        <v>12878</v>
      </c>
      <c r="B6453" s="140" t="s">
        <v>21750</v>
      </c>
      <c r="C6453" s="141">
        <v>768</v>
      </c>
      <c r="D6453" s="141">
        <v>18</v>
      </c>
      <c r="E6453" s="142">
        <v>2700.07</v>
      </c>
      <c r="F6453" s="142">
        <v>931.69</v>
      </c>
      <c r="G6453" s="142">
        <v>1618.67</v>
      </c>
      <c r="H6453" s="142">
        <v>302.11</v>
      </c>
      <c r="I6453" s="142">
        <v>2852.47</v>
      </c>
      <c r="Q6453" s="6">
        <f t="shared" si="100"/>
        <v>2852.47</v>
      </c>
    </row>
    <row r="6454" spans="1:17" x14ac:dyDescent="0.2">
      <c r="A6454" s="139" t="s">
        <v>12880</v>
      </c>
      <c r="B6454" s="140" t="s">
        <v>21751</v>
      </c>
      <c r="C6454" s="141">
        <v>304</v>
      </c>
      <c r="D6454" s="141">
        <v>9</v>
      </c>
      <c r="E6454" s="142">
        <v>1626.53</v>
      </c>
      <c r="F6454" s="142">
        <v>368.79</v>
      </c>
      <c r="G6454" s="142">
        <v>809.34</v>
      </c>
      <c r="H6454" s="142">
        <v>181.99</v>
      </c>
      <c r="I6454" s="142">
        <v>1360.12</v>
      </c>
      <c r="Q6454" s="6">
        <f t="shared" si="100"/>
        <v>1360.12</v>
      </c>
    </row>
    <row r="6455" spans="1:17" x14ac:dyDescent="0.2">
      <c r="A6455" s="139" t="s">
        <v>12882</v>
      </c>
      <c r="B6455" s="140" t="s">
        <v>21752</v>
      </c>
      <c r="C6455" s="141">
        <v>394</v>
      </c>
      <c r="D6455" s="141">
        <v>3</v>
      </c>
      <c r="E6455" s="142">
        <v>704.63</v>
      </c>
      <c r="F6455" s="142">
        <v>477.98</v>
      </c>
      <c r="G6455" s="142">
        <v>269.77999999999997</v>
      </c>
      <c r="H6455" s="142">
        <v>78.84</v>
      </c>
      <c r="I6455" s="142">
        <v>826.6</v>
      </c>
      <c r="Q6455" s="6">
        <f t="shared" si="100"/>
        <v>826.6</v>
      </c>
    </row>
    <row r="6456" spans="1:17" x14ac:dyDescent="0.2">
      <c r="A6456" s="139" t="s">
        <v>12884</v>
      </c>
      <c r="B6456" s="140" t="s">
        <v>21753</v>
      </c>
      <c r="C6456" s="141">
        <v>146</v>
      </c>
      <c r="D6456" s="141">
        <v>2</v>
      </c>
      <c r="E6456" s="142">
        <v>406.2</v>
      </c>
      <c r="F6456" s="142">
        <v>177.12</v>
      </c>
      <c r="G6456" s="142">
        <v>179.86</v>
      </c>
      <c r="H6456" s="142">
        <v>45.45</v>
      </c>
      <c r="I6456" s="142">
        <v>402.43</v>
      </c>
      <c r="Q6456" s="6">
        <f t="shared" si="100"/>
        <v>402.43</v>
      </c>
    </row>
    <row r="6457" spans="1:17" x14ac:dyDescent="0.2">
      <c r="A6457" s="139" t="s">
        <v>12886</v>
      </c>
      <c r="B6457" s="140" t="s">
        <v>21754</v>
      </c>
      <c r="C6457" s="141">
        <v>881</v>
      </c>
      <c r="D6457" s="141">
        <v>19</v>
      </c>
      <c r="E6457" s="142">
        <v>3860.21</v>
      </c>
      <c r="F6457" s="142">
        <v>1068.78</v>
      </c>
      <c r="G6457" s="142">
        <v>1708.59</v>
      </c>
      <c r="H6457" s="142">
        <v>431.92</v>
      </c>
      <c r="I6457" s="142">
        <v>3209.29</v>
      </c>
      <c r="Q6457" s="6">
        <f t="shared" si="100"/>
        <v>3209.29</v>
      </c>
    </row>
    <row r="6458" spans="1:17" x14ac:dyDescent="0.2">
      <c r="A6458" s="139" t="s">
        <v>12888</v>
      </c>
      <c r="B6458" s="140" t="s">
        <v>21755</v>
      </c>
      <c r="C6458" s="141">
        <v>810</v>
      </c>
      <c r="D6458" s="141">
        <v>33</v>
      </c>
      <c r="E6458" s="142">
        <v>10565.96</v>
      </c>
      <c r="F6458" s="142">
        <v>982.64</v>
      </c>
      <c r="G6458" s="142">
        <v>2967.56</v>
      </c>
      <c r="H6458" s="142">
        <v>1182.24</v>
      </c>
      <c r="I6458" s="142">
        <v>5132.4399999999996</v>
      </c>
      <c r="Q6458" s="6">
        <f t="shared" si="100"/>
        <v>5132.4399999999996</v>
      </c>
    </row>
    <row r="6459" spans="1:17" x14ac:dyDescent="0.2">
      <c r="A6459" s="139" t="s">
        <v>12890</v>
      </c>
      <c r="B6459" s="140" t="s">
        <v>21756</v>
      </c>
      <c r="C6459" s="141">
        <v>1726</v>
      </c>
      <c r="D6459" s="141">
        <v>24</v>
      </c>
      <c r="E6459" s="142">
        <v>4908.4799999999996</v>
      </c>
      <c r="F6459" s="142">
        <v>2093.88</v>
      </c>
      <c r="G6459" s="142">
        <v>2158.2199999999998</v>
      </c>
      <c r="H6459" s="142">
        <v>549.22</v>
      </c>
      <c r="I6459" s="142">
        <v>4801.32</v>
      </c>
      <c r="Q6459" s="6">
        <f t="shared" si="100"/>
        <v>4801.32</v>
      </c>
    </row>
    <row r="6460" spans="1:17" x14ac:dyDescent="0.2">
      <c r="A6460" s="139" t="s">
        <v>12892</v>
      </c>
      <c r="B6460" s="140" t="s">
        <v>21757</v>
      </c>
      <c r="C6460" s="141">
        <v>471</v>
      </c>
      <c r="D6460" s="141">
        <v>8</v>
      </c>
      <c r="E6460" s="142">
        <v>1794.85</v>
      </c>
      <c r="F6460" s="142">
        <v>571.39</v>
      </c>
      <c r="G6460" s="142">
        <v>719.41</v>
      </c>
      <c r="H6460" s="142">
        <v>200.82</v>
      </c>
      <c r="I6460" s="142">
        <v>1491.62</v>
      </c>
      <c r="Q6460" s="6">
        <f t="shared" si="100"/>
        <v>1491.62</v>
      </c>
    </row>
    <row r="6461" spans="1:17" x14ac:dyDescent="0.2">
      <c r="A6461" s="139" t="s">
        <v>12894</v>
      </c>
      <c r="B6461" s="140" t="s">
        <v>21758</v>
      </c>
      <c r="C6461" s="141">
        <v>3</v>
      </c>
      <c r="D6461" s="141">
        <v>0</v>
      </c>
      <c r="E6461" s="142">
        <v>0</v>
      </c>
      <c r="F6461" s="142">
        <v>3.64</v>
      </c>
      <c r="G6461" s="142">
        <v>0</v>
      </c>
      <c r="H6461" s="142">
        <v>0</v>
      </c>
      <c r="I6461" s="142">
        <v>3.64</v>
      </c>
      <c r="Q6461" s="6">
        <f t="shared" si="100"/>
        <v>3.64</v>
      </c>
    </row>
    <row r="6462" spans="1:17" x14ac:dyDescent="0.2">
      <c r="A6462" s="139" t="s">
        <v>12896</v>
      </c>
      <c r="B6462" s="140" t="s">
        <v>21759</v>
      </c>
      <c r="C6462" s="141">
        <v>30553</v>
      </c>
      <c r="D6462" s="141">
        <v>444</v>
      </c>
      <c r="E6462" s="142">
        <v>624326.77</v>
      </c>
      <c r="F6462" s="142">
        <v>37065.019999999997</v>
      </c>
      <c r="G6462" s="142">
        <v>39927.18</v>
      </c>
      <c r="H6462" s="142">
        <v>69856.570000000007</v>
      </c>
      <c r="I6462" s="142">
        <v>146848.76999999999</v>
      </c>
      <c r="Q6462" s="6">
        <f t="shared" si="100"/>
        <v>146848.76999999999</v>
      </c>
    </row>
    <row r="6463" spans="1:17" x14ac:dyDescent="0.2">
      <c r="A6463" s="139" t="s">
        <v>12898</v>
      </c>
      <c r="B6463" s="140" t="s">
        <v>21760</v>
      </c>
      <c r="C6463" s="141">
        <v>1292</v>
      </c>
      <c r="D6463" s="141">
        <v>23</v>
      </c>
      <c r="E6463" s="142">
        <v>5689.43</v>
      </c>
      <c r="F6463" s="142">
        <v>1567.38</v>
      </c>
      <c r="G6463" s="142">
        <v>2068.3000000000002</v>
      </c>
      <c r="H6463" s="142">
        <v>636.6</v>
      </c>
      <c r="I6463" s="142">
        <v>4272.28</v>
      </c>
      <c r="Q6463" s="6">
        <f t="shared" si="100"/>
        <v>4272.28</v>
      </c>
    </row>
    <row r="6464" spans="1:17" x14ac:dyDescent="0.2">
      <c r="A6464" s="139" t="s">
        <v>12900</v>
      </c>
      <c r="B6464" s="140" t="s">
        <v>21761</v>
      </c>
      <c r="C6464" s="141">
        <v>845</v>
      </c>
      <c r="D6464" s="141">
        <v>18</v>
      </c>
      <c r="E6464" s="142">
        <v>4787.5200000000004</v>
      </c>
      <c r="F6464" s="142">
        <v>1025.0999999999999</v>
      </c>
      <c r="G6464" s="142">
        <v>1618.67</v>
      </c>
      <c r="H6464" s="142">
        <v>535.67999999999995</v>
      </c>
      <c r="I6464" s="142">
        <v>3179.45</v>
      </c>
      <c r="Q6464" s="6">
        <f t="shared" si="100"/>
        <v>3179.45</v>
      </c>
    </row>
    <row r="6465" spans="1:17" x14ac:dyDescent="0.2">
      <c r="A6465" s="139" t="s">
        <v>12902</v>
      </c>
      <c r="B6465" s="140" t="s">
        <v>21762</v>
      </c>
      <c r="C6465" s="141">
        <v>2543</v>
      </c>
      <c r="D6465" s="141">
        <v>37</v>
      </c>
      <c r="E6465" s="142">
        <v>34358.36</v>
      </c>
      <c r="F6465" s="142">
        <v>3085.01</v>
      </c>
      <c r="G6465" s="142">
        <v>3327.26</v>
      </c>
      <c r="H6465" s="142">
        <v>3844.39</v>
      </c>
      <c r="I6465" s="142">
        <v>10256.66</v>
      </c>
      <c r="Q6465" s="6">
        <f t="shared" si="100"/>
        <v>10256.66</v>
      </c>
    </row>
    <row r="6466" spans="1:17" x14ac:dyDescent="0.2">
      <c r="A6466" s="139" t="s">
        <v>12904</v>
      </c>
      <c r="B6466" s="140" t="s">
        <v>21763</v>
      </c>
      <c r="C6466" s="141">
        <v>2510</v>
      </c>
      <c r="D6466" s="141">
        <v>41</v>
      </c>
      <c r="E6466" s="142">
        <v>14419.96</v>
      </c>
      <c r="F6466" s="142">
        <v>3044.98</v>
      </c>
      <c r="G6466" s="142">
        <v>3686.97</v>
      </c>
      <c r="H6466" s="142">
        <v>1613.46</v>
      </c>
      <c r="I6466" s="142">
        <v>8345.41</v>
      </c>
      <c r="Q6466" s="6">
        <f t="shared" si="100"/>
        <v>8345.41</v>
      </c>
    </row>
    <row r="6467" spans="1:17" x14ac:dyDescent="0.2">
      <c r="A6467" s="139" t="s">
        <v>12906</v>
      </c>
      <c r="B6467" s="140" t="s">
        <v>21764</v>
      </c>
      <c r="C6467" s="141">
        <v>571</v>
      </c>
      <c r="D6467" s="141">
        <v>19</v>
      </c>
      <c r="E6467" s="142">
        <v>7994.9</v>
      </c>
      <c r="F6467" s="142">
        <v>692.7</v>
      </c>
      <c r="G6467" s="142">
        <v>1708.59</v>
      </c>
      <c r="H6467" s="142">
        <v>894.56</v>
      </c>
      <c r="I6467" s="142">
        <v>3295.85</v>
      </c>
      <c r="Q6467" s="6">
        <f t="shared" si="100"/>
        <v>3295.85</v>
      </c>
    </row>
    <row r="6468" spans="1:17" x14ac:dyDescent="0.2">
      <c r="A6468" s="139" t="s">
        <v>12908</v>
      </c>
      <c r="B6468" s="140" t="s">
        <v>21765</v>
      </c>
      <c r="C6468" s="141">
        <v>10202</v>
      </c>
      <c r="D6468" s="141">
        <v>134</v>
      </c>
      <c r="E6468" s="142">
        <v>65602.899999999994</v>
      </c>
      <c r="F6468" s="142">
        <v>12376.44</v>
      </c>
      <c r="G6468" s="142">
        <v>12050.1</v>
      </c>
      <c r="H6468" s="142">
        <v>7340.38</v>
      </c>
      <c r="I6468" s="142">
        <v>31766.92</v>
      </c>
      <c r="Q6468" s="6">
        <f t="shared" si="100"/>
        <v>31766.92</v>
      </c>
    </row>
    <row r="6469" spans="1:17" x14ac:dyDescent="0.2">
      <c r="A6469" s="139" t="s">
        <v>12910</v>
      </c>
      <c r="B6469" s="140" t="s">
        <v>21766</v>
      </c>
      <c r="C6469" s="141">
        <v>3875</v>
      </c>
      <c r="D6469" s="141">
        <v>45</v>
      </c>
      <c r="E6469" s="142">
        <v>9693.48</v>
      </c>
      <c r="F6469" s="142">
        <v>4700.91</v>
      </c>
      <c r="G6469" s="142">
        <v>4046.67</v>
      </c>
      <c r="H6469" s="142">
        <v>1084.6199999999999</v>
      </c>
      <c r="I6469" s="142">
        <v>9832.2000000000007</v>
      </c>
      <c r="Q6469" s="6">
        <f t="shared" si="100"/>
        <v>9832.2000000000007</v>
      </c>
    </row>
    <row r="6470" spans="1:17" x14ac:dyDescent="0.2">
      <c r="A6470" s="139" t="s">
        <v>12912</v>
      </c>
      <c r="B6470" s="140" t="s">
        <v>21767</v>
      </c>
      <c r="C6470" s="141">
        <v>1688</v>
      </c>
      <c r="D6470" s="141">
        <v>37</v>
      </c>
      <c r="E6470" s="142">
        <v>20400.98</v>
      </c>
      <c r="F6470" s="142">
        <v>2047.78</v>
      </c>
      <c r="G6470" s="142">
        <v>3327.26</v>
      </c>
      <c r="H6470" s="142">
        <v>2282.69</v>
      </c>
      <c r="I6470" s="142">
        <v>7657.73</v>
      </c>
      <c r="Q6470" s="6">
        <f t="shared" si="100"/>
        <v>7657.73</v>
      </c>
    </row>
    <row r="6471" spans="1:17" x14ac:dyDescent="0.2">
      <c r="A6471" s="139" t="s">
        <v>12914</v>
      </c>
      <c r="B6471" s="140" t="s">
        <v>21768</v>
      </c>
      <c r="C6471" s="141">
        <v>382</v>
      </c>
      <c r="D6471" s="141">
        <v>6</v>
      </c>
      <c r="E6471" s="142">
        <v>1456.15</v>
      </c>
      <c r="F6471" s="142">
        <v>463.42</v>
      </c>
      <c r="G6471" s="142">
        <v>539.55999999999995</v>
      </c>
      <c r="H6471" s="142">
        <v>162.93</v>
      </c>
      <c r="I6471" s="142">
        <v>1165.9100000000001</v>
      </c>
      <c r="Q6471" s="6">
        <f t="shared" si="100"/>
        <v>1165.9100000000001</v>
      </c>
    </row>
    <row r="6472" spans="1:17" x14ac:dyDescent="0.2">
      <c r="A6472" s="139" t="s">
        <v>12916</v>
      </c>
      <c r="B6472" s="140" t="s">
        <v>21769</v>
      </c>
      <c r="C6472" s="141">
        <v>459</v>
      </c>
      <c r="D6472" s="141">
        <v>18</v>
      </c>
      <c r="E6472" s="142">
        <v>4003.71</v>
      </c>
      <c r="F6472" s="142">
        <v>556.83000000000004</v>
      </c>
      <c r="G6472" s="142">
        <v>1618.67</v>
      </c>
      <c r="H6472" s="142">
        <v>447.98</v>
      </c>
      <c r="I6472" s="142">
        <v>2623.48</v>
      </c>
      <c r="Q6472" s="6">
        <f t="shared" si="100"/>
        <v>2623.48</v>
      </c>
    </row>
    <row r="6473" spans="1:17" x14ac:dyDescent="0.2">
      <c r="A6473" s="139" t="s">
        <v>12918</v>
      </c>
      <c r="B6473" s="140" t="s">
        <v>21770</v>
      </c>
      <c r="C6473" s="141">
        <v>253</v>
      </c>
      <c r="D6473" s="141">
        <v>6</v>
      </c>
      <c r="E6473" s="142">
        <v>1472.3</v>
      </c>
      <c r="F6473" s="142">
        <v>306.93</v>
      </c>
      <c r="G6473" s="142">
        <v>539.55999999999995</v>
      </c>
      <c r="H6473" s="142">
        <v>164.74</v>
      </c>
      <c r="I6473" s="142">
        <v>1011.23</v>
      </c>
      <c r="Q6473" s="6">
        <f t="shared" si="100"/>
        <v>1011.23</v>
      </c>
    </row>
    <row r="6474" spans="1:17" x14ac:dyDescent="0.2">
      <c r="A6474" s="139" t="s">
        <v>12920</v>
      </c>
      <c r="B6474" s="140" t="s">
        <v>21771</v>
      </c>
      <c r="C6474" s="141">
        <v>147</v>
      </c>
      <c r="D6474" s="141">
        <v>5</v>
      </c>
      <c r="E6474" s="142">
        <v>836.14</v>
      </c>
      <c r="F6474" s="142">
        <v>178.33</v>
      </c>
      <c r="G6474" s="142">
        <v>449.63</v>
      </c>
      <c r="H6474" s="142">
        <v>93.56</v>
      </c>
      <c r="I6474" s="142">
        <v>721.52</v>
      </c>
      <c r="Q6474" s="6">
        <f t="shared" si="100"/>
        <v>721.52</v>
      </c>
    </row>
    <row r="6475" spans="1:17" x14ac:dyDescent="0.2">
      <c r="A6475" s="139" t="s">
        <v>12922</v>
      </c>
      <c r="B6475" s="140" t="s">
        <v>21772</v>
      </c>
      <c r="C6475" s="141">
        <v>414</v>
      </c>
      <c r="D6475" s="141">
        <v>32</v>
      </c>
      <c r="E6475" s="142">
        <v>14458.59</v>
      </c>
      <c r="F6475" s="142">
        <v>502.24</v>
      </c>
      <c r="G6475" s="142">
        <v>2877.63</v>
      </c>
      <c r="H6475" s="142">
        <v>1617.78</v>
      </c>
      <c r="I6475" s="142">
        <v>4997.6499999999996</v>
      </c>
      <c r="Q6475" s="6">
        <f t="shared" si="100"/>
        <v>4997.6499999999996</v>
      </c>
    </row>
    <row r="6476" spans="1:17" x14ac:dyDescent="0.2">
      <c r="A6476" s="139" t="s">
        <v>12924</v>
      </c>
      <c r="B6476" s="140" t="s">
        <v>21773</v>
      </c>
      <c r="C6476" s="141">
        <v>854</v>
      </c>
      <c r="D6476" s="141">
        <v>24</v>
      </c>
      <c r="E6476" s="142">
        <v>6224.72</v>
      </c>
      <c r="F6476" s="142">
        <v>1036.02</v>
      </c>
      <c r="G6476" s="142">
        <v>2158.2199999999998</v>
      </c>
      <c r="H6476" s="142">
        <v>696.49</v>
      </c>
      <c r="I6476" s="142">
        <v>3890.73</v>
      </c>
      <c r="Q6476" s="6">
        <f t="shared" si="100"/>
        <v>3890.73</v>
      </c>
    </row>
    <row r="6477" spans="1:17" x14ac:dyDescent="0.2">
      <c r="A6477" s="139" t="s">
        <v>12926</v>
      </c>
      <c r="B6477" s="140" t="s">
        <v>21774</v>
      </c>
      <c r="C6477" s="141">
        <v>1259</v>
      </c>
      <c r="D6477" s="141">
        <v>30</v>
      </c>
      <c r="E6477" s="142">
        <v>5511.17</v>
      </c>
      <c r="F6477" s="142">
        <v>1527.34</v>
      </c>
      <c r="G6477" s="142">
        <v>2697.78</v>
      </c>
      <c r="H6477" s="142">
        <v>616.65</v>
      </c>
      <c r="I6477" s="142">
        <v>4841.7700000000004</v>
      </c>
      <c r="Q6477" s="6">
        <f t="shared" si="100"/>
        <v>4841.7700000000004</v>
      </c>
    </row>
    <row r="6478" spans="1:17" x14ac:dyDescent="0.2">
      <c r="A6478" s="139" t="s">
        <v>12928</v>
      </c>
      <c r="B6478" s="140" t="s">
        <v>21775</v>
      </c>
      <c r="C6478" s="141">
        <v>1354</v>
      </c>
      <c r="D6478" s="141">
        <v>12</v>
      </c>
      <c r="E6478" s="142">
        <v>3453.07</v>
      </c>
      <c r="F6478" s="142">
        <v>1642.59</v>
      </c>
      <c r="G6478" s="142">
        <v>1079.1099999999999</v>
      </c>
      <c r="H6478" s="142">
        <v>386.37</v>
      </c>
      <c r="I6478" s="142">
        <v>3108.07</v>
      </c>
      <c r="Q6478" s="6">
        <f t="shared" si="100"/>
        <v>3108.07</v>
      </c>
    </row>
    <row r="6479" spans="1:17" x14ac:dyDescent="0.2">
      <c r="A6479" s="139" t="s">
        <v>12930</v>
      </c>
      <c r="B6479" s="140" t="s">
        <v>21776</v>
      </c>
      <c r="C6479" s="141">
        <v>2513</v>
      </c>
      <c r="D6479" s="141">
        <v>69</v>
      </c>
      <c r="E6479" s="142">
        <v>28903.07</v>
      </c>
      <c r="F6479" s="142">
        <v>3048.62</v>
      </c>
      <c r="G6479" s="142">
        <v>6204.9</v>
      </c>
      <c r="H6479" s="142">
        <v>3233.99</v>
      </c>
      <c r="I6479" s="142">
        <v>12487.51</v>
      </c>
      <c r="Q6479" s="6">
        <f t="shared" ref="Q6479:Q6542" si="101">I6479+P6479</f>
        <v>12487.51</v>
      </c>
    </row>
    <row r="6480" spans="1:17" x14ac:dyDescent="0.2">
      <c r="A6480" s="139" t="s">
        <v>12932</v>
      </c>
      <c r="B6480" s="140" t="s">
        <v>21777</v>
      </c>
      <c r="C6480" s="141">
        <v>5722</v>
      </c>
      <c r="D6480" s="141">
        <v>44</v>
      </c>
      <c r="E6480" s="142">
        <v>46968.45</v>
      </c>
      <c r="F6480" s="142">
        <v>6941.58</v>
      </c>
      <c r="G6480" s="142">
        <v>3956.74</v>
      </c>
      <c r="H6480" s="142">
        <v>5255.35</v>
      </c>
      <c r="I6480" s="142">
        <v>16153.67</v>
      </c>
      <c r="Q6480" s="6">
        <f t="shared" si="101"/>
        <v>16153.67</v>
      </c>
    </row>
    <row r="6481" spans="1:17" x14ac:dyDescent="0.2">
      <c r="A6481" s="139" t="s">
        <v>12934</v>
      </c>
      <c r="B6481" s="140" t="s">
        <v>21778</v>
      </c>
      <c r="C6481" s="141">
        <v>203</v>
      </c>
      <c r="D6481" s="141">
        <v>5</v>
      </c>
      <c r="E6481" s="142">
        <v>636.34</v>
      </c>
      <c r="F6481" s="142">
        <v>246.26</v>
      </c>
      <c r="G6481" s="142">
        <v>449.63</v>
      </c>
      <c r="H6481" s="142">
        <v>71.2</v>
      </c>
      <c r="I6481" s="142">
        <v>767.09</v>
      </c>
      <c r="Q6481" s="6">
        <f t="shared" si="101"/>
        <v>767.09</v>
      </c>
    </row>
    <row r="6482" spans="1:17" x14ac:dyDescent="0.2">
      <c r="A6482" s="139" t="s">
        <v>12936</v>
      </c>
      <c r="B6482" s="140" t="s">
        <v>21779</v>
      </c>
      <c r="C6482" s="141">
        <v>4791</v>
      </c>
      <c r="D6482" s="141">
        <v>52</v>
      </c>
      <c r="E6482" s="142">
        <v>18140.349999999999</v>
      </c>
      <c r="F6482" s="142">
        <v>5812.14</v>
      </c>
      <c r="G6482" s="142">
        <v>4676.1499999999996</v>
      </c>
      <c r="H6482" s="142">
        <v>2029.74</v>
      </c>
      <c r="I6482" s="142">
        <v>12518.03</v>
      </c>
      <c r="Q6482" s="6">
        <f t="shared" si="101"/>
        <v>12518.03</v>
      </c>
    </row>
    <row r="6483" spans="1:17" x14ac:dyDescent="0.2">
      <c r="A6483" s="139" t="s">
        <v>12938</v>
      </c>
      <c r="B6483" s="140" t="s">
        <v>21780</v>
      </c>
      <c r="C6483" s="141">
        <v>5004</v>
      </c>
      <c r="D6483" s="141">
        <v>59</v>
      </c>
      <c r="E6483" s="142">
        <v>14810.48</v>
      </c>
      <c r="F6483" s="142">
        <v>6070.54</v>
      </c>
      <c r="G6483" s="142">
        <v>5305.64</v>
      </c>
      <c r="H6483" s="142">
        <v>1657.16</v>
      </c>
      <c r="I6483" s="142">
        <v>13033.34</v>
      </c>
      <c r="Q6483" s="6">
        <f t="shared" si="101"/>
        <v>13033.34</v>
      </c>
    </row>
    <row r="6484" spans="1:17" x14ac:dyDescent="0.2">
      <c r="A6484" s="139" t="s">
        <v>12940</v>
      </c>
      <c r="B6484" s="140" t="s">
        <v>21781</v>
      </c>
      <c r="C6484" s="141">
        <v>389</v>
      </c>
      <c r="D6484" s="141">
        <v>3</v>
      </c>
      <c r="E6484" s="142">
        <v>689.94</v>
      </c>
      <c r="F6484" s="142">
        <v>471.91</v>
      </c>
      <c r="G6484" s="142">
        <v>269.77999999999997</v>
      </c>
      <c r="H6484" s="142">
        <v>77.2</v>
      </c>
      <c r="I6484" s="142">
        <v>818.89</v>
      </c>
      <c r="Q6484" s="6">
        <f t="shared" si="101"/>
        <v>818.89</v>
      </c>
    </row>
    <row r="6485" spans="1:17" x14ac:dyDescent="0.2">
      <c r="A6485" s="139" t="s">
        <v>12942</v>
      </c>
      <c r="B6485" s="140" t="s">
        <v>21782</v>
      </c>
      <c r="C6485" s="141">
        <v>533</v>
      </c>
      <c r="D6485" s="141">
        <v>16</v>
      </c>
      <c r="E6485" s="142">
        <v>3613.67</v>
      </c>
      <c r="F6485" s="142">
        <v>646.6</v>
      </c>
      <c r="G6485" s="142">
        <v>1438.82</v>
      </c>
      <c r="H6485" s="142">
        <v>404.34</v>
      </c>
      <c r="I6485" s="142">
        <v>2489.7600000000002</v>
      </c>
      <c r="Q6485" s="6">
        <f t="shared" si="101"/>
        <v>2489.7600000000002</v>
      </c>
    </row>
    <row r="6486" spans="1:17" x14ac:dyDescent="0.2">
      <c r="A6486" s="139" t="s">
        <v>12944</v>
      </c>
      <c r="B6486" s="140" t="s">
        <v>21783</v>
      </c>
      <c r="C6486" s="141">
        <v>384</v>
      </c>
      <c r="D6486" s="141">
        <v>3</v>
      </c>
      <c r="E6486" s="142">
        <v>561.70000000000005</v>
      </c>
      <c r="F6486" s="142">
        <v>465.85</v>
      </c>
      <c r="G6486" s="142">
        <v>269.77999999999997</v>
      </c>
      <c r="H6486" s="142">
        <v>62.85</v>
      </c>
      <c r="I6486" s="142">
        <v>798.48</v>
      </c>
      <c r="Q6486" s="6">
        <f t="shared" si="101"/>
        <v>798.48</v>
      </c>
    </row>
    <row r="6487" spans="1:17" x14ac:dyDescent="0.2">
      <c r="A6487" s="139" t="s">
        <v>12946</v>
      </c>
      <c r="B6487" s="140" t="s">
        <v>21784</v>
      </c>
      <c r="C6487" s="141">
        <v>9796</v>
      </c>
      <c r="D6487" s="141">
        <v>124</v>
      </c>
      <c r="E6487" s="142">
        <v>50072</v>
      </c>
      <c r="F6487" s="142">
        <v>11883.9</v>
      </c>
      <c r="G6487" s="142">
        <v>11150.83</v>
      </c>
      <c r="H6487" s="142">
        <v>5602.61</v>
      </c>
      <c r="I6487" s="142">
        <v>28637.34</v>
      </c>
      <c r="Q6487" s="6">
        <f t="shared" si="101"/>
        <v>28637.34</v>
      </c>
    </row>
    <row r="6488" spans="1:17" x14ac:dyDescent="0.2">
      <c r="A6488" s="139" t="s">
        <v>12948</v>
      </c>
      <c r="B6488" s="140" t="s">
        <v>21785</v>
      </c>
      <c r="C6488" s="141">
        <v>5020</v>
      </c>
      <c r="D6488" s="141">
        <v>45</v>
      </c>
      <c r="E6488" s="142">
        <v>16400.05</v>
      </c>
      <c r="F6488" s="142">
        <v>6089.95</v>
      </c>
      <c r="G6488" s="142">
        <v>4046.67</v>
      </c>
      <c r="H6488" s="142">
        <v>1835.02</v>
      </c>
      <c r="I6488" s="142">
        <v>11971.64</v>
      </c>
      <c r="Q6488" s="6">
        <f t="shared" si="101"/>
        <v>11971.64</v>
      </c>
    </row>
    <row r="6489" spans="1:17" x14ac:dyDescent="0.2">
      <c r="A6489" s="139" t="s">
        <v>12950</v>
      </c>
      <c r="B6489" s="140" t="s">
        <v>21786</v>
      </c>
      <c r="C6489" s="141">
        <v>493</v>
      </c>
      <c r="D6489" s="141">
        <v>6</v>
      </c>
      <c r="E6489" s="142">
        <v>2007.94</v>
      </c>
      <c r="F6489" s="142">
        <v>598.08000000000004</v>
      </c>
      <c r="G6489" s="142">
        <v>539.55999999999995</v>
      </c>
      <c r="H6489" s="142">
        <v>224.67</v>
      </c>
      <c r="I6489" s="142">
        <v>1362.31</v>
      </c>
      <c r="Q6489" s="6">
        <f t="shared" si="101"/>
        <v>1362.31</v>
      </c>
    </row>
    <row r="6490" spans="1:17" x14ac:dyDescent="0.2">
      <c r="A6490" s="139" t="s">
        <v>12952</v>
      </c>
      <c r="B6490" s="140" t="s">
        <v>21787</v>
      </c>
      <c r="C6490" s="141">
        <v>3586</v>
      </c>
      <c r="D6490" s="141">
        <v>38</v>
      </c>
      <c r="E6490" s="142">
        <v>11926.34</v>
      </c>
      <c r="F6490" s="142">
        <v>4350.3100000000004</v>
      </c>
      <c r="G6490" s="142">
        <v>3417.19</v>
      </c>
      <c r="H6490" s="142">
        <v>1334.45</v>
      </c>
      <c r="I6490" s="142">
        <v>9101.9500000000007</v>
      </c>
      <c r="Q6490" s="6">
        <f t="shared" si="101"/>
        <v>9101.9500000000007</v>
      </c>
    </row>
    <row r="6491" spans="1:17" x14ac:dyDescent="0.2">
      <c r="A6491" s="139" t="s">
        <v>12954</v>
      </c>
      <c r="B6491" s="140" t="s">
        <v>21788</v>
      </c>
      <c r="C6491" s="141">
        <v>1888</v>
      </c>
      <c r="D6491" s="141">
        <v>27</v>
      </c>
      <c r="E6491" s="142">
        <v>5094.6400000000003</v>
      </c>
      <c r="F6491" s="142">
        <v>2290.41</v>
      </c>
      <c r="G6491" s="142">
        <v>2428</v>
      </c>
      <c r="H6491" s="142">
        <v>570.04999999999995</v>
      </c>
      <c r="I6491" s="142">
        <v>5288.46</v>
      </c>
      <c r="Q6491" s="6">
        <f t="shared" si="101"/>
        <v>5288.46</v>
      </c>
    </row>
    <row r="6492" spans="1:17" x14ac:dyDescent="0.2">
      <c r="A6492" s="139" t="s">
        <v>12956</v>
      </c>
      <c r="B6492" s="140" t="s">
        <v>21789</v>
      </c>
      <c r="C6492" s="141">
        <v>51</v>
      </c>
      <c r="D6492" s="141">
        <v>1</v>
      </c>
      <c r="E6492" s="142">
        <v>188.48</v>
      </c>
      <c r="F6492" s="142">
        <v>61.87</v>
      </c>
      <c r="G6492" s="142">
        <v>89.93</v>
      </c>
      <c r="H6492" s="142">
        <v>21.09</v>
      </c>
      <c r="I6492" s="142">
        <v>172.89</v>
      </c>
      <c r="Q6492" s="6">
        <f t="shared" si="101"/>
        <v>172.89</v>
      </c>
    </row>
    <row r="6493" spans="1:17" x14ac:dyDescent="0.2">
      <c r="A6493" s="139" t="s">
        <v>12958</v>
      </c>
      <c r="B6493" s="140" t="s">
        <v>21790</v>
      </c>
      <c r="C6493" s="141">
        <v>2163</v>
      </c>
      <c r="D6493" s="141">
        <v>25</v>
      </c>
      <c r="E6493" s="142">
        <v>51681.02</v>
      </c>
      <c r="F6493" s="142">
        <v>2624.02</v>
      </c>
      <c r="G6493" s="142">
        <v>2248.15</v>
      </c>
      <c r="H6493" s="142">
        <v>5782.64</v>
      </c>
      <c r="I6493" s="142">
        <v>10654.81</v>
      </c>
      <c r="Q6493" s="6">
        <f t="shared" si="101"/>
        <v>10654.81</v>
      </c>
    </row>
    <row r="6494" spans="1:17" x14ac:dyDescent="0.2">
      <c r="A6494" s="139" t="s">
        <v>12960</v>
      </c>
      <c r="B6494" s="140" t="s">
        <v>21791</v>
      </c>
      <c r="C6494" s="141">
        <v>1987</v>
      </c>
      <c r="D6494" s="141">
        <v>27</v>
      </c>
      <c r="E6494" s="142">
        <v>7357.8</v>
      </c>
      <c r="F6494" s="142">
        <v>2410.5</v>
      </c>
      <c r="G6494" s="142">
        <v>2428</v>
      </c>
      <c r="H6494" s="142">
        <v>823.27</v>
      </c>
      <c r="I6494" s="142">
        <v>5661.77</v>
      </c>
      <c r="Q6494" s="6">
        <f t="shared" si="101"/>
        <v>5661.77</v>
      </c>
    </row>
    <row r="6495" spans="1:17" x14ac:dyDescent="0.2">
      <c r="A6495" s="139" t="s">
        <v>12962</v>
      </c>
      <c r="B6495" s="140" t="s">
        <v>21792</v>
      </c>
      <c r="C6495" s="141">
        <v>595</v>
      </c>
      <c r="D6495" s="141">
        <v>3</v>
      </c>
      <c r="E6495" s="142">
        <v>687.82</v>
      </c>
      <c r="F6495" s="142">
        <v>721.82</v>
      </c>
      <c r="G6495" s="142">
        <v>269.77999999999997</v>
      </c>
      <c r="H6495" s="142">
        <v>76.959999999999994</v>
      </c>
      <c r="I6495" s="142">
        <v>1068.56</v>
      </c>
      <c r="Q6495" s="6">
        <f t="shared" si="101"/>
        <v>1068.56</v>
      </c>
    </row>
    <row r="6496" spans="1:17" x14ac:dyDescent="0.2">
      <c r="A6496" s="139" t="s">
        <v>12964</v>
      </c>
      <c r="B6496" s="140" t="s">
        <v>21793</v>
      </c>
      <c r="C6496" s="141">
        <v>3857</v>
      </c>
      <c r="D6496" s="141">
        <v>77</v>
      </c>
      <c r="E6496" s="142">
        <v>184267.78</v>
      </c>
      <c r="F6496" s="142">
        <v>4679.07</v>
      </c>
      <c r="G6496" s="142">
        <v>6924.3</v>
      </c>
      <c r="H6496" s="142">
        <v>20617.91</v>
      </c>
      <c r="I6496" s="142">
        <v>32221.279999999999</v>
      </c>
      <c r="Q6496" s="6">
        <f t="shared" si="101"/>
        <v>32221.279999999999</v>
      </c>
    </row>
    <row r="6497" spans="1:17" x14ac:dyDescent="0.2">
      <c r="A6497" s="139" t="s">
        <v>12966</v>
      </c>
      <c r="B6497" s="140" t="s">
        <v>21794</v>
      </c>
      <c r="C6497" s="141">
        <v>942</v>
      </c>
      <c r="D6497" s="141">
        <v>30</v>
      </c>
      <c r="E6497" s="142">
        <v>4098.8100000000004</v>
      </c>
      <c r="F6497" s="142">
        <v>1142.78</v>
      </c>
      <c r="G6497" s="142">
        <v>2697.78</v>
      </c>
      <c r="H6497" s="142">
        <v>458.62</v>
      </c>
      <c r="I6497" s="142">
        <v>4299.18</v>
      </c>
      <c r="Q6497" s="6">
        <f t="shared" si="101"/>
        <v>4299.18</v>
      </c>
    </row>
    <row r="6498" spans="1:17" x14ac:dyDescent="0.2">
      <c r="A6498" s="139" t="s">
        <v>12968</v>
      </c>
      <c r="B6498" s="140" t="s">
        <v>21795</v>
      </c>
      <c r="C6498" s="141">
        <v>881</v>
      </c>
      <c r="D6498" s="141">
        <v>9</v>
      </c>
      <c r="E6498" s="142">
        <v>2159.62</v>
      </c>
      <c r="F6498" s="142">
        <v>1068.78</v>
      </c>
      <c r="G6498" s="142">
        <v>809.34</v>
      </c>
      <c r="H6498" s="142">
        <v>241.64</v>
      </c>
      <c r="I6498" s="142">
        <v>2119.7600000000002</v>
      </c>
      <c r="Q6498" s="6">
        <f t="shared" si="101"/>
        <v>2119.7600000000002</v>
      </c>
    </row>
    <row r="6499" spans="1:17" x14ac:dyDescent="0.2">
      <c r="A6499" s="139" t="s">
        <v>12970</v>
      </c>
      <c r="B6499" s="140" t="s">
        <v>21796</v>
      </c>
      <c r="C6499" s="141">
        <v>3236</v>
      </c>
      <c r="D6499" s="141">
        <v>54</v>
      </c>
      <c r="E6499" s="142">
        <v>148995.67000000001</v>
      </c>
      <c r="F6499" s="142">
        <v>3925.72</v>
      </c>
      <c r="G6499" s="142">
        <v>4856.01</v>
      </c>
      <c r="H6499" s="142">
        <v>16671.28</v>
      </c>
      <c r="I6499" s="142">
        <v>25453.01</v>
      </c>
      <c r="Q6499" s="6">
        <f t="shared" si="101"/>
        <v>25453.01</v>
      </c>
    </row>
    <row r="6500" spans="1:17" x14ac:dyDescent="0.2">
      <c r="A6500" s="139" t="s">
        <v>12972</v>
      </c>
      <c r="B6500" s="140" t="s">
        <v>21797</v>
      </c>
      <c r="C6500" s="141">
        <v>5287</v>
      </c>
      <c r="D6500" s="141">
        <v>117</v>
      </c>
      <c r="E6500" s="142">
        <v>44729.279999999999</v>
      </c>
      <c r="F6500" s="142">
        <v>6413.86</v>
      </c>
      <c r="G6500" s="142">
        <v>10521.35</v>
      </c>
      <c r="H6500" s="142">
        <v>5004.8100000000004</v>
      </c>
      <c r="I6500" s="142">
        <v>21940.02</v>
      </c>
      <c r="Q6500" s="6">
        <f t="shared" si="101"/>
        <v>21940.02</v>
      </c>
    </row>
    <row r="6501" spans="1:17" x14ac:dyDescent="0.2">
      <c r="A6501" s="139" t="s">
        <v>12974</v>
      </c>
      <c r="B6501" s="140" t="s">
        <v>21798</v>
      </c>
      <c r="C6501" s="141">
        <v>145</v>
      </c>
      <c r="D6501" s="141">
        <v>3</v>
      </c>
      <c r="E6501" s="142">
        <v>263.12</v>
      </c>
      <c r="F6501" s="142">
        <v>175.9</v>
      </c>
      <c r="G6501" s="142">
        <v>269.77999999999997</v>
      </c>
      <c r="H6501" s="142">
        <v>29.44</v>
      </c>
      <c r="I6501" s="142">
        <v>475.12</v>
      </c>
      <c r="Q6501" s="6">
        <f t="shared" si="101"/>
        <v>475.12</v>
      </c>
    </row>
    <row r="6502" spans="1:17" x14ac:dyDescent="0.2">
      <c r="A6502" s="139" t="s">
        <v>12976</v>
      </c>
      <c r="B6502" s="140" t="s">
        <v>21799</v>
      </c>
      <c r="C6502" s="141">
        <v>13185</v>
      </c>
      <c r="D6502" s="141">
        <v>147</v>
      </c>
      <c r="E6502" s="142">
        <v>70475.179999999993</v>
      </c>
      <c r="F6502" s="142">
        <v>15995.23</v>
      </c>
      <c r="G6502" s="142">
        <v>13219.14</v>
      </c>
      <c r="H6502" s="142">
        <v>7885.54</v>
      </c>
      <c r="I6502" s="142">
        <v>37099.910000000003</v>
      </c>
      <c r="Q6502" s="6">
        <f t="shared" si="101"/>
        <v>37099.910000000003</v>
      </c>
    </row>
    <row r="6503" spans="1:17" x14ac:dyDescent="0.2">
      <c r="A6503" s="139" t="s">
        <v>12978</v>
      </c>
      <c r="B6503" s="140" t="s">
        <v>21800</v>
      </c>
      <c r="C6503" s="141">
        <v>8469</v>
      </c>
      <c r="D6503" s="141">
        <v>199</v>
      </c>
      <c r="E6503" s="142">
        <v>110256.74</v>
      </c>
      <c r="F6503" s="142">
        <v>10274.07</v>
      </c>
      <c r="G6503" s="142">
        <v>17895.29</v>
      </c>
      <c r="H6503" s="142">
        <v>12336.74</v>
      </c>
      <c r="I6503" s="142">
        <v>40506.1</v>
      </c>
      <c r="Q6503" s="6">
        <f t="shared" si="101"/>
        <v>40506.1</v>
      </c>
    </row>
    <row r="6504" spans="1:17" x14ac:dyDescent="0.2">
      <c r="A6504" s="139" t="s">
        <v>12980</v>
      </c>
      <c r="B6504" s="140" t="s">
        <v>21801</v>
      </c>
      <c r="C6504" s="141">
        <v>4752</v>
      </c>
      <c r="D6504" s="141">
        <v>112</v>
      </c>
      <c r="E6504" s="142">
        <v>33356.17</v>
      </c>
      <c r="F6504" s="142">
        <v>5764.83</v>
      </c>
      <c r="G6504" s="142">
        <v>10071.719999999999</v>
      </c>
      <c r="H6504" s="142">
        <v>3732.26</v>
      </c>
      <c r="I6504" s="142">
        <v>19568.810000000001</v>
      </c>
      <c r="Q6504" s="6">
        <f t="shared" si="101"/>
        <v>19568.810000000001</v>
      </c>
    </row>
    <row r="6505" spans="1:17" x14ac:dyDescent="0.2">
      <c r="A6505" s="139" t="s">
        <v>12982</v>
      </c>
      <c r="B6505" s="140" t="s">
        <v>21802</v>
      </c>
      <c r="C6505" s="141">
        <v>2584</v>
      </c>
      <c r="D6505" s="141">
        <v>54</v>
      </c>
      <c r="E6505" s="142">
        <v>30344.94</v>
      </c>
      <c r="F6505" s="142">
        <v>3134.75</v>
      </c>
      <c r="G6505" s="142">
        <v>4856.01</v>
      </c>
      <c r="H6505" s="142">
        <v>3395.33</v>
      </c>
      <c r="I6505" s="142">
        <v>11386.09</v>
      </c>
      <c r="Q6505" s="6">
        <f t="shared" si="101"/>
        <v>11386.09</v>
      </c>
    </row>
    <row r="6506" spans="1:17" x14ac:dyDescent="0.2">
      <c r="A6506" s="139" t="s">
        <v>12984</v>
      </c>
      <c r="B6506" s="140" t="s">
        <v>21803</v>
      </c>
      <c r="C6506" s="141">
        <v>2607</v>
      </c>
      <c r="D6506" s="141">
        <v>30</v>
      </c>
      <c r="E6506" s="142">
        <v>7135.96</v>
      </c>
      <c r="F6506" s="142">
        <v>3162.66</v>
      </c>
      <c r="G6506" s="142">
        <v>2697.78</v>
      </c>
      <c r="H6506" s="142">
        <v>798.45</v>
      </c>
      <c r="I6506" s="142">
        <v>6658.89</v>
      </c>
      <c r="Q6506" s="6">
        <f t="shared" si="101"/>
        <v>6658.89</v>
      </c>
    </row>
    <row r="6507" spans="1:17" x14ac:dyDescent="0.2">
      <c r="A6507" s="139" t="s">
        <v>12986</v>
      </c>
      <c r="B6507" s="140" t="s">
        <v>21804</v>
      </c>
      <c r="C6507" s="141">
        <v>357</v>
      </c>
      <c r="D6507" s="141">
        <v>11</v>
      </c>
      <c r="E6507" s="142">
        <v>2700.63</v>
      </c>
      <c r="F6507" s="142">
        <v>433.09</v>
      </c>
      <c r="G6507" s="142">
        <v>989.18</v>
      </c>
      <c r="H6507" s="142">
        <v>302.18</v>
      </c>
      <c r="I6507" s="142">
        <v>1724.45</v>
      </c>
      <c r="Q6507" s="6">
        <f t="shared" si="101"/>
        <v>1724.45</v>
      </c>
    </row>
    <row r="6508" spans="1:17" x14ac:dyDescent="0.2">
      <c r="A6508" s="139" t="s">
        <v>12988</v>
      </c>
      <c r="B6508" s="140" t="s">
        <v>21805</v>
      </c>
      <c r="C6508" s="141">
        <v>1126</v>
      </c>
      <c r="D6508" s="141">
        <v>19</v>
      </c>
      <c r="E6508" s="142">
        <v>5914.14</v>
      </c>
      <c r="F6508" s="142">
        <v>1365.99</v>
      </c>
      <c r="G6508" s="142">
        <v>1708.59</v>
      </c>
      <c r="H6508" s="142">
        <v>661.74</v>
      </c>
      <c r="I6508" s="142">
        <v>3736.32</v>
      </c>
      <c r="Q6508" s="6">
        <f t="shared" si="101"/>
        <v>3736.32</v>
      </c>
    </row>
    <row r="6509" spans="1:17" x14ac:dyDescent="0.2">
      <c r="A6509" s="139" t="s">
        <v>12990</v>
      </c>
      <c r="B6509" s="140" t="s">
        <v>21806</v>
      </c>
      <c r="C6509" s="141">
        <v>3506</v>
      </c>
      <c r="D6509" s="141">
        <v>46</v>
      </c>
      <c r="E6509" s="142">
        <v>38709.46</v>
      </c>
      <c r="F6509" s="142">
        <v>4253.26</v>
      </c>
      <c r="G6509" s="142">
        <v>4136.6000000000004</v>
      </c>
      <c r="H6509" s="142">
        <v>4331.24</v>
      </c>
      <c r="I6509" s="142">
        <v>12721.1</v>
      </c>
      <c r="Q6509" s="6">
        <f t="shared" si="101"/>
        <v>12721.1</v>
      </c>
    </row>
    <row r="6510" spans="1:17" x14ac:dyDescent="0.2">
      <c r="A6510" s="139" t="s">
        <v>12992</v>
      </c>
      <c r="B6510" s="140" t="s">
        <v>21807</v>
      </c>
      <c r="C6510" s="141">
        <v>122</v>
      </c>
      <c r="D6510" s="141">
        <v>6</v>
      </c>
      <c r="E6510" s="142">
        <v>686.1</v>
      </c>
      <c r="F6510" s="142">
        <v>148</v>
      </c>
      <c r="G6510" s="142">
        <v>539.55999999999995</v>
      </c>
      <c r="H6510" s="142">
        <v>76.77</v>
      </c>
      <c r="I6510" s="142">
        <v>764.33</v>
      </c>
      <c r="Q6510" s="6">
        <f t="shared" si="101"/>
        <v>764.33</v>
      </c>
    </row>
    <row r="6511" spans="1:17" x14ac:dyDescent="0.2">
      <c r="A6511" s="139" t="s">
        <v>12994</v>
      </c>
      <c r="B6511" s="140" t="s">
        <v>21808</v>
      </c>
      <c r="C6511" s="141">
        <v>337</v>
      </c>
      <c r="D6511" s="141">
        <v>4</v>
      </c>
      <c r="E6511" s="142">
        <v>511.94</v>
      </c>
      <c r="F6511" s="142">
        <v>408.82</v>
      </c>
      <c r="G6511" s="142">
        <v>359.7</v>
      </c>
      <c r="H6511" s="142">
        <v>57.28</v>
      </c>
      <c r="I6511" s="142">
        <v>825.8</v>
      </c>
      <c r="Q6511" s="6">
        <f t="shared" si="101"/>
        <v>825.8</v>
      </c>
    </row>
    <row r="6512" spans="1:17" x14ac:dyDescent="0.2">
      <c r="A6512" s="139" t="s">
        <v>12996</v>
      </c>
      <c r="B6512" s="140" t="s">
        <v>21809</v>
      </c>
      <c r="C6512" s="141">
        <v>342</v>
      </c>
      <c r="D6512" s="141">
        <v>4</v>
      </c>
      <c r="E6512" s="142">
        <v>449.73</v>
      </c>
      <c r="F6512" s="142">
        <v>414.9</v>
      </c>
      <c r="G6512" s="142">
        <v>359.7</v>
      </c>
      <c r="H6512" s="142">
        <v>50.32</v>
      </c>
      <c r="I6512" s="142">
        <v>824.92</v>
      </c>
      <c r="Q6512" s="6">
        <f t="shared" si="101"/>
        <v>824.92</v>
      </c>
    </row>
    <row r="6513" spans="1:17" x14ac:dyDescent="0.2">
      <c r="A6513" s="139" t="s">
        <v>12998</v>
      </c>
      <c r="B6513" s="140" t="s">
        <v>21810</v>
      </c>
      <c r="C6513" s="141">
        <v>3003</v>
      </c>
      <c r="D6513" s="141">
        <v>44</v>
      </c>
      <c r="E6513" s="142">
        <v>12277.87</v>
      </c>
      <c r="F6513" s="142">
        <v>3643.06</v>
      </c>
      <c r="G6513" s="142">
        <v>3956.74</v>
      </c>
      <c r="H6513" s="142">
        <v>1373.78</v>
      </c>
      <c r="I6513" s="142">
        <v>8973.58</v>
      </c>
      <c r="Q6513" s="6">
        <f t="shared" si="101"/>
        <v>8973.58</v>
      </c>
    </row>
    <row r="6514" spans="1:17" x14ac:dyDescent="0.2">
      <c r="A6514" s="139" t="s">
        <v>13000</v>
      </c>
      <c r="B6514" s="140" t="s">
        <v>21811</v>
      </c>
      <c r="C6514" s="141">
        <v>3870</v>
      </c>
      <c r="D6514" s="141">
        <v>63</v>
      </c>
      <c r="E6514" s="142">
        <v>32927.879999999997</v>
      </c>
      <c r="F6514" s="142">
        <v>4694.8500000000004</v>
      </c>
      <c r="G6514" s="142">
        <v>5665.34</v>
      </c>
      <c r="H6514" s="142">
        <v>3684.34</v>
      </c>
      <c r="I6514" s="142">
        <v>14044.53</v>
      </c>
      <c r="Q6514" s="6">
        <f t="shared" si="101"/>
        <v>14044.53</v>
      </c>
    </row>
    <row r="6515" spans="1:17" x14ac:dyDescent="0.2">
      <c r="A6515" s="139" t="s">
        <v>13002</v>
      </c>
      <c r="B6515" s="140" t="s">
        <v>21812</v>
      </c>
      <c r="C6515" s="141">
        <v>2234</v>
      </c>
      <c r="D6515" s="141">
        <v>31</v>
      </c>
      <c r="E6515" s="142">
        <v>16870.22</v>
      </c>
      <c r="F6515" s="142">
        <v>2710.15</v>
      </c>
      <c r="G6515" s="142">
        <v>2787.71</v>
      </c>
      <c r="H6515" s="142">
        <v>1887.62</v>
      </c>
      <c r="I6515" s="142">
        <v>7385.48</v>
      </c>
      <c r="Q6515" s="6">
        <f t="shared" si="101"/>
        <v>7385.48</v>
      </c>
    </row>
    <row r="6516" spans="1:17" x14ac:dyDescent="0.2">
      <c r="A6516" s="139" t="s">
        <v>13004</v>
      </c>
      <c r="B6516" s="140" t="s">
        <v>21813</v>
      </c>
      <c r="C6516" s="141">
        <v>4953</v>
      </c>
      <c r="D6516" s="141">
        <v>49</v>
      </c>
      <c r="E6516" s="142">
        <v>47921.63</v>
      </c>
      <c r="F6516" s="142">
        <v>6008.67</v>
      </c>
      <c r="G6516" s="142">
        <v>4406.38</v>
      </c>
      <c r="H6516" s="142">
        <v>5362</v>
      </c>
      <c r="I6516" s="142">
        <v>15777.05</v>
      </c>
      <c r="Q6516" s="6">
        <f t="shared" si="101"/>
        <v>15777.05</v>
      </c>
    </row>
    <row r="6517" spans="1:17" x14ac:dyDescent="0.2">
      <c r="A6517" s="139" t="s">
        <v>13006</v>
      </c>
      <c r="B6517" s="140" t="s">
        <v>21814</v>
      </c>
      <c r="C6517" s="141">
        <v>7838</v>
      </c>
      <c r="D6517" s="141">
        <v>106</v>
      </c>
      <c r="E6517" s="142">
        <v>78612.28</v>
      </c>
      <c r="F6517" s="142">
        <v>9508.58</v>
      </c>
      <c r="G6517" s="142">
        <v>9532.16</v>
      </c>
      <c r="H6517" s="142">
        <v>8796.01</v>
      </c>
      <c r="I6517" s="142">
        <v>27836.75</v>
      </c>
      <c r="Q6517" s="6">
        <f t="shared" si="101"/>
        <v>27836.75</v>
      </c>
    </row>
    <row r="6518" spans="1:17" x14ac:dyDescent="0.2">
      <c r="A6518" s="139" t="s">
        <v>13008</v>
      </c>
      <c r="B6518" s="140" t="s">
        <v>21815</v>
      </c>
      <c r="C6518" s="141">
        <v>2166</v>
      </c>
      <c r="D6518" s="141">
        <v>63</v>
      </c>
      <c r="E6518" s="142">
        <v>34982.269999999997</v>
      </c>
      <c r="F6518" s="142">
        <v>2627.66</v>
      </c>
      <c r="G6518" s="142">
        <v>5665.34</v>
      </c>
      <c r="H6518" s="142">
        <v>3914.2</v>
      </c>
      <c r="I6518" s="142">
        <v>12207.2</v>
      </c>
      <c r="Q6518" s="6">
        <f t="shared" si="101"/>
        <v>12207.2</v>
      </c>
    </row>
    <row r="6519" spans="1:17" x14ac:dyDescent="0.2">
      <c r="A6519" s="139" t="s">
        <v>13010</v>
      </c>
      <c r="B6519" s="140" t="s">
        <v>21816</v>
      </c>
      <c r="C6519" s="141">
        <v>1153</v>
      </c>
      <c r="D6519" s="141">
        <v>16</v>
      </c>
      <c r="E6519" s="142">
        <v>3742.47</v>
      </c>
      <c r="F6519" s="142">
        <v>1398.75</v>
      </c>
      <c r="G6519" s="142">
        <v>1438.82</v>
      </c>
      <c r="H6519" s="142">
        <v>418.75</v>
      </c>
      <c r="I6519" s="142">
        <v>3256.32</v>
      </c>
      <c r="Q6519" s="6">
        <f t="shared" si="101"/>
        <v>3256.32</v>
      </c>
    </row>
    <row r="6520" spans="1:17" x14ac:dyDescent="0.2">
      <c r="A6520" s="139" t="s">
        <v>13012</v>
      </c>
      <c r="B6520" s="140" t="s">
        <v>21817</v>
      </c>
      <c r="C6520" s="141">
        <v>140</v>
      </c>
      <c r="D6520" s="141">
        <v>1</v>
      </c>
      <c r="E6520" s="142">
        <v>188.48</v>
      </c>
      <c r="F6520" s="142">
        <v>169.84</v>
      </c>
      <c r="G6520" s="142">
        <v>89.93</v>
      </c>
      <c r="H6520" s="142">
        <v>21.09</v>
      </c>
      <c r="I6520" s="142">
        <v>280.86</v>
      </c>
      <c r="Q6520" s="6">
        <f t="shared" si="101"/>
        <v>280.86</v>
      </c>
    </row>
    <row r="6521" spans="1:17" x14ac:dyDescent="0.2">
      <c r="A6521" s="139" t="s">
        <v>13014</v>
      </c>
      <c r="B6521" s="140" t="s">
        <v>21818</v>
      </c>
      <c r="C6521" s="141">
        <v>1491</v>
      </c>
      <c r="D6521" s="141">
        <v>42</v>
      </c>
      <c r="E6521" s="142">
        <v>10866.05</v>
      </c>
      <c r="F6521" s="142">
        <v>1808.79</v>
      </c>
      <c r="G6521" s="142">
        <v>3776.9</v>
      </c>
      <c r="H6521" s="142">
        <v>1215.82</v>
      </c>
      <c r="I6521" s="142">
        <v>6801.51</v>
      </c>
      <c r="Q6521" s="6">
        <f t="shared" si="101"/>
        <v>6801.51</v>
      </c>
    </row>
    <row r="6522" spans="1:17" x14ac:dyDescent="0.2">
      <c r="A6522" s="139" t="s">
        <v>13016</v>
      </c>
      <c r="B6522" s="140" t="s">
        <v>21819</v>
      </c>
      <c r="C6522" s="141">
        <v>985</v>
      </c>
      <c r="D6522" s="141">
        <v>27</v>
      </c>
      <c r="E6522" s="142">
        <v>10667.56</v>
      </c>
      <c r="F6522" s="142">
        <v>1194.94</v>
      </c>
      <c r="G6522" s="142">
        <v>2428</v>
      </c>
      <c r="H6522" s="142">
        <v>1193.6099999999999</v>
      </c>
      <c r="I6522" s="142">
        <v>4816.55</v>
      </c>
      <c r="Q6522" s="6">
        <f t="shared" si="101"/>
        <v>4816.55</v>
      </c>
    </row>
    <row r="6523" spans="1:17" x14ac:dyDescent="0.2">
      <c r="A6523" s="139" t="s">
        <v>13018</v>
      </c>
      <c r="B6523" s="140" t="s">
        <v>21820</v>
      </c>
      <c r="C6523" s="141">
        <v>11069</v>
      </c>
      <c r="D6523" s="141">
        <v>173</v>
      </c>
      <c r="E6523" s="142">
        <v>150154.78</v>
      </c>
      <c r="F6523" s="142">
        <v>13428.23</v>
      </c>
      <c r="G6523" s="142">
        <v>15557.21</v>
      </c>
      <c r="H6523" s="142">
        <v>16800.98</v>
      </c>
      <c r="I6523" s="142">
        <v>45786.42</v>
      </c>
      <c r="Q6523" s="6">
        <f t="shared" si="101"/>
        <v>45786.42</v>
      </c>
    </row>
    <row r="6524" spans="1:17" x14ac:dyDescent="0.2">
      <c r="A6524" s="139" t="s">
        <v>13020</v>
      </c>
      <c r="B6524" s="140" t="s">
        <v>21821</v>
      </c>
      <c r="C6524" s="141">
        <v>1673</v>
      </c>
      <c r="D6524" s="141">
        <v>24</v>
      </c>
      <c r="E6524" s="142">
        <v>4261.8900000000003</v>
      </c>
      <c r="F6524" s="142">
        <v>2029.58</v>
      </c>
      <c r="G6524" s="142">
        <v>2158.2199999999998</v>
      </c>
      <c r="H6524" s="142">
        <v>476.86</v>
      </c>
      <c r="I6524" s="142">
        <v>4664.66</v>
      </c>
      <c r="Q6524" s="6">
        <f t="shared" si="101"/>
        <v>4664.66</v>
      </c>
    </row>
    <row r="6525" spans="1:17" x14ac:dyDescent="0.2">
      <c r="A6525" s="139" t="s">
        <v>13022</v>
      </c>
      <c r="B6525" s="140" t="s">
        <v>21822</v>
      </c>
      <c r="C6525" s="141">
        <v>973</v>
      </c>
      <c r="D6525" s="141">
        <v>12</v>
      </c>
      <c r="E6525" s="142">
        <v>2447.2800000000002</v>
      </c>
      <c r="F6525" s="142">
        <v>1180.3800000000001</v>
      </c>
      <c r="G6525" s="142">
        <v>1079.1099999999999</v>
      </c>
      <c r="H6525" s="142">
        <v>273.83</v>
      </c>
      <c r="I6525" s="142">
        <v>2533.3200000000002</v>
      </c>
      <c r="Q6525" s="6">
        <f t="shared" si="101"/>
        <v>2533.3200000000002</v>
      </c>
    </row>
    <row r="6526" spans="1:17" x14ac:dyDescent="0.2">
      <c r="A6526" s="139" t="s">
        <v>13024</v>
      </c>
      <c r="B6526" s="140" t="s">
        <v>21823</v>
      </c>
      <c r="C6526" s="141">
        <v>4552</v>
      </c>
      <c r="D6526" s="141">
        <v>73</v>
      </c>
      <c r="E6526" s="142">
        <v>22000.09</v>
      </c>
      <c r="F6526" s="142">
        <v>5522.21</v>
      </c>
      <c r="G6526" s="142">
        <v>6564.6</v>
      </c>
      <c r="H6526" s="142">
        <v>2461.62</v>
      </c>
      <c r="I6526" s="142">
        <v>14548.43</v>
      </c>
      <c r="Q6526" s="6">
        <f t="shared" si="101"/>
        <v>14548.43</v>
      </c>
    </row>
    <row r="6527" spans="1:17" x14ac:dyDescent="0.2">
      <c r="A6527" s="139" t="s">
        <v>13026</v>
      </c>
      <c r="B6527" s="140" t="s">
        <v>21824</v>
      </c>
      <c r="C6527" s="141">
        <v>97</v>
      </c>
      <c r="D6527" s="141">
        <v>1</v>
      </c>
      <c r="E6527" s="142">
        <v>188.48</v>
      </c>
      <c r="F6527" s="142">
        <v>117.67</v>
      </c>
      <c r="G6527" s="142">
        <v>89.93</v>
      </c>
      <c r="H6527" s="142">
        <v>21.09</v>
      </c>
      <c r="I6527" s="142">
        <v>228.69</v>
      </c>
      <c r="Q6527" s="6">
        <f t="shared" si="101"/>
        <v>228.69</v>
      </c>
    </row>
    <row r="6528" spans="1:17" x14ac:dyDescent="0.2">
      <c r="A6528" s="139" t="s">
        <v>13028</v>
      </c>
      <c r="B6528" s="140" t="s">
        <v>21825</v>
      </c>
      <c r="C6528" s="141">
        <v>760</v>
      </c>
      <c r="D6528" s="141">
        <v>20</v>
      </c>
      <c r="E6528" s="142">
        <v>3913.56</v>
      </c>
      <c r="F6528" s="142">
        <v>921.98</v>
      </c>
      <c r="G6528" s="142">
        <v>1798.52</v>
      </c>
      <c r="H6528" s="142">
        <v>437.9</v>
      </c>
      <c r="I6528" s="142">
        <v>3158.4</v>
      </c>
      <c r="Q6528" s="6">
        <f t="shared" si="101"/>
        <v>3158.4</v>
      </c>
    </row>
    <row r="6529" spans="1:17" x14ac:dyDescent="0.2">
      <c r="A6529" s="139" t="s">
        <v>13030</v>
      </c>
      <c r="B6529" s="140" t="s">
        <v>21826</v>
      </c>
      <c r="C6529" s="141">
        <v>249</v>
      </c>
      <c r="D6529" s="141">
        <v>3</v>
      </c>
      <c r="E6529" s="142">
        <v>559.46</v>
      </c>
      <c r="F6529" s="142">
        <v>302.07</v>
      </c>
      <c r="G6529" s="142">
        <v>269.77999999999997</v>
      </c>
      <c r="H6529" s="142">
        <v>62.6</v>
      </c>
      <c r="I6529" s="142">
        <v>634.45000000000005</v>
      </c>
      <c r="Q6529" s="6">
        <f t="shared" si="101"/>
        <v>634.45000000000005</v>
      </c>
    </row>
    <row r="6530" spans="1:17" x14ac:dyDescent="0.2">
      <c r="A6530" s="139" t="s">
        <v>13032</v>
      </c>
      <c r="B6530" s="140" t="s">
        <v>21827</v>
      </c>
      <c r="C6530" s="141">
        <v>555</v>
      </c>
      <c r="D6530" s="141">
        <v>16</v>
      </c>
      <c r="E6530" s="142">
        <v>7301.03</v>
      </c>
      <c r="F6530" s="142">
        <v>673.29</v>
      </c>
      <c r="G6530" s="142">
        <v>1438.82</v>
      </c>
      <c r="H6530" s="142">
        <v>816.92</v>
      </c>
      <c r="I6530" s="142">
        <v>2929.03</v>
      </c>
      <c r="Q6530" s="6">
        <f t="shared" si="101"/>
        <v>2929.03</v>
      </c>
    </row>
    <row r="6531" spans="1:17" x14ac:dyDescent="0.2">
      <c r="A6531" s="139" t="s">
        <v>13034</v>
      </c>
      <c r="B6531" s="140" t="s">
        <v>21828</v>
      </c>
      <c r="C6531" s="141">
        <v>533</v>
      </c>
      <c r="D6531" s="141">
        <v>18</v>
      </c>
      <c r="E6531" s="142">
        <v>5998.32</v>
      </c>
      <c r="F6531" s="142">
        <v>646.6</v>
      </c>
      <c r="G6531" s="142">
        <v>1618.67</v>
      </c>
      <c r="H6531" s="142">
        <v>671.16</v>
      </c>
      <c r="I6531" s="142">
        <v>2936.43</v>
      </c>
      <c r="Q6531" s="6">
        <f t="shared" si="101"/>
        <v>2936.43</v>
      </c>
    </row>
    <row r="6532" spans="1:17" x14ac:dyDescent="0.2">
      <c r="A6532" s="139" t="s">
        <v>13036</v>
      </c>
      <c r="B6532" s="140" t="s">
        <v>21829</v>
      </c>
      <c r="C6532" s="141">
        <v>699</v>
      </c>
      <c r="D6532" s="141">
        <v>20</v>
      </c>
      <c r="E6532" s="142">
        <v>6393.27</v>
      </c>
      <c r="F6532" s="142">
        <v>847.98</v>
      </c>
      <c r="G6532" s="142">
        <v>1798.52</v>
      </c>
      <c r="H6532" s="142">
        <v>715.35</v>
      </c>
      <c r="I6532" s="142">
        <v>3361.85</v>
      </c>
      <c r="Q6532" s="6">
        <f t="shared" si="101"/>
        <v>3361.85</v>
      </c>
    </row>
    <row r="6533" spans="1:17" x14ac:dyDescent="0.2">
      <c r="A6533" s="139" t="s">
        <v>13038</v>
      </c>
      <c r="B6533" s="140" t="s">
        <v>21830</v>
      </c>
      <c r="C6533" s="141">
        <v>585</v>
      </c>
      <c r="D6533" s="141">
        <v>9</v>
      </c>
      <c r="E6533" s="142">
        <v>1855.48</v>
      </c>
      <c r="F6533" s="142">
        <v>709.69</v>
      </c>
      <c r="G6533" s="142">
        <v>809.34</v>
      </c>
      <c r="H6533" s="142">
        <v>207.61</v>
      </c>
      <c r="I6533" s="142">
        <v>1726.64</v>
      </c>
      <c r="Q6533" s="6">
        <f t="shared" si="101"/>
        <v>1726.64</v>
      </c>
    </row>
    <row r="6534" spans="1:17" x14ac:dyDescent="0.2">
      <c r="A6534" s="139" t="s">
        <v>13040</v>
      </c>
      <c r="B6534" s="140" t="s">
        <v>21831</v>
      </c>
      <c r="C6534" s="141">
        <v>1696</v>
      </c>
      <c r="D6534" s="141">
        <v>15</v>
      </c>
      <c r="E6534" s="142">
        <v>3867.35</v>
      </c>
      <c r="F6534" s="142">
        <v>2057.48</v>
      </c>
      <c r="G6534" s="142">
        <v>1348.89</v>
      </c>
      <c r="H6534" s="142">
        <v>432.72</v>
      </c>
      <c r="I6534" s="142">
        <v>3839.09</v>
      </c>
      <c r="Q6534" s="6">
        <f t="shared" si="101"/>
        <v>3839.09</v>
      </c>
    </row>
    <row r="6535" spans="1:17" x14ac:dyDescent="0.2">
      <c r="A6535" s="139" t="s">
        <v>13042</v>
      </c>
      <c r="B6535" s="140" t="s">
        <v>21832</v>
      </c>
      <c r="C6535" s="141">
        <v>2047</v>
      </c>
      <c r="D6535" s="141">
        <v>29</v>
      </c>
      <c r="E6535" s="142">
        <v>5352.85</v>
      </c>
      <c r="F6535" s="142">
        <v>2483.3000000000002</v>
      </c>
      <c r="G6535" s="142">
        <v>2607.86</v>
      </c>
      <c r="H6535" s="142">
        <v>598.94000000000005</v>
      </c>
      <c r="I6535" s="142">
        <v>5690.1</v>
      </c>
      <c r="Q6535" s="6">
        <f t="shared" si="101"/>
        <v>5690.1</v>
      </c>
    </row>
    <row r="6536" spans="1:17" x14ac:dyDescent="0.2">
      <c r="A6536" s="139" t="s">
        <v>13044</v>
      </c>
      <c r="B6536" s="140" t="s">
        <v>21833</v>
      </c>
      <c r="C6536" s="141">
        <v>358</v>
      </c>
      <c r="D6536" s="141">
        <v>8</v>
      </c>
      <c r="E6536" s="142">
        <v>1534.64</v>
      </c>
      <c r="F6536" s="142">
        <v>434.3</v>
      </c>
      <c r="G6536" s="142">
        <v>719.41</v>
      </c>
      <c r="H6536" s="142">
        <v>171.71</v>
      </c>
      <c r="I6536" s="142">
        <v>1325.42</v>
      </c>
      <c r="Q6536" s="6">
        <f t="shared" si="101"/>
        <v>1325.42</v>
      </c>
    </row>
    <row r="6537" spans="1:17" x14ac:dyDescent="0.2">
      <c r="A6537" s="139" t="s">
        <v>13046</v>
      </c>
      <c r="B6537" s="140" t="s">
        <v>21834</v>
      </c>
      <c r="C6537" s="141">
        <v>4097</v>
      </c>
      <c r="D6537" s="141">
        <v>61</v>
      </c>
      <c r="E6537" s="142">
        <v>40997.69</v>
      </c>
      <c r="F6537" s="142">
        <v>4970.2299999999996</v>
      </c>
      <c r="G6537" s="142">
        <v>5485.49</v>
      </c>
      <c r="H6537" s="142">
        <v>4587.2700000000004</v>
      </c>
      <c r="I6537" s="142">
        <v>15042.99</v>
      </c>
      <c r="Q6537" s="6">
        <f t="shared" si="101"/>
        <v>15042.99</v>
      </c>
    </row>
    <row r="6538" spans="1:17" x14ac:dyDescent="0.2">
      <c r="A6538" s="139" t="s">
        <v>13048</v>
      </c>
      <c r="B6538" s="140" t="s">
        <v>21835</v>
      </c>
      <c r="C6538" s="141">
        <v>3682</v>
      </c>
      <c r="D6538" s="141">
        <v>34</v>
      </c>
      <c r="E6538" s="142">
        <v>11414.99</v>
      </c>
      <c r="F6538" s="142">
        <v>4466.78</v>
      </c>
      <c r="G6538" s="142">
        <v>3057.49</v>
      </c>
      <c r="H6538" s="142">
        <v>1277.23</v>
      </c>
      <c r="I6538" s="142">
        <v>8801.5</v>
      </c>
      <c r="Q6538" s="6">
        <f t="shared" si="101"/>
        <v>8801.5</v>
      </c>
    </row>
    <row r="6539" spans="1:17" x14ac:dyDescent="0.2">
      <c r="A6539" s="139" t="s">
        <v>13050</v>
      </c>
      <c r="B6539" s="140" t="s">
        <v>21836</v>
      </c>
      <c r="C6539" s="141">
        <v>3387</v>
      </c>
      <c r="D6539" s="141">
        <v>72</v>
      </c>
      <c r="E6539" s="142">
        <v>18942.25</v>
      </c>
      <c r="F6539" s="142">
        <v>4108.8999999999996</v>
      </c>
      <c r="G6539" s="142">
        <v>6474.68</v>
      </c>
      <c r="H6539" s="142">
        <v>2119.46</v>
      </c>
      <c r="I6539" s="142">
        <v>12703.04</v>
      </c>
      <c r="Q6539" s="6">
        <f t="shared" si="101"/>
        <v>12703.04</v>
      </c>
    </row>
    <row r="6540" spans="1:17" x14ac:dyDescent="0.2">
      <c r="A6540" s="139" t="s">
        <v>13052</v>
      </c>
      <c r="B6540" s="140" t="s">
        <v>21837</v>
      </c>
      <c r="C6540" s="141">
        <v>107</v>
      </c>
      <c r="D6540" s="141">
        <v>1</v>
      </c>
      <c r="E6540" s="142">
        <v>188.48</v>
      </c>
      <c r="F6540" s="142">
        <v>129.81</v>
      </c>
      <c r="G6540" s="142">
        <v>89.93</v>
      </c>
      <c r="H6540" s="142">
        <v>21.09</v>
      </c>
      <c r="I6540" s="142">
        <v>240.83</v>
      </c>
      <c r="Q6540" s="6">
        <f t="shared" si="101"/>
        <v>240.83</v>
      </c>
    </row>
    <row r="6541" spans="1:17" x14ac:dyDescent="0.2">
      <c r="A6541" s="139" t="s">
        <v>13054</v>
      </c>
      <c r="B6541" s="140" t="s">
        <v>21838</v>
      </c>
      <c r="C6541" s="141">
        <v>1366</v>
      </c>
      <c r="D6541" s="141">
        <v>10</v>
      </c>
      <c r="E6541" s="142">
        <v>2159.16</v>
      </c>
      <c r="F6541" s="142">
        <v>1657.14</v>
      </c>
      <c r="G6541" s="142">
        <v>899.26</v>
      </c>
      <c r="H6541" s="142">
        <v>241.59</v>
      </c>
      <c r="I6541" s="142">
        <v>2797.99</v>
      </c>
      <c r="Q6541" s="6">
        <f t="shared" si="101"/>
        <v>2797.99</v>
      </c>
    </row>
    <row r="6542" spans="1:17" x14ac:dyDescent="0.2">
      <c r="A6542" s="139" t="s">
        <v>13056</v>
      </c>
      <c r="B6542" s="140" t="s">
        <v>21839</v>
      </c>
      <c r="C6542" s="141">
        <v>28102</v>
      </c>
      <c r="D6542" s="141">
        <v>306</v>
      </c>
      <c r="E6542" s="142">
        <v>328032.71000000002</v>
      </c>
      <c r="F6542" s="142">
        <v>34091.620000000003</v>
      </c>
      <c r="G6542" s="142">
        <v>27517.38</v>
      </c>
      <c r="H6542" s="142">
        <v>36703.919999999998</v>
      </c>
      <c r="I6542" s="142">
        <v>98312.92</v>
      </c>
      <c r="Q6542" s="6">
        <f t="shared" si="101"/>
        <v>98312.92</v>
      </c>
    </row>
    <row r="6543" spans="1:17" x14ac:dyDescent="0.2">
      <c r="A6543" s="139" t="s">
        <v>13058</v>
      </c>
      <c r="B6543" s="140" t="s">
        <v>21840</v>
      </c>
      <c r="C6543" s="141">
        <v>643</v>
      </c>
      <c r="D6543" s="141">
        <v>5</v>
      </c>
      <c r="E6543" s="142">
        <v>992.97</v>
      </c>
      <c r="F6543" s="142">
        <v>780.05</v>
      </c>
      <c r="G6543" s="142">
        <v>449.63</v>
      </c>
      <c r="H6543" s="142">
        <v>111.1</v>
      </c>
      <c r="I6543" s="142">
        <v>1340.78</v>
      </c>
      <c r="Q6543" s="6">
        <f t="shared" ref="Q6543:Q6606" si="102">I6543+P6543</f>
        <v>1340.78</v>
      </c>
    </row>
    <row r="6544" spans="1:17" x14ac:dyDescent="0.2">
      <c r="A6544" s="139" t="s">
        <v>13060</v>
      </c>
      <c r="B6544" s="140" t="s">
        <v>21841</v>
      </c>
      <c r="C6544" s="141">
        <v>11084</v>
      </c>
      <c r="D6544" s="141">
        <v>87</v>
      </c>
      <c r="E6544" s="142">
        <v>29199.96</v>
      </c>
      <c r="F6544" s="142">
        <v>13446.43</v>
      </c>
      <c r="G6544" s="142">
        <v>7823.57</v>
      </c>
      <c r="H6544" s="142">
        <v>3267.22</v>
      </c>
      <c r="I6544" s="142">
        <v>24537.22</v>
      </c>
      <c r="Q6544" s="6">
        <f t="shared" si="102"/>
        <v>24537.22</v>
      </c>
    </row>
    <row r="6545" spans="1:17" x14ac:dyDescent="0.2">
      <c r="A6545" s="139" t="s">
        <v>13062</v>
      </c>
      <c r="B6545" s="140" t="s">
        <v>21842</v>
      </c>
      <c r="C6545" s="141">
        <v>183</v>
      </c>
      <c r="D6545" s="141">
        <v>6</v>
      </c>
      <c r="E6545" s="142">
        <v>1152.6400000000001</v>
      </c>
      <c r="F6545" s="142">
        <v>222.01</v>
      </c>
      <c r="G6545" s="142">
        <v>539.55999999999995</v>
      </c>
      <c r="H6545" s="142">
        <v>128.97</v>
      </c>
      <c r="I6545" s="142">
        <v>890.54</v>
      </c>
      <c r="Q6545" s="6">
        <f t="shared" si="102"/>
        <v>890.54</v>
      </c>
    </row>
    <row r="6546" spans="1:17" x14ac:dyDescent="0.2">
      <c r="A6546" s="139" t="s">
        <v>13064</v>
      </c>
      <c r="B6546" s="140" t="s">
        <v>21843</v>
      </c>
      <c r="C6546" s="141">
        <v>83247</v>
      </c>
      <c r="D6546" s="141">
        <v>897</v>
      </c>
      <c r="E6546" s="142">
        <v>585047.92000000004</v>
      </c>
      <c r="F6546" s="142">
        <v>100990.15</v>
      </c>
      <c r="G6546" s="142">
        <v>80663.69</v>
      </c>
      <c r="H6546" s="142">
        <v>65461.62</v>
      </c>
      <c r="I6546" s="142">
        <v>247115.46</v>
      </c>
      <c r="Q6546" s="6">
        <f t="shared" si="102"/>
        <v>247115.46</v>
      </c>
    </row>
    <row r="6547" spans="1:17" x14ac:dyDescent="0.2">
      <c r="A6547" s="139" t="s">
        <v>13066</v>
      </c>
      <c r="B6547" s="140" t="s">
        <v>21844</v>
      </c>
      <c r="C6547" s="141">
        <v>1949</v>
      </c>
      <c r="D6547" s="141">
        <v>48</v>
      </c>
      <c r="E6547" s="142">
        <v>28725.66</v>
      </c>
      <c r="F6547" s="142">
        <v>2364.41</v>
      </c>
      <c r="G6547" s="142">
        <v>4316.45</v>
      </c>
      <c r="H6547" s="142">
        <v>3214.14</v>
      </c>
      <c r="I6547" s="142">
        <v>9895</v>
      </c>
      <c r="Q6547" s="6">
        <f t="shared" si="102"/>
        <v>9895</v>
      </c>
    </row>
    <row r="6548" spans="1:17" x14ac:dyDescent="0.2">
      <c r="A6548" s="139" t="s">
        <v>13068</v>
      </c>
      <c r="B6548" s="140" t="s">
        <v>21845</v>
      </c>
      <c r="C6548" s="141">
        <v>1663</v>
      </c>
      <c r="D6548" s="141">
        <v>15</v>
      </c>
      <c r="E6548" s="142">
        <v>6552.1</v>
      </c>
      <c r="F6548" s="142">
        <v>2017.45</v>
      </c>
      <c r="G6548" s="142">
        <v>1348.89</v>
      </c>
      <c r="H6548" s="142">
        <v>733.12</v>
      </c>
      <c r="I6548" s="142">
        <v>4099.46</v>
      </c>
      <c r="Q6548" s="6">
        <f t="shared" si="102"/>
        <v>4099.46</v>
      </c>
    </row>
    <row r="6549" spans="1:17" x14ac:dyDescent="0.2">
      <c r="A6549" s="139" t="s">
        <v>13070</v>
      </c>
      <c r="B6549" s="140" t="s">
        <v>21846</v>
      </c>
      <c r="C6549" s="141">
        <v>85085</v>
      </c>
      <c r="D6549" s="141">
        <v>1456</v>
      </c>
      <c r="E6549" s="142">
        <v>939154.27</v>
      </c>
      <c r="F6549" s="142">
        <v>103219.9</v>
      </c>
      <c r="G6549" s="142">
        <v>130932.36</v>
      </c>
      <c r="H6549" s="142">
        <v>105082.94</v>
      </c>
      <c r="I6549" s="142">
        <v>339235.2</v>
      </c>
      <c r="Q6549" s="6">
        <f t="shared" si="102"/>
        <v>339235.2</v>
      </c>
    </row>
    <row r="6550" spans="1:17" x14ac:dyDescent="0.2">
      <c r="A6550" s="139" t="s">
        <v>13072</v>
      </c>
      <c r="B6550" s="140" t="s">
        <v>21847</v>
      </c>
      <c r="C6550" s="141">
        <v>193</v>
      </c>
      <c r="D6550" s="141">
        <v>5</v>
      </c>
      <c r="E6550" s="142">
        <v>548.85</v>
      </c>
      <c r="F6550" s="142">
        <v>234.14</v>
      </c>
      <c r="G6550" s="142">
        <v>449.63</v>
      </c>
      <c r="H6550" s="142">
        <v>61.41</v>
      </c>
      <c r="I6550" s="142">
        <v>745.18</v>
      </c>
      <c r="Q6550" s="6">
        <f t="shared" si="102"/>
        <v>745.18</v>
      </c>
    </row>
    <row r="6551" spans="1:17" x14ac:dyDescent="0.2">
      <c r="A6551" s="139" t="s">
        <v>13074</v>
      </c>
      <c r="B6551" s="140" t="s">
        <v>21848</v>
      </c>
      <c r="C6551" s="141">
        <v>208</v>
      </c>
      <c r="D6551" s="141">
        <v>4</v>
      </c>
      <c r="E6551" s="142">
        <v>449.73</v>
      </c>
      <c r="F6551" s="142">
        <v>252.34</v>
      </c>
      <c r="G6551" s="142">
        <v>359.7</v>
      </c>
      <c r="H6551" s="142">
        <v>50.32</v>
      </c>
      <c r="I6551" s="142">
        <v>662.36</v>
      </c>
      <c r="Q6551" s="6">
        <f t="shared" si="102"/>
        <v>662.36</v>
      </c>
    </row>
    <row r="6552" spans="1:17" x14ac:dyDescent="0.2">
      <c r="A6552" s="139" t="s">
        <v>13076</v>
      </c>
      <c r="B6552" s="140" t="s">
        <v>21849</v>
      </c>
      <c r="C6552" s="141">
        <v>1703</v>
      </c>
      <c r="D6552" s="141">
        <v>24</v>
      </c>
      <c r="E6552" s="142">
        <v>6076.23</v>
      </c>
      <c r="F6552" s="142">
        <v>2065.98</v>
      </c>
      <c r="G6552" s="142">
        <v>2158.2199999999998</v>
      </c>
      <c r="H6552" s="142">
        <v>679.87</v>
      </c>
      <c r="I6552" s="142">
        <v>4904.07</v>
      </c>
      <c r="Q6552" s="6">
        <f t="shared" si="102"/>
        <v>4904.07</v>
      </c>
    </row>
    <row r="6553" spans="1:17" x14ac:dyDescent="0.2">
      <c r="A6553" s="139" t="s">
        <v>13078</v>
      </c>
      <c r="B6553" s="140" t="s">
        <v>21850</v>
      </c>
      <c r="C6553" s="141">
        <v>691</v>
      </c>
      <c r="D6553" s="141">
        <v>5</v>
      </c>
      <c r="E6553" s="142">
        <v>633</v>
      </c>
      <c r="F6553" s="142">
        <v>838.28</v>
      </c>
      <c r="G6553" s="142">
        <v>449.63</v>
      </c>
      <c r="H6553" s="142">
        <v>70.819999999999993</v>
      </c>
      <c r="I6553" s="142">
        <v>1358.73</v>
      </c>
      <c r="Q6553" s="6">
        <f t="shared" si="102"/>
        <v>1358.73</v>
      </c>
    </row>
    <row r="6554" spans="1:17" x14ac:dyDescent="0.2">
      <c r="A6554" s="139" t="s">
        <v>13080</v>
      </c>
      <c r="B6554" s="140" t="s">
        <v>21851</v>
      </c>
      <c r="C6554" s="141">
        <v>13678</v>
      </c>
      <c r="D6554" s="141">
        <v>232</v>
      </c>
      <c r="E6554" s="142">
        <v>149753.60000000001</v>
      </c>
      <c r="F6554" s="142">
        <v>16593.310000000001</v>
      </c>
      <c r="G6554" s="142">
        <v>20862.849999999999</v>
      </c>
      <c r="H6554" s="142">
        <v>16756.09</v>
      </c>
      <c r="I6554" s="142">
        <v>54212.25</v>
      </c>
      <c r="Q6554" s="6">
        <f t="shared" si="102"/>
        <v>54212.25</v>
      </c>
    </row>
    <row r="6555" spans="1:17" x14ac:dyDescent="0.2">
      <c r="A6555" s="139" t="s">
        <v>13082</v>
      </c>
      <c r="B6555" s="140" t="s">
        <v>21852</v>
      </c>
      <c r="C6555" s="141">
        <v>358</v>
      </c>
      <c r="D6555" s="141">
        <v>18</v>
      </c>
      <c r="E6555" s="142">
        <v>17609.16</v>
      </c>
      <c r="F6555" s="142">
        <v>434.3</v>
      </c>
      <c r="G6555" s="142">
        <v>1618.67</v>
      </c>
      <c r="H6555" s="142">
        <v>1970.3</v>
      </c>
      <c r="I6555" s="142">
        <v>4023.27</v>
      </c>
      <c r="Q6555" s="6">
        <f t="shared" si="102"/>
        <v>4023.27</v>
      </c>
    </row>
    <row r="6556" spans="1:17" x14ac:dyDescent="0.2">
      <c r="A6556" s="139" t="s">
        <v>13084</v>
      </c>
      <c r="B6556" s="140" t="s">
        <v>21853</v>
      </c>
      <c r="C6556" s="141">
        <v>721</v>
      </c>
      <c r="D6556" s="141">
        <v>17</v>
      </c>
      <c r="E6556" s="142">
        <v>5836.4</v>
      </c>
      <c r="F6556" s="142">
        <v>874.67</v>
      </c>
      <c r="G6556" s="142">
        <v>1528.74</v>
      </c>
      <c r="H6556" s="142">
        <v>653.04</v>
      </c>
      <c r="I6556" s="142">
        <v>3056.45</v>
      </c>
      <c r="Q6556" s="6">
        <f t="shared" si="102"/>
        <v>3056.45</v>
      </c>
    </row>
    <row r="6557" spans="1:17" x14ac:dyDescent="0.2">
      <c r="A6557" s="139" t="s">
        <v>13086</v>
      </c>
      <c r="B6557" s="140" t="s">
        <v>21854</v>
      </c>
      <c r="C6557" s="141">
        <v>5615</v>
      </c>
      <c r="D6557" s="141">
        <v>76</v>
      </c>
      <c r="E6557" s="142">
        <v>19034.72</v>
      </c>
      <c r="F6557" s="142">
        <v>6811.78</v>
      </c>
      <c r="G6557" s="142">
        <v>6834.38</v>
      </c>
      <c r="H6557" s="142">
        <v>2129.8200000000002</v>
      </c>
      <c r="I6557" s="142">
        <v>15775.98</v>
      </c>
      <c r="Q6557" s="6">
        <f t="shared" si="102"/>
        <v>15775.98</v>
      </c>
    </row>
    <row r="6558" spans="1:17" x14ac:dyDescent="0.2">
      <c r="A6558" s="139" t="s">
        <v>13088</v>
      </c>
      <c r="B6558" s="140" t="s">
        <v>21855</v>
      </c>
      <c r="C6558" s="141">
        <v>2417</v>
      </c>
      <c r="D6558" s="141">
        <v>25</v>
      </c>
      <c r="E6558" s="142">
        <v>8483.09</v>
      </c>
      <c r="F6558" s="142">
        <v>2932.16</v>
      </c>
      <c r="G6558" s="142">
        <v>2248.15</v>
      </c>
      <c r="H6558" s="142">
        <v>949.18</v>
      </c>
      <c r="I6558" s="142">
        <v>6129.49</v>
      </c>
      <c r="Q6558" s="6">
        <f t="shared" si="102"/>
        <v>6129.49</v>
      </c>
    </row>
    <row r="6559" spans="1:17" x14ac:dyDescent="0.2">
      <c r="A6559" s="139" t="s">
        <v>13090</v>
      </c>
      <c r="B6559" s="140" t="s">
        <v>21856</v>
      </c>
      <c r="C6559" s="141">
        <v>550</v>
      </c>
      <c r="D6559" s="141">
        <v>10</v>
      </c>
      <c r="E6559" s="142">
        <v>2311.83</v>
      </c>
      <c r="F6559" s="142">
        <v>667.22</v>
      </c>
      <c r="G6559" s="142">
        <v>899.26</v>
      </c>
      <c r="H6559" s="142">
        <v>258.67</v>
      </c>
      <c r="I6559" s="142">
        <v>1825.15</v>
      </c>
      <c r="Q6559" s="6">
        <f t="shared" si="102"/>
        <v>1825.15</v>
      </c>
    </row>
    <row r="6560" spans="1:17" x14ac:dyDescent="0.2">
      <c r="A6560" s="139" t="s">
        <v>13092</v>
      </c>
      <c r="B6560" s="140" t="s">
        <v>21857</v>
      </c>
      <c r="C6560" s="141">
        <v>4503</v>
      </c>
      <c r="D6560" s="141">
        <v>50</v>
      </c>
      <c r="E6560" s="142">
        <v>24433.93</v>
      </c>
      <c r="F6560" s="142">
        <v>5462.76</v>
      </c>
      <c r="G6560" s="142">
        <v>4496.3</v>
      </c>
      <c r="H6560" s="142">
        <v>2733.94</v>
      </c>
      <c r="I6560" s="142">
        <v>12693</v>
      </c>
      <c r="Q6560" s="6">
        <f t="shared" si="102"/>
        <v>12693</v>
      </c>
    </row>
    <row r="6561" spans="1:17" x14ac:dyDescent="0.2">
      <c r="A6561" s="139" t="s">
        <v>13094</v>
      </c>
      <c r="B6561" s="140" t="s">
        <v>21858</v>
      </c>
      <c r="C6561" s="141">
        <v>2865</v>
      </c>
      <c r="D6561" s="141">
        <v>27</v>
      </c>
      <c r="E6561" s="142">
        <v>6402.97</v>
      </c>
      <c r="F6561" s="142">
        <v>3475.64</v>
      </c>
      <c r="G6561" s="142">
        <v>2428</v>
      </c>
      <c r="H6561" s="142">
        <v>716.43</v>
      </c>
      <c r="I6561" s="142">
        <v>6620.07</v>
      </c>
      <c r="Q6561" s="6">
        <f t="shared" si="102"/>
        <v>6620.07</v>
      </c>
    </row>
    <row r="6562" spans="1:17" x14ac:dyDescent="0.2">
      <c r="A6562" s="139" t="s">
        <v>13096</v>
      </c>
      <c r="B6562" s="140" t="s">
        <v>21859</v>
      </c>
      <c r="C6562" s="141">
        <v>1109</v>
      </c>
      <c r="D6562" s="141">
        <v>27</v>
      </c>
      <c r="E6562" s="142">
        <v>7742.61</v>
      </c>
      <c r="F6562" s="142">
        <v>1345.37</v>
      </c>
      <c r="G6562" s="142">
        <v>2428</v>
      </c>
      <c r="H6562" s="142">
        <v>866.33</v>
      </c>
      <c r="I6562" s="142">
        <v>4639.7</v>
      </c>
      <c r="Q6562" s="6">
        <f t="shared" si="102"/>
        <v>4639.7</v>
      </c>
    </row>
    <row r="6563" spans="1:17" x14ac:dyDescent="0.2">
      <c r="A6563" s="139" t="s">
        <v>13098</v>
      </c>
      <c r="B6563" s="140" t="s">
        <v>21860</v>
      </c>
      <c r="C6563" s="141">
        <v>3806</v>
      </c>
      <c r="D6563" s="141">
        <v>52</v>
      </c>
      <c r="E6563" s="142">
        <v>16985.68</v>
      </c>
      <c r="F6563" s="142">
        <v>4617.21</v>
      </c>
      <c r="G6563" s="142">
        <v>4676.1499999999996</v>
      </c>
      <c r="H6563" s="142">
        <v>1900.54</v>
      </c>
      <c r="I6563" s="142">
        <v>11193.9</v>
      </c>
      <c r="Q6563" s="6">
        <f t="shared" si="102"/>
        <v>11193.9</v>
      </c>
    </row>
    <row r="6564" spans="1:17" x14ac:dyDescent="0.2">
      <c r="A6564" s="139" t="s">
        <v>13100</v>
      </c>
      <c r="B6564" s="140" t="s">
        <v>21861</v>
      </c>
      <c r="C6564" s="141">
        <v>222</v>
      </c>
      <c r="D6564" s="141">
        <v>8</v>
      </c>
      <c r="E6564" s="142">
        <v>866.23</v>
      </c>
      <c r="F6564" s="142">
        <v>269.32</v>
      </c>
      <c r="G6564" s="142">
        <v>719.41</v>
      </c>
      <c r="H6564" s="142">
        <v>96.92</v>
      </c>
      <c r="I6564" s="142">
        <v>1085.6500000000001</v>
      </c>
      <c r="Q6564" s="6">
        <f t="shared" si="102"/>
        <v>1085.6500000000001</v>
      </c>
    </row>
    <row r="6565" spans="1:17" x14ac:dyDescent="0.2">
      <c r="A6565" s="139" t="s">
        <v>13102</v>
      </c>
      <c r="B6565" s="140" t="s">
        <v>21862</v>
      </c>
      <c r="C6565" s="141">
        <v>9418</v>
      </c>
      <c r="D6565" s="141">
        <v>122</v>
      </c>
      <c r="E6565" s="142">
        <v>150560.42000000001</v>
      </c>
      <c r="F6565" s="142">
        <v>11425.34</v>
      </c>
      <c r="G6565" s="142">
        <v>10970.98</v>
      </c>
      <c r="H6565" s="142">
        <v>16846.36</v>
      </c>
      <c r="I6565" s="142">
        <v>39242.68</v>
      </c>
      <c r="Q6565" s="6">
        <f t="shared" si="102"/>
        <v>39242.68</v>
      </c>
    </row>
    <row r="6566" spans="1:17" x14ac:dyDescent="0.2">
      <c r="A6566" s="139" t="s">
        <v>13104</v>
      </c>
      <c r="B6566" s="140" t="s">
        <v>21863</v>
      </c>
      <c r="C6566" s="141">
        <v>3572</v>
      </c>
      <c r="D6566" s="141">
        <v>45</v>
      </c>
      <c r="E6566" s="142">
        <v>15250.74</v>
      </c>
      <c r="F6566" s="142">
        <v>4333.33</v>
      </c>
      <c r="G6566" s="142">
        <v>4046.67</v>
      </c>
      <c r="H6566" s="142">
        <v>1706.42</v>
      </c>
      <c r="I6566" s="142">
        <v>10086.42</v>
      </c>
      <c r="Q6566" s="6">
        <f t="shared" si="102"/>
        <v>10086.42</v>
      </c>
    </row>
    <row r="6567" spans="1:17" x14ac:dyDescent="0.2">
      <c r="A6567" s="139" t="s">
        <v>13106</v>
      </c>
      <c r="B6567" s="140" t="s">
        <v>21864</v>
      </c>
      <c r="C6567" s="141">
        <v>4884</v>
      </c>
      <c r="D6567" s="141">
        <v>52</v>
      </c>
      <c r="E6567" s="142">
        <v>15971.03</v>
      </c>
      <c r="F6567" s="142">
        <v>5924.97</v>
      </c>
      <c r="G6567" s="142">
        <v>4676.1499999999996</v>
      </c>
      <c r="H6567" s="142">
        <v>1787.02</v>
      </c>
      <c r="I6567" s="142">
        <v>12388.14</v>
      </c>
      <c r="Q6567" s="6">
        <f t="shared" si="102"/>
        <v>12388.14</v>
      </c>
    </row>
    <row r="6568" spans="1:17" x14ac:dyDescent="0.2">
      <c r="A6568" s="139" t="s">
        <v>13108</v>
      </c>
      <c r="B6568" s="140" t="s">
        <v>21865</v>
      </c>
      <c r="C6568" s="141">
        <v>4081</v>
      </c>
      <c r="D6568" s="141">
        <v>70</v>
      </c>
      <c r="E6568" s="142">
        <v>119831.16</v>
      </c>
      <c r="F6568" s="142">
        <v>4950.82</v>
      </c>
      <c r="G6568" s="142">
        <v>6294.82</v>
      </c>
      <c r="H6568" s="142">
        <v>13408.03</v>
      </c>
      <c r="I6568" s="142">
        <v>24653.67</v>
      </c>
      <c r="Q6568" s="6">
        <f t="shared" si="102"/>
        <v>24653.67</v>
      </c>
    </row>
    <row r="6569" spans="1:17" x14ac:dyDescent="0.2">
      <c r="A6569" s="139" t="s">
        <v>13110</v>
      </c>
      <c r="B6569" s="140" t="s">
        <v>21866</v>
      </c>
      <c r="C6569" s="141">
        <v>1021</v>
      </c>
      <c r="D6569" s="141">
        <v>15</v>
      </c>
      <c r="E6569" s="142">
        <v>3034.86</v>
      </c>
      <c r="F6569" s="142">
        <v>1238.6199999999999</v>
      </c>
      <c r="G6569" s="142">
        <v>1348.89</v>
      </c>
      <c r="H6569" s="142">
        <v>339.58</v>
      </c>
      <c r="I6569" s="142">
        <v>2927.09</v>
      </c>
      <c r="Q6569" s="6">
        <f t="shared" si="102"/>
        <v>2927.09</v>
      </c>
    </row>
    <row r="6570" spans="1:17" x14ac:dyDescent="0.2">
      <c r="A6570" s="139" t="s">
        <v>13112</v>
      </c>
      <c r="B6570" s="140" t="s">
        <v>21867</v>
      </c>
      <c r="C6570" s="141">
        <v>508</v>
      </c>
      <c r="D6570" s="141">
        <v>16</v>
      </c>
      <c r="E6570" s="142">
        <v>7410.21</v>
      </c>
      <c r="F6570" s="142">
        <v>616.27</v>
      </c>
      <c r="G6570" s="142">
        <v>1438.82</v>
      </c>
      <c r="H6570" s="142">
        <v>829.14</v>
      </c>
      <c r="I6570" s="142">
        <v>2884.23</v>
      </c>
      <c r="Q6570" s="6">
        <f t="shared" si="102"/>
        <v>2884.23</v>
      </c>
    </row>
    <row r="6571" spans="1:17" x14ac:dyDescent="0.2">
      <c r="A6571" s="139" t="s">
        <v>13114</v>
      </c>
      <c r="B6571" s="140" t="s">
        <v>21868</v>
      </c>
      <c r="C6571" s="141">
        <v>610</v>
      </c>
      <c r="D6571" s="141">
        <v>7</v>
      </c>
      <c r="E6571" s="142">
        <v>2546.67</v>
      </c>
      <c r="F6571" s="142">
        <v>740.02</v>
      </c>
      <c r="G6571" s="142">
        <v>629.48</v>
      </c>
      <c r="H6571" s="142">
        <v>284.95</v>
      </c>
      <c r="I6571" s="142">
        <v>1654.45</v>
      </c>
      <c r="Q6571" s="6">
        <f t="shared" si="102"/>
        <v>1654.45</v>
      </c>
    </row>
    <row r="6572" spans="1:17" x14ac:dyDescent="0.2">
      <c r="A6572" s="139" t="s">
        <v>13116</v>
      </c>
      <c r="B6572" s="140" t="s">
        <v>21869</v>
      </c>
      <c r="C6572" s="141">
        <v>3062</v>
      </c>
      <c r="D6572" s="141">
        <v>47</v>
      </c>
      <c r="E6572" s="142">
        <v>12919.42</v>
      </c>
      <c r="F6572" s="142">
        <v>3714.63</v>
      </c>
      <c r="G6572" s="142">
        <v>4226.53</v>
      </c>
      <c r="H6572" s="142">
        <v>1445.57</v>
      </c>
      <c r="I6572" s="142">
        <v>9386.73</v>
      </c>
      <c r="Q6572" s="6">
        <f t="shared" si="102"/>
        <v>9386.73</v>
      </c>
    </row>
    <row r="6573" spans="1:17" x14ac:dyDescent="0.2">
      <c r="A6573" s="139" t="s">
        <v>13118</v>
      </c>
      <c r="B6573" s="140" t="s">
        <v>21870</v>
      </c>
      <c r="C6573" s="141">
        <v>699</v>
      </c>
      <c r="D6573" s="141">
        <v>6</v>
      </c>
      <c r="E6573" s="142">
        <v>1466.66</v>
      </c>
      <c r="F6573" s="142">
        <v>847.98</v>
      </c>
      <c r="G6573" s="142">
        <v>539.55999999999995</v>
      </c>
      <c r="H6573" s="142">
        <v>164.1</v>
      </c>
      <c r="I6573" s="142">
        <v>1551.64</v>
      </c>
      <c r="Q6573" s="6">
        <f t="shared" si="102"/>
        <v>1551.64</v>
      </c>
    </row>
    <row r="6574" spans="1:17" x14ac:dyDescent="0.2">
      <c r="A6574" s="139" t="s">
        <v>13120</v>
      </c>
      <c r="B6574" s="140" t="s">
        <v>21871</v>
      </c>
      <c r="C6574" s="141">
        <v>75</v>
      </c>
      <c r="D6574" s="141">
        <v>1</v>
      </c>
      <c r="E6574" s="142">
        <v>188.48</v>
      </c>
      <c r="F6574" s="142">
        <v>90.98</v>
      </c>
      <c r="G6574" s="142">
        <v>89.93</v>
      </c>
      <c r="H6574" s="142">
        <v>21.09</v>
      </c>
      <c r="I6574" s="142">
        <v>202</v>
      </c>
      <c r="Q6574" s="6">
        <f t="shared" si="102"/>
        <v>202</v>
      </c>
    </row>
    <row r="6575" spans="1:17" x14ac:dyDescent="0.2">
      <c r="A6575" s="139" t="s">
        <v>13122</v>
      </c>
      <c r="B6575" s="140" t="s">
        <v>21872</v>
      </c>
      <c r="C6575" s="141">
        <v>2509</v>
      </c>
      <c r="D6575" s="141">
        <v>50</v>
      </c>
      <c r="E6575" s="142">
        <v>62296.53</v>
      </c>
      <c r="F6575" s="142">
        <v>3043.77</v>
      </c>
      <c r="G6575" s="142">
        <v>4496.3</v>
      </c>
      <c r="H6575" s="142">
        <v>6970.42</v>
      </c>
      <c r="I6575" s="142">
        <v>14510.49</v>
      </c>
      <c r="Q6575" s="6">
        <f t="shared" si="102"/>
        <v>14510.49</v>
      </c>
    </row>
    <row r="6576" spans="1:17" x14ac:dyDescent="0.2">
      <c r="A6576" s="139" t="s">
        <v>13124</v>
      </c>
      <c r="B6576" s="140" t="s">
        <v>21873</v>
      </c>
      <c r="C6576" s="141">
        <v>1864</v>
      </c>
      <c r="D6576" s="141">
        <v>45</v>
      </c>
      <c r="E6576" s="142">
        <v>347018.33</v>
      </c>
      <c r="F6576" s="142">
        <v>2261.29</v>
      </c>
      <c r="G6576" s="142">
        <v>4046.67</v>
      </c>
      <c r="H6576" s="142">
        <v>38828.239999999998</v>
      </c>
      <c r="I6576" s="142">
        <v>45136.2</v>
      </c>
      <c r="Q6576" s="6">
        <f t="shared" si="102"/>
        <v>45136.2</v>
      </c>
    </row>
    <row r="6577" spans="1:17" x14ac:dyDescent="0.2">
      <c r="A6577" s="139" t="s">
        <v>13126</v>
      </c>
      <c r="B6577" s="140" t="s">
        <v>21874</v>
      </c>
      <c r="C6577" s="141">
        <v>2563</v>
      </c>
      <c r="D6577" s="141">
        <v>39</v>
      </c>
      <c r="E6577" s="142">
        <v>38577.21</v>
      </c>
      <c r="F6577" s="142">
        <v>3109.27</v>
      </c>
      <c r="G6577" s="142">
        <v>3507.12</v>
      </c>
      <c r="H6577" s="142">
        <v>4316.4399999999996</v>
      </c>
      <c r="I6577" s="142">
        <v>10932.83</v>
      </c>
      <c r="Q6577" s="6">
        <f t="shared" si="102"/>
        <v>10932.83</v>
      </c>
    </row>
    <row r="6578" spans="1:17" x14ac:dyDescent="0.2">
      <c r="A6578" s="139" t="s">
        <v>13128</v>
      </c>
      <c r="B6578" s="140" t="s">
        <v>21875</v>
      </c>
      <c r="C6578" s="141">
        <v>2595</v>
      </c>
      <c r="D6578" s="141">
        <v>44</v>
      </c>
      <c r="E6578" s="142">
        <v>13701.44</v>
      </c>
      <c r="F6578" s="142">
        <v>3148.1</v>
      </c>
      <c r="G6578" s="142">
        <v>3956.74</v>
      </c>
      <c r="H6578" s="142">
        <v>1533.07</v>
      </c>
      <c r="I6578" s="142">
        <v>8637.91</v>
      </c>
      <c r="Q6578" s="6">
        <f t="shared" si="102"/>
        <v>8637.91</v>
      </c>
    </row>
    <row r="6579" spans="1:17" x14ac:dyDescent="0.2">
      <c r="A6579" s="139" t="s">
        <v>13130</v>
      </c>
      <c r="B6579" s="140" t="s">
        <v>21876</v>
      </c>
      <c r="C6579" s="141">
        <v>5533</v>
      </c>
      <c r="D6579" s="141">
        <v>57</v>
      </c>
      <c r="E6579" s="142">
        <v>14696.57</v>
      </c>
      <c r="F6579" s="142">
        <v>6712.3</v>
      </c>
      <c r="G6579" s="142">
        <v>5125.78</v>
      </c>
      <c r="H6579" s="142">
        <v>1644.42</v>
      </c>
      <c r="I6579" s="142">
        <v>13482.5</v>
      </c>
      <c r="Q6579" s="6">
        <f t="shared" si="102"/>
        <v>13482.5</v>
      </c>
    </row>
    <row r="6580" spans="1:17" x14ac:dyDescent="0.2">
      <c r="A6580" s="139" t="s">
        <v>13132</v>
      </c>
      <c r="B6580" s="140" t="s">
        <v>21877</v>
      </c>
      <c r="C6580" s="141">
        <v>5752</v>
      </c>
      <c r="D6580" s="141">
        <v>95</v>
      </c>
      <c r="E6580" s="142">
        <v>50807.29</v>
      </c>
      <c r="F6580" s="142">
        <v>6977.98</v>
      </c>
      <c r="G6580" s="142">
        <v>8542.98</v>
      </c>
      <c r="H6580" s="142">
        <v>5684.88</v>
      </c>
      <c r="I6580" s="142">
        <v>21205.84</v>
      </c>
      <c r="Q6580" s="6">
        <f t="shared" si="102"/>
        <v>21205.84</v>
      </c>
    </row>
    <row r="6581" spans="1:17" x14ac:dyDescent="0.2">
      <c r="A6581" s="139" t="s">
        <v>13134</v>
      </c>
      <c r="B6581" s="140" t="s">
        <v>21878</v>
      </c>
      <c r="C6581" s="141">
        <v>5868</v>
      </c>
      <c r="D6581" s="141">
        <v>146</v>
      </c>
      <c r="E6581" s="142">
        <v>95399.58</v>
      </c>
      <c r="F6581" s="142">
        <v>7118.7</v>
      </c>
      <c r="G6581" s="142">
        <v>13129.21</v>
      </c>
      <c r="H6581" s="142">
        <v>10674.36</v>
      </c>
      <c r="I6581" s="142">
        <v>30922.27</v>
      </c>
      <c r="Q6581" s="6">
        <f t="shared" si="102"/>
        <v>30922.27</v>
      </c>
    </row>
    <row r="6582" spans="1:17" x14ac:dyDescent="0.2">
      <c r="A6582" s="139" t="s">
        <v>13136</v>
      </c>
      <c r="B6582" s="140" t="s">
        <v>21879</v>
      </c>
      <c r="C6582" s="141">
        <v>5268</v>
      </c>
      <c r="D6582" s="141">
        <v>51</v>
      </c>
      <c r="E6582" s="142">
        <v>144187.91</v>
      </c>
      <c r="F6582" s="142">
        <v>6390.82</v>
      </c>
      <c r="G6582" s="142">
        <v>4586.2299999999996</v>
      </c>
      <c r="H6582" s="142">
        <v>16133.34</v>
      </c>
      <c r="I6582" s="142">
        <v>27110.39</v>
      </c>
      <c r="Q6582" s="6">
        <f t="shared" si="102"/>
        <v>27110.39</v>
      </c>
    </row>
    <row r="6583" spans="1:17" x14ac:dyDescent="0.2">
      <c r="A6583" s="139" t="s">
        <v>13138</v>
      </c>
      <c r="B6583" s="140" t="s">
        <v>21880</v>
      </c>
      <c r="C6583" s="141">
        <v>4582</v>
      </c>
      <c r="D6583" s="141">
        <v>86</v>
      </c>
      <c r="E6583" s="142">
        <v>41745.589999999997</v>
      </c>
      <c r="F6583" s="142">
        <v>5558.6</v>
      </c>
      <c r="G6583" s="142">
        <v>7733.64</v>
      </c>
      <c r="H6583" s="142">
        <v>4670.96</v>
      </c>
      <c r="I6583" s="142">
        <v>17963.2</v>
      </c>
      <c r="Q6583" s="6">
        <f t="shared" si="102"/>
        <v>17963.2</v>
      </c>
    </row>
    <row r="6584" spans="1:17" x14ac:dyDescent="0.2">
      <c r="A6584" s="139" t="s">
        <v>13140</v>
      </c>
      <c r="B6584" s="140" t="s">
        <v>21881</v>
      </c>
      <c r="C6584" s="141">
        <v>806</v>
      </c>
      <c r="D6584" s="141">
        <v>15</v>
      </c>
      <c r="E6584" s="142">
        <v>4885.68</v>
      </c>
      <c r="F6584" s="142">
        <v>977.79</v>
      </c>
      <c r="G6584" s="142">
        <v>1348.89</v>
      </c>
      <c r="H6584" s="142">
        <v>546.66</v>
      </c>
      <c r="I6584" s="142">
        <v>2873.34</v>
      </c>
      <c r="Q6584" s="6">
        <f t="shared" si="102"/>
        <v>2873.34</v>
      </c>
    </row>
    <row r="6585" spans="1:17" x14ac:dyDescent="0.2">
      <c r="A6585" s="139" t="s">
        <v>13142</v>
      </c>
      <c r="B6585" s="140" t="s">
        <v>21882</v>
      </c>
      <c r="C6585" s="141">
        <v>10630</v>
      </c>
      <c r="D6585" s="141">
        <v>169</v>
      </c>
      <c r="E6585" s="142">
        <v>76837.62</v>
      </c>
      <c r="F6585" s="142">
        <v>12895.66</v>
      </c>
      <c r="G6585" s="142">
        <v>15197.5</v>
      </c>
      <c r="H6585" s="142">
        <v>8597.44</v>
      </c>
      <c r="I6585" s="142">
        <v>36690.6</v>
      </c>
      <c r="Q6585" s="6">
        <f t="shared" si="102"/>
        <v>36690.6</v>
      </c>
    </row>
    <row r="6586" spans="1:17" x14ac:dyDescent="0.2">
      <c r="A6586" s="139" t="s">
        <v>13144</v>
      </c>
      <c r="B6586" s="140" t="s">
        <v>21883</v>
      </c>
      <c r="C6586" s="141">
        <v>1111</v>
      </c>
      <c r="D6586" s="141">
        <v>44</v>
      </c>
      <c r="E6586" s="142">
        <v>14958.31</v>
      </c>
      <c r="F6586" s="142">
        <v>1347.8</v>
      </c>
      <c r="G6586" s="142">
        <v>3956.74</v>
      </c>
      <c r="H6586" s="142">
        <v>1673.7</v>
      </c>
      <c r="I6586" s="142">
        <v>6978.24</v>
      </c>
      <c r="Q6586" s="6">
        <f t="shared" si="102"/>
        <v>6978.24</v>
      </c>
    </row>
    <row r="6587" spans="1:17" x14ac:dyDescent="0.2">
      <c r="A6587" s="139" t="s">
        <v>13146</v>
      </c>
      <c r="B6587" s="140" t="s">
        <v>21884</v>
      </c>
      <c r="C6587" s="141">
        <v>1000</v>
      </c>
      <c r="D6587" s="141">
        <v>16</v>
      </c>
      <c r="E6587" s="142">
        <v>4396.59</v>
      </c>
      <c r="F6587" s="142">
        <v>1213.1400000000001</v>
      </c>
      <c r="G6587" s="142">
        <v>1438.82</v>
      </c>
      <c r="H6587" s="142">
        <v>491.94</v>
      </c>
      <c r="I6587" s="142">
        <v>3143.9</v>
      </c>
      <c r="Q6587" s="6">
        <f t="shared" si="102"/>
        <v>3143.9</v>
      </c>
    </row>
    <row r="6588" spans="1:17" x14ac:dyDescent="0.2">
      <c r="A6588" s="139" t="s">
        <v>13148</v>
      </c>
      <c r="B6588" s="140" t="s">
        <v>21885</v>
      </c>
      <c r="C6588" s="141">
        <v>1706</v>
      </c>
      <c r="D6588" s="141">
        <v>37</v>
      </c>
      <c r="E6588" s="142">
        <v>8237.86</v>
      </c>
      <c r="F6588" s="142">
        <v>2069.62</v>
      </c>
      <c r="G6588" s="142">
        <v>3327.26</v>
      </c>
      <c r="H6588" s="142">
        <v>921.74</v>
      </c>
      <c r="I6588" s="142">
        <v>6318.62</v>
      </c>
      <c r="Q6588" s="6">
        <f t="shared" si="102"/>
        <v>6318.62</v>
      </c>
    </row>
    <row r="6589" spans="1:17" x14ac:dyDescent="0.2">
      <c r="A6589" s="139" t="s">
        <v>13150</v>
      </c>
      <c r="B6589" s="140" t="s">
        <v>21886</v>
      </c>
      <c r="C6589" s="141">
        <v>1146</v>
      </c>
      <c r="D6589" s="141">
        <v>33</v>
      </c>
      <c r="E6589" s="142">
        <v>17185.990000000002</v>
      </c>
      <c r="F6589" s="142">
        <v>1390.26</v>
      </c>
      <c r="G6589" s="142">
        <v>2967.56</v>
      </c>
      <c r="H6589" s="142">
        <v>1922.96</v>
      </c>
      <c r="I6589" s="142">
        <v>6280.78</v>
      </c>
      <c r="Q6589" s="6">
        <f t="shared" si="102"/>
        <v>6280.78</v>
      </c>
    </row>
    <row r="6590" spans="1:17" x14ac:dyDescent="0.2">
      <c r="A6590" s="139" t="s">
        <v>13152</v>
      </c>
      <c r="B6590" s="140" t="s">
        <v>21887</v>
      </c>
      <c r="C6590" s="141">
        <v>2361</v>
      </c>
      <c r="D6590" s="141">
        <v>80</v>
      </c>
      <c r="E6590" s="142">
        <v>72751.48</v>
      </c>
      <c r="F6590" s="142">
        <v>2864.22</v>
      </c>
      <c r="G6590" s="142">
        <v>7194.09</v>
      </c>
      <c r="H6590" s="142">
        <v>8140.24</v>
      </c>
      <c r="I6590" s="142">
        <v>18198.55</v>
      </c>
      <c r="Q6590" s="6">
        <f t="shared" si="102"/>
        <v>18198.55</v>
      </c>
    </row>
    <row r="6591" spans="1:17" x14ac:dyDescent="0.2">
      <c r="A6591" s="139" t="s">
        <v>13154</v>
      </c>
      <c r="B6591" s="140" t="s">
        <v>21888</v>
      </c>
      <c r="C6591" s="141">
        <v>29537</v>
      </c>
      <c r="D6591" s="141">
        <v>445</v>
      </c>
      <c r="E6591" s="142">
        <v>196875.81</v>
      </c>
      <c r="F6591" s="142">
        <v>35832.47</v>
      </c>
      <c r="G6591" s="142">
        <v>40017.1</v>
      </c>
      <c r="H6591" s="142">
        <v>22028.639999999999</v>
      </c>
      <c r="I6591" s="142">
        <v>97878.21</v>
      </c>
      <c r="Q6591" s="6">
        <f t="shared" si="102"/>
        <v>97878.21</v>
      </c>
    </row>
    <row r="6592" spans="1:17" x14ac:dyDescent="0.2">
      <c r="A6592" s="139" t="s">
        <v>13156</v>
      </c>
      <c r="B6592" s="140" t="s">
        <v>21889</v>
      </c>
      <c r="C6592" s="141">
        <v>5989</v>
      </c>
      <c r="D6592" s="141">
        <v>83</v>
      </c>
      <c r="E6592" s="142">
        <v>36538.370000000003</v>
      </c>
      <c r="F6592" s="142">
        <v>7265.49</v>
      </c>
      <c r="G6592" s="142">
        <v>7463.86</v>
      </c>
      <c r="H6592" s="142">
        <v>4088.31</v>
      </c>
      <c r="I6592" s="142">
        <v>18817.66</v>
      </c>
      <c r="Q6592" s="6">
        <f t="shared" si="102"/>
        <v>18817.66</v>
      </c>
    </row>
    <row r="6593" spans="1:17" x14ac:dyDescent="0.2">
      <c r="A6593" s="139" t="s">
        <v>13158</v>
      </c>
      <c r="B6593" s="140" t="s">
        <v>21890</v>
      </c>
      <c r="C6593" s="141">
        <v>16845</v>
      </c>
      <c r="D6593" s="141">
        <v>215</v>
      </c>
      <c r="E6593" s="142">
        <v>113947.25</v>
      </c>
      <c r="F6593" s="142">
        <v>20435.32</v>
      </c>
      <c r="G6593" s="142">
        <v>19334.099999999999</v>
      </c>
      <c r="H6593" s="142">
        <v>12749.67</v>
      </c>
      <c r="I6593" s="142">
        <v>52519.09</v>
      </c>
      <c r="Q6593" s="6">
        <f t="shared" si="102"/>
        <v>52519.09</v>
      </c>
    </row>
    <row r="6594" spans="1:17" x14ac:dyDescent="0.2">
      <c r="A6594" s="139" t="s">
        <v>13160</v>
      </c>
      <c r="B6594" s="140" t="s">
        <v>21891</v>
      </c>
      <c r="C6594" s="141">
        <v>3444</v>
      </c>
      <c r="D6594" s="141">
        <v>49</v>
      </c>
      <c r="E6594" s="142">
        <v>11949.09</v>
      </c>
      <c r="F6594" s="142">
        <v>4178.05</v>
      </c>
      <c r="G6594" s="142">
        <v>4406.38</v>
      </c>
      <c r="H6594" s="142">
        <v>1337</v>
      </c>
      <c r="I6594" s="142">
        <v>9921.43</v>
      </c>
      <c r="Q6594" s="6">
        <f t="shared" si="102"/>
        <v>9921.43</v>
      </c>
    </row>
    <row r="6595" spans="1:17" x14ac:dyDescent="0.2">
      <c r="A6595" s="139" t="s">
        <v>13162</v>
      </c>
      <c r="B6595" s="140" t="s">
        <v>21892</v>
      </c>
      <c r="C6595" s="141">
        <v>4084</v>
      </c>
      <c r="D6595" s="141">
        <v>63</v>
      </c>
      <c r="E6595" s="142">
        <v>14451.13</v>
      </c>
      <c r="F6595" s="142">
        <v>4954.46</v>
      </c>
      <c r="G6595" s="142">
        <v>5665.34</v>
      </c>
      <c r="H6595" s="142">
        <v>1616.95</v>
      </c>
      <c r="I6595" s="142">
        <v>12236.75</v>
      </c>
      <c r="Q6595" s="6">
        <f t="shared" si="102"/>
        <v>12236.75</v>
      </c>
    </row>
    <row r="6596" spans="1:17" x14ac:dyDescent="0.2">
      <c r="A6596" s="139" t="s">
        <v>13164</v>
      </c>
      <c r="B6596" s="140" t="s">
        <v>21893</v>
      </c>
      <c r="C6596" s="141">
        <v>1368</v>
      </c>
      <c r="D6596" s="141">
        <v>10</v>
      </c>
      <c r="E6596" s="142">
        <v>1891</v>
      </c>
      <c r="F6596" s="142">
        <v>1659.58</v>
      </c>
      <c r="G6596" s="142">
        <v>899.26</v>
      </c>
      <c r="H6596" s="142">
        <v>211.58</v>
      </c>
      <c r="I6596" s="142">
        <v>2770.42</v>
      </c>
      <c r="Q6596" s="6">
        <f t="shared" si="102"/>
        <v>2770.42</v>
      </c>
    </row>
    <row r="6597" spans="1:17" x14ac:dyDescent="0.2">
      <c r="A6597" s="139" t="s">
        <v>13166</v>
      </c>
      <c r="B6597" s="140" t="s">
        <v>21894</v>
      </c>
      <c r="C6597" s="141">
        <v>10710</v>
      </c>
      <c r="D6597" s="141">
        <v>186</v>
      </c>
      <c r="E6597" s="142">
        <v>52710.05</v>
      </c>
      <c r="F6597" s="142">
        <v>12992.71</v>
      </c>
      <c r="G6597" s="142">
        <v>16726.25</v>
      </c>
      <c r="H6597" s="142">
        <v>5897.78</v>
      </c>
      <c r="I6597" s="142">
        <v>35616.74</v>
      </c>
      <c r="Q6597" s="6">
        <f t="shared" si="102"/>
        <v>35616.74</v>
      </c>
    </row>
    <row r="6598" spans="1:17" x14ac:dyDescent="0.2">
      <c r="A6598" s="139" t="s">
        <v>13168</v>
      </c>
      <c r="B6598" s="140" t="s">
        <v>21895</v>
      </c>
      <c r="C6598" s="141">
        <v>1328</v>
      </c>
      <c r="D6598" s="141">
        <v>40</v>
      </c>
      <c r="E6598" s="142">
        <v>10388.76</v>
      </c>
      <c r="F6598" s="142">
        <v>1611.05</v>
      </c>
      <c r="G6598" s="142">
        <v>3597.04</v>
      </c>
      <c r="H6598" s="142">
        <v>1162.4100000000001</v>
      </c>
      <c r="I6598" s="142">
        <v>6370.5</v>
      </c>
      <c r="Q6598" s="6">
        <f t="shared" si="102"/>
        <v>6370.5</v>
      </c>
    </row>
    <row r="6599" spans="1:17" x14ac:dyDescent="0.2">
      <c r="A6599" s="139" t="s">
        <v>13170</v>
      </c>
      <c r="B6599" s="140" t="s">
        <v>21896</v>
      </c>
      <c r="C6599" s="141">
        <v>25149</v>
      </c>
      <c r="D6599" s="141">
        <v>269</v>
      </c>
      <c r="E6599" s="142">
        <v>136946.74</v>
      </c>
      <c r="F6599" s="142">
        <v>30509.22</v>
      </c>
      <c r="G6599" s="142">
        <v>24190.11</v>
      </c>
      <c r="H6599" s="142">
        <v>15323.11</v>
      </c>
      <c r="I6599" s="142">
        <v>70022.44</v>
      </c>
      <c r="Q6599" s="6">
        <f t="shared" si="102"/>
        <v>70022.44</v>
      </c>
    </row>
    <row r="6600" spans="1:17" x14ac:dyDescent="0.2">
      <c r="A6600" s="139" t="s">
        <v>13172</v>
      </c>
      <c r="B6600" s="140" t="s">
        <v>21897</v>
      </c>
      <c r="C6600" s="141">
        <v>4201</v>
      </c>
      <c r="D6600" s="141">
        <v>115</v>
      </c>
      <c r="E6600" s="142">
        <v>116361.35</v>
      </c>
      <c r="F6600" s="142">
        <v>5096.3900000000003</v>
      </c>
      <c r="G6600" s="142">
        <v>10341.5</v>
      </c>
      <c r="H6600" s="142">
        <v>13019.79</v>
      </c>
      <c r="I6600" s="142">
        <v>28457.68</v>
      </c>
      <c r="Q6600" s="6">
        <f t="shared" si="102"/>
        <v>28457.68</v>
      </c>
    </row>
    <row r="6601" spans="1:17" x14ac:dyDescent="0.2">
      <c r="A6601" s="139" t="s">
        <v>13174</v>
      </c>
      <c r="B6601" s="140" t="s">
        <v>21898</v>
      </c>
      <c r="C6601" s="141">
        <v>10396</v>
      </c>
      <c r="D6601" s="141">
        <v>183</v>
      </c>
      <c r="E6601" s="142">
        <v>81559.679999999993</v>
      </c>
      <c r="F6601" s="142">
        <v>12611.79</v>
      </c>
      <c r="G6601" s="142">
        <v>16456.47</v>
      </c>
      <c r="H6601" s="142">
        <v>9125.7999999999993</v>
      </c>
      <c r="I6601" s="142">
        <v>38194.06</v>
      </c>
      <c r="Q6601" s="6">
        <f t="shared" si="102"/>
        <v>38194.06</v>
      </c>
    </row>
    <row r="6602" spans="1:17" x14ac:dyDescent="0.2">
      <c r="A6602" s="139" t="s">
        <v>13176</v>
      </c>
      <c r="B6602" s="140" t="s">
        <v>21899</v>
      </c>
      <c r="C6602" s="141">
        <v>1427</v>
      </c>
      <c r="D6602" s="141">
        <v>27</v>
      </c>
      <c r="E6602" s="142">
        <v>6313.71</v>
      </c>
      <c r="F6602" s="142">
        <v>1731.15</v>
      </c>
      <c r="G6602" s="142">
        <v>2428</v>
      </c>
      <c r="H6602" s="142">
        <v>706.45</v>
      </c>
      <c r="I6602" s="142">
        <v>4865.6000000000004</v>
      </c>
      <c r="Q6602" s="6">
        <f t="shared" si="102"/>
        <v>4865.6000000000004</v>
      </c>
    </row>
    <row r="6603" spans="1:17" x14ac:dyDescent="0.2">
      <c r="A6603" s="139" t="s">
        <v>13178</v>
      </c>
      <c r="B6603" s="140" t="s">
        <v>21900</v>
      </c>
      <c r="C6603" s="141">
        <v>45451</v>
      </c>
      <c r="D6603" s="141">
        <v>621</v>
      </c>
      <c r="E6603" s="142">
        <v>587273.36</v>
      </c>
      <c r="F6603" s="142">
        <v>55138.36</v>
      </c>
      <c r="G6603" s="142">
        <v>55844.09</v>
      </c>
      <c r="H6603" s="142">
        <v>65710.62</v>
      </c>
      <c r="I6603" s="142">
        <v>176693.07</v>
      </c>
      <c r="Q6603" s="6">
        <f t="shared" si="102"/>
        <v>176693.07</v>
      </c>
    </row>
    <row r="6604" spans="1:17" x14ac:dyDescent="0.2">
      <c r="A6604" s="139" t="s">
        <v>13180</v>
      </c>
      <c r="B6604" s="140" t="s">
        <v>21901</v>
      </c>
      <c r="C6604" s="141">
        <v>607</v>
      </c>
      <c r="D6604" s="141">
        <v>19</v>
      </c>
      <c r="E6604" s="142">
        <v>4815.01</v>
      </c>
      <c r="F6604" s="142">
        <v>736.38</v>
      </c>
      <c r="G6604" s="142">
        <v>1708.59</v>
      </c>
      <c r="H6604" s="142">
        <v>538.76</v>
      </c>
      <c r="I6604" s="142">
        <v>2983.73</v>
      </c>
      <c r="Q6604" s="6">
        <f t="shared" si="102"/>
        <v>2983.73</v>
      </c>
    </row>
    <row r="6605" spans="1:17" x14ac:dyDescent="0.2">
      <c r="A6605" s="139" t="s">
        <v>13182</v>
      </c>
      <c r="B6605" s="140" t="s">
        <v>21902</v>
      </c>
      <c r="C6605" s="141">
        <v>12176</v>
      </c>
      <c r="D6605" s="141">
        <v>238</v>
      </c>
      <c r="E6605" s="142">
        <v>107186.41</v>
      </c>
      <c r="F6605" s="142">
        <v>14771.18</v>
      </c>
      <c r="G6605" s="142">
        <v>21402.41</v>
      </c>
      <c r="H6605" s="142">
        <v>11993.2</v>
      </c>
      <c r="I6605" s="142">
        <v>48166.79</v>
      </c>
      <c r="Q6605" s="6">
        <f t="shared" si="102"/>
        <v>48166.79</v>
      </c>
    </row>
    <row r="6606" spans="1:17" x14ac:dyDescent="0.2">
      <c r="A6606" s="139" t="s">
        <v>13184</v>
      </c>
      <c r="B6606" s="140" t="s">
        <v>21903</v>
      </c>
      <c r="C6606" s="141">
        <v>5224</v>
      </c>
      <c r="D6606" s="141">
        <v>72</v>
      </c>
      <c r="E6606" s="142">
        <v>34140.36</v>
      </c>
      <c r="F6606" s="142">
        <v>6337.44</v>
      </c>
      <c r="G6606" s="142">
        <v>6474.68</v>
      </c>
      <c r="H6606" s="142">
        <v>3820</v>
      </c>
      <c r="I6606" s="142">
        <v>16632.12</v>
      </c>
      <c r="Q6606" s="6">
        <f t="shared" si="102"/>
        <v>16632.12</v>
      </c>
    </row>
    <row r="6607" spans="1:17" x14ac:dyDescent="0.2">
      <c r="A6607" s="139" t="s">
        <v>13186</v>
      </c>
      <c r="B6607" s="140" t="s">
        <v>21904</v>
      </c>
      <c r="C6607" s="141">
        <v>32656</v>
      </c>
      <c r="D6607" s="141">
        <v>662</v>
      </c>
      <c r="E6607" s="142">
        <v>616475.15</v>
      </c>
      <c r="F6607" s="142">
        <v>39616.26</v>
      </c>
      <c r="G6607" s="142">
        <v>59531.06</v>
      </c>
      <c r="H6607" s="142">
        <v>68978.039999999994</v>
      </c>
      <c r="I6607" s="142">
        <v>168125.36</v>
      </c>
      <c r="Q6607" s="6">
        <f>I6607+P6607</f>
        <v>168125.36</v>
      </c>
    </row>
    <row r="6608" spans="1:17" x14ac:dyDescent="0.2">
      <c r="A6608" s="139" t="s">
        <v>13188</v>
      </c>
      <c r="B6608" s="140" t="s">
        <v>21905</v>
      </c>
      <c r="C6608" s="141">
        <v>21480</v>
      </c>
      <c r="D6608" s="141">
        <v>332</v>
      </c>
      <c r="E6608" s="142">
        <v>274197.26</v>
      </c>
      <c r="F6608" s="142">
        <v>26058.22</v>
      </c>
      <c r="G6608" s="142">
        <v>29855.46</v>
      </c>
      <c r="H6608" s="142">
        <v>30680.22</v>
      </c>
      <c r="I6608" s="142">
        <v>86593.9</v>
      </c>
      <c r="Q6608" s="6">
        <f t="shared" ref="Q6608:Q6671" si="103">I6608+P6608</f>
        <v>86593.9</v>
      </c>
    </row>
    <row r="6609" spans="1:17" x14ac:dyDescent="0.2">
      <c r="A6609" s="139" t="s">
        <v>13190</v>
      </c>
      <c r="B6609" s="140" t="s">
        <v>21906</v>
      </c>
      <c r="C6609" s="141">
        <v>479</v>
      </c>
      <c r="D6609" s="141">
        <v>5</v>
      </c>
      <c r="E6609" s="142">
        <v>1080.72</v>
      </c>
      <c r="F6609" s="142">
        <v>581.1</v>
      </c>
      <c r="G6609" s="142">
        <v>449.63</v>
      </c>
      <c r="H6609" s="142">
        <v>120.92</v>
      </c>
      <c r="I6609" s="142">
        <v>1151.6500000000001</v>
      </c>
      <c r="Q6609" s="6">
        <f t="shared" si="103"/>
        <v>1151.6500000000001</v>
      </c>
    </row>
    <row r="6610" spans="1:17" x14ac:dyDescent="0.2">
      <c r="A6610" s="139" t="s">
        <v>13192</v>
      </c>
      <c r="B6610" s="140" t="s">
        <v>21907</v>
      </c>
      <c r="C6610" s="141">
        <v>606</v>
      </c>
      <c r="D6610" s="141">
        <v>5</v>
      </c>
      <c r="E6610" s="142">
        <v>1360.98</v>
      </c>
      <c r="F6610" s="142">
        <v>735.16</v>
      </c>
      <c r="G6610" s="142">
        <v>449.63</v>
      </c>
      <c r="H6610" s="142">
        <v>152.28</v>
      </c>
      <c r="I6610" s="142">
        <v>1337.07</v>
      </c>
      <c r="Q6610" s="6">
        <f t="shared" si="103"/>
        <v>1337.07</v>
      </c>
    </row>
    <row r="6611" spans="1:17" x14ac:dyDescent="0.2">
      <c r="A6611" s="139" t="s">
        <v>13194</v>
      </c>
      <c r="B6611" s="140" t="s">
        <v>21908</v>
      </c>
      <c r="C6611" s="141">
        <v>3315</v>
      </c>
      <c r="D6611" s="141">
        <v>39</v>
      </c>
      <c r="E6611" s="142">
        <v>8902</v>
      </c>
      <c r="F6611" s="142">
        <v>4021.55</v>
      </c>
      <c r="G6611" s="142">
        <v>3507.12</v>
      </c>
      <c r="H6611" s="142">
        <v>996.06</v>
      </c>
      <c r="I6611" s="142">
        <v>8524.73</v>
      </c>
      <c r="Q6611" s="6">
        <f t="shared" si="103"/>
        <v>8524.73</v>
      </c>
    </row>
    <row r="6612" spans="1:17" x14ac:dyDescent="0.2">
      <c r="A6612" s="139" t="s">
        <v>13196</v>
      </c>
      <c r="B6612" s="140" t="s">
        <v>21909</v>
      </c>
      <c r="C6612" s="141">
        <v>1596</v>
      </c>
      <c r="D6612" s="141">
        <v>24</v>
      </c>
      <c r="E6612" s="142">
        <v>12046</v>
      </c>
      <c r="F6612" s="142">
        <v>1936.17</v>
      </c>
      <c r="G6612" s="142">
        <v>2158.2199999999998</v>
      </c>
      <c r="H6612" s="142">
        <v>1347.84</v>
      </c>
      <c r="I6612" s="142">
        <v>5442.23</v>
      </c>
      <c r="Q6612" s="6">
        <f t="shared" si="103"/>
        <v>5442.23</v>
      </c>
    </row>
    <row r="6613" spans="1:17" x14ac:dyDescent="0.2">
      <c r="A6613" s="139" t="s">
        <v>13197</v>
      </c>
      <c r="B6613" s="140" t="s">
        <v>21910</v>
      </c>
      <c r="C6613" s="141">
        <v>1217</v>
      </c>
      <c r="D6613" s="141">
        <v>31</v>
      </c>
      <c r="E6613" s="142">
        <v>30364.6</v>
      </c>
      <c r="F6613" s="142">
        <v>1476.39</v>
      </c>
      <c r="G6613" s="142">
        <v>2787.71</v>
      </c>
      <c r="H6613" s="142">
        <v>3397.53</v>
      </c>
      <c r="I6613" s="142">
        <v>7661.63</v>
      </c>
      <c r="Q6613" s="6">
        <f t="shared" si="103"/>
        <v>7661.63</v>
      </c>
    </row>
    <row r="6614" spans="1:17" x14ac:dyDescent="0.2">
      <c r="A6614" s="139" t="s">
        <v>13199</v>
      </c>
      <c r="B6614" s="140" t="s">
        <v>21911</v>
      </c>
      <c r="C6614" s="141">
        <v>498</v>
      </c>
      <c r="D6614" s="141">
        <v>7</v>
      </c>
      <c r="E6614" s="142">
        <v>1456.56</v>
      </c>
      <c r="F6614" s="142">
        <v>604.14</v>
      </c>
      <c r="G6614" s="142">
        <v>629.48</v>
      </c>
      <c r="H6614" s="142">
        <v>162.97999999999999</v>
      </c>
      <c r="I6614" s="142">
        <v>1396.6</v>
      </c>
      <c r="Q6614" s="6">
        <f t="shared" si="103"/>
        <v>1396.6</v>
      </c>
    </row>
    <row r="6615" spans="1:17" x14ac:dyDescent="0.2">
      <c r="A6615" s="139" t="s">
        <v>13201</v>
      </c>
      <c r="B6615" s="140" t="s">
        <v>21912</v>
      </c>
      <c r="C6615" s="141">
        <v>27305</v>
      </c>
      <c r="D6615" s="141">
        <v>292</v>
      </c>
      <c r="E6615" s="142">
        <v>214294.03</v>
      </c>
      <c r="F6615" s="142">
        <v>33124.75</v>
      </c>
      <c r="G6615" s="142">
        <v>26258.42</v>
      </c>
      <c r="H6615" s="142">
        <v>23977.58</v>
      </c>
      <c r="I6615" s="142">
        <v>83360.75</v>
      </c>
      <c r="Q6615" s="6">
        <f t="shared" si="103"/>
        <v>83360.75</v>
      </c>
    </row>
    <row r="6616" spans="1:17" x14ac:dyDescent="0.2">
      <c r="A6616" s="139" t="s">
        <v>13203</v>
      </c>
      <c r="B6616" s="140" t="s">
        <v>21913</v>
      </c>
      <c r="C6616" s="141">
        <v>1106</v>
      </c>
      <c r="D6616" s="141">
        <v>32</v>
      </c>
      <c r="E6616" s="142">
        <v>7406.44</v>
      </c>
      <c r="F6616" s="142">
        <v>1341.73</v>
      </c>
      <c r="G6616" s="142">
        <v>2877.63</v>
      </c>
      <c r="H6616" s="142">
        <v>828.71</v>
      </c>
      <c r="I6616" s="142">
        <v>5048.07</v>
      </c>
      <c r="Q6616" s="6">
        <f t="shared" si="103"/>
        <v>5048.07</v>
      </c>
    </row>
    <row r="6617" spans="1:17" x14ac:dyDescent="0.2">
      <c r="A6617" s="139" t="s">
        <v>13205</v>
      </c>
      <c r="B6617" s="140" t="s">
        <v>21914</v>
      </c>
      <c r="C6617" s="141">
        <v>14219</v>
      </c>
      <c r="D6617" s="141">
        <v>167</v>
      </c>
      <c r="E6617" s="142">
        <v>46433.120000000003</v>
      </c>
      <c r="F6617" s="142">
        <v>17249.62</v>
      </c>
      <c r="G6617" s="142">
        <v>15017.66</v>
      </c>
      <c r="H6617" s="142">
        <v>5195.45</v>
      </c>
      <c r="I6617" s="142">
        <v>37462.730000000003</v>
      </c>
      <c r="Q6617" s="6">
        <f t="shared" si="103"/>
        <v>37462.730000000003</v>
      </c>
    </row>
    <row r="6618" spans="1:17" x14ac:dyDescent="0.2">
      <c r="A6618" s="139" t="s">
        <v>13207</v>
      </c>
      <c r="B6618" s="140" t="s">
        <v>21915</v>
      </c>
      <c r="C6618" s="141">
        <v>7482</v>
      </c>
      <c r="D6618" s="141">
        <v>62</v>
      </c>
      <c r="E6618" s="142">
        <v>42869.36</v>
      </c>
      <c r="F6618" s="142">
        <v>9076.7000000000007</v>
      </c>
      <c r="G6618" s="142">
        <v>5575.42</v>
      </c>
      <c r="H6618" s="142">
        <v>4796.7</v>
      </c>
      <c r="I6618" s="142">
        <v>19448.82</v>
      </c>
      <c r="Q6618" s="6">
        <f t="shared" si="103"/>
        <v>19448.82</v>
      </c>
    </row>
    <row r="6619" spans="1:17" x14ac:dyDescent="0.2">
      <c r="A6619" s="139" t="s">
        <v>13209</v>
      </c>
      <c r="B6619" s="140" t="s">
        <v>21916</v>
      </c>
      <c r="C6619" s="141">
        <v>260</v>
      </c>
      <c r="D6619" s="141">
        <v>13</v>
      </c>
      <c r="E6619" s="142">
        <v>2712.11</v>
      </c>
      <c r="F6619" s="142">
        <v>315.42</v>
      </c>
      <c r="G6619" s="142">
        <v>1169.04</v>
      </c>
      <c r="H6619" s="142">
        <v>303.45999999999998</v>
      </c>
      <c r="I6619" s="142">
        <v>1787.92</v>
      </c>
      <c r="Q6619" s="6">
        <f t="shared" si="103"/>
        <v>1787.92</v>
      </c>
    </row>
    <row r="6620" spans="1:17" x14ac:dyDescent="0.2">
      <c r="A6620" s="139" t="s">
        <v>13211</v>
      </c>
      <c r="B6620" s="140" t="s">
        <v>21917</v>
      </c>
      <c r="C6620" s="141">
        <v>2473</v>
      </c>
      <c r="D6620" s="141">
        <v>25</v>
      </c>
      <c r="E6620" s="142">
        <v>8147.28</v>
      </c>
      <c r="F6620" s="142">
        <v>3000.09</v>
      </c>
      <c r="G6620" s="142">
        <v>2248.15</v>
      </c>
      <c r="H6620" s="142">
        <v>911.61</v>
      </c>
      <c r="I6620" s="142">
        <v>6159.85</v>
      </c>
      <c r="Q6620" s="6">
        <f t="shared" si="103"/>
        <v>6159.85</v>
      </c>
    </row>
    <row r="6621" spans="1:17" x14ac:dyDescent="0.2">
      <c r="A6621" s="139" t="s">
        <v>13213</v>
      </c>
      <c r="B6621" s="140" t="s">
        <v>21918</v>
      </c>
      <c r="C6621" s="141">
        <v>8929</v>
      </c>
      <c r="D6621" s="141">
        <v>268</v>
      </c>
      <c r="E6621" s="142">
        <v>1114115.9099999999</v>
      </c>
      <c r="F6621" s="142">
        <v>10832.11</v>
      </c>
      <c r="G6621" s="142">
        <v>24100.18</v>
      </c>
      <c r="H6621" s="142">
        <v>124659.58</v>
      </c>
      <c r="I6621" s="142">
        <v>159591.87</v>
      </c>
      <c r="Q6621" s="6">
        <f t="shared" si="103"/>
        <v>159591.87</v>
      </c>
    </row>
    <row r="6622" spans="1:17" x14ac:dyDescent="0.2">
      <c r="A6622" s="139" t="s">
        <v>13215</v>
      </c>
      <c r="B6622" s="140" t="s">
        <v>21919</v>
      </c>
      <c r="C6622" s="141">
        <v>670</v>
      </c>
      <c r="D6622" s="141">
        <v>31</v>
      </c>
      <c r="E6622" s="142">
        <v>23733.98</v>
      </c>
      <c r="F6622" s="142">
        <v>812.8</v>
      </c>
      <c r="G6622" s="142">
        <v>2787.71</v>
      </c>
      <c r="H6622" s="142">
        <v>2655.62</v>
      </c>
      <c r="I6622" s="142">
        <v>6256.13</v>
      </c>
      <c r="Q6622" s="6">
        <f t="shared" si="103"/>
        <v>6256.13</v>
      </c>
    </row>
    <row r="6623" spans="1:17" ht="25.5" x14ac:dyDescent="0.2">
      <c r="A6623" s="139" t="s">
        <v>13217</v>
      </c>
      <c r="B6623" s="140" t="s">
        <v>21920</v>
      </c>
      <c r="C6623" s="141">
        <v>1478</v>
      </c>
      <c r="D6623" s="141">
        <v>46</v>
      </c>
      <c r="E6623" s="142">
        <v>16214.97</v>
      </c>
      <c r="F6623" s="142">
        <v>1793.02</v>
      </c>
      <c r="G6623" s="142">
        <v>4136.6000000000004</v>
      </c>
      <c r="H6623" s="142">
        <v>1814.31</v>
      </c>
      <c r="I6623" s="142">
        <v>7743.93</v>
      </c>
      <c r="Q6623" s="6">
        <f t="shared" si="103"/>
        <v>7743.93</v>
      </c>
    </row>
    <row r="6624" spans="1:17" x14ac:dyDescent="0.2">
      <c r="A6624" s="139" t="s">
        <v>13219</v>
      </c>
      <c r="B6624" s="140" t="s">
        <v>21921</v>
      </c>
      <c r="C6624" s="141">
        <v>316</v>
      </c>
      <c r="D6624" s="141">
        <v>6</v>
      </c>
      <c r="E6624" s="142">
        <v>45048.71</v>
      </c>
      <c r="F6624" s="142">
        <v>383.35</v>
      </c>
      <c r="G6624" s="142">
        <v>539.55999999999995</v>
      </c>
      <c r="H6624" s="142">
        <v>5040.54</v>
      </c>
      <c r="I6624" s="142">
        <v>5963.45</v>
      </c>
      <c r="Q6624" s="6">
        <f t="shared" si="103"/>
        <v>5963.45</v>
      </c>
    </row>
    <row r="6625" spans="1:17" x14ac:dyDescent="0.2">
      <c r="A6625" s="139" t="s">
        <v>13221</v>
      </c>
      <c r="B6625" s="140" t="s">
        <v>21922</v>
      </c>
      <c r="C6625" s="141">
        <v>2583</v>
      </c>
      <c r="D6625" s="141">
        <v>42</v>
      </c>
      <c r="E6625" s="142">
        <v>10419.23</v>
      </c>
      <c r="F6625" s="142">
        <v>3133.54</v>
      </c>
      <c r="G6625" s="142">
        <v>3776.9</v>
      </c>
      <c r="H6625" s="142">
        <v>1165.82</v>
      </c>
      <c r="I6625" s="142">
        <v>8076.26</v>
      </c>
      <c r="Q6625" s="6">
        <f t="shared" si="103"/>
        <v>8076.26</v>
      </c>
    </row>
    <row r="6626" spans="1:17" x14ac:dyDescent="0.2">
      <c r="A6626" s="139" t="s">
        <v>13223</v>
      </c>
      <c r="B6626" s="140" t="s">
        <v>21923</v>
      </c>
      <c r="C6626" s="141">
        <v>1130</v>
      </c>
      <c r="D6626" s="141">
        <v>12</v>
      </c>
      <c r="E6626" s="142">
        <v>3788.12</v>
      </c>
      <c r="F6626" s="142">
        <v>1370.85</v>
      </c>
      <c r="G6626" s="142">
        <v>1079.1099999999999</v>
      </c>
      <c r="H6626" s="142">
        <v>423.86</v>
      </c>
      <c r="I6626" s="142">
        <v>2873.82</v>
      </c>
      <c r="Q6626" s="6">
        <f t="shared" si="103"/>
        <v>2873.82</v>
      </c>
    </row>
    <row r="6627" spans="1:17" x14ac:dyDescent="0.2">
      <c r="A6627" s="139" t="s">
        <v>13225</v>
      </c>
      <c r="B6627" s="140" t="s">
        <v>21924</v>
      </c>
      <c r="C6627" s="141">
        <v>380</v>
      </c>
      <c r="D6627" s="141">
        <v>7</v>
      </c>
      <c r="E6627" s="142">
        <v>19661.09</v>
      </c>
      <c r="F6627" s="142">
        <v>460.99</v>
      </c>
      <c r="G6627" s="142">
        <v>629.48</v>
      </c>
      <c r="H6627" s="142">
        <v>2199.9</v>
      </c>
      <c r="I6627" s="142">
        <v>3290.37</v>
      </c>
      <c r="Q6627" s="6">
        <f t="shared" si="103"/>
        <v>3290.37</v>
      </c>
    </row>
    <row r="6628" spans="1:17" x14ac:dyDescent="0.2">
      <c r="A6628" s="139" t="s">
        <v>13227</v>
      </c>
      <c r="B6628" s="140" t="s">
        <v>21925</v>
      </c>
      <c r="C6628" s="141">
        <v>4589</v>
      </c>
      <c r="D6628" s="141">
        <v>80</v>
      </c>
      <c r="E6628" s="142">
        <v>35809.24</v>
      </c>
      <c r="F6628" s="142">
        <v>5567.1</v>
      </c>
      <c r="G6628" s="142">
        <v>7194.09</v>
      </c>
      <c r="H6628" s="142">
        <v>4006.74</v>
      </c>
      <c r="I6628" s="142">
        <v>16767.93</v>
      </c>
      <c r="Q6628" s="6">
        <f t="shared" si="103"/>
        <v>16767.93</v>
      </c>
    </row>
    <row r="6629" spans="1:17" x14ac:dyDescent="0.2">
      <c r="A6629" s="139" t="s">
        <v>13229</v>
      </c>
      <c r="B6629" s="140" t="s">
        <v>21926</v>
      </c>
      <c r="C6629" s="141">
        <v>166</v>
      </c>
      <c r="D6629" s="141">
        <v>4</v>
      </c>
      <c r="E6629" s="142">
        <v>823.64</v>
      </c>
      <c r="F6629" s="142">
        <v>201.38</v>
      </c>
      <c r="G6629" s="142">
        <v>359.7</v>
      </c>
      <c r="H6629" s="142">
        <v>92.16</v>
      </c>
      <c r="I6629" s="142">
        <v>653.24</v>
      </c>
      <c r="Q6629" s="6">
        <f t="shared" si="103"/>
        <v>653.24</v>
      </c>
    </row>
    <row r="6630" spans="1:17" x14ac:dyDescent="0.2">
      <c r="A6630" s="139" t="s">
        <v>13231</v>
      </c>
      <c r="B6630" s="140" t="s">
        <v>21927</v>
      </c>
      <c r="C6630" s="141">
        <v>5187</v>
      </c>
      <c r="D6630" s="141">
        <v>68</v>
      </c>
      <c r="E6630" s="142">
        <v>149006.51</v>
      </c>
      <c r="F6630" s="142">
        <v>6292.55</v>
      </c>
      <c r="G6630" s="142">
        <v>6114.98</v>
      </c>
      <c r="H6630" s="142">
        <v>16672.5</v>
      </c>
      <c r="I6630" s="142">
        <v>29080.03</v>
      </c>
      <c r="Q6630" s="6">
        <f t="shared" si="103"/>
        <v>29080.03</v>
      </c>
    </row>
    <row r="6631" spans="1:17" x14ac:dyDescent="0.2">
      <c r="A6631" s="139" t="s">
        <v>13233</v>
      </c>
      <c r="B6631" s="140" t="s">
        <v>21928</v>
      </c>
      <c r="C6631" s="141">
        <v>1576</v>
      </c>
      <c r="D6631" s="141">
        <v>15</v>
      </c>
      <c r="E6631" s="142">
        <v>3694.17</v>
      </c>
      <c r="F6631" s="142">
        <v>1911.9</v>
      </c>
      <c r="G6631" s="142">
        <v>1348.89</v>
      </c>
      <c r="H6631" s="142">
        <v>413.34</v>
      </c>
      <c r="I6631" s="142">
        <v>3674.13</v>
      </c>
      <c r="Q6631" s="6">
        <f t="shared" si="103"/>
        <v>3674.13</v>
      </c>
    </row>
    <row r="6632" spans="1:17" x14ac:dyDescent="0.2">
      <c r="A6632" s="139" t="s">
        <v>13235</v>
      </c>
      <c r="B6632" s="140" t="s">
        <v>21929</v>
      </c>
      <c r="C6632" s="141">
        <v>1400</v>
      </c>
      <c r="D6632" s="141">
        <v>17</v>
      </c>
      <c r="E6632" s="142">
        <v>3546.16</v>
      </c>
      <c r="F6632" s="142">
        <v>1698.39</v>
      </c>
      <c r="G6632" s="142">
        <v>1528.74</v>
      </c>
      <c r="H6632" s="142">
        <v>396.78</v>
      </c>
      <c r="I6632" s="142">
        <v>3623.91</v>
      </c>
      <c r="Q6632" s="6">
        <f t="shared" si="103"/>
        <v>3623.91</v>
      </c>
    </row>
    <row r="6633" spans="1:17" x14ac:dyDescent="0.2">
      <c r="A6633" s="139" t="s">
        <v>13237</v>
      </c>
      <c r="B6633" s="140" t="s">
        <v>21930</v>
      </c>
      <c r="C6633" s="141">
        <v>639</v>
      </c>
      <c r="D6633" s="141">
        <v>14</v>
      </c>
      <c r="E6633" s="142">
        <v>2642.41</v>
      </c>
      <c r="F6633" s="142">
        <v>775.19</v>
      </c>
      <c r="G6633" s="142">
        <v>1258.97</v>
      </c>
      <c r="H6633" s="142">
        <v>295.66000000000003</v>
      </c>
      <c r="I6633" s="142">
        <v>2329.8200000000002</v>
      </c>
      <c r="Q6633" s="6">
        <f t="shared" si="103"/>
        <v>2329.8200000000002</v>
      </c>
    </row>
    <row r="6634" spans="1:17" x14ac:dyDescent="0.2">
      <c r="A6634" s="139" t="s">
        <v>13239</v>
      </c>
      <c r="B6634" s="140" t="s">
        <v>21931</v>
      </c>
      <c r="C6634" s="141">
        <v>4713</v>
      </c>
      <c r="D6634" s="141">
        <v>78</v>
      </c>
      <c r="E6634" s="142">
        <v>17199.86</v>
      </c>
      <c r="F6634" s="142">
        <v>5717.52</v>
      </c>
      <c r="G6634" s="142">
        <v>7014.23</v>
      </c>
      <c r="H6634" s="142">
        <v>1924.51</v>
      </c>
      <c r="I6634" s="142">
        <v>14656.26</v>
      </c>
      <c r="Q6634" s="6">
        <f t="shared" si="103"/>
        <v>14656.26</v>
      </c>
    </row>
    <row r="6635" spans="1:17" x14ac:dyDescent="0.2">
      <c r="A6635" s="139" t="s">
        <v>13241</v>
      </c>
      <c r="B6635" s="140" t="s">
        <v>21932</v>
      </c>
      <c r="C6635" s="141">
        <v>301</v>
      </c>
      <c r="D6635" s="141">
        <v>6</v>
      </c>
      <c r="E6635" s="142">
        <v>15652.02</v>
      </c>
      <c r="F6635" s="142">
        <v>365.15</v>
      </c>
      <c r="G6635" s="142">
        <v>539.55999999999995</v>
      </c>
      <c r="H6635" s="142">
        <v>1751.32</v>
      </c>
      <c r="I6635" s="142">
        <v>2656.03</v>
      </c>
      <c r="Q6635" s="6">
        <f t="shared" si="103"/>
        <v>2656.03</v>
      </c>
    </row>
    <row r="6636" spans="1:17" x14ac:dyDescent="0.2">
      <c r="A6636" s="139" t="s">
        <v>13243</v>
      </c>
      <c r="B6636" s="140" t="s">
        <v>21933</v>
      </c>
      <c r="C6636" s="141">
        <v>170</v>
      </c>
      <c r="D6636" s="141">
        <v>3</v>
      </c>
      <c r="E6636" s="142">
        <v>8255.56</v>
      </c>
      <c r="F6636" s="142">
        <v>206.23</v>
      </c>
      <c r="G6636" s="142">
        <v>269.77999999999997</v>
      </c>
      <c r="H6636" s="142">
        <v>923.72</v>
      </c>
      <c r="I6636" s="142">
        <v>1399.73</v>
      </c>
      <c r="Q6636" s="6">
        <f t="shared" si="103"/>
        <v>1399.73</v>
      </c>
    </row>
    <row r="6637" spans="1:17" x14ac:dyDescent="0.2">
      <c r="A6637" s="139" t="s">
        <v>13245</v>
      </c>
      <c r="B6637" s="140" t="s">
        <v>21934</v>
      </c>
      <c r="C6637" s="141">
        <v>11568</v>
      </c>
      <c r="D6637" s="141">
        <v>113</v>
      </c>
      <c r="E6637" s="142">
        <v>37260.730000000003</v>
      </c>
      <c r="F6637" s="142">
        <v>14033.58</v>
      </c>
      <c r="G6637" s="142">
        <v>10161.65</v>
      </c>
      <c r="H6637" s="142">
        <v>4169.1400000000003</v>
      </c>
      <c r="I6637" s="142">
        <v>28364.37</v>
      </c>
      <c r="Q6637" s="6">
        <f t="shared" si="103"/>
        <v>28364.37</v>
      </c>
    </row>
    <row r="6638" spans="1:17" x14ac:dyDescent="0.2">
      <c r="A6638" s="139" t="s">
        <v>13247</v>
      </c>
      <c r="B6638" s="140" t="s">
        <v>21935</v>
      </c>
      <c r="C6638" s="141">
        <v>667</v>
      </c>
      <c r="D6638" s="141">
        <v>9</v>
      </c>
      <c r="E6638" s="142">
        <v>2138.1999999999998</v>
      </c>
      <c r="F6638" s="142">
        <v>809.16</v>
      </c>
      <c r="G6638" s="142">
        <v>809.34</v>
      </c>
      <c r="H6638" s="142">
        <v>239.25</v>
      </c>
      <c r="I6638" s="142">
        <v>1857.75</v>
      </c>
      <c r="Q6638" s="6">
        <f t="shared" si="103"/>
        <v>1857.75</v>
      </c>
    </row>
    <row r="6639" spans="1:17" x14ac:dyDescent="0.2">
      <c r="A6639" s="139" t="s">
        <v>13249</v>
      </c>
      <c r="B6639" s="140" t="s">
        <v>21936</v>
      </c>
      <c r="C6639" s="141">
        <v>652</v>
      </c>
      <c r="D6639" s="141">
        <v>21</v>
      </c>
      <c r="E6639" s="142">
        <v>3788.58</v>
      </c>
      <c r="F6639" s="142">
        <v>790.97</v>
      </c>
      <c r="G6639" s="142">
        <v>1888.45</v>
      </c>
      <c r="H6639" s="142">
        <v>423.91</v>
      </c>
      <c r="I6639" s="142">
        <v>3103.33</v>
      </c>
      <c r="Q6639" s="6">
        <f t="shared" si="103"/>
        <v>3103.33</v>
      </c>
    </row>
    <row r="6640" spans="1:17" x14ac:dyDescent="0.2">
      <c r="A6640" s="139" t="s">
        <v>13251</v>
      </c>
      <c r="B6640" s="140" t="s">
        <v>21937</v>
      </c>
      <c r="C6640" s="141">
        <v>15493</v>
      </c>
      <c r="D6640" s="141">
        <v>110</v>
      </c>
      <c r="E6640" s="142">
        <v>26972.959999999999</v>
      </c>
      <c r="F6640" s="142">
        <v>18795.16</v>
      </c>
      <c r="G6640" s="142">
        <v>9891.8700000000008</v>
      </c>
      <c r="H6640" s="142">
        <v>3018.03</v>
      </c>
      <c r="I6640" s="142">
        <v>31705.06</v>
      </c>
      <c r="Q6640" s="6">
        <f t="shared" si="103"/>
        <v>31705.06</v>
      </c>
    </row>
    <row r="6641" spans="1:17" x14ac:dyDescent="0.2">
      <c r="A6641" s="139" t="s">
        <v>13253</v>
      </c>
      <c r="B6641" s="140" t="s">
        <v>21938</v>
      </c>
      <c r="C6641" s="141">
        <v>1791</v>
      </c>
      <c r="D6641" s="141">
        <v>27</v>
      </c>
      <c r="E6641" s="142">
        <v>6716.69</v>
      </c>
      <c r="F6641" s="142">
        <v>2172.73</v>
      </c>
      <c r="G6641" s="142">
        <v>2428</v>
      </c>
      <c r="H6641" s="142">
        <v>751.54</v>
      </c>
      <c r="I6641" s="142">
        <v>5352.27</v>
      </c>
      <c r="Q6641" s="6">
        <f t="shared" si="103"/>
        <v>5352.27</v>
      </c>
    </row>
    <row r="6642" spans="1:17" x14ac:dyDescent="0.2">
      <c r="A6642" s="139" t="s">
        <v>13255</v>
      </c>
      <c r="B6642" s="140" t="s">
        <v>21939</v>
      </c>
      <c r="C6642" s="141">
        <v>207</v>
      </c>
      <c r="D6642" s="141">
        <v>2</v>
      </c>
      <c r="E6642" s="142">
        <v>1779.12</v>
      </c>
      <c r="F6642" s="142">
        <v>251.12</v>
      </c>
      <c r="G6642" s="142">
        <v>179.86</v>
      </c>
      <c r="H6642" s="142">
        <v>199.06</v>
      </c>
      <c r="I6642" s="142">
        <v>630.04</v>
      </c>
      <c r="Q6642" s="6">
        <f t="shared" si="103"/>
        <v>630.04</v>
      </c>
    </row>
    <row r="6643" spans="1:17" x14ac:dyDescent="0.2">
      <c r="A6643" s="139" t="s">
        <v>13257</v>
      </c>
      <c r="B6643" s="140" t="s">
        <v>21940</v>
      </c>
      <c r="C6643" s="141">
        <v>597</v>
      </c>
      <c r="D6643" s="141">
        <v>7</v>
      </c>
      <c r="E6643" s="142">
        <v>1139.69</v>
      </c>
      <c r="F6643" s="142">
        <v>724.24</v>
      </c>
      <c r="G6643" s="142">
        <v>629.48</v>
      </c>
      <c r="H6643" s="142">
        <v>127.52</v>
      </c>
      <c r="I6643" s="142">
        <v>1481.24</v>
      </c>
      <c r="Q6643" s="6">
        <f t="shared" si="103"/>
        <v>1481.24</v>
      </c>
    </row>
    <row r="6644" spans="1:17" x14ac:dyDescent="0.2">
      <c r="A6644" s="139" t="s">
        <v>13259</v>
      </c>
      <c r="B6644" s="140" t="s">
        <v>21941</v>
      </c>
      <c r="C6644" s="141">
        <v>2314</v>
      </c>
      <c r="D6644" s="141">
        <v>20</v>
      </c>
      <c r="E6644" s="142">
        <v>5172.04</v>
      </c>
      <c r="F6644" s="142">
        <v>2807.2</v>
      </c>
      <c r="G6644" s="142">
        <v>1798.52</v>
      </c>
      <c r="H6644" s="142">
        <v>578.70000000000005</v>
      </c>
      <c r="I6644" s="142">
        <v>5184.42</v>
      </c>
      <c r="Q6644" s="6">
        <f t="shared" si="103"/>
        <v>5184.42</v>
      </c>
    </row>
    <row r="6645" spans="1:17" x14ac:dyDescent="0.2">
      <c r="A6645" s="139" t="s">
        <v>13261</v>
      </c>
      <c r="B6645" s="140" t="s">
        <v>21942</v>
      </c>
      <c r="C6645" s="141">
        <v>1552</v>
      </c>
      <c r="D6645" s="141">
        <v>30</v>
      </c>
      <c r="E6645" s="142">
        <v>7537.55</v>
      </c>
      <c r="F6645" s="142">
        <v>1882.79</v>
      </c>
      <c r="G6645" s="142">
        <v>2697.78</v>
      </c>
      <c r="H6645" s="142">
        <v>843.38</v>
      </c>
      <c r="I6645" s="142">
        <v>5423.95</v>
      </c>
      <c r="Q6645" s="6">
        <f t="shared" si="103"/>
        <v>5423.95</v>
      </c>
    </row>
    <row r="6646" spans="1:17" x14ac:dyDescent="0.2">
      <c r="A6646" s="139" t="s">
        <v>13263</v>
      </c>
      <c r="B6646" s="140" t="s">
        <v>21943</v>
      </c>
      <c r="C6646" s="141">
        <v>11877</v>
      </c>
      <c r="D6646" s="141">
        <v>157</v>
      </c>
      <c r="E6646" s="142">
        <v>230309.11</v>
      </c>
      <c r="F6646" s="142">
        <v>14408.45</v>
      </c>
      <c r="G6646" s="142">
        <v>14118.39</v>
      </c>
      <c r="H6646" s="142">
        <v>25769.53</v>
      </c>
      <c r="I6646" s="142">
        <v>54296.37</v>
      </c>
      <c r="Q6646" s="6">
        <f t="shared" si="103"/>
        <v>54296.37</v>
      </c>
    </row>
    <row r="6647" spans="1:17" x14ac:dyDescent="0.2">
      <c r="A6647" s="139" t="s">
        <v>13265</v>
      </c>
      <c r="B6647" s="140" t="s">
        <v>21944</v>
      </c>
      <c r="C6647" s="141">
        <v>475</v>
      </c>
      <c r="D6647" s="141">
        <v>19</v>
      </c>
      <c r="E6647" s="142">
        <v>5322.93</v>
      </c>
      <c r="F6647" s="142">
        <v>576.24</v>
      </c>
      <c r="G6647" s="142">
        <v>1708.59</v>
      </c>
      <c r="H6647" s="142">
        <v>595.59</v>
      </c>
      <c r="I6647" s="142">
        <v>2880.42</v>
      </c>
      <c r="Q6647" s="6">
        <f t="shared" si="103"/>
        <v>2880.42</v>
      </c>
    </row>
    <row r="6648" spans="1:17" x14ac:dyDescent="0.2">
      <c r="A6648" s="139" t="s">
        <v>13267</v>
      </c>
      <c r="B6648" s="140" t="s">
        <v>21945</v>
      </c>
      <c r="C6648" s="141">
        <v>5718</v>
      </c>
      <c r="D6648" s="141">
        <v>83</v>
      </c>
      <c r="E6648" s="142">
        <v>36474.69</v>
      </c>
      <c r="F6648" s="142">
        <v>6936.73</v>
      </c>
      <c r="G6648" s="142">
        <v>7463.86</v>
      </c>
      <c r="H6648" s="142">
        <v>4081.19</v>
      </c>
      <c r="I6648" s="142">
        <v>18481.78</v>
      </c>
      <c r="Q6648" s="6">
        <f t="shared" si="103"/>
        <v>18481.78</v>
      </c>
    </row>
    <row r="6649" spans="1:17" x14ac:dyDescent="0.2">
      <c r="A6649" s="139" t="s">
        <v>13269</v>
      </c>
      <c r="B6649" s="140" t="s">
        <v>21946</v>
      </c>
      <c r="C6649" s="141">
        <v>2233</v>
      </c>
      <c r="D6649" s="141">
        <v>39</v>
      </c>
      <c r="E6649" s="142">
        <v>40845.68</v>
      </c>
      <c r="F6649" s="142">
        <v>2708.94</v>
      </c>
      <c r="G6649" s="142">
        <v>3507.12</v>
      </c>
      <c r="H6649" s="142">
        <v>4570.26</v>
      </c>
      <c r="I6649" s="142">
        <v>10786.32</v>
      </c>
      <c r="Q6649" s="6">
        <f t="shared" si="103"/>
        <v>10786.32</v>
      </c>
    </row>
    <row r="6650" spans="1:17" x14ac:dyDescent="0.2">
      <c r="A6650" s="139" t="s">
        <v>13271</v>
      </c>
      <c r="B6650" s="140" t="s">
        <v>21947</v>
      </c>
      <c r="C6650" s="141">
        <v>662</v>
      </c>
      <c r="D6650" s="141">
        <v>12</v>
      </c>
      <c r="E6650" s="142">
        <v>2683.24</v>
      </c>
      <c r="F6650" s="142">
        <v>803.1</v>
      </c>
      <c r="G6650" s="142">
        <v>1079.1099999999999</v>
      </c>
      <c r="H6650" s="142">
        <v>300.23</v>
      </c>
      <c r="I6650" s="142">
        <v>2182.44</v>
      </c>
      <c r="Q6650" s="6">
        <f t="shared" si="103"/>
        <v>2182.44</v>
      </c>
    </row>
    <row r="6651" spans="1:17" x14ac:dyDescent="0.2">
      <c r="A6651" s="139" t="s">
        <v>13273</v>
      </c>
      <c r="B6651" s="140" t="s">
        <v>21948</v>
      </c>
      <c r="C6651" s="141">
        <v>2020</v>
      </c>
      <c r="D6651" s="141">
        <v>284</v>
      </c>
      <c r="E6651" s="142">
        <v>238413.28</v>
      </c>
      <c r="F6651" s="142">
        <v>2450.54</v>
      </c>
      <c r="G6651" s="142">
        <v>25539.01</v>
      </c>
      <c r="H6651" s="142">
        <v>26676.31</v>
      </c>
      <c r="I6651" s="142">
        <v>54665.86</v>
      </c>
      <c r="Q6651" s="6">
        <f t="shared" si="103"/>
        <v>54665.86</v>
      </c>
    </row>
    <row r="6652" spans="1:17" x14ac:dyDescent="0.2">
      <c r="A6652" s="139" t="s">
        <v>13275</v>
      </c>
      <c r="B6652" s="140" t="s">
        <v>21949</v>
      </c>
      <c r="C6652" s="141">
        <v>1548</v>
      </c>
      <c r="D6652" s="141">
        <v>17</v>
      </c>
      <c r="E6652" s="142">
        <v>3021.75</v>
      </c>
      <c r="F6652" s="142">
        <v>1877.94</v>
      </c>
      <c r="G6652" s="142">
        <v>1528.74</v>
      </c>
      <c r="H6652" s="142">
        <v>338.1</v>
      </c>
      <c r="I6652" s="142">
        <v>3744.78</v>
      </c>
      <c r="Q6652" s="6">
        <f t="shared" si="103"/>
        <v>3744.78</v>
      </c>
    </row>
    <row r="6653" spans="1:17" x14ac:dyDescent="0.2">
      <c r="A6653" s="139" t="s">
        <v>13277</v>
      </c>
      <c r="B6653" s="140" t="s">
        <v>21950</v>
      </c>
      <c r="C6653" s="141">
        <v>2345</v>
      </c>
      <c r="D6653" s="141">
        <v>47</v>
      </c>
      <c r="E6653" s="142">
        <v>18510.55</v>
      </c>
      <c r="F6653" s="142">
        <v>2844.81</v>
      </c>
      <c r="G6653" s="142">
        <v>4226.53</v>
      </c>
      <c r="H6653" s="142">
        <v>2071.17</v>
      </c>
      <c r="I6653" s="142">
        <v>9142.51</v>
      </c>
      <c r="Q6653" s="6">
        <f t="shared" si="103"/>
        <v>9142.51</v>
      </c>
    </row>
    <row r="6654" spans="1:17" x14ac:dyDescent="0.2">
      <c r="A6654" s="139" t="s">
        <v>13279</v>
      </c>
      <c r="B6654" s="140" t="s">
        <v>21951</v>
      </c>
      <c r="C6654" s="141">
        <v>456</v>
      </c>
      <c r="D6654" s="141">
        <v>18</v>
      </c>
      <c r="E6654" s="142">
        <v>5148.68</v>
      </c>
      <c r="F6654" s="142">
        <v>553.19000000000005</v>
      </c>
      <c r="G6654" s="142">
        <v>1618.67</v>
      </c>
      <c r="H6654" s="142">
        <v>576.09</v>
      </c>
      <c r="I6654" s="142">
        <v>2747.95</v>
      </c>
      <c r="Q6654" s="6">
        <f t="shared" si="103"/>
        <v>2747.95</v>
      </c>
    </row>
    <row r="6655" spans="1:17" x14ac:dyDescent="0.2">
      <c r="A6655" s="139" t="s">
        <v>13281</v>
      </c>
      <c r="B6655" s="140" t="s">
        <v>21952</v>
      </c>
      <c r="C6655" s="141">
        <v>188</v>
      </c>
      <c r="D6655" s="141">
        <v>1</v>
      </c>
      <c r="E6655" s="142">
        <v>414.7</v>
      </c>
      <c r="F6655" s="142">
        <v>228.07</v>
      </c>
      <c r="G6655" s="142">
        <v>89.93</v>
      </c>
      <c r="H6655" s="142">
        <v>46.4</v>
      </c>
      <c r="I6655" s="142">
        <v>364.4</v>
      </c>
      <c r="Q6655" s="6">
        <f t="shared" si="103"/>
        <v>364.4</v>
      </c>
    </row>
    <row r="6656" spans="1:17" x14ac:dyDescent="0.2">
      <c r="A6656" s="139" t="s">
        <v>13283</v>
      </c>
      <c r="B6656" s="140" t="s">
        <v>21953</v>
      </c>
      <c r="C6656" s="141">
        <v>26289</v>
      </c>
      <c r="D6656" s="141">
        <v>271</v>
      </c>
      <c r="E6656" s="142">
        <v>113078.66</v>
      </c>
      <c r="F6656" s="142">
        <v>31892.2</v>
      </c>
      <c r="G6656" s="142">
        <v>24369.97</v>
      </c>
      <c r="H6656" s="142">
        <v>12652.49</v>
      </c>
      <c r="I6656" s="142">
        <v>68914.66</v>
      </c>
      <c r="Q6656" s="6">
        <f t="shared" si="103"/>
        <v>68914.66</v>
      </c>
    </row>
    <row r="6657" spans="1:17" x14ac:dyDescent="0.2">
      <c r="A6657" s="139" t="s">
        <v>13285</v>
      </c>
      <c r="B6657" s="140" t="s">
        <v>21954</v>
      </c>
      <c r="C6657" s="141">
        <v>524</v>
      </c>
      <c r="D6657" s="141">
        <v>11</v>
      </c>
      <c r="E6657" s="142">
        <v>1829.02</v>
      </c>
      <c r="F6657" s="142">
        <v>635.69000000000005</v>
      </c>
      <c r="G6657" s="142">
        <v>989.18</v>
      </c>
      <c r="H6657" s="142">
        <v>204.65</v>
      </c>
      <c r="I6657" s="142">
        <v>1829.52</v>
      </c>
      <c r="Q6657" s="6">
        <f t="shared" si="103"/>
        <v>1829.52</v>
      </c>
    </row>
    <row r="6658" spans="1:17" x14ac:dyDescent="0.2">
      <c r="A6658" s="139" t="s">
        <v>13287</v>
      </c>
      <c r="B6658" s="140" t="s">
        <v>21955</v>
      </c>
      <c r="C6658" s="141">
        <v>4123</v>
      </c>
      <c r="D6658" s="141">
        <v>85</v>
      </c>
      <c r="E6658" s="142">
        <v>39558.269999999997</v>
      </c>
      <c r="F6658" s="142">
        <v>5001.7700000000004</v>
      </c>
      <c r="G6658" s="142">
        <v>7643.72</v>
      </c>
      <c r="H6658" s="142">
        <v>4426.22</v>
      </c>
      <c r="I6658" s="142">
        <v>17071.71</v>
      </c>
      <c r="Q6658" s="6">
        <f t="shared" si="103"/>
        <v>17071.71</v>
      </c>
    </row>
    <row r="6659" spans="1:17" x14ac:dyDescent="0.2">
      <c r="A6659" s="139" t="s">
        <v>13289</v>
      </c>
      <c r="B6659" s="140" t="s">
        <v>21956</v>
      </c>
      <c r="C6659" s="141">
        <v>1338</v>
      </c>
      <c r="D6659" s="141">
        <v>16</v>
      </c>
      <c r="E6659" s="142">
        <v>3402.34</v>
      </c>
      <c r="F6659" s="142">
        <v>1623.18</v>
      </c>
      <c r="G6659" s="142">
        <v>1438.82</v>
      </c>
      <c r="H6659" s="142">
        <v>380.69</v>
      </c>
      <c r="I6659" s="142">
        <v>3442.69</v>
      </c>
      <c r="Q6659" s="6">
        <f t="shared" si="103"/>
        <v>3442.69</v>
      </c>
    </row>
    <row r="6660" spans="1:17" x14ac:dyDescent="0.2">
      <c r="A6660" s="139" t="s">
        <v>13291</v>
      </c>
      <c r="B6660" s="140" t="s">
        <v>21957</v>
      </c>
      <c r="C6660" s="141">
        <v>3831</v>
      </c>
      <c r="D6660" s="141">
        <v>49</v>
      </c>
      <c r="E6660" s="142">
        <v>14725.21</v>
      </c>
      <c r="F6660" s="142">
        <v>4647.54</v>
      </c>
      <c r="G6660" s="142">
        <v>4406.38</v>
      </c>
      <c r="H6660" s="142">
        <v>1647.62</v>
      </c>
      <c r="I6660" s="142">
        <v>10701.54</v>
      </c>
      <c r="Q6660" s="6">
        <f t="shared" si="103"/>
        <v>10701.54</v>
      </c>
    </row>
    <row r="6661" spans="1:17" x14ac:dyDescent="0.2">
      <c r="A6661" s="139" t="s">
        <v>13293</v>
      </c>
      <c r="B6661" s="140" t="s">
        <v>21958</v>
      </c>
      <c r="C6661" s="141">
        <v>156</v>
      </c>
      <c r="D6661" s="141">
        <v>7</v>
      </c>
      <c r="E6661" s="142">
        <v>3079.98</v>
      </c>
      <c r="F6661" s="142">
        <v>189.25</v>
      </c>
      <c r="G6661" s="142">
        <v>629.48</v>
      </c>
      <c r="H6661" s="142">
        <v>344.62</v>
      </c>
      <c r="I6661" s="142">
        <v>1163.3499999999999</v>
      </c>
      <c r="Q6661" s="6">
        <f t="shared" si="103"/>
        <v>1163.3499999999999</v>
      </c>
    </row>
    <row r="6662" spans="1:17" x14ac:dyDescent="0.2">
      <c r="A6662" s="139" t="s">
        <v>13295</v>
      </c>
      <c r="B6662" s="140" t="s">
        <v>21959</v>
      </c>
      <c r="C6662" s="141">
        <v>747</v>
      </c>
      <c r="D6662" s="141">
        <v>11</v>
      </c>
      <c r="E6662" s="142">
        <v>2243.02</v>
      </c>
      <c r="F6662" s="142">
        <v>906.22</v>
      </c>
      <c r="G6662" s="142">
        <v>989.18</v>
      </c>
      <c r="H6662" s="142">
        <v>250.98</v>
      </c>
      <c r="I6662" s="142">
        <v>2146.38</v>
      </c>
      <c r="Q6662" s="6">
        <f t="shared" si="103"/>
        <v>2146.38</v>
      </c>
    </row>
    <row r="6663" spans="1:17" x14ac:dyDescent="0.2">
      <c r="A6663" s="139" t="s">
        <v>13297</v>
      </c>
      <c r="B6663" s="140" t="s">
        <v>21960</v>
      </c>
      <c r="C6663" s="141">
        <v>9503</v>
      </c>
      <c r="D6663" s="141">
        <v>152</v>
      </c>
      <c r="E6663" s="142">
        <v>292460.71999999997</v>
      </c>
      <c r="F6663" s="142">
        <v>11528.46</v>
      </c>
      <c r="G6663" s="142">
        <v>13668.76</v>
      </c>
      <c r="H6663" s="142">
        <v>32723.74</v>
      </c>
      <c r="I6663" s="142">
        <v>57920.959999999999</v>
      </c>
      <c r="Q6663" s="6">
        <f t="shared" si="103"/>
        <v>57920.959999999999</v>
      </c>
    </row>
    <row r="6664" spans="1:17" x14ac:dyDescent="0.2">
      <c r="A6664" s="139" t="s">
        <v>13299</v>
      </c>
      <c r="B6664" s="140" t="s">
        <v>21961</v>
      </c>
      <c r="C6664" s="141">
        <v>38880</v>
      </c>
      <c r="D6664" s="141">
        <v>251</v>
      </c>
      <c r="E6664" s="142">
        <v>117174.7</v>
      </c>
      <c r="F6664" s="142">
        <v>47166.83</v>
      </c>
      <c r="G6664" s="142">
        <v>22571.45</v>
      </c>
      <c r="H6664" s="142">
        <v>13110.8</v>
      </c>
      <c r="I6664" s="142">
        <v>82849.08</v>
      </c>
      <c r="Q6664" s="6">
        <f t="shared" si="103"/>
        <v>82849.08</v>
      </c>
    </row>
    <row r="6665" spans="1:17" x14ac:dyDescent="0.2">
      <c r="A6665" s="139" t="s">
        <v>13301</v>
      </c>
      <c r="B6665" s="140" t="s">
        <v>21962</v>
      </c>
      <c r="C6665" s="141">
        <v>374</v>
      </c>
      <c r="D6665" s="141">
        <v>9</v>
      </c>
      <c r="E6665" s="142">
        <v>7408.87</v>
      </c>
      <c r="F6665" s="142">
        <v>453.71</v>
      </c>
      <c r="G6665" s="142">
        <v>809.34</v>
      </c>
      <c r="H6665" s="142">
        <v>828.98</v>
      </c>
      <c r="I6665" s="142">
        <v>2092.0300000000002</v>
      </c>
      <c r="Q6665" s="6">
        <f t="shared" si="103"/>
        <v>2092.0300000000002</v>
      </c>
    </row>
    <row r="6666" spans="1:17" x14ac:dyDescent="0.2">
      <c r="A6666" s="139" t="s">
        <v>13303</v>
      </c>
      <c r="B6666" s="140" t="s">
        <v>21963</v>
      </c>
      <c r="C6666" s="141">
        <v>1196</v>
      </c>
      <c r="D6666" s="141">
        <v>42</v>
      </c>
      <c r="E6666" s="142">
        <v>94390.58</v>
      </c>
      <c r="F6666" s="142">
        <v>1450.91</v>
      </c>
      <c r="G6666" s="142">
        <v>3776.9</v>
      </c>
      <c r="H6666" s="142">
        <v>10561.46</v>
      </c>
      <c r="I6666" s="142">
        <v>15789.27</v>
      </c>
      <c r="Q6666" s="6">
        <f t="shared" si="103"/>
        <v>15789.27</v>
      </c>
    </row>
    <row r="6667" spans="1:17" x14ac:dyDescent="0.2">
      <c r="A6667" s="139" t="s">
        <v>13305</v>
      </c>
      <c r="B6667" s="140" t="s">
        <v>21964</v>
      </c>
      <c r="C6667" s="141">
        <v>13187</v>
      </c>
      <c r="D6667" s="141">
        <v>93</v>
      </c>
      <c r="E6667" s="142">
        <v>40091.300000000003</v>
      </c>
      <c r="F6667" s="142">
        <v>15997.66</v>
      </c>
      <c r="G6667" s="142">
        <v>8363.1299999999992</v>
      </c>
      <c r="H6667" s="142">
        <v>4485.8599999999997</v>
      </c>
      <c r="I6667" s="142">
        <v>28846.65</v>
      </c>
      <c r="Q6667" s="6">
        <f t="shared" si="103"/>
        <v>28846.65</v>
      </c>
    </row>
    <row r="6668" spans="1:17" x14ac:dyDescent="0.2">
      <c r="A6668" s="139" t="s">
        <v>13307</v>
      </c>
      <c r="B6668" s="140" t="s">
        <v>21965</v>
      </c>
      <c r="C6668" s="141">
        <v>6942</v>
      </c>
      <c r="D6668" s="141">
        <v>112</v>
      </c>
      <c r="E6668" s="142">
        <v>45902.3</v>
      </c>
      <c r="F6668" s="142">
        <v>8421.61</v>
      </c>
      <c r="G6668" s="142">
        <v>10071.719999999999</v>
      </c>
      <c r="H6668" s="142">
        <v>5136.0600000000004</v>
      </c>
      <c r="I6668" s="142">
        <v>23629.39</v>
      </c>
      <c r="Q6668" s="6">
        <f t="shared" si="103"/>
        <v>23629.39</v>
      </c>
    </row>
    <row r="6669" spans="1:17" x14ac:dyDescent="0.2">
      <c r="A6669" s="139" t="s">
        <v>13309</v>
      </c>
      <c r="B6669" s="140" t="s">
        <v>21966</v>
      </c>
      <c r="C6669" s="141">
        <v>20498</v>
      </c>
      <c r="D6669" s="141">
        <v>231</v>
      </c>
      <c r="E6669" s="142">
        <v>120339.37</v>
      </c>
      <c r="F6669" s="142">
        <v>24866.91</v>
      </c>
      <c r="G6669" s="142">
        <v>20772.919999999998</v>
      </c>
      <c r="H6669" s="142">
        <v>13464.9</v>
      </c>
      <c r="I6669" s="142">
        <v>59104.73</v>
      </c>
      <c r="Q6669" s="6">
        <f t="shared" si="103"/>
        <v>59104.73</v>
      </c>
    </row>
    <row r="6670" spans="1:17" x14ac:dyDescent="0.2">
      <c r="A6670" s="139" t="s">
        <v>13311</v>
      </c>
      <c r="B6670" s="140" t="s">
        <v>21967</v>
      </c>
      <c r="C6670" s="141">
        <v>1808</v>
      </c>
      <c r="D6670" s="141">
        <v>24</v>
      </c>
      <c r="E6670" s="142">
        <v>7784.52</v>
      </c>
      <c r="F6670" s="142">
        <v>2193.35</v>
      </c>
      <c r="G6670" s="142">
        <v>2158.2199999999998</v>
      </c>
      <c r="H6670" s="142">
        <v>871.02</v>
      </c>
      <c r="I6670" s="142">
        <v>5222.59</v>
      </c>
      <c r="Q6670" s="6">
        <f t="shared" si="103"/>
        <v>5222.59</v>
      </c>
    </row>
    <row r="6671" spans="1:17" x14ac:dyDescent="0.2">
      <c r="A6671" s="139" t="s">
        <v>13313</v>
      </c>
      <c r="B6671" s="140" t="s">
        <v>21968</v>
      </c>
      <c r="C6671" s="141">
        <v>15945</v>
      </c>
      <c r="D6671" s="141">
        <v>261</v>
      </c>
      <c r="E6671" s="142">
        <v>141961.87</v>
      </c>
      <c r="F6671" s="142">
        <v>19343.5</v>
      </c>
      <c r="G6671" s="142">
        <v>23470.7</v>
      </c>
      <c r="H6671" s="142">
        <v>15884.26</v>
      </c>
      <c r="I6671" s="142">
        <v>58698.46</v>
      </c>
      <c r="Q6671" s="6">
        <f t="shared" si="103"/>
        <v>58698.46</v>
      </c>
    </row>
    <row r="6672" spans="1:17" x14ac:dyDescent="0.2">
      <c r="A6672" s="139" t="s">
        <v>13315</v>
      </c>
      <c r="B6672" s="140" t="s">
        <v>21969</v>
      </c>
      <c r="C6672" s="141">
        <v>99</v>
      </c>
      <c r="D6672" s="141">
        <v>1</v>
      </c>
      <c r="E6672" s="142">
        <v>248.82</v>
      </c>
      <c r="F6672" s="142">
        <v>120.1</v>
      </c>
      <c r="G6672" s="142">
        <v>89.93</v>
      </c>
      <c r="H6672" s="142">
        <v>27.84</v>
      </c>
      <c r="I6672" s="142">
        <v>237.87</v>
      </c>
      <c r="Q6672" s="6">
        <f t="shared" ref="Q6672:Q6735" si="104">I6672+P6672</f>
        <v>237.87</v>
      </c>
    </row>
    <row r="6673" spans="1:17" x14ac:dyDescent="0.2">
      <c r="A6673" s="139" t="s">
        <v>13317</v>
      </c>
      <c r="B6673" s="140" t="s">
        <v>21970</v>
      </c>
      <c r="C6673" s="141">
        <v>132</v>
      </c>
      <c r="D6673" s="141">
        <v>1</v>
      </c>
      <c r="E6673" s="142">
        <v>37.32</v>
      </c>
      <c r="F6673" s="142">
        <v>160.13999999999999</v>
      </c>
      <c r="G6673" s="142">
        <v>89.93</v>
      </c>
      <c r="H6673" s="142">
        <v>4.18</v>
      </c>
      <c r="I6673" s="142">
        <v>254.25</v>
      </c>
      <c r="Q6673" s="6">
        <f t="shared" si="104"/>
        <v>254.25</v>
      </c>
    </row>
    <row r="6674" spans="1:17" x14ac:dyDescent="0.2">
      <c r="A6674" s="139" t="s">
        <v>13319</v>
      </c>
      <c r="B6674" s="140" t="s">
        <v>21971</v>
      </c>
      <c r="C6674" s="141">
        <v>171</v>
      </c>
      <c r="D6674" s="141">
        <v>5</v>
      </c>
      <c r="E6674" s="142">
        <v>970.39</v>
      </c>
      <c r="F6674" s="142">
        <v>207.45</v>
      </c>
      <c r="G6674" s="142">
        <v>449.63</v>
      </c>
      <c r="H6674" s="142">
        <v>108.58</v>
      </c>
      <c r="I6674" s="142">
        <v>765.66</v>
      </c>
      <c r="Q6674" s="6">
        <f t="shared" si="104"/>
        <v>765.66</v>
      </c>
    </row>
    <row r="6675" spans="1:17" x14ac:dyDescent="0.2">
      <c r="A6675" s="139" t="s">
        <v>13321</v>
      </c>
      <c r="B6675" s="140" t="s">
        <v>21972</v>
      </c>
      <c r="C6675" s="141">
        <v>2994</v>
      </c>
      <c r="D6675" s="141">
        <v>46</v>
      </c>
      <c r="E6675" s="142">
        <v>9865.9599999999991</v>
      </c>
      <c r="F6675" s="142">
        <v>3632.14</v>
      </c>
      <c r="G6675" s="142">
        <v>4136.6000000000004</v>
      </c>
      <c r="H6675" s="142">
        <v>1103.9100000000001</v>
      </c>
      <c r="I6675" s="142">
        <v>8872.65</v>
      </c>
      <c r="Q6675" s="6">
        <f t="shared" si="104"/>
        <v>8872.65</v>
      </c>
    </row>
    <row r="6676" spans="1:17" x14ac:dyDescent="0.2">
      <c r="A6676" s="139" t="s">
        <v>13323</v>
      </c>
      <c r="B6676" s="140" t="s">
        <v>21973</v>
      </c>
      <c r="C6676" s="141">
        <v>2315</v>
      </c>
      <c r="D6676" s="141">
        <v>37</v>
      </c>
      <c r="E6676" s="142">
        <v>13132.46</v>
      </c>
      <c r="F6676" s="142">
        <v>2808.42</v>
      </c>
      <c r="G6676" s="142">
        <v>3327.26</v>
      </c>
      <c r="H6676" s="142">
        <v>1469.41</v>
      </c>
      <c r="I6676" s="142">
        <v>7605.09</v>
      </c>
      <c r="Q6676" s="6">
        <f t="shared" si="104"/>
        <v>7605.09</v>
      </c>
    </row>
    <row r="6677" spans="1:17" x14ac:dyDescent="0.2">
      <c r="A6677" s="139" t="s">
        <v>13325</v>
      </c>
      <c r="B6677" s="140" t="s">
        <v>21974</v>
      </c>
      <c r="C6677" s="141">
        <v>137</v>
      </c>
      <c r="D6677" s="141">
        <v>2</v>
      </c>
      <c r="E6677" s="142">
        <v>373.22</v>
      </c>
      <c r="F6677" s="142">
        <v>166.2</v>
      </c>
      <c r="G6677" s="142">
        <v>179.86</v>
      </c>
      <c r="H6677" s="142">
        <v>41.76</v>
      </c>
      <c r="I6677" s="142">
        <v>387.82</v>
      </c>
      <c r="Q6677" s="6">
        <f t="shared" si="104"/>
        <v>387.82</v>
      </c>
    </row>
    <row r="6678" spans="1:17" x14ac:dyDescent="0.2">
      <c r="A6678" s="139" t="s">
        <v>13327</v>
      </c>
      <c r="B6678" s="140" t="s">
        <v>21975</v>
      </c>
      <c r="C6678" s="141">
        <v>291</v>
      </c>
      <c r="D6678" s="141">
        <v>17</v>
      </c>
      <c r="E6678" s="142">
        <v>1805.15</v>
      </c>
      <c r="F6678" s="142">
        <v>353.02</v>
      </c>
      <c r="G6678" s="142">
        <v>1528.74</v>
      </c>
      <c r="H6678" s="142">
        <v>201.98</v>
      </c>
      <c r="I6678" s="142">
        <v>2083.7399999999998</v>
      </c>
      <c r="Q6678" s="6">
        <f t="shared" si="104"/>
        <v>2083.7399999999998</v>
      </c>
    </row>
    <row r="6679" spans="1:17" x14ac:dyDescent="0.2">
      <c r="A6679" s="139" t="s">
        <v>13329</v>
      </c>
      <c r="B6679" s="140" t="s">
        <v>21976</v>
      </c>
      <c r="C6679" s="141">
        <v>2862</v>
      </c>
      <c r="D6679" s="141">
        <v>67</v>
      </c>
      <c r="E6679" s="142">
        <v>20269.63</v>
      </c>
      <c r="F6679" s="142">
        <v>3472</v>
      </c>
      <c r="G6679" s="142">
        <v>6025.05</v>
      </c>
      <c r="H6679" s="142">
        <v>2267.9899999999998</v>
      </c>
      <c r="I6679" s="142">
        <v>11765.04</v>
      </c>
      <c r="Q6679" s="6">
        <f t="shared" si="104"/>
        <v>11765.04</v>
      </c>
    </row>
    <row r="6680" spans="1:17" x14ac:dyDescent="0.2">
      <c r="A6680" s="139" t="s">
        <v>13331</v>
      </c>
      <c r="B6680" s="140" t="s">
        <v>21977</v>
      </c>
      <c r="C6680" s="141">
        <v>28679</v>
      </c>
      <c r="D6680" s="141">
        <v>415</v>
      </c>
      <c r="E6680" s="142">
        <v>179969.37</v>
      </c>
      <c r="F6680" s="142">
        <v>34791.599999999999</v>
      </c>
      <c r="G6680" s="142">
        <v>37319.32</v>
      </c>
      <c r="H6680" s="142">
        <v>20136.96</v>
      </c>
      <c r="I6680" s="142">
        <v>92247.88</v>
      </c>
      <c r="Q6680" s="6">
        <f t="shared" si="104"/>
        <v>92247.88</v>
      </c>
    </row>
    <row r="6681" spans="1:17" x14ac:dyDescent="0.2">
      <c r="A6681" s="139" t="s">
        <v>13333</v>
      </c>
      <c r="B6681" s="140" t="s">
        <v>21978</v>
      </c>
      <c r="C6681" s="141">
        <v>701</v>
      </c>
      <c r="D6681" s="141">
        <v>42</v>
      </c>
      <c r="E6681" s="142">
        <v>10881.13</v>
      </c>
      <c r="F6681" s="142">
        <v>850.41</v>
      </c>
      <c r="G6681" s="142">
        <v>3776.9</v>
      </c>
      <c r="H6681" s="142">
        <v>1217.5</v>
      </c>
      <c r="I6681" s="142">
        <v>5844.81</v>
      </c>
      <c r="Q6681" s="6">
        <f t="shared" si="104"/>
        <v>5844.81</v>
      </c>
    </row>
    <row r="6682" spans="1:17" x14ac:dyDescent="0.2">
      <c r="A6682" s="139" t="s">
        <v>13335</v>
      </c>
      <c r="B6682" s="140" t="s">
        <v>21979</v>
      </c>
      <c r="C6682" s="141">
        <v>351</v>
      </c>
      <c r="D6682" s="141">
        <v>8</v>
      </c>
      <c r="E6682" s="142">
        <v>1484.84</v>
      </c>
      <c r="F6682" s="142">
        <v>425.81</v>
      </c>
      <c r="G6682" s="142">
        <v>719.41</v>
      </c>
      <c r="H6682" s="142">
        <v>166.14</v>
      </c>
      <c r="I6682" s="142">
        <v>1311.36</v>
      </c>
      <c r="Q6682" s="6">
        <f t="shared" si="104"/>
        <v>1311.36</v>
      </c>
    </row>
    <row r="6683" spans="1:17" x14ac:dyDescent="0.2">
      <c r="A6683" s="139" t="s">
        <v>13337</v>
      </c>
      <c r="B6683" s="140" t="s">
        <v>21980</v>
      </c>
      <c r="C6683" s="141">
        <v>1112</v>
      </c>
      <c r="D6683" s="141">
        <v>47</v>
      </c>
      <c r="E6683" s="142">
        <v>582962.07999999996</v>
      </c>
      <c r="F6683" s="142">
        <v>1349.01</v>
      </c>
      <c r="G6683" s="142">
        <v>4226.53</v>
      </c>
      <c r="H6683" s="142">
        <v>65228.23</v>
      </c>
      <c r="I6683" s="142">
        <v>70803.77</v>
      </c>
      <c r="Q6683" s="6">
        <f t="shared" si="104"/>
        <v>70803.77</v>
      </c>
    </row>
    <row r="6684" spans="1:17" x14ac:dyDescent="0.2">
      <c r="A6684" s="139" t="s">
        <v>13339</v>
      </c>
      <c r="B6684" s="140" t="s">
        <v>21981</v>
      </c>
      <c r="C6684" s="141">
        <v>3097</v>
      </c>
      <c r="D6684" s="141">
        <v>59</v>
      </c>
      <c r="E6684" s="142">
        <v>17296.28</v>
      </c>
      <c r="F6684" s="142">
        <v>3757.09</v>
      </c>
      <c r="G6684" s="142">
        <v>5305.64</v>
      </c>
      <c r="H6684" s="142">
        <v>1935.3</v>
      </c>
      <c r="I6684" s="142">
        <v>10998.03</v>
      </c>
      <c r="Q6684" s="6">
        <f t="shared" si="104"/>
        <v>10998.03</v>
      </c>
    </row>
    <row r="6685" spans="1:17" x14ac:dyDescent="0.2">
      <c r="A6685" s="139" t="s">
        <v>13341</v>
      </c>
      <c r="B6685" s="140" t="s">
        <v>21982</v>
      </c>
      <c r="C6685" s="141">
        <v>733</v>
      </c>
      <c r="D6685" s="141">
        <v>13</v>
      </c>
      <c r="E6685" s="142">
        <v>701839.26</v>
      </c>
      <c r="F6685" s="142">
        <v>889.23</v>
      </c>
      <c r="G6685" s="142">
        <v>1169.04</v>
      </c>
      <c r="H6685" s="142">
        <v>78529.52</v>
      </c>
      <c r="I6685" s="142">
        <v>80587.789999999994</v>
      </c>
      <c r="Q6685" s="6">
        <f t="shared" si="104"/>
        <v>80587.789999999994</v>
      </c>
    </row>
    <row r="6686" spans="1:17" x14ac:dyDescent="0.2">
      <c r="A6686" s="139" t="s">
        <v>13343</v>
      </c>
      <c r="B6686" s="140" t="s">
        <v>21983</v>
      </c>
      <c r="C6686" s="141">
        <v>323</v>
      </c>
      <c r="D6686" s="141">
        <v>7</v>
      </c>
      <c r="E6686" s="142">
        <v>2284.3000000000002</v>
      </c>
      <c r="F6686" s="142">
        <v>391.84</v>
      </c>
      <c r="G6686" s="142">
        <v>629.48</v>
      </c>
      <c r="H6686" s="142">
        <v>255.59</v>
      </c>
      <c r="I6686" s="142">
        <v>1276.9100000000001</v>
      </c>
      <c r="Q6686" s="6">
        <f t="shared" si="104"/>
        <v>1276.9100000000001</v>
      </c>
    </row>
    <row r="6687" spans="1:17" x14ac:dyDescent="0.2">
      <c r="A6687" s="139" t="s">
        <v>13345</v>
      </c>
      <c r="B6687" s="140" t="s">
        <v>21984</v>
      </c>
      <c r="C6687" s="141">
        <v>1049</v>
      </c>
      <c r="D6687" s="141">
        <v>7</v>
      </c>
      <c r="E6687" s="142">
        <v>1368.48</v>
      </c>
      <c r="F6687" s="142">
        <v>1272.58</v>
      </c>
      <c r="G6687" s="142">
        <v>629.48</v>
      </c>
      <c r="H6687" s="142">
        <v>153.12</v>
      </c>
      <c r="I6687" s="142">
        <v>2055.1799999999998</v>
      </c>
      <c r="Q6687" s="6">
        <f t="shared" si="104"/>
        <v>2055.1799999999998</v>
      </c>
    </row>
    <row r="6688" spans="1:17" x14ac:dyDescent="0.2">
      <c r="A6688" s="139" t="s">
        <v>13347</v>
      </c>
      <c r="B6688" s="140" t="s">
        <v>21985</v>
      </c>
      <c r="C6688" s="141">
        <v>25167</v>
      </c>
      <c r="D6688" s="141">
        <v>710</v>
      </c>
      <c r="E6688" s="142">
        <v>770079.68</v>
      </c>
      <c r="F6688" s="142">
        <v>30531.06</v>
      </c>
      <c r="G6688" s="142">
        <v>63847.51</v>
      </c>
      <c r="H6688" s="142">
        <v>86165.01</v>
      </c>
      <c r="I6688" s="142">
        <v>180543.58</v>
      </c>
      <c r="Q6688" s="6">
        <f t="shared" si="104"/>
        <v>180543.58</v>
      </c>
    </row>
    <row r="6689" spans="1:17" x14ac:dyDescent="0.2">
      <c r="A6689" s="139" t="s">
        <v>13349</v>
      </c>
      <c r="B6689" s="140" t="s">
        <v>21986</v>
      </c>
      <c r="C6689" s="141">
        <v>1683</v>
      </c>
      <c r="D6689" s="141">
        <v>57</v>
      </c>
      <c r="E6689" s="142">
        <v>37452.86</v>
      </c>
      <c r="F6689" s="142">
        <v>2041.71</v>
      </c>
      <c r="G6689" s="142">
        <v>5125.78</v>
      </c>
      <c r="H6689" s="142">
        <v>4190.6400000000003</v>
      </c>
      <c r="I6689" s="142">
        <v>11358.13</v>
      </c>
      <c r="Q6689" s="6">
        <f t="shared" si="104"/>
        <v>11358.13</v>
      </c>
    </row>
    <row r="6690" spans="1:17" x14ac:dyDescent="0.2">
      <c r="A6690" s="139" t="s">
        <v>13351</v>
      </c>
      <c r="B6690" s="140" t="s">
        <v>21987</v>
      </c>
      <c r="C6690" s="141">
        <v>2143</v>
      </c>
      <c r="D6690" s="141">
        <v>30</v>
      </c>
      <c r="E6690" s="142">
        <v>10410.379999999999</v>
      </c>
      <c r="F6690" s="142">
        <v>2599.7600000000002</v>
      </c>
      <c r="G6690" s="142">
        <v>2697.78</v>
      </c>
      <c r="H6690" s="142">
        <v>1164.83</v>
      </c>
      <c r="I6690" s="142">
        <v>6462.37</v>
      </c>
      <c r="Q6690" s="6">
        <f t="shared" si="104"/>
        <v>6462.37</v>
      </c>
    </row>
    <row r="6691" spans="1:17" x14ac:dyDescent="0.2">
      <c r="A6691" s="139" t="s">
        <v>13353</v>
      </c>
      <c r="B6691" s="140" t="s">
        <v>21988</v>
      </c>
      <c r="C6691" s="141">
        <v>22937</v>
      </c>
      <c r="D6691" s="141">
        <v>202</v>
      </c>
      <c r="E6691" s="142">
        <v>74074</v>
      </c>
      <c r="F6691" s="142">
        <v>27825.759999999998</v>
      </c>
      <c r="G6691" s="142">
        <v>18165.060000000001</v>
      </c>
      <c r="H6691" s="142">
        <v>8288.2199999999993</v>
      </c>
      <c r="I6691" s="142">
        <v>54279.040000000001</v>
      </c>
      <c r="Q6691" s="6">
        <f t="shared" si="104"/>
        <v>54279.040000000001</v>
      </c>
    </row>
    <row r="6692" spans="1:17" x14ac:dyDescent="0.2">
      <c r="A6692" s="139" t="s">
        <v>13355</v>
      </c>
      <c r="B6692" s="140" t="s">
        <v>21989</v>
      </c>
      <c r="C6692" s="141">
        <v>1597</v>
      </c>
      <c r="D6692" s="141">
        <v>39</v>
      </c>
      <c r="E6692" s="142">
        <v>23782.81</v>
      </c>
      <c r="F6692" s="142">
        <v>1937.38</v>
      </c>
      <c r="G6692" s="142">
        <v>3507.12</v>
      </c>
      <c r="H6692" s="142">
        <v>2661.08</v>
      </c>
      <c r="I6692" s="142">
        <v>8105.58</v>
      </c>
      <c r="Q6692" s="6">
        <f t="shared" si="104"/>
        <v>8105.58</v>
      </c>
    </row>
    <row r="6693" spans="1:17" x14ac:dyDescent="0.2">
      <c r="A6693" s="139" t="s">
        <v>13357</v>
      </c>
      <c r="B6693" s="140" t="s">
        <v>21990</v>
      </c>
      <c r="C6693" s="141">
        <v>2434</v>
      </c>
      <c r="D6693" s="141">
        <v>38</v>
      </c>
      <c r="E6693" s="142">
        <v>13267.17</v>
      </c>
      <c r="F6693" s="142">
        <v>2952.78</v>
      </c>
      <c r="G6693" s="142">
        <v>3417.19</v>
      </c>
      <c r="H6693" s="142">
        <v>1484.48</v>
      </c>
      <c r="I6693" s="142">
        <v>7854.45</v>
      </c>
      <c r="Q6693" s="6">
        <f t="shared" si="104"/>
        <v>7854.45</v>
      </c>
    </row>
    <row r="6694" spans="1:17" x14ac:dyDescent="0.2">
      <c r="A6694" s="139" t="s">
        <v>13359</v>
      </c>
      <c r="B6694" s="140" t="s">
        <v>21991</v>
      </c>
      <c r="C6694" s="141">
        <v>492</v>
      </c>
      <c r="D6694" s="141">
        <v>4</v>
      </c>
      <c r="E6694" s="142">
        <v>628.59</v>
      </c>
      <c r="F6694" s="142">
        <v>596.86</v>
      </c>
      <c r="G6694" s="142">
        <v>359.7</v>
      </c>
      <c r="H6694" s="142">
        <v>70.34</v>
      </c>
      <c r="I6694" s="142">
        <v>1026.9000000000001</v>
      </c>
      <c r="Q6694" s="6">
        <f t="shared" si="104"/>
        <v>1026.9000000000001</v>
      </c>
    </row>
    <row r="6695" spans="1:17" x14ac:dyDescent="0.2">
      <c r="A6695" s="139" t="s">
        <v>13361</v>
      </c>
      <c r="B6695" s="140" t="s">
        <v>21992</v>
      </c>
      <c r="C6695" s="141">
        <v>8971</v>
      </c>
      <c r="D6695" s="141">
        <v>204</v>
      </c>
      <c r="E6695" s="142">
        <v>317331.65000000002</v>
      </c>
      <c r="F6695" s="142">
        <v>10883.06</v>
      </c>
      <c r="G6695" s="142">
        <v>18344.919999999998</v>
      </c>
      <c r="H6695" s="142">
        <v>35506.57</v>
      </c>
      <c r="I6695" s="142">
        <v>64734.55</v>
      </c>
      <c r="Q6695" s="6">
        <f t="shared" si="104"/>
        <v>64734.55</v>
      </c>
    </row>
    <row r="6696" spans="1:17" x14ac:dyDescent="0.2">
      <c r="A6696" s="139" t="s">
        <v>13363</v>
      </c>
      <c r="B6696" s="140" t="s">
        <v>21993</v>
      </c>
      <c r="C6696" s="141">
        <v>30326</v>
      </c>
      <c r="D6696" s="141">
        <v>344</v>
      </c>
      <c r="E6696" s="142">
        <v>209819.8</v>
      </c>
      <c r="F6696" s="142">
        <v>36789.64</v>
      </c>
      <c r="G6696" s="142">
        <v>30934.57</v>
      </c>
      <c r="H6696" s="142">
        <v>23476.95</v>
      </c>
      <c r="I6696" s="142">
        <v>91201.16</v>
      </c>
      <c r="Q6696" s="6">
        <f t="shared" si="104"/>
        <v>91201.16</v>
      </c>
    </row>
    <row r="6697" spans="1:17" x14ac:dyDescent="0.2">
      <c r="A6697" s="139" t="s">
        <v>13365</v>
      </c>
      <c r="B6697" s="140" t="s">
        <v>21994</v>
      </c>
      <c r="C6697" s="141">
        <v>16285</v>
      </c>
      <c r="D6697" s="141">
        <v>270</v>
      </c>
      <c r="E6697" s="142">
        <v>168721.89</v>
      </c>
      <c r="F6697" s="142">
        <v>19755.96</v>
      </c>
      <c r="G6697" s="142">
        <v>24280.04</v>
      </c>
      <c r="H6697" s="142">
        <v>18878.46</v>
      </c>
      <c r="I6697" s="142">
        <v>62914.46</v>
      </c>
      <c r="Q6697" s="6">
        <f t="shared" si="104"/>
        <v>62914.46</v>
      </c>
    </row>
    <row r="6698" spans="1:17" x14ac:dyDescent="0.2">
      <c r="A6698" s="139" t="s">
        <v>13367</v>
      </c>
      <c r="B6698" s="140" t="s">
        <v>21995</v>
      </c>
      <c r="C6698" s="141">
        <v>692</v>
      </c>
      <c r="D6698" s="141">
        <v>12</v>
      </c>
      <c r="E6698" s="142">
        <v>6974.05</v>
      </c>
      <c r="F6698" s="142">
        <v>839.49</v>
      </c>
      <c r="G6698" s="142">
        <v>1079.1099999999999</v>
      </c>
      <c r="H6698" s="142">
        <v>780.34</v>
      </c>
      <c r="I6698" s="142">
        <v>2698.94</v>
      </c>
      <c r="Q6698" s="6">
        <f t="shared" si="104"/>
        <v>2698.94</v>
      </c>
    </row>
    <row r="6699" spans="1:17" x14ac:dyDescent="0.2">
      <c r="A6699" s="139" t="s">
        <v>13369</v>
      </c>
      <c r="B6699" s="140" t="s">
        <v>21996</v>
      </c>
      <c r="C6699" s="141">
        <v>3274</v>
      </c>
      <c r="D6699" s="141">
        <v>66</v>
      </c>
      <c r="E6699" s="142">
        <v>18970.82</v>
      </c>
      <c r="F6699" s="142">
        <v>3971.82</v>
      </c>
      <c r="G6699" s="142">
        <v>5935.12</v>
      </c>
      <c r="H6699" s="142">
        <v>2122.66</v>
      </c>
      <c r="I6699" s="142">
        <v>12029.6</v>
      </c>
      <c r="Q6699" s="6">
        <f t="shared" si="104"/>
        <v>12029.6</v>
      </c>
    </row>
    <row r="6700" spans="1:17" x14ac:dyDescent="0.2">
      <c r="A6700" s="139" t="s">
        <v>13371</v>
      </c>
      <c r="B6700" s="140" t="s">
        <v>21997</v>
      </c>
      <c r="C6700" s="141">
        <v>656</v>
      </c>
      <c r="D6700" s="141">
        <v>22</v>
      </c>
      <c r="E6700" s="142">
        <v>22580.33</v>
      </c>
      <c r="F6700" s="142">
        <v>795.82</v>
      </c>
      <c r="G6700" s="142">
        <v>1978.38</v>
      </c>
      <c r="H6700" s="142">
        <v>2526.54</v>
      </c>
      <c r="I6700" s="142">
        <v>5300.74</v>
      </c>
      <c r="Q6700" s="6">
        <f t="shared" si="104"/>
        <v>5300.74</v>
      </c>
    </row>
    <row r="6701" spans="1:17" x14ac:dyDescent="0.2">
      <c r="A6701" s="139" t="s">
        <v>13373</v>
      </c>
      <c r="B6701" s="140" t="s">
        <v>21998</v>
      </c>
      <c r="C6701" s="141">
        <v>325</v>
      </c>
      <c r="D6701" s="141">
        <v>2</v>
      </c>
      <c r="E6701" s="142">
        <v>732.69</v>
      </c>
      <c r="F6701" s="142">
        <v>394.27</v>
      </c>
      <c r="G6701" s="142">
        <v>179.86</v>
      </c>
      <c r="H6701" s="142">
        <v>81.98</v>
      </c>
      <c r="I6701" s="142">
        <v>656.11</v>
      </c>
      <c r="Q6701" s="6">
        <f t="shared" si="104"/>
        <v>656.11</v>
      </c>
    </row>
    <row r="6702" spans="1:17" x14ac:dyDescent="0.2">
      <c r="A6702" s="139" t="s">
        <v>13375</v>
      </c>
      <c r="B6702" s="140" t="s">
        <v>21999</v>
      </c>
      <c r="C6702" s="141">
        <v>18544</v>
      </c>
      <c r="D6702" s="141">
        <v>186</v>
      </c>
      <c r="E6702" s="142">
        <v>67697.179999999993</v>
      </c>
      <c r="F6702" s="142">
        <v>22496.44</v>
      </c>
      <c r="G6702" s="142">
        <v>16726.25</v>
      </c>
      <c r="H6702" s="142">
        <v>7574.7</v>
      </c>
      <c r="I6702" s="142">
        <v>46797.39</v>
      </c>
      <c r="Q6702" s="6">
        <f t="shared" si="104"/>
        <v>46797.39</v>
      </c>
    </row>
    <row r="6703" spans="1:17" x14ac:dyDescent="0.2">
      <c r="A6703" s="139" t="s">
        <v>13377</v>
      </c>
      <c r="B6703" s="140" t="s">
        <v>22000</v>
      </c>
      <c r="C6703" s="141">
        <v>705</v>
      </c>
      <c r="D6703" s="141">
        <v>7</v>
      </c>
      <c r="E6703" s="142">
        <v>1531.56</v>
      </c>
      <c r="F6703" s="142">
        <v>855.26</v>
      </c>
      <c r="G6703" s="142">
        <v>629.48</v>
      </c>
      <c r="H6703" s="142">
        <v>171.37</v>
      </c>
      <c r="I6703" s="142">
        <v>1656.11</v>
      </c>
      <c r="Q6703" s="6">
        <f t="shared" si="104"/>
        <v>1656.11</v>
      </c>
    </row>
    <row r="6704" spans="1:17" x14ac:dyDescent="0.2">
      <c r="A6704" s="139" t="s">
        <v>13379</v>
      </c>
      <c r="B6704" s="140" t="s">
        <v>22001</v>
      </c>
      <c r="C6704" s="141">
        <v>4770</v>
      </c>
      <c r="D6704" s="141">
        <v>76</v>
      </c>
      <c r="E6704" s="142">
        <v>128929.42</v>
      </c>
      <c r="F6704" s="142">
        <v>5786.67</v>
      </c>
      <c r="G6704" s="142">
        <v>6834.38</v>
      </c>
      <c r="H6704" s="142">
        <v>14426.05</v>
      </c>
      <c r="I6704" s="142">
        <v>27047.1</v>
      </c>
      <c r="Q6704" s="6">
        <f t="shared" si="104"/>
        <v>27047.1</v>
      </c>
    </row>
    <row r="6705" spans="1:17" x14ac:dyDescent="0.2">
      <c r="A6705" s="139" t="s">
        <v>13381</v>
      </c>
      <c r="B6705" s="140" t="s">
        <v>22002</v>
      </c>
      <c r="C6705" s="141">
        <v>908</v>
      </c>
      <c r="D6705" s="141">
        <v>9</v>
      </c>
      <c r="E6705" s="142">
        <v>1545.35</v>
      </c>
      <c r="F6705" s="142">
        <v>1101.53</v>
      </c>
      <c r="G6705" s="142">
        <v>809.34</v>
      </c>
      <c r="H6705" s="142">
        <v>172.91</v>
      </c>
      <c r="I6705" s="142">
        <v>2083.7800000000002</v>
      </c>
      <c r="Q6705" s="6">
        <f t="shared" si="104"/>
        <v>2083.7800000000002</v>
      </c>
    </row>
    <row r="6706" spans="1:17" x14ac:dyDescent="0.2">
      <c r="A6706" s="139" t="s">
        <v>13383</v>
      </c>
      <c r="B6706" s="140" t="s">
        <v>22003</v>
      </c>
      <c r="C6706" s="141">
        <v>1559</v>
      </c>
      <c r="D6706" s="141">
        <v>25</v>
      </c>
      <c r="E6706" s="142">
        <v>9422.86</v>
      </c>
      <c r="F6706" s="142">
        <v>1891.28</v>
      </c>
      <c r="G6706" s="142">
        <v>2248.15</v>
      </c>
      <c r="H6706" s="142">
        <v>1054.3399999999999</v>
      </c>
      <c r="I6706" s="142">
        <v>5193.7700000000004</v>
      </c>
      <c r="Q6706" s="6">
        <f t="shared" si="104"/>
        <v>5193.7700000000004</v>
      </c>
    </row>
    <row r="6707" spans="1:17" x14ac:dyDescent="0.2">
      <c r="A6707" s="139" t="s">
        <v>13385</v>
      </c>
      <c r="B6707" s="140" t="s">
        <v>22004</v>
      </c>
      <c r="C6707" s="141">
        <v>109</v>
      </c>
      <c r="D6707" s="141">
        <v>7</v>
      </c>
      <c r="E6707" s="142">
        <v>1279.3</v>
      </c>
      <c r="F6707" s="142">
        <v>132.22999999999999</v>
      </c>
      <c r="G6707" s="142">
        <v>629.48</v>
      </c>
      <c r="H6707" s="142">
        <v>143.13999999999999</v>
      </c>
      <c r="I6707" s="142">
        <v>904.85</v>
      </c>
      <c r="Q6707" s="6">
        <f t="shared" si="104"/>
        <v>904.85</v>
      </c>
    </row>
    <row r="6708" spans="1:17" x14ac:dyDescent="0.2">
      <c r="A6708" s="139" t="s">
        <v>13387</v>
      </c>
      <c r="B6708" s="140" t="s">
        <v>22005</v>
      </c>
      <c r="C6708" s="141">
        <v>3568</v>
      </c>
      <c r="D6708" s="141">
        <v>31</v>
      </c>
      <c r="E6708" s="142">
        <v>11850.87</v>
      </c>
      <c r="F6708" s="142">
        <v>4328.4799999999996</v>
      </c>
      <c r="G6708" s="142">
        <v>2787.71</v>
      </c>
      <c r="H6708" s="142">
        <v>1326.01</v>
      </c>
      <c r="I6708" s="142">
        <v>8442.2000000000007</v>
      </c>
      <c r="Q6708" s="6">
        <f t="shared" si="104"/>
        <v>8442.2000000000007</v>
      </c>
    </row>
    <row r="6709" spans="1:17" x14ac:dyDescent="0.2">
      <c r="A6709" s="139" t="s">
        <v>13389</v>
      </c>
      <c r="B6709" s="140" t="s">
        <v>22006</v>
      </c>
      <c r="C6709" s="141">
        <v>2578</v>
      </c>
      <c r="D6709" s="141">
        <v>40</v>
      </c>
      <c r="E6709" s="142">
        <v>10447.32</v>
      </c>
      <c r="F6709" s="142">
        <v>3127.47</v>
      </c>
      <c r="G6709" s="142">
        <v>3597.04</v>
      </c>
      <c r="H6709" s="142">
        <v>1168.96</v>
      </c>
      <c r="I6709" s="142">
        <v>7893.47</v>
      </c>
      <c r="Q6709" s="6">
        <f t="shared" si="104"/>
        <v>7893.47</v>
      </c>
    </row>
    <row r="6710" spans="1:17" x14ac:dyDescent="0.2">
      <c r="A6710" s="139" t="s">
        <v>13391</v>
      </c>
      <c r="B6710" s="140" t="s">
        <v>22007</v>
      </c>
      <c r="C6710" s="141">
        <v>953</v>
      </c>
      <c r="D6710" s="141">
        <v>9</v>
      </c>
      <c r="E6710" s="142">
        <v>1671.43</v>
      </c>
      <c r="F6710" s="142">
        <v>1156.1199999999999</v>
      </c>
      <c r="G6710" s="142">
        <v>809.34</v>
      </c>
      <c r="H6710" s="142">
        <v>187.02</v>
      </c>
      <c r="I6710" s="142">
        <v>2152.48</v>
      </c>
      <c r="Q6710" s="6">
        <f t="shared" si="104"/>
        <v>2152.48</v>
      </c>
    </row>
    <row r="6711" spans="1:17" x14ac:dyDescent="0.2">
      <c r="A6711" s="139" t="s">
        <v>13393</v>
      </c>
      <c r="B6711" s="140" t="s">
        <v>22008</v>
      </c>
      <c r="C6711" s="141">
        <v>1026</v>
      </c>
      <c r="D6711" s="141">
        <v>5</v>
      </c>
      <c r="E6711" s="142">
        <v>1133.29</v>
      </c>
      <c r="F6711" s="142">
        <v>1244.68</v>
      </c>
      <c r="G6711" s="142">
        <v>449.63</v>
      </c>
      <c r="H6711" s="142">
        <v>126.81</v>
      </c>
      <c r="I6711" s="142">
        <v>1821.12</v>
      </c>
      <c r="Q6711" s="6">
        <f t="shared" si="104"/>
        <v>1821.12</v>
      </c>
    </row>
    <row r="6712" spans="1:17" x14ac:dyDescent="0.2">
      <c r="A6712" s="139" t="s">
        <v>13395</v>
      </c>
      <c r="B6712" s="140" t="s">
        <v>22009</v>
      </c>
      <c r="C6712" s="141">
        <v>7496</v>
      </c>
      <c r="D6712" s="141">
        <v>120</v>
      </c>
      <c r="E6712" s="142">
        <v>59383.8</v>
      </c>
      <c r="F6712" s="142">
        <v>9093.69</v>
      </c>
      <c r="G6712" s="142">
        <v>10791.13</v>
      </c>
      <c r="H6712" s="142">
        <v>6644.51</v>
      </c>
      <c r="I6712" s="142">
        <v>26529.33</v>
      </c>
      <c r="Q6712" s="6">
        <f t="shared" si="104"/>
        <v>26529.33</v>
      </c>
    </row>
    <row r="6713" spans="1:17" x14ac:dyDescent="0.2">
      <c r="A6713" s="139" t="s">
        <v>13397</v>
      </c>
      <c r="B6713" s="140" t="s">
        <v>22010</v>
      </c>
      <c r="C6713" s="141">
        <v>3857</v>
      </c>
      <c r="D6713" s="141">
        <v>35</v>
      </c>
      <c r="E6713" s="142">
        <v>7820.43</v>
      </c>
      <c r="F6713" s="142">
        <v>4679.07</v>
      </c>
      <c r="G6713" s="142">
        <v>3147.42</v>
      </c>
      <c r="H6713" s="142">
        <v>875.03</v>
      </c>
      <c r="I6713" s="142">
        <v>8701.52</v>
      </c>
      <c r="Q6713" s="6">
        <f t="shared" si="104"/>
        <v>8701.52</v>
      </c>
    </row>
    <row r="6714" spans="1:17" x14ac:dyDescent="0.2">
      <c r="A6714" s="139" t="s">
        <v>13399</v>
      </c>
      <c r="B6714" s="140" t="s">
        <v>22011</v>
      </c>
      <c r="C6714" s="141">
        <v>2024</v>
      </c>
      <c r="D6714" s="141">
        <v>60</v>
      </c>
      <c r="E6714" s="142">
        <v>27619.83</v>
      </c>
      <c r="F6714" s="142">
        <v>2455.39</v>
      </c>
      <c r="G6714" s="142">
        <v>5395.57</v>
      </c>
      <c r="H6714" s="142">
        <v>3090.41</v>
      </c>
      <c r="I6714" s="142">
        <v>10941.37</v>
      </c>
      <c r="Q6714" s="6">
        <f t="shared" si="104"/>
        <v>10941.37</v>
      </c>
    </row>
    <row r="6715" spans="1:17" x14ac:dyDescent="0.2">
      <c r="A6715" s="139" t="s">
        <v>13401</v>
      </c>
      <c r="B6715" s="140" t="s">
        <v>22012</v>
      </c>
      <c r="C6715" s="141">
        <v>690</v>
      </c>
      <c r="D6715" s="141">
        <v>39</v>
      </c>
      <c r="E6715" s="142">
        <v>12839.48</v>
      </c>
      <c r="F6715" s="142">
        <v>837.06</v>
      </c>
      <c r="G6715" s="142">
        <v>3507.12</v>
      </c>
      <c r="H6715" s="142">
        <v>1436.62</v>
      </c>
      <c r="I6715" s="142">
        <v>5780.8</v>
      </c>
      <c r="Q6715" s="6">
        <f t="shared" si="104"/>
        <v>5780.8</v>
      </c>
    </row>
    <row r="6716" spans="1:17" x14ac:dyDescent="0.2">
      <c r="A6716" s="139" t="s">
        <v>13403</v>
      </c>
      <c r="B6716" s="140" t="s">
        <v>22013</v>
      </c>
      <c r="C6716" s="141">
        <v>1053</v>
      </c>
      <c r="D6716" s="141">
        <v>7</v>
      </c>
      <c r="E6716" s="142">
        <v>1352.43</v>
      </c>
      <c r="F6716" s="142">
        <v>1277.43</v>
      </c>
      <c r="G6716" s="142">
        <v>629.48</v>
      </c>
      <c r="H6716" s="142">
        <v>151.33000000000001</v>
      </c>
      <c r="I6716" s="142">
        <v>2058.2399999999998</v>
      </c>
      <c r="Q6716" s="6">
        <f t="shared" si="104"/>
        <v>2058.2399999999998</v>
      </c>
    </row>
    <row r="6717" spans="1:17" x14ac:dyDescent="0.2">
      <c r="A6717" s="139" t="s">
        <v>13405</v>
      </c>
      <c r="B6717" s="140" t="s">
        <v>22014</v>
      </c>
      <c r="C6717" s="141">
        <v>75911</v>
      </c>
      <c r="D6717" s="141">
        <v>940</v>
      </c>
      <c r="E6717" s="142">
        <v>553340</v>
      </c>
      <c r="F6717" s="142">
        <v>92090.57</v>
      </c>
      <c r="G6717" s="142">
        <v>84530.51</v>
      </c>
      <c r="H6717" s="142">
        <v>61913.78</v>
      </c>
      <c r="I6717" s="142">
        <v>238534.86</v>
      </c>
      <c r="Q6717" s="6">
        <f t="shared" si="104"/>
        <v>238534.86</v>
      </c>
    </row>
    <row r="6718" spans="1:17" x14ac:dyDescent="0.2">
      <c r="A6718" s="139" t="s">
        <v>13407</v>
      </c>
      <c r="B6718" s="140" t="s">
        <v>22015</v>
      </c>
      <c r="C6718" s="141">
        <v>2780</v>
      </c>
      <c r="D6718" s="141">
        <v>34</v>
      </c>
      <c r="E6718" s="142">
        <v>7576.23</v>
      </c>
      <c r="F6718" s="142">
        <v>3372.53</v>
      </c>
      <c r="G6718" s="142">
        <v>3057.49</v>
      </c>
      <c r="H6718" s="142">
        <v>847.71</v>
      </c>
      <c r="I6718" s="142">
        <v>7277.73</v>
      </c>
      <c r="Q6718" s="6">
        <f t="shared" si="104"/>
        <v>7277.73</v>
      </c>
    </row>
    <row r="6719" spans="1:17" x14ac:dyDescent="0.2">
      <c r="A6719" s="139" t="s">
        <v>13409</v>
      </c>
      <c r="B6719" s="140" t="s">
        <v>22016</v>
      </c>
      <c r="C6719" s="141">
        <v>547</v>
      </c>
      <c r="D6719" s="141">
        <v>13</v>
      </c>
      <c r="E6719" s="142">
        <v>4508.66</v>
      </c>
      <c r="F6719" s="142">
        <v>663.58</v>
      </c>
      <c r="G6719" s="142">
        <v>1169.04</v>
      </c>
      <c r="H6719" s="142">
        <v>504.48</v>
      </c>
      <c r="I6719" s="142">
        <v>2337.1</v>
      </c>
      <c r="Q6719" s="6">
        <f t="shared" si="104"/>
        <v>2337.1</v>
      </c>
    </row>
    <row r="6720" spans="1:17" x14ac:dyDescent="0.2">
      <c r="A6720" s="139" t="s">
        <v>13411</v>
      </c>
      <c r="B6720" s="140" t="s">
        <v>22017</v>
      </c>
      <c r="C6720" s="141">
        <v>3601</v>
      </c>
      <c r="D6720" s="141">
        <v>30</v>
      </c>
      <c r="E6720" s="142">
        <v>6865.57</v>
      </c>
      <c r="F6720" s="142">
        <v>4368.51</v>
      </c>
      <c r="G6720" s="142">
        <v>2697.78</v>
      </c>
      <c r="H6720" s="142">
        <v>768.19</v>
      </c>
      <c r="I6720" s="142">
        <v>7834.48</v>
      </c>
      <c r="Q6720" s="6">
        <f t="shared" si="104"/>
        <v>7834.48</v>
      </c>
    </row>
    <row r="6721" spans="1:17" x14ac:dyDescent="0.2">
      <c r="A6721" s="139" t="s">
        <v>13413</v>
      </c>
      <c r="B6721" s="140" t="s">
        <v>22018</v>
      </c>
      <c r="C6721" s="141">
        <v>13050</v>
      </c>
      <c r="D6721" s="141">
        <v>120</v>
      </c>
      <c r="E6721" s="142">
        <v>33946.54</v>
      </c>
      <c r="F6721" s="142">
        <v>15831.46</v>
      </c>
      <c r="G6721" s="142">
        <v>10791.13</v>
      </c>
      <c r="H6721" s="142">
        <v>3798.31</v>
      </c>
      <c r="I6721" s="142">
        <v>30420.9</v>
      </c>
      <c r="Q6721" s="6">
        <f t="shared" si="104"/>
        <v>30420.9</v>
      </c>
    </row>
    <row r="6722" spans="1:17" x14ac:dyDescent="0.2">
      <c r="A6722" s="139" t="s">
        <v>13415</v>
      </c>
      <c r="B6722" s="140" t="s">
        <v>22019</v>
      </c>
      <c r="C6722" s="141">
        <v>3942</v>
      </c>
      <c r="D6722" s="141">
        <v>73</v>
      </c>
      <c r="E6722" s="142">
        <v>21778.31</v>
      </c>
      <c r="F6722" s="142">
        <v>4782.1899999999996</v>
      </c>
      <c r="G6722" s="142">
        <v>6564.6</v>
      </c>
      <c r="H6722" s="142">
        <v>2436.8000000000002</v>
      </c>
      <c r="I6722" s="142">
        <v>13783.59</v>
      </c>
      <c r="Q6722" s="6">
        <f t="shared" si="104"/>
        <v>13783.59</v>
      </c>
    </row>
    <row r="6723" spans="1:17" x14ac:dyDescent="0.2">
      <c r="A6723" s="139" t="s">
        <v>13417</v>
      </c>
      <c r="B6723" s="140" t="s">
        <v>22020</v>
      </c>
      <c r="C6723" s="141">
        <v>276</v>
      </c>
      <c r="D6723" s="141">
        <v>6</v>
      </c>
      <c r="E6723" s="142">
        <v>1296.3900000000001</v>
      </c>
      <c r="F6723" s="142">
        <v>334.82</v>
      </c>
      <c r="G6723" s="142">
        <v>539.55999999999995</v>
      </c>
      <c r="H6723" s="142">
        <v>145.06</v>
      </c>
      <c r="I6723" s="142">
        <v>1019.44</v>
      </c>
      <c r="Q6723" s="6">
        <f t="shared" si="104"/>
        <v>1019.44</v>
      </c>
    </row>
    <row r="6724" spans="1:17" x14ac:dyDescent="0.2">
      <c r="A6724" s="139" t="s">
        <v>13419</v>
      </c>
      <c r="B6724" s="140" t="s">
        <v>22021</v>
      </c>
      <c r="C6724" s="141">
        <v>475</v>
      </c>
      <c r="D6724" s="141">
        <v>21</v>
      </c>
      <c r="E6724" s="142">
        <v>17380.68</v>
      </c>
      <c r="F6724" s="142">
        <v>576.24</v>
      </c>
      <c r="G6724" s="142">
        <v>1888.45</v>
      </c>
      <c r="H6724" s="142">
        <v>1944.74</v>
      </c>
      <c r="I6724" s="142">
        <v>4409.43</v>
      </c>
      <c r="Q6724" s="6">
        <f t="shared" si="104"/>
        <v>4409.43</v>
      </c>
    </row>
    <row r="6725" spans="1:17" x14ac:dyDescent="0.2">
      <c r="A6725" s="139" t="s">
        <v>13421</v>
      </c>
      <c r="B6725" s="140" t="s">
        <v>22022</v>
      </c>
      <c r="C6725" s="141">
        <v>5910</v>
      </c>
      <c r="D6725" s="141">
        <v>103</v>
      </c>
      <c r="E6725" s="142">
        <v>40052.35</v>
      </c>
      <c r="F6725" s="142">
        <v>7169.65</v>
      </c>
      <c r="G6725" s="142">
        <v>9262.3799999999992</v>
      </c>
      <c r="H6725" s="142">
        <v>4481.5</v>
      </c>
      <c r="I6725" s="142">
        <v>20913.53</v>
      </c>
      <c r="Q6725" s="6">
        <f t="shared" si="104"/>
        <v>20913.53</v>
      </c>
    </row>
    <row r="6726" spans="1:17" x14ac:dyDescent="0.2">
      <c r="A6726" s="139" t="s">
        <v>13423</v>
      </c>
      <c r="B6726" s="140" t="s">
        <v>22023</v>
      </c>
      <c r="C6726" s="141">
        <v>567</v>
      </c>
      <c r="D6726" s="141">
        <v>20</v>
      </c>
      <c r="E6726" s="142">
        <v>3825.53</v>
      </c>
      <c r="F6726" s="142">
        <v>687.85</v>
      </c>
      <c r="G6726" s="142">
        <v>1798.52</v>
      </c>
      <c r="H6726" s="142">
        <v>428.04</v>
      </c>
      <c r="I6726" s="142">
        <v>2914.41</v>
      </c>
      <c r="Q6726" s="6">
        <f t="shared" si="104"/>
        <v>2914.41</v>
      </c>
    </row>
    <row r="6727" spans="1:17" x14ac:dyDescent="0.2">
      <c r="A6727" s="139" t="s">
        <v>13425</v>
      </c>
      <c r="B6727" s="140" t="s">
        <v>22024</v>
      </c>
      <c r="C6727" s="141">
        <v>510</v>
      </c>
      <c r="D6727" s="141">
        <v>9</v>
      </c>
      <c r="E6727" s="142">
        <v>3323.28</v>
      </c>
      <c r="F6727" s="142">
        <v>618.70000000000005</v>
      </c>
      <c r="G6727" s="142">
        <v>809.34</v>
      </c>
      <c r="H6727" s="142">
        <v>371.85</v>
      </c>
      <c r="I6727" s="142">
        <v>1799.89</v>
      </c>
      <c r="Q6727" s="6">
        <f t="shared" si="104"/>
        <v>1799.89</v>
      </c>
    </row>
    <row r="6728" spans="1:17" x14ac:dyDescent="0.2">
      <c r="A6728" s="139" t="s">
        <v>13427</v>
      </c>
      <c r="B6728" s="140" t="s">
        <v>22025</v>
      </c>
      <c r="C6728" s="141">
        <v>788</v>
      </c>
      <c r="D6728" s="141">
        <v>13</v>
      </c>
      <c r="E6728" s="142">
        <v>24122.28</v>
      </c>
      <c r="F6728" s="142">
        <v>955.95</v>
      </c>
      <c r="G6728" s="142">
        <v>1169.04</v>
      </c>
      <c r="H6728" s="142">
        <v>2699.06</v>
      </c>
      <c r="I6728" s="142">
        <v>4824.05</v>
      </c>
      <c r="Q6728" s="6">
        <f t="shared" si="104"/>
        <v>4824.05</v>
      </c>
    </row>
    <row r="6729" spans="1:17" x14ac:dyDescent="0.2">
      <c r="A6729" s="139" t="s">
        <v>13429</v>
      </c>
      <c r="B6729" s="140" t="s">
        <v>22026</v>
      </c>
      <c r="C6729" s="141">
        <v>5819</v>
      </c>
      <c r="D6729" s="141">
        <v>87</v>
      </c>
      <c r="E6729" s="142">
        <v>48530.75</v>
      </c>
      <c r="F6729" s="142">
        <v>7059.26</v>
      </c>
      <c r="G6729" s="142">
        <v>7823.57</v>
      </c>
      <c r="H6729" s="142">
        <v>5430.15</v>
      </c>
      <c r="I6729" s="142">
        <v>20312.98</v>
      </c>
      <c r="Q6729" s="6">
        <f t="shared" si="104"/>
        <v>20312.98</v>
      </c>
    </row>
    <row r="6730" spans="1:17" x14ac:dyDescent="0.2">
      <c r="A6730" s="139" t="s">
        <v>13431</v>
      </c>
      <c r="B6730" s="140" t="s">
        <v>22027</v>
      </c>
      <c r="C6730" s="141">
        <v>777</v>
      </c>
      <c r="D6730" s="141">
        <v>11</v>
      </c>
      <c r="E6730" s="142">
        <v>74439.649999999994</v>
      </c>
      <c r="F6730" s="142">
        <v>942.61</v>
      </c>
      <c r="G6730" s="142">
        <v>989.18</v>
      </c>
      <c r="H6730" s="142">
        <v>8329.1299999999992</v>
      </c>
      <c r="I6730" s="142">
        <v>10260.92</v>
      </c>
      <c r="Q6730" s="6">
        <f t="shared" si="104"/>
        <v>10260.92</v>
      </c>
    </row>
    <row r="6731" spans="1:17" x14ac:dyDescent="0.2">
      <c r="A6731" s="139" t="s">
        <v>13433</v>
      </c>
      <c r="B6731" s="140" t="s">
        <v>22028</v>
      </c>
      <c r="C6731" s="141">
        <v>29637</v>
      </c>
      <c r="D6731" s="141">
        <v>473</v>
      </c>
      <c r="E6731" s="142">
        <v>218215.65</v>
      </c>
      <c r="F6731" s="142">
        <v>35953.79</v>
      </c>
      <c r="G6731" s="142">
        <v>42535.03</v>
      </c>
      <c r="H6731" s="142">
        <v>24416.38</v>
      </c>
      <c r="I6731" s="142">
        <v>102905.2</v>
      </c>
      <c r="Q6731" s="6">
        <f t="shared" si="104"/>
        <v>102905.2</v>
      </c>
    </row>
    <row r="6732" spans="1:17" x14ac:dyDescent="0.2">
      <c r="A6732" s="139" t="s">
        <v>13435</v>
      </c>
      <c r="B6732" s="140" t="s">
        <v>22029</v>
      </c>
      <c r="C6732" s="141">
        <v>2244</v>
      </c>
      <c r="D6732" s="141">
        <v>66</v>
      </c>
      <c r="E6732" s="142">
        <v>13618.89</v>
      </c>
      <c r="F6732" s="142">
        <v>2722.28</v>
      </c>
      <c r="G6732" s="142">
        <v>5935.12</v>
      </c>
      <c r="H6732" s="142">
        <v>1523.83</v>
      </c>
      <c r="I6732" s="142">
        <v>10181.23</v>
      </c>
      <c r="Q6732" s="6">
        <f t="shared" si="104"/>
        <v>10181.23</v>
      </c>
    </row>
    <row r="6733" spans="1:17" x14ac:dyDescent="0.2">
      <c r="A6733" s="139" t="s">
        <v>13437</v>
      </c>
      <c r="B6733" s="140" t="s">
        <v>22030</v>
      </c>
      <c r="C6733" s="141">
        <v>24036</v>
      </c>
      <c r="D6733" s="141">
        <v>268</v>
      </c>
      <c r="E6733" s="142">
        <v>275764.03000000003</v>
      </c>
      <c r="F6733" s="142">
        <v>29159</v>
      </c>
      <c r="G6733" s="142">
        <v>24100.18</v>
      </c>
      <c r="H6733" s="142">
        <v>30855.52</v>
      </c>
      <c r="I6733" s="142">
        <v>84114.7</v>
      </c>
      <c r="Q6733" s="6">
        <f t="shared" si="104"/>
        <v>84114.7</v>
      </c>
    </row>
    <row r="6734" spans="1:17" x14ac:dyDescent="0.2">
      <c r="A6734" s="139" t="s">
        <v>13439</v>
      </c>
      <c r="B6734" s="140" t="s">
        <v>22031</v>
      </c>
      <c r="C6734" s="141">
        <v>2100</v>
      </c>
      <c r="D6734" s="141">
        <v>62</v>
      </c>
      <c r="E6734" s="142">
        <v>22951</v>
      </c>
      <c r="F6734" s="142">
        <v>2547.59</v>
      </c>
      <c r="G6734" s="142">
        <v>5575.42</v>
      </c>
      <c r="H6734" s="142">
        <v>2568.0100000000002</v>
      </c>
      <c r="I6734" s="142">
        <v>10691.02</v>
      </c>
      <c r="Q6734" s="6">
        <f t="shared" si="104"/>
        <v>10691.02</v>
      </c>
    </row>
    <row r="6735" spans="1:17" x14ac:dyDescent="0.2">
      <c r="A6735" s="139" t="s">
        <v>13441</v>
      </c>
      <c r="B6735" s="140" t="s">
        <v>22032</v>
      </c>
      <c r="C6735" s="141">
        <v>527</v>
      </c>
      <c r="D6735" s="141">
        <v>15</v>
      </c>
      <c r="E6735" s="142">
        <v>1412.35</v>
      </c>
      <c r="F6735" s="142">
        <v>639.33000000000004</v>
      </c>
      <c r="G6735" s="142">
        <v>1348.89</v>
      </c>
      <c r="H6735" s="142">
        <v>158.03</v>
      </c>
      <c r="I6735" s="142">
        <v>2146.25</v>
      </c>
      <c r="Q6735" s="6">
        <f t="shared" si="104"/>
        <v>2146.25</v>
      </c>
    </row>
    <row r="6736" spans="1:17" x14ac:dyDescent="0.2">
      <c r="A6736" s="139" t="s">
        <v>13443</v>
      </c>
      <c r="B6736" s="140" t="s">
        <v>22033</v>
      </c>
      <c r="C6736" s="141">
        <v>2318</v>
      </c>
      <c r="D6736" s="141">
        <v>37</v>
      </c>
      <c r="E6736" s="142">
        <v>14828.07</v>
      </c>
      <c r="F6736" s="142">
        <v>2812.06</v>
      </c>
      <c r="G6736" s="142">
        <v>3327.26</v>
      </c>
      <c r="H6736" s="142">
        <v>1659.13</v>
      </c>
      <c r="I6736" s="142">
        <v>7798.45</v>
      </c>
      <c r="Q6736" s="6">
        <f t="shared" ref="Q6736:Q6799" si="105">I6736+P6736</f>
        <v>7798.45</v>
      </c>
    </row>
    <row r="6737" spans="1:17" x14ac:dyDescent="0.2">
      <c r="A6737" s="139" t="s">
        <v>13445</v>
      </c>
      <c r="B6737" s="140" t="s">
        <v>22034</v>
      </c>
      <c r="C6737" s="141">
        <v>924</v>
      </c>
      <c r="D6737" s="141">
        <v>13</v>
      </c>
      <c r="E6737" s="142">
        <v>2298.62</v>
      </c>
      <c r="F6737" s="142">
        <v>1120.94</v>
      </c>
      <c r="G6737" s="142">
        <v>1169.04</v>
      </c>
      <c r="H6737" s="142">
        <v>257.19</v>
      </c>
      <c r="I6737" s="142">
        <v>2547.17</v>
      </c>
      <c r="Q6737" s="6">
        <f t="shared" si="105"/>
        <v>2547.17</v>
      </c>
    </row>
    <row r="6738" spans="1:17" x14ac:dyDescent="0.2">
      <c r="A6738" s="139" t="s">
        <v>13447</v>
      </c>
      <c r="B6738" s="140" t="s">
        <v>22035</v>
      </c>
      <c r="C6738" s="141">
        <v>109</v>
      </c>
      <c r="D6738" s="141">
        <v>1</v>
      </c>
      <c r="E6738" s="142">
        <v>186.61</v>
      </c>
      <c r="F6738" s="142">
        <v>132.22999999999999</v>
      </c>
      <c r="G6738" s="142">
        <v>89.93</v>
      </c>
      <c r="H6738" s="142">
        <v>20.88</v>
      </c>
      <c r="I6738" s="142">
        <v>243.04</v>
      </c>
      <c r="Q6738" s="6">
        <f t="shared" si="105"/>
        <v>243.04</v>
      </c>
    </row>
    <row r="6739" spans="1:17" x14ac:dyDescent="0.2">
      <c r="A6739" s="139" t="s">
        <v>13449</v>
      </c>
      <c r="B6739" s="140" t="s">
        <v>22036</v>
      </c>
      <c r="C6739" s="141">
        <v>577</v>
      </c>
      <c r="D6739" s="141">
        <v>16</v>
      </c>
      <c r="E6739" s="142">
        <v>4657.83</v>
      </c>
      <c r="F6739" s="142">
        <v>699.98</v>
      </c>
      <c r="G6739" s="142">
        <v>1438.82</v>
      </c>
      <c r="H6739" s="142">
        <v>521.16999999999996</v>
      </c>
      <c r="I6739" s="142">
        <v>2659.97</v>
      </c>
      <c r="Q6739" s="6">
        <f t="shared" si="105"/>
        <v>2659.97</v>
      </c>
    </row>
    <row r="6740" spans="1:17" x14ac:dyDescent="0.2">
      <c r="A6740" s="139" t="s">
        <v>13451</v>
      </c>
      <c r="B6740" s="140" t="s">
        <v>22037</v>
      </c>
      <c r="C6740" s="141">
        <v>1066</v>
      </c>
      <c r="D6740" s="141">
        <v>20</v>
      </c>
      <c r="E6740" s="142">
        <v>3976.28</v>
      </c>
      <c r="F6740" s="142">
        <v>1293.21</v>
      </c>
      <c r="G6740" s="142">
        <v>1798.52</v>
      </c>
      <c r="H6740" s="142">
        <v>444.91</v>
      </c>
      <c r="I6740" s="142">
        <v>3536.64</v>
      </c>
      <c r="Q6740" s="6">
        <f t="shared" si="105"/>
        <v>3536.64</v>
      </c>
    </row>
    <row r="6741" spans="1:17" x14ac:dyDescent="0.2">
      <c r="A6741" s="139" t="s">
        <v>13453</v>
      </c>
      <c r="B6741" s="140" t="s">
        <v>22038</v>
      </c>
      <c r="C6741" s="141">
        <v>1193</v>
      </c>
      <c r="D6741" s="141">
        <v>32</v>
      </c>
      <c r="E6741" s="142">
        <v>6042.93</v>
      </c>
      <c r="F6741" s="142">
        <v>1447.27</v>
      </c>
      <c r="G6741" s="142">
        <v>2877.63</v>
      </c>
      <c r="H6741" s="142">
        <v>676.15</v>
      </c>
      <c r="I6741" s="142">
        <v>5001.05</v>
      </c>
      <c r="Q6741" s="6">
        <f t="shared" si="105"/>
        <v>5001.05</v>
      </c>
    </row>
    <row r="6742" spans="1:17" x14ac:dyDescent="0.2">
      <c r="A6742" s="139" t="s">
        <v>13455</v>
      </c>
      <c r="B6742" s="140" t="s">
        <v>22039</v>
      </c>
      <c r="C6742" s="141">
        <v>2648</v>
      </c>
      <c r="D6742" s="141">
        <v>46</v>
      </c>
      <c r="E6742" s="142">
        <v>9292.09</v>
      </c>
      <c r="F6742" s="142">
        <v>3212.39</v>
      </c>
      <c r="G6742" s="142">
        <v>4136.6000000000004</v>
      </c>
      <c r="H6742" s="142">
        <v>1039.7</v>
      </c>
      <c r="I6742" s="142">
        <v>8388.69</v>
      </c>
      <c r="Q6742" s="6">
        <f t="shared" si="105"/>
        <v>8388.69</v>
      </c>
    </row>
    <row r="6743" spans="1:17" x14ac:dyDescent="0.2">
      <c r="A6743" s="139" t="s">
        <v>13457</v>
      </c>
      <c r="B6743" s="140" t="s">
        <v>22040</v>
      </c>
      <c r="C6743" s="141">
        <v>3652</v>
      </c>
      <c r="D6743" s="141">
        <v>55</v>
      </c>
      <c r="E6743" s="142">
        <v>17302.689999999999</v>
      </c>
      <c r="F6743" s="142">
        <v>4430.38</v>
      </c>
      <c r="G6743" s="142">
        <v>4945.9399999999996</v>
      </c>
      <c r="H6743" s="142">
        <v>1936.02</v>
      </c>
      <c r="I6743" s="142">
        <v>11312.34</v>
      </c>
      <c r="Q6743" s="6">
        <f t="shared" si="105"/>
        <v>11312.34</v>
      </c>
    </row>
    <row r="6744" spans="1:17" x14ac:dyDescent="0.2">
      <c r="A6744" s="139" t="s">
        <v>13459</v>
      </c>
      <c r="B6744" s="140" t="s">
        <v>22041</v>
      </c>
      <c r="C6744" s="141">
        <v>1387</v>
      </c>
      <c r="D6744" s="141">
        <v>24</v>
      </c>
      <c r="E6744" s="142">
        <v>5183.8599999999997</v>
      </c>
      <c r="F6744" s="142">
        <v>1682.62</v>
      </c>
      <c r="G6744" s="142">
        <v>2158.2199999999998</v>
      </c>
      <c r="H6744" s="142">
        <v>580.02</v>
      </c>
      <c r="I6744" s="142">
        <v>4420.8599999999997</v>
      </c>
      <c r="Q6744" s="6">
        <f t="shared" si="105"/>
        <v>4420.8599999999997</v>
      </c>
    </row>
    <row r="6745" spans="1:17" x14ac:dyDescent="0.2">
      <c r="A6745" s="139" t="s">
        <v>13461</v>
      </c>
      <c r="B6745" s="140" t="s">
        <v>22042</v>
      </c>
      <c r="C6745" s="141">
        <v>31170</v>
      </c>
      <c r="D6745" s="141">
        <v>445</v>
      </c>
      <c r="E6745" s="142">
        <v>301807.27</v>
      </c>
      <c r="F6745" s="142">
        <v>37813.53</v>
      </c>
      <c r="G6745" s="142">
        <v>40017.1</v>
      </c>
      <c r="H6745" s="142">
        <v>33769.53</v>
      </c>
      <c r="I6745" s="142">
        <v>111600.16</v>
      </c>
      <c r="Q6745" s="6">
        <f t="shared" si="105"/>
        <v>111600.16</v>
      </c>
    </row>
    <row r="6746" spans="1:17" x14ac:dyDescent="0.2">
      <c r="A6746" s="139" t="s">
        <v>13463</v>
      </c>
      <c r="B6746" s="140" t="s">
        <v>22043</v>
      </c>
      <c r="C6746" s="141">
        <v>2496</v>
      </c>
      <c r="D6746" s="141">
        <v>44</v>
      </c>
      <c r="E6746" s="142">
        <v>19009.68</v>
      </c>
      <c r="F6746" s="142">
        <v>3027.99</v>
      </c>
      <c r="G6746" s="142">
        <v>3956.74</v>
      </c>
      <c r="H6746" s="142">
        <v>2127.02</v>
      </c>
      <c r="I6746" s="142">
        <v>9111.75</v>
      </c>
      <c r="Q6746" s="6">
        <f t="shared" si="105"/>
        <v>9111.75</v>
      </c>
    </row>
    <row r="6747" spans="1:17" x14ac:dyDescent="0.2">
      <c r="A6747" s="139" t="s">
        <v>13465</v>
      </c>
      <c r="B6747" s="140" t="s">
        <v>22044</v>
      </c>
      <c r="C6747" s="141">
        <v>1942</v>
      </c>
      <c r="D6747" s="141">
        <v>34</v>
      </c>
      <c r="E6747" s="142">
        <v>47375.41</v>
      </c>
      <c r="F6747" s="142">
        <v>2355.91</v>
      </c>
      <c r="G6747" s="142">
        <v>3057.49</v>
      </c>
      <c r="H6747" s="142">
        <v>5300.88</v>
      </c>
      <c r="I6747" s="142">
        <v>10714.28</v>
      </c>
      <c r="Q6747" s="6">
        <f t="shared" si="105"/>
        <v>10714.28</v>
      </c>
    </row>
    <row r="6748" spans="1:17" x14ac:dyDescent="0.2">
      <c r="A6748" s="139" t="s">
        <v>13467</v>
      </c>
      <c r="B6748" s="140" t="s">
        <v>22045</v>
      </c>
      <c r="C6748" s="141">
        <v>1696</v>
      </c>
      <c r="D6748" s="141">
        <v>73</v>
      </c>
      <c r="E6748" s="142">
        <v>20985.11</v>
      </c>
      <c r="F6748" s="142">
        <v>2057.48</v>
      </c>
      <c r="G6748" s="142">
        <v>6564.6</v>
      </c>
      <c r="H6748" s="142">
        <v>2348.0500000000002</v>
      </c>
      <c r="I6748" s="142">
        <v>10970.13</v>
      </c>
      <c r="Q6748" s="6">
        <f t="shared" si="105"/>
        <v>10970.13</v>
      </c>
    </row>
    <row r="6749" spans="1:17" x14ac:dyDescent="0.2">
      <c r="A6749" s="139" t="s">
        <v>13469</v>
      </c>
      <c r="B6749" s="140" t="s">
        <v>22046</v>
      </c>
      <c r="C6749" s="141">
        <v>2587</v>
      </c>
      <c r="D6749" s="141">
        <v>142</v>
      </c>
      <c r="E6749" s="142">
        <v>83410.81</v>
      </c>
      <c r="F6749" s="142">
        <v>3138.39</v>
      </c>
      <c r="G6749" s="142">
        <v>12769.5</v>
      </c>
      <c r="H6749" s="142">
        <v>9332.92</v>
      </c>
      <c r="I6749" s="142">
        <v>25240.81</v>
      </c>
      <c r="Q6749" s="6">
        <f t="shared" si="105"/>
        <v>25240.81</v>
      </c>
    </row>
    <row r="6750" spans="1:17" x14ac:dyDescent="0.2">
      <c r="A6750" s="139" t="s">
        <v>13471</v>
      </c>
      <c r="B6750" s="140" t="s">
        <v>22047</v>
      </c>
      <c r="C6750" s="141">
        <v>16223</v>
      </c>
      <c r="D6750" s="141">
        <v>158</v>
      </c>
      <c r="E6750" s="142">
        <v>58376.62</v>
      </c>
      <c r="F6750" s="142">
        <v>19680.740000000002</v>
      </c>
      <c r="G6750" s="142">
        <v>14208.32</v>
      </c>
      <c r="H6750" s="142">
        <v>6531.82</v>
      </c>
      <c r="I6750" s="142">
        <v>40420.879999999997</v>
      </c>
      <c r="Q6750" s="6">
        <f t="shared" si="105"/>
        <v>40420.879999999997</v>
      </c>
    </row>
    <row r="6751" spans="1:17" x14ac:dyDescent="0.2">
      <c r="A6751" s="139" t="s">
        <v>13473</v>
      </c>
      <c r="B6751" s="140" t="s">
        <v>22048</v>
      </c>
      <c r="C6751" s="141">
        <v>9929</v>
      </c>
      <c r="D6751" s="141">
        <v>260</v>
      </c>
      <c r="E6751" s="142">
        <v>125146.97</v>
      </c>
      <c r="F6751" s="142">
        <v>12045.26</v>
      </c>
      <c r="G6751" s="142">
        <v>23380.78</v>
      </c>
      <c r="H6751" s="142">
        <v>14002.82</v>
      </c>
      <c r="I6751" s="142">
        <v>49428.86</v>
      </c>
      <c r="Q6751" s="6">
        <f t="shared" si="105"/>
        <v>49428.86</v>
      </c>
    </row>
    <row r="6752" spans="1:17" x14ac:dyDescent="0.2">
      <c r="A6752" s="139" t="s">
        <v>13475</v>
      </c>
      <c r="B6752" s="140" t="s">
        <v>22049</v>
      </c>
      <c r="C6752" s="141">
        <v>10881</v>
      </c>
      <c r="D6752" s="141">
        <v>86</v>
      </c>
      <c r="E6752" s="142">
        <v>42462.1</v>
      </c>
      <c r="F6752" s="142">
        <v>13200.16</v>
      </c>
      <c r="G6752" s="142">
        <v>7733.64</v>
      </c>
      <c r="H6752" s="142">
        <v>4751.13</v>
      </c>
      <c r="I6752" s="142">
        <v>25684.93</v>
      </c>
      <c r="Q6752" s="6">
        <f t="shared" si="105"/>
        <v>25684.93</v>
      </c>
    </row>
    <row r="6753" spans="1:17" x14ac:dyDescent="0.2">
      <c r="A6753" s="139" t="s">
        <v>13477</v>
      </c>
      <c r="B6753" s="140" t="s">
        <v>22050</v>
      </c>
      <c r="C6753" s="141">
        <v>339</v>
      </c>
      <c r="D6753" s="141">
        <v>3</v>
      </c>
      <c r="E6753" s="142">
        <v>46251.15</v>
      </c>
      <c r="F6753" s="142">
        <v>411.26</v>
      </c>
      <c r="G6753" s="142">
        <v>269.77999999999997</v>
      </c>
      <c r="H6753" s="142">
        <v>5175.09</v>
      </c>
      <c r="I6753" s="142">
        <v>5856.13</v>
      </c>
      <c r="Q6753" s="6">
        <f t="shared" si="105"/>
        <v>5856.13</v>
      </c>
    </row>
    <row r="6754" spans="1:17" x14ac:dyDescent="0.2">
      <c r="A6754" s="139" t="s">
        <v>13479</v>
      </c>
      <c r="B6754" s="140" t="s">
        <v>22051</v>
      </c>
      <c r="C6754" s="141">
        <v>2831</v>
      </c>
      <c r="D6754" s="141">
        <v>50</v>
      </c>
      <c r="E6754" s="142">
        <v>22640.34</v>
      </c>
      <c r="F6754" s="142">
        <v>3434.39</v>
      </c>
      <c r="G6754" s="142">
        <v>4496.3</v>
      </c>
      <c r="H6754" s="142">
        <v>2533.25</v>
      </c>
      <c r="I6754" s="142">
        <v>10463.94</v>
      </c>
      <c r="Q6754" s="6">
        <f t="shared" si="105"/>
        <v>10463.94</v>
      </c>
    </row>
    <row r="6755" spans="1:17" x14ac:dyDescent="0.2">
      <c r="A6755" s="139" t="s">
        <v>13481</v>
      </c>
      <c r="B6755" s="140" t="s">
        <v>22052</v>
      </c>
      <c r="C6755" s="141">
        <v>44282</v>
      </c>
      <c r="D6755" s="141">
        <v>251</v>
      </c>
      <c r="E6755" s="142">
        <v>116447.83</v>
      </c>
      <c r="F6755" s="142">
        <v>53720.2</v>
      </c>
      <c r="G6755" s="142">
        <v>22571.45</v>
      </c>
      <c r="H6755" s="142">
        <v>13029.46</v>
      </c>
      <c r="I6755" s="142">
        <v>89321.11</v>
      </c>
      <c r="Q6755" s="6">
        <f t="shared" si="105"/>
        <v>89321.11</v>
      </c>
    </row>
    <row r="6756" spans="1:17" x14ac:dyDescent="0.2">
      <c r="A6756" s="139" t="s">
        <v>13483</v>
      </c>
      <c r="B6756" s="140" t="s">
        <v>22053</v>
      </c>
      <c r="C6756" s="141">
        <v>4365</v>
      </c>
      <c r="D6756" s="141">
        <v>76</v>
      </c>
      <c r="E6756" s="142">
        <v>25904.66</v>
      </c>
      <c r="F6756" s="142">
        <v>5295.35</v>
      </c>
      <c r="G6756" s="142">
        <v>6834.38</v>
      </c>
      <c r="H6756" s="142">
        <v>2898.5</v>
      </c>
      <c r="I6756" s="142">
        <v>15028.23</v>
      </c>
      <c r="Q6756" s="6">
        <f t="shared" si="105"/>
        <v>15028.23</v>
      </c>
    </row>
    <row r="6757" spans="1:17" x14ac:dyDescent="0.2">
      <c r="A6757" s="139" t="s">
        <v>13485</v>
      </c>
      <c r="B6757" s="140" t="s">
        <v>22054</v>
      </c>
      <c r="C6757" s="141">
        <v>21913</v>
      </c>
      <c r="D6757" s="141">
        <v>226</v>
      </c>
      <c r="E6757" s="142">
        <v>94176.17</v>
      </c>
      <c r="F6757" s="142">
        <v>26583.5</v>
      </c>
      <c r="G6757" s="142">
        <v>20323.3</v>
      </c>
      <c r="H6757" s="142">
        <v>10537.47</v>
      </c>
      <c r="I6757" s="142">
        <v>57444.27</v>
      </c>
      <c r="Q6757" s="6">
        <f t="shared" si="105"/>
        <v>57444.27</v>
      </c>
    </row>
    <row r="6758" spans="1:17" x14ac:dyDescent="0.2">
      <c r="A6758" s="139" t="s">
        <v>13487</v>
      </c>
      <c r="B6758" s="140" t="s">
        <v>22055</v>
      </c>
      <c r="C6758" s="141">
        <v>9017</v>
      </c>
      <c r="D6758" s="141">
        <v>105</v>
      </c>
      <c r="E6758" s="142">
        <v>32637.39</v>
      </c>
      <c r="F6758" s="142">
        <v>10938.87</v>
      </c>
      <c r="G6758" s="142">
        <v>9442.24</v>
      </c>
      <c r="H6758" s="142">
        <v>3651.83</v>
      </c>
      <c r="I6758" s="142">
        <v>24032.94</v>
      </c>
      <c r="Q6758" s="6">
        <f t="shared" si="105"/>
        <v>24032.94</v>
      </c>
    </row>
    <row r="6759" spans="1:17" x14ac:dyDescent="0.2">
      <c r="A6759" s="139" t="s">
        <v>13489</v>
      </c>
      <c r="B6759" s="140" t="s">
        <v>22056</v>
      </c>
      <c r="C6759" s="141">
        <v>1627</v>
      </c>
      <c r="D6759" s="141">
        <v>63</v>
      </c>
      <c r="E6759" s="142">
        <v>16389.68</v>
      </c>
      <c r="F6759" s="142">
        <v>1973.78</v>
      </c>
      <c r="G6759" s="142">
        <v>5665.34</v>
      </c>
      <c r="H6759" s="142">
        <v>1833.86</v>
      </c>
      <c r="I6759" s="142">
        <v>9472.98</v>
      </c>
      <c r="Q6759" s="6">
        <f t="shared" si="105"/>
        <v>9472.98</v>
      </c>
    </row>
    <row r="6760" spans="1:17" x14ac:dyDescent="0.2">
      <c r="A6760" s="139" t="s">
        <v>13491</v>
      </c>
      <c r="B6760" s="140" t="s">
        <v>22057</v>
      </c>
      <c r="C6760" s="141">
        <v>1152</v>
      </c>
      <c r="D6760" s="141">
        <v>25</v>
      </c>
      <c r="E6760" s="142">
        <v>5496.67</v>
      </c>
      <c r="F6760" s="142">
        <v>1397.54</v>
      </c>
      <c r="G6760" s="142">
        <v>2248.15</v>
      </c>
      <c r="H6760" s="142">
        <v>615.03</v>
      </c>
      <c r="I6760" s="142">
        <v>4260.72</v>
      </c>
      <c r="Q6760" s="6">
        <f t="shared" si="105"/>
        <v>4260.72</v>
      </c>
    </row>
    <row r="6761" spans="1:17" x14ac:dyDescent="0.2">
      <c r="A6761" s="139" t="s">
        <v>13493</v>
      </c>
      <c r="B6761" s="140" t="s">
        <v>22058</v>
      </c>
      <c r="C6761" s="141">
        <v>571</v>
      </c>
      <c r="D6761" s="141">
        <v>9</v>
      </c>
      <c r="E6761" s="142">
        <v>1739.24</v>
      </c>
      <c r="F6761" s="142">
        <v>692.7</v>
      </c>
      <c r="G6761" s="142">
        <v>809.34</v>
      </c>
      <c r="H6761" s="142">
        <v>194.61</v>
      </c>
      <c r="I6761" s="142">
        <v>1696.65</v>
      </c>
      <c r="Q6761" s="6">
        <f t="shared" si="105"/>
        <v>1696.65</v>
      </c>
    </row>
    <row r="6762" spans="1:17" x14ac:dyDescent="0.2">
      <c r="A6762" s="139" t="s">
        <v>13495</v>
      </c>
      <c r="B6762" s="140" t="s">
        <v>22059</v>
      </c>
      <c r="C6762" s="141">
        <v>3185</v>
      </c>
      <c r="D6762" s="141">
        <v>50</v>
      </c>
      <c r="E6762" s="142">
        <v>13323.77</v>
      </c>
      <c r="F6762" s="142">
        <v>3863.85</v>
      </c>
      <c r="G6762" s="142">
        <v>4496.3</v>
      </c>
      <c r="H6762" s="142">
        <v>1490.81</v>
      </c>
      <c r="I6762" s="142">
        <v>9850.9599999999991</v>
      </c>
      <c r="Q6762" s="6">
        <f t="shared" si="105"/>
        <v>9850.9599999999991</v>
      </c>
    </row>
    <row r="6763" spans="1:17" x14ac:dyDescent="0.2">
      <c r="A6763" s="139" t="s">
        <v>13497</v>
      </c>
      <c r="B6763" s="140" t="s">
        <v>22060</v>
      </c>
      <c r="C6763" s="141">
        <v>6663</v>
      </c>
      <c r="D6763" s="141">
        <v>186</v>
      </c>
      <c r="E6763" s="142">
        <v>73148.23</v>
      </c>
      <c r="F6763" s="142">
        <v>8083.14</v>
      </c>
      <c r="G6763" s="142">
        <v>16726.25</v>
      </c>
      <c r="H6763" s="142">
        <v>8184.63</v>
      </c>
      <c r="I6763" s="142">
        <v>32994.019999999997</v>
      </c>
      <c r="Q6763" s="6">
        <f t="shared" si="105"/>
        <v>32994.019999999997</v>
      </c>
    </row>
    <row r="6764" spans="1:17" x14ac:dyDescent="0.2">
      <c r="A6764" s="139" t="s">
        <v>13499</v>
      </c>
      <c r="B6764" s="140" t="s">
        <v>22061</v>
      </c>
      <c r="C6764" s="141">
        <v>7728</v>
      </c>
      <c r="D6764" s="141">
        <v>211</v>
      </c>
      <c r="E6764" s="142">
        <v>99832.36</v>
      </c>
      <c r="F6764" s="142">
        <v>9375.14</v>
      </c>
      <c r="G6764" s="142">
        <v>18974.400000000001</v>
      </c>
      <c r="H6764" s="142">
        <v>11170.34</v>
      </c>
      <c r="I6764" s="142">
        <v>39519.879999999997</v>
      </c>
      <c r="Q6764" s="6">
        <f t="shared" si="105"/>
        <v>39519.879999999997</v>
      </c>
    </row>
    <row r="6765" spans="1:17" x14ac:dyDescent="0.2">
      <c r="A6765" s="139" t="s">
        <v>13501</v>
      </c>
      <c r="B6765" s="140" t="s">
        <v>22062</v>
      </c>
      <c r="C6765" s="141">
        <v>2989</v>
      </c>
      <c r="D6765" s="141">
        <v>35</v>
      </c>
      <c r="E6765" s="142">
        <v>15104.97</v>
      </c>
      <c r="F6765" s="142">
        <v>3626.07</v>
      </c>
      <c r="G6765" s="142">
        <v>3147.42</v>
      </c>
      <c r="H6765" s="142">
        <v>1690.11</v>
      </c>
      <c r="I6765" s="142">
        <v>8463.6</v>
      </c>
      <c r="Q6765" s="6">
        <f t="shared" si="105"/>
        <v>8463.6</v>
      </c>
    </row>
    <row r="6766" spans="1:17" x14ac:dyDescent="0.2">
      <c r="A6766" s="139" t="s">
        <v>13503</v>
      </c>
      <c r="B6766" s="140" t="s">
        <v>22063</v>
      </c>
      <c r="C6766" s="141">
        <v>861</v>
      </c>
      <c r="D6766" s="141">
        <v>32</v>
      </c>
      <c r="E6766" s="142">
        <v>5358.02</v>
      </c>
      <c r="F6766" s="142">
        <v>1044.51</v>
      </c>
      <c r="G6766" s="142">
        <v>2877.63</v>
      </c>
      <c r="H6766" s="142">
        <v>599.51</v>
      </c>
      <c r="I6766" s="142">
        <v>4521.6499999999996</v>
      </c>
      <c r="Q6766" s="6">
        <f t="shared" si="105"/>
        <v>4521.6499999999996</v>
      </c>
    </row>
    <row r="6767" spans="1:17" x14ac:dyDescent="0.2">
      <c r="A6767" s="139" t="s">
        <v>13504</v>
      </c>
      <c r="B6767" s="140" t="s">
        <v>22064</v>
      </c>
      <c r="C6767" s="141">
        <v>25179</v>
      </c>
      <c r="D6767" s="141">
        <v>335</v>
      </c>
      <c r="E6767" s="142">
        <v>156909.75</v>
      </c>
      <c r="F6767" s="142">
        <v>30545.62</v>
      </c>
      <c r="G6767" s="142">
        <v>30125.23</v>
      </c>
      <c r="H6767" s="142">
        <v>17556.79</v>
      </c>
      <c r="I6767" s="142">
        <v>78227.64</v>
      </c>
      <c r="Q6767" s="6">
        <f t="shared" si="105"/>
        <v>78227.64</v>
      </c>
    </row>
    <row r="6768" spans="1:17" x14ac:dyDescent="0.2">
      <c r="A6768" s="139" t="s">
        <v>13506</v>
      </c>
      <c r="B6768" s="140" t="s">
        <v>22065</v>
      </c>
      <c r="C6768" s="141">
        <v>2148</v>
      </c>
      <c r="D6768" s="141">
        <v>31</v>
      </c>
      <c r="E6768" s="142">
        <v>8302.86</v>
      </c>
      <c r="F6768" s="142">
        <v>2605.8200000000002</v>
      </c>
      <c r="G6768" s="142">
        <v>2787.71</v>
      </c>
      <c r="H6768" s="142">
        <v>929.02</v>
      </c>
      <c r="I6768" s="142">
        <v>6322.55</v>
      </c>
      <c r="Q6768" s="6">
        <f t="shared" si="105"/>
        <v>6322.55</v>
      </c>
    </row>
    <row r="6769" spans="1:17" x14ac:dyDescent="0.2">
      <c r="A6769" s="139" t="s">
        <v>13508</v>
      </c>
      <c r="B6769" s="140" t="s">
        <v>22066</v>
      </c>
      <c r="C6769" s="141">
        <v>8355</v>
      </c>
      <c r="D6769" s="141">
        <v>190</v>
      </c>
      <c r="E6769" s="142">
        <v>103915.02</v>
      </c>
      <c r="F6769" s="142">
        <v>10135.780000000001</v>
      </c>
      <c r="G6769" s="142">
        <v>17085.95</v>
      </c>
      <c r="H6769" s="142">
        <v>11627.16</v>
      </c>
      <c r="I6769" s="142">
        <v>38848.89</v>
      </c>
      <c r="Q6769" s="6">
        <f t="shared" si="105"/>
        <v>38848.89</v>
      </c>
    </row>
    <row r="6770" spans="1:17" x14ac:dyDescent="0.2">
      <c r="A6770" s="139" t="s">
        <v>13510</v>
      </c>
      <c r="B6770" s="140" t="s">
        <v>22067</v>
      </c>
      <c r="C6770" s="141">
        <v>35946</v>
      </c>
      <c r="D6770" s="141">
        <v>593</v>
      </c>
      <c r="E6770" s="142">
        <v>263418.48</v>
      </c>
      <c r="F6770" s="142">
        <v>43607.48</v>
      </c>
      <c r="G6770" s="142">
        <v>53326.16</v>
      </c>
      <c r="H6770" s="142">
        <v>29474.17</v>
      </c>
      <c r="I6770" s="142">
        <v>126407.81</v>
      </c>
      <c r="Q6770" s="6">
        <f t="shared" si="105"/>
        <v>126407.81</v>
      </c>
    </row>
    <row r="6771" spans="1:17" x14ac:dyDescent="0.2">
      <c r="A6771" s="139" t="s">
        <v>13512</v>
      </c>
      <c r="B6771" s="140" t="s">
        <v>22068</v>
      </c>
      <c r="C6771" s="141">
        <v>428</v>
      </c>
      <c r="D6771" s="141">
        <v>12</v>
      </c>
      <c r="E6771" s="142">
        <v>2480.96</v>
      </c>
      <c r="F6771" s="142">
        <v>519.22</v>
      </c>
      <c r="G6771" s="142">
        <v>1079.1099999999999</v>
      </c>
      <c r="H6771" s="142">
        <v>277.60000000000002</v>
      </c>
      <c r="I6771" s="142">
        <v>1875.93</v>
      </c>
      <c r="Q6771" s="6">
        <f t="shared" si="105"/>
        <v>1875.93</v>
      </c>
    </row>
    <row r="6772" spans="1:17" x14ac:dyDescent="0.2">
      <c r="A6772" s="139" t="s">
        <v>13514</v>
      </c>
      <c r="B6772" s="140" t="s">
        <v>22069</v>
      </c>
      <c r="C6772" s="141">
        <v>26567</v>
      </c>
      <c r="D6772" s="141">
        <v>322</v>
      </c>
      <c r="E6772" s="142">
        <v>143658.23000000001</v>
      </c>
      <c r="F6772" s="142">
        <v>32229.46</v>
      </c>
      <c r="G6772" s="142">
        <v>28956.19</v>
      </c>
      <c r="H6772" s="142">
        <v>16074.06</v>
      </c>
      <c r="I6772" s="142">
        <v>77259.710000000006</v>
      </c>
      <c r="Q6772" s="6">
        <f t="shared" si="105"/>
        <v>77259.710000000006</v>
      </c>
    </row>
    <row r="6773" spans="1:17" x14ac:dyDescent="0.2">
      <c r="A6773" s="139" t="s">
        <v>13516</v>
      </c>
      <c r="B6773" s="140" t="s">
        <v>22070</v>
      </c>
      <c r="C6773" s="141">
        <v>1686</v>
      </c>
      <c r="D6773" s="141">
        <v>37</v>
      </c>
      <c r="E6773" s="142">
        <v>9907.5300000000007</v>
      </c>
      <c r="F6773" s="142">
        <v>2045.35</v>
      </c>
      <c r="G6773" s="142">
        <v>3327.26</v>
      </c>
      <c r="H6773" s="142">
        <v>1108.56</v>
      </c>
      <c r="I6773" s="142">
        <v>6481.17</v>
      </c>
      <c r="Q6773" s="6">
        <f t="shared" si="105"/>
        <v>6481.17</v>
      </c>
    </row>
    <row r="6774" spans="1:17" x14ac:dyDescent="0.2">
      <c r="A6774" s="139" t="s">
        <v>13518</v>
      </c>
      <c r="B6774" s="140" t="s">
        <v>22071</v>
      </c>
      <c r="C6774" s="141">
        <v>1040</v>
      </c>
      <c r="D6774" s="141">
        <v>30</v>
      </c>
      <c r="E6774" s="142">
        <v>6509.05</v>
      </c>
      <c r="F6774" s="142">
        <v>1261.6600000000001</v>
      </c>
      <c r="G6774" s="142">
        <v>2697.78</v>
      </c>
      <c r="H6774" s="142">
        <v>728.3</v>
      </c>
      <c r="I6774" s="142">
        <v>4687.74</v>
      </c>
      <c r="Q6774" s="6">
        <f t="shared" si="105"/>
        <v>4687.74</v>
      </c>
    </row>
    <row r="6775" spans="1:17" x14ac:dyDescent="0.2">
      <c r="A6775" s="139" t="s">
        <v>13520</v>
      </c>
      <c r="B6775" s="140" t="s">
        <v>22072</v>
      </c>
      <c r="C6775" s="141">
        <v>566</v>
      </c>
      <c r="D6775" s="141">
        <v>12</v>
      </c>
      <c r="E6775" s="142">
        <v>6654.65</v>
      </c>
      <c r="F6775" s="142">
        <v>686.64</v>
      </c>
      <c r="G6775" s="142">
        <v>1079.1099999999999</v>
      </c>
      <c r="H6775" s="142">
        <v>744.59</v>
      </c>
      <c r="I6775" s="142">
        <v>2510.34</v>
      </c>
      <c r="Q6775" s="6">
        <f t="shared" si="105"/>
        <v>2510.34</v>
      </c>
    </row>
    <row r="6776" spans="1:17" x14ac:dyDescent="0.2">
      <c r="A6776" s="139" t="s">
        <v>13522</v>
      </c>
      <c r="B6776" s="140" t="s">
        <v>22073</v>
      </c>
      <c r="C6776" s="141">
        <v>71880</v>
      </c>
      <c r="D6776" s="141">
        <v>1838</v>
      </c>
      <c r="E6776" s="142">
        <v>1244688.8999999999</v>
      </c>
      <c r="F6776" s="142">
        <v>87200.4</v>
      </c>
      <c r="G6776" s="142">
        <v>165284.12</v>
      </c>
      <c r="H6776" s="142">
        <v>139269.53</v>
      </c>
      <c r="I6776" s="142">
        <v>391754.05</v>
      </c>
      <c r="Q6776" s="6">
        <f t="shared" si="105"/>
        <v>391754.05</v>
      </c>
    </row>
    <row r="6777" spans="1:17" x14ac:dyDescent="0.2">
      <c r="A6777" s="139" t="s">
        <v>13524</v>
      </c>
      <c r="B6777" s="140" t="s">
        <v>22074</v>
      </c>
      <c r="C6777" s="141">
        <v>2966</v>
      </c>
      <c r="D6777" s="141">
        <v>58</v>
      </c>
      <c r="E6777" s="142">
        <v>10920.49</v>
      </c>
      <c r="F6777" s="142">
        <v>3598.17</v>
      </c>
      <c r="G6777" s="142">
        <v>5215.71</v>
      </c>
      <c r="H6777" s="142">
        <v>1221.9000000000001</v>
      </c>
      <c r="I6777" s="142">
        <v>10035.780000000001</v>
      </c>
      <c r="Q6777" s="6">
        <f t="shared" si="105"/>
        <v>10035.780000000001</v>
      </c>
    </row>
    <row r="6778" spans="1:17" x14ac:dyDescent="0.2">
      <c r="A6778" s="139" t="s">
        <v>13526</v>
      </c>
      <c r="B6778" s="140" t="s">
        <v>22075</v>
      </c>
      <c r="C6778" s="141">
        <v>1057</v>
      </c>
      <c r="D6778" s="141">
        <v>11</v>
      </c>
      <c r="E6778" s="142">
        <v>2301.5500000000002</v>
      </c>
      <c r="F6778" s="142">
        <v>1282.29</v>
      </c>
      <c r="G6778" s="142">
        <v>989.18</v>
      </c>
      <c r="H6778" s="142">
        <v>257.52</v>
      </c>
      <c r="I6778" s="142">
        <v>2528.9899999999998</v>
      </c>
      <c r="Q6778" s="6">
        <f t="shared" si="105"/>
        <v>2528.9899999999998</v>
      </c>
    </row>
    <row r="6779" spans="1:17" x14ac:dyDescent="0.2">
      <c r="A6779" s="139" t="s">
        <v>13528</v>
      </c>
      <c r="B6779" s="140" t="s">
        <v>22076</v>
      </c>
      <c r="C6779" s="141">
        <v>11665</v>
      </c>
      <c r="D6779" s="141">
        <v>214</v>
      </c>
      <c r="E6779" s="142">
        <v>104294.43</v>
      </c>
      <c r="F6779" s="142">
        <v>14151.26</v>
      </c>
      <c r="G6779" s="142">
        <v>19244.18</v>
      </c>
      <c r="H6779" s="142">
        <v>11669.61</v>
      </c>
      <c r="I6779" s="142">
        <v>45065.05</v>
      </c>
      <c r="Q6779" s="6">
        <f t="shared" si="105"/>
        <v>45065.05</v>
      </c>
    </row>
    <row r="6780" spans="1:17" x14ac:dyDescent="0.2">
      <c r="A6780" s="139" t="s">
        <v>13530</v>
      </c>
      <c r="B6780" s="140" t="s">
        <v>22077</v>
      </c>
      <c r="C6780" s="141">
        <v>21761</v>
      </c>
      <c r="D6780" s="141">
        <v>323</v>
      </c>
      <c r="E6780" s="142">
        <v>229504.18</v>
      </c>
      <c r="F6780" s="142">
        <v>26399.11</v>
      </c>
      <c r="G6780" s="142">
        <v>29046.12</v>
      </c>
      <c r="H6780" s="142">
        <v>25679.46</v>
      </c>
      <c r="I6780" s="142">
        <v>81124.69</v>
      </c>
      <c r="Q6780" s="6">
        <f t="shared" si="105"/>
        <v>81124.69</v>
      </c>
    </row>
    <row r="6781" spans="1:17" x14ac:dyDescent="0.2">
      <c r="A6781" s="139" t="s">
        <v>13532</v>
      </c>
      <c r="B6781" s="140" t="s">
        <v>22078</v>
      </c>
      <c r="C6781" s="141">
        <v>2882</v>
      </c>
      <c r="D6781" s="141">
        <v>53</v>
      </c>
      <c r="E6781" s="142">
        <v>11331.13</v>
      </c>
      <c r="F6781" s="142">
        <v>3496.26</v>
      </c>
      <c r="G6781" s="142">
        <v>4766.08</v>
      </c>
      <c r="H6781" s="142">
        <v>1267.8499999999999</v>
      </c>
      <c r="I6781" s="142">
        <v>9530.19</v>
      </c>
      <c r="Q6781" s="6">
        <f t="shared" si="105"/>
        <v>9530.19</v>
      </c>
    </row>
    <row r="6782" spans="1:17" x14ac:dyDescent="0.2">
      <c r="A6782" s="139" t="s">
        <v>13534</v>
      </c>
      <c r="B6782" s="140" t="s">
        <v>22079</v>
      </c>
      <c r="C6782" s="141">
        <v>155</v>
      </c>
      <c r="D6782" s="141">
        <v>5</v>
      </c>
      <c r="E6782" s="142">
        <v>901.76</v>
      </c>
      <c r="F6782" s="142">
        <v>188.04</v>
      </c>
      <c r="G6782" s="142">
        <v>449.63</v>
      </c>
      <c r="H6782" s="142">
        <v>100.9</v>
      </c>
      <c r="I6782" s="142">
        <v>738.57</v>
      </c>
      <c r="Q6782" s="6">
        <f t="shared" si="105"/>
        <v>738.57</v>
      </c>
    </row>
    <row r="6783" spans="1:17" x14ac:dyDescent="0.2">
      <c r="A6783" s="139" t="s">
        <v>13536</v>
      </c>
      <c r="B6783" s="140" t="s">
        <v>22080</v>
      </c>
      <c r="C6783" s="141">
        <v>2493</v>
      </c>
      <c r="D6783" s="141">
        <v>34</v>
      </c>
      <c r="E6783" s="142">
        <v>8366.43</v>
      </c>
      <c r="F6783" s="142">
        <v>3024.35</v>
      </c>
      <c r="G6783" s="142">
        <v>3057.49</v>
      </c>
      <c r="H6783" s="142">
        <v>936.13</v>
      </c>
      <c r="I6783" s="142">
        <v>7017.97</v>
      </c>
      <c r="Q6783" s="6">
        <f t="shared" si="105"/>
        <v>7017.97</v>
      </c>
    </row>
    <row r="6784" spans="1:17" x14ac:dyDescent="0.2">
      <c r="A6784" s="139" t="s">
        <v>13538</v>
      </c>
      <c r="B6784" s="140" t="s">
        <v>22081</v>
      </c>
      <c r="C6784" s="141">
        <v>1075</v>
      </c>
      <c r="D6784" s="141">
        <v>24</v>
      </c>
      <c r="E6784" s="142">
        <v>6937.88</v>
      </c>
      <c r="F6784" s="142">
        <v>1304.1199999999999</v>
      </c>
      <c r="G6784" s="142">
        <v>2158.2199999999998</v>
      </c>
      <c r="H6784" s="142">
        <v>776.29</v>
      </c>
      <c r="I6784" s="142">
        <v>4238.63</v>
      </c>
      <c r="Q6784" s="6">
        <f t="shared" si="105"/>
        <v>4238.63</v>
      </c>
    </row>
    <row r="6785" spans="1:17" x14ac:dyDescent="0.2">
      <c r="A6785" s="139" t="s">
        <v>13540</v>
      </c>
      <c r="B6785" s="140" t="s">
        <v>22082</v>
      </c>
      <c r="C6785" s="141">
        <v>8368</v>
      </c>
      <c r="D6785" s="141">
        <v>85</v>
      </c>
      <c r="E6785" s="142">
        <v>24642.01</v>
      </c>
      <c r="F6785" s="142">
        <v>10151.540000000001</v>
      </c>
      <c r="G6785" s="142">
        <v>7643.72</v>
      </c>
      <c r="H6785" s="142">
        <v>2757.22</v>
      </c>
      <c r="I6785" s="142">
        <v>20552.48</v>
      </c>
      <c r="Q6785" s="6">
        <f t="shared" si="105"/>
        <v>20552.48</v>
      </c>
    </row>
    <row r="6786" spans="1:17" x14ac:dyDescent="0.2">
      <c r="A6786" s="139" t="s">
        <v>13542</v>
      </c>
      <c r="B6786" s="140" t="s">
        <v>22083</v>
      </c>
      <c r="C6786" s="141">
        <v>2447</v>
      </c>
      <c r="D6786" s="141">
        <v>38</v>
      </c>
      <c r="E6786" s="142">
        <v>16904.37</v>
      </c>
      <c r="F6786" s="142">
        <v>2968.55</v>
      </c>
      <c r="G6786" s="142">
        <v>3417.19</v>
      </c>
      <c r="H6786" s="142">
        <v>1891.45</v>
      </c>
      <c r="I6786" s="142">
        <v>8277.19</v>
      </c>
      <c r="Q6786" s="6">
        <f t="shared" si="105"/>
        <v>8277.19</v>
      </c>
    </row>
    <row r="6787" spans="1:17" x14ac:dyDescent="0.2">
      <c r="A6787" s="139" t="s">
        <v>13544</v>
      </c>
      <c r="B6787" s="140" t="s">
        <v>22084</v>
      </c>
      <c r="C6787" s="141">
        <v>59</v>
      </c>
      <c r="D6787" s="141">
        <v>6</v>
      </c>
      <c r="E6787" s="142">
        <v>1230.7</v>
      </c>
      <c r="F6787" s="142">
        <v>71.58</v>
      </c>
      <c r="G6787" s="142">
        <v>539.55999999999995</v>
      </c>
      <c r="H6787" s="142">
        <v>137.69999999999999</v>
      </c>
      <c r="I6787" s="142">
        <v>748.84</v>
      </c>
      <c r="Q6787" s="6">
        <f t="shared" si="105"/>
        <v>748.84</v>
      </c>
    </row>
    <row r="6788" spans="1:17" x14ac:dyDescent="0.2">
      <c r="A6788" s="139" t="s">
        <v>13546</v>
      </c>
      <c r="B6788" s="140" t="s">
        <v>22085</v>
      </c>
      <c r="C6788" s="141">
        <v>25625</v>
      </c>
      <c r="D6788" s="141">
        <v>334</v>
      </c>
      <c r="E6788" s="142">
        <v>244296.43</v>
      </c>
      <c r="F6788" s="142">
        <v>31086.68</v>
      </c>
      <c r="G6788" s="142">
        <v>30035.31</v>
      </c>
      <c r="H6788" s="142">
        <v>27334.58</v>
      </c>
      <c r="I6788" s="142">
        <v>88456.57</v>
      </c>
      <c r="Q6788" s="6">
        <f t="shared" si="105"/>
        <v>88456.57</v>
      </c>
    </row>
    <row r="6789" spans="1:17" x14ac:dyDescent="0.2">
      <c r="A6789" s="139" t="s">
        <v>13548</v>
      </c>
      <c r="B6789" s="140" t="s">
        <v>22086</v>
      </c>
      <c r="C6789" s="141">
        <v>4443</v>
      </c>
      <c r="D6789" s="141">
        <v>61</v>
      </c>
      <c r="E6789" s="142">
        <v>15401.98</v>
      </c>
      <c r="F6789" s="142">
        <v>5389.98</v>
      </c>
      <c r="G6789" s="142">
        <v>5485.49</v>
      </c>
      <c r="H6789" s="142">
        <v>1723.34</v>
      </c>
      <c r="I6789" s="142">
        <v>12598.81</v>
      </c>
      <c r="Q6789" s="6">
        <f t="shared" si="105"/>
        <v>12598.81</v>
      </c>
    </row>
    <row r="6790" spans="1:17" x14ac:dyDescent="0.2">
      <c r="A6790" s="139" t="s">
        <v>13550</v>
      </c>
      <c r="B6790" s="140" t="s">
        <v>22087</v>
      </c>
      <c r="C6790" s="141">
        <v>8792</v>
      </c>
      <c r="D6790" s="141">
        <v>198</v>
      </c>
      <c r="E6790" s="142">
        <v>179739.37</v>
      </c>
      <c r="F6790" s="142">
        <v>10665.91</v>
      </c>
      <c r="G6790" s="142">
        <v>17805.36</v>
      </c>
      <c r="H6790" s="142">
        <v>20111.22</v>
      </c>
      <c r="I6790" s="142">
        <v>48582.49</v>
      </c>
      <c r="Q6790" s="6">
        <f t="shared" si="105"/>
        <v>48582.49</v>
      </c>
    </row>
    <row r="6791" spans="1:17" x14ac:dyDescent="0.2">
      <c r="A6791" s="139" t="s">
        <v>13552</v>
      </c>
      <c r="B6791" s="140" t="s">
        <v>22088</v>
      </c>
      <c r="C6791" s="141">
        <v>20191</v>
      </c>
      <c r="D6791" s="141">
        <v>231</v>
      </c>
      <c r="E6791" s="142">
        <v>106742.18</v>
      </c>
      <c r="F6791" s="142">
        <v>24494.48</v>
      </c>
      <c r="G6791" s="142">
        <v>20772.919999999998</v>
      </c>
      <c r="H6791" s="142">
        <v>11943.5</v>
      </c>
      <c r="I6791" s="142">
        <v>57210.9</v>
      </c>
      <c r="Q6791" s="6">
        <f t="shared" si="105"/>
        <v>57210.9</v>
      </c>
    </row>
    <row r="6792" spans="1:17" x14ac:dyDescent="0.2">
      <c r="A6792" s="139" t="s">
        <v>13554</v>
      </c>
      <c r="B6792" s="140" t="s">
        <v>22089</v>
      </c>
      <c r="C6792" s="141">
        <v>647</v>
      </c>
      <c r="D6792" s="141">
        <v>13</v>
      </c>
      <c r="E6792" s="142">
        <v>3341.14</v>
      </c>
      <c r="F6792" s="142">
        <v>784.9</v>
      </c>
      <c r="G6792" s="142">
        <v>1169.04</v>
      </c>
      <c r="H6792" s="142">
        <v>373.84</v>
      </c>
      <c r="I6792" s="142">
        <v>2327.7800000000002</v>
      </c>
      <c r="Q6792" s="6">
        <f t="shared" si="105"/>
        <v>2327.7800000000002</v>
      </c>
    </row>
    <row r="6793" spans="1:17" x14ac:dyDescent="0.2">
      <c r="A6793" s="139" t="s">
        <v>13556</v>
      </c>
      <c r="B6793" s="140" t="s">
        <v>22090</v>
      </c>
      <c r="C6793" s="141">
        <v>9381</v>
      </c>
      <c r="D6793" s="141">
        <v>219</v>
      </c>
      <c r="E6793" s="142">
        <v>77317.440000000002</v>
      </c>
      <c r="F6793" s="142">
        <v>11380.46</v>
      </c>
      <c r="G6793" s="142">
        <v>19693.810000000001</v>
      </c>
      <c r="H6793" s="142">
        <v>8651.1299999999992</v>
      </c>
      <c r="I6793" s="142">
        <v>39725.4</v>
      </c>
      <c r="Q6793" s="6">
        <f t="shared" si="105"/>
        <v>39725.4</v>
      </c>
    </row>
    <row r="6794" spans="1:17" x14ac:dyDescent="0.2">
      <c r="A6794" s="139" t="s">
        <v>13558</v>
      </c>
      <c r="B6794" s="140" t="s">
        <v>22091</v>
      </c>
      <c r="C6794" s="141">
        <v>1386</v>
      </c>
      <c r="D6794" s="141">
        <v>20</v>
      </c>
      <c r="E6794" s="142">
        <v>3697.96</v>
      </c>
      <c r="F6794" s="142">
        <v>1681.41</v>
      </c>
      <c r="G6794" s="142">
        <v>1798.52</v>
      </c>
      <c r="H6794" s="142">
        <v>413.77</v>
      </c>
      <c r="I6794" s="142">
        <v>3893.7</v>
      </c>
      <c r="Q6794" s="6">
        <f t="shared" si="105"/>
        <v>3893.7</v>
      </c>
    </row>
    <row r="6795" spans="1:17" x14ac:dyDescent="0.2">
      <c r="A6795" s="139" t="s">
        <v>13560</v>
      </c>
      <c r="B6795" s="140" t="s">
        <v>22092</v>
      </c>
      <c r="C6795" s="141">
        <v>2360</v>
      </c>
      <c r="D6795" s="141">
        <v>18</v>
      </c>
      <c r="E6795" s="142">
        <v>3808.62</v>
      </c>
      <c r="F6795" s="142">
        <v>2863.01</v>
      </c>
      <c r="G6795" s="142">
        <v>1618.67</v>
      </c>
      <c r="H6795" s="142">
        <v>426.15</v>
      </c>
      <c r="I6795" s="142">
        <v>4907.83</v>
      </c>
      <c r="Q6795" s="6">
        <f t="shared" si="105"/>
        <v>4907.83</v>
      </c>
    </row>
    <row r="6796" spans="1:17" x14ac:dyDescent="0.2">
      <c r="A6796" s="139" t="s">
        <v>13562</v>
      </c>
      <c r="B6796" s="140" t="s">
        <v>22093</v>
      </c>
      <c r="C6796" s="141">
        <v>443</v>
      </c>
      <c r="D6796" s="141">
        <v>7</v>
      </c>
      <c r="E6796" s="142">
        <v>1609.38</v>
      </c>
      <c r="F6796" s="142">
        <v>537.41999999999996</v>
      </c>
      <c r="G6796" s="142">
        <v>629.48</v>
      </c>
      <c r="H6796" s="142">
        <v>180.07</v>
      </c>
      <c r="I6796" s="142">
        <v>1346.97</v>
      </c>
      <c r="Q6796" s="6">
        <f t="shared" si="105"/>
        <v>1346.97</v>
      </c>
    </row>
    <row r="6797" spans="1:17" x14ac:dyDescent="0.2">
      <c r="A6797" s="139" t="s">
        <v>13564</v>
      </c>
      <c r="B6797" s="140" t="s">
        <v>22094</v>
      </c>
      <c r="C6797" s="141">
        <v>2574</v>
      </c>
      <c r="D6797" s="141">
        <v>69</v>
      </c>
      <c r="E6797" s="142">
        <v>59656.22</v>
      </c>
      <c r="F6797" s="142">
        <v>3122.62</v>
      </c>
      <c r="G6797" s="142">
        <v>6204.9</v>
      </c>
      <c r="H6797" s="142">
        <v>6675</v>
      </c>
      <c r="I6797" s="142">
        <v>16002.52</v>
      </c>
      <c r="Q6797" s="6">
        <f t="shared" si="105"/>
        <v>16002.52</v>
      </c>
    </row>
    <row r="6798" spans="1:17" x14ac:dyDescent="0.2">
      <c r="A6798" s="139" t="s">
        <v>13566</v>
      </c>
      <c r="B6798" s="140" t="s">
        <v>22095</v>
      </c>
      <c r="C6798" s="141">
        <v>2287</v>
      </c>
      <c r="D6798" s="141">
        <v>29</v>
      </c>
      <c r="E6798" s="142">
        <v>12189.29</v>
      </c>
      <c r="F6798" s="142">
        <v>2774.45</v>
      </c>
      <c r="G6798" s="142">
        <v>2607.86</v>
      </c>
      <c r="H6798" s="142">
        <v>1363.87</v>
      </c>
      <c r="I6798" s="142">
        <v>6746.18</v>
      </c>
      <c r="Q6798" s="6">
        <f t="shared" si="105"/>
        <v>6746.18</v>
      </c>
    </row>
    <row r="6799" spans="1:17" x14ac:dyDescent="0.2">
      <c r="A6799" s="139" t="s">
        <v>13568</v>
      </c>
      <c r="B6799" s="140" t="s">
        <v>22096</v>
      </c>
      <c r="C6799" s="141">
        <v>20058</v>
      </c>
      <c r="D6799" s="141">
        <v>344</v>
      </c>
      <c r="E6799" s="142">
        <v>407661.72</v>
      </c>
      <c r="F6799" s="142">
        <v>24333.14</v>
      </c>
      <c r="G6799" s="142">
        <v>30934.57</v>
      </c>
      <c r="H6799" s="142">
        <v>45613.69</v>
      </c>
      <c r="I6799" s="142">
        <v>100881.4</v>
      </c>
      <c r="Q6799" s="6">
        <f t="shared" si="105"/>
        <v>100881.4</v>
      </c>
    </row>
    <row r="6800" spans="1:17" x14ac:dyDescent="0.2">
      <c r="A6800" s="139" t="s">
        <v>13570</v>
      </c>
      <c r="B6800" s="140" t="s">
        <v>22097</v>
      </c>
      <c r="C6800" s="141">
        <v>23050</v>
      </c>
      <c r="D6800" s="141">
        <v>922</v>
      </c>
      <c r="E6800" s="142">
        <v>730079.92</v>
      </c>
      <c r="F6800" s="142">
        <v>27962.85</v>
      </c>
      <c r="G6800" s="142">
        <v>82911.839999999997</v>
      </c>
      <c r="H6800" s="142">
        <v>81689.399999999994</v>
      </c>
      <c r="I6800" s="142">
        <v>192564.09</v>
      </c>
      <c r="Q6800" s="6">
        <f t="shared" ref="Q6800:Q6863" si="106">I6800+P6800</f>
        <v>192564.09</v>
      </c>
    </row>
    <row r="6801" spans="1:17" x14ac:dyDescent="0.2">
      <c r="A6801" s="139" t="s">
        <v>13572</v>
      </c>
      <c r="B6801" s="140" t="s">
        <v>22098</v>
      </c>
      <c r="C6801" s="141">
        <v>1793</v>
      </c>
      <c r="D6801" s="141">
        <v>12</v>
      </c>
      <c r="E6801" s="142">
        <v>2445.7600000000002</v>
      </c>
      <c r="F6801" s="142">
        <v>2175.16</v>
      </c>
      <c r="G6801" s="142">
        <v>1079.1099999999999</v>
      </c>
      <c r="H6801" s="142">
        <v>273.66000000000003</v>
      </c>
      <c r="I6801" s="142">
        <v>3527.93</v>
      </c>
      <c r="Q6801" s="6">
        <f t="shared" si="106"/>
        <v>3527.93</v>
      </c>
    </row>
    <row r="6802" spans="1:17" x14ac:dyDescent="0.2">
      <c r="A6802" s="139" t="s">
        <v>13574</v>
      </c>
      <c r="B6802" s="140" t="s">
        <v>22099</v>
      </c>
      <c r="C6802" s="141">
        <v>7603</v>
      </c>
      <c r="D6802" s="141">
        <v>59</v>
      </c>
      <c r="E6802" s="142">
        <v>14309.36</v>
      </c>
      <c r="F6802" s="142">
        <v>9223.5</v>
      </c>
      <c r="G6802" s="142">
        <v>5305.64</v>
      </c>
      <c r="H6802" s="142">
        <v>1601.09</v>
      </c>
      <c r="I6802" s="142">
        <v>16130.23</v>
      </c>
      <c r="Q6802" s="6">
        <f t="shared" si="106"/>
        <v>16130.23</v>
      </c>
    </row>
    <row r="6803" spans="1:17" x14ac:dyDescent="0.2">
      <c r="A6803" s="139" t="s">
        <v>13576</v>
      </c>
      <c r="B6803" s="140" t="s">
        <v>22100</v>
      </c>
      <c r="C6803" s="141">
        <v>1163</v>
      </c>
      <c r="D6803" s="141">
        <v>29</v>
      </c>
      <c r="E6803" s="142">
        <v>12107.95</v>
      </c>
      <c r="F6803" s="142">
        <v>1410.88</v>
      </c>
      <c r="G6803" s="142">
        <v>2607.86</v>
      </c>
      <c r="H6803" s="142">
        <v>1354.77</v>
      </c>
      <c r="I6803" s="142">
        <v>5373.51</v>
      </c>
      <c r="Q6803" s="6">
        <f t="shared" si="106"/>
        <v>5373.51</v>
      </c>
    </row>
    <row r="6804" spans="1:17" x14ac:dyDescent="0.2">
      <c r="A6804" s="139" t="s">
        <v>13578</v>
      </c>
      <c r="B6804" s="140" t="s">
        <v>22101</v>
      </c>
      <c r="C6804" s="141">
        <v>1265</v>
      </c>
      <c r="D6804" s="141">
        <v>34</v>
      </c>
      <c r="E6804" s="142">
        <v>7828.18</v>
      </c>
      <c r="F6804" s="142">
        <v>1534.62</v>
      </c>
      <c r="G6804" s="142">
        <v>3057.49</v>
      </c>
      <c r="H6804" s="142">
        <v>875.9</v>
      </c>
      <c r="I6804" s="142">
        <v>5468.01</v>
      </c>
      <c r="Q6804" s="6">
        <f t="shared" si="106"/>
        <v>5468.01</v>
      </c>
    </row>
    <row r="6805" spans="1:17" x14ac:dyDescent="0.2">
      <c r="A6805" s="139" t="s">
        <v>13580</v>
      </c>
      <c r="B6805" s="140" t="s">
        <v>22102</v>
      </c>
      <c r="C6805" s="141">
        <v>175</v>
      </c>
      <c r="D6805" s="141">
        <v>0</v>
      </c>
      <c r="E6805" s="142">
        <v>0</v>
      </c>
      <c r="F6805" s="142">
        <v>212.3</v>
      </c>
      <c r="G6805" s="142">
        <v>0</v>
      </c>
      <c r="H6805" s="142">
        <v>0</v>
      </c>
      <c r="I6805" s="142">
        <v>212.3</v>
      </c>
      <c r="Q6805" s="6">
        <f t="shared" si="106"/>
        <v>212.3</v>
      </c>
    </row>
    <row r="6806" spans="1:17" x14ac:dyDescent="0.2">
      <c r="A6806" s="139" t="s">
        <v>13582</v>
      </c>
      <c r="B6806" s="140" t="s">
        <v>22103</v>
      </c>
      <c r="C6806" s="141">
        <v>68066</v>
      </c>
      <c r="D6806" s="141">
        <v>833</v>
      </c>
      <c r="E6806" s="142">
        <v>2023439.46</v>
      </c>
      <c r="F6806" s="142">
        <v>82573.5</v>
      </c>
      <c r="G6806" s="142">
        <v>74908.42</v>
      </c>
      <c r="H6806" s="142">
        <v>226404.73</v>
      </c>
      <c r="I6806" s="142">
        <v>383886.65</v>
      </c>
      <c r="Q6806" s="6">
        <f t="shared" si="106"/>
        <v>383886.65</v>
      </c>
    </row>
    <row r="6807" spans="1:17" x14ac:dyDescent="0.2">
      <c r="A6807" s="139" t="s">
        <v>13584</v>
      </c>
      <c r="B6807" s="140" t="s">
        <v>22104</v>
      </c>
      <c r="C6807" s="141">
        <v>411</v>
      </c>
      <c r="D6807" s="141">
        <v>12</v>
      </c>
      <c r="E6807" s="142">
        <v>214924.4</v>
      </c>
      <c r="F6807" s="142">
        <v>498.6</v>
      </c>
      <c r="G6807" s="142">
        <v>1079.1099999999999</v>
      </c>
      <c r="H6807" s="142">
        <v>24048.11</v>
      </c>
      <c r="I6807" s="142">
        <v>25625.82</v>
      </c>
      <c r="Q6807" s="6">
        <f t="shared" si="106"/>
        <v>25625.82</v>
      </c>
    </row>
    <row r="6808" spans="1:17" x14ac:dyDescent="0.2">
      <c r="A6808" s="139" t="s">
        <v>13586</v>
      </c>
      <c r="B6808" s="140" t="s">
        <v>22105</v>
      </c>
      <c r="C6808" s="141">
        <v>534</v>
      </c>
      <c r="D6808" s="141">
        <v>24</v>
      </c>
      <c r="E6808" s="142">
        <v>6317.11</v>
      </c>
      <c r="F6808" s="142">
        <v>647.82000000000005</v>
      </c>
      <c r="G6808" s="142">
        <v>2158.2199999999998</v>
      </c>
      <c r="H6808" s="142">
        <v>706.82</v>
      </c>
      <c r="I6808" s="142">
        <v>3512.86</v>
      </c>
      <c r="Q6808" s="6">
        <f t="shared" si="106"/>
        <v>3512.86</v>
      </c>
    </row>
    <row r="6809" spans="1:17" x14ac:dyDescent="0.2">
      <c r="A6809" s="139" t="s">
        <v>13588</v>
      </c>
      <c r="B6809" s="140" t="s">
        <v>22106</v>
      </c>
      <c r="C6809" s="141">
        <v>10349</v>
      </c>
      <c r="D6809" s="141">
        <v>173</v>
      </c>
      <c r="E6809" s="142">
        <v>52456.09</v>
      </c>
      <c r="F6809" s="142">
        <v>12554.77</v>
      </c>
      <c r="G6809" s="142">
        <v>15557.21</v>
      </c>
      <c r="H6809" s="142">
        <v>5869.37</v>
      </c>
      <c r="I6809" s="142">
        <v>33981.35</v>
      </c>
      <c r="Q6809" s="6">
        <f t="shared" si="106"/>
        <v>33981.35</v>
      </c>
    </row>
    <row r="6810" spans="1:17" x14ac:dyDescent="0.2">
      <c r="A6810" s="139" t="s">
        <v>13590</v>
      </c>
      <c r="B6810" s="140" t="s">
        <v>22107</v>
      </c>
      <c r="C6810" s="141">
        <v>174</v>
      </c>
      <c r="D6810" s="141">
        <v>6</v>
      </c>
      <c r="E6810" s="142">
        <v>1524</v>
      </c>
      <c r="F6810" s="142">
        <v>211.09</v>
      </c>
      <c r="G6810" s="142">
        <v>539.55999999999995</v>
      </c>
      <c r="H6810" s="142">
        <v>170.52</v>
      </c>
      <c r="I6810" s="142">
        <v>921.17</v>
      </c>
      <c r="Q6810" s="6">
        <f t="shared" si="106"/>
        <v>921.17</v>
      </c>
    </row>
    <row r="6811" spans="1:17" x14ac:dyDescent="0.2">
      <c r="A6811" s="139" t="s">
        <v>13592</v>
      </c>
      <c r="B6811" s="140" t="s">
        <v>22108</v>
      </c>
      <c r="C6811" s="141">
        <v>380</v>
      </c>
      <c r="D6811" s="141">
        <v>8</v>
      </c>
      <c r="E6811" s="142">
        <v>4254.25</v>
      </c>
      <c r="F6811" s="142">
        <v>460.99</v>
      </c>
      <c r="G6811" s="142">
        <v>719.41</v>
      </c>
      <c r="H6811" s="142">
        <v>476.02</v>
      </c>
      <c r="I6811" s="142">
        <v>1656.42</v>
      </c>
      <c r="Q6811" s="6">
        <f t="shared" si="106"/>
        <v>1656.42</v>
      </c>
    </row>
    <row r="6812" spans="1:17" x14ac:dyDescent="0.2">
      <c r="A6812" s="139" t="s">
        <v>13594</v>
      </c>
      <c r="B6812" s="140" t="s">
        <v>22109</v>
      </c>
      <c r="C6812" s="141">
        <v>26</v>
      </c>
      <c r="D6812" s="141">
        <v>4</v>
      </c>
      <c r="E6812" s="142">
        <v>857.87</v>
      </c>
      <c r="F6812" s="142">
        <v>31.54</v>
      </c>
      <c r="G6812" s="142">
        <v>359.7</v>
      </c>
      <c r="H6812" s="142">
        <v>95.98</v>
      </c>
      <c r="I6812" s="142">
        <v>487.22</v>
      </c>
      <c r="Q6812" s="6">
        <f t="shared" si="106"/>
        <v>487.22</v>
      </c>
    </row>
    <row r="6813" spans="1:17" x14ac:dyDescent="0.2">
      <c r="A6813" s="139" t="s">
        <v>13596</v>
      </c>
      <c r="B6813" s="140" t="s">
        <v>22110</v>
      </c>
      <c r="C6813" s="141">
        <v>1108</v>
      </c>
      <c r="D6813" s="141">
        <v>21</v>
      </c>
      <c r="E6813" s="142">
        <v>6973.39</v>
      </c>
      <c r="F6813" s="142">
        <v>1344.16</v>
      </c>
      <c r="G6813" s="142">
        <v>1888.45</v>
      </c>
      <c r="H6813" s="142">
        <v>780.26</v>
      </c>
      <c r="I6813" s="142">
        <v>4012.87</v>
      </c>
      <c r="Q6813" s="6">
        <f t="shared" si="106"/>
        <v>4012.87</v>
      </c>
    </row>
    <row r="6814" spans="1:17" x14ac:dyDescent="0.2">
      <c r="A6814" s="139" t="s">
        <v>13598</v>
      </c>
      <c r="B6814" s="140" t="s">
        <v>22111</v>
      </c>
      <c r="C6814" s="141">
        <v>3405</v>
      </c>
      <c r="D6814" s="141">
        <v>27</v>
      </c>
      <c r="E6814" s="142">
        <v>9799.11</v>
      </c>
      <c r="F6814" s="142">
        <v>4130.74</v>
      </c>
      <c r="G6814" s="142">
        <v>2428</v>
      </c>
      <c r="H6814" s="142">
        <v>1096.43</v>
      </c>
      <c r="I6814" s="142">
        <v>7655.17</v>
      </c>
      <c r="Q6814" s="6">
        <f t="shared" si="106"/>
        <v>7655.17</v>
      </c>
    </row>
    <row r="6815" spans="1:17" x14ac:dyDescent="0.2">
      <c r="A6815" s="139" t="s">
        <v>13600</v>
      </c>
      <c r="B6815" s="140" t="s">
        <v>22112</v>
      </c>
      <c r="C6815" s="141">
        <v>1180</v>
      </c>
      <c r="D6815" s="141">
        <v>38</v>
      </c>
      <c r="E6815" s="142">
        <v>6219.64</v>
      </c>
      <c r="F6815" s="142">
        <v>1431.5</v>
      </c>
      <c r="G6815" s="142">
        <v>3417.19</v>
      </c>
      <c r="H6815" s="142">
        <v>695.92</v>
      </c>
      <c r="I6815" s="142">
        <v>5544.61</v>
      </c>
      <c r="Q6815" s="6">
        <f t="shared" si="106"/>
        <v>5544.61</v>
      </c>
    </row>
    <row r="6816" spans="1:17" x14ac:dyDescent="0.2">
      <c r="A6816" s="139" t="s">
        <v>13602</v>
      </c>
      <c r="B6816" s="140" t="s">
        <v>22113</v>
      </c>
      <c r="C6816" s="141">
        <v>19298</v>
      </c>
      <c r="D6816" s="141">
        <v>376</v>
      </c>
      <c r="E6816" s="142">
        <v>211178.78</v>
      </c>
      <c r="F6816" s="142">
        <v>23411.15</v>
      </c>
      <c r="G6816" s="142">
        <v>33812.199999999997</v>
      </c>
      <c r="H6816" s="142">
        <v>23629.01</v>
      </c>
      <c r="I6816" s="142">
        <v>80852.36</v>
      </c>
      <c r="Q6816" s="6">
        <f t="shared" si="106"/>
        <v>80852.36</v>
      </c>
    </row>
    <row r="6817" spans="1:17" x14ac:dyDescent="0.2">
      <c r="A6817" s="139" t="s">
        <v>13604</v>
      </c>
      <c r="B6817" s="140" t="s">
        <v>22114</v>
      </c>
      <c r="C6817" s="141">
        <v>3271</v>
      </c>
      <c r="D6817" s="141">
        <v>27</v>
      </c>
      <c r="E6817" s="142">
        <v>5925.16</v>
      </c>
      <c r="F6817" s="142">
        <v>3968.18</v>
      </c>
      <c r="G6817" s="142">
        <v>2428</v>
      </c>
      <c r="H6817" s="142">
        <v>662.98</v>
      </c>
      <c r="I6817" s="142">
        <v>7059.16</v>
      </c>
      <c r="Q6817" s="6">
        <f t="shared" si="106"/>
        <v>7059.16</v>
      </c>
    </row>
    <row r="6818" spans="1:17" x14ac:dyDescent="0.2">
      <c r="A6818" s="139" t="s">
        <v>13606</v>
      </c>
      <c r="B6818" s="140" t="s">
        <v>22115</v>
      </c>
      <c r="C6818" s="141">
        <v>1135</v>
      </c>
      <c r="D6818" s="141">
        <v>51</v>
      </c>
      <c r="E6818" s="142">
        <v>29362.35</v>
      </c>
      <c r="F6818" s="142">
        <v>1376.91</v>
      </c>
      <c r="G6818" s="142">
        <v>4586.2299999999996</v>
      </c>
      <c r="H6818" s="142">
        <v>3285.38</v>
      </c>
      <c r="I6818" s="142">
        <v>9248.52</v>
      </c>
      <c r="Q6818" s="6">
        <f t="shared" si="106"/>
        <v>9248.52</v>
      </c>
    </row>
    <row r="6819" spans="1:17" x14ac:dyDescent="0.2">
      <c r="A6819" s="139" t="s">
        <v>13608</v>
      </c>
      <c r="B6819" s="140" t="s">
        <v>22116</v>
      </c>
      <c r="C6819" s="141">
        <v>4915</v>
      </c>
      <c r="D6819" s="141">
        <v>113</v>
      </c>
      <c r="E6819" s="142">
        <v>79316.899999999994</v>
      </c>
      <c r="F6819" s="142">
        <v>5962.58</v>
      </c>
      <c r="G6819" s="142">
        <v>10161.65</v>
      </c>
      <c r="H6819" s="142">
        <v>8874.85</v>
      </c>
      <c r="I6819" s="142">
        <v>24999.08</v>
      </c>
      <c r="Q6819" s="6">
        <f t="shared" si="106"/>
        <v>24999.08</v>
      </c>
    </row>
    <row r="6820" spans="1:17" x14ac:dyDescent="0.2">
      <c r="A6820" s="139" t="s">
        <v>13610</v>
      </c>
      <c r="B6820" s="140" t="s">
        <v>22117</v>
      </c>
      <c r="C6820" s="141">
        <v>384</v>
      </c>
      <c r="D6820" s="141">
        <v>4</v>
      </c>
      <c r="E6820" s="142">
        <v>659.36</v>
      </c>
      <c r="F6820" s="142">
        <v>465.85</v>
      </c>
      <c r="G6820" s="142">
        <v>359.7</v>
      </c>
      <c r="H6820" s="142">
        <v>73.78</v>
      </c>
      <c r="I6820" s="142">
        <v>899.33</v>
      </c>
      <c r="Q6820" s="6">
        <f t="shared" si="106"/>
        <v>899.33</v>
      </c>
    </row>
    <row r="6821" spans="1:17" x14ac:dyDescent="0.2">
      <c r="A6821" s="139" t="s">
        <v>13612</v>
      </c>
      <c r="B6821" s="140" t="s">
        <v>22118</v>
      </c>
      <c r="C6821" s="141">
        <v>27738</v>
      </c>
      <c r="D6821" s="141">
        <v>265</v>
      </c>
      <c r="E6821" s="142">
        <v>136761.04</v>
      </c>
      <c r="F6821" s="142">
        <v>33650.04</v>
      </c>
      <c r="G6821" s="142">
        <v>23830.41</v>
      </c>
      <c r="H6821" s="142">
        <v>15302.34</v>
      </c>
      <c r="I6821" s="142">
        <v>72782.789999999994</v>
      </c>
      <c r="Q6821" s="6">
        <f t="shared" si="106"/>
        <v>72782.789999999994</v>
      </c>
    </row>
    <row r="6822" spans="1:17" x14ac:dyDescent="0.2">
      <c r="A6822" s="139" t="s">
        <v>13614</v>
      </c>
      <c r="B6822" s="140" t="s">
        <v>22119</v>
      </c>
      <c r="C6822" s="141">
        <v>1054</v>
      </c>
      <c r="D6822" s="141">
        <v>8</v>
      </c>
      <c r="E6822" s="142">
        <v>1596.8</v>
      </c>
      <c r="F6822" s="142">
        <v>1278.6500000000001</v>
      </c>
      <c r="G6822" s="142">
        <v>719.41</v>
      </c>
      <c r="H6822" s="142">
        <v>178.66</v>
      </c>
      <c r="I6822" s="142">
        <v>2176.7199999999998</v>
      </c>
      <c r="Q6822" s="6">
        <f t="shared" si="106"/>
        <v>2176.7199999999998</v>
      </c>
    </row>
    <row r="6823" spans="1:17" x14ac:dyDescent="0.2">
      <c r="A6823" s="139" t="s">
        <v>13616</v>
      </c>
      <c r="B6823" s="140" t="s">
        <v>22120</v>
      </c>
      <c r="C6823" s="141">
        <v>9222</v>
      </c>
      <c r="D6823" s="141">
        <v>70</v>
      </c>
      <c r="E6823" s="142">
        <v>32974.019999999997</v>
      </c>
      <c r="F6823" s="142">
        <v>11187.57</v>
      </c>
      <c r="G6823" s="142">
        <v>6294.82</v>
      </c>
      <c r="H6823" s="142">
        <v>3689.5</v>
      </c>
      <c r="I6823" s="142">
        <v>21171.89</v>
      </c>
      <c r="Q6823" s="6">
        <f t="shared" si="106"/>
        <v>21171.89</v>
      </c>
    </row>
    <row r="6824" spans="1:17" x14ac:dyDescent="0.2">
      <c r="A6824" s="139" t="s">
        <v>13618</v>
      </c>
      <c r="B6824" s="140" t="s">
        <v>22121</v>
      </c>
      <c r="C6824" s="141">
        <v>17222</v>
      </c>
      <c r="D6824" s="141">
        <v>171</v>
      </c>
      <c r="E6824" s="142">
        <v>59104.02</v>
      </c>
      <c r="F6824" s="142">
        <v>20892.669999999998</v>
      </c>
      <c r="G6824" s="142">
        <v>15377.36</v>
      </c>
      <c r="H6824" s="142">
        <v>6613.21</v>
      </c>
      <c r="I6824" s="142">
        <v>42883.24</v>
      </c>
      <c r="Q6824" s="6">
        <f t="shared" si="106"/>
        <v>42883.24</v>
      </c>
    </row>
    <row r="6825" spans="1:17" x14ac:dyDescent="0.2">
      <c r="A6825" s="139" t="s">
        <v>13620</v>
      </c>
      <c r="B6825" s="140" t="s">
        <v>22122</v>
      </c>
      <c r="C6825" s="141">
        <v>615</v>
      </c>
      <c r="D6825" s="141">
        <v>7</v>
      </c>
      <c r="E6825" s="142">
        <v>1281.4000000000001</v>
      </c>
      <c r="F6825" s="142">
        <v>746.08</v>
      </c>
      <c r="G6825" s="142">
        <v>629.48</v>
      </c>
      <c r="H6825" s="142">
        <v>143.38</v>
      </c>
      <c r="I6825" s="142">
        <v>1518.94</v>
      </c>
      <c r="Q6825" s="6">
        <f t="shared" si="106"/>
        <v>1518.94</v>
      </c>
    </row>
    <row r="6826" spans="1:17" x14ac:dyDescent="0.2">
      <c r="A6826" s="139" t="s">
        <v>13622</v>
      </c>
      <c r="B6826" s="140" t="s">
        <v>22123</v>
      </c>
      <c r="C6826" s="141">
        <v>287</v>
      </c>
      <c r="D6826" s="141">
        <v>7</v>
      </c>
      <c r="E6826" s="142">
        <v>6842.29</v>
      </c>
      <c r="F6826" s="142">
        <v>348.17</v>
      </c>
      <c r="G6826" s="142">
        <v>629.48</v>
      </c>
      <c r="H6826" s="142">
        <v>765.59</v>
      </c>
      <c r="I6826" s="142">
        <v>1743.24</v>
      </c>
      <c r="Q6826" s="6">
        <f t="shared" si="106"/>
        <v>1743.24</v>
      </c>
    </row>
    <row r="6827" spans="1:17" x14ac:dyDescent="0.2">
      <c r="A6827" s="139" t="s">
        <v>13624</v>
      </c>
      <c r="B6827" s="140" t="s">
        <v>22124</v>
      </c>
      <c r="C6827" s="141">
        <v>485</v>
      </c>
      <c r="D6827" s="141">
        <v>18</v>
      </c>
      <c r="E6827" s="142">
        <v>6748.76</v>
      </c>
      <c r="F6827" s="142">
        <v>588.38</v>
      </c>
      <c r="G6827" s="142">
        <v>1618.67</v>
      </c>
      <c r="H6827" s="142">
        <v>755.13</v>
      </c>
      <c r="I6827" s="142">
        <v>2962.18</v>
      </c>
      <c r="Q6827" s="6">
        <f t="shared" si="106"/>
        <v>2962.18</v>
      </c>
    </row>
    <row r="6828" spans="1:17" x14ac:dyDescent="0.2">
      <c r="A6828" s="139" t="s">
        <v>13626</v>
      </c>
      <c r="B6828" s="140" t="s">
        <v>22125</v>
      </c>
      <c r="C6828" s="141">
        <v>408</v>
      </c>
      <c r="D6828" s="141">
        <v>3</v>
      </c>
      <c r="E6828" s="142">
        <v>540.41</v>
      </c>
      <c r="F6828" s="142">
        <v>494.96</v>
      </c>
      <c r="G6828" s="142">
        <v>269.77999999999997</v>
      </c>
      <c r="H6828" s="142">
        <v>60.46</v>
      </c>
      <c r="I6828" s="142">
        <v>825.2</v>
      </c>
      <c r="Q6828" s="6">
        <f t="shared" si="106"/>
        <v>825.2</v>
      </c>
    </row>
    <row r="6829" spans="1:17" x14ac:dyDescent="0.2">
      <c r="A6829" s="139" t="s">
        <v>13628</v>
      </c>
      <c r="B6829" s="140" t="s">
        <v>22126</v>
      </c>
      <c r="C6829" s="141">
        <v>134</v>
      </c>
      <c r="D6829" s="141">
        <v>5</v>
      </c>
      <c r="E6829" s="142">
        <v>952</v>
      </c>
      <c r="F6829" s="142">
        <v>162.56</v>
      </c>
      <c r="G6829" s="142">
        <v>449.63</v>
      </c>
      <c r="H6829" s="142">
        <v>106.52</v>
      </c>
      <c r="I6829" s="142">
        <v>718.71</v>
      </c>
      <c r="Q6829" s="6">
        <f t="shared" si="106"/>
        <v>718.71</v>
      </c>
    </row>
    <row r="6830" spans="1:17" x14ac:dyDescent="0.2">
      <c r="A6830" s="139" t="s">
        <v>13630</v>
      </c>
      <c r="B6830" s="140" t="s">
        <v>17898</v>
      </c>
      <c r="C6830" s="141">
        <v>85142</v>
      </c>
      <c r="D6830" s="141">
        <v>903</v>
      </c>
      <c r="E6830" s="142">
        <v>608964.37</v>
      </c>
      <c r="F6830" s="142">
        <v>103289.05</v>
      </c>
      <c r="G6830" s="142">
        <v>81203.25</v>
      </c>
      <c r="H6830" s="142">
        <v>68137.66</v>
      </c>
      <c r="I6830" s="142">
        <v>252629.96</v>
      </c>
      <c r="Q6830" s="6">
        <f t="shared" si="106"/>
        <v>252629.96</v>
      </c>
    </row>
    <row r="6831" spans="1:17" x14ac:dyDescent="0.2">
      <c r="A6831" s="139" t="s">
        <v>13631</v>
      </c>
      <c r="B6831" s="140" t="s">
        <v>22127</v>
      </c>
      <c r="C6831" s="141">
        <v>703</v>
      </c>
      <c r="D6831" s="141">
        <v>14</v>
      </c>
      <c r="E6831" s="142">
        <v>2712.09</v>
      </c>
      <c r="F6831" s="142">
        <v>852.84</v>
      </c>
      <c r="G6831" s="142">
        <v>1258.97</v>
      </c>
      <c r="H6831" s="142">
        <v>303.45999999999998</v>
      </c>
      <c r="I6831" s="142">
        <v>2415.27</v>
      </c>
      <c r="Q6831" s="6">
        <f t="shared" si="106"/>
        <v>2415.27</v>
      </c>
    </row>
    <row r="6832" spans="1:17" x14ac:dyDescent="0.2">
      <c r="A6832" s="139" t="s">
        <v>13633</v>
      </c>
      <c r="B6832" s="140" t="s">
        <v>22128</v>
      </c>
      <c r="C6832" s="141">
        <v>1312</v>
      </c>
      <c r="D6832" s="141">
        <v>12</v>
      </c>
      <c r="E6832" s="142">
        <v>2116.81</v>
      </c>
      <c r="F6832" s="142">
        <v>1591.64</v>
      </c>
      <c r="G6832" s="142">
        <v>1079.1099999999999</v>
      </c>
      <c r="H6832" s="142">
        <v>236.86</v>
      </c>
      <c r="I6832" s="142">
        <v>2907.61</v>
      </c>
      <c r="Q6832" s="6">
        <f t="shared" si="106"/>
        <v>2907.61</v>
      </c>
    </row>
    <row r="6833" spans="1:17" x14ac:dyDescent="0.2">
      <c r="A6833" s="139" t="s">
        <v>13635</v>
      </c>
      <c r="B6833" s="140" t="s">
        <v>22129</v>
      </c>
      <c r="C6833" s="141">
        <v>1168</v>
      </c>
      <c r="D6833" s="141">
        <v>31</v>
      </c>
      <c r="E6833" s="142">
        <v>10409.39</v>
      </c>
      <c r="F6833" s="142">
        <v>1416.94</v>
      </c>
      <c r="G6833" s="142">
        <v>2787.71</v>
      </c>
      <c r="H6833" s="142">
        <v>1164.72</v>
      </c>
      <c r="I6833" s="142">
        <v>5369.37</v>
      </c>
      <c r="Q6833" s="6">
        <f t="shared" si="106"/>
        <v>5369.37</v>
      </c>
    </row>
    <row r="6834" spans="1:17" x14ac:dyDescent="0.2">
      <c r="A6834" s="139" t="s">
        <v>13637</v>
      </c>
      <c r="B6834" s="140" t="s">
        <v>22130</v>
      </c>
      <c r="C6834" s="141">
        <v>7019</v>
      </c>
      <c r="D6834" s="141">
        <v>85</v>
      </c>
      <c r="E6834" s="142">
        <v>32615.46</v>
      </c>
      <c r="F6834" s="142">
        <v>8515.02</v>
      </c>
      <c r="G6834" s="142">
        <v>7643.72</v>
      </c>
      <c r="H6834" s="142">
        <v>3649.38</v>
      </c>
      <c r="I6834" s="142">
        <v>19808.12</v>
      </c>
      <c r="Q6834" s="6">
        <f t="shared" si="106"/>
        <v>19808.12</v>
      </c>
    </row>
    <row r="6835" spans="1:17" x14ac:dyDescent="0.2">
      <c r="A6835" s="139" t="s">
        <v>13639</v>
      </c>
      <c r="B6835" s="140" t="s">
        <v>22131</v>
      </c>
      <c r="C6835" s="141">
        <v>11482</v>
      </c>
      <c r="D6835" s="141">
        <v>159</v>
      </c>
      <c r="E6835" s="142">
        <v>188025.65</v>
      </c>
      <c r="F6835" s="142">
        <v>13929.26</v>
      </c>
      <c r="G6835" s="142">
        <v>14298.25</v>
      </c>
      <c r="H6835" s="142">
        <v>21038.38</v>
      </c>
      <c r="I6835" s="142">
        <v>49265.89</v>
      </c>
      <c r="Q6835" s="6">
        <f t="shared" si="106"/>
        <v>49265.89</v>
      </c>
    </row>
    <row r="6836" spans="1:17" x14ac:dyDescent="0.2">
      <c r="A6836" s="139" t="s">
        <v>13641</v>
      </c>
      <c r="B6836" s="140" t="s">
        <v>22132</v>
      </c>
      <c r="C6836" s="141">
        <v>792492</v>
      </c>
      <c r="D6836" s="141">
        <v>9956</v>
      </c>
      <c r="E6836" s="142">
        <v>6930960.8399999999</v>
      </c>
      <c r="F6836" s="142">
        <v>961402.64</v>
      </c>
      <c r="G6836" s="142">
        <v>895303.99</v>
      </c>
      <c r="H6836" s="142">
        <v>775512.37</v>
      </c>
      <c r="I6836" s="142">
        <v>2632219</v>
      </c>
      <c r="Q6836" s="6">
        <f t="shared" si="106"/>
        <v>2632219</v>
      </c>
    </row>
    <row r="6837" spans="1:17" x14ac:dyDescent="0.2">
      <c r="A6837" s="139" t="s">
        <v>13643</v>
      </c>
      <c r="B6837" s="140" t="s">
        <v>22133</v>
      </c>
      <c r="C6837" s="141">
        <v>3065</v>
      </c>
      <c r="D6837" s="141">
        <v>48</v>
      </c>
      <c r="E6837" s="142">
        <v>17937.62</v>
      </c>
      <c r="F6837" s="142">
        <v>3718.27</v>
      </c>
      <c r="G6837" s="142">
        <v>4316.45</v>
      </c>
      <c r="H6837" s="142">
        <v>2007.06</v>
      </c>
      <c r="I6837" s="142">
        <v>10041.780000000001</v>
      </c>
      <c r="Q6837" s="6">
        <f t="shared" si="106"/>
        <v>10041.780000000001</v>
      </c>
    </row>
    <row r="6838" spans="1:17" x14ac:dyDescent="0.2">
      <c r="A6838" s="139" t="s">
        <v>13645</v>
      </c>
      <c r="B6838" s="140" t="s">
        <v>22134</v>
      </c>
      <c r="C6838" s="141">
        <v>128</v>
      </c>
      <c r="D6838" s="141">
        <v>2</v>
      </c>
      <c r="E6838" s="142">
        <v>714</v>
      </c>
      <c r="F6838" s="142">
        <v>155.28</v>
      </c>
      <c r="G6838" s="142">
        <v>179.86</v>
      </c>
      <c r="H6838" s="142">
        <v>79.89</v>
      </c>
      <c r="I6838" s="142">
        <v>415.03</v>
      </c>
      <c r="Q6838" s="6">
        <f t="shared" si="106"/>
        <v>415.03</v>
      </c>
    </row>
    <row r="6839" spans="1:17" x14ac:dyDescent="0.2">
      <c r="A6839" s="139" t="s">
        <v>13647</v>
      </c>
      <c r="B6839" s="140" t="s">
        <v>22135</v>
      </c>
      <c r="C6839" s="141">
        <v>151</v>
      </c>
      <c r="D6839" s="141">
        <v>6</v>
      </c>
      <c r="E6839" s="142">
        <v>721.56</v>
      </c>
      <c r="F6839" s="142">
        <v>183.18</v>
      </c>
      <c r="G6839" s="142">
        <v>539.55999999999995</v>
      </c>
      <c r="H6839" s="142">
        <v>80.739999999999995</v>
      </c>
      <c r="I6839" s="142">
        <v>803.48</v>
      </c>
      <c r="Q6839" s="6">
        <f t="shared" si="106"/>
        <v>803.48</v>
      </c>
    </row>
    <row r="6840" spans="1:17" x14ac:dyDescent="0.2">
      <c r="A6840" s="139" t="s">
        <v>13649</v>
      </c>
      <c r="B6840" s="140" t="s">
        <v>22136</v>
      </c>
      <c r="C6840" s="141">
        <v>1180</v>
      </c>
      <c r="D6840" s="141">
        <v>35</v>
      </c>
      <c r="E6840" s="142">
        <v>18262.45</v>
      </c>
      <c r="F6840" s="142">
        <v>1431.5</v>
      </c>
      <c r="G6840" s="142">
        <v>3147.42</v>
      </c>
      <c r="H6840" s="142">
        <v>2043.41</v>
      </c>
      <c r="I6840" s="142">
        <v>6622.33</v>
      </c>
      <c r="Q6840" s="6">
        <f t="shared" si="106"/>
        <v>6622.33</v>
      </c>
    </row>
    <row r="6841" spans="1:17" x14ac:dyDescent="0.2">
      <c r="A6841" s="139" t="s">
        <v>13651</v>
      </c>
      <c r="B6841" s="140" t="s">
        <v>22137</v>
      </c>
      <c r="C6841" s="141">
        <v>4555</v>
      </c>
      <c r="D6841" s="141">
        <v>65</v>
      </c>
      <c r="E6841" s="142">
        <v>100326.09</v>
      </c>
      <c r="F6841" s="142">
        <v>5525.85</v>
      </c>
      <c r="G6841" s="142">
        <v>5845.19</v>
      </c>
      <c r="H6841" s="142">
        <v>11225.59</v>
      </c>
      <c r="I6841" s="142">
        <v>22596.63</v>
      </c>
      <c r="Q6841" s="6">
        <f t="shared" si="106"/>
        <v>22596.63</v>
      </c>
    </row>
    <row r="6842" spans="1:17" x14ac:dyDescent="0.2">
      <c r="A6842" s="139" t="s">
        <v>13653</v>
      </c>
      <c r="B6842" s="140" t="s">
        <v>22138</v>
      </c>
      <c r="C6842" s="141">
        <v>10348</v>
      </c>
      <c r="D6842" s="141">
        <v>134</v>
      </c>
      <c r="E6842" s="142">
        <v>52157.53</v>
      </c>
      <c r="F6842" s="142">
        <v>12553.56</v>
      </c>
      <c r="G6842" s="142">
        <v>12050.1</v>
      </c>
      <c r="H6842" s="142">
        <v>5835.96</v>
      </c>
      <c r="I6842" s="142">
        <v>30439.62</v>
      </c>
      <c r="Q6842" s="6">
        <f t="shared" si="106"/>
        <v>30439.62</v>
      </c>
    </row>
    <row r="6843" spans="1:17" x14ac:dyDescent="0.2">
      <c r="A6843" s="139" t="s">
        <v>13655</v>
      </c>
      <c r="B6843" s="140" t="s">
        <v>22139</v>
      </c>
      <c r="C6843" s="141">
        <v>6932</v>
      </c>
      <c r="D6843" s="141">
        <v>107</v>
      </c>
      <c r="E6843" s="142">
        <v>44757.31</v>
      </c>
      <c r="F6843" s="142">
        <v>8409.48</v>
      </c>
      <c r="G6843" s="142">
        <v>9622.09</v>
      </c>
      <c r="H6843" s="142">
        <v>5007.9399999999996</v>
      </c>
      <c r="I6843" s="142">
        <v>23039.51</v>
      </c>
      <c r="Q6843" s="6">
        <f t="shared" si="106"/>
        <v>23039.51</v>
      </c>
    </row>
    <row r="6844" spans="1:17" x14ac:dyDescent="0.2">
      <c r="A6844" s="139" t="s">
        <v>13657</v>
      </c>
      <c r="B6844" s="140" t="s">
        <v>22140</v>
      </c>
      <c r="C6844" s="141">
        <v>3581</v>
      </c>
      <c r="D6844" s="141">
        <v>77</v>
      </c>
      <c r="E6844" s="142">
        <v>32563.48</v>
      </c>
      <c r="F6844" s="142">
        <v>4344.25</v>
      </c>
      <c r="G6844" s="142">
        <v>6924.3</v>
      </c>
      <c r="H6844" s="142">
        <v>3643.56</v>
      </c>
      <c r="I6844" s="142">
        <v>14912.11</v>
      </c>
      <c r="Q6844" s="6">
        <f t="shared" si="106"/>
        <v>14912.11</v>
      </c>
    </row>
    <row r="6845" spans="1:17" x14ac:dyDescent="0.2">
      <c r="A6845" s="139" t="s">
        <v>13659</v>
      </c>
      <c r="B6845" s="140" t="s">
        <v>22141</v>
      </c>
      <c r="C6845" s="141">
        <v>602</v>
      </c>
      <c r="D6845" s="141">
        <v>27</v>
      </c>
      <c r="E6845" s="142">
        <v>32908.589999999997</v>
      </c>
      <c r="F6845" s="142">
        <v>730.31</v>
      </c>
      <c r="G6845" s="142">
        <v>2428</v>
      </c>
      <c r="H6845" s="142">
        <v>3682.18</v>
      </c>
      <c r="I6845" s="142">
        <v>6840.49</v>
      </c>
      <c r="Q6845" s="6">
        <f t="shared" si="106"/>
        <v>6840.49</v>
      </c>
    </row>
    <row r="6846" spans="1:17" x14ac:dyDescent="0.2">
      <c r="A6846" s="139" t="s">
        <v>13661</v>
      </c>
      <c r="B6846" s="140" t="s">
        <v>22142</v>
      </c>
      <c r="C6846" s="141">
        <v>3525</v>
      </c>
      <c r="D6846" s="141">
        <v>33</v>
      </c>
      <c r="E6846" s="142">
        <v>24362.080000000002</v>
      </c>
      <c r="F6846" s="142">
        <v>4276.3100000000004</v>
      </c>
      <c r="G6846" s="142">
        <v>2967.56</v>
      </c>
      <c r="H6846" s="142">
        <v>2725.9</v>
      </c>
      <c r="I6846" s="142">
        <v>9969.77</v>
      </c>
      <c r="Q6846" s="6">
        <f t="shared" si="106"/>
        <v>9969.77</v>
      </c>
    </row>
    <row r="6847" spans="1:17" x14ac:dyDescent="0.2">
      <c r="A6847" s="139" t="s">
        <v>13663</v>
      </c>
      <c r="B6847" s="140" t="s">
        <v>22143</v>
      </c>
      <c r="C6847" s="141">
        <v>2169</v>
      </c>
      <c r="D6847" s="141">
        <v>31</v>
      </c>
      <c r="E6847" s="142">
        <v>6249.26</v>
      </c>
      <c r="F6847" s="142">
        <v>2631.3</v>
      </c>
      <c r="G6847" s="142">
        <v>2787.71</v>
      </c>
      <c r="H6847" s="142">
        <v>699.24</v>
      </c>
      <c r="I6847" s="142">
        <v>6118.25</v>
      </c>
      <c r="Q6847" s="6">
        <f t="shared" si="106"/>
        <v>6118.25</v>
      </c>
    </row>
    <row r="6848" spans="1:17" x14ac:dyDescent="0.2">
      <c r="A6848" s="139" t="s">
        <v>13665</v>
      </c>
      <c r="B6848" s="140" t="s">
        <v>22144</v>
      </c>
      <c r="C6848" s="141">
        <v>227</v>
      </c>
      <c r="D6848" s="141">
        <v>8</v>
      </c>
      <c r="E6848" s="142">
        <v>53533.94</v>
      </c>
      <c r="F6848" s="142">
        <v>275.38</v>
      </c>
      <c r="G6848" s="142">
        <v>719.41</v>
      </c>
      <c r="H6848" s="142">
        <v>5989.97</v>
      </c>
      <c r="I6848" s="142">
        <v>6984.76</v>
      </c>
      <c r="Q6848" s="6">
        <f t="shared" si="106"/>
        <v>6984.76</v>
      </c>
    </row>
    <row r="6849" spans="1:17" x14ac:dyDescent="0.2">
      <c r="A6849" s="139" t="s">
        <v>13667</v>
      </c>
      <c r="B6849" s="140" t="s">
        <v>22145</v>
      </c>
      <c r="C6849" s="141">
        <v>370</v>
      </c>
      <c r="D6849" s="141">
        <v>4</v>
      </c>
      <c r="E6849" s="142">
        <v>447.86</v>
      </c>
      <c r="F6849" s="142">
        <v>448.86</v>
      </c>
      <c r="G6849" s="142">
        <v>359.7</v>
      </c>
      <c r="H6849" s="142">
        <v>50.11</v>
      </c>
      <c r="I6849" s="142">
        <v>858.67</v>
      </c>
      <c r="Q6849" s="6">
        <f t="shared" si="106"/>
        <v>858.67</v>
      </c>
    </row>
    <row r="6850" spans="1:17" x14ac:dyDescent="0.2">
      <c r="A6850" s="139" t="s">
        <v>13669</v>
      </c>
      <c r="B6850" s="140" t="s">
        <v>22146</v>
      </c>
      <c r="C6850" s="141">
        <v>412</v>
      </c>
      <c r="D6850" s="141">
        <v>1</v>
      </c>
      <c r="E6850" s="142">
        <v>37.32</v>
      </c>
      <c r="F6850" s="142">
        <v>499.82</v>
      </c>
      <c r="G6850" s="142">
        <v>89.93</v>
      </c>
      <c r="H6850" s="142">
        <v>4.18</v>
      </c>
      <c r="I6850" s="142">
        <v>593.92999999999995</v>
      </c>
      <c r="Q6850" s="6">
        <f t="shared" si="106"/>
        <v>593.92999999999995</v>
      </c>
    </row>
    <row r="6851" spans="1:17" x14ac:dyDescent="0.2">
      <c r="A6851" s="139" t="s">
        <v>13671</v>
      </c>
      <c r="B6851" s="140" t="s">
        <v>22147</v>
      </c>
      <c r="C6851" s="141">
        <v>9874</v>
      </c>
      <c r="D6851" s="141">
        <v>114</v>
      </c>
      <c r="E6851" s="142">
        <v>86504.12</v>
      </c>
      <c r="F6851" s="142">
        <v>11978.53</v>
      </c>
      <c r="G6851" s="142">
        <v>10251.58</v>
      </c>
      <c r="H6851" s="142">
        <v>9679.0300000000007</v>
      </c>
      <c r="I6851" s="142">
        <v>31909.14</v>
      </c>
      <c r="Q6851" s="6">
        <f t="shared" si="106"/>
        <v>31909.14</v>
      </c>
    </row>
    <row r="6852" spans="1:17" x14ac:dyDescent="0.2">
      <c r="A6852" s="139" t="s">
        <v>13673</v>
      </c>
      <c r="B6852" s="140" t="s">
        <v>22148</v>
      </c>
      <c r="C6852" s="141">
        <v>1102</v>
      </c>
      <c r="D6852" s="141">
        <v>9</v>
      </c>
      <c r="E6852" s="142">
        <v>1803.91</v>
      </c>
      <c r="F6852" s="142">
        <v>1336.88</v>
      </c>
      <c r="G6852" s="142">
        <v>809.34</v>
      </c>
      <c r="H6852" s="142">
        <v>201.84</v>
      </c>
      <c r="I6852" s="142">
        <v>2348.06</v>
      </c>
      <c r="Q6852" s="6">
        <f t="shared" si="106"/>
        <v>2348.06</v>
      </c>
    </row>
    <row r="6853" spans="1:17" x14ac:dyDescent="0.2">
      <c r="A6853" s="139" t="s">
        <v>13675</v>
      </c>
      <c r="B6853" s="140" t="s">
        <v>22149</v>
      </c>
      <c r="C6853" s="141">
        <v>54</v>
      </c>
      <c r="D6853" s="141">
        <v>1</v>
      </c>
      <c r="E6853" s="142">
        <v>94.24</v>
      </c>
      <c r="F6853" s="142">
        <v>65.510000000000005</v>
      </c>
      <c r="G6853" s="142">
        <v>89.93</v>
      </c>
      <c r="H6853" s="142">
        <v>10.54</v>
      </c>
      <c r="I6853" s="142">
        <v>165.98</v>
      </c>
      <c r="Q6853" s="6">
        <f t="shared" si="106"/>
        <v>165.98</v>
      </c>
    </row>
    <row r="6854" spans="1:17" x14ac:dyDescent="0.2">
      <c r="A6854" s="139" t="s">
        <v>13677</v>
      </c>
      <c r="B6854" s="140" t="s">
        <v>22150</v>
      </c>
      <c r="C6854" s="141">
        <v>19</v>
      </c>
      <c r="D6854" s="141">
        <v>0</v>
      </c>
      <c r="E6854" s="142">
        <v>0</v>
      </c>
      <c r="F6854" s="142">
        <v>23.05</v>
      </c>
      <c r="G6854" s="142">
        <v>0</v>
      </c>
      <c r="H6854" s="142">
        <v>0</v>
      </c>
      <c r="I6854" s="142">
        <v>23.05</v>
      </c>
      <c r="Q6854" s="6">
        <f t="shared" si="106"/>
        <v>23.05</v>
      </c>
    </row>
    <row r="6855" spans="1:17" x14ac:dyDescent="0.2">
      <c r="A6855" s="139" t="s">
        <v>13679</v>
      </c>
      <c r="B6855" s="140" t="s">
        <v>22151</v>
      </c>
      <c r="C6855" s="141">
        <v>276</v>
      </c>
      <c r="D6855" s="141">
        <v>2</v>
      </c>
      <c r="E6855" s="142">
        <v>599.83000000000004</v>
      </c>
      <c r="F6855" s="142">
        <v>334.82</v>
      </c>
      <c r="G6855" s="142">
        <v>179.86</v>
      </c>
      <c r="H6855" s="142">
        <v>67.11</v>
      </c>
      <c r="I6855" s="142">
        <v>581.79</v>
      </c>
      <c r="Q6855" s="6">
        <f t="shared" si="106"/>
        <v>581.79</v>
      </c>
    </row>
    <row r="6856" spans="1:17" x14ac:dyDescent="0.2">
      <c r="A6856" s="139" t="s">
        <v>13681</v>
      </c>
      <c r="B6856" s="140" t="s">
        <v>22152</v>
      </c>
      <c r="C6856" s="141">
        <v>1385</v>
      </c>
      <c r="D6856" s="141">
        <v>6</v>
      </c>
      <c r="E6856" s="142">
        <v>2093.1999999999998</v>
      </c>
      <c r="F6856" s="142">
        <v>1680.2</v>
      </c>
      <c r="G6856" s="142">
        <v>539.55999999999995</v>
      </c>
      <c r="H6856" s="142">
        <v>234.21</v>
      </c>
      <c r="I6856" s="142">
        <v>2453.9699999999998</v>
      </c>
      <c r="Q6856" s="6">
        <f t="shared" si="106"/>
        <v>2453.9699999999998</v>
      </c>
    </row>
    <row r="6857" spans="1:17" x14ac:dyDescent="0.2">
      <c r="A6857" s="139" t="s">
        <v>13683</v>
      </c>
      <c r="B6857" s="140" t="s">
        <v>22153</v>
      </c>
      <c r="C6857" s="141">
        <v>643</v>
      </c>
      <c r="D6857" s="141">
        <v>20</v>
      </c>
      <c r="E6857" s="142">
        <v>7504.99</v>
      </c>
      <c r="F6857" s="142">
        <v>780.05</v>
      </c>
      <c r="G6857" s="142">
        <v>1798.52</v>
      </c>
      <c r="H6857" s="142">
        <v>839.74</v>
      </c>
      <c r="I6857" s="142">
        <v>3418.31</v>
      </c>
      <c r="Q6857" s="6">
        <f t="shared" si="106"/>
        <v>3418.31</v>
      </c>
    </row>
    <row r="6858" spans="1:17" x14ac:dyDescent="0.2">
      <c r="A6858" s="139" t="s">
        <v>13685</v>
      </c>
      <c r="B6858" s="140" t="s">
        <v>22154</v>
      </c>
      <c r="C6858" s="141">
        <v>214</v>
      </c>
      <c r="D6858" s="141">
        <v>1</v>
      </c>
      <c r="E6858" s="142">
        <v>186.61</v>
      </c>
      <c r="F6858" s="142">
        <v>259.61</v>
      </c>
      <c r="G6858" s="142">
        <v>89.93</v>
      </c>
      <c r="H6858" s="142">
        <v>20.88</v>
      </c>
      <c r="I6858" s="142">
        <v>370.42</v>
      </c>
      <c r="Q6858" s="6">
        <f t="shared" si="106"/>
        <v>370.42</v>
      </c>
    </row>
    <row r="6859" spans="1:17" x14ac:dyDescent="0.2">
      <c r="A6859" s="139" t="s">
        <v>13687</v>
      </c>
      <c r="B6859" s="140" t="s">
        <v>22155</v>
      </c>
      <c r="C6859" s="141">
        <v>5896</v>
      </c>
      <c r="D6859" s="141">
        <v>150</v>
      </c>
      <c r="E6859" s="142">
        <v>136941.63</v>
      </c>
      <c r="F6859" s="142">
        <v>7152.66</v>
      </c>
      <c r="G6859" s="142">
        <v>13488.91</v>
      </c>
      <c r="H6859" s="142">
        <v>15322.54</v>
      </c>
      <c r="I6859" s="142">
        <v>35964.11</v>
      </c>
      <c r="Q6859" s="6">
        <f t="shared" si="106"/>
        <v>35964.11</v>
      </c>
    </row>
    <row r="6860" spans="1:17" x14ac:dyDescent="0.2">
      <c r="A6860" s="139" t="s">
        <v>13689</v>
      </c>
      <c r="B6860" s="140" t="s">
        <v>22156</v>
      </c>
      <c r="C6860" s="141">
        <v>23</v>
      </c>
      <c r="D6860" s="141">
        <v>0</v>
      </c>
      <c r="E6860" s="142">
        <v>0</v>
      </c>
      <c r="F6860" s="142">
        <v>27.9</v>
      </c>
      <c r="G6860" s="142">
        <v>0</v>
      </c>
      <c r="H6860" s="142">
        <v>0</v>
      </c>
      <c r="I6860" s="142">
        <v>27.9</v>
      </c>
      <c r="Q6860" s="6">
        <f t="shared" si="106"/>
        <v>27.9</v>
      </c>
    </row>
    <row r="6861" spans="1:17" x14ac:dyDescent="0.2">
      <c r="A6861" s="139" t="s">
        <v>13691</v>
      </c>
      <c r="B6861" s="140" t="s">
        <v>22157</v>
      </c>
      <c r="C6861" s="141">
        <v>99</v>
      </c>
      <c r="D6861" s="141">
        <v>0</v>
      </c>
      <c r="E6861" s="142">
        <v>0</v>
      </c>
      <c r="F6861" s="142">
        <v>120.1</v>
      </c>
      <c r="G6861" s="142">
        <v>0</v>
      </c>
      <c r="H6861" s="142">
        <v>0</v>
      </c>
      <c r="I6861" s="142">
        <v>120.1</v>
      </c>
      <c r="Q6861" s="6">
        <f t="shared" si="106"/>
        <v>120.1</v>
      </c>
    </row>
    <row r="6862" spans="1:17" x14ac:dyDescent="0.2">
      <c r="A6862" s="139" t="s">
        <v>13693</v>
      </c>
      <c r="B6862" s="140" t="s">
        <v>22158</v>
      </c>
      <c r="C6862" s="141">
        <v>21369</v>
      </c>
      <c r="D6862" s="141">
        <v>289</v>
      </c>
      <c r="E6862" s="142">
        <v>218890.05</v>
      </c>
      <c r="F6862" s="142">
        <v>25923.56</v>
      </c>
      <c r="G6862" s="142">
        <v>25988.63</v>
      </c>
      <c r="H6862" s="142">
        <v>24491.83</v>
      </c>
      <c r="I6862" s="142">
        <v>76404.02</v>
      </c>
      <c r="Q6862" s="6">
        <f t="shared" si="106"/>
        <v>76404.02</v>
      </c>
    </row>
    <row r="6863" spans="1:17" x14ac:dyDescent="0.2">
      <c r="A6863" s="139" t="s">
        <v>13695</v>
      </c>
      <c r="B6863" s="140" t="s">
        <v>22159</v>
      </c>
      <c r="C6863" s="141">
        <v>548</v>
      </c>
      <c r="D6863" s="141">
        <v>12</v>
      </c>
      <c r="E6863" s="142">
        <v>3944.74</v>
      </c>
      <c r="F6863" s="142">
        <v>664.8</v>
      </c>
      <c r="G6863" s="142">
        <v>1079.1099999999999</v>
      </c>
      <c r="H6863" s="142">
        <v>441.38</v>
      </c>
      <c r="I6863" s="142">
        <v>2185.29</v>
      </c>
      <c r="Q6863" s="6">
        <f t="shared" si="106"/>
        <v>2185.29</v>
      </c>
    </row>
    <row r="6864" spans="1:17" x14ac:dyDescent="0.2">
      <c r="A6864" s="139" t="s">
        <v>13697</v>
      </c>
      <c r="B6864" s="140" t="s">
        <v>22160</v>
      </c>
      <c r="C6864" s="141">
        <v>93</v>
      </c>
      <c r="D6864" s="141">
        <v>4</v>
      </c>
      <c r="E6864" s="142">
        <v>1926.93</v>
      </c>
      <c r="F6864" s="142">
        <v>112.82</v>
      </c>
      <c r="G6864" s="142">
        <v>359.7</v>
      </c>
      <c r="H6864" s="142">
        <v>215.61</v>
      </c>
      <c r="I6864" s="142">
        <v>688.13</v>
      </c>
      <c r="Q6864" s="6">
        <f t="shared" ref="Q6864:Q6927" si="107">I6864+P6864</f>
        <v>688.13</v>
      </c>
    </row>
    <row r="6865" spans="1:17" x14ac:dyDescent="0.2">
      <c r="A6865" s="139" t="s">
        <v>13699</v>
      </c>
      <c r="B6865" s="140" t="s">
        <v>22161</v>
      </c>
      <c r="C6865" s="141">
        <v>96</v>
      </c>
      <c r="D6865" s="141">
        <v>1</v>
      </c>
      <c r="E6865" s="142">
        <v>567.92999999999995</v>
      </c>
      <c r="F6865" s="142">
        <v>116.46</v>
      </c>
      <c r="G6865" s="142">
        <v>89.93</v>
      </c>
      <c r="H6865" s="142">
        <v>63.54</v>
      </c>
      <c r="I6865" s="142">
        <v>269.93</v>
      </c>
      <c r="Q6865" s="6">
        <f t="shared" si="107"/>
        <v>269.93</v>
      </c>
    </row>
    <row r="6866" spans="1:17" x14ac:dyDescent="0.2">
      <c r="A6866" s="139" t="s">
        <v>13701</v>
      </c>
      <c r="B6866" s="140" t="s">
        <v>22162</v>
      </c>
      <c r="C6866" s="141">
        <v>43</v>
      </c>
      <c r="D6866" s="141">
        <v>1</v>
      </c>
      <c r="E6866" s="142">
        <v>37.32</v>
      </c>
      <c r="F6866" s="142">
        <v>52.17</v>
      </c>
      <c r="G6866" s="142">
        <v>89.93</v>
      </c>
      <c r="H6866" s="142">
        <v>4.18</v>
      </c>
      <c r="I6866" s="142">
        <v>146.28</v>
      </c>
      <c r="Q6866" s="6">
        <f t="shared" si="107"/>
        <v>146.28</v>
      </c>
    </row>
    <row r="6867" spans="1:17" x14ac:dyDescent="0.2">
      <c r="A6867" s="139" t="s">
        <v>13703</v>
      </c>
      <c r="B6867" s="140" t="s">
        <v>22163</v>
      </c>
      <c r="C6867" s="141">
        <v>211</v>
      </c>
      <c r="D6867" s="141">
        <v>2</v>
      </c>
      <c r="E6867" s="142">
        <v>505.59</v>
      </c>
      <c r="F6867" s="142">
        <v>255.98</v>
      </c>
      <c r="G6867" s="142">
        <v>179.86</v>
      </c>
      <c r="H6867" s="142">
        <v>56.57</v>
      </c>
      <c r="I6867" s="142">
        <v>492.41</v>
      </c>
      <c r="Q6867" s="6">
        <f t="shared" si="107"/>
        <v>492.41</v>
      </c>
    </row>
    <row r="6868" spans="1:17" x14ac:dyDescent="0.2">
      <c r="A6868" s="139" t="s">
        <v>13705</v>
      </c>
      <c r="B6868" s="140" t="s">
        <v>22164</v>
      </c>
      <c r="C6868" s="141">
        <v>68</v>
      </c>
      <c r="D6868" s="141">
        <v>0</v>
      </c>
      <c r="E6868" s="142">
        <v>0</v>
      </c>
      <c r="F6868" s="142">
        <v>82.5</v>
      </c>
      <c r="G6868" s="142">
        <v>0</v>
      </c>
      <c r="H6868" s="142">
        <v>0</v>
      </c>
      <c r="I6868" s="142">
        <v>82.5</v>
      </c>
      <c r="Q6868" s="6">
        <f t="shared" si="107"/>
        <v>82.5</v>
      </c>
    </row>
    <row r="6869" spans="1:17" x14ac:dyDescent="0.2">
      <c r="A6869" s="139" t="s">
        <v>13707</v>
      </c>
      <c r="B6869" s="140" t="s">
        <v>22165</v>
      </c>
      <c r="C6869" s="141">
        <v>179</v>
      </c>
      <c r="D6869" s="141">
        <v>0</v>
      </c>
      <c r="E6869" s="142">
        <v>0</v>
      </c>
      <c r="F6869" s="142">
        <v>217.15</v>
      </c>
      <c r="G6869" s="142">
        <v>0</v>
      </c>
      <c r="H6869" s="142">
        <v>0</v>
      </c>
      <c r="I6869" s="142">
        <v>217.15</v>
      </c>
      <c r="Q6869" s="6">
        <f t="shared" si="107"/>
        <v>217.15</v>
      </c>
    </row>
    <row r="6870" spans="1:17" x14ac:dyDescent="0.2">
      <c r="A6870" s="139" t="s">
        <v>13709</v>
      </c>
      <c r="B6870" s="140" t="s">
        <v>22166</v>
      </c>
      <c r="C6870" s="141">
        <v>38</v>
      </c>
      <c r="D6870" s="141">
        <v>2</v>
      </c>
      <c r="E6870" s="142">
        <v>52360.21</v>
      </c>
      <c r="F6870" s="142">
        <v>46.1</v>
      </c>
      <c r="G6870" s="142">
        <v>179.86</v>
      </c>
      <c r="H6870" s="142">
        <v>5858.64</v>
      </c>
      <c r="I6870" s="142">
        <v>6084.6</v>
      </c>
      <c r="Q6870" s="6">
        <f t="shared" si="107"/>
        <v>6084.6</v>
      </c>
    </row>
    <row r="6871" spans="1:17" x14ac:dyDescent="0.2">
      <c r="A6871" s="139" t="s">
        <v>13711</v>
      </c>
      <c r="B6871" s="140" t="s">
        <v>22167</v>
      </c>
      <c r="C6871" s="141">
        <v>101</v>
      </c>
      <c r="D6871" s="141">
        <v>1</v>
      </c>
      <c r="E6871" s="142">
        <v>384.46</v>
      </c>
      <c r="F6871" s="142">
        <v>122.53</v>
      </c>
      <c r="G6871" s="142">
        <v>89.93</v>
      </c>
      <c r="H6871" s="142">
        <v>43.02</v>
      </c>
      <c r="I6871" s="142">
        <v>255.48</v>
      </c>
      <c r="Q6871" s="6">
        <f t="shared" si="107"/>
        <v>255.48</v>
      </c>
    </row>
    <row r="6872" spans="1:17" x14ac:dyDescent="0.2">
      <c r="A6872" s="139" t="s">
        <v>13713</v>
      </c>
      <c r="B6872" s="140" t="s">
        <v>22168</v>
      </c>
      <c r="C6872" s="141">
        <v>281</v>
      </c>
      <c r="D6872" s="141">
        <v>0</v>
      </c>
      <c r="E6872" s="142">
        <v>0</v>
      </c>
      <c r="F6872" s="142">
        <v>340.89</v>
      </c>
      <c r="G6872" s="142">
        <v>0</v>
      </c>
      <c r="H6872" s="142">
        <v>0</v>
      </c>
      <c r="I6872" s="142">
        <v>340.89</v>
      </c>
      <c r="Q6872" s="6">
        <f t="shared" si="107"/>
        <v>340.89</v>
      </c>
    </row>
    <row r="6873" spans="1:17" x14ac:dyDescent="0.2">
      <c r="A6873" s="139" t="s">
        <v>13715</v>
      </c>
      <c r="B6873" s="140" t="s">
        <v>22169</v>
      </c>
      <c r="C6873" s="141">
        <v>77</v>
      </c>
      <c r="D6873" s="141">
        <v>2</v>
      </c>
      <c r="E6873" s="142">
        <v>435.43</v>
      </c>
      <c r="F6873" s="142">
        <v>93.41</v>
      </c>
      <c r="G6873" s="142">
        <v>179.86</v>
      </c>
      <c r="H6873" s="142">
        <v>48.72</v>
      </c>
      <c r="I6873" s="142">
        <v>321.99</v>
      </c>
      <c r="Q6873" s="6">
        <f t="shared" si="107"/>
        <v>321.99</v>
      </c>
    </row>
    <row r="6874" spans="1:17" x14ac:dyDescent="0.2">
      <c r="A6874" s="139" t="s">
        <v>13717</v>
      </c>
      <c r="B6874" s="140" t="s">
        <v>22170</v>
      </c>
      <c r="C6874" s="141">
        <v>85</v>
      </c>
      <c r="D6874" s="141">
        <v>1</v>
      </c>
      <c r="E6874" s="142">
        <v>1153.94</v>
      </c>
      <c r="F6874" s="142">
        <v>103.12</v>
      </c>
      <c r="G6874" s="142">
        <v>89.93</v>
      </c>
      <c r="H6874" s="142">
        <v>129.11000000000001</v>
      </c>
      <c r="I6874" s="142">
        <v>322.16000000000003</v>
      </c>
      <c r="Q6874" s="6">
        <f t="shared" si="107"/>
        <v>322.16000000000003</v>
      </c>
    </row>
    <row r="6875" spans="1:17" x14ac:dyDescent="0.2">
      <c r="A6875" s="139" t="s">
        <v>13719</v>
      </c>
      <c r="B6875" s="140" t="s">
        <v>22171</v>
      </c>
      <c r="C6875" s="141">
        <v>4304</v>
      </c>
      <c r="D6875" s="141">
        <v>131</v>
      </c>
      <c r="E6875" s="142">
        <v>52880.51</v>
      </c>
      <c r="F6875" s="142">
        <v>5221.3500000000004</v>
      </c>
      <c r="G6875" s="142">
        <v>11780.31</v>
      </c>
      <c r="H6875" s="142">
        <v>5916.86</v>
      </c>
      <c r="I6875" s="142">
        <v>22918.52</v>
      </c>
      <c r="Q6875" s="6">
        <f t="shared" si="107"/>
        <v>22918.52</v>
      </c>
    </row>
    <row r="6876" spans="1:17" x14ac:dyDescent="0.2">
      <c r="A6876" s="139" t="s">
        <v>13721</v>
      </c>
      <c r="B6876" s="140" t="s">
        <v>22172</v>
      </c>
      <c r="C6876" s="141">
        <v>246</v>
      </c>
      <c r="D6876" s="141">
        <v>2</v>
      </c>
      <c r="E6876" s="142">
        <v>1394.32</v>
      </c>
      <c r="F6876" s="142">
        <v>298.43</v>
      </c>
      <c r="G6876" s="142">
        <v>179.86</v>
      </c>
      <c r="H6876" s="142">
        <v>156.01</v>
      </c>
      <c r="I6876" s="142">
        <v>634.29999999999995</v>
      </c>
      <c r="Q6876" s="6">
        <f t="shared" si="107"/>
        <v>634.29999999999995</v>
      </c>
    </row>
    <row r="6877" spans="1:17" x14ac:dyDescent="0.2">
      <c r="A6877" s="139" t="s">
        <v>13723</v>
      </c>
      <c r="B6877" s="140" t="s">
        <v>22173</v>
      </c>
      <c r="C6877" s="141">
        <v>103</v>
      </c>
      <c r="D6877" s="141">
        <v>1</v>
      </c>
      <c r="E6877" s="142">
        <v>381.57</v>
      </c>
      <c r="F6877" s="142">
        <v>124.95</v>
      </c>
      <c r="G6877" s="142">
        <v>89.93</v>
      </c>
      <c r="H6877" s="142">
        <v>42.7</v>
      </c>
      <c r="I6877" s="142">
        <v>257.58</v>
      </c>
      <c r="Q6877" s="6">
        <f t="shared" si="107"/>
        <v>257.58</v>
      </c>
    </row>
    <row r="6878" spans="1:17" x14ac:dyDescent="0.2">
      <c r="A6878" s="139" t="s">
        <v>13725</v>
      </c>
      <c r="B6878" s="140" t="s">
        <v>22174</v>
      </c>
      <c r="C6878" s="141">
        <v>68</v>
      </c>
      <c r="D6878" s="141">
        <v>3</v>
      </c>
      <c r="E6878" s="142">
        <v>1031.0999999999999</v>
      </c>
      <c r="F6878" s="142">
        <v>82.5</v>
      </c>
      <c r="G6878" s="142">
        <v>269.77999999999997</v>
      </c>
      <c r="H6878" s="142">
        <v>115.37</v>
      </c>
      <c r="I6878" s="142">
        <v>467.65</v>
      </c>
      <c r="Q6878" s="6">
        <f t="shared" si="107"/>
        <v>467.65</v>
      </c>
    </row>
    <row r="6879" spans="1:17" x14ac:dyDescent="0.2">
      <c r="A6879" s="139" t="s">
        <v>13727</v>
      </c>
      <c r="B6879" s="140" t="s">
        <v>22175</v>
      </c>
      <c r="C6879" s="141">
        <v>3769</v>
      </c>
      <c r="D6879" s="141">
        <v>65</v>
      </c>
      <c r="E6879" s="142">
        <v>46415.47</v>
      </c>
      <c r="F6879" s="142">
        <v>4572.32</v>
      </c>
      <c r="G6879" s="142">
        <v>5845.19</v>
      </c>
      <c r="H6879" s="142">
        <v>5193.47</v>
      </c>
      <c r="I6879" s="142">
        <v>15610.98</v>
      </c>
      <c r="Q6879" s="6">
        <f t="shared" si="107"/>
        <v>15610.98</v>
      </c>
    </row>
    <row r="6880" spans="1:17" x14ac:dyDescent="0.2">
      <c r="A6880" s="139" t="s">
        <v>13729</v>
      </c>
      <c r="B6880" s="140" t="s">
        <v>22176</v>
      </c>
      <c r="C6880" s="141">
        <v>42</v>
      </c>
      <c r="D6880" s="141">
        <v>4</v>
      </c>
      <c r="E6880" s="142">
        <v>593.52</v>
      </c>
      <c r="F6880" s="142">
        <v>50.95</v>
      </c>
      <c r="G6880" s="142">
        <v>359.7</v>
      </c>
      <c r="H6880" s="142">
        <v>66.41</v>
      </c>
      <c r="I6880" s="142">
        <v>477.06</v>
      </c>
      <c r="Q6880" s="6">
        <f t="shared" si="107"/>
        <v>477.06</v>
      </c>
    </row>
    <row r="6881" spans="1:17" x14ac:dyDescent="0.2">
      <c r="A6881" s="139" t="s">
        <v>13731</v>
      </c>
      <c r="B6881" s="140" t="s">
        <v>22177</v>
      </c>
      <c r="C6881" s="141">
        <v>53</v>
      </c>
      <c r="D6881" s="141">
        <v>0</v>
      </c>
      <c r="E6881" s="142">
        <v>0</v>
      </c>
      <c r="F6881" s="142">
        <v>64.3</v>
      </c>
      <c r="G6881" s="142">
        <v>0</v>
      </c>
      <c r="H6881" s="142">
        <v>0</v>
      </c>
      <c r="I6881" s="142">
        <v>64.3</v>
      </c>
      <c r="Q6881" s="6">
        <f t="shared" si="107"/>
        <v>64.3</v>
      </c>
    </row>
    <row r="6882" spans="1:17" x14ac:dyDescent="0.2">
      <c r="A6882" s="139" t="s">
        <v>13733</v>
      </c>
      <c r="B6882" s="140" t="s">
        <v>22178</v>
      </c>
      <c r="C6882" s="141">
        <v>1042</v>
      </c>
      <c r="D6882" s="141">
        <v>15</v>
      </c>
      <c r="E6882" s="142">
        <v>9344.48</v>
      </c>
      <c r="F6882" s="142">
        <v>1264.0899999999999</v>
      </c>
      <c r="G6882" s="142">
        <v>1348.89</v>
      </c>
      <c r="H6882" s="142">
        <v>1045.56</v>
      </c>
      <c r="I6882" s="142">
        <v>3658.54</v>
      </c>
      <c r="Q6882" s="6">
        <f t="shared" si="107"/>
        <v>3658.54</v>
      </c>
    </row>
    <row r="6883" spans="1:17" x14ac:dyDescent="0.2">
      <c r="A6883" s="139" t="s">
        <v>13735</v>
      </c>
      <c r="B6883" s="140" t="s">
        <v>18416</v>
      </c>
      <c r="C6883" s="141">
        <v>202</v>
      </c>
      <c r="D6883" s="141">
        <v>5</v>
      </c>
      <c r="E6883" s="142">
        <v>1368.74</v>
      </c>
      <c r="F6883" s="142">
        <v>245.06</v>
      </c>
      <c r="G6883" s="142">
        <v>449.63</v>
      </c>
      <c r="H6883" s="142">
        <v>153.15</v>
      </c>
      <c r="I6883" s="142">
        <v>847.84</v>
      </c>
      <c r="Q6883" s="6">
        <f t="shared" si="107"/>
        <v>847.84</v>
      </c>
    </row>
    <row r="6884" spans="1:17" x14ac:dyDescent="0.2">
      <c r="A6884" s="139" t="s">
        <v>13736</v>
      </c>
      <c r="B6884" s="140" t="s">
        <v>22179</v>
      </c>
      <c r="C6884" s="141">
        <v>156</v>
      </c>
      <c r="D6884" s="141">
        <v>3</v>
      </c>
      <c r="E6884" s="142">
        <v>760.79</v>
      </c>
      <c r="F6884" s="142">
        <v>189.25</v>
      </c>
      <c r="G6884" s="142">
        <v>269.77999999999997</v>
      </c>
      <c r="H6884" s="142">
        <v>85.13</v>
      </c>
      <c r="I6884" s="142">
        <v>544.16</v>
      </c>
      <c r="Q6884" s="6">
        <f t="shared" si="107"/>
        <v>544.16</v>
      </c>
    </row>
    <row r="6885" spans="1:17" x14ac:dyDescent="0.2">
      <c r="A6885" s="139" t="s">
        <v>13738</v>
      </c>
      <c r="B6885" s="140" t="s">
        <v>22180</v>
      </c>
      <c r="C6885" s="141">
        <v>237</v>
      </c>
      <c r="D6885" s="141">
        <v>4</v>
      </c>
      <c r="E6885" s="142">
        <v>1190.5999999999999</v>
      </c>
      <c r="F6885" s="142">
        <v>287.51</v>
      </c>
      <c r="G6885" s="142">
        <v>359.7</v>
      </c>
      <c r="H6885" s="142">
        <v>133.22</v>
      </c>
      <c r="I6885" s="142">
        <v>780.43</v>
      </c>
      <c r="Q6885" s="6">
        <f t="shared" si="107"/>
        <v>780.43</v>
      </c>
    </row>
    <row r="6886" spans="1:17" x14ac:dyDescent="0.2">
      <c r="A6886" s="139" t="s">
        <v>13740</v>
      </c>
      <c r="B6886" s="140" t="s">
        <v>22181</v>
      </c>
      <c r="C6886" s="141">
        <v>69</v>
      </c>
      <c r="D6886" s="141">
        <v>0</v>
      </c>
      <c r="E6886" s="142">
        <v>0</v>
      </c>
      <c r="F6886" s="142">
        <v>83.7</v>
      </c>
      <c r="G6886" s="142">
        <v>0</v>
      </c>
      <c r="H6886" s="142">
        <v>0</v>
      </c>
      <c r="I6886" s="142">
        <v>83.7</v>
      </c>
      <c r="Q6886" s="6">
        <f t="shared" si="107"/>
        <v>83.7</v>
      </c>
    </row>
    <row r="6887" spans="1:17" x14ac:dyDescent="0.2">
      <c r="A6887" s="139" t="s">
        <v>13742</v>
      </c>
      <c r="B6887" s="140" t="s">
        <v>22182</v>
      </c>
      <c r="C6887" s="141">
        <v>967</v>
      </c>
      <c r="D6887" s="141">
        <v>14</v>
      </c>
      <c r="E6887" s="142">
        <v>5915.42</v>
      </c>
      <c r="F6887" s="142">
        <v>1173.0999999999999</v>
      </c>
      <c r="G6887" s="142">
        <v>1258.97</v>
      </c>
      <c r="H6887" s="142">
        <v>661.88</v>
      </c>
      <c r="I6887" s="142">
        <v>3093.95</v>
      </c>
      <c r="Q6887" s="6">
        <f t="shared" si="107"/>
        <v>3093.95</v>
      </c>
    </row>
    <row r="6888" spans="1:17" x14ac:dyDescent="0.2">
      <c r="A6888" s="139" t="s">
        <v>13744</v>
      </c>
      <c r="B6888" s="140" t="s">
        <v>22183</v>
      </c>
      <c r="C6888" s="141">
        <v>217</v>
      </c>
      <c r="D6888" s="141">
        <v>4</v>
      </c>
      <c r="E6888" s="142">
        <v>635.98</v>
      </c>
      <c r="F6888" s="142">
        <v>263.25</v>
      </c>
      <c r="G6888" s="142">
        <v>359.7</v>
      </c>
      <c r="H6888" s="142">
        <v>71.16</v>
      </c>
      <c r="I6888" s="142">
        <v>694.11</v>
      </c>
      <c r="Q6888" s="6">
        <f t="shared" si="107"/>
        <v>694.11</v>
      </c>
    </row>
    <row r="6889" spans="1:17" x14ac:dyDescent="0.2">
      <c r="A6889" s="139" t="s">
        <v>13746</v>
      </c>
      <c r="B6889" s="140" t="s">
        <v>22184</v>
      </c>
      <c r="C6889" s="141">
        <v>177</v>
      </c>
      <c r="D6889" s="141">
        <v>5</v>
      </c>
      <c r="E6889" s="142">
        <v>1353.57</v>
      </c>
      <c r="F6889" s="142">
        <v>214.73</v>
      </c>
      <c r="G6889" s="142">
        <v>449.63</v>
      </c>
      <c r="H6889" s="142">
        <v>151.46</v>
      </c>
      <c r="I6889" s="142">
        <v>815.82</v>
      </c>
      <c r="Q6889" s="6">
        <f t="shared" si="107"/>
        <v>815.82</v>
      </c>
    </row>
    <row r="6890" spans="1:17" x14ac:dyDescent="0.2">
      <c r="A6890" s="139" t="s">
        <v>13748</v>
      </c>
      <c r="B6890" s="140" t="s">
        <v>22185</v>
      </c>
      <c r="C6890" s="141">
        <v>116</v>
      </c>
      <c r="D6890" s="141">
        <v>8</v>
      </c>
      <c r="E6890" s="142">
        <v>9694.52</v>
      </c>
      <c r="F6890" s="142">
        <v>140.72999999999999</v>
      </c>
      <c r="G6890" s="142">
        <v>719.41</v>
      </c>
      <c r="H6890" s="142">
        <v>1084.73</v>
      </c>
      <c r="I6890" s="142">
        <v>1944.87</v>
      </c>
      <c r="Q6890" s="6">
        <f t="shared" si="107"/>
        <v>1944.87</v>
      </c>
    </row>
    <row r="6891" spans="1:17" x14ac:dyDescent="0.2">
      <c r="A6891" s="139" t="s">
        <v>13750</v>
      </c>
      <c r="B6891" s="140" t="s">
        <v>22186</v>
      </c>
      <c r="C6891" s="141">
        <v>161</v>
      </c>
      <c r="D6891" s="141">
        <v>0</v>
      </c>
      <c r="E6891" s="142">
        <v>0</v>
      </c>
      <c r="F6891" s="142">
        <v>195.31</v>
      </c>
      <c r="G6891" s="142">
        <v>0</v>
      </c>
      <c r="H6891" s="142">
        <v>0</v>
      </c>
      <c r="I6891" s="142">
        <v>195.31</v>
      </c>
      <c r="Q6891" s="6">
        <f t="shared" si="107"/>
        <v>195.31</v>
      </c>
    </row>
    <row r="6892" spans="1:17" x14ac:dyDescent="0.2">
      <c r="A6892" s="139" t="s">
        <v>13752</v>
      </c>
      <c r="B6892" s="140" t="s">
        <v>22187</v>
      </c>
      <c r="C6892" s="141">
        <v>56</v>
      </c>
      <c r="D6892" s="141">
        <v>1</v>
      </c>
      <c r="E6892" s="142">
        <v>384.26</v>
      </c>
      <c r="F6892" s="142">
        <v>67.94</v>
      </c>
      <c r="G6892" s="142">
        <v>89.93</v>
      </c>
      <c r="H6892" s="142">
        <v>42.99</v>
      </c>
      <c r="I6892" s="142">
        <v>200.86</v>
      </c>
      <c r="Q6892" s="6">
        <f t="shared" si="107"/>
        <v>200.86</v>
      </c>
    </row>
    <row r="6893" spans="1:17" x14ac:dyDescent="0.2">
      <c r="A6893" s="139" t="s">
        <v>13754</v>
      </c>
      <c r="B6893" s="140" t="s">
        <v>22188</v>
      </c>
      <c r="C6893" s="141">
        <v>149</v>
      </c>
      <c r="D6893" s="141">
        <v>1</v>
      </c>
      <c r="E6893" s="142">
        <v>37.32</v>
      </c>
      <c r="F6893" s="142">
        <v>180.76</v>
      </c>
      <c r="G6893" s="142">
        <v>89.93</v>
      </c>
      <c r="H6893" s="142">
        <v>4.18</v>
      </c>
      <c r="I6893" s="142">
        <v>274.87</v>
      </c>
      <c r="Q6893" s="6">
        <f t="shared" si="107"/>
        <v>274.87</v>
      </c>
    </row>
    <row r="6894" spans="1:17" x14ac:dyDescent="0.2">
      <c r="A6894" s="139" t="s">
        <v>13756</v>
      </c>
      <c r="B6894" s="140" t="s">
        <v>22189</v>
      </c>
      <c r="C6894" s="141">
        <v>51</v>
      </c>
      <c r="D6894" s="141">
        <v>0</v>
      </c>
      <c r="E6894" s="142">
        <v>0</v>
      </c>
      <c r="F6894" s="142">
        <v>61.87</v>
      </c>
      <c r="G6894" s="142">
        <v>0</v>
      </c>
      <c r="H6894" s="142">
        <v>0</v>
      </c>
      <c r="I6894" s="142">
        <v>61.87</v>
      </c>
      <c r="Q6894" s="6">
        <f t="shared" si="107"/>
        <v>61.87</v>
      </c>
    </row>
    <row r="6895" spans="1:17" x14ac:dyDescent="0.2">
      <c r="A6895" s="139" t="s">
        <v>13758</v>
      </c>
      <c r="B6895" s="140" t="s">
        <v>22190</v>
      </c>
      <c r="C6895" s="141">
        <v>314</v>
      </c>
      <c r="D6895" s="141">
        <v>11</v>
      </c>
      <c r="E6895" s="142">
        <v>129515.11</v>
      </c>
      <c r="F6895" s="142">
        <v>380.93</v>
      </c>
      <c r="G6895" s="142">
        <v>989.18</v>
      </c>
      <c r="H6895" s="142">
        <v>14491.58</v>
      </c>
      <c r="I6895" s="142">
        <v>15861.69</v>
      </c>
      <c r="Q6895" s="6">
        <f t="shared" si="107"/>
        <v>15861.69</v>
      </c>
    </row>
    <row r="6896" spans="1:17" x14ac:dyDescent="0.2">
      <c r="A6896" s="139" t="s">
        <v>13760</v>
      </c>
      <c r="B6896" s="140" t="s">
        <v>22191</v>
      </c>
      <c r="C6896" s="141">
        <v>394</v>
      </c>
      <c r="D6896" s="141">
        <v>7</v>
      </c>
      <c r="E6896" s="142">
        <v>1536.45</v>
      </c>
      <c r="F6896" s="142">
        <v>477.98</v>
      </c>
      <c r="G6896" s="142">
        <v>629.48</v>
      </c>
      <c r="H6896" s="142">
        <v>171.91</v>
      </c>
      <c r="I6896" s="142">
        <v>1279.3699999999999</v>
      </c>
      <c r="Q6896" s="6">
        <f t="shared" si="107"/>
        <v>1279.3699999999999</v>
      </c>
    </row>
    <row r="6897" spans="1:17" x14ac:dyDescent="0.2">
      <c r="A6897" s="139" t="s">
        <v>13762</v>
      </c>
      <c r="B6897" s="140" t="s">
        <v>22192</v>
      </c>
      <c r="C6897" s="141">
        <v>812</v>
      </c>
      <c r="D6897" s="141">
        <v>2</v>
      </c>
      <c r="E6897" s="142">
        <v>2710.86</v>
      </c>
      <c r="F6897" s="142">
        <v>985.07</v>
      </c>
      <c r="G6897" s="142">
        <v>179.86</v>
      </c>
      <c r="H6897" s="142">
        <v>303.32</v>
      </c>
      <c r="I6897" s="142">
        <v>1468.25</v>
      </c>
      <c r="Q6897" s="6">
        <f t="shared" si="107"/>
        <v>1468.25</v>
      </c>
    </row>
    <row r="6898" spans="1:17" x14ac:dyDescent="0.2">
      <c r="A6898" s="139" t="s">
        <v>13764</v>
      </c>
      <c r="B6898" s="140" t="s">
        <v>22193</v>
      </c>
      <c r="C6898" s="141">
        <v>139</v>
      </c>
      <c r="D6898" s="141">
        <v>3</v>
      </c>
      <c r="E6898" s="142">
        <v>655.88</v>
      </c>
      <c r="F6898" s="142">
        <v>168.62</v>
      </c>
      <c r="G6898" s="142">
        <v>269.77999999999997</v>
      </c>
      <c r="H6898" s="142">
        <v>73.38</v>
      </c>
      <c r="I6898" s="142">
        <v>511.78</v>
      </c>
      <c r="Q6898" s="6">
        <f t="shared" si="107"/>
        <v>511.78</v>
      </c>
    </row>
    <row r="6899" spans="1:17" x14ac:dyDescent="0.2">
      <c r="A6899" s="139" t="s">
        <v>13766</v>
      </c>
      <c r="B6899" s="140" t="s">
        <v>22194</v>
      </c>
      <c r="C6899" s="141">
        <v>203</v>
      </c>
      <c r="D6899" s="141">
        <v>1</v>
      </c>
      <c r="E6899" s="142">
        <v>186.61</v>
      </c>
      <c r="F6899" s="142">
        <v>246.26</v>
      </c>
      <c r="G6899" s="142">
        <v>89.93</v>
      </c>
      <c r="H6899" s="142">
        <v>20.88</v>
      </c>
      <c r="I6899" s="142">
        <v>357.07</v>
      </c>
      <c r="Q6899" s="6">
        <f t="shared" si="107"/>
        <v>357.07</v>
      </c>
    </row>
    <row r="6900" spans="1:17" x14ac:dyDescent="0.2">
      <c r="A6900" s="139" t="s">
        <v>13768</v>
      </c>
      <c r="B6900" s="140" t="s">
        <v>22195</v>
      </c>
      <c r="C6900" s="141">
        <v>197</v>
      </c>
      <c r="D6900" s="141">
        <v>2</v>
      </c>
      <c r="E6900" s="142">
        <v>435.43</v>
      </c>
      <c r="F6900" s="142">
        <v>238.99</v>
      </c>
      <c r="G6900" s="142">
        <v>179.86</v>
      </c>
      <c r="H6900" s="142">
        <v>48.72</v>
      </c>
      <c r="I6900" s="142">
        <v>467.57</v>
      </c>
      <c r="Q6900" s="6">
        <f t="shared" si="107"/>
        <v>467.57</v>
      </c>
    </row>
    <row r="6901" spans="1:17" x14ac:dyDescent="0.2">
      <c r="A6901" s="139" t="s">
        <v>13770</v>
      </c>
      <c r="B6901" s="140" t="s">
        <v>22196</v>
      </c>
      <c r="C6901" s="141">
        <v>91</v>
      </c>
      <c r="D6901" s="141">
        <v>0</v>
      </c>
      <c r="E6901" s="142">
        <v>0</v>
      </c>
      <c r="F6901" s="142">
        <v>110.39</v>
      </c>
      <c r="G6901" s="142">
        <v>0</v>
      </c>
      <c r="H6901" s="142">
        <v>0</v>
      </c>
      <c r="I6901" s="142">
        <v>110.39</v>
      </c>
      <c r="Q6901" s="6">
        <f t="shared" si="107"/>
        <v>110.39</v>
      </c>
    </row>
    <row r="6902" spans="1:17" x14ac:dyDescent="0.2">
      <c r="A6902" s="139" t="s">
        <v>13772</v>
      </c>
      <c r="B6902" s="140" t="s">
        <v>22197</v>
      </c>
      <c r="C6902" s="141">
        <v>5286</v>
      </c>
      <c r="D6902" s="141">
        <v>63</v>
      </c>
      <c r="E6902" s="142">
        <v>36258.67</v>
      </c>
      <c r="F6902" s="142">
        <v>6412.65</v>
      </c>
      <c r="G6902" s="142">
        <v>5665.34</v>
      </c>
      <c r="H6902" s="142">
        <v>4057.02</v>
      </c>
      <c r="I6902" s="142">
        <v>16135.01</v>
      </c>
      <c r="Q6902" s="6">
        <f t="shared" si="107"/>
        <v>16135.01</v>
      </c>
    </row>
    <row r="6903" spans="1:17" x14ac:dyDescent="0.2">
      <c r="A6903" s="139" t="s">
        <v>13774</v>
      </c>
      <c r="B6903" s="140" t="s">
        <v>22198</v>
      </c>
      <c r="C6903" s="141">
        <v>356</v>
      </c>
      <c r="D6903" s="141">
        <v>5</v>
      </c>
      <c r="E6903" s="142">
        <v>3155.48</v>
      </c>
      <c r="F6903" s="142">
        <v>431.88</v>
      </c>
      <c r="G6903" s="142">
        <v>449.63</v>
      </c>
      <c r="H6903" s="142">
        <v>353.07</v>
      </c>
      <c r="I6903" s="142">
        <v>1234.58</v>
      </c>
      <c r="Q6903" s="6">
        <f t="shared" si="107"/>
        <v>1234.58</v>
      </c>
    </row>
    <row r="6904" spans="1:17" x14ac:dyDescent="0.2">
      <c r="A6904" s="139" t="s">
        <v>13776</v>
      </c>
      <c r="B6904" s="140" t="s">
        <v>22199</v>
      </c>
      <c r="C6904" s="141">
        <v>9129</v>
      </c>
      <c r="D6904" s="141">
        <v>128</v>
      </c>
      <c r="E6904" s="142">
        <v>51640.18</v>
      </c>
      <c r="F6904" s="142">
        <v>11074.74</v>
      </c>
      <c r="G6904" s="142">
        <v>11510.54</v>
      </c>
      <c r="H6904" s="142">
        <v>5778.07</v>
      </c>
      <c r="I6904" s="142">
        <v>28363.35</v>
      </c>
      <c r="Q6904" s="6">
        <f t="shared" si="107"/>
        <v>28363.35</v>
      </c>
    </row>
    <row r="6905" spans="1:17" x14ac:dyDescent="0.2">
      <c r="A6905" s="139" t="s">
        <v>13778</v>
      </c>
      <c r="B6905" s="140" t="s">
        <v>22200</v>
      </c>
      <c r="C6905" s="141">
        <v>144</v>
      </c>
      <c r="D6905" s="141">
        <v>0</v>
      </c>
      <c r="E6905" s="142">
        <v>0</v>
      </c>
      <c r="F6905" s="142">
        <v>174.69</v>
      </c>
      <c r="G6905" s="142">
        <v>0</v>
      </c>
      <c r="H6905" s="142">
        <v>0</v>
      </c>
      <c r="I6905" s="142">
        <v>174.69</v>
      </c>
      <c r="Q6905" s="6">
        <f t="shared" si="107"/>
        <v>174.69</v>
      </c>
    </row>
    <row r="6906" spans="1:17" x14ac:dyDescent="0.2">
      <c r="A6906" s="139" t="s">
        <v>13780</v>
      </c>
      <c r="B6906" s="140" t="s">
        <v>22201</v>
      </c>
      <c r="C6906" s="141">
        <v>630</v>
      </c>
      <c r="D6906" s="141">
        <v>18</v>
      </c>
      <c r="E6906" s="142">
        <v>5099.83</v>
      </c>
      <c r="F6906" s="142">
        <v>764.28</v>
      </c>
      <c r="G6906" s="142">
        <v>1618.67</v>
      </c>
      <c r="H6906" s="142">
        <v>570.62</v>
      </c>
      <c r="I6906" s="142">
        <v>2953.57</v>
      </c>
      <c r="Q6906" s="6">
        <f t="shared" si="107"/>
        <v>2953.57</v>
      </c>
    </row>
    <row r="6907" spans="1:17" x14ac:dyDescent="0.2">
      <c r="A6907" s="139" t="s">
        <v>13782</v>
      </c>
      <c r="B6907" s="140" t="s">
        <v>22202</v>
      </c>
      <c r="C6907" s="141">
        <v>199</v>
      </c>
      <c r="D6907" s="141">
        <v>6</v>
      </c>
      <c r="E6907" s="142">
        <v>18404.509999999998</v>
      </c>
      <c r="F6907" s="142">
        <v>241.42</v>
      </c>
      <c r="G6907" s="142">
        <v>539.55999999999995</v>
      </c>
      <c r="H6907" s="142">
        <v>2059.3000000000002</v>
      </c>
      <c r="I6907" s="142">
        <v>2840.28</v>
      </c>
      <c r="Q6907" s="6">
        <f t="shared" si="107"/>
        <v>2840.28</v>
      </c>
    </row>
    <row r="6908" spans="1:17" x14ac:dyDescent="0.2">
      <c r="A6908" s="139" t="s">
        <v>13784</v>
      </c>
      <c r="B6908" s="140" t="s">
        <v>22203</v>
      </c>
      <c r="C6908" s="141">
        <v>99</v>
      </c>
      <c r="D6908" s="141">
        <v>0</v>
      </c>
      <c r="E6908" s="142">
        <v>0</v>
      </c>
      <c r="F6908" s="142">
        <v>120.1</v>
      </c>
      <c r="G6908" s="142">
        <v>0</v>
      </c>
      <c r="H6908" s="142">
        <v>0</v>
      </c>
      <c r="I6908" s="142">
        <v>120.1</v>
      </c>
      <c r="Q6908" s="6">
        <f t="shared" si="107"/>
        <v>120.1</v>
      </c>
    </row>
    <row r="6909" spans="1:17" x14ac:dyDescent="0.2">
      <c r="A6909" s="139" t="s">
        <v>13786</v>
      </c>
      <c r="B6909" s="140" t="s">
        <v>22204</v>
      </c>
      <c r="C6909" s="141">
        <v>368</v>
      </c>
      <c r="D6909" s="141">
        <v>14</v>
      </c>
      <c r="E6909" s="142">
        <v>5836.42</v>
      </c>
      <c r="F6909" s="142">
        <v>446.43</v>
      </c>
      <c r="G6909" s="142">
        <v>1258.97</v>
      </c>
      <c r="H6909" s="142">
        <v>653.04</v>
      </c>
      <c r="I6909" s="142">
        <v>2358.44</v>
      </c>
      <c r="Q6909" s="6">
        <f t="shared" si="107"/>
        <v>2358.44</v>
      </c>
    </row>
    <row r="6910" spans="1:17" x14ac:dyDescent="0.2">
      <c r="A6910" s="139" t="s">
        <v>13788</v>
      </c>
      <c r="B6910" s="140" t="s">
        <v>22205</v>
      </c>
      <c r="C6910" s="141">
        <v>209</v>
      </c>
      <c r="D6910" s="141">
        <v>2</v>
      </c>
      <c r="E6910" s="142">
        <v>639.48</v>
      </c>
      <c r="F6910" s="142">
        <v>253.54</v>
      </c>
      <c r="G6910" s="142">
        <v>179.86</v>
      </c>
      <c r="H6910" s="142">
        <v>71.55</v>
      </c>
      <c r="I6910" s="142">
        <v>504.95</v>
      </c>
      <c r="Q6910" s="6">
        <f t="shared" si="107"/>
        <v>504.95</v>
      </c>
    </row>
    <row r="6911" spans="1:17" x14ac:dyDescent="0.2">
      <c r="A6911" s="139" t="s">
        <v>13790</v>
      </c>
      <c r="B6911" s="140" t="s">
        <v>22206</v>
      </c>
      <c r="C6911" s="141">
        <v>112</v>
      </c>
      <c r="D6911" s="141">
        <v>8</v>
      </c>
      <c r="E6911" s="142">
        <v>17071.84</v>
      </c>
      <c r="F6911" s="142">
        <v>135.87</v>
      </c>
      <c r="G6911" s="142">
        <v>719.41</v>
      </c>
      <c r="H6911" s="142">
        <v>1910.18</v>
      </c>
      <c r="I6911" s="142">
        <v>2765.46</v>
      </c>
      <c r="Q6911" s="6">
        <f t="shared" si="107"/>
        <v>2765.46</v>
      </c>
    </row>
    <row r="6912" spans="1:17" x14ac:dyDescent="0.2">
      <c r="A6912" s="139" t="s">
        <v>13792</v>
      </c>
      <c r="B6912" s="140" t="s">
        <v>22207</v>
      </c>
      <c r="C6912" s="141">
        <v>210</v>
      </c>
      <c r="D6912" s="141">
        <v>0</v>
      </c>
      <c r="E6912" s="142">
        <v>0</v>
      </c>
      <c r="F6912" s="142">
        <v>254.76</v>
      </c>
      <c r="G6912" s="142">
        <v>0</v>
      </c>
      <c r="H6912" s="142">
        <v>0</v>
      </c>
      <c r="I6912" s="142">
        <v>254.76</v>
      </c>
      <c r="Q6912" s="6">
        <f t="shared" si="107"/>
        <v>254.76</v>
      </c>
    </row>
    <row r="6913" spans="1:17" x14ac:dyDescent="0.2">
      <c r="A6913" s="139" t="s">
        <v>13794</v>
      </c>
      <c r="B6913" s="140" t="s">
        <v>22208</v>
      </c>
      <c r="C6913" s="141">
        <v>269</v>
      </c>
      <c r="D6913" s="141">
        <v>3</v>
      </c>
      <c r="E6913" s="142">
        <v>545.69000000000005</v>
      </c>
      <c r="F6913" s="142">
        <v>326.33999999999997</v>
      </c>
      <c r="G6913" s="142">
        <v>269.77999999999997</v>
      </c>
      <c r="H6913" s="142">
        <v>61.06</v>
      </c>
      <c r="I6913" s="142">
        <v>657.18</v>
      </c>
      <c r="Q6913" s="6">
        <f t="shared" si="107"/>
        <v>657.18</v>
      </c>
    </row>
    <row r="6914" spans="1:17" x14ac:dyDescent="0.2">
      <c r="A6914" s="139" t="s">
        <v>13796</v>
      </c>
      <c r="B6914" s="140" t="s">
        <v>22209</v>
      </c>
      <c r="C6914" s="141">
        <v>181</v>
      </c>
      <c r="D6914" s="141">
        <v>2</v>
      </c>
      <c r="E6914" s="142">
        <v>1327.85</v>
      </c>
      <c r="F6914" s="142">
        <v>219.58</v>
      </c>
      <c r="G6914" s="142">
        <v>179.86</v>
      </c>
      <c r="H6914" s="142">
        <v>148.58000000000001</v>
      </c>
      <c r="I6914" s="142">
        <v>548.02</v>
      </c>
      <c r="Q6914" s="6">
        <f t="shared" si="107"/>
        <v>548.02</v>
      </c>
    </row>
    <row r="6915" spans="1:17" x14ac:dyDescent="0.2">
      <c r="A6915" s="139" t="s">
        <v>13798</v>
      </c>
      <c r="B6915" s="140" t="s">
        <v>22210</v>
      </c>
      <c r="C6915" s="141">
        <v>109</v>
      </c>
      <c r="D6915" s="141">
        <v>12</v>
      </c>
      <c r="E6915" s="142">
        <v>16074.43</v>
      </c>
      <c r="F6915" s="142">
        <v>132.22999999999999</v>
      </c>
      <c r="G6915" s="142">
        <v>1079.1099999999999</v>
      </c>
      <c r="H6915" s="142">
        <v>1798.58</v>
      </c>
      <c r="I6915" s="142">
        <v>3009.92</v>
      </c>
      <c r="Q6915" s="6">
        <f t="shared" si="107"/>
        <v>3009.92</v>
      </c>
    </row>
    <row r="6916" spans="1:17" x14ac:dyDescent="0.2">
      <c r="A6916" s="139" t="s">
        <v>13800</v>
      </c>
      <c r="B6916" s="140" t="s">
        <v>22211</v>
      </c>
      <c r="C6916" s="141">
        <v>37</v>
      </c>
      <c r="D6916" s="141">
        <v>0</v>
      </c>
      <c r="E6916" s="142">
        <v>0</v>
      </c>
      <c r="F6916" s="142">
        <v>44.89</v>
      </c>
      <c r="G6916" s="142">
        <v>0</v>
      </c>
      <c r="H6916" s="142">
        <v>0</v>
      </c>
      <c r="I6916" s="142">
        <v>44.89</v>
      </c>
      <c r="Q6916" s="6">
        <f t="shared" si="107"/>
        <v>44.89</v>
      </c>
    </row>
    <row r="6917" spans="1:17" x14ac:dyDescent="0.2">
      <c r="A6917" s="139" t="s">
        <v>13802</v>
      </c>
      <c r="B6917" s="140" t="s">
        <v>22212</v>
      </c>
      <c r="C6917" s="141">
        <v>860</v>
      </c>
      <c r="D6917" s="141">
        <v>6</v>
      </c>
      <c r="E6917" s="142">
        <v>816.85</v>
      </c>
      <c r="F6917" s="142">
        <v>1043.3</v>
      </c>
      <c r="G6917" s="142">
        <v>539.55999999999995</v>
      </c>
      <c r="H6917" s="142">
        <v>91.4</v>
      </c>
      <c r="I6917" s="142">
        <v>1674.26</v>
      </c>
      <c r="Q6917" s="6">
        <f t="shared" si="107"/>
        <v>1674.26</v>
      </c>
    </row>
    <row r="6918" spans="1:17" x14ac:dyDescent="0.2">
      <c r="A6918" s="139" t="s">
        <v>13804</v>
      </c>
      <c r="B6918" s="140" t="s">
        <v>22213</v>
      </c>
      <c r="C6918" s="141">
        <v>2025</v>
      </c>
      <c r="D6918" s="141">
        <v>26</v>
      </c>
      <c r="E6918" s="142">
        <v>19859.93</v>
      </c>
      <c r="F6918" s="142">
        <v>2456.61</v>
      </c>
      <c r="G6918" s="142">
        <v>2338.08</v>
      </c>
      <c r="H6918" s="142">
        <v>2222.15</v>
      </c>
      <c r="I6918" s="142">
        <v>7016.84</v>
      </c>
      <c r="Q6918" s="6">
        <f t="shared" si="107"/>
        <v>7016.84</v>
      </c>
    </row>
    <row r="6919" spans="1:17" x14ac:dyDescent="0.2">
      <c r="A6919" s="139" t="s">
        <v>13806</v>
      </c>
      <c r="B6919" s="140" t="s">
        <v>22214</v>
      </c>
      <c r="C6919" s="141">
        <v>156</v>
      </c>
      <c r="D6919" s="141">
        <v>1</v>
      </c>
      <c r="E6919" s="142">
        <v>186.61</v>
      </c>
      <c r="F6919" s="142">
        <v>189.25</v>
      </c>
      <c r="G6919" s="142">
        <v>89.93</v>
      </c>
      <c r="H6919" s="142">
        <v>20.88</v>
      </c>
      <c r="I6919" s="142">
        <v>300.06</v>
      </c>
      <c r="Q6919" s="6">
        <f t="shared" si="107"/>
        <v>300.06</v>
      </c>
    </row>
    <row r="6920" spans="1:17" x14ac:dyDescent="0.2">
      <c r="A6920" s="139" t="s">
        <v>13808</v>
      </c>
      <c r="B6920" s="140" t="s">
        <v>22215</v>
      </c>
      <c r="C6920" s="141">
        <v>36</v>
      </c>
      <c r="D6920" s="141">
        <v>4</v>
      </c>
      <c r="E6920" s="142">
        <v>387.65</v>
      </c>
      <c r="F6920" s="142">
        <v>43.67</v>
      </c>
      <c r="G6920" s="142">
        <v>359.7</v>
      </c>
      <c r="H6920" s="142">
        <v>43.38</v>
      </c>
      <c r="I6920" s="142">
        <v>446.75</v>
      </c>
      <c r="Q6920" s="6">
        <f t="shared" si="107"/>
        <v>446.75</v>
      </c>
    </row>
    <row r="6921" spans="1:17" x14ac:dyDescent="0.2">
      <c r="A6921" s="139" t="s">
        <v>13810</v>
      </c>
      <c r="B6921" s="140" t="s">
        <v>22216</v>
      </c>
      <c r="C6921" s="141">
        <v>110</v>
      </c>
      <c r="D6921" s="141">
        <v>0</v>
      </c>
      <c r="E6921" s="142">
        <v>0</v>
      </c>
      <c r="F6921" s="142">
        <v>133.44999999999999</v>
      </c>
      <c r="G6921" s="142">
        <v>0</v>
      </c>
      <c r="H6921" s="142">
        <v>0</v>
      </c>
      <c r="I6921" s="142">
        <v>133.44999999999999</v>
      </c>
      <c r="Q6921" s="6">
        <f t="shared" si="107"/>
        <v>133.44999999999999</v>
      </c>
    </row>
    <row r="6922" spans="1:17" x14ac:dyDescent="0.2">
      <c r="A6922" s="139" t="s">
        <v>13812</v>
      </c>
      <c r="B6922" s="140" t="s">
        <v>22217</v>
      </c>
      <c r="C6922" s="141">
        <v>29</v>
      </c>
      <c r="D6922" s="141">
        <v>0</v>
      </c>
      <c r="E6922" s="142">
        <v>0</v>
      </c>
      <c r="F6922" s="142">
        <v>35.18</v>
      </c>
      <c r="G6922" s="142">
        <v>0</v>
      </c>
      <c r="H6922" s="142">
        <v>0</v>
      </c>
      <c r="I6922" s="142">
        <v>35.18</v>
      </c>
      <c r="Q6922" s="6">
        <f t="shared" si="107"/>
        <v>35.18</v>
      </c>
    </row>
    <row r="6923" spans="1:17" x14ac:dyDescent="0.2">
      <c r="A6923" s="139" t="s">
        <v>13814</v>
      </c>
      <c r="B6923" s="140" t="s">
        <v>22218</v>
      </c>
      <c r="C6923" s="141">
        <v>504</v>
      </c>
      <c r="D6923" s="141">
        <v>7</v>
      </c>
      <c r="E6923" s="142">
        <v>10046.209999999999</v>
      </c>
      <c r="F6923" s="142">
        <v>611.41999999999996</v>
      </c>
      <c r="G6923" s="142">
        <v>629.48</v>
      </c>
      <c r="H6923" s="142">
        <v>1124.08</v>
      </c>
      <c r="I6923" s="142">
        <v>2364.98</v>
      </c>
      <c r="Q6923" s="6">
        <f t="shared" si="107"/>
        <v>2364.98</v>
      </c>
    </row>
    <row r="6924" spans="1:17" x14ac:dyDescent="0.2">
      <c r="A6924" s="139" t="s">
        <v>13816</v>
      </c>
      <c r="B6924" s="140" t="s">
        <v>22219</v>
      </c>
      <c r="C6924" s="141">
        <v>123</v>
      </c>
      <c r="D6924" s="141">
        <v>3</v>
      </c>
      <c r="E6924" s="142">
        <v>488.61</v>
      </c>
      <c r="F6924" s="142">
        <v>149.22</v>
      </c>
      <c r="G6924" s="142">
        <v>269.77999999999997</v>
      </c>
      <c r="H6924" s="142">
        <v>54.67</v>
      </c>
      <c r="I6924" s="142">
        <v>473.67</v>
      </c>
      <c r="Q6924" s="6">
        <f t="shared" si="107"/>
        <v>473.67</v>
      </c>
    </row>
    <row r="6925" spans="1:17" x14ac:dyDescent="0.2">
      <c r="A6925" s="139" t="s">
        <v>13818</v>
      </c>
      <c r="B6925" s="140" t="s">
        <v>22220</v>
      </c>
      <c r="C6925" s="141">
        <v>174</v>
      </c>
      <c r="D6925" s="141">
        <v>9</v>
      </c>
      <c r="E6925" s="142">
        <v>17913.919999999998</v>
      </c>
      <c r="F6925" s="142">
        <v>211.09</v>
      </c>
      <c r="G6925" s="142">
        <v>809.34</v>
      </c>
      <c r="H6925" s="142">
        <v>2004.41</v>
      </c>
      <c r="I6925" s="142">
        <v>3024.84</v>
      </c>
      <c r="Q6925" s="6">
        <f t="shared" si="107"/>
        <v>3024.84</v>
      </c>
    </row>
    <row r="6926" spans="1:17" x14ac:dyDescent="0.2">
      <c r="A6926" s="139" t="s">
        <v>13820</v>
      </c>
      <c r="B6926" s="140" t="s">
        <v>22221</v>
      </c>
      <c r="C6926" s="141">
        <v>6302</v>
      </c>
      <c r="D6926" s="141">
        <v>118</v>
      </c>
      <c r="E6926" s="142">
        <v>112968.23</v>
      </c>
      <c r="F6926" s="142">
        <v>7645.2</v>
      </c>
      <c r="G6926" s="142">
        <v>10611.28</v>
      </c>
      <c r="H6926" s="142">
        <v>12640.13</v>
      </c>
      <c r="I6926" s="142">
        <v>30896.61</v>
      </c>
      <c r="Q6926" s="6">
        <f t="shared" si="107"/>
        <v>30896.61</v>
      </c>
    </row>
    <row r="6927" spans="1:17" x14ac:dyDescent="0.2">
      <c r="A6927" s="139" t="s">
        <v>13822</v>
      </c>
      <c r="B6927" s="140" t="s">
        <v>22222</v>
      </c>
      <c r="C6927" s="141">
        <v>22642</v>
      </c>
      <c r="D6927" s="141">
        <v>183</v>
      </c>
      <c r="E6927" s="142">
        <v>176621.54</v>
      </c>
      <c r="F6927" s="142">
        <v>27467.89</v>
      </c>
      <c r="G6927" s="142">
        <v>16456.47</v>
      </c>
      <c r="H6927" s="142">
        <v>19762.37</v>
      </c>
      <c r="I6927" s="142">
        <v>63686.73</v>
      </c>
      <c r="Q6927" s="6">
        <f t="shared" si="107"/>
        <v>63686.73</v>
      </c>
    </row>
    <row r="6928" spans="1:17" x14ac:dyDescent="0.2">
      <c r="A6928" s="139" t="s">
        <v>13824</v>
      </c>
      <c r="B6928" s="140" t="s">
        <v>22223</v>
      </c>
      <c r="C6928" s="141">
        <v>254</v>
      </c>
      <c r="D6928" s="141">
        <v>0</v>
      </c>
      <c r="E6928" s="142">
        <v>0</v>
      </c>
      <c r="F6928" s="142">
        <v>308.14</v>
      </c>
      <c r="G6928" s="142">
        <v>0</v>
      </c>
      <c r="H6928" s="142">
        <v>0</v>
      </c>
      <c r="I6928" s="142">
        <v>308.14</v>
      </c>
      <c r="Q6928" s="6">
        <f t="shared" ref="Q6928:Q6991" si="108">I6928+P6928</f>
        <v>308.14</v>
      </c>
    </row>
    <row r="6929" spans="1:17" x14ac:dyDescent="0.2">
      <c r="A6929" s="139" t="s">
        <v>13826</v>
      </c>
      <c r="B6929" s="140" t="s">
        <v>22224</v>
      </c>
      <c r="C6929" s="141">
        <v>172</v>
      </c>
      <c r="D6929" s="141">
        <v>0</v>
      </c>
      <c r="E6929" s="142">
        <v>0</v>
      </c>
      <c r="F6929" s="142">
        <v>208.66</v>
      </c>
      <c r="G6929" s="142">
        <v>0</v>
      </c>
      <c r="H6929" s="142">
        <v>0</v>
      </c>
      <c r="I6929" s="142">
        <v>208.66</v>
      </c>
      <c r="Q6929" s="6">
        <f t="shared" si="108"/>
        <v>208.66</v>
      </c>
    </row>
    <row r="6930" spans="1:17" x14ac:dyDescent="0.2">
      <c r="A6930" s="139" t="s">
        <v>13828</v>
      </c>
      <c r="B6930" s="140" t="s">
        <v>22225</v>
      </c>
      <c r="C6930" s="141">
        <v>52</v>
      </c>
      <c r="D6930" s="141">
        <v>0</v>
      </c>
      <c r="E6930" s="142">
        <v>0</v>
      </c>
      <c r="F6930" s="142">
        <v>63.08</v>
      </c>
      <c r="G6930" s="142">
        <v>0</v>
      </c>
      <c r="H6930" s="142">
        <v>0</v>
      </c>
      <c r="I6930" s="142">
        <v>63.08</v>
      </c>
      <c r="Q6930" s="6">
        <f t="shared" si="108"/>
        <v>63.08</v>
      </c>
    </row>
    <row r="6931" spans="1:17" x14ac:dyDescent="0.2">
      <c r="A6931" s="139" t="s">
        <v>13830</v>
      </c>
      <c r="B6931" s="140" t="s">
        <v>22226</v>
      </c>
      <c r="C6931" s="141">
        <v>54</v>
      </c>
      <c r="D6931" s="141">
        <v>0</v>
      </c>
      <c r="E6931" s="142">
        <v>0</v>
      </c>
      <c r="F6931" s="142">
        <v>65.510000000000005</v>
      </c>
      <c r="G6931" s="142">
        <v>0</v>
      </c>
      <c r="H6931" s="142">
        <v>0</v>
      </c>
      <c r="I6931" s="142">
        <v>65.510000000000005</v>
      </c>
      <c r="Q6931" s="6">
        <f t="shared" si="108"/>
        <v>65.510000000000005</v>
      </c>
    </row>
    <row r="6932" spans="1:17" x14ac:dyDescent="0.2">
      <c r="A6932" s="139" t="s">
        <v>13832</v>
      </c>
      <c r="B6932" s="140" t="s">
        <v>22227</v>
      </c>
      <c r="C6932" s="141">
        <v>45</v>
      </c>
      <c r="D6932" s="141">
        <v>1</v>
      </c>
      <c r="E6932" s="142">
        <v>248.82</v>
      </c>
      <c r="F6932" s="142">
        <v>54.59</v>
      </c>
      <c r="G6932" s="142">
        <v>89.93</v>
      </c>
      <c r="H6932" s="142">
        <v>27.84</v>
      </c>
      <c r="I6932" s="142">
        <v>172.36</v>
      </c>
      <c r="Q6932" s="6">
        <f t="shared" si="108"/>
        <v>172.36</v>
      </c>
    </row>
    <row r="6933" spans="1:17" x14ac:dyDescent="0.2">
      <c r="A6933" s="139" t="s">
        <v>13834</v>
      </c>
      <c r="B6933" s="140" t="s">
        <v>22228</v>
      </c>
      <c r="C6933" s="141">
        <v>1001</v>
      </c>
      <c r="D6933" s="141">
        <v>16</v>
      </c>
      <c r="E6933" s="142">
        <v>8894.89</v>
      </c>
      <c r="F6933" s="142">
        <v>1214.3499999999999</v>
      </c>
      <c r="G6933" s="142">
        <v>1438.82</v>
      </c>
      <c r="H6933" s="142">
        <v>995.26</v>
      </c>
      <c r="I6933" s="142">
        <v>3648.43</v>
      </c>
      <c r="Q6933" s="6">
        <f t="shared" si="108"/>
        <v>3648.43</v>
      </c>
    </row>
    <row r="6934" spans="1:17" x14ac:dyDescent="0.2">
      <c r="A6934" s="139" t="s">
        <v>13836</v>
      </c>
      <c r="B6934" s="140" t="s">
        <v>22229</v>
      </c>
      <c r="C6934" s="141">
        <v>99</v>
      </c>
      <c r="D6934" s="141">
        <v>1</v>
      </c>
      <c r="E6934" s="142">
        <v>242.24</v>
      </c>
      <c r="F6934" s="142">
        <v>120.1</v>
      </c>
      <c r="G6934" s="142">
        <v>89.93</v>
      </c>
      <c r="H6934" s="142">
        <v>27.1</v>
      </c>
      <c r="I6934" s="142">
        <v>237.13</v>
      </c>
      <c r="Q6934" s="6">
        <f t="shared" si="108"/>
        <v>237.13</v>
      </c>
    </row>
    <row r="6935" spans="1:17" x14ac:dyDescent="0.2">
      <c r="A6935" s="139" t="s">
        <v>13838</v>
      </c>
      <c r="B6935" s="140" t="s">
        <v>22230</v>
      </c>
      <c r="C6935" s="141">
        <v>1455</v>
      </c>
      <c r="D6935" s="141">
        <v>27</v>
      </c>
      <c r="E6935" s="142">
        <v>7458.13</v>
      </c>
      <c r="F6935" s="142">
        <v>1765.12</v>
      </c>
      <c r="G6935" s="142">
        <v>2428</v>
      </c>
      <c r="H6935" s="142">
        <v>834.5</v>
      </c>
      <c r="I6935" s="142">
        <v>5027.62</v>
      </c>
      <c r="Q6935" s="6">
        <f t="shared" si="108"/>
        <v>5027.62</v>
      </c>
    </row>
    <row r="6936" spans="1:17" x14ac:dyDescent="0.2">
      <c r="A6936" s="139" t="s">
        <v>13840</v>
      </c>
      <c r="B6936" s="140" t="s">
        <v>22231</v>
      </c>
      <c r="C6936" s="141">
        <v>20183</v>
      </c>
      <c r="D6936" s="141">
        <v>271</v>
      </c>
      <c r="E6936" s="142">
        <v>218262.33</v>
      </c>
      <c r="F6936" s="142">
        <v>24484.78</v>
      </c>
      <c r="G6936" s="142">
        <v>24369.97</v>
      </c>
      <c r="H6936" s="142">
        <v>24421.599999999999</v>
      </c>
      <c r="I6936" s="142">
        <v>73276.350000000006</v>
      </c>
      <c r="Q6936" s="6">
        <f t="shared" si="108"/>
        <v>73276.350000000006</v>
      </c>
    </row>
    <row r="6937" spans="1:17" x14ac:dyDescent="0.2">
      <c r="A6937" s="139" t="s">
        <v>13842</v>
      </c>
      <c r="B6937" s="140" t="s">
        <v>22232</v>
      </c>
      <c r="C6937" s="141">
        <v>4493</v>
      </c>
      <c r="D6937" s="141">
        <v>86</v>
      </c>
      <c r="E6937" s="142">
        <v>63378.34</v>
      </c>
      <c r="F6937" s="142">
        <v>5450.63</v>
      </c>
      <c r="G6937" s="142">
        <v>7733.64</v>
      </c>
      <c r="H6937" s="142">
        <v>7091.46</v>
      </c>
      <c r="I6937" s="142">
        <v>20275.73</v>
      </c>
      <c r="Q6937" s="6">
        <f t="shared" si="108"/>
        <v>20275.73</v>
      </c>
    </row>
    <row r="6938" spans="1:17" x14ac:dyDescent="0.2">
      <c r="A6938" s="139" t="s">
        <v>13844</v>
      </c>
      <c r="B6938" s="140" t="s">
        <v>22233</v>
      </c>
      <c r="C6938" s="141">
        <v>434</v>
      </c>
      <c r="D6938" s="141">
        <v>13</v>
      </c>
      <c r="E6938" s="142">
        <v>7887.42</v>
      </c>
      <c r="F6938" s="142">
        <v>526.5</v>
      </c>
      <c r="G6938" s="142">
        <v>1169.04</v>
      </c>
      <c r="H6938" s="142">
        <v>882.53</v>
      </c>
      <c r="I6938" s="142">
        <v>2578.0700000000002</v>
      </c>
      <c r="Q6938" s="6">
        <f t="shared" si="108"/>
        <v>2578.0700000000002</v>
      </c>
    </row>
    <row r="6939" spans="1:17" x14ac:dyDescent="0.2">
      <c r="A6939" s="139" t="s">
        <v>13846</v>
      </c>
      <c r="B6939" s="140" t="s">
        <v>22234</v>
      </c>
      <c r="C6939" s="141">
        <v>116</v>
      </c>
      <c r="D6939" s="141">
        <v>0</v>
      </c>
      <c r="E6939" s="142">
        <v>0</v>
      </c>
      <c r="F6939" s="142">
        <v>140.72999999999999</v>
      </c>
      <c r="G6939" s="142">
        <v>0</v>
      </c>
      <c r="H6939" s="142">
        <v>0</v>
      </c>
      <c r="I6939" s="142">
        <v>140.72999999999999</v>
      </c>
      <c r="Q6939" s="6">
        <f t="shared" si="108"/>
        <v>140.72999999999999</v>
      </c>
    </row>
    <row r="6940" spans="1:17" x14ac:dyDescent="0.2">
      <c r="A6940" s="139" t="s">
        <v>13848</v>
      </c>
      <c r="B6940" s="140" t="s">
        <v>22235</v>
      </c>
      <c r="C6940" s="141">
        <v>168</v>
      </c>
      <c r="D6940" s="141">
        <v>9</v>
      </c>
      <c r="E6940" s="142">
        <v>2916</v>
      </c>
      <c r="F6940" s="142">
        <v>203.81</v>
      </c>
      <c r="G6940" s="142">
        <v>809.34</v>
      </c>
      <c r="H6940" s="142">
        <v>326.27</v>
      </c>
      <c r="I6940" s="142">
        <v>1339.42</v>
      </c>
      <c r="Q6940" s="6">
        <f t="shared" si="108"/>
        <v>1339.42</v>
      </c>
    </row>
    <row r="6941" spans="1:17" x14ac:dyDescent="0.2">
      <c r="A6941" s="139" t="s">
        <v>13850</v>
      </c>
      <c r="B6941" s="140" t="s">
        <v>22236</v>
      </c>
      <c r="C6941" s="141">
        <v>3312</v>
      </c>
      <c r="D6941" s="141">
        <v>42</v>
      </c>
      <c r="E6941" s="142">
        <v>14242.31</v>
      </c>
      <c r="F6941" s="142">
        <v>4017.91</v>
      </c>
      <c r="G6941" s="142">
        <v>3776.9</v>
      </c>
      <c r="H6941" s="142">
        <v>1593.58</v>
      </c>
      <c r="I6941" s="142">
        <v>9388.39</v>
      </c>
      <c r="Q6941" s="6">
        <f t="shared" si="108"/>
        <v>9388.39</v>
      </c>
    </row>
    <row r="6942" spans="1:17" x14ac:dyDescent="0.2">
      <c r="A6942" s="139" t="s">
        <v>13852</v>
      </c>
      <c r="B6942" s="140" t="s">
        <v>22237</v>
      </c>
      <c r="C6942" s="141">
        <v>81</v>
      </c>
      <c r="D6942" s="141">
        <v>0</v>
      </c>
      <c r="E6942" s="142">
        <v>0</v>
      </c>
      <c r="F6942" s="142">
        <v>98.26</v>
      </c>
      <c r="G6942" s="142">
        <v>0</v>
      </c>
      <c r="H6942" s="142">
        <v>0</v>
      </c>
      <c r="I6942" s="142">
        <v>98.26</v>
      </c>
      <c r="Q6942" s="6">
        <f t="shared" si="108"/>
        <v>98.26</v>
      </c>
    </row>
    <row r="6943" spans="1:17" x14ac:dyDescent="0.2">
      <c r="A6943" s="139" t="s">
        <v>13854</v>
      </c>
      <c r="B6943" s="140" t="s">
        <v>22238</v>
      </c>
      <c r="C6943" s="141">
        <v>104</v>
      </c>
      <c r="D6943" s="141">
        <v>2</v>
      </c>
      <c r="E6943" s="142">
        <v>435.43</v>
      </c>
      <c r="F6943" s="142">
        <v>126.17</v>
      </c>
      <c r="G6943" s="142">
        <v>179.86</v>
      </c>
      <c r="H6943" s="142">
        <v>48.72</v>
      </c>
      <c r="I6943" s="142">
        <v>354.75</v>
      </c>
      <c r="Q6943" s="6">
        <f t="shared" si="108"/>
        <v>354.75</v>
      </c>
    </row>
    <row r="6944" spans="1:17" x14ac:dyDescent="0.2">
      <c r="A6944" s="139" t="s">
        <v>13856</v>
      </c>
      <c r="B6944" s="140" t="s">
        <v>22239</v>
      </c>
      <c r="C6944" s="141">
        <v>856</v>
      </c>
      <c r="D6944" s="141">
        <v>7</v>
      </c>
      <c r="E6944" s="142">
        <v>28382.22</v>
      </c>
      <c r="F6944" s="142">
        <v>1038.45</v>
      </c>
      <c r="G6944" s="142">
        <v>629.48</v>
      </c>
      <c r="H6944" s="142">
        <v>3175.71</v>
      </c>
      <c r="I6944" s="142">
        <v>4843.6400000000003</v>
      </c>
      <c r="Q6944" s="6">
        <f t="shared" si="108"/>
        <v>4843.6400000000003</v>
      </c>
    </row>
    <row r="6945" spans="1:17" x14ac:dyDescent="0.2">
      <c r="A6945" s="139" t="s">
        <v>13858</v>
      </c>
      <c r="B6945" s="140" t="s">
        <v>22240</v>
      </c>
      <c r="C6945" s="141">
        <v>151</v>
      </c>
      <c r="D6945" s="141">
        <v>2</v>
      </c>
      <c r="E6945" s="142">
        <v>1099.76</v>
      </c>
      <c r="F6945" s="142">
        <v>183.18</v>
      </c>
      <c r="G6945" s="142">
        <v>179.86</v>
      </c>
      <c r="H6945" s="142">
        <v>123.06</v>
      </c>
      <c r="I6945" s="142">
        <v>486.1</v>
      </c>
      <c r="Q6945" s="6">
        <f t="shared" si="108"/>
        <v>486.1</v>
      </c>
    </row>
    <row r="6946" spans="1:17" x14ac:dyDescent="0.2">
      <c r="A6946" s="139" t="s">
        <v>13860</v>
      </c>
      <c r="B6946" s="140" t="s">
        <v>22241</v>
      </c>
      <c r="C6946" s="141">
        <v>42</v>
      </c>
      <c r="D6946" s="141">
        <v>0</v>
      </c>
      <c r="E6946" s="142">
        <v>0</v>
      </c>
      <c r="F6946" s="142">
        <v>50.95</v>
      </c>
      <c r="G6946" s="142">
        <v>0</v>
      </c>
      <c r="H6946" s="142">
        <v>0</v>
      </c>
      <c r="I6946" s="142">
        <v>50.95</v>
      </c>
      <c r="Q6946" s="6">
        <f t="shared" si="108"/>
        <v>50.95</v>
      </c>
    </row>
    <row r="6947" spans="1:17" x14ac:dyDescent="0.2">
      <c r="A6947" s="139" t="s">
        <v>13862</v>
      </c>
      <c r="B6947" s="140" t="s">
        <v>22242</v>
      </c>
      <c r="C6947" s="141">
        <v>135</v>
      </c>
      <c r="D6947" s="141">
        <v>0</v>
      </c>
      <c r="E6947" s="142">
        <v>0</v>
      </c>
      <c r="F6947" s="142">
        <v>163.78</v>
      </c>
      <c r="G6947" s="142">
        <v>0</v>
      </c>
      <c r="H6947" s="142">
        <v>0</v>
      </c>
      <c r="I6947" s="142">
        <v>163.78</v>
      </c>
      <c r="Q6947" s="6">
        <f t="shared" si="108"/>
        <v>163.78</v>
      </c>
    </row>
    <row r="6948" spans="1:17" x14ac:dyDescent="0.2">
      <c r="A6948" s="139" t="s">
        <v>13864</v>
      </c>
      <c r="B6948" s="140" t="s">
        <v>22243</v>
      </c>
      <c r="C6948" s="141">
        <v>332</v>
      </c>
      <c r="D6948" s="141">
        <v>13</v>
      </c>
      <c r="E6948" s="142">
        <v>3307.72</v>
      </c>
      <c r="F6948" s="142">
        <v>402.76</v>
      </c>
      <c r="G6948" s="142">
        <v>1169.04</v>
      </c>
      <c r="H6948" s="142">
        <v>370.1</v>
      </c>
      <c r="I6948" s="142">
        <v>1941.9</v>
      </c>
      <c r="Q6948" s="6">
        <f t="shared" si="108"/>
        <v>1941.9</v>
      </c>
    </row>
    <row r="6949" spans="1:17" x14ac:dyDescent="0.2">
      <c r="A6949" s="139" t="s">
        <v>13866</v>
      </c>
      <c r="B6949" s="140" t="s">
        <v>22244</v>
      </c>
      <c r="C6949" s="141">
        <v>659</v>
      </c>
      <c r="D6949" s="141">
        <v>6</v>
      </c>
      <c r="E6949" s="142">
        <v>3515.47</v>
      </c>
      <c r="F6949" s="142">
        <v>799.46</v>
      </c>
      <c r="G6949" s="142">
        <v>539.55999999999995</v>
      </c>
      <c r="H6949" s="142">
        <v>393.35</v>
      </c>
      <c r="I6949" s="142">
        <v>1732.37</v>
      </c>
      <c r="Q6949" s="6">
        <f t="shared" si="108"/>
        <v>1732.37</v>
      </c>
    </row>
    <row r="6950" spans="1:17" x14ac:dyDescent="0.2">
      <c r="A6950" s="139" t="s">
        <v>13868</v>
      </c>
      <c r="B6950" s="140" t="s">
        <v>22245</v>
      </c>
      <c r="C6950" s="141">
        <v>165</v>
      </c>
      <c r="D6950" s="141">
        <v>6</v>
      </c>
      <c r="E6950" s="142">
        <v>6001.83</v>
      </c>
      <c r="F6950" s="142">
        <v>200.17</v>
      </c>
      <c r="G6950" s="142">
        <v>539.55999999999995</v>
      </c>
      <c r="H6950" s="142">
        <v>671.55</v>
      </c>
      <c r="I6950" s="142">
        <v>1411.28</v>
      </c>
      <c r="Q6950" s="6">
        <f t="shared" si="108"/>
        <v>1411.28</v>
      </c>
    </row>
    <row r="6951" spans="1:17" x14ac:dyDescent="0.2">
      <c r="A6951" s="139" t="s">
        <v>13870</v>
      </c>
      <c r="B6951" s="140" t="s">
        <v>22246</v>
      </c>
      <c r="C6951" s="141">
        <v>118</v>
      </c>
      <c r="D6951" s="141">
        <v>0</v>
      </c>
      <c r="E6951" s="142">
        <v>0</v>
      </c>
      <c r="F6951" s="142">
        <v>143.15</v>
      </c>
      <c r="G6951" s="142">
        <v>0</v>
      </c>
      <c r="H6951" s="142">
        <v>0</v>
      </c>
      <c r="I6951" s="142">
        <v>143.15</v>
      </c>
      <c r="Q6951" s="6">
        <f t="shared" si="108"/>
        <v>143.15</v>
      </c>
    </row>
    <row r="6952" spans="1:17" x14ac:dyDescent="0.2">
      <c r="A6952" s="139" t="s">
        <v>13872</v>
      </c>
      <c r="B6952" s="140" t="s">
        <v>22247</v>
      </c>
      <c r="C6952" s="141">
        <v>1951</v>
      </c>
      <c r="D6952" s="141">
        <v>25</v>
      </c>
      <c r="E6952" s="142">
        <v>19916.009999999998</v>
      </c>
      <c r="F6952" s="142">
        <v>2366.83</v>
      </c>
      <c r="G6952" s="142">
        <v>2248.15</v>
      </c>
      <c r="H6952" s="142">
        <v>2228.42</v>
      </c>
      <c r="I6952" s="142">
        <v>6843.4</v>
      </c>
      <c r="Q6952" s="6">
        <f t="shared" si="108"/>
        <v>6843.4</v>
      </c>
    </row>
    <row r="6953" spans="1:17" x14ac:dyDescent="0.2">
      <c r="A6953" s="139" t="s">
        <v>13874</v>
      </c>
      <c r="B6953" s="140" t="s">
        <v>22248</v>
      </c>
      <c r="C6953" s="141">
        <v>282</v>
      </c>
      <c r="D6953" s="141">
        <v>3</v>
      </c>
      <c r="E6953" s="142">
        <v>807.2</v>
      </c>
      <c r="F6953" s="142">
        <v>342.1</v>
      </c>
      <c r="G6953" s="142">
        <v>269.77999999999997</v>
      </c>
      <c r="H6953" s="142">
        <v>90.32</v>
      </c>
      <c r="I6953" s="142">
        <v>702.2</v>
      </c>
      <c r="Q6953" s="6">
        <f t="shared" si="108"/>
        <v>702.2</v>
      </c>
    </row>
    <row r="6954" spans="1:17" x14ac:dyDescent="0.2">
      <c r="A6954" s="139" t="s">
        <v>13876</v>
      </c>
      <c r="B6954" s="140" t="s">
        <v>22249</v>
      </c>
      <c r="C6954" s="141">
        <v>307</v>
      </c>
      <c r="D6954" s="141">
        <v>7</v>
      </c>
      <c r="E6954" s="142">
        <v>4026.52</v>
      </c>
      <c r="F6954" s="142">
        <v>372.43</v>
      </c>
      <c r="G6954" s="142">
        <v>629.48</v>
      </c>
      <c r="H6954" s="142">
        <v>450.53</v>
      </c>
      <c r="I6954" s="142">
        <v>1452.44</v>
      </c>
      <c r="Q6954" s="6">
        <f t="shared" si="108"/>
        <v>1452.44</v>
      </c>
    </row>
    <row r="6955" spans="1:17" x14ac:dyDescent="0.2">
      <c r="A6955" s="139" t="s">
        <v>13878</v>
      </c>
      <c r="B6955" s="140" t="s">
        <v>22250</v>
      </c>
      <c r="C6955" s="141">
        <v>3554</v>
      </c>
      <c r="D6955" s="141">
        <v>86</v>
      </c>
      <c r="E6955" s="142">
        <v>286446.42</v>
      </c>
      <c r="F6955" s="142">
        <v>4311.5</v>
      </c>
      <c r="G6955" s="142">
        <v>7733.64</v>
      </c>
      <c r="H6955" s="142">
        <v>32050.78</v>
      </c>
      <c r="I6955" s="142">
        <v>44095.92</v>
      </c>
      <c r="Q6955" s="6">
        <f t="shared" si="108"/>
        <v>44095.92</v>
      </c>
    </row>
    <row r="6956" spans="1:17" x14ac:dyDescent="0.2">
      <c r="A6956" s="139" t="s">
        <v>13880</v>
      </c>
      <c r="B6956" s="140" t="s">
        <v>22251</v>
      </c>
      <c r="C6956" s="141">
        <v>186</v>
      </c>
      <c r="D6956" s="141">
        <v>1</v>
      </c>
      <c r="E6956" s="142">
        <v>94.65</v>
      </c>
      <c r="F6956" s="142">
        <v>225.64</v>
      </c>
      <c r="G6956" s="142">
        <v>89.93</v>
      </c>
      <c r="H6956" s="142">
        <v>10.59</v>
      </c>
      <c r="I6956" s="142">
        <v>326.16000000000003</v>
      </c>
      <c r="Q6956" s="6">
        <f t="shared" si="108"/>
        <v>326.16000000000003</v>
      </c>
    </row>
    <row r="6957" spans="1:17" x14ac:dyDescent="0.2">
      <c r="A6957" s="139" t="s">
        <v>13882</v>
      </c>
      <c r="B6957" s="140" t="s">
        <v>22252</v>
      </c>
      <c r="C6957" s="141">
        <v>42</v>
      </c>
      <c r="D6957" s="141">
        <v>0</v>
      </c>
      <c r="E6957" s="142">
        <v>0</v>
      </c>
      <c r="F6957" s="142">
        <v>50.95</v>
      </c>
      <c r="G6957" s="142">
        <v>0</v>
      </c>
      <c r="H6957" s="142">
        <v>0</v>
      </c>
      <c r="I6957" s="142">
        <v>50.95</v>
      </c>
      <c r="Q6957" s="6">
        <f t="shared" si="108"/>
        <v>50.95</v>
      </c>
    </row>
    <row r="6958" spans="1:17" x14ac:dyDescent="0.2">
      <c r="A6958" s="139" t="s">
        <v>13884</v>
      </c>
      <c r="B6958" s="140" t="s">
        <v>22253</v>
      </c>
      <c r="C6958" s="141">
        <v>168</v>
      </c>
      <c r="D6958" s="141">
        <v>6</v>
      </c>
      <c r="E6958" s="142">
        <v>1810.66</v>
      </c>
      <c r="F6958" s="142">
        <v>203.81</v>
      </c>
      <c r="G6958" s="142">
        <v>539.55999999999995</v>
      </c>
      <c r="H6958" s="142">
        <v>202.6</v>
      </c>
      <c r="I6958" s="142">
        <v>945.97</v>
      </c>
      <c r="Q6958" s="6">
        <f t="shared" si="108"/>
        <v>945.97</v>
      </c>
    </row>
    <row r="6959" spans="1:17" x14ac:dyDescent="0.2">
      <c r="A6959" s="139" t="s">
        <v>13886</v>
      </c>
      <c r="B6959" s="140" t="s">
        <v>22254</v>
      </c>
      <c r="C6959" s="141">
        <v>487</v>
      </c>
      <c r="D6959" s="141">
        <v>3</v>
      </c>
      <c r="E6959" s="142">
        <v>1648.32</v>
      </c>
      <c r="F6959" s="142">
        <v>590.79999999999995</v>
      </c>
      <c r="G6959" s="142">
        <v>269.77999999999997</v>
      </c>
      <c r="H6959" s="142">
        <v>184.43</v>
      </c>
      <c r="I6959" s="142">
        <v>1045.01</v>
      </c>
      <c r="Q6959" s="6">
        <f t="shared" si="108"/>
        <v>1045.01</v>
      </c>
    </row>
    <row r="6960" spans="1:17" x14ac:dyDescent="0.2">
      <c r="A6960" s="139" t="s">
        <v>13888</v>
      </c>
      <c r="B6960" s="140" t="s">
        <v>22255</v>
      </c>
      <c r="C6960" s="141">
        <v>1138</v>
      </c>
      <c r="D6960" s="141">
        <v>19</v>
      </c>
      <c r="E6960" s="142">
        <v>4147.3500000000004</v>
      </c>
      <c r="F6960" s="142">
        <v>1380.55</v>
      </c>
      <c r="G6960" s="142">
        <v>1708.59</v>
      </c>
      <c r="H6960" s="142">
        <v>464.05</v>
      </c>
      <c r="I6960" s="142">
        <v>3553.19</v>
      </c>
      <c r="Q6960" s="6">
        <f t="shared" si="108"/>
        <v>3553.19</v>
      </c>
    </row>
    <row r="6961" spans="1:17" x14ac:dyDescent="0.2">
      <c r="A6961" s="139" t="s">
        <v>13890</v>
      </c>
      <c r="B6961" s="140" t="s">
        <v>22256</v>
      </c>
      <c r="C6961" s="141">
        <v>3371</v>
      </c>
      <c r="D6961" s="141">
        <v>65</v>
      </c>
      <c r="E6961" s="142">
        <v>41850.61</v>
      </c>
      <c r="F6961" s="142">
        <v>4089.49</v>
      </c>
      <c r="G6961" s="142">
        <v>5845.19</v>
      </c>
      <c r="H6961" s="142">
        <v>4682.7</v>
      </c>
      <c r="I6961" s="142">
        <v>14617.38</v>
      </c>
      <c r="Q6961" s="6">
        <f t="shared" si="108"/>
        <v>14617.38</v>
      </c>
    </row>
    <row r="6962" spans="1:17" x14ac:dyDescent="0.2">
      <c r="A6962" s="139" t="s">
        <v>13892</v>
      </c>
      <c r="B6962" s="140" t="s">
        <v>22257</v>
      </c>
      <c r="C6962" s="141">
        <v>147</v>
      </c>
      <c r="D6962" s="141">
        <v>6</v>
      </c>
      <c r="E6962" s="142">
        <v>3270.39</v>
      </c>
      <c r="F6962" s="142">
        <v>178.33</v>
      </c>
      <c r="G6962" s="142">
        <v>539.55999999999995</v>
      </c>
      <c r="H6962" s="142">
        <v>365.93</v>
      </c>
      <c r="I6962" s="142">
        <v>1083.82</v>
      </c>
      <c r="Q6962" s="6">
        <f t="shared" si="108"/>
        <v>1083.82</v>
      </c>
    </row>
    <row r="6963" spans="1:17" x14ac:dyDescent="0.2">
      <c r="A6963" s="139" t="s">
        <v>13894</v>
      </c>
      <c r="B6963" s="140" t="s">
        <v>22258</v>
      </c>
      <c r="C6963" s="141">
        <v>5104</v>
      </c>
      <c r="D6963" s="141">
        <v>136</v>
      </c>
      <c r="E6963" s="142">
        <v>111378.07</v>
      </c>
      <c r="F6963" s="142">
        <v>6191.86</v>
      </c>
      <c r="G6963" s="142">
        <v>12229.94</v>
      </c>
      <c r="H6963" s="142">
        <v>12462.21</v>
      </c>
      <c r="I6963" s="142">
        <v>30884.01</v>
      </c>
      <c r="Q6963" s="6">
        <f t="shared" si="108"/>
        <v>30884.01</v>
      </c>
    </row>
    <row r="6964" spans="1:17" x14ac:dyDescent="0.2">
      <c r="A6964" s="139" t="s">
        <v>13896</v>
      </c>
      <c r="B6964" s="140" t="s">
        <v>22259</v>
      </c>
      <c r="C6964" s="141">
        <v>337</v>
      </c>
      <c r="D6964" s="141">
        <v>8</v>
      </c>
      <c r="E6964" s="142">
        <v>92782.21</v>
      </c>
      <c r="F6964" s="142">
        <v>408.82</v>
      </c>
      <c r="G6964" s="142">
        <v>719.41</v>
      </c>
      <c r="H6964" s="142">
        <v>10381.5</v>
      </c>
      <c r="I6964" s="142">
        <v>11509.73</v>
      </c>
      <c r="Q6964" s="6">
        <f t="shared" si="108"/>
        <v>11509.73</v>
      </c>
    </row>
    <row r="6965" spans="1:17" x14ac:dyDescent="0.2">
      <c r="A6965" s="139" t="s">
        <v>13898</v>
      </c>
      <c r="B6965" s="140" t="s">
        <v>22260</v>
      </c>
      <c r="C6965" s="141">
        <v>428</v>
      </c>
      <c r="D6965" s="141">
        <v>36</v>
      </c>
      <c r="E6965" s="142">
        <v>43608.7</v>
      </c>
      <c r="F6965" s="142">
        <v>519.22</v>
      </c>
      <c r="G6965" s="142">
        <v>3237.34</v>
      </c>
      <c r="H6965" s="142">
        <v>4879.42</v>
      </c>
      <c r="I6965" s="142">
        <v>8635.98</v>
      </c>
      <c r="Q6965" s="6">
        <f t="shared" si="108"/>
        <v>8635.98</v>
      </c>
    </row>
    <row r="6966" spans="1:17" x14ac:dyDescent="0.2">
      <c r="A6966" s="139" t="s">
        <v>13900</v>
      </c>
      <c r="B6966" s="140" t="s">
        <v>22261</v>
      </c>
      <c r="C6966" s="141">
        <v>318</v>
      </c>
      <c r="D6966" s="141">
        <v>3</v>
      </c>
      <c r="E6966" s="142">
        <v>1290.46</v>
      </c>
      <c r="F6966" s="142">
        <v>385.78</v>
      </c>
      <c r="G6966" s="142">
        <v>269.77999999999997</v>
      </c>
      <c r="H6966" s="142">
        <v>144.38999999999999</v>
      </c>
      <c r="I6966" s="142">
        <v>799.95</v>
      </c>
      <c r="Q6966" s="6">
        <f t="shared" si="108"/>
        <v>799.95</v>
      </c>
    </row>
    <row r="6967" spans="1:17" x14ac:dyDescent="0.2">
      <c r="A6967" s="139" t="s">
        <v>13902</v>
      </c>
      <c r="B6967" s="140" t="s">
        <v>22262</v>
      </c>
      <c r="C6967" s="141">
        <v>152</v>
      </c>
      <c r="D6967" s="141">
        <v>1</v>
      </c>
      <c r="E6967" s="142">
        <v>2108.62</v>
      </c>
      <c r="F6967" s="142">
        <v>184.4</v>
      </c>
      <c r="G6967" s="142">
        <v>89.93</v>
      </c>
      <c r="H6967" s="142">
        <v>235.94</v>
      </c>
      <c r="I6967" s="142">
        <v>510.27</v>
      </c>
      <c r="Q6967" s="6">
        <f t="shared" si="108"/>
        <v>510.27</v>
      </c>
    </row>
    <row r="6968" spans="1:17" x14ac:dyDescent="0.2">
      <c r="A6968" s="139" t="s">
        <v>13904</v>
      </c>
      <c r="B6968" s="140" t="s">
        <v>22263</v>
      </c>
      <c r="C6968" s="141">
        <v>90</v>
      </c>
      <c r="D6968" s="141">
        <v>2</v>
      </c>
      <c r="E6968" s="142">
        <v>4351.67</v>
      </c>
      <c r="F6968" s="142">
        <v>109.18</v>
      </c>
      <c r="G6968" s="142">
        <v>179.86</v>
      </c>
      <c r="H6968" s="142">
        <v>486.91</v>
      </c>
      <c r="I6968" s="142">
        <v>775.95</v>
      </c>
      <c r="Q6968" s="6">
        <f t="shared" si="108"/>
        <v>775.95</v>
      </c>
    </row>
    <row r="6969" spans="1:17" x14ac:dyDescent="0.2">
      <c r="A6969" s="139" t="s">
        <v>13906</v>
      </c>
      <c r="B6969" s="140" t="s">
        <v>22264</v>
      </c>
      <c r="C6969" s="141">
        <v>614</v>
      </c>
      <c r="D6969" s="141">
        <v>8</v>
      </c>
      <c r="E6969" s="142">
        <v>3855.15</v>
      </c>
      <c r="F6969" s="142">
        <v>744.86</v>
      </c>
      <c r="G6969" s="142">
        <v>719.41</v>
      </c>
      <c r="H6969" s="142">
        <v>431.36</v>
      </c>
      <c r="I6969" s="142">
        <v>1895.63</v>
      </c>
      <c r="Q6969" s="6">
        <f t="shared" si="108"/>
        <v>1895.63</v>
      </c>
    </row>
    <row r="6970" spans="1:17" x14ac:dyDescent="0.2">
      <c r="A6970" s="139" t="s">
        <v>13908</v>
      </c>
      <c r="B6970" s="140" t="s">
        <v>22265</v>
      </c>
      <c r="C6970" s="141">
        <v>2382</v>
      </c>
      <c r="D6970" s="141">
        <v>34</v>
      </c>
      <c r="E6970" s="142">
        <v>41382.519999999997</v>
      </c>
      <c r="F6970" s="142">
        <v>2889.7</v>
      </c>
      <c r="G6970" s="142">
        <v>3057.49</v>
      </c>
      <c r="H6970" s="142">
        <v>4630.34</v>
      </c>
      <c r="I6970" s="142">
        <v>10577.53</v>
      </c>
      <c r="Q6970" s="6">
        <f t="shared" si="108"/>
        <v>10577.53</v>
      </c>
    </row>
    <row r="6971" spans="1:17" x14ac:dyDescent="0.2">
      <c r="A6971" s="139" t="s">
        <v>13910</v>
      </c>
      <c r="B6971" s="140" t="s">
        <v>22266</v>
      </c>
      <c r="C6971" s="141">
        <v>527</v>
      </c>
      <c r="D6971" s="141">
        <v>6</v>
      </c>
      <c r="E6971" s="142">
        <v>3926.01</v>
      </c>
      <c r="F6971" s="142">
        <v>639.33000000000004</v>
      </c>
      <c r="G6971" s="142">
        <v>539.55999999999995</v>
      </c>
      <c r="H6971" s="142">
        <v>439.29</v>
      </c>
      <c r="I6971" s="142">
        <v>1618.18</v>
      </c>
      <c r="Q6971" s="6">
        <f t="shared" si="108"/>
        <v>1618.18</v>
      </c>
    </row>
    <row r="6972" spans="1:17" x14ac:dyDescent="0.2">
      <c r="A6972" s="139" t="s">
        <v>13912</v>
      </c>
      <c r="B6972" s="140" t="s">
        <v>22267</v>
      </c>
      <c r="C6972" s="141">
        <v>498</v>
      </c>
      <c r="D6972" s="141">
        <v>14</v>
      </c>
      <c r="E6972" s="142">
        <v>11079.3</v>
      </c>
      <c r="F6972" s="142">
        <v>604.14</v>
      </c>
      <c r="G6972" s="142">
        <v>1258.97</v>
      </c>
      <c r="H6972" s="142">
        <v>1239.67</v>
      </c>
      <c r="I6972" s="142">
        <v>3102.78</v>
      </c>
      <c r="Q6972" s="6">
        <f t="shared" si="108"/>
        <v>3102.78</v>
      </c>
    </row>
    <row r="6973" spans="1:17" x14ac:dyDescent="0.2">
      <c r="A6973" s="139" t="s">
        <v>13914</v>
      </c>
      <c r="B6973" s="140" t="s">
        <v>22268</v>
      </c>
      <c r="C6973" s="141">
        <v>49</v>
      </c>
      <c r="D6973" s="141">
        <v>0</v>
      </c>
      <c r="E6973" s="142">
        <v>0</v>
      </c>
      <c r="F6973" s="142">
        <v>59.44</v>
      </c>
      <c r="G6973" s="142">
        <v>0</v>
      </c>
      <c r="H6973" s="142">
        <v>0</v>
      </c>
      <c r="I6973" s="142">
        <v>59.44</v>
      </c>
      <c r="Q6973" s="6">
        <f t="shared" si="108"/>
        <v>59.44</v>
      </c>
    </row>
    <row r="6974" spans="1:17" x14ac:dyDescent="0.2">
      <c r="A6974" s="139" t="s">
        <v>13916</v>
      </c>
      <c r="B6974" s="140" t="s">
        <v>22269</v>
      </c>
      <c r="C6974" s="141">
        <v>44</v>
      </c>
      <c r="D6974" s="141">
        <v>0</v>
      </c>
      <c r="E6974" s="142">
        <v>0</v>
      </c>
      <c r="F6974" s="142">
        <v>53.38</v>
      </c>
      <c r="G6974" s="142">
        <v>0</v>
      </c>
      <c r="H6974" s="142">
        <v>0</v>
      </c>
      <c r="I6974" s="142">
        <v>53.38</v>
      </c>
      <c r="Q6974" s="6">
        <f t="shared" si="108"/>
        <v>53.38</v>
      </c>
    </row>
    <row r="6975" spans="1:17" x14ac:dyDescent="0.2">
      <c r="A6975" s="139" t="s">
        <v>13918</v>
      </c>
      <c r="B6975" s="140" t="s">
        <v>22270</v>
      </c>
      <c r="C6975" s="141">
        <v>158</v>
      </c>
      <c r="D6975" s="141">
        <v>5</v>
      </c>
      <c r="E6975" s="142">
        <v>9510.34</v>
      </c>
      <c r="F6975" s="142">
        <v>191.67</v>
      </c>
      <c r="G6975" s="142">
        <v>449.63</v>
      </c>
      <c r="H6975" s="142">
        <v>1064.1199999999999</v>
      </c>
      <c r="I6975" s="142">
        <v>1705.42</v>
      </c>
      <c r="Q6975" s="6">
        <f t="shared" si="108"/>
        <v>1705.42</v>
      </c>
    </row>
    <row r="6976" spans="1:17" x14ac:dyDescent="0.2">
      <c r="A6976" s="139" t="s">
        <v>13920</v>
      </c>
      <c r="B6976" s="140" t="s">
        <v>22271</v>
      </c>
      <c r="C6976" s="141">
        <v>53</v>
      </c>
      <c r="D6976" s="141">
        <v>1</v>
      </c>
      <c r="E6976" s="142">
        <v>1954.6</v>
      </c>
      <c r="F6976" s="142">
        <v>64.3</v>
      </c>
      <c r="G6976" s="142">
        <v>89.93</v>
      </c>
      <c r="H6976" s="142">
        <v>218.7</v>
      </c>
      <c r="I6976" s="142">
        <v>372.93</v>
      </c>
      <c r="Q6976" s="6">
        <f t="shared" si="108"/>
        <v>372.93</v>
      </c>
    </row>
    <row r="6977" spans="1:17" x14ac:dyDescent="0.2">
      <c r="A6977" s="139" t="s">
        <v>13922</v>
      </c>
      <c r="B6977" s="140" t="s">
        <v>22272</v>
      </c>
      <c r="C6977" s="141">
        <v>1014</v>
      </c>
      <c r="D6977" s="141">
        <v>37</v>
      </c>
      <c r="E6977" s="142">
        <v>34737.300000000003</v>
      </c>
      <c r="F6977" s="142">
        <v>1230.1199999999999</v>
      </c>
      <c r="G6977" s="142">
        <v>3327.26</v>
      </c>
      <c r="H6977" s="142">
        <v>3886.79</v>
      </c>
      <c r="I6977" s="142">
        <v>8444.17</v>
      </c>
      <c r="Q6977" s="6">
        <f t="shared" si="108"/>
        <v>8444.17</v>
      </c>
    </row>
    <row r="6978" spans="1:17" x14ac:dyDescent="0.2">
      <c r="A6978" s="139" t="s">
        <v>13924</v>
      </c>
      <c r="B6978" s="140" t="s">
        <v>22273</v>
      </c>
      <c r="C6978" s="141">
        <v>104</v>
      </c>
      <c r="D6978" s="141">
        <v>0</v>
      </c>
      <c r="E6978" s="142">
        <v>0</v>
      </c>
      <c r="F6978" s="142">
        <v>126.17</v>
      </c>
      <c r="G6978" s="142">
        <v>0</v>
      </c>
      <c r="H6978" s="142">
        <v>0</v>
      </c>
      <c r="I6978" s="142">
        <v>126.17</v>
      </c>
      <c r="Q6978" s="6">
        <f t="shared" si="108"/>
        <v>126.17</v>
      </c>
    </row>
    <row r="6979" spans="1:17" x14ac:dyDescent="0.2">
      <c r="A6979" s="139" t="s">
        <v>13926</v>
      </c>
      <c r="B6979" s="140" t="s">
        <v>22274</v>
      </c>
      <c r="C6979" s="141">
        <v>173</v>
      </c>
      <c r="D6979" s="141">
        <v>1</v>
      </c>
      <c r="E6979" s="142">
        <v>414.75</v>
      </c>
      <c r="F6979" s="142">
        <v>209.87</v>
      </c>
      <c r="G6979" s="142">
        <v>89.93</v>
      </c>
      <c r="H6979" s="142">
        <v>46.41</v>
      </c>
      <c r="I6979" s="142">
        <v>346.21</v>
      </c>
      <c r="Q6979" s="6">
        <f t="shared" si="108"/>
        <v>346.21</v>
      </c>
    </row>
    <row r="6980" spans="1:17" x14ac:dyDescent="0.2">
      <c r="A6980" s="139" t="s">
        <v>13928</v>
      </c>
      <c r="B6980" s="140" t="s">
        <v>22275</v>
      </c>
      <c r="C6980" s="141">
        <v>47</v>
      </c>
      <c r="D6980" s="141">
        <v>1</v>
      </c>
      <c r="E6980" s="142">
        <v>86.2</v>
      </c>
      <c r="F6980" s="142">
        <v>57.02</v>
      </c>
      <c r="G6980" s="142">
        <v>89.93</v>
      </c>
      <c r="H6980" s="142">
        <v>9.65</v>
      </c>
      <c r="I6980" s="142">
        <v>156.6</v>
      </c>
      <c r="Q6980" s="6">
        <f t="shared" si="108"/>
        <v>156.6</v>
      </c>
    </row>
    <row r="6981" spans="1:17" x14ac:dyDescent="0.2">
      <c r="A6981" s="139" t="s">
        <v>13930</v>
      </c>
      <c r="B6981" s="140" t="s">
        <v>22276</v>
      </c>
      <c r="C6981" s="141">
        <v>3908</v>
      </c>
      <c r="D6981" s="141">
        <v>23</v>
      </c>
      <c r="E6981" s="142">
        <v>12685.65</v>
      </c>
      <c r="F6981" s="142">
        <v>4740.9399999999996</v>
      </c>
      <c r="G6981" s="142">
        <v>2068.3000000000002</v>
      </c>
      <c r="H6981" s="142">
        <v>1419.41</v>
      </c>
      <c r="I6981" s="142">
        <v>8228.65</v>
      </c>
      <c r="Q6981" s="6">
        <f t="shared" si="108"/>
        <v>8228.65</v>
      </c>
    </row>
    <row r="6982" spans="1:17" x14ac:dyDescent="0.2">
      <c r="A6982" s="139" t="s">
        <v>13932</v>
      </c>
      <c r="B6982" s="140" t="s">
        <v>22277</v>
      </c>
      <c r="C6982" s="141">
        <v>175</v>
      </c>
      <c r="D6982" s="141">
        <v>0</v>
      </c>
      <c r="E6982" s="142">
        <v>0</v>
      </c>
      <c r="F6982" s="142">
        <v>212.3</v>
      </c>
      <c r="G6982" s="142">
        <v>0</v>
      </c>
      <c r="H6982" s="142">
        <v>0</v>
      </c>
      <c r="I6982" s="142">
        <v>212.3</v>
      </c>
      <c r="Q6982" s="6">
        <f t="shared" si="108"/>
        <v>212.3</v>
      </c>
    </row>
    <row r="6983" spans="1:17" x14ac:dyDescent="0.2">
      <c r="A6983" s="139" t="s">
        <v>13934</v>
      </c>
      <c r="B6983" s="140" t="s">
        <v>22278</v>
      </c>
      <c r="C6983" s="141">
        <v>87</v>
      </c>
      <c r="D6983" s="141">
        <v>0</v>
      </c>
      <c r="E6983" s="142">
        <v>0</v>
      </c>
      <c r="F6983" s="142">
        <v>105.54</v>
      </c>
      <c r="G6983" s="142">
        <v>0</v>
      </c>
      <c r="H6983" s="142">
        <v>0</v>
      </c>
      <c r="I6983" s="142">
        <v>105.54</v>
      </c>
      <c r="Q6983" s="6">
        <f t="shared" si="108"/>
        <v>105.54</v>
      </c>
    </row>
    <row r="6984" spans="1:17" x14ac:dyDescent="0.2">
      <c r="A6984" s="139" t="s">
        <v>13936</v>
      </c>
      <c r="B6984" s="140" t="s">
        <v>22279</v>
      </c>
      <c r="C6984" s="141">
        <v>30</v>
      </c>
      <c r="D6984" s="141">
        <v>1</v>
      </c>
      <c r="E6984" s="142">
        <v>248.82</v>
      </c>
      <c r="F6984" s="142">
        <v>36.39</v>
      </c>
      <c r="G6984" s="142">
        <v>89.93</v>
      </c>
      <c r="H6984" s="142">
        <v>27.84</v>
      </c>
      <c r="I6984" s="142">
        <v>154.16</v>
      </c>
      <c r="Q6984" s="6">
        <f t="shared" si="108"/>
        <v>154.16</v>
      </c>
    </row>
    <row r="6985" spans="1:17" x14ac:dyDescent="0.2">
      <c r="A6985" s="139" t="s">
        <v>13938</v>
      </c>
      <c r="B6985" s="140" t="s">
        <v>22280</v>
      </c>
      <c r="C6985" s="141">
        <v>213</v>
      </c>
      <c r="D6985" s="141">
        <v>4</v>
      </c>
      <c r="E6985" s="142">
        <v>1026.1199999999999</v>
      </c>
      <c r="F6985" s="142">
        <v>258.39999999999998</v>
      </c>
      <c r="G6985" s="142">
        <v>359.7</v>
      </c>
      <c r="H6985" s="142">
        <v>114.82</v>
      </c>
      <c r="I6985" s="142">
        <v>732.92</v>
      </c>
      <c r="Q6985" s="6">
        <f t="shared" si="108"/>
        <v>732.92</v>
      </c>
    </row>
    <row r="6986" spans="1:17" x14ac:dyDescent="0.2">
      <c r="A6986" s="139" t="s">
        <v>13940</v>
      </c>
      <c r="B6986" s="140" t="s">
        <v>22281</v>
      </c>
      <c r="C6986" s="141">
        <v>1140</v>
      </c>
      <c r="D6986" s="141">
        <v>54</v>
      </c>
      <c r="E6986" s="142">
        <v>79952.02</v>
      </c>
      <c r="F6986" s="142">
        <v>1382.98</v>
      </c>
      <c r="G6986" s="142">
        <v>4856.01</v>
      </c>
      <c r="H6986" s="142">
        <v>8945.91</v>
      </c>
      <c r="I6986" s="142">
        <v>15184.9</v>
      </c>
      <c r="Q6986" s="6">
        <f t="shared" si="108"/>
        <v>15184.9</v>
      </c>
    </row>
    <row r="6987" spans="1:17" x14ac:dyDescent="0.2">
      <c r="A6987" s="139" t="s">
        <v>13942</v>
      </c>
      <c r="B6987" s="140" t="s">
        <v>22282</v>
      </c>
      <c r="C6987" s="141">
        <v>110</v>
      </c>
      <c r="D6987" s="141">
        <v>6</v>
      </c>
      <c r="E6987" s="142">
        <v>1748.52</v>
      </c>
      <c r="F6987" s="142">
        <v>133.44999999999999</v>
      </c>
      <c r="G6987" s="142">
        <v>539.55999999999995</v>
      </c>
      <c r="H6987" s="142">
        <v>195.64</v>
      </c>
      <c r="I6987" s="142">
        <v>868.65</v>
      </c>
      <c r="Q6987" s="6">
        <f t="shared" si="108"/>
        <v>868.65</v>
      </c>
    </row>
    <row r="6988" spans="1:17" x14ac:dyDescent="0.2">
      <c r="A6988" s="139" t="s">
        <v>13944</v>
      </c>
      <c r="B6988" s="140" t="s">
        <v>22283</v>
      </c>
      <c r="C6988" s="141">
        <v>105</v>
      </c>
      <c r="D6988" s="141">
        <v>1</v>
      </c>
      <c r="E6988" s="142">
        <v>312.52999999999997</v>
      </c>
      <c r="F6988" s="142">
        <v>127.38</v>
      </c>
      <c r="G6988" s="142">
        <v>89.93</v>
      </c>
      <c r="H6988" s="142">
        <v>34.97</v>
      </c>
      <c r="I6988" s="142">
        <v>252.28</v>
      </c>
      <c r="Q6988" s="6">
        <f t="shared" si="108"/>
        <v>252.28</v>
      </c>
    </row>
    <row r="6989" spans="1:17" x14ac:dyDescent="0.2">
      <c r="A6989" s="139" t="s">
        <v>13946</v>
      </c>
      <c r="B6989" s="140" t="s">
        <v>22284</v>
      </c>
      <c r="C6989" s="141">
        <v>114</v>
      </c>
      <c r="D6989" s="141">
        <v>0</v>
      </c>
      <c r="E6989" s="142">
        <v>0</v>
      </c>
      <c r="F6989" s="142">
        <v>138.30000000000001</v>
      </c>
      <c r="G6989" s="142">
        <v>0</v>
      </c>
      <c r="H6989" s="142">
        <v>0</v>
      </c>
      <c r="I6989" s="142">
        <v>138.30000000000001</v>
      </c>
      <c r="Q6989" s="6">
        <f t="shared" si="108"/>
        <v>138.30000000000001</v>
      </c>
    </row>
    <row r="6990" spans="1:17" x14ac:dyDescent="0.2">
      <c r="A6990" s="139" t="s">
        <v>13948</v>
      </c>
      <c r="B6990" s="140" t="s">
        <v>22285</v>
      </c>
      <c r="C6990" s="141">
        <v>105</v>
      </c>
      <c r="D6990" s="141">
        <v>0</v>
      </c>
      <c r="E6990" s="142">
        <v>0</v>
      </c>
      <c r="F6990" s="142">
        <v>127.38</v>
      </c>
      <c r="G6990" s="142">
        <v>0</v>
      </c>
      <c r="H6990" s="142">
        <v>0</v>
      </c>
      <c r="I6990" s="142">
        <v>127.38</v>
      </c>
      <c r="Q6990" s="6">
        <f t="shared" si="108"/>
        <v>127.38</v>
      </c>
    </row>
    <row r="6991" spans="1:17" x14ac:dyDescent="0.2">
      <c r="A6991" s="139" t="s">
        <v>13950</v>
      </c>
      <c r="B6991" s="140" t="s">
        <v>22286</v>
      </c>
      <c r="C6991" s="141">
        <v>78</v>
      </c>
      <c r="D6991" s="141">
        <v>2</v>
      </c>
      <c r="E6991" s="142">
        <v>573.69000000000005</v>
      </c>
      <c r="F6991" s="142">
        <v>94.62</v>
      </c>
      <c r="G6991" s="142">
        <v>179.86</v>
      </c>
      <c r="H6991" s="142">
        <v>64.19</v>
      </c>
      <c r="I6991" s="142">
        <v>338.67</v>
      </c>
      <c r="Q6991" s="6">
        <f t="shared" si="108"/>
        <v>338.67</v>
      </c>
    </row>
    <row r="6992" spans="1:17" x14ac:dyDescent="0.2">
      <c r="A6992" s="139" t="s">
        <v>13952</v>
      </c>
      <c r="B6992" s="140" t="s">
        <v>22287</v>
      </c>
      <c r="C6992" s="141">
        <v>646</v>
      </c>
      <c r="D6992" s="141">
        <v>7</v>
      </c>
      <c r="E6992" s="142">
        <v>6834.19</v>
      </c>
      <c r="F6992" s="142">
        <v>783.69</v>
      </c>
      <c r="G6992" s="142">
        <v>629.48</v>
      </c>
      <c r="H6992" s="142">
        <v>764.69</v>
      </c>
      <c r="I6992" s="142">
        <v>2177.86</v>
      </c>
      <c r="Q6992" s="6">
        <f t="shared" ref="Q6992:Q7055" si="109">I6992+P6992</f>
        <v>2177.86</v>
      </c>
    </row>
    <row r="6993" spans="1:17" x14ac:dyDescent="0.2">
      <c r="A6993" s="139" t="s">
        <v>13954</v>
      </c>
      <c r="B6993" s="140" t="s">
        <v>22288</v>
      </c>
      <c r="C6993" s="141">
        <v>355</v>
      </c>
      <c r="D6993" s="141">
        <v>12</v>
      </c>
      <c r="E6993" s="142">
        <v>5071.08</v>
      </c>
      <c r="F6993" s="142">
        <v>430.66</v>
      </c>
      <c r="G6993" s="142">
        <v>1079.1099999999999</v>
      </c>
      <c r="H6993" s="142">
        <v>567.41</v>
      </c>
      <c r="I6993" s="142">
        <v>2077.1799999999998</v>
      </c>
      <c r="Q6993" s="6">
        <f t="shared" si="109"/>
        <v>2077.1799999999998</v>
      </c>
    </row>
    <row r="6994" spans="1:17" x14ac:dyDescent="0.2">
      <c r="A6994" s="139" t="s">
        <v>13956</v>
      </c>
      <c r="B6994" s="140" t="s">
        <v>22289</v>
      </c>
      <c r="C6994" s="141">
        <v>111</v>
      </c>
      <c r="D6994" s="141">
        <v>1</v>
      </c>
      <c r="E6994" s="142">
        <v>615.44000000000005</v>
      </c>
      <c r="F6994" s="142">
        <v>134.66</v>
      </c>
      <c r="G6994" s="142">
        <v>89.93</v>
      </c>
      <c r="H6994" s="142">
        <v>68.86</v>
      </c>
      <c r="I6994" s="142">
        <v>293.45</v>
      </c>
      <c r="Q6994" s="6">
        <f t="shared" si="109"/>
        <v>293.45</v>
      </c>
    </row>
    <row r="6995" spans="1:17" x14ac:dyDescent="0.2">
      <c r="A6995" s="139" t="s">
        <v>13958</v>
      </c>
      <c r="B6995" s="140" t="s">
        <v>22290</v>
      </c>
      <c r="C6995" s="141">
        <v>448</v>
      </c>
      <c r="D6995" s="141">
        <v>4</v>
      </c>
      <c r="E6995" s="142">
        <v>1172.7</v>
      </c>
      <c r="F6995" s="142">
        <v>543.49</v>
      </c>
      <c r="G6995" s="142">
        <v>359.7</v>
      </c>
      <c r="H6995" s="142">
        <v>131.22</v>
      </c>
      <c r="I6995" s="142">
        <v>1034.4100000000001</v>
      </c>
      <c r="Q6995" s="6">
        <f t="shared" si="109"/>
        <v>1034.4100000000001</v>
      </c>
    </row>
    <row r="6996" spans="1:17" x14ac:dyDescent="0.2">
      <c r="A6996" s="139" t="s">
        <v>22291</v>
      </c>
      <c r="B6996" s="140" t="s">
        <v>22292</v>
      </c>
      <c r="C6996" s="141">
        <v>48</v>
      </c>
      <c r="D6996" s="141">
        <v>1</v>
      </c>
      <c r="E6996" s="142">
        <v>10818.23</v>
      </c>
      <c r="F6996" s="142">
        <v>58.23</v>
      </c>
      <c r="G6996" s="142">
        <v>89.93</v>
      </c>
      <c r="H6996" s="142">
        <v>1210.46</v>
      </c>
      <c r="I6996" s="142">
        <v>1358.62</v>
      </c>
      <c r="Q6996" s="6">
        <f t="shared" si="109"/>
        <v>1358.62</v>
      </c>
    </row>
    <row r="6997" spans="1:17" x14ac:dyDescent="0.2">
      <c r="A6997" s="139" t="s">
        <v>13960</v>
      </c>
      <c r="B6997" s="140" t="s">
        <v>22293</v>
      </c>
      <c r="C6997" s="141">
        <v>301</v>
      </c>
      <c r="D6997" s="141">
        <v>2</v>
      </c>
      <c r="E6997" s="142">
        <v>8065.88</v>
      </c>
      <c r="F6997" s="142">
        <v>365.15</v>
      </c>
      <c r="G6997" s="142">
        <v>179.86</v>
      </c>
      <c r="H6997" s="142">
        <v>902.5</v>
      </c>
      <c r="I6997" s="142">
        <v>1447.51</v>
      </c>
      <c r="Q6997" s="6">
        <f t="shared" si="109"/>
        <v>1447.51</v>
      </c>
    </row>
    <row r="6998" spans="1:17" x14ac:dyDescent="0.2">
      <c r="A6998" s="139" t="s">
        <v>13962</v>
      </c>
      <c r="B6998" s="140" t="s">
        <v>22294</v>
      </c>
      <c r="C6998" s="141">
        <v>23</v>
      </c>
      <c r="D6998" s="141">
        <v>1</v>
      </c>
      <c r="E6998" s="142">
        <v>248.82</v>
      </c>
      <c r="F6998" s="142">
        <v>27.9</v>
      </c>
      <c r="G6998" s="142">
        <v>89.93</v>
      </c>
      <c r="H6998" s="142">
        <v>27.84</v>
      </c>
      <c r="I6998" s="142">
        <v>145.66999999999999</v>
      </c>
      <c r="Q6998" s="6">
        <f t="shared" si="109"/>
        <v>145.66999999999999</v>
      </c>
    </row>
    <row r="6999" spans="1:17" x14ac:dyDescent="0.2">
      <c r="A6999" s="139" t="s">
        <v>13964</v>
      </c>
      <c r="B6999" s="140" t="s">
        <v>22295</v>
      </c>
      <c r="C6999" s="141">
        <v>69</v>
      </c>
      <c r="D6999" s="141">
        <v>4</v>
      </c>
      <c r="E6999" s="142">
        <v>793.26</v>
      </c>
      <c r="F6999" s="142">
        <v>83.7</v>
      </c>
      <c r="G6999" s="142">
        <v>359.7</v>
      </c>
      <c r="H6999" s="142">
        <v>88.76</v>
      </c>
      <c r="I6999" s="142">
        <v>532.16</v>
      </c>
      <c r="Q6999" s="6">
        <f t="shared" si="109"/>
        <v>532.16</v>
      </c>
    </row>
    <row r="7000" spans="1:17" x14ac:dyDescent="0.2">
      <c r="A7000" s="139" t="s">
        <v>13966</v>
      </c>
      <c r="B7000" s="140" t="s">
        <v>22296</v>
      </c>
      <c r="C7000" s="141">
        <v>105</v>
      </c>
      <c r="D7000" s="141">
        <v>3</v>
      </c>
      <c r="E7000" s="142">
        <v>2518.66</v>
      </c>
      <c r="F7000" s="142">
        <v>127.38</v>
      </c>
      <c r="G7000" s="142">
        <v>269.77999999999997</v>
      </c>
      <c r="H7000" s="142">
        <v>281.82</v>
      </c>
      <c r="I7000" s="142">
        <v>678.98</v>
      </c>
      <c r="Q7000" s="6">
        <f t="shared" si="109"/>
        <v>678.98</v>
      </c>
    </row>
    <row r="7001" spans="1:17" x14ac:dyDescent="0.2">
      <c r="A7001" s="139" t="s">
        <v>13968</v>
      </c>
      <c r="B7001" s="140" t="s">
        <v>22297</v>
      </c>
      <c r="C7001" s="141">
        <v>183</v>
      </c>
      <c r="D7001" s="141">
        <v>1</v>
      </c>
      <c r="E7001" s="142">
        <v>186.61</v>
      </c>
      <c r="F7001" s="142">
        <v>222.01</v>
      </c>
      <c r="G7001" s="142">
        <v>89.93</v>
      </c>
      <c r="H7001" s="142">
        <v>20.88</v>
      </c>
      <c r="I7001" s="142">
        <v>332.82</v>
      </c>
      <c r="Q7001" s="6">
        <f t="shared" si="109"/>
        <v>332.82</v>
      </c>
    </row>
    <row r="7002" spans="1:17" x14ac:dyDescent="0.2">
      <c r="A7002" s="139" t="s">
        <v>13970</v>
      </c>
      <c r="B7002" s="140" t="s">
        <v>22298</v>
      </c>
      <c r="C7002" s="141">
        <v>4612</v>
      </c>
      <c r="D7002" s="141">
        <v>83</v>
      </c>
      <c r="E7002" s="142">
        <v>22104.78</v>
      </c>
      <c r="F7002" s="142">
        <v>5594.99</v>
      </c>
      <c r="G7002" s="142">
        <v>7463.86</v>
      </c>
      <c r="H7002" s="142">
        <v>2473.33</v>
      </c>
      <c r="I7002" s="142">
        <v>15532.18</v>
      </c>
      <c r="Q7002" s="6">
        <f t="shared" si="109"/>
        <v>15532.18</v>
      </c>
    </row>
    <row r="7003" spans="1:17" x14ac:dyDescent="0.2">
      <c r="A7003" s="139" t="s">
        <v>13972</v>
      </c>
      <c r="B7003" s="140" t="s">
        <v>22299</v>
      </c>
      <c r="C7003" s="141">
        <v>158</v>
      </c>
      <c r="D7003" s="141">
        <v>17</v>
      </c>
      <c r="E7003" s="142">
        <v>7151.79</v>
      </c>
      <c r="F7003" s="142">
        <v>191.67</v>
      </c>
      <c r="G7003" s="142">
        <v>1528.74</v>
      </c>
      <c r="H7003" s="142">
        <v>800.22</v>
      </c>
      <c r="I7003" s="142">
        <v>2520.63</v>
      </c>
      <c r="Q7003" s="6">
        <f t="shared" si="109"/>
        <v>2520.63</v>
      </c>
    </row>
    <row r="7004" spans="1:17" x14ac:dyDescent="0.2">
      <c r="A7004" s="139" t="s">
        <v>13974</v>
      </c>
      <c r="B7004" s="140" t="s">
        <v>22300</v>
      </c>
      <c r="C7004" s="141">
        <v>596</v>
      </c>
      <c r="D7004" s="141">
        <v>11</v>
      </c>
      <c r="E7004" s="142">
        <v>4246.41</v>
      </c>
      <c r="F7004" s="142">
        <v>723.03</v>
      </c>
      <c r="G7004" s="142">
        <v>989.18</v>
      </c>
      <c r="H7004" s="142">
        <v>475.14</v>
      </c>
      <c r="I7004" s="142">
        <v>2187.35</v>
      </c>
      <c r="Q7004" s="6">
        <f t="shared" si="109"/>
        <v>2187.35</v>
      </c>
    </row>
    <row r="7005" spans="1:17" x14ac:dyDescent="0.2">
      <c r="A7005" s="139" t="s">
        <v>13976</v>
      </c>
      <c r="B7005" s="140" t="s">
        <v>22301</v>
      </c>
      <c r="C7005" s="141">
        <v>1066</v>
      </c>
      <c r="D7005" s="141">
        <v>38</v>
      </c>
      <c r="E7005" s="142">
        <v>86303.77</v>
      </c>
      <c r="F7005" s="142">
        <v>1293.21</v>
      </c>
      <c r="G7005" s="142">
        <v>3417.19</v>
      </c>
      <c r="H7005" s="142">
        <v>9656.6200000000008</v>
      </c>
      <c r="I7005" s="142">
        <v>14367.02</v>
      </c>
      <c r="Q7005" s="6">
        <f t="shared" si="109"/>
        <v>14367.02</v>
      </c>
    </row>
    <row r="7006" spans="1:17" x14ac:dyDescent="0.2">
      <c r="A7006" s="139" t="s">
        <v>13978</v>
      </c>
      <c r="B7006" s="140" t="s">
        <v>22302</v>
      </c>
      <c r="C7006" s="141">
        <v>1124</v>
      </c>
      <c r="D7006" s="141">
        <v>21</v>
      </c>
      <c r="E7006" s="142">
        <v>26706.94</v>
      </c>
      <c r="F7006" s="142">
        <v>1363.57</v>
      </c>
      <c r="G7006" s="142">
        <v>1888.45</v>
      </c>
      <c r="H7006" s="142">
        <v>2988.26</v>
      </c>
      <c r="I7006" s="142">
        <v>6240.28</v>
      </c>
      <c r="Q7006" s="6">
        <f t="shared" si="109"/>
        <v>6240.28</v>
      </c>
    </row>
    <row r="7007" spans="1:17" x14ac:dyDescent="0.2">
      <c r="A7007" s="139" t="s">
        <v>13980</v>
      </c>
      <c r="B7007" s="140" t="s">
        <v>22303</v>
      </c>
      <c r="C7007" s="141">
        <v>432</v>
      </c>
      <c r="D7007" s="141">
        <v>11</v>
      </c>
      <c r="E7007" s="142">
        <v>1329.68</v>
      </c>
      <c r="F7007" s="142">
        <v>524.07000000000005</v>
      </c>
      <c r="G7007" s="142">
        <v>989.18</v>
      </c>
      <c r="H7007" s="142">
        <v>148.78</v>
      </c>
      <c r="I7007" s="142">
        <v>1662.03</v>
      </c>
      <c r="Q7007" s="6">
        <f t="shared" si="109"/>
        <v>1662.03</v>
      </c>
    </row>
    <row r="7008" spans="1:17" x14ac:dyDescent="0.2">
      <c r="A7008" s="139" t="s">
        <v>13982</v>
      </c>
      <c r="B7008" s="140" t="s">
        <v>22304</v>
      </c>
      <c r="C7008" s="141">
        <v>5423</v>
      </c>
      <c r="D7008" s="141">
        <v>43</v>
      </c>
      <c r="E7008" s="142">
        <v>12027.46</v>
      </c>
      <c r="F7008" s="142">
        <v>6578.85</v>
      </c>
      <c r="G7008" s="142">
        <v>3866.82</v>
      </c>
      <c r="H7008" s="142">
        <v>1345.77</v>
      </c>
      <c r="I7008" s="142">
        <v>11791.44</v>
      </c>
      <c r="Q7008" s="6">
        <f t="shared" si="109"/>
        <v>11791.44</v>
      </c>
    </row>
    <row r="7009" spans="1:17" x14ac:dyDescent="0.2">
      <c r="A7009" s="139" t="s">
        <v>13984</v>
      </c>
      <c r="B7009" s="140" t="s">
        <v>22305</v>
      </c>
      <c r="C7009" s="141">
        <v>88</v>
      </c>
      <c r="D7009" s="141">
        <v>1</v>
      </c>
      <c r="E7009" s="142">
        <v>345.02</v>
      </c>
      <c r="F7009" s="142">
        <v>106.76</v>
      </c>
      <c r="G7009" s="142">
        <v>89.93</v>
      </c>
      <c r="H7009" s="142">
        <v>38.61</v>
      </c>
      <c r="I7009" s="142">
        <v>235.3</v>
      </c>
      <c r="Q7009" s="6">
        <f t="shared" si="109"/>
        <v>235.3</v>
      </c>
    </row>
    <row r="7010" spans="1:17" x14ac:dyDescent="0.2">
      <c r="A7010" s="139" t="s">
        <v>13986</v>
      </c>
      <c r="B7010" s="140" t="s">
        <v>22306</v>
      </c>
      <c r="C7010" s="141">
        <v>289</v>
      </c>
      <c r="D7010" s="141">
        <v>4</v>
      </c>
      <c r="E7010" s="142">
        <v>1011.59</v>
      </c>
      <c r="F7010" s="142">
        <v>350.6</v>
      </c>
      <c r="G7010" s="142">
        <v>359.7</v>
      </c>
      <c r="H7010" s="142">
        <v>113.18</v>
      </c>
      <c r="I7010" s="142">
        <v>823.48</v>
      </c>
      <c r="Q7010" s="6">
        <f t="shared" si="109"/>
        <v>823.48</v>
      </c>
    </row>
    <row r="7011" spans="1:17" x14ac:dyDescent="0.2">
      <c r="A7011" s="139" t="s">
        <v>13988</v>
      </c>
      <c r="B7011" s="140" t="s">
        <v>22307</v>
      </c>
      <c r="C7011" s="141">
        <v>375</v>
      </c>
      <c r="D7011" s="141">
        <v>7</v>
      </c>
      <c r="E7011" s="142">
        <v>2512.69</v>
      </c>
      <c r="F7011" s="142">
        <v>454.93</v>
      </c>
      <c r="G7011" s="142">
        <v>629.48</v>
      </c>
      <c r="H7011" s="142">
        <v>281.14</v>
      </c>
      <c r="I7011" s="142">
        <v>1365.55</v>
      </c>
      <c r="Q7011" s="6">
        <f t="shared" si="109"/>
        <v>1365.55</v>
      </c>
    </row>
    <row r="7012" spans="1:17" x14ac:dyDescent="0.2">
      <c r="A7012" s="139" t="s">
        <v>13990</v>
      </c>
      <c r="B7012" s="140" t="s">
        <v>22308</v>
      </c>
      <c r="C7012" s="141">
        <v>8664</v>
      </c>
      <c r="D7012" s="141">
        <v>151</v>
      </c>
      <c r="E7012" s="142">
        <v>146033.79</v>
      </c>
      <c r="F7012" s="142">
        <v>10510.63</v>
      </c>
      <c r="G7012" s="142">
        <v>13578.84</v>
      </c>
      <c r="H7012" s="142">
        <v>16339.87</v>
      </c>
      <c r="I7012" s="142">
        <v>40429.339999999997</v>
      </c>
      <c r="Q7012" s="6">
        <f t="shared" si="109"/>
        <v>40429.339999999997</v>
      </c>
    </row>
    <row r="7013" spans="1:17" x14ac:dyDescent="0.2">
      <c r="A7013" s="139" t="s">
        <v>13992</v>
      </c>
      <c r="B7013" s="140" t="s">
        <v>22309</v>
      </c>
      <c r="C7013" s="141">
        <v>261</v>
      </c>
      <c r="D7013" s="141">
        <v>8</v>
      </c>
      <c r="E7013" s="142">
        <v>7217.86</v>
      </c>
      <c r="F7013" s="142">
        <v>316.63</v>
      </c>
      <c r="G7013" s="142">
        <v>719.41</v>
      </c>
      <c r="H7013" s="142">
        <v>807.62</v>
      </c>
      <c r="I7013" s="142">
        <v>1843.66</v>
      </c>
      <c r="Q7013" s="6">
        <f t="shared" si="109"/>
        <v>1843.66</v>
      </c>
    </row>
    <row r="7014" spans="1:17" x14ac:dyDescent="0.2">
      <c r="A7014" s="139" t="s">
        <v>13994</v>
      </c>
      <c r="B7014" s="140" t="s">
        <v>22310</v>
      </c>
      <c r="C7014" s="141">
        <v>230</v>
      </c>
      <c r="D7014" s="141">
        <v>0</v>
      </c>
      <c r="E7014" s="142">
        <v>0</v>
      </c>
      <c r="F7014" s="142">
        <v>279.02</v>
      </c>
      <c r="G7014" s="142">
        <v>0</v>
      </c>
      <c r="H7014" s="142">
        <v>0</v>
      </c>
      <c r="I7014" s="142">
        <v>279.02</v>
      </c>
      <c r="Q7014" s="6">
        <f t="shared" si="109"/>
        <v>279.02</v>
      </c>
    </row>
    <row r="7015" spans="1:17" x14ac:dyDescent="0.2">
      <c r="A7015" s="139" t="s">
        <v>13996</v>
      </c>
      <c r="B7015" s="140" t="s">
        <v>22311</v>
      </c>
      <c r="C7015" s="141">
        <v>34</v>
      </c>
      <c r="D7015" s="141">
        <v>1</v>
      </c>
      <c r="E7015" s="142">
        <v>1352.28</v>
      </c>
      <c r="F7015" s="142">
        <v>41.25</v>
      </c>
      <c r="G7015" s="142">
        <v>89.93</v>
      </c>
      <c r="H7015" s="142">
        <v>151.31</v>
      </c>
      <c r="I7015" s="142">
        <v>282.49</v>
      </c>
      <c r="Q7015" s="6">
        <f t="shared" si="109"/>
        <v>282.49</v>
      </c>
    </row>
    <row r="7016" spans="1:17" x14ac:dyDescent="0.2">
      <c r="A7016" s="139" t="s">
        <v>13998</v>
      </c>
      <c r="B7016" s="140" t="s">
        <v>22312</v>
      </c>
      <c r="C7016" s="141">
        <v>60</v>
      </c>
      <c r="D7016" s="141">
        <v>0</v>
      </c>
      <c r="E7016" s="142">
        <v>0</v>
      </c>
      <c r="F7016" s="142">
        <v>72.790000000000006</v>
      </c>
      <c r="G7016" s="142">
        <v>0</v>
      </c>
      <c r="H7016" s="142">
        <v>0</v>
      </c>
      <c r="I7016" s="142">
        <v>72.790000000000006</v>
      </c>
      <c r="Q7016" s="6">
        <f t="shared" si="109"/>
        <v>72.790000000000006</v>
      </c>
    </row>
    <row r="7017" spans="1:17" x14ac:dyDescent="0.2">
      <c r="A7017" s="139" t="s">
        <v>14000</v>
      </c>
      <c r="B7017" s="140" t="s">
        <v>22313</v>
      </c>
      <c r="C7017" s="141">
        <v>48</v>
      </c>
      <c r="D7017" s="141">
        <v>1</v>
      </c>
      <c r="E7017" s="142">
        <v>500.04</v>
      </c>
      <c r="F7017" s="142">
        <v>58.23</v>
      </c>
      <c r="G7017" s="142">
        <v>89.93</v>
      </c>
      <c r="H7017" s="142">
        <v>55.95</v>
      </c>
      <c r="I7017" s="142">
        <v>204.11</v>
      </c>
      <c r="Q7017" s="6">
        <f t="shared" si="109"/>
        <v>204.11</v>
      </c>
    </row>
    <row r="7018" spans="1:17" x14ac:dyDescent="0.2">
      <c r="A7018" s="139" t="s">
        <v>14002</v>
      </c>
      <c r="B7018" s="140" t="s">
        <v>22314</v>
      </c>
      <c r="C7018" s="141">
        <v>391</v>
      </c>
      <c r="D7018" s="141">
        <v>4</v>
      </c>
      <c r="E7018" s="142">
        <v>44930.41</v>
      </c>
      <c r="F7018" s="142">
        <v>474.34</v>
      </c>
      <c r="G7018" s="142">
        <v>359.7</v>
      </c>
      <c r="H7018" s="142">
        <v>5027.3100000000004</v>
      </c>
      <c r="I7018" s="142">
        <v>5861.35</v>
      </c>
      <c r="Q7018" s="6">
        <f t="shared" si="109"/>
        <v>5861.35</v>
      </c>
    </row>
    <row r="7019" spans="1:17" x14ac:dyDescent="0.2">
      <c r="A7019" s="139" t="s">
        <v>14004</v>
      </c>
      <c r="B7019" s="140" t="s">
        <v>22315</v>
      </c>
      <c r="C7019" s="141">
        <v>161</v>
      </c>
      <c r="D7019" s="141">
        <v>4</v>
      </c>
      <c r="E7019" s="142">
        <v>1586.63</v>
      </c>
      <c r="F7019" s="142">
        <v>195.31</v>
      </c>
      <c r="G7019" s="142">
        <v>359.7</v>
      </c>
      <c r="H7019" s="142">
        <v>177.53</v>
      </c>
      <c r="I7019" s="142">
        <v>732.54</v>
      </c>
      <c r="Q7019" s="6">
        <f t="shared" si="109"/>
        <v>732.54</v>
      </c>
    </row>
    <row r="7020" spans="1:17" x14ac:dyDescent="0.2">
      <c r="A7020" s="139" t="s">
        <v>14006</v>
      </c>
      <c r="B7020" s="140" t="s">
        <v>22316</v>
      </c>
      <c r="C7020" s="141">
        <v>1201</v>
      </c>
      <c r="D7020" s="141">
        <v>9</v>
      </c>
      <c r="E7020" s="142">
        <v>2355.89</v>
      </c>
      <c r="F7020" s="142">
        <v>1456.98</v>
      </c>
      <c r="G7020" s="142">
        <v>809.34</v>
      </c>
      <c r="H7020" s="142">
        <v>263.60000000000002</v>
      </c>
      <c r="I7020" s="142">
        <v>2529.92</v>
      </c>
      <c r="Q7020" s="6">
        <f t="shared" si="109"/>
        <v>2529.92</v>
      </c>
    </row>
    <row r="7021" spans="1:17" x14ac:dyDescent="0.2">
      <c r="A7021" s="139" t="s">
        <v>14008</v>
      </c>
      <c r="B7021" s="140" t="s">
        <v>22317</v>
      </c>
      <c r="C7021" s="141">
        <v>312</v>
      </c>
      <c r="D7021" s="141">
        <v>2</v>
      </c>
      <c r="E7021" s="142">
        <v>1240.73</v>
      </c>
      <c r="F7021" s="142">
        <v>378.5</v>
      </c>
      <c r="G7021" s="142">
        <v>179.86</v>
      </c>
      <c r="H7021" s="142">
        <v>138.82</v>
      </c>
      <c r="I7021" s="142">
        <v>697.18</v>
      </c>
      <c r="Q7021" s="6">
        <f t="shared" si="109"/>
        <v>697.18</v>
      </c>
    </row>
    <row r="7022" spans="1:17" x14ac:dyDescent="0.2">
      <c r="A7022" s="139" t="s">
        <v>14010</v>
      </c>
      <c r="B7022" s="140" t="s">
        <v>22318</v>
      </c>
      <c r="C7022" s="141">
        <v>8636</v>
      </c>
      <c r="D7022" s="141">
        <v>76</v>
      </c>
      <c r="E7022" s="142">
        <v>35752.29</v>
      </c>
      <c r="F7022" s="142">
        <v>10476.66</v>
      </c>
      <c r="G7022" s="142">
        <v>6834.38</v>
      </c>
      <c r="H7022" s="142">
        <v>4000.36</v>
      </c>
      <c r="I7022" s="142">
        <v>21311.4</v>
      </c>
      <c r="Q7022" s="6">
        <f t="shared" si="109"/>
        <v>21311.4</v>
      </c>
    </row>
    <row r="7023" spans="1:17" x14ac:dyDescent="0.2">
      <c r="A7023" s="139" t="s">
        <v>14012</v>
      </c>
      <c r="B7023" s="140" t="s">
        <v>22319</v>
      </c>
      <c r="C7023" s="141">
        <v>209</v>
      </c>
      <c r="D7023" s="141">
        <v>3</v>
      </c>
      <c r="E7023" s="142">
        <v>537.70000000000005</v>
      </c>
      <c r="F7023" s="142">
        <v>253.54</v>
      </c>
      <c r="G7023" s="142">
        <v>269.77999999999997</v>
      </c>
      <c r="H7023" s="142">
        <v>60.16</v>
      </c>
      <c r="I7023" s="142">
        <v>583.48</v>
      </c>
      <c r="Q7023" s="6">
        <f t="shared" si="109"/>
        <v>583.48</v>
      </c>
    </row>
    <row r="7024" spans="1:17" x14ac:dyDescent="0.2">
      <c r="A7024" s="139" t="s">
        <v>14014</v>
      </c>
      <c r="B7024" s="140" t="s">
        <v>22320</v>
      </c>
      <c r="C7024" s="141">
        <v>101</v>
      </c>
      <c r="D7024" s="141">
        <v>2</v>
      </c>
      <c r="E7024" s="142">
        <v>478.47</v>
      </c>
      <c r="F7024" s="142">
        <v>122.53</v>
      </c>
      <c r="G7024" s="142">
        <v>179.86</v>
      </c>
      <c r="H7024" s="142">
        <v>53.54</v>
      </c>
      <c r="I7024" s="142">
        <v>355.93</v>
      </c>
      <c r="Q7024" s="6">
        <f t="shared" si="109"/>
        <v>355.93</v>
      </c>
    </row>
    <row r="7025" spans="1:17" x14ac:dyDescent="0.2">
      <c r="A7025" s="139" t="s">
        <v>14016</v>
      </c>
      <c r="B7025" s="140" t="s">
        <v>22321</v>
      </c>
      <c r="C7025" s="141">
        <v>203</v>
      </c>
      <c r="D7025" s="141">
        <v>2</v>
      </c>
      <c r="E7025" s="142">
        <v>374.83</v>
      </c>
      <c r="F7025" s="142">
        <v>246.26</v>
      </c>
      <c r="G7025" s="142">
        <v>179.86</v>
      </c>
      <c r="H7025" s="142">
        <v>41.94</v>
      </c>
      <c r="I7025" s="142">
        <v>468.06</v>
      </c>
      <c r="Q7025" s="6">
        <f t="shared" si="109"/>
        <v>468.06</v>
      </c>
    </row>
    <row r="7026" spans="1:17" x14ac:dyDescent="0.2">
      <c r="A7026" s="139" t="s">
        <v>14018</v>
      </c>
      <c r="B7026" s="140" t="s">
        <v>22322</v>
      </c>
      <c r="C7026" s="141">
        <v>411</v>
      </c>
      <c r="D7026" s="141">
        <v>26</v>
      </c>
      <c r="E7026" s="142">
        <v>21397.19</v>
      </c>
      <c r="F7026" s="142">
        <v>498.6</v>
      </c>
      <c r="G7026" s="142">
        <v>2338.08</v>
      </c>
      <c r="H7026" s="142">
        <v>2394.15</v>
      </c>
      <c r="I7026" s="142">
        <v>5230.83</v>
      </c>
      <c r="Q7026" s="6">
        <f t="shared" si="109"/>
        <v>5230.83</v>
      </c>
    </row>
    <row r="7027" spans="1:17" x14ac:dyDescent="0.2">
      <c r="A7027" s="139" t="s">
        <v>14020</v>
      </c>
      <c r="B7027" s="140" t="s">
        <v>22323</v>
      </c>
      <c r="C7027" s="141">
        <v>49</v>
      </c>
      <c r="D7027" s="141">
        <v>2</v>
      </c>
      <c r="E7027" s="142">
        <v>1225.1600000000001</v>
      </c>
      <c r="F7027" s="142">
        <v>59.44</v>
      </c>
      <c r="G7027" s="142">
        <v>179.86</v>
      </c>
      <c r="H7027" s="142">
        <v>137.09</v>
      </c>
      <c r="I7027" s="142">
        <v>376.39</v>
      </c>
      <c r="Q7027" s="6">
        <f t="shared" si="109"/>
        <v>376.39</v>
      </c>
    </row>
    <row r="7028" spans="1:17" x14ac:dyDescent="0.2">
      <c r="A7028" s="139" t="s">
        <v>14022</v>
      </c>
      <c r="B7028" s="140" t="s">
        <v>22324</v>
      </c>
      <c r="C7028" s="141">
        <v>193</v>
      </c>
      <c r="D7028" s="141">
        <v>3</v>
      </c>
      <c r="E7028" s="142">
        <v>28757.05</v>
      </c>
      <c r="F7028" s="142">
        <v>234.14</v>
      </c>
      <c r="G7028" s="142">
        <v>269.77999999999997</v>
      </c>
      <c r="H7028" s="142">
        <v>3217.66</v>
      </c>
      <c r="I7028" s="142">
        <v>3721.58</v>
      </c>
      <c r="Q7028" s="6">
        <f t="shared" si="109"/>
        <v>3721.58</v>
      </c>
    </row>
    <row r="7029" spans="1:17" x14ac:dyDescent="0.2">
      <c r="A7029" s="139" t="s">
        <v>14024</v>
      </c>
      <c r="B7029" s="140" t="s">
        <v>22325</v>
      </c>
      <c r="C7029" s="141">
        <v>1599</v>
      </c>
      <c r="D7029" s="141">
        <v>17</v>
      </c>
      <c r="E7029" s="142">
        <v>5223.1899999999996</v>
      </c>
      <c r="F7029" s="142">
        <v>1939.81</v>
      </c>
      <c r="G7029" s="142">
        <v>1528.74</v>
      </c>
      <c r="H7029" s="142">
        <v>584.42999999999995</v>
      </c>
      <c r="I7029" s="142">
        <v>4052.98</v>
      </c>
      <c r="Q7029" s="6">
        <f t="shared" si="109"/>
        <v>4052.98</v>
      </c>
    </row>
    <row r="7030" spans="1:17" x14ac:dyDescent="0.2">
      <c r="A7030" s="139" t="s">
        <v>14026</v>
      </c>
      <c r="B7030" s="140" t="s">
        <v>22326</v>
      </c>
      <c r="C7030" s="141">
        <v>130</v>
      </c>
      <c r="D7030" s="141">
        <v>4</v>
      </c>
      <c r="E7030" s="142">
        <v>780.68</v>
      </c>
      <c r="F7030" s="142">
        <v>157.71</v>
      </c>
      <c r="G7030" s="142">
        <v>359.7</v>
      </c>
      <c r="H7030" s="142">
        <v>87.35</v>
      </c>
      <c r="I7030" s="142">
        <v>604.76</v>
      </c>
      <c r="Q7030" s="6">
        <f t="shared" si="109"/>
        <v>604.76</v>
      </c>
    </row>
    <row r="7031" spans="1:17" x14ac:dyDescent="0.2">
      <c r="A7031" s="139" t="s">
        <v>14028</v>
      </c>
      <c r="B7031" s="140" t="s">
        <v>22327</v>
      </c>
      <c r="C7031" s="141">
        <v>683</v>
      </c>
      <c r="D7031" s="141">
        <v>9</v>
      </c>
      <c r="E7031" s="142">
        <v>1879.58</v>
      </c>
      <c r="F7031" s="142">
        <v>828.58</v>
      </c>
      <c r="G7031" s="142">
        <v>809.34</v>
      </c>
      <c r="H7031" s="142">
        <v>210.31</v>
      </c>
      <c r="I7031" s="142">
        <v>1848.23</v>
      </c>
      <c r="Q7031" s="6">
        <f t="shared" si="109"/>
        <v>1848.23</v>
      </c>
    </row>
    <row r="7032" spans="1:17" x14ac:dyDescent="0.2">
      <c r="A7032" s="139" t="s">
        <v>14030</v>
      </c>
      <c r="B7032" s="140" t="s">
        <v>22328</v>
      </c>
      <c r="C7032" s="141">
        <v>81</v>
      </c>
      <c r="D7032" s="141">
        <v>7</v>
      </c>
      <c r="E7032" s="142">
        <v>69950.02</v>
      </c>
      <c r="F7032" s="142">
        <v>98.26</v>
      </c>
      <c r="G7032" s="142">
        <v>629.48</v>
      </c>
      <c r="H7032" s="142">
        <v>7826.78</v>
      </c>
      <c r="I7032" s="142">
        <v>8554.52</v>
      </c>
      <c r="Q7032" s="6">
        <f t="shared" si="109"/>
        <v>8554.52</v>
      </c>
    </row>
    <row r="7033" spans="1:17" x14ac:dyDescent="0.2">
      <c r="A7033" s="139" t="s">
        <v>14032</v>
      </c>
      <c r="B7033" s="140" t="s">
        <v>22329</v>
      </c>
      <c r="C7033" s="141">
        <v>295639</v>
      </c>
      <c r="D7033" s="141">
        <v>3801</v>
      </c>
      <c r="E7033" s="142">
        <v>4429917.05</v>
      </c>
      <c r="F7033" s="142">
        <v>358651.08</v>
      </c>
      <c r="G7033" s="142">
        <v>341809.01</v>
      </c>
      <c r="H7033" s="142">
        <v>495667.99</v>
      </c>
      <c r="I7033" s="142">
        <v>1196128.08</v>
      </c>
      <c r="Q7033" s="6">
        <f t="shared" si="109"/>
        <v>1196128.08</v>
      </c>
    </row>
    <row r="7034" spans="1:17" x14ac:dyDescent="0.2">
      <c r="A7034" s="139" t="s">
        <v>14034</v>
      </c>
      <c r="B7034" s="140" t="s">
        <v>22330</v>
      </c>
      <c r="C7034" s="141">
        <v>86</v>
      </c>
      <c r="D7034" s="141">
        <v>2</v>
      </c>
      <c r="E7034" s="142">
        <v>633.47</v>
      </c>
      <c r="F7034" s="142">
        <v>104.33</v>
      </c>
      <c r="G7034" s="142">
        <v>179.86</v>
      </c>
      <c r="H7034" s="142">
        <v>70.88</v>
      </c>
      <c r="I7034" s="142">
        <v>355.07</v>
      </c>
      <c r="Q7034" s="6">
        <f t="shared" si="109"/>
        <v>355.07</v>
      </c>
    </row>
    <row r="7035" spans="1:17" x14ac:dyDescent="0.2">
      <c r="A7035" s="139" t="s">
        <v>14036</v>
      </c>
      <c r="B7035" s="140" t="s">
        <v>22331</v>
      </c>
      <c r="C7035" s="141">
        <v>92</v>
      </c>
      <c r="D7035" s="141">
        <v>11</v>
      </c>
      <c r="E7035" s="142">
        <v>1120.0999999999999</v>
      </c>
      <c r="F7035" s="142">
        <v>111.61</v>
      </c>
      <c r="G7035" s="142">
        <v>989.18</v>
      </c>
      <c r="H7035" s="142">
        <v>125.33</v>
      </c>
      <c r="I7035" s="142">
        <v>1226.1199999999999</v>
      </c>
      <c r="Q7035" s="6">
        <f t="shared" si="109"/>
        <v>1226.1199999999999</v>
      </c>
    </row>
    <row r="7036" spans="1:17" x14ac:dyDescent="0.2">
      <c r="A7036" s="139" t="s">
        <v>14038</v>
      </c>
      <c r="B7036" s="140" t="s">
        <v>22332</v>
      </c>
      <c r="C7036" s="141">
        <v>163</v>
      </c>
      <c r="D7036" s="141">
        <v>1</v>
      </c>
      <c r="E7036" s="142">
        <v>2802.34</v>
      </c>
      <c r="F7036" s="142">
        <v>197.74</v>
      </c>
      <c r="G7036" s="142">
        <v>89.93</v>
      </c>
      <c r="H7036" s="142">
        <v>313.56</v>
      </c>
      <c r="I7036" s="142">
        <v>601.23</v>
      </c>
      <c r="Q7036" s="6">
        <f t="shared" si="109"/>
        <v>601.23</v>
      </c>
    </row>
    <row r="7037" spans="1:17" x14ac:dyDescent="0.2">
      <c r="A7037" s="139" t="s">
        <v>14040</v>
      </c>
      <c r="B7037" s="140" t="s">
        <v>22333</v>
      </c>
      <c r="C7037" s="141">
        <v>114</v>
      </c>
      <c r="D7037" s="141">
        <v>1</v>
      </c>
      <c r="E7037" s="142">
        <v>7212.15</v>
      </c>
      <c r="F7037" s="142">
        <v>138.30000000000001</v>
      </c>
      <c r="G7037" s="142">
        <v>89.93</v>
      </c>
      <c r="H7037" s="142">
        <v>806.98</v>
      </c>
      <c r="I7037" s="142">
        <v>1035.21</v>
      </c>
      <c r="Q7037" s="6">
        <f t="shared" si="109"/>
        <v>1035.21</v>
      </c>
    </row>
    <row r="7038" spans="1:17" x14ac:dyDescent="0.2">
      <c r="A7038" s="139" t="s">
        <v>14042</v>
      </c>
      <c r="B7038" s="140" t="s">
        <v>22334</v>
      </c>
      <c r="C7038" s="141">
        <v>119</v>
      </c>
      <c r="D7038" s="141">
        <v>3</v>
      </c>
      <c r="E7038" s="142">
        <v>534.96</v>
      </c>
      <c r="F7038" s="142">
        <v>144.36000000000001</v>
      </c>
      <c r="G7038" s="142">
        <v>269.77999999999997</v>
      </c>
      <c r="H7038" s="142">
        <v>59.86</v>
      </c>
      <c r="I7038" s="142">
        <v>474</v>
      </c>
      <c r="Q7038" s="6">
        <f t="shared" si="109"/>
        <v>474</v>
      </c>
    </row>
    <row r="7039" spans="1:17" x14ac:dyDescent="0.2">
      <c r="A7039" s="139" t="s">
        <v>14044</v>
      </c>
      <c r="B7039" s="140" t="s">
        <v>22335</v>
      </c>
      <c r="C7039" s="141">
        <v>99</v>
      </c>
      <c r="D7039" s="141">
        <v>0</v>
      </c>
      <c r="E7039" s="142">
        <v>0</v>
      </c>
      <c r="F7039" s="142">
        <v>120.1</v>
      </c>
      <c r="G7039" s="142">
        <v>0</v>
      </c>
      <c r="H7039" s="142">
        <v>0</v>
      </c>
      <c r="I7039" s="142">
        <v>120.1</v>
      </c>
      <c r="Q7039" s="6">
        <f t="shared" si="109"/>
        <v>120.1</v>
      </c>
    </row>
    <row r="7040" spans="1:17" x14ac:dyDescent="0.2">
      <c r="A7040" s="139" t="s">
        <v>14046</v>
      </c>
      <c r="B7040" s="140" t="s">
        <v>22336</v>
      </c>
      <c r="C7040" s="141">
        <v>2194</v>
      </c>
      <c r="D7040" s="141">
        <v>17</v>
      </c>
      <c r="E7040" s="142">
        <v>5001.87</v>
      </c>
      <c r="F7040" s="142">
        <v>2661.62</v>
      </c>
      <c r="G7040" s="142">
        <v>1528.74</v>
      </c>
      <c r="H7040" s="142">
        <v>559.66</v>
      </c>
      <c r="I7040" s="142">
        <v>4750.0200000000004</v>
      </c>
      <c r="Q7040" s="6">
        <f t="shared" si="109"/>
        <v>4750.0200000000004</v>
      </c>
    </row>
    <row r="7041" spans="1:17" x14ac:dyDescent="0.2">
      <c r="A7041" s="139" t="s">
        <v>14048</v>
      </c>
      <c r="B7041" s="140" t="s">
        <v>22337</v>
      </c>
      <c r="C7041" s="141">
        <v>343</v>
      </c>
      <c r="D7041" s="141">
        <v>2</v>
      </c>
      <c r="E7041" s="142">
        <v>823.14</v>
      </c>
      <c r="F7041" s="142">
        <v>416.1</v>
      </c>
      <c r="G7041" s="142">
        <v>179.86</v>
      </c>
      <c r="H7041" s="142">
        <v>92.1</v>
      </c>
      <c r="I7041" s="142">
        <v>688.06</v>
      </c>
      <c r="Q7041" s="6">
        <f t="shared" si="109"/>
        <v>688.06</v>
      </c>
    </row>
    <row r="7042" spans="1:17" x14ac:dyDescent="0.2">
      <c r="A7042" s="139" t="s">
        <v>14050</v>
      </c>
      <c r="B7042" s="140" t="s">
        <v>22338</v>
      </c>
      <c r="C7042" s="141">
        <v>499</v>
      </c>
      <c r="D7042" s="141">
        <v>10</v>
      </c>
      <c r="E7042" s="142">
        <v>13599.2</v>
      </c>
      <c r="F7042" s="142">
        <v>605.36</v>
      </c>
      <c r="G7042" s="142">
        <v>899.26</v>
      </c>
      <c r="H7042" s="142">
        <v>1521.63</v>
      </c>
      <c r="I7042" s="142">
        <v>3026.25</v>
      </c>
      <c r="Q7042" s="6">
        <f t="shared" si="109"/>
        <v>3026.25</v>
      </c>
    </row>
    <row r="7043" spans="1:17" x14ac:dyDescent="0.2">
      <c r="A7043" s="139" t="s">
        <v>14052</v>
      </c>
      <c r="B7043" s="140" t="s">
        <v>22339</v>
      </c>
      <c r="C7043" s="141">
        <v>27</v>
      </c>
      <c r="D7043" s="141">
        <v>0</v>
      </c>
      <c r="E7043" s="142">
        <v>0</v>
      </c>
      <c r="F7043" s="142">
        <v>32.75</v>
      </c>
      <c r="G7043" s="142">
        <v>0</v>
      </c>
      <c r="H7043" s="142">
        <v>0</v>
      </c>
      <c r="I7043" s="142">
        <v>32.75</v>
      </c>
      <c r="Q7043" s="6">
        <f t="shared" si="109"/>
        <v>32.75</v>
      </c>
    </row>
    <row r="7044" spans="1:17" x14ac:dyDescent="0.2">
      <c r="A7044" s="139" t="s">
        <v>14054</v>
      </c>
      <c r="B7044" s="140" t="s">
        <v>22340</v>
      </c>
      <c r="C7044" s="141">
        <v>1047</v>
      </c>
      <c r="D7044" s="141">
        <v>8</v>
      </c>
      <c r="E7044" s="142">
        <v>3166.25</v>
      </c>
      <c r="F7044" s="142">
        <v>1270.1600000000001</v>
      </c>
      <c r="G7044" s="142">
        <v>719.41</v>
      </c>
      <c r="H7044" s="142">
        <v>354.27</v>
      </c>
      <c r="I7044" s="142">
        <v>2343.84</v>
      </c>
      <c r="Q7044" s="6">
        <f t="shared" si="109"/>
        <v>2343.84</v>
      </c>
    </row>
    <row r="7045" spans="1:17" x14ac:dyDescent="0.2">
      <c r="A7045" s="139" t="s">
        <v>14056</v>
      </c>
      <c r="B7045" s="140" t="s">
        <v>22341</v>
      </c>
      <c r="C7045" s="141">
        <v>64</v>
      </c>
      <c r="D7045" s="141">
        <v>3</v>
      </c>
      <c r="E7045" s="142">
        <v>559.83000000000004</v>
      </c>
      <c r="F7045" s="142">
        <v>77.64</v>
      </c>
      <c r="G7045" s="142">
        <v>269.77999999999997</v>
      </c>
      <c r="H7045" s="142">
        <v>62.64</v>
      </c>
      <c r="I7045" s="142">
        <v>410.06</v>
      </c>
      <c r="Q7045" s="6">
        <f t="shared" si="109"/>
        <v>410.06</v>
      </c>
    </row>
    <row r="7046" spans="1:17" x14ac:dyDescent="0.2">
      <c r="A7046" s="139" t="s">
        <v>14058</v>
      </c>
      <c r="B7046" s="140" t="s">
        <v>22342</v>
      </c>
      <c r="C7046" s="141">
        <v>86</v>
      </c>
      <c r="D7046" s="141">
        <v>2</v>
      </c>
      <c r="E7046" s="142">
        <v>373.22</v>
      </c>
      <c r="F7046" s="142">
        <v>104.33</v>
      </c>
      <c r="G7046" s="142">
        <v>179.86</v>
      </c>
      <c r="H7046" s="142">
        <v>41.76</v>
      </c>
      <c r="I7046" s="142">
        <v>325.95</v>
      </c>
      <c r="Q7046" s="6">
        <f t="shared" si="109"/>
        <v>325.95</v>
      </c>
    </row>
    <row r="7047" spans="1:17" x14ac:dyDescent="0.2">
      <c r="A7047" s="139" t="s">
        <v>14060</v>
      </c>
      <c r="B7047" s="140" t="s">
        <v>22343</v>
      </c>
      <c r="C7047" s="141">
        <v>75</v>
      </c>
      <c r="D7047" s="141">
        <v>0</v>
      </c>
      <c r="E7047" s="142">
        <v>0</v>
      </c>
      <c r="F7047" s="142">
        <v>90.98</v>
      </c>
      <c r="G7047" s="142">
        <v>0</v>
      </c>
      <c r="H7047" s="142">
        <v>0</v>
      </c>
      <c r="I7047" s="142">
        <v>90.98</v>
      </c>
      <c r="Q7047" s="6">
        <f t="shared" si="109"/>
        <v>90.98</v>
      </c>
    </row>
    <row r="7048" spans="1:17" x14ac:dyDescent="0.2">
      <c r="A7048" s="139" t="s">
        <v>14062</v>
      </c>
      <c r="B7048" s="140" t="s">
        <v>22344</v>
      </c>
      <c r="C7048" s="141">
        <v>61</v>
      </c>
      <c r="D7048" s="141">
        <v>4</v>
      </c>
      <c r="E7048" s="142">
        <v>1327.81</v>
      </c>
      <c r="F7048" s="142">
        <v>74</v>
      </c>
      <c r="G7048" s="142">
        <v>359.7</v>
      </c>
      <c r="H7048" s="142">
        <v>148.57</v>
      </c>
      <c r="I7048" s="142">
        <v>582.27</v>
      </c>
      <c r="Q7048" s="6">
        <f t="shared" si="109"/>
        <v>582.27</v>
      </c>
    </row>
    <row r="7049" spans="1:17" x14ac:dyDescent="0.2">
      <c r="A7049" s="139" t="s">
        <v>14064</v>
      </c>
      <c r="B7049" s="140" t="s">
        <v>22345</v>
      </c>
      <c r="C7049" s="141">
        <v>251</v>
      </c>
      <c r="D7049" s="141">
        <v>5</v>
      </c>
      <c r="E7049" s="142">
        <v>4704.3100000000004</v>
      </c>
      <c r="F7049" s="142">
        <v>304.5</v>
      </c>
      <c r="G7049" s="142">
        <v>449.63</v>
      </c>
      <c r="H7049" s="142">
        <v>526.37</v>
      </c>
      <c r="I7049" s="142">
        <v>1280.5</v>
      </c>
      <c r="Q7049" s="6">
        <f t="shared" si="109"/>
        <v>1280.5</v>
      </c>
    </row>
    <row r="7050" spans="1:17" x14ac:dyDescent="0.2">
      <c r="A7050" s="139" t="s">
        <v>14066</v>
      </c>
      <c r="B7050" s="140" t="s">
        <v>22346</v>
      </c>
      <c r="C7050" s="141">
        <v>471</v>
      </c>
      <c r="D7050" s="141">
        <v>4</v>
      </c>
      <c r="E7050" s="142">
        <v>552.9</v>
      </c>
      <c r="F7050" s="142">
        <v>571.39</v>
      </c>
      <c r="G7050" s="142">
        <v>359.7</v>
      </c>
      <c r="H7050" s="142">
        <v>61.86</v>
      </c>
      <c r="I7050" s="142">
        <v>992.95</v>
      </c>
      <c r="Q7050" s="6">
        <f t="shared" si="109"/>
        <v>992.95</v>
      </c>
    </row>
    <row r="7051" spans="1:17" x14ac:dyDescent="0.2">
      <c r="A7051" s="139" t="s">
        <v>14068</v>
      </c>
      <c r="B7051" s="140" t="s">
        <v>22347</v>
      </c>
      <c r="C7051" s="141">
        <v>86</v>
      </c>
      <c r="D7051" s="141">
        <v>0</v>
      </c>
      <c r="E7051" s="142">
        <v>0</v>
      </c>
      <c r="F7051" s="142">
        <v>104.33</v>
      </c>
      <c r="G7051" s="142">
        <v>0</v>
      </c>
      <c r="H7051" s="142">
        <v>0</v>
      </c>
      <c r="I7051" s="142">
        <v>104.33</v>
      </c>
      <c r="Q7051" s="6">
        <f t="shared" si="109"/>
        <v>104.33</v>
      </c>
    </row>
    <row r="7052" spans="1:17" x14ac:dyDescent="0.2">
      <c r="A7052" s="139" t="s">
        <v>14070</v>
      </c>
      <c r="B7052" s="140" t="s">
        <v>22348</v>
      </c>
      <c r="C7052" s="141">
        <v>288</v>
      </c>
      <c r="D7052" s="141">
        <v>3</v>
      </c>
      <c r="E7052" s="142">
        <v>1530.42</v>
      </c>
      <c r="F7052" s="142">
        <v>349.38</v>
      </c>
      <c r="G7052" s="142">
        <v>269.77999999999997</v>
      </c>
      <c r="H7052" s="142">
        <v>171.24</v>
      </c>
      <c r="I7052" s="142">
        <v>790.4</v>
      </c>
      <c r="Q7052" s="6">
        <f t="shared" si="109"/>
        <v>790.4</v>
      </c>
    </row>
    <row r="7053" spans="1:17" x14ac:dyDescent="0.2">
      <c r="A7053" s="139" t="s">
        <v>14072</v>
      </c>
      <c r="B7053" s="140" t="s">
        <v>22349</v>
      </c>
      <c r="C7053" s="141">
        <v>58</v>
      </c>
      <c r="D7053" s="141">
        <v>0</v>
      </c>
      <c r="E7053" s="142">
        <v>0</v>
      </c>
      <c r="F7053" s="142">
        <v>70.36</v>
      </c>
      <c r="G7053" s="142">
        <v>0</v>
      </c>
      <c r="H7053" s="142">
        <v>0</v>
      </c>
      <c r="I7053" s="142">
        <v>70.36</v>
      </c>
      <c r="Q7053" s="6">
        <f t="shared" si="109"/>
        <v>70.36</v>
      </c>
    </row>
    <row r="7054" spans="1:17" x14ac:dyDescent="0.2">
      <c r="A7054" s="139" t="s">
        <v>14074</v>
      </c>
      <c r="B7054" s="140" t="s">
        <v>22350</v>
      </c>
      <c r="C7054" s="141">
        <v>38</v>
      </c>
      <c r="D7054" s="141">
        <v>0</v>
      </c>
      <c r="E7054" s="142">
        <v>0</v>
      </c>
      <c r="F7054" s="142">
        <v>46.1</v>
      </c>
      <c r="G7054" s="142">
        <v>0</v>
      </c>
      <c r="H7054" s="142">
        <v>0</v>
      </c>
      <c r="I7054" s="142">
        <v>46.1</v>
      </c>
      <c r="Q7054" s="6">
        <f t="shared" si="109"/>
        <v>46.1</v>
      </c>
    </row>
    <row r="7055" spans="1:17" x14ac:dyDescent="0.2">
      <c r="A7055" s="139" t="s">
        <v>14076</v>
      </c>
      <c r="B7055" s="140" t="s">
        <v>22351</v>
      </c>
      <c r="C7055" s="141">
        <v>493</v>
      </c>
      <c r="D7055" s="141">
        <v>5</v>
      </c>
      <c r="E7055" s="142">
        <v>5819.76</v>
      </c>
      <c r="F7055" s="142">
        <v>598.08000000000004</v>
      </c>
      <c r="G7055" s="142">
        <v>449.63</v>
      </c>
      <c r="H7055" s="142">
        <v>651.17999999999995</v>
      </c>
      <c r="I7055" s="142">
        <v>1698.89</v>
      </c>
      <c r="Q7055" s="6">
        <f t="shared" si="109"/>
        <v>1698.89</v>
      </c>
    </row>
    <row r="7056" spans="1:17" x14ac:dyDescent="0.2">
      <c r="A7056" s="139" t="s">
        <v>14078</v>
      </c>
      <c r="B7056" s="140" t="s">
        <v>22352</v>
      </c>
      <c r="C7056" s="141">
        <v>59</v>
      </c>
      <c r="D7056" s="141">
        <v>1</v>
      </c>
      <c r="E7056" s="142">
        <v>1153.94</v>
      </c>
      <c r="F7056" s="142">
        <v>71.58</v>
      </c>
      <c r="G7056" s="142">
        <v>89.93</v>
      </c>
      <c r="H7056" s="142">
        <v>129.11000000000001</v>
      </c>
      <c r="I7056" s="142">
        <v>290.62</v>
      </c>
      <c r="Q7056" s="6">
        <f t="shared" ref="Q7056:Q7119" si="110">I7056+P7056</f>
        <v>290.62</v>
      </c>
    </row>
    <row r="7057" spans="1:17" x14ac:dyDescent="0.2">
      <c r="A7057" s="139" t="s">
        <v>14080</v>
      </c>
      <c r="B7057" s="140" t="s">
        <v>22353</v>
      </c>
      <c r="C7057" s="141">
        <v>374</v>
      </c>
      <c r="D7057" s="141">
        <v>2</v>
      </c>
      <c r="E7057" s="142">
        <v>10888.18</v>
      </c>
      <c r="F7057" s="142">
        <v>453.71</v>
      </c>
      <c r="G7057" s="142">
        <v>179.86</v>
      </c>
      <c r="H7057" s="142">
        <v>1218.29</v>
      </c>
      <c r="I7057" s="142">
        <v>1851.86</v>
      </c>
      <c r="Q7057" s="6">
        <f t="shared" si="110"/>
        <v>1851.86</v>
      </c>
    </row>
    <row r="7058" spans="1:17" x14ac:dyDescent="0.2">
      <c r="A7058" s="139" t="s">
        <v>14082</v>
      </c>
      <c r="B7058" s="140" t="s">
        <v>22354</v>
      </c>
      <c r="C7058" s="141">
        <v>102</v>
      </c>
      <c r="D7058" s="141">
        <v>0</v>
      </c>
      <c r="E7058" s="142">
        <v>0</v>
      </c>
      <c r="F7058" s="142">
        <v>123.74</v>
      </c>
      <c r="G7058" s="142">
        <v>0</v>
      </c>
      <c r="H7058" s="142">
        <v>0</v>
      </c>
      <c r="I7058" s="142">
        <v>123.74</v>
      </c>
      <c r="Q7058" s="6">
        <f t="shared" si="110"/>
        <v>123.74</v>
      </c>
    </row>
    <row r="7059" spans="1:17" x14ac:dyDescent="0.2">
      <c r="A7059" s="139" t="s">
        <v>14084</v>
      </c>
      <c r="B7059" s="140" t="s">
        <v>22355</v>
      </c>
      <c r="C7059" s="141">
        <v>1523</v>
      </c>
      <c r="D7059" s="141">
        <v>17</v>
      </c>
      <c r="E7059" s="142">
        <v>3973.73</v>
      </c>
      <c r="F7059" s="142">
        <v>1847.61</v>
      </c>
      <c r="G7059" s="142">
        <v>1528.74</v>
      </c>
      <c r="H7059" s="142">
        <v>444.62</v>
      </c>
      <c r="I7059" s="142">
        <v>3820.97</v>
      </c>
      <c r="Q7059" s="6">
        <f t="shared" si="110"/>
        <v>3820.97</v>
      </c>
    </row>
    <row r="7060" spans="1:17" x14ac:dyDescent="0.2">
      <c r="A7060" s="139" t="s">
        <v>14086</v>
      </c>
      <c r="B7060" s="140" t="s">
        <v>22356</v>
      </c>
      <c r="C7060" s="141">
        <v>47</v>
      </c>
      <c r="D7060" s="141">
        <v>2</v>
      </c>
      <c r="E7060" s="142">
        <v>373.22</v>
      </c>
      <c r="F7060" s="142">
        <v>57.02</v>
      </c>
      <c r="G7060" s="142">
        <v>179.86</v>
      </c>
      <c r="H7060" s="142">
        <v>41.76</v>
      </c>
      <c r="I7060" s="142">
        <v>278.64</v>
      </c>
      <c r="Q7060" s="6">
        <f t="shared" si="110"/>
        <v>278.64</v>
      </c>
    </row>
    <row r="7061" spans="1:17" x14ac:dyDescent="0.2">
      <c r="A7061" s="139" t="s">
        <v>14088</v>
      </c>
      <c r="B7061" s="140" t="s">
        <v>22357</v>
      </c>
      <c r="C7061" s="141">
        <v>128</v>
      </c>
      <c r="D7061" s="141">
        <v>0</v>
      </c>
      <c r="E7061" s="142">
        <v>0</v>
      </c>
      <c r="F7061" s="142">
        <v>155.28</v>
      </c>
      <c r="G7061" s="142">
        <v>0</v>
      </c>
      <c r="H7061" s="142">
        <v>0</v>
      </c>
      <c r="I7061" s="142">
        <v>155.28</v>
      </c>
      <c r="Q7061" s="6">
        <f t="shared" si="110"/>
        <v>155.28</v>
      </c>
    </row>
    <row r="7062" spans="1:17" x14ac:dyDescent="0.2">
      <c r="A7062" s="139" t="s">
        <v>14090</v>
      </c>
      <c r="B7062" s="140" t="s">
        <v>22358</v>
      </c>
      <c r="C7062" s="141">
        <v>2886</v>
      </c>
      <c r="D7062" s="141">
        <v>88</v>
      </c>
      <c r="E7062" s="142">
        <v>45569.120000000003</v>
      </c>
      <c r="F7062" s="142">
        <v>3501.12</v>
      </c>
      <c r="G7062" s="142">
        <v>7913.5</v>
      </c>
      <c r="H7062" s="142">
        <v>5098.78</v>
      </c>
      <c r="I7062" s="142">
        <v>16513.400000000001</v>
      </c>
      <c r="Q7062" s="6">
        <f t="shared" si="110"/>
        <v>16513.400000000001</v>
      </c>
    </row>
    <row r="7063" spans="1:17" x14ac:dyDescent="0.2">
      <c r="A7063" s="139" t="s">
        <v>14092</v>
      </c>
      <c r="B7063" s="140" t="s">
        <v>22359</v>
      </c>
      <c r="C7063" s="141">
        <v>1238</v>
      </c>
      <c r="D7063" s="141">
        <v>14</v>
      </c>
      <c r="E7063" s="142">
        <v>2668.45</v>
      </c>
      <c r="F7063" s="142">
        <v>1501.86</v>
      </c>
      <c r="G7063" s="142">
        <v>1258.97</v>
      </c>
      <c r="H7063" s="142">
        <v>298.58</v>
      </c>
      <c r="I7063" s="142">
        <v>3059.41</v>
      </c>
      <c r="Q7063" s="6">
        <f t="shared" si="110"/>
        <v>3059.41</v>
      </c>
    </row>
    <row r="7064" spans="1:17" x14ac:dyDescent="0.2">
      <c r="A7064" s="139" t="s">
        <v>14094</v>
      </c>
      <c r="B7064" s="140" t="s">
        <v>22360</v>
      </c>
      <c r="C7064" s="141">
        <v>58</v>
      </c>
      <c r="D7064" s="141">
        <v>1</v>
      </c>
      <c r="E7064" s="142">
        <v>384.26</v>
      </c>
      <c r="F7064" s="142">
        <v>70.36</v>
      </c>
      <c r="G7064" s="142">
        <v>89.93</v>
      </c>
      <c r="H7064" s="142">
        <v>42.99</v>
      </c>
      <c r="I7064" s="142">
        <v>203.28</v>
      </c>
      <c r="Q7064" s="6">
        <f t="shared" si="110"/>
        <v>203.28</v>
      </c>
    </row>
    <row r="7065" spans="1:17" x14ac:dyDescent="0.2">
      <c r="A7065" s="139" t="s">
        <v>14096</v>
      </c>
      <c r="B7065" s="140" t="s">
        <v>22361</v>
      </c>
      <c r="C7065" s="141">
        <v>167</v>
      </c>
      <c r="D7065" s="141">
        <v>14</v>
      </c>
      <c r="E7065" s="142">
        <v>2158.29</v>
      </c>
      <c r="F7065" s="142">
        <v>202.59</v>
      </c>
      <c r="G7065" s="142">
        <v>1258.97</v>
      </c>
      <c r="H7065" s="142">
        <v>241.5</v>
      </c>
      <c r="I7065" s="142">
        <v>1703.06</v>
      </c>
      <c r="Q7065" s="6">
        <f t="shared" si="110"/>
        <v>1703.06</v>
      </c>
    </row>
    <row r="7066" spans="1:17" x14ac:dyDescent="0.2">
      <c r="A7066" s="139" t="s">
        <v>14098</v>
      </c>
      <c r="B7066" s="140" t="s">
        <v>17298</v>
      </c>
      <c r="C7066" s="141">
        <v>102</v>
      </c>
      <c r="D7066" s="141">
        <v>2</v>
      </c>
      <c r="E7066" s="142">
        <v>389.9</v>
      </c>
      <c r="F7066" s="142">
        <v>123.74</v>
      </c>
      <c r="G7066" s="142">
        <v>179.86</v>
      </c>
      <c r="H7066" s="142">
        <v>43.62</v>
      </c>
      <c r="I7066" s="142">
        <v>347.22</v>
      </c>
      <c r="Q7066" s="6">
        <f t="shared" si="110"/>
        <v>347.22</v>
      </c>
    </row>
    <row r="7067" spans="1:17" x14ac:dyDescent="0.2">
      <c r="A7067" s="139" t="s">
        <v>14099</v>
      </c>
      <c r="B7067" s="140" t="s">
        <v>22362</v>
      </c>
      <c r="C7067" s="141">
        <v>93</v>
      </c>
      <c r="D7067" s="141">
        <v>1</v>
      </c>
      <c r="E7067" s="142">
        <v>528.74</v>
      </c>
      <c r="F7067" s="142">
        <v>112.82</v>
      </c>
      <c r="G7067" s="142">
        <v>89.93</v>
      </c>
      <c r="H7067" s="142">
        <v>59.16</v>
      </c>
      <c r="I7067" s="142">
        <v>261.91000000000003</v>
      </c>
      <c r="Q7067" s="6">
        <f t="shared" si="110"/>
        <v>261.91000000000003</v>
      </c>
    </row>
    <row r="7068" spans="1:17" x14ac:dyDescent="0.2">
      <c r="A7068" s="139" t="s">
        <v>14101</v>
      </c>
      <c r="B7068" s="140" t="s">
        <v>22363</v>
      </c>
      <c r="C7068" s="141">
        <v>149</v>
      </c>
      <c r="D7068" s="141">
        <v>6</v>
      </c>
      <c r="E7068" s="142">
        <v>3021.43</v>
      </c>
      <c r="F7068" s="142">
        <v>180.76</v>
      </c>
      <c r="G7068" s="142">
        <v>539.55999999999995</v>
      </c>
      <c r="H7068" s="142">
        <v>338.07</v>
      </c>
      <c r="I7068" s="142">
        <v>1058.3900000000001</v>
      </c>
      <c r="Q7068" s="6">
        <f t="shared" si="110"/>
        <v>1058.3900000000001</v>
      </c>
    </row>
    <row r="7069" spans="1:17" x14ac:dyDescent="0.2">
      <c r="A7069" s="139" t="s">
        <v>14103</v>
      </c>
      <c r="B7069" s="140" t="s">
        <v>22364</v>
      </c>
      <c r="C7069" s="141">
        <v>96</v>
      </c>
      <c r="D7069" s="141">
        <v>2</v>
      </c>
      <c r="E7069" s="142">
        <v>715.35</v>
      </c>
      <c r="F7069" s="142">
        <v>116.46</v>
      </c>
      <c r="G7069" s="142">
        <v>179.86</v>
      </c>
      <c r="H7069" s="142">
        <v>80.040000000000006</v>
      </c>
      <c r="I7069" s="142">
        <v>376.36</v>
      </c>
      <c r="Q7069" s="6">
        <f t="shared" si="110"/>
        <v>376.36</v>
      </c>
    </row>
    <row r="7070" spans="1:17" x14ac:dyDescent="0.2">
      <c r="A7070" s="139" t="s">
        <v>14105</v>
      </c>
      <c r="B7070" s="140" t="s">
        <v>22365</v>
      </c>
      <c r="C7070" s="141">
        <v>72</v>
      </c>
      <c r="D7070" s="141">
        <v>0</v>
      </c>
      <c r="E7070" s="142">
        <v>0</v>
      </c>
      <c r="F7070" s="142">
        <v>87.34</v>
      </c>
      <c r="G7070" s="142">
        <v>0</v>
      </c>
      <c r="H7070" s="142">
        <v>0</v>
      </c>
      <c r="I7070" s="142">
        <v>87.34</v>
      </c>
      <c r="Q7070" s="6">
        <f t="shared" si="110"/>
        <v>87.34</v>
      </c>
    </row>
    <row r="7071" spans="1:17" x14ac:dyDescent="0.2">
      <c r="A7071" s="139" t="s">
        <v>14107</v>
      </c>
      <c r="B7071" s="140" t="s">
        <v>22366</v>
      </c>
      <c r="C7071" s="141">
        <v>163</v>
      </c>
      <c r="D7071" s="141">
        <v>3</v>
      </c>
      <c r="E7071" s="142">
        <v>1835.78</v>
      </c>
      <c r="F7071" s="142">
        <v>197.74</v>
      </c>
      <c r="G7071" s="142">
        <v>269.77999999999997</v>
      </c>
      <c r="H7071" s="142">
        <v>205.41</v>
      </c>
      <c r="I7071" s="142">
        <v>672.93</v>
      </c>
      <c r="Q7071" s="6">
        <f t="shared" si="110"/>
        <v>672.93</v>
      </c>
    </row>
    <row r="7072" spans="1:17" x14ac:dyDescent="0.2">
      <c r="A7072" s="139" t="s">
        <v>14109</v>
      </c>
      <c r="B7072" s="140" t="s">
        <v>22367</v>
      </c>
      <c r="C7072" s="141">
        <v>50</v>
      </c>
      <c r="D7072" s="141">
        <v>2</v>
      </c>
      <c r="E7072" s="142">
        <v>373.22</v>
      </c>
      <c r="F7072" s="142">
        <v>60.66</v>
      </c>
      <c r="G7072" s="142">
        <v>179.86</v>
      </c>
      <c r="H7072" s="142">
        <v>41.76</v>
      </c>
      <c r="I7072" s="142">
        <v>282.27999999999997</v>
      </c>
      <c r="Q7072" s="6">
        <f t="shared" si="110"/>
        <v>282.27999999999997</v>
      </c>
    </row>
    <row r="7073" spans="1:17" x14ac:dyDescent="0.2">
      <c r="A7073" s="139" t="s">
        <v>14111</v>
      </c>
      <c r="B7073" s="140" t="s">
        <v>22368</v>
      </c>
      <c r="C7073" s="141">
        <v>522</v>
      </c>
      <c r="D7073" s="141">
        <v>10</v>
      </c>
      <c r="E7073" s="142">
        <v>7473.6</v>
      </c>
      <c r="F7073" s="142">
        <v>633.26</v>
      </c>
      <c r="G7073" s="142">
        <v>899.26</v>
      </c>
      <c r="H7073" s="142">
        <v>836.23</v>
      </c>
      <c r="I7073" s="142">
        <v>2368.75</v>
      </c>
      <c r="Q7073" s="6">
        <f t="shared" si="110"/>
        <v>2368.75</v>
      </c>
    </row>
    <row r="7074" spans="1:17" x14ac:dyDescent="0.2">
      <c r="A7074" s="139" t="s">
        <v>14113</v>
      </c>
      <c r="B7074" s="140" t="s">
        <v>22369</v>
      </c>
      <c r="C7074" s="141">
        <v>232</v>
      </c>
      <c r="D7074" s="141">
        <v>0</v>
      </c>
      <c r="E7074" s="142">
        <v>0</v>
      </c>
      <c r="F7074" s="142">
        <v>281.45</v>
      </c>
      <c r="G7074" s="142">
        <v>0</v>
      </c>
      <c r="H7074" s="142">
        <v>0</v>
      </c>
      <c r="I7074" s="142">
        <v>281.45</v>
      </c>
      <c r="Q7074" s="6">
        <f t="shared" si="110"/>
        <v>281.45</v>
      </c>
    </row>
    <row r="7075" spans="1:17" x14ac:dyDescent="0.2">
      <c r="A7075" s="139" t="s">
        <v>14115</v>
      </c>
      <c r="B7075" s="140" t="s">
        <v>22370</v>
      </c>
      <c r="C7075" s="141">
        <v>309</v>
      </c>
      <c r="D7075" s="141">
        <v>2</v>
      </c>
      <c r="E7075" s="142">
        <v>223.93</v>
      </c>
      <c r="F7075" s="142">
        <v>374.86</v>
      </c>
      <c r="G7075" s="142">
        <v>179.86</v>
      </c>
      <c r="H7075" s="142">
        <v>25.06</v>
      </c>
      <c r="I7075" s="142">
        <v>579.78</v>
      </c>
      <c r="Q7075" s="6">
        <f t="shared" si="110"/>
        <v>579.78</v>
      </c>
    </row>
    <row r="7076" spans="1:17" x14ac:dyDescent="0.2">
      <c r="A7076" s="139" t="s">
        <v>14117</v>
      </c>
      <c r="B7076" s="140" t="s">
        <v>22371</v>
      </c>
      <c r="C7076" s="141">
        <v>6285</v>
      </c>
      <c r="D7076" s="141">
        <v>142</v>
      </c>
      <c r="E7076" s="142">
        <v>48326</v>
      </c>
      <c r="F7076" s="142">
        <v>7624.58</v>
      </c>
      <c r="G7076" s="142">
        <v>12769.5</v>
      </c>
      <c r="H7076" s="142">
        <v>5407.25</v>
      </c>
      <c r="I7076" s="142">
        <v>25801.33</v>
      </c>
      <c r="Q7076" s="6">
        <f t="shared" si="110"/>
        <v>25801.33</v>
      </c>
    </row>
    <row r="7077" spans="1:17" x14ac:dyDescent="0.2">
      <c r="A7077" s="139" t="s">
        <v>14119</v>
      </c>
      <c r="B7077" s="140" t="s">
        <v>16045</v>
      </c>
      <c r="C7077" s="141">
        <v>115</v>
      </c>
      <c r="D7077" s="141">
        <v>2</v>
      </c>
      <c r="E7077" s="142">
        <v>435.43</v>
      </c>
      <c r="F7077" s="142">
        <v>139.51</v>
      </c>
      <c r="G7077" s="142">
        <v>179.86</v>
      </c>
      <c r="H7077" s="142">
        <v>48.72</v>
      </c>
      <c r="I7077" s="142">
        <v>368.09</v>
      </c>
      <c r="Q7077" s="6">
        <f t="shared" si="110"/>
        <v>368.09</v>
      </c>
    </row>
    <row r="7078" spans="1:17" x14ac:dyDescent="0.2">
      <c r="A7078" s="139" t="s">
        <v>14120</v>
      </c>
      <c r="B7078" s="140" t="s">
        <v>22372</v>
      </c>
      <c r="C7078" s="141">
        <v>65</v>
      </c>
      <c r="D7078" s="141">
        <v>0</v>
      </c>
      <c r="E7078" s="142">
        <v>0</v>
      </c>
      <c r="F7078" s="142">
        <v>78.86</v>
      </c>
      <c r="G7078" s="142">
        <v>0</v>
      </c>
      <c r="H7078" s="142">
        <v>0</v>
      </c>
      <c r="I7078" s="142">
        <v>78.86</v>
      </c>
      <c r="Q7078" s="6">
        <f t="shared" si="110"/>
        <v>78.86</v>
      </c>
    </row>
    <row r="7079" spans="1:17" x14ac:dyDescent="0.2">
      <c r="A7079" s="139" t="s">
        <v>14122</v>
      </c>
      <c r="B7079" s="140" t="s">
        <v>22373</v>
      </c>
      <c r="C7079" s="141">
        <v>1024</v>
      </c>
      <c r="D7079" s="141">
        <v>15</v>
      </c>
      <c r="E7079" s="142">
        <v>2443.64</v>
      </c>
      <c r="F7079" s="142">
        <v>1242.26</v>
      </c>
      <c r="G7079" s="142">
        <v>1348.89</v>
      </c>
      <c r="H7079" s="142">
        <v>273.42</v>
      </c>
      <c r="I7079" s="142">
        <v>2864.57</v>
      </c>
      <c r="Q7079" s="6">
        <f t="shared" si="110"/>
        <v>2864.57</v>
      </c>
    </row>
    <row r="7080" spans="1:17" x14ac:dyDescent="0.2">
      <c r="A7080" s="139" t="s">
        <v>14124</v>
      </c>
      <c r="B7080" s="140" t="s">
        <v>22374</v>
      </c>
      <c r="C7080" s="141">
        <v>116</v>
      </c>
      <c r="D7080" s="141">
        <v>1</v>
      </c>
      <c r="E7080" s="142">
        <v>4291.2299999999996</v>
      </c>
      <c r="F7080" s="142">
        <v>140.72999999999999</v>
      </c>
      <c r="G7080" s="142">
        <v>89.93</v>
      </c>
      <c r="H7080" s="142">
        <v>480.15</v>
      </c>
      <c r="I7080" s="142">
        <v>710.81</v>
      </c>
      <c r="Q7080" s="6">
        <f t="shared" si="110"/>
        <v>710.81</v>
      </c>
    </row>
    <row r="7081" spans="1:17" x14ac:dyDescent="0.2">
      <c r="A7081" s="139" t="s">
        <v>14126</v>
      </c>
      <c r="B7081" s="140" t="s">
        <v>22375</v>
      </c>
      <c r="C7081" s="141">
        <v>127</v>
      </c>
      <c r="D7081" s="141">
        <v>1</v>
      </c>
      <c r="E7081" s="142">
        <v>241.91</v>
      </c>
      <c r="F7081" s="142">
        <v>154.07</v>
      </c>
      <c r="G7081" s="142">
        <v>89.93</v>
      </c>
      <c r="H7081" s="142">
        <v>27.06</v>
      </c>
      <c r="I7081" s="142">
        <v>271.06</v>
      </c>
      <c r="Q7081" s="6">
        <f t="shared" si="110"/>
        <v>271.06</v>
      </c>
    </row>
    <row r="7082" spans="1:17" x14ac:dyDescent="0.2">
      <c r="A7082" s="139" t="s">
        <v>14128</v>
      </c>
      <c r="B7082" s="140" t="s">
        <v>22376</v>
      </c>
      <c r="C7082" s="141">
        <v>135</v>
      </c>
      <c r="D7082" s="141">
        <v>1</v>
      </c>
      <c r="E7082" s="142">
        <v>186.61</v>
      </c>
      <c r="F7082" s="142">
        <v>163.78</v>
      </c>
      <c r="G7082" s="142">
        <v>89.93</v>
      </c>
      <c r="H7082" s="142">
        <v>20.88</v>
      </c>
      <c r="I7082" s="142">
        <v>274.58999999999997</v>
      </c>
      <c r="Q7082" s="6">
        <f t="shared" si="110"/>
        <v>274.58999999999997</v>
      </c>
    </row>
    <row r="7083" spans="1:17" x14ac:dyDescent="0.2">
      <c r="A7083" s="139" t="s">
        <v>14130</v>
      </c>
      <c r="B7083" s="140" t="s">
        <v>22377</v>
      </c>
      <c r="C7083" s="141">
        <v>401</v>
      </c>
      <c r="D7083" s="141">
        <v>1</v>
      </c>
      <c r="E7083" s="142">
        <v>186.61</v>
      </c>
      <c r="F7083" s="142">
        <v>486.47</v>
      </c>
      <c r="G7083" s="142">
        <v>89.93</v>
      </c>
      <c r="H7083" s="142">
        <v>20.88</v>
      </c>
      <c r="I7083" s="142">
        <v>597.28</v>
      </c>
      <c r="Q7083" s="6">
        <f t="shared" si="110"/>
        <v>597.28</v>
      </c>
    </row>
    <row r="7084" spans="1:17" x14ac:dyDescent="0.2">
      <c r="A7084" s="139" t="s">
        <v>14132</v>
      </c>
      <c r="B7084" s="140" t="s">
        <v>22378</v>
      </c>
      <c r="C7084" s="141">
        <v>414</v>
      </c>
      <c r="D7084" s="141">
        <v>9</v>
      </c>
      <c r="E7084" s="142">
        <v>1859.7</v>
      </c>
      <c r="F7084" s="142">
        <v>502.24</v>
      </c>
      <c r="G7084" s="142">
        <v>809.34</v>
      </c>
      <c r="H7084" s="142">
        <v>208.08</v>
      </c>
      <c r="I7084" s="142">
        <v>1519.66</v>
      </c>
      <c r="Q7084" s="6">
        <f t="shared" si="110"/>
        <v>1519.66</v>
      </c>
    </row>
    <row r="7085" spans="1:17" x14ac:dyDescent="0.2">
      <c r="A7085" s="139" t="s">
        <v>14134</v>
      </c>
      <c r="B7085" s="140" t="s">
        <v>22379</v>
      </c>
      <c r="C7085" s="141">
        <v>445</v>
      </c>
      <c r="D7085" s="141">
        <v>0</v>
      </c>
      <c r="E7085" s="142">
        <v>0</v>
      </c>
      <c r="F7085" s="142">
        <v>539.85</v>
      </c>
      <c r="G7085" s="142">
        <v>0</v>
      </c>
      <c r="H7085" s="142">
        <v>0</v>
      </c>
      <c r="I7085" s="142">
        <v>539.85</v>
      </c>
      <c r="Q7085" s="6">
        <f t="shared" si="110"/>
        <v>539.85</v>
      </c>
    </row>
    <row r="7086" spans="1:17" x14ac:dyDescent="0.2">
      <c r="A7086" s="139" t="s">
        <v>14136</v>
      </c>
      <c r="B7086" s="140" t="s">
        <v>22380</v>
      </c>
      <c r="C7086" s="141">
        <v>447</v>
      </c>
      <c r="D7086" s="141">
        <v>6</v>
      </c>
      <c r="E7086" s="142">
        <v>11972.86</v>
      </c>
      <c r="F7086" s="142">
        <v>542.27</v>
      </c>
      <c r="G7086" s="142">
        <v>539.55999999999995</v>
      </c>
      <c r="H7086" s="142">
        <v>1339.66</v>
      </c>
      <c r="I7086" s="142">
        <v>2421.4899999999998</v>
      </c>
      <c r="Q7086" s="6">
        <f t="shared" si="110"/>
        <v>2421.4899999999998</v>
      </c>
    </row>
    <row r="7087" spans="1:17" x14ac:dyDescent="0.2">
      <c r="A7087" s="139" t="s">
        <v>14138</v>
      </c>
      <c r="B7087" s="140" t="s">
        <v>22381</v>
      </c>
      <c r="C7087" s="141">
        <v>220</v>
      </c>
      <c r="D7087" s="141">
        <v>2</v>
      </c>
      <c r="E7087" s="142">
        <v>870.3</v>
      </c>
      <c r="F7087" s="142">
        <v>266.89</v>
      </c>
      <c r="G7087" s="142">
        <v>179.86</v>
      </c>
      <c r="H7087" s="142">
        <v>97.38</v>
      </c>
      <c r="I7087" s="142">
        <v>544.13</v>
      </c>
      <c r="Q7087" s="6">
        <f t="shared" si="110"/>
        <v>544.13</v>
      </c>
    </row>
    <row r="7088" spans="1:17" x14ac:dyDescent="0.2">
      <c r="A7088" s="139" t="s">
        <v>14140</v>
      </c>
      <c r="B7088" s="140" t="s">
        <v>22382</v>
      </c>
      <c r="C7088" s="141">
        <v>74</v>
      </c>
      <c r="D7088" s="141">
        <v>0</v>
      </c>
      <c r="E7088" s="142">
        <v>0</v>
      </c>
      <c r="F7088" s="142">
        <v>89.78</v>
      </c>
      <c r="G7088" s="142">
        <v>0</v>
      </c>
      <c r="H7088" s="142">
        <v>0</v>
      </c>
      <c r="I7088" s="142">
        <v>89.78</v>
      </c>
      <c r="Q7088" s="6">
        <f t="shared" si="110"/>
        <v>89.78</v>
      </c>
    </row>
    <row r="7089" spans="1:17" x14ac:dyDescent="0.2">
      <c r="A7089" s="139" t="s">
        <v>14142</v>
      </c>
      <c r="B7089" s="140" t="s">
        <v>22383</v>
      </c>
      <c r="C7089" s="141">
        <v>219</v>
      </c>
      <c r="D7089" s="141">
        <v>2</v>
      </c>
      <c r="E7089" s="142">
        <v>380.34</v>
      </c>
      <c r="F7089" s="142">
        <v>265.68</v>
      </c>
      <c r="G7089" s="142">
        <v>179.86</v>
      </c>
      <c r="H7089" s="142">
        <v>42.56</v>
      </c>
      <c r="I7089" s="142">
        <v>488.1</v>
      </c>
      <c r="Q7089" s="6">
        <f t="shared" si="110"/>
        <v>488.1</v>
      </c>
    </row>
    <row r="7090" spans="1:17" x14ac:dyDescent="0.2">
      <c r="A7090" s="139" t="s">
        <v>14144</v>
      </c>
      <c r="B7090" s="140" t="s">
        <v>22384</v>
      </c>
      <c r="C7090" s="141">
        <v>117</v>
      </c>
      <c r="D7090" s="141">
        <v>0</v>
      </c>
      <c r="E7090" s="142">
        <v>0</v>
      </c>
      <c r="F7090" s="142">
        <v>141.94</v>
      </c>
      <c r="G7090" s="142">
        <v>0</v>
      </c>
      <c r="H7090" s="142">
        <v>0</v>
      </c>
      <c r="I7090" s="142">
        <v>141.94</v>
      </c>
      <c r="Q7090" s="6">
        <f t="shared" si="110"/>
        <v>141.94</v>
      </c>
    </row>
    <row r="7091" spans="1:17" x14ac:dyDescent="0.2">
      <c r="A7091" s="139" t="s">
        <v>14146</v>
      </c>
      <c r="B7091" s="140" t="s">
        <v>22385</v>
      </c>
      <c r="C7091" s="141">
        <v>218</v>
      </c>
      <c r="D7091" s="141">
        <v>3</v>
      </c>
      <c r="E7091" s="142">
        <v>3762.34</v>
      </c>
      <c r="F7091" s="142">
        <v>264.45999999999998</v>
      </c>
      <c r="G7091" s="142">
        <v>269.77999999999997</v>
      </c>
      <c r="H7091" s="142">
        <v>420.98</v>
      </c>
      <c r="I7091" s="142">
        <v>955.22</v>
      </c>
      <c r="Q7091" s="6">
        <f t="shared" si="110"/>
        <v>955.22</v>
      </c>
    </row>
    <row r="7092" spans="1:17" x14ac:dyDescent="0.2">
      <c r="A7092" s="139" t="s">
        <v>14148</v>
      </c>
      <c r="B7092" s="140" t="s">
        <v>22386</v>
      </c>
      <c r="C7092" s="141">
        <v>231</v>
      </c>
      <c r="D7092" s="141">
        <v>1</v>
      </c>
      <c r="E7092" s="142">
        <v>365.42</v>
      </c>
      <c r="F7092" s="142">
        <v>280.23</v>
      </c>
      <c r="G7092" s="142">
        <v>89.93</v>
      </c>
      <c r="H7092" s="142">
        <v>40.89</v>
      </c>
      <c r="I7092" s="142">
        <v>411.05</v>
      </c>
      <c r="Q7092" s="6">
        <f t="shared" si="110"/>
        <v>411.05</v>
      </c>
    </row>
    <row r="7093" spans="1:17" x14ac:dyDescent="0.2">
      <c r="A7093" s="139" t="s">
        <v>14150</v>
      </c>
      <c r="B7093" s="140" t="s">
        <v>22387</v>
      </c>
      <c r="C7093" s="141">
        <v>266</v>
      </c>
      <c r="D7093" s="141">
        <v>0</v>
      </c>
      <c r="E7093" s="142">
        <v>0</v>
      </c>
      <c r="F7093" s="142">
        <v>322.7</v>
      </c>
      <c r="G7093" s="142">
        <v>0</v>
      </c>
      <c r="H7093" s="142">
        <v>0</v>
      </c>
      <c r="I7093" s="142">
        <v>322.7</v>
      </c>
      <c r="Q7093" s="6">
        <f t="shared" si="110"/>
        <v>322.7</v>
      </c>
    </row>
    <row r="7094" spans="1:17" x14ac:dyDescent="0.2">
      <c r="A7094" s="139" t="s">
        <v>14152</v>
      </c>
      <c r="B7094" s="140" t="s">
        <v>22388</v>
      </c>
      <c r="C7094" s="141">
        <v>273</v>
      </c>
      <c r="D7094" s="141">
        <v>4</v>
      </c>
      <c r="E7094" s="142">
        <v>1872.47</v>
      </c>
      <c r="F7094" s="142">
        <v>331.18</v>
      </c>
      <c r="G7094" s="142">
        <v>359.7</v>
      </c>
      <c r="H7094" s="142">
        <v>209.51</v>
      </c>
      <c r="I7094" s="142">
        <v>900.39</v>
      </c>
      <c r="Q7094" s="6">
        <f t="shared" si="110"/>
        <v>900.39</v>
      </c>
    </row>
    <row r="7095" spans="1:17" x14ac:dyDescent="0.2">
      <c r="A7095" s="139" t="s">
        <v>14154</v>
      </c>
      <c r="B7095" s="140" t="s">
        <v>22389</v>
      </c>
      <c r="C7095" s="141">
        <v>236</v>
      </c>
      <c r="D7095" s="141">
        <v>3</v>
      </c>
      <c r="E7095" s="142">
        <v>1643.79</v>
      </c>
      <c r="F7095" s="142">
        <v>286.3</v>
      </c>
      <c r="G7095" s="142">
        <v>269.77999999999997</v>
      </c>
      <c r="H7095" s="142">
        <v>183.93</v>
      </c>
      <c r="I7095" s="142">
        <v>740.01</v>
      </c>
      <c r="Q7095" s="6">
        <f t="shared" si="110"/>
        <v>740.01</v>
      </c>
    </row>
    <row r="7096" spans="1:17" x14ac:dyDescent="0.2">
      <c r="A7096" s="139" t="s">
        <v>14156</v>
      </c>
      <c r="B7096" s="140" t="s">
        <v>22390</v>
      </c>
      <c r="C7096" s="141">
        <v>253</v>
      </c>
      <c r="D7096" s="141">
        <v>4</v>
      </c>
      <c r="E7096" s="142">
        <v>861.35</v>
      </c>
      <c r="F7096" s="142">
        <v>306.93</v>
      </c>
      <c r="G7096" s="142">
        <v>359.7</v>
      </c>
      <c r="H7096" s="142">
        <v>96.38</v>
      </c>
      <c r="I7096" s="142">
        <v>763.01</v>
      </c>
      <c r="Q7096" s="6">
        <f t="shared" si="110"/>
        <v>763.01</v>
      </c>
    </row>
    <row r="7097" spans="1:17" x14ac:dyDescent="0.2">
      <c r="A7097" s="139" t="s">
        <v>14158</v>
      </c>
      <c r="B7097" s="140" t="s">
        <v>22391</v>
      </c>
      <c r="C7097" s="141">
        <v>17376</v>
      </c>
      <c r="D7097" s="141">
        <v>302</v>
      </c>
      <c r="E7097" s="142">
        <v>94217.01</v>
      </c>
      <c r="F7097" s="142">
        <v>21079.5</v>
      </c>
      <c r="G7097" s="142">
        <v>27157.67</v>
      </c>
      <c r="H7097" s="142">
        <v>10542.04</v>
      </c>
      <c r="I7097" s="142">
        <v>58779.21</v>
      </c>
      <c r="Q7097" s="6">
        <f t="shared" si="110"/>
        <v>58779.21</v>
      </c>
    </row>
    <row r="7098" spans="1:17" x14ac:dyDescent="0.2">
      <c r="A7098" s="139" t="s">
        <v>14160</v>
      </c>
      <c r="B7098" s="140" t="s">
        <v>22392</v>
      </c>
      <c r="C7098" s="141">
        <v>294</v>
      </c>
      <c r="D7098" s="141">
        <v>3</v>
      </c>
      <c r="E7098" s="142">
        <v>546.13</v>
      </c>
      <c r="F7098" s="142">
        <v>356.66</v>
      </c>
      <c r="G7098" s="142">
        <v>269.77999999999997</v>
      </c>
      <c r="H7098" s="142">
        <v>61.1</v>
      </c>
      <c r="I7098" s="142">
        <v>687.54</v>
      </c>
      <c r="Q7098" s="6">
        <f t="shared" si="110"/>
        <v>687.54</v>
      </c>
    </row>
    <row r="7099" spans="1:17" x14ac:dyDescent="0.2">
      <c r="A7099" s="139" t="s">
        <v>14162</v>
      </c>
      <c r="B7099" s="140" t="s">
        <v>22393</v>
      </c>
      <c r="C7099" s="141">
        <v>1002</v>
      </c>
      <c r="D7099" s="141">
        <v>23</v>
      </c>
      <c r="E7099" s="142">
        <v>3894.61</v>
      </c>
      <c r="F7099" s="142">
        <v>1215.57</v>
      </c>
      <c r="G7099" s="142">
        <v>2068.3000000000002</v>
      </c>
      <c r="H7099" s="142">
        <v>435.77</v>
      </c>
      <c r="I7099" s="142">
        <v>3719.64</v>
      </c>
      <c r="Q7099" s="6">
        <f t="shared" si="110"/>
        <v>3719.64</v>
      </c>
    </row>
    <row r="7100" spans="1:17" x14ac:dyDescent="0.2">
      <c r="A7100" s="139" t="s">
        <v>14164</v>
      </c>
      <c r="B7100" s="140" t="s">
        <v>22394</v>
      </c>
      <c r="C7100" s="141">
        <v>683</v>
      </c>
      <c r="D7100" s="141">
        <v>11</v>
      </c>
      <c r="E7100" s="142">
        <v>2925.97</v>
      </c>
      <c r="F7100" s="142">
        <v>828.58</v>
      </c>
      <c r="G7100" s="142">
        <v>989.18</v>
      </c>
      <c r="H7100" s="142">
        <v>327.39</v>
      </c>
      <c r="I7100" s="142">
        <v>2145.15</v>
      </c>
      <c r="Q7100" s="6">
        <f t="shared" si="110"/>
        <v>2145.15</v>
      </c>
    </row>
    <row r="7101" spans="1:17" x14ac:dyDescent="0.2">
      <c r="A7101" s="139" t="s">
        <v>14166</v>
      </c>
      <c r="B7101" s="140" t="s">
        <v>22395</v>
      </c>
      <c r="C7101" s="141">
        <v>156</v>
      </c>
      <c r="D7101" s="141">
        <v>3</v>
      </c>
      <c r="E7101" s="142">
        <v>2859.97</v>
      </c>
      <c r="F7101" s="142">
        <v>189.25</v>
      </c>
      <c r="G7101" s="142">
        <v>269.77999999999997</v>
      </c>
      <c r="H7101" s="142">
        <v>320.01</v>
      </c>
      <c r="I7101" s="142">
        <v>779.04</v>
      </c>
      <c r="Q7101" s="6">
        <f t="shared" si="110"/>
        <v>779.04</v>
      </c>
    </row>
    <row r="7102" spans="1:17" x14ac:dyDescent="0.2">
      <c r="A7102" s="139" t="s">
        <v>14168</v>
      </c>
      <c r="B7102" s="140" t="s">
        <v>22396</v>
      </c>
      <c r="C7102" s="141">
        <v>201</v>
      </c>
      <c r="D7102" s="141">
        <v>0</v>
      </c>
      <c r="E7102" s="142">
        <v>0</v>
      </c>
      <c r="F7102" s="142">
        <v>243.84</v>
      </c>
      <c r="G7102" s="142">
        <v>0</v>
      </c>
      <c r="H7102" s="142">
        <v>0</v>
      </c>
      <c r="I7102" s="142">
        <v>243.84</v>
      </c>
      <c r="Q7102" s="6">
        <f t="shared" si="110"/>
        <v>243.84</v>
      </c>
    </row>
    <row r="7103" spans="1:17" x14ac:dyDescent="0.2">
      <c r="A7103" s="139" t="s">
        <v>14170</v>
      </c>
      <c r="B7103" s="140" t="s">
        <v>22397</v>
      </c>
      <c r="C7103" s="141">
        <v>124</v>
      </c>
      <c r="D7103" s="141">
        <v>1</v>
      </c>
      <c r="E7103" s="142">
        <v>186.61</v>
      </c>
      <c r="F7103" s="142">
        <v>150.43</v>
      </c>
      <c r="G7103" s="142">
        <v>89.93</v>
      </c>
      <c r="H7103" s="142">
        <v>20.88</v>
      </c>
      <c r="I7103" s="142">
        <v>261.24</v>
      </c>
      <c r="Q7103" s="6">
        <f t="shared" si="110"/>
        <v>261.24</v>
      </c>
    </row>
    <row r="7104" spans="1:17" x14ac:dyDescent="0.2">
      <c r="A7104" s="139" t="s">
        <v>14172</v>
      </c>
      <c r="B7104" s="140" t="s">
        <v>22398</v>
      </c>
      <c r="C7104" s="141">
        <v>105</v>
      </c>
      <c r="D7104" s="141">
        <v>0</v>
      </c>
      <c r="E7104" s="142">
        <v>0</v>
      </c>
      <c r="F7104" s="142">
        <v>127.38</v>
      </c>
      <c r="G7104" s="142">
        <v>0</v>
      </c>
      <c r="H7104" s="142">
        <v>0</v>
      </c>
      <c r="I7104" s="142">
        <v>127.38</v>
      </c>
      <c r="Q7104" s="6">
        <f t="shared" si="110"/>
        <v>127.38</v>
      </c>
    </row>
    <row r="7105" spans="1:17" x14ac:dyDescent="0.2">
      <c r="A7105" s="139" t="s">
        <v>14174</v>
      </c>
      <c r="B7105" s="140" t="s">
        <v>22399</v>
      </c>
      <c r="C7105" s="141">
        <v>623</v>
      </c>
      <c r="D7105" s="141">
        <v>3</v>
      </c>
      <c r="E7105" s="142">
        <v>608.19000000000005</v>
      </c>
      <c r="F7105" s="142">
        <v>755.78</v>
      </c>
      <c r="G7105" s="142">
        <v>269.77999999999997</v>
      </c>
      <c r="H7105" s="142">
        <v>68.05</v>
      </c>
      <c r="I7105" s="142">
        <v>1093.6099999999999</v>
      </c>
      <c r="Q7105" s="6">
        <f t="shared" si="110"/>
        <v>1093.6099999999999</v>
      </c>
    </row>
    <row r="7106" spans="1:17" x14ac:dyDescent="0.2">
      <c r="A7106" s="139" t="s">
        <v>14176</v>
      </c>
      <c r="B7106" s="140" t="s">
        <v>22400</v>
      </c>
      <c r="C7106" s="141">
        <v>86</v>
      </c>
      <c r="D7106" s="141">
        <v>0</v>
      </c>
      <c r="E7106" s="142">
        <v>0</v>
      </c>
      <c r="F7106" s="142">
        <v>104.33</v>
      </c>
      <c r="G7106" s="142">
        <v>0</v>
      </c>
      <c r="H7106" s="142">
        <v>0</v>
      </c>
      <c r="I7106" s="142">
        <v>104.33</v>
      </c>
      <c r="Q7106" s="6">
        <f t="shared" si="110"/>
        <v>104.33</v>
      </c>
    </row>
    <row r="7107" spans="1:17" x14ac:dyDescent="0.2">
      <c r="A7107" s="139" t="s">
        <v>14178</v>
      </c>
      <c r="B7107" s="140" t="s">
        <v>22401</v>
      </c>
      <c r="C7107" s="141">
        <v>143</v>
      </c>
      <c r="D7107" s="141">
        <v>1</v>
      </c>
      <c r="E7107" s="142">
        <v>37.32</v>
      </c>
      <c r="F7107" s="142">
        <v>173.48</v>
      </c>
      <c r="G7107" s="142">
        <v>89.93</v>
      </c>
      <c r="H7107" s="142">
        <v>4.18</v>
      </c>
      <c r="I7107" s="142">
        <v>267.58999999999997</v>
      </c>
      <c r="Q7107" s="6">
        <f t="shared" si="110"/>
        <v>267.58999999999997</v>
      </c>
    </row>
    <row r="7108" spans="1:17" x14ac:dyDescent="0.2">
      <c r="A7108" s="139" t="s">
        <v>14180</v>
      </c>
      <c r="B7108" s="140" t="s">
        <v>22402</v>
      </c>
      <c r="C7108" s="141">
        <v>302</v>
      </c>
      <c r="D7108" s="141">
        <v>3</v>
      </c>
      <c r="E7108" s="142">
        <v>15344.56</v>
      </c>
      <c r="F7108" s="142">
        <v>366.37</v>
      </c>
      <c r="G7108" s="142">
        <v>269.77999999999997</v>
      </c>
      <c r="H7108" s="142">
        <v>1716.92</v>
      </c>
      <c r="I7108" s="142">
        <v>2353.0700000000002</v>
      </c>
      <c r="Q7108" s="6">
        <f t="shared" si="110"/>
        <v>2353.0700000000002</v>
      </c>
    </row>
    <row r="7109" spans="1:17" x14ac:dyDescent="0.2">
      <c r="A7109" s="139" t="s">
        <v>14182</v>
      </c>
      <c r="B7109" s="140" t="s">
        <v>22403</v>
      </c>
      <c r="C7109" s="141">
        <v>735</v>
      </c>
      <c r="D7109" s="141">
        <v>13</v>
      </c>
      <c r="E7109" s="142">
        <v>4792</v>
      </c>
      <c r="F7109" s="142">
        <v>891.66</v>
      </c>
      <c r="G7109" s="142">
        <v>1169.04</v>
      </c>
      <c r="H7109" s="142">
        <v>536.17999999999995</v>
      </c>
      <c r="I7109" s="142">
        <v>2596.88</v>
      </c>
      <c r="Q7109" s="6">
        <f t="shared" si="110"/>
        <v>2596.88</v>
      </c>
    </row>
    <row r="7110" spans="1:17" x14ac:dyDescent="0.2">
      <c r="A7110" s="139" t="s">
        <v>14184</v>
      </c>
      <c r="B7110" s="140" t="s">
        <v>22404</v>
      </c>
      <c r="C7110" s="141">
        <v>415</v>
      </c>
      <c r="D7110" s="141">
        <v>2</v>
      </c>
      <c r="E7110" s="142">
        <v>476.59</v>
      </c>
      <c r="F7110" s="142">
        <v>503.46</v>
      </c>
      <c r="G7110" s="142">
        <v>179.86</v>
      </c>
      <c r="H7110" s="142">
        <v>53.33</v>
      </c>
      <c r="I7110" s="142">
        <v>736.65</v>
      </c>
      <c r="Q7110" s="6">
        <f t="shared" si="110"/>
        <v>736.65</v>
      </c>
    </row>
    <row r="7111" spans="1:17" x14ac:dyDescent="0.2">
      <c r="A7111" s="139" t="s">
        <v>14186</v>
      </c>
      <c r="B7111" s="140" t="s">
        <v>22405</v>
      </c>
      <c r="C7111" s="141">
        <v>217</v>
      </c>
      <c r="D7111" s="141">
        <v>1</v>
      </c>
      <c r="E7111" s="142">
        <v>186.61</v>
      </c>
      <c r="F7111" s="142">
        <v>263.25</v>
      </c>
      <c r="G7111" s="142">
        <v>89.93</v>
      </c>
      <c r="H7111" s="142">
        <v>20.88</v>
      </c>
      <c r="I7111" s="142">
        <v>374.06</v>
      </c>
      <c r="Q7111" s="6">
        <f t="shared" si="110"/>
        <v>374.06</v>
      </c>
    </row>
    <row r="7112" spans="1:17" x14ac:dyDescent="0.2">
      <c r="A7112" s="139" t="s">
        <v>14188</v>
      </c>
      <c r="B7112" s="140" t="s">
        <v>22406</v>
      </c>
      <c r="C7112" s="141">
        <v>487</v>
      </c>
      <c r="D7112" s="141">
        <v>4</v>
      </c>
      <c r="E7112" s="142">
        <v>626.52</v>
      </c>
      <c r="F7112" s="142">
        <v>590.79999999999995</v>
      </c>
      <c r="G7112" s="142">
        <v>359.7</v>
      </c>
      <c r="H7112" s="142">
        <v>70.099999999999994</v>
      </c>
      <c r="I7112" s="142">
        <v>1020.6</v>
      </c>
      <c r="Q7112" s="6">
        <f t="shared" si="110"/>
        <v>1020.6</v>
      </c>
    </row>
    <row r="7113" spans="1:17" x14ac:dyDescent="0.2">
      <c r="A7113" s="139" t="s">
        <v>14190</v>
      </c>
      <c r="B7113" s="140" t="s">
        <v>22407</v>
      </c>
      <c r="C7113" s="141">
        <v>176</v>
      </c>
      <c r="D7113" s="141">
        <v>2</v>
      </c>
      <c r="E7113" s="142">
        <v>168.76</v>
      </c>
      <c r="F7113" s="142">
        <v>213.51</v>
      </c>
      <c r="G7113" s="142">
        <v>179.86</v>
      </c>
      <c r="H7113" s="142">
        <v>18.88</v>
      </c>
      <c r="I7113" s="142">
        <v>412.25</v>
      </c>
      <c r="Q7113" s="6">
        <f t="shared" si="110"/>
        <v>412.25</v>
      </c>
    </row>
    <row r="7114" spans="1:17" x14ac:dyDescent="0.2">
      <c r="A7114" s="139" t="s">
        <v>14192</v>
      </c>
      <c r="B7114" s="140" t="s">
        <v>22408</v>
      </c>
      <c r="C7114" s="141">
        <v>96</v>
      </c>
      <c r="D7114" s="141">
        <v>0</v>
      </c>
      <c r="E7114" s="142">
        <v>0</v>
      </c>
      <c r="F7114" s="142">
        <v>116.46</v>
      </c>
      <c r="G7114" s="142">
        <v>0</v>
      </c>
      <c r="H7114" s="142">
        <v>0</v>
      </c>
      <c r="I7114" s="142">
        <v>116.46</v>
      </c>
      <c r="Q7114" s="6">
        <f t="shared" si="110"/>
        <v>116.46</v>
      </c>
    </row>
    <row r="7115" spans="1:17" x14ac:dyDescent="0.2">
      <c r="A7115" s="139" t="s">
        <v>14194</v>
      </c>
      <c r="B7115" s="140" t="s">
        <v>22409</v>
      </c>
      <c r="C7115" s="141">
        <v>375</v>
      </c>
      <c r="D7115" s="141">
        <v>5</v>
      </c>
      <c r="E7115" s="142">
        <v>3106.62</v>
      </c>
      <c r="F7115" s="142">
        <v>454.93</v>
      </c>
      <c r="G7115" s="142">
        <v>449.63</v>
      </c>
      <c r="H7115" s="142">
        <v>347.6</v>
      </c>
      <c r="I7115" s="142">
        <v>1252.1600000000001</v>
      </c>
      <c r="Q7115" s="6">
        <f t="shared" si="110"/>
        <v>1252.1600000000001</v>
      </c>
    </row>
    <row r="7116" spans="1:17" x14ac:dyDescent="0.2">
      <c r="A7116" s="139" t="s">
        <v>14196</v>
      </c>
      <c r="B7116" s="140" t="s">
        <v>22410</v>
      </c>
      <c r="C7116" s="141">
        <v>118</v>
      </c>
      <c r="D7116" s="141">
        <v>3</v>
      </c>
      <c r="E7116" s="142">
        <v>622.04</v>
      </c>
      <c r="F7116" s="142">
        <v>143.15</v>
      </c>
      <c r="G7116" s="142">
        <v>269.77999999999997</v>
      </c>
      <c r="H7116" s="142">
        <v>69.599999999999994</v>
      </c>
      <c r="I7116" s="142">
        <v>482.53</v>
      </c>
      <c r="Q7116" s="6">
        <f t="shared" si="110"/>
        <v>482.53</v>
      </c>
    </row>
    <row r="7117" spans="1:17" x14ac:dyDescent="0.2">
      <c r="A7117" s="139" t="s">
        <v>14198</v>
      </c>
      <c r="B7117" s="140" t="s">
        <v>22411</v>
      </c>
      <c r="C7117" s="141">
        <v>441</v>
      </c>
      <c r="D7117" s="141">
        <v>26</v>
      </c>
      <c r="E7117" s="142">
        <v>59348.37</v>
      </c>
      <c r="F7117" s="142">
        <v>534.99</v>
      </c>
      <c r="G7117" s="142">
        <v>2338.08</v>
      </c>
      <c r="H7117" s="142">
        <v>6640.55</v>
      </c>
      <c r="I7117" s="142">
        <v>9513.6200000000008</v>
      </c>
      <c r="Q7117" s="6">
        <f t="shared" si="110"/>
        <v>9513.6200000000008</v>
      </c>
    </row>
    <row r="7118" spans="1:17" x14ac:dyDescent="0.2">
      <c r="A7118" s="139" t="s">
        <v>14200</v>
      </c>
      <c r="B7118" s="140" t="s">
        <v>22412</v>
      </c>
      <c r="C7118" s="141">
        <v>214</v>
      </c>
      <c r="D7118" s="141">
        <v>3</v>
      </c>
      <c r="E7118" s="142">
        <v>604.45000000000005</v>
      </c>
      <c r="F7118" s="142">
        <v>259.61</v>
      </c>
      <c r="G7118" s="142">
        <v>269.77999999999997</v>
      </c>
      <c r="H7118" s="142">
        <v>67.63</v>
      </c>
      <c r="I7118" s="142">
        <v>597.02</v>
      </c>
      <c r="Q7118" s="6">
        <f t="shared" si="110"/>
        <v>597.02</v>
      </c>
    </row>
    <row r="7119" spans="1:17" x14ac:dyDescent="0.2">
      <c r="A7119" s="139" t="s">
        <v>14202</v>
      </c>
      <c r="B7119" s="140" t="s">
        <v>22413</v>
      </c>
      <c r="C7119" s="141">
        <v>276</v>
      </c>
      <c r="D7119" s="141">
        <v>6</v>
      </c>
      <c r="E7119" s="142">
        <v>1824.36</v>
      </c>
      <c r="F7119" s="142">
        <v>334.82</v>
      </c>
      <c r="G7119" s="142">
        <v>539.55999999999995</v>
      </c>
      <c r="H7119" s="142">
        <v>204.13</v>
      </c>
      <c r="I7119" s="142">
        <v>1078.51</v>
      </c>
      <c r="Q7119" s="6">
        <f t="shared" si="110"/>
        <v>1078.51</v>
      </c>
    </row>
    <row r="7120" spans="1:17" x14ac:dyDescent="0.2">
      <c r="A7120" s="139" t="s">
        <v>14204</v>
      </c>
      <c r="B7120" s="140" t="s">
        <v>22414</v>
      </c>
      <c r="C7120" s="141">
        <v>70</v>
      </c>
      <c r="D7120" s="141">
        <v>2</v>
      </c>
      <c r="E7120" s="142">
        <v>294.07</v>
      </c>
      <c r="F7120" s="142">
        <v>84.92</v>
      </c>
      <c r="G7120" s="142">
        <v>179.86</v>
      </c>
      <c r="H7120" s="142">
        <v>32.9</v>
      </c>
      <c r="I7120" s="142">
        <v>297.68</v>
      </c>
      <c r="Q7120" s="6">
        <f t="shared" ref="Q7120:Q7183" si="111">I7120+P7120</f>
        <v>297.68</v>
      </c>
    </row>
    <row r="7121" spans="1:17" x14ac:dyDescent="0.2">
      <c r="A7121" s="139" t="s">
        <v>14206</v>
      </c>
      <c r="B7121" s="140" t="s">
        <v>22415</v>
      </c>
      <c r="C7121" s="141">
        <v>238</v>
      </c>
      <c r="D7121" s="141">
        <v>0</v>
      </c>
      <c r="E7121" s="142">
        <v>0</v>
      </c>
      <c r="F7121" s="142">
        <v>288.73</v>
      </c>
      <c r="G7121" s="142">
        <v>0</v>
      </c>
      <c r="H7121" s="142">
        <v>0</v>
      </c>
      <c r="I7121" s="142">
        <v>288.73</v>
      </c>
      <c r="Q7121" s="6">
        <f t="shared" si="111"/>
        <v>288.73</v>
      </c>
    </row>
    <row r="7122" spans="1:17" x14ac:dyDescent="0.2">
      <c r="A7122" s="139" t="s">
        <v>14208</v>
      </c>
      <c r="B7122" s="140" t="s">
        <v>22416</v>
      </c>
      <c r="C7122" s="141">
        <v>107</v>
      </c>
      <c r="D7122" s="141">
        <v>0</v>
      </c>
      <c r="E7122" s="142">
        <v>0</v>
      </c>
      <c r="F7122" s="142">
        <v>129.81</v>
      </c>
      <c r="G7122" s="142">
        <v>0</v>
      </c>
      <c r="H7122" s="142">
        <v>0</v>
      </c>
      <c r="I7122" s="142">
        <v>129.81</v>
      </c>
      <c r="Q7122" s="6">
        <f t="shared" si="111"/>
        <v>129.81</v>
      </c>
    </row>
    <row r="7123" spans="1:17" x14ac:dyDescent="0.2">
      <c r="A7123" s="139" t="s">
        <v>14210</v>
      </c>
      <c r="B7123" s="140" t="s">
        <v>22417</v>
      </c>
      <c r="C7123" s="141">
        <v>109</v>
      </c>
      <c r="D7123" s="141">
        <v>1</v>
      </c>
      <c r="E7123" s="142">
        <v>21275.84</v>
      </c>
      <c r="F7123" s="142">
        <v>132.22999999999999</v>
      </c>
      <c r="G7123" s="142">
        <v>89.93</v>
      </c>
      <c r="H7123" s="142">
        <v>2380.58</v>
      </c>
      <c r="I7123" s="142">
        <v>2602.7399999999998</v>
      </c>
      <c r="Q7123" s="6">
        <f t="shared" si="111"/>
        <v>2602.7399999999998</v>
      </c>
    </row>
    <row r="7124" spans="1:17" x14ac:dyDescent="0.2">
      <c r="A7124" s="139" t="s">
        <v>14212</v>
      </c>
      <c r="B7124" s="140" t="s">
        <v>22418</v>
      </c>
      <c r="C7124" s="141">
        <v>543</v>
      </c>
      <c r="D7124" s="141">
        <v>22</v>
      </c>
      <c r="E7124" s="142">
        <v>3976.14</v>
      </c>
      <c r="F7124" s="142">
        <v>658.74</v>
      </c>
      <c r="G7124" s="142">
        <v>1978.38</v>
      </c>
      <c r="H7124" s="142">
        <v>444.9</v>
      </c>
      <c r="I7124" s="142">
        <v>3082.02</v>
      </c>
      <c r="Q7124" s="6">
        <f t="shared" si="111"/>
        <v>3082.02</v>
      </c>
    </row>
    <row r="7125" spans="1:17" x14ac:dyDescent="0.2">
      <c r="A7125" s="139" t="s">
        <v>14214</v>
      </c>
      <c r="B7125" s="140" t="s">
        <v>22419</v>
      </c>
      <c r="C7125" s="141">
        <v>194</v>
      </c>
      <c r="D7125" s="141">
        <v>2</v>
      </c>
      <c r="E7125" s="142">
        <v>717.4</v>
      </c>
      <c r="F7125" s="142">
        <v>235.35</v>
      </c>
      <c r="G7125" s="142">
        <v>179.86</v>
      </c>
      <c r="H7125" s="142">
        <v>80.27</v>
      </c>
      <c r="I7125" s="142">
        <v>495.48</v>
      </c>
      <c r="Q7125" s="6">
        <f t="shared" si="111"/>
        <v>495.48</v>
      </c>
    </row>
    <row r="7126" spans="1:17" x14ac:dyDescent="0.2">
      <c r="A7126" s="139" t="s">
        <v>14216</v>
      </c>
      <c r="B7126" s="140" t="s">
        <v>22420</v>
      </c>
      <c r="C7126" s="141">
        <v>1049</v>
      </c>
      <c r="D7126" s="141">
        <v>62</v>
      </c>
      <c r="E7126" s="142">
        <v>54381.53</v>
      </c>
      <c r="F7126" s="142">
        <v>1272.58</v>
      </c>
      <c r="G7126" s="142">
        <v>5575.42</v>
      </c>
      <c r="H7126" s="142">
        <v>6084.81</v>
      </c>
      <c r="I7126" s="142">
        <v>12932.81</v>
      </c>
      <c r="Q7126" s="6">
        <f t="shared" si="111"/>
        <v>12932.81</v>
      </c>
    </row>
    <row r="7127" spans="1:17" x14ac:dyDescent="0.2">
      <c r="A7127" s="139" t="s">
        <v>14218</v>
      </c>
      <c r="B7127" s="140" t="s">
        <v>22421</v>
      </c>
      <c r="C7127" s="141">
        <v>960</v>
      </c>
      <c r="D7127" s="141">
        <v>20</v>
      </c>
      <c r="E7127" s="142">
        <v>3548.49</v>
      </c>
      <c r="F7127" s="142">
        <v>1164.6199999999999</v>
      </c>
      <c r="G7127" s="142">
        <v>1798.52</v>
      </c>
      <c r="H7127" s="142">
        <v>397.05</v>
      </c>
      <c r="I7127" s="142">
        <v>3360.19</v>
      </c>
      <c r="Q7127" s="6">
        <f t="shared" si="111"/>
        <v>3360.19</v>
      </c>
    </row>
    <row r="7128" spans="1:17" x14ac:dyDescent="0.2">
      <c r="A7128" s="139" t="s">
        <v>14220</v>
      </c>
      <c r="B7128" s="140" t="s">
        <v>22422</v>
      </c>
      <c r="C7128" s="141">
        <v>97</v>
      </c>
      <c r="D7128" s="141">
        <v>0</v>
      </c>
      <c r="E7128" s="142">
        <v>0</v>
      </c>
      <c r="F7128" s="142">
        <v>117.67</v>
      </c>
      <c r="G7128" s="142">
        <v>0</v>
      </c>
      <c r="H7128" s="142">
        <v>0</v>
      </c>
      <c r="I7128" s="142">
        <v>117.67</v>
      </c>
      <c r="Q7128" s="6">
        <f t="shared" si="111"/>
        <v>117.67</v>
      </c>
    </row>
    <row r="7129" spans="1:17" x14ac:dyDescent="0.2">
      <c r="A7129" s="139" t="s">
        <v>14222</v>
      </c>
      <c r="B7129" s="140" t="s">
        <v>22423</v>
      </c>
      <c r="C7129" s="141">
        <v>297</v>
      </c>
      <c r="D7129" s="141">
        <v>2</v>
      </c>
      <c r="E7129" s="142">
        <v>887.01</v>
      </c>
      <c r="F7129" s="142">
        <v>360.3</v>
      </c>
      <c r="G7129" s="142">
        <v>179.86</v>
      </c>
      <c r="H7129" s="142">
        <v>99.25</v>
      </c>
      <c r="I7129" s="142">
        <v>639.41</v>
      </c>
      <c r="Q7129" s="6">
        <f t="shared" si="111"/>
        <v>639.41</v>
      </c>
    </row>
    <row r="7130" spans="1:17" x14ac:dyDescent="0.2">
      <c r="A7130" s="139" t="s">
        <v>14224</v>
      </c>
      <c r="B7130" s="140" t="s">
        <v>22424</v>
      </c>
      <c r="C7130" s="141">
        <v>121</v>
      </c>
      <c r="D7130" s="141">
        <v>3</v>
      </c>
      <c r="E7130" s="142">
        <v>863.01</v>
      </c>
      <c r="F7130" s="142">
        <v>146.79</v>
      </c>
      <c r="G7130" s="142">
        <v>269.77999999999997</v>
      </c>
      <c r="H7130" s="142">
        <v>96.56</v>
      </c>
      <c r="I7130" s="142">
        <v>513.13</v>
      </c>
      <c r="Q7130" s="6">
        <f t="shared" si="111"/>
        <v>513.13</v>
      </c>
    </row>
    <row r="7131" spans="1:17" x14ac:dyDescent="0.2">
      <c r="A7131" s="139" t="s">
        <v>14226</v>
      </c>
      <c r="B7131" s="140" t="s">
        <v>22425</v>
      </c>
      <c r="C7131" s="141">
        <v>321</v>
      </c>
      <c r="D7131" s="141">
        <v>5</v>
      </c>
      <c r="E7131" s="142">
        <v>1074.6600000000001</v>
      </c>
      <c r="F7131" s="142">
        <v>389.42</v>
      </c>
      <c r="G7131" s="142">
        <v>449.63</v>
      </c>
      <c r="H7131" s="142">
        <v>120.25</v>
      </c>
      <c r="I7131" s="142">
        <v>959.3</v>
      </c>
      <c r="Q7131" s="6">
        <f t="shared" si="111"/>
        <v>959.3</v>
      </c>
    </row>
    <row r="7132" spans="1:17" x14ac:dyDescent="0.2">
      <c r="A7132" s="139" t="s">
        <v>14228</v>
      </c>
      <c r="B7132" s="140" t="s">
        <v>22426</v>
      </c>
      <c r="C7132" s="141">
        <v>81</v>
      </c>
      <c r="D7132" s="141">
        <v>0</v>
      </c>
      <c r="E7132" s="142">
        <v>0</v>
      </c>
      <c r="F7132" s="142">
        <v>98.26</v>
      </c>
      <c r="G7132" s="142">
        <v>0</v>
      </c>
      <c r="H7132" s="142">
        <v>0</v>
      </c>
      <c r="I7132" s="142">
        <v>98.26</v>
      </c>
      <c r="Q7132" s="6">
        <f t="shared" si="111"/>
        <v>98.26</v>
      </c>
    </row>
    <row r="7133" spans="1:17" x14ac:dyDescent="0.2">
      <c r="A7133" s="139" t="s">
        <v>14230</v>
      </c>
      <c r="B7133" s="140" t="s">
        <v>22427</v>
      </c>
      <c r="C7133" s="141">
        <v>137</v>
      </c>
      <c r="D7133" s="141">
        <v>2</v>
      </c>
      <c r="E7133" s="142">
        <v>168.64</v>
      </c>
      <c r="F7133" s="142">
        <v>166.2</v>
      </c>
      <c r="G7133" s="142">
        <v>179.86</v>
      </c>
      <c r="H7133" s="142">
        <v>18.87</v>
      </c>
      <c r="I7133" s="142">
        <v>364.93</v>
      </c>
      <c r="Q7133" s="6">
        <f t="shared" si="111"/>
        <v>364.93</v>
      </c>
    </row>
    <row r="7134" spans="1:17" x14ac:dyDescent="0.2">
      <c r="A7134" s="139" t="s">
        <v>14232</v>
      </c>
      <c r="B7134" s="140" t="s">
        <v>22428</v>
      </c>
      <c r="C7134" s="141">
        <v>113</v>
      </c>
      <c r="D7134" s="141">
        <v>0</v>
      </c>
      <c r="E7134" s="142">
        <v>0</v>
      </c>
      <c r="F7134" s="142">
        <v>137.09</v>
      </c>
      <c r="G7134" s="142">
        <v>0</v>
      </c>
      <c r="H7134" s="142">
        <v>0</v>
      </c>
      <c r="I7134" s="142">
        <v>137.09</v>
      </c>
      <c r="Q7134" s="6">
        <f t="shared" si="111"/>
        <v>137.09</v>
      </c>
    </row>
    <row r="7135" spans="1:17" x14ac:dyDescent="0.2">
      <c r="A7135" s="139" t="s">
        <v>14234</v>
      </c>
      <c r="B7135" s="140" t="s">
        <v>22429</v>
      </c>
      <c r="C7135" s="141">
        <v>335</v>
      </c>
      <c r="D7135" s="141">
        <v>5</v>
      </c>
      <c r="E7135" s="142">
        <v>16990.84</v>
      </c>
      <c r="F7135" s="142">
        <v>406.4</v>
      </c>
      <c r="G7135" s="142">
        <v>449.63</v>
      </c>
      <c r="H7135" s="142">
        <v>1901.12</v>
      </c>
      <c r="I7135" s="142">
        <v>2757.15</v>
      </c>
      <c r="Q7135" s="6">
        <f t="shared" si="111"/>
        <v>2757.15</v>
      </c>
    </row>
    <row r="7136" spans="1:17" x14ac:dyDescent="0.2">
      <c r="A7136" s="139" t="s">
        <v>14236</v>
      </c>
      <c r="B7136" s="140" t="s">
        <v>22430</v>
      </c>
      <c r="C7136" s="141">
        <v>487</v>
      </c>
      <c r="D7136" s="141">
        <v>1</v>
      </c>
      <c r="E7136" s="142">
        <v>186.61</v>
      </c>
      <c r="F7136" s="142">
        <v>590.79999999999995</v>
      </c>
      <c r="G7136" s="142">
        <v>89.93</v>
      </c>
      <c r="H7136" s="142">
        <v>20.88</v>
      </c>
      <c r="I7136" s="142">
        <v>701.61</v>
      </c>
      <c r="Q7136" s="6">
        <f t="shared" si="111"/>
        <v>701.61</v>
      </c>
    </row>
    <row r="7137" spans="1:17" x14ac:dyDescent="0.2">
      <c r="A7137" s="139" t="s">
        <v>14238</v>
      </c>
      <c r="B7137" s="140" t="s">
        <v>22431</v>
      </c>
      <c r="C7137" s="141">
        <v>1128</v>
      </c>
      <c r="D7137" s="141">
        <v>4</v>
      </c>
      <c r="E7137" s="142">
        <v>2444.21</v>
      </c>
      <c r="F7137" s="142">
        <v>1368.42</v>
      </c>
      <c r="G7137" s="142">
        <v>359.7</v>
      </c>
      <c r="H7137" s="142">
        <v>273.49</v>
      </c>
      <c r="I7137" s="142">
        <v>2001.61</v>
      </c>
      <c r="Q7137" s="6">
        <f t="shared" si="111"/>
        <v>2001.61</v>
      </c>
    </row>
    <row r="7138" spans="1:17" x14ac:dyDescent="0.2">
      <c r="A7138" s="139" t="s">
        <v>14240</v>
      </c>
      <c r="B7138" s="140" t="s">
        <v>22432</v>
      </c>
      <c r="C7138" s="141">
        <v>482</v>
      </c>
      <c r="D7138" s="141">
        <v>4</v>
      </c>
      <c r="E7138" s="142">
        <v>2374.5700000000002</v>
      </c>
      <c r="F7138" s="142">
        <v>584.74</v>
      </c>
      <c r="G7138" s="142">
        <v>359.7</v>
      </c>
      <c r="H7138" s="142">
        <v>265.7</v>
      </c>
      <c r="I7138" s="142">
        <v>1210.1400000000001</v>
      </c>
      <c r="Q7138" s="6">
        <f t="shared" si="111"/>
        <v>1210.1400000000001</v>
      </c>
    </row>
    <row r="7139" spans="1:17" x14ac:dyDescent="0.2">
      <c r="A7139" s="139" t="s">
        <v>14242</v>
      </c>
      <c r="B7139" s="140" t="s">
        <v>22433</v>
      </c>
      <c r="C7139" s="141">
        <v>359</v>
      </c>
      <c r="D7139" s="141">
        <v>1</v>
      </c>
      <c r="E7139" s="142">
        <v>186.61</v>
      </c>
      <c r="F7139" s="142">
        <v>435.52</v>
      </c>
      <c r="G7139" s="142">
        <v>89.93</v>
      </c>
      <c r="H7139" s="142">
        <v>20.88</v>
      </c>
      <c r="I7139" s="142">
        <v>546.33000000000004</v>
      </c>
      <c r="Q7139" s="6">
        <f t="shared" si="111"/>
        <v>546.33000000000004</v>
      </c>
    </row>
    <row r="7140" spans="1:17" x14ac:dyDescent="0.2">
      <c r="A7140" s="139" t="s">
        <v>14244</v>
      </c>
      <c r="B7140" s="140" t="s">
        <v>22434</v>
      </c>
      <c r="C7140" s="141">
        <v>429</v>
      </c>
      <c r="D7140" s="141">
        <v>5</v>
      </c>
      <c r="E7140" s="142">
        <v>43821.54</v>
      </c>
      <c r="F7140" s="142">
        <v>520.44000000000005</v>
      </c>
      <c r="G7140" s="142">
        <v>449.63</v>
      </c>
      <c r="H7140" s="142">
        <v>4903.24</v>
      </c>
      <c r="I7140" s="142">
        <v>5873.31</v>
      </c>
      <c r="Q7140" s="6">
        <f t="shared" si="111"/>
        <v>5873.31</v>
      </c>
    </row>
    <row r="7141" spans="1:17" x14ac:dyDescent="0.2">
      <c r="A7141" s="139" t="s">
        <v>14246</v>
      </c>
      <c r="B7141" s="140" t="s">
        <v>22435</v>
      </c>
      <c r="C7141" s="141">
        <v>294</v>
      </c>
      <c r="D7141" s="141">
        <v>1</v>
      </c>
      <c r="E7141" s="142">
        <v>528.74</v>
      </c>
      <c r="F7141" s="142">
        <v>356.66</v>
      </c>
      <c r="G7141" s="142">
        <v>89.93</v>
      </c>
      <c r="H7141" s="142">
        <v>59.16</v>
      </c>
      <c r="I7141" s="142">
        <v>505.75</v>
      </c>
      <c r="Q7141" s="6">
        <f t="shared" si="111"/>
        <v>505.75</v>
      </c>
    </row>
    <row r="7142" spans="1:17" x14ac:dyDescent="0.2">
      <c r="A7142" s="139" t="s">
        <v>14248</v>
      </c>
      <c r="B7142" s="140" t="s">
        <v>21529</v>
      </c>
      <c r="C7142" s="141">
        <v>755</v>
      </c>
      <c r="D7142" s="141">
        <v>3</v>
      </c>
      <c r="E7142" s="142">
        <v>56271.9</v>
      </c>
      <c r="F7142" s="142">
        <v>915.92</v>
      </c>
      <c r="G7142" s="142">
        <v>269.77999999999997</v>
      </c>
      <c r="H7142" s="142">
        <v>6296.32</v>
      </c>
      <c r="I7142" s="142">
        <v>7482.02</v>
      </c>
      <c r="Q7142" s="6">
        <f t="shared" si="111"/>
        <v>7482.02</v>
      </c>
    </row>
    <row r="7143" spans="1:17" x14ac:dyDescent="0.2">
      <c r="A7143" s="139" t="s">
        <v>14249</v>
      </c>
      <c r="B7143" s="140" t="s">
        <v>22436</v>
      </c>
      <c r="C7143" s="141">
        <v>116</v>
      </c>
      <c r="D7143" s="141">
        <v>0</v>
      </c>
      <c r="E7143" s="142">
        <v>0</v>
      </c>
      <c r="F7143" s="142">
        <v>140.72999999999999</v>
      </c>
      <c r="G7143" s="142">
        <v>0</v>
      </c>
      <c r="H7143" s="142">
        <v>0</v>
      </c>
      <c r="I7143" s="142">
        <v>140.72999999999999</v>
      </c>
      <c r="Q7143" s="6">
        <f t="shared" si="111"/>
        <v>140.72999999999999</v>
      </c>
    </row>
    <row r="7144" spans="1:17" x14ac:dyDescent="0.2">
      <c r="A7144" s="139" t="s">
        <v>14251</v>
      </c>
      <c r="B7144" s="140" t="s">
        <v>22437</v>
      </c>
      <c r="C7144" s="141">
        <v>353</v>
      </c>
      <c r="D7144" s="141">
        <v>9</v>
      </c>
      <c r="E7144" s="142">
        <v>12961.39</v>
      </c>
      <c r="F7144" s="142">
        <v>428.24</v>
      </c>
      <c r="G7144" s="142">
        <v>809.34</v>
      </c>
      <c r="H7144" s="142">
        <v>1450.26</v>
      </c>
      <c r="I7144" s="142">
        <v>2687.84</v>
      </c>
      <c r="Q7144" s="6">
        <f t="shared" si="111"/>
        <v>2687.84</v>
      </c>
    </row>
    <row r="7145" spans="1:17" x14ac:dyDescent="0.2">
      <c r="A7145" s="139" t="s">
        <v>14253</v>
      </c>
      <c r="B7145" s="140" t="s">
        <v>22438</v>
      </c>
      <c r="C7145" s="141">
        <v>156</v>
      </c>
      <c r="D7145" s="141">
        <v>1</v>
      </c>
      <c r="E7145" s="142">
        <v>217.72</v>
      </c>
      <c r="F7145" s="142">
        <v>189.25</v>
      </c>
      <c r="G7145" s="142">
        <v>89.93</v>
      </c>
      <c r="H7145" s="142">
        <v>24.36</v>
      </c>
      <c r="I7145" s="142">
        <v>303.54000000000002</v>
      </c>
      <c r="Q7145" s="6">
        <f t="shared" si="111"/>
        <v>303.54000000000002</v>
      </c>
    </row>
    <row r="7146" spans="1:17" x14ac:dyDescent="0.2">
      <c r="A7146" s="139" t="s">
        <v>14255</v>
      </c>
      <c r="B7146" s="140" t="s">
        <v>22439</v>
      </c>
      <c r="C7146" s="141">
        <v>133</v>
      </c>
      <c r="D7146" s="141">
        <v>0</v>
      </c>
      <c r="E7146" s="142">
        <v>0</v>
      </c>
      <c r="F7146" s="142">
        <v>161.34</v>
      </c>
      <c r="G7146" s="142">
        <v>0</v>
      </c>
      <c r="H7146" s="142">
        <v>0</v>
      </c>
      <c r="I7146" s="142">
        <v>161.34</v>
      </c>
      <c r="Q7146" s="6">
        <f t="shared" si="111"/>
        <v>161.34</v>
      </c>
    </row>
    <row r="7147" spans="1:17" x14ac:dyDescent="0.2">
      <c r="A7147" s="139" t="s">
        <v>14257</v>
      </c>
      <c r="B7147" s="140" t="s">
        <v>22440</v>
      </c>
      <c r="C7147" s="141">
        <v>102</v>
      </c>
      <c r="D7147" s="141">
        <v>2</v>
      </c>
      <c r="E7147" s="142">
        <v>1735.73</v>
      </c>
      <c r="F7147" s="142">
        <v>123.74</v>
      </c>
      <c r="G7147" s="142">
        <v>179.86</v>
      </c>
      <c r="H7147" s="142">
        <v>194.22</v>
      </c>
      <c r="I7147" s="142">
        <v>497.82</v>
      </c>
      <c r="Q7147" s="6">
        <f t="shared" si="111"/>
        <v>497.82</v>
      </c>
    </row>
    <row r="7148" spans="1:17" x14ac:dyDescent="0.2">
      <c r="A7148" s="139" t="s">
        <v>14259</v>
      </c>
      <c r="B7148" s="140" t="s">
        <v>22441</v>
      </c>
      <c r="C7148" s="141">
        <v>658</v>
      </c>
      <c r="D7148" s="141">
        <v>7</v>
      </c>
      <c r="E7148" s="142">
        <v>3200.88</v>
      </c>
      <c r="F7148" s="142">
        <v>798.25</v>
      </c>
      <c r="G7148" s="142">
        <v>629.48</v>
      </c>
      <c r="H7148" s="142">
        <v>358.15</v>
      </c>
      <c r="I7148" s="142">
        <v>1785.88</v>
      </c>
      <c r="Q7148" s="6">
        <f t="shared" si="111"/>
        <v>1785.88</v>
      </c>
    </row>
    <row r="7149" spans="1:17" x14ac:dyDescent="0.2">
      <c r="A7149" s="139" t="s">
        <v>14261</v>
      </c>
      <c r="B7149" s="140" t="s">
        <v>22442</v>
      </c>
      <c r="C7149" s="141">
        <v>1601</v>
      </c>
      <c r="D7149" s="141">
        <v>26</v>
      </c>
      <c r="E7149" s="142">
        <v>13469.32</v>
      </c>
      <c r="F7149" s="142">
        <v>1942.23</v>
      </c>
      <c r="G7149" s="142">
        <v>2338.08</v>
      </c>
      <c r="H7149" s="142">
        <v>1507.1</v>
      </c>
      <c r="I7149" s="142">
        <v>5787.41</v>
      </c>
      <c r="Q7149" s="6">
        <f t="shared" si="111"/>
        <v>5787.41</v>
      </c>
    </row>
    <row r="7150" spans="1:17" x14ac:dyDescent="0.2">
      <c r="A7150" s="139" t="s">
        <v>14263</v>
      </c>
      <c r="B7150" s="140" t="s">
        <v>22443</v>
      </c>
      <c r="C7150" s="141">
        <v>366</v>
      </c>
      <c r="D7150" s="141">
        <v>4</v>
      </c>
      <c r="E7150" s="142">
        <v>1612.27</v>
      </c>
      <c r="F7150" s="142">
        <v>444.01</v>
      </c>
      <c r="G7150" s="142">
        <v>359.7</v>
      </c>
      <c r="H7150" s="142">
        <v>180.4</v>
      </c>
      <c r="I7150" s="142">
        <v>984.11</v>
      </c>
      <c r="Q7150" s="6">
        <f t="shared" si="111"/>
        <v>984.11</v>
      </c>
    </row>
    <row r="7151" spans="1:17" x14ac:dyDescent="0.2">
      <c r="A7151" s="139" t="s">
        <v>14265</v>
      </c>
      <c r="B7151" s="140" t="s">
        <v>22444</v>
      </c>
      <c r="C7151" s="141">
        <v>48</v>
      </c>
      <c r="D7151" s="141">
        <v>0</v>
      </c>
      <c r="E7151" s="142">
        <v>0</v>
      </c>
      <c r="F7151" s="142">
        <v>58.23</v>
      </c>
      <c r="G7151" s="142">
        <v>0</v>
      </c>
      <c r="H7151" s="142">
        <v>0</v>
      </c>
      <c r="I7151" s="142">
        <v>58.23</v>
      </c>
      <c r="Q7151" s="6">
        <f t="shared" si="111"/>
        <v>58.23</v>
      </c>
    </row>
    <row r="7152" spans="1:17" x14ac:dyDescent="0.2">
      <c r="A7152" s="139" t="s">
        <v>14267</v>
      </c>
      <c r="B7152" s="140" t="s">
        <v>22445</v>
      </c>
      <c r="C7152" s="141">
        <v>281</v>
      </c>
      <c r="D7152" s="141">
        <v>3</v>
      </c>
      <c r="E7152" s="142">
        <v>501.05</v>
      </c>
      <c r="F7152" s="142">
        <v>340.89</v>
      </c>
      <c r="G7152" s="142">
        <v>269.77999999999997</v>
      </c>
      <c r="H7152" s="142">
        <v>56.06</v>
      </c>
      <c r="I7152" s="142">
        <v>666.73</v>
      </c>
      <c r="Q7152" s="6">
        <f t="shared" si="111"/>
        <v>666.73</v>
      </c>
    </row>
    <row r="7153" spans="1:17" x14ac:dyDescent="0.2">
      <c r="A7153" s="139" t="s">
        <v>14269</v>
      </c>
      <c r="B7153" s="140" t="s">
        <v>22446</v>
      </c>
      <c r="C7153" s="141">
        <v>973</v>
      </c>
      <c r="D7153" s="141">
        <v>12</v>
      </c>
      <c r="E7153" s="142">
        <v>27919.79</v>
      </c>
      <c r="F7153" s="142">
        <v>1180.3800000000001</v>
      </c>
      <c r="G7153" s="142">
        <v>1079.1099999999999</v>
      </c>
      <c r="H7153" s="142">
        <v>3123.98</v>
      </c>
      <c r="I7153" s="142">
        <v>5383.47</v>
      </c>
      <c r="Q7153" s="6">
        <f t="shared" si="111"/>
        <v>5383.47</v>
      </c>
    </row>
    <row r="7154" spans="1:17" x14ac:dyDescent="0.2">
      <c r="A7154" s="139" t="s">
        <v>14271</v>
      </c>
      <c r="B7154" s="140" t="s">
        <v>22447</v>
      </c>
      <c r="C7154" s="141">
        <v>111</v>
      </c>
      <c r="D7154" s="141">
        <v>0</v>
      </c>
      <c r="E7154" s="142">
        <v>0</v>
      </c>
      <c r="F7154" s="142">
        <v>134.66</v>
      </c>
      <c r="G7154" s="142">
        <v>0</v>
      </c>
      <c r="H7154" s="142">
        <v>0</v>
      </c>
      <c r="I7154" s="142">
        <v>134.66</v>
      </c>
      <c r="Q7154" s="6">
        <f t="shared" si="111"/>
        <v>134.66</v>
      </c>
    </row>
    <row r="7155" spans="1:17" x14ac:dyDescent="0.2">
      <c r="A7155" s="139" t="s">
        <v>14273</v>
      </c>
      <c r="B7155" s="140" t="s">
        <v>22448</v>
      </c>
      <c r="C7155" s="141">
        <v>478</v>
      </c>
      <c r="D7155" s="141">
        <v>0</v>
      </c>
      <c r="E7155" s="142">
        <v>0</v>
      </c>
      <c r="F7155" s="142">
        <v>579.88</v>
      </c>
      <c r="G7155" s="142">
        <v>0</v>
      </c>
      <c r="H7155" s="142">
        <v>0</v>
      </c>
      <c r="I7155" s="142">
        <v>579.88</v>
      </c>
      <c r="Q7155" s="6">
        <f t="shared" si="111"/>
        <v>579.88</v>
      </c>
    </row>
    <row r="7156" spans="1:17" x14ac:dyDescent="0.2">
      <c r="A7156" s="139" t="s">
        <v>14275</v>
      </c>
      <c r="B7156" s="140" t="s">
        <v>22449</v>
      </c>
      <c r="C7156" s="141">
        <v>94</v>
      </c>
      <c r="D7156" s="141">
        <v>0</v>
      </c>
      <c r="E7156" s="142">
        <v>0</v>
      </c>
      <c r="F7156" s="142">
        <v>114.03</v>
      </c>
      <c r="G7156" s="142">
        <v>0</v>
      </c>
      <c r="H7156" s="142">
        <v>0</v>
      </c>
      <c r="I7156" s="142">
        <v>114.03</v>
      </c>
      <c r="Q7156" s="6">
        <f t="shared" si="111"/>
        <v>114.03</v>
      </c>
    </row>
    <row r="7157" spans="1:17" x14ac:dyDescent="0.2">
      <c r="A7157" s="139" t="s">
        <v>14277</v>
      </c>
      <c r="B7157" s="140" t="s">
        <v>22450</v>
      </c>
      <c r="C7157" s="141">
        <v>199</v>
      </c>
      <c r="D7157" s="141">
        <v>2</v>
      </c>
      <c r="E7157" s="142">
        <v>484.33</v>
      </c>
      <c r="F7157" s="142">
        <v>241.42</v>
      </c>
      <c r="G7157" s="142">
        <v>179.86</v>
      </c>
      <c r="H7157" s="142">
        <v>54.19</v>
      </c>
      <c r="I7157" s="142">
        <v>475.47</v>
      </c>
      <c r="Q7157" s="6">
        <f t="shared" si="111"/>
        <v>475.47</v>
      </c>
    </row>
    <row r="7158" spans="1:17" x14ac:dyDescent="0.2">
      <c r="A7158" s="139" t="s">
        <v>14279</v>
      </c>
      <c r="B7158" s="140" t="s">
        <v>22451</v>
      </c>
      <c r="C7158" s="141">
        <v>259</v>
      </c>
      <c r="D7158" s="141">
        <v>9</v>
      </c>
      <c r="E7158" s="142">
        <v>2477.36</v>
      </c>
      <c r="F7158" s="142">
        <v>314.2</v>
      </c>
      <c r="G7158" s="142">
        <v>809.34</v>
      </c>
      <c r="H7158" s="142">
        <v>277.19</v>
      </c>
      <c r="I7158" s="142">
        <v>1400.73</v>
      </c>
      <c r="Q7158" s="6">
        <f t="shared" si="111"/>
        <v>1400.73</v>
      </c>
    </row>
    <row r="7159" spans="1:17" x14ac:dyDescent="0.2">
      <c r="A7159" s="139" t="s">
        <v>14281</v>
      </c>
      <c r="B7159" s="140" t="s">
        <v>22452</v>
      </c>
      <c r="C7159" s="141">
        <v>114</v>
      </c>
      <c r="D7159" s="141">
        <v>1</v>
      </c>
      <c r="E7159" s="142">
        <v>541.58000000000004</v>
      </c>
      <c r="F7159" s="142">
        <v>138.30000000000001</v>
      </c>
      <c r="G7159" s="142">
        <v>89.93</v>
      </c>
      <c r="H7159" s="142">
        <v>60.6</v>
      </c>
      <c r="I7159" s="142">
        <v>288.83</v>
      </c>
      <c r="Q7159" s="6">
        <f t="shared" si="111"/>
        <v>288.83</v>
      </c>
    </row>
    <row r="7160" spans="1:17" x14ac:dyDescent="0.2">
      <c r="A7160" s="139" t="s">
        <v>14283</v>
      </c>
      <c r="B7160" s="140" t="s">
        <v>22453</v>
      </c>
      <c r="C7160" s="141">
        <v>315</v>
      </c>
      <c r="D7160" s="141">
        <v>0</v>
      </c>
      <c r="E7160" s="142">
        <v>0</v>
      </c>
      <c r="F7160" s="142">
        <v>382.14</v>
      </c>
      <c r="G7160" s="142">
        <v>0</v>
      </c>
      <c r="H7160" s="142">
        <v>0</v>
      </c>
      <c r="I7160" s="142">
        <v>382.14</v>
      </c>
      <c r="Q7160" s="6">
        <f t="shared" si="111"/>
        <v>382.14</v>
      </c>
    </row>
    <row r="7161" spans="1:17" x14ac:dyDescent="0.2">
      <c r="A7161" s="139" t="s">
        <v>14285</v>
      </c>
      <c r="B7161" s="140" t="s">
        <v>22454</v>
      </c>
      <c r="C7161" s="141">
        <v>248</v>
      </c>
      <c r="D7161" s="141">
        <v>3</v>
      </c>
      <c r="E7161" s="142">
        <v>40503.440000000002</v>
      </c>
      <c r="F7161" s="142">
        <v>300.86</v>
      </c>
      <c r="G7161" s="142">
        <v>269.77999999999997</v>
      </c>
      <c r="H7161" s="142">
        <v>4531.97</v>
      </c>
      <c r="I7161" s="142">
        <v>5102.6099999999997</v>
      </c>
      <c r="Q7161" s="6">
        <f t="shared" si="111"/>
        <v>5102.6099999999997</v>
      </c>
    </row>
    <row r="7162" spans="1:17" x14ac:dyDescent="0.2">
      <c r="A7162" s="139" t="s">
        <v>14287</v>
      </c>
      <c r="B7162" s="140" t="s">
        <v>22455</v>
      </c>
      <c r="C7162" s="141">
        <v>309</v>
      </c>
      <c r="D7162" s="141">
        <v>1</v>
      </c>
      <c r="E7162" s="142">
        <v>576.97</v>
      </c>
      <c r="F7162" s="142">
        <v>374.86</v>
      </c>
      <c r="G7162" s="142">
        <v>89.93</v>
      </c>
      <c r="H7162" s="142">
        <v>64.56</v>
      </c>
      <c r="I7162" s="142">
        <v>529.35</v>
      </c>
      <c r="Q7162" s="6">
        <f t="shared" si="111"/>
        <v>529.35</v>
      </c>
    </row>
    <row r="7163" spans="1:17" x14ac:dyDescent="0.2">
      <c r="A7163" s="139" t="s">
        <v>14289</v>
      </c>
      <c r="B7163" s="140" t="s">
        <v>22456</v>
      </c>
      <c r="C7163" s="141">
        <v>145</v>
      </c>
      <c r="D7163" s="141">
        <v>2</v>
      </c>
      <c r="E7163" s="142">
        <v>235.04</v>
      </c>
      <c r="F7163" s="142">
        <v>175.9</v>
      </c>
      <c r="G7163" s="142">
        <v>179.86</v>
      </c>
      <c r="H7163" s="142">
        <v>26.3</v>
      </c>
      <c r="I7163" s="142">
        <v>382.06</v>
      </c>
      <c r="Q7163" s="6">
        <f t="shared" si="111"/>
        <v>382.06</v>
      </c>
    </row>
    <row r="7164" spans="1:17" x14ac:dyDescent="0.2">
      <c r="A7164" s="139" t="s">
        <v>14291</v>
      </c>
      <c r="B7164" s="140" t="s">
        <v>22457</v>
      </c>
      <c r="C7164" s="141">
        <v>69</v>
      </c>
      <c r="D7164" s="141">
        <v>1</v>
      </c>
      <c r="E7164" s="142">
        <v>98.47</v>
      </c>
      <c r="F7164" s="142">
        <v>83.7</v>
      </c>
      <c r="G7164" s="142">
        <v>89.93</v>
      </c>
      <c r="H7164" s="142">
        <v>11.02</v>
      </c>
      <c r="I7164" s="142">
        <v>184.65</v>
      </c>
      <c r="Q7164" s="6">
        <f t="shared" si="111"/>
        <v>184.65</v>
      </c>
    </row>
    <row r="7165" spans="1:17" x14ac:dyDescent="0.2">
      <c r="A7165" s="139" t="s">
        <v>14293</v>
      </c>
      <c r="B7165" s="140" t="s">
        <v>22458</v>
      </c>
      <c r="C7165" s="141">
        <v>203</v>
      </c>
      <c r="D7165" s="141">
        <v>0</v>
      </c>
      <c r="E7165" s="142">
        <v>0</v>
      </c>
      <c r="F7165" s="142">
        <v>246.26</v>
      </c>
      <c r="G7165" s="142">
        <v>0</v>
      </c>
      <c r="H7165" s="142">
        <v>0</v>
      </c>
      <c r="I7165" s="142">
        <v>246.26</v>
      </c>
      <c r="Q7165" s="6">
        <f t="shared" si="111"/>
        <v>246.26</v>
      </c>
    </row>
    <row r="7166" spans="1:17" x14ac:dyDescent="0.2">
      <c r="A7166" s="139" t="s">
        <v>14295</v>
      </c>
      <c r="B7166" s="140" t="s">
        <v>22459</v>
      </c>
      <c r="C7166" s="141">
        <v>86</v>
      </c>
      <c r="D7166" s="141">
        <v>1</v>
      </c>
      <c r="E7166" s="142">
        <v>23367.37</v>
      </c>
      <c r="F7166" s="142">
        <v>104.33</v>
      </c>
      <c r="G7166" s="142">
        <v>89.93</v>
      </c>
      <c r="H7166" s="142">
        <v>2614.6</v>
      </c>
      <c r="I7166" s="142">
        <v>2808.86</v>
      </c>
      <c r="Q7166" s="6">
        <f t="shared" si="111"/>
        <v>2808.86</v>
      </c>
    </row>
    <row r="7167" spans="1:17" x14ac:dyDescent="0.2">
      <c r="A7167" s="139" t="s">
        <v>14297</v>
      </c>
      <c r="B7167" s="140" t="s">
        <v>22460</v>
      </c>
      <c r="C7167" s="141">
        <v>305</v>
      </c>
      <c r="D7167" s="141">
        <v>21</v>
      </c>
      <c r="E7167" s="142">
        <v>146253.81</v>
      </c>
      <c r="F7167" s="142">
        <v>370.01</v>
      </c>
      <c r="G7167" s="142">
        <v>1888.45</v>
      </c>
      <c r="H7167" s="142">
        <v>16364.49</v>
      </c>
      <c r="I7167" s="142">
        <v>18622.95</v>
      </c>
      <c r="Q7167" s="6">
        <f t="shared" si="111"/>
        <v>18622.95</v>
      </c>
    </row>
    <row r="7168" spans="1:17" x14ac:dyDescent="0.2">
      <c r="A7168" s="139" t="s">
        <v>14299</v>
      </c>
      <c r="B7168" s="140" t="s">
        <v>22461</v>
      </c>
      <c r="C7168" s="141">
        <v>155</v>
      </c>
      <c r="D7168" s="141">
        <v>0</v>
      </c>
      <c r="E7168" s="142">
        <v>0</v>
      </c>
      <c r="F7168" s="142">
        <v>188.04</v>
      </c>
      <c r="G7168" s="142">
        <v>0</v>
      </c>
      <c r="H7168" s="142">
        <v>0</v>
      </c>
      <c r="I7168" s="142">
        <v>188.04</v>
      </c>
      <c r="Q7168" s="6">
        <f t="shared" si="111"/>
        <v>188.04</v>
      </c>
    </row>
    <row r="7169" spans="1:17" x14ac:dyDescent="0.2">
      <c r="A7169" s="139" t="s">
        <v>14301</v>
      </c>
      <c r="B7169" s="140" t="s">
        <v>22462</v>
      </c>
      <c r="C7169" s="141">
        <v>175</v>
      </c>
      <c r="D7169" s="141">
        <v>0</v>
      </c>
      <c r="E7169" s="142">
        <v>0</v>
      </c>
      <c r="F7169" s="142">
        <v>212.3</v>
      </c>
      <c r="G7169" s="142">
        <v>0</v>
      </c>
      <c r="H7169" s="142">
        <v>0</v>
      </c>
      <c r="I7169" s="142">
        <v>212.3</v>
      </c>
      <c r="Q7169" s="6">
        <f t="shared" si="111"/>
        <v>212.3</v>
      </c>
    </row>
    <row r="7170" spans="1:17" x14ac:dyDescent="0.2">
      <c r="A7170" s="139" t="s">
        <v>14303</v>
      </c>
      <c r="B7170" s="140" t="s">
        <v>22463</v>
      </c>
      <c r="C7170" s="141">
        <v>467</v>
      </c>
      <c r="D7170" s="141">
        <v>3</v>
      </c>
      <c r="E7170" s="142">
        <v>651.5</v>
      </c>
      <c r="F7170" s="142">
        <v>566.54</v>
      </c>
      <c r="G7170" s="142">
        <v>269.77999999999997</v>
      </c>
      <c r="H7170" s="142">
        <v>72.900000000000006</v>
      </c>
      <c r="I7170" s="142">
        <v>909.22</v>
      </c>
      <c r="Q7170" s="6">
        <f t="shared" si="111"/>
        <v>909.22</v>
      </c>
    </row>
    <row r="7171" spans="1:17" x14ac:dyDescent="0.2">
      <c r="A7171" s="139" t="s">
        <v>14305</v>
      </c>
      <c r="B7171" s="140" t="s">
        <v>22464</v>
      </c>
      <c r="C7171" s="141">
        <v>310</v>
      </c>
      <c r="D7171" s="141">
        <v>2</v>
      </c>
      <c r="E7171" s="142">
        <v>471.42</v>
      </c>
      <c r="F7171" s="142">
        <v>376.07</v>
      </c>
      <c r="G7171" s="142">
        <v>179.86</v>
      </c>
      <c r="H7171" s="142">
        <v>52.74</v>
      </c>
      <c r="I7171" s="142">
        <v>608.66999999999996</v>
      </c>
      <c r="Q7171" s="6">
        <f t="shared" si="111"/>
        <v>608.66999999999996</v>
      </c>
    </row>
    <row r="7172" spans="1:17" x14ac:dyDescent="0.2">
      <c r="A7172" s="139" t="s">
        <v>14307</v>
      </c>
      <c r="B7172" s="140" t="s">
        <v>22465</v>
      </c>
      <c r="C7172" s="141">
        <v>139</v>
      </c>
      <c r="D7172" s="141">
        <v>0</v>
      </c>
      <c r="E7172" s="142">
        <v>0</v>
      </c>
      <c r="F7172" s="142">
        <v>168.62</v>
      </c>
      <c r="G7172" s="142">
        <v>0</v>
      </c>
      <c r="H7172" s="142">
        <v>0</v>
      </c>
      <c r="I7172" s="142">
        <v>168.62</v>
      </c>
      <c r="Q7172" s="6">
        <f t="shared" si="111"/>
        <v>168.62</v>
      </c>
    </row>
    <row r="7173" spans="1:17" x14ac:dyDescent="0.2">
      <c r="A7173" s="139" t="s">
        <v>14309</v>
      </c>
      <c r="B7173" s="140" t="s">
        <v>22466</v>
      </c>
      <c r="C7173" s="141">
        <v>113</v>
      </c>
      <c r="D7173" s="141">
        <v>8</v>
      </c>
      <c r="E7173" s="142">
        <v>1563.82</v>
      </c>
      <c r="F7173" s="142">
        <v>137.09</v>
      </c>
      <c r="G7173" s="142">
        <v>719.41</v>
      </c>
      <c r="H7173" s="142">
        <v>174.98</v>
      </c>
      <c r="I7173" s="142">
        <v>1031.48</v>
      </c>
      <c r="Q7173" s="6">
        <f t="shared" si="111"/>
        <v>1031.48</v>
      </c>
    </row>
    <row r="7174" spans="1:17" x14ac:dyDescent="0.2">
      <c r="A7174" s="139" t="s">
        <v>14311</v>
      </c>
      <c r="B7174" s="140" t="s">
        <v>22467</v>
      </c>
      <c r="C7174" s="141">
        <v>454</v>
      </c>
      <c r="D7174" s="141">
        <v>9</v>
      </c>
      <c r="E7174" s="142">
        <v>2629.77</v>
      </c>
      <c r="F7174" s="142">
        <v>550.77</v>
      </c>
      <c r="G7174" s="142">
        <v>809.34</v>
      </c>
      <c r="H7174" s="142">
        <v>294.25</v>
      </c>
      <c r="I7174" s="142">
        <v>1654.36</v>
      </c>
      <c r="Q7174" s="6">
        <f t="shared" si="111"/>
        <v>1654.36</v>
      </c>
    </row>
    <row r="7175" spans="1:17" x14ac:dyDescent="0.2">
      <c r="A7175" s="139" t="s">
        <v>14313</v>
      </c>
      <c r="B7175" s="140" t="s">
        <v>22468</v>
      </c>
      <c r="C7175" s="141">
        <v>623</v>
      </c>
      <c r="D7175" s="141">
        <v>4</v>
      </c>
      <c r="E7175" s="142">
        <v>967.36</v>
      </c>
      <c r="F7175" s="142">
        <v>755.78</v>
      </c>
      <c r="G7175" s="142">
        <v>359.7</v>
      </c>
      <c r="H7175" s="142">
        <v>108.24</v>
      </c>
      <c r="I7175" s="142">
        <v>1223.72</v>
      </c>
      <c r="Q7175" s="6">
        <f t="shared" si="111"/>
        <v>1223.72</v>
      </c>
    </row>
    <row r="7176" spans="1:17" x14ac:dyDescent="0.2">
      <c r="A7176" s="139" t="s">
        <v>14315</v>
      </c>
      <c r="B7176" s="140" t="s">
        <v>22469</v>
      </c>
      <c r="C7176" s="141">
        <v>345</v>
      </c>
      <c r="D7176" s="141">
        <v>2</v>
      </c>
      <c r="E7176" s="142">
        <v>373.22</v>
      </c>
      <c r="F7176" s="142">
        <v>418.54</v>
      </c>
      <c r="G7176" s="142">
        <v>179.86</v>
      </c>
      <c r="H7176" s="142">
        <v>41.76</v>
      </c>
      <c r="I7176" s="142">
        <v>640.16</v>
      </c>
      <c r="Q7176" s="6">
        <f t="shared" si="111"/>
        <v>640.16</v>
      </c>
    </row>
    <row r="7177" spans="1:17" x14ac:dyDescent="0.2">
      <c r="A7177" s="139" t="s">
        <v>14317</v>
      </c>
      <c r="B7177" s="140" t="s">
        <v>22470</v>
      </c>
      <c r="C7177" s="141">
        <v>134</v>
      </c>
      <c r="D7177" s="141">
        <v>1</v>
      </c>
      <c r="E7177" s="142">
        <v>2307.89</v>
      </c>
      <c r="F7177" s="142">
        <v>162.56</v>
      </c>
      <c r="G7177" s="142">
        <v>89.93</v>
      </c>
      <c r="H7177" s="142">
        <v>258.23</v>
      </c>
      <c r="I7177" s="142">
        <v>510.72</v>
      </c>
      <c r="Q7177" s="6">
        <f t="shared" si="111"/>
        <v>510.72</v>
      </c>
    </row>
    <row r="7178" spans="1:17" x14ac:dyDescent="0.2">
      <c r="A7178" s="139" t="s">
        <v>14319</v>
      </c>
      <c r="B7178" s="140" t="s">
        <v>22471</v>
      </c>
      <c r="C7178" s="141">
        <v>130</v>
      </c>
      <c r="D7178" s="141">
        <v>0</v>
      </c>
      <c r="E7178" s="142">
        <v>0</v>
      </c>
      <c r="F7178" s="142">
        <v>157.71</v>
      </c>
      <c r="G7178" s="142">
        <v>0</v>
      </c>
      <c r="H7178" s="142">
        <v>0</v>
      </c>
      <c r="I7178" s="142">
        <v>157.71</v>
      </c>
      <c r="Q7178" s="6">
        <f t="shared" si="111"/>
        <v>157.71</v>
      </c>
    </row>
    <row r="7179" spans="1:17" x14ac:dyDescent="0.2">
      <c r="A7179" s="139" t="s">
        <v>14321</v>
      </c>
      <c r="B7179" s="140" t="s">
        <v>22472</v>
      </c>
      <c r="C7179" s="141">
        <v>163</v>
      </c>
      <c r="D7179" s="141">
        <v>0</v>
      </c>
      <c r="E7179" s="142">
        <v>0</v>
      </c>
      <c r="F7179" s="142">
        <v>197.74</v>
      </c>
      <c r="G7179" s="142">
        <v>0</v>
      </c>
      <c r="H7179" s="142">
        <v>0</v>
      </c>
      <c r="I7179" s="142">
        <v>197.74</v>
      </c>
      <c r="Q7179" s="6">
        <f t="shared" si="111"/>
        <v>197.74</v>
      </c>
    </row>
    <row r="7180" spans="1:17" x14ac:dyDescent="0.2">
      <c r="A7180" s="139" t="s">
        <v>14323</v>
      </c>
      <c r="B7180" s="140" t="s">
        <v>22473</v>
      </c>
      <c r="C7180" s="141">
        <v>36</v>
      </c>
      <c r="D7180" s="141">
        <v>0</v>
      </c>
      <c r="E7180" s="142">
        <v>0</v>
      </c>
      <c r="F7180" s="142">
        <v>43.67</v>
      </c>
      <c r="G7180" s="142">
        <v>0</v>
      </c>
      <c r="H7180" s="142">
        <v>0</v>
      </c>
      <c r="I7180" s="142">
        <v>43.67</v>
      </c>
      <c r="Q7180" s="6">
        <f t="shared" si="111"/>
        <v>43.67</v>
      </c>
    </row>
    <row r="7181" spans="1:17" x14ac:dyDescent="0.2">
      <c r="A7181" s="139" t="s">
        <v>14325</v>
      </c>
      <c r="B7181" s="140" t="s">
        <v>22474</v>
      </c>
      <c r="C7181" s="141">
        <v>169</v>
      </c>
      <c r="D7181" s="141">
        <v>1</v>
      </c>
      <c r="E7181" s="142">
        <v>248.82</v>
      </c>
      <c r="F7181" s="142">
        <v>205.02</v>
      </c>
      <c r="G7181" s="142">
        <v>89.93</v>
      </c>
      <c r="H7181" s="142">
        <v>27.84</v>
      </c>
      <c r="I7181" s="142">
        <v>322.79000000000002</v>
      </c>
      <c r="Q7181" s="6">
        <f t="shared" si="111"/>
        <v>322.79000000000002</v>
      </c>
    </row>
    <row r="7182" spans="1:17" x14ac:dyDescent="0.2">
      <c r="A7182" s="139" t="s">
        <v>14327</v>
      </c>
      <c r="B7182" s="140" t="s">
        <v>22475</v>
      </c>
      <c r="C7182" s="141">
        <v>344</v>
      </c>
      <c r="D7182" s="141">
        <v>1</v>
      </c>
      <c r="E7182" s="142">
        <v>568.14</v>
      </c>
      <c r="F7182" s="142">
        <v>417.32</v>
      </c>
      <c r="G7182" s="142">
        <v>89.93</v>
      </c>
      <c r="H7182" s="142">
        <v>63.57</v>
      </c>
      <c r="I7182" s="142">
        <v>570.82000000000005</v>
      </c>
      <c r="Q7182" s="6">
        <f t="shared" si="111"/>
        <v>570.82000000000005</v>
      </c>
    </row>
    <row r="7183" spans="1:17" x14ac:dyDescent="0.2">
      <c r="A7183" s="139" t="s">
        <v>14329</v>
      </c>
      <c r="B7183" s="140" t="s">
        <v>22476</v>
      </c>
      <c r="C7183" s="141">
        <v>438</v>
      </c>
      <c r="D7183" s="141">
        <v>3</v>
      </c>
      <c r="E7183" s="142">
        <v>501.84</v>
      </c>
      <c r="F7183" s="142">
        <v>531.35</v>
      </c>
      <c r="G7183" s="142">
        <v>269.77999999999997</v>
      </c>
      <c r="H7183" s="142">
        <v>56.15</v>
      </c>
      <c r="I7183" s="142">
        <v>857.28</v>
      </c>
      <c r="Q7183" s="6">
        <f t="shared" si="111"/>
        <v>857.28</v>
      </c>
    </row>
    <row r="7184" spans="1:17" x14ac:dyDescent="0.2">
      <c r="A7184" s="139" t="s">
        <v>14331</v>
      </c>
      <c r="B7184" s="140" t="s">
        <v>22477</v>
      </c>
      <c r="C7184" s="141">
        <v>204</v>
      </c>
      <c r="D7184" s="141">
        <v>0</v>
      </c>
      <c r="E7184" s="142">
        <v>0</v>
      </c>
      <c r="F7184" s="142">
        <v>247.48</v>
      </c>
      <c r="G7184" s="142">
        <v>0</v>
      </c>
      <c r="H7184" s="142">
        <v>0</v>
      </c>
      <c r="I7184" s="142">
        <v>247.48</v>
      </c>
      <c r="Q7184" s="6">
        <f t="shared" ref="Q7184:Q7247" si="112">I7184+P7184</f>
        <v>247.48</v>
      </c>
    </row>
    <row r="7185" spans="1:17" x14ac:dyDescent="0.2">
      <c r="A7185" s="139" t="s">
        <v>14333</v>
      </c>
      <c r="B7185" s="140" t="s">
        <v>22478</v>
      </c>
      <c r="C7185" s="141">
        <v>241</v>
      </c>
      <c r="D7185" s="141">
        <v>5</v>
      </c>
      <c r="E7185" s="142">
        <v>350.3</v>
      </c>
      <c r="F7185" s="142">
        <v>292.37</v>
      </c>
      <c r="G7185" s="142">
        <v>449.63</v>
      </c>
      <c r="H7185" s="142">
        <v>39.19</v>
      </c>
      <c r="I7185" s="142">
        <v>781.19</v>
      </c>
      <c r="Q7185" s="6">
        <f t="shared" si="112"/>
        <v>781.19</v>
      </c>
    </row>
    <row r="7186" spans="1:17" x14ac:dyDescent="0.2">
      <c r="A7186" s="139" t="s">
        <v>14335</v>
      </c>
      <c r="B7186" s="140" t="s">
        <v>22479</v>
      </c>
      <c r="C7186" s="141">
        <v>51</v>
      </c>
      <c r="D7186" s="141">
        <v>0</v>
      </c>
      <c r="E7186" s="142">
        <v>0</v>
      </c>
      <c r="F7186" s="142">
        <v>61.87</v>
      </c>
      <c r="G7186" s="142">
        <v>0</v>
      </c>
      <c r="H7186" s="142">
        <v>0</v>
      </c>
      <c r="I7186" s="142">
        <v>61.87</v>
      </c>
      <c r="Q7186" s="6">
        <f t="shared" si="112"/>
        <v>61.87</v>
      </c>
    </row>
    <row r="7187" spans="1:17" x14ac:dyDescent="0.2">
      <c r="A7187" s="139" t="s">
        <v>14337</v>
      </c>
      <c r="B7187" s="140" t="s">
        <v>22480</v>
      </c>
      <c r="C7187" s="141">
        <v>403</v>
      </c>
      <c r="D7187" s="141">
        <v>8</v>
      </c>
      <c r="E7187" s="142">
        <v>48941.04</v>
      </c>
      <c r="F7187" s="142">
        <v>488.9</v>
      </c>
      <c r="G7187" s="142">
        <v>719.41</v>
      </c>
      <c r="H7187" s="142">
        <v>5476.06</v>
      </c>
      <c r="I7187" s="142">
        <v>6684.37</v>
      </c>
      <c r="Q7187" s="6">
        <f t="shared" si="112"/>
        <v>6684.37</v>
      </c>
    </row>
    <row r="7188" spans="1:17" x14ac:dyDescent="0.2">
      <c r="A7188" s="139" t="s">
        <v>14339</v>
      </c>
      <c r="B7188" s="140" t="s">
        <v>22481</v>
      </c>
      <c r="C7188" s="141">
        <v>978</v>
      </c>
      <c r="D7188" s="141">
        <v>19</v>
      </c>
      <c r="E7188" s="142">
        <v>9903.2999999999993</v>
      </c>
      <c r="F7188" s="142">
        <v>1186.45</v>
      </c>
      <c r="G7188" s="142">
        <v>1708.59</v>
      </c>
      <c r="H7188" s="142">
        <v>1108.0899999999999</v>
      </c>
      <c r="I7188" s="142">
        <v>4003.13</v>
      </c>
      <c r="Q7188" s="6">
        <f t="shared" si="112"/>
        <v>4003.13</v>
      </c>
    </row>
    <row r="7189" spans="1:17" x14ac:dyDescent="0.2">
      <c r="A7189" s="139" t="s">
        <v>14341</v>
      </c>
      <c r="B7189" s="140" t="s">
        <v>22482</v>
      </c>
      <c r="C7189" s="141">
        <v>558</v>
      </c>
      <c r="D7189" s="141">
        <v>11</v>
      </c>
      <c r="E7189" s="142">
        <v>18695.53</v>
      </c>
      <c r="F7189" s="142">
        <v>676.93</v>
      </c>
      <c r="G7189" s="142">
        <v>989.18</v>
      </c>
      <c r="H7189" s="142">
        <v>2091.86</v>
      </c>
      <c r="I7189" s="142">
        <v>3757.97</v>
      </c>
      <c r="Q7189" s="6">
        <f t="shared" si="112"/>
        <v>3757.97</v>
      </c>
    </row>
    <row r="7190" spans="1:17" x14ac:dyDescent="0.2">
      <c r="A7190" s="139" t="s">
        <v>14343</v>
      </c>
      <c r="B7190" s="140" t="s">
        <v>22483</v>
      </c>
      <c r="C7190" s="141">
        <v>258</v>
      </c>
      <c r="D7190" s="141">
        <v>0</v>
      </c>
      <c r="E7190" s="142">
        <v>0</v>
      </c>
      <c r="F7190" s="142">
        <v>312.99</v>
      </c>
      <c r="G7190" s="142">
        <v>0</v>
      </c>
      <c r="H7190" s="142">
        <v>0</v>
      </c>
      <c r="I7190" s="142">
        <v>312.99</v>
      </c>
      <c r="Q7190" s="6">
        <f t="shared" si="112"/>
        <v>312.99</v>
      </c>
    </row>
    <row r="7191" spans="1:17" x14ac:dyDescent="0.2">
      <c r="A7191" s="139" t="s">
        <v>14345</v>
      </c>
      <c r="B7191" s="140" t="s">
        <v>22484</v>
      </c>
      <c r="C7191" s="141">
        <v>1756</v>
      </c>
      <c r="D7191" s="141">
        <v>20</v>
      </c>
      <c r="E7191" s="142">
        <v>5929.56</v>
      </c>
      <c r="F7191" s="142">
        <v>2130.27</v>
      </c>
      <c r="G7191" s="142">
        <v>1798.52</v>
      </c>
      <c r="H7191" s="142">
        <v>663.46</v>
      </c>
      <c r="I7191" s="142">
        <v>4592.25</v>
      </c>
      <c r="Q7191" s="6">
        <f t="shared" si="112"/>
        <v>4592.25</v>
      </c>
    </row>
    <row r="7192" spans="1:17" x14ac:dyDescent="0.2">
      <c r="A7192" s="139" t="s">
        <v>14347</v>
      </c>
      <c r="B7192" s="140" t="s">
        <v>22485</v>
      </c>
      <c r="C7192" s="141">
        <v>290</v>
      </c>
      <c r="D7192" s="141">
        <v>0</v>
      </c>
      <c r="E7192" s="142">
        <v>0</v>
      </c>
      <c r="F7192" s="142">
        <v>351.81</v>
      </c>
      <c r="G7192" s="142">
        <v>0</v>
      </c>
      <c r="H7192" s="142">
        <v>0</v>
      </c>
      <c r="I7192" s="142">
        <v>351.81</v>
      </c>
      <c r="Q7192" s="6">
        <f t="shared" si="112"/>
        <v>351.81</v>
      </c>
    </row>
    <row r="7193" spans="1:17" x14ac:dyDescent="0.2">
      <c r="A7193" s="139" t="s">
        <v>14349</v>
      </c>
      <c r="B7193" s="140" t="s">
        <v>22486</v>
      </c>
      <c r="C7193" s="141">
        <v>3060</v>
      </c>
      <c r="D7193" s="141">
        <v>30</v>
      </c>
      <c r="E7193" s="142">
        <v>11238.32</v>
      </c>
      <c r="F7193" s="142">
        <v>3712.21</v>
      </c>
      <c r="G7193" s="142">
        <v>2697.78</v>
      </c>
      <c r="H7193" s="142">
        <v>1257.46</v>
      </c>
      <c r="I7193" s="142">
        <v>7667.45</v>
      </c>
      <c r="Q7193" s="6">
        <f t="shared" si="112"/>
        <v>7667.45</v>
      </c>
    </row>
    <row r="7194" spans="1:17" x14ac:dyDescent="0.2">
      <c r="A7194" s="139" t="s">
        <v>14351</v>
      </c>
      <c r="B7194" s="140" t="s">
        <v>22487</v>
      </c>
      <c r="C7194" s="141">
        <v>556</v>
      </c>
      <c r="D7194" s="141">
        <v>3</v>
      </c>
      <c r="E7194" s="142">
        <v>839.8</v>
      </c>
      <c r="F7194" s="142">
        <v>674.5</v>
      </c>
      <c r="G7194" s="142">
        <v>269.77999999999997</v>
      </c>
      <c r="H7194" s="142">
        <v>93.97</v>
      </c>
      <c r="I7194" s="142">
        <v>1038.25</v>
      </c>
      <c r="Q7194" s="6">
        <f t="shared" si="112"/>
        <v>1038.25</v>
      </c>
    </row>
    <row r="7195" spans="1:17" x14ac:dyDescent="0.2">
      <c r="A7195" s="139" t="s">
        <v>14353</v>
      </c>
      <c r="B7195" s="140" t="s">
        <v>22488</v>
      </c>
      <c r="C7195" s="141">
        <v>943</v>
      </c>
      <c r="D7195" s="141">
        <v>12</v>
      </c>
      <c r="E7195" s="142">
        <v>8282.66</v>
      </c>
      <c r="F7195" s="142">
        <v>1143.99</v>
      </c>
      <c r="G7195" s="142">
        <v>1079.1099999999999</v>
      </c>
      <c r="H7195" s="142">
        <v>926.75</v>
      </c>
      <c r="I7195" s="142">
        <v>3149.85</v>
      </c>
      <c r="Q7195" s="6">
        <f t="shared" si="112"/>
        <v>3149.85</v>
      </c>
    </row>
    <row r="7196" spans="1:17" x14ac:dyDescent="0.2">
      <c r="A7196" s="139" t="s">
        <v>14355</v>
      </c>
      <c r="B7196" s="140" t="s">
        <v>22489</v>
      </c>
      <c r="C7196" s="141">
        <v>165</v>
      </c>
      <c r="D7196" s="141">
        <v>2</v>
      </c>
      <c r="E7196" s="142">
        <v>391.68</v>
      </c>
      <c r="F7196" s="142">
        <v>200.17</v>
      </c>
      <c r="G7196" s="142">
        <v>179.86</v>
      </c>
      <c r="H7196" s="142">
        <v>43.82</v>
      </c>
      <c r="I7196" s="142">
        <v>423.85</v>
      </c>
      <c r="Q7196" s="6">
        <f t="shared" si="112"/>
        <v>423.85</v>
      </c>
    </row>
    <row r="7197" spans="1:17" x14ac:dyDescent="0.2">
      <c r="A7197" s="139" t="s">
        <v>14357</v>
      </c>
      <c r="B7197" s="140" t="s">
        <v>22490</v>
      </c>
      <c r="C7197" s="141">
        <v>227</v>
      </c>
      <c r="D7197" s="141">
        <v>3</v>
      </c>
      <c r="E7197" s="142">
        <v>494.02</v>
      </c>
      <c r="F7197" s="142">
        <v>275.38</v>
      </c>
      <c r="G7197" s="142">
        <v>269.77999999999997</v>
      </c>
      <c r="H7197" s="142">
        <v>55.28</v>
      </c>
      <c r="I7197" s="142">
        <v>600.44000000000005</v>
      </c>
      <c r="Q7197" s="6">
        <f t="shared" si="112"/>
        <v>600.44000000000005</v>
      </c>
    </row>
    <row r="7198" spans="1:17" x14ac:dyDescent="0.2">
      <c r="A7198" s="139" t="s">
        <v>14359</v>
      </c>
      <c r="B7198" s="140" t="s">
        <v>22491</v>
      </c>
      <c r="C7198" s="141">
        <v>326</v>
      </c>
      <c r="D7198" s="141">
        <v>3</v>
      </c>
      <c r="E7198" s="142">
        <v>489.92</v>
      </c>
      <c r="F7198" s="142">
        <v>395.48</v>
      </c>
      <c r="G7198" s="142">
        <v>269.77999999999997</v>
      </c>
      <c r="H7198" s="142">
        <v>54.82</v>
      </c>
      <c r="I7198" s="142">
        <v>720.08</v>
      </c>
      <c r="Q7198" s="6">
        <f t="shared" si="112"/>
        <v>720.08</v>
      </c>
    </row>
    <row r="7199" spans="1:17" x14ac:dyDescent="0.2">
      <c r="A7199" s="139" t="s">
        <v>14361</v>
      </c>
      <c r="B7199" s="140" t="s">
        <v>22492</v>
      </c>
      <c r="C7199" s="141">
        <v>302</v>
      </c>
      <c r="D7199" s="141">
        <v>1</v>
      </c>
      <c r="E7199" s="142">
        <v>6851.54</v>
      </c>
      <c r="F7199" s="142">
        <v>366.37</v>
      </c>
      <c r="G7199" s="142">
        <v>89.93</v>
      </c>
      <c r="H7199" s="142">
        <v>766.62</v>
      </c>
      <c r="I7199" s="142">
        <v>1222.92</v>
      </c>
      <c r="Q7199" s="6">
        <f t="shared" si="112"/>
        <v>1222.92</v>
      </c>
    </row>
    <row r="7200" spans="1:17" x14ac:dyDescent="0.2">
      <c r="A7200" s="139" t="s">
        <v>14363</v>
      </c>
      <c r="B7200" s="140" t="s">
        <v>22493</v>
      </c>
      <c r="C7200" s="141">
        <v>181</v>
      </c>
      <c r="D7200" s="141">
        <v>0</v>
      </c>
      <c r="E7200" s="142">
        <v>0</v>
      </c>
      <c r="F7200" s="142">
        <v>219.58</v>
      </c>
      <c r="G7200" s="142">
        <v>0</v>
      </c>
      <c r="H7200" s="142">
        <v>0</v>
      </c>
      <c r="I7200" s="142">
        <v>219.58</v>
      </c>
      <c r="Q7200" s="6">
        <f t="shared" si="112"/>
        <v>219.58</v>
      </c>
    </row>
    <row r="7201" spans="1:17" x14ac:dyDescent="0.2">
      <c r="A7201" s="139" t="s">
        <v>14365</v>
      </c>
      <c r="B7201" s="140" t="s">
        <v>22494</v>
      </c>
      <c r="C7201" s="141">
        <v>588</v>
      </c>
      <c r="D7201" s="141">
        <v>9</v>
      </c>
      <c r="E7201" s="142">
        <v>199436.4</v>
      </c>
      <c r="F7201" s="142">
        <v>713.33</v>
      </c>
      <c r="G7201" s="142">
        <v>809.34</v>
      </c>
      <c r="H7201" s="142">
        <v>22315.14</v>
      </c>
      <c r="I7201" s="142">
        <v>23837.81</v>
      </c>
      <c r="Q7201" s="6">
        <f t="shared" si="112"/>
        <v>23837.81</v>
      </c>
    </row>
    <row r="7202" spans="1:17" x14ac:dyDescent="0.2">
      <c r="A7202" s="139" t="s">
        <v>14367</v>
      </c>
      <c r="B7202" s="140" t="s">
        <v>22495</v>
      </c>
      <c r="C7202" s="141">
        <v>340</v>
      </c>
      <c r="D7202" s="141">
        <v>5</v>
      </c>
      <c r="E7202" s="142">
        <v>792.9</v>
      </c>
      <c r="F7202" s="142">
        <v>412.46</v>
      </c>
      <c r="G7202" s="142">
        <v>449.63</v>
      </c>
      <c r="H7202" s="142">
        <v>88.72</v>
      </c>
      <c r="I7202" s="142">
        <v>950.81</v>
      </c>
      <c r="Q7202" s="6">
        <f t="shared" si="112"/>
        <v>950.81</v>
      </c>
    </row>
    <row r="7203" spans="1:17" x14ac:dyDescent="0.2">
      <c r="A7203" s="139" t="s">
        <v>14369</v>
      </c>
      <c r="B7203" s="140" t="s">
        <v>22496</v>
      </c>
      <c r="C7203" s="141">
        <v>171</v>
      </c>
      <c r="D7203" s="141">
        <v>5</v>
      </c>
      <c r="E7203" s="142">
        <v>2432.7800000000002</v>
      </c>
      <c r="F7203" s="142">
        <v>207.45</v>
      </c>
      <c r="G7203" s="142">
        <v>449.63</v>
      </c>
      <c r="H7203" s="142">
        <v>272.20999999999998</v>
      </c>
      <c r="I7203" s="142">
        <v>929.29</v>
      </c>
      <c r="Q7203" s="6">
        <f t="shared" si="112"/>
        <v>929.29</v>
      </c>
    </row>
    <row r="7204" spans="1:17" x14ac:dyDescent="0.2">
      <c r="A7204" s="139" t="s">
        <v>14371</v>
      </c>
      <c r="B7204" s="140" t="s">
        <v>22497</v>
      </c>
      <c r="C7204" s="141">
        <v>207</v>
      </c>
      <c r="D7204" s="141">
        <v>2</v>
      </c>
      <c r="E7204" s="142">
        <v>19328.560000000001</v>
      </c>
      <c r="F7204" s="142">
        <v>251.12</v>
      </c>
      <c r="G7204" s="142">
        <v>179.86</v>
      </c>
      <c r="H7204" s="142">
        <v>2162.6999999999998</v>
      </c>
      <c r="I7204" s="142">
        <v>2593.6799999999998</v>
      </c>
      <c r="Q7204" s="6">
        <f t="shared" si="112"/>
        <v>2593.6799999999998</v>
      </c>
    </row>
    <row r="7205" spans="1:17" x14ac:dyDescent="0.2">
      <c r="A7205" s="139" t="s">
        <v>14373</v>
      </c>
      <c r="B7205" s="140" t="s">
        <v>22498</v>
      </c>
      <c r="C7205" s="141">
        <v>149</v>
      </c>
      <c r="D7205" s="141">
        <v>1</v>
      </c>
      <c r="E7205" s="142">
        <v>248.82</v>
      </c>
      <c r="F7205" s="142">
        <v>180.76</v>
      </c>
      <c r="G7205" s="142">
        <v>89.93</v>
      </c>
      <c r="H7205" s="142">
        <v>27.84</v>
      </c>
      <c r="I7205" s="142">
        <v>298.52999999999997</v>
      </c>
      <c r="Q7205" s="6">
        <f t="shared" si="112"/>
        <v>298.52999999999997</v>
      </c>
    </row>
    <row r="7206" spans="1:17" x14ac:dyDescent="0.2">
      <c r="A7206" s="139" t="s">
        <v>14375</v>
      </c>
      <c r="B7206" s="140" t="s">
        <v>22499</v>
      </c>
      <c r="C7206" s="141">
        <v>287</v>
      </c>
      <c r="D7206" s="141">
        <v>0</v>
      </c>
      <c r="E7206" s="142">
        <v>0</v>
      </c>
      <c r="F7206" s="142">
        <v>348.17</v>
      </c>
      <c r="G7206" s="142">
        <v>0</v>
      </c>
      <c r="H7206" s="142">
        <v>0</v>
      </c>
      <c r="I7206" s="142">
        <v>348.17</v>
      </c>
      <c r="Q7206" s="6">
        <f t="shared" si="112"/>
        <v>348.17</v>
      </c>
    </row>
    <row r="7207" spans="1:17" x14ac:dyDescent="0.2">
      <c r="A7207" s="139" t="s">
        <v>14377</v>
      </c>
      <c r="B7207" s="140" t="s">
        <v>22500</v>
      </c>
      <c r="C7207" s="141">
        <v>252</v>
      </c>
      <c r="D7207" s="141">
        <v>2</v>
      </c>
      <c r="E7207" s="142">
        <v>593.29</v>
      </c>
      <c r="F7207" s="142">
        <v>305.70999999999998</v>
      </c>
      <c r="G7207" s="142">
        <v>179.86</v>
      </c>
      <c r="H7207" s="142">
        <v>66.38</v>
      </c>
      <c r="I7207" s="142">
        <v>551.95000000000005</v>
      </c>
      <c r="Q7207" s="6">
        <f t="shared" si="112"/>
        <v>551.95000000000005</v>
      </c>
    </row>
    <row r="7208" spans="1:17" x14ac:dyDescent="0.2">
      <c r="A7208" s="139" t="s">
        <v>14379</v>
      </c>
      <c r="B7208" s="140" t="s">
        <v>22501</v>
      </c>
      <c r="C7208" s="141">
        <v>246</v>
      </c>
      <c r="D7208" s="141">
        <v>0</v>
      </c>
      <c r="E7208" s="142">
        <v>0</v>
      </c>
      <c r="F7208" s="142">
        <v>298.43</v>
      </c>
      <c r="G7208" s="142">
        <v>0</v>
      </c>
      <c r="H7208" s="142">
        <v>0</v>
      </c>
      <c r="I7208" s="142">
        <v>298.43</v>
      </c>
      <c r="Q7208" s="6">
        <f t="shared" si="112"/>
        <v>298.43</v>
      </c>
    </row>
    <row r="7209" spans="1:17" x14ac:dyDescent="0.2">
      <c r="A7209" s="139" t="s">
        <v>14381</v>
      </c>
      <c r="B7209" s="140" t="s">
        <v>22502</v>
      </c>
      <c r="C7209" s="141">
        <v>212</v>
      </c>
      <c r="D7209" s="141">
        <v>1</v>
      </c>
      <c r="E7209" s="142">
        <v>18390.98</v>
      </c>
      <c r="F7209" s="142">
        <v>257.18</v>
      </c>
      <c r="G7209" s="142">
        <v>89.93</v>
      </c>
      <c r="H7209" s="142">
        <v>2057.7800000000002</v>
      </c>
      <c r="I7209" s="142">
        <v>2404.89</v>
      </c>
      <c r="Q7209" s="6">
        <f t="shared" si="112"/>
        <v>2404.89</v>
      </c>
    </row>
    <row r="7210" spans="1:17" x14ac:dyDescent="0.2">
      <c r="A7210" s="139" t="s">
        <v>14383</v>
      </c>
      <c r="B7210" s="140" t="s">
        <v>22503</v>
      </c>
      <c r="C7210" s="141">
        <v>290</v>
      </c>
      <c r="D7210" s="141">
        <v>0</v>
      </c>
      <c r="E7210" s="142">
        <v>0</v>
      </c>
      <c r="F7210" s="142">
        <v>351.81</v>
      </c>
      <c r="G7210" s="142">
        <v>0</v>
      </c>
      <c r="H7210" s="142">
        <v>0</v>
      </c>
      <c r="I7210" s="142">
        <v>351.81</v>
      </c>
      <c r="Q7210" s="6">
        <f t="shared" si="112"/>
        <v>351.81</v>
      </c>
    </row>
    <row r="7211" spans="1:17" x14ac:dyDescent="0.2">
      <c r="A7211" s="139" t="s">
        <v>14385</v>
      </c>
      <c r="B7211" s="140" t="s">
        <v>22504</v>
      </c>
      <c r="C7211" s="141">
        <v>270</v>
      </c>
      <c r="D7211" s="141">
        <v>2</v>
      </c>
      <c r="E7211" s="142">
        <v>156.13999999999999</v>
      </c>
      <c r="F7211" s="142">
        <v>327.54000000000002</v>
      </c>
      <c r="G7211" s="142">
        <v>179.86</v>
      </c>
      <c r="H7211" s="142">
        <v>17.47</v>
      </c>
      <c r="I7211" s="142">
        <v>524.87</v>
      </c>
      <c r="Q7211" s="6">
        <f t="shared" si="112"/>
        <v>524.87</v>
      </c>
    </row>
    <row r="7212" spans="1:17" x14ac:dyDescent="0.2">
      <c r="A7212" s="139" t="s">
        <v>14387</v>
      </c>
      <c r="B7212" s="140" t="s">
        <v>22505</v>
      </c>
      <c r="C7212" s="141">
        <v>252</v>
      </c>
      <c r="D7212" s="141">
        <v>5</v>
      </c>
      <c r="E7212" s="142">
        <v>902.08</v>
      </c>
      <c r="F7212" s="142">
        <v>305.70999999999998</v>
      </c>
      <c r="G7212" s="142">
        <v>449.63</v>
      </c>
      <c r="H7212" s="142">
        <v>100.94</v>
      </c>
      <c r="I7212" s="142">
        <v>856.28</v>
      </c>
      <c r="Q7212" s="6">
        <f t="shared" si="112"/>
        <v>856.28</v>
      </c>
    </row>
    <row r="7213" spans="1:17" x14ac:dyDescent="0.2">
      <c r="A7213" s="139" t="s">
        <v>14389</v>
      </c>
      <c r="B7213" s="140" t="s">
        <v>22506</v>
      </c>
      <c r="C7213" s="141">
        <v>361</v>
      </c>
      <c r="D7213" s="141">
        <v>2</v>
      </c>
      <c r="E7213" s="142">
        <v>1872.75</v>
      </c>
      <c r="F7213" s="142">
        <v>437.94</v>
      </c>
      <c r="G7213" s="142">
        <v>179.86</v>
      </c>
      <c r="H7213" s="142">
        <v>209.54</v>
      </c>
      <c r="I7213" s="142">
        <v>827.34</v>
      </c>
      <c r="Q7213" s="6">
        <f t="shared" si="112"/>
        <v>827.34</v>
      </c>
    </row>
    <row r="7214" spans="1:17" x14ac:dyDescent="0.2">
      <c r="A7214" s="139" t="s">
        <v>14391</v>
      </c>
      <c r="B7214" s="140" t="s">
        <v>22507</v>
      </c>
      <c r="C7214" s="141">
        <v>130</v>
      </c>
      <c r="D7214" s="141">
        <v>0</v>
      </c>
      <c r="E7214" s="142">
        <v>0</v>
      </c>
      <c r="F7214" s="142">
        <v>157.71</v>
      </c>
      <c r="G7214" s="142">
        <v>0</v>
      </c>
      <c r="H7214" s="142">
        <v>0</v>
      </c>
      <c r="I7214" s="142">
        <v>157.71</v>
      </c>
      <c r="Q7214" s="6">
        <f t="shared" si="112"/>
        <v>157.71</v>
      </c>
    </row>
    <row r="7215" spans="1:17" x14ac:dyDescent="0.2">
      <c r="A7215" s="139" t="s">
        <v>14393</v>
      </c>
      <c r="B7215" s="140" t="s">
        <v>22508</v>
      </c>
      <c r="C7215" s="141">
        <v>639</v>
      </c>
      <c r="D7215" s="141">
        <v>3</v>
      </c>
      <c r="E7215" s="142">
        <v>1119.3800000000001</v>
      </c>
      <c r="F7215" s="142">
        <v>775.19</v>
      </c>
      <c r="G7215" s="142">
        <v>269.77999999999997</v>
      </c>
      <c r="H7215" s="142">
        <v>125.25</v>
      </c>
      <c r="I7215" s="142">
        <v>1170.22</v>
      </c>
      <c r="Q7215" s="6">
        <f t="shared" si="112"/>
        <v>1170.22</v>
      </c>
    </row>
    <row r="7216" spans="1:17" x14ac:dyDescent="0.2">
      <c r="A7216" s="139" t="s">
        <v>14395</v>
      </c>
      <c r="B7216" s="140" t="s">
        <v>22509</v>
      </c>
      <c r="C7216" s="141">
        <v>521</v>
      </c>
      <c r="D7216" s="141">
        <v>6</v>
      </c>
      <c r="E7216" s="142">
        <v>9153.7000000000007</v>
      </c>
      <c r="F7216" s="142">
        <v>632.04999999999995</v>
      </c>
      <c r="G7216" s="142">
        <v>539.55999999999995</v>
      </c>
      <c r="H7216" s="142">
        <v>1024.22</v>
      </c>
      <c r="I7216" s="142">
        <v>2195.83</v>
      </c>
      <c r="Q7216" s="6">
        <f t="shared" si="112"/>
        <v>2195.83</v>
      </c>
    </row>
    <row r="7217" spans="1:17" x14ac:dyDescent="0.2">
      <c r="A7217" s="139" t="s">
        <v>14397</v>
      </c>
      <c r="B7217" s="140" t="s">
        <v>22510</v>
      </c>
      <c r="C7217" s="141">
        <v>164</v>
      </c>
      <c r="D7217" s="141">
        <v>0</v>
      </c>
      <c r="E7217" s="142">
        <v>0</v>
      </c>
      <c r="F7217" s="142">
        <v>198.95</v>
      </c>
      <c r="G7217" s="142">
        <v>0</v>
      </c>
      <c r="H7217" s="142">
        <v>0</v>
      </c>
      <c r="I7217" s="142">
        <v>198.95</v>
      </c>
      <c r="Q7217" s="6">
        <f t="shared" si="112"/>
        <v>198.95</v>
      </c>
    </row>
    <row r="7218" spans="1:17" x14ac:dyDescent="0.2">
      <c r="A7218" s="139" t="s">
        <v>14399</v>
      </c>
      <c r="B7218" s="140" t="s">
        <v>22511</v>
      </c>
      <c r="C7218" s="141">
        <v>109</v>
      </c>
      <c r="D7218" s="141">
        <v>2</v>
      </c>
      <c r="E7218" s="142">
        <v>13558.84</v>
      </c>
      <c r="F7218" s="142">
        <v>132.22999999999999</v>
      </c>
      <c r="G7218" s="142">
        <v>179.86</v>
      </c>
      <c r="H7218" s="142">
        <v>1517.11</v>
      </c>
      <c r="I7218" s="142">
        <v>1829.2</v>
      </c>
      <c r="Q7218" s="6">
        <f t="shared" si="112"/>
        <v>1829.2</v>
      </c>
    </row>
    <row r="7219" spans="1:17" x14ac:dyDescent="0.2">
      <c r="A7219" s="139" t="s">
        <v>14401</v>
      </c>
      <c r="B7219" s="140" t="s">
        <v>22512</v>
      </c>
      <c r="C7219" s="141">
        <v>106</v>
      </c>
      <c r="D7219" s="141">
        <v>2</v>
      </c>
      <c r="E7219" s="142">
        <v>373.22</v>
      </c>
      <c r="F7219" s="142">
        <v>128.59</v>
      </c>
      <c r="G7219" s="142">
        <v>179.86</v>
      </c>
      <c r="H7219" s="142">
        <v>41.76</v>
      </c>
      <c r="I7219" s="142">
        <v>350.21</v>
      </c>
      <c r="Q7219" s="6">
        <f t="shared" si="112"/>
        <v>350.21</v>
      </c>
    </row>
    <row r="7220" spans="1:17" x14ac:dyDescent="0.2">
      <c r="A7220" s="139" t="s">
        <v>14403</v>
      </c>
      <c r="B7220" s="140" t="s">
        <v>22513</v>
      </c>
      <c r="C7220" s="141">
        <v>200</v>
      </c>
      <c r="D7220" s="141">
        <v>6</v>
      </c>
      <c r="E7220" s="142">
        <v>1244.08</v>
      </c>
      <c r="F7220" s="142">
        <v>242.62</v>
      </c>
      <c r="G7220" s="142">
        <v>539.55999999999995</v>
      </c>
      <c r="H7220" s="142">
        <v>139.19999999999999</v>
      </c>
      <c r="I7220" s="142">
        <v>921.38</v>
      </c>
      <c r="Q7220" s="6">
        <f t="shared" si="112"/>
        <v>921.38</v>
      </c>
    </row>
    <row r="7221" spans="1:17" x14ac:dyDescent="0.2">
      <c r="A7221" s="139" t="s">
        <v>14405</v>
      </c>
      <c r="B7221" s="140" t="s">
        <v>22514</v>
      </c>
      <c r="C7221" s="141">
        <v>180</v>
      </c>
      <c r="D7221" s="141">
        <v>0</v>
      </c>
      <c r="E7221" s="142">
        <v>0</v>
      </c>
      <c r="F7221" s="142">
        <v>218.37</v>
      </c>
      <c r="G7221" s="142">
        <v>0</v>
      </c>
      <c r="H7221" s="142">
        <v>0</v>
      </c>
      <c r="I7221" s="142">
        <v>218.37</v>
      </c>
      <c r="Q7221" s="6">
        <f t="shared" si="112"/>
        <v>218.37</v>
      </c>
    </row>
    <row r="7222" spans="1:17" x14ac:dyDescent="0.2">
      <c r="A7222" s="139" t="s">
        <v>14407</v>
      </c>
      <c r="B7222" s="140" t="s">
        <v>22515</v>
      </c>
      <c r="C7222" s="141">
        <v>220</v>
      </c>
      <c r="D7222" s="141">
        <v>0</v>
      </c>
      <c r="E7222" s="142">
        <v>0</v>
      </c>
      <c r="F7222" s="142">
        <v>266.89</v>
      </c>
      <c r="G7222" s="142">
        <v>0</v>
      </c>
      <c r="H7222" s="142">
        <v>0</v>
      </c>
      <c r="I7222" s="142">
        <v>266.89</v>
      </c>
      <c r="Q7222" s="6">
        <f t="shared" si="112"/>
        <v>266.89</v>
      </c>
    </row>
    <row r="7223" spans="1:17" x14ac:dyDescent="0.2">
      <c r="A7223" s="139" t="s">
        <v>14409</v>
      </c>
      <c r="B7223" s="140" t="s">
        <v>22516</v>
      </c>
      <c r="C7223" s="141">
        <v>288</v>
      </c>
      <c r="D7223" s="141">
        <v>10</v>
      </c>
      <c r="E7223" s="142">
        <v>8682.68</v>
      </c>
      <c r="F7223" s="142">
        <v>349.38</v>
      </c>
      <c r="G7223" s="142">
        <v>899.26</v>
      </c>
      <c r="H7223" s="142">
        <v>971.51</v>
      </c>
      <c r="I7223" s="142">
        <v>2220.15</v>
      </c>
      <c r="Q7223" s="6">
        <f t="shared" si="112"/>
        <v>2220.15</v>
      </c>
    </row>
    <row r="7224" spans="1:17" x14ac:dyDescent="0.2">
      <c r="A7224" s="139" t="s">
        <v>14411</v>
      </c>
      <c r="B7224" s="140" t="s">
        <v>22517</v>
      </c>
      <c r="C7224" s="141">
        <v>37</v>
      </c>
      <c r="D7224" s="141">
        <v>1</v>
      </c>
      <c r="E7224" s="142">
        <v>186.61</v>
      </c>
      <c r="F7224" s="142">
        <v>44.89</v>
      </c>
      <c r="G7224" s="142">
        <v>89.93</v>
      </c>
      <c r="H7224" s="142">
        <v>20.88</v>
      </c>
      <c r="I7224" s="142">
        <v>155.69999999999999</v>
      </c>
      <c r="Q7224" s="6">
        <f t="shared" si="112"/>
        <v>155.69999999999999</v>
      </c>
    </row>
    <row r="7225" spans="1:17" x14ac:dyDescent="0.2">
      <c r="A7225" s="139" t="s">
        <v>14413</v>
      </c>
      <c r="B7225" s="140" t="s">
        <v>22518</v>
      </c>
      <c r="C7225" s="141">
        <v>160</v>
      </c>
      <c r="D7225" s="141">
        <v>1</v>
      </c>
      <c r="E7225" s="142">
        <v>12534.72</v>
      </c>
      <c r="F7225" s="142">
        <v>194.1</v>
      </c>
      <c r="G7225" s="142">
        <v>89.93</v>
      </c>
      <c r="H7225" s="142">
        <v>1402.52</v>
      </c>
      <c r="I7225" s="142">
        <v>1686.55</v>
      </c>
      <c r="Q7225" s="6">
        <f t="shared" si="112"/>
        <v>1686.55</v>
      </c>
    </row>
    <row r="7226" spans="1:17" x14ac:dyDescent="0.2">
      <c r="A7226" s="139" t="s">
        <v>14415</v>
      </c>
      <c r="B7226" s="140" t="s">
        <v>22519</v>
      </c>
      <c r="C7226" s="141">
        <v>187</v>
      </c>
      <c r="D7226" s="141">
        <v>3</v>
      </c>
      <c r="E7226" s="142">
        <v>213.12</v>
      </c>
      <c r="F7226" s="142">
        <v>226.86</v>
      </c>
      <c r="G7226" s="142">
        <v>269.77999999999997</v>
      </c>
      <c r="H7226" s="142">
        <v>23.85</v>
      </c>
      <c r="I7226" s="142">
        <v>520.49</v>
      </c>
      <c r="Q7226" s="6">
        <f t="shared" si="112"/>
        <v>520.49</v>
      </c>
    </row>
    <row r="7227" spans="1:17" x14ac:dyDescent="0.2">
      <c r="A7227" s="139" t="s">
        <v>14417</v>
      </c>
      <c r="B7227" s="140" t="s">
        <v>22520</v>
      </c>
      <c r="C7227" s="141">
        <v>154</v>
      </c>
      <c r="D7227" s="141">
        <v>1</v>
      </c>
      <c r="E7227" s="142">
        <v>891.42</v>
      </c>
      <c r="F7227" s="142">
        <v>186.82</v>
      </c>
      <c r="G7227" s="142">
        <v>89.93</v>
      </c>
      <c r="H7227" s="142">
        <v>99.74</v>
      </c>
      <c r="I7227" s="142">
        <v>376.49</v>
      </c>
      <c r="Q7227" s="6">
        <f t="shared" si="112"/>
        <v>376.49</v>
      </c>
    </row>
    <row r="7228" spans="1:17" x14ac:dyDescent="0.2">
      <c r="A7228" s="139" t="s">
        <v>14419</v>
      </c>
      <c r="B7228" s="140" t="s">
        <v>22521</v>
      </c>
      <c r="C7228" s="141">
        <v>47</v>
      </c>
      <c r="D7228" s="141">
        <v>0</v>
      </c>
      <c r="E7228" s="142">
        <v>0</v>
      </c>
      <c r="F7228" s="142">
        <v>57.02</v>
      </c>
      <c r="G7228" s="142">
        <v>0</v>
      </c>
      <c r="H7228" s="142">
        <v>0</v>
      </c>
      <c r="I7228" s="142">
        <v>57.02</v>
      </c>
      <c r="Q7228" s="6">
        <f t="shared" si="112"/>
        <v>57.02</v>
      </c>
    </row>
    <row r="7229" spans="1:17" x14ac:dyDescent="0.2">
      <c r="A7229" s="139" t="s">
        <v>14421</v>
      </c>
      <c r="B7229" s="140" t="s">
        <v>22522</v>
      </c>
      <c r="C7229" s="141">
        <v>1357</v>
      </c>
      <c r="D7229" s="141">
        <v>20</v>
      </c>
      <c r="E7229" s="142">
        <v>7094.37</v>
      </c>
      <c r="F7229" s="142">
        <v>1646.23</v>
      </c>
      <c r="G7229" s="142">
        <v>1798.52</v>
      </c>
      <c r="H7229" s="142">
        <v>793.8</v>
      </c>
      <c r="I7229" s="142">
        <v>4238.55</v>
      </c>
      <c r="Q7229" s="6">
        <f t="shared" si="112"/>
        <v>4238.55</v>
      </c>
    </row>
    <row r="7230" spans="1:17" x14ac:dyDescent="0.2">
      <c r="A7230" s="139" t="s">
        <v>14423</v>
      </c>
      <c r="B7230" s="140" t="s">
        <v>22523</v>
      </c>
      <c r="C7230" s="141">
        <v>182</v>
      </c>
      <c r="D7230" s="141">
        <v>1</v>
      </c>
      <c r="E7230" s="142">
        <v>240.02</v>
      </c>
      <c r="F7230" s="142">
        <v>220.79</v>
      </c>
      <c r="G7230" s="142">
        <v>89.93</v>
      </c>
      <c r="H7230" s="142">
        <v>26.86</v>
      </c>
      <c r="I7230" s="142">
        <v>337.58</v>
      </c>
      <c r="Q7230" s="6">
        <f t="shared" si="112"/>
        <v>337.58</v>
      </c>
    </row>
    <row r="7231" spans="1:17" x14ac:dyDescent="0.2">
      <c r="A7231" s="139" t="s">
        <v>14425</v>
      </c>
      <c r="B7231" s="140" t="s">
        <v>22524</v>
      </c>
      <c r="C7231" s="141">
        <v>104</v>
      </c>
      <c r="D7231" s="141">
        <v>0</v>
      </c>
      <c r="E7231" s="142">
        <v>0</v>
      </c>
      <c r="F7231" s="142">
        <v>126.17</v>
      </c>
      <c r="G7231" s="142">
        <v>0</v>
      </c>
      <c r="H7231" s="142">
        <v>0</v>
      </c>
      <c r="I7231" s="142">
        <v>126.17</v>
      </c>
      <c r="Q7231" s="6">
        <f t="shared" si="112"/>
        <v>126.17</v>
      </c>
    </row>
    <row r="7232" spans="1:17" x14ac:dyDescent="0.2">
      <c r="A7232" s="139" t="s">
        <v>14427</v>
      </c>
      <c r="B7232" s="140" t="s">
        <v>22525</v>
      </c>
      <c r="C7232" s="141">
        <v>44</v>
      </c>
      <c r="D7232" s="141">
        <v>0</v>
      </c>
      <c r="E7232" s="142">
        <v>0</v>
      </c>
      <c r="F7232" s="142">
        <v>53.38</v>
      </c>
      <c r="G7232" s="142">
        <v>0</v>
      </c>
      <c r="H7232" s="142">
        <v>0</v>
      </c>
      <c r="I7232" s="142">
        <v>53.38</v>
      </c>
      <c r="Q7232" s="6">
        <f t="shared" si="112"/>
        <v>53.38</v>
      </c>
    </row>
    <row r="7233" spans="1:17" x14ac:dyDescent="0.2">
      <c r="A7233" s="139" t="s">
        <v>14429</v>
      </c>
      <c r="B7233" s="140" t="s">
        <v>22526</v>
      </c>
      <c r="C7233" s="141">
        <v>109</v>
      </c>
      <c r="D7233" s="141">
        <v>17</v>
      </c>
      <c r="E7233" s="142">
        <v>2171.04</v>
      </c>
      <c r="F7233" s="142">
        <v>132.22999999999999</v>
      </c>
      <c r="G7233" s="142">
        <v>1528.74</v>
      </c>
      <c r="H7233" s="142">
        <v>242.92</v>
      </c>
      <c r="I7233" s="142">
        <v>1903.89</v>
      </c>
      <c r="Q7233" s="6">
        <f t="shared" si="112"/>
        <v>1903.89</v>
      </c>
    </row>
    <row r="7234" spans="1:17" x14ac:dyDescent="0.2">
      <c r="A7234" s="139" t="s">
        <v>14431</v>
      </c>
      <c r="B7234" s="140" t="s">
        <v>22527</v>
      </c>
      <c r="C7234" s="141">
        <v>647</v>
      </c>
      <c r="D7234" s="141">
        <v>5</v>
      </c>
      <c r="E7234" s="142">
        <v>1382.79</v>
      </c>
      <c r="F7234" s="142">
        <v>784.9</v>
      </c>
      <c r="G7234" s="142">
        <v>449.63</v>
      </c>
      <c r="H7234" s="142">
        <v>154.72</v>
      </c>
      <c r="I7234" s="142">
        <v>1389.25</v>
      </c>
      <c r="Q7234" s="6">
        <f t="shared" si="112"/>
        <v>1389.25</v>
      </c>
    </row>
    <row r="7235" spans="1:17" x14ac:dyDescent="0.2">
      <c r="A7235" s="139" t="s">
        <v>14433</v>
      </c>
      <c r="B7235" s="140" t="s">
        <v>22528</v>
      </c>
      <c r="C7235" s="141">
        <v>502</v>
      </c>
      <c r="D7235" s="141">
        <v>8</v>
      </c>
      <c r="E7235" s="142">
        <v>1881.1</v>
      </c>
      <c r="F7235" s="142">
        <v>608.99</v>
      </c>
      <c r="G7235" s="142">
        <v>719.41</v>
      </c>
      <c r="H7235" s="142">
        <v>210.48</v>
      </c>
      <c r="I7235" s="142">
        <v>1538.88</v>
      </c>
      <c r="Q7235" s="6">
        <f t="shared" si="112"/>
        <v>1538.88</v>
      </c>
    </row>
    <row r="7236" spans="1:17" x14ac:dyDescent="0.2">
      <c r="A7236" s="139" t="s">
        <v>14435</v>
      </c>
      <c r="B7236" s="140" t="s">
        <v>22529</v>
      </c>
      <c r="C7236" s="141">
        <v>328</v>
      </c>
      <c r="D7236" s="141">
        <v>2</v>
      </c>
      <c r="E7236" s="142">
        <v>771.34</v>
      </c>
      <c r="F7236" s="142">
        <v>397.91</v>
      </c>
      <c r="G7236" s="142">
        <v>179.86</v>
      </c>
      <c r="H7236" s="142">
        <v>86.3</v>
      </c>
      <c r="I7236" s="142">
        <v>664.07</v>
      </c>
      <c r="Q7236" s="6">
        <f t="shared" si="112"/>
        <v>664.07</v>
      </c>
    </row>
    <row r="7237" spans="1:17" x14ac:dyDescent="0.2">
      <c r="A7237" s="139" t="s">
        <v>14437</v>
      </c>
      <c r="B7237" s="140" t="s">
        <v>22530</v>
      </c>
      <c r="C7237" s="141">
        <v>130</v>
      </c>
      <c r="D7237" s="141">
        <v>2</v>
      </c>
      <c r="E7237" s="142">
        <v>10314.629999999999</v>
      </c>
      <c r="F7237" s="142">
        <v>157.71</v>
      </c>
      <c r="G7237" s="142">
        <v>179.86</v>
      </c>
      <c r="H7237" s="142">
        <v>1154.1099999999999</v>
      </c>
      <c r="I7237" s="142">
        <v>1491.68</v>
      </c>
      <c r="Q7237" s="6">
        <f t="shared" si="112"/>
        <v>1491.68</v>
      </c>
    </row>
    <row r="7238" spans="1:17" x14ac:dyDescent="0.2">
      <c r="A7238" s="139" t="s">
        <v>14439</v>
      </c>
      <c r="B7238" s="140" t="s">
        <v>22531</v>
      </c>
      <c r="C7238" s="141">
        <v>252</v>
      </c>
      <c r="D7238" s="141">
        <v>1</v>
      </c>
      <c r="E7238" s="142">
        <v>308.25</v>
      </c>
      <c r="F7238" s="142">
        <v>305.70999999999998</v>
      </c>
      <c r="G7238" s="142">
        <v>89.93</v>
      </c>
      <c r="H7238" s="142">
        <v>34.49</v>
      </c>
      <c r="I7238" s="142">
        <v>430.13</v>
      </c>
      <c r="Q7238" s="6">
        <f t="shared" si="112"/>
        <v>430.13</v>
      </c>
    </row>
    <row r="7239" spans="1:17" x14ac:dyDescent="0.2">
      <c r="A7239" s="139" t="s">
        <v>14441</v>
      </c>
      <c r="B7239" s="140" t="s">
        <v>22532</v>
      </c>
      <c r="C7239" s="141">
        <v>632</v>
      </c>
      <c r="D7239" s="141">
        <v>7</v>
      </c>
      <c r="E7239" s="142">
        <v>7127.61</v>
      </c>
      <c r="F7239" s="142">
        <v>766.7</v>
      </c>
      <c r="G7239" s="142">
        <v>629.48</v>
      </c>
      <c r="H7239" s="142">
        <v>797.51</v>
      </c>
      <c r="I7239" s="142">
        <v>2193.69</v>
      </c>
      <c r="Q7239" s="6">
        <f t="shared" si="112"/>
        <v>2193.69</v>
      </c>
    </row>
    <row r="7240" spans="1:17" x14ac:dyDescent="0.2">
      <c r="A7240" s="139" t="s">
        <v>14443</v>
      </c>
      <c r="B7240" s="140" t="s">
        <v>22533</v>
      </c>
      <c r="C7240" s="141">
        <v>244</v>
      </c>
      <c r="D7240" s="141">
        <v>2</v>
      </c>
      <c r="E7240" s="142">
        <v>572.28</v>
      </c>
      <c r="F7240" s="142">
        <v>296.01</v>
      </c>
      <c r="G7240" s="142">
        <v>179.86</v>
      </c>
      <c r="H7240" s="142">
        <v>64.03</v>
      </c>
      <c r="I7240" s="142">
        <v>539.9</v>
      </c>
      <c r="Q7240" s="6">
        <f t="shared" si="112"/>
        <v>539.9</v>
      </c>
    </row>
    <row r="7241" spans="1:17" x14ac:dyDescent="0.2">
      <c r="A7241" s="139" t="s">
        <v>14445</v>
      </c>
      <c r="B7241" s="140" t="s">
        <v>22534</v>
      </c>
      <c r="C7241" s="141">
        <v>1001</v>
      </c>
      <c r="D7241" s="141">
        <v>14</v>
      </c>
      <c r="E7241" s="142">
        <v>15177.78</v>
      </c>
      <c r="F7241" s="142">
        <v>1214.3499999999999</v>
      </c>
      <c r="G7241" s="142">
        <v>1258.97</v>
      </c>
      <c r="H7241" s="142">
        <v>1698.26</v>
      </c>
      <c r="I7241" s="142">
        <v>4171.58</v>
      </c>
      <c r="Q7241" s="6">
        <f t="shared" si="112"/>
        <v>4171.58</v>
      </c>
    </row>
    <row r="7242" spans="1:17" x14ac:dyDescent="0.2">
      <c r="A7242" s="139" t="s">
        <v>14447</v>
      </c>
      <c r="B7242" s="140" t="s">
        <v>22535</v>
      </c>
      <c r="C7242" s="141">
        <v>395</v>
      </c>
      <c r="D7242" s="141">
        <v>4</v>
      </c>
      <c r="E7242" s="142">
        <v>405.52</v>
      </c>
      <c r="F7242" s="142">
        <v>479.19</v>
      </c>
      <c r="G7242" s="142">
        <v>359.7</v>
      </c>
      <c r="H7242" s="142">
        <v>45.38</v>
      </c>
      <c r="I7242" s="142">
        <v>884.27</v>
      </c>
      <c r="Q7242" s="6">
        <f t="shared" si="112"/>
        <v>884.27</v>
      </c>
    </row>
    <row r="7243" spans="1:17" x14ac:dyDescent="0.2">
      <c r="A7243" s="139" t="s">
        <v>14449</v>
      </c>
      <c r="B7243" s="140" t="s">
        <v>22536</v>
      </c>
      <c r="C7243" s="141">
        <v>138</v>
      </c>
      <c r="D7243" s="141">
        <v>0</v>
      </c>
      <c r="E7243" s="142">
        <v>0</v>
      </c>
      <c r="F7243" s="142">
        <v>167.42</v>
      </c>
      <c r="G7243" s="142">
        <v>0</v>
      </c>
      <c r="H7243" s="142">
        <v>0</v>
      </c>
      <c r="I7243" s="142">
        <v>167.42</v>
      </c>
      <c r="Q7243" s="6">
        <f t="shared" si="112"/>
        <v>167.42</v>
      </c>
    </row>
    <row r="7244" spans="1:17" x14ac:dyDescent="0.2">
      <c r="A7244" s="139" t="s">
        <v>14451</v>
      </c>
      <c r="B7244" s="140" t="s">
        <v>22537</v>
      </c>
      <c r="C7244" s="141">
        <v>322</v>
      </c>
      <c r="D7244" s="141">
        <v>0</v>
      </c>
      <c r="E7244" s="142">
        <v>0</v>
      </c>
      <c r="F7244" s="142">
        <v>390.63</v>
      </c>
      <c r="G7244" s="142">
        <v>0</v>
      </c>
      <c r="H7244" s="142">
        <v>0</v>
      </c>
      <c r="I7244" s="142">
        <v>390.63</v>
      </c>
      <c r="Q7244" s="6">
        <f t="shared" si="112"/>
        <v>390.63</v>
      </c>
    </row>
    <row r="7245" spans="1:17" x14ac:dyDescent="0.2">
      <c r="A7245" s="139" t="s">
        <v>14453</v>
      </c>
      <c r="B7245" s="140" t="s">
        <v>22538</v>
      </c>
      <c r="C7245" s="141">
        <v>89</v>
      </c>
      <c r="D7245" s="141">
        <v>0</v>
      </c>
      <c r="E7245" s="142">
        <v>0</v>
      </c>
      <c r="F7245" s="142">
        <v>107.97</v>
      </c>
      <c r="G7245" s="142">
        <v>0</v>
      </c>
      <c r="H7245" s="142">
        <v>0</v>
      </c>
      <c r="I7245" s="142">
        <v>107.97</v>
      </c>
      <c r="Q7245" s="6">
        <f t="shared" si="112"/>
        <v>107.97</v>
      </c>
    </row>
    <row r="7246" spans="1:17" x14ac:dyDescent="0.2">
      <c r="A7246" s="139" t="s">
        <v>14455</v>
      </c>
      <c r="B7246" s="140" t="s">
        <v>22539</v>
      </c>
      <c r="C7246" s="141">
        <v>163</v>
      </c>
      <c r="D7246" s="141">
        <v>0</v>
      </c>
      <c r="E7246" s="142">
        <v>0</v>
      </c>
      <c r="F7246" s="142">
        <v>197.74</v>
      </c>
      <c r="G7246" s="142">
        <v>0</v>
      </c>
      <c r="H7246" s="142">
        <v>0</v>
      </c>
      <c r="I7246" s="142">
        <v>197.74</v>
      </c>
      <c r="Q7246" s="6">
        <f t="shared" si="112"/>
        <v>197.74</v>
      </c>
    </row>
    <row r="7247" spans="1:17" x14ac:dyDescent="0.2">
      <c r="A7247" s="139" t="s">
        <v>14457</v>
      </c>
      <c r="B7247" s="140" t="s">
        <v>22540</v>
      </c>
      <c r="C7247" s="141">
        <v>175</v>
      </c>
      <c r="D7247" s="141">
        <v>0</v>
      </c>
      <c r="E7247" s="142">
        <v>0</v>
      </c>
      <c r="F7247" s="142">
        <v>212.3</v>
      </c>
      <c r="G7247" s="142">
        <v>0</v>
      </c>
      <c r="H7247" s="142">
        <v>0</v>
      </c>
      <c r="I7247" s="142">
        <v>212.3</v>
      </c>
      <c r="Q7247" s="6">
        <f t="shared" si="112"/>
        <v>212.3</v>
      </c>
    </row>
    <row r="7248" spans="1:17" x14ac:dyDescent="0.2">
      <c r="A7248" s="139" t="s">
        <v>14459</v>
      </c>
      <c r="B7248" s="140" t="s">
        <v>22541</v>
      </c>
      <c r="C7248" s="141">
        <v>253</v>
      </c>
      <c r="D7248" s="141">
        <v>3</v>
      </c>
      <c r="E7248" s="142">
        <v>3593.62</v>
      </c>
      <c r="F7248" s="142">
        <v>306.93</v>
      </c>
      <c r="G7248" s="142">
        <v>269.77999999999997</v>
      </c>
      <c r="H7248" s="142">
        <v>402.1</v>
      </c>
      <c r="I7248" s="142">
        <v>978.81</v>
      </c>
      <c r="Q7248" s="6">
        <f t="shared" ref="Q7248:Q7311" si="113">I7248+P7248</f>
        <v>978.81</v>
      </c>
    </row>
    <row r="7249" spans="1:17" x14ac:dyDescent="0.2">
      <c r="A7249" s="139" t="s">
        <v>14461</v>
      </c>
      <c r="B7249" s="140" t="s">
        <v>22542</v>
      </c>
      <c r="C7249" s="141">
        <v>1375</v>
      </c>
      <c r="D7249" s="141">
        <v>37</v>
      </c>
      <c r="E7249" s="142">
        <v>15912.93</v>
      </c>
      <c r="F7249" s="142">
        <v>1668.06</v>
      </c>
      <c r="G7249" s="142">
        <v>3327.26</v>
      </c>
      <c r="H7249" s="142">
        <v>1780.51</v>
      </c>
      <c r="I7249" s="142">
        <v>6775.83</v>
      </c>
      <c r="Q7249" s="6">
        <f t="shared" si="113"/>
        <v>6775.83</v>
      </c>
    </row>
    <row r="7250" spans="1:17" x14ac:dyDescent="0.2">
      <c r="A7250" s="139" t="s">
        <v>14463</v>
      </c>
      <c r="B7250" s="140" t="s">
        <v>22543</v>
      </c>
      <c r="C7250" s="141">
        <v>108</v>
      </c>
      <c r="D7250" s="141">
        <v>5</v>
      </c>
      <c r="E7250" s="142">
        <v>540.02</v>
      </c>
      <c r="F7250" s="142">
        <v>131.02000000000001</v>
      </c>
      <c r="G7250" s="142">
        <v>449.63</v>
      </c>
      <c r="H7250" s="142">
        <v>60.42</v>
      </c>
      <c r="I7250" s="142">
        <v>641.07000000000005</v>
      </c>
      <c r="Q7250" s="6">
        <f t="shared" si="113"/>
        <v>641.07000000000005</v>
      </c>
    </row>
    <row r="7251" spans="1:17" x14ac:dyDescent="0.2">
      <c r="A7251" s="139" t="s">
        <v>14465</v>
      </c>
      <c r="B7251" s="140" t="s">
        <v>22544</v>
      </c>
      <c r="C7251" s="141">
        <v>197</v>
      </c>
      <c r="D7251" s="141">
        <v>0</v>
      </c>
      <c r="E7251" s="142">
        <v>0</v>
      </c>
      <c r="F7251" s="142">
        <v>238.99</v>
      </c>
      <c r="G7251" s="142">
        <v>0</v>
      </c>
      <c r="H7251" s="142">
        <v>0</v>
      </c>
      <c r="I7251" s="142">
        <v>238.99</v>
      </c>
      <c r="Q7251" s="6">
        <f t="shared" si="113"/>
        <v>238.99</v>
      </c>
    </row>
    <row r="7252" spans="1:17" x14ac:dyDescent="0.2">
      <c r="A7252" s="139" t="s">
        <v>14467</v>
      </c>
      <c r="B7252" s="140" t="s">
        <v>22545</v>
      </c>
      <c r="C7252" s="141">
        <v>57</v>
      </c>
      <c r="D7252" s="141">
        <v>0</v>
      </c>
      <c r="E7252" s="142">
        <v>0</v>
      </c>
      <c r="F7252" s="142">
        <v>69.150000000000006</v>
      </c>
      <c r="G7252" s="142">
        <v>0</v>
      </c>
      <c r="H7252" s="142">
        <v>0</v>
      </c>
      <c r="I7252" s="142">
        <v>69.150000000000006</v>
      </c>
      <c r="Q7252" s="6">
        <f t="shared" si="113"/>
        <v>69.150000000000006</v>
      </c>
    </row>
    <row r="7253" spans="1:17" x14ac:dyDescent="0.2">
      <c r="A7253" s="139" t="s">
        <v>14469</v>
      </c>
      <c r="B7253" s="140" t="s">
        <v>22546</v>
      </c>
      <c r="C7253" s="141">
        <v>275</v>
      </c>
      <c r="D7253" s="141">
        <v>0</v>
      </c>
      <c r="E7253" s="142">
        <v>0</v>
      </c>
      <c r="F7253" s="142">
        <v>333.62</v>
      </c>
      <c r="G7253" s="142">
        <v>0</v>
      </c>
      <c r="H7253" s="142">
        <v>0</v>
      </c>
      <c r="I7253" s="142">
        <v>333.62</v>
      </c>
      <c r="Q7253" s="6">
        <f t="shared" si="113"/>
        <v>333.62</v>
      </c>
    </row>
    <row r="7254" spans="1:17" x14ac:dyDescent="0.2">
      <c r="A7254" s="139" t="s">
        <v>14471</v>
      </c>
      <c r="B7254" s="140" t="s">
        <v>22547</v>
      </c>
      <c r="C7254" s="141">
        <v>119</v>
      </c>
      <c r="D7254" s="141">
        <v>0</v>
      </c>
      <c r="E7254" s="142">
        <v>0</v>
      </c>
      <c r="F7254" s="142">
        <v>144.36000000000001</v>
      </c>
      <c r="G7254" s="142">
        <v>0</v>
      </c>
      <c r="H7254" s="142">
        <v>0</v>
      </c>
      <c r="I7254" s="142">
        <v>144.36000000000001</v>
      </c>
      <c r="Q7254" s="6">
        <f t="shared" si="113"/>
        <v>144.36000000000001</v>
      </c>
    </row>
    <row r="7255" spans="1:17" x14ac:dyDescent="0.2">
      <c r="A7255" s="139" t="s">
        <v>14473</v>
      </c>
      <c r="B7255" s="140" t="s">
        <v>22548</v>
      </c>
      <c r="C7255" s="141">
        <v>439</v>
      </c>
      <c r="D7255" s="141">
        <v>4</v>
      </c>
      <c r="E7255" s="142">
        <v>1722.62</v>
      </c>
      <c r="F7255" s="142">
        <v>532.57000000000005</v>
      </c>
      <c r="G7255" s="142">
        <v>359.7</v>
      </c>
      <c r="H7255" s="142">
        <v>192.74</v>
      </c>
      <c r="I7255" s="142">
        <v>1085.01</v>
      </c>
      <c r="Q7255" s="6">
        <f t="shared" si="113"/>
        <v>1085.01</v>
      </c>
    </row>
    <row r="7256" spans="1:17" x14ac:dyDescent="0.2">
      <c r="A7256" s="139" t="s">
        <v>14475</v>
      </c>
      <c r="B7256" s="140" t="s">
        <v>22549</v>
      </c>
      <c r="C7256" s="141">
        <v>336</v>
      </c>
      <c r="D7256" s="141">
        <v>1</v>
      </c>
      <c r="E7256" s="142">
        <v>369.26</v>
      </c>
      <c r="F7256" s="142">
        <v>407.62</v>
      </c>
      <c r="G7256" s="142">
        <v>89.93</v>
      </c>
      <c r="H7256" s="142">
        <v>41.32</v>
      </c>
      <c r="I7256" s="142">
        <v>538.87</v>
      </c>
      <c r="Q7256" s="6">
        <f t="shared" si="113"/>
        <v>538.87</v>
      </c>
    </row>
    <row r="7257" spans="1:17" x14ac:dyDescent="0.2">
      <c r="A7257" s="139" t="s">
        <v>14477</v>
      </c>
      <c r="B7257" s="140" t="s">
        <v>22550</v>
      </c>
      <c r="C7257" s="141">
        <v>163</v>
      </c>
      <c r="D7257" s="141">
        <v>0</v>
      </c>
      <c r="E7257" s="142">
        <v>0</v>
      </c>
      <c r="F7257" s="142">
        <v>197.74</v>
      </c>
      <c r="G7257" s="142">
        <v>0</v>
      </c>
      <c r="H7257" s="142">
        <v>0</v>
      </c>
      <c r="I7257" s="142">
        <v>197.74</v>
      </c>
      <c r="Q7257" s="6">
        <f t="shared" si="113"/>
        <v>197.74</v>
      </c>
    </row>
    <row r="7258" spans="1:17" x14ac:dyDescent="0.2">
      <c r="A7258" s="139" t="s">
        <v>14479</v>
      </c>
      <c r="B7258" s="140" t="s">
        <v>22551</v>
      </c>
      <c r="C7258" s="141">
        <v>246</v>
      </c>
      <c r="D7258" s="141">
        <v>0</v>
      </c>
      <c r="E7258" s="142">
        <v>0</v>
      </c>
      <c r="F7258" s="142">
        <v>298.43</v>
      </c>
      <c r="G7258" s="142">
        <v>0</v>
      </c>
      <c r="H7258" s="142">
        <v>0</v>
      </c>
      <c r="I7258" s="142">
        <v>298.43</v>
      </c>
      <c r="Q7258" s="6">
        <f t="shared" si="113"/>
        <v>298.43</v>
      </c>
    </row>
    <row r="7259" spans="1:17" x14ac:dyDescent="0.2">
      <c r="A7259" s="139" t="s">
        <v>14481</v>
      </c>
      <c r="B7259" s="140" t="s">
        <v>22552</v>
      </c>
      <c r="C7259" s="141">
        <v>1066</v>
      </c>
      <c r="D7259" s="141">
        <v>14</v>
      </c>
      <c r="E7259" s="142">
        <v>13753.98</v>
      </c>
      <c r="F7259" s="142">
        <v>1293.21</v>
      </c>
      <c r="G7259" s="142">
        <v>1258.97</v>
      </c>
      <c r="H7259" s="142">
        <v>1538.94</v>
      </c>
      <c r="I7259" s="142">
        <v>4091.12</v>
      </c>
      <c r="Q7259" s="6">
        <f t="shared" si="113"/>
        <v>4091.12</v>
      </c>
    </row>
    <row r="7260" spans="1:17" x14ac:dyDescent="0.2">
      <c r="A7260" s="139" t="s">
        <v>14483</v>
      </c>
      <c r="B7260" s="140" t="s">
        <v>22553</v>
      </c>
      <c r="C7260" s="141">
        <v>291</v>
      </c>
      <c r="D7260" s="141">
        <v>6</v>
      </c>
      <c r="E7260" s="142">
        <v>1730.21</v>
      </c>
      <c r="F7260" s="142">
        <v>353.02</v>
      </c>
      <c r="G7260" s="142">
        <v>539.55999999999995</v>
      </c>
      <c r="H7260" s="142">
        <v>193.59</v>
      </c>
      <c r="I7260" s="142">
        <v>1086.17</v>
      </c>
      <c r="Q7260" s="6">
        <f t="shared" si="113"/>
        <v>1086.17</v>
      </c>
    </row>
    <row r="7261" spans="1:17" x14ac:dyDescent="0.2">
      <c r="A7261" s="139" t="s">
        <v>14485</v>
      </c>
      <c r="B7261" s="140" t="s">
        <v>22554</v>
      </c>
      <c r="C7261" s="141">
        <v>174</v>
      </c>
      <c r="D7261" s="141">
        <v>3</v>
      </c>
      <c r="E7261" s="142">
        <v>27912.38</v>
      </c>
      <c r="F7261" s="142">
        <v>211.09</v>
      </c>
      <c r="G7261" s="142">
        <v>269.77999999999997</v>
      </c>
      <c r="H7261" s="142">
        <v>3123.14</v>
      </c>
      <c r="I7261" s="142">
        <v>3604.01</v>
      </c>
      <c r="Q7261" s="6">
        <f t="shared" si="113"/>
        <v>3604.01</v>
      </c>
    </row>
    <row r="7262" spans="1:17" x14ac:dyDescent="0.2">
      <c r="A7262" s="139" t="s">
        <v>14487</v>
      </c>
      <c r="B7262" s="140" t="s">
        <v>22555</v>
      </c>
      <c r="C7262" s="141">
        <v>286</v>
      </c>
      <c r="D7262" s="141">
        <v>3</v>
      </c>
      <c r="E7262" s="142">
        <v>688.31</v>
      </c>
      <c r="F7262" s="142">
        <v>346.96</v>
      </c>
      <c r="G7262" s="142">
        <v>269.77999999999997</v>
      </c>
      <c r="H7262" s="142">
        <v>77.02</v>
      </c>
      <c r="I7262" s="142">
        <v>693.76</v>
      </c>
      <c r="Q7262" s="6">
        <f t="shared" si="113"/>
        <v>693.76</v>
      </c>
    </row>
    <row r="7263" spans="1:17" x14ac:dyDescent="0.2">
      <c r="A7263" s="139" t="s">
        <v>14489</v>
      </c>
      <c r="B7263" s="140" t="s">
        <v>22556</v>
      </c>
      <c r="C7263" s="141">
        <v>58</v>
      </c>
      <c r="D7263" s="141">
        <v>1</v>
      </c>
      <c r="E7263" s="142">
        <v>576.78</v>
      </c>
      <c r="F7263" s="142">
        <v>70.36</v>
      </c>
      <c r="G7263" s="142">
        <v>89.93</v>
      </c>
      <c r="H7263" s="142">
        <v>64.540000000000006</v>
      </c>
      <c r="I7263" s="142">
        <v>224.83</v>
      </c>
      <c r="Q7263" s="6">
        <f t="shared" si="113"/>
        <v>224.83</v>
      </c>
    </row>
    <row r="7264" spans="1:17" x14ac:dyDescent="0.2">
      <c r="A7264" s="139" t="s">
        <v>14491</v>
      </c>
      <c r="B7264" s="140" t="s">
        <v>22557</v>
      </c>
      <c r="C7264" s="141">
        <v>360</v>
      </c>
      <c r="D7264" s="141">
        <v>3</v>
      </c>
      <c r="E7264" s="142">
        <v>478.34</v>
      </c>
      <c r="F7264" s="142">
        <v>436.73</v>
      </c>
      <c r="G7264" s="142">
        <v>269.77999999999997</v>
      </c>
      <c r="H7264" s="142">
        <v>53.52</v>
      </c>
      <c r="I7264" s="142">
        <v>760.03</v>
      </c>
      <c r="Q7264" s="6">
        <f t="shared" si="113"/>
        <v>760.03</v>
      </c>
    </row>
    <row r="7265" spans="1:17" x14ac:dyDescent="0.2">
      <c r="A7265" s="139" t="s">
        <v>14493</v>
      </c>
      <c r="B7265" s="140" t="s">
        <v>22558</v>
      </c>
      <c r="C7265" s="141">
        <v>889</v>
      </c>
      <c r="D7265" s="141">
        <v>17</v>
      </c>
      <c r="E7265" s="142">
        <v>7067.93</v>
      </c>
      <c r="F7265" s="142">
        <v>1078.48</v>
      </c>
      <c r="G7265" s="142">
        <v>1528.74</v>
      </c>
      <c r="H7265" s="142">
        <v>790.84</v>
      </c>
      <c r="I7265" s="142">
        <v>3398.06</v>
      </c>
      <c r="Q7265" s="6">
        <f t="shared" si="113"/>
        <v>3398.06</v>
      </c>
    </row>
    <row r="7266" spans="1:17" x14ac:dyDescent="0.2">
      <c r="A7266" s="139" t="s">
        <v>14495</v>
      </c>
      <c r="B7266" s="140" t="s">
        <v>22559</v>
      </c>
      <c r="C7266" s="141">
        <v>231</v>
      </c>
      <c r="D7266" s="141">
        <v>6</v>
      </c>
      <c r="E7266" s="142">
        <v>3995.88</v>
      </c>
      <c r="F7266" s="142">
        <v>280.23</v>
      </c>
      <c r="G7266" s="142">
        <v>539.55999999999995</v>
      </c>
      <c r="H7266" s="142">
        <v>447.1</v>
      </c>
      <c r="I7266" s="142">
        <v>1266.8900000000001</v>
      </c>
      <c r="Q7266" s="6">
        <f t="shared" si="113"/>
        <v>1266.8900000000001</v>
      </c>
    </row>
    <row r="7267" spans="1:17" x14ac:dyDescent="0.2">
      <c r="A7267" s="139" t="s">
        <v>14497</v>
      </c>
      <c r="B7267" s="140" t="s">
        <v>22560</v>
      </c>
      <c r="C7267" s="141">
        <v>336</v>
      </c>
      <c r="D7267" s="141">
        <v>0</v>
      </c>
      <c r="E7267" s="142">
        <v>0</v>
      </c>
      <c r="F7267" s="142">
        <v>407.62</v>
      </c>
      <c r="G7267" s="142">
        <v>0</v>
      </c>
      <c r="H7267" s="142">
        <v>0</v>
      </c>
      <c r="I7267" s="142">
        <v>407.62</v>
      </c>
      <c r="Q7267" s="6">
        <f t="shared" si="113"/>
        <v>407.62</v>
      </c>
    </row>
    <row r="7268" spans="1:17" x14ac:dyDescent="0.2">
      <c r="A7268" s="139" t="s">
        <v>14499</v>
      </c>
      <c r="B7268" s="140" t="s">
        <v>22561</v>
      </c>
      <c r="C7268" s="141">
        <v>449</v>
      </c>
      <c r="D7268" s="141">
        <v>5</v>
      </c>
      <c r="E7268" s="142">
        <v>1626.37</v>
      </c>
      <c r="F7268" s="142">
        <v>544.70000000000005</v>
      </c>
      <c r="G7268" s="142">
        <v>449.63</v>
      </c>
      <c r="H7268" s="142">
        <v>181.98</v>
      </c>
      <c r="I7268" s="142">
        <v>1176.31</v>
      </c>
      <c r="Q7268" s="6">
        <f t="shared" si="113"/>
        <v>1176.31</v>
      </c>
    </row>
    <row r="7269" spans="1:17" x14ac:dyDescent="0.2">
      <c r="A7269" s="139" t="s">
        <v>14501</v>
      </c>
      <c r="B7269" s="140" t="s">
        <v>22562</v>
      </c>
      <c r="C7269" s="141">
        <v>467</v>
      </c>
      <c r="D7269" s="141">
        <v>1</v>
      </c>
      <c r="E7269" s="142">
        <v>314.13</v>
      </c>
      <c r="F7269" s="142">
        <v>566.54</v>
      </c>
      <c r="G7269" s="142">
        <v>89.93</v>
      </c>
      <c r="H7269" s="142">
        <v>35.15</v>
      </c>
      <c r="I7269" s="142">
        <v>691.62</v>
      </c>
      <c r="Q7269" s="6">
        <f t="shared" si="113"/>
        <v>691.62</v>
      </c>
    </row>
    <row r="7270" spans="1:17" x14ac:dyDescent="0.2">
      <c r="A7270" s="139" t="s">
        <v>14503</v>
      </c>
      <c r="B7270" s="140" t="s">
        <v>22563</v>
      </c>
      <c r="C7270" s="141">
        <v>743</v>
      </c>
      <c r="D7270" s="141">
        <v>10</v>
      </c>
      <c r="E7270" s="142">
        <v>11068.58</v>
      </c>
      <c r="F7270" s="142">
        <v>901.36</v>
      </c>
      <c r="G7270" s="142">
        <v>899.26</v>
      </c>
      <c r="H7270" s="142">
        <v>1238.47</v>
      </c>
      <c r="I7270" s="142">
        <v>3039.09</v>
      </c>
      <c r="Q7270" s="6">
        <f t="shared" si="113"/>
        <v>3039.09</v>
      </c>
    </row>
    <row r="7271" spans="1:17" x14ac:dyDescent="0.2">
      <c r="A7271" s="139" t="s">
        <v>14505</v>
      </c>
      <c r="B7271" s="140" t="s">
        <v>22564</v>
      </c>
      <c r="C7271" s="141">
        <v>137</v>
      </c>
      <c r="D7271" s="141">
        <v>0</v>
      </c>
      <c r="E7271" s="142">
        <v>0</v>
      </c>
      <c r="F7271" s="142">
        <v>166.2</v>
      </c>
      <c r="G7271" s="142">
        <v>0</v>
      </c>
      <c r="H7271" s="142">
        <v>0</v>
      </c>
      <c r="I7271" s="142">
        <v>166.2</v>
      </c>
      <c r="Q7271" s="6">
        <f t="shared" si="113"/>
        <v>166.2</v>
      </c>
    </row>
    <row r="7272" spans="1:17" x14ac:dyDescent="0.2">
      <c r="A7272" s="139" t="s">
        <v>14507</v>
      </c>
      <c r="B7272" s="140" t="s">
        <v>22565</v>
      </c>
      <c r="C7272" s="141">
        <v>8448</v>
      </c>
      <c r="D7272" s="141">
        <v>138</v>
      </c>
      <c r="E7272" s="142">
        <v>169787.07</v>
      </c>
      <c r="F7272" s="142">
        <v>10248.59</v>
      </c>
      <c r="G7272" s="142">
        <v>12409.8</v>
      </c>
      <c r="H7272" s="142">
        <v>18997.650000000001</v>
      </c>
      <c r="I7272" s="142">
        <v>41656.04</v>
      </c>
      <c r="Q7272" s="6">
        <f t="shared" si="113"/>
        <v>41656.04</v>
      </c>
    </row>
    <row r="7273" spans="1:17" x14ac:dyDescent="0.2">
      <c r="A7273" s="139" t="s">
        <v>14509</v>
      </c>
      <c r="B7273" s="140" t="s">
        <v>22566</v>
      </c>
      <c r="C7273" s="141">
        <v>137</v>
      </c>
      <c r="D7273" s="141">
        <v>19</v>
      </c>
      <c r="E7273" s="142">
        <v>1985.15</v>
      </c>
      <c r="F7273" s="142">
        <v>166.2</v>
      </c>
      <c r="G7273" s="142">
        <v>1708.59</v>
      </c>
      <c r="H7273" s="142">
        <v>222.12</v>
      </c>
      <c r="I7273" s="142">
        <v>2096.91</v>
      </c>
      <c r="Q7273" s="6">
        <f t="shared" si="113"/>
        <v>2096.91</v>
      </c>
    </row>
    <row r="7274" spans="1:17" x14ac:dyDescent="0.2">
      <c r="A7274" s="139" t="s">
        <v>14511</v>
      </c>
      <c r="B7274" s="140" t="s">
        <v>22567</v>
      </c>
      <c r="C7274" s="141">
        <v>240</v>
      </c>
      <c r="D7274" s="141">
        <v>0</v>
      </c>
      <c r="E7274" s="142">
        <v>0</v>
      </c>
      <c r="F7274" s="142">
        <v>291.14999999999998</v>
      </c>
      <c r="G7274" s="142">
        <v>0</v>
      </c>
      <c r="H7274" s="142">
        <v>0</v>
      </c>
      <c r="I7274" s="142">
        <v>291.14999999999998</v>
      </c>
      <c r="Q7274" s="6">
        <f t="shared" si="113"/>
        <v>291.14999999999998</v>
      </c>
    </row>
    <row r="7275" spans="1:17" x14ac:dyDescent="0.2">
      <c r="A7275" s="139" t="s">
        <v>14513</v>
      </c>
      <c r="B7275" s="140" t="s">
        <v>22568</v>
      </c>
      <c r="C7275" s="141">
        <v>415</v>
      </c>
      <c r="D7275" s="141">
        <v>4</v>
      </c>
      <c r="E7275" s="142">
        <v>1952.41</v>
      </c>
      <c r="F7275" s="142">
        <v>503.46</v>
      </c>
      <c r="G7275" s="142">
        <v>359.7</v>
      </c>
      <c r="H7275" s="142">
        <v>218.46</v>
      </c>
      <c r="I7275" s="142">
        <v>1081.6199999999999</v>
      </c>
      <c r="Q7275" s="6">
        <f t="shared" si="113"/>
        <v>1081.6199999999999</v>
      </c>
    </row>
    <row r="7276" spans="1:17" x14ac:dyDescent="0.2">
      <c r="A7276" s="139" t="s">
        <v>14515</v>
      </c>
      <c r="B7276" s="140" t="s">
        <v>22569</v>
      </c>
      <c r="C7276" s="141">
        <v>855</v>
      </c>
      <c r="D7276" s="141">
        <v>5</v>
      </c>
      <c r="E7276" s="142">
        <v>1060.28</v>
      </c>
      <c r="F7276" s="142">
        <v>1037.23</v>
      </c>
      <c r="G7276" s="142">
        <v>449.63</v>
      </c>
      <c r="H7276" s="142">
        <v>118.63</v>
      </c>
      <c r="I7276" s="142">
        <v>1605.49</v>
      </c>
      <c r="Q7276" s="6">
        <f t="shared" si="113"/>
        <v>1605.49</v>
      </c>
    </row>
    <row r="7277" spans="1:17" x14ac:dyDescent="0.2">
      <c r="A7277" s="139" t="s">
        <v>14517</v>
      </c>
      <c r="B7277" s="140" t="s">
        <v>22570</v>
      </c>
      <c r="C7277" s="141">
        <v>185</v>
      </c>
      <c r="D7277" s="141">
        <v>0</v>
      </c>
      <c r="E7277" s="142">
        <v>0</v>
      </c>
      <c r="F7277" s="142">
        <v>224.43</v>
      </c>
      <c r="G7277" s="142">
        <v>0</v>
      </c>
      <c r="H7277" s="142">
        <v>0</v>
      </c>
      <c r="I7277" s="142">
        <v>224.43</v>
      </c>
      <c r="Q7277" s="6">
        <f t="shared" si="113"/>
        <v>224.43</v>
      </c>
    </row>
    <row r="7278" spans="1:17" x14ac:dyDescent="0.2">
      <c r="A7278" s="139" t="s">
        <v>14519</v>
      </c>
      <c r="B7278" s="140" t="s">
        <v>22571</v>
      </c>
      <c r="C7278" s="141">
        <v>132</v>
      </c>
      <c r="D7278" s="141">
        <v>1</v>
      </c>
      <c r="E7278" s="142">
        <v>505.43</v>
      </c>
      <c r="F7278" s="142">
        <v>160.13999999999999</v>
      </c>
      <c r="G7278" s="142">
        <v>89.93</v>
      </c>
      <c r="H7278" s="142">
        <v>56.55</v>
      </c>
      <c r="I7278" s="142">
        <v>306.62</v>
      </c>
      <c r="Q7278" s="6">
        <f t="shared" si="113"/>
        <v>306.62</v>
      </c>
    </row>
    <row r="7279" spans="1:17" x14ac:dyDescent="0.2">
      <c r="A7279" s="139" t="s">
        <v>14521</v>
      </c>
      <c r="B7279" s="140" t="s">
        <v>22572</v>
      </c>
      <c r="C7279" s="141">
        <v>251</v>
      </c>
      <c r="D7279" s="141">
        <v>5</v>
      </c>
      <c r="E7279" s="142">
        <v>1039.25</v>
      </c>
      <c r="F7279" s="142">
        <v>304.5</v>
      </c>
      <c r="G7279" s="142">
        <v>449.63</v>
      </c>
      <c r="H7279" s="142">
        <v>116.28</v>
      </c>
      <c r="I7279" s="142">
        <v>870.41</v>
      </c>
      <c r="Q7279" s="6">
        <f t="shared" si="113"/>
        <v>870.41</v>
      </c>
    </row>
    <row r="7280" spans="1:17" x14ac:dyDescent="0.2">
      <c r="A7280" s="139" t="s">
        <v>14523</v>
      </c>
      <c r="B7280" s="140" t="s">
        <v>22573</v>
      </c>
      <c r="C7280" s="141">
        <v>391</v>
      </c>
      <c r="D7280" s="141">
        <v>41</v>
      </c>
      <c r="E7280" s="142">
        <v>16621.34</v>
      </c>
      <c r="F7280" s="142">
        <v>474.34</v>
      </c>
      <c r="G7280" s="142">
        <v>3686.97</v>
      </c>
      <c r="H7280" s="142">
        <v>1859.78</v>
      </c>
      <c r="I7280" s="142">
        <v>6021.09</v>
      </c>
      <c r="Q7280" s="6">
        <f t="shared" si="113"/>
        <v>6021.09</v>
      </c>
    </row>
    <row r="7281" spans="1:17" x14ac:dyDescent="0.2">
      <c r="A7281" s="139" t="s">
        <v>14525</v>
      </c>
      <c r="B7281" s="140" t="s">
        <v>22574</v>
      </c>
      <c r="C7281" s="141">
        <v>61</v>
      </c>
      <c r="D7281" s="141">
        <v>4</v>
      </c>
      <c r="E7281" s="142">
        <v>2129.9499999999998</v>
      </c>
      <c r="F7281" s="142">
        <v>74</v>
      </c>
      <c r="G7281" s="142">
        <v>359.7</v>
      </c>
      <c r="H7281" s="142">
        <v>238.32</v>
      </c>
      <c r="I7281" s="142">
        <v>672.02</v>
      </c>
      <c r="Q7281" s="6">
        <f t="shared" si="113"/>
        <v>672.02</v>
      </c>
    </row>
    <row r="7282" spans="1:17" x14ac:dyDescent="0.2">
      <c r="A7282" s="139" t="s">
        <v>14527</v>
      </c>
      <c r="B7282" s="140" t="s">
        <v>22575</v>
      </c>
      <c r="C7282" s="141">
        <v>130</v>
      </c>
      <c r="D7282" s="141">
        <v>3</v>
      </c>
      <c r="E7282" s="142">
        <v>2173.7800000000002</v>
      </c>
      <c r="F7282" s="142">
        <v>157.71</v>
      </c>
      <c r="G7282" s="142">
        <v>269.77999999999997</v>
      </c>
      <c r="H7282" s="142">
        <v>243.22</v>
      </c>
      <c r="I7282" s="142">
        <v>670.71</v>
      </c>
      <c r="Q7282" s="6">
        <f t="shared" si="113"/>
        <v>670.71</v>
      </c>
    </row>
    <row r="7283" spans="1:17" x14ac:dyDescent="0.2">
      <c r="A7283" s="139" t="s">
        <v>14529</v>
      </c>
      <c r="B7283" s="140" t="s">
        <v>22576</v>
      </c>
      <c r="C7283" s="141">
        <v>69</v>
      </c>
      <c r="D7283" s="141">
        <v>0</v>
      </c>
      <c r="E7283" s="142">
        <v>0</v>
      </c>
      <c r="F7283" s="142">
        <v>83.7</v>
      </c>
      <c r="G7283" s="142">
        <v>0</v>
      </c>
      <c r="H7283" s="142">
        <v>0</v>
      </c>
      <c r="I7283" s="142">
        <v>83.7</v>
      </c>
      <c r="Q7283" s="6">
        <f t="shared" si="113"/>
        <v>83.7</v>
      </c>
    </row>
    <row r="7284" spans="1:17" x14ac:dyDescent="0.2">
      <c r="A7284" s="139" t="s">
        <v>14531</v>
      </c>
      <c r="B7284" s="140" t="s">
        <v>22577</v>
      </c>
      <c r="C7284" s="141">
        <v>311</v>
      </c>
      <c r="D7284" s="141">
        <v>1</v>
      </c>
      <c r="E7284" s="142">
        <v>174.17</v>
      </c>
      <c r="F7284" s="142">
        <v>377.29</v>
      </c>
      <c r="G7284" s="142">
        <v>89.93</v>
      </c>
      <c r="H7284" s="142">
        <v>19.489999999999998</v>
      </c>
      <c r="I7284" s="142">
        <v>486.71</v>
      </c>
      <c r="Q7284" s="6">
        <f t="shared" si="113"/>
        <v>486.71</v>
      </c>
    </row>
    <row r="7285" spans="1:17" x14ac:dyDescent="0.2">
      <c r="A7285" s="139" t="s">
        <v>14533</v>
      </c>
      <c r="B7285" s="140" t="s">
        <v>22578</v>
      </c>
      <c r="C7285" s="141">
        <v>85</v>
      </c>
      <c r="D7285" s="141">
        <v>0</v>
      </c>
      <c r="E7285" s="142">
        <v>0</v>
      </c>
      <c r="F7285" s="142">
        <v>103.12</v>
      </c>
      <c r="G7285" s="142">
        <v>0</v>
      </c>
      <c r="H7285" s="142">
        <v>0</v>
      </c>
      <c r="I7285" s="142">
        <v>103.12</v>
      </c>
      <c r="Q7285" s="6">
        <f t="shared" si="113"/>
        <v>103.12</v>
      </c>
    </row>
    <row r="7286" spans="1:17" x14ac:dyDescent="0.2">
      <c r="A7286" s="139" t="s">
        <v>14535</v>
      </c>
      <c r="B7286" s="140" t="s">
        <v>22579</v>
      </c>
      <c r="C7286" s="141">
        <v>81</v>
      </c>
      <c r="D7286" s="141">
        <v>0</v>
      </c>
      <c r="E7286" s="142">
        <v>0</v>
      </c>
      <c r="F7286" s="142">
        <v>98.26</v>
      </c>
      <c r="G7286" s="142">
        <v>0</v>
      </c>
      <c r="H7286" s="142">
        <v>0</v>
      </c>
      <c r="I7286" s="142">
        <v>98.26</v>
      </c>
      <c r="Q7286" s="6">
        <f t="shared" si="113"/>
        <v>98.26</v>
      </c>
    </row>
    <row r="7287" spans="1:17" x14ac:dyDescent="0.2">
      <c r="A7287" s="139" t="s">
        <v>14537</v>
      </c>
      <c r="B7287" s="140" t="s">
        <v>22580</v>
      </c>
      <c r="C7287" s="141">
        <v>415</v>
      </c>
      <c r="D7287" s="141">
        <v>0</v>
      </c>
      <c r="E7287" s="142">
        <v>0</v>
      </c>
      <c r="F7287" s="142">
        <v>503.46</v>
      </c>
      <c r="G7287" s="142">
        <v>0</v>
      </c>
      <c r="H7287" s="142">
        <v>0</v>
      </c>
      <c r="I7287" s="142">
        <v>503.46</v>
      </c>
      <c r="Q7287" s="6">
        <f t="shared" si="113"/>
        <v>503.46</v>
      </c>
    </row>
    <row r="7288" spans="1:17" x14ac:dyDescent="0.2">
      <c r="A7288" s="139" t="s">
        <v>14539</v>
      </c>
      <c r="B7288" s="140" t="s">
        <v>22581</v>
      </c>
      <c r="C7288" s="141">
        <v>444</v>
      </c>
      <c r="D7288" s="141">
        <v>6</v>
      </c>
      <c r="E7288" s="142">
        <v>1229.67</v>
      </c>
      <c r="F7288" s="142">
        <v>538.63</v>
      </c>
      <c r="G7288" s="142">
        <v>539.55999999999995</v>
      </c>
      <c r="H7288" s="142">
        <v>137.59</v>
      </c>
      <c r="I7288" s="142">
        <v>1215.78</v>
      </c>
      <c r="Q7288" s="6">
        <f t="shared" si="113"/>
        <v>1215.78</v>
      </c>
    </row>
    <row r="7289" spans="1:17" x14ac:dyDescent="0.2">
      <c r="A7289" s="139" t="s">
        <v>14541</v>
      </c>
      <c r="B7289" s="140" t="s">
        <v>22582</v>
      </c>
      <c r="C7289" s="141">
        <v>82</v>
      </c>
      <c r="D7289" s="141">
        <v>0</v>
      </c>
      <c r="E7289" s="142">
        <v>0</v>
      </c>
      <c r="F7289" s="142">
        <v>99.48</v>
      </c>
      <c r="G7289" s="142">
        <v>0</v>
      </c>
      <c r="H7289" s="142">
        <v>0</v>
      </c>
      <c r="I7289" s="142">
        <v>99.48</v>
      </c>
      <c r="Q7289" s="6">
        <f t="shared" si="113"/>
        <v>99.48</v>
      </c>
    </row>
    <row r="7290" spans="1:17" x14ac:dyDescent="0.2">
      <c r="A7290" s="139" t="s">
        <v>14543</v>
      </c>
      <c r="B7290" s="140" t="s">
        <v>22583</v>
      </c>
      <c r="C7290" s="141">
        <v>142</v>
      </c>
      <c r="D7290" s="141">
        <v>0</v>
      </c>
      <c r="E7290" s="142">
        <v>0</v>
      </c>
      <c r="F7290" s="142">
        <v>172.26</v>
      </c>
      <c r="G7290" s="142">
        <v>0</v>
      </c>
      <c r="H7290" s="142">
        <v>0</v>
      </c>
      <c r="I7290" s="142">
        <v>172.26</v>
      </c>
      <c r="Q7290" s="6">
        <f t="shared" si="113"/>
        <v>172.26</v>
      </c>
    </row>
    <row r="7291" spans="1:17" x14ac:dyDescent="0.2">
      <c r="A7291" s="139" t="s">
        <v>14545</v>
      </c>
      <c r="B7291" s="140" t="s">
        <v>22584</v>
      </c>
      <c r="C7291" s="141">
        <v>239</v>
      </c>
      <c r="D7291" s="141">
        <v>56</v>
      </c>
      <c r="E7291" s="142">
        <v>39605.56</v>
      </c>
      <c r="F7291" s="142">
        <v>289.94</v>
      </c>
      <c r="G7291" s="142">
        <v>5035.8599999999997</v>
      </c>
      <c r="H7291" s="142">
        <v>4431.5</v>
      </c>
      <c r="I7291" s="142">
        <v>9757.2999999999993</v>
      </c>
      <c r="Q7291" s="6">
        <f t="shared" si="113"/>
        <v>9757.2999999999993</v>
      </c>
    </row>
    <row r="7292" spans="1:17" x14ac:dyDescent="0.2">
      <c r="A7292" s="139" t="s">
        <v>14547</v>
      </c>
      <c r="B7292" s="140" t="s">
        <v>22585</v>
      </c>
      <c r="C7292" s="141">
        <v>599</v>
      </c>
      <c r="D7292" s="141">
        <v>5</v>
      </c>
      <c r="E7292" s="142">
        <v>1616.29</v>
      </c>
      <c r="F7292" s="142">
        <v>726.67</v>
      </c>
      <c r="G7292" s="142">
        <v>449.63</v>
      </c>
      <c r="H7292" s="142">
        <v>180.85</v>
      </c>
      <c r="I7292" s="142">
        <v>1357.15</v>
      </c>
      <c r="Q7292" s="6">
        <f t="shared" si="113"/>
        <v>1357.15</v>
      </c>
    </row>
    <row r="7293" spans="1:17" x14ac:dyDescent="0.2">
      <c r="A7293" s="139" t="s">
        <v>14549</v>
      </c>
      <c r="B7293" s="140" t="s">
        <v>22586</v>
      </c>
      <c r="C7293" s="141">
        <v>183</v>
      </c>
      <c r="D7293" s="141">
        <v>1</v>
      </c>
      <c r="E7293" s="142">
        <v>186.61</v>
      </c>
      <c r="F7293" s="142">
        <v>222.01</v>
      </c>
      <c r="G7293" s="142">
        <v>89.93</v>
      </c>
      <c r="H7293" s="142">
        <v>20.88</v>
      </c>
      <c r="I7293" s="142">
        <v>332.82</v>
      </c>
      <c r="Q7293" s="6">
        <f t="shared" si="113"/>
        <v>332.82</v>
      </c>
    </row>
    <row r="7294" spans="1:17" x14ac:dyDescent="0.2">
      <c r="A7294" s="139" t="s">
        <v>14551</v>
      </c>
      <c r="B7294" s="140" t="s">
        <v>20755</v>
      </c>
      <c r="C7294" s="141">
        <v>235</v>
      </c>
      <c r="D7294" s="141">
        <v>1</v>
      </c>
      <c r="E7294" s="142">
        <v>186.62</v>
      </c>
      <c r="F7294" s="142">
        <v>285.08999999999997</v>
      </c>
      <c r="G7294" s="142">
        <v>89.93</v>
      </c>
      <c r="H7294" s="142">
        <v>20.88</v>
      </c>
      <c r="I7294" s="142">
        <v>395.9</v>
      </c>
      <c r="Q7294" s="6">
        <f t="shared" si="113"/>
        <v>395.9</v>
      </c>
    </row>
    <row r="7295" spans="1:17" x14ac:dyDescent="0.2">
      <c r="A7295" s="139" t="s">
        <v>14552</v>
      </c>
      <c r="B7295" s="140" t="s">
        <v>22587</v>
      </c>
      <c r="C7295" s="141">
        <v>458</v>
      </c>
      <c r="D7295" s="141">
        <v>3</v>
      </c>
      <c r="E7295" s="142">
        <v>625.41</v>
      </c>
      <c r="F7295" s="142">
        <v>555.62</v>
      </c>
      <c r="G7295" s="142">
        <v>269.77999999999997</v>
      </c>
      <c r="H7295" s="142">
        <v>69.98</v>
      </c>
      <c r="I7295" s="142">
        <v>895.38</v>
      </c>
      <c r="Q7295" s="6">
        <f t="shared" si="113"/>
        <v>895.38</v>
      </c>
    </row>
    <row r="7296" spans="1:17" x14ac:dyDescent="0.2">
      <c r="A7296" s="139" t="s">
        <v>14554</v>
      </c>
      <c r="B7296" s="140" t="s">
        <v>22588</v>
      </c>
      <c r="C7296" s="141">
        <v>107</v>
      </c>
      <c r="D7296" s="141">
        <v>1</v>
      </c>
      <c r="E7296" s="142">
        <v>6743.36</v>
      </c>
      <c r="F7296" s="142">
        <v>129.81</v>
      </c>
      <c r="G7296" s="142">
        <v>89.93</v>
      </c>
      <c r="H7296" s="142">
        <v>754.52</v>
      </c>
      <c r="I7296" s="142">
        <v>974.26</v>
      </c>
      <c r="Q7296" s="6">
        <f t="shared" si="113"/>
        <v>974.26</v>
      </c>
    </row>
    <row r="7297" spans="1:17" x14ac:dyDescent="0.2">
      <c r="A7297" s="139" t="s">
        <v>22589</v>
      </c>
      <c r="B7297" s="140" t="s">
        <v>22590</v>
      </c>
      <c r="C7297" s="141">
        <v>45</v>
      </c>
      <c r="D7297" s="141">
        <v>1</v>
      </c>
      <c r="E7297" s="142">
        <v>4291.2299999999996</v>
      </c>
      <c r="F7297" s="142">
        <v>54.59</v>
      </c>
      <c r="G7297" s="142">
        <v>89.93</v>
      </c>
      <c r="H7297" s="142">
        <v>480.15</v>
      </c>
      <c r="I7297" s="142">
        <v>624.66999999999996</v>
      </c>
      <c r="Q7297" s="6">
        <f t="shared" si="113"/>
        <v>624.66999999999996</v>
      </c>
    </row>
    <row r="7298" spans="1:17" x14ac:dyDescent="0.2">
      <c r="A7298" s="139" t="s">
        <v>14556</v>
      </c>
      <c r="B7298" s="140" t="s">
        <v>22591</v>
      </c>
      <c r="C7298" s="141">
        <v>254</v>
      </c>
      <c r="D7298" s="141">
        <v>2</v>
      </c>
      <c r="E7298" s="142">
        <v>2539.19</v>
      </c>
      <c r="F7298" s="142">
        <v>308.14</v>
      </c>
      <c r="G7298" s="142">
        <v>179.86</v>
      </c>
      <c r="H7298" s="142">
        <v>284.11</v>
      </c>
      <c r="I7298" s="142">
        <v>772.11</v>
      </c>
      <c r="Q7298" s="6">
        <f t="shared" si="113"/>
        <v>772.11</v>
      </c>
    </row>
    <row r="7299" spans="1:17" x14ac:dyDescent="0.2">
      <c r="A7299" s="139" t="s">
        <v>14558</v>
      </c>
      <c r="B7299" s="140" t="s">
        <v>22592</v>
      </c>
      <c r="C7299" s="141">
        <v>229</v>
      </c>
      <c r="D7299" s="141">
        <v>2</v>
      </c>
      <c r="E7299" s="142">
        <v>273.7</v>
      </c>
      <c r="F7299" s="142">
        <v>277.81</v>
      </c>
      <c r="G7299" s="142">
        <v>179.86</v>
      </c>
      <c r="H7299" s="142">
        <v>30.62</v>
      </c>
      <c r="I7299" s="142">
        <v>488.29</v>
      </c>
      <c r="Q7299" s="6">
        <f t="shared" si="113"/>
        <v>488.29</v>
      </c>
    </row>
    <row r="7300" spans="1:17" x14ac:dyDescent="0.2">
      <c r="A7300" s="139" t="s">
        <v>14560</v>
      </c>
      <c r="B7300" s="140" t="s">
        <v>22593</v>
      </c>
      <c r="C7300" s="141">
        <v>400</v>
      </c>
      <c r="D7300" s="141">
        <v>7</v>
      </c>
      <c r="E7300" s="142">
        <v>144892.32</v>
      </c>
      <c r="F7300" s="142">
        <v>485.26</v>
      </c>
      <c r="G7300" s="142">
        <v>629.48</v>
      </c>
      <c r="H7300" s="142">
        <v>16212.15</v>
      </c>
      <c r="I7300" s="142">
        <v>17326.89</v>
      </c>
      <c r="Q7300" s="6">
        <f t="shared" si="113"/>
        <v>17326.89</v>
      </c>
    </row>
    <row r="7301" spans="1:17" x14ac:dyDescent="0.2">
      <c r="A7301" s="139" t="s">
        <v>14562</v>
      </c>
      <c r="B7301" s="140" t="s">
        <v>22594</v>
      </c>
      <c r="C7301" s="141">
        <v>224</v>
      </c>
      <c r="D7301" s="141">
        <v>5</v>
      </c>
      <c r="E7301" s="142">
        <v>995.26</v>
      </c>
      <c r="F7301" s="142">
        <v>271.74</v>
      </c>
      <c r="G7301" s="142">
        <v>449.63</v>
      </c>
      <c r="H7301" s="142">
        <v>111.36</v>
      </c>
      <c r="I7301" s="142">
        <v>832.73</v>
      </c>
      <c r="Q7301" s="6">
        <f t="shared" si="113"/>
        <v>832.73</v>
      </c>
    </row>
    <row r="7302" spans="1:17" x14ac:dyDescent="0.2">
      <c r="A7302" s="139" t="s">
        <v>14564</v>
      </c>
      <c r="B7302" s="140" t="s">
        <v>22595</v>
      </c>
      <c r="C7302" s="141">
        <v>70</v>
      </c>
      <c r="D7302" s="141">
        <v>0</v>
      </c>
      <c r="E7302" s="142">
        <v>0</v>
      </c>
      <c r="F7302" s="142">
        <v>84.92</v>
      </c>
      <c r="G7302" s="142">
        <v>0</v>
      </c>
      <c r="H7302" s="142">
        <v>0</v>
      </c>
      <c r="I7302" s="142">
        <v>84.92</v>
      </c>
      <c r="Q7302" s="6">
        <f t="shared" si="113"/>
        <v>84.92</v>
      </c>
    </row>
    <row r="7303" spans="1:17" x14ac:dyDescent="0.2">
      <c r="A7303" s="139" t="s">
        <v>14566</v>
      </c>
      <c r="B7303" s="140" t="s">
        <v>22596</v>
      </c>
      <c r="C7303" s="141">
        <v>1436</v>
      </c>
      <c r="D7303" s="141">
        <v>35</v>
      </c>
      <c r="E7303" s="142">
        <v>7590.53</v>
      </c>
      <c r="F7303" s="142">
        <v>1742.06</v>
      </c>
      <c r="G7303" s="142">
        <v>3147.42</v>
      </c>
      <c r="H7303" s="142">
        <v>849.31</v>
      </c>
      <c r="I7303" s="142">
        <v>5738.79</v>
      </c>
      <c r="Q7303" s="6">
        <f t="shared" si="113"/>
        <v>5738.79</v>
      </c>
    </row>
    <row r="7304" spans="1:17" x14ac:dyDescent="0.2">
      <c r="A7304" s="139" t="s">
        <v>14568</v>
      </c>
      <c r="B7304" s="140" t="s">
        <v>22597</v>
      </c>
      <c r="C7304" s="141">
        <v>158</v>
      </c>
      <c r="D7304" s="141">
        <v>0</v>
      </c>
      <c r="E7304" s="142">
        <v>0</v>
      </c>
      <c r="F7304" s="142">
        <v>191.67</v>
      </c>
      <c r="G7304" s="142">
        <v>0</v>
      </c>
      <c r="H7304" s="142">
        <v>0</v>
      </c>
      <c r="I7304" s="142">
        <v>191.67</v>
      </c>
      <c r="Q7304" s="6">
        <f t="shared" si="113"/>
        <v>191.67</v>
      </c>
    </row>
    <row r="7305" spans="1:17" x14ac:dyDescent="0.2">
      <c r="A7305" s="139" t="s">
        <v>14570</v>
      </c>
      <c r="B7305" s="140" t="s">
        <v>22598</v>
      </c>
      <c r="C7305" s="141">
        <v>321</v>
      </c>
      <c r="D7305" s="141">
        <v>2</v>
      </c>
      <c r="E7305" s="142">
        <v>123.87</v>
      </c>
      <c r="F7305" s="142">
        <v>389.42</v>
      </c>
      <c r="G7305" s="142">
        <v>179.86</v>
      </c>
      <c r="H7305" s="142">
        <v>13.86</v>
      </c>
      <c r="I7305" s="142">
        <v>583.14</v>
      </c>
      <c r="Q7305" s="6">
        <f t="shared" si="113"/>
        <v>583.14</v>
      </c>
    </row>
    <row r="7306" spans="1:17" x14ac:dyDescent="0.2">
      <c r="A7306" s="139" t="s">
        <v>14572</v>
      </c>
      <c r="B7306" s="140" t="s">
        <v>22599</v>
      </c>
      <c r="C7306" s="141">
        <v>382</v>
      </c>
      <c r="D7306" s="141">
        <v>2</v>
      </c>
      <c r="E7306" s="142">
        <v>603.39</v>
      </c>
      <c r="F7306" s="142">
        <v>463.42</v>
      </c>
      <c r="G7306" s="142">
        <v>179.86</v>
      </c>
      <c r="H7306" s="142">
        <v>67.510000000000005</v>
      </c>
      <c r="I7306" s="142">
        <v>710.79</v>
      </c>
      <c r="Q7306" s="6">
        <f t="shared" si="113"/>
        <v>710.79</v>
      </c>
    </row>
    <row r="7307" spans="1:17" x14ac:dyDescent="0.2">
      <c r="A7307" s="139" t="s">
        <v>14574</v>
      </c>
      <c r="B7307" s="140" t="s">
        <v>22600</v>
      </c>
      <c r="C7307" s="141">
        <v>274</v>
      </c>
      <c r="D7307" s="141">
        <v>1</v>
      </c>
      <c r="E7307" s="142">
        <v>349.84</v>
      </c>
      <c r="F7307" s="142">
        <v>332.4</v>
      </c>
      <c r="G7307" s="142">
        <v>89.93</v>
      </c>
      <c r="H7307" s="142">
        <v>39.14</v>
      </c>
      <c r="I7307" s="142">
        <v>461.47</v>
      </c>
      <c r="Q7307" s="6">
        <f t="shared" si="113"/>
        <v>461.47</v>
      </c>
    </row>
    <row r="7308" spans="1:17" x14ac:dyDescent="0.2">
      <c r="A7308" s="139" t="s">
        <v>14576</v>
      </c>
      <c r="B7308" s="140" t="s">
        <v>22601</v>
      </c>
      <c r="C7308" s="141">
        <v>356</v>
      </c>
      <c r="D7308" s="141">
        <v>8</v>
      </c>
      <c r="E7308" s="142">
        <v>12525.02</v>
      </c>
      <c r="F7308" s="142">
        <v>431.88</v>
      </c>
      <c r="G7308" s="142">
        <v>719.41</v>
      </c>
      <c r="H7308" s="142">
        <v>1401.44</v>
      </c>
      <c r="I7308" s="142">
        <v>2552.73</v>
      </c>
      <c r="Q7308" s="6">
        <f t="shared" si="113"/>
        <v>2552.73</v>
      </c>
    </row>
    <row r="7309" spans="1:17" x14ac:dyDescent="0.2">
      <c r="A7309" s="139" t="s">
        <v>14578</v>
      </c>
      <c r="B7309" s="140" t="s">
        <v>22602</v>
      </c>
      <c r="C7309" s="141">
        <v>119</v>
      </c>
      <c r="D7309" s="141">
        <v>4</v>
      </c>
      <c r="E7309" s="142">
        <v>2363.83</v>
      </c>
      <c r="F7309" s="142">
        <v>144.36000000000001</v>
      </c>
      <c r="G7309" s="142">
        <v>359.7</v>
      </c>
      <c r="H7309" s="142">
        <v>264.49</v>
      </c>
      <c r="I7309" s="142">
        <v>768.55</v>
      </c>
      <c r="Q7309" s="6">
        <f t="shared" si="113"/>
        <v>768.55</v>
      </c>
    </row>
    <row r="7310" spans="1:17" x14ac:dyDescent="0.2">
      <c r="A7310" s="139" t="s">
        <v>14580</v>
      </c>
      <c r="B7310" s="140" t="s">
        <v>22603</v>
      </c>
      <c r="C7310" s="141">
        <v>86</v>
      </c>
      <c r="D7310" s="141">
        <v>0</v>
      </c>
      <c r="E7310" s="142">
        <v>0</v>
      </c>
      <c r="F7310" s="142">
        <v>104.33</v>
      </c>
      <c r="G7310" s="142">
        <v>0</v>
      </c>
      <c r="H7310" s="142">
        <v>0</v>
      </c>
      <c r="I7310" s="142">
        <v>104.33</v>
      </c>
      <c r="Q7310" s="6">
        <f t="shared" si="113"/>
        <v>104.33</v>
      </c>
    </row>
    <row r="7311" spans="1:17" x14ac:dyDescent="0.2">
      <c r="A7311" s="139" t="s">
        <v>14582</v>
      </c>
      <c r="B7311" s="140" t="s">
        <v>22604</v>
      </c>
      <c r="C7311" s="141">
        <v>787</v>
      </c>
      <c r="D7311" s="141">
        <v>9</v>
      </c>
      <c r="E7311" s="142">
        <v>3840.82</v>
      </c>
      <c r="F7311" s="142">
        <v>954.74</v>
      </c>
      <c r="G7311" s="142">
        <v>809.34</v>
      </c>
      <c r="H7311" s="142">
        <v>429.75</v>
      </c>
      <c r="I7311" s="142">
        <v>2193.83</v>
      </c>
      <c r="Q7311" s="6">
        <f t="shared" si="113"/>
        <v>2193.83</v>
      </c>
    </row>
    <row r="7312" spans="1:17" x14ac:dyDescent="0.2">
      <c r="A7312" s="139" t="s">
        <v>14584</v>
      </c>
      <c r="B7312" s="140" t="s">
        <v>22605</v>
      </c>
      <c r="C7312" s="141">
        <v>1763</v>
      </c>
      <c r="D7312" s="141">
        <v>42</v>
      </c>
      <c r="E7312" s="142">
        <v>10101.73</v>
      </c>
      <c r="F7312" s="142">
        <v>2138.7600000000002</v>
      </c>
      <c r="G7312" s="142">
        <v>3776.9</v>
      </c>
      <c r="H7312" s="142">
        <v>1130.3</v>
      </c>
      <c r="I7312" s="142">
        <v>7045.96</v>
      </c>
      <c r="Q7312" s="6">
        <f t="shared" ref="Q7312:Q7375" si="114">I7312+P7312</f>
        <v>7045.96</v>
      </c>
    </row>
    <row r="7313" spans="1:17" x14ac:dyDescent="0.2">
      <c r="A7313" s="139" t="s">
        <v>14586</v>
      </c>
      <c r="B7313" s="140" t="s">
        <v>22606</v>
      </c>
      <c r="C7313" s="141">
        <v>400</v>
      </c>
      <c r="D7313" s="141">
        <v>3</v>
      </c>
      <c r="E7313" s="142">
        <v>694.98</v>
      </c>
      <c r="F7313" s="142">
        <v>485.26</v>
      </c>
      <c r="G7313" s="142">
        <v>269.77999999999997</v>
      </c>
      <c r="H7313" s="142">
        <v>77.760000000000005</v>
      </c>
      <c r="I7313" s="142">
        <v>832.8</v>
      </c>
      <c r="Q7313" s="6">
        <f t="shared" si="114"/>
        <v>832.8</v>
      </c>
    </row>
    <row r="7314" spans="1:17" x14ac:dyDescent="0.2">
      <c r="A7314" s="139" t="s">
        <v>14588</v>
      </c>
      <c r="B7314" s="140" t="s">
        <v>22607</v>
      </c>
      <c r="C7314" s="141">
        <v>46</v>
      </c>
      <c r="D7314" s="141">
        <v>0</v>
      </c>
      <c r="E7314" s="142">
        <v>0</v>
      </c>
      <c r="F7314" s="142">
        <v>55.81</v>
      </c>
      <c r="G7314" s="142">
        <v>0</v>
      </c>
      <c r="H7314" s="142">
        <v>0</v>
      </c>
      <c r="I7314" s="142">
        <v>55.81</v>
      </c>
      <c r="Q7314" s="6">
        <f t="shared" si="114"/>
        <v>55.81</v>
      </c>
    </row>
    <row r="7315" spans="1:17" x14ac:dyDescent="0.2">
      <c r="A7315" s="139" t="s">
        <v>14590</v>
      </c>
      <c r="B7315" s="140" t="s">
        <v>22608</v>
      </c>
      <c r="C7315" s="141">
        <v>529</v>
      </c>
      <c r="D7315" s="141">
        <v>0</v>
      </c>
      <c r="E7315" s="142">
        <v>0</v>
      </c>
      <c r="F7315" s="142">
        <v>641.75</v>
      </c>
      <c r="G7315" s="142">
        <v>0</v>
      </c>
      <c r="H7315" s="142">
        <v>0</v>
      </c>
      <c r="I7315" s="142">
        <v>641.75</v>
      </c>
      <c r="Q7315" s="6">
        <f t="shared" si="114"/>
        <v>641.75</v>
      </c>
    </row>
    <row r="7316" spans="1:17" x14ac:dyDescent="0.2">
      <c r="A7316" s="139" t="s">
        <v>14592</v>
      </c>
      <c r="B7316" s="140" t="s">
        <v>22609</v>
      </c>
      <c r="C7316" s="141">
        <v>114</v>
      </c>
      <c r="D7316" s="141">
        <v>1</v>
      </c>
      <c r="E7316" s="142">
        <v>76737.279999999999</v>
      </c>
      <c r="F7316" s="142">
        <v>138.30000000000001</v>
      </c>
      <c r="G7316" s="142">
        <v>89.93</v>
      </c>
      <c r="H7316" s="142">
        <v>8586.2199999999993</v>
      </c>
      <c r="I7316" s="142">
        <v>8814.4500000000007</v>
      </c>
      <c r="Q7316" s="6">
        <f t="shared" si="114"/>
        <v>8814.4500000000007</v>
      </c>
    </row>
    <row r="7317" spans="1:17" x14ac:dyDescent="0.2">
      <c r="A7317" s="139" t="s">
        <v>14594</v>
      </c>
      <c r="B7317" s="140" t="s">
        <v>22610</v>
      </c>
      <c r="C7317" s="141">
        <v>73</v>
      </c>
      <c r="D7317" s="141">
        <v>0</v>
      </c>
      <c r="E7317" s="142">
        <v>0</v>
      </c>
      <c r="F7317" s="142">
        <v>88.56</v>
      </c>
      <c r="G7317" s="142">
        <v>0</v>
      </c>
      <c r="H7317" s="142">
        <v>0</v>
      </c>
      <c r="I7317" s="142">
        <v>88.56</v>
      </c>
      <c r="Q7317" s="6">
        <f t="shared" si="114"/>
        <v>88.56</v>
      </c>
    </row>
    <row r="7318" spans="1:17" x14ac:dyDescent="0.2">
      <c r="A7318" s="139" t="s">
        <v>14596</v>
      </c>
      <c r="B7318" s="140" t="s">
        <v>22611</v>
      </c>
      <c r="C7318" s="141">
        <v>125</v>
      </c>
      <c r="D7318" s="141">
        <v>3</v>
      </c>
      <c r="E7318" s="142">
        <v>5425.87</v>
      </c>
      <c r="F7318" s="142">
        <v>151.63999999999999</v>
      </c>
      <c r="G7318" s="142">
        <v>269.77999999999997</v>
      </c>
      <c r="H7318" s="142">
        <v>607.1</v>
      </c>
      <c r="I7318" s="142">
        <v>1028.52</v>
      </c>
      <c r="Q7318" s="6">
        <f t="shared" si="114"/>
        <v>1028.52</v>
      </c>
    </row>
    <row r="7319" spans="1:17" x14ac:dyDescent="0.2">
      <c r="A7319" s="139" t="s">
        <v>14598</v>
      </c>
      <c r="B7319" s="140" t="s">
        <v>22612</v>
      </c>
      <c r="C7319" s="141">
        <v>392</v>
      </c>
      <c r="D7319" s="141">
        <v>5</v>
      </c>
      <c r="E7319" s="142">
        <v>638.72</v>
      </c>
      <c r="F7319" s="142">
        <v>475.55</v>
      </c>
      <c r="G7319" s="142">
        <v>449.63</v>
      </c>
      <c r="H7319" s="142">
        <v>71.459999999999994</v>
      </c>
      <c r="I7319" s="142">
        <v>996.64</v>
      </c>
      <c r="Q7319" s="6">
        <f t="shared" si="114"/>
        <v>996.64</v>
      </c>
    </row>
    <row r="7320" spans="1:17" x14ac:dyDescent="0.2">
      <c r="A7320" s="139" t="s">
        <v>14600</v>
      </c>
      <c r="B7320" s="140" t="s">
        <v>22613</v>
      </c>
      <c r="C7320" s="141">
        <v>222</v>
      </c>
      <c r="D7320" s="141">
        <v>2</v>
      </c>
      <c r="E7320" s="142">
        <v>586.64</v>
      </c>
      <c r="F7320" s="142">
        <v>269.32</v>
      </c>
      <c r="G7320" s="142">
        <v>179.86</v>
      </c>
      <c r="H7320" s="142">
        <v>65.64</v>
      </c>
      <c r="I7320" s="142">
        <v>514.82000000000005</v>
      </c>
      <c r="Q7320" s="6">
        <f t="shared" si="114"/>
        <v>514.82000000000005</v>
      </c>
    </row>
    <row r="7321" spans="1:17" x14ac:dyDescent="0.2">
      <c r="A7321" s="139" t="s">
        <v>14602</v>
      </c>
      <c r="B7321" s="140" t="s">
        <v>22614</v>
      </c>
      <c r="C7321" s="141">
        <v>152</v>
      </c>
      <c r="D7321" s="141">
        <v>3</v>
      </c>
      <c r="E7321" s="142">
        <v>1694.61</v>
      </c>
      <c r="F7321" s="142">
        <v>184.4</v>
      </c>
      <c r="G7321" s="142">
        <v>269.77999999999997</v>
      </c>
      <c r="H7321" s="142">
        <v>189.61</v>
      </c>
      <c r="I7321" s="142">
        <v>643.79</v>
      </c>
      <c r="Q7321" s="6">
        <f t="shared" si="114"/>
        <v>643.79</v>
      </c>
    </row>
    <row r="7322" spans="1:17" x14ac:dyDescent="0.2">
      <c r="A7322" s="139" t="s">
        <v>14604</v>
      </c>
      <c r="B7322" s="140" t="s">
        <v>22615</v>
      </c>
      <c r="C7322" s="141">
        <v>174</v>
      </c>
      <c r="D7322" s="141">
        <v>4</v>
      </c>
      <c r="E7322" s="142">
        <v>1092.75</v>
      </c>
      <c r="F7322" s="142">
        <v>211.09</v>
      </c>
      <c r="G7322" s="142">
        <v>359.7</v>
      </c>
      <c r="H7322" s="142">
        <v>122.27</v>
      </c>
      <c r="I7322" s="142">
        <v>693.06</v>
      </c>
      <c r="Q7322" s="6">
        <f t="shared" si="114"/>
        <v>693.06</v>
      </c>
    </row>
    <row r="7323" spans="1:17" x14ac:dyDescent="0.2">
      <c r="A7323" s="139" t="s">
        <v>14606</v>
      </c>
      <c r="B7323" s="140" t="s">
        <v>22616</v>
      </c>
      <c r="C7323" s="141">
        <v>70</v>
      </c>
      <c r="D7323" s="141">
        <v>0</v>
      </c>
      <c r="E7323" s="142">
        <v>0</v>
      </c>
      <c r="F7323" s="142">
        <v>84.92</v>
      </c>
      <c r="G7323" s="142">
        <v>0</v>
      </c>
      <c r="H7323" s="142">
        <v>0</v>
      </c>
      <c r="I7323" s="142">
        <v>84.92</v>
      </c>
      <c r="Q7323" s="6">
        <f t="shared" si="114"/>
        <v>84.92</v>
      </c>
    </row>
    <row r="7324" spans="1:17" x14ac:dyDescent="0.2">
      <c r="A7324" s="139" t="s">
        <v>14608</v>
      </c>
      <c r="B7324" s="140" t="s">
        <v>22617</v>
      </c>
      <c r="C7324" s="141">
        <v>160</v>
      </c>
      <c r="D7324" s="141">
        <v>0</v>
      </c>
      <c r="E7324" s="142">
        <v>0</v>
      </c>
      <c r="F7324" s="142">
        <v>194.1</v>
      </c>
      <c r="G7324" s="142">
        <v>0</v>
      </c>
      <c r="H7324" s="142">
        <v>0</v>
      </c>
      <c r="I7324" s="142">
        <v>194.1</v>
      </c>
      <c r="Q7324" s="6">
        <f t="shared" si="114"/>
        <v>194.1</v>
      </c>
    </row>
    <row r="7325" spans="1:17" x14ac:dyDescent="0.2">
      <c r="A7325" s="139" t="s">
        <v>14610</v>
      </c>
      <c r="B7325" s="140" t="s">
        <v>22618</v>
      </c>
      <c r="C7325" s="141">
        <v>59475</v>
      </c>
      <c r="D7325" s="141">
        <v>738</v>
      </c>
      <c r="E7325" s="142">
        <v>363355.04</v>
      </c>
      <c r="F7325" s="142">
        <v>72151.42</v>
      </c>
      <c r="G7325" s="142">
        <v>66365.440000000002</v>
      </c>
      <c r="H7325" s="142">
        <v>40656.17</v>
      </c>
      <c r="I7325" s="142">
        <v>179173.03</v>
      </c>
      <c r="Q7325" s="6">
        <f t="shared" si="114"/>
        <v>179173.03</v>
      </c>
    </row>
    <row r="7326" spans="1:17" x14ac:dyDescent="0.2">
      <c r="A7326" s="139" t="s">
        <v>14612</v>
      </c>
      <c r="B7326" s="140" t="s">
        <v>22619</v>
      </c>
      <c r="C7326" s="141">
        <v>89</v>
      </c>
      <c r="D7326" s="141">
        <v>1</v>
      </c>
      <c r="E7326" s="142">
        <v>186.61</v>
      </c>
      <c r="F7326" s="142">
        <v>107.97</v>
      </c>
      <c r="G7326" s="142">
        <v>89.93</v>
      </c>
      <c r="H7326" s="142">
        <v>20.88</v>
      </c>
      <c r="I7326" s="142">
        <v>218.78</v>
      </c>
      <c r="Q7326" s="6">
        <f t="shared" si="114"/>
        <v>218.78</v>
      </c>
    </row>
    <row r="7327" spans="1:17" x14ac:dyDescent="0.2">
      <c r="A7327" s="139" t="s">
        <v>14614</v>
      </c>
      <c r="B7327" s="140" t="s">
        <v>22620</v>
      </c>
      <c r="C7327" s="141">
        <v>138</v>
      </c>
      <c r="D7327" s="141">
        <v>4</v>
      </c>
      <c r="E7327" s="142">
        <v>751.84</v>
      </c>
      <c r="F7327" s="142">
        <v>167.42</v>
      </c>
      <c r="G7327" s="142">
        <v>359.7</v>
      </c>
      <c r="H7327" s="142">
        <v>84.13</v>
      </c>
      <c r="I7327" s="142">
        <v>611.25</v>
      </c>
      <c r="Q7327" s="6">
        <f t="shared" si="114"/>
        <v>611.25</v>
      </c>
    </row>
    <row r="7328" spans="1:17" x14ac:dyDescent="0.2">
      <c r="A7328" s="139" t="s">
        <v>14616</v>
      </c>
      <c r="B7328" s="140" t="s">
        <v>22621</v>
      </c>
      <c r="C7328" s="141">
        <v>139</v>
      </c>
      <c r="D7328" s="141">
        <v>8</v>
      </c>
      <c r="E7328" s="142">
        <v>34567.910000000003</v>
      </c>
      <c r="F7328" s="142">
        <v>168.62</v>
      </c>
      <c r="G7328" s="142">
        <v>719.41</v>
      </c>
      <c r="H7328" s="142">
        <v>3867.84</v>
      </c>
      <c r="I7328" s="142">
        <v>4755.87</v>
      </c>
      <c r="Q7328" s="6">
        <f t="shared" si="114"/>
        <v>4755.87</v>
      </c>
    </row>
    <row r="7329" spans="1:17" x14ac:dyDescent="0.2">
      <c r="A7329" s="139" t="s">
        <v>14618</v>
      </c>
      <c r="B7329" s="140" t="s">
        <v>22622</v>
      </c>
      <c r="C7329" s="141">
        <v>610</v>
      </c>
      <c r="D7329" s="141">
        <v>11</v>
      </c>
      <c r="E7329" s="142">
        <v>10197.74</v>
      </c>
      <c r="F7329" s="142">
        <v>740.02</v>
      </c>
      <c r="G7329" s="142">
        <v>989.18</v>
      </c>
      <c r="H7329" s="142">
        <v>1141.03</v>
      </c>
      <c r="I7329" s="142">
        <v>2870.23</v>
      </c>
      <c r="Q7329" s="6">
        <f t="shared" si="114"/>
        <v>2870.23</v>
      </c>
    </row>
    <row r="7330" spans="1:17" x14ac:dyDescent="0.2">
      <c r="A7330" s="139" t="s">
        <v>14620</v>
      </c>
      <c r="B7330" s="140" t="s">
        <v>22623</v>
      </c>
      <c r="C7330" s="141">
        <v>244</v>
      </c>
      <c r="D7330" s="141">
        <v>7</v>
      </c>
      <c r="E7330" s="142">
        <v>134460.56</v>
      </c>
      <c r="F7330" s="142">
        <v>296.01</v>
      </c>
      <c r="G7330" s="142">
        <v>629.48</v>
      </c>
      <c r="H7330" s="142">
        <v>15044.93</v>
      </c>
      <c r="I7330" s="142">
        <v>15970.42</v>
      </c>
      <c r="Q7330" s="6">
        <f t="shared" si="114"/>
        <v>15970.42</v>
      </c>
    </row>
    <row r="7331" spans="1:17" x14ac:dyDescent="0.2">
      <c r="A7331" s="139" t="s">
        <v>14622</v>
      </c>
      <c r="B7331" s="140" t="s">
        <v>22624</v>
      </c>
      <c r="C7331" s="141">
        <v>1066</v>
      </c>
      <c r="D7331" s="141">
        <v>20</v>
      </c>
      <c r="E7331" s="142">
        <v>10872.05</v>
      </c>
      <c r="F7331" s="142">
        <v>1293.21</v>
      </c>
      <c r="G7331" s="142">
        <v>1798.52</v>
      </c>
      <c r="H7331" s="142">
        <v>1216.49</v>
      </c>
      <c r="I7331" s="142">
        <v>4308.22</v>
      </c>
      <c r="Q7331" s="6">
        <f t="shared" si="114"/>
        <v>4308.22</v>
      </c>
    </row>
    <row r="7332" spans="1:17" x14ac:dyDescent="0.2">
      <c r="A7332" s="139" t="s">
        <v>14624</v>
      </c>
      <c r="B7332" s="140" t="s">
        <v>22625</v>
      </c>
      <c r="C7332" s="141">
        <v>59</v>
      </c>
      <c r="D7332" s="141">
        <v>0</v>
      </c>
      <c r="E7332" s="142">
        <v>0</v>
      </c>
      <c r="F7332" s="142">
        <v>71.58</v>
      </c>
      <c r="G7332" s="142">
        <v>0</v>
      </c>
      <c r="H7332" s="142">
        <v>0</v>
      </c>
      <c r="I7332" s="142">
        <v>71.58</v>
      </c>
      <c r="Q7332" s="6">
        <f t="shared" si="114"/>
        <v>71.58</v>
      </c>
    </row>
    <row r="7333" spans="1:17" x14ac:dyDescent="0.2">
      <c r="A7333" s="139" t="s">
        <v>14626</v>
      </c>
      <c r="B7333" s="140" t="s">
        <v>22626</v>
      </c>
      <c r="C7333" s="141">
        <v>7178</v>
      </c>
      <c r="D7333" s="141">
        <v>95</v>
      </c>
      <c r="E7333" s="142">
        <v>44017.919999999998</v>
      </c>
      <c r="F7333" s="142">
        <v>8707.91</v>
      </c>
      <c r="G7333" s="142">
        <v>8542.98</v>
      </c>
      <c r="H7333" s="142">
        <v>4925.21</v>
      </c>
      <c r="I7333" s="142">
        <v>22176.1</v>
      </c>
      <c r="Q7333" s="6">
        <f t="shared" si="114"/>
        <v>22176.1</v>
      </c>
    </row>
    <row r="7334" spans="1:17" x14ac:dyDescent="0.2">
      <c r="A7334" s="139" t="s">
        <v>14628</v>
      </c>
      <c r="B7334" s="140" t="s">
        <v>22627</v>
      </c>
      <c r="C7334" s="141">
        <v>104</v>
      </c>
      <c r="D7334" s="141">
        <v>0</v>
      </c>
      <c r="E7334" s="142">
        <v>0</v>
      </c>
      <c r="F7334" s="142">
        <v>126.17</v>
      </c>
      <c r="G7334" s="142">
        <v>0</v>
      </c>
      <c r="H7334" s="142">
        <v>0</v>
      </c>
      <c r="I7334" s="142">
        <v>126.17</v>
      </c>
      <c r="Q7334" s="6">
        <f t="shared" si="114"/>
        <v>126.17</v>
      </c>
    </row>
    <row r="7335" spans="1:17" x14ac:dyDescent="0.2">
      <c r="A7335" s="139" t="s">
        <v>14630</v>
      </c>
      <c r="B7335" s="140" t="s">
        <v>22628</v>
      </c>
      <c r="C7335" s="141">
        <v>78</v>
      </c>
      <c r="D7335" s="141">
        <v>5</v>
      </c>
      <c r="E7335" s="142">
        <v>32680.080000000002</v>
      </c>
      <c r="F7335" s="142">
        <v>94.62</v>
      </c>
      <c r="G7335" s="142">
        <v>449.63</v>
      </c>
      <c r="H7335" s="142">
        <v>3656.61</v>
      </c>
      <c r="I7335" s="142">
        <v>4200.8599999999997</v>
      </c>
      <c r="Q7335" s="6">
        <f t="shared" si="114"/>
        <v>4200.8599999999997</v>
      </c>
    </row>
    <row r="7336" spans="1:17" x14ac:dyDescent="0.2">
      <c r="A7336" s="139" t="s">
        <v>14632</v>
      </c>
      <c r="B7336" s="140" t="s">
        <v>22629</v>
      </c>
      <c r="C7336" s="141">
        <v>144</v>
      </c>
      <c r="D7336" s="141">
        <v>8</v>
      </c>
      <c r="E7336" s="142">
        <v>3627.4</v>
      </c>
      <c r="F7336" s="142">
        <v>174.69</v>
      </c>
      <c r="G7336" s="142">
        <v>719.41</v>
      </c>
      <c r="H7336" s="142">
        <v>405.87</v>
      </c>
      <c r="I7336" s="142">
        <v>1299.97</v>
      </c>
      <c r="Q7336" s="6">
        <f t="shared" si="114"/>
        <v>1299.97</v>
      </c>
    </row>
    <row r="7337" spans="1:17" x14ac:dyDescent="0.2">
      <c r="A7337" s="139" t="s">
        <v>14634</v>
      </c>
      <c r="B7337" s="140" t="s">
        <v>22630</v>
      </c>
      <c r="C7337" s="141">
        <v>111</v>
      </c>
      <c r="D7337" s="141">
        <v>3</v>
      </c>
      <c r="E7337" s="142">
        <v>700.7</v>
      </c>
      <c r="F7337" s="142">
        <v>134.66</v>
      </c>
      <c r="G7337" s="142">
        <v>269.77999999999997</v>
      </c>
      <c r="H7337" s="142">
        <v>78.400000000000006</v>
      </c>
      <c r="I7337" s="142">
        <v>482.84</v>
      </c>
      <c r="Q7337" s="6">
        <f t="shared" si="114"/>
        <v>482.84</v>
      </c>
    </row>
    <row r="7338" spans="1:17" x14ac:dyDescent="0.2">
      <c r="A7338" s="139" t="s">
        <v>14636</v>
      </c>
      <c r="B7338" s="140" t="s">
        <v>22631</v>
      </c>
      <c r="C7338" s="141">
        <v>239</v>
      </c>
      <c r="D7338" s="141">
        <v>11</v>
      </c>
      <c r="E7338" s="142">
        <v>2977.83</v>
      </c>
      <c r="F7338" s="142">
        <v>289.94</v>
      </c>
      <c r="G7338" s="142">
        <v>989.18</v>
      </c>
      <c r="H7338" s="142">
        <v>333.19</v>
      </c>
      <c r="I7338" s="142">
        <v>1612.31</v>
      </c>
      <c r="Q7338" s="6">
        <f t="shared" si="114"/>
        <v>1612.31</v>
      </c>
    </row>
    <row r="7339" spans="1:17" x14ac:dyDescent="0.2">
      <c r="A7339" s="139" t="s">
        <v>14638</v>
      </c>
      <c r="B7339" s="140" t="s">
        <v>22632</v>
      </c>
      <c r="C7339" s="141">
        <v>157</v>
      </c>
      <c r="D7339" s="141">
        <v>3</v>
      </c>
      <c r="E7339" s="142">
        <v>642.47</v>
      </c>
      <c r="F7339" s="142">
        <v>190.46</v>
      </c>
      <c r="G7339" s="142">
        <v>269.77999999999997</v>
      </c>
      <c r="H7339" s="142">
        <v>71.89</v>
      </c>
      <c r="I7339" s="142">
        <v>532.13</v>
      </c>
      <c r="Q7339" s="6">
        <f t="shared" si="114"/>
        <v>532.13</v>
      </c>
    </row>
    <row r="7340" spans="1:17" x14ac:dyDescent="0.2">
      <c r="A7340" s="139" t="s">
        <v>14640</v>
      </c>
      <c r="B7340" s="140" t="s">
        <v>22633</v>
      </c>
      <c r="C7340" s="141">
        <v>80</v>
      </c>
      <c r="D7340" s="141">
        <v>1</v>
      </c>
      <c r="E7340" s="142">
        <v>1182.02</v>
      </c>
      <c r="F7340" s="142">
        <v>97.05</v>
      </c>
      <c r="G7340" s="142">
        <v>89.93</v>
      </c>
      <c r="H7340" s="142">
        <v>132.26</v>
      </c>
      <c r="I7340" s="142">
        <v>319.24</v>
      </c>
      <c r="Q7340" s="6">
        <f t="shared" si="114"/>
        <v>319.24</v>
      </c>
    </row>
    <row r="7341" spans="1:17" x14ac:dyDescent="0.2">
      <c r="A7341" s="139" t="s">
        <v>14642</v>
      </c>
      <c r="B7341" s="140" t="s">
        <v>22634</v>
      </c>
      <c r="C7341" s="141">
        <v>52</v>
      </c>
      <c r="D7341" s="141">
        <v>0</v>
      </c>
      <c r="E7341" s="142">
        <v>0</v>
      </c>
      <c r="F7341" s="142">
        <v>63.08</v>
      </c>
      <c r="G7341" s="142">
        <v>0</v>
      </c>
      <c r="H7341" s="142">
        <v>0</v>
      </c>
      <c r="I7341" s="142">
        <v>63.08</v>
      </c>
      <c r="Q7341" s="6">
        <f t="shared" si="114"/>
        <v>63.08</v>
      </c>
    </row>
    <row r="7342" spans="1:17" x14ac:dyDescent="0.2">
      <c r="A7342" s="139" t="s">
        <v>14644</v>
      </c>
      <c r="B7342" s="140" t="s">
        <v>22635</v>
      </c>
      <c r="C7342" s="141">
        <v>2434</v>
      </c>
      <c r="D7342" s="141">
        <v>69</v>
      </c>
      <c r="E7342" s="142">
        <v>70652.63</v>
      </c>
      <c r="F7342" s="142">
        <v>2952.78</v>
      </c>
      <c r="G7342" s="142">
        <v>6204.9</v>
      </c>
      <c r="H7342" s="142">
        <v>7905.39</v>
      </c>
      <c r="I7342" s="142">
        <v>17063.07</v>
      </c>
      <c r="Q7342" s="6">
        <f t="shared" si="114"/>
        <v>17063.07</v>
      </c>
    </row>
    <row r="7343" spans="1:17" x14ac:dyDescent="0.2">
      <c r="A7343" s="139" t="s">
        <v>14646</v>
      </c>
      <c r="B7343" s="140" t="s">
        <v>22636</v>
      </c>
      <c r="C7343" s="141">
        <v>1477</v>
      </c>
      <c r="D7343" s="141">
        <v>26</v>
      </c>
      <c r="E7343" s="142">
        <v>30104.99</v>
      </c>
      <c r="F7343" s="142">
        <v>1791.81</v>
      </c>
      <c r="G7343" s="142">
        <v>2338.08</v>
      </c>
      <c r="H7343" s="142">
        <v>3368.48</v>
      </c>
      <c r="I7343" s="142">
        <v>7498.37</v>
      </c>
      <c r="Q7343" s="6">
        <f t="shared" si="114"/>
        <v>7498.37</v>
      </c>
    </row>
    <row r="7344" spans="1:17" x14ac:dyDescent="0.2">
      <c r="A7344" s="139" t="s">
        <v>14648</v>
      </c>
      <c r="B7344" s="140" t="s">
        <v>22637</v>
      </c>
      <c r="C7344" s="141">
        <v>64</v>
      </c>
      <c r="D7344" s="141">
        <v>1</v>
      </c>
      <c r="E7344" s="142">
        <v>365.22</v>
      </c>
      <c r="F7344" s="142">
        <v>77.64</v>
      </c>
      <c r="G7344" s="142">
        <v>89.93</v>
      </c>
      <c r="H7344" s="142">
        <v>40.86</v>
      </c>
      <c r="I7344" s="142">
        <v>208.43</v>
      </c>
      <c r="Q7344" s="6">
        <f t="shared" si="114"/>
        <v>208.43</v>
      </c>
    </row>
    <row r="7345" spans="1:17" x14ac:dyDescent="0.2">
      <c r="A7345" s="139" t="s">
        <v>14650</v>
      </c>
      <c r="B7345" s="140" t="s">
        <v>22638</v>
      </c>
      <c r="C7345" s="141">
        <v>964</v>
      </c>
      <c r="D7345" s="141">
        <v>30</v>
      </c>
      <c r="E7345" s="142">
        <v>39593.82</v>
      </c>
      <c r="F7345" s="142">
        <v>1169.46</v>
      </c>
      <c r="G7345" s="142">
        <v>2697.78</v>
      </c>
      <c r="H7345" s="142">
        <v>4430.1899999999996</v>
      </c>
      <c r="I7345" s="142">
        <v>8297.43</v>
      </c>
      <c r="Q7345" s="6">
        <f t="shared" si="114"/>
        <v>8297.43</v>
      </c>
    </row>
    <row r="7346" spans="1:17" x14ac:dyDescent="0.2">
      <c r="A7346" s="139" t="s">
        <v>14652</v>
      </c>
      <c r="B7346" s="140" t="s">
        <v>22639</v>
      </c>
      <c r="C7346" s="141">
        <v>22</v>
      </c>
      <c r="D7346" s="141">
        <v>1</v>
      </c>
      <c r="E7346" s="142">
        <v>4998.0200000000004</v>
      </c>
      <c r="F7346" s="142">
        <v>26.69</v>
      </c>
      <c r="G7346" s="142">
        <v>89.93</v>
      </c>
      <c r="H7346" s="142">
        <v>559.23</v>
      </c>
      <c r="I7346" s="142">
        <v>675.85</v>
      </c>
      <c r="Q7346" s="6">
        <f t="shared" si="114"/>
        <v>675.85</v>
      </c>
    </row>
    <row r="7347" spans="1:17" x14ac:dyDescent="0.2">
      <c r="A7347" s="139" t="s">
        <v>14654</v>
      </c>
      <c r="B7347" s="140" t="s">
        <v>22640</v>
      </c>
      <c r="C7347" s="141">
        <v>549</v>
      </c>
      <c r="D7347" s="141">
        <v>15</v>
      </c>
      <c r="E7347" s="142">
        <v>9903.5499999999993</v>
      </c>
      <c r="F7347" s="142">
        <v>666.02</v>
      </c>
      <c r="G7347" s="142">
        <v>1348.89</v>
      </c>
      <c r="H7347" s="142">
        <v>1108.1199999999999</v>
      </c>
      <c r="I7347" s="142">
        <v>3123.03</v>
      </c>
      <c r="Q7347" s="6">
        <f t="shared" si="114"/>
        <v>3123.03</v>
      </c>
    </row>
    <row r="7348" spans="1:17" x14ac:dyDescent="0.2">
      <c r="A7348" s="139" t="s">
        <v>14656</v>
      </c>
      <c r="B7348" s="140" t="s">
        <v>22641</v>
      </c>
      <c r="C7348" s="141">
        <v>234</v>
      </c>
      <c r="D7348" s="141">
        <v>9</v>
      </c>
      <c r="E7348" s="142">
        <v>4223.25</v>
      </c>
      <c r="F7348" s="142">
        <v>283.87</v>
      </c>
      <c r="G7348" s="142">
        <v>809.34</v>
      </c>
      <c r="H7348" s="142">
        <v>472.54</v>
      </c>
      <c r="I7348" s="142">
        <v>1565.75</v>
      </c>
      <c r="Q7348" s="6">
        <f t="shared" si="114"/>
        <v>1565.75</v>
      </c>
    </row>
    <row r="7349" spans="1:17" x14ac:dyDescent="0.2">
      <c r="A7349" s="139" t="s">
        <v>14658</v>
      </c>
      <c r="B7349" s="140" t="s">
        <v>22642</v>
      </c>
      <c r="C7349" s="141">
        <v>756</v>
      </c>
      <c r="D7349" s="141">
        <v>27</v>
      </c>
      <c r="E7349" s="142">
        <v>17825.349999999999</v>
      </c>
      <c r="F7349" s="142">
        <v>917.14</v>
      </c>
      <c r="G7349" s="142">
        <v>2428</v>
      </c>
      <c r="H7349" s="142">
        <v>1994.5</v>
      </c>
      <c r="I7349" s="142">
        <v>5339.64</v>
      </c>
      <c r="Q7349" s="6">
        <f t="shared" si="114"/>
        <v>5339.64</v>
      </c>
    </row>
    <row r="7350" spans="1:17" x14ac:dyDescent="0.2">
      <c r="A7350" s="139" t="s">
        <v>14660</v>
      </c>
      <c r="B7350" s="140" t="s">
        <v>22643</v>
      </c>
      <c r="C7350" s="141">
        <v>7943</v>
      </c>
      <c r="D7350" s="141">
        <v>168</v>
      </c>
      <c r="E7350" s="142">
        <v>96631.75</v>
      </c>
      <c r="F7350" s="142">
        <v>9635.9599999999991</v>
      </c>
      <c r="G7350" s="142">
        <v>15107.58</v>
      </c>
      <c r="H7350" s="142">
        <v>10812.22</v>
      </c>
      <c r="I7350" s="142">
        <v>35555.760000000002</v>
      </c>
      <c r="Q7350" s="6">
        <f t="shared" si="114"/>
        <v>35555.760000000002</v>
      </c>
    </row>
    <row r="7351" spans="1:17" x14ac:dyDescent="0.2">
      <c r="A7351" s="139" t="s">
        <v>14662</v>
      </c>
      <c r="B7351" s="140" t="s">
        <v>22644</v>
      </c>
      <c r="C7351" s="141">
        <v>602</v>
      </c>
      <c r="D7351" s="141">
        <v>6</v>
      </c>
      <c r="E7351" s="142">
        <v>5624.5</v>
      </c>
      <c r="F7351" s="142">
        <v>730.31</v>
      </c>
      <c r="G7351" s="142">
        <v>539.55999999999995</v>
      </c>
      <c r="H7351" s="142">
        <v>629.33000000000004</v>
      </c>
      <c r="I7351" s="142">
        <v>1899.2</v>
      </c>
      <c r="Q7351" s="6">
        <f t="shared" si="114"/>
        <v>1899.2</v>
      </c>
    </row>
    <row r="7352" spans="1:17" x14ac:dyDescent="0.2">
      <c r="A7352" s="139" t="s">
        <v>14664</v>
      </c>
      <c r="B7352" s="140" t="s">
        <v>22645</v>
      </c>
      <c r="C7352" s="141">
        <v>253</v>
      </c>
      <c r="D7352" s="141">
        <v>3</v>
      </c>
      <c r="E7352" s="142">
        <v>668.09</v>
      </c>
      <c r="F7352" s="142">
        <v>306.93</v>
      </c>
      <c r="G7352" s="142">
        <v>269.77999999999997</v>
      </c>
      <c r="H7352" s="142">
        <v>74.75</v>
      </c>
      <c r="I7352" s="142">
        <v>651.46</v>
      </c>
      <c r="Q7352" s="6">
        <f t="shared" si="114"/>
        <v>651.46</v>
      </c>
    </row>
    <row r="7353" spans="1:17" x14ac:dyDescent="0.2">
      <c r="A7353" s="139" t="s">
        <v>14666</v>
      </c>
      <c r="B7353" s="140" t="s">
        <v>22646</v>
      </c>
      <c r="C7353" s="141">
        <v>101</v>
      </c>
      <c r="D7353" s="141">
        <v>2</v>
      </c>
      <c r="E7353" s="142">
        <v>904.99</v>
      </c>
      <c r="F7353" s="142">
        <v>122.53</v>
      </c>
      <c r="G7353" s="142">
        <v>179.86</v>
      </c>
      <c r="H7353" s="142">
        <v>101.26</v>
      </c>
      <c r="I7353" s="142">
        <v>403.65</v>
      </c>
      <c r="Q7353" s="6">
        <f t="shared" si="114"/>
        <v>403.65</v>
      </c>
    </row>
    <row r="7354" spans="1:17" x14ac:dyDescent="0.2">
      <c r="A7354" s="139" t="s">
        <v>14668</v>
      </c>
      <c r="B7354" s="140" t="s">
        <v>22647</v>
      </c>
      <c r="C7354" s="141">
        <v>659</v>
      </c>
      <c r="D7354" s="141">
        <v>21</v>
      </c>
      <c r="E7354" s="142">
        <v>7365.19</v>
      </c>
      <c r="F7354" s="142">
        <v>799.46</v>
      </c>
      <c r="G7354" s="142">
        <v>1888.45</v>
      </c>
      <c r="H7354" s="142">
        <v>824.1</v>
      </c>
      <c r="I7354" s="142">
        <v>3512.01</v>
      </c>
      <c r="Q7354" s="6">
        <f t="shared" si="114"/>
        <v>3512.01</v>
      </c>
    </row>
    <row r="7355" spans="1:17" x14ac:dyDescent="0.2">
      <c r="A7355" s="139" t="s">
        <v>14670</v>
      </c>
      <c r="B7355" s="140" t="s">
        <v>22648</v>
      </c>
      <c r="C7355" s="141">
        <v>202</v>
      </c>
      <c r="D7355" s="141">
        <v>8</v>
      </c>
      <c r="E7355" s="142">
        <v>2501.98</v>
      </c>
      <c r="F7355" s="142">
        <v>245.06</v>
      </c>
      <c r="G7355" s="142">
        <v>719.41</v>
      </c>
      <c r="H7355" s="142">
        <v>279.95</v>
      </c>
      <c r="I7355" s="142">
        <v>1244.42</v>
      </c>
      <c r="Q7355" s="6">
        <f t="shared" si="114"/>
        <v>1244.42</v>
      </c>
    </row>
    <row r="7356" spans="1:17" x14ac:dyDescent="0.2">
      <c r="A7356" s="139" t="s">
        <v>14672</v>
      </c>
      <c r="B7356" s="140" t="s">
        <v>22649</v>
      </c>
      <c r="C7356" s="141">
        <v>132</v>
      </c>
      <c r="D7356" s="141">
        <v>1</v>
      </c>
      <c r="E7356" s="142">
        <v>149.29</v>
      </c>
      <c r="F7356" s="142">
        <v>160.13999999999999</v>
      </c>
      <c r="G7356" s="142">
        <v>89.93</v>
      </c>
      <c r="H7356" s="142">
        <v>16.7</v>
      </c>
      <c r="I7356" s="142">
        <v>266.77</v>
      </c>
      <c r="Q7356" s="6">
        <f t="shared" si="114"/>
        <v>266.77</v>
      </c>
    </row>
    <row r="7357" spans="1:17" x14ac:dyDescent="0.2">
      <c r="A7357" s="139" t="s">
        <v>14674</v>
      </c>
      <c r="B7357" s="140" t="s">
        <v>22650</v>
      </c>
      <c r="C7357" s="141">
        <v>287</v>
      </c>
      <c r="D7357" s="141">
        <v>9</v>
      </c>
      <c r="E7357" s="142">
        <v>3118.85</v>
      </c>
      <c r="F7357" s="142">
        <v>348.17</v>
      </c>
      <c r="G7357" s="142">
        <v>809.34</v>
      </c>
      <c r="H7357" s="142">
        <v>348.97</v>
      </c>
      <c r="I7357" s="142">
        <v>1506.48</v>
      </c>
      <c r="Q7357" s="6">
        <f t="shared" si="114"/>
        <v>1506.48</v>
      </c>
    </row>
    <row r="7358" spans="1:17" x14ac:dyDescent="0.2">
      <c r="A7358" s="139" t="s">
        <v>14676</v>
      </c>
      <c r="B7358" s="140" t="s">
        <v>22651</v>
      </c>
      <c r="C7358" s="141">
        <v>74</v>
      </c>
      <c r="D7358" s="141">
        <v>1</v>
      </c>
      <c r="E7358" s="142">
        <v>332.53</v>
      </c>
      <c r="F7358" s="142">
        <v>89.78</v>
      </c>
      <c r="G7358" s="142">
        <v>89.93</v>
      </c>
      <c r="H7358" s="142">
        <v>37.21</v>
      </c>
      <c r="I7358" s="142">
        <v>216.92</v>
      </c>
      <c r="Q7358" s="6">
        <f t="shared" si="114"/>
        <v>216.92</v>
      </c>
    </row>
    <row r="7359" spans="1:17" x14ac:dyDescent="0.2">
      <c r="A7359" s="139" t="s">
        <v>14678</v>
      </c>
      <c r="B7359" s="140" t="s">
        <v>22652</v>
      </c>
      <c r="C7359" s="141">
        <v>1045</v>
      </c>
      <c r="D7359" s="141">
        <v>34</v>
      </c>
      <c r="E7359" s="142">
        <v>7972.91</v>
      </c>
      <c r="F7359" s="142">
        <v>1267.73</v>
      </c>
      <c r="G7359" s="142">
        <v>3057.49</v>
      </c>
      <c r="H7359" s="142">
        <v>892.1</v>
      </c>
      <c r="I7359" s="142">
        <v>5217.32</v>
      </c>
      <c r="Q7359" s="6">
        <f t="shared" si="114"/>
        <v>5217.32</v>
      </c>
    </row>
    <row r="7360" spans="1:17" x14ac:dyDescent="0.2">
      <c r="A7360" s="139" t="s">
        <v>14680</v>
      </c>
      <c r="B7360" s="140" t="s">
        <v>22653</v>
      </c>
      <c r="C7360" s="141">
        <v>82</v>
      </c>
      <c r="D7360" s="141">
        <v>3</v>
      </c>
      <c r="E7360" s="142">
        <v>1396.52</v>
      </c>
      <c r="F7360" s="142">
        <v>99.48</v>
      </c>
      <c r="G7360" s="142">
        <v>269.77999999999997</v>
      </c>
      <c r="H7360" s="142">
        <v>156.26</v>
      </c>
      <c r="I7360" s="142">
        <v>525.52</v>
      </c>
      <c r="Q7360" s="6">
        <f t="shared" si="114"/>
        <v>525.52</v>
      </c>
    </row>
    <row r="7361" spans="1:17" x14ac:dyDescent="0.2">
      <c r="A7361" s="139" t="s">
        <v>14682</v>
      </c>
      <c r="B7361" s="140" t="s">
        <v>22654</v>
      </c>
      <c r="C7361" s="141">
        <v>104</v>
      </c>
      <c r="D7361" s="141">
        <v>0</v>
      </c>
      <c r="E7361" s="142">
        <v>0</v>
      </c>
      <c r="F7361" s="142">
        <v>126.17</v>
      </c>
      <c r="G7361" s="142">
        <v>0</v>
      </c>
      <c r="H7361" s="142">
        <v>0</v>
      </c>
      <c r="I7361" s="142">
        <v>126.17</v>
      </c>
      <c r="Q7361" s="6">
        <f t="shared" si="114"/>
        <v>126.17</v>
      </c>
    </row>
    <row r="7362" spans="1:17" x14ac:dyDescent="0.2">
      <c r="A7362" s="139" t="s">
        <v>14684</v>
      </c>
      <c r="B7362" s="140" t="s">
        <v>22655</v>
      </c>
      <c r="C7362" s="141">
        <v>141</v>
      </c>
      <c r="D7362" s="141">
        <v>0</v>
      </c>
      <c r="E7362" s="142">
        <v>0</v>
      </c>
      <c r="F7362" s="142">
        <v>171.06</v>
      </c>
      <c r="G7362" s="142">
        <v>0</v>
      </c>
      <c r="H7362" s="142">
        <v>0</v>
      </c>
      <c r="I7362" s="142">
        <v>171.06</v>
      </c>
      <c r="Q7362" s="6">
        <f t="shared" si="114"/>
        <v>171.06</v>
      </c>
    </row>
    <row r="7363" spans="1:17" x14ac:dyDescent="0.2">
      <c r="A7363" s="139" t="s">
        <v>14686</v>
      </c>
      <c r="B7363" s="140" t="s">
        <v>22656</v>
      </c>
      <c r="C7363" s="141">
        <v>1690</v>
      </c>
      <c r="D7363" s="141">
        <v>31</v>
      </c>
      <c r="E7363" s="142">
        <v>18721.599999999999</v>
      </c>
      <c r="F7363" s="142">
        <v>2050.21</v>
      </c>
      <c r="G7363" s="142">
        <v>2787.71</v>
      </c>
      <c r="H7363" s="142">
        <v>2094.7800000000002</v>
      </c>
      <c r="I7363" s="142">
        <v>6932.7</v>
      </c>
      <c r="Q7363" s="6">
        <f t="shared" si="114"/>
        <v>6932.7</v>
      </c>
    </row>
    <row r="7364" spans="1:17" x14ac:dyDescent="0.2">
      <c r="A7364" s="139" t="s">
        <v>14688</v>
      </c>
      <c r="B7364" s="140" t="s">
        <v>22657</v>
      </c>
      <c r="C7364" s="141">
        <v>539</v>
      </c>
      <c r="D7364" s="141">
        <v>24</v>
      </c>
      <c r="E7364" s="142">
        <v>185256.82</v>
      </c>
      <c r="F7364" s="142">
        <v>653.88</v>
      </c>
      <c r="G7364" s="142">
        <v>2158.2199999999998</v>
      </c>
      <c r="H7364" s="142">
        <v>20728.580000000002</v>
      </c>
      <c r="I7364" s="142">
        <v>23540.68</v>
      </c>
      <c r="Q7364" s="6">
        <f t="shared" si="114"/>
        <v>23540.68</v>
      </c>
    </row>
    <row r="7365" spans="1:17" x14ac:dyDescent="0.2">
      <c r="A7365" s="139" t="s">
        <v>14690</v>
      </c>
      <c r="B7365" s="140" t="s">
        <v>22658</v>
      </c>
      <c r="C7365" s="141">
        <v>74</v>
      </c>
      <c r="D7365" s="141">
        <v>1</v>
      </c>
      <c r="E7365" s="142">
        <v>101.93</v>
      </c>
      <c r="F7365" s="142">
        <v>89.78</v>
      </c>
      <c r="G7365" s="142">
        <v>89.93</v>
      </c>
      <c r="H7365" s="142">
        <v>11.41</v>
      </c>
      <c r="I7365" s="142">
        <v>191.12</v>
      </c>
      <c r="Q7365" s="6">
        <f t="shared" si="114"/>
        <v>191.12</v>
      </c>
    </row>
    <row r="7366" spans="1:17" x14ac:dyDescent="0.2">
      <c r="A7366" s="139" t="s">
        <v>14692</v>
      </c>
      <c r="B7366" s="140" t="s">
        <v>22659</v>
      </c>
      <c r="C7366" s="141">
        <v>15</v>
      </c>
      <c r="D7366" s="141">
        <v>0</v>
      </c>
      <c r="E7366" s="142">
        <v>0</v>
      </c>
      <c r="F7366" s="142">
        <v>18.2</v>
      </c>
      <c r="G7366" s="142">
        <v>0</v>
      </c>
      <c r="H7366" s="142">
        <v>0</v>
      </c>
      <c r="I7366" s="142">
        <v>18.2</v>
      </c>
      <c r="Q7366" s="6">
        <f t="shared" si="114"/>
        <v>18.2</v>
      </c>
    </row>
    <row r="7367" spans="1:17" x14ac:dyDescent="0.2">
      <c r="A7367" s="139" t="s">
        <v>14694</v>
      </c>
      <c r="B7367" s="140" t="s">
        <v>22660</v>
      </c>
      <c r="C7367" s="141">
        <v>18</v>
      </c>
      <c r="D7367" s="141">
        <v>0</v>
      </c>
      <c r="E7367" s="142">
        <v>0</v>
      </c>
      <c r="F7367" s="142">
        <v>21.84</v>
      </c>
      <c r="G7367" s="142">
        <v>0</v>
      </c>
      <c r="H7367" s="142">
        <v>0</v>
      </c>
      <c r="I7367" s="142">
        <v>21.84</v>
      </c>
      <c r="Q7367" s="6">
        <f t="shared" si="114"/>
        <v>21.84</v>
      </c>
    </row>
    <row r="7368" spans="1:17" x14ac:dyDescent="0.2">
      <c r="A7368" s="139" t="s">
        <v>14696</v>
      </c>
      <c r="B7368" s="140" t="s">
        <v>22661</v>
      </c>
      <c r="C7368" s="141">
        <v>297</v>
      </c>
      <c r="D7368" s="141">
        <v>20</v>
      </c>
      <c r="E7368" s="142">
        <v>8265.73</v>
      </c>
      <c r="F7368" s="142">
        <v>360.3</v>
      </c>
      <c r="G7368" s="142">
        <v>1798.52</v>
      </c>
      <c r="H7368" s="142">
        <v>924.86</v>
      </c>
      <c r="I7368" s="142">
        <v>3083.68</v>
      </c>
      <c r="Q7368" s="6">
        <f t="shared" si="114"/>
        <v>3083.68</v>
      </c>
    </row>
    <row r="7369" spans="1:17" x14ac:dyDescent="0.2">
      <c r="A7369" s="139" t="s">
        <v>14698</v>
      </c>
      <c r="B7369" s="140" t="s">
        <v>22662</v>
      </c>
      <c r="C7369" s="141">
        <v>249</v>
      </c>
      <c r="D7369" s="141">
        <v>5</v>
      </c>
      <c r="E7369" s="142">
        <v>1060.9000000000001</v>
      </c>
      <c r="F7369" s="142">
        <v>302.07</v>
      </c>
      <c r="G7369" s="142">
        <v>449.63</v>
      </c>
      <c r="H7369" s="142">
        <v>118.7</v>
      </c>
      <c r="I7369" s="142">
        <v>870.4</v>
      </c>
      <c r="Q7369" s="6">
        <f t="shared" si="114"/>
        <v>870.4</v>
      </c>
    </row>
    <row r="7370" spans="1:17" x14ac:dyDescent="0.2">
      <c r="A7370" s="139" t="s">
        <v>14700</v>
      </c>
      <c r="B7370" s="140" t="s">
        <v>22663</v>
      </c>
      <c r="C7370" s="141">
        <v>1533</v>
      </c>
      <c r="D7370" s="141">
        <v>55</v>
      </c>
      <c r="E7370" s="142">
        <v>86536.77</v>
      </c>
      <c r="F7370" s="142">
        <v>1859.74</v>
      </c>
      <c r="G7370" s="142">
        <v>4945.9399999999996</v>
      </c>
      <c r="H7370" s="142">
        <v>9682.69</v>
      </c>
      <c r="I7370" s="142">
        <v>16488.37</v>
      </c>
      <c r="Q7370" s="6">
        <f t="shared" si="114"/>
        <v>16488.37</v>
      </c>
    </row>
    <row r="7371" spans="1:17" x14ac:dyDescent="0.2">
      <c r="A7371" s="139" t="s">
        <v>14702</v>
      </c>
      <c r="B7371" s="140" t="s">
        <v>22664</v>
      </c>
      <c r="C7371" s="141">
        <v>183</v>
      </c>
      <c r="D7371" s="141">
        <v>2</v>
      </c>
      <c r="E7371" s="142">
        <v>846.23</v>
      </c>
      <c r="F7371" s="142">
        <v>222.01</v>
      </c>
      <c r="G7371" s="142">
        <v>179.86</v>
      </c>
      <c r="H7371" s="142">
        <v>94.69</v>
      </c>
      <c r="I7371" s="142">
        <v>496.56</v>
      </c>
      <c r="Q7371" s="6">
        <f t="shared" si="114"/>
        <v>496.56</v>
      </c>
    </row>
    <row r="7372" spans="1:17" x14ac:dyDescent="0.2">
      <c r="A7372" s="139" t="s">
        <v>14704</v>
      </c>
      <c r="B7372" s="140" t="s">
        <v>22665</v>
      </c>
      <c r="C7372" s="141">
        <v>42</v>
      </c>
      <c r="D7372" s="141">
        <v>0</v>
      </c>
      <c r="E7372" s="142">
        <v>0</v>
      </c>
      <c r="F7372" s="142">
        <v>50.95</v>
      </c>
      <c r="G7372" s="142">
        <v>0</v>
      </c>
      <c r="H7372" s="142">
        <v>0</v>
      </c>
      <c r="I7372" s="142">
        <v>50.95</v>
      </c>
      <c r="Q7372" s="6">
        <f t="shared" si="114"/>
        <v>50.95</v>
      </c>
    </row>
    <row r="7373" spans="1:17" x14ac:dyDescent="0.2">
      <c r="A7373" s="139" t="s">
        <v>14706</v>
      </c>
      <c r="B7373" s="140" t="s">
        <v>22666</v>
      </c>
      <c r="C7373" s="141">
        <v>32</v>
      </c>
      <c r="D7373" s="141">
        <v>0</v>
      </c>
      <c r="E7373" s="142">
        <v>0</v>
      </c>
      <c r="F7373" s="142">
        <v>38.82</v>
      </c>
      <c r="G7373" s="142">
        <v>0</v>
      </c>
      <c r="H7373" s="142">
        <v>0</v>
      </c>
      <c r="I7373" s="142">
        <v>38.82</v>
      </c>
      <c r="Q7373" s="6">
        <f t="shared" si="114"/>
        <v>38.82</v>
      </c>
    </row>
    <row r="7374" spans="1:17" x14ac:dyDescent="0.2">
      <c r="A7374" s="139" t="s">
        <v>14708</v>
      </c>
      <c r="B7374" s="140" t="s">
        <v>22667</v>
      </c>
      <c r="C7374" s="141">
        <v>89</v>
      </c>
      <c r="D7374" s="141">
        <v>0</v>
      </c>
      <c r="E7374" s="142">
        <v>0</v>
      </c>
      <c r="F7374" s="142">
        <v>107.97</v>
      </c>
      <c r="G7374" s="142">
        <v>0</v>
      </c>
      <c r="H7374" s="142">
        <v>0</v>
      </c>
      <c r="I7374" s="142">
        <v>107.97</v>
      </c>
      <c r="Q7374" s="6">
        <f t="shared" si="114"/>
        <v>107.97</v>
      </c>
    </row>
    <row r="7375" spans="1:17" x14ac:dyDescent="0.2">
      <c r="A7375" s="139" t="s">
        <v>14710</v>
      </c>
      <c r="B7375" s="140" t="s">
        <v>22668</v>
      </c>
      <c r="C7375" s="141">
        <v>874</v>
      </c>
      <c r="D7375" s="141">
        <v>36</v>
      </c>
      <c r="E7375" s="142">
        <v>12794.86</v>
      </c>
      <c r="F7375" s="142">
        <v>1060.28</v>
      </c>
      <c r="G7375" s="142">
        <v>3237.34</v>
      </c>
      <c r="H7375" s="142">
        <v>1431.63</v>
      </c>
      <c r="I7375" s="142">
        <v>5729.25</v>
      </c>
      <c r="Q7375" s="6">
        <f t="shared" si="114"/>
        <v>5729.25</v>
      </c>
    </row>
    <row r="7376" spans="1:17" x14ac:dyDescent="0.2">
      <c r="A7376" s="139" t="s">
        <v>14712</v>
      </c>
      <c r="B7376" s="140" t="s">
        <v>22669</v>
      </c>
      <c r="C7376" s="141">
        <v>80</v>
      </c>
      <c r="D7376" s="141">
        <v>8</v>
      </c>
      <c r="E7376" s="142">
        <v>6550.17</v>
      </c>
      <c r="F7376" s="142">
        <v>97.05</v>
      </c>
      <c r="G7376" s="142">
        <v>719.41</v>
      </c>
      <c r="H7376" s="142">
        <v>732.9</v>
      </c>
      <c r="I7376" s="142">
        <v>1549.36</v>
      </c>
      <c r="Q7376" s="6">
        <f t="shared" ref="Q7376:Q7439" si="115">I7376+P7376</f>
        <v>1549.36</v>
      </c>
    </row>
    <row r="7377" spans="1:17" x14ac:dyDescent="0.2">
      <c r="A7377" s="139" t="s">
        <v>14714</v>
      </c>
      <c r="B7377" s="140" t="s">
        <v>22670</v>
      </c>
      <c r="C7377" s="141">
        <v>790</v>
      </c>
      <c r="D7377" s="141">
        <v>13</v>
      </c>
      <c r="E7377" s="142">
        <v>4316.45</v>
      </c>
      <c r="F7377" s="142">
        <v>958.38</v>
      </c>
      <c r="G7377" s="142">
        <v>1169.04</v>
      </c>
      <c r="H7377" s="142">
        <v>482.98</v>
      </c>
      <c r="I7377" s="142">
        <v>2610.4</v>
      </c>
      <c r="Q7377" s="6">
        <f t="shared" si="115"/>
        <v>2610.4</v>
      </c>
    </row>
    <row r="7378" spans="1:17" x14ac:dyDescent="0.2">
      <c r="A7378" s="139" t="s">
        <v>14716</v>
      </c>
      <c r="B7378" s="140" t="s">
        <v>22671</v>
      </c>
      <c r="C7378" s="141">
        <v>49</v>
      </c>
      <c r="D7378" s="141">
        <v>0</v>
      </c>
      <c r="E7378" s="142">
        <v>0</v>
      </c>
      <c r="F7378" s="142">
        <v>59.44</v>
      </c>
      <c r="G7378" s="142">
        <v>0</v>
      </c>
      <c r="H7378" s="142">
        <v>0</v>
      </c>
      <c r="I7378" s="142">
        <v>59.44</v>
      </c>
      <c r="Q7378" s="6">
        <f t="shared" si="115"/>
        <v>59.44</v>
      </c>
    </row>
    <row r="7379" spans="1:17" x14ac:dyDescent="0.2">
      <c r="A7379" s="139" t="s">
        <v>14718</v>
      </c>
      <c r="B7379" s="140" t="s">
        <v>22672</v>
      </c>
      <c r="C7379" s="141">
        <v>5054</v>
      </c>
      <c r="D7379" s="141">
        <v>77</v>
      </c>
      <c r="E7379" s="142">
        <v>193071.83</v>
      </c>
      <c r="F7379" s="142">
        <v>6131.2</v>
      </c>
      <c r="G7379" s="142">
        <v>6924.3</v>
      </c>
      <c r="H7379" s="142">
        <v>21603.01</v>
      </c>
      <c r="I7379" s="142">
        <v>34658.51</v>
      </c>
      <c r="Q7379" s="6">
        <f t="shared" si="115"/>
        <v>34658.51</v>
      </c>
    </row>
    <row r="7380" spans="1:17" x14ac:dyDescent="0.2">
      <c r="A7380" s="139" t="s">
        <v>14720</v>
      </c>
      <c r="B7380" s="140" t="s">
        <v>22673</v>
      </c>
      <c r="C7380" s="141">
        <v>526</v>
      </c>
      <c r="D7380" s="141">
        <v>11</v>
      </c>
      <c r="E7380" s="142">
        <v>4474.04</v>
      </c>
      <c r="F7380" s="142">
        <v>638.11</v>
      </c>
      <c r="G7380" s="142">
        <v>989.18</v>
      </c>
      <c r="H7380" s="142">
        <v>500.61</v>
      </c>
      <c r="I7380" s="142">
        <v>2127.9</v>
      </c>
      <c r="Q7380" s="6">
        <f t="shared" si="115"/>
        <v>2127.9</v>
      </c>
    </row>
    <row r="7381" spans="1:17" x14ac:dyDescent="0.2">
      <c r="A7381" s="139" t="s">
        <v>14722</v>
      </c>
      <c r="B7381" s="140" t="s">
        <v>22674</v>
      </c>
      <c r="C7381" s="141">
        <v>1547</v>
      </c>
      <c r="D7381" s="141">
        <v>19</v>
      </c>
      <c r="E7381" s="142">
        <v>8869.35</v>
      </c>
      <c r="F7381" s="142">
        <v>1876.73</v>
      </c>
      <c r="G7381" s="142">
        <v>1708.59</v>
      </c>
      <c r="H7381" s="142">
        <v>992.4</v>
      </c>
      <c r="I7381" s="142">
        <v>4577.72</v>
      </c>
      <c r="Q7381" s="6">
        <f t="shared" si="115"/>
        <v>4577.72</v>
      </c>
    </row>
    <row r="7382" spans="1:17" x14ac:dyDescent="0.2">
      <c r="A7382" s="139" t="s">
        <v>14724</v>
      </c>
      <c r="B7382" s="140" t="s">
        <v>22675</v>
      </c>
      <c r="C7382" s="141">
        <v>60</v>
      </c>
      <c r="D7382" s="141">
        <v>1</v>
      </c>
      <c r="E7382" s="142">
        <v>339.64</v>
      </c>
      <c r="F7382" s="142">
        <v>72.790000000000006</v>
      </c>
      <c r="G7382" s="142">
        <v>89.93</v>
      </c>
      <c r="H7382" s="142">
        <v>38</v>
      </c>
      <c r="I7382" s="142">
        <v>200.72</v>
      </c>
      <c r="Q7382" s="6">
        <f t="shared" si="115"/>
        <v>200.72</v>
      </c>
    </row>
    <row r="7383" spans="1:17" x14ac:dyDescent="0.2">
      <c r="A7383" s="139" t="s">
        <v>14726</v>
      </c>
      <c r="B7383" s="140" t="s">
        <v>22676</v>
      </c>
      <c r="C7383" s="141">
        <v>1013</v>
      </c>
      <c r="D7383" s="141">
        <v>36</v>
      </c>
      <c r="E7383" s="142">
        <v>26704.639999999999</v>
      </c>
      <c r="F7383" s="142">
        <v>1228.9100000000001</v>
      </c>
      <c r="G7383" s="142">
        <v>3237.34</v>
      </c>
      <c r="H7383" s="142">
        <v>2988.01</v>
      </c>
      <c r="I7383" s="142">
        <v>7454.26</v>
      </c>
      <c r="Q7383" s="6">
        <f t="shared" si="115"/>
        <v>7454.26</v>
      </c>
    </row>
    <row r="7384" spans="1:17" x14ac:dyDescent="0.2">
      <c r="A7384" s="139" t="s">
        <v>14728</v>
      </c>
      <c r="B7384" s="140" t="s">
        <v>22677</v>
      </c>
      <c r="C7384" s="141">
        <v>244</v>
      </c>
      <c r="D7384" s="141">
        <v>11</v>
      </c>
      <c r="E7384" s="142">
        <v>8405.19</v>
      </c>
      <c r="F7384" s="142">
        <v>296.01</v>
      </c>
      <c r="G7384" s="142">
        <v>989.18</v>
      </c>
      <c r="H7384" s="142">
        <v>940.46</v>
      </c>
      <c r="I7384" s="142">
        <v>2225.65</v>
      </c>
      <c r="Q7384" s="6">
        <f t="shared" si="115"/>
        <v>2225.65</v>
      </c>
    </row>
    <row r="7385" spans="1:17" x14ac:dyDescent="0.2">
      <c r="A7385" s="139" t="s">
        <v>14730</v>
      </c>
      <c r="B7385" s="140" t="s">
        <v>22678</v>
      </c>
      <c r="C7385" s="141">
        <v>213</v>
      </c>
      <c r="D7385" s="141">
        <v>1</v>
      </c>
      <c r="E7385" s="142">
        <v>186.61</v>
      </c>
      <c r="F7385" s="142">
        <v>258.39999999999998</v>
      </c>
      <c r="G7385" s="142">
        <v>89.93</v>
      </c>
      <c r="H7385" s="142">
        <v>20.88</v>
      </c>
      <c r="I7385" s="142">
        <v>369.21</v>
      </c>
      <c r="Q7385" s="6">
        <f t="shared" si="115"/>
        <v>369.21</v>
      </c>
    </row>
    <row r="7386" spans="1:17" x14ac:dyDescent="0.2">
      <c r="A7386" s="139" t="s">
        <v>14732</v>
      </c>
      <c r="B7386" s="140" t="s">
        <v>22679</v>
      </c>
      <c r="C7386" s="141">
        <v>2591</v>
      </c>
      <c r="D7386" s="141">
        <v>107</v>
      </c>
      <c r="E7386" s="142">
        <v>468587.99</v>
      </c>
      <c r="F7386" s="142">
        <v>3143.24</v>
      </c>
      <c r="G7386" s="142">
        <v>9622.09</v>
      </c>
      <c r="H7386" s="142">
        <v>52430.79</v>
      </c>
      <c r="I7386" s="142">
        <v>65196.12</v>
      </c>
      <c r="Q7386" s="6">
        <f t="shared" si="115"/>
        <v>65196.12</v>
      </c>
    </row>
    <row r="7387" spans="1:17" x14ac:dyDescent="0.2">
      <c r="A7387" s="139" t="s">
        <v>14734</v>
      </c>
      <c r="B7387" s="140" t="s">
        <v>22680</v>
      </c>
      <c r="C7387" s="141">
        <v>71</v>
      </c>
      <c r="D7387" s="141">
        <v>3</v>
      </c>
      <c r="E7387" s="142">
        <v>557.02</v>
      </c>
      <c r="F7387" s="142">
        <v>86.14</v>
      </c>
      <c r="G7387" s="142">
        <v>269.77999999999997</v>
      </c>
      <c r="H7387" s="142">
        <v>62.33</v>
      </c>
      <c r="I7387" s="142">
        <v>418.25</v>
      </c>
      <c r="Q7387" s="6">
        <f t="shared" si="115"/>
        <v>418.25</v>
      </c>
    </row>
    <row r="7388" spans="1:17" x14ac:dyDescent="0.2">
      <c r="A7388" s="139" t="s">
        <v>14736</v>
      </c>
      <c r="B7388" s="140" t="s">
        <v>22681</v>
      </c>
      <c r="C7388" s="141">
        <v>491</v>
      </c>
      <c r="D7388" s="141">
        <v>17</v>
      </c>
      <c r="E7388" s="142">
        <v>7710.3</v>
      </c>
      <c r="F7388" s="142">
        <v>595.65</v>
      </c>
      <c r="G7388" s="142">
        <v>1528.74</v>
      </c>
      <c r="H7388" s="142">
        <v>862.71</v>
      </c>
      <c r="I7388" s="142">
        <v>2987.1</v>
      </c>
      <c r="Q7388" s="6">
        <f t="shared" si="115"/>
        <v>2987.1</v>
      </c>
    </row>
    <row r="7389" spans="1:17" x14ac:dyDescent="0.2">
      <c r="A7389" s="139" t="s">
        <v>14738</v>
      </c>
      <c r="B7389" s="140" t="s">
        <v>22682</v>
      </c>
      <c r="C7389" s="141">
        <v>49</v>
      </c>
      <c r="D7389" s="141">
        <v>0</v>
      </c>
      <c r="E7389" s="142">
        <v>0</v>
      </c>
      <c r="F7389" s="142">
        <v>59.44</v>
      </c>
      <c r="G7389" s="142">
        <v>0</v>
      </c>
      <c r="H7389" s="142">
        <v>0</v>
      </c>
      <c r="I7389" s="142">
        <v>59.44</v>
      </c>
      <c r="Q7389" s="6">
        <f t="shared" si="115"/>
        <v>59.44</v>
      </c>
    </row>
    <row r="7390" spans="1:17" x14ac:dyDescent="0.2">
      <c r="A7390" s="139" t="s">
        <v>14740</v>
      </c>
      <c r="B7390" s="140" t="s">
        <v>22683</v>
      </c>
      <c r="C7390" s="141">
        <v>4473</v>
      </c>
      <c r="D7390" s="141">
        <v>148</v>
      </c>
      <c r="E7390" s="142">
        <v>66324.63</v>
      </c>
      <c r="F7390" s="142">
        <v>5426.37</v>
      </c>
      <c r="G7390" s="142">
        <v>13309.06</v>
      </c>
      <c r="H7390" s="142">
        <v>7421.13</v>
      </c>
      <c r="I7390" s="142">
        <v>26156.560000000001</v>
      </c>
      <c r="Q7390" s="6">
        <f t="shared" si="115"/>
        <v>26156.560000000001</v>
      </c>
    </row>
    <row r="7391" spans="1:17" x14ac:dyDescent="0.2">
      <c r="A7391" s="139" t="s">
        <v>14742</v>
      </c>
      <c r="B7391" s="140" t="s">
        <v>22684</v>
      </c>
      <c r="C7391" s="141">
        <v>19776</v>
      </c>
      <c r="D7391" s="141">
        <v>329</v>
      </c>
      <c r="E7391" s="142">
        <v>137566.59</v>
      </c>
      <c r="F7391" s="142">
        <v>23991.03</v>
      </c>
      <c r="G7391" s="142">
        <v>29585.68</v>
      </c>
      <c r="H7391" s="142">
        <v>15392.46</v>
      </c>
      <c r="I7391" s="142">
        <v>68969.17</v>
      </c>
      <c r="Q7391" s="6">
        <f t="shared" si="115"/>
        <v>68969.17</v>
      </c>
    </row>
    <row r="7392" spans="1:17" x14ac:dyDescent="0.2">
      <c r="A7392" s="139" t="s">
        <v>14744</v>
      </c>
      <c r="B7392" s="140" t="s">
        <v>22685</v>
      </c>
      <c r="C7392" s="141">
        <v>2882</v>
      </c>
      <c r="D7392" s="141">
        <v>61</v>
      </c>
      <c r="E7392" s="142">
        <v>39033.46</v>
      </c>
      <c r="F7392" s="142">
        <v>3496.26</v>
      </c>
      <c r="G7392" s="142">
        <v>5485.49</v>
      </c>
      <c r="H7392" s="142">
        <v>4367.5</v>
      </c>
      <c r="I7392" s="142">
        <v>13349.25</v>
      </c>
      <c r="Q7392" s="6">
        <f t="shared" si="115"/>
        <v>13349.25</v>
      </c>
    </row>
    <row r="7393" spans="1:17" x14ac:dyDescent="0.2">
      <c r="A7393" s="139" t="s">
        <v>14746</v>
      </c>
      <c r="B7393" s="140" t="s">
        <v>22686</v>
      </c>
      <c r="C7393" s="141">
        <v>74</v>
      </c>
      <c r="D7393" s="141">
        <v>0</v>
      </c>
      <c r="E7393" s="142">
        <v>0</v>
      </c>
      <c r="F7393" s="142">
        <v>89.78</v>
      </c>
      <c r="G7393" s="142">
        <v>0</v>
      </c>
      <c r="H7393" s="142">
        <v>0</v>
      </c>
      <c r="I7393" s="142">
        <v>89.78</v>
      </c>
      <c r="Q7393" s="6">
        <f t="shared" si="115"/>
        <v>89.78</v>
      </c>
    </row>
    <row r="7394" spans="1:17" x14ac:dyDescent="0.2">
      <c r="A7394" s="139" t="s">
        <v>14748</v>
      </c>
      <c r="B7394" s="140" t="s">
        <v>22687</v>
      </c>
      <c r="C7394" s="141">
        <v>63</v>
      </c>
      <c r="D7394" s="141">
        <v>0</v>
      </c>
      <c r="E7394" s="142">
        <v>0</v>
      </c>
      <c r="F7394" s="142">
        <v>76.42</v>
      </c>
      <c r="G7394" s="142">
        <v>0</v>
      </c>
      <c r="H7394" s="142">
        <v>0</v>
      </c>
      <c r="I7394" s="142">
        <v>76.42</v>
      </c>
      <c r="Q7394" s="6">
        <f t="shared" si="115"/>
        <v>76.42</v>
      </c>
    </row>
    <row r="7395" spans="1:17" x14ac:dyDescent="0.2">
      <c r="A7395" s="139" t="s">
        <v>14750</v>
      </c>
      <c r="B7395" s="140" t="s">
        <v>22688</v>
      </c>
      <c r="C7395" s="141">
        <v>127</v>
      </c>
      <c r="D7395" s="141">
        <v>0</v>
      </c>
      <c r="E7395" s="142">
        <v>0</v>
      </c>
      <c r="F7395" s="142">
        <v>154.07</v>
      </c>
      <c r="G7395" s="142">
        <v>0</v>
      </c>
      <c r="H7395" s="142">
        <v>0</v>
      </c>
      <c r="I7395" s="142">
        <v>154.07</v>
      </c>
      <c r="Q7395" s="6">
        <f t="shared" si="115"/>
        <v>154.07</v>
      </c>
    </row>
    <row r="7396" spans="1:17" x14ac:dyDescent="0.2">
      <c r="A7396" s="139" t="s">
        <v>14752</v>
      </c>
      <c r="B7396" s="140" t="s">
        <v>22689</v>
      </c>
      <c r="C7396" s="141">
        <v>178</v>
      </c>
      <c r="D7396" s="141">
        <v>2</v>
      </c>
      <c r="E7396" s="142">
        <v>534.96</v>
      </c>
      <c r="F7396" s="142">
        <v>215.94</v>
      </c>
      <c r="G7396" s="142">
        <v>179.86</v>
      </c>
      <c r="H7396" s="142">
        <v>59.86</v>
      </c>
      <c r="I7396" s="142">
        <v>455.66</v>
      </c>
      <c r="Q7396" s="6">
        <f t="shared" si="115"/>
        <v>455.66</v>
      </c>
    </row>
    <row r="7397" spans="1:17" x14ac:dyDescent="0.2">
      <c r="A7397" s="139" t="s">
        <v>14754</v>
      </c>
      <c r="B7397" s="140" t="s">
        <v>22690</v>
      </c>
      <c r="C7397" s="141">
        <v>3345</v>
      </c>
      <c r="D7397" s="141">
        <v>92</v>
      </c>
      <c r="E7397" s="142">
        <v>85881.82</v>
      </c>
      <c r="F7397" s="142">
        <v>4057.95</v>
      </c>
      <c r="G7397" s="142">
        <v>8273.2000000000007</v>
      </c>
      <c r="H7397" s="142">
        <v>9609.41</v>
      </c>
      <c r="I7397" s="142">
        <v>21940.560000000001</v>
      </c>
      <c r="Q7397" s="6">
        <f t="shared" si="115"/>
        <v>21940.560000000001</v>
      </c>
    </row>
    <row r="7398" spans="1:17" x14ac:dyDescent="0.2">
      <c r="A7398" s="139" t="s">
        <v>14756</v>
      </c>
      <c r="B7398" s="140" t="s">
        <v>22691</v>
      </c>
      <c r="C7398" s="141">
        <v>10220</v>
      </c>
      <c r="D7398" s="141">
        <v>148</v>
      </c>
      <c r="E7398" s="142">
        <v>69722.070000000007</v>
      </c>
      <c r="F7398" s="142">
        <v>12398.28</v>
      </c>
      <c r="G7398" s="142">
        <v>13309.06</v>
      </c>
      <c r="H7398" s="142">
        <v>7801.27</v>
      </c>
      <c r="I7398" s="142">
        <v>33508.61</v>
      </c>
      <c r="Q7398" s="6">
        <f t="shared" si="115"/>
        <v>33508.61</v>
      </c>
    </row>
    <row r="7399" spans="1:17" x14ac:dyDescent="0.2">
      <c r="A7399" s="139" t="s">
        <v>14758</v>
      </c>
      <c r="B7399" s="140" t="s">
        <v>22692</v>
      </c>
      <c r="C7399" s="141">
        <v>73</v>
      </c>
      <c r="D7399" s="141">
        <v>0</v>
      </c>
      <c r="E7399" s="142">
        <v>0</v>
      </c>
      <c r="F7399" s="142">
        <v>88.56</v>
      </c>
      <c r="G7399" s="142">
        <v>0</v>
      </c>
      <c r="H7399" s="142">
        <v>0</v>
      </c>
      <c r="I7399" s="142">
        <v>88.56</v>
      </c>
      <c r="Q7399" s="6">
        <f t="shared" si="115"/>
        <v>88.56</v>
      </c>
    </row>
    <row r="7400" spans="1:17" x14ac:dyDescent="0.2">
      <c r="A7400" s="139" t="s">
        <v>14760</v>
      </c>
      <c r="B7400" s="140" t="s">
        <v>22693</v>
      </c>
      <c r="C7400" s="141">
        <v>81</v>
      </c>
      <c r="D7400" s="141">
        <v>0</v>
      </c>
      <c r="E7400" s="142">
        <v>0</v>
      </c>
      <c r="F7400" s="142">
        <v>98.26</v>
      </c>
      <c r="G7400" s="142">
        <v>0</v>
      </c>
      <c r="H7400" s="142">
        <v>0</v>
      </c>
      <c r="I7400" s="142">
        <v>98.26</v>
      </c>
      <c r="Q7400" s="6">
        <f t="shared" si="115"/>
        <v>98.26</v>
      </c>
    </row>
    <row r="7401" spans="1:17" x14ac:dyDescent="0.2">
      <c r="A7401" s="139" t="s">
        <v>14762</v>
      </c>
      <c r="B7401" s="140" t="s">
        <v>22694</v>
      </c>
      <c r="C7401" s="141">
        <v>209</v>
      </c>
      <c r="D7401" s="141">
        <v>8</v>
      </c>
      <c r="E7401" s="142">
        <v>5187.4799999999996</v>
      </c>
      <c r="F7401" s="142">
        <v>253.54</v>
      </c>
      <c r="G7401" s="142">
        <v>719.41</v>
      </c>
      <c r="H7401" s="142">
        <v>580.42999999999995</v>
      </c>
      <c r="I7401" s="142">
        <v>1553.38</v>
      </c>
      <c r="Q7401" s="6">
        <f t="shared" si="115"/>
        <v>1553.38</v>
      </c>
    </row>
    <row r="7402" spans="1:17" x14ac:dyDescent="0.2">
      <c r="A7402" s="139" t="s">
        <v>14764</v>
      </c>
      <c r="B7402" s="140" t="s">
        <v>22695</v>
      </c>
      <c r="C7402" s="141">
        <v>230</v>
      </c>
      <c r="D7402" s="141">
        <v>6</v>
      </c>
      <c r="E7402" s="142">
        <v>3274.39</v>
      </c>
      <c r="F7402" s="142">
        <v>279.02</v>
      </c>
      <c r="G7402" s="142">
        <v>539.55999999999995</v>
      </c>
      <c r="H7402" s="142">
        <v>366.38</v>
      </c>
      <c r="I7402" s="142">
        <v>1184.96</v>
      </c>
      <c r="Q7402" s="6">
        <f t="shared" si="115"/>
        <v>1184.96</v>
      </c>
    </row>
    <row r="7403" spans="1:17" x14ac:dyDescent="0.2">
      <c r="A7403" s="139" t="s">
        <v>14766</v>
      </c>
      <c r="B7403" s="140" t="s">
        <v>22696</v>
      </c>
      <c r="C7403" s="141">
        <v>264</v>
      </c>
      <c r="D7403" s="141">
        <v>8</v>
      </c>
      <c r="E7403" s="142">
        <v>8075.23</v>
      </c>
      <c r="F7403" s="142">
        <v>320.27</v>
      </c>
      <c r="G7403" s="142">
        <v>719.41</v>
      </c>
      <c r="H7403" s="142">
        <v>903.54</v>
      </c>
      <c r="I7403" s="142">
        <v>1943.22</v>
      </c>
      <c r="Q7403" s="6">
        <f t="shared" si="115"/>
        <v>1943.22</v>
      </c>
    </row>
    <row r="7404" spans="1:17" x14ac:dyDescent="0.2">
      <c r="A7404" s="139" t="s">
        <v>14768</v>
      </c>
      <c r="B7404" s="140" t="s">
        <v>22697</v>
      </c>
      <c r="C7404" s="141">
        <v>39</v>
      </c>
      <c r="D7404" s="141">
        <v>0</v>
      </c>
      <c r="E7404" s="142">
        <v>0</v>
      </c>
      <c r="F7404" s="142">
        <v>47.31</v>
      </c>
      <c r="G7404" s="142">
        <v>0</v>
      </c>
      <c r="H7404" s="142">
        <v>0</v>
      </c>
      <c r="I7404" s="142">
        <v>47.31</v>
      </c>
      <c r="Q7404" s="6">
        <f t="shared" si="115"/>
        <v>47.31</v>
      </c>
    </row>
    <row r="7405" spans="1:17" x14ac:dyDescent="0.2">
      <c r="A7405" s="139" t="s">
        <v>14770</v>
      </c>
      <c r="B7405" s="140" t="s">
        <v>22698</v>
      </c>
      <c r="C7405" s="141">
        <v>570</v>
      </c>
      <c r="D7405" s="141">
        <v>18</v>
      </c>
      <c r="E7405" s="142">
        <v>6766.79</v>
      </c>
      <c r="F7405" s="142">
        <v>691.49</v>
      </c>
      <c r="G7405" s="142">
        <v>1618.67</v>
      </c>
      <c r="H7405" s="142">
        <v>757.14</v>
      </c>
      <c r="I7405" s="142">
        <v>3067.3</v>
      </c>
      <c r="Q7405" s="6">
        <f t="shared" si="115"/>
        <v>3067.3</v>
      </c>
    </row>
    <row r="7406" spans="1:17" x14ac:dyDescent="0.2">
      <c r="A7406" s="139" t="s">
        <v>14772</v>
      </c>
      <c r="B7406" s="140" t="s">
        <v>22699</v>
      </c>
      <c r="C7406" s="141">
        <v>86</v>
      </c>
      <c r="D7406" s="141">
        <v>0</v>
      </c>
      <c r="E7406" s="142">
        <v>0</v>
      </c>
      <c r="F7406" s="142">
        <v>104.33</v>
      </c>
      <c r="G7406" s="142">
        <v>0</v>
      </c>
      <c r="H7406" s="142">
        <v>0</v>
      </c>
      <c r="I7406" s="142">
        <v>104.33</v>
      </c>
      <c r="Q7406" s="6">
        <f t="shared" si="115"/>
        <v>104.33</v>
      </c>
    </row>
    <row r="7407" spans="1:17" x14ac:dyDescent="0.2">
      <c r="A7407" s="139" t="s">
        <v>14774</v>
      </c>
      <c r="B7407" s="140" t="s">
        <v>22700</v>
      </c>
      <c r="C7407" s="141">
        <v>102</v>
      </c>
      <c r="D7407" s="141">
        <v>0</v>
      </c>
      <c r="E7407" s="142">
        <v>0</v>
      </c>
      <c r="F7407" s="142">
        <v>123.74</v>
      </c>
      <c r="G7407" s="142">
        <v>0</v>
      </c>
      <c r="H7407" s="142">
        <v>0</v>
      </c>
      <c r="I7407" s="142">
        <v>123.74</v>
      </c>
      <c r="Q7407" s="6">
        <f t="shared" si="115"/>
        <v>123.74</v>
      </c>
    </row>
    <row r="7408" spans="1:17" x14ac:dyDescent="0.2">
      <c r="A7408" s="139" t="s">
        <v>14776</v>
      </c>
      <c r="B7408" s="140" t="s">
        <v>22701</v>
      </c>
      <c r="C7408" s="141">
        <v>71</v>
      </c>
      <c r="D7408" s="141">
        <v>1</v>
      </c>
      <c r="E7408" s="142">
        <v>385.67</v>
      </c>
      <c r="F7408" s="142">
        <v>86.14</v>
      </c>
      <c r="G7408" s="142">
        <v>89.93</v>
      </c>
      <c r="H7408" s="142">
        <v>43.15</v>
      </c>
      <c r="I7408" s="142">
        <v>219.22</v>
      </c>
      <c r="Q7408" s="6">
        <f t="shared" si="115"/>
        <v>219.22</v>
      </c>
    </row>
    <row r="7409" spans="1:17" x14ac:dyDescent="0.2">
      <c r="A7409" s="139" t="s">
        <v>14778</v>
      </c>
      <c r="B7409" s="140" t="s">
        <v>22702</v>
      </c>
      <c r="C7409" s="141">
        <v>208</v>
      </c>
      <c r="D7409" s="141">
        <v>3</v>
      </c>
      <c r="E7409" s="142">
        <v>472.76</v>
      </c>
      <c r="F7409" s="142">
        <v>252.34</v>
      </c>
      <c r="G7409" s="142">
        <v>269.77999999999997</v>
      </c>
      <c r="H7409" s="142">
        <v>52.9</v>
      </c>
      <c r="I7409" s="142">
        <v>575.02</v>
      </c>
      <c r="Q7409" s="6">
        <f t="shared" si="115"/>
        <v>575.02</v>
      </c>
    </row>
    <row r="7410" spans="1:17" x14ac:dyDescent="0.2">
      <c r="A7410" s="139" t="s">
        <v>14780</v>
      </c>
      <c r="B7410" s="140" t="s">
        <v>22703</v>
      </c>
      <c r="C7410" s="141">
        <v>232</v>
      </c>
      <c r="D7410" s="141">
        <v>2</v>
      </c>
      <c r="E7410" s="142">
        <v>594.29</v>
      </c>
      <c r="F7410" s="142">
        <v>281.45</v>
      </c>
      <c r="G7410" s="142">
        <v>179.86</v>
      </c>
      <c r="H7410" s="142">
        <v>66.5</v>
      </c>
      <c r="I7410" s="142">
        <v>527.80999999999995</v>
      </c>
      <c r="Q7410" s="6">
        <f t="shared" si="115"/>
        <v>527.80999999999995</v>
      </c>
    </row>
    <row r="7411" spans="1:17" x14ac:dyDescent="0.2">
      <c r="A7411" s="139" t="s">
        <v>14782</v>
      </c>
      <c r="B7411" s="140" t="s">
        <v>22704</v>
      </c>
      <c r="C7411" s="141">
        <v>31</v>
      </c>
      <c r="D7411" s="141">
        <v>1</v>
      </c>
      <c r="E7411" s="142">
        <v>226.43</v>
      </c>
      <c r="F7411" s="142">
        <v>37.61</v>
      </c>
      <c r="G7411" s="142">
        <v>89.93</v>
      </c>
      <c r="H7411" s="142">
        <v>25.34</v>
      </c>
      <c r="I7411" s="142">
        <v>152.88</v>
      </c>
      <c r="Q7411" s="6">
        <f t="shared" si="115"/>
        <v>152.88</v>
      </c>
    </row>
    <row r="7412" spans="1:17" x14ac:dyDescent="0.2">
      <c r="A7412" s="139" t="s">
        <v>14784</v>
      </c>
      <c r="B7412" s="140" t="s">
        <v>22705</v>
      </c>
      <c r="C7412" s="141">
        <v>326</v>
      </c>
      <c r="D7412" s="141">
        <v>11</v>
      </c>
      <c r="E7412" s="142">
        <v>8890.15</v>
      </c>
      <c r="F7412" s="142">
        <v>395.48</v>
      </c>
      <c r="G7412" s="142">
        <v>989.18</v>
      </c>
      <c r="H7412" s="142">
        <v>994.73</v>
      </c>
      <c r="I7412" s="142">
        <v>2379.39</v>
      </c>
      <c r="Q7412" s="6">
        <f t="shared" si="115"/>
        <v>2379.39</v>
      </c>
    </row>
    <row r="7413" spans="1:17" x14ac:dyDescent="0.2">
      <c r="A7413" s="139" t="s">
        <v>14786</v>
      </c>
      <c r="B7413" s="140" t="s">
        <v>22706</v>
      </c>
      <c r="C7413" s="141">
        <v>14169</v>
      </c>
      <c r="D7413" s="141">
        <v>414</v>
      </c>
      <c r="E7413" s="142">
        <v>218298.88</v>
      </c>
      <c r="F7413" s="142">
        <v>17188.96</v>
      </c>
      <c r="G7413" s="142">
        <v>37229.39</v>
      </c>
      <c r="H7413" s="142">
        <v>24425.69</v>
      </c>
      <c r="I7413" s="142">
        <v>78844.039999999994</v>
      </c>
      <c r="Q7413" s="6">
        <f t="shared" si="115"/>
        <v>78844.039999999994</v>
      </c>
    </row>
    <row r="7414" spans="1:17" x14ac:dyDescent="0.2">
      <c r="A7414" s="139" t="s">
        <v>14788</v>
      </c>
      <c r="B7414" s="140" t="s">
        <v>22707</v>
      </c>
      <c r="C7414" s="141">
        <v>153</v>
      </c>
      <c r="D7414" s="141">
        <v>5</v>
      </c>
      <c r="E7414" s="142">
        <v>1569.37</v>
      </c>
      <c r="F7414" s="142">
        <v>185.61</v>
      </c>
      <c r="G7414" s="142">
        <v>449.63</v>
      </c>
      <c r="H7414" s="142">
        <v>175.6</v>
      </c>
      <c r="I7414" s="142">
        <v>810.84</v>
      </c>
      <c r="Q7414" s="6">
        <f t="shared" si="115"/>
        <v>810.84</v>
      </c>
    </row>
    <row r="7415" spans="1:17" x14ac:dyDescent="0.2">
      <c r="A7415" s="139" t="s">
        <v>14790</v>
      </c>
      <c r="B7415" s="140" t="s">
        <v>22708</v>
      </c>
      <c r="C7415" s="141">
        <v>39</v>
      </c>
      <c r="D7415" s="141">
        <v>6</v>
      </c>
      <c r="E7415" s="142">
        <v>866.42</v>
      </c>
      <c r="F7415" s="142">
        <v>47.31</v>
      </c>
      <c r="G7415" s="142">
        <v>539.55999999999995</v>
      </c>
      <c r="H7415" s="142">
        <v>96.94</v>
      </c>
      <c r="I7415" s="142">
        <v>683.81</v>
      </c>
      <c r="Q7415" s="6">
        <f t="shared" si="115"/>
        <v>683.81</v>
      </c>
    </row>
    <row r="7416" spans="1:17" x14ac:dyDescent="0.2">
      <c r="A7416" s="139" t="s">
        <v>14792</v>
      </c>
      <c r="B7416" s="140" t="s">
        <v>22709</v>
      </c>
      <c r="C7416" s="141">
        <v>515</v>
      </c>
      <c r="D7416" s="141">
        <v>12</v>
      </c>
      <c r="E7416" s="142">
        <v>149636.51999999999</v>
      </c>
      <c r="F7416" s="142">
        <v>624.77</v>
      </c>
      <c r="G7416" s="142">
        <v>1079.1099999999999</v>
      </c>
      <c r="H7416" s="142">
        <v>16742.98</v>
      </c>
      <c r="I7416" s="142">
        <v>18446.86</v>
      </c>
      <c r="Q7416" s="6">
        <f t="shared" si="115"/>
        <v>18446.86</v>
      </c>
    </row>
    <row r="7417" spans="1:17" x14ac:dyDescent="0.2">
      <c r="A7417" s="139" t="s">
        <v>14794</v>
      </c>
      <c r="B7417" s="140" t="s">
        <v>22710</v>
      </c>
      <c r="C7417" s="141">
        <v>96</v>
      </c>
      <c r="D7417" s="141">
        <v>2</v>
      </c>
      <c r="E7417" s="142">
        <v>294.89</v>
      </c>
      <c r="F7417" s="142">
        <v>116.46</v>
      </c>
      <c r="G7417" s="142">
        <v>179.86</v>
      </c>
      <c r="H7417" s="142">
        <v>32.99</v>
      </c>
      <c r="I7417" s="142">
        <v>329.31</v>
      </c>
      <c r="Q7417" s="6">
        <f t="shared" si="115"/>
        <v>329.31</v>
      </c>
    </row>
    <row r="7418" spans="1:17" x14ac:dyDescent="0.2">
      <c r="A7418" s="139" t="s">
        <v>14796</v>
      </c>
      <c r="B7418" s="140" t="s">
        <v>22711</v>
      </c>
      <c r="C7418" s="141">
        <v>1921</v>
      </c>
      <c r="D7418" s="141">
        <v>37</v>
      </c>
      <c r="E7418" s="142">
        <v>39475.519999999997</v>
      </c>
      <c r="F7418" s="142">
        <v>2330.44</v>
      </c>
      <c r="G7418" s="142">
        <v>3327.26</v>
      </c>
      <c r="H7418" s="142">
        <v>4416.96</v>
      </c>
      <c r="I7418" s="142">
        <v>10074.66</v>
      </c>
      <c r="Q7418" s="6">
        <f t="shared" si="115"/>
        <v>10074.66</v>
      </c>
    </row>
    <row r="7419" spans="1:17" x14ac:dyDescent="0.2">
      <c r="A7419" s="139" t="s">
        <v>14798</v>
      </c>
      <c r="B7419" s="140" t="s">
        <v>22712</v>
      </c>
      <c r="C7419" s="141">
        <v>17124</v>
      </c>
      <c r="D7419" s="141">
        <v>395</v>
      </c>
      <c r="E7419" s="142">
        <v>280546.05</v>
      </c>
      <c r="F7419" s="142">
        <v>20773.78</v>
      </c>
      <c r="G7419" s="142">
        <v>35520.800000000003</v>
      </c>
      <c r="H7419" s="142">
        <v>31390.58</v>
      </c>
      <c r="I7419" s="142">
        <v>87685.16</v>
      </c>
      <c r="Q7419" s="6">
        <f t="shared" si="115"/>
        <v>87685.16</v>
      </c>
    </row>
    <row r="7420" spans="1:17" x14ac:dyDescent="0.2">
      <c r="A7420" s="139" t="s">
        <v>14800</v>
      </c>
      <c r="B7420" s="140" t="s">
        <v>22713</v>
      </c>
      <c r="C7420" s="141">
        <v>31</v>
      </c>
      <c r="D7420" s="141">
        <v>3</v>
      </c>
      <c r="E7420" s="142">
        <v>1091.49</v>
      </c>
      <c r="F7420" s="142">
        <v>37.61</v>
      </c>
      <c r="G7420" s="142">
        <v>269.77999999999997</v>
      </c>
      <c r="H7420" s="142">
        <v>122.13</v>
      </c>
      <c r="I7420" s="142">
        <v>429.52</v>
      </c>
      <c r="Q7420" s="6">
        <f t="shared" si="115"/>
        <v>429.52</v>
      </c>
    </row>
    <row r="7421" spans="1:17" x14ac:dyDescent="0.2">
      <c r="A7421" s="139" t="s">
        <v>14802</v>
      </c>
      <c r="B7421" s="140" t="s">
        <v>22714</v>
      </c>
      <c r="C7421" s="141">
        <v>185</v>
      </c>
      <c r="D7421" s="141">
        <v>5</v>
      </c>
      <c r="E7421" s="142">
        <v>3809.93</v>
      </c>
      <c r="F7421" s="142">
        <v>224.43</v>
      </c>
      <c r="G7421" s="142">
        <v>449.63</v>
      </c>
      <c r="H7421" s="142">
        <v>426.3</v>
      </c>
      <c r="I7421" s="142">
        <v>1100.3599999999999</v>
      </c>
      <c r="Q7421" s="6">
        <f t="shared" si="115"/>
        <v>1100.3599999999999</v>
      </c>
    </row>
    <row r="7422" spans="1:17" x14ac:dyDescent="0.2">
      <c r="A7422" s="139" t="s">
        <v>14804</v>
      </c>
      <c r="B7422" s="140" t="s">
        <v>22715</v>
      </c>
      <c r="C7422" s="141">
        <v>4447</v>
      </c>
      <c r="D7422" s="141">
        <v>111</v>
      </c>
      <c r="E7422" s="142">
        <v>108548.24</v>
      </c>
      <c r="F7422" s="142">
        <v>5394.82</v>
      </c>
      <c r="G7422" s="142">
        <v>9981.7900000000009</v>
      </c>
      <c r="H7422" s="142">
        <v>12145.58</v>
      </c>
      <c r="I7422" s="142">
        <v>27522.19</v>
      </c>
      <c r="Q7422" s="6">
        <f t="shared" si="115"/>
        <v>27522.19</v>
      </c>
    </row>
    <row r="7423" spans="1:17" x14ac:dyDescent="0.2">
      <c r="A7423" s="139" t="s">
        <v>14806</v>
      </c>
      <c r="B7423" s="140" t="s">
        <v>22716</v>
      </c>
      <c r="C7423" s="141">
        <v>360</v>
      </c>
      <c r="D7423" s="141">
        <v>19</v>
      </c>
      <c r="E7423" s="142">
        <v>14045.37</v>
      </c>
      <c r="F7423" s="142">
        <v>436.73</v>
      </c>
      <c r="G7423" s="142">
        <v>1708.59</v>
      </c>
      <c r="H7423" s="142">
        <v>1571.55</v>
      </c>
      <c r="I7423" s="142">
        <v>3716.87</v>
      </c>
      <c r="Q7423" s="6">
        <f t="shared" si="115"/>
        <v>3716.87</v>
      </c>
    </row>
    <row r="7424" spans="1:17" x14ac:dyDescent="0.2">
      <c r="A7424" s="139" t="s">
        <v>14808</v>
      </c>
      <c r="B7424" s="140" t="s">
        <v>22717</v>
      </c>
      <c r="C7424" s="141">
        <v>1156</v>
      </c>
      <c r="D7424" s="141">
        <v>26</v>
      </c>
      <c r="E7424" s="142">
        <v>755640.07</v>
      </c>
      <c r="F7424" s="142">
        <v>1402.39</v>
      </c>
      <c r="G7424" s="142">
        <v>2338.08</v>
      </c>
      <c r="H7424" s="142">
        <v>84549.34</v>
      </c>
      <c r="I7424" s="142">
        <v>88289.81</v>
      </c>
      <c r="Q7424" s="6">
        <f t="shared" si="115"/>
        <v>88289.81</v>
      </c>
    </row>
    <row r="7425" spans="1:17" x14ac:dyDescent="0.2">
      <c r="A7425" s="139" t="s">
        <v>14810</v>
      </c>
      <c r="B7425" s="140" t="s">
        <v>22718</v>
      </c>
      <c r="C7425" s="141">
        <v>1088</v>
      </c>
      <c r="D7425" s="141">
        <v>31</v>
      </c>
      <c r="E7425" s="142">
        <v>8375.9500000000007</v>
      </c>
      <c r="F7425" s="142">
        <v>1319.9</v>
      </c>
      <c r="G7425" s="142">
        <v>2787.71</v>
      </c>
      <c r="H7425" s="142">
        <v>937.19</v>
      </c>
      <c r="I7425" s="142">
        <v>5044.8</v>
      </c>
      <c r="Q7425" s="6">
        <f t="shared" si="115"/>
        <v>5044.8</v>
      </c>
    </row>
    <row r="7426" spans="1:17" x14ac:dyDescent="0.2">
      <c r="A7426" s="139" t="s">
        <v>14812</v>
      </c>
      <c r="B7426" s="140" t="s">
        <v>22719</v>
      </c>
      <c r="C7426" s="141">
        <v>376</v>
      </c>
      <c r="D7426" s="141">
        <v>4</v>
      </c>
      <c r="E7426" s="142">
        <v>1237.72</v>
      </c>
      <c r="F7426" s="142">
        <v>456.14</v>
      </c>
      <c r="G7426" s="142">
        <v>359.7</v>
      </c>
      <c r="H7426" s="142">
        <v>138.49</v>
      </c>
      <c r="I7426" s="142">
        <v>954.33</v>
      </c>
      <c r="Q7426" s="6">
        <f t="shared" si="115"/>
        <v>954.33</v>
      </c>
    </row>
    <row r="7427" spans="1:17" x14ac:dyDescent="0.2">
      <c r="A7427" s="139" t="s">
        <v>14814</v>
      </c>
      <c r="B7427" s="140" t="s">
        <v>22720</v>
      </c>
      <c r="C7427" s="141">
        <v>397</v>
      </c>
      <c r="D7427" s="141">
        <v>11</v>
      </c>
      <c r="E7427" s="142">
        <v>8639.0499999999993</v>
      </c>
      <c r="F7427" s="142">
        <v>481.62</v>
      </c>
      <c r="G7427" s="142">
        <v>989.18</v>
      </c>
      <c r="H7427" s="142">
        <v>966.63</v>
      </c>
      <c r="I7427" s="142">
        <v>2437.4299999999998</v>
      </c>
      <c r="Q7427" s="6">
        <f t="shared" si="115"/>
        <v>2437.4299999999998</v>
      </c>
    </row>
    <row r="7428" spans="1:17" x14ac:dyDescent="0.2">
      <c r="A7428" s="139" t="s">
        <v>14816</v>
      </c>
      <c r="B7428" s="140" t="s">
        <v>22721</v>
      </c>
      <c r="C7428" s="141">
        <v>131</v>
      </c>
      <c r="D7428" s="141">
        <v>3</v>
      </c>
      <c r="E7428" s="142">
        <v>1359.84</v>
      </c>
      <c r="F7428" s="142">
        <v>158.91999999999999</v>
      </c>
      <c r="G7428" s="142">
        <v>269.77999999999997</v>
      </c>
      <c r="H7428" s="142">
        <v>152.15</v>
      </c>
      <c r="I7428" s="142">
        <v>580.85</v>
      </c>
      <c r="Q7428" s="6">
        <f t="shared" si="115"/>
        <v>580.85</v>
      </c>
    </row>
    <row r="7429" spans="1:17" x14ac:dyDescent="0.2">
      <c r="A7429" s="139" t="s">
        <v>14818</v>
      </c>
      <c r="B7429" s="140" t="s">
        <v>22722</v>
      </c>
      <c r="C7429" s="141">
        <v>1226</v>
      </c>
      <c r="D7429" s="141">
        <v>75</v>
      </c>
      <c r="E7429" s="142">
        <v>455289.25</v>
      </c>
      <c r="F7429" s="142">
        <v>1487.3</v>
      </c>
      <c r="G7429" s="142">
        <v>6744.46</v>
      </c>
      <c r="H7429" s="142">
        <v>50942.78</v>
      </c>
      <c r="I7429" s="142">
        <v>59174.54</v>
      </c>
      <c r="Q7429" s="6">
        <f t="shared" si="115"/>
        <v>59174.54</v>
      </c>
    </row>
    <row r="7430" spans="1:17" x14ac:dyDescent="0.2">
      <c r="A7430" s="139" t="s">
        <v>14820</v>
      </c>
      <c r="B7430" s="140" t="s">
        <v>22723</v>
      </c>
      <c r="C7430" s="141">
        <v>59</v>
      </c>
      <c r="D7430" s="141">
        <v>0</v>
      </c>
      <c r="E7430" s="142">
        <v>0</v>
      </c>
      <c r="F7430" s="142">
        <v>71.58</v>
      </c>
      <c r="G7430" s="142">
        <v>0</v>
      </c>
      <c r="H7430" s="142">
        <v>0</v>
      </c>
      <c r="I7430" s="142">
        <v>71.58</v>
      </c>
      <c r="Q7430" s="6">
        <f t="shared" si="115"/>
        <v>71.58</v>
      </c>
    </row>
    <row r="7431" spans="1:17" x14ac:dyDescent="0.2">
      <c r="A7431" s="139" t="s">
        <v>14822</v>
      </c>
      <c r="B7431" s="140" t="s">
        <v>22724</v>
      </c>
      <c r="C7431" s="141">
        <v>117</v>
      </c>
      <c r="D7431" s="141">
        <v>1</v>
      </c>
      <c r="E7431" s="142">
        <v>186.61</v>
      </c>
      <c r="F7431" s="142">
        <v>141.94</v>
      </c>
      <c r="G7431" s="142">
        <v>89.93</v>
      </c>
      <c r="H7431" s="142">
        <v>20.88</v>
      </c>
      <c r="I7431" s="142">
        <v>252.75</v>
      </c>
      <c r="Q7431" s="6">
        <f t="shared" si="115"/>
        <v>252.75</v>
      </c>
    </row>
    <row r="7432" spans="1:17" x14ac:dyDescent="0.2">
      <c r="A7432" s="139" t="s">
        <v>14824</v>
      </c>
      <c r="B7432" s="140" t="s">
        <v>22725</v>
      </c>
      <c r="C7432" s="141">
        <v>379</v>
      </c>
      <c r="D7432" s="141">
        <v>6</v>
      </c>
      <c r="E7432" s="142">
        <v>1283.27</v>
      </c>
      <c r="F7432" s="142">
        <v>459.78</v>
      </c>
      <c r="G7432" s="142">
        <v>539.55999999999995</v>
      </c>
      <c r="H7432" s="142">
        <v>143.58000000000001</v>
      </c>
      <c r="I7432" s="142">
        <v>1142.92</v>
      </c>
      <c r="Q7432" s="6">
        <f t="shared" si="115"/>
        <v>1142.92</v>
      </c>
    </row>
    <row r="7433" spans="1:17" x14ac:dyDescent="0.2">
      <c r="A7433" s="139" t="s">
        <v>14826</v>
      </c>
      <c r="B7433" s="140" t="s">
        <v>22726</v>
      </c>
      <c r="C7433" s="141">
        <v>204</v>
      </c>
      <c r="D7433" s="141">
        <v>8</v>
      </c>
      <c r="E7433" s="142">
        <v>34933.24</v>
      </c>
      <c r="F7433" s="142">
        <v>247.48</v>
      </c>
      <c r="G7433" s="142">
        <v>719.41</v>
      </c>
      <c r="H7433" s="142">
        <v>3908.72</v>
      </c>
      <c r="I7433" s="142">
        <v>4875.6099999999997</v>
      </c>
      <c r="Q7433" s="6">
        <f t="shared" si="115"/>
        <v>4875.6099999999997</v>
      </c>
    </row>
    <row r="7434" spans="1:17" x14ac:dyDescent="0.2">
      <c r="A7434" s="139" t="s">
        <v>14828</v>
      </c>
      <c r="B7434" s="140" t="s">
        <v>22727</v>
      </c>
      <c r="C7434" s="141">
        <v>763</v>
      </c>
      <c r="D7434" s="141">
        <v>20</v>
      </c>
      <c r="E7434" s="142">
        <v>94509.94</v>
      </c>
      <c r="F7434" s="142">
        <v>925.62</v>
      </c>
      <c r="G7434" s="142">
        <v>1798.52</v>
      </c>
      <c r="H7434" s="142">
        <v>10574.82</v>
      </c>
      <c r="I7434" s="142">
        <v>13298.96</v>
      </c>
      <c r="Q7434" s="6">
        <f t="shared" si="115"/>
        <v>13298.96</v>
      </c>
    </row>
    <row r="7435" spans="1:17" x14ac:dyDescent="0.2">
      <c r="A7435" s="139" t="s">
        <v>14830</v>
      </c>
      <c r="B7435" s="140" t="s">
        <v>22728</v>
      </c>
      <c r="C7435" s="141">
        <v>144</v>
      </c>
      <c r="D7435" s="141">
        <v>6</v>
      </c>
      <c r="E7435" s="142">
        <v>111200.59</v>
      </c>
      <c r="F7435" s="142">
        <v>174.69</v>
      </c>
      <c r="G7435" s="142">
        <v>539.55999999999995</v>
      </c>
      <c r="H7435" s="142">
        <v>12442.35</v>
      </c>
      <c r="I7435" s="142">
        <v>13156.6</v>
      </c>
      <c r="Q7435" s="6">
        <f t="shared" si="115"/>
        <v>13156.6</v>
      </c>
    </row>
    <row r="7436" spans="1:17" x14ac:dyDescent="0.2">
      <c r="A7436" s="139" t="s">
        <v>14832</v>
      </c>
      <c r="B7436" s="140" t="s">
        <v>22729</v>
      </c>
      <c r="C7436" s="141">
        <v>4613</v>
      </c>
      <c r="D7436" s="141">
        <v>82</v>
      </c>
      <c r="E7436" s="142">
        <v>44902.63</v>
      </c>
      <c r="F7436" s="142">
        <v>5596.21</v>
      </c>
      <c r="G7436" s="142">
        <v>7373.94</v>
      </c>
      <c r="H7436" s="142">
        <v>5024.2</v>
      </c>
      <c r="I7436" s="142">
        <v>17994.349999999999</v>
      </c>
      <c r="Q7436" s="6">
        <f t="shared" si="115"/>
        <v>17994.349999999999</v>
      </c>
    </row>
    <row r="7437" spans="1:17" x14ac:dyDescent="0.2">
      <c r="A7437" s="139" t="s">
        <v>14834</v>
      </c>
      <c r="B7437" s="140" t="s">
        <v>22730</v>
      </c>
      <c r="C7437" s="141">
        <v>208</v>
      </c>
      <c r="D7437" s="141">
        <v>7</v>
      </c>
      <c r="E7437" s="142">
        <v>1973.1</v>
      </c>
      <c r="F7437" s="142">
        <v>252.34</v>
      </c>
      <c r="G7437" s="142">
        <v>629.48</v>
      </c>
      <c r="H7437" s="142">
        <v>220.78</v>
      </c>
      <c r="I7437" s="142">
        <v>1102.5999999999999</v>
      </c>
      <c r="Q7437" s="6">
        <f t="shared" si="115"/>
        <v>1102.5999999999999</v>
      </c>
    </row>
    <row r="7438" spans="1:17" x14ac:dyDescent="0.2">
      <c r="A7438" s="139" t="s">
        <v>14836</v>
      </c>
      <c r="B7438" s="140" t="s">
        <v>22731</v>
      </c>
      <c r="C7438" s="141">
        <v>120</v>
      </c>
      <c r="D7438" s="141">
        <v>6</v>
      </c>
      <c r="E7438" s="142">
        <v>2365.12</v>
      </c>
      <c r="F7438" s="142">
        <v>145.58000000000001</v>
      </c>
      <c r="G7438" s="142">
        <v>539.55999999999995</v>
      </c>
      <c r="H7438" s="142">
        <v>264.63</v>
      </c>
      <c r="I7438" s="142">
        <v>949.77</v>
      </c>
      <c r="Q7438" s="6">
        <f t="shared" si="115"/>
        <v>949.77</v>
      </c>
    </row>
    <row r="7439" spans="1:17" x14ac:dyDescent="0.2">
      <c r="A7439" s="139" t="s">
        <v>14838</v>
      </c>
      <c r="B7439" s="140" t="s">
        <v>22732</v>
      </c>
      <c r="C7439" s="141">
        <v>2563</v>
      </c>
      <c r="D7439" s="141">
        <v>60</v>
      </c>
      <c r="E7439" s="142">
        <v>50244.959999999999</v>
      </c>
      <c r="F7439" s="142">
        <v>3109.27</v>
      </c>
      <c r="G7439" s="142">
        <v>5395.57</v>
      </c>
      <c r="H7439" s="142">
        <v>5621.96</v>
      </c>
      <c r="I7439" s="142">
        <v>14126.8</v>
      </c>
      <c r="Q7439" s="6">
        <f t="shared" si="115"/>
        <v>14126.8</v>
      </c>
    </row>
    <row r="7440" spans="1:17" x14ac:dyDescent="0.2">
      <c r="A7440" s="139" t="s">
        <v>14840</v>
      </c>
      <c r="B7440" s="140" t="s">
        <v>22733</v>
      </c>
      <c r="C7440" s="141">
        <v>1007</v>
      </c>
      <c r="D7440" s="141">
        <v>35</v>
      </c>
      <c r="E7440" s="142">
        <v>59576.65</v>
      </c>
      <c r="F7440" s="142">
        <v>1221.6300000000001</v>
      </c>
      <c r="G7440" s="142">
        <v>3147.42</v>
      </c>
      <c r="H7440" s="142">
        <v>6666.1</v>
      </c>
      <c r="I7440" s="142">
        <v>11035.15</v>
      </c>
      <c r="Q7440" s="6">
        <f t="shared" ref="Q7440:Q7503" si="116">I7440+P7440</f>
        <v>11035.15</v>
      </c>
    </row>
    <row r="7441" spans="1:17" x14ac:dyDescent="0.2">
      <c r="A7441" s="139" t="s">
        <v>14842</v>
      </c>
      <c r="B7441" s="140" t="s">
        <v>22734</v>
      </c>
      <c r="C7441" s="141">
        <v>49</v>
      </c>
      <c r="D7441" s="141">
        <v>3</v>
      </c>
      <c r="E7441" s="142">
        <v>1026.6199999999999</v>
      </c>
      <c r="F7441" s="142">
        <v>59.44</v>
      </c>
      <c r="G7441" s="142">
        <v>269.77999999999997</v>
      </c>
      <c r="H7441" s="142">
        <v>114.87</v>
      </c>
      <c r="I7441" s="142">
        <v>444.09</v>
      </c>
      <c r="Q7441" s="6">
        <f t="shared" si="116"/>
        <v>444.09</v>
      </c>
    </row>
    <row r="7442" spans="1:17" x14ac:dyDescent="0.2">
      <c r="A7442" s="139" t="s">
        <v>14844</v>
      </c>
      <c r="B7442" s="140" t="s">
        <v>22735</v>
      </c>
      <c r="C7442" s="141">
        <v>290</v>
      </c>
      <c r="D7442" s="141">
        <v>0</v>
      </c>
      <c r="E7442" s="142">
        <v>0</v>
      </c>
      <c r="F7442" s="142">
        <v>351.81</v>
      </c>
      <c r="G7442" s="142">
        <v>0</v>
      </c>
      <c r="H7442" s="142">
        <v>0</v>
      </c>
      <c r="I7442" s="142">
        <v>351.81</v>
      </c>
      <c r="Q7442" s="6">
        <f t="shared" si="116"/>
        <v>351.81</v>
      </c>
    </row>
    <row r="7443" spans="1:17" x14ac:dyDescent="0.2">
      <c r="A7443" s="139" t="s">
        <v>14846</v>
      </c>
      <c r="B7443" s="140" t="s">
        <v>22736</v>
      </c>
      <c r="C7443" s="141">
        <v>82</v>
      </c>
      <c r="D7443" s="141">
        <v>5</v>
      </c>
      <c r="E7443" s="142">
        <v>13645.1</v>
      </c>
      <c r="F7443" s="142">
        <v>99.48</v>
      </c>
      <c r="G7443" s="142">
        <v>449.63</v>
      </c>
      <c r="H7443" s="142">
        <v>1526.77</v>
      </c>
      <c r="I7443" s="142">
        <v>2075.88</v>
      </c>
      <c r="Q7443" s="6">
        <f t="shared" si="116"/>
        <v>2075.88</v>
      </c>
    </row>
    <row r="7444" spans="1:17" x14ac:dyDescent="0.2">
      <c r="A7444" s="139" t="s">
        <v>14848</v>
      </c>
      <c r="B7444" s="140" t="s">
        <v>22737</v>
      </c>
      <c r="C7444" s="141">
        <v>623</v>
      </c>
      <c r="D7444" s="141">
        <v>7</v>
      </c>
      <c r="E7444" s="142">
        <v>1827.98</v>
      </c>
      <c r="F7444" s="142">
        <v>755.78</v>
      </c>
      <c r="G7444" s="142">
        <v>629.48</v>
      </c>
      <c r="H7444" s="142">
        <v>204.54</v>
      </c>
      <c r="I7444" s="142">
        <v>1589.8</v>
      </c>
      <c r="Q7444" s="6">
        <f t="shared" si="116"/>
        <v>1589.8</v>
      </c>
    </row>
    <row r="7445" spans="1:17" x14ac:dyDescent="0.2">
      <c r="A7445" s="139" t="s">
        <v>14850</v>
      </c>
      <c r="B7445" s="140" t="s">
        <v>22738</v>
      </c>
      <c r="C7445" s="141">
        <v>523</v>
      </c>
      <c r="D7445" s="141">
        <v>18</v>
      </c>
      <c r="E7445" s="142">
        <v>90503.63</v>
      </c>
      <c r="F7445" s="142">
        <v>634.47</v>
      </c>
      <c r="G7445" s="142">
        <v>1618.67</v>
      </c>
      <c r="H7445" s="142">
        <v>10126.540000000001</v>
      </c>
      <c r="I7445" s="142">
        <v>12379.68</v>
      </c>
      <c r="Q7445" s="6">
        <f t="shared" si="116"/>
        <v>12379.68</v>
      </c>
    </row>
    <row r="7446" spans="1:17" x14ac:dyDescent="0.2">
      <c r="A7446" s="139" t="s">
        <v>14852</v>
      </c>
      <c r="B7446" s="140" t="s">
        <v>22739</v>
      </c>
      <c r="C7446" s="141">
        <v>384</v>
      </c>
      <c r="D7446" s="141">
        <v>4</v>
      </c>
      <c r="E7446" s="142">
        <v>841.55</v>
      </c>
      <c r="F7446" s="142">
        <v>465.85</v>
      </c>
      <c r="G7446" s="142">
        <v>359.7</v>
      </c>
      <c r="H7446" s="142">
        <v>94.16</v>
      </c>
      <c r="I7446" s="142">
        <v>919.71</v>
      </c>
      <c r="Q7446" s="6">
        <f t="shared" si="116"/>
        <v>919.71</v>
      </c>
    </row>
    <row r="7447" spans="1:17" x14ac:dyDescent="0.2">
      <c r="A7447" s="139" t="s">
        <v>14854</v>
      </c>
      <c r="B7447" s="140" t="s">
        <v>22740</v>
      </c>
      <c r="C7447" s="141">
        <v>2746</v>
      </c>
      <c r="D7447" s="141">
        <v>56</v>
      </c>
      <c r="E7447" s="142">
        <v>18179.53</v>
      </c>
      <c r="F7447" s="142">
        <v>3331.28</v>
      </c>
      <c r="G7447" s="142">
        <v>5035.8599999999997</v>
      </c>
      <c r="H7447" s="142">
        <v>2034.13</v>
      </c>
      <c r="I7447" s="142">
        <v>10401.27</v>
      </c>
      <c r="Q7447" s="6">
        <f t="shared" si="116"/>
        <v>10401.27</v>
      </c>
    </row>
    <row r="7448" spans="1:17" x14ac:dyDescent="0.2">
      <c r="A7448" s="139" t="s">
        <v>14856</v>
      </c>
      <c r="B7448" s="140" t="s">
        <v>22741</v>
      </c>
      <c r="C7448" s="141">
        <v>33</v>
      </c>
      <c r="D7448" s="141">
        <v>0</v>
      </c>
      <c r="E7448" s="142">
        <v>0</v>
      </c>
      <c r="F7448" s="142">
        <v>40.03</v>
      </c>
      <c r="G7448" s="142">
        <v>0</v>
      </c>
      <c r="H7448" s="142">
        <v>0</v>
      </c>
      <c r="I7448" s="142">
        <v>40.03</v>
      </c>
      <c r="Q7448" s="6">
        <f t="shared" si="116"/>
        <v>40.03</v>
      </c>
    </row>
    <row r="7449" spans="1:17" x14ac:dyDescent="0.2">
      <c r="A7449" s="139" t="s">
        <v>14858</v>
      </c>
      <c r="B7449" s="140" t="s">
        <v>22742</v>
      </c>
      <c r="C7449" s="141">
        <v>280</v>
      </c>
      <c r="D7449" s="141">
        <v>4</v>
      </c>
      <c r="E7449" s="142">
        <v>44815.94</v>
      </c>
      <c r="F7449" s="142">
        <v>339.68</v>
      </c>
      <c r="G7449" s="142">
        <v>359.7</v>
      </c>
      <c r="H7449" s="142">
        <v>5014.5</v>
      </c>
      <c r="I7449" s="142">
        <v>5713.88</v>
      </c>
      <c r="Q7449" s="6">
        <f t="shared" si="116"/>
        <v>5713.88</v>
      </c>
    </row>
    <row r="7450" spans="1:17" x14ac:dyDescent="0.2">
      <c r="A7450" s="139" t="s">
        <v>14860</v>
      </c>
      <c r="B7450" s="140" t="s">
        <v>22743</v>
      </c>
      <c r="C7450" s="141">
        <v>407</v>
      </c>
      <c r="D7450" s="141">
        <v>3</v>
      </c>
      <c r="E7450" s="142">
        <v>596.22</v>
      </c>
      <c r="F7450" s="142">
        <v>493.74</v>
      </c>
      <c r="G7450" s="142">
        <v>269.77999999999997</v>
      </c>
      <c r="H7450" s="142">
        <v>66.709999999999994</v>
      </c>
      <c r="I7450" s="142">
        <v>830.23</v>
      </c>
      <c r="Q7450" s="6">
        <f t="shared" si="116"/>
        <v>830.23</v>
      </c>
    </row>
    <row r="7451" spans="1:17" x14ac:dyDescent="0.2">
      <c r="A7451" s="139" t="s">
        <v>14862</v>
      </c>
      <c r="B7451" s="140" t="s">
        <v>22744</v>
      </c>
      <c r="C7451" s="141">
        <v>278</v>
      </c>
      <c r="D7451" s="141">
        <v>10</v>
      </c>
      <c r="E7451" s="142">
        <v>6225.28</v>
      </c>
      <c r="F7451" s="142">
        <v>337.26</v>
      </c>
      <c r="G7451" s="142">
        <v>899.26</v>
      </c>
      <c r="H7451" s="142">
        <v>696.55</v>
      </c>
      <c r="I7451" s="142">
        <v>1933.07</v>
      </c>
      <c r="Q7451" s="6">
        <f t="shared" si="116"/>
        <v>1933.07</v>
      </c>
    </row>
    <row r="7452" spans="1:17" x14ac:dyDescent="0.2">
      <c r="A7452" s="139" t="s">
        <v>14864</v>
      </c>
      <c r="B7452" s="140" t="s">
        <v>22745</v>
      </c>
      <c r="C7452" s="141">
        <v>1119</v>
      </c>
      <c r="D7452" s="141">
        <v>29</v>
      </c>
      <c r="E7452" s="142">
        <v>8548.43</v>
      </c>
      <c r="F7452" s="142">
        <v>1357.5</v>
      </c>
      <c r="G7452" s="142">
        <v>2607.86</v>
      </c>
      <c r="H7452" s="142">
        <v>956.5</v>
      </c>
      <c r="I7452" s="142">
        <v>4921.8599999999997</v>
      </c>
      <c r="Q7452" s="6">
        <f t="shared" si="116"/>
        <v>4921.8599999999997</v>
      </c>
    </row>
    <row r="7453" spans="1:17" x14ac:dyDescent="0.2">
      <c r="A7453" s="139" t="s">
        <v>14866</v>
      </c>
      <c r="B7453" s="140" t="s">
        <v>22746</v>
      </c>
      <c r="C7453" s="141">
        <v>109</v>
      </c>
      <c r="D7453" s="141">
        <v>1</v>
      </c>
      <c r="E7453" s="142">
        <v>169.34</v>
      </c>
      <c r="F7453" s="142">
        <v>132.22999999999999</v>
      </c>
      <c r="G7453" s="142">
        <v>89.93</v>
      </c>
      <c r="H7453" s="142">
        <v>18.940000000000001</v>
      </c>
      <c r="I7453" s="142">
        <v>241.1</v>
      </c>
      <c r="Q7453" s="6">
        <f t="shared" si="116"/>
        <v>241.1</v>
      </c>
    </row>
    <row r="7454" spans="1:17" x14ac:dyDescent="0.2">
      <c r="A7454" s="139" t="s">
        <v>14868</v>
      </c>
      <c r="B7454" s="140" t="s">
        <v>22747</v>
      </c>
      <c r="C7454" s="141">
        <v>115</v>
      </c>
      <c r="D7454" s="141">
        <v>5</v>
      </c>
      <c r="E7454" s="142">
        <v>2895.69</v>
      </c>
      <c r="F7454" s="142">
        <v>139.51</v>
      </c>
      <c r="G7454" s="142">
        <v>449.63</v>
      </c>
      <c r="H7454" s="142">
        <v>324</v>
      </c>
      <c r="I7454" s="142">
        <v>913.14</v>
      </c>
      <c r="Q7454" s="6">
        <f t="shared" si="116"/>
        <v>913.14</v>
      </c>
    </row>
    <row r="7455" spans="1:17" x14ac:dyDescent="0.2">
      <c r="A7455" s="139" t="s">
        <v>14870</v>
      </c>
      <c r="B7455" s="140" t="s">
        <v>22748</v>
      </c>
      <c r="C7455" s="141">
        <v>96</v>
      </c>
      <c r="D7455" s="141">
        <v>3</v>
      </c>
      <c r="E7455" s="142">
        <v>757.87</v>
      </c>
      <c r="F7455" s="142">
        <v>116.46</v>
      </c>
      <c r="G7455" s="142">
        <v>269.77999999999997</v>
      </c>
      <c r="H7455" s="142">
        <v>84.8</v>
      </c>
      <c r="I7455" s="142">
        <v>471.04</v>
      </c>
      <c r="Q7455" s="6">
        <f t="shared" si="116"/>
        <v>471.04</v>
      </c>
    </row>
    <row r="7456" spans="1:17" x14ac:dyDescent="0.2">
      <c r="A7456" s="139" t="s">
        <v>14872</v>
      </c>
      <c r="B7456" s="140" t="s">
        <v>22749</v>
      </c>
      <c r="C7456" s="141">
        <v>634</v>
      </c>
      <c r="D7456" s="141">
        <v>25</v>
      </c>
      <c r="E7456" s="142">
        <v>8861.14</v>
      </c>
      <c r="F7456" s="142">
        <v>769.13</v>
      </c>
      <c r="G7456" s="142">
        <v>2248.15</v>
      </c>
      <c r="H7456" s="142">
        <v>991.48</v>
      </c>
      <c r="I7456" s="142">
        <v>4008.76</v>
      </c>
      <c r="Q7456" s="6">
        <f t="shared" si="116"/>
        <v>4008.76</v>
      </c>
    </row>
    <row r="7457" spans="1:17" x14ac:dyDescent="0.2">
      <c r="A7457" s="139" t="s">
        <v>14874</v>
      </c>
      <c r="B7457" s="140" t="s">
        <v>22750</v>
      </c>
      <c r="C7457" s="141">
        <v>1116</v>
      </c>
      <c r="D7457" s="141">
        <v>32</v>
      </c>
      <c r="E7457" s="142">
        <v>22801.62</v>
      </c>
      <c r="F7457" s="142">
        <v>1353.86</v>
      </c>
      <c r="G7457" s="142">
        <v>2877.63</v>
      </c>
      <c r="H7457" s="142">
        <v>2551.3000000000002</v>
      </c>
      <c r="I7457" s="142">
        <v>6782.79</v>
      </c>
      <c r="Q7457" s="6">
        <f t="shared" si="116"/>
        <v>6782.79</v>
      </c>
    </row>
    <row r="7458" spans="1:17" x14ac:dyDescent="0.2">
      <c r="A7458" s="139" t="s">
        <v>14876</v>
      </c>
      <c r="B7458" s="140" t="s">
        <v>22751</v>
      </c>
      <c r="C7458" s="141">
        <v>47</v>
      </c>
      <c r="D7458" s="141">
        <v>1</v>
      </c>
      <c r="E7458" s="142">
        <v>87.09</v>
      </c>
      <c r="F7458" s="142">
        <v>57.02</v>
      </c>
      <c r="G7458" s="142">
        <v>89.93</v>
      </c>
      <c r="H7458" s="142">
        <v>9.74</v>
      </c>
      <c r="I7458" s="142">
        <v>156.69</v>
      </c>
      <c r="Q7458" s="6">
        <f t="shared" si="116"/>
        <v>156.69</v>
      </c>
    </row>
    <row r="7459" spans="1:17" x14ac:dyDescent="0.2">
      <c r="A7459" s="139" t="s">
        <v>14878</v>
      </c>
      <c r="B7459" s="140" t="s">
        <v>22752</v>
      </c>
      <c r="C7459" s="141">
        <v>337</v>
      </c>
      <c r="D7459" s="141">
        <v>5</v>
      </c>
      <c r="E7459" s="142">
        <v>2297.65</v>
      </c>
      <c r="F7459" s="142">
        <v>408.82</v>
      </c>
      <c r="G7459" s="142">
        <v>449.63</v>
      </c>
      <c r="H7459" s="142">
        <v>257.08999999999997</v>
      </c>
      <c r="I7459" s="142">
        <v>1115.54</v>
      </c>
      <c r="Q7459" s="6">
        <f t="shared" si="116"/>
        <v>1115.54</v>
      </c>
    </row>
    <row r="7460" spans="1:17" x14ac:dyDescent="0.2">
      <c r="A7460" s="139" t="s">
        <v>14880</v>
      </c>
      <c r="B7460" s="140" t="s">
        <v>22753</v>
      </c>
      <c r="C7460" s="141">
        <v>194</v>
      </c>
      <c r="D7460" s="141">
        <v>3</v>
      </c>
      <c r="E7460" s="142">
        <v>547.39</v>
      </c>
      <c r="F7460" s="142">
        <v>235.35</v>
      </c>
      <c r="G7460" s="142">
        <v>269.77999999999997</v>
      </c>
      <c r="H7460" s="142">
        <v>61.25</v>
      </c>
      <c r="I7460" s="142">
        <v>566.38</v>
      </c>
      <c r="Q7460" s="6">
        <f t="shared" si="116"/>
        <v>566.38</v>
      </c>
    </row>
    <row r="7461" spans="1:17" x14ac:dyDescent="0.2">
      <c r="A7461" s="139" t="s">
        <v>14882</v>
      </c>
      <c r="B7461" s="140" t="s">
        <v>22754</v>
      </c>
      <c r="C7461" s="141">
        <v>121</v>
      </c>
      <c r="D7461" s="141">
        <v>1</v>
      </c>
      <c r="E7461" s="142">
        <v>174.17</v>
      </c>
      <c r="F7461" s="142">
        <v>146.79</v>
      </c>
      <c r="G7461" s="142">
        <v>89.93</v>
      </c>
      <c r="H7461" s="142">
        <v>19.489999999999998</v>
      </c>
      <c r="I7461" s="142">
        <v>256.20999999999998</v>
      </c>
      <c r="Q7461" s="6">
        <f t="shared" si="116"/>
        <v>256.20999999999998</v>
      </c>
    </row>
    <row r="7462" spans="1:17" x14ac:dyDescent="0.2">
      <c r="A7462" s="139" t="s">
        <v>14884</v>
      </c>
      <c r="B7462" s="140" t="s">
        <v>22755</v>
      </c>
      <c r="C7462" s="141">
        <v>26</v>
      </c>
      <c r="D7462" s="141">
        <v>0</v>
      </c>
      <c r="E7462" s="142">
        <v>0</v>
      </c>
      <c r="F7462" s="142">
        <v>31.54</v>
      </c>
      <c r="G7462" s="142">
        <v>0</v>
      </c>
      <c r="H7462" s="142">
        <v>0</v>
      </c>
      <c r="I7462" s="142">
        <v>31.54</v>
      </c>
      <c r="Q7462" s="6">
        <f t="shared" si="116"/>
        <v>31.54</v>
      </c>
    </row>
    <row r="7463" spans="1:17" x14ac:dyDescent="0.2">
      <c r="A7463" s="139" t="s">
        <v>14886</v>
      </c>
      <c r="B7463" s="140" t="s">
        <v>22756</v>
      </c>
      <c r="C7463" s="141">
        <v>882</v>
      </c>
      <c r="D7463" s="141">
        <v>11</v>
      </c>
      <c r="E7463" s="142">
        <v>8536.34</v>
      </c>
      <c r="F7463" s="142">
        <v>1069.99</v>
      </c>
      <c r="G7463" s="142">
        <v>989.18</v>
      </c>
      <c r="H7463" s="142">
        <v>955.14</v>
      </c>
      <c r="I7463" s="142">
        <v>3014.31</v>
      </c>
      <c r="Q7463" s="6">
        <f t="shared" si="116"/>
        <v>3014.31</v>
      </c>
    </row>
    <row r="7464" spans="1:17" x14ac:dyDescent="0.2">
      <c r="A7464" s="139" t="s">
        <v>22757</v>
      </c>
      <c r="B7464" s="140" t="s">
        <v>22758</v>
      </c>
      <c r="C7464" s="141">
        <v>42</v>
      </c>
      <c r="D7464" s="141">
        <v>0</v>
      </c>
      <c r="E7464" s="142">
        <v>0</v>
      </c>
      <c r="F7464" s="142">
        <v>50.95</v>
      </c>
      <c r="G7464" s="142">
        <v>0</v>
      </c>
      <c r="H7464" s="142">
        <v>0</v>
      </c>
      <c r="I7464" s="142">
        <v>50.95</v>
      </c>
      <c r="Q7464" s="6">
        <f t="shared" si="116"/>
        <v>50.95</v>
      </c>
    </row>
    <row r="7465" spans="1:17" x14ac:dyDescent="0.2">
      <c r="A7465" s="139" t="s">
        <v>14888</v>
      </c>
      <c r="B7465" s="140" t="s">
        <v>22759</v>
      </c>
      <c r="C7465" s="141">
        <v>226</v>
      </c>
      <c r="D7465" s="141">
        <v>6</v>
      </c>
      <c r="E7465" s="142">
        <v>1758.8</v>
      </c>
      <c r="F7465" s="142">
        <v>274.17</v>
      </c>
      <c r="G7465" s="142">
        <v>539.55999999999995</v>
      </c>
      <c r="H7465" s="142">
        <v>196.79</v>
      </c>
      <c r="I7465" s="142">
        <v>1010.52</v>
      </c>
      <c r="Q7465" s="6">
        <f t="shared" si="116"/>
        <v>1010.52</v>
      </c>
    </row>
    <row r="7466" spans="1:17" x14ac:dyDescent="0.2">
      <c r="A7466" s="139" t="s">
        <v>14890</v>
      </c>
      <c r="B7466" s="140" t="s">
        <v>22760</v>
      </c>
      <c r="C7466" s="141">
        <v>973</v>
      </c>
      <c r="D7466" s="141">
        <v>20</v>
      </c>
      <c r="E7466" s="142">
        <v>14689.49</v>
      </c>
      <c r="F7466" s="142">
        <v>1180.3800000000001</v>
      </c>
      <c r="G7466" s="142">
        <v>1798.52</v>
      </c>
      <c r="H7466" s="142">
        <v>1643.62</v>
      </c>
      <c r="I7466" s="142">
        <v>4622.5200000000004</v>
      </c>
      <c r="Q7466" s="6">
        <f t="shared" si="116"/>
        <v>4622.5200000000004</v>
      </c>
    </row>
    <row r="7467" spans="1:17" x14ac:dyDescent="0.2">
      <c r="A7467" s="139" t="s">
        <v>14892</v>
      </c>
      <c r="B7467" s="140" t="s">
        <v>22761</v>
      </c>
      <c r="C7467" s="141">
        <v>333</v>
      </c>
      <c r="D7467" s="141">
        <v>12</v>
      </c>
      <c r="E7467" s="142">
        <v>2872.69</v>
      </c>
      <c r="F7467" s="142">
        <v>403.98</v>
      </c>
      <c r="G7467" s="142">
        <v>1079.1099999999999</v>
      </c>
      <c r="H7467" s="142">
        <v>321.43</v>
      </c>
      <c r="I7467" s="142">
        <v>1804.52</v>
      </c>
      <c r="Q7467" s="6">
        <f t="shared" si="116"/>
        <v>1804.52</v>
      </c>
    </row>
    <row r="7468" spans="1:17" x14ac:dyDescent="0.2">
      <c r="A7468" s="139" t="s">
        <v>14894</v>
      </c>
      <c r="B7468" s="140" t="s">
        <v>22762</v>
      </c>
      <c r="C7468" s="141">
        <v>38</v>
      </c>
      <c r="D7468" s="141">
        <v>1</v>
      </c>
      <c r="E7468" s="142">
        <v>199.06</v>
      </c>
      <c r="F7468" s="142">
        <v>46.1</v>
      </c>
      <c r="G7468" s="142">
        <v>89.93</v>
      </c>
      <c r="H7468" s="142">
        <v>22.27</v>
      </c>
      <c r="I7468" s="142">
        <v>158.30000000000001</v>
      </c>
      <c r="Q7468" s="6">
        <f t="shared" si="116"/>
        <v>158.30000000000001</v>
      </c>
    </row>
    <row r="7469" spans="1:17" x14ac:dyDescent="0.2">
      <c r="A7469" s="139" t="s">
        <v>14896</v>
      </c>
      <c r="B7469" s="140" t="s">
        <v>22763</v>
      </c>
      <c r="C7469" s="141">
        <v>841</v>
      </c>
      <c r="D7469" s="141">
        <v>19</v>
      </c>
      <c r="E7469" s="142">
        <v>23944.79</v>
      </c>
      <c r="F7469" s="142">
        <v>1020.25</v>
      </c>
      <c r="G7469" s="142">
        <v>1708.59</v>
      </c>
      <c r="H7469" s="142">
        <v>2679.21</v>
      </c>
      <c r="I7469" s="142">
        <v>5408.05</v>
      </c>
      <c r="Q7469" s="6">
        <f t="shared" si="116"/>
        <v>5408.05</v>
      </c>
    </row>
    <row r="7470" spans="1:17" x14ac:dyDescent="0.2">
      <c r="A7470" s="139" t="s">
        <v>14898</v>
      </c>
      <c r="B7470" s="140" t="s">
        <v>22764</v>
      </c>
      <c r="C7470" s="141">
        <v>694</v>
      </c>
      <c r="D7470" s="141">
        <v>27</v>
      </c>
      <c r="E7470" s="142">
        <v>119108.79</v>
      </c>
      <c r="F7470" s="142">
        <v>841.92</v>
      </c>
      <c r="G7470" s="142">
        <v>2428</v>
      </c>
      <c r="H7470" s="142">
        <v>13327.21</v>
      </c>
      <c r="I7470" s="142">
        <v>16597.13</v>
      </c>
      <c r="Q7470" s="6">
        <f t="shared" si="116"/>
        <v>16597.13</v>
      </c>
    </row>
    <row r="7471" spans="1:17" x14ac:dyDescent="0.2">
      <c r="A7471" s="139" t="s">
        <v>14900</v>
      </c>
      <c r="B7471" s="140" t="s">
        <v>22765</v>
      </c>
      <c r="C7471" s="141">
        <v>2097</v>
      </c>
      <c r="D7471" s="141">
        <v>35</v>
      </c>
      <c r="E7471" s="142">
        <v>10653.14</v>
      </c>
      <c r="F7471" s="142">
        <v>2543.9499999999998</v>
      </c>
      <c r="G7471" s="142">
        <v>3147.42</v>
      </c>
      <c r="H7471" s="142">
        <v>1191.99</v>
      </c>
      <c r="I7471" s="142">
        <v>6883.36</v>
      </c>
      <c r="Q7471" s="6">
        <f t="shared" si="116"/>
        <v>6883.36</v>
      </c>
    </row>
    <row r="7472" spans="1:17" x14ac:dyDescent="0.2">
      <c r="A7472" s="139" t="s">
        <v>14902</v>
      </c>
      <c r="B7472" s="140" t="s">
        <v>22766</v>
      </c>
      <c r="C7472" s="141">
        <v>1118</v>
      </c>
      <c r="D7472" s="141">
        <v>36</v>
      </c>
      <c r="E7472" s="142">
        <v>50328.21</v>
      </c>
      <c r="F7472" s="142">
        <v>1356.29</v>
      </c>
      <c r="G7472" s="142">
        <v>3237.34</v>
      </c>
      <c r="H7472" s="142">
        <v>5631.27</v>
      </c>
      <c r="I7472" s="142">
        <v>10224.9</v>
      </c>
      <c r="Q7472" s="6">
        <f t="shared" si="116"/>
        <v>10224.9</v>
      </c>
    </row>
    <row r="7473" spans="1:17" x14ac:dyDescent="0.2">
      <c r="A7473" s="139" t="s">
        <v>14904</v>
      </c>
      <c r="B7473" s="140" t="s">
        <v>22767</v>
      </c>
      <c r="C7473" s="141">
        <v>170</v>
      </c>
      <c r="D7473" s="141">
        <v>7</v>
      </c>
      <c r="E7473" s="142">
        <v>25764.2</v>
      </c>
      <c r="F7473" s="142">
        <v>206.23</v>
      </c>
      <c r="G7473" s="142">
        <v>629.48</v>
      </c>
      <c r="H7473" s="142">
        <v>2882.78</v>
      </c>
      <c r="I7473" s="142">
        <v>3718.49</v>
      </c>
      <c r="Q7473" s="6">
        <f t="shared" si="116"/>
        <v>3718.49</v>
      </c>
    </row>
    <row r="7474" spans="1:17" x14ac:dyDescent="0.2">
      <c r="A7474" s="139" t="s">
        <v>14906</v>
      </c>
      <c r="B7474" s="140" t="s">
        <v>22768</v>
      </c>
      <c r="C7474" s="141">
        <v>90</v>
      </c>
      <c r="D7474" s="141">
        <v>0</v>
      </c>
      <c r="E7474" s="142">
        <v>0</v>
      </c>
      <c r="F7474" s="142">
        <v>109.18</v>
      </c>
      <c r="G7474" s="142">
        <v>0</v>
      </c>
      <c r="H7474" s="142">
        <v>0</v>
      </c>
      <c r="I7474" s="142">
        <v>109.18</v>
      </c>
      <c r="Q7474" s="6">
        <f t="shared" si="116"/>
        <v>109.18</v>
      </c>
    </row>
    <row r="7475" spans="1:17" x14ac:dyDescent="0.2">
      <c r="A7475" s="139" t="s">
        <v>14908</v>
      </c>
      <c r="B7475" s="140" t="s">
        <v>22769</v>
      </c>
      <c r="C7475" s="141">
        <v>262</v>
      </c>
      <c r="D7475" s="141">
        <v>0</v>
      </c>
      <c r="E7475" s="142">
        <v>0</v>
      </c>
      <c r="F7475" s="142">
        <v>317.83999999999997</v>
      </c>
      <c r="G7475" s="142">
        <v>0</v>
      </c>
      <c r="H7475" s="142">
        <v>0</v>
      </c>
      <c r="I7475" s="142">
        <v>317.83999999999997</v>
      </c>
      <c r="Q7475" s="6">
        <f t="shared" si="116"/>
        <v>317.83999999999997</v>
      </c>
    </row>
    <row r="7476" spans="1:17" x14ac:dyDescent="0.2">
      <c r="A7476" s="139" t="s">
        <v>14910</v>
      </c>
      <c r="B7476" s="140" t="s">
        <v>22770</v>
      </c>
      <c r="C7476" s="141">
        <v>392</v>
      </c>
      <c r="D7476" s="141">
        <v>7</v>
      </c>
      <c r="E7476" s="142">
        <v>1626.19</v>
      </c>
      <c r="F7476" s="142">
        <v>475.55</v>
      </c>
      <c r="G7476" s="142">
        <v>629.48</v>
      </c>
      <c r="H7476" s="142">
        <v>181.96</v>
      </c>
      <c r="I7476" s="142">
        <v>1286.99</v>
      </c>
      <c r="Q7476" s="6">
        <f t="shared" si="116"/>
        <v>1286.99</v>
      </c>
    </row>
    <row r="7477" spans="1:17" x14ac:dyDescent="0.2">
      <c r="A7477" s="139" t="s">
        <v>14912</v>
      </c>
      <c r="B7477" s="140" t="s">
        <v>22771</v>
      </c>
      <c r="C7477" s="141">
        <v>905</v>
      </c>
      <c r="D7477" s="141">
        <v>10</v>
      </c>
      <c r="E7477" s="142">
        <v>2381.58</v>
      </c>
      <c r="F7477" s="142">
        <v>1097.8900000000001</v>
      </c>
      <c r="G7477" s="142">
        <v>899.26</v>
      </c>
      <c r="H7477" s="142">
        <v>266.48</v>
      </c>
      <c r="I7477" s="142">
        <v>2263.63</v>
      </c>
      <c r="Q7477" s="6">
        <f t="shared" si="116"/>
        <v>2263.63</v>
      </c>
    </row>
    <row r="7478" spans="1:17" x14ac:dyDescent="0.2">
      <c r="A7478" s="139" t="s">
        <v>14914</v>
      </c>
      <c r="B7478" s="140" t="s">
        <v>22772</v>
      </c>
      <c r="C7478" s="141">
        <v>2937</v>
      </c>
      <c r="D7478" s="141">
        <v>68</v>
      </c>
      <c r="E7478" s="142">
        <v>83305.11</v>
      </c>
      <c r="F7478" s="142">
        <v>3562.99</v>
      </c>
      <c r="G7478" s="142">
        <v>6114.98</v>
      </c>
      <c r="H7478" s="142">
        <v>9321.1</v>
      </c>
      <c r="I7478" s="142">
        <v>18999.07</v>
      </c>
      <c r="Q7478" s="6">
        <f t="shared" si="116"/>
        <v>18999.07</v>
      </c>
    </row>
    <row r="7479" spans="1:17" x14ac:dyDescent="0.2">
      <c r="A7479" s="139" t="s">
        <v>14916</v>
      </c>
      <c r="B7479" s="140" t="s">
        <v>22773</v>
      </c>
      <c r="C7479" s="141">
        <v>103</v>
      </c>
      <c r="D7479" s="141">
        <v>3</v>
      </c>
      <c r="E7479" s="142">
        <v>953.8</v>
      </c>
      <c r="F7479" s="142">
        <v>124.95</v>
      </c>
      <c r="G7479" s="142">
        <v>269.77999999999997</v>
      </c>
      <c r="H7479" s="142">
        <v>106.72</v>
      </c>
      <c r="I7479" s="142">
        <v>501.45</v>
      </c>
      <c r="Q7479" s="6">
        <f t="shared" si="116"/>
        <v>501.45</v>
      </c>
    </row>
    <row r="7480" spans="1:17" x14ac:dyDescent="0.2">
      <c r="A7480" s="139" t="s">
        <v>14918</v>
      </c>
      <c r="B7480" s="140" t="s">
        <v>22774</v>
      </c>
      <c r="C7480" s="141">
        <v>168</v>
      </c>
      <c r="D7480" s="141">
        <v>5</v>
      </c>
      <c r="E7480" s="142">
        <v>1331.93</v>
      </c>
      <c r="F7480" s="142">
        <v>203.81</v>
      </c>
      <c r="G7480" s="142">
        <v>449.63</v>
      </c>
      <c r="H7480" s="142">
        <v>149.03</v>
      </c>
      <c r="I7480" s="142">
        <v>802.47</v>
      </c>
      <c r="Q7480" s="6">
        <f t="shared" si="116"/>
        <v>802.47</v>
      </c>
    </row>
    <row r="7481" spans="1:17" x14ac:dyDescent="0.2">
      <c r="A7481" s="139" t="s">
        <v>14920</v>
      </c>
      <c r="B7481" s="140" t="s">
        <v>22775</v>
      </c>
      <c r="C7481" s="141">
        <v>6168</v>
      </c>
      <c r="D7481" s="141">
        <v>71</v>
      </c>
      <c r="E7481" s="142">
        <v>115553.93</v>
      </c>
      <c r="F7481" s="142">
        <v>7482.64</v>
      </c>
      <c r="G7481" s="142">
        <v>6384.75</v>
      </c>
      <c r="H7481" s="142">
        <v>12929.45</v>
      </c>
      <c r="I7481" s="142">
        <v>26796.84</v>
      </c>
      <c r="Q7481" s="6">
        <f t="shared" si="116"/>
        <v>26796.84</v>
      </c>
    </row>
    <row r="7482" spans="1:17" x14ac:dyDescent="0.2">
      <c r="A7482" s="139" t="s">
        <v>14922</v>
      </c>
      <c r="B7482" s="140" t="s">
        <v>22776</v>
      </c>
      <c r="C7482" s="141">
        <v>457</v>
      </c>
      <c r="D7482" s="141">
        <v>4</v>
      </c>
      <c r="E7482" s="142">
        <v>1036.0999999999999</v>
      </c>
      <c r="F7482" s="142">
        <v>554.41</v>
      </c>
      <c r="G7482" s="142">
        <v>359.7</v>
      </c>
      <c r="H7482" s="142">
        <v>115.93</v>
      </c>
      <c r="I7482" s="142">
        <v>1030.04</v>
      </c>
      <c r="Q7482" s="6">
        <f t="shared" si="116"/>
        <v>1030.04</v>
      </c>
    </row>
    <row r="7483" spans="1:17" x14ac:dyDescent="0.2">
      <c r="A7483" s="139" t="s">
        <v>14924</v>
      </c>
      <c r="B7483" s="140" t="s">
        <v>22777</v>
      </c>
      <c r="C7483" s="141">
        <v>2294</v>
      </c>
      <c r="D7483" s="141">
        <v>35</v>
      </c>
      <c r="E7483" s="142">
        <v>273979.34999999998</v>
      </c>
      <c r="F7483" s="142">
        <v>2782.94</v>
      </c>
      <c r="G7483" s="142">
        <v>3147.42</v>
      </c>
      <c r="H7483" s="142">
        <v>30655.83</v>
      </c>
      <c r="I7483" s="142">
        <v>36586.19</v>
      </c>
      <c r="Q7483" s="6">
        <f t="shared" si="116"/>
        <v>36586.19</v>
      </c>
    </row>
    <row r="7484" spans="1:17" x14ac:dyDescent="0.2">
      <c r="A7484" s="139" t="s">
        <v>14926</v>
      </c>
      <c r="B7484" s="140" t="s">
        <v>22778</v>
      </c>
      <c r="C7484" s="141">
        <v>272</v>
      </c>
      <c r="D7484" s="141">
        <v>6</v>
      </c>
      <c r="E7484" s="142">
        <v>4096.24</v>
      </c>
      <c r="F7484" s="142">
        <v>329.98</v>
      </c>
      <c r="G7484" s="142">
        <v>539.55999999999995</v>
      </c>
      <c r="H7484" s="142">
        <v>458.34</v>
      </c>
      <c r="I7484" s="142">
        <v>1327.88</v>
      </c>
      <c r="Q7484" s="6">
        <f t="shared" si="116"/>
        <v>1327.88</v>
      </c>
    </row>
    <row r="7485" spans="1:17" x14ac:dyDescent="0.2">
      <c r="A7485" s="139" t="s">
        <v>14928</v>
      </c>
      <c r="B7485" s="140" t="s">
        <v>22779</v>
      </c>
      <c r="C7485" s="141">
        <v>232</v>
      </c>
      <c r="D7485" s="141">
        <v>7</v>
      </c>
      <c r="E7485" s="142">
        <v>3629.8</v>
      </c>
      <c r="F7485" s="142">
        <v>281.45</v>
      </c>
      <c r="G7485" s="142">
        <v>629.48</v>
      </c>
      <c r="H7485" s="142">
        <v>406.14</v>
      </c>
      <c r="I7485" s="142">
        <v>1317.07</v>
      </c>
      <c r="Q7485" s="6">
        <f t="shared" si="116"/>
        <v>1317.07</v>
      </c>
    </row>
    <row r="7486" spans="1:17" x14ac:dyDescent="0.2">
      <c r="A7486" s="139" t="s">
        <v>14930</v>
      </c>
      <c r="B7486" s="140" t="s">
        <v>22780</v>
      </c>
      <c r="C7486" s="141">
        <v>28</v>
      </c>
      <c r="D7486" s="141">
        <v>0</v>
      </c>
      <c r="E7486" s="142">
        <v>0</v>
      </c>
      <c r="F7486" s="142">
        <v>33.97</v>
      </c>
      <c r="G7486" s="142">
        <v>0</v>
      </c>
      <c r="H7486" s="142">
        <v>0</v>
      </c>
      <c r="I7486" s="142">
        <v>33.97</v>
      </c>
      <c r="Q7486" s="6">
        <f t="shared" si="116"/>
        <v>33.97</v>
      </c>
    </row>
    <row r="7487" spans="1:17" x14ac:dyDescent="0.2">
      <c r="A7487" s="139" t="s">
        <v>14932</v>
      </c>
      <c r="B7487" s="140" t="s">
        <v>22781</v>
      </c>
      <c r="C7487" s="141">
        <v>424</v>
      </c>
      <c r="D7487" s="141">
        <v>13</v>
      </c>
      <c r="E7487" s="142">
        <v>5570.36</v>
      </c>
      <c r="F7487" s="142">
        <v>514.37</v>
      </c>
      <c r="G7487" s="142">
        <v>1169.04</v>
      </c>
      <c r="H7487" s="142">
        <v>623.27</v>
      </c>
      <c r="I7487" s="142">
        <v>2306.6799999999998</v>
      </c>
      <c r="Q7487" s="6">
        <f t="shared" si="116"/>
        <v>2306.6799999999998</v>
      </c>
    </row>
    <row r="7488" spans="1:17" x14ac:dyDescent="0.2">
      <c r="A7488" s="139" t="s">
        <v>14934</v>
      </c>
      <c r="B7488" s="140" t="s">
        <v>22782</v>
      </c>
      <c r="C7488" s="141">
        <v>393</v>
      </c>
      <c r="D7488" s="141">
        <v>10</v>
      </c>
      <c r="E7488" s="142">
        <v>5177.46</v>
      </c>
      <c r="F7488" s="142">
        <v>476.76</v>
      </c>
      <c r="G7488" s="142">
        <v>899.26</v>
      </c>
      <c r="H7488" s="142">
        <v>579.30999999999995</v>
      </c>
      <c r="I7488" s="142">
        <v>1955.33</v>
      </c>
      <c r="Q7488" s="6">
        <f t="shared" si="116"/>
        <v>1955.33</v>
      </c>
    </row>
    <row r="7489" spans="1:17" x14ac:dyDescent="0.2">
      <c r="A7489" s="139" t="s">
        <v>14936</v>
      </c>
      <c r="B7489" s="140" t="s">
        <v>22783</v>
      </c>
      <c r="C7489" s="141">
        <v>115</v>
      </c>
      <c r="D7489" s="141">
        <v>1</v>
      </c>
      <c r="E7489" s="142">
        <v>174.17</v>
      </c>
      <c r="F7489" s="142">
        <v>139.51</v>
      </c>
      <c r="G7489" s="142">
        <v>89.93</v>
      </c>
      <c r="H7489" s="142">
        <v>19.489999999999998</v>
      </c>
      <c r="I7489" s="142">
        <v>248.93</v>
      </c>
      <c r="Q7489" s="6">
        <f t="shared" si="116"/>
        <v>248.93</v>
      </c>
    </row>
    <row r="7490" spans="1:17" x14ac:dyDescent="0.2">
      <c r="A7490" s="139" t="s">
        <v>14938</v>
      </c>
      <c r="B7490" s="140" t="s">
        <v>22784</v>
      </c>
      <c r="C7490" s="141">
        <v>193</v>
      </c>
      <c r="D7490" s="141">
        <v>9</v>
      </c>
      <c r="E7490" s="142">
        <v>1554.68</v>
      </c>
      <c r="F7490" s="142">
        <v>234.14</v>
      </c>
      <c r="G7490" s="142">
        <v>809.34</v>
      </c>
      <c r="H7490" s="142">
        <v>173.95</v>
      </c>
      <c r="I7490" s="142">
        <v>1217.43</v>
      </c>
      <c r="Q7490" s="6">
        <f t="shared" si="116"/>
        <v>1217.43</v>
      </c>
    </row>
    <row r="7491" spans="1:17" x14ac:dyDescent="0.2">
      <c r="A7491" s="139" t="s">
        <v>14940</v>
      </c>
      <c r="B7491" s="140" t="s">
        <v>22785</v>
      </c>
      <c r="C7491" s="141">
        <v>133</v>
      </c>
      <c r="D7491" s="141">
        <v>1</v>
      </c>
      <c r="E7491" s="142">
        <v>149.29</v>
      </c>
      <c r="F7491" s="142">
        <v>161.34</v>
      </c>
      <c r="G7491" s="142">
        <v>89.93</v>
      </c>
      <c r="H7491" s="142">
        <v>16.7</v>
      </c>
      <c r="I7491" s="142">
        <v>267.97000000000003</v>
      </c>
      <c r="Q7491" s="6">
        <f t="shared" si="116"/>
        <v>267.97000000000003</v>
      </c>
    </row>
    <row r="7492" spans="1:17" x14ac:dyDescent="0.2">
      <c r="A7492" s="139" t="s">
        <v>14942</v>
      </c>
      <c r="B7492" s="140" t="s">
        <v>22786</v>
      </c>
      <c r="C7492" s="141">
        <v>86</v>
      </c>
      <c r="D7492" s="141">
        <v>0</v>
      </c>
      <c r="E7492" s="142">
        <v>0</v>
      </c>
      <c r="F7492" s="142">
        <v>104.33</v>
      </c>
      <c r="G7492" s="142">
        <v>0</v>
      </c>
      <c r="H7492" s="142">
        <v>0</v>
      </c>
      <c r="I7492" s="142">
        <v>104.33</v>
      </c>
      <c r="Q7492" s="6">
        <f t="shared" si="116"/>
        <v>104.33</v>
      </c>
    </row>
    <row r="7493" spans="1:17" x14ac:dyDescent="0.2">
      <c r="A7493" s="139" t="s">
        <v>14944</v>
      </c>
      <c r="B7493" s="140" t="s">
        <v>22787</v>
      </c>
      <c r="C7493" s="141">
        <v>1101</v>
      </c>
      <c r="D7493" s="141">
        <v>10</v>
      </c>
      <c r="E7493" s="142">
        <v>111671.25</v>
      </c>
      <c r="F7493" s="142">
        <v>1335.66</v>
      </c>
      <c r="G7493" s="142">
        <v>899.26</v>
      </c>
      <c r="H7493" s="142">
        <v>12495.01</v>
      </c>
      <c r="I7493" s="142">
        <v>14729.93</v>
      </c>
      <c r="Q7493" s="6">
        <f t="shared" si="116"/>
        <v>14729.93</v>
      </c>
    </row>
    <row r="7494" spans="1:17" x14ac:dyDescent="0.2">
      <c r="A7494" s="139" t="s">
        <v>14946</v>
      </c>
      <c r="B7494" s="140" t="s">
        <v>22788</v>
      </c>
      <c r="C7494" s="141">
        <v>250</v>
      </c>
      <c r="D7494" s="141">
        <v>9</v>
      </c>
      <c r="E7494" s="142">
        <v>7328.6</v>
      </c>
      <c r="F7494" s="142">
        <v>303.29000000000002</v>
      </c>
      <c r="G7494" s="142">
        <v>809.34</v>
      </c>
      <c r="H7494" s="142">
        <v>820.01</v>
      </c>
      <c r="I7494" s="142">
        <v>1932.64</v>
      </c>
      <c r="Q7494" s="6">
        <f t="shared" si="116"/>
        <v>1932.64</v>
      </c>
    </row>
    <row r="7495" spans="1:17" x14ac:dyDescent="0.2">
      <c r="A7495" s="139" t="s">
        <v>14948</v>
      </c>
      <c r="B7495" s="140" t="s">
        <v>22789</v>
      </c>
      <c r="C7495" s="141">
        <v>332</v>
      </c>
      <c r="D7495" s="141">
        <v>7</v>
      </c>
      <c r="E7495" s="142">
        <v>6523.5</v>
      </c>
      <c r="F7495" s="142">
        <v>402.76</v>
      </c>
      <c r="G7495" s="142">
        <v>629.48</v>
      </c>
      <c r="H7495" s="142">
        <v>729.92</v>
      </c>
      <c r="I7495" s="142">
        <v>1762.16</v>
      </c>
      <c r="Q7495" s="6">
        <f t="shared" si="116"/>
        <v>1762.16</v>
      </c>
    </row>
    <row r="7496" spans="1:17" x14ac:dyDescent="0.2">
      <c r="A7496" s="139" t="s">
        <v>14950</v>
      </c>
      <c r="B7496" s="140" t="s">
        <v>22790</v>
      </c>
      <c r="C7496" s="141">
        <v>299</v>
      </c>
      <c r="D7496" s="141">
        <v>5</v>
      </c>
      <c r="E7496" s="142">
        <v>1311.89</v>
      </c>
      <c r="F7496" s="142">
        <v>362.73</v>
      </c>
      <c r="G7496" s="142">
        <v>449.63</v>
      </c>
      <c r="H7496" s="142">
        <v>146.79</v>
      </c>
      <c r="I7496" s="142">
        <v>959.15</v>
      </c>
      <c r="Q7496" s="6">
        <f t="shared" si="116"/>
        <v>959.15</v>
      </c>
    </row>
    <row r="7497" spans="1:17" x14ac:dyDescent="0.2">
      <c r="A7497" s="139" t="s">
        <v>14952</v>
      </c>
      <c r="B7497" s="140" t="s">
        <v>22791</v>
      </c>
      <c r="C7497" s="141">
        <v>251</v>
      </c>
      <c r="D7497" s="141">
        <v>5</v>
      </c>
      <c r="E7497" s="142">
        <v>8586.0499999999993</v>
      </c>
      <c r="F7497" s="142">
        <v>304.5</v>
      </c>
      <c r="G7497" s="142">
        <v>449.63</v>
      </c>
      <c r="H7497" s="142">
        <v>960.7</v>
      </c>
      <c r="I7497" s="142">
        <v>1714.83</v>
      </c>
      <c r="Q7497" s="6">
        <f t="shared" si="116"/>
        <v>1714.83</v>
      </c>
    </row>
    <row r="7498" spans="1:17" x14ac:dyDescent="0.2">
      <c r="A7498" s="139" t="s">
        <v>14954</v>
      </c>
      <c r="B7498" s="140" t="s">
        <v>22792</v>
      </c>
      <c r="C7498" s="141">
        <v>123</v>
      </c>
      <c r="D7498" s="141">
        <v>0</v>
      </c>
      <c r="E7498" s="142">
        <v>0</v>
      </c>
      <c r="F7498" s="142">
        <v>149.22</v>
      </c>
      <c r="G7498" s="142">
        <v>0</v>
      </c>
      <c r="H7498" s="142">
        <v>0</v>
      </c>
      <c r="I7498" s="142">
        <v>149.22</v>
      </c>
      <c r="Q7498" s="6">
        <f t="shared" si="116"/>
        <v>149.22</v>
      </c>
    </row>
    <row r="7499" spans="1:17" x14ac:dyDescent="0.2">
      <c r="A7499" s="139" t="s">
        <v>14956</v>
      </c>
      <c r="B7499" s="140" t="s">
        <v>22793</v>
      </c>
      <c r="C7499" s="141">
        <v>1479</v>
      </c>
      <c r="D7499" s="141">
        <v>75</v>
      </c>
      <c r="E7499" s="142">
        <v>118118.82</v>
      </c>
      <c r="F7499" s="142">
        <v>1794.23</v>
      </c>
      <c r="G7499" s="142">
        <v>6744.46</v>
      </c>
      <c r="H7499" s="142">
        <v>13216.44</v>
      </c>
      <c r="I7499" s="142">
        <v>21755.13</v>
      </c>
      <c r="Q7499" s="6">
        <f t="shared" si="116"/>
        <v>21755.13</v>
      </c>
    </row>
    <row r="7500" spans="1:17" x14ac:dyDescent="0.2">
      <c r="A7500" s="139" t="s">
        <v>14958</v>
      </c>
      <c r="B7500" s="140" t="s">
        <v>22794</v>
      </c>
      <c r="C7500" s="141">
        <v>6247</v>
      </c>
      <c r="D7500" s="141">
        <v>322</v>
      </c>
      <c r="E7500" s="142">
        <v>427900.59</v>
      </c>
      <c r="F7500" s="142">
        <v>7578.48</v>
      </c>
      <c r="G7500" s="142">
        <v>28956.19</v>
      </c>
      <c r="H7500" s="142">
        <v>47878.239999999998</v>
      </c>
      <c r="I7500" s="142">
        <v>84412.91</v>
      </c>
      <c r="Q7500" s="6">
        <f t="shared" si="116"/>
        <v>84412.91</v>
      </c>
    </row>
    <row r="7501" spans="1:17" x14ac:dyDescent="0.2">
      <c r="A7501" s="139" t="s">
        <v>14960</v>
      </c>
      <c r="B7501" s="140" t="s">
        <v>22795</v>
      </c>
      <c r="C7501" s="141">
        <v>356</v>
      </c>
      <c r="D7501" s="141">
        <v>4</v>
      </c>
      <c r="E7501" s="142">
        <v>4059.63</v>
      </c>
      <c r="F7501" s="142">
        <v>431.88</v>
      </c>
      <c r="G7501" s="142">
        <v>359.7</v>
      </c>
      <c r="H7501" s="142">
        <v>454.24</v>
      </c>
      <c r="I7501" s="142">
        <v>1245.82</v>
      </c>
      <c r="Q7501" s="6">
        <f t="shared" si="116"/>
        <v>1245.82</v>
      </c>
    </row>
    <row r="7502" spans="1:17" x14ac:dyDescent="0.2">
      <c r="A7502" s="139" t="s">
        <v>14962</v>
      </c>
      <c r="B7502" s="140" t="s">
        <v>22796</v>
      </c>
      <c r="C7502" s="141">
        <v>104</v>
      </c>
      <c r="D7502" s="141">
        <v>4</v>
      </c>
      <c r="E7502" s="142">
        <v>2457.7600000000002</v>
      </c>
      <c r="F7502" s="142">
        <v>126.17</v>
      </c>
      <c r="G7502" s="142">
        <v>359.7</v>
      </c>
      <c r="H7502" s="142">
        <v>275</v>
      </c>
      <c r="I7502" s="142">
        <v>760.87</v>
      </c>
      <c r="Q7502" s="6">
        <f t="shared" si="116"/>
        <v>760.87</v>
      </c>
    </row>
    <row r="7503" spans="1:17" x14ac:dyDescent="0.2">
      <c r="A7503" s="139" t="s">
        <v>14964</v>
      </c>
      <c r="B7503" s="140" t="s">
        <v>22797</v>
      </c>
      <c r="C7503" s="141">
        <v>197</v>
      </c>
      <c r="D7503" s="141">
        <v>2</v>
      </c>
      <c r="E7503" s="142">
        <v>577.69000000000005</v>
      </c>
      <c r="F7503" s="142">
        <v>238.99</v>
      </c>
      <c r="G7503" s="142">
        <v>179.86</v>
      </c>
      <c r="H7503" s="142">
        <v>64.64</v>
      </c>
      <c r="I7503" s="142">
        <v>483.49</v>
      </c>
      <c r="Q7503" s="6">
        <f t="shared" si="116"/>
        <v>483.49</v>
      </c>
    </row>
    <row r="7504" spans="1:17" x14ac:dyDescent="0.2">
      <c r="A7504" s="139" t="s">
        <v>14966</v>
      </c>
      <c r="B7504" s="140" t="s">
        <v>22798</v>
      </c>
      <c r="C7504" s="141">
        <v>35</v>
      </c>
      <c r="D7504" s="141">
        <v>1</v>
      </c>
      <c r="E7504" s="142">
        <v>385.67</v>
      </c>
      <c r="F7504" s="142">
        <v>42.46</v>
      </c>
      <c r="G7504" s="142">
        <v>89.93</v>
      </c>
      <c r="H7504" s="142">
        <v>43.15</v>
      </c>
      <c r="I7504" s="142">
        <v>175.54</v>
      </c>
      <c r="Q7504" s="6">
        <f t="shared" ref="Q7504:Q7567" si="117">I7504+P7504</f>
        <v>175.54</v>
      </c>
    </row>
    <row r="7505" spans="1:17" x14ac:dyDescent="0.2">
      <c r="A7505" s="139" t="s">
        <v>14968</v>
      </c>
      <c r="B7505" s="140" t="s">
        <v>22799</v>
      </c>
      <c r="C7505" s="141">
        <v>59</v>
      </c>
      <c r="D7505" s="141">
        <v>0</v>
      </c>
      <c r="E7505" s="142">
        <v>0</v>
      </c>
      <c r="F7505" s="142">
        <v>71.58</v>
      </c>
      <c r="G7505" s="142">
        <v>0</v>
      </c>
      <c r="H7505" s="142">
        <v>0</v>
      </c>
      <c r="I7505" s="142">
        <v>71.58</v>
      </c>
      <c r="Q7505" s="6">
        <f t="shared" si="117"/>
        <v>71.58</v>
      </c>
    </row>
    <row r="7506" spans="1:17" x14ac:dyDescent="0.2">
      <c r="A7506" s="139" t="s">
        <v>14970</v>
      </c>
      <c r="B7506" s="140" t="s">
        <v>22800</v>
      </c>
      <c r="C7506" s="141">
        <v>35</v>
      </c>
      <c r="D7506" s="141">
        <v>1</v>
      </c>
      <c r="E7506" s="142">
        <v>576.97</v>
      </c>
      <c r="F7506" s="142">
        <v>42.46</v>
      </c>
      <c r="G7506" s="142">
        <v>89.93</v>
      </c>
      <c r="H7506" s="142">
        <v>64.56</v>
      </c>
      <c r="I7506" s="142">
        <v>196.95</v>
      </c>
      <c r="Q7506" s="6">
        <f t="shared" si="117"/>
        <v>196.95</v>
      </c>
    </row>
    <row r="7507" spans="1:17" x14ac:dyDescent="0.2">
      <c r="A7507" s="139" t="s">
        <v>14972</v>
      </c>
      <c r="B7507" s="140" t="s">
        <v>22801</v>
      </c>
      <c r="C7507" s="141">
        <v>1011</v>
      </c>
      <c r="D7507" s="141">
        <v>12</v>
      </c>
      <c r="E7507" s="142">
        <v>7526.73</v>
      </c>
      <c r="F7507" s="142">
        <v>1226.48</v>
      </c>
      <c r="G7507" s="142">
        <v>1079.1099999999999</v>
      </c>
      <c r="H7507" s="142">
        <v>842.18</v>
      </c>
      <c r="I7507" s="142">
        <v>3147.77</v>
      </c>
      <c r="Q7507" s="6">
        <f t="shared" si="117"/>
        <v>3147.77</v>
      </c>
    </row>
    <row r="7508" spans="1:17" x14ac:dyDescent="0.2">
      <c r="A7508" s="139" t="s">
        <v>14974</v>
      </c>
      <c r="B7508" s="140" t="s">
        <v>22802</v>
      </c>
      <c r="C7508" s="141">
        <v>845</v>
      </c>
      <c r="D7508" s="141">
        <v>18</v>
      </c>
      <c r="E7508" s="142">
        <v>4088.48</v>
      </c>
      <c r="F7508" s="142">
        <v>1025.0999999999999</v>
      </c>
      <c r="G7508" s="142">
        <v>1618.67</v>
      </c>
      <c r="H7508" s="142">
        <v>457.46</v>
      </c>
      <c r="I7508" s="142">
        <v>3101.23</v>
      </c>
      <c r="Q7508" s="6">
        <f t="shared" si="117"/>
        <v>3101.23</v>
      </c>
    </row>
    <row r="7509" spans="1:17" x14ac:dyDescent="0.2">
      <c r="A7509" s="139" t="s">
        <v>14976</v>
      </c>
      <c r="B7509" s="140" t="s">
        <v>22803</v>
      </c>
      <c r="C7509" s="141">
        <v>514</v>
      </c>
      <c r="D7509" s="141">
        <v>9</v>
      </c>
      <c r="E7509" s="142">
        <v>3000.66</v>
      </c>
      <c r="F7509" s="142">
        <v>623.54999999999995</v>
      </c>
      <c r="G7509" s="142">
        <v>809.34</v>
      </c>
      <c r="H7509" s="142">
        <v>335.74</v>
      </c>
      <c r="I7509" s="142">
        <v>1768.63</v>
      </c>
      <c r="Q7509" s="6">
        <f t="shared" si="117"/>
        <v>1768.63</v>
      </c>
    </row>
    <row r="7510" spans="1:17" x14ac:dyDescent="0.2">
      <c r="A7510" s="139" t="s">
        <v>14978</v>
      </c>
      <c r="B7510" s="140" t="s">
        <v>22804</v>
      </c>
      <c r="C7510" s="141">
        <v>279</v>
      </c>
      <c r="D7510" s="141">
        <v>17</v>
      </c>
      <c r="E7510" s="142">
        <v>3147.69</v>
      </c>
      <c r="F7510" s="142">
        <v>338.46</v>
      </c>
      <c r="G7510" s="142">
        <v>1528.74</v>
      </c>
      <c r="H7510" s="142">
        <v>352.2</v>
      </c>
      <c r="I7510" s="142">
        <v>2219.4</v>
      </c>
      <c r="Q7510" s="6">
        <f t="shared" si="117"/>
        <v>2219.4</v>
      </c>
    </row>
    <row r="7511" spans="1:17" x14ac:dyDescent="0.2">
      <c r="A7511" s="139" t="s">
        <v>14980</v>
      </c>
      <c r="B7511" s="140" t="s">
        <v>22805</v>
      </c>
      <c r="C7511" s="141">
        <v>889</v>
      </c>
      <c r="D7511" s="141">
        <v>15</v>
      </c>
      <c r="E7511" s="142">
        <v>5038.05</v>
      </c>
      <c r="F7511" s="142">
        <v>1078.48</v>
      </c>
      <c r="G7511" s="142">
        <v>1348.89</v>
      </c>
      <c r="H7511" s="142">
        <v>563.71</v>
      </c>
      <c r="I7511" s="142">
        <v>2991.08</v>
      </c>
      <c r="Q7511" s="6">
        <f t="shared" si="117"/>
        <v>2991.08</v>
      </c>
    </row>
    <row r="7512" spans="1:17" x14ac:dyDescent="0.2">
      <c r="A7512" s="139" t="s">
        <v>14982</v>
      </c>
      <c r="B7512" s="140" t="s">
        <v>22806</v>
      </c>
      <c r="C7512" s="141">
        <v>110</v>
      </c>
      <c r="D7512" s="141">
        <v>1</v>
      </c>
      <c r="E7512" s="142">
        <v>186.61</v>
      </c>
      <c r="F7512" s="142">
        <v>133.44999999999999</v>
      </c>
      <c r="G7512" s="142">
        <v>89.93</v>
      </c>
      <c r="H7512" s="142">
        <v>20.88</v>
      </c>
      <c r="I7512" s="142">
        <v>244.26</v>
      </c>
      <c r="Q7512" s="6">
        <f t="shared" si="117"/>
        <v>244.26</v>
      </c>
    </row>
    <row r="7513" spans="1:17" x14ac:dyDescent="0.2">
      <c r="A7513" s="139" t="s">
        <v>14984</v>
      </c>
      <c r="B7513" s="140" t="s">
        <v>22807</v>
      </c>
      <c r="C7513" s="141">
        <v>57</v>
      </c>
      <c r="D7513" s="141">
        <v>0</v>
      </c>
      <c r="E7513" s="142">
        <v>0</v>
      </c>
      <c r="F7513" s="142">
        <v>69.150000000000006</v>
      </c>
      <c r="G7513" s="142">
        <v>0</v>
      </c>
      <c r="H7513" s="142">
        <v>0</v>
      </c>
      <c r="I7513" s="142">
        <v>69.150000000000006</v>
      </c>
      <c r="Q7513" s="6">
        <f t="shared" si="117"/>
        <v>69.150000000000006</v>
      </c>
    </row>
    <row r="7514" spans="1:17" x14ac:dyDescent="0.2">
      <c r="A7514" s="139" t="s">
        <v>14986</v>
      </c>
      <c r="B7514" s="140" t="s">
        <v>22808</v>
      </c>
      <c r="C7514" s="141">
        <v>116</v>
      </c>
      <c r="D7514" s="141">
        <v>5</v>
      </c>
      <c r="E7514" s="142">
        <v>8690.43</v>
      </c>
      <c r="F7514" s="142">
        <v>140.72999999999999</v>
      </c>
      <c r="G7514" s="142">
        <v>449.63</v>
      </c>
      <c r="H7514" s="142">
        <v>972.38</v>
      </c>
      <c r="I7514" s="142">
        <v>1562.74</v>
      </c>
      <c r="Q7514" s="6">
        <f t="shared" si="117"/>
        <v>1562.74</v>
      </c>
    </row>
    <row r="7515" spans="1:17" x14ac:dyDescent="0.2">
      <c r="A7515" s="139" t="s">
        <v>22809</v>
      </c>
      <c r="B7515" s="140" t="s">
        <v>22810</v>
      </c>
      <c r="C7515" s="141">
        <v>95</v>
      </c>
      <c r="D7515" s="141">
        <v>0</v>
      </c>
      <c r="E7515" s="142">
        <v>0</v>
      </c>
      <c r="F7515" s="142">
        <v>115.25</v>
      </c>
      <c r="G7515" s="142">
        <v>0</v>
      </c>
      <c r="H7515" s="142">
        <v>0</v>
      </c>
      <c r="I7515" s="142">
        <v>115.25</v>
      </c>
      <c r="Q7515" s="6">
        <f t="shared" si="117"/>
        <v>115.25</v>
      </c>
    </row>
    <row r="7516" spans="1:17" x14ac:dyDescent="0.2">
      <c r="A7516" s="139" t="s">
        <v>14988</v>
      </c>
      <c r="B7516" s="140" t="s">
        <v>22811</v>
      </c>
      <c r="C7516" s="141">
        <v>52</v>
      </c>
      <c r="D7516" s="141">
        <v>0</v>
      </c>
      <c r="E7516" s="142">
        <v>0</v>
      </c>
      <c r="F7516" s="142">
        <v>63.08</v>
      </c>
      <c r="G7516" s="142">
        <v>0</v>
      </c>
      <c r="H7516" s="142">
        <v>0</v>
      </c>
      <c r="I7516" s="142">
        <v>63.08</v>
      </c>
      <c r="Q7516" s="6">
        <f t="shared" si="117"/>
        <v>63.08</v>
      </c>
    </row>
    <row r="7517" spans="1:17" x14ac:dyDescent="0.2">
      <c r="A7517" s="139" t="s">
        <v>14990</v>
      </c>
      <c r="B7517" s="140" t="s">
        <v>22812</v>
      </c>
      <c r="C7517" s="141">
        <v>413</v>
      </c>
      <c r="D7517" s="141">
        <v>13</v>
      </c>
      <c r="E7517" s="142">
        <v>2711.51</v>
      </c>
      <c r="F7517" s="142">
        <v>501.02</v>
      </c>
      <c r="G7517" s="142">
        <v>1169.04</v>
      </c>
      <c r="H7517" s="142">
        <v>303.39</v>
      </c>
      <c r="I7517" s="142">
        <v>1973.45</v>
      </c>
      <c r="Q7517" s="6">
        <f t="shared" si="117"/>
        <v>1973.45</v>
      </c>
    </row>
    <row r="7518" spans="1:17" x14ac:dyDescent="0.2">
      <c r="A7518" s="139" t="s">
        <v>14992</v>
      </c>
      <c r="B7518" s="140" t="s">
        <v>22813</v>
      </c>
      <c r="C7518" s="141">
        <v>604</v>
      </c>
      <c r="D7518" s="141">
        <v>8</v>
      </c>
      <c r="E7518" s="142">
        <v>10333.42</v>
      </c>
      <c r="F7518" s="142">
        <v>732.74</v>
      </c>
      <c r="G7518" s="142">
        <v>719.41</v>
      </c>
      <c r="H7518" s="142">
        <v>1156.22</v>
      </c>
      <c r="I7518" s="142">
        <v>2608.37</v>
      </c>
      <c r="Q7518" s="6">
        <f t="shared" si="117"/>
        <v>2608.37</v>
      </c>
    </row>
    <row r="7519" spans="1:17" x14ac:dyDescent="0.2">
      <c r="A7519" s="139" t="s">
        <v>14994</v>
      </c>
      <c r="B7519" s="140" t="s">
        <v>22814</v>
      </c>
      <c r="C7519" s="141">
        <v>582</v>
      </c>
      <c r="D7519" s="141">
        <v>7</v>
      </c>
      <c r="E7519" s="142">
        <v>1476.88</v>
      </c>
      <c r="F7519" s="142">
        <v>706.05</v>
      </c>
      <c r="G7519" s="142">
        <v>629.48</v>
      </c>
      <c r="H7519" s="142">
        <v>165.25</v>
      </c>
      <c r="I7519" s="142">
        <v>1500.78</v>
      </c>
      <c r="Q7519" s="6">
        <f t="shared" si="117"/>
        <v>1500.78</v>
      </c>
    </row>
    <row r="7520" spans="1:17" x14ac:dyDescent="0.2">
      <c r="A7520" s="139" t="s">
        <v>14996</v>
      </c>
      <c r="B7520" s="140" t="s">
        <v>22815</v>
      </c>
      <c r="C7520" s="141">
        <v>129</v>
      </c>
      <c r="D7520" s="141">
        <v>2</v>
      </c>
      <c r="E7520" s="142">
        <v>435.43</v>
      </c>
      <c r="F7520" s="142">
        <v>156.5</v>
      </c>
      <c r="G7520" s="142">
        <v>179.86</v>
      </c>
      <c r="H7520" s="142">
        <v>48.72</v>
      </c>
      <c r="I7520" s="142">
        <v>385.08</v>
      </c>
      <c r="Q7520" s="6">
        <f t="shared" si="117"/>
        <v>385.08</v>
      </c>
    </row>
    <row r="7521" spans="1:17" x14ac:dyDescent="0.2">
      <c r="A7521" s="139" t="s">
        <v>14998</v>
      </c>
      <c r="B7521" s="140" t="s">
        <v>22816</v>
      </c>
      <c r="C7521" s="141">
        <v>1300</v>
      </c>
      <c r="D7521" s="141">
        <v>13</v>
      </c>
      <c r="E7521" s="142">
        <v>2791.79</v>
      </c>
      <c r="F7521" s="142">
        <v>1577.08</v>
      </c>
      <c r="G7521" s="142">
        <v>1169.04</v>
      </c>
      <c r="H7521" s="142">
        <v>312.38</v>
      </c>
      <c r="I7521" s="142">
        <v>3058.5</v>
      </c>
      <c r="Q7521" s="6">
        <f t="shared" si="117"/>
        <v>3058.5</v>
      </c>
    </row>
    <row r="7522" spans="1:17" x14ac:dyDescent="0.2">
      <c r="A7522" s="139" t="s">
        <v>15000</v>
      </c>
      <c r="B7522" s="140" t="s">
        <v>22817</v>
      </c>
      <c r="C7522" s="141">
        <v>3625</v>
      </c>
      <c r="D7522" s="141">
        <v>138</v>
      </c>
      <c r="E7522" s="142">
        <v>269564.28999999998</v>
      </c>
      <c r="F7522" s="142">
        <v>4397.62</v>
      </c>
      <c r="G7522" s="142">
        <v>12409.8</v>
      </c>
      <c r="H7522" s="142">
        <v>30161.82</v>
      </c>
      <c r="I7522" s="142">
        <v>46969.24</v>
      </c>
      <c r="Q7522" s="6">
        <f t="shared" si="117"/>
        <v>46969.24</v>
      </c>
    </row>
    <row r="7523" spans="1:17" x14ac:dyDescent="0.2">
      <c r="A7523" s="139" t="s">
        <v>15002</v>
      </c>
      <c r="B7523" s="140" t="s">
        <v>22818</v>
      </c>
      <c r="C7523" s="141">
        <v>97</v>
      </c>
      <c r="D7523" s="141">
        <v>7</v>
      </c>
      <c r="E7523" s="142">
        <v>58291.3</v>
      </c>
      <c r="F7523" s="142">
        <v>117.67</v>
      </c>
      <c r="G7523" s="142">
        <v>629.48</v>
      </c>
      <c r="H7523" s="142">
        <v>6522.27</v>
      </c>
      <c r="I7523" s="142">
        <v>7269.42</v>
      </c>
      <c r="Q7523" s="6">
        <f t="shared" si="117"/>
        <v>7269.42</v>
      </c>
    </row>
    <row r="7524" spans="1:17" x14ac:dyDescent="0.2">
      <c r="A7524" s="139" t="s">
        <v>15004</v>
      </c>
      <c r="B7524" s="140" t="s">
        <v>22819</v>
      </c>
      <c r="C7524" s="141">
        <v>553</v>
      </c>
      <c r="D7524" s="141">
        <v>13</v>
      </c>
      <c r="E7524" s="142">
        <v>26088.66</v>
      </c>
      <c r="F7524" s="142">
        <v>670.86</v>
      </c>
      <c r="G7524" s="142">
        <v>1169.04</v>
      </c>
      <c r="H7524" s="142">
        <v>2919.09</v>
      </c>
      <c r="I7524" s="142">
        <v>4758.99</v>
      </c>
      <c r="Q7524" s="6">
        <f t="shared" si="117"/>
        <v>4758.99</v>
      </c>
    </row>
    <row r="7525" spans="1:17" x14ac:dyDescent="0.2">
      <c r="A7525" s="139" t="s">
        <v>15006</v>
      </c>
      <c r="B7525" s="140" t="s">
        <v>22820</v>
      </c>
      <c r="C7525" s="141">
        <v>91</v>
      </c>
      <c r="D7525" s="141">
        <v>3</v>
      </c>
      <c r="E7525" s="142">
        <v>1073.92</v>
      </c>
      <c r="F7525" s="142">
        <v>110.39</v>
      </c>
      <c r="G7525" s="142">
        <v>269.77999999999997</v>
      </c>
      <c r="H7525" s="142">
        <v>120.16</v>
      </c>
      <c r="I7525" s="142">
        <v>500.33</v>
      </c>
      <c r="Q7525" s="6">
        <f t="shared" si="117"/>
        <v>500.33</v>
      </c>
    </row>
    <row r="7526" spans="1:17" x14ac:dyDescent="0.2">
      <c r="A7526" s="139" t="s">
        <v>15008</v>
      </c>
      <c r="B7526" s="140" t="s">
        <v>22821</v>
      </c>
      <c r="C7526" s="141">
        <v>2433</v>
      </c>
      <c r="D7526" s="141">
        <v>73</v>
      </c>
      <c r="E7526" s="142">
        <v>64080.43</v>
      </c>
      <c r="F7526" s="142">
        <v>2951.57</v>
      </c>
      <c r="G7526" s="142">
        <v>6564.6</v>
      </c>
      <c r="H7526" s="142">
        <v>7170.02</v>
      </c>
      <c r="I7526" s="142">
        <v>16686.189999999999</v>
      </c>
      <c r="Q7526" s="6">
        <f t="shared" si="117"/>
        <v>16686.189999999999</v>
      </c>
    </row>
    <row r="7527" spans="1:17" x14ac:dyDescent="0.2">
      <c r="A7527" s="139" t="s">
        <v>15010</v>
      </c>
      <c r="B7527" s="140" t="s">
        <v>22822</v>
      </c>
      <c r="C7527" s="141">
        <v>4278</v>
      </c>
      <c r="D7527" s="141">
        <v>115</v>
      </c>
      <c r="E7527" s="142">
        <v>38039.26</v>
      </c>
      <c r="F7527" s="142">
        <v>5189.8100000000004</v>
      </c>
      <c r="G7527" s="142">
        <v>10341.5</v>
      </c>
      <c r="H7527" s="142">
        <v>4256.26</v>
      </c>
      <c r="I7527" s="142">
        <v>19787.57</v>
      </c>
      <c r="Q7527" s="6">
        <f t="shared" si="117"/>
        <v>19787.57</v>
      </c>
    </row>
    <row r="7528" spans="1:17" x14ac:dyDescent="0.2">
      <c r="A7528" s="139" t="s">
        <v>15012</v>
      </c>
      <c r="B7528" s="140" t="s">
        <v>22823</v>
      </c>
      <c r="C7528" s="141">
        <v>37</v>
      </c>
      <c r="D7528" s="141">
        <v>1</v>
      </c>
      <c r="E7528" s="142">
        <v>248.82</v>
      </c>
      <c r="F7528" s="142">
        <v>44.89</v>
      </c>
      <c r="G7528" s="142">
        <v>89.93</v>
      </c>
      <c r="H7528" s="142">
        <v>27.84</v>
      </c>
      <c r="I7528" s="142">
        <v>162.66</v>
      </c>
      <c r="Q7528" s="6">
        <f t="shared" si="117"/>
        <v>162.66</v>
      </c>
    </row>
    <row r="7529" spans="1:17" x14ac:dyDescent="0.2">
      <c r="A7529" s="139" t="s">
        <v>15014</v>
      </c>
      <c r="B7529" s="140" t="s">
        <v>22824</v>
      </c>
      <c r="C7529" s="141">
        <v>325</v>
      </c>
      <c r="D7529" s="141">
        <v>12</v>
      </c>
      <c r="E7529" s="142">
        <v>78472.47</v>
      </c>
      <c r="F7529" s="142">
        <v>394.27</v>
      </c>
      <c r="G7529" s="142">
        <v>1079.1099999999999</v>
      </c>
      <c r="H7529" s="142">
        <v>8780.3700000000008</v>
      </c>
      <c r="I7529" s="142">
        <v>10253.75</v>
      </c>
      <c r="Q7529" s="6">
        <f t="shared" si="117"/>
        <v>10253.75</v>
      </c>
    </row>
    <row r="7530" spans="1:17" x14ac:dyDescent="0.2">
      <c r="A7530" s="139" t="s">
        <v>15016</v>
      </c>
      <c r="B7530" s="140" t="s">
        <v>22825</v>
      </c>
      <c r="C7530" s="141">
        <v>38</v>
      </c>
      <c r="D7530" s="141">
        <v>0</v>
      </c>
      <c r="E7530" s="142">
        <v>0</v>
      </c>
      <c r="F7530" s="142">
        <v>46.1</v>
      </c>
      <c r="G7530" s="142">
        <v>0</v>
      </c>
      <c r="H7530" s="142">
        <v>0</v>
      </c>
      <c r="I7530" s="142">
        <v>46.1</v>
      </c>
      <c r="Q7530" s="6">
        <f t="shared" si="117"/>
        <v>46.1</v>
      </c>
    </row>
    <row r="7531" spans="1:17" x14ac:dyDescent="0.2">
      <c r="A7531" s="139" t="s">
        <v>15018</v>
      </c>
      <c r="B7531" s="140" t="s">
        <v>22826</v>
      </c>
      <c r="C7531" s="141">
        <v>100</v>
      </c>
      <c r="D7531" s="141">
        <v>2</v>
      </c>
      <c r="E7531" s="142">
        <v>631.41</v>
      </c>
      <c r="F7531" s="142">
        <v>121.31</v>
      </c>
      <c r="G7531" s="142">
        <v>179.86</v>
      </c>
      <c r="H7531" s="142">
        <v>70.650000000000006</v>
      </c>
      <c r="I7531" s="142">
        <v>371.82</v>
      </c>
      <c r="Q7531" s="6">
        <f t="shared" si="117"/>
        <v>371.82</v>
      </c>
    </row>
    <row r="7532" spans="1:17" x14ac:dyDescent="0.2">
      <c r="A7532" s="139" t="s">
        <v>15020</v>
      </c>
      <c r="B7532" s="140" t="s">
        <v>22827</v>
      </c>
      <c r="C7532" s="141">
        <v>26</v>
      </c>
      <c r="D7532" s="141">
        <v>0</v>
      </c>
      <c r="E7532" s="142">
        <v>0</v>
      </c>
      <c r="F7532" s="142">
        <v>31.54</v>
      </c>
      <c r="G7532" s="142">
        <v>0</v>
      </c>
      <c r="H7532" s="142">
        <v>0</v>
      </c>
      <c r="I7532" s="142">
        <v>31.54</v>
      </c>
      <c r="Q7532" s="6">
        <f t="shared" si="117"/>
        <v>31.54</v>
      </c>
    </row>
    <row r="7533" spans="1:17" x14ac:dyDescent="0.2">
      <c r="A7533" s="139" t="s">
        <v>15022</v>
      </c>
      <c r="B7533" s="140" t="s">
        <v>22828</v>
      </c>
      <c r="C7533" s="141">
        <v>24</v>
      </c>
      <c r="D7533" s="141">
        <v>0</v>
      </c>
      <c r="E7533" s="142">
        <v>0</v>
      </c>
      <c r="F7533" s="142">
        <v>29.11</v>
      </c>
      <c r="G7533" s="142">
        <v>0</v>
      </c>
      <c r="H7533" s="142">
        <v>0</v>
      </c>
      <c r="I7533" s="142">
        <v>29.11</v>
      </c>
      <c r="Q7533" s="6">
        <f t="shared" si="117"/>
        <v>29.11</v>
      </c>
    </row>
    <row r="7534" spans="1:17" x14ac:dyDescent="0.2">
      <c r="A7534" s="139" t="s">
        <v>15024</v>
      </c>
      <c r="B7534" s="140" t="s">
        <v>22829</v>
      </c>
      <c r="C7534" s="141">
        <v>263</v>
      </c>
      <c r="D7534" s="141">
        <v>10</v>
      </c>
      <c r="E7534" s="142">
        <v>13738.04</v>
      </c>
      <c r="F7534" s="142">
        <v>319.06</v>
      </c>
      <c r="G7534" s="142">
        <v>899.26</v>
      </c>
      <c r="H7534" s="142">
        <v>1537.16</v>
      </c>
      <c r="I7534" s="142">
        <v>2755.48</v>
      </c>
      <c r="Q7534" s="6">
        <f t="shared" si="117"/>
        <v>2755.48</v>
      </c>
    </row>
    <row r="7535" spans="1:17" x14ac:dyDescent="0.2">
      <c r="A7535" s="139" t="s">
        <v>15026</v>
      </c>
      <c r="B7535" s="140" t="s">
        <v>22830</v>
      </c>
      <c r="C7535" s="141">
        <v>541</v>
      </c>
      <c r="D7535" s="141">
        <v>16</v>
      </c>
      <c r="E7535" s="142">
        <v>19963.87</v>
      </c>
      <c r="F7535" s="142">
        <v>656.3</v>
      </c>
      <c r="G7535" s="142">
        <v>1438.82</v>
      </c>
      <c r="H7535" s="142">
        <v>2233.7800000000002</v>
      </c>
      <c r="I7535" s="142">
        <v>4328.8999999999996</v>
      </c>
      <c r="Q7535" s="6">
        <f t="shared" si="117"/>
        <v>4328.8999999999996</v>
      </c>
    </row>
    <row r="7536" spans="1:17" x14ac:dyDescent="0.2">
      <c r="A7536" s="139" t="s">
        <v>15028</v>
      </c>
      <c r="B7536" s="140" t="s">
        <v>22831</v>
      </c>
      <c r="C7536" s="141">
        <v>129</v>
      </c>
      <c r="D7536" s="141">
        <v>4</v>
      </c>
      <c r="E7536" s="142">
        <v>11192.15</v>
      </c>
      <c r="F7536" s="142">
        <v>156.5</v>
      </c>
      <c r="G7536" s="142">
        <v>359.7</v>
      </c>
      <c r="H7536" s="142">
        <v>1252.3</v>
      </c>
      <c r="I7536" s="142">
        <v>1768.5</v>
      </c>
      <c r="Q7536" s="6">
        <f t="shared" si="117"/>
        <v>1768.5</v>
      </c>
    </row>
    <row r="7537" spans="1:17" x14ac:dyDescent="0.2">
      <c r="A7537" s="139" t="s">
        <v>15030</v>
      </c>
      <c r="B7537" s="140" t="s">
        <v>22832</v>
      </c>
      <c r="C7537" s="141">
        <v>6442</v>
      </c>
      <c r="D7537" s="141">
        <v>283</v>
      </c>
      <c r="E7537" s="142">
        <v>122966.93</v>
      </c>
      <c r="F7537" s="142">
        <v>7815.04</v>
      </c>
      <c r="G7537" s="142">
        <v>25449.08</v>
      </c>
      <c r="H7537" s="142">
        <v>13758.9</v>
      </c>
      <c r="I7537" s="142">
        <v>47023.02</v>
      </c>
      <c r="Q7537" s="6">
        <f t="shared" si="117"/>
        <v>47023.02</v>
      </c>
    </row>
    <row r="7538" spans="1:17" x14ac:dyDescent="0.2">
      <c r="A7538" s="139" t="s">
        <v>15032</v>
      </c>
      <c r="B7538" s="140" t="s">
        <v>22833</v>
      </c>
      <c r="C7538" s="141">
        <v>48</v>
      </c>
      <c r="D7538" s="141">
        <v>1</v>
      </c>
      <c r="E7538" s="142">
        <v>384.46</v>
      </c>
      <c r="F7538" s="142">
        <v>58.23</v>
      </c>
      <c r="G7538" s="142">
        <v>89.93</v>
      </c>
      <c r="H7538" s="142">
        <v>43.02</v>
      </c>
      <c r="I7538" s="142">
        <v>191.18</v>
      </c>
      <c r="Q7538" s="6">
        <f t="shared" si="117"/>
        <v>191.18</v>
      </c>
    </row>
    <row r="7539" spans="1:17" x14ac:dyDescent="0.2">
      <c r="A7539" s="139" t="s">
        <v>15034</v>
      </c>
      <c r="B7539" s="140" t="s">
        <v>22834</v>
      </c>
      <c r="C7539" s="141">
        <v>27</v>
      </c>
      <c r="D7539" s="141">
        <v>0</v>
      </c>
      <c r="E7539" s="142">
        <v>0</v>
      </c>
      <c r="F7539" s="142">
        <v>32.75</v>
      </c>
      <c r="G7539" s="142">
        <v>0</v>
      </c>
      <c r="H7539" s="142">
        <v>0</v>
      </c>
      <c r="I7539" s="142">
        <v>32.75</v>
      </c>
      <c r="Q7539" s="6">
        <f t="shared" si="117"/>
        <v>32.75</v>
      </c>
    </row>
    <row r="7540" spans="1:17" x14ac:dyDescent="0.2">
      <c r="A7540" s="139" t="s">
        <v>15036</v>
      </c>
      <c r="B7540" s="140" t="s">
        <v>22835</v>
      </c>
      <c r="C7540" s="141">
        <v>1916</v>
      </c>
      <c r="D7540" s="141">
        <v>57</v>
      </c>
      <c r="E7540" s="142">
        <v>43631.79</v>
      </c>
      <c r="F7540" s="142">
        <v>2324.38</v>
      </c>
      <c r="G7540" s="142">
        <v>5125.78</v>
      </c>
      <c r="H7540" s="142">
        <v>4882.01</v>
      </c>
      <c r="I7540" s="142">
        <v>12332.17</v>
      </c>
      <c r="Q7540" s="6">
        <f t="shared" si="117"/>
        <v>12332.17</v>
      </c>
    </row>
    <row r="7541" spans="1:17" x14ac:dyDescent="0.2">
      <c r="A7541" s="139" t="s">
        <v>15038</v>
      </c>
      <c r="B7541" s="140" t="s">
        <v>22836</v>
      </c>
      <c r="C7541" s="141">
        <v>1035</v>
      </c>
      <c r="D7541" s="141">
        <v>21</v>
      </c>
      <c r="E7541" s="142">
        <v>30396.92</v>
      </c>
      <c r="F7541" s="142">
        <v>1255.5999999999999</v>
      </c>
      <c r="G7541" s="142">
        <v>1888.45</v>
      </c>
      <c r="H7541" s="142">
        <v>3401.14</v>
      </c>
      <c r="I7541" s="142">
        <v>6545.19</v>
      </c>
      <c r="Q7541" s="6">
        <f t="shared" si="117"/>
        <v>6545.19</v>
      </c>
    </row>
    <row r="7542" spans="1:17" x14ac:dyDescent="0.2">
      <c r="A7542" s="139" t="s">
        <v>15040</v>
      </c>
      <c r="B7542" s="140" t="s">
        <v>22837</v>
      </c>
      <c r="C7542" s="141">
        <v>60</v>
      </c>
      <c r="D7542" s="141">
        <v>4</v>
      </c>
      <c r="E7542" s="142">
        <v>346.47</v>
      </c>
      <c r="F7542" s="142">
        <v>72.790000000000006</v>
      </c>
      <c r="G7542" s="142">
        <v>359.7</v>
      </c>
      <c r="H7542" s="142">
        <v>38.770000000000003</v>
      </c>
      <c r="I7542" s="142">
        <v>471.26</v>
      </c>
      <c r="Q7542" s="6">
        <f t="shared" si="117"/>
        <v>471.26</v>
      </c>
    </row>
    <row r="7543" spans="1:17" x14ac:dyDescent="0.2">
      <c r="A7543" s="139" t="s">
        <v>15042</v>
      </c>
      <c r="B7543" s="140" t="s">
        <v>22838</v>
      </c>
      <c r="C7543" s="141">
        <v>2932</v>
      </c>
      <c r="D7543" s="141">
        <v>54</v>
      </c>
      <c r="E7543" s="142">
        <v>18732.09</v>
      </c>
      <c r="F7543" s="142">
        <v>3556.92</v>
      </c>
      <c r="G7543" s="142">
        <v>4856.01</v>
      </c>
      <c r="H7543" s="142">
        <v>2095.9499999999998</v>
      </c>
      <c r="I7543" s="142">
        <v>10508.88</v>
      </c>
      <c r="Q7543" s="6">
        <f t="shared" si="117"/>
        <v>10508.88</v>
      </c>
    </row>
    <row r="7544" spans="1:17" x14ac:dyDescent="0.2">
      <c r="A7544" s="139" t="s">
        <v>15044</v>
      </c>
      <c r="B7544" s="140" t="s">
        <v>22839</v>
      </c>
      <c r="C7544" s="141">
        <v>119</v>
      </c>
      <c r="D7544" s="141">
        <v>4</v>
      </c>
      <c r="E7544" s="142">
        <v>1135.96</v>
      </c>
      <c r="F7544" s="142">
        <v>144.36000000000001</v>
      </c>
      <c r="G7544" s="142">
        <v>359.7</v>
      </c>
      <c r="H7544" s="142">
        <v>127.1</v>
      </c>
      <c r="I7544" s="142">
        <v>631.16</v>
      </c>
      <c r="Q7544" s="6">
        <f t="shared" si="117"/>
        <v>631.16</v>
      </c>
    </row>
    <row r="7545" spans="1:17" x14ac:dyDescent="0.2">
      <c r="A7545" s="139" t="s">
        <v>15046</v>
      </c>
      <c r="B7545" s="140" t="s">
        <v>22840</v>
      </c>
      <c r="C7545" s="141">
        <v>317</v>
      </c>
      <c r="D7545" s="141">
        <v>3</v>
      </c>
      <c r="E7545" s="142">
        <v>90313.96</v>
      </c>
      <c r="F7545" s="142">
        <v>384.57</v>
      </c>
      <c r="G7545" s="142">
        <v>269.77999999999997</v>
      </c>
      <c r="H7545" s="142">
        <v>10105.32</v>
      </c>
      <c r="I7545" s="142">
        <v>10759.67</v>
      </c>
      <c r="Q7545" s="6">
        <f t="shared" si="117"/>
        <v>10759.67</v>
      </c>
    </row>
    <row r="7546" spans="1:17" x14ac:dyDescent="0.2">
      <c r="A7546" s="139" t="s">
        <v>15048</v>
      </c>
      <c r="B7546" s="140" t="s">
        <v>22841</v>
      </c>
      <c r="C7546" s="141">
        <v>69</v>
      </c>
      <c r="D7546" s="141">
        <v>2</v>
      </c>
      <c r="E7546" s="142">
        <v>912.01</v>
      </c>
      <c r="F7546" s="142">
        <v>83.7</v>
      </c>
      <c r="G7546" s="142">
        <v>179.86</v>
      </c>
      <c r="H7546" s="142">
        <v>102.05</v>
      </c>
      <c r="I7546" s="142">
        <v>365.61</v>
      </c>
      <c r="Q7546" s="6">
        <f t="shared" si="117"/>
        <v>365.61</v>
      </c>
    </row>
    <row r="7547" spans="1:17" x14ac:dyDescent="0.2">
      <c r="A7547" s="139" t="s">
        <v>15050</v>
      </c>
      <c r="B7547" s="140" t="s">
        <v>22842</v>
      </c>
      <c r="C7547" s="141">
        <v>1291</v>
      </c>
      <c r="D7547" s="141">
        <v>53</v>
      </c>
      <c r="E7547" s="142">
        <v>19708.66</v>
      </c>
      <c r="F7547" s="142">
        <v>1566.16</v>
      </c>
      <c r="G7547" s="142">
        <v>4766.08</v>
      </c>
      <c r="H7547" s="142">
        <v>2205.2199999999998</v>
      </c>
      <c r="I7547" s="142">
        <v>8537.4599999999991</v>
      </c>
      <c r="Q7547" s="6">
        <f t="shared" si="117"/>
        <v>8537.4599999999991</v>
      </c>
    </row>
    <row r="7548" spans="1:17" x14ac:dyDescent="0.2">
      <c r="A7548" s="139" t="s">
        <v>15052</v>
      </c>
      <c r="B7548" s="140" t="s">
        <v>22843</v>
      </c>
      <c r="C7548" s="141">
        <v>355</v>
      </c>
      <c r="D7548" s="141">
        <v>6</v>
      </c>
      <c r="E7548" s="142">
        <v>1231.6400000000001</v>
      </c>
      <c r="F7548" s="142">
        <v>430.66</v>
      </c>
      <c r="G7548" s="142">
        <v>539.55999999999995</v>
      </c>
      <c r="H7548" s="142">
        <v>137.81</v>
      </c>
      <c r="I7548" s="142">
        <v>1108.03</v>
      </c>
      <c r="Q7548" s="6">
        <f t="shared" si="117"/>
        <v>1108.03</v>
      </c>
    </row>
    <row r="7549" spans="1:17" x14ac:dyDescent="0.2">
      <c r="A7549" s="139" t="s">
        <v>15054</v>
      </c>
      <c r="B7549" s="140" t="s">
        <v>22844</v>
      </c>
      <c r="C7549" s="141">
        <v>199</v>
      </c>
      <c r="D7549" s="141">
        <v>3</v>
      </c>
      <c r="E7549" s="142">
        <v>718.25</v>
      </c>
      <c r="F7549" s="142">
        <v>241.42</v>
      </c>
      <c r="G7549" s="142">
        <v>269.77999999999997</v>
      </c>
      <c r="H7549" s="142">
        <v>80.37</v>
      </c>
      <c r="I7549" s="142">
        <v>591.57000000000005</v>
      </c>
      <c r="Q7549" s="6">
        <f t="shared" si="117"/>
        <v>591.57000000000005</v>
      </c>
    </row>
    <row r="7550" spans="1:17" x14ac:dyDescent="0.2">
      <c r="A7550" s="139" t="s">
        <v>15056</v>
      </c>
      <c r="B7550" s="140" t="s">
        <v>22845</v>
      </c>
      <c r="C7550" s="141">
        <v>96</v>
      </c>
      <c r="D7550" s="141">
        <v>1</v>
      </c>
      <c r="E7550" s="142">
        <v>384.65</v>
      </c>
      <c r="F7550" s="142">
        <v>116.46</v>
      </c>
      <c r="G7550" s="142">
        <v>89.93</v>
      </c>
      <c r="H7550" s="142">
        <v>43.04</v>
      </c>
      <c r="I7550" s="142">
        <v>249.43</v>
      </c>
      <c r="Q7550" s="6">
        <f t="shared" si="117"/>
        <v>249.43</v>
      </c>
    </row>
    <row r="7551" spans="1:17" ht="25.5" x14ac:dyDescent="0.2">
      <c r="A7551" s="139" t="s">
        <v>15058</v>
      </c>
      <c r="B7551" s="140" t="s">
        <v>22846</v>
      </c>
      <c r="C7551" s="141">
        <v>283</v>
      </c>
      <c r="D7551" s="141">
        <v>3</v>
      </c>
      <c r="E7551" s="142">
        <v>864.64</v>
      </c>
      <c r="F7551" s="142">
        <v>343.32</v>
      </c>
      <c r="G7551" s="142">
        <v>269.77999999999997</v>
      </c>
      <c r="H7551" s="142">
        <v>96.74</v>
      </c>
      <c r="I7551" s="142">
        <v>709.84</v>
      </c>
      <c r="Q7551" s="6">
        <f t="shared" si="117"/>
        <v>709.84</v>
      </c>
    </row>
    <row r="7552" spans="1:17" x14ac:dyDescent="0.2">
      <c r="A7552" s="139" t="s">
        <v>15060</v>
      </c>
      <c r="B7552" s="140" t="s">
        <v>22847</v>
      </c>
      <c r="C7552" s="141">
        <v>3452</v>
      </c>
      <c r="D7552" s="141">
        <v>75</v>
      </c>
      <c r="E7552" s="142">
        <v>82695.08</v>
      </c>
      <c r="F7552" s="142">
        <v>4187.75</v>
      </c>
      <c r="G7552" s="142">
        <v>6744.46</v>
      </c>
      <c r="H7552" s="142">
        <v>9252.84</v>
      </c>
      <c r="I7552" s="142">
        <v>20185.05</v>
      </c>
      <c r="Q7552" s="6">
        <f t="shared" si="117"/>
        <v>20185.05</v>
      </c>
    </row>
    <row r="7553" spans="1:17" x14ac:dyDescent="0.2">
      <c r="A7553" s="139" t="s">
        <v>15062</v>
      </c>
      <c r="B7553" s="140" t="s">
        <v>22848</v>
      </c>
      <c r="C7553" s="141">
        <v>94</v>
      </c>
      <c r="D7553" s="141">
        <v>3</v>
      </c>
      <c r="E7553" s="142">
        <v>584.72</v>
      </c>
      <c r="F7553" s="142">
        <v>114.03</v>
      </c>
      <c r="G7553" s="142">
        <v>269.77999999999997</v>
      </c>
      <c r="H7553" s="142">
        <v>65.42</v>
      </c>
      <c r="I7553" s="142">
        <v>449.23</v>
      </c>
      <c r="Q7553" s="6">
        <f t="shared" si="117"/>
        <v>449.23</v>
      </c>
    </row>
    <row r="7554" spans="1:17" x14ac:dyDescent="0.2">
      <c r="A7554" s="139" t="s">
        <v>15064</v>
      </c>
      <c r="B7554" s="140" t="s">
        <v>22849</v>
      </c>
      <c r="C7554" s="141">
        <v>125</v>
      </c>
      <c r="D7554" s="141">
        <v>4</v>
      </c>
      <c r="E7554" s="142">
        <v>713.3</v>
      </c>
      <c r="F7554" s="142">
        <v>151.63999999999999</v>
      </c>
      <c r="G7554" s="142">
        <v>359.7</v>
      </c>
      <c r="H7554" s="142">
        <v>79.81</v>
      </c>
      <c r="I7554" s="142">
        <v>591.15</v>
      </c>
      <c r="Q7554" s="6">
        <f t="shared" si="117"/>
        <v>591.15</v>
      </c>
    </row>
    <row r="7555" spans="1:17" x14ac:dyDescent="0.2">
      <c r="A7555" s="139" t="s">
        <v>15066</v>
      </c>
      <c r="B7555" s="140" t="s">
        <v>22850</v>
      </c>
      <c r="C7555" s="141">
        <v>102</v>
      </c>
      <c r="D7555" s="141">
        <v>2</v>
      </c>
      <c r="E7555" s="142">
        <v>571.26</v>
      </c>
      <c r="F7555" s="142">
        <v>123.74</v>
      </c>
      <c r="G7555" s="142">
        <v>179.86</v>
      </c>
      <c r="H7555" s="142">
        <v>63.92</v>
      </c>
      <c r="I7555" s="142">
        <v>367.52</v>
      </c>
      <c r="Q7555" s="6">
        <f t="shared" si="117"/>
        <v>367.52</v>
      </c>
    </row>
    <row r="7556" spans="1:17" x14ac:dyDescent="0.2">
      <c r="A7556" s="139" t="s">
        <v>15068</v>
      </c>
      <c r="B7556" s="140" t="s">
        <v>22851</v>
      </c>
      <c r="C7556" s="141">
        <v>66</v>
      </c>
      <c r="D7556" s="141">
        <v>2</v>
      </c>
      <c r="E7556" s="142">
        <v>273.7</v>
      </c>
      <c r="F7556" s="142">
        <v>80.06</v>
      </c>
      <c r="G7556" s="142">
        <v>179.86</v>
      </c>
      <c r="H7556" s="142">
        <v>30.62</v>
      </c>
      <c r="I7556" s="142">
        <v>290.54000000000002</v>
      </c>
      <c r="Q7556" s="6">
        <f t="shared" si="117"/>
        <v>290.54000000000002</v>
      </c>
    </row>
    <row r="7557" spans="1:17" x14ac:dyDescent="0.2">
      <c r="A7557" s="139" t="s">
        <v>15070</v>
      </c>
      <c r="B7557" s="140" t="s">
        <v>22852</v>
      </c>
      <c r="C7557" s="141">
        <v>1093</v>
      </c>
      <c r="D7557" s="141">
        <v>36</v>
      </c>
      <c r="E7557" s="142">
        <v>44885.37</v>
      </c>
      <c r="F7557" s="142">
        <v>1325.96</v>
      </c>
      <c r="G7557" s="142">
        <v>3237.34</v>
      </c>
      <c r="H7557" s="142">
        <v>5022.2700000000004</v>
      </c>
      <c r="I7557" s="142">
        <v>9585.57</v>
      </c>
      <c r="Q7557" s="6">
        <f t="shared" si="117"/>
        <v>9585.57</v>
      </c>
    </row>
    <row r="7558" spans="1:17" x14ac:dyDescent="0.2">
      <c r="A7558" s="139" t="s">
        <v>15072</v>
      </c>
      <c r="B7558" s="140" t="s">
        <v>22853</v>
      </c>
      <c r="C7558" s="141">
        <v>675</v>
      </c>
      <c r="D7558" s="141">
        <v>11</v>
      </c>
      <c r="E7558" s="142">
        <v>7582.33</v>
      </c>
      <c r="F7558" s="142">
        <v>818.87</v>
      </c>
      <c r="G7558" s="142">
        <v>989.18</v>
      </c>
      <c r="H7558" s="142">
        <v>848.39</v>
      </c>
      <c r="I7558" s="142">
        <v>2656.44</v>
      </c>
      <c r="Q7558" s="6">
        <f t="shared" si="117"/>
        <v>2656.44</v>
      </c>
    </row>
    <row r="7559" spans="1:17" x14ac:dyDescent="0.2">
      <c r="A7559" s="139" t="s">
        <v>15074</v>
      </c>
      <c r="B7559" s="140" t="s">
        <v>22854</v>
      </c>
      <c r="C7559" s="141">
        <v>106</v>
      </c>
      <c r="D7559" s="141">
        <v>0</v>
      </c>
      <c r="E7559" s="142">
        <v>0</v>
      </c>
      <c r="F7559" s="142">
        <v>128.59</v>
      </c>
      <c r="G7559" s="142">
        <v>0</v>
      </c>
      <c r="H7559" s="142">
        <v>0</v>
      </c>
      <c r="I7559" s="142">
        <v>128.59</v>
      </c>
      <c r="Q7559" s="6">
        <f t="shared" si="117"/>
        <v>128.59</v>
      </c>
    </row>
    <row r="7560" spans="1:17" x14ac:dyDescent="0.2">
      <c r="A7560" s="139" t="s">
        <v>15076</v>
      </c>
      <c r="B7560" s="140" t="s">
        <v>22855</v>
      </c>
      <c r="C7560" s="141">
        <v>349</v>
      </c>
      <c r="D7560" s="141">
        <v>2</v>
      </c>
      <c r="E7560" s="142">
        <v>28776.47</v>
      </c>
      <c r="F7560" s="142">
        <v>423.38</v>
      </c>
      <c r="G7560" s="142">
        <v>179.86</v>
      </c>
      <c r="H7560" s="142">
        <v>3219.83</v>
      </c>
      <c r="I7560" s="142">
        <v>3823.07</v>
      </c>
      <c r="Q7560" s="6">
        <f t="shared" si="117"/>
        <v>3823.07</v>
      </c>
    </row>
    <row r="7561" spans="1:17" x14ac:dyDescent="0.2">
      <c r="A7561" s="139" t="s">
        <v>15078</v>
      </c>
      <c r="B7561" s="140" t="s">
        <v>22856</v>
      </c>
      <c r="C7561" s="141">
        <v>281</v>
      </c>
      <c r="D7561" s="141">
        <v>22</v>
      </c>
      <c r="E7561" s="142">
        <v>76619.179999999993</v>
      </c>
      <c r="F7561" s="142">
        <v>340.89</v>
      </c>
      <c r="G7561" s="142">
        <v>1978.38</v>
      </c>
      <c r="H7561" s="142">
        <v>8573</v>
      </c>
      <c r="I7561" s="142">
        <v>10892.27</v>
      </c>
      <c r="Q7561" s="6">
        <f t="shared" si="117"/>
        <v>10892.27</v>
      </c>
    </row>
    <row r="7562" spans="1:17" x14ac:dyDescent="0.2">
      <c r="A7562" s="139" t="s">
        <v>15080</v>
      </c>
      <c r="B7562" s="140" t="s">
        <v>22857</v>
      </c>
      <c r="C7562" s="141">
        <v>73</v>
      </c>
      <c r="D7562" s="141">
        <v>2</v>
      </c>
      <c r="E7562" s="142">
        <v>367.01</v>
      </c>
      <c r="F7562" s="142">
        <v>88.56</v>
      </c>
      <c r="G7562" s="142">
        <v>179.86</v>
      </c>
      <c r="H7562" s="142">
        <v>41.06</v>
      </c>
      <c r="I7562" s="142">
        <v>309.48</v>
      </c>
      <c r="Q7562" s="6">
        <f t="shared" si="117"/>
        <v>309.48</v>
      </c>
    </row>
    <row r="7563" spans="1:17" x14ac:dyDescent="0.2">
      <c r="A7563" s="139" t="s">
        <v>15082</v>
      </c>
      <c r="B7563" s="140" t="s">
        <v>22858</v>
      </c>
      <c r="C7563" s="141">
        <v>45</v>
      </c>
      <c r="D7563" s="141">
        <v>0</v>
      </c>
      <c r="E7563" s="142">
        <v>0</v>
      </c>
      <c r="F7563" s="142">
        <v>54.59</v>
      </c>
      <c r="G7563" s="142">
        <v>0</v>
      </c>
      <c r="H7563" s="142">
        <v>0</v>
      </c>
      <c r="I7563" s="142">
        <v>54.59</v>
      </c>
      <c r="Q7563" s="6">
        <f t="shared" si="117"/>
        <v>54.59</v>
      </c>
    </row>
    <row r="7564" spans="1:17" x14ac:dyDescent="0.2">
      <c r="A7564" s="139" t="s">
        <v>15084</v>
      </c>
      <c r="B7564" s="140" t="s">
        <v>22859</v>
      </c>
      <c r="C7564" s="141">
        <v>1143</v>
      </c>
      <c r="D7564" s="141">
        <v>43</v>
      </c>
      <c r="E7564" s="142">
        <v>22344.45</v>
      </c>
      <c r="F7564" s="142">
        <v>1386.62</v>
      </c>
      <c r="G7564" s="142">
        <v>3866.82</v>
      </c>
      <c r="H7564" s="142">
        <v>2500.14</v>
      </c>
      <c r="I7564" s="142">
        <v>7753.58</v>
      </c>
      <c r="Q7564" s="6">
        <f t="shared" si="117"/>
        <v>7753.58</v>
      </c>
    </row>
    <row r="7565" spans="1:17" x14ac:dyDescent="0.2">
      <c r="A7565" s="139" t="s">
        <v>15086</v>
      </c>
      <c r="B7565" s="140" t="s">
        <v>22860</v>
      </c>
      <c r="C7565" s="141">
        <v>568</v>
      </c>
      <c r="D7565" s="141">
        <v>19</v>
      </c>
      <c r="E7565" s="142">
        <v>3476.5</v>
      </c>
      <c r="F7565" s="142">
        <v>689.06</v>
      </c>
      <c r="G7565" s="142">
        <v>1708.59</v>
      </c>
      <c r="H7565" s="142">
        <v>388.99</v>
      </c>
      <c r="I7565" s="142">
        <v>2786.64</v>
      </c>
      <c r="Q7565" s="6">
        <f t="shared" si="117"/>
        <v>2786.64</v>
      </c>
    </row>
    <row r="7566" spans="1:17" x14ac:dyDescent="0.2">
      <c r="A7566" s="139" t="s">
        <v>15088</v>
      </c>
      <c r="B7566" s="140" t="s">
        <v>22861</v>
      </c>
      <c r="C7566" s="141">
        <v>310</v>
      </c>
      <c r="D7566" s="141">
        <v>6</v>
      </c>
      <c r="E7566" s="142">
        <v>1926.26</v>
      </c>
      <c r="F7566" s="142">
        <v>376.07</v>
      </c>
      <c r="G7566" s="142">
        <v>539.55999999999995</v>
      </c>
      <c r="H7566" s="142">
        <v>215.53</v>
      </c>
      <c r="I7566" s="142">
        <v>1131.1600000000001</v>
      </c>
      <c r="Q7566" s="6">
        <f t="shared" si="117"/>
        <v>1131.1600000000001</v>
      </c>
    </row>
    <row r="7567" spans="1:17" x14ac:dyDescent="0.2">
      <c r="A7567" s="139" t="s">
        <v>15090</v>
      </c>
      <c r="B7567" s="140" t="s">
        <v>22862</v>
      </c>
      <c r="C7567" s="141">
        <v>64</v>
      </c>
      <c r="D7567" s="141">
        <v>0</v>
      </c>
      <c r="E7567" s="142">
        <v>0</v>
      </c>
      <c r="F7567" s="142">
        <v>77.64</v>
      </c>
      <c r="G7567" s="142">
        <v>0</v>
      </c>
      <c r="H7567" s="142">
        <v>0</v>
      </c>
      <c r="I7567" s="142">
        <v>77.64</v>
      </c>
      <c r="Q7567" s="6">
        <f t="shared" si="117"/>
        <v>77.64</v>
      </c>
    </row>
    <row r="7568" spans="1:17" x14ac:dyDescent="0.2">
      <c r="A7568" s="139" t="s">
        <v>15092</v>
      </c>
      <c r="B7568" s="140" t="s">
        <v>22863</v>
      </c>
      <c r="C7568" s="141">
        <v>10565</v>
      </c>
      <c r="D7568" s="141">
        <v>154</v>
      </c>
      <c r="E7568" s="142">
        <v>91758.89</v>
      </c>
      <c r="F7568" s="142">
        <v>12816.81</v>
      </c>
      <c r="G7568" s="142">
        <v>13848.62</v>
      </c>
      <c r="H7568" s="142">
        <v>10267</v>
      </c>
      <c r="I7568" s="142">
        <v>36932.43</v>
      </c>
      <c r="Q7568" s="6">
        <f t="shared" ref="Q7568:Q7627" si="118">I7568+P7568</f>
        <v>36932.43</v>
      </c>
    </row>
    <row r="7569" spans="1:17" x14ac:dyDescent="0.2">
      <c r="A7569" s="139" t="s">
        <v>15094</v>
      </c>
      <c r="B7569" s="140" t="s">
        <v>22864</v>
      </c>
      <c r="C7569" s="141">
        <v>6817</v>
      </c>
      <c r="D7569" s="141">
        <v>173</v>
      </c>
      <c r="E7569" s="142">
        <v>175994.53</v>
      </c>
      <c r="F7569" s="142">
        <v>8269.9699999999993</v>
      </c>
      <c r="G7569" s="142">
        <v>15557.21</v>
      </c>
      <c r="H7569" s="142">
        <v>19692.21</v>
      </c>
      <c r="I7569" s="142">
        <v>43519.39</v>
      </c>
      <c r="Q7569" s="6">
        <f t="shared" si="118"/>
        <v>43519.39</v>
      </c>
    </row>
    <row r="7570" spans="1:17" x14ac:dyDescent="0.2">
      <c r="A7570" s="139" t="s">
        <v>15096</v>
      </c>
      <c r="B7570" s="140" t="s">
        <v>22865</v>
      </c>
      <c r="C7570" s="141">
        <v>565</v>
      </c>
      <c r="D7570" s="141">
        <v>19</v>
      </c>
      <c r="E7570" s="142">
        <v>9985.0300000000007</v>
      </c>
      <c r="F7570" s="142">
        <v>685.42</v>
      </c>
      <c r="G7570" s="142">
        <v>1708.59</v>
      </c>
      <c r="H7570" s="142">
        <v>1117.23</v>
      </c>
      <c r="I7570" s="142">
        <v>3511.24</v>
      </c>
      <c r="Q7570" s="6">
        <f t="shared" si="118"/>
        <v>3511.24</v>
      </c>
    </row>
    <row r="7571" spans="1:17" x14ac:dyDescent="0.2">
      <c r="A7571" s="139" t="s">
        <v>15098</v>
      </c>
      <c r="B7571" s="140" t="s">
        <v>22866</v>
      </c>
      <c r="C7571" s="141">
        <v>179</v>
      </c>
      <c r="D7571" s="141">
        <v>5</v>
      </c>
      <c r="E7571" s="142">
        <v>3183.74</v>
      </c>
      <c r="F7571" s="142">
        <v>217.15</v>
      </c>
      <c r="G7571" s="142">
        <v>449.63</v>
      </c>
      <c r="H7571" s="142">
        <v>356.23</v>
      </c>
      <c r="I7571" s="142">
        <v>1023.01</v>
      </c>
      <c r="Q7571" s="6">
        <f t="shared" si="118"/>
        <v>1023.01</v>
      </c>
    </row>
    <row r="7572" spans="1:17" x14ac:dyDescent="0.2">
      <c r="A7572" s="139" t="s">
        <v>15100</v>
      </c>
      <c r="B7572" s="140" t="s">
        <v>22867</v>
      </c>
      <c r="C7572" s="141">
        <v>215</v>
      </c>
      <c r="D7572" s="141">
        <v>5</v>
      </c>
      <c r="E7572" s="142">
        <v>1241.8</v>
      </c>
      <c r="F7572" s="142">
        <v>260.82</v>
      </c>
      <c r="G7572" s="142">
        <v>449.63</v>
      </c>
      <c r="H7572" s="142">
        <v>138.94</v>
      </c>
      <c r="I7572" s="142">
        <v>849.39</v>
      </c>
      <c r="Q7572" s="6">
        <f t="shared" si="118"/>
        <v>849.39</v>
      </c>
    </row>
    <row r="7573" spans="1:17" x14ac:dyDescent="0.2">
      <c r="A7573" s="139" t="s">
        <v>15102</v>
      </c>
      <c r="B7573" s="140" t="s">
        <v>22868</v>
      </c>
      <c r="C7573" s="141">
        <v>73</v>
      </c>
      <c r="D7573" s="141">
        <v>1</v>
      </c>
      <c r="E7573" s="142">
        <v>149.29</v>
      </c>
      <c r="F7573" s="142">
        <v>88.56</v>
      </c>
      <c r="G7573" s="142">
        <v>89.93</v>
      </c>
      <c r="H7573" s="142">
        <v>16.7</v>
      </c>
      <c r="I7573" s="142">
        <v>195.19</v>
      </c>
      <c r="Q7573" s="6">
        <f t="shared" si="118"/>
        <v>195.19</v>
      </c>
    </row>
    <row r="7574" spans="1:17" x14ac:dyDescent="0.2">
      <c r="A7574" s="139" t="s">
        <v>15104</v>
      </c>
      <c r="B7574" s="140" t="s">
        <v>22869</v>
      </c>
      <c r="C7574" s="141">
        <v>168</v>
      </c>
      <c r="D7574" s="141">
        <v>3</v>
      </c>
      <c r="E7574" s="142">
        <v>559.83000000000004</v>
      </c>
      <c r="F7574" s="142">
        <v>203.81</v>
      </c>
      <c r="G7574" s="142">
        <v>269.77999999999997</v>
      </c>
      <c r="H7574" s="142">
        <v>62.64</v>
      </c>
      <c r="I7574" s="142">
        <v>536.23</v>
      </c>
      <c r="Q7574" s="6">
        <f t="shared" si="118"/>
        <v>536.23</v>
      </c>
    </row>
    <row r="7575" spans="1:17" x14ac:dyDescent="0.2">
      <c r="A7575" s="139" t="s">
        <v>15106</v>
      </c>
      <c r="B7575" s="140" t="s">
        <v>22870</v>
      </c>
      <c r="C7575" s="141">
        <v>51</v>
      </c>
      <c r="D7575" s="141">
        <v>0</v>
      </c>
      <c r="E7575" s="142">
        <v>0</v>
      </c>
      <c r="F7575" s="142">
        <v>61.87</v>
      </c>
      <c r="G7575" s="142">
        <v>0</v>
      </c>
      <c r="H7575" s="142">
        <v>0</v>
      </c>
      <c r="I7575" s="142">
        <v>61.87</v>
      </c>
      <c r="Q7575" s="6">
        <f t="shared" si="118"/>
        <v>61.87</v>
      </c>
    </row>
    <row r="7576" spans="1:17" x14ac:dyDescent="0.2">
      <c r="A7576" s="139" t="s">
        <v>15108</v>
      </c>
      <c r="B7576" s="140" t="s">
        <v>22871</v>
      </c>
      <c r="C7576" s="141">
        <v>70</v>
      </c>
      <c r="D7576" s="141">
        <v>0</v>
      </c>
      <c r="E7576" s="142">
        <v>0</v>
      </c>
      <c r="F7576" s="142">
        <v>84.92</v>
      </c>
      <c r="G7576" s="142">
        <v>0</v>
      </c>
      <c r="H7576" s="142">
        <v>0</v>
      </c>
      <c r="I7576" s="142">
        <v>84.92</v>
      </c>
      <c r="Q7576" s="6">
        <f t="shared" si="118"/>
        <v>84.92</v>
      </c>
    </row>
    <row r="7577" spans="1:17" x14ac:dyDescent="0.2">
      <c r="A7577" s="139" t="s">
        <v>15110</v>
      </c>
      <c r="B7577" s="140" t="s">
        <v>22872</v>
      </c>
      <c r="C7577" s="141">
        <v>35</v>
      </c>
      <c r="D7577" s="141">
        <v>1</v>
      </c>
      <c r="E7577" s="142">
        <v>186.61</v>
      </c>
      <c r="F7577" s="142">
        <v>42.46</v>
      </c>
      <c r="G7577" s="142">
        <v>89.93</v>
      </c>
      <c r="H7577" s="142">
        <v>20.88</v>
      </c>
      <c r="I7577" s="142">
        <v>153.27000000000001</v>
      </c>
      <c r="Q7577" s="6">
        <f t="shared" si="118"/>
        <v>153.27000000000001</v>
      </c>
    </row>
    <row r="7578" spans="1:17" x14ac:dyDescent="0.2">
      <c r="A7578" s="139" t="s">
        <v>15112</v>
      </c>
      <c r="B7578" s="140" t="s">
        <v>22873</v>
      </c>
      <c r="C7578" s="141">
        <v>236</v>
      </c>
      <c r="D7578" s="141">
        <v>7</v>
      </c>
      <c r="E7578" s="142">
        <v>1391.89</v>
      </c>
      <c r="F7578" s="142">
        <v>286.3</v>
      </c>
      <c r="G7578" s="142">
        <v>629.48</v>
      </c>
      <c r="H7578" s="142">
        <v>155.74</v>
      </c>
      <c r="I7578" s="142">
        <v>1071.52</v>
      </c>
      <c r="Q7578" s="6">
        <f t="shared" si="118"/>
        <v>1071.52</v>
      </c>
    </row>
    <row r="7579" spans="1:17" x14ac:dyDescent="0.2">
      <c r="A7579" s="139" t="s">
        <v>15114</v>
      </c>
      <c r="B7579" s="140" t="s">
        <v>22874</v>
      </c>
      <c r="C7579" s="141">
        <v>1476</v>
      </c>
      <c r="D7579" s="141">
        <v>22</v>
      </c>
      <c r="E7579" s="142">
        <v>15902.98</v>
      </c>
      <c r="F7579" s="142">
        <v>1790.59</v>
      </c>
      <c r="G7579" s="142">
        <v>1978.38</v>
      </c>
      <c r="H7579" s="142">
        <v>1779.4</v>
      </c>
      <c r="I7579" s="142">
        <v>5548.37</v>
      </c>
      <c r="Q7579" s="6">
        <f t="shared" si="118"/>
        <v>5548.37</v>
      </c>
    </row>
    <row r="7580" spans="1:17" x14ac:dyDescent="0.2">
      <c r="A7580" s="139" t="s">
        <v>15116</v>
      </c>
      <c r="B7580" s="140" t="s">
        <v>22875</v>
      </c>
      <c r="C7580" s="141">
        <v>201</v>
      </c>
      <c r="D7580" s="141">
        <v>5</v>
      </c>
      <c r="E7580" s="142">
        <v>1044.42</v>
      </c>
      <c r="F7580" s="142">
        <v>243.84</v>
      </c>
      <c r="G7580" s="142">
        <v>449.63</v>
      </c>
      <c r="H7580" s="142">
        <v>116.86</v>
      </c>
      <c r="I7580" s="142">
        <v>810.33</v>
      </c>
      <c r="Q7580" s="6">
        <f t="shared" si="118"/>
        <v>810.33</v>
      </c>
    </row>
    <row r="7581" spans="1:17" x14ac:dyDescent="0.2">
      <c r="A7581" s="139" t="s">
        <v>15118</v>
      </c>
      <c r="B7581" s="140" t="s">
        <v>22876</v>
      </c>
      <c r="C7581" s="141">
        <v>162</v>
      </c>
      <c r="D7581" s="141">
        <v>4</v>
      </c>
      <c r="E7581" s="142">
        <v>829.85</v>
      </c>
      <c r="F7581" s="142">
        <v>196.53</v>
      </c>
      <c r="G7581" s="142">
        <v>359.7</v>
      </c>
      <c r="H7581" s="142">
        <v>92.86</v>
      </c>
      <c r="I7581" s="142">
        <v>649.09</v>
      </c>
      <c r="Q7581" s="6">
        <f t="shared" si="118"/>
        <v>649.09</v>
      </c>
    </row>
    <row r="7582" spans="1:17" x14ac:dyDescent="0.2">
      <c r="A7582" s="139" t="s">
        <v>15120</v>
      </c>
      <c r="B7582" s="140" t="s">
        <v>22877</v>
      </c>
      <c r="C7582" s="141">
        <v>89</v>
      </c>
      <c r="D7582" s="141">
        <v>3</v>
      </c>
      <c r="E7582" s="142">
        <v>1140.78</v>
      </c>
      <c r="F7582" s="142">
        <v>107.97</v>
      </c>
      <c r="G7582" s="142">
        <v>269.77999999999997</v>
      </c>
      <c r="H7582" s="142">
        <v>127.64</v>
      </c>
      <c r="I7582" s="142">
        <v>505.39</v>
      </c>
      <c r="Q7582" s="6">
        <f t="shared" si="118"/>
        <v>505.39</v>
      </c>
    </row>
    <row r="7583" spans="1:17" x14ac:dyDescent="0.2">
      <c r="A7583" s="139" t="s">
        <v>15122</v>
      </c>
      <c r="B7583" s="140" t="s">
        <v>22878</v>
      </c>
      <c r="C7583" s="141">
        <v>125</v>
      </c>
      <c r="D7583" s="141">
        <v>1</v>
      </c>
      <c r="E7583" s="142">
        <v>149.29</v>
      </c>
      <c r="F7583" s="142">
        <v>151.63999999999999</v>
      </c>
      <c r="G7583" s="142">
        <v>89.93</v>
      </c>
      <c r="H7583" s="142">
        <v>16.7</v>
      </c>
      <c r="I7583" s="142">
        <v>258.27</v>
      </c>
      <c r="Q7583" s="6">
        <f t="shared" si="118"/>
        <v>258.27</v>
      </c>
    </row>
    <row r="7584" spans="1:17" x14ac:dyDescent="0.2">
      <c r="A7584" s="139" t="s">
        <v>15124</v>
      </c>
      <c r="B7584" s="140" t="s">
        <v>22879</v>
      </c>
      <c r="C7584" s="141">
        <v>628</v>
      </c>
      <c r="D7584" s="141">
        <v>8</v>
      </c>
      <c r="E7584" s="142">
        <v>15366.57</v>
      </c>
      <c r="F7584" s="142">
        <v>761.85</v>
      </c>
      <c r="G7584" s="142">
        <v>719.41</v>
      </c>
      <c r="H7584" s="142">
        <v>1719.38</v>
      </c>
      <c r="I7584" s="142">
        <v>3200.64</v>
      </c>
      <c r="Q7584" s="6">
        <f t="shared" si="118"/>
        <v>3200.64</v>
      </c>
    </row>
    <row r="7585" spans="1:17" x14ac:dyDescent="0.2">
      <c r="A7585" s="139" t="s">
        <v>15126</v>
      </c>
      <c r="B7585" s="140" t="s">
        <v>22880</v>
      </c>
      <c r="C7585" s="141">
        <v>52</v>
      </c>
      <c r="D7585" s="141">
        <v>1</v>
      </c>
      <c r="E7585" s="142">
        <v>149.29</v>
      </c>
      <c r="F7585" s="142">
        <v>63.08</v>
      </c>
      <c r="G7585" s="142">
        <v>89.93</v>
      </c>
      <c r="H7585" s="142">
        <v>16.7</v>
      </c>
      <c r="I7585" s="142">
        <v>169.71</v>
      </c>
      <c r="Q7585" s="6">
        <f t="shared" si="118"/>
        <v>169.71</v>
      </c>
    </row>
    <row r="7586" spans="1:17" x14ac:dyDescent="0.2">
      <c r="A7586" s="139" t="s">
        <v>15128</v>
      </c>
      <c r="B7586" s="140" t="s">
        <v>22881</v>
      </c>
      <c r="C7586" s="141">
        <v>448</v>
      </c>
      <c r="D7586" s="141">
        <v>11</v>
      </c>
      <c r="E7586" s="142">
        <v>2610.2199999999998</v>
      </c>
      <c r="F7586" s="142">
        <v>543.49</v>
      </c>
      <c r="G7586" s="142">
        <v>989.18</v>
      </c>
      <c r="H7586" s="142">
        <v>292.06</v>
      </c>
      <c r="I7586" s="142">
        <v>1824.73</v>
      </c>
      <c r="Q7586" s="6">
        <f t="shared" si="118"/>
        <v>1824.73</v>
      </c>
    </row>
    <row r="7587" spans="1:17" x14ac:dyDescent="0.2">
      <c r="A7587" s="139" t="s">
        <v>15130</v>
      </c>
      <c r="B7587" s="140" t="s">
        <v>22882</v>
      </c>
      <c r="C7587" s="141">
        <v>49</v>
      </c>
      <c r="D7587" s="141">
        <v>1</v>
      </c>
      <c r="E7587" s="142">
        <v>149.29</v>
      </c>
      <c r="F7587" s="142">
        <v>59.44</v>
      </c>
      <c r="G7587" s="142">
        <v>89.93</v>
      </c>
      <c r="H7587" s="142">
        <v>16.7</v>
      </c>
      <c r="I7587" s="142">
        <v>166.07</v>
      </c>
      <c r="Q7587" s="6">
        <f t="shared" si="118"/>
        <v>166.07</v>
      </c>
    </row>
    <row r="7588" spans="1:17" x14ac:dyDescent="0.2">
      <c r="A7588" s="139" t="s">
        <v>15132</v>
      </c>
      <c r="B7588" s="140" t="s">
        <v>22883</v>
      </c>
      <c r="C7588" s="141">
        <v>269</v>
      </c>
      <c r="D7588" s="141">
        <v>7</v>
      </c>
      <c r="E7588" s="142">
        <v>1888.15</v>
      </c>
      <c r="F7588" s="142">
        <v>326.33999999999997</v>
      </c>
      <c r="G7588" s="142">
        <v>629.48</v>
      </c>
      <c r="H7588" s="142">
        <v>211.26</v>
      </c>
      <c r="I7588" s="142">
        <v>1167.08</v>
      </c>
      <c r="Q7588" s="6">
        <f t="shared" si="118"/>
        <v>1167.08</v>
      </c>
    </row>
    <row r="7589" spans="1:17" x14ac:dyDescent="0.2">
      <c r="A7589" s="139" t="s">
        <v>15134</v>
      </c>
      <c r="B7589" s="140" t="s">
        <v>22884</v>
      </c>
      <c r="C7589" s="141">
        <v>18881</v>
      </c>
      <c r="D7589" s="141">
        <v>288</v>
      </c>
      <c r="E7589" s="142">
        <v>219399.13</v>
      </c>
      <c r="F7589" s="142">
        <v>22905.27</v>
      </c>
      <c r="G7589" s="142">
        <v>25898.71</v>
      </c>
      <c r="H7589" s="142">
        <v>24548.79</v>
      </c>
      <c r="I7589" s="142">
        <v>73352.77</v>
      </c>
      <c r="Q7589" s="6">
        <f t="shared" si="118"/>
        <v>73352.77</v>
      </c>
    </row>
    <row r="7590" spans="1:17" x14ac:dyDescent="0.2">
      <c r="A7590" s="139" t="s">
        <v>15136</v>
      </c>
      <c r="B7590" s="140" t="s">
        <v>22885</v>
      </c>
      <c r="C7590" s="141">
        <v>27</v>
      </c>
      <c r="D7590" s="141">
        <v>1</v>
      </c>
      <c r="E7590" s="142">
        <v>149.29</v>
      </c>
      <c r="F7590" s="142">
        <v>32.75</v>
      </c>
      <c r="G7590" s="142">
        <v>89.93</v>
      </c>
      <c r="H7590" s="142">
        <v>16.7</v>
      </c>
      <c r="I7590" s="142">
        <v>139.38</v>
      </c>
      <c r="Q7590" s="6">
        <f t="shared" si="118"/>
        <v>139.38</v>
      </c>
    </row>
    <row r="7591" spans="1:17" x14ac:dyDescent="0.2">
      <c r="A7591" s="139" t="s">
        <v>15138</v>
      </c>
      <c r="B7591" s="140" t="s">
        <v>22886</v>
      </c>
      <c r="C7591" s="141">
        <v>60</v>
      </c>
      <c r="D7591" s="141">
        <v>0</v>
      </c>
      <c r="E7591" s="142">
        <v>0</v>
      </c>
      <c r="F7591" s="142">
        <v>72.790000000000006</v>
      </c>
      <c r="G7591" s="142">
        <v>0</v>
      </c>
      <c r="H7591" s="142">
        <v>0</v>
      </c>
      <c r="I7591" s="142">
        <v>72.790000000000006</v>
      </c>
      <c r="Q7591" s="6">
        <f t="shared" si="118"/>
        <v>72.790000000000006</v>
      </c>
    </row>
    <row r="7592" spans="1:17" x14ac:dyDescent="0.2">
      <c r="A7592" s="139" t="s">
        <v>15140</v>
      </c>
      <c r="B7592" s="140" t="s">
        <v>22887</v>
      </c>
      <c r="C7592" s="141">
        <v>110</v>
      </c>
      <c r="D7592" s="141">
        <v>3</v>
      </c>
      <c r="E7592" s="142">
        <v>1215.69</v>
      </c>
      <c r="F7592" s="142">
        <v>133.44999999999999</v>
      </c>
      <c r="G7592" s="142">
        <v>269.77999999999997</v>
      </c>
      <c r="H7592" s="142">
        <v>136.02000000000001</v>
      </c>
      <c r="I7592" s="142">
        <v>539.25</v>
      </c>
      <c r="Q7592" s="6">
        <f t="shared" si="118"/>
        <v>539.25</v>
      </c>
    </row>
    <row r="7593" spans="1:17" x14ac:dyDescent="0.2">
      <c r="A7593" s="139" t="s">
        <v>15142</v>
      </c>
      <c r="B7593" s="140" t="s">
        <v>22888</v>
      </c>
      <c r="C7593" s="141">
        <v>134</v>
      </c>
      <c r="D7593" s="141">
        <v>7</v>
      </c>
      <c r="E7593" s="142">
        <v>2119.15</v>
      </c>
      <c r="F7593" s="142">
        <v>162.56</v>
      </c>
      <c r="G7593" s="142">
        <v>629.48</v>
      </c>
      <c r="H7593" s="142">
        <v>237.11</v>
      </c>
      <c r="I7593" s="142">
        <v>1029.1500000000001</v>
      </c>
      <c r="Q7593" s="6">
        <f t="shared" si="118"/>
        <v>1029.1500000000001</v>
      </c>
    </row>
    <row r="7594" spans="1:17" x14ac:dyDescent="0.2">
      <c r="A7594" s="139" t="s">
        <v>15144</v>
      </c>
      <c r="B7594" s="140" t="s">
        <v>22889</v>
      </c>
      <c r="C7594" s="141">
        <v>64</v>
      </c>
      <c r="D7594" s="141">
        <v>1</v>
      </c>
      <c r="E7594" s="142">
        <v>186.61</v>
      </c>
      <c r="F7594" s="142">
        <v>77.64</v>
      </c>
      <c r="G7594" s="142">
        <v>89.93</v>
      </c>
      <c r="H7594" s="142">
        <v>20.88</v>
      </c>
      <c r="I7594" s="142">
        <v>188.45</v>
      </c>
      <c r="Q7594" s="6">
        <f t="shared" si="118"/>
        <v>188.45</v>
      </c>
    </row>
    <row r="7595" spans="1:17" x14ac:dyDescent="0.2">
      <c r="A7595" s="139" t="s">
        <v>15146</v>
      </c>
      <c r="B7595" s="140" t="s">
        <v>22890</v>
      </c>
      <c r="C7595" s="141">
        <v>200</v>
      </c>
      <c r="D7595" s="141">
        <v>6</v>
      </c>
      <c r="E7595" s="142">
        <v>3668.81</v>
      </c>
      <c r="F7595" s="142">
        <v>242.62</v>
      </c>
      <c r="G7595" s="142">
        <v>539.55999999999995</v>
      </c>
      <c r="H7595" s="142">
        <v>410.5</v>
      </c>
      <c r="I7595" s="142">
        <v>1192.68</v>
      </c>
      <c r="Q7595" s="6">
        <f t="shared" si="118"/>
        <v>1192.68</v>
      </c>
    </row>
    <row r="7596" spans="1:17" x14ac:dyDescent="0.2">
      <c r="A7596" s="139" t="s">
        <v>15148</v>
      </c>
      <c r="B7596" s="140" t="s">
        <v>22891</v>
      </c>
      <c r="C7596" s="141">
        <v>71</v>
      </c>
      <c r="D7596" s="141">
        <v>2</v>
      </c>
      <c r="E7596" s="142">
        <v>373.22</v>
      </c>
      <c r="F7596" s="142">
        <v>86.14</v>
      </c>
      <c r="G7596" s="142">
        <v>179.86</v>
      </c>
      <c r="H7596" s="142">
        <v>41.76</v>
      </c>
      <c r="I7596" s="142">
        <v>307.76</v>
      </c>
      <c r="Q7596" s="6">
        <f t="shared" si="118"/>
        <v>307.76</v>
      </c>
    </row>
    <row r="7597" spans="1:17" x14ac:dyDescent="0.2">
      <c r="A7597" s="139" t="s">
        <v>15150</v>
      </c>
      <c r="B7597" s="140" t="s">
        <v>22892</v>
      </c>
      <c r="C7597" s="141">
        <v>316</v>
      </c>
      <c r="D7597" s="141">
        <v>14</v>
      </c>
      <c r="E7597" s="142">
        <v>3370.08</v>
      </c>
      <c r="F7597" s="142">
        <v>383.35</v>
      </c>
      <c r="G7597" s="142">
        <v>1258.97</v>
      </c>
      <c r="H7597" s="142">
        <v>377.08</v>
      </c>
      <c r="I7597" s="142">
        <v>2019.4</v>
      </c>
      <c r="Q7597" s="6">
        <f t="shared" si="118"/>
        <v>2019.4</v>
      </c>
    </row>
    <row r="7598" spans="1:17" x14ac:dyDescent="0.2">
      <c r="A7598" s="139" t="s">
        <v>15152</v>
      </c>
      <c r="B7598" s="140" t="s">
        <v>22893</v>
      </c>
      <c r="C7598" s="141">
        <v>80</v>
      </c>
      <c r="D7598" s="141">
        <v>4</v>
      </c>
      <c r="E7598" s="142">
        <v>3017.68</v>
      </c>
      <c r="F7598" s="142">
        <v>97.05</v>
      </c>
      <c r="G7598" s="142">
        <v>359.7</v>
      </c>
      <c r="H7598" s="142">
        <v>337.65</v>
      </c>
      <c r="I7598" s="142">
        <v>794.4</v>
      </c>
      <c r="Q7598" s="6">
        <f t="shared" si="118"/>
        <v>794.4</v>
      </c>
    </row>
    <row r="7599" spans="1:17" x14ac:dyDescent="0.2">
      <c r="A7599" s="139" t="s">
        <v>15154</v>
      </c>
      <c r="B7599" s="140" t="s">
        <v>22894</v>
      </c>
      <c r="C7599" s="141">
        <v>65</v>
      </c>
      <c r="D7599" s="141">
        <v>1</v>
      </c>
      <c r="E7599" s="142">
        <v>186.61</v>
      </c>
      <c r="F7599" s="142">
        <v>78.86</v>
      </c>
      <c r="G7599" s="142">
        <v>89.93</v>
      </c>
      <c r="H7599" s="142">
        <v>20.88</v>
      </c>
      <c r="I7599" s="142">
        <v>189.67</v>
      </c>
      <c r="Q7599" s="6">
        <f t="shared" si="118"/>
        <v>189.67</v>
      </c>
    </row>
    <row r="7600" spans="1:17" x14ac:dyDescent="0.2">
      <c r="A7600" s="139" t="s">
        <v>15156</v>
      </c>
      <c r="B7600" s="140" t="s">
        <v>22895</v>
      </c>
      <c r="C7600" s="141">
        <v>90</v>
      </c>
      <c r="D7600" s="141">
        <v>3</v>
      </c>
      <c r="E7600" s="142">
        <v>726.34</v>
      </c>
      <c r="F7600" s="142">
        <v>109.18</v>
      </c>
      <c r="G7600" s="142">
        <v>269.77999999999997</v>
      </c>
      <c r="H7600" s="142">
        <v>81.27</v>
      </c>
      <c r="I7600" s="142">
        <v>460.23</v>
      </c>
      <c r="Q7600" s="6">
        <f t="shared" si="118"/>
        <v>460.23</v>
      </c>
    </row>
    <row r="7601" spans="1:17" x14ac:dyDescent="0.2">
      <c r="A7601" s="139" t="s">
        <v>15158</v>
      </c>
      <c r="B7601" s="140" t="s">
        <v>22896</v>
      </c>
      <c r="C7601" s="141">
        <v>154</v>
      </c>
      <c r="D7601" s="141">
        <v>1</v>
      </c>
      <c r="E7601" s="142">
        <v>149.29</v>
      </c>
      <c r="F7601" s="142">
        <v>186.82</v>
      </c>
      <c r="G7601" s="142">
        <v>89.93</v>
      </c>
      <c r="H7601" s="142">
        <v>16.7</v>
      </c>
      <c r="I7601" s="142">
        <v>293.45</v>
      </c>
      <c r="Q7601" s="6">
        <f t="shared" si="118"/>
        <v>293.45</v>
      </c>
    </row>
    <row r="7602" spans="1:17" x14ac:dyDescent="0.2">
      <c r="A7602" s="139" t="s">
        <v>15160</v>
      </c>
      <c r="B7602" s="140" t="s">
        <v>22897</v>
      </c>
      <c r="C7602" s="141">
        <v>848</v>
      </c>
      <c r="D7602" s="141">
        <v>20</v>
      </c>
      <c r="E7602" s="142">
        <v>4434.37</v>
      </c>
      <c r="F7602" s="142">
        <v>1028.74</v>
      </c>
      <c r="G7602" s="142">
        <v>1798.52</v>
      </c>
      <c r="H7602" s="142">
        <v>496.17</v>
      </c>
      <c r="I7602" s="142">
        <v>3323.43</v>
      </c>
      <c r="Q7602" s="6">
        <f t="shared" si="118"/>
        <v>3323.43</v>
      </c>
    </row>
    <row r="7603" spans="1:17" x14ac:dyDescent="0.2">
      <c r="A7603" s="139" t="s">
        <v>15162</v>
      </c>
      <c r="B7603" s="140" t="s">
        <v>22898</v>
      </c>
      <c r="C7603" s="141">
        <v>100</v>
      </c>
      <c r="D7603" s="141">
        <v>1</v>
      </c>
      <c r="E7603" s="142">
        <v>149.29</v>
      </c>
      <c r="F7603" s="142">
        <v>121.31</v>
      </c>
      <c r="G7603" s="142">
        <v>89.93</v>
      </c>
      <c r="H7603" s="142">
        <v>16.7</v>
      </c>
      <c r="I7603" s="142">
        <v>227.94</v>
      </c>
      <c r="Q7603" s="6">
        <f t="shared" si="118"/>
        <v>227.94</v>
      </c>
    </row>
    <row r="7604" spans="1:17" x14ac:dyDescent="0.2">
      <c r="A7604" s="139" t="s">
        <v>15164</v>
      </c>
      <c r="B7604" s="140" t="s">
        <v>22899</v>
      </c>
      <c r="C7604" s="141">
        <v>287</v>
      </c>
      <c r="D7604" s="141">
        <v>3</v>
      </c>
      <c r="E7604" s="142">
        <v>778.46</v>
      </c>
      <c r="F7604" s="142">
        <v>348.17</v>
      </c>
      <c r="G7604" s="142">
        <v>269.77999999999997</v>
      </c>
      <c r="H7604" s="142">
        <v>87.1</v>
      </c>
      <c r="I7604" s="142">
        <v>705.05</v>
      </c>
      <c r="Q7604" s="6">
        <f t="shared" si="118"/>
        <v>705.05</v>
      </c>
    </row>
    <row r="7605" spans="1:17" x14ac:dyDescent="0.2">
      <c r="A7605" s="139" t="s">
        <v>15166</v>
      </c>
      <c r="B7605" s="140" t="s">
        <v>22900</v>
      </c>
      <c r="C7605" s="141">
        <v>4769</v>
      </c>
      <c r="D7605" s="141">
        <v>242</v>
      </c>
      <c r="E7605" s="142">
        <v>193685.54</v>
      </c>
      <c r="F7605" s="142">
        <v>5785.46</v>
      </c>
      <c r="G7605" s="142">
        <v>21762.11</v>
      </c>
      <c r="H7605" s="142">
        <v>21671.67</v>
      </c>
      <c r="I7605" s="142">
        <v>49219.24</v>
      </c>
      <c r="Q7605" s="6">
        <f t="shared" si="118"/>
        <v>49219.24</v>
      </c>
    </row>
    <row r="7606" spans="1:17" x14ac:dyDescent="0.2">
      <c r="A7606" s="139" t="s">
        <v>15168</v>
      </c>
      <c r="B7606" s="140" t="s">
        <v>22901</v>
      </c>
      <c r="C7606" s="141">
        <v>68</v>
      </c>
      <c r="D7606" s="141">
        <v>3</v>
      </c>
      <c r="E7606" s="142">
        <v>559.83000000000004</v>
      </c>
      <c r="F7606" s="142">
        <v>82.5</v>
      </c>
      <c r="G7606" s="142">
        <v>269.77999999999997</v>
      </c>
      <c r="H7606" s="142">
        <v>62.64</v>
      </c>
      <c r="I7606" s="142">
        <v>414.92</v>
      </c>
      <c r="Q7606" s="6">
        <f t="shared" si="118"/>
        <v>414.92</v>
      </c>
    </row>
    <row r="7607" spans="1:17" x14ac:dyDescent="0.2">
      <c r="A7607" s="139" t="s">
        <v>15170</v>
      </c>
      <c r="B7607" s="140" t="s">
        <v>22902</v>
      </c>
      <c r="C7607" s="141">
        <v>389</v>
      </c>
      <c r="D7607" s="141">
        <v>15</v>
      </c>
      <c r="E7607" s="142">
        <v>4415.09</v>
      </c>
      <c r="F7607" s="142">
        <v>471.91</v>
      </c>
      <c r="G7607" s="142">
        <v>1348.89</v>
      </c>
      <c r="H7607" s="142">
        <v>494.01</v>
      </c>
      <c r="I7607" s="142">
        <v>2314.81</v>
      </c>
      <c r="Q7607" s="6">
        <f t="shared" si="118"/>
        <v>2314.81</v>
      </c>
    </row>
    <row r="7608" spans="1:17" x14ac:dyDescent="0.2">
      <c r="A7608" s="139" t="s">
        <v>15172</v>
      </c>
      <c r="B7608" s="140" t="s">
        <v>22903</v>
      </c>
      <c r="C7608" s="141">
        <v>141</v>
      </c>
      <c r="D7608" s="141">
        <v>6</v>
      </c>
      <c r="E7608" s="142">
        <v>193855.92</v>
      </c>
      <c r="F7608" s="142">
        <v>171.06</v>
      </c>
      <c r="G7608" s="142">
        <v>539.55999999999995</v>
      </c>
      <c r="H7608" s="142">
        <v>21690.74</v>
      </c>
      <c r="I7608" s="142">
        <v>22401.360000000001</v>
      </c>
      <c r="Q7608" s="6">
        <f t="shared" si="118"/>
        <v>22401.360000000001</v>
      </c>
    </row>
    <row r="7609" spans="1:17" x14ac:dyDescent="0.2">
      <c r="A7609" s="139" t="s">
        <v>15174</v>
      </c>
      <c r="B7609" s="140" t="s">
        <v>22904</v>
      </c>
      <c r="C7609" s="141">
        <v>266</v>
      </c>
      <c r="D7609" s="141">
        <v>9</v>
      </c>
      <c r="E7609" s="142">
        <v>7836.51</v>
      </c>
      <c r="F7609" s="142">
        <v>322.7</v>
      </c>
      <c r="G7609" s="142">
        <v>809.34</v>
      </c>
      <c r="H7609" s="142">
        <v>876.83</v>
      </c>
      <c r="I7609" s="142">
        <v>2008.87</v>
      </c>
      <c r="Q7609" s="6">
        <f t="shared" si="118"/>
        <v>2008.87</v>
      </c>
    </row>
    <row r="7610" spans="1:17" x14ac:dyDescent="0.2">
      <c r="A7610" s="139" t="s">
        <v>15176</v>
      </c>
      <c r="B7610" s="140" t="s">
        <v>22905</v>
      </c>
      <c r="C7610" s="141">
        <v>435</v>
      </c>
      <c r="D7610" s="141">
        <v>11</v>
      </c>
      <c r="E7610" s="142">
        <v>5901.19</v>
      </c>
      <c r="F7610" s="142">
        <v>527.71</v>
      </c>
      <c r="G7610" s="142">
        <v>989.18</v>
      </c>
      <c r="H7610" s="142">
        <v>660.29</v>
      </c>
      <c r="I7610" s="142">
        <v>2177.1799999999998</v>
      </c>
      <c r="Q7610" s="6">
        <f t="shared" si="118"/>
        <v>2177.1799999999998</v>
      </c>
    </row>
    <row r="7611" spans="1:17" x14ac:dyDescent="0.2">
      <c r="A7611" s="139" t="s">
        <v>15178</v>
      </c>
      <c r="B7611" s="140" t="s">
        <v>22906</v>
      </c>
      <c r="C7611" s="141">
        <v>82</v>
      </c>
      <c r="D7611" s="141">
        <v>4</v>
      </c>
      <c r="E7611" s="142">
        <v>784.51</v>
      </c>
      <c r="F7611" s="142">
        <v>99.48</v>
      </c>
      <c r="G7611" s="142">
        <v>359.7</v>
      </c>
      <c r="H7611" s="142">
        <v>87.78</v>
      </c>
      <c r="I7611" s="142">
        <v>546.96</v>
      </c>
      <c r="Q7611" s="6">
        <f t="shared" si="118"/>
        <v>546.96</v>
      </c>
    </row>
    <row r="7612" spans="1:17" x14ac:dyDescent="0.2">
      <c r="A7612" s="139" t="s">
        <v>15180</v>
      </c>
      <c r="B7612" s="140" t="s">
        <v>22907</v>
      </c>
      <c r="C7612" s="141">
        <v>52</v>
      </c>
      <c r="D7612" s="141">
        <v>0</v>
      </c>
      <c r="E7612" s="142">
        <v>0</v>
      </c>
      <c r="F7612" s="142">
        <v>63.08</v>
      </c>
      <c r="G7612" s="142">
        <v>0</v>
      </c>
      <c r="H7612" s="142">
        <v>0</v>
      </c>
      <c r="I7612" s="142">
        <v>63.08</v>
      </c>
      <c r="Q7612" s="6">
        <f t="shared" si="118"/>
        <v>63.08</v>
      </c>
    </row>
    <row r="7613" spans="1:17" x14ac:dyDescent="0.2">
      <c r="A7613" s="139" t="s">
        <v>15182</v>
      </c>
      <c r="B7613" s="140" t="s">
        <v>22908</v>
      </c>
      <c r="C7613" s="141">
        <v>435</v>
      </c>
      <c r="D7613" s="141">
        <v>13</v>
      </c>
      <c r="E7613" s="142">
        <v>18803.3</v>
      </c>
      <c r="F7613" s="142">
        <v>527.71</v>
      </c>
      <c r="G7613" s="142">
        <v>1169.04</v>
      </c>
      <c r="H7613" s="142">
        <v>2103.92</v>
      </c>
      <c r="I7613" s="142">
        <v>3800.67</v>
      </c>
      <c r="Q7613" s="6">
        <f t="shared" si="118"/>
        <v>3800.67</v>
      </c>
    </row>
    <row r="7614" spans="1:17" x14ac:dyDescent="0.2">
      <c r="A7614" s="139" t="s">
        <v>15184</v>
      </c>
      <c r="B7614" s="140" t="s">
        <v>22909</v>
      </c>
      <c r="C7614" s="141">
        <v>673010</v>
      </c>
      <c r="D7614" s="141">
        <v>8716</v>
      </c>
      <c r="E7614" s="142">
        <v>9381276.4000000004</v>
      </c>
      <c r="F7614" s="142">
        <v>816454.41</v>
      </c>
      <c r="G7614" s="142">
        <v>783795.66</v>
      </c>
      <c r="H7614" s="142">
        <v>1049680.7</v>
      </c>
      <c r="I7614" s="142">
        <v>2649930.77</v>
      </c>
      <c r="Q7614" s="6">
        <f t="shared" si="118"/>
        <v>2649930.77</v>
      </c>
    </row>
    <row r="7615" spans="1:17" x14ac:dyDescent="0.2">
      <c r="A7615" s="139" t="s">
        <v>15186</v>
      </c>
      <c r="B7615" s="140" t="s">
        <v>22910</v>
      </c>
      <c r="C7615" s="141">
        <v>8632</v>
      </c>
      <c r="D7615" s="141">
        <v>206</v>
      </c>
      <c r="E7615" s="142">
        <v>244986.5</v>
      </c>
      <c r="F7615" s="142">
        <v>10471.82</v>
      </c>
      <c r="G7615" s="142">
        <v>18524.77</v>
      </c>
      <c r="H7615" s="142">
        <v>27411.79</v>
      </c>
      <c r="I7615" s="142">
        <v>56408.38</v>
      </c>
      <c r="Q7615" s="6">
        <f t="shared" si="118"/>
        <v>56408.38</v>
      </c>
    </row>
    <row r="7616" spans="1:17" x14ac:dyDescent="0.2">
      <c r="A7616" s="139" t="s">
        <v>15188</v>
      </c>
      <c r="B7616" s="140" t="s">
        <v>22911</v>
      </c>
      <c r="C7616" s="141">
        <v>170</v>
      </c>
      <c r="D7616" s="141">
        <v>2</v>
      </c>
      <c r="E7616" s="142">
        <v>2545.42</v>
      </c>
      <c r="F7616" s="142">
        <v>206.23</v>
      </c>
      <c r="G7616" s="142">
        <v>179.86</v>
      </c>
      <c r="H7616" s="142">
        <v>284.81</v>
      </c>
      <c r="I7616" s="142">
        <v>670.9</v>
      </c>
      <c r="Q7616" s="6">
        <f t="shared" si="118"/>
        <v>670.9</v>
      </c>
    </row>
    <row r="7617" spans="1:17" x14ac:dyDescent="0.2">
      <c r="A7617" s="139" t="s">
        <v>15190</v>
      </c>
      <c r="B7617" s="140" t="s">
        <v>22912</v>
      </c>
      <c r="C7617" s="141">
        <v>91</v>
      </c>
      <c r="D7617" s="141">
        <v>5</v>
      </c>
      <c r="E7617" s="142">
        <v>6842.7</v>
      </c>
      <c r="F7617" s="142">
        <v>110.39</v>
      </c>
      <c r="G7617" s="142">
        <v>449.63</v>
      </c>
      <c r="H7617" s="142">
        <v>765.64</v>
      </c>
      <c r="I7617" s="142">
        <v>1325.66</v>
      </c>
      <c r="Q7617" s="6">
        <f t="shared" si="118"/>
        <v>1325.66</v>
      </c>
    </row>
    <row r="7618" spans="1:17" x14ac:dyDescent="0.2">
      <c r="A7618" s="139" t="s">
        <v>15192</v>
      </c>
      <c r="B7618" s="140" t="s">
        <v>22913</v>
      </c>
      <c r="C7618" s="141">
        <v>2827</v>
      </c>
      <c r="D7618" s="141">
        <v>43</v>
      </c>
      <c r="E7618" s="142">
        <v>62540.67</v>
      </c>
      <c r="F7618" s="142">
        <v>3429.54</v>
      </c>
      <c r="G7618" s="142">
        <v>3866.82</v>
      </c>
      <c r="H7618" s="142">
        <v>6997.74</v>
      </c>
      <c r="I7618" s="142">
        <v>14294.1</v>
      </c>
      <c r="Q7618" s="6">
        <f t="shared" si="118"/>
        <v>14294.1</v>
      </c>
    </row>
    <row r="7619" spans="1:17" x14ac:dyDescent="0.2">
      <c r="A7619" s="139" t="s">
        <v>15194</v>
      </c>
      <c r="B7619" s="140" t="s">
        <v>22914</v>
      </c>
      <c r="C7619" s="141">
        <v>83117</v>
      </c>
      <c r="D7619" s="141">
        <v>804</v>
      </c>
      <c r="E7619" s="142">
        <v>418197.43</v>
      </c>
      <c r="F7619" s="142">
        <v>100832.44</v>
      </c>
      <c r="G7619" s="142">
        <v>72300.56</v>
      </c>
      <c r="H7619" s="142">
        <v>46792.54</v>
      </c>
      <c r="I7619" s="142">
        <v>219925.54</v>
      </c>
      <c r="Q7619" s="6">
        <f t="shared" si="118"/>
        <v>219925.54</v>
      </c>
    </row>
    <row r="7620" spans="1:17" x14ac:dyDescent="0.2">
      <c r="A7620" s="139" t="s">
        <v>15196</v>
      </c>
      <c r="B7620" s="140" t="s">
        <v>22915</v>
      </c>
      <c r="C7620" s="141">
        <v>85170</v>
      </c>
      <c r="D7620" s="141">
        <v>711</v>
      </c>
      <c r="E7620" s="142">
        <v>341943.9</v>
      </c>
      <c r="F7620" s="142">
        <v>103323.02</v>
      </c>
      <c r="G7620" s="142">
        <v>63937.440000000002</v>
      </c>
      <c r="H7620" s="142">
        <v>38260.46</v>
      </c>
      <c r="I7620" s="142">
        <v>205520.92</v>
      </c>
      <c r="Q7620" s="6">
        <f t="shared" si="118"/>
        <v>205520.92</v>
      </c>
    </row>
    <row r="7621" spans="1:17" x14ac:dyDescent="0.2">
      <c r="Q7621" s="6"/>
    </row>
    <row r="7622" spans="1:17" x14ac:dyDescent="0.2">
      <c r="Q7622" s="6"/>
    </row>
    <row r="7623" spans="1:17" x14ac:dyDescent="0.2">
      <c r="Q7623" s="6"/>
    </row>
    <row r="7624" spans="1:17" x14ac:dyDescent="0.2">
      <c r="Q7624" s="6"/>
    </row>
    <row r="7625" spans="1:17" x14ac:dyDescent="0.2">
      <c r="Q7625" s="6"/>
    </row>
    <row r="7626" spans="1:17" x14ac:dyDescent="0.2">
      <c r="Q7626" s="6"/>
    </row>
    <row r="7627" spans="1:17" x14ac:dyDescent="0.2">
      <c r="Q7627" s="6"/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8" fitToHeight="100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5:Q69"/>
  <sheetViews>
    <sheetView tabSelected="1"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B15" sqref="B15"/>
    </sheetView>
  </sheetViews>
  <sheetFormatPr baseColWidth="10" defaultColWidth="11.42578125" defaultRowHeight="12.75" x14ac:dyDescent="0.2"/>
  <cols>
    <col min="1" max="1" width="14.5703125" style="16" customWidth="1"/>
    <col min="2" max="2" width="43.5703125" style="11" customWidth="1"/>
    <col min="3" max="4" width="14.7109375" style="17" customWidth="1"/>
    <col min="5" max="8" width="14.7109375" style="18" customWidth="1"/>
    <col min="9" max="9" width="14.7109375" style="30" customWidth="1"/>
    <col min="10" max="11" width="14.7109375" style="17" customWidth="1"/>
    <col min="12" max="16" width="14.7109375" style="18" customWidth="1"/>
    <col min="17" max="17" width="12.7109375" style="11" bestFit="1" customWidth="1"/>
    <col min="18" max="16384" width="11.42578125" style="11"/>
  </cols>
  <sheetData>
    <row r="5" spans="1:17" s="10" customFormat="1" ht="20.25" x14ac:dyDescent="0.2">
      <c r="A5" s="117"/>
      <c r="B5" s="117"/>
      <c r="C5" s="117" t="s">
        <v>5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</row>
    <row r="6" spans="1:17" s="10" customFormat="1" ht="20.25" x14ac:dyDescent="0.2">
      <c r="A6" s="117"/>
      <c r="B6" s="117"/>
      <c r="C6" s="117" t="s">
        <v>17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</row>
    <row r="7" spans="1:17" s="10" customFormat="1" x14ac:dyDescent="0.2">
      <c r="A7" s="4"/>
      <c r="B7" s="4"/>
      <c r="C7" s="4"/>
      <c r="D7" s="4"/>
      <c r="E7" s="4"/>
      <c r="F7" s="4"/>
      <c r="G7" s="107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10" customFormat="1" ht="20.25" customHeight="1" x14ac:dyDescent="0.2">
      <c r="A8" s="11"/>
      <c r="B8" s="11"/>
      <c r="C8" s="118"/>
      <c r="D8" s="118"/>
      <c r="E8" s="118" t="str">
        <f>CONCATENATE("RECAUDACIÓN 2º PROCESO: ", AÑO!A1)</f>
        <v>RECAUDACIÓN 2º PROCESO: 2023</v>
      </c>
      <c r="F8" s="118"/>
      <c r="G8" s="118"/>
      <c r="H8" s="118"/>
      <c r="I8" s="118"/>
      <c r="J8" s="119"/>
      <c r="K8" s="119"/>
      <c r="L8" s="119" t="str">
        <f>CONCATENATE("RECAUDACIÓN 1ER PROCESO: ", AÑO!A1+1)</f>
        <v>RECAUDACIÓN 1ER PROCESO: 2024</v>
      </c>
      <c r="M8" s="119"/>
      <c r="N8" s="119"/>
      <c r="O8" s="119"/>
      <c r="P8" s="119"/>
    </row>
    <row r="9" spans="1:17" s="10" customFormat="1" ht="15.75" x14ac:dyDescent="0.2">
      <c r="A9" s="11"/>
      <c r="B9" s="11"/>
      <c r="C9" s="109"/>
      <c r="D9" s="109"/>
      <c r="E9" s="109" t="str">
        <f>CONCATENATE("RECAUDACIÓN PERIODO: 01/06/",AÑO!A1," A 30/11/",AÑO!A1)</f>
        <v>RECAUDACIÓN PERIODO: 01/06/2023 A 30/11/2023</v>
      </c>
      <c r="F9" s="109"/>
      <c r="G9" s="109"/>
      <c r="H9" s="109"/>
      <c r="I9" s="109"/>
      <c r="J9" s="113"/>
      <c r="K9" s="120"/>
      <c r="L9" s="120" t="str">
        <f>CONCATENATE("RECAUDACIÓN PERIODO: 01/12/",AÑO!A1," A 31/05/",AÑO!A1+1)</f>
        <v>RECAUDACIÓN PERIODO: 01/12/2023 A 31/05/2024</v>
      </c>
      <c r="M9" s="113"/>
      <c r="N9" s="113"/>
      <c r="O9" s="113"/>
      <c r="P9" s="113"/>
    </row>
    <row r="10" spans="1:17" s="10" customFormat="1" x14ac:dyDescent="0.2">
      <c r="A10" s="11"/>
      <c r="B10" s="11"/>
      <c r="C10" s="76"/>
      <c r="D10" s="76"/>
      <c r="E10" s="61"/>
      <c r="F10" s="61"/>
      <c r="G10" s="61"/>
      <c r="H10" s="31"/>
      <c r="I10" s="31"/>
      <c r="J10" s="76"/>
      <c r="K10" s="76"/>
      <c r="L10" s="121"/>
      <c r="M10" s="61"/>
      <c r="N10" s="61"/>
      <c r="O10" s="31"/>
      <c r="P10" s="31"/>
    </row>
    <row r="11" spans="1:17" s="10" customFormat="1" ht="51" x14ac:dyDescent="0.2">
      <c r="A11" s="92" t="s">
        <v>40</v>
      </c>
      <c r="B11" s="92" t="s">
        <v>34</v>
      </c>
      <c r="C11" s="81" t="s">
        <v>16</v>
      </c>
      <c r="D11" s="82" t="s">
        <v>6</v>
      </c>
      <c r="E11" s="83" t="s">
        <v>7</v>
      </c>
      <c r="F11" s="83" t="s">
        <v>8</v>
      </c>
      <c r="G11" s="83" t="s">
        <v>9</v>
      </c>
      <c r="H11" s="83" t="s">
        <v>10</v>
      </c>
      <c r="I11" s="83" t="s">
        <v>11</v>
      </c>
      <c r="J11" s="91" t="s">
        <v>16</v>
      </c>
      <c r="K11" s="89" t="s">
        <v>6</v>
      </c>
      <c r="L11" s="90" t="s">
        <v>7</v>
      </c>
      <c r="M11" s="90" t="s">
        <v>8</v>
      </c>
      <c r="N11" s="90" t="s">
        <v>9</v>
      </c>
      <c r="O11" s="90" t="s">
        <v>10</v>
      </c>
      <c r="P11" s="90" t="s">
        <v>11</v>
      </c>
      <c r="Q11" s="93" t="s">
        <v>18</v>
      </c>
    </row>
    <row r="12" spans="1:17" s="10" customFormat="1" ht="6" customHeight="1" x14ac:dyDescent="0.2">
      <c r="A12" s="15"/>
      <c r="B12" s="15"/>
      <c r="C12" s="23"/>
      <c r="D12" s="23"/>
      <c r="E12" s="24"/>
      <c r="F12" s="24"/>
      <c r="G12" s="24"/>
      <c r="H12" s="24"/>
      <c r="I12" s="70"/>
      <c r="J12" s="23"/>
      <c r="K12" s="23"/>
      <c r="L12" s="24"/>
      <c r="M12" s="24"/>
      <c r="N12" s="24"/>
      <c r="O12" s="24"/>
      <c r="P12" s="24"/>
      <c r="Q12" s="24"/>
    </row>
    <row r="13" spans="1:17" x14ac:dyDescent="0.2">
      <c r="A13" s="139" t="s">
        <v>15198</v>
      </c>
      <c r="B13" s="140" t="s">
        <v>22916</v>
      </c>
      <c r="C13" s="141">
        <v>385727</v>
      </c>
      <c r="D13" s="141">
        <v>5785</v>
      </c>
      <c r="E13" s="142">
        <v>5303359.62</v>
      </c>
      <c r="F13" s="142">
        <v>116985.04</v>
      </c>
      <c r="G13" s="142">
        <v>130055.54</v>
      </c>
      <c r="H13" s="142">
        <v>148349.57</v>
      </c>
      <c r="I13" s="142">
        <v>395390.15</v>
      </c>
      <c r="Q13" s="30">
        <f>I13+P13</f>
        <v>395390.15</v>
      </c>
    </row>
    <row r="14" spans="1:17" x14ac:dyDescent="0.2">
      <c r="A14" s="139" t="s">
        <v>15200</v>
      </c>
      <c r="B14" s="140" t="s">
        <v>22917</v>
      </c>
      <c r="C14" s="141">
        <v>1901594</v>
      </c>
      <c r="D14" s="141">
        <v>25882</v>
      </c>
      <c r="E14" s="142">
        <v>16141234.869999999</v>
      </c>
      <c r="F14" s="142">
        <v>576724.30000000005</v>
      </c>
      <c r="G14" s="142">
        <v>581866.67000000004</v>
      </c>
      <c r="H14" s="142">
        <v>451514.83</v>
      </c>
      <c r="I14" s="142">
        <v>1610105.8</v>
      </c>
      <c r="Q14" s="30">
        <f>I14+P14</f>
        <v>1610105.8</v>
      </c>
    </row>
    <row r="15" spans="1:17" s="19" customFormat="1" x14ac:dyDescent="0.2">
      <c r="A15" s="139" t="s">
        <v>15202</v>
      </c>
      <c r="B15" s="140" t="s">
        <v>22918</v>
      </c>
      <c r="C15" s="141">
        <v>740534</v>
      </c>
      <c r="D15" s="141">
        <v>8405</v>
      </c>
      <c r="E15" s="142">
        <v>5165218.58</v>
      </c>
      <c r="F15" s="142">
        <v>224592.58</v>
      </c>
      <c r="G15" s="142">
        <v>188957.16</v>
      </c>
      <c r="H15" s="142">
        <v>144485.4</v>
      </c>
      <c r="I15" s="142">
        <v>558035.14</v>
      </c>
      <c r="J15" s="144"/>
      <c r="K15" s="144"/>
      <c r="L15" s="145"/>
      <c r="M15" s="145"/>
      <c r="N15" s="145"/>
      <c r="O15" s="145"/>
      <c r="P15" s="145"/>
      <c r="Q15" s="30">
        <f t="shared" ref="Q15:Q68" si="0">I15+P15</f>
        <v>558035.14</v>
      </c>
    </row>
    <row r="16" spans="1:17" x14ac:dyDescent="0.2">
      <c r="A16" s="139" t="s">
        <v>15204</v>
      </c>
      <c r="B16" s="140" t="s">
        <v>22919</v>
      </c>
      <c r="C16" s="141">
        <v>158140</v>
      </c>
      <c r="D16" s="141">
        <v>2393</v>
      </c>
      <c r="E16" s="142">
        <v>1542760.33</v>
      </c>
      <c r="F16" s="142">
        <v>47961.440000000002</v>
      </c>
      <c r="G16" s="142">
        <v>53798.01</v>
      </c>
      <c r="H16" s="142">
        <v>43155.5</v>
      </c>
      <c r="I16" s="142">
        <v>144914.95000000001</v>
      </c>
      <c r="Q16" s="30">
        <f t="shared" si="0"/>
        <v>144914.95000000001</v>
      </c>
    </row>
    <row r="17" spans="1:17" x14ac:dyDescent="0.2">
      <c r="A17" s="139" t="s">
        <v>15206</v>
      </c>
      <c r="B17" s="140" t="s">
        <v>22920</v>
      </c>
      <c r="C17" s="141">
        <v>666971</v>
      </c>
      <c r="D17" s="141">
        <v>8014</v>
      </c>
      <c r="E17" s="142">
        <v>7807336.6900000004</v>
      </c>
      <c r="F17" s="142">
        <v>202282.03</v>
      </c>
      <c r="G17" s="142">
        <v>180166.82</v>
      </c>
      <c r="H17" s="142">
        <v>218392.65</v>
      </c>
      <c r="I17" s="142">
        <v>600841.5</v>
      </c>
      <c r="Q17" s="30">
        <f t="shared" si="0"/>
        <v>600841.5</v>
      </c>
    </row>
    <row r="18" spans="1:17" x14ac:dyDescent="0.2">
      <c r="A18" s="139" t="s">
        <v>1525</v>
      </c>
      <c r="B18" s="140" t="s">
        <v>22921</v>
      </c>
      <c r="C18" s="141">
        <v>154210</v>
      </c>
      <c r="D18" s="141">
        <v>2659</v>
      </c>
      <c r="E18" s="142">
        <v>1393344.88</v>
      </c>
      <c r="F18" s="142">
        <v>46769.53</v>
      </c>
      <c r="G18" s="142">
        <v>59778.36</v>
      </c>
      <c r="H18" s="142">
        <v>38975.69</v>
      </c>
      <c r="I18" s="142">
        <v>145523.57999999999</v>
      </c>
      <c r="Q18" s="30">
        <f t="shared" si="0"/>
        <v>145523.57999999999</v>
      </c>
    </row>
    <row r="19" spans="1:17" x14ac:dyDescent="0.2">
      <c r="A19" s="139" t="s">
        <v>1527</v>
      </c>
      <c r="B19" s="140" t="s">
        <v>22922</v>
      </c>
      <c r="C19" s="141">
        <v>914564</v>
      </c>
      <c r="D19" s="141">
        <v>12354</v>
      </c>
      <c r="E19" s="142">
        <v>7808123.2999999998</v>
      </c>
      <c r="F19" s="142">
        <v>277373.21000000002</v>
      </c>
      <c r="G19" s="142">
        <v>277736.68</v>
      </c>
      <c r="H19" s="142">
        <v>218414.77</v>
      </c>
      <c r="I19" s="142">
        <v>773524.66</v>
      </c>
      <c r="Q19" s="30">
        <f t="shared" si="0"/>
        <v>773524.66</v>
      </c>
    </row>
    <row r="20" spans="1:17" x14ac:dyDescent="0.2">
      <c r="A20" s="139" t="s">
        <v>1529</v>
      </c>
      <c r="B20" s="140" t="s">
        <v>22923</v>
      </c>
      <c r="C20" s="141">
        <v>96467</v>
      </c>
      <c r="D20" s="141">
        <v>1730</v>
      </c>
      <c r="E20" s="142">
        <v>744042.15</v>
      </c>
      <c r="F20" s="142">
        <v>29256.959999999999</v>
      </c>
      <c r="G20" s="142">
        <v>38893.019999999997</v>
      </c>
      <c r="H20" s="142">
        <v>20812.900000000001</v>
      </c>
      <c r="I20" s="142">
        <v>88962.880000000005</v>
      </c>
      <c r="Q20" s="30">
        <f t="shared" si="0"/>
        <v>88962.880000000005</v>
      </c>
    </row>
    <row r="21" spans="1:17" x14ac:dyDescent="0.2">
      <c r="A21" s="139" t="s">
        <v>1531</v>
      </c>
      <c r="B21" s="140" t="s">
        <v>22924</v>
      </c>
      <c r="C21" s="141">
        <v>11418</v>
      </c>
      <c r="D21" s="141">
        <v>237</v>
      </c>
      <c r="E21" s="142">
        <v>68774.38</v>
      </c>
      <c r="F21" s="142">
        <v>3462.9</v>
      </c>
      <c r="G21" s="142">
        <v>5328.12</v>
      </c>
      <c r="H21" s="142">
        <v>1923.81</v>
      </c>
      <c r="I21" s="142">
        <v>10714.83</v>
      </c>
      <c r="Q21" s="30">
        <f t="shared" si="0"/>
        <v>10714.83</v>
      </c>
    </row>
    <row r="22" spans="1:17" x14ac:dyDescent="0.2">
      <c r="A22" s="139" t="s">
        <v>15212</v>
      </c>
      <c r="B22" s="140" t="s">
        <v>22925</v>
      </c>
      <c r="C22" s="141">
        <v>5727615</v>
      </c>
      <c r="D22" s="141">
        <v>82032</v>
      </c>
      <c r="E22" s="142">
        <v>64554815.450000003</v>
      </c>
      <c r="F22" s="142">
        <v>1737097.79</v>
      </c>
      <c r="G22" s="142">
        <v>1844203.91</v>
      </c>
      <c r="H22" s="142">
        <v>1805776.14</v>
      </c>
      <c r="I22" s="142">
        <v>5387077.8399999999</v>
      </c>
      <c r="Q22" s="30">
        <f t="shared" si="0"/>
        <v>5387077.8399999999</v>
      </c>
    </row>
    <row r="23" spans="1:17" x14ac:dyDescent="0.2">
      <c r="A23" s="139" t="s">
        <v>15214</v>
      </c>
      <c r="B23" s="140" t="s">
        <v>22926</v>
      </c>
      <c r="C23" s="141">
        <v>355045</v>
      </c>
      <c r="D23" s="141">
        <v>5653</v>
      </c>
      <c r="E23" s="142">
        <v>7886018.0800000001</v>
      </c>
      <c r="F23" s="142">
        <v>107679.66</v>
      </c>
      <c r="G23" s="142">
        <v>127087.8</v>
      </c>
      <c r="H23" s="142">
        <v>220593.62</v>
      </c>
      <c r="I23" s="142">
        <v>455361.08</v>
      </c>
      <c r="Q23" s="30">
        <f t="shared" si="0"/>
        <v>455361.08</v>
      </c>
    </row>
    <row r="24" spans="1:17" x14ac:dyDescent="0.2">
      <c r="A24" s="139" t="s">
        <v>15216</v>
      </c>
      <c r="B24" s="140" t="s">
        <v>22927</v>
      </c>
      <c r="C24" s="141">
        <v>387805</v>
      </c>
      <c r="D24" s="141">
        <v>3068</v>
      </c>
      <c r="E24" s="142">
        <v>5238325.62</v>
      </c>
      <c r="F24" s="142">
        <v>117615.33</v>
      </c>
      <c r="G24" s="142">
        <v>68973.11</v>
      </c>
      <c r="H24" s="142">
        <v>146530.48000000001</v>
      </c>
      <c r="I24" s="142">
        <v>333118.92</v>
      </c>
      <c r="Q24" s="30">
        <f t="shared" si="0"/>
        <v>333118.92</v>
      </c>
    </row>
    <row r="25" spans="1:17" x14ac:dyDescent="0.2">
      <c r="A25" s="139" t="s">
        <v>15218</v>
      </c>
      <c r="B25" s="140" t="s">
        <v>22928</v>
      </c>
      <c r="C25" s="141">
        <v>1246781</v>
      </c>
      <c r="D25" s="141">
        <v>12108</v>
      </c>
      <c r="E25" s="142">
        <v>12454339.6</v>
      </c>
      <c r="F25" s="142">
        <v>378129.56</v>
      </c>
      <c r="G25" s="142">
        <v>272206.21999999997</v>
      </c>
      <c r="H25" s="142">
        <v>348382.22</v>
      </c>
      <c r="I25" s="142">
        <v>998718</v>
      </c>
      <c r="Q25" s="30">
        <f t="shared" si="0"/>
        <v>998718</v>
      </c>
    </row>
    <row r="26" spans="1:17" x14ac:dyDescent="0.2">
      <c r="A26" s="139" t="s">
        <v>15220</v>
      </c>
      <c r="B26" s="140" t="s">
        <v>22929</v>
      </c>
      <c r="C26" s="141">
        <v>590616</v>
      </c>
      <c r="D26" s="141">
        <v>9711</v>
      </c>
      <c r="E26" s="142">
        <v>13269506.92</v>
      </c>
      <c r="F26" s="142">
        <v>179124.75</v>
      </c>
      <c r="G26" s="142">
        <v>218317.93</v>
      </c>
      <c r="H26" s="142">
        <v>371184.61</v>
      </c>
      <c r="I26" s="142">
        <v>768627.29</v>
      </c>
      <c r="Q26" s="30">
        <f t="shared" si="0"/>
        <v>768627.29</v>
      </c>
    </row>
    <row r="27" spans="1:17" x14ac:dyDescent="0.2">
      <c r="A27" s="139" t="s">
        <v>15222</v>
      </c>
      <c r="B27" s="140" t="s">
        <v>22930</v>
      </c>
      <c r="C27" s="141">
        <v>490806</v>
      </c>
      <c r="D27" s="141">
        <v>6321</v>
      </c>
      <c r="E27" s="142">
        <v>4775683.22</v>
      </c>
      <c r="F27" s="142">
        <v>148853.92000000001</v>
      </c>
      <c r="G27" s="142">
        <v>142105.72</v>
      </c>
      <c r="H27" s="142">
        <v>133589.01999999999</v>
      </c>
      <c r="I27" s="142">
        <v>424548.66</v>
      </c>
      <c r="Q27" s="30">
        <f t="shared" si="0"/>
        <v>424548.66</v>
      </c>
    </row>
    <row r="28" spans="1:17" x14ac:dyDescent="0.2">
      <c r="A28" s="139" t="s">
        <v>15224</v>
      </c>
      <c r="B28" s="140" t="s">
        <v>22931</v>
      </c>
      <c r="C28" s="141">
        <v>772464</v>
      </c>
      <c r="D28" s="141">
        <v>8587</v>
      </c>
      <c r="E28" s="142">
        <v>6785422.6799999997</v>
      </c>
      <c r="F28" s="142">
        <v>234276.45</v>
      </c>
      <c r="G28" s="142">
        <v>193048.81</v>
      </c>
      <c r="H28" s="142">
        <v>189807.03</v>
      </c>
      <c r="I28" s="142">
        <v>617132.29</v>
      </c>
      <c r="Q28" s="30">
        <f t="shared" si="0"/>
        <v>617132.29</v>
      </c>
    </row>
    <row r="29" spans="1:17" x14ac:dyDescent="0.2">
      <c r="A29" s="139" t="s">
        <v>15226</v>
      </c>
      <c r="B29" s="140" t="s">
        <v>22932</v>
      </c>
      <c r="C29" s="141">
        <v>1119180</v>
      </c>
      <c r="D29" s="141">
        <v>15715</v>
      </c>
      <c r="E29" s="142">
        <v>11947268.49</v>
      </c>
      <c r="F29" s="142">
        <v>339430.07</v>
      </c>
      <c r="G29" s="142">
        <v>353297.05</v>
      </c>
      <c r="H29" s="142">
        <v>334198.05</v>
      </c>
      <c r="I29" s="142">
        <v>1026925.17</v>
      </c>
      <c r="Q29" s="30">
        <f t="shared" si="0"/>
        <v>1026925.17</v>
      </c>
    </row>
    <row r="30" spans="1:17" x14ac:dyDescent="0.2">
      <c r="A30" s="139" t="s">
        <v>15228</v>
      </c>
      <c r="B30" s="140" t="s">
        <v>22933</v>
      </c>
      <c r="C30" s="141">
        <v>195215</v>
      </c>
      <c r="D30" s="141">
        <v>3533</v>
      </c>
      <c r="E30" s="142">
        <v>2776044.76</v>
      </c>
      <c r="F30" s="142">
        <v>59205.71</v>
      </c>
      <c r="G30" s="142">
        <v>79427.05</v>
      </c>
      <c r="H30" s="142">
        <v>77653.649999999994</v>
      </c>
      <c r="I30" s="142">
        <v>216286.41</v>
      </c>
      <c r="Q30" s="30">
        <f t="shared" si="0"/>
        <v>216286.41</v>
      </c>
    </row>
    <row r="31" spans="1:17" x14ac:dyDescent="0.2">
      <c r="A31" s="139" t="s">
        <v>15230</v>
      </c>
      <c r="B31" s="140" t="s">
        <v>22934</v>
      </c>
      <c r="C31" s="141">
        <v>793478</v>
      </c>
      <c r="D31" s="141">
        <v>14060</v>
      </c>
      <c r="E31" s="142">
        <v>8662223.9299999997</v>
      </c>
      <c r="F31" s="142">
        <v>240649.78</v>
      </c>
      <c r="G31" s="142">
        <v>316090.15000000002</v>
      </c>
      <c r="H31" s="142">
        <v>242306.32</v>
      </c>
      <c r="I31" s="142">
        <v>799046.25</v>
      </c>
      <c r="Q31" s="30">
        <f t="shared" si="0"/>
        <v>799046.25</v>
      </c>
    </row>
    <row r="32" spans="1:17" x14ac:dyDescent="0.2">
      <c r="A32" s="139" t="s">
        <v>15232</v>
      </c>
      <c r="B32" s="140" t="s">
        <v>22935</v>
      </c>
      <c r="C32" s="141">
        <v>921987</v>
      </c>
      <c r="D32" s="141">
        <v>10245</v>
      </c>
      <c r="E32" s="142">
        <v>5383094.3399999999</v>
      </c>
      <c r="F32" s="142">
        <v>279624.49</v>
      </c>
      <c r="G32" s="142">
        <v>230323.07</v>
      </c>
      <c r="H32" s="142">
        <v>150579.91</v>
      </c>
      <c r="I32" s="142">
        <v>660527.47</v>
      </c>
      <c r="Q32" s="30">
        <f t="shared" si="0"/>
        <v>660527.47</v>
      </c>
    </row>
    <row r="33" spans="1:17" x14ac:dyDescent="0.2">
      <c r="A33" s="139" t="s">
        <v>15234</v>
      </c>
      <c r="B33" s="140" t="s">
        <v>22936</v>
      </c>
      <c r="C33" s="141">
        <v>268127</v>
      </c>
      <c r="D33" s="141">
        <v>3897</v>
      </c>
      <c r="E33" s="142">
        <v>4198694.3</v>
      </c>
      <c r="F33" s="142">
        <v>81318.83</v>
      </c>
      <c r="G33" s="142">
        <v>87610.31</v>
      </c>
      <c r="H33" s="142">
        <v>117449.11</v>
      </c>
      <c r="I33" s="142">
        <v>286378.25</v>
      </c>
      <c r="Q33" s="30">
        <f t="shared" si="0"/>
        <v>286378.25</v>
      </c>
    </row>
    <row r="34" spans="1:17" x14ac:dyDescent="0.2">
      <c r="A34" s="139" t="s">
        <v>15236</v>
      </c>
      <c r="B34" s="140" t="s">
        <v>22937</v>
      </c>
      <c r="C34" s="141">
        <v>528763</v>
      </c>
      <c r="D34" s="141">
        <v>6242</v>
      </c>
      <c r="E34" s="142">
        <v>6533492.5999999996</v>
      </c>
      <c r="F34" s="142">
        <v>160365.71</v>
      </c>
      <c r="G34" s="142">
        <v>140329.65</v>
      </c>
      <c r="H34" s="142">
        <v>182759.84</v>
      </c>
      <c r="I34" s="142">
        <v>483455.2</v>
      </c>
      <c r="Q34" s="30">
        <f t="shared" si="0"/>
        <v>483455.2</v>
      </c>
    </row>
    <row r="35" spans="1:17" x14ac:dyDescent="0.2">
      <c r="A35" s="139" t="s">
        <v>15238</v>
      </c>
      <c r="B35" s="140" t="s">
        <v>22938</v>
      </c>
      <c r="C35" s="141">
        <v>225456</v>
      </c>
      <c r="D35" s="141">
        <v>5737</v>
      </c>
      <c r="E35" s="142">
        <v>5250910.7</v>
      </c>
      <c r="F35" s="142">
        <v>68377.350000000006</v>
      </c>
      <c r="G35" s="142">
        <v>128976.45</v>
      </c>
      <c r="H35" s="142">
        <v>146882.47</v>
      </c>
      <c r="I35" s="142">
        <v>344236.27</v>
      </c>
      <c r="Q35" s="30">
        <f t="shared" si="0"/>
        <v>344236.27</v>
      </c>
    </row>
    <row r="36" spans="1:17" x14ac:dyDescent="0.2">
      <c r="A36" s="139" t="s">
        <v>15240</v>
      </c>
      <c r="B36" s="140" t="s">
        <v>22939</v>
      </c>
      <c r="C36" s="141">
        <v>623761</v>
      </c>
      <c r="D36" s="141">
        <v>6860</v>
      </c>
      <c r="E36" s="142">
        <v>5740210.5999999996</v>
      </c>
      <c r="F36" s="142">
        <v>189177.11</v>
      </c>
      <c r="G36" s="142">
        <v>154223.17000000001</v>
      </c>
      <c r="H36" s="142">
        <v>160569.51999999999</v>
      </c>
      <c r="I36" s="142">
        <v>503969.8</v>
      </c>
      <c r="Q36" s="30">
        <f t="shared" si="0"/>
        <v>503969.8</v>
      </c>
    </row>
    <row r="37" spans="1:17" x14ac:dyDescent="0.2">
      <c r="A37" s="139" t="s">
        <v>15242</v>
      </c>
      <c r="B37" s="140" t="s">
        <v>22940</v>
      </c>
      <c r="C37" s="141">
        <v>448179</v>
      </c>
      <c r="D37" s="141">
        <v>5936</v>
      </c>
      <c r="E37" s="142">
        <v>4407688.16</v>
      </c>
      <c r="F37" s="142">
        <v>135925.81</v>
      </c>
      <c r="G37" s="142">
        <v>133450.23000000001</v>
      </c>
      <c r="H37" s="142">
        <v>123295.11</v>
      </c>
      <c r="I37" s="142">
        <v>392671.15</v>
      </c>
      <c r="Q37" s="30">
        <f t="shared" si="0"/>
        <v>392671.15</v>
      </c>
    </row>
    <row r="38" spans="1:17" x14ac:dyDescent="0.2">
      <c r="A38" s="139" t="s">
        <v>15244</v>
      </c>
      <c r="B38" s="140" t="s">
        <v>22941</v>
      </c>
      <c r="C38" s="141">
        <v>441443</v>
      </c>
      <c r="D38" s="141">
        <v>9261</v>
      </c>
      <c r="E38" s="142">
        <v>6347179.2199999997</v>
      </c>
      <c r="F38" s="142">
        <v>133882.93</v>
      </c>
      <c r="G38" s="142">
        <v>208201.34</v>
      </c>
      <c r="H38" s="142">
        <v>177548.12</v>
      </c>
      <c r="I38" s="142">
        <v>519632.39</v>
      </c>
      <c r="Q38" s="30">
        <f t="shared" si="0"/>
        <v>519632.39</v>
      </c>
    </row>
    <row r="39" spans="1:17" x14ac:dyDescent="0.2">
      <c r="A39" s="139" t="s">
        <v>15246</v>
      </c>
      <c r="B39" s="140" t="s">
        <v>22942</v>
      </c>
      <c r="C39" s="141">
        <v>319892</v>
      </c>
      <c r="D39" s="141">
        <v>6199</v>
      </c>
      <c r="E39" s="142">
        <v>4968284.33</v>
      </c>
      <c r="F39" s="142">
        <v>97018.32</v>
      </c>
      <c r="G39" s="142">
        <v>139362.84</v>
      </c>
      <c r="H39" s="142">
        <v>138976.6</v>
      </c>
      <c r="I39" s="142">
        <v>375357.76</v>
      </c>
      <c r="Q39" s="30">
        <f t="shared" si="0"/>
        <v>375357.76</v>
      </c>
    </row>
    <row r="40" spans="1:17" x14ac:dyDescent="0.2">
      <c r="A40" s="139" t="s">
        <v>15248</v>
      </c>
      <c r="B40" s="140" t="s">
        <v>22943</v>
      </c>
      <c r="C40" s="141">
        <v>323989</v>
      </c>
      <c r="D40" s="141">
        <v>4501</v>
      </c>
      <c r="E40" s="142">
        <v>4725930.05</v>
      </c>
      <c r="F40" s="142">
        <v>98260.88</v>
      </c>
      <c r="G40" s="142">
        <v>101189.26</v>
      </c>
      <c r="H40" s="142">
        <v>132197.31</v>
      </c>
      <c r="I40" s="142">
        <v>331647.45</v>
      </c>
      <c r="Q40" s="30">
        <f t="shared" si="0"/>
        <v>331647.45</v>
      </c>
    </row>
    <row r="41" spans="1:17" x14ac:dyDescent="0.2">
      <c r="A41" s="139" t="s">
        <v>15250</v>
      </c>
      <c r="B41" s="140" t="s">
        <v>22944</v>
      </c>
      <c r="C41" s="141">
        <v>6750336</v>
      </c>
      <c r="D41" s="141">
        <v>84155</v>
      </c>
      <c r="E41" s="142">
        <v>65748407.93</v>
      </c>
      <c r="F41" s="142">
        <v>2047273.31</v>
      </c>
      <c r="G41" s="142">
        <v>1891932.14</v>
      </c>
      <c r="H41" s="142">
        <v>1839164.32</v>
      </c>
      <c r="I41" s="142">
        <v>5778369.7699999996</v>
      </c>
      <c r="Q41" s="30">
        <f t="shared" si="0"/>
        <v>5778369.7699999996</v>
      </c>
    </row>
    <row r="42" spans="1:17" x14ac:dyDescent="0.2">
      <c r="A42" s="139" t="s">
        <v>15252</v>
      </c>
      <c r="B42" s="140" t="s">
        <v>22945</v>
      </c>
      <c r="C42" s="141">
        <v>1717504</v>
      </c>
      <c r="D42" s="141">
        <v>18583</v>
      </c>
      <c r="E42" s="142">
        <v>12652987.52</v>
      </c>
      <c r="F42" s="142">
        <v>520892.53</v>
      </c>
      <c r="G42" s="142">
        <v>417774.03</v>
      </c>
      <c r="H42" s="142">
        <v>353938.98</v>
      </c>
      <c r="I42" s="142">
        <v>1292605.54</v>
      </c>
      <c r="Q42" s="30">
        <f t="shared" si="0"/>
        <v>1292605.54</v>
      </c>
    </row>
    <row r="43" spans="1:17" x14ac:dyDescent="0.2">
      <c r="A43" s="139" t="s">
        <v>15254</v>
      </c>
      <c r="B43" s="140" t="s">
        <v>22946</v>
      </c>
      <c r="C43" s="141">
        <v>1531878</v>
      </c>
      <c r="D43" s="141">
        <v>20760</v>
      </c>
      <c r="E43" s="142">
        <v>17486733</v>
      </c>
      <c r="F43" s="142">
        <v>464595.09</v>
      </c>
      <c r="G43" s="142">
        <v>466716.33</v>
      </c>
      <c r="H43" s="142">
        <v>489152.18</v>
      </c>
      <c r="I43" s="142">
        <v>1420463.6</v>
      </c>
      <c r="Q43" s="30">
        <f t="shared" si="0"/>
        <v>1420463.6</v>
      </c>
    </row>
    <row r="44" spans="1:17" x14ac:dyDescent="0.2">
      <c r="A44" s="139" t="s">
        <v>15256</v>
      </c>
      <c r="B44" s="140" t="s">
        <v>22947</v>
      </c>
      <c r="C44" s="141">
        <v>304280</v>
      </c>
      <c r="D44" s="141">
        <v>3563</v>
      </c>
      <c r="E44" s="142">
        <v>3607982.34</v>
      </c>
      <c r="F44" s="142">
        <v>92283.41</v>
      </c>
      <c r="G44" s="142">
        <v>80101.62</v>
      </c>
      <c r="H44" s="142">
        <v>100925.23</v>
      </c>
      <c r="I44" s="142">
        <v>273310.26</v>
      </c>
      <c r="Q44" s="30">
        <f t="shared" si="0"/>
        <v>273310.26</v>
      </c>
    </row>
    <row r="45" spans="1:17" x14ac:dyDescent="0.2">
      <c r="A45" s="139" t="s">
        <v>15258</v>
      </c>
      <c r="B45" s="140" t="s">
        <v>22948</v>
      </c>
      <c r="C45" s="141">
        <v>1004686</v>
      </c>
      <c r="D45" s="141">
        <v>11977</v>
      </c>
      <c r="E45" s="142">
        <v>11562283.050000001</v>
      </c>
      <c r="F45" s="142">
        <v>304705.84000000003</v>
      </c>
      <c r="G45" s="142">
        <v>269261.14</v>
      </c>
      <c r="H45" s="142">
        <v>323428.95</v>
      </c>
      <c r="I45" s="142">
        <v>897395.93</v>
      </c>
      <c r="Q45" s="30">
        <f t="shared" si="0"/>
        <v>897395.93</v>
      </c>
    </row>
    <row r="46" spans="1:17" x14ac:dyDescent="0.2">
      <c r="A46" s="139" t="s">
        <v>15260</v>
      </c>
      <c r="B46" s="140" t="s">
        <v>22949</v>
      </c>
      <c r="C46" s="141">
        <v>158008</v>
      </c>
      <c r="D46" s="141">
        <v>2453</v>
      </c>
      <c r="E46" s="142">
        <v>2471332.9300000002</v>
      </c>
      <c r="F46" s="142">
        <v>47921.35</v>
      </c>
      <c r="G46" s="142">
        <v>55147.03</v>
      </c>
      <c r="H46" s="142">
        <v>69129.97</v>
      </c>
      <c r="I46" s="142">
        <v>172198.35</v>
      </c>
      <c r="Q46" s="30">
        <f t="shared" si="0"/>
        <v>172198.35</v>
      </c>
    </row>
    <row r="47" spans="1:17" x14ac:dyDescent="0.2">
      <c r="A47" s="139" t="s">
        <v>9694</v>
      </c>
      <c r="B47" s="140" t="s">
        <v>22950</v>
      </c>
      <c r="C47" s="141">
        <v>120021</v>
      </c>
      <c r="D47" s="141">
        <v>2216</v>
      </c>
      <c r="E47" s="142">
        <v>1100171.22</v>
      </c>
      <c r="F47" s="142">
        <v>36400.519999999997</v>
      </c>
      <c r="G47" s="142">
        <v>49819.05</v>
      </c>
      <c r="H47" s="142">
        <v>30774.82</v>
      </c>
      <c r="I47" s="142">
        <v>116994.39</v>
      </c>
      <c r="Q47" s="30">
        <f t="shared" si="0"/>
        <v>116994.39</v>
      </c>
    </row>
    <row r="48" spans="1:17" x14ac:dyDescent="0.2">
      <c r="A48" s="139" t="s">
        <v>9696</v>
      </c>
      <c r="B48" s="140" t="s">
        <v>22951</v>
      </c>
      <c r="C48" s="141">
        <v>853262</v>
      </c>
      <c r="D48" s="141">
        <v>13153</v>
      </c>
      <c r="E48" s="142">
        <v>8030097.2400000002</v>
      </c>
      <c r="F48" s="142">
        <v>258781.26</v>
      </c>
      <c r="G48" s="142">
        <v>295699.40999999997</v>
      </c>
      <c r="H48" s="142">
        <v>224623.96</v>
      </c>
      <c r="I48" s="142">
        <v>779104.63</v>
      </c>
      <c r="Q48" s="30">
        <f t="shared" si="0"/>
        <v>779104.63</v>
      </c>
    </row>
    <row r="49" spans="1:17" x14ac:dyDescent="0.2">
      <c r="A49" s="139" t="s">
        <v>9698</v>
      </c>
      <c r="B49" s="140" t="s">
        <v>22952</v>
      </c>
      <c r="C49" s="141">
        <v>156112</v>
      </c>
      <c r="D49" s="141">
        <v>2728</v>
      </c>
      <c r="E49" s="142">
        <v>1340914.72</v>
      </c>
      <c r="F49" s="142">
        <v>47346.38</v>
      </c>
      <c r="G49" s="142">
        <v>61329.59</v>
      </c>
      <c r="H49" s="142">
        <v>37509.08</v>
      </c>
      <c r="I49" s="142">
        <v>146185.04999999999</v>
      </c>
      <c r="Q49" s="30">
        <f t="shared" si="0"/>
        <v>146185.04999999999</v>
      </c>
    </row>
    <row r="50" spans="1:17" x14ac:dyDescent="0.2">
      <c r="A50" s="139" t="s">
        <v>15265</v>
      </c>
      <c r="B50" s="140" t="s">
        <v>22953</v>
      </c>
      <c r="C50" s="141">
        <v>943015</v>
      </c>
      <c r="D50" s="141">
        <v>12289</v>
      </c>
      <c r="E50" s="142">
        <v>8926978.8499999996</v>
      </c>
      <c r="F50" s="142">
        <v>286001.95</v>
      </c>
      <c r="G50" s="142">
        <v>276275.40000000002</v>
      </c>
      <c r="H50" s="142">
        <v>249712.23</v>
      </c>
      <c r="I50" s="142">
        <v>811989.58</v>
      </c>
      <c r="Q50" s="30">
        <f t="shared" si="0"/>
        <v>811989.58</v>
      </c>
    </row>
    <row r="51" spans="1:17" x14ac:dyDescent="0.2">
      <c r="A51" s="139" t="s">
        <v>15267</v>
      </c>
      <c r="B51" s="140" t="s">
        <v>22954</v>
      </c>
      <c r="C51" s="141">
        <v>325898</v>
      </c>
      <c r="D51" s="141">
        <v>4611</v>
      </c>
      <c r="E51" s="142">
        <v>4744843.7</v>
      </c>
      <c r="F51" s="142">
        <v>98839.85</v>
      </c>
      <c r="G51" s="142">
        <v>103662.06</v>
      </c>
      <c r="H51" s="142">
        <v>132726.29999999999</v>
      </c>
      <c r="I51" s="142">
        <v>335228.21000000002</v>
      </c>
      <c r="Q51" s="30">
        <f t="shared" si="0"/>
        <v>335228.21000000002</v>
      </c>
    </row>
    <row r="52" spans="1:17" x14ac:dyDescent="0.2">
      <c r="A52" s="139" t="s">
        <v>10604</v>
      </c>
      <c r="B52" s="140" t="s">
        <v>22955</v>
      </c>
      <c r="C52" s="141">
        <v>21798</v>
      </c>
      <c r="D52" s="141">
        <v>275</v>
      </c>
      <c r="E52" s="142">
        <v>75860.929999999993</v>
      </c>
      <c r="F52" s="142">
        <v>6611</v>
      </c>
      <c r="G52" s="142">
        <v>6182.42</v>
      </c>
      <c r="H52" s="142">
        <v>2122.0500000000002</v>
      </c>
      <c r="I52" s="142">
        <v>14915.47</v>
      </c>
      <c r="Q52" s="30">
        <f t="shared" si="0"/>
        <v>14915.47</v>
      </c>
    </row>
    <row r="53" spans="1:17" x14ac:dyDescent="0.2">
      <c r="A53" s="139" t="s">
        <v>10606</v>
      </c>
      <c r="B53" s="140" t="s">
        <v>22956</v>
      </c>
      <c r="C53" s="141">
        <v>11423</v>
      </c>
      <c r="D53" s="141">
        <v>162</v>
      </c>
      <c r="E53" s="142">
        <v>44260.77</v>
      </c>
      <c r="F53" s="142">
        <v>3464.42</v>
      </c>
      <c r="G53" s="142">
        <v>3642.01</v>
      </c>
      <c r="H53" s="142">
        <v>1238.0899999999999</v>
      </c>
      <c r="I53" s="142">
        <v>8344.52</v>
      </c>
      <c r="Q53" s="30">
        <f t="shared" si="0"/>
        <v>8344.52</v>
      </c>
    </row>
    <row r="54" spans="1:17" x14ac:dyDescent="0.2">
      <c r="A54" s="139" t="s">
        <v>10608</v>
      </c>
      <c r="B54" s="140" t="s">
        <v>22957</v>
      </c>
      <c r="C54" s="141">
        <v>83439</v>
      </c>
      <c r="D54" s="141">
        <v>1188</v>
      </c>
      <c r="E54" s="142">
        <v>384245.18</v>
      </c>
      <c r="F54" s="142">
        <v>25305.77</v>
      </c>
      <c r="G54" s="142">
        <v>26708.05</v>
      </c>
      <c r="H54" s="142">
        <v>10748.4</v>
      </c>
      <c r="I54" s="142">
        <v>62762.22</v>
      </c>
      <c r="Q54" s="30">
        <f t="shared" si="0"/>
        <v>62762.22</v>
      </c>
    </row>
    <row r="55" spans="1:17" x14ac:dyDescent="0.2">
      <c r="A55" s="139" t="s">
        <v>10610</v>
      </c>
      <c r="B55" s="140" t="s">
        <v>22958</v>
      </c>
      <c r="C55" s="141">
        <v>931646</v>
      </c>
      <c r="D55" s="141">
        <v>13001</v>
      </c>
      <c r="E55" s="142">
        <v>7413910.21</v>
      </c>
      <c r="F55" s="142">
        <v>282553.92</v>
      </c>
      <c r="G55" s="142">
        <v>292282.21999999997</v>
      </c>
      <c r="H55" s="142">
        <v>207387.48</v>
      </c>
      <c r="I55" s="142">
        <v>782223.62</v>
      </c>
      <c r="Q55" s="30">
        <f t="shared" si="0"/>
        <v>782223.62</v>
      </c>
    </row>
    <row r="56" spans="1:17" x14ac:dyDescent="0.2">
      <c r="A56" s="139" t="s">
        <v>15273</v>
      </c>
      <c r="B56" s="140" t="s">
        <v>22959</v>
      </c>
      <c r="C56" s="141">
        <v>585402</v>
      </c>
      <c r="D56" s="141">
        <v>7812</v>
      </c>
      <c r="E56" s="142">
        <v>5999927.0199999996</v>
      </c>
      <c r="F56" s="142">
        <v>177543.44</v>
      </c>
      <c r="G56" s="142">
        <v>175625.53</v>
      </c>
      <c r="H56" s="142">
        <v>167834.51</v>
      </c>
      <c r="I56" s="142">
        <v>521003.48</v>
      </c>
      <c r="Q56" s="30">
        <f t="shared" si="0"/>
        <v>521003.48</v>
      </c>
    </row>
    <row r="57" spans="1:17" x14ac:dyDescent="0.2">
      <c r="A57" s="139" t="s">
        <v>15275</v>
      </c>
      <c r="B57" s="140" t="s">
        <v>22960</v>
      </c>
      <c r="C57" s="141">
        <v>153803</v>
      </c>
      <c r="D57" s="141">
        <v>3056</v>
      </c>
      <c r="E57" s="142">
        <v>1839816.35</v>
      </c>
      <c r="F57" s="142">
        <v>46646.1</v>
      </c>
      <c r="G57" s="142">
        <v>68703.429999999993</v>
      </c>
      <c r="H57" s="142">
        <v>51464.71</v>
      </c>
      <c r="I57" s="142">
        <v>166814.24</v>
      </c>
      <c r="Q57" s="30">
        <f t="shared" si="0"/>
        <v>166814.24</v>
      </c>
    </row>
    <row r="58" spans="1:17" x14ac:dyDescent="0.2">
      <c r="A58" s="139" t="s">
        <v>15277</v>
      </c>
      <c r="B58" s="140" t="s">
        <v>22961</v>
      </c>
      <c r="C58" s="141">
        <v>1948393</v>
      </c>
      <c r="D58" s="141">
        <v>20146</v>
      </c>
      <c r="E58" s="142">
        <v>16146486.220000001</v>
      </c>
      <c r="F58" s="142">
        <v>590917.68000000005</v>
      </c>
      <c r="G58" s="142">
        <v>452912.68</v>
      </c>
      <c r="H58" s="142">
        <v>451661.75</v>
      </c>
      <c r="I58" s="142">
        <v>1495492.11</v>
      </c>
      <c r="Q58" s="30">
        <f t="shared" si="0"/>
        <v>1495492.11</v>
      </c>
    </row>
    <row r="59" spans="1:17" x14ac:dyDescent="0.2">
      <c r="A59" s="139" t="s">
        <v>15279</v>
      </c>
      <c r="B59" s="140" t="s">
        <v>22962</v>
      </c>
      <c r="C59" s="141">
        <v>88377</v>
      </c>
      <c r="D59" s="141">
        <v>1765</v>
      </c>
      <c r="E59" s="142">
        <v>1714174.12</v>
      </c>
      <c r="F59" s="142">
        <v>26803.45</v>
      </c>
      <c r="G59" s="142">
        <v>39679.769999999997</v>
      </c>
      <c r="H59" s="142">
        <v>47950.16</v>
      </c>
      <c r="I59" s="142">
        <v>114433.38</v>
      </c>
      <c r="Q59" s="30">
        <f t="shared" si="0"/>
        <v>114433.38</v>
      </c>
    </row>
    <row r="60" spans="1:17" x14ac:dyDescent="0.2">
      <c r="A60" s="139" t="s">
        <v>15281</v>
      </c>
      <c r="B60" s="140" t="s">
        <v>22963</v>
      </c>
      <c r="C60" s="141">
        <v>830075</v>
      </c>
      <c r="D60" s="141">
        <v>12828</v>
      </c>
      <c r="E60" s="142">
        <v>14225581.91</v>
      </c>
      <c r="F60" s="142">
        <v>251749.01</v>
      </c>
      <c r="G60" s="142">
        <v>288392.90999999997</v>
      </c>
      <c r="H60" s="142">
        <v>397928.75</v>
      </c>
      <c r="I60" s="142">
        <v>938070.67</v>
      </c>
      <c r="Q60" s="30">
        <f t="shared" si="0"/>
        <v>938070.67</v>
      </c>
    </row>
    <row r="61" spans="1:17" x14ac:dyDescent="0.2">
      <c r="A61" s="139" t="s">
        <v>15283</v>
      </c>
      <c r="B61" s="140" t="s">
        <v>22964</v>
      </c>
      <c r="C61" s="141">
        <v>134421</v>
      </c>
      <c r="D61" s="141">
        <v>2856</v>
      </c>
      <c r="E61" s="142">
        <v>2761854.34</v>
      </c>
      <c r="F61" s="142">
        <v>40767.760000000002</v>
      </c>
      <c r="G61" s="142">
        <v>64207.1</v>
      </c>
      <c r="H61" s="142">
        <v>77256.679999999993</v>
      </c>
      <c r="I61" s="142">
        <v>182231.54</v>
      </c>
      <c r="Q61" s="30">
        <f t="shared" si="0"/>
        <v>182231.54</v>
      </c>
    </row>
    <row r="62" spans="1:17" x14ac:dyDescent="0.2">
      <c r="A62" s="139" t="s">
        <v>15285</v>
      </c>
      <c r="B62" s="140" t="s">
        <v>22965</v>
      </c>
      <c r="C62" s="141">
        <v>713453</v>
      </c>
      <c r="D62" s="141">
        <v>10759</v>
      </c>
      <c r="E62" s="142">
        <v>7124861.7800000003</v>
      </c>
      <c r="F62" s="142">
        <v>216379.36</v>
      </c>
      <c r="G62" s="142">
        <v>241878.66</v>
      </c>
      <c r="H62" s="142">
        <v>199301.98</v>
      </c>
      <c r="I62" s="142">
        <v>657560</v>
      </c>
      <c r="Q62" s="30">
        <f t="shared" si="0"/>
        <v>657560</v>
      </c>
    </row>
    <row r="63" spans="1:17" x14ac:dyDescent="0.2">
      <c r="A63" s="139" t="s">
        <v>15287</v>
      </c>
      <c r="B63" s="140" t="s">
        <v>22966</v>
      </c>
      <c r="C63" s="141">
        <v>2605757</v>
      </c>
      <c r="D63" s="141">
        <v>37419</v>
      </c>
      <c r="E63" s="142">
        <v>27735353.219999999</v>
      </c>
      <c r="F63" s="142">
        <v>790286.05</v>
      </c>
      <c r="G63" s="142">
        <v>841235.96</v>
      </c>
      <c r="H63" s="142">
        <v>775834.27</v>
      </c>
      <c r="I63" s="142">
        <v>2407356.2799999998</v>
      </c>
      <c r="Q63" s="30">
        <f t="shared" si="0"/>
        <v>2407356.2799999998</v>
      </c>
    </row>
    <row r="64" spans="1:17" x14ac:dyDescent="0.2">
      <c r="A64" s="139" t="s">
        <v>15289</v>
      </c>
      <c r="B64" s="140" t="s">
        <v>22967</v>
      </c>
      <c r="C64" s="141">
        <v>517975</v>
      </c>
      <c r="D64" s="141">
        <v>7308</v>
      </c>
      <c r="E64" s="142">
        <v>7562507.9699999997</v>
      </c>
      <c r="F64" s="142">
        <v>157093.87</v>
      </c>
      <c r="G64" s="142">
        <v>164294.82999999999</v>
      </c>
      <c r="H64" s="142">
        <v>211544.19</v>
      </c>
      <c r="I64" s="142">
        <v>532932.89</v>
      </c>
      <c r="Q64" s="30">
        <f t="shared" si="0"/>
        <v>532932.89</v>
      </c>
    </row>
    <row r="65" spans="1:17" x14ac:dyDescent="0.2">
      <c r="A65" s="139" t="s">
        <v>15291</v>
      </c>
      <c r="B65" s="140" t="s">
        <v>22968</v>
      </c>
      <c r="C65" s="141">
        <v>167215</v>
      </c>
      <c r="D65" s="141">
        <v>2313</v>
      </c>
      <c r="E65" s="142">
        <v>2151404.5499999998</v>
      </c>
      <c r="F65" s="142">
        <v>50713.75</v>
      </c>
      <c r="G65" s="142">
        <v>51999.56</v>
      </c>
      <c r="H65" s="142">
        <v>60180.72</v>
      </c>
      <c r="I65" s="142">
        <v>162894.03</v>
      </c>
      <c r="Q65" s="30">
        <f t="shared" si="0"/>
        <v>162894.03</v>
      </c>
    </row>
    <row r="66" spans="1:17" x14ac:dyDescent="0.2">
      <c r="A66" s="139" t="s">
        <v>15293</v>
      </c>
      <c r="B66" s="140" t="s">
        <v>22969</v>
      </c>
      <c r="C66" s="141">
        <v>966438</v>
      </c>
      <c r="D66" s="141">
        <v>15698</v>
      </c>
      <c r="E66" s="142">
        <v>18101066.59</v>
      </c>
      <c r="F66" s="142">
        <v>293105.8</v>
      </c>
      <c r="G66" s="142">
        <v>352914.74</v>
      </c>
      <c r="H66" s="142">
        <v>506336.85</v>
      </c>
      <c r="I66" s="142">
        <v>1152357.3899999999</v>
      </c>
      <c r="Q66" s="30">
        <f t="shared" si="0"/>
        <v>1152357.3899999999</v>
      </c>
    </row>
    <row r="67" spans="1:17" x14ac:dyDescent="0.2">
      <c r="A67" s="139" t="s">
        <v>15295</v>
      </c>
      <c r="B67" s="140" t="s">
        <v>22970</v>
      </c>
      <c r="C67" s="141">
        <v>83117</v>
      </c>
      <c r="D67" s="141">
        <v>804</v>
      </c>
      <c r="E67" s="142">
        <v>418197.43</v>
      </c>
      <c r="F67" s="142">
        <v>25208.11</v>
      </c>
      <c r="G67" s="142">
        <v>18075.14</v>
      </c>
      <c r="H67" s="142">
        <v>11698.14</v>
      </c>
      <c r="I67" s="142">
        <v>54981.39</v>
      </c>
      <c r="Q67" s="30">
        <f>I67+P67</f>
        <v>54981.39</v>
      </c>
    </row>
    <row r="68" spans="1:17" x14ac:dyDescent="0.2">
      <c r="A68" s="139" t="s">
        <v>15297</v>
      </c>
      <c r="B68" s="140" t="s">
        <v>22971</v>
      </c>
      <c r="C68" s="141">
        <v>85170</v>
      </c>
      <c r="D68" s="141">
        <v>711</v>
      </c>
      <c r="E68" s="142">
        <v>341943.9</v>
      </c>
      <c r="F68" s="142">
        <v>25827.3</v>
      </c>
      <c r="G68" s="142">
        <v>15984.36</v>
      </c>
      <c r="H68" s="142">
        <v>9565.11</v>
      </c>
      <c r="I68" s="142">
        <v>51376.77</v>
      </c>
      <c r="Q68" s="30">
        <f t="shared" si="0"/>
        <v>51376.77</v>
      </c>
    </row>
    <row r="69" spans="1:17" x14ac:dyDescent="0.2">
      <c r="Q69" s="30"/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85" fitToHeight="100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5:Y7622"/>
  <sheetViews>
    <sheetView workbookViewId="0">
      <selection activeCell="B17" sqref="B17"/>
    </sheetView>
  </sheetViews>
  <sheetFormatPr baseColWidth="10" defaultRowHeight="12.75" x14ac:dyDescent="0.2"/>
  <cols>
    <col min="1" max="1" width="8.7109375" style="100" customWidth="1"/>
    <col min="2" max="2" width="46.42578125" style="11" bestFit="1" customWidth="1"/>
    <col min="3" max="3" width="17.140625" style="18" customWidth="1"/>
    <col min="4" max="4" width="15.5703125" style="18" bestFit="1" customWidth="1"/>
    <col min="5" max="5" width="16.7109375" style="18" customWidth="1"/>
    <col min="6" max="6" width="15.7109375" style="18" customWidth="1"/>
    <col min="7" max="7" width="12.5703125" style="18" bestFit="1" customWidth="1"/>
    <col min="8" max="8" width="15.28515625" style="18" bestFit="1" customWidth="1"/>
    <col min="9" max="9" width="15.5703125" style="18" bestFit="1" customWidth="1"/>
    <col min="10" max="10" width="13.7109375" style="18" bestFit="1" customWidth="1"/>
    <col min="11" max="11" width="13.140625" style="18" bestFit="1" customWidth="1"/>
    <col min="12" max="13" width="16.28515625" style="18" bestFit="1" customWidth="1"/>
    <col min="14" max="14" width="11.7109375" style="18" bestFit="1" customWidth="1"/>
    <col min="15" max="15" width="15.28515625" style="18" bestFit="1" customWidth="1"/>
    <col min="16" max="16" width="15.7109375" style="18" customWidth="1"/>
    <col min="17" max="17" width="18.85546875" style="18" customWidth="1"/>
    <col min="18" max="18" width="15" style="18" bestFit="1" customWidth="1"/>
    <col min="19" max="19" width="12.5703125" style="18" bestFit="1" customWidth="1"/>
    <col min="20" max="20" width="15.28515625" style="18" bestFit="1" customWidth="1"/>
    <col min="21" max="21" width="15.5703125" style="18" customWidth="1"/>
    <col min="22" max="22" width="16.28515625" style="18" customWidth="1"/>
    <col min="23" max="23" width="15" style="18" customWidth="1"/>
    <col min="24" max="24" width="12.5703125" style="18" customWidth="1"/>
    <col min="25" max="25" width="16.28515625" style="30" customWidth="1"/>
  </cols>
  <sheetData>
    <row r="5" spans="1:25" ht="20.25" x14ac:dyDescent="0.2">
      <c r="A5" s="94" t="s">
        <v>27</v>
      </c>
      <c r="B5" s="48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2"/>
      <c r="Q5" s="72"/>
      <c r="R5" s="72"/>
      <c r="S5" s="71"/>
      <c r="T5" s="72"/>
      <c r="U5" s="72"/>
      <c r="V5" s="72"/>
      <c r="W5" s="72"/>
      <c r="X5" s="72"/>
      <c r="Y5" s="59"/>
    </row>
    <row r="6" spans="1:25" ht="20.25" x14ac:dyDescent="0.2">
      <c r="A6" s="95" t="s">
        <v>36</v>
      </c>
      <c r="B6" s="49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68"/>
      <c r="Q6" s="68"/>
      <c r="R6" s="68"/>
      <c r="S6" s="73"/>
      <c r="T6" s="68"/>
      <c r="U6" s="68"/>
      <c r="V6" s="68"/>
      <c r="W6" s="68"/>
      <c r="X6" s="68"/>
      <c r="Y6" s="60"/>
    </row>
    <row r="7" spans="1:25" x14ac:dyDescent="0.2">
      <c r="A7" s="96"/>
    </row>
    <row r="8" spans="1:25" x14ac:dyDescent="0.2">
      <c r="A8" s="97"/>
      <c r="B8" s="12"/>
    </row>
    <row r="9" spans="1:25" x14ac:dyDescent="0.2">
      <c r="A9" s="96"/>
      <c r="C9" s="122"/>
      <c r="D9" s="122" t="str">
        <f>CONCATENATE("DECLARACIÓN-LIQUIDACIÓN 4º TRIMESTRE ",AÑO!A1)</f>
        <v>DECLARACIÓN-LIQUIDACIÓN 4º TRIMESTRE 2023</v>
      </c>
      <c r="E9" s="122"/>
      <c r="F9" s="122"/>
      <c r="G9" s="122"/>
      <c r="H9" s="123"/>
      <c r="I9" s="123" t="str">
        <f>CONCATENATE("LIQUIDACIÓN DEFINITIVA ",RIGHT(D9,4)," Y ENTREGA A CUENTA 1er. TRIM. ",RIGHT(D9,4)+1)</f>
        <v>LIQUIDACIÓN DEFINITIVA 2023 Y ENTREGA A CUENTA 1er. TRIM. 2024</v>
      </c>
      <c r="J9" s="123"/>
      <c r="K9" s="123"/>
      <c r="L9" s="123"/>
      <c r="M9" s="123"/>
      <c r="N9" s="123"/>
      <c r="O9" s="74"/>
      <c r="P9" s="124"/>
      <c r="Q9" s="124" t="str">
        <f>CONCATENATE("DECLARACIÓN-LIQUIDACIÓN 2º TRIMESTRE ",RIGHT(D9,4)+1)</f>
        <v>DECLARACIÓN-LIQUIDACIÓN 2º TRIMESTRE 2024</v>
      </c>
      <c r="R9" s="74"/>
      <c r="S9" s="74"/>
      <c r="T9" s="75" t="str">
        <f>CONCATENATE("DECLARACIÓN-LIQUIDACIÓN 3º TRIMESTRE ",RIGHT(D9,4)+1)</f>
        <v>DECLARACIÓN-LIQUIDACIÓN 3º TRIMESTRE 2024</v>
      </c>
      <c r="U9" s="75"/>
      <c r="V9" s="75"/>
      <c r="W9" s="75"/>
      <c r="X9" s="75"/>
    </row>
    <row r="10" spans="1:25" x14ac:dyDescent="0.2">
      <c r="A10" s="96"/>
      <c r="C10" s="67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</row>
    <row r="11" spans="1:25" ht="75" customHeight="1" x14ac:dyDescent="0.2">
      <c r="A11" s="98" t="s">
        <v>40</v>
      </c>
      <c r="B11" s="39" t="s">
        <v>28</v>
      </c>
      <c r="C11" s="41" t="str">
        <f>CONCATENATE("25% FACTURACIÓN ",
RIGHT(D9,4)-1)</f>
        <v>25% FACTURACIÓN 2022</v>
      </c>
      <c r="D11" s="41" t="s">
        <v>29</v>
      </c>
      <c r="E11" s="41" t="s">
        <v>38</v>
      </c>
      <c r="F11" s="41" t="s">
        <v>39</v>
      </c>
      <c r="G11" s="78" t="s">
        <v>26</v>
      </c>
      <c r="H11" s="42" t="str">
        <f>CONCATENATE("FACTURACIÓN ",
RIGHT(D9,4))</f>
        <v>FACTURACIÓN 2023</v>
      </c>
      <c r="I11" s="42" t="s">
        <v>35</v>
      </c>
      <c r="J11" s="42" t="str">
        <f>CONCATENATE("ENTREGADO A CUENTA ",RIGHT(C9,4))</f>
        <v xml:space="preserve">ENTREGADO A CUENTA </v>
      </c>
      <c r="K11" s="42" t="str">
        <f>CONCATENATE("LIQUIDACIÓN  DEFINITIVA ",RIGHT(D9,4)+1)</f>
        <v>LIQUIDACIÓN  DEFINITIVA 2024</v>
      </c>
      <c r="L11" s="42" t="str">
        <f>CONCATENATE("ENTREGA
A CUENTA
PRIMER TRIMESTRE ",RIGHT(D9,4)+1)</f>
        <v>ENTREGA
A CUENTA
PRIMER TRIMESTRE 2024</v>
      </c>
      <c r="M11" s="42" t="str">
        <f>CONCATENATE("ENTREGA LIQUIDACIÓN Y PRIMER TRIMESTRE ",RIGHT(D9,4)+1)</f>
        <v>ENTREGA LIQUIDACIÓN Y PRIMER TRIMESTRE 2024</v>
      </c>
      <c r="N11" s="42" t="s">
        <v>1</v>
      </c>
      <c r="O11" s="41" t="str">
        <f>CONCATENATE("25% FACTURACIÓN ",RIGHT(D9,4))</f>
        <v>25% FACTURACIÓN 2023</v>
      </c>
      <c r="P11" s="41" t="s">
        <v>29</v>
      </c>
      <c r="Q11" s="41" t="s">
        <v>31</v>
      </c>
      <c r="R11" s="41" t="s">
        <v>30</v>
      </c>
      <c r="S11" s="41" t="s">
        <v>3</v>
      </c>
      <c r="T11" s="42" t="str">
        <f>CONCATENATE("25% FACTURACIÓN ",RIGHT(D9,4))</f>
        <v>25% FACTURACIÓN 2023</v>
      </c>
      <c r="U11" s="42" t="s">
        <v>29</v>
      </c>
      <c r="V11" s="42" t="s">
        <v>31</v>
      </c>
      <c r="W11" s="42" t="s">
        <v>30</v>
      </c>
      <c r="X11" s="42" t="s">
        <v>3</v>
      </c>
      <c r="Y11" s="78" t="s">
        <v>32</v>
      </c>
    </row>
    <row r="12" spans="1:25" s="3" customFormat="1" ht="12.75" customHeight="1" x14ac:dyDescent="0.2">
      <c r="A12" s="99"/>
      <c r="B12" s="47"/>
      <c r="C12" s="69"/>
      <c r="D12" s="69"/>
      <c r="E12" s="69"/>
      <c r="F12" s="77"/>
      <c r="G12" s="7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77"/>
      <c r="T12" s="69"/>
      <c r="U12" s="69"/>
      <c r="V12" s="69"/>
      <c r="W12" s="69"/>
      <c r="X12" s="69"/>
      <c r="Y12" s="61"/>
    </row>
    <row r="13" spans="1:25" x14ac:dyDescent="0.2">
      <c r="A13" s="134" t="s">
        <v>41</v>
      </c>
      <c r="B13" s="135" t="s">
        <v>42</v>
      </c>
      <c r="C13" s="136">
        <v>8618.31</v>
      </c>
      <c r="D13" s="136">
        <v>163.75</v>
      </c>
      <c r="E13" s="136">
        <v>0</v>
      </c>
      <c r="F13" s="136">
        <v>163.75</v>
      </c>
      <c r="G13" s="137">
        <v>0</v>
      </c>
      <c r="H13" s="142"/>
      <c r="I13" s="142"/>
      <c r="J13" s="142"/>
      <c r="K13" s="142"/>
      <c r="L13" s="143"/>
      <c r="M13" s="143"/>
      <c r="N13" s="143"/>
      <c r="Y13" s="30">
        <f>W13+R13+M13+F13</f>
        <v>163.75</v>
      </c>
    </row>
    <row r="14" spans="1:25" x14ac:dyDescent="0.2">
      <c r="A14" s="134" t="s">
        <v>43</v>
      </c>
      <c r="B14" s="135" t="s">
        <v>44</v>
      </c>
      <c r="C14" s="136">
        <v>7594.99</v>
      </c>
      <c r="D14" s="136">
        <v>144.31</v>
      </c>
      <c r="E14" s="136">
        <v>0</v>
      </c>
      <c r="F14" s="136">
        <v>144.31</v>
      </c>
      <c r="G14" s="137">
        <v>0</v>
      </c>
      <c r="H14" s="142"/>
      <c r="I14" s="142"/>
      <c r="J14" s="142"/>
      <c r="K14" s="142"/>
      <c r="L14" s="143"/>
      <c r="M14" s="143"/>
      <c r="N14" s="143"/>
      <c r="Y14" s="30">
        <f>W14+R14+M14+F14</f>
        <v>144.31</v>
      </c>
    </row>
    <row r="15" spans="1:25" x14ac:dyDescent="0.2">
      <c r="A15" s="134" t="s">
        <v>45</v>
      </c>
      <c r="B15" s="135" t="s">
        <v>46</v>
      </c>
      <c r="C15" s="136">
        <v>3528088.08</v>
      </c>
      <c r="D15" s="136">
        <v>67033.67</v>
      </c>
      <c r="E15" s="136">
        <v>0</v>
      </c>
      <c r="F15" s="136">
        <v>67033.67</v>
      </c>
      <c r="G15" s="137">
        <v>0</v>
      </c>
      <c r="H15" s="142"/>
      <c r="I15" s="142"/>
      <c r="J15" s="142"/>
      <c r="K15" s="142"/>
      <c r="L15" s="143"/>
      <c r="M15" s="143"/>
      <c r="N15" s="143"/>
      <c r="Y15" s="30">
        <f t="shared" ref="Y15:Y78" si="0">W15+R15+M15+F15</f>
        <v>67033.67</v>
      </c>
    </row>
    <row r="16" spans="1:25" x14ac:dyDescent="0.2">
      <c r="A16" s="134" t="s">
        <v>47</v>
      </c>
      <c r="B16" s="135" t="s">
        <v>48</v>
      </c>
      <c r="C16" s="136">
        <v>5828.08</v>
      </c>
      <c r="D16" s="136">
        <v>110.73</v>
      </c>
      <c r="E16" s="136">
        <v>0</v>
      </c>
      <c r="F16" s="136">
        <v>110.73</v>
      </c>
      <c r="G16" s="137">
        <v>0</v>
      </c>
      <c r="H16" s="142"/>
      <c r="I16" s="142"/>
      <c r="J16" s="142"/>
      <c r="K16" s="142"/>
      <c r="L16" s="143"/>
      <c r="M16" s="143"/>
      <c r="N16" s="143"/>
      <c r="Y16" s="30">
        <f t="shared" si="0"/>
        <v>110.73</v>
      </c>
    </row>
    <row r="17" spans="1:25" x14ac:dyDescent="0.2">
      <c r="A17" s="134" t="s">
        <v>49</v>
      </c>
      <c r="B17" s="135" t="s">
        <v>50</v>
      </c>
      <c r="C17" s="136">
        <v>7374.96</v>
      </c>
      <c r="D17" s="136">
        <v>140.13</v>
      </c>
      <c r="E17" s="136">
        <v>0</v>
      </c>
      <c r="F17" s="136">
        <v>140.13</v>
      </c>
      <c r="G17" s="137">
        <v>0</v>
      </c>
      <c r="H17" s="142"/>
      <c r="I17" s="142"/>
      <c r="J17" s="142"/>
      <c r="K17" s="142"/>
      <c r="L17" s="143"/>
      <c r="M17" s="143"/>
      <c r="N17" s="143"/>
      <c r="Y17" s="30">
        <f t="shared" si="0"/>
        <v>140.13</v>
      </c>
    </row>
    <row r="18" spans="1:25" x14ac:dyDescent="0.2">
      <c r="A18" s="134" t="s">
        <v>51</v>
      </c>
      <c r="B18" s="135" t="s">
        <v>52</v>
      </c>
      <c r="C18" s="136">
        <v>10518.48</v>
      </c>
      <c r="D18" s="136">
        <v>199.85</v>
      </c>
      <c r="E18" s="136">
        <v>0</v>
      </c>
      <c r="F18" s="136">
        <v>199.85</v>
      </c>
      <c r="G18" s="137">
        <v>0</v>
      </c>
      <c r="H18" s="142"/>
      <c r="I18" s="142"/>
      <c r="J18" s="142"/>
      <c r="K18" s="142"/>
      <c r="L18" s="143"/>
      <c r="M18" s="143"/>
      <c r="N18" s="143"/>
      <c r="Y18" s="30">
        <f t="shared" si="0"/>
        <v>199.85</v>
      </c>
    </row>
    <row r="19" spans="1:25" x14ac:dyDescent="0.2">
      <c r="A19" s="134" t="s">
        <v>53</v>
      </c>
      <c r="B19" s="135" t="s">
        <v>54</v>
      </c>
      <c r="C19" s="136">
        <v>22956.29</v>
      </c>
      <c r="D19" s="136">
        <v>436.17</v>
      </c>
      <c r="E19" s="136">
        <v>0</v>
      </c>
      <c r="F19" s="136">
        <v>436.17</v>
      </c>
      <c r="G19" s="137">
        <v>0</v>
      </c>
      <c r="H19" s="142"/>
      <c r="I19" s="142"/>
      <c r="J19" s="142"/>
      <c r="K19" s="142"/>
      <c r="L19" s="143"/>
      <c r="M19" s="143"/>
      <c r="N19" s="143"/>
      <c r="Y19" s="30">
        <f t="shared" si="0"/>
        <v>436.17</v>
      </c>
    </row>
    <row r="20" spans="1:25" x14ac:dyDescent="0.2">
      <c r="A20" s="134" t="s">
        <v>55</v>
      </c>
      <c r="B20" s="135" t="s">
        <v>56</v>
      </c>
      <c r="C20" s="136">
        <v>64159.29</v>
      </c>
      <c r="D20" s="136">
        <v>1219.03</v>
      </c>
      <c r="E20" s="136">
        <v>0</v>
      </c>
      <c r="F20" s="136">
        <v>1219.03</v>
      </c>
      <c r="G20" s="137">
        <v>0</v>
      </c>
      <c r="H20" s="142"/>
      <c r="I20" s="142"/>
      <c r="J20" s="142"/>
      <c r="K20" s="142"/>
      <c r="L20" s="143"/>
      <c r="M20" s="143"/>
      <c r="N20" s="143"/>
      <c r="Y20" s="30">
        <f t="shared" si="0"/>
        <v>1219.03</v>
      </c>
    </row>
    <row r="21" spans="1:25" x14ac:dyDescent="0.2">
      <c r="A21" s="134" t="s">
        <v>57</v>
      </c>
      <c r="B21" s="135" t="s">
        <v>58</v>
      </c>
      <c r="C21" s="136">
        <v>131394.04999999999</v>
      </c>
      <c r="D21" s="136">
        <v>2496.4899999999998</v>
      </c>
      <c r="E21" s="136">
        <v>0</v>
      </c>
      <c r="F21" s="136">
        <v>2496.4899999999998</v>
      </c>
      <c r="G21" s="137">
        <v>0</v>
      </c>
      <c r="H21" s="142"/>
      <c r="I21" s="142"/>
      <c r="J21" s="142"/>
      <c r="K21" s="142"/>
      <c r="L21" s="143"/>
      <c r="M21" s="143"/>
      <c r="N21" s="143"/>
      <c r="Y21" s="30">
        <f t="shared" si="0"/>
        <v>2496.4899999999998</v>
      </c>
    </row>
    <row r="22" spans="1:25" x14ac:dyDescent="0.2">
      <c r="A22" s="134" t="s">
        <v>59</v>
      </c>
      <c r="B22" s="135" t="s">
        <v>60</v>
      </c>
      <c r="C22" s="136">
        <v>40811.03</v>
      </c>
      <c r="D22" s="136">
        <v>775.41</v>
      </c>
      <c r="E22" s="136">
        <v>0</v>
      </c>
      <c r="F22" s="136">
        <v>775.41</v>
      </c>
      <c r="G22" s="137">
        <v>0</v>
      </c>
      <c r="H22" s="142"/>
      <c r="I22" s="142"/>
      <c r="J22" s="142"/>
      <c r="K22" s="142"/>
      <c r="L22" s="143"/>
      <c r="M22" s="143"/>
      <c r="N22" s="143"/>
      <c r="Y22" s="30">
        <f t="shared" si="0"/>
        <v>775.41</v>
      </c>
    </row>
    <row r="23" spans="1:25" x14ac:dyDescent="0.2">
      <c r="A23" s="134" t="s">
        <v>61</v>
      </c>
      <c r="B23" s="135" t="s">
        <v>62</v>
      </c>
      <c r="C23" s="136">
        <v>22921.75</v>
      </c>
      <c r="D23" s="136">
        <v>435.51</v>
      </c>
      <c r="E23" s="136">
        <v>0</v>
      </c>
      <c r="F23" s="136">
        <v>435.51</v>
      </c>
      <c r="G23" s="137">
        <v>0</v>
      </c>
      <c r="H23" s="142"/>
      <c r="I23" s="142"/>
      <c r="J23" s="142"/>
      <c r="K23" s="142"/>
      <c r="L23" s="143"/>
      <c r="M23" s="143"/>
      <c r="N23" s="143"/>
      <c r="Y23" s="30">
        <f t="shared" si="0"/>
        <v>435.51</v>
      </c>
    </row>
    <row r="24" spans="1:25" x14ac:dyDescent="0.2">
      <c r="A24" s="134" t="s">
        <v>63</v>
      </c>
      <c r="B24" s="135" t="s">
        <v>64</v>
      </c>
      <c r="C24" s="136">
        <v>26506.49</v>
      </c>
      <c r="D24" s="136">
        <v>503.62</v>
      </c>
      <c r="E24" s="136">
        <v>0</v>
      </c>
      <c r="F24" s="136">
        <v>503.62</v>
      </c>
      <c r="G24" s="137">
        <v>0</v>
      </c>
      <c r="H24" s="142"/>
      <c r="I24" s="142"/>
      <c r="J24" s="142"/>
      <c r="K24" s="142"/>
      <c r="L24" s="143"/>
      <c r="M24" s="143"/>
      <c r="N24" s="143"/>
      <c r="Y24" s="30">
        <f t="shared" si="0"/>
        <v>503.62</v>
      </c>
    </row>
    <row r="25" spans="1:25" x14ac:dyDescent="0.2">
      <c r="A25" s="134" t="s">
        <v>65</v>
      </c>
      <c r="B25" s="135" t="s">
        <v>66</v>
      </c>
      <c r="C25" s="136">
        <v>7339.08</v>
      </c>
      <c r="D25" s="136">
        <v>139.44</v>
      </c>
      <c r="E25" s="136">
        <v>0</v>
      </c>
      <c r="F25" s="136">
        <v>139.44</v>
      </c>
      <c r="G25" s="137">
        <v>0</v>
      </c>
      <c r="H25" s="142"/>
      <c r="I25" s="142"/>
      <c r="J25" s="142"/>
      <c r="K25" s="142"/>
      <c r="L25" s="143"/>
      <c r="M25" s="143"/>
      <c r="N25" s="143"/>
      <c r="Y25" s="30">
        <f t="shared" si="0"/>
        <v>139.44</v>
      </c>
    </row>
    <row r="26" spans="1:25" x14ac:dyDescent="0.2">
      <c r="A26" s="134" t="s">
        <v>67</v>
      </c>
      <c r="B26" s="135" t="s">
        <v>68</v>
      </c>
      <c r="C26" s="136">
        <v>15395.06</v>
      </c>
      <c r="D26" s="136">
        <v>292.51</v>
      </c>
      <c r="E26" s="136">
        <v>0</v>
      </c>
      <c r="F26" s="136">
        <v>292.51</v>
      </c>
      <c r="G26" s="137">
        <v>0</v>
      </c>
      <c r="H26" s="142"/>
      <c r="I26" s="142"/>
      <c r="J26" s="142"/>
      <c r="K26" s="142"/>
      <c r="L26" s="143"/>
      <c r="M26" s="143"/>
      <c r="N26" s="143"/>
      <c r="Y26" s="30">
        <f t="shared" si="0"/>
        <v>292.51</v>
      </c>
    </row>
    <row r="27" spans="1:25" x14ac:dyDescent="0.2">
      <c r="A27" s="134" t="s">
        <v>69</v>
      </c>
      <c r="B27" s="135" t="s">
        <v>70</v>
      </c>
      <c r="C27" s="136">
        <v>10727.89</v>
      </c>
      <c r="D27" s="136">
        <v>203.83</v>
      </c>
      <c r="E27" s="136">
        <v>0</v>
      </c>
      <c r="F27" s="136">
        <v>203.83</v>
      </c>
      <c r="G27" s="137">
        <v>0</v>
      </c>
      <c r="H27" s="142"/>
      <c r="I27" s="142"/>
      <c r="J27" s="142"/>
      <c r="K27" s="142"/>
      <c r="L27" s="143"/>
      <c r="M27" s="143"/>
      <c r="N27" s="143"/>
      <c r="Y27" s="30">
        <f t="shared" si="0"/>
        <v>203.83</v>
      </c>
    </row>
    <row r="28" spans="1:25" x14ac:dyDescent="0.2">
      <c r="A28" s="134" t="s">
        <v>71</v>
      </c>
      <c r="B28" s="135" t="s">
        <v>72</v>
      </c>
      <c r="C28" s="136">
        <v>13419.44</v>
      </c>
      <c r="D28" s="136">
        <v>254.97</v>
      </c>
      <c r="E28" s="136">
        <v>0</v>
      </c>
      <c r="F28" s="136">
        <v>254.97</v>
      </c>
      <c r="G28" s="137">
        <v>0</v>
      </c>
      <c r="H28" s="142"/>
      <c r="I28" s="142"/>
      <c r="J28" s="142"/>
      <c r="K28" s="142"/>
      <c r="L28" s="143"/>
      <c r="M28" s="143"/>
      <c r="N28" s="143"/>
      <c r="Y28" s="30">
        <f t="shared" si="0"/>
        <v>254.97</v>
      </c>
    </row>
    <row r="29" spans="1:25" x14ac:dyDescent="0.2">
      <c r="A29" s="134" t="s">
        <v>73</v>
      </c>
      <c r="B29" s="135" t="s">
        <v>74</v>
      </c>
      <c r="C29" s="136">
        <v>23025.21</v>
      </c>
      <c r="D29" s="136">
        <v>437.48</v>
      </c>
      <c r="E29" s="136">
        <v>0</v>
      </c>
      <c r="F29" s="136">
        <v>437.48</v>
      </c>
      <c r="G29" s="137">
        <v>0</v>
      </c>
      <c r="H29" s="142"/>
      <c r="I29" s="142"/>
      <c r="J29" s="142"/>
      <c r="K29" s="142"/>
      <c r="L29" s="143"/>
      <c r="M29" s="143"/>
      <c r="N29" s="143"/>
      <c r="Y29" s="30">
        <f t="shared" si="0"/>
        <v>437.48</v>
      </c>
    </row>
    <row r="30" spans="1:25" x14ac:dyDescent="0.2">
      <c r="A30" s="134" t="s">
        <v>75</v>
      </c>
      <c r="B30" s="135" t="s">
        <v>76</v>
      </c>
      <c r="C30" s="136">
        <v>17747.240000000002</v>
      </c>
      <c r="D30" s="136">
        <v>337.2</v>
      </c>
      <c r="E30" s="136">
        <v>0</v>
      </c>
      <c r="F30" s="136">
        <v>337.2</v>
      </c>
      <c r="G30" s="137">
        <v>0</v>
      </c>
      <c r="H30" s="142"/>
      <c r="I30" s="142"/>
      <c r="J30" s="142"/>
      <c r="K30" s="142"/>
      <c r="L30" s="143"/>
      <c r="M30" s="143"/>
      <c r="N30" s="143"/>
      <c r="Y30" s="30">
        <f t="shared" si="0"/>
        <v>337.2</v>
      </c>
    </row>
    <row r="31" spans="1:25" x14ac:dyDescent="0.2">
      <c r="A31" s="134" t="s">
        <v>77</v>
      </c>
      <c r="B31" s="135" t="s">
        <v>78</v>
      </c>
      <c r="C31" s="136">
        <v>29463.49</v>
      </c>
      <c r="D31" s="136">
        <v>559.80999999999995</v>
      </c>
      <c r="E31" s="136">
        <v>0</v>
      </c>
      <c r="F31" s="136">
        <v>559.80999999999995</v>
      </c>
      <c r="G31" s="137">
        <v>0</v>
      </c>
      <c r="H31" s="142"/>
      <c r="I31" s="142"/>
      <c r="J31" s="142"/>
      <c r="K31" s="142"/>
      <c r="L31" s="143"/>
      <c r="M31" s="143"/>
      <c r="N31" s="143"/>
      <c r="Y31" s="30">
        <f t="shared" si="0"/>
        <v>559.80999999999995</v>
      </c>
    </row>
    <row r="32" spans="1:25" x14ac:dyDescent="0.2">
      <c r="A32" s="134" t="s">
        <v>79</v>
      </c>
      <c r="B32" s="135" t="s">
        <v>80</v>
      </c>
      <c r="C32" s="136">
        <v>9694.61</v>
      </c>
      <c r="D32" s="136">
        <v>184.2</v>
      </c>
      <c r="E32" s="136">
        <v>0</v>
      </c>
      <c r="F32" s="136">
        <v>184.2</v>
      </c>
      <c r="G32" s="137">
        <v>0</v>
      </c>
      <c r="H32" s="142"/>
      <c r="I32" s="142"/>
      <c r="J32" s="142"/>
      <c r="K32" s="142"/>
      <c r="L32" s="143"/>
      <c r="M32" s="143"/>
      <c r="N32" s="143"/>
      <c r="Y32" s="30">
        <f t="shared" si="0"/>
        <v>184.2</v>
      </c>
    </row>
    <row r="33" spans="1:25" x14ac:dyDescent="0.2">
      <c r="A33" s="134" t="s">
        <v>81</v>
      </c>
      <c r="B33" s="135" t="s">
        <v>82</v>
      </c>
      <c r="C33" s="136">
        <v>10322.39</v>
      </c>
      <c r="D33" s="136">
        <v>196.13</v>
      </c>
      <c r="E33" s="136">
        <v>0</v>
      </c>
      <c r="F33" s="136">
        <v>196.13</v>
      </c>
      <c r="G33" s="137">
        <v>0</v>
      </c>
      <c r="H33" s="142"/>
      <c r="I33" s="142"/>
      <c r="J33" s="142"/>
      <c r="K33" s="142"/>
      <c r="L33" s="143"/>
      <c r="M33" s="143"/>
      <c r="N33" s="143"/>
      <c r="Y33" s="30">
        <f t="shared" si="0"/>
        <v>196.13</v>
      </c>
    </row>
    <row r="34" spans="1:25" x14ac:dyDescent="0.2">
      <c r="A34" s="134" t="s">
        <v>83</v>
      </c>
      <c r="B34" s="135" t="s">
        <v>84</v>
      </c>
      <c r="C34" s="136">
        <v>7291.09</v>
      </c>
      <c r="D34" s="136">
        <v>138.53</v>
      </c>
      <c r="E34" s="136">
        <v>0</v>
      </c>
      <c r="F34" s="136">
        <v>138.53</v>
      </c>
      <c r="G34" s="137">
        <v>0</v>
      </c>
      <c r="H34" s="142"/>
      <c r="I34" s="142"/>
      <c r="J34" s="142"/>
      <c r="K34" s="142"/>
      <c r="L34" s="143"/>
      <c r="M34" s="143"/>
      <c r="N34" s="143"/>
      <c r="Y34" s="30">
        <f t="shared" si="0"/>
        <v>138.53</v>
      </c>
    </row>
    <row r="35" spans="1:25" x14ac:dyDescent="0.2">
      <c r="A35" s="134" t="s">
        <v>85</v>
      </c>
      <c r="B35" s="135" t="s">
        <v>86</v>
      </c>
      <c r="C35" s="136">
        <v>11745.56</v>
      </c>
      <c r="D35" s="136">
        <v>223.17</v>
      </c>
      <c r="E35" s="136">
        <v>0</v>
      </c>
      <c r="F35" s="136">
        <v>223.17</v>
      </c>
      <c r="G35" s="137">
        <v>0</v>
      </c>
      <c r="H35" s="142"/>
      <c r="I35" s="142"/>
      <c r="J35" s="142"/>
      <c r="K35" s="142"/>
      <c r="L35" s="143"/>
      <c r="M35" s="143"/>
      <c r="N35" s="143"/>
      <c r="Y35" s="30">
        <f t="shared" si="0"/>
        <v>223.17</v>
      </c>
    </row>
    <row r="36" spans="1:25" x14ac:dyDescent="0.2">
      <c r="A36" s="134" t="s">
        <v>87</v>
      </c>
      <c r="B36" s="135" t="s">
        <v>88</v>
      </c>
      <c r="C36" s="136">
        <v>41440.65</v>
      </c>
      <c r="D36" s="136">
        <v>787.37</v>
      </c>
      <c r="E36" s="136">
        <v>0</v>
      </c>
      <c r="F36" s="136">
        <v>787.37</v>
      </c>
      <c r="G36" s="137">
        <v>0</v>
      </c>
      <c r="H36" s="142"/>
      <c r="I36" s="142"/>
      <c r="J36" s="142"/>
      <c r="K36" s="142"/>
      <c r="L36" s="143"/>
      <c r="M36" s="143"/>
      <c r="N36" s="143"/>
      <c r="Y36" s="30">
        <f t="shared" si="0"/>
        <v>787.37</v>
      </c>
    </row>
    <row r="37" spans="1:25" x14ac:dyDescent="0.2">
      <c r="A37" s="134" t="s">
        <v>89</v>
      </c>
      <c r="B37" s="135" t="s">
        <v>90</v>
      </c>
      <c r="C37" s="136">
        <v>81901.39</v>
      </c>
      <c r="D37" s="136">
        <v>1556.13</v>
      </c>
      <c r="E37" s="136">
        <v>0</v>
      </c>
      <c r="F37" s="136">
        <v>1556.13</v>
      </c>
      <c r="G37" s="137">
        <v>0</v>
      </c>
      <c r="H37" s="142"/>
      <c r="I37" s="142"/>
      <c r="J37" s="142"/>
      <c r="K37" s="142"/>
      <c r="L37" s="143"/>
      <c r="M37" s="143"/>
      <c r="N37" s="143"/>
      <c r="Y37" s="30">
        <f t="shared" si="0"/>
        <v>1556.13</v>
      </c>
    </row>
    <row r="38" spans="1:25" x14ac:dyDescent="0.2">
      <c r="A38" s="134" t="s">
        <v>91</v>
      </c>
      <c r="B38" s="135" t="s">
        <v>92</v>
      </c>
      <c r="C38" s="136">
        <v>11271.58</v>
      </c>
      <c r="D38" s="136">
        <v>214.16</v>
      </c>
      <c r="E38" s="136">
        <v>0</v>
      </c>
      <c r="F38" s="136">
        <v>214.16</v>
      </c>
      <c r="G38" s="137">
        <v>0</v>
      </c>
      <c r="H38" s="142"/>
      <c r="I38" s="142"/>
      <c r="J38" s="142"/>
      <c r="K38" s="142"/>
      <c r="L38" s="143"/>
      <c r="M38" s="143"/>
      <c r="N38" s="143"/>
      <c r="Y38" s="30">
        <f t="shared" si="0"/>
        <v>214.16</v>
      </c>
    </row>
    <row r="39" spans="1:25" x14ac:dyDescent="0.2">
      <c r="A39" s="134" t="s">
        <v>93</v>
      </c>
      <c r="B39" s="135" t="s">
        <v>94</v>
      </c>
      <c r="C39" s="136">
        <v>8919.5499999999993</v>
      </c>
      <c r="D39" s="136">
        <v>169.47</v>
      </c>
      <c r="E39" s="136">
        <v>0</v>
      </c>
      <c r="F39" s="136">
        <v>169.47</v>
      </c>
      <c r="G39" s="137">
        <v>0</v>
      </c>
      <c r="H39" s="142"/>
      <c r="I39" s="142"/>
      <c r="J39" s="142"/>
      <c r="K39" s="142"/>
      <c r="L39" s="143"/>
      <c r="M39" s="143"/>
      <c r="N39" s="143"/>
      <c r="Y39" s="30">
        <f t="shared" si="0"/>
        <v>169.47</v>
      </c>
    </row>
    <row r="40" spans="1:25" x14ac:dyDescent="0.2">
      <c r="A40" s="134" t="s">
        <v>95</v>
      </c>
      <c r="B40" s="135" t="s">
        <v>96</v>
      </c>
      <c r="C40" s="136">
        <v>6314.73</v>
      </c>
      <c r="D40" s="136">
        <v>119.98</v>
      </c>
      <c r="E40" s="136">
        <v>0</v>
      </c>
      <c r="F40" s="136">
        <v>119.98</v>
      </c>
      <c r="G40" s="137">
        <v>0</v>
      </c>
      <c r="H40" s="142"/>
      <c r="I40" s="142"/>
      <c r="J40" s="142"/>
      <c r="K40" s="142"/>
      <c r="L40" s="143"/>
      <c r="M40" s="143"/>
      <c r="N40" s="143"/>
      <c r="Y40" s="30">
        <f t="shared" si="0"/>
        <v>119.98</v>
      </c>
    </row>
    <row r="41" spans="1:25" x14ac:dyDescent="0.2">
      <c r="A41" s="134" t="s">
        <v>97</v>
      </c>
      <c r="B41" s="135" t="s">
        <v>98</v>
      </c>
      <c r="C41" s="136">
        <v>97824.37</v>
      </c>
      <c r="D41" s="136">
        <v>1858.66</v>
      </c>
      <c r="E41" s="136">
        <v>0</v>
      </c>
      <c r="F41" s="136">
        <v>1858.66</v>
      </c>
      <c r="G41" s="137">
        <v>0</v>
      </c>
      <c r="H41" s="142"/>
      <c r="I41" s="142"/>
      <c r="J41" s="142"/>
      <c r="K41" s="142"/>
      <c r="L41" s="143"/>
      <c r="M41" s="143"/>
      <c r="N41" s="143"/>
      <c r="Y41" s="30">
        <f t="shared" si="0"/>
        <v>1858.66</v>
      </c>
    </row>
    <row r="42" spans="1:25" x14ac:dyDescent="0.2">
      <c r="A42" s="134" t="s">
        <v>99</v>
      </c>
      <c r="B42" s="135" t="s">
        <v>100</v>
      </c>
      <c r="C42" s="136">
        <v>53965.87</v>
      </c>
      <c r="D42" s="136">
        <v>1025.3499999999999</v>
      </c>
      <c r="E42" s="136">
        <v>0</v>
      </c>
      <c r="F42" s="136">
        <v>1025.3499999999999</v>
      </c>
      <c r="G42" s="137">
        <v>0</v>
      </c>
      <c r="H42" s="142"/>
      <c r="I42" s="142"/>
      <c r="J42" s="142"/>
      <c r="K42" s="142"/>
      <c r="L42" s="143"/>
      <c r="M42" s="143"/>
      <c r="N42" s="143"/>
      <c r="Y42" s="30">
        <f t="shared" si="0"/>
        <v>1025.3499999999999</v>
      </c>
    </row>
    <row r="43" spans="1:25" x14ac:dyDescent="0.2">
      <c r="A43" s="134" t="s">
        <v>101</v>
      </c>
      <c r="B43" s="135" t="s">
        <v>102</v>
      </c>
      <c r="C43" s="136">
        <v>8182.42</v>
      </c>
      <c r="D43" s="136">
        <v>155.47</v>
      </c>
      <c r="E43" s="136">
        <v>0</v>
      </c>
      <c r="F43" s="136">
        <v>155.47</v>
      </c>
      <c r="G43" s="137">
        <v>0</v>
      </c>
      <c r="H43" s="142"/>
      <c r="I43" s="142"/>
      <c r="J43" s="142"/>
      <c r="K43" s="142"/>
      <c r="L43" s="143"/>
      <c r="M43" s="143"/>
      <c r="N43" s="143"/>
      <c r="Y43" s="30">
        <f t="shared" si="0"/>
        <v>155.47</v>
      </c>
    </row>
    <row r="44" spans="1:25" x14ac:dyDescent="0.2">
      <c r="A44" s="134" t="s">
        <v>103</v>
      </c>
      <c r="B44" s="135" t="s">
        <v>104</v>
      </c>
      <c r="C44" s="136">
        <v>11185.07</v>
      </c>
      <c r="D44" s="136">
        <v>212.52</v>
      </c>
      <c r="E44" s="136">
        <v>0</v>
      </c>
      <c r="F44" s="136">
        <v>212.52</v>
      </c>
      <c r="G44" s="137">
        <v>0</v>
      </c>
      <c r="H44" s="142"/>
      <c r="I44" s="142"/>
      <c r="J44" s="142"/>
      <c r="K44" s="142"/>
      <c r="L44" s="143"/>
      <c r="M44" s="143"/>
      <c r="N44" s="143"/>
      <c r="Y44" s="30">
        <f t="shared" si="0"/>
        <v>212.52</v>
      </c>
    </row>
    <row r="45" spans="1:25" x14ac:dyDescent="0.2">
      <c r="A45" s="134" t="s">
        <v>105</v>
      </c>
      <c r="B45" s="135" t="s">
        <v>106</v>
      </c>
      <c r="C45" s="136">
        <v>54678.33</v>
      </c>
      <c r="D45" s="136">
        <v>1038.8900000000001</v>
      </c>
      <c r="E45" s="136">
        <v>0</v>
      </c>
      <c r="F45" s="136">
        <v>1038.8900000000001</v>
      </c>
      <c r="G45" s="137">
        <v>0</v>
      </c>
      <c r="H45" s="142"/>
      <c r="I45" s="142"/>
      <c r="J45" s="142"/>
      <c r="K45" s="142"/>
      <c r="L45" s="143"/>
      <c r="M45" s="143"/>
      <c r="N45" s="143"/>
      <c r="Y45" s="30">
        <f t="shared" si="0"/>
        <v>1038.8900000000001</v>
      </c>
    </row>
    <row r="46" spans="1:25" x14ac:dyDescent="0.2">
      <c r="A46" s="134" t="s">
        <v>107</v>
      </c>
      <c r="B46" s="135" t="s">
        <v>108</v>
      </c>
      <c r="C46" s="136">
        <v>17403.150000000001</v>
      </c>
      <c r="D46" s="136">
        <v>330.66</v>
      </c>
      <c r="E46" s="136">
        <v>0</v>
      </c>
      <c r="F46" s="136">
        <v>330.66</v>
      </c>
      <c r="G46" s="137">
        <v>0</v>
      </c>
      <c r="H46" s="142"/>
      <c r="I46" s="142"/>
      <c r="J46" s="142"/>
      <c r="K46" s="142"/>
      <c r="L46" s="143"/>
      <c r="M46" s="143"/>
      <c r="N46" s="143"/>
      <c r="Y46" s="30">
        <f t="shared" si="0"/>
        <v>330.66</v>
      </c>
    </row>
    <row r="47" spans="1:25" x14ac:dyDescent="0.2">
      <c r="A47" s="134" t="s">
        <v>109</v>
      </c>
      <c r="B47" s="135" t="s">
        <v>110</v>
      </c>
      <c r="C47" s="136">
        <v>32291.200000000001</v>
      </c>
      <c r="D47" s="136">
        <v>613.53</v>
      </c>
      <c r="E47" s="136">
        <v>0</v>
      </c>
      <c r="F47" s="136">
        <v>613.53</v>
      </c>
      <c r="G47" s="137">
        <v>0</v>
      </c>
      <c r="H47" s="142"/>
      <c r="I47" s="142"/>
      <c r="J47" s="142"/>
      <c r="K47" s="142"/>
      <c r="L47" s="143"/>
      <c r="M47" s="143"/>
      <c r="N47" s="143"/>
      <c r="Y47" s="30">
        <f t="shared" si="0"/>
        <v>613.53</v>
      </c>
    </row>
    <row r="48" spans="1:25" x14ac:dyDescent="0.2">
      <c r="A48" s="134" t="s">
        <v>111</v>
      </c>
      <c r="B48" s="135" t="s">
        <v>112</v>
      </c>
      <c r="C48" s="136">
        <v>1848.5</v>
      </c>
      <c r="D48" s="136">
        <v>35.119999999999997</v>
      </c>
      <c r="E48" s="136">
        <v>0</v>
      </c>
      <c r="F48" s="136">
        <v>35.119999999999997</v>
      </c>
      <c r="G48" s="137">
        <v>0</v>
      </c>
      <c r="H48" s="142"/>
      <c r="I48" s="142"/>
      <c r="J48" s="142"/>
      <c r="K48" s="142"/>
      <c r="L48" s="143"/>
      <c r="M48" s="143"/>
      <c r="N48" s="143"/>
      <c r="Y48" s="30">
        <f t="shared" si="0"/>
        <v>35.119999999999997</v>
      </c>
    </row>
    <row r="49" spans="1:25" x14ac:dyDescent="0.2">
      <c r="A49" s="134" t="s">
        <v>113</v>
      </c>
      <c r="B49" s="135" t="s">
        <v>114</v>
      </c>
      <c r="C49" s="136">
        <v>378241.8</v>
      </c>
      <c r="D49" s="136">
        <v>7186.6</v>
      </c>
      <c r="E49" s="136">
        <v>0</v>
      </c>
      <c r="F49" s="136">
        <v>7186.6</v>
      </c>
      <c r="G49" s="137">
        <v>0</v>
      </c>
      <c r="H49" s="142"/>
      <c r="I49" s="142"/>
      <c r="J49" s="142"/>
      <c r="K49" s="142"/>
      <c r="L49" s="143"/>
      <c r="M49" s="143"/>
      <c r="N49" s="143"/>
      <c r="Y49" s="30">
        <f t="shared" si="0"/>
        <v>7186.6</v>
      </c>
    </row>
    <row r="50" spans="1:25" x14ac:dyDescent="0.2">
      <c r="A50" s="134" t="s">
        <v>115</v>
      </c>
      <c r="B50" s="135" t="s">
        <v>116</v>
      </c>
      <c r="C50" s="136">
        <v>4163.6400000000003</v>
      </c>
      <c r="D50" s="136">
        <v>79.11</v>
      </c>
      <c r="E50" s="136">
        <v>0</v>
      </c>
      <c r="F50" s="136">
        <v>79.11</v>
      </c>
      <c r="G50" s="137">
        <v>0</v>
      </c>
      <c r="H50" s="142"/>
      <c r="I50" s="142"/>
      <c r="J50" s="142"/>
      <c r="K50" s="142"/>
      <c r="L50" s="143"/>
      <c r="M50" s="143"/>
      <c r="N50" s="143"/>
      <c r="Y50" s="30">
        <f t="shared" si="0"/>
        <v>79.11</v>
      </c>
    </row>
    <row r="51" spans="1:25" x14ac:dyDescent="0.2">
      <c r="A51" s="134" t="s">
        <v>117</v>
      </c>
      <c r="B51" s="135" t="s">
        <v>118</v>
      </c>
      <c r="C51" s="136">
        <v>16545.63</v>
      </c>
      <c r="D51" s="136">
        <v>314.37</v>
      </c>
      <c r="E51" s="136">
        <v>0</v>
      </c>
      <c r="F51" s="136">
        <v>314.37</v>
      </c>
      <c r="G51" s="137">
        <v>0</v>
      </c>
      <c r="H51" s="142"/>
      <c r="I51" s="142"/>
      <c r="J51" s="142"/>
      <c r="K51" s="142"/>
      <c r="L51" s="143"/>
      <c r="M51" s="143"/>
      <c r="N51" s="143"/>
      <c r="Y51" s="30">
        <f t="shared" si="0"/>
        <v>314.37</v>
      </c>
    </row>
    <row r="52" spans="1:25" x14ac:dyDescent="0.2">
      <c r="A52" s="134" t="s">
        <v>119</v>
      </c>
      <c r="B52" s="135" t="s">
        <v>120</v>
      </c>
      <c r="C52" s="136">
        <v>13178.01</v>
      </c>
      <c r="D52" s="136">
        <v>250.38</v>
      </c>
      <c r="E52" s="136">
        <v>0</v>
      </c>
      <c r="F52" s="136">
        <v>250.38</v>
      </c>
      <c r="G52" s="137">
        <v>0</v>
      </c>
      <c r="H52" s="142"/>
      <c r="I52" s="142"/>
      <c r="J52" s="142"/>
      <c r="K52" s="142"/>
      <c r="L52" s="143"/>
      <c r="M52" s="143"/>
      <c r="N52" s="143"/>
      <c r="Y52" s="30">
        <f t="shared" si="0"/>
        <v>250.38</v>
      </c>
    </row>
    <row r="53" spans="1:25" x14ac:dyDescent="0.2">
      <c r="A53" s="134" t="s">
        <v>121</v>
      </c>
      <c r="B53" s="135" t="s">
        <v>122</v>
      </c>
      <c r="C53" s="136">
        <v>16234.47</v>
      </c>
      <c r="D53" s="136">
        <v>308.45999999999998</v>
      </c>
      <c r="E53" s="136">
        <v>0</v>
      </c>
      <c r="F53" s="136">
        <v>308.45999999999998</v>
      </c>
      <c r="G53" s="137">
        <v>0</v>
      </c>
      <c r="H53" s="142"/>
      <c r="I53" s="142"/>
      <c r="J53" s="142"/>
      <c r="K53" s="142"/>
      <c r="L53" s="143"/>
      <c r="M53" s="143"/>
      <c r="N53" s="143"/>
      <c r="Y53" s="30">
        <f t="shared" si="0"/>
        <v>308.45999999999998</v>
      </c>
    </row>
    <row r="54" spans="1:25" x14ac:dyDescent="0.2">
      <c r="A54" s="134" t="s">
        <v>123</v>
      </c>
      <c r="B54" s="135" t="s">
        <v>124</v>
      </c>
      <c r="C54" s="136">
        <v>32198.05</v>
      </c>
      <c r="D54" s="136">
        <v>611.76</v>
      </c>
      <c r="E54" s="136">
        <v>0</v>
      </c>
      <c r="F54" s="136">
        <v>611.76</v>
      </c>
      <c r="G54" s="137">
        <v>0</v>
      </c>
      <c r="H54" s="142"/>
      <c r="I54" s="142"/>
      <c r="J54" s="142"/>
      <c r="K54" s="142"/>
      <c r="L54" s="143"/>
      <c r="M54" s="143"/>
      <c r="N54" s="143"/>
      <c r="Y54" s="30">
        <f t="shared" si="0"/>
        <v>611.76</v>
      </c>
    </row>
    <row r="55" spans="1:25" x14ac:dyDescent="0.2">
      <c r="A55" s="134" t="s">
        <v>125</v>
      </c>
      <c r="B55" s="135" t="s">
        <v>126</v>
      </c>
      <c r="C55" s="136">
        <v>33572.82</v>
      </c>
      <c r="D55" s="136">
        <v>637.88</v>
      </c>
      <c r="E55" s="136">
        <v>0</v>
      </c>
      <c r="F55" s="136">
        <v>637.88</v>
      </c>
      <c r="G55" s="137">
        <v>0</v>
      </c>
      <c r="H55" s="142"/>
      <c r="I55" s="142"/>
      <c r="J55" s="142"/>
      <c r="K55" s="142"/>
      <c r="L55" s="143"/>
      <c r="M55" s="143"/>
      <c r="N55" s="143"/>
      <c r="Y55" s="30">
        <f t="shared" si="0"/>
        <v>637.88</v>
      </c>
    </row>
    <row r="56" spans="1:25" x14ac:dyDescent="0.2">
      <c r="A56" s="134" t="s">
        <v>127</v>
      </c>
      <c r="B56" s="135" t="s">
        <v>128</v>
      </c>
      <c r="C56" s="136">
        <v>16302.46</v>
      </c>
      <c r="D56" s="136">
        <v>309.75</v>
      </c>
      <c r="E56" s="136">
        <v>0</v>
      </c>
      <c r="F56" s="136">
        <v>309.75</v>
      </c>
      <c r="G56" s="137">
        <v>0</v>
      </c>
      <c r="H56" s="142"/>
      <c r="I56" s="142"/>
      <c r="J56" s="142"/>
      <c r="K56" s="142"/>
      <c r="L56" s="143"/>
      <c r="M56" s="143"/>
      <c r="N56" s="143"/>
      <c r="Y56" s="30">
        <f t="shared" si="0"/>
        <v>309.75</v>
      </c>
    </row>
    <row r="57" spans="1:25" x14ac:dyDescent="0.2">
      <c r="A57" s="134" t="s">
        <v>129</v>
      </c>
      <c r="B57" s="135" t="s">
        <v>130</v>
      </c>
      <c r="C57" s="136">
        <v>28134.55</v>
      </c>
      <c r="D57" s="136">
        <v>534.55999999999995</v>
      </c>
      <c r="E57" s="136">
        <v>0</v>
      </c>
      <c r="F57" s="136">
        <v>534.55999999999995</v>
      </c>
      <c r="G57" s="137">
        <v>0</v>
      </c>
      <c r="H57" s="142"/>
      <c r="I57" s="142"/>
      <c r="J57" s="142"/>
      <c r="K57" s="142"/>
      <c r="L57" s="143"/>
      <c r="M57" s="143"/>
      <c r="N57" s="143"/>
      <c r="Y57" s="30">
        <f t="shared" si="0"/>
        <v>534.55999999999995</v>
      </c>
    </row>
    <row r="58" spans="1:25" x14ac:dyDescent="0.2">
      <c r="A58" s="134" t="s">
        <v>131</v>
      </c>
      <c r="B58" s="135" t="s">
        <v>132</v>
      </c>
      <c r="C58" s="136">
        <v>15948.28</v>
      </c>
      <c r="D58" s="136">
        <v>303.02</v>
      </c>
      <c r="E58" s="136">
        <v>0</v>
      </c>
      <c r="F58" s="136">
        <v>303.02</v>
      </c>
      <c r="G58" s="137">
        <v>0</v>
      </c>
      <c r="H58" s="142"/>
      <c r="I58" s="142"/>
      <c r="J58" s="142"/>
      <c r="K58" s="142"/>
      <c r="L58" s="143"/>
      <c r="M58" s="143"/>
      <c r="N58" s="143"/>
      <c r="Y58" s="30">
        <f t="shared" si="0"/>
        <v>303.02</v>
      </c>
    </row>
    <row r="59" spans="1:25" x14ac:dyDescent="0.2">
      <c r="A59" s="134" t="s">
        <v>133</v>
      </c>
      <c r="B59" s="135" t="s">
        <v>134</v>
      </c>
      <c r="C59" s="136">
        <v>11435.05</v>
      </c>
      <c r="D59" s="136">
        <v>217.27</v>
      </c>
      <c r="E59" s="136">
        <v>0</v>
      </c>
      <c r="F59" s="136">
        <v>217.27</v>
      </c>
      <c r="G59" s="137">
        <v>0</v>
      </c>
      <c r="H59" s="142"/>
      <c r="I59" s="142"/>
      <c r="J59" s="142"/>
      <c r="K59" s="142"/>
      <c r="L59" s="143"/>
      <c r="M59" s="143"/>
      <c r="N59" s="143"/>
      <c r="Y59" s="30">
        <f t="shared" si="0"/>
        <v>217.27</v>
      </c>
    </row>
    <row r="60" spans="1:25" x14ac:dyDescent="0.2">
      <c r="A60" s="134" t="s">
        <v>135</v>
      </c>
      <c r="B60" s="135" t="s">
        <v>136</v>
      </c>
      <c r="C60" s="136">
        <v>17599.689999999999</v>
      </c>
      <c r="D60" s="136">
        <v>334.4</v>
      </c>
      <c r="E60" s="136">
        <v>0</v>
      </c>
      <c r="F60" s="136">
        <v>334.4</v>
      </c>
      <c r="G60" s="137">
        <v>0</v>
      </c>
      <c r="H60" s="142"/>
      <c r="I60" s="142"/>
      <c r="J60" s="142"/>
      <c r="K60" s="142"/>
      <c r="L60" s="143"/>
      <c r="M60" s="143"/>
      <c r="N60" s="143"/>
      <c r="Y60" s="30">
        <f t="shared" si="0"/>
        <v>334.4</v>
      </c>
    </row>
    <row r="61" spans="1:25" x14ac:dyDescent="0.2">
      <c r="A61" s="134" t="s">
        <v>137</v>
      </c>
      <c r="B61" s="135" t="s">
        <v>138</v>
      </c>
      <c r="C61" s="136">
        <v>46894.61</v>
      </c>
      <c r="D61" s="136">
        <v>891</v>
      </c>
      <c r="E61" s="136">
        <v>0</v>
      </c>
      <c r="F61" s="136">
        <v>891</v>
      </c>
      <c r="G61" s="137">
        <v>0</v>
      </c>
      <c r="H61" s="142"/>
      <c r="I61" s="142"/>
      <c r="J61" s="142"/>
      <c r="K61" s="142"/>
      <c r="L61" s="143"/>
      <c r="M61" s="143"/>
      <c r="N61" s="143"/>
      <c r="Y61" s="30">
        <f t="shared" si="0"/>
        <v>891</v>
      </c>
    </row>
    <row r="62" spans="1:25" x14ac:dyDescent="0.2">
      <c r="A62" s="134" t="s">
        <v>139</v>
      </c>
      <c r="B62" s="135" t="s">
        <v>140</v>
      </c>
      <c r="C62" s="136">
        <v>2580.5700000000002</v>
      </c>
      <c r="D62" s="136">
        <v>49.03</v>
      </c>
      <c r="E62" s="136">
        <v>0</v>
      </c>
      <c r="F62" s="136">
        <v>49.03</v>
      </c>
      <c r="G62" s="137">
        <v>0</v>
      </c>
      <c r="H62" s="142"/>
      <c r="I62" s="142"/>
      <c r="J62" s="142"/>
      <c r="K62" s="142"/>
      <c r="L62" s="143"/>
      <c r="M62" s="143"/>
      <c r="N62" s="143"/>
      <c r="Y62" s="30">
        <f t="shared" si="0"/>
        <v>49.03</v>
      </c>
    </row>
    <row r="63" spans="1:25" x14ac:dyDescent="0.2">
      <c r="A63" s="134" t="s">
        <v>141</v>
      </c>
      <c r="B63" s="135" t="s">
        <v>142</v>
      </c>
      <c r="C63" s="136">
        <v>18557.13</v>
      </c>
      <c r="D63" s="136">
        <v>352.59</v>
      </c>
      <c r="E63" s="136">
        <v>0</v>
      </c>
      <c r="F63" s="136">
        <v>352.59</v>
      </c>
      <c r="G63" s="137">
        <v>0</v>
      </c>
      <c r="H63" s="142"/>
      <c r="I63" s="142"/>
      <c r="J63" s="142"/>
      <c r="K63" s="142"/>
      <c r="L63" s="143"/>
      <c r="M63" s="143"/>
      <c r="N63" s="143"/>
      <c r="Y63" s="30">
        <f t="shared" si="0"/>
        <v>352.59</v>
      </c>
    </row>
    <row r="64" spans="1:25" x14ac:dyDescent="0.2">
      <c r="A64" s="134" t="s">
        <v>143</v>
      </c>
      <c r="B64" s="135" t="s">
        <v>144</v>
      </c>
      <c r="C64" s="136">
        <v>8363.2800000000007</v>
      </c>
      <c r="D64" s="136">
        <v>158.9</v>
      </c>
      <c r="E64" s="136">
        <v>0</v>
      </c>
      <c r="F64" s="136">
        <v>158.9</v>
      </c>
      <c r="G64" s="137">
        <v>0</v>
      </c>
      <c r="H64" s="142"/>
      <c r="I64" s="142"/>
      <c r="J64" s="142"/>
      <c r="K64" s="142"/>
      <c r="L64" s="143"/>
      <c r="M64" s="143"/>
      <c r="N64" s="143"/>
      <c r="Y64" s="30">
        <f t="shared" si="0"/>
        <v>158.9</v>
      </c>
    </row>
    <row r="65" spans="1:25" x14ac:dyDescent="0.2">
      <c r="A65" s="134" t="s">
        <v>145</v>
      </c>
      <c r="B65" s="135" t="s">
        <v>146</v>
      </c>
      <c r="C65" s="136">
        <v>31647.53</v>
      </c>
      <c r="D65" s="136">
        <v>601.29999999999995</v>
      </c>
      <c r="E65" s="136">
        <v>0</v>
      </c>
      <c r="F65" s="136">
        <v>601.29999999999995</v>
      </c>
      <c r="G65" s="137">
        <v>0</v>
      </c>
      <c r="H65" s="142"/>
      <c r="I65" s="142"/>
      <c r="J65" s="142"/>
      <c r="K65" s="142"/>
      <c r="L65" s="143"/>
      <c r="M65" s="143"/>
      <c r="N65" s="143"/>
      <c r="Y65" s="30">
        <f t="shared" si="0"/>
        <v>601.29999999999995</v>
      </c>
    </row>
    <row r="66" spans="1:25" x14ac:dyDescent="0.2">
      <c r="A66" s="134" t="s">
        <v>147</v>
      </c>
      <c r="B66" s="135" t="s">
        <v>148</v>
      </c>
      <c r="C66" s="136">
        <v>5110.7</v>
      </c>
      <c r="D66" s="136">
        <v>97.1</v>
      </c>
      <c r="E66" s="136">
        <v>0</v>
      </c>
      <c r="F66" s="136">
        <v>97.1</v>
      </c>
      <c r="G66" s="137">
        <v>0</v>
      </c>
      <c r="H66" s="142"/>
      <c r="I66" s="142"/>
      <c r="J66" s="142"/>
      <c r="K66" s="142"/>
      <c r="L66" s="143"/>
      <c r="M66" s="143"/>
      <c r="N66" s="143"/>
      <c r="Y66" s="30">
        <f t="shared" si="0"/>
        <v>97.1</v>
      </c>
    </row>
    <row r="67" spans="1:25" x14ac:dyDescent="0.2">
      <c r="A67" s="134" t="s">
        <v>149</v>
      </c>
      <c r="B67" s="135" t="s">
        <v>150</v>
      </c>
      <c r="C67" s="136">
        <v>58950.7</v>
      </c>
      <c r="D67" s="136">
        <v>1120.06</v>
      </c>
      <c r="E67" s="136">
        <v>0</v>
      </c>
      <c r="F67" s="136">
        <v>1120.06</v>
      </c>
      <c r="G67" s="137">
        <v>0</v>
      </c>
      <c r="H67" s="142"/>
      <c r="I67" s="142"/>
      <c r="J67" s="142"/>
      <c r="K67" s="142"/>
      <c r="L67" s="143"/>
      <c r="M67" s="143"/>
      <c r="N67" s="143"/>
      <c r="Y67" s="30">
        <f t="shared" si="0"/>
        <v>1120.06</v>
      </c>
    </row>
    <row r="68" spans="1:25" x14ac:dyDescent="0.2">
      <c r="A68" s="134" t="s">
        <v>151</v>
      </c>
      <c r="B68" s="135" t="s">
        <v>152</v>
      </c>
      <c r="C68" s="136">
        <v>19283.45</v>
      </c>
      <c r="D68" s="136">
        <v>366.39</v>
      </c>
      <c r="E68" s="136">
        <v>0</v>
      </c>
      <c r="F68" s="136">
        <v>366.39</v>
      </c>
      <c r="G68" s="137">
        <v>0</v>
      </c>
      <c r="H68" s="142"/>
      <c r="I68" s="142"/>
      <c r="J68" s="142"/>
      <c r="K68" s="142"/>
      <c r="L68" s="143"/>
      <c r="M68" s="143"/>
      <c r="N68" s="143"/>
      <c r="Y68" s="30">
        <f t="shared" si="0"/>
        <v>366.39</v>
      </c>
    </row>
    <row r="69" spans="1:25" x14ac:dyDescent="0.2">
      <c r="A69" s="134" t="s">
        <v>153</v>
      </c>
      <c r="B69" s="135" t="s">
        <v>154</v>
      </c>
      <c r="C69" s="136">
        <v>28222.61</v>
      </c>
      <c r="D69" s="136">
        <v>536.23</v>
      </c>
      <c r="E69" s="136">
        <v>0</v>
      </c>
      <c r="F69" s="136">
        <v>536.23</v>
      </c>
      <c r="G69" s="137">
        <v>0</v>
      </c>
      <c r="H69" s="142"/>
      <c r="I69" s="142"/>
      <c r="J69" s="142"/>
      <c r="K69" s="142"/>
      <c r="L69" s="143"/>
      <c r="M69" s="143"/>
      <c r="N69" s="143"/>
      <c r="Y69" s="30">
        <f t="shared" si="0"/>
        <v>536.23</v>
      </c>
    </row>
    <row r="70" spans="1:25" x14ac:dyDescent="0.2">
      <c r="A70" s="134" t="s">
        <v>155</v>
      </c>
      <c r="B70" s="135" t="s">
        <v>156</v>
      </c>
      <c r="C70" s="136">
        <v>7479.79</v>
      </c>
      <c r="D70" s="136">
        <v>142.12</v>
      </c>
      <c r="E70" s="136">
        <v>0</v>
      </c>
      <c r="F70" s="136">
        <v>142.12</v>
      </c>
      <c r="G70" s="137">
        <v>0</v>
      </c>
      <c r="H70" s="142"/>
      <c r="I70" s="142"/>
      <c r="J70" s="142"/>
      <c r="K70" s="142"/>
      <c r="L70" s="143"/>
      <c r="M70" s="143"/>
      <c r="N70" s="143"/>
      <c r="Y70" s="30">
        <f t="shared" si="0"/>
        <v>142.12</v>
      </c>
    </row>
    <row r="71" spans="1:25" x14ac:dyDescent="0.2">
      <c r="A71" s="134" t="s">
        <v>157</v>
      </c>
      <c r="B71" s="135" t="s">
        <v>158</v>
      </c>
      <c r="C71" s="136">
        <v>15746.02</v>
      </c>
      <c r="D71" s="136">
        <v>299.18</v>
      </c>
      <c r="E71" s="136">
        <v>0</v>
      </c>
      <c r="F71" s="136">
        <v>299.18</v>
      </c>
      <c r="G71" s="137">
        <v>0</v>
      </c>
      <c r="H71" s="142"/>
      <c r="I71" s="142"/>
      <c r="J71" s="142"/>
      <c r="K71" s="142"/>
      <c r="L71" s="143"/>
      <c r="M71" s="143"/>
      <c r="N71" s="143"/>
      <c r="Y71" s="30">
        <f t="shared" si="0"/>
        <v>299.18</v>
      </c>
    </row>
    <row r="72" spans="1:25" x14ac:dyDescent="0.2">
      <c r="A72" s="134" t="s">
        <v>159</v>
      </c>
      <c r="B72" s="135" t="s">
        <v>160</v>
      </c>
      <c r="C72" s="136">
        <v>18708.14</v>
      </c>
      <c r="D72" s="136">
        <v>355.46</v>
      </c>
      <c r="E72" s="136">
        <v>0</v>
      </c>
      <c r="F72" s="136">
        <v>355.46</v>
      </c>
      <c r="G72" s="137">
        <v>0</v>
      </c>
      <c r="H72" s="142"/>
      <c r="I72" s="142"/>
      <c r="J72" s="142"/>
      <c r="K72" s="142"/>
      <c r="L72" s="143"/>
      <c r="M72" s="143"/>
      <c r="N72" s="143"/>
      <c r="Y72" s="30">
        <f t="shared" si="0"/>
        <v>355.46</v>
      </c>
    </row>
    <row r="73" spans="1:25" x14ac:dyDescent="0.2">
      <c r="A73" s="134" t="s">
        <v>161</v>
      </c>
      <c r="B73" s="135" t="s">
        <v>162</v>
      </c>
      <c r="C73" s="136">
        <v>16578.189999999999</v>
      </c>
      <c r="D73" s="136">
        <v>314.99</v>
      </c>
      <c r="E73" s="136">
        <v>0</v>
      </c>
      <c r="F73" s="136">
        <v>314.99</v>
      </c>
      <c r="G73" s="137">
        <v>0</v>
      </c>
      <c r="H73" s="142"/>
      <c r="I73" s="142"/>
      <c r="J73" s="142"/>
      <c r="K73" s="142"/>
      <c r="L73" s="143"/>
      <c r="M73" s="143"/>
      <c r="N73" s="143"/>
      <c r="Y73" s="30">
        <f t="shared" si="0"/>
        <v>314.99</v>
      </c>
    </row>
    <row r="74" spans="1:25" x14ac:dyDescent="0.2">
      <c r="A74" s="134" t="s">
        <v>163</v>
      </c>
      <c r="B74" s="135" t="s">
        <v>164</v>
      </c>
      <c r="C74" s="136">
        <v>10590.11</v>
      </c>
      <c r="D74" s="136">
        <v>201.21</v>
      </c>
      <c r="E74" s="136">
        <v>0</v>
      </c>
      <c r="F74" s="136">
        <v>201.21</v>
      </c>
      <c r="G74" s="137">
        <v>0</v>
      </c>
      <c r="H74" s="142"/>
      <c r="I74" s="142"/>
      <c r="J74" s="142"/>
      <c r="K74" s="142"/>
      <c r="L74" s="143"/>
      <c r="M74" s="143"/>
      <c r="N74" s="143"/>
      <c r="Y74" s="30">
        <f t="shared" si="0"/>
        <v>201.21</v>
      </c>
    </row>
    <row r="75" spans="1:25" x14ac:dyDescent="0.2">
      <c r="A75" s="134" t="s">
        <v>165</v>
      </c>
      <c r="B75" s="135" t="s">
        <v>166</v>
      </c>
      <c r="C75" s="136">
        <v>19243.78</v>
      </c>
      <c r="D75" s="136">
        <v>365.63</v>
      </c>
      <c r="E75" s="136">
        <v>0</v>
      </c>
      <c r="F75" s="136">
        <v>365.63</v>
      </c>
      <c r="G75" s="137">
        <v>0</v>
      </c>
      <c r="H75" s="142"/>
      <c r="I75" s="142"/>
      <c r="J75" s="142"/>
      <c r="K75" s="142"/>
      <c r="L75" s="143"/>
      <c r="M75" s="143"/>
      <c r="N75" s="143"/>
      <c r="Y75" s="30">
        <f t="shared" si="0"/>
        <v>365.63</v>
      </c>
    </row>
    <row r="76" spans="1:25" x14ac:dyDescent="0.2">
      <c r="A76" s="134" t="s">
        <v>167</v>
      </c>
      <c r="B76" s="135" t="s">
        <v>168</v>
      </c>
      <c r="C76" s="136">
        <v>4980.59</v>
      </c>
      <c r="D76" s="136">
        <v>94.63</v>
      </c>
      <c r="E76" s="136">
        <v>0</v>
      </c>
      <c r="F76" s="136">
        <v>94.63</v>
      </c>
      <c r="G76" s="137">
        <v>0</v>
      </c>
      <c r="H76" s="142"/>
      <c r="I76" s="142"/>
      <c r="J76" s="142"/>
      <c r="K76" s="142"/>
      <c r="L76" s="143"/>
      <c r="M76" s="143"/>
      <c r="N76" s="143"/>
      <c r="Y76" s="30">
        <f t="shared" si="0"/>
        <v>94.63</v>
      </c>
    </row>
    <row r="77" spans="1:25" x14ac:dyDescent="0.2">
      <c r="A77" s="134" t="s">
        <v>169</v>
      </c>
      <c r="B77" s="135" t="s">
        <v>170</v>
      </c>
      <c r="C77" s="136">
        <v>6399.94</v>
      </c>
      <c r="D77" s="136">
        <v>121.6</v>
      </c>
      <c r="E77" s="136">
        <v>0</v>
      </c>
      <c r="F77" s="136">
        <v>121.6</v>
      </c>
      <c r="G77" s="137">
        <v>0</v>
      </c>
      <c r="H77" s="142"/>
      <c r="I77" s="142"/>
      <c r="J77" s="142"/>
      <c r="K77" s="142"/>
      <c r="L77" s="143"/>
      <c r="M77" s="143"/>
      <c r="N77" s="143"/>
      <c r="Y77" s="30">
        <f t="shared" si="0"/>
        <v>121.6</v>
      </c>
    </row>
    <row r="78" spans="1:25" x14ac:dyDescent="0.2">
      <c r="A78" s="134" t="s">
        <v>171</v>
      </c>
      <c r="B78" s="135" t="s">
        <v>172</v>
      </c>
      <c r="C78" s="136">
        <v>6694.23</v>
      </c>
      <c r="D78" s="136">
        <v>127.19</v>
      </c>
      <c r="E78" s="136">
        <v>0</v>
      </c>
      <c r="F78" s="136">
        <v>127.19</v>
      </c>
      <c r="G78" s="137">
        <v>0</v>
      </c>
      <c r="H78" s="142"/>
      <c r="I78" s="142"/>
      <c r="J78" s="142"/>
      <c r="K78" s="142"/>
      <c r="L78" s="143"/>
      <c r="M78" s="143"/>
      <c r="N78" s="143"/>
      <c r="Y78" s="30">
        <f t="shared" si="0"/>
        <v>127.19</v>
      </c>
    </row>
    <row r="79" spans="1:25" x14ac:dyDescent="0.2">
      <c r="A79" s="134" t="s">
        <v>173</v>
      </c>
      <c r="B79" s="135" t="s">
        <v>174</v>
      </c>
      <c r="C79" s="136">
        <v>29503.16</v>
      </c>
      <c r="D79" s="136">
        <v>560.55999999999995</v>
      </c>
      <c r="E79" s="136">
        <v>0</v>
      </c>
      <c r="F79" s="136">
        <v>560.55999999999995</v>
      </c>
      <c r="G79" s="137">
        <v>0</v>
      </c>
      <c r="H79" s="142"/>
      <c r="I79" s="142"/>
      <c r="J79" s="142"/>
      <c r="K79" s="142"/>
      <c r="L79" s="143"/>
      <c r="M79" s="143"/>
      <c r="N79" s="143"/>
      <c r="Y79" s="30">
        <f t="shared" ref="Y79:Y142" si="1">W79+R79+M79+F79</f>
        <v>560.55999999999995</v>
      </c>
    </row>
    <row r="80" spans="1:25" x14ac:dyDescent="0.2">
      <c r="A80" s="134" t="s">
        <v>175</v>
      </c>
      <c r="B80" s="135" t="s">
        <v>176</v>
      </c>
      <c r="C80" s="136">
        <v>10833.13</v>
      </c>
      <c r="D80" s="136">
        <v>205.83</v>
      </c>
      <c r="E80" s="136">
        <v>0</v>
      </c>
      <c r="F80" s="136">
        <v>205.83</v>
      </c>
      <c r="G80" s="137">
        <v>0</v>
      </c>
      <c r="H80" s="142"/>
      <c r="I80" s="142"/>
      <c r="J80" s="142"/>
      <c r="K80" s="142"/>
      <c r="L80" s="143"/>
      <c r="M80" s="143"/>
      <c r="N80" s="143"/>
      <c r="Y80" s="30">
        <f t="shared" si="1"/>
        <v>205.83</v>
      </c>
    </row>
    <row r="81" spans="1:25" x14ac:dyDescent="0.2">
      <c r="A81" s="134" t="s">
        <v>177</v>
      </c>
      <c r="B81" s="135" t="s">
        <v>178</v>
      </c>
      <c r="C81" s="136">
        <v>292216.26</v>
      </c>
      <c r="D81" s="136">
        <v>5552.11</v>
      </c>
      <c r="E81" s="136">
        <v>0</v>
      </c>
      <c r="F81" s="136">
        <v>5552.11</v>
      </c>
      <c r="G81" s="137">
        <v>0</v>
      </c>
      <c r="H81" s="142"/>
      <c r="I81" s="142"/>
      <c r="J81" s="142"/>
      <c r="K81" s="142"/>
      <c r="L81" s="143"/>
      <c r="M81" s="143"/>
      <c r="N81" s="143"/>
      <c r="Y81" s="30">
        <f t="shared" si="1"/>
        <v>5552.11</v>
      </c>
    </row>
    <row r="82" spans="1:25" x14ac:dyDescent="0.2">
      <c r="A82" s="134" t="s">
        <v>179</v>
      </c>
      <c r="B82" s="135" t="s">
        <v>180</v>
      </c>
      <c r="C82" s="136">
        <v>19681.990000000002</v>
      </c>
      <c r="D82" s="136">
        <v>373.96</v>
      </c>
      <c r="E82" s="136">
        <v>0</v>
      </c>
      <c r="F82" s="136">
        <v>373.96</v>
      </c>
      <c r="G82" s="137">
        <v>0</v>
      </c>
      <c r="H82" s="142"/>
      <c r="I82" s="142"/>
      <c r="J82" s="142"/>
      <c r="K82" s="142"/>
      <c r="L82" s="143"/>
      <c r="M82" s="143"/>
      <c r="N82" s="143"/>
      <c r="Y82" s="30">
        <f t="shared" si="1"/>
        <v>373.96</v>
      </c>
    </row>
    <row r="83" spans="1:25" x14ac:dyDescent="0.2">
      <c r="A83" s="134" t="s">
        <v>181</v>
      </c>
      <c r="B83" s="135" t="s">
        <v>182</v>
      </c>
      <c r="C83" s="136">
        <v>16349.1</v>
      </c>
      <c r="D83" s="136">
        <v>310.63</v>
      </c>
      <c r="E83" s="136">
        <v>0</v>
      </c>
      <c r="F83" s="136">
        <v>310.63</v>
      </c>
      <c r="G83" s="137">
        <v>0</v>
      </c>
      <c r="H83" s="142"/>
      <c r="I83" s="142"/>
      <c r="J83" s="142"/>
      <c r="K83" s="142"/>
      <c r="L83" s="143"/>
      <c r="M83" s="143"/>
      <c r="N83" s="143"/>
      <c r="Y83" s="30">
        <f t="shared" si="1"/>
        <v>310.63</v>
      </c>
    </row>
    <row r="84" spans="1:25" x14ac:dyDescent="0.2">
      <c r="A84" s="134" t="s">
        <v>183</v>
      </c>
      <c r="B84" s="135" t="s">
        <v>184</v>
      </c>
      <c r="C84" s="136">
        <v>23516.19</v>
      </c>
      <c r="D84" s="136">
        <v>446.81</v>
      </c>
      <c r="E84" s="136">
        <v>0</v>
      </c>
      <c r="F84" s="136">
        <v>446.81</v>
      </c>
      <c r="G84" s="137">
        <v>0</v>
      </c>
      <c r="H84" s="142"/>
      <c r="I84" s="142"/>
      <c r="J84" s="142"/>
      <c r="K84" s="142"/>
      <c r="L84" s="143"/>
      <c r="M84" s="143"/>
      <c r="N84" s="143"/>
      <c r="Y84" s="30">
        <f t="shared" si="1"/>
        <v>446.81</v>
      </c>
    </row>
    <row r="85" spans="1:25" x14ac:dyDescent="0.2">
      <c r="A85" s="134" t="s">
        <v>185</v>
      </c>
      <c r="B85" s="135" t="s">
        <v>186</v>
      </c>
      <c r="C85" s="136">
        <v>38041.25</v>
      </c>
      <c r="D85" s="136">
        <v>722.79</v>
      </c>
      <c r="E85" s="136">
        <v>0</v>
      </c>
      <c r="F85" s="136">
        <v>722.79</v>
      </c>
      <c r="G85" s="137">
        <v>0</v>
      </c>
      <c r="H85" s="142"/>
      <c r="I85" s="142"/>
      <c r="J85" s="142"/>
      <c r="K85" s="142"/>
      <c r="L85" s="143"/>
      <c r="M85" s="143"/>
      <c r="N85" s="143"/>
      <c r="Y85" s="30">
        <f t="shared" si="1"/>
        <v>722.79</v>
      </c>
    </row>
    <row r="86" spans="1:25" x14ac:dyDescent="0.2">
      <c r="A86" s="134" t="s">
        <v>187</v>
      </c>
      <c r="B86" s="135" t="s">
        <v>188</v>
      </c>
      <c r="C86" s="136">
        <v>113177.57</v>
      </c>
      <c r="D86" s="136">
        <v>2150.38</v>
      </c>
      <c r="E86" s="136">
        <v>0</v>
      </c>
      <c r="F86" s="136">
        <v>2150.38</v>
      </c>
      <c r="G86" s="137">
        <v>0</v>
      </c>
      <c r="H86" s="142"/>
      <c r="I86" s="142"/>
      <c r="J86" s="142"/>
      <c r="K86" s="142"/>
      <c r="L86" s="143"/>
      <c r="M86" s="143"/>
      <c r="N86" s="143"/>
      <c r="Y86" s="30">
        <f t="shared" si="1"/>
        <v>2150.38</v>
      </c>
    </row>
    <row r="87" spans="1:25" x14ac:dyDescent="0.2">
      <c r="A87" s="134" t="s">
        <v>189</v>
      </c>
      <c r="B87" s="135" t="s">
        <v>190</v>
      </c>
      <c r="C87" s="136">
        <v>18025.060000000001</v>
      </c>
      <c r="D87" s="136">
        <v>342.48</v>
      </c>
      <c r="E87" s="136">
        <v>0</v>
      </c>
      <c r="F87" s="136">
        <v>342.48</v>
      </c>
      <c r="G87" s="137">
        <v>0</v>
      </c>
      <c r="H87" s="142"/>
      <c r="I87" s="142"/>
      <c r="J87" s="142"/>
      <c r="K87" s="142"/>
      <c r="L87" s="143"/>
      <c r="M87" s="143"/>
      <c r="N87" s="143"/>
      <c r="Y87" s="30">
        <f t="shared" si="1"/>
        <v>342.48</v>
      </c>
    </row>
    <row r="88" spans="1:25" x14ac:dyDescent="0.2">
      <c r="A88" s="134" t="s">
        <v>191</v>
      </c>
      <c r="B88" s="135" t="s">
        <v>192</v>
      </c>
      <c r="C88" s="136">
        <v>9555.0400000000009</v>
      </c>
      <c r="D88" s="136">
        <v>181.55</v>
      </c>
      <c r="E88" s="136">
        <v>0</v>
      </c>
      <c r="F88" s="136">
        <v>181.55</v>
      </c>
      <c r="G88" s="137">
        <v>0</v>
      </c>
      <c r="H88" s="142"/>
      <c r="I88" s="142"/>
      <c r="J88" s="142"/>
      <c r="K88" s="142"/>
      <c r="L88" s="143"/>
      <c r="M88" s="143"/>
      <c r="N88" s="143"/>
      <c r="Y88" s="30">
        <f t="shared" si="1"/>
        <v>181.55</v>
      </c>
    </row>
    <row r="89" spans="1:25" x14ac:dyDescent="0.2">
      <c r="A89" s="134" t="s">
        <v>193</v>
      </c>
      <c r="B89" s="135" t="s">
        <v>194</v>
      </c>
      <c r="C89" s="136">
        <v>5070.2299999999996</v>
      </c>
      <c r="D89" s="136">
        <v>96.34</v>
      </c>
      <c r="E89" s="136">
        <v>0</v>
      </c>
      <c r="F89" s="136">
        <v>96.34</v>
      </c>
      <c r="G89" s="137">
        <v>0</v>
      </c>
      <c r="H89" s="142"/>
      <c r="I89" s="142"/>
      <c r="J89" s="142"/>
      <c r="K89" s="142"/>
      <c r="L89" s="143"/>
      <c r="M89" s="143"/>
      <c r="N89" s="143"/>
      <c r="Y89" s="30">
        <f t="shared" si="1"/>
        <v>96.34</v>
      </c>
    </row>
    <row r="90" spans="1:25" x14ac:dyDescent="0.2">
      <c r="A90" s="134" t="s">
        <v>195</v>
      </c>
      <c r="B90" s="135" t="s">
        <v>196</v>
      </c>
      <c r="C90" s="136">
        <v>13878.45</v>
      </c>
      <c r="D90" s="136">
        <v>263.69</v>
      </c>
      <c r="E90" s="136">
        <v>0</v>
      </c>
      <c r="F90" s="136">
        <v>263.69</v>
      </c>
      <c r="G90" s="137">
        <v>0</v>
      </c>
      <c r="H90" s="142"/>
      <c r="I90" s="142"/>
      <c r="J90" s="142"/>
      <c r="K90" s="142"/>
      <c r="L90" s="143"/>
      <c r="M90" s="143"/>
      <c r="N90" s="143"/>
      <c r="Y90" s="30">
        <f t="shared" si="1"/>
        <v>263.69</v>
      </c>
    </row>
    <row r="91" spans="1:25" x14ac:dyDescent="0.2">
      <c r="A91" s="134" t="s">
        <v>197</v>
      </c>
      <c r="B91" s="135" t="s">
        <v>198</v>
      </c>
      <c r="C91" s="136">
        <v>30976.42</v>
      </c>
      <c r="D91" s="136">
        <v>588.54999999999995</v>
      </c>
      <c r="E91" s="136">
        <v>0</v>
      </c>
      <c r="F91" s="136">
        <v>588.54999999999995</v>
      </c>
      <c r="G91" s="137">
        <v>0</v>
      </c>
      <c r="H91" s="142"/>
      <c r="I91" s="142"/>
      <c r="J91" s="142"/>
      <c r="K91" s="142"/>
      <c r="L91" s="143"/>
      <c r="M91" s="143"/>
      <c r="N91" s="143"/>
      <c r="Y91" s="30">
        <f t="shared" si="1"/>
        <v>588.54999999999995</v>
      </c>
    </row>
    <row r="92" spans="1:25" x14ac:dyDescent="0.2">
      <c r="A92" s="134" t="s">
        <v>199</v>
      </c>
      <c r="B92" s="135" t="s">
        <v>200</v>
      </c>
      <c r="C92" s="136">
        <v>13724.93</v>
      </c>
      <c r="D92" s="136">
        <v>260.77</v>
      </c>
      <c r="E92" s="136">
        <v>0</v>
      </c>
      <c r="F92" s="136">
        <v>260.77</v>
      </c>
      <c r="G92" s="137">
        <v>0</v>
      </c>
      <c r="H92" s="142"/>
      <c r="I92" s="142"/>
      <c r="J92" s="142"/>
      <c r="K92" s="142"/>
      <c r="L92" s="143"/>
      <c r="M92" s="143"/>
      <c r="N92" s="143"/>
      <c r="Y92" s="30">
        <f t="shared" si="1"/>
        <v>260.77</v>
      </c>
    </row>
    <row r="93" spans="1:25" x14ac:dyDescent="0.2">
      <c r="A93" s="134" t="s">
        <v>201</v>
      </c>
      <c r="B93" s="135" t="s">
        <v>202</v>
      </c>
      <c r="C93" s="136">
        <v>241899.73</v>
      </c>
      <c r="D93" s="136">
        <v>4596.1000000000004</v>
      </c>
      <c r="E93" s="136">
        <v>0</v>
      </c>
      <c r="F93" s="136">
        <v>4596.1000000000004</v>
      </c>
      <c r="G93" s="137">
        <v>0</v>
      </c>
      <c r="H93" s="142"/>
      <c r="I93" s="142"/>
      <c r="J93" s="142"/>
      <c r="K93" s="142"/>
      <c r="L93" s="143"/>
      <c r="M93" s="143"/>
      <c r="N93" s="143"/>
      <c r="Y93" s="30">
        <f t="shared" si="1"/>
        <v>4596.1000000000004</v>
      </c>
    </row>
    <row r="94" spans="1:25" x14ac:dyDescent="0.2">
      <c r="A94" s="134" t="s">
        <v>203</v>
      </c>
      <c r="B94" s="135" t="s">
        <v>204</v>
      </c>
      <c r="C94" s="136">
        <v>4073.05</v>
      </c>
      <c r="D94" s="136">
        <v>77.39</v>
      </c>
      <c r="E94" s="136">
        <v>77.39</v>
      </c>
      <c r="F94" s="136">
        <v>0</v>
      </c>
      <c r="G94" s="137">
        <v>263.52</v>
      </c>
      <c r="H94" s="142"/>
      <c r="I94" s="142"/>
      <c r="J94" s="142"/>
      <c r="K94" s="142"/>
      <c r="L94" s="143"/>
      <c r="M94" s="143"/>
      <c r="N94" s="143"/>
      <c r="Y94" s="30">
        <f t="shared" si="1"/>
        <v>0</v>
      </c>
    </row>
    <row r="95" spans="1:25" x14ac:dyDescent="0.2">
      <c r="A95" s="134" t="s">
        <v>205</v>
      </c>
      <c r="B95" s="135" t="s">
        <v>206</v>
      </c>
      <c r="C95" s="136">
        <v>433.22</v>
      </c>
      <c r="D95" s="136">
        <v>8.23</v>
      </c>
      <c r="E95" s="136">
        <v>8.23</v>
      </c>
      <c r="F95" s="136">
        <v>0</v>
      </c>
      <c r="G95" s="137">
        <v>22.1</v>
      </c>
      <c r="H95" s="142"/>
      <c r="I95" s="142"/>
      <c r="J95" s="142"/>
      <c r="K95" s="142"/>
      <c r="L95" s="143"/>
      <c r="M95" s="143"/>
      <c r="N95" s="143"/>
      <c r="Y95" s="30">
        <f t="shared" si="1"/>
        <v>0</v>
      </c>
    </row>
    <row r="96" spans="1:25" x14ac:dyDescent="0.2">
      <c r="A96" s="134" t="s">
        <v>207</v>
      </c>
      <c r="B96" s="135" t="s">
        <v>208</v>
      </c>
      <c r="C96" s="136">
        <v>13739.26</v>
      </c>
      <c r="D96" s="136">
        <v>261.05</v>
      </c>
      <c r="E96" s="136">
        <v>0</v>
      </c>
      <c r="F96" s="136">
        <v>261.05</v>
      </c>
      <c r="G96" s="137">
        <v>0</v>
      </c>
      <c r="H96" s="142"/>
      <c r="I96" s="142"/>
      <c r="J96" s="142"/>
      <c r="K96" s="142"/>
      <c r="L96" s="143"/>
      <c r="M96" s="143"/>
      <c r="N96" s="143"/>
      <c r="Y96" s="30">
        <f t="shared" si="1"/>
        <v>261.05</v>
      </c>
    </row>
    <row r="97" spans="1:25" x14ac:dyDescent="0.2">
      <c r="A97" s="134" t="s">
        <v>209</v>
      </c>
      <c r="B97" s="135" t="s">
        <v>210</v>
      </c>
      <c r="C97" s="136">
        <v>6831.02</v>
      </c>
      <c r="D97" s="136">
        <v>129.79</v>
      </c>
      <c r="E97" s="136">
        <v>0</v>
      </c>
      <c r="F97" s="136">
        <v>129.79</v>
      </c>
      <c r="G97" s="137">
        <v>0</v>
      </c>
      <c r="H97" s="142"/>
      <c r="I97" s="142"/>
      <c r="J97" s="142"/>
      <c r="K97" s="142"/>
      <c r="L97" s="143"/>
      <c r="M97" s="143"/>
      <c r="N97" s="143"/>
      <c r="Y97" s="30">
        <f t="shared" si="1"/>
        <v>129.79</v>
      </c>
    </row>
    <row r="98" spans="1:25" x14ac:dyDescent="0.2">
      <c r="A98" s="134" t="s">
        <v>211</v>
      </c>
      <c r="B98" s="135" t="s">
        <v>212</v>
      </c>
      <c r="C98" s="136">
        <v>116778.85</v>
      </c>
      <c r="D98" s="136">
        <v>2218.8000000000002</v>
      </c>
      <c r="E98" s="136">
        <v>0</v>
      </c>
      <c r="F98" s="136">
        <v>2218.8000000000002</v>
      </c>
      <c r="G98" s="137">
        <v>0</v>
      </c>
      <c r="H98" s="142"/>
      <c r="I98" s="142"/>
      <c r="J98" s="142"/>
      <c r="K98" s="142"/>
      <c r="L98" s="143"/>
      <c r="M98" s="143"/>
      <c r="N98" s="143"/>
      <c r="Y98" s="30">
        <f t="shared" si="1"/>
        <v>2218.8000000000002</v>
      </c>
    </row>
    <row r="99" spans="1:25" x14ac:dyDescent="0.2">
      <c r="A99" s="134" t="s">
        <v>213</v>
      </c>
      <c r="B99" s="135" t="s">
        <v>214</v>
      </c>
      <c r="C99" s="136">
        <v>30905.24</v>
      </c>
      <c r="D99" s="136">
        <v>587.20000000000005</v>
      </c>
      <c r="E99" s="136">
        <v>0</v>
      </c>
      <c r="F99" s="136">
        <v>587.20000000000005</v>
      </c>
      <c r="G99" s="137">
        <v>0</v>
      </c>
      <c r="H99" s="142"/>
      <c r="I99" s="142"/>
      <c r="J99" s="142"/>
      <c r="K99" s="142"/>
      <c r="L99" s="143"/>
      <c r="M99" s="143"/>
      <c r="N99" s="143"/>
      <c r="Y99" s="30">
        <f t="shared" si="1"/>
        <v>587.20000000000005</v>
      </c>
    </row>
    <row r="100" spans="1:25" x14ac:dyDescent="0.2">
      <c r="A100" s="134" t="s">
        <v>215</v>
      </c>
      <c r="B100" s="135" t="s">
        <v>216</v>
      </c>
      <c r="C100" s="136">
        <v>30310.080000000002</v>
      </c>
      <c r="D100" s="136">
        <v>575.89</v>
      </c>
      <c r="E100" s="136">
        <v>0</v>
      </c>
      <c r="F100" s="136">
        <v>575.89</v>
      </c>
      <c r="G100" s="137">
        <v>0</v>
      </c>
      <c r="H100" s="142"/>
      <c r="I100" s="142"/>
      <c r="J100" s="142"/>
      <c r="K100" s="142"/>
      <c r="L100" s="143"/>
      <c r="M100" s="143"/>
      <c r="N100" s="143"/>
      <c r="Y100" s="30">
        <f t="shared" si="1"/>
        <v>575.89</v>
      </c>
    </row>
    <row r="101" spans="1:25" x14ac:dyDescent="0.2">
      <c r="A101" s="134" t="s">
        <v>217</v>
      </c>
      <c r="B101" s="135" t="s">
        <v>218</v>
      </c>
      <c r="C101" s="136">
        <v>57436.78</v>
      </c>
      <c r="D101" s="136">
        <v>1091.3</v>
      </c>
      <c r="E101" s="136">
        <v>0</v>
      </c>
      <c r="F101" s="136">
        <v>1091.3</v>
      </c>
      <c r="G101" s="137">
        <v>0</v>
      </c>
      <c r="H101" s="142"/>
      <c r="I101" s="142"/>
      <c r="J101" s="142"/>
      <c r="K101" s="142"/>
      <c r="L101" s="143"/>
      <c r="M101" s="143"/>
      <c r="N101" s="143"/>
      <c r="Y101" s="30">
        <f t="shared" si="1"/>
        <v>1091.3</v>
      </c>
    </row>
    <row r="102" spans="1:25" x14ac:dyDescent="0.2">
      <c r="A102" s="134" t="s">
        <v>219</v>
      </c>
      <c r="B102" s="135" t="s">
        <v>220</v>
      </c>
      <c r="C102" s="136">
        <v>9446.5499999999993</v>
      </c>
      <c r="D102" s="136">
        <v>179.49</v>
      </c>
      <c r="E102" s="136">
        <v>0</v>
      </c>
      <c r="F102" s="136">
        <v>179.49</v>
      </c>
      <c r="G102" s="137">
        <v>0</v>
      </c>
      <c r="H102" s="142"/>
      <c r="I102" s="142"/>
      <c r="J102" s="142"/>
      <c r="K102" s="142"/>
      <c r="L102" s="143"/>
      <c r="M102" s="143"/>
      <c r="N102" s="143"/>
      <c r="Y102" s="30">
        <f t="shared" si="1"/>
        <v>179.49</v>
      </c>
    </row>
    <row r="103" spans="1:25" x14ac:dyDescent="0.2">
      <c r="A103" s="134" t="s">
        <v>221</v>
      </c>
      <c r="B103" s="135" t="s">
        <v>222</v>
      </c>
      <c r="C103" s="136">
        <v>45054.97</v>
      </c>
      <c r="D103" s="136">
        <v>856.05</v>
      </c>
      <c r="E103" s="136">
        <v>0</v>
      </c>
      <c r="F103" s="136">
        <v>856.05</v>
      </c>
      <c r="G103" s="137">
        <v>0</v>
      </c>
      <c r="H103" s="142"/>
      <c r="I103" s="142"/>
      <c r="J103" s="142"/>
      <c r="K103" s="142"/>
      <c r="L103" s="143"/>
      <c r="M103" s="143"/>
      <c r="N103" s="143"/>
      <c r="Y103" s="30">
        <f t="shared" si="1"/>
        <v>856.05</v>
      </c>
    </row>
    <row r="104" spans="1:25" x14ac:dyDescent="0.2">
      <c r="A104" s="134" t="s">
        <v>223</v>
      </c>
      <c r="B104" s="135" t="s">
        <v>224</v>
      </c>
      <c r="C104" s="136">
        <v>84212.71</v>
      </c>
      <c r="D104" s="136">
        <v>1600.04</v>
      </c>
      <c r="E104" s="136">
        <v>0</v>
      </c>
      <c r="F104" s="136">
        <v>1600.04</v>
      </c>
      <c r="G104" s="137">
        <v>0</v>
      </c>
      <c r="H104" s="142"/>
      <c r="I104" s="142"/>
      <c r="J104" s="142"/>
      <c r="K104" s="142"/>
      <c r="L104" s="143"/>
      <c r="M104" s="143"/>
      <c r="N104" s="143"/>
      <c r="Y104" s="30">
        <f t="shared" si="1"/>
        <v>1600.04</v>
      </c>
    </row>
    <row r="105" spans="1:25" x14ac:dyDescent="0.2">
      <c r="A105" s="134" t="s">
        <v>225</v>
      </c>
      <c r="B105" s="135" t="s">
        <v>226</v>
      </c>
      <c r="C105" s="136">
        <v>58472.34</v>
      </c>
      <c r="D105" s="136">
        <v>1110.98</v>
      </c>
      <c r="E105" s="136">
        <v>0</v>
      </c>
      <c r="F105" s="136">
        <v>1110.98</v>
      </c>
      <c r="G105" s="137">
        <v>0</v>
      </c>
      <c r="H105" s="142"/>
      <c r="I105" s="142"/>
      <c r="J105" s="142"/>
      <c r="K105" s="142"/>
      <c r="L105" s="143"/>
      <c r="M105" s="143"/>
      <c r="N105" s="143"/>
      <c r="Y105" s="30">
        <f t="shared" si="1"/>
        <v>1110.98</v>
      </c>
    </row>
    <row r="106" spans="1:25" x14ac:dyDescent="0.2">
      <c r="A106" s="134" t="s">
        <v>227</v>
      </c>
      <c r="B106" s="135" t="s">
        <v>228</v>
      </c>
      <c r="C106" s="136">
        <v>8199.98</v>
      </c>
      <c r="D106" s="136">
        <v>155.80000000000001</v>
      </c>
      <c r="E106" s="136">
        <v>0</v>
      </c>
      <c r="F106" s="136">
        <v>155.80000000000001</v>
      </c>
      <c r="G106" s="137">
        <v>0</v>
      </c>
      <c r="H106" s="142"/>
      <c r="I106" s="142"/>
      <c r="J106" s="142"/>
      <c r="K106" s="142"/>
      <c r="L106" s="143"/>
      <c r="M106" s="143"/>
      <c r="N106" s="143"/>
      <c r="Y106" s="30">
        <f t="shared" si="1"/>
        <v>155.80000000000001</v>
      </c>
    </row>
    <row r="107" spans="1:25" x14ac:dyDescent="0.2">
      <c r="A107" s="134" t="s">
        <v>229</v>
      </c>
      <c r="B107" s="135" t="s">
        <v>230</v>
      </c>
      <c r="C107" s="136">
        <v>6403.83</v>
      </c>
      <c r="D107" s="136">
        <v>121.67</v>
      </c>
      <c r="E107" s="136">
        <v>0</v>
      </c>
      <c r="F107" s="136">
        <v>121.67</v>
      </c>
      <c r="G107" s="137">
        <v>0</v>
      </c>
      <c r="H107" s="142"/>
      <c r="I107" s="142"/>
      <c r="J107" s="142"/>
      <c r="K107" s="142"/>
      <c r="L107" s="143"/>
      <c r="M107" s="143"/>
      <c r="N107" s="143"/>
      <c r="Y107" s="30">
        <f t="shared" si="1"/>
        <v>121.67</v>
      </c>
    </row>
    <row r="108" spans="1:25" x14ac:dyDescent="0.2">
      <c r="A108" s="134" t="s">
        <v>231</v>
      </c>
      <c r="B108" s="135" t="s">
        <v>232</v>
      </c>
      <c r="C108" s="136">
        <v>1496814.38</v>
      </c>
      <c r="D108" s="136">
        <v>28439.47</v>
      </c>
      <c r="E108" s="136">
        <v>0</v>
      </c>
      <c r="F108" s="136">
        <v>28439.47</v>
      </c>
      <c r="G108" s="137">
        <v>0</v>
      </c>
      <c r="H108" s="142"/>
      <c r="I108" s="142"/>
      <c r="J108" s="142"/>
      <c r="K108" s="142"/>
      <c r="L108" s="143"/>
      <c r="M108" s="143"/>
      <c r="N108" s="143"/>
      <c r="Y108" s="30">
        <f t="shared" si="1"/>
        <v>28439.47</v>
      </c>
    </row>
    <row r="109" spans="1:25" x14ac:dyDescent="0.2">
      <c r="A109" s="134" t="s">
        <v>233</v>
      </c>
      <c r="B109" s="135" t="s">
        <v>234</v>
      </c>
      <c r="C109" s="136">
        <v>15943.16</v>
      </c>
      <c r="D109" s="136">
        <v>302.92</v>
      </c>
      <c r="E109" s="136">
        <v>0</v>
      </c>
      <c r="F109" s="136">
        <v>302.92</v>
      </c>
      <c r="G109" s="137">
        <v>0</v>
      </c>
      <c r="H109" s="142"/>
      <c r="I109" s="142"/>
      <c r="J109" s="142"/>
      <c r="K109" s="142"/>
      <c r="L109" s="143"/>
      <c r="M109" s="143"/>
      <c r="N109" s="143"/>
      <c r="Y109" s="30">
        <f t="shared" si="1"/>
        <v>302.92</v>
      </c>
    </row>
    <row r="110" spans="1:25" x14ac:dyDescent="0.2">
      <c r="A110" s="134" t="s">
        <v>235</v>
      </c>
      <c r="B110" s="135" t="s">
        <v>236</v>
      </c>
      <c r="C110" s="136">
        <v>269962.48</v>
      </c>
      <c r="D110" s="136">
        <v>5129.29</v>
      </c>
      <c r="E110" s="136">
        <v>0</v>
      </c>
      <c r="F110" s="136">
        <v>5129.29</v>
      </c>
      <c r="G110" s="137">
        <v>0</v>
      </c>
      <c r="H110" s="142"/>
      <c r="I110" s="142"/>
      <c r="J110" s="142"/>
      <c r="K110" s="142"/>
      <c r="L110" s="143"/>
      <c r="M110" s="143"/>
      <c r="N110" s="143"/>
      <c r="Y110" s="30">
        <f t="shared" si="1"/>
        <v>5129.29</v>
      </c>
    </row>
    <row r="111" spans="1:25" x14ac:dyDescent="0.2">
      <c r="A111" s="134" t="s">
        <v>237</v>
      </c>
      <c r="B111" s="135" t="s">
        <v>238</v>
      </c>
      <c r="C111" s="136">
        <v>13635.45</v>
      </c>
      <c r="D111" s="136">
        <v>259.07</v>
      </c>
      <c r="E111" s="136">
        <v>0</v>
      </c>
      <c r="F111" s="136">
        <v>259.07</v>
      </c>
      <c r="G111" s="137">
        <v>0</v>
      </c>
      <c r="H111" s="142"/>
      <c r="I111" s="142"/>
      <c r="J111" s="142"/>
      <c r="K111" s="142"/>
      <c r="L111" s="143"/>
      <c r="M111" s="143"/>
      <c r="N111" s="143"/>
      <c r="Y111" s="30">
        <f t="shared" si="1"/>
        <v>259.07</v>
      </c>
    </row>
    <row r="112" spans="1:25" x14ac:dyDescent="0.2">
      <c r="A112" s="134" t="s">
        <v>239</v>
      </c>
      <c r="B112" s="135" t="s">
        <v>240</v>
      </c>
      <c r="C112" s="136">
        <v>17556.78</v>
      </c>
      <c r="D112" s="136">
        <v>333.58</v>
      </c>
      <c r="E112" s="136">
        <v>0</v>
      </c>
      <c r="F112" s="136">
        <v>333.58</v>
      </c>
      <c r="G112" s="137">
        <v>0</v>
      </c>
      <c r="H112" s="142"/>
      <c r="I112" s="142"/>
      <c r="J112" s="142"/>
      <c r="K112" s="142"/>
      <c r="L112" s="143"/>
      <c r="M112" s="143"/>
      <c r="N112" s="143"/>
      <c r="Y112" s="30">
        <f t="shared" si="1"/>
        <v>333.58</v>
      </c>
    </row>
    <row r="113" spans="1:25" x14ac:dyDescent="0.2">
      <c r="A113" s="134" t="s">
        <v>241</v>
      </c>
      <c r="B113" s="135" t="s">
        <v>242</v>
      </c>
      <c r="C113" s="136">
        <v>9454592.9100000001</v>
      </c>
      <c r="D113" s="136">
        <v>179637.27</v>
      </c>
      <c r="E113" s="136">
        <v>0</v>
      </c>
      <c r="F113" s="136">
        <v>179637.27</v>
      </c>
      <c r="G113" s="137">
        <v>0</v>
      </c>
      <c r="H113" s="142"/>
      <c r="I113" s="142"/>
      <c r="J113" s="142"/>
      <c r="K113" s="142"/>
      <c r="L113" s="143"/>
      <c r="M113" s="143"/>
      <c r="N113" s="143"/>
      <c r="Y113" s="30">
        <f t="shared" si="1"/>
        <v>179637.27</v>
      </c>
    </row>
    <row r="114" spans="1:25" x14ac:dyDescent="0.2">
      <c r="A114" s="134" t="s">
        <v>243</v>
      </c>
      <c r="B114" s="135" t="s">
        <v>244</v>
      </c>
      <c r="C114" s="136">
        <v>96566.19</v>
      </c>
      <c r="D114" s="136">
        <v>1834.76</v>
      </c>
      <c r="E114" s="136">
        <v>0</v>
      </c>
      <c r="F114" s="136">
        <v>1834.76</v>
      </c>
      <c r="G114" s="137">
        <v>0</v>
      </c>
      <c r="H114" s="142"/>
      <c r="I114" s="142"/>
      <c r="J114" s="142"/>
      <c r="K114" s="142"/>
      <c r="L114" s="143"/>
      <c r="M114" s="143"/>
      <c r="N114" s="143"/>
      <c r="Y114" s="30">
        <f t="shared" si="1"/>
        <v>1834.76</v>
      </c>
    </row>
    <row r="115" spans="1:25" x14ac:dyDescent="0.2">
      <c r="A115" s="134" t="s">
        <v>245</v>
      </c>
      <c r="B115" s="135" t="s">
        <v>246</v>
      </c>
      <c r="C115" s="136">
        <v>6842.7</v>
      </c>
      <c r="D115" s="136">
        <v>130.01</v>
      </c>
      <c r="E115" s="136">
        <v>0</v>
      </c>
      <c r="F115" s="136">
        <v>130.01</v>
      </c>
      <c r="G115" s="137">
        <v>0</v>
      </c>
      <c r="H115" s="142"/>
      <c r="I115" s="142"/>
      <c r="J115" s="142"/>
      <c r="K115" s="142"/>
      <c r="L115" s="143"/>
      <c r="M115" s="143"/>
      <c r="N115" s="143"/>
      <c r="Y115" s="30">
        <f t="shared" si="1"/>
        <v>130.01</v>
      </c>
    </row>
    <row r="116" spans="1:25" x14ac:dyDescent="0.2">
      <c r="A116" s="134" t="s">
        <v>247</v>
      </c>
      <c r="B116" s="135" t="s">
        <v>248</v>
      </c>
      <c r="C116" s="136">
        <v>9701.0499999999993</v>
      </c>
      <c r="D116" s="136">
        <v>184.32</v>
      </c>
      <c r="E116" s="136">
        <v>0</v>
      </c>
      <c r="F116" s="136">
        <v>184.32</v>
      </c>
      <c r="G116" s="137">
        <v>0</v>
      </c>
      <c r="H116" s="142"/>
      <c r="I116" s="142"/>
      <c r="J116" s="142"/>
      <c r="K116" s="142"/>
      <c r="L116" s="143"/>
      <c r="M116" s="143"/>
      <c r="N116" s="143"/>
      <c r="Y116" s="30">
        <f t="shared" si="1"/>
        <v>184.32</v>
      </c>
    </row>
    <row r="117" spans="1:25" x14ac:dyDescent="0.2">
      <c r="A117" s="134" t="s">
        <v>249</v>
      </c>
      <c r="B117" s="135" t="s">
        <v>250</v>
      </c>
      <c r="C117" s="136">
        <v>796420.49</v>
      </c>
      <c r="D117" s="136">
        <v>15131.99</v>
      </c>
      <c r="E117" s="136">
        <v>0</v>
      </c>
      <c r="F117" s="136">
        <v>15131.99</v>
      </c>
      <c r="G117" s="137">
        <v>0</v>
      </c>
      <c r="H117" s="142"/>
      <c r="I117" s="142"/>
      <c r="J117" s="142"/>
      <c r="K117" s="142"/>
      <c r="L117" s="143"/>
      <c r="M117" s="143"/>
      <c r="N117" s="143"/>
      <c r="Y117" s="30">
        <f t="shared" si="1"/>
        <v>15131.99</v>
      </c>
    </row>
    <row r="118" spans="1:25" x14ac:dyDescent="0.2">
      <c r="A118" s="134" t="s">
        <v>251</v>
      </c>
      <c r="B118" s="135" t="s">
        <v>252</v>
      </c>
      <c r="C118" s="136">
        <v>119967.12</v>
      </c>
      <c r="D118" s="136">
        <v>2279.38</v>
      </c>
      <c r="E118" s="136">
        <v>0</v>
      </c>
      <c r="F118" s="136">
        <v>2279.38</v>
      </c>
      <c r="G118" s="137">
        <v>0</v>
      </c>
      <c r="H118" s="142"/>
      <c r="I118" s="142"/>
      <c r="J118" s="142"/>
      <c r="K118" s="142"/>
      <c r="L118" s="143"/>
      <c r="M118" s="143"/>
      <c r="N118" s="143"/>
      <c r="Y118" s="30">
        <f t="shared" si="1"/>
        <v>2279.38</v>
      </c>
    </row>
    <row r="119" spans="1:25" x14ac:dyDescent="0.2">
      <c r="A119" s="134" t="s">
        <v>253</v>
      </c>
      <c r="B119" s="135" t="s">
        <v>254</v>
      </c>
      <c r="C119" s="136">
        <v>8667.2000000000007</v>
      </c>
      <c r="D119" s="136">
        <v>164.68</v>
      </c>
      <c r="E119" s="136">
        <v>0</v>
      </c>
      <c r="F119" s="136">
        <v>164.68</v>
      </c>
      <c r="G119" s="137">
        <v>0</v>
      </c>
      <c r="H119" s="142"/>
      <c r="I119" s="142"/>
      <c r="J119" s="142"/>
      <c r="K119" s="142"/>
      <c r="L119" s="143"/>
      <c r="M119" s="143"/>
      <c r="N119" s="143"/>
      <c r="Y119" s="30">
        <f t="shared" si="1"/>
        <v>164.68</v>
      </c>
    </row>
    <row r="120" spans="1:25" x14ac:dyDescent="0.2">
      <c r="A120" s="134" t="s">
        <v>255</v>
      </c>
      <c r="B120" s="135" t="s">
        <v>256</v>
      </c>
      <c r="C120" s="136">
        <v>56728.13</v>
      </c>
      <c r="D120" s="136">
        <v>1077.8399999999999</v>
      </c>
      <c r="E120" s="136">
        <v>0</v>
      </c>
      <c r="F120" s="136">
        <v>1077.8399999999999</v>
      </c>
      <c r="G120" s="137">
        <v>0</v>
      </c>
      <c r="H120" s="142"/>
      <c r="I120" s="142"/>
      <c r="J120" s="142"/>
      <c r="K120" s="142"/>
      <c r="L120" s="143"/>
      <c r="M120" s="143"/>
      <c r="N120" s="143"/>
      <c r="Y120" s="30">
        <f t="shared" si="1"/>
        <v>1077.8399999999999</v>
      </c>
    </row>
    <row r="121" spans="1:25" x14ac:dyDescent="0.2">
      <c r="A121" s="134" t="s">
        <v>257</v>
      </c>
      <c r="B121" s="135" t="s">
        <v>258</v>
      </c>
      <c r="C121" s="136">
        <v>15004.91</v>
      </c>
      <c r="D121" s="136">
        <v>285.08999999999997</v>
      </c>
      <c r="E121" s="136">
        <v>0</v>
      </c>
      <c r="F121" s="136">
        <v>285.08999999999997</v>
      </c>
      <c r="G121" s="137">
        <v>0</v>
      </c>
      <c r="H121" s="142"/>
      <c r="I121" s="142"/>
      <c r="J121" s="142"/>
      <c r="K121" s="142"/>
      <c r="L121" s="143"/>
      <c r="M121" s="143"/>
      <c r="N121" s="143"/>
      <c r="Y121" s="30">
        <f t="shared" si="1"/>
        <v>285.08999999999997</v>
      </c>
    </row>
    <row r="122" spans="1:25" x14ac:dyDescent="0.2">
      <c r="A122" s="134" t="s">
        <v>259</v>
      </c>
      <c r="B122" s="135" t="s">
        <v>260</v>
      </c>
      <c r="C122" s="136">
        <v>24130.35</v>
      </c>
      <c r="D122" s="136">
        <v>458.48</v>
      </c>
      <c r="E122" s="136">
        <v>0</v>
      </c>
      <c r="F122" s="136">
        <v>458.48</v>
      </c>
      <c r="G122" s="137">
        <v>0</v>
      </c>
      <c r="H122" s="142"/>
      <c r="I122" s="142"/>
      <c r="J122" s="142"/>
      <c r="K122" s="142"/>
      <c r="L122" s="143"/>
      <c r="M122" s="143"/>
      <c r="N122" s="143"/>
      <c r="Y122" s="30">
        <f t="shared" si="1"/>
        <v>458.48</v>
      </c>
    </row>
    <row r="123" spans="1:25" x14ac:dyDescent="0.2">
      <c r="A123" s="134" t="s">
        <v>261</v>
      </c>
      <c r="B123" s="135" t="s">
        <v>262</v>
      </c>
      <c r="C123" s="136">
        <v>23376.880000000001</v>
      </c>
      <c r="D123" s="136">
        <v>444.16</v>
      </c>
      <c r="E123" s="136">
        <v>0</v>
      </c>
      <c r="F123" s="136">
        <v>444.16</v>
      </c>
      <c r="G123" s="137">
        <v>0</v>
      </c>
      <c r="H123" s="142"/>
      <c r="I123" s="142"/>
      <c r="J123" s="142"/>
      <c r="K123" s="142"/>
      <c r="L123" s="143"/>
      <c r="M123" s="143"/>
      <c r="N123" s="143"/>
      <c r="Y123" s="30">
        <f t="shared" si="1"/>
        <v>444.16</v>
      </c>
    </row>
    <row r="124" spans="1:25" x14ac:dyDescent="0.2">
      <c r="A124" s="134" t="s">
        <v>263</v>
      </c>
      <c r="B124" s="135" t="s">
        <v>264</v>
      </c>
      <c r="C124" s="136">
        <v>24732.99</v>
      </c>
      <c r="D124" s="136">
        <v>469.93</v>
      </c>
      <c r="E124" s="136">
        <v>0</v>
      </c>
      <c r="F124" s="136">
        <v>469.93</v>
      </c>
      <c r="G124" s="137">
        <v>0</v>
      </c>
      <c r="H124" s="142"/>
      <c r="I124" s="142"/>
      <c r="J124" s="142"/>
      <c r="K124" s="142"/>
      <c r="L124" s="143"/>
      <c r="M124" s="143"/>
      <c r="N124" s="143"/>
      <c r="Y124" s="30">
        <f t="shared" si="1"/>
        <v>469.93</v>
      </c>
    </row>
    <row r="125" spans="1:25" x14ac:dyDescent="0.2">
      <c r="A125" s="134" t="s">
        <v>265</v>
      </c>
      <c r="B125" s="135" t="s">
        <v>266</v>
      </c>
      <c r="C125" s="136">
        <v>65002.75</v>
      </c>
      <c r="D125" s="136">
        <v>1235.05</v>
      </c>
      <c r="E125" s="136">
        <v>0</v>
      </c>
      <c r="F125" s="136">
        <v>1235.05</v>
      </c>
      <c r="G125" s="137">
        <v>0</v>
      </c>
      <c r="H125" s="142"/>
      <c r="I125" s="142"/>
      <c r="J125" s="142"/>
      <c r="K125" s="142"/>
      <c r="L125" s="143"/>
      <c r="M125" s="143"/>
      <c r="N125" s="143"/>
      <c r="Y125" s="30">
        <f t="shared" si="1"/>
        <v>1235.05</v>
      </c>
    </row>
    <row r="126" spans="1:25" x14ac:dyDescent="0.2">
      <c r="A126" s="134" t="s">
        <v>267</v>
      </c>
      <c r="B126" s="135" t="s">
        <v>268</v>
      </c>
      <c r="C126" s="136">
        <v>2285.5700000000002</v>
      </c>
      <c r="D126" s="136">
        <v>43.43</v>
      </c>
      <c r="E126" s="136">
        <v>0</v>
      </c>
      <c r="F126" s="136">
        <v>43.43</v>
      </c>
      <c r="G126" s="137">
        <v>0</v>
      </c>
      <c r="H126" s="142"/>
      <c r="I126" s="142"/>
      <c r="J126" s="142"/>
      <c r="K126" s="142"/>
      <c r="L126" s="143"/>
      <c r="M126" s="143"/>
      <c r="N126" s="143"/>
      <c r="Y126" s="30">
        <f t="shared" si="1"/>
        <v>43.43</v>
      </c>
    </row>
    <row r="127" spans="1:25" x14ac:dyDescent="0.2">
      <c r="A127" s="134" t="s">
        <v>269</v>
      </c>
      <c r="B127" s="135" t="s">
        <v>270</v>
      </c>
      <c r="C127" s="136">
        <v>18349.55</v>
      </c>
      <c r="D127" s="136">
        <v>348.64</v>
      </c>
      <c r="E127" s="136">
        <v>0</v>
      </c>
      <c r="F127" s="136">
        <v>348.64</v>
      </c>
      <c r="G127" s="137">
        <v>0</v>
      </c>
      <c r="H127" s="142"/>
      <c r="I127" s="142"/>
      <c r="J127" s="142"/>
      <c r="K127" s="142"/>
      <c r="L127" s="143"/>
      <c r="M127" s="143"/>
      <c r="N127" s="143"/>
      <c r="Y127" s="30">
        <f t="shared" si="1"/>
        <v>348.64</v>
      </c>
    </row>
    <row r="128" spans="1:25" x14ac:dyDescent="0.2">
      <c r="A128" s="134" t="s">
        <v>271</v>
      </c>
      <c r="B128" s="135" t="s">
        <v>272</v>
      </c>
      <c r="C128" s="136">
        <v>18809.810000000001</v>
      </c>
      <c r="D128" s="136">
        <v>357.39</v>
      </c>
      <c r="E128" s="136">
        <v>0</v>
      </c>
      <c r="F128" s="136">
        <v>357.39</v>
      </c>
      <c r="G128" s="137">
        <v>0</v>
      </c>
      <c r="H128" s="142"/>
      <c r="I128" s="142"/>
      <c r="J128" s="142"/>
      <c r="K128" s="142"/>
      <c r="L128" s="143"/>
      <c r="M128" s="143"/>
      <c r="N128" s="143"/>
      <c r="Y128" s="30">
        <f t="shared" si="1"/>
        <v>357.39</v>
      </c>
    </row>
    <row r="129" spans="1:25" x14ac:dyDescent="0.2">
      <c r="A129" s="134" t="s">
        <v>273</v>
      </c>
      <c r="B129" s="135" t="s">
        <v>274</v>
      </c>
      <c r="C129" s="136">
        <v>41467.82</v>
      </c>
      <c r="D129" s="136">
        <v>787.89</v>
      </c>
      <c r="E129" s="136">
        <v>0</v>
      </c>
      <c r="F129" s="136">
        <v>787.89</v>
      </c>
      <c r="G129" s="137">
        <v>0</v>
      </c>
      <c r="H129" s="142"/>
      <c r="I129" s="142"/>
      <c r="J129" s="142"/>
      <c r="K129" s="142"/>
      <c r="L129" s="143"/>
      <c r="M129" s="143"/>
      <c r="N129" s="143"/>
      <c r="Y129" s="30">
        <f t="shared" si="1"/>
        <v>787.89</v>
      </c>
    </row>
    <row r="130" spans="1:25" x14ac:dyDescent="0.2">
      <c r="A130" s="134" t="s">
        <v>275</v>
      </c>
      <c r="B130" s="135" t="s">
        <v>276</v>
      </c>
      <c r="C130" s="136">
        <v>2085693.23</v>
      </c>
      <c r="D130" s="136">
        <v>39628.17</v>
      </c>
      <c r="E130" s="136">
        <v>0</v>
      </c>
      <c r="F130" s="136">
        <v>39628.17</v>
      </c>
      <c r="G130" s="137">
        <v>0</v>
      </c>
      <c r="H130" s="142"/>
      <c r="I130" s="142"/>
      <c r="J130" s="142"/>
      <c r="K130" s="142"/>
      <c r="L130" s="143"/>
      <c r="M130" s="143"/>
      <c r="N130" s="143"/>
      <c r="Y130" s="30">
        <f t="shared" si="1"/>
        <v>39628.17</v>
      </c>
    </row>
    <row r="131" spans="1:25" x14ac:dyDescent="0.2">
      <c r="A131" s="134" t="s">
        <v>277</v>
      </c>
      <c r="B131" s="135" t="s">
        <v>278</v>
      </c>
      <c r="C131" s="136">
        <v>1215.23</v>
      </c>
      <c r="D131" s="136">
        <v>23.09</v>
      </c>
      <c r="E131" s="136">
        <v>0</v>
      </c>
      <c r="F131" s="136">
        <v>23.09</v>
      </c>
      <c r="G131" s="137">
        <v>0</v>
      </c>
      <c r="H131" s="142"/>
      <c r="I131" s="142"/>
      <c r="J131" s="142"/>
      <c r="K131" s="142"/>
      <c r="L131" s="143"/>
      <c r="M131" s="143"/>
      <c r="N131" s="143"/>
      <c r="Y131" s="30">
        <f t="shared" si="1"/>
        <v>23.09</v>
      </c>
    </row>
    <row r="132" spans="1:25" x14ac:dyDescent="0.2">
      <c r="A132" s="134" t="s">
        <v>279</v>
      </c>
      <c r="B132" s="135" t="s">
        <v>280</v>
      </c>
      <c r="C132" s="136">
        <v>4263.72</v>
      </c>
      <c r="D132" s="136">
        <v>81.010000000000005</v>
      </c>
      <c r="E132" s="136">
        <v>0</v>
      </c>
      <c r="F132" s="136">
        <v>81.010000000000005</v>
      </c>
      <c r="G132" s="137">
        <v>0</v>
      </c>
      <c r="H132" s="142"/>
      <c r="I132" s="142"/>
      <c r="J132" s="142"/>
      <c r="K132" s="142"/>
      <c r="L132" s="143"/>
      <c r="M132" s="143"/>
      <c r="N132" s="143"/>
      <c r="Y132" s="30">
        <f t="shared" si="1"/>
        <v>81.010000000000005</v>
      </c>
    </row>
    <row r="133" spans="1:25" x14ac:dyDescent="0.2">
      <c r="A133" s="134" t="s">
        <v>281</v>
      </c>
      <c r="B133" s="135" t="s">
        <v>282</v>
      </c>
      <c r="C133" s="136">
        <v>20018.990000000002</v>
      </c>
      <c r="D133" s="136">
        <v>380.36</v>
      </c>
      <c r="E133" s="136">
        <v>0</v>
      </c>
      <c r="F133" s="136">
        <v>380.36</v>
      </c>
      <c r="G133" s="137">
        <v>0</v>
      </c>
      <c r="H133" s="142"/>
      <c r="I133" s="142"/>
      <c r="J133" s="142"/>
      <c r="K133" s="142"/>
      <c r="L133" s="143"/>
      <c r="M133" s="143"/>
      <c r="N133" s="143"/>
      <c r="Y133" s="30">
        <f t="shared" si="1"/>
        <v>380.36</v>
      </c>
    </row>
    <row r="134" spans="1:25" x14ac:dyDescent="0.2">
      <c r="A134" s="134" t="s">
        <v>283</v>
      </c>
      <c r="B134" s="135" t="s">
        <v>284</v>
      </c>
      <c r="C134" s="136">
        <v>19373.84</v>
      </c>
      <c r="D134" s="136">
        <v>368.1</v>
      </c>
      <c r="E134" s="136">
        <v>0</v>
      </c>
      <c r="F134" s="136">
        <v>368.1</v>
      </c>
      <c r="G134" s="137">
        <v>0</v>
      </c>
      <c r="H134" s="142"/>
      <c r="I134" s="142"/>
      <c r="J134" s="142"/>
      <c r="K134" s="142"/>
      <c r="L134" s="143"/>
      <c r="M134" s="143"/>
      <c r="N134" s="143"/>
      <c r="Y134" s="30">
        <f t="shared" si="1"/>
        <v>368.1</v>
      </c>
    </row>
    <row r="135" spans="1:25" x14ac:dyDescent="0.2">
      <c r="A135" s="134" t="s">
        <v>285</v>
      </c>
      <c r="B135" s="135" t="s">
        <v>286</v>
      </c>
      <c r="C135" s="136">
        <v>163.16999999999999</v>
      </c>
      <c r="D135" s="136">
        <v>3.1</v>
      </c>
      <c r="E135" s="136">
        <v>0</v>
      </c>
      <c r="F135" s="136">
        <v>3.1</v>
      </c>
      <c r="G135" s="137">
        <v>0</v>
      </c>
      <c r="H135" s="142"/>
      <c r="I135" s="142"/>
      <c r="J135" s="142"/>
      <c r="K135" s="142"/>
      <c r="L135" s="143"/>
      <c r="M135" s="143"/>
      <c r="N135" s="143"/>
      <c r="Y135" s="30">
        <f t="shared" si="1"/>
        <v>3.1</v>
      </c>
    </row>
    <row r="136" spans="1:25" x14ac:dyDescent="0.2">
      <c r="A136" s="134" t="s">
        <v>287</v>
      </c>
      <c r="B136" s="135" t="s">
        <v>288</v>
      </c>
      <c r="C136" s="136">
        <v>26663.34</v>
      </c>
      <c r="D136" s="136">
        <v>506.6</v>
      </c>
      <c r="E136" s="136">
        <v>0</v>
      </c>
      <c r="F136" s="136">
        <v>506.6</v>
      </c>
      <c r="G136" s="137">
        <v>0</v>
      </c>
      <c r="H136" s="142"/>
      <c r="I136" s="142"/>
      <c r="J136" s="142"/>
      <c r="K136" s="142"/>
      <c r="L136" s="143"/>
      <c r="M136" s="143"/>
      <c r="N136" s="143"/>
      <c r="Y136" s="30">
        <f t="shared" si="1"/>
        <v>506.6</v>
      </c>
    </row>
    <row r="137" spans="1:25" x14ac:dyDescent="0.2">
      <c r="A137" s="134" t="s">
        <v>289</v>
      </c>
      <c r="B137" s="135" t="s">
        <v>290</v>
      </c>
      <c r="C137" s="136">
        <v>5053.7299999999996</v>
      </c>
      <c r="D137" s="136">
        <v>96.02</v>
      </c>
      <c r="E137" s="136">
        <v>0</v>
      </c>
      <c r="F137" s="136">
        <v>96.02</v>
      </c>
      <c r="G137" s="137">
        <v>0</v>
      </c>
      <c r="H137" s="142"/>
      <c r="I137" s="142"/>
      <c r="J137" s="142"/>
      <c r="K137" s="142"/>
      <c r="L137" s="143"/>
      <c r="M137" s="143"/>
      <c r="N137" s="143"/>
      <c r="Y137" s="30">
        <f t="shared" si="1"/>
        <v>96.02</v>
      </c>
    </row>
    <row r="138" spans="1:25" x14ac:dyDescent="0.2">
      <c r="A138" s="134" t="s">
        <v>291</v>
      </c>
      <c r="B138" s="135" t="s">
        <v>292</v>
      </c>
      <c r="C138" s="136">
        <v>321.49</v>
      </c>
      <c r="D138" s="136">
        <v>6.11</v>
      </c>
      <c r="E138" s="136">
        <v>6.11</v>
      </c>
      <c r="F138" s="136">
        <v>0</v>
      </c>
      <c r="G138" s="137">
        <v>33.619999999999997</v>
      </c>
      <c r="H138" s="142"/>
      <c r="I138" s="142"/>
      <c r="J138" s="142"/>
      <c r="K138" s="142"/>
      <c r="L138" s="143"/>
      <c r="M138" s="143"/>
      <c r="N138" s="143"/>
      <c r="Y138" s="30">
        <f t="shared" si="1"/>
        <v>0</v>
      </c>
    </row>
    <row r="139" spans="1:25" x14ac:dyDescent="0.2">
      <c r="A139" s="134" t="s">
        <v>293</v>
      </c>
      <c r="B139" s="135" t="s">
        <v>294</v>
      </c>
      <c r="C139" s="136">
        <v>34280.74</v>
      </c>
      <c r="D139" s="136">
        <v>651.34</v>
      </c>
      <c r="E139" s="136">
        <v>0</v>
      </c>
      <c r="F139" s="136">
        <v>651.34</v>
      </c>
      <c r="G139" s="137">
        <v>0</v>
      </c>
      <c r="H139" s="142"/>
      <c r="I139" s="142"/>
      <c r="J139" s="142"/>
      <c r="K139" s="142"/>
      <c r="L139" s="143"/>
      <c r="M139" s="143"/>
      <c r="N139" s="143"/>
      <c r="Y139" s="30">
        <f t="shared" si="1"/>
        <v>651.34</v>
      </c>
    </row>
    <row r="140" spans="1:25" x14ac:dyDescent="0.2">
      <c r="A140" s="134" t="s">
        <v>295</v>
      </c>
      <c r="B140" s="135" t="s">
        <v>296</v>
      </c>
      <c r="C140" s="136">
        <v>411068.24</v>
      </c>
      <c r="D140" s="136">
        <v>7810.3</v>
      </c>
      <c r="E140" s="136">
        <v>0</v>
      </c>
      <c r="F140" s="136">
        <v>7810.3</v>
      </c>
      <c r="G140" s="137">
        <v>0</v>
      </c>
      <c r="H140" s="142"/>
      <c r="I140" s="142"/>
      <c r="J140" s="142"/>
      <c r="K140" s="142"/>
      <c r="L140" s="143"/>
      <c r="M140" s="143"/>
      <c r="N140" s="143"/>
      <c r="Y140" s="30">
        <f t="shared" si="1"/>
        <v>7810.3</v>
      </c>
    </row>
    <row r="141" spans="1:25" x14ac:dyDescent="0.2">
      <c r="A141" s="134" t="s">
        <v>297</v>
      </c>
      <c r="B141" s="135" t="s">
        <v>298</v>
      </c>
      <c r="C141" s="136">
        <v>61981.7</v>
      </c>
      <c r="D141" s="136">
        <v>1177.6500000000001</v>
      </c>
      <c r="E141" s="136">
        <v>0</v>
      </c>
      <c r="F141" s="136">
        <v>1177.6500000000001</v>
      </c>
      <c r="G141" s="137">
        <v>0</v>
      </c>
      <c r="H141" s="142"/>
      <c r="I141" s="142"/>
      <c r="J141" s="142"/>
      <c r="K141" s="142"/>
      <c r="L141" s="143"/>
      <c r="M141" s="143"/>
      <c r="N141" s="143"/>
      <c r="Y141" s="30">
        <f t="shared" si="1"/>
        <v>1177.6500000000001</v>
      </c>
    </row>
    <row r="142" spans="1:25" x14ac:dyDescent="0.2">
      <c r="A142" s="134" t="s">
        <v>299</v>
      </c>
      <c r="B142" s="135" t="s">
        <v>300</v>
      </c>
      <c r="C142" s="136">
        <v>43919.63</v>
      </c>
      <c r="D142" s="136">
        <v>834.47</v>
      </c>
      <c r="E142" s="136">
        <v>0</v>
      </c>
      <c r="F142" s="136">
        <v>834.47</v>
      </c>
      <c r="G142" s="137">
        <v>0</v>
      </c>
      <c r="H142" s="142"/>
      <c r="I142" s="142"/>
      <c r="J142" s="142"/>
      <c r="K142" s="142"/>
      <c r="L142" s="143"/>
      <c r="M142" s="143"/>
      <c r="N142" s="143"/>
      <c r="Y142" s="30">
        <f t="shared" si="1"/>
        <v>834.47</v>
      </c>
    </row>
    <row r="143" spans="1:25" x14ac:dyDescent="0.2">
      <c r="A143" s="134" t="s">
        <v>301</v>
      </c>
      <c r="B143" s="135" t="s">
        <v>302</v>
      </c>
      <c r="C143" s="136">
        <v>48360.51</v>
      </c>
      <c r="D143" s="136">
        <v>918.85</v>
      </c>
      <c r="E143" s="136">
        <v>0</v>
      </c>
      <c r="F143" s="136">
        <v>918.85</v>
      </c>
      <c r="G143" s="137">
        <v>0</v>
      </c>
      <c r="H143" s="142"/>
      <c r="I143" s="142"/>
      <c r="J143" s="142"/>
      <c r="K143" s="142"/>
      <c r="L143" s="143"/>
      <c r="M143" s="143"/>
      <c r="N143" s="143"/>
      <c r="Y143" s="30">
        <f t="shared" ref="Y143:Y206" si="2">W143+R143+M143+F143</f>
        <v>918.85</v>
      </c>
    </row>
    <row r="144" spans="1:25" x14ac:dyDescent="0.2">
      <c r="A144" s="134" t="s">
        <v>303</v>
      </c>
      <c r="B144" s="135" t="s">
        <v>304</v>
      </c>
      <c r="C144" s="136">
        <v>20898.189999999999</v>
      </c>
      <c r="D144" s="136">
        <v>397.07</v>
      </c>
      <c r="E144" s="136">
        <v>0</v>
      </c>
      <c r="F144" s="136">
        <v>397.07</v>
      </c>
      <c r="G144" s="137">
        <v>0</v>
      </c>
      <c r="H144" s="142"/>
      <c r="I144" s="142"/>
      <c r="J144" s="142"/>
      <c r="K144" s="142"/>
      <c r="L144" s="143"/>
      <c r="M144" s="143"/>
      <c r="N144" s="143"/>
      <c r="Y144" s="30">
        <f t="shared" si="2"/>
        <v>397.07</v>
      </c>
    </row>
    <row r="145" spans="1:25" x14ac:dyDescent="0.2">
      <c r="A145" s="134" t="s">
        <v>305</v>
      </c>
      <c r="B145" s="135" t="s">
        <v>306</v>
      </c>
      <c r="C145" s="136">
        <v>37405.82</v>
      </c>
      <c r="D145" s="136">
        <v>710.71</v>
      </c>
      <c r="E145" s="136">
        <v>0</v>
      </c>
      <c r="F145" s="136">
        <v>710.71</v>
      </c>
      <c r="G145" s="137">
        <v>0</v>
      </c>
      <c r="H145" s="142"/>
      <c r="I145" s="142"/>
      <c r="J145" s="142"/>
      <c r="K145" s="142"/>
      <c r="L145" s="143"/>
      <c r="M145" s="143"/>
      <c r="N145" s="143"/>
      <c r="Y145" s="30">
        <f t="shared" si="2"/>
        <v>710.71</v>
      </c>
    </row>
    <row r="146" spans="1:25" x14ac:dyDescent="0.2">
      <c r="A146" s="134" t="s">
        <v>307</v>
      </c>
      <c r="B146" s="135" t="s">
        <v>308</v>
      </c>
      <c r="C146" s="136">
        <v>397061.45</v>
      </c>
      <c r="D146" s="136">
        <v>7544.17</v>
      </c>
      <c r="E146" s="136">
        <v>0</v>
      </c>
      <c r="F146" s="136">
        <v>7544.17</v>
      </c>
      <c r="G146" s="137">
        <v>0</v>
      </c>
      <c r="H146" s="142"/>
      <c r="I146" s="142"/>
      <c r="J146" s="142"/>
      <c r="K146" s="142"/>
      <c r="L146" s="143"/>
      <c r="M146" s="143"/>
      <c r="N146" s="143"/>
      <c r="Y146" s="30">
        <f t="shared" si="2"/>
        <v>7544.17</v>
      </c>
    </row>
    <row r="147" spans="1:25" x14ac:dyDescent="0.2">
      <c r="A147" s="134" t="s">
        <v>309</v>
      </c>
      <c r="B147" s="135" t="s">
        <v>310</v>
      </c>
      <c r="C147" s="136">
        <v>98725.15</v>
      </c>
      <c r="D147" s="136">
        <v>1875.78</v>
      </c>
      <c r="E147" s="136">
        <v>0</v>
      </c>
      <c r="F147" s="136">
        <v>1875.78</v>
      </c>
      <c r="G147" s="137">
        <v>0</v>
      </c>
      <c r="H147" s="142"/>
      <c r="I147" s="142"/>
      <c r="J147" s="142"/>
      <c r="K147" s="142"/>
      <c r="L147" s="143"/>
      <c r="M147" s="143"/>
      <c r="N147" s="143"/>
      <c r="Y147" s="30">
        <f t="shared" si="2"/>
        <v>1875.78</v>
      </c>
    </row>
    <row r="148" spans="1:25" x14ac:dyDescent="0.2">
      <c r="A148" s="134" t="s">
        <v>311</v>
      </c>
      <c r="B148" s="135" t="s">
        <v>312</v>
      </c>
      <c r="C148" s="136">
        <v>45577.07</v>
      </c>
      <c r="D148" s="136">
        <v>865.97</v>
      </c>
      <c r="E148" s="136">
        <v>0</v>
      </c>
      <c r="F148" s="136">
        <v>865.97</v>
      </c>
      <c r="G148" s="137">
        <v>0</v>
      </c>
      <c r="H148" s="142"/>
      <c r="I148" s="142"/>
      <c r="J148" s="142"/>
      <c r="K148" s="142"/>
      <c r="L148" s="143"/>
      <c r="M148" s="143"/>
      <c r="N148" s="143"/>
      <c r="Y148" s="30">
        <f t="shared" si="2"/>
        <v>865.97</v>
      </c>
    </row>
    <row r="149" spans="1:25" x14ac:dyDescent="0.2">
      <c r="A149" s="134" t="s">
        <v>313</v>
      </c>
      <c r="B149" s="135" t="s">
        <v>314</v>
      </c>
      <c r="C149" s="136">
        <v>1122607.95</v>
      </c>
      <c r="D149" s="136">
        <v>21329.55</v>
      </c>
      <c r="E149" s="136">
        <v>0</v>
      </c>
      <c r="F149" s="136">
        <v>21329.55</v>
      </c>
      <c r="G149" s="137">
        <v>0</v>
      </c>
      <c r="H149" s="142"/>
      <c r="I149" s="142"/>
      <c r="J149" s="142"/>
      <c r="K149" s="142"/>
      <c r="L149" s="143"/>
      <c r="M149" s="143"/>
      <c r="N149" s="143"/>
      <c r="Y149" s="30">
        <f t="shared" si="2"/>
        <v>21329.55</v>
      </c>
    </row>
    <row r="150" spans="1:25" x14ac:dyDescent="0.2">
      <c r="A150" s="134" t="s">
        <v>315</v>
      </c>
      <c r="B150" s="135" t="s">
        <v>316</v>
      </c>
      <c r="C150" s="136">
        <v>6613.24</v>
      </c>
      <c r="D150" s="136">
        <v>125.65</v>
      </c>
      <c r="E150" s="136">
        <v>0</v>
      </c>
      <c r="F150" s="136">
        <v>125.65</v>
      </c>
      <c r="G150" s="137">
        <v>0</v>
      </c>
      <c r="H150" s="142"/>
      <c r="I150" s="142"/>
      <c r="J150" s="142"/>
      <c r="K150" s="142"/>
      <c r="L150" s="143"/>
      <c r="M150" s="143"/>
      <c r="N150" s="143"/>
      <c r="Y150" s="30">
        <f t="shared" si="2"/>
        <v>125.65</v>
      </c>
    </row>
    <row r="151" spans="1:25" x14ac:dyDescent="0.2">
      <c r="A151" s="134" t="s">
        <v>317</v>
      </c>
      <c r="B151" s="135" t="s">
        <v>318</v>
      </c>
      <c r="C151" s="136">
        <v>17130.53</v>
      </c>
      <c r="D151" s="136">
        <v>325.48</v>
      </c>
      <c r="E151" s="136">
        <v>0</v>
      </c>
      <c r="F151" s="136">
        <v>325.48</v>
      </c>
      <c r="G151" s="137">
        <v>0</v>
      </c>
      <c r="H151" s="142"/>
      <c r="I151" s="142"/>
      <c r="J151" s="142"/>
      <c r="K151" s="142"/>
      <c r="L151" s="143"/>
      <c r="M151" s="143"/>
      <c r="N151" s="143"/>
      <c r="Y151" s="30">
        <f t="shared" si="2"/>
        <v>325.48</v>
      </c>
    </row>
    <row r="152" spans="1:25" x14ac:dyDescent="0.2">
      <c r="A152" s="134" t="s">
        <v>319</v>
      </c>
      <c r="B152" s="135" t="s">
        <v>320</v>
      </c>
      <c r="C152" s="136">
        <v>82706.539999999994</v>
      </c>
      <c r="D152" s="136">
        <v>1571.43</v>
      </c>
      <c r="E152" s="136">
        <v>0</v>
      </c>
      <c r="F152" s="136">
        <v>1571.43</v>
      </c>
      <c r="G152" s="137">
        <v>0</v>
      </c>
      <c r="H152" s="142"/>
      <c r="I152" s="142"/>
      <c r="J152" s="142"/>
      <c r="K152" s="142"/>
      <c r="L152" s="143"/>
      <c r="M152" s="143"/>
      <c r="N152" s="143"/>
      <c r="Y152" s="30">
        <f t="shared" si="2"/>
        <v>1571.43</v>
      </c>
    </row>
    <row r="153" spans="1:25" x14ac:dyDescent="0.2">
      <c r="A153" s="134" t="s">
        <v>321</v>
      </c>
      <c r="B153" s="135" t="s">
        <v>322</v>
      </c>
      <c r="C153" s="136">
        <v>21145.67</v>
      </c>
      <c r="D153" s="136">
        <v>401.77</v>
      </c>
      <c r="E153" s="136">
        <v>0</v>
      </c>
      <c r="F153" s="136">
        <v>401.77</v>
      </c>
      <c r="G153" s="137">
        <v>0</v>
      </c>
      <c r="H153" s="142"/>
      <c r="I153" s="142"/>
      <c r="J153" s="142"/>
      <c r="K153" s="142"/>
      <c r="L153" s="143"/>
      <c r="M153" s="143"/>
      <c r="N153" s="143"/>
      <c r="Y153" s="30">
        <f t="shared" si="2"/>
        <v>401.77</v>
      </c>
    </row>
    <row r="154" spans="1:25" x14ac:dyDescent="0.2">
      <c r="A154" s="134" t="s">
        <v>323</v>
      </c>
      <c r="B154" s="135" t="s">
        <v>324</v>
      </c>
      <c r="C154" s="136">
        <v>40471.5</v>
      </c>
      <c r="D154" s="136">
        <v>768.96</v>
      </c>
      <c r="E154" s="136">
        <v>0</v>
      </c>
      <c r="F154" s="136">
        <v>768.96</v>
      </c>
      <c r="G154" s="137">
        <v>0</v>
      </c>
      <c r="H154" s="142"/>
      <c r="I154" s="142"/>
      <c r="J154" s="142"/>
      <c r="K154" s="142"/>
      <c r="L154" s="143"/>
      <c r="M154" s="143"/>
      <c r="N154" s="143"/>
      <c r="Y154" s="30">
        <f t="shared" si="2"/>
        <v>768.96</v>
      </c>
    </row>
    <row r="155" spans="1:25" x14ac:dyDescent="0.2">
      <c r="A155" s="134" t="s">
        <v>325</v>
      </c>
      <c r="B155" s="135" t="s">
        <v>326</v>
      </c>
      <c r="C155" s="136">
        <v>214364.64</v>
      </c>
      <c r="D155" s="136">
        <v>4072.93</v>
      </c>
      <c r="E155" s="136">
        <v>0</v>
      </c>
      <c r="F155" s="136">
        <v>4072.93</v>
      </c>
      <c r="G155" s="137">
        <v>0</v>
      </c>
      <c r="H155" s="142"/>
      <c r="I155" s="142"/>
      <c r="J155" s="142"/>
      <c r="K155" s="142"/>
      <c r="L155" s="143"/>
      <c r="M155" s="143"/>
      <c r="N155" s="143"/>
      <c r="Y155" s="30">
        <f t="shared" si="2"/>
        <v>4072.93</v>
      </c>
    </row>
    <row r="156" spans="1:25" x14ac:dyDescent="0.2">
      <c r="A156" s="134" t="s">
        <v>327</v>
      </c>
      <c r="B156" s="135" t="s">
        <v>328</v>
      </c>
      <c r="C156" s="136">
        <v>11207.07</v>
      </c>
      <c r="D156" s="136">
        <v>212.94</v>
      </c>
      <c r="E156" s="136">
        <v>0</v>
      </c>
      <c r="F156" s="136">
        <v>212.94</v>
      </c>
      <c r="G156" s="137">
        <v>0</v>
      </c>
      <c r="H156" s="142"/>
      <c r="I156" s="142"/>
      <c r="J156" s="142"/>
      <c r="K156" s="142"/>
      <c r="L156" s="143"/>
      <c r="M156" s="143"/>
      <c r="N156" s="143"/>
      <c r="Y156" s="30">
        <f t="shared" si="2"/>
        <v>212.94</v>
      </c>
    </row>
    <row r="157" spans="1:25" x14ac:dyDescent="0.2">
      <c r="A157" s="134" t="s">
        <v>329</v>
      </c>
      <c r="B157" s="135" t="s">
        <v>330</v>
      </c>
      <c r="C157" s="136">
        <v>51078.77</v>
      </c>
      <c r="D157" s="136">
        <v>970.5</v>
      </c>
      <c r="E157" s="136">
        <v>0</v>
      </c>
      <c r="F157" s="136">
        <v>970.5</v>
      </c>
      <c r="G157" s="137">
        <v>0</v>
      </c>
      <c r="H157" s="142"/>
      <c r="I157" s="142"/>
      <c r="J157" s="142"/>
      <c r="K157" s="142"/>
      <c r="L157" s="143"/>
      <c r="M157" s="143"/>
      <c r="N157" s="143"/>
      <c r="Y157" s="30">
        <f t="shared" si="2"/>
        <v>970.5</v>
      </c>
    </row>
    <row r="158" spans="1:25" x14ac:dyDescent="0.2">
      <c r="A158" s="134" t="s">
        <v>331</v>
      </c>
      <c r="B158" s="135" t="s">
        <v>332</v>
      </c>
      <c r="C158" s="136">
        <v>172357.26</v>
      </c>
      <c r="D158" s="136">
        <v>3274.79</v>
      </c>
      <c r="E158" s="136">
        <v>0</v>
      </c>
      <c r="F158" s="136">
        <v>3274.79</v>
      </c>
      <c r="G158" s="137">
        <v>0</v>
      </c>
      <c r="H158" s="142"/>
      <c r="I158" s="142"/>
      <c r="J158" s="142"/>
      <c r="K158" s="142"/>
      <c r="L158" s="143"/>
      <c r="M158" s="143"/>
      <c r="N158" s="143"/>
      <c r="Y158" s="30">
        <f t="shared" si="2"/>
        <v>3274.79</v>
      </c>
    </row>
    <row r="159" spans="1:25" x14ac:dyDescent="0.2">
      <c r="A159" s="134" t="s">
        <v>333</v>
      </c>
      <c r="B159" s="135" t="s">
        <v>334</v>
      </c>
      <c r="C159" s="136">
        <v>11726.64</v>
      </c>
      <c r="D159" s="136">
        <v>222.81</v>
      </c>
      <c r="E159" s="136">
        <v>0</v>
      </c>
      <c r="F159" s="136">
        <v>222.81</v>
      </c>
      <c r="G159" s="137">
        <v>0</v>
      </c>
      <c r="H159" s="142"/>
      <c r="I159" s="142"/>
      <c r="J159" s="142"/>
      <c r="K159" s="142"/>
      <c r="L159" s="143"/>
      <c r="M159" s="143"/>
      <c r="N159" s="143"/>
      <c r="Y159" s="30">
        <f t="shared" si="2"/>
        <v>222.81</v>
      </c>
    </row>
    <row r="160" spans="1:25" x14ac:dyDescent="0.2">
      <c r="A160" s="134" t="s">
        <v>335</v>
      </c>
      <c r="B160" s="135" t="s">
        <v>336</v>
      </c>
      <c r="C160" s="136">
        <v>6409.83</v>
      </c>
      <c r="D160" s="136">
        <v>121.79</v>
      </c>
      <c r="E160" s="136">
        <v>0</v>
      </c>
      <c r="F160" s="136">
        <v>121.79</v>
      </c>
      <c r="G160" s="137">
        <v>0</v>
      </c>
      <c r="H160" s="142"/>
      <c r="I160" s="142"/>
      <c r="J160" s="142"/>
      <c r="K160" s="142"/>
      <c r="L160" s="143"/>
      <c r="M160" s="143"/>
      <c r="N160" s="143"/>
      <c r="Y160" s="30">
        <f t="shared" si="2"/>
        <v>121.79</v>
      </c>
    </row>
    <row r="161" spans="1:25" x14ac:dyDescent="0.2">
      <c r="A161" s="134" t="s">
        <v>337</v>
      </c>
      <c r="B161" s="135" t="s">
        <v>338</v>
      </c>
      <c r="C161" s="136">
        <v>35757.919999999998</v>
      </c>
      <c r="D161" s="136">
        <v>679.4</v>
      </c>
      <c r="E161" s="136">
        <v>0</v>
      </c>
      <c r="F161" s="136">
        <v>679.4</v>
      </c>
      <c r="G161" s="137">
        <v>0</v>
      </c>
      <c r="H161" s="142"/>
      <c r="I161" s="142"/>
      <c r="J161" s="142"/>
      <c r="K161" s="142"/>
      <c r="L161" s="143"/>
      <c r="M161" s="143"/>
      <c r="N161" s="143"/>
      <c r="Y161" s="30">
        <f t="shared" si="2"/>
        <v>679.4</v>
      </c>
    </row>
    <row r="162" spans="1:25" x14ac:dyDescent="0.2">
      <c r="A162" s="134" t="s">
        <v>339</v>
      </c>
      <c r="B162" s="135" t="s">
        <v>340</v>
      </c>
      <c r="C162" s="136">
        <v>1283676.55</v>
      </c>
      <c r="D162" s="136">
        <v>24389.86</v>
      </c>
      <c r="E162" s="136">
        <v>0</v>
      </c>
      <c r="F162" s="136">
        <v>24389.86</v>
      </c>
      <c r="G162" s="137">
        <v>0</v>
      </c>
      <c r="H162" s="142"/>
      <c r="I162" s="142"/>
      <c r="J162" s="142"/>
      <c r="K162" s="142"/>
      <c r="L162" s="143"/>
      <c r="M162" s="143"/>
      <c r="N162" s="143"/>
      <c r="Y162" s="30">
        <f t="shared" si="2"/>
        <v>24389.86</v>
      </c>
    </row>
    <row r="163" spans="1:25" x14ac:dyDescent="0.2">
      <c r="A163" s="134" t="s">
        <v>341</v>
      </c>
      <c r="B163" s="135" t="s">
        <v>342</v>
      </c>
      <c r="C163" s="136">
        <v>33174.43</v>
      </c>
      <c r="D163" s="136">
        <v>630.32000000000005</v>
      </c>
      <c r="E163" s="136">
        <v>0</v>
      </c>
      <c r="F163" s="136">
        <v>630.32000000000005</v>
      </c>
      <c r="G163" s="137">
        <v>0</v>
      </c>
      <c r="H163" s="142"/>
      <c r="I163" s="142"/>
      <c r="J163" s="142"/>
      <c r="K163" s="142"/>
      <c r="L163" s="143"/>
      <c r="M163" s="143"/>
      <c r="N163" s="143"/>
      <c r="Y163" s="30">
        <f t="shared" si="2"/>
        <v>630.32000000000005</v>
      </c>
    </row>
    <row r="164" spans="1:25" x14ac:dyDescent="0.2">
      <c r="A164" s="134" t="s">
        <v>343</v>
      </c>
      <c r="B164" s="135" t="s">
        <v>344</v>
      </c>
      <c r="C164" s="136">
        <v>3680297.86</v>
      </c>
      <c r="D164" s="136">
        <v>69925.66</v>
      </c>
      <c r="E164" s="136">
        <v>0</v>
      </c>
      <c r="F164" s="136">
        <v>69925.66</v>
      </c>
      <c r="G164" s="137">
        <v>0</v>
      </c>
      <c r="H164" s="142"/>
      <c r="I164" s="142"/>
      <c r="J164" s="142"/>
      <c r="K164" s="142"/>
      <c r="L164" s="143"/>
      <c r="M164" s="143"/>
      <c r="N164" s="143"/>
      <c r="Y164" s="30">
        <f t="shared" si="2"/>
        <v>69925.66</v>
      </c>
    </row>
    <row r="165" spans="1:25" x14ac:dyDescent="0.2">
      <c r="A165" s="134" t="s">
        <v>345</v>
      </c>
      <c r="B165" s="135" t="s">
        <v>346</v>
      </c>
      <c r="C165" s="136">
        <v>308177.88</v>
      </c>
      <c r="D165" s="136">
        <v>5855.38</v>
      </c>
      <c r="E165" s="136">
        <v>0</v>
      </c>
      <c r="F165" s="136">
        <v>5855.38</v>
      </c>
      <c r="G165" s="137">
        <v>0</v>
      </c>
      <c r="H165" s="142"/>
      <c r="I165" s="142"/>
      <c r="J165" s="142"/>
      <c r="K165" s="142"/>
      <c r="L165" s="143"/>
      <c r="M165" s="143"/>
      <c r="N165" s="143"/>
      <c r="Y165" s="30">
        <f t="shared" si="2"/>
        <v>5855.38</v>
      </c>
    </row>
    <row r="166" spans="1:25" x14ac:dyDescent="0.2">
      <c r="A166" s="134" t="s">
        <v>347</v>
      </c>
      <c r="B166" s="135" t="s">
        <v>348</v>
      </c>
      <c r="C166" s="136">
        <v>4260.34</v>
      </c>
      <c r="D166" s="136">
        <v>80.95</v>
      </c>
      <c r="E166" s="136">
        <v>0</v>
      </c>
      <c r="F166" s="136">
        <v>80.95</v>
      </c>
      <c r="G166" s="137">
        <v>0</v>
      </c>
      <c r="H166" s="142"/>
      <c r="I166" s="142"/>
      <c r="J166" s="142"/>
      <c r="K166" s="142"/>
      <c r="L166" s="143"/>
      <c r="M166" s="143"/>
      <c r="N166" s="143"/>
      <c r="Y166" s="30">
        <f t="shared" si="2"/>
        <v>80.95</v>
      </c>
    </row>
    <row r="167" spans="1:25" x14ac:dyDescent="0.2">
      <c r="A167" s="134" t="s">
        <v>349</v>
      </c>
      <c r="B167" s="135" t="s">
        <v>350</v>
      </c>
      <c r="C167" s="136">
        <v>406.08</v>
      </c>
      <c r="D167" s="136">
        <v>7.72</v>
      </c>
      <c r="E167" s="136">
        <v>7.72</v>
      </c>
      <c r="F167" s="136">
        <v>0</v>
      </c>
      <c r="G167" s="137">
        <v>27.71</v>
      </c>
      <c r="H167" s="142"/>
      <c r="I167" s="142"/>
      <c r="J167" s="142"/>
      <c r="K167" s="142"/>
      <c r="L167" s="143"/>
      <c r="M167" s="143"/>
      <c r="N167" s="143"/>
      <c r="Y167" s="30">
        <f t="shared" si="2"/>
        <v>0</v>
      </c>
    </row>
    <row r="168" spans="1:25" x14ac:dyDescent="0.2">
      <c r="A168" s="134" t="s">
        <v>351</v>
      </c>
      <c r="B168" s="135" t="s">
        <v>352</v>
      </c>
      <c r="C168" s="136">
        <v>235422.27</v>
      </c>
      <c r="D168" s="136">
        <v>4473.0200000000004</v>
      </c>
      <c r="E168" s="136">
        <v>0</v>
      </c>
      <c r="F168" s="136">
        <v>4473.0200000000004</v>
      </c>
      <c r="G168" s="137">
        <v>0</v>
      </c>
      <c r="H168" s="142"/>
      <c r="I168" s="142"/>
      <c r="J168" s="142"/>
      <c r="K168" s="142"/>
      <c r="L168" s="143"/>
      <c r="M168" s="143"/>
      <c r="N168" s="143"/>
      <c r="Y168" s="30">
        <f t="shared" si="2"/>
        <v>4473.0200000000004</v>
      </c>
    </row>
    <row r="169" spans="1:25" x14ac:dyDescent="0.2">
      <c r="A169" s="134" t="s">
        <v>353</v>
      </c>
      <c r="B169" s="135" t="s">
        <v>354</v>
      </c>
      <c r="C169" s="136">
        <v>20159.02</v>
      </c>
      <c r="D169" s="136">
        <v>383.02</v>
      </c>
      <c r="E169" s="136">
        <v>0</v>
      </c>
      <c r="F169" s="136">
        <v>383.02</v>
      </c>
      <c r="G169" s="137">
        <v>0</v>
      </c>
      <c r="H169" s="142"/>
      <c r="I169" s="142"/>
      <c r="J169" s="142"/>
      <c r="K169" s="142"/>
      <c r="L169" s="143"/>
      <c r="M169" s="143"/>
      <c r="N169" s="143"/>
      <c r="Y169" s="30">
        <f t="shared" si="2"/>
        <v>383.02</v>
      </c>
    </row>
    <row r="170" spans="1:25" x14ac:dyDescent="0.2">
      <c r="A170" s="134" t="s">
        <v>355</v>
      </c>
      <c r="B170" s="135" t="s">
        <v>356</v>
      </c>
      <c r="C170" s="136">
        <v>99526.11</v>
      </c>
      <c r="D170" s="136">
        <v>1891</v>
      </c>
      <c r="E170" s="136">
        <v>0</v>
      </c>
      <c r="F170" s="136">
        <v>1891</v>
      </c>
      <c r="G170" s="137">
        <v>0</v>
      </c>
      <c r="H170" s="142"/>
      <c r="I170" s="142"/>
      <c r="J170" s="142"/>
      <c r="K170" s="142"/>
      <c r="L170" s="143"/>
      <c r="M170" s="143"/>
      <c r="N170" s="143"/>
      <c r="Y170" s="30">
        <f t="shared" si="2"/>
        <v>1891</v>
      </c>
    </row>
    <row r="171" spans="1:25" x14ac:dyDescent="0.2">
      <c r="A171" s="134" t="s">
        <v>357</v>
      </c>
      <c r="B171" s="135" t="s">
        <v>358</v>
      </c>
      <c r="C171" s="136">
        <v>11307.6</v>
      </c>
      <c r="D171" s="136">
        <v>214.85</v>
      </c>
      <c r="E171" s="136">
        <v>0</v>
      </c>
      <c r="F171" s="136">
        <v>214.85</v>
      </c>
      <c r="G171" s="137">
        <v>0</v>
      </c>
      <c r="H171" s="142"/>
      <c r="I171" s="142"/>
      <c r="J171" s="142"/>
      <c r="K171" s="142"/>
      <c r="L171" s="143"/>
      <c r="M171" s="143"/>
      <c r="N171" s="143"/>
      <c r="Y171" s="30">
        <f t="shared" si="2"/>
        <v>214.85</v>
      </c>
    </row>
    <row r="172" spans="1:25" x14ac:dyDescent="0.2">
      <c r="A172" s="134" t="s">
        <v>359</v>
      </c>
      <c r="B172" s="135" t="s">
        <v>360</v>
      </c>
      <c r="C172" s="136">
        <v>2186.06</v>
      </c>
      <c r="D172" s="136">
        <v>41.54</v>
      </c>
      <c r="E172" s="136">
        <v>0</v>
      </c>
      <c r="F172" s="136">
        <v>41.54</v>
      </c>
      <c r="G172" s="137">
        <v>0</v>
      </c>
      <c r="H172" s="142"/>
      <c r="I172" s="142"/>
      <c r="J172" s="142"/>
      <c r="K172" s="142"/>
      <c r="L172" s="143"/>
      <c r="M172" s="143"/>
      <c r="N172" s="143"/>
      <c r="Y172" s="30">
        <f t="shared" si="2"/>
        <v>41.54</v>
      </c>
    </row>
    <row r="173" spans="1:25" x14ac:dyDescent="0.2">
      <c r="A173" s="134" t="s">
        <v>361</v>
      </c>
      <c r="B173" s="135" t="s">
        <v>362</v>
      </c>
      <c r="C173" s="136">
        <v>11171.7</v>
      </c>
      <c r="D173" s="136">
        <v>212.26</v>
      </c>
      <c r="E173" s="136">
        <v>0</v>
      </c>
      <c r="F173" s="136">
        <v>212.26</v>
      </c>
      <c r="G173" s="137">
        <v>0</v>
      </c>
      <c r="H173" s="142"/>
      <c r="I173" s="142"/>
      <c r="J173" s="142"/>
      <c r="K173" s="142"/>
      <c r="L173" s="143"/>
      <c r="M173" s="143"/>
      <c r="N173" s="143"/>
      <c r="Y173" s="30">
        <f t="shared" si="2"/>
        <v>212.26</v>
      </c>
    </row>
    <row r="174" spans="1:25" x14ac:dyDescent="0.2">
      <c r="A174" s="134" t="s">
        <v>363</v>
      </c>
      <c r="B174" s="135" t="s">
        <v>364</v>
      </c>
      <c r="C174" s="136">
        <v>30716.41</v>
      </c>
      <c r="D174" s="136">
        <v>583.61</v>
      </c>
      <c r="E174" s="136">
        <v>0</v>
      </c>
      <c r="F174" s="136">
        <v>583.61</v>
      </c>
      <c r="G174" s="137">
        <v>0</v>
      </c>
      <c r="H174" s="142"/>
      <c r="I174" s="142"/>
      <c r="J174" s="142"/>
      <c r="K174" s="142"/>
      <c r="L174" s="143"/>
      <c r="M174" s="143"/>
      <c r="N174" s="143"/>
      <c r="Y174" s="30">
        <f t="shared" si="2"/>
        <v>583.61</v>
      </c>
    </row>
    <row r="175" spans="1:25" x14ac:dyDescent="0.2">
      <c r="A175" s="134" t="s">
        <v>365</v>
      </c>
      <c r="B175" s="135" t="s">
        <v>366</v>
      </c>
      <c r="C175" s="136">
        <v>234304.61</v>
      </c>
      <c r="D175" s="136">
        <v>4451.79</v>
      </c>
      <c r="E175" s="136">
        <v>0</v>
      </c>
      <c r="F175" s="136">
        <v>4451.79</v>
      </c>
      <c r="G175" s="137">
        <v>0</v>
      </c>
      <c r="H175" s="142"/>
      <c r="I175" s="142"/>
      <c r="J175" s="142"/>
      <c r="K175" s="142"/>
      <c r="L175" s="143"/>
      <c r="M175" s="143"/>
      <c r="N175" s="143"/>
      <c r="Y175" s="30">
        <f t="shared" si="2"/>
        <v>4451.79</v>
      </c>
    </row>
    <row r="176" spans="1:25" x14ac:dyDescent="0.2">
      <c r="A176" s="134" t="s">
        <v>367</v>
      </c>
      <c r="B176" s="135" t="s">
        <v>368</v>
      </c>
      <c r="C176" s="136">
        <v>26661.55</v>
      </c>
      <c r="D176" s="136">
        <v>506.57</v>
      </c>
      <c r="E176" s="136">
        <v>0</v>
      </c>
      <c r="F176" s="136">
        <v>506.57</v>
      </c>
      <c r="G176" s="137">
        <v>0</v>
      </c>
      <c r="H176" s="142"/>
      <c r="I176" s="142"/>
      <c r="J176" s="142"/>
      <c r="K176" s="142"/>
      <c r="L176" s="143"/>
      <c r="M176" s="143"/>
      <c r="N176" s="143"/>
      <c r="Y176" s="30">
        <f t="shared" si="2"/>
        <v>506.57</v>
      </c>
    </row>
    <row r="177" spans="1:25" x14ac:dyDescent="0.2">
      <c r="A177" s="134" t="s">
        <v>369</v>
      </c>
      <c r="B177" s="135" t="s">
        <v>370</v>
      </c>
      <c r="C177" s="136">
        <v>11914.89</v>
      </c>
      <c r="D177" s="136">
        <v>226.38</v>
      </c>
      <c r="E177" s="136">
        <v>0</v>
      </c>
      <c r="F177" s="136">
        <v>226.38</v>
      </c>
      <c r="G177" s="137">
        <v>0</v>
      </c>
      <c r="H177" s="142"/>
      <c r="I177" s="142"/>
      <c r="J177" s="142"/>
      <c r="K177" s="142"/>
      <c r="L177" s="143"/>
      <c r="M177" s="143"/>
      <c r="N177" s="143"/>
      <c r="Y177" s="30">
        <f t="shared" si="2"/>
        <v>226.38</v>
      </c>
    </row>
    <row r="178" spans="1:25" x14ac:dyDescent="0.2">
      <c r="A178" s="134" t="s">
        <v>371</v>
      </c>
      <c r="B178" s="135" t="s">
        <v>372</v>
      </c>
      <c r="C178" s="136">
        <v>202718.37</v>
      </c>
      <c r="D178" s="136">
        <v>3851.65</v>
      </c>
      <c r="E178" s="136">
        <v>0</v>
      </c>
      <c r="F178" s="136">
        <v>3851.65</v>
      </c>
      <c r="G178" s="137">
        <v>0</v>
      </c>
      <c r="H178" s="142"/>
      <c r="I178" s="142"/>
      <c r="J178" s="142"/>
      <c r="K178" s="142"/>
      <c r="L178" s="143"/>
      <c r="M178" s="143"/>
      <c r="N178" s="143"/>
      <c r="Y178" s="30">
        <f t="shared" si="2"/>
        <v>3851.65</v>
      </c>
    </row>
    <row r="179" spans="1:25" x14ac:dyDescent="0.2">
      <c r="A179" s="134" t="s">
        <v>373</v>
      </c>
      <c r="B179" s="135" t="s">
        <v>374</v>
      </c>
      <c r="C179" s="136">
        <v>8352.11</v>
      </c>
      <c r="D179" s="136">
        <v>158.69</v>
      </c>
      <c r="E179" s="136">
        <v>0</v>
      </c>
      <c r="F179" s="136">
        <v>158.69</v>
      </c>
      <c r="G179" s="137">
        <v>0</v>
      </c>
      <c r="H179" s="142"/>
      <c r="I179" s="142"/>
      <c r="J179" s="142"/>
      <c r="K179" s="142"/>
      <c r="L179" s="143"/>
      <c r="M179" s="143"/>
      <c r="N179" s="143"/>
      <c r="Y179" s="30">
        <f t="shared" si="2"/>
        <v>158.69</v>
      </c>
    </row>
    <row r="180" spans="1:25" x14ac:dyDescent="0.2">
      <c r="A180" s="134" t="s">
        <v>375</v>
      </c>
      <c r="B180" s="135" t="s">
        <v>376</v>
      </c>
      <c r="C180" s="136">
        <v>109847.82</v>
      </c>
      <c r="D180" s="136">
        <v>2087.11</v>
      </c>
      <c r="E180" s="136">
        <v>0</v>
      </c>
      <c r="F180" s="136">
        <v>2087.11</v>
      </c>
      <c r="G180" s="137">
        <v>0</v>
      </c>
      <c r="H180" s="142"/>
      <c r="I180" s="142"/>
      <c r="J180" s="142"/>
      <c r="K180" s="142"/>
      <c r="L180" s="143"/>
      <c r="M180" s="143"/>
      <c r="N180" s="143"/>
      <c r="Y180" s="30">
        <f t="shared" si="2"/>
        <v>2087.11</v>
      </c>
    </row>
    <row r="181" spans="1:25" x14ac:dyDescent="0.2">
      <c r="A181" s="134" t="s">
        <v>377</v>
      </c>
      <c r="B181" s="135" t="s">
        <v>378</v>
      </c>
      <c r="C181" s="136">
        <v>706106.17</v>
      </c>
      <c r="D181" s="136">
        <v>13416.02</v>
      </c>
      <c r="E181" s="136">
        <v>0</v>
      </c>
      <c r="F181" s="136">
        <v>13416.02</v>
      </c>
      <c r="G181" s="137">
        <v>0</v>
      </c>
      <c r="H181" s="142"/>
      <c r="I181" s="142"/>
      <c r="J181" s="142"/>
      <c r="K181" s="142"/>
      <c r="L181" s="143"/>
      <c r="M181" s="143"/>
      <c r="N181" s="143"/>
      <c r="Y181" s="30">
        <f t="shared" si="2"/>
        <v>13416.02</v>
      </c>
    </row>
    <row r="182" spans="1:25" x14ac:dyDescent="0.2">
      <c r="A182" s="134" t="s">
        <v>379</v>
      </c>
      <c r="B182" s="135" t="s">
        <v>380</v>
      </c>
      <c r="C182" s="136">
        <v>131593.76999999999</v>
      </c>
      <c r="D182" s="136">
        <v>2500.2800000000002</v>
      </c>
      <c r="E182" s="136">
        <v>0</v>
      </c>
      <c r="F182" s="136">
        <v>2500.2800000000002</v>
      </c>
      <c r="G182" s="137">
        <v>0</v>
      </c>
      <c r="H182" s="142"/>
      <c r="I182" s="142"/>
      <c r="J182" s="142"/>
      <c r="K182" s="142"/>
      <c r="L182" s="143"/>
      <c r="M182" s="143"/>
      <c r="N182" s="143"/>
      <c r="Y182" s="30">
        <f t="shared" si="2"/>
        <v>2500.2800000000002</v>
      </c>
    </row>
    <row r="183" spans="1:25" x14ac:dyDescent="0.2">
      <c r="A183" s="134" t="s">
        <v>381</v>
      </c>
      <c r="B183" s="135" t="s">
        <v>382</v>
      </c>
      <c r="C183" s="136">
        <v>6904.43</v>
      </c>
      <c r="D183" s="136">
        <v>131.19</v>
      </c>
      <c r="E183" s="136">
        <v>0</v>
      </c>
      <c r="F183" s="136">
        <v>131.19</v>
      </c>
      <c r="G183" s="137">
        <v>0</v>
      </c>
      <c r="H183" s="142"/>
      <c r="I183" s="142"/>
      <c r="J183" s="142"/>
      <c r="K183" s="142"/>
      <c r="L183" s="143"/>
      <c r="M183" s="143"/>
      <c r="N183" s="143"/>
      <c r="Y183" s="30">
        <f t="shared" si="2"/>
        <v>131.19</v>
      </c>
    </row>
    <row r="184" spans="1:25" x14ac:dyDescent="0.2">
      <c r="A184" s="134" t="s">
        <v>383</v>
      </c>
      <c r="B184" s="135" t="s">
        <v>384</v>
      </c>
      <c r="C184" s="136">
        <v>31645.39</v>
      </c>
      <c r="D184" s="136">
        <v>601.26</v>
      </c>
      <c r="E184" s="136">
        <v>0</v>
      </c>
      <c r="F184" s="136">
        <v>601.26</v>
      </c>
      <c r="G184" s="137">
        <v>0</v>
      </c>
      <c r="H184" s="142"/>
      <c r="I184" s="142"/>
      <c r="J184" s="142"/>
      <c r="K184" s="142"/>
      <c r="L184" s="143"/>
      <c r="M184" s="143"/>
      <c r="N184" s="143"/>
      <c r="Y184" s="30">
        <f t="shared" si="2"/>
        <v>601.26</v>
      </c>
    </row>
    <row r="185" spans="1:25" x14ac:dyDescent="0.2">
      <c r="A185" s="134" t="s">
        <v>385</v>
      </c>
      <c r="B185" s="135" t="s">
        <v>386</v>
      </c>
      <c r="C185" s="136">
        <v>869.5</v>
      </c>
      <c r="D185" s="136">
        <v>16.52</v>
      </c>
      <c r="E185" s="136">
        <v>0</v>
      </c>
      <c r="F185" s="136">
        <v>16.52</v>
      </c>
      <c r="G185" s="137">
        <v>0</v>
      </c>
      <c r="H185" s="142"/>
      <c r="I185" s="142"/>
      <c r="J185" s="142"/>
      <c r="K185" s="142"/>
      <c r="L185" s="143"/>
      <c r="M185" s="143"/>
      <c r="N185" s="143"/>
      <c r="Y185" s="30">
        <f t="shared" si="2"/>
        <v>16.52</v>
      </c>
    </row>
    <row r="186" spans="1:25" x14ac:dyDescent="0.2">
      <c r="A186" s="134" t="s">
        <v>387</v>
      </c>
      <c r="B186" s="135" t="s">
        <v>388</v>
      </c>
      <c r="C186" s="136">
        <v>45993.49</v>
      </c>
      <c r="D186" s="136">
        <v>873.88</v>
      </c>
      <c r="E186" s="136">
        <v>0</v>
      </c>
      <c r="F186" s="136">
        <v>873.88</v>
      </c>
      <c r="G186" s="137">
        <v>0</v>
      </c>
      <c r="H186" s="142"/>
      <c r="I186" s="142"/>
      <c r="J186" s="142"/>
      <c r="K186" s="142"/>
      <c r="L186" s="143"/>
      <c r="M186" s="143"/>
      <c r="N186" s="143"/>
      <c r="Y186" s="30">
        <f t="shared" si="2"/>
        <v>873.88</v>
      </c>
    </row>
    <row r="187" spans="1:25" x14ac:dyDescent="0.2">
      <c r="A187" s="134" t="s">
        <v>389</v>
      </c>
      <c r="B187" s="135" t="s">
        <v>390</v>
      </c>
      <c r="C187" s="136">
        <v>96242.03</v>
      </c>
      <c r="D187" s="136">
        <v>1828.6</v>
      </c>
      <c r="E187" s="136">
        <v>0</v>
      </c>
      <c r="F187" s="136">
        <v>1828.6</v>
      </c>
      <c r="G187" s="137">
        <v>0</v>
      </c>
      <c r="H187" s="142"/>
      <c r="I187" s="142"/>
      <c r="J187" s="142"/>
      <c r="K187" s="142"/>
      <c r="L187" s="143"/>
      <c r="M187" s="143"/>
      <c r="N187" s="143"/>
      <c r="Y187" s="30">
        <f t="shared" si="2"/>
        <v>1828.6</v>
      </c>
    </row>
    <row r="188" spans="1:25" x14ac:dyDescent="0.2">
      <c r="A188" s="134" t="s">
        <v>391</v>
      </c>
      <c r="B188" s="135" t="s">
        <v>392</v>
      </c>
      <c r="C188" s="136">
        <v>828658.51</v>
      </c>
      <c r="D188" s="136">
        <v>15744.51</v>
      </c>
      <c r="E188" s="136">
        <v>0</v>
      </c>
      <c r="F188" s="136">
        <v>15744.51</v>
      </c>
      <c r="G188" s="137">
        <v>0</v>
      </c>
      <c r="H188" s="142"/>
      <c r="I188" s="142"/>
      <c r="J188" s="142"/>
      <c r="K188" s="142"/>
      <c r="L188" s="143"/>
      <c r="M188" s="143"/>
      <c r="N188" s="143"/>
      <c r="Y188" s="30">
        <f t="shared" si="2"/>
        <v>15744.51</v>
      </c>
    </row>
    <row r="189" spans="1:25" x14ac:dyDescent="0.2">
      <c r="A189" s="134" t="s">
        <v>393</v>
      </c>
      <c r="B189" s="135" t="s">
        <v>394</v>
      </c>
      <c r="C189" s="136">
        <v>10436.76</v>
      </c>
      <c r="D189" s="136">
        <v>198.3</v>
      </c>
      <c r="E189" s="136">
        <v>0</v>
      </c>
      <c r="F189" s="136">
        <v>198.3</v>
      </c>
      <c r="G189" s="137">
        <v>0</v>
      </c>
      <c r="H189" s="142"/>
      <c r="I189" s="142"/>
      <c r="J189" s="142"/>
      <c r="K189" s="142"/>
      <c r="L189" s="143"/>
      <c r="M189" s="143"/>
      <c r="N189" s="143"/>
      <c r="Y189" s="30">
        <f t="shared" si="2"/>
        <v>198.3</v>
      </c>
    </row>
    <row r="190" spans="1:25" x14ac:dyDescent="0.2">
      <c r="A190" s="134" t="s">
        <v>395</v>
      </c>
      <c r="B190" s="135" t="s">
        <v>396</v>
      </c>
      <c r="C190" s="136">
        <v>122374.95</v>
      </c>
      <c r="D190" s="136">
        <v>2325.13</v>
      </c>
      <c r="E190" s="136">
        <v>0</v>
      </c>
      <c r="F190" s="136">
        <v>2325.13</v>
      </c>
      <c r="G190" s="137">
        <v>0</v>
      </c>
      <c r="H190" s="142"/>
      <c r="I190" s="142"/>
      <c r="J190" s="142"/>
      <c r="K190" s="142"/>
      <c r="L190" s="143"/>
      <c r="M190" s="143"/>
      <c r="N190" s="143"/>
      <c r="Y190" s="30">
        <f t="shared" si="2"/>
        <v>2325.13</v>
      </c>
    </row>
    <row r="191" spans="1:25" x14ac:dyDescent="0.2">
      <c r="A191" s="134" t="s">
        <v>397</v>
      </c>
      <c r="B191" s="135" t="s">
        <v>398</v>
      </c>
      <c r="C191" s="136">
        <v>128575.86</v>
      </c>
      <c r="D191" s="136">
        <v>2442.94</v>
      </c>
      <c r="E191" s="136">
        <v>0</v>
      </c>
      <c r="F191" s="136">
        <v>2442.94</v>
      </c>
      <c r="G191" s="137">
        <v>0</v>
      </c>
      <c r="H191" s="142"/>
      <c r="I191" s="142"/>
      <c r="J191" s="142"/>
      <c r="K191" s="142"/>
      <c r="L191" s="143"/>
      <c r="M191" s="143"/>
      <c r="N191" s="143"/>
      <c r="Y191" s="30">
        <f t="shared" si="2"/>
        <v>2442.94</v>
      </c>
    </row>
    <row r="192" spans="1:25" x14ac:dyDescent="0.2">
      <c r="A192" s="134" t="s">
        <v>399</v>
      </c>
      <c r="B192" s="135" t="s">
        <v>400</v>
      </c>
      <c r="C192" s="136">
        <v>370331.55</v>
      </c>
      <c r="D192" s="136">
        <v>7036.3</v>
      </c>
      <c r="E192" s="136">
        <v>0</v>
      </c>
      <c r="F192" s="136">
        <v>7036.3</v>
      </c>
      <c r="G192" s="137">
        <v>0</v>
      </c>
      <c r="H192" s="142"/>
      <c r="I192" s="142"/>
      <c r="J192" s="142"/>
      <c r="K192" s="142"/>
      <c r="L192" s="143"/>
      <c r="M192" s="143"/>
      <c r="N192" s="143"/>
      <c r="Y192" s="30">
        <f t="shared" si="2"/>
        <v>7036.3</v>
      </c>
    </row>
    <row r="193" spans="1:25" x14ac:dyDescent="0.2">
      <c r="A193" s="134" t="s">
        <v>401</v>
      </c>
      <c r="B193" s="135" t="s">
        <v>402</v>
      </c>
      <c r="C193" s="136">
        <v>188407.7</v>
      </c>
      <c r="D193" s="136">
        <v>3579.75</v>
      </c>
      <c r="E193" s="136">
        <v>0</v>
      </c>
      <c r="F193" s="136">
        <v>3579.75</v>
      </c>
      <c r="G193" s="137">
        <v>0</v>
      </c>
      <c r="H193" s="142"/>
      <c r="I193" s="142"/>
      <c r="J193" s="142"/>
      <c r="K193" s="142"/>
      <c r="L193" s="143"/>
      <c r="M193" s="143"/>
      <c r="N193" s="143"/>
      <c r="Y193" s="30">
        <f t="shared" si="2"/>
        <v>3579.75</v>
      </c>
    </row>
    <row r="194" spans="1:25" x14ac:dyDescent="0.2">
      <c r="A194" s="134" t="s">
        <v>403</v>
      </c>
      <c r="B194" s="135" t="s">
        <v>404</v>
      </c>
      <c r="C194" s="136">
        <v>60316.93</v>
      </c>
      <c r="D194" s="136">
        <v>1146.02</v>
      </c>
      <c r="E194" s="136">
        <v>0</v>
      </c>
      <c r="F194" s="136">
        <v>1146.02</v>
      </c>
      <c r="G194" s="137">
        <v>0</v>
      </c>
      <c r="H194" s="142"/>
      <c r="I194" s="142"/>
      <c r="J194" s="142"/>
      <c r="K194" s="142"/>
      <c r="L194" s="143"/>
      <c r="M194" s="143"/>
      <c r="N194" s="143"/>
      <c r="Y194" s="30">
        <f t="shared" si="2"/>
        <v>1146.02</v>
      </c>
    </row>
    <row r="195" spans="1:25" x14ac:dyDescent="0.2">
      <c r="A195" s="134" t="s">
        <v>405</v>
      </c>
      <c r="B195" s="135" t="s">
        <v>406</v>
      </c>
      <c r="C195" s="136">
        <v>66461.94</v>
      </c>
      <c r="D195" s="136">
        <v>1262.78</v>
      </c>
      <c r="E195" s="136">
        <v>0</v>
      </c>
      <c r="F195" s="136">
        <v>1262.78</v>
      </c>
      <c r="G195" s="137">
        <v>0</v>
      </c>
      <c r="H195" s="142"/>
      <c r="I195" s="142"/>
      <c r="J195" s="142"/>
      <c r="K195" s="142"/>
      <c r="L195" s="143"/>
      <c r="M195" s="143"/>
      <c r="N195" s="143"/>
      <c r="Y195" s="30">
        <f t="shared" si="2"/>
        <v>1262.78</v>
      </c>
    </row>
    <row r="196" spans="1:25" x14ac:dyDescent="0.2">
      <c r="A196" s="134" t="s">
        <v>407</v>
      </c>
      <c r="B196" s="135" t="s">
        <v>408</v>
      </c>
      <c r="C196" s="136">
        <v>8415.99</v>
      </c>
      <c r="D196" s="136">
        <v>159.91</v>
      </c>
      <c r="E196" s="136">
        <v>159.91</v>
      </c>
      <c r="F196" s="136">
        <v>0</v>
      </c>
      <c r="G196" s="137">
        <v>82.22</v>
      </c>
      <c r="H196" s="142"/>
      <c r="I196" s="142"/>
      <c r="J196" s="142"/>
      <c r="K196" s="142"/>
      <c r="L196" s="143"/>
      <c r="M196" s="143"/>
      <c r="N196" s="143"/>
      <c r="Y196" s="30">
        <f t="shared" si="2"/>
        <v>0</v>
      </c>
    </row>
    <row r="197" spans="1:25" x14ac:dyDescent="0.2">
      <c r="A197" s="134" t="s">
        <v>409</v>
      </c>
      <c r="B197" s="135" t="s">
        <v>410</v>
      </c>
      <c r="C197" s="136">
        <v>806803.91</v>
      </c>
      <c r="D197" s="136">
        <v>15329.28</v>
      </c>
      <c r="E197" s="136">
        <v>0</v>
      </c>
      <c r="F197" s="136">
        <v>15329.28</v>
      </c>
      <c r="G197" s="137">
        <v>0</v>
      </c>
      <c r="H197" s="142"/>
      <c r="I197" s="142"/>
      <c r="J197" s="142"/>
      <c r="K197" s="142"/>
      <c r="L197" s="143"/>
      <c r="M197" s="143"/>
      <c r="N197" s="143"/>
      <c r="Y197" s="30">
        <f t="shared" si="2"/>
        <v>15329.28</v>
      </c>
    </row>
    <row r="198" spans="1:25" x14ac:dyDescent="0.2">
      <c r="A198" s="134" t="s">
        <v>411</v>
      </c>
      <c r="B198" s="135" t="s">
        <v>412</v>
      </c>
      <c r="C198" s="136">
        <v>55777.8</v>
      </c>
      <c r="D198" s="136">
        <v>1059.78</v>
      </c>
      <c r="E198" s="136">
        <v>0</v>
      </c>
      <c r="F198" s="136">
        <v>1059.78</v>
      </c>
      <c r="G198" s="137">
        <v>0</v>
      </c>
      <c r="H198" s="142"/>
      <c r="I198" s="142"/>
      <c r="J198" s="142"/>
      <c r="K198" s="142"/>
      <c r="L198" s="143"/>
      <c r="M198" s="143"/>
      <c r="N198" s="143"/>
      <c r="Y198" s="30">
        <f t="shared" si="2"/>
        <v>1059.78</v>
      </c>
    </row>
    <row r="199" spans="1:25" x14ac:dyDescent="0.2">
      <c r="A199" s="134" t="s">
        <v>413</v>
      </c>
      <c r="B199" s="135" t="s">
        <v>414</v>
      </c>
      <c r="C199" s="136">
        <v>192046.77</v>
      </c>
      <c r="D199" s="136">
        <v>3648.89</v>
      </c>
      <c r="E199" s="136">
        <v>0</v>
      </c>
      <c r="F199" s="136">
        <v>3648.89</v>
      </c>
      <c r="G199" s="137">
        <v>0</v>
      </c>
      <c r="H199" s="142"/>
      <c r="I199" s="142"/>
      <c r="J199" s="142"/>
      <c r="K199" s="142"/>
      <c r="L199" s="143"/>
      <c r="M199" s="143"/>
      <c r="N199" s="143"/>
      <c r="Y199" s="30">
        <f t="shared" si="2"/>
        <v>3648.89</v>
      </c>
    </row>
    <row r="200" spans="1:25" x14ac:dyDescent="0.2">
      <c r="A200" s="134" t="s">
        <v>415</v>
      </c>
      <c r="B200" s="135" t="s">
        <v>416</v>
      </c>
      <c r="C200" s="136">
        <v>93165.35</v>
      </c>
      <c r="D200" s="136">
        <v>1770.14</v>
      </c>
      <c r="E200" s="136">
        <v>0</v>
      </c>
      <c r="F200" s="136">
        <v>1770.14</v>
      </c>
      <c r="G200" s="137">
        <v>0</v>
      </c>
      <c r="H200" s="142"/>
      <c r="I200" s="142"/>
      <c r="J200" s="142"/>
      <c r="K200" s="142"/>
      <c r="L200" s="143"/>
      <c r="M200" s="143"/>
      <c r="N200" s="143"/>
      <c r="Y200" s="30">
        <f t="shared" si="2"/>
        <v>1770.14</v>
      </c>
    </row>
    <row r="201" spans="1:25" x14ac:dyDescent="0.2">
      <c r="A201" s="134" t="s">
        <v>417</v>
      </c>
      <c r="B201" s="135" t="s">
        <v>418</v>
      </c>
      <c r="C201" s="136">
        <v>13097.56</v>
      </c>
      <c r="D201" s="136">
        <v>248.85</v>
      </c>
      <c r="E201" s="136">
        <v>0</v>
      </c>
      <c r="F201" s="136">
        <v>248.85</v>
      </c>
      <c r="G201" s="137">
        <v>0</v>
      </c>
      <c r="H201" s="142"/>
      <c r="I201" s="142"/>
      <c r="J201" s="142"/>
      <c r="K201" s="142"/>
      <c r="L201" s="143"/>
      <c r="M201" s="143"/>
      <c r="N201" s="143"/>
      <c r="Y201" s="30">
        <f t="shared" si="2"/>
        <v>248.85</v>
      </c>
    </row>
    <row r="202" spans="1:25" x14ac:dyDescent="0.2">
      <c r="A202" s="134" t="s">
        <v>419</v>
      </c>
      <c r="B202" s="135" t="s">
        <v>420</v>
      </c>
      <c r="C202" s="136">
        <v>171171.03</v>
      </c>
      <c r="D202" s="136">
        <v>3252.25</v>
      </c>
      <c r="E202" s="136">
        <v>0</v>
      </c>
      <c r="F202" s="136">
        <v>3252.25</v>
      </c>
      <c r="G202" s="137">
        <v>0</v>
      </c>
      <c r="H202" s="142"/>
      <c r="I202" s="142"/>
      <c r="J202" s="142"/>
      <c r="K202" s="142"/>
      <c r="L202" s="143"/>
      <c r="M202" s="143"/>
      <c r="N202" s="143"/>
      <c r="Y202" s="30">
        <f t="shared" si="2"/>
        <v>3252.25</v>
      </c>
    </row>
    <row r="203" spans="1:25" x14ac:dyDescent="0.2">
      <c r="A203" s="134" t="s">
        <v>421</v>
      </c>
      <c r="B203" s="135" t="s">
        <v>422</v>
      </c>
      <c r="C203" s="136">
        <v>45193.97</v>
      </c>
      <c r="D203" s="136">
        <v>858.69</v>
      </c>
      <c r="E203" s="136">
        <v>0</v>
      </c>
      <c r="F203" s="136">
        <v>858.69</v>
      </c>
      <c r="G203" s="137">
        <v>0</v>
      </c>
      <c r="H203" s="142"/>
      <c r="I203" s="142"/>
      <c r="J203" s="142"/>
      <c r="K203" s="142"/>
      <c r="L203" s="143"/>
      <c r="M203" s="143"/>
      <c r="N203" s="143"/>
      <c r="Y203" s="30">
        <f t="shared" si="2"/>
        <v>858.69</v>
      </c>
    </row>
    <row r="204" spans="1:25" x14ac:dyDescent="0.2">
      <c r="A204" s="134" t="s">
        <v>423</v>
      </c>
      <c r="B204" s="135" t="s">
        <v>424</v>
      </c>
      <c r="C204" s="136">
        <v>24168.71</v>
      </c>
      <c r="D204" s="136">
        <v>459.21</v>
      </c>
      <c r="E204" s="136">
        <v>0</v>
      </c>
      <c r="F204" s="136">
        <v>459.21</v>
      </c>
      <c r="G204" s="137">
        <v>0</v>
      </c>
      <c r="H204" s="142"/>
      <c r="I204" s="142"/>
      <c r="J204" s="142"/>
      <c r="K204" s="142"/>
      <c r="L204" s="143"/>
      <c r="M204" s="143"/>
      <c r="N204" s="143"/>
      <c r="Y204" s="30">
        <f t="shared" si="2"/>
        <v>459.21</v>
      </c>
    </row>
    <row r="205" spans="1:25" x14ac:dyDescent="0.2">
      <c r="A205" s="134" t="s">
        <v>425</v>
      </c>
      <c r="B205" s="135" t="s">
        <v>426</v>
      </c>
      <c r="C205" s="136">
        <v>96103.26</v>
      </c>
      <c r="D205" s="136">
        <v>1825.96</v>
      </c>
      <c r="E205" s="136">
        <v>0</v>
      </c>
      <c r="F205" s="136">
        <v>1825.96</v>
      </c>
      <c r="G205" s="137">
        <v>0</v>
      </c>
      <c r="H205" s="142"/>
      <c r="I205" s="142"/>
      <c r="J205" s="142"/>
      <c r="K205" s="142"/>
      <c r="L205" s="143"/>
      <c r="M205" s="143"/>
      <c r="N205" s="143"/>
      <c r="Y205" s="30">
        <f t="shared" si="2"/>
        <v>1825.96</v>
      </c>
    </row>
    <row r="206" spans="1:25" x14ac:dyDescent="0.2">
      <c r="A206" s="134" t="s">
        <v>427</v>
      </c>
      <c r="B206" s="135" t="s">
        <v>428</v>
      </c>
      <c r="C206" s="136">
        <v>22204.16</v>
      </c>
      <c r="D206" s="136">
        <v>421.88</v>
      </c>
      <c r="E206" s="136">
        <v>0</v>
      </c>
      <c r="F206" s="136">
        <v>421.88</v>
      </c>
      <c r="G206" s="137">
        <v>0</v>
      </c>
      <c r="H206" s="142"/>
      <c r="I206" s="142"/>
      <c r="J206" s="142"/>
      <c r="K206" s="142"/>
      <c r="L206" s="143"/>
      <c r="M206" s="143"/>
      <c r="N206" s="143"/>
      <c r="Y206" s="30">
        <f t="shared" si="2"/>
        <v>421.88</v>
      </c>
    </row>
    <row r="207" spans="1:25" x14ac:dyDescent="0.2">
      <c r="A207" s="134" t="s">
        <v>429</v>
      </c>
      <c r="B207" s="135" t="s">
        <v>430</v>
      </c>
      <c r="C207" s="136">
        <v>5276.87</v>
      </c>
      <c r="D207" s="136">
        <v>100.26</v>
      </c>
      <c r="E207" s="136">
        <v>0</v>
      </c>
      <c r="F207" s="136">
        <v>100.26</v>
      </c>
      <c r="G207" s="137">
        <v>0</v>
      </c>
      <c r="H207" s="142"/>
      <c r="I207" s="142"/>
      <c r="J207" s="142"/>
      <c r="K207" s="142"/>
      <c r="L207" s="143"/>
      <c r="M207" s="143"/>
      <c r="N207" s="143"/>
      <c r="Y207" s="30">
        <f t="shared" ref="Y207:Y270" si="3">W207+R207+M207+F207</f>
        <v>100.26</v>
      </c>
    </row>
    <row r="208" spans="1:25" x14ac:dyDescent="0.2">
      <c r="A208" s="134" t="s">
        <v>431</v>
      </c>
      <c r="B208" s="135" t="s">
        <v>432</v>
      </c>
      <c r="C208" s="136">
        <v>59773.75</v>
      </c>
      <c r="D208" s="136">
        <v>1135.7</v>
      </c>
      <c r="E208" s="136">
        <v>0</v>
      </c>
      <c r="F208" s="136">
        <v>1135.7</v>
      </c>
      <c r="G208" s="137">
        <v>0</v>
      </c>
      <c r="H208" s="142"/>
      <c r="I208" s="142"/>
      <c r="J208" s="142"/>
      <c r="K208" s="142"/>
      <c r="L208" s="143"/>
      <c r="M208" s="143"/>
      <c r="N208" s="143"/>
      <c r="Y208" s="30">
        <f t="shared" si="3"/>
        <v>1135.7</v>
      </c>
    </row>
    <row r="209" spans="1:25" x14ac:dyDescent="0.2">
      <c r="A209" s="134" t="s">
        <v>433</v>
      </c>
      <c r="B209" s="135" t="s">
        <v>434</v>
      </c>
      <c r="C209" s="136">
        <v>22213.7</v>
      </c>
      <c r="D209" s="136">
        <v>422.06</v>
      </c>
      <c r="E209" s="136">
        <v>0</v>
      </c>
      <c r="F209" s="136">
        <v>422.06</v>
      </c>
      <c r="G209" s="137">
        <v>0</v>
      </c>
      <c r="H209" s="142"/>
      <c r="I209" s="142"/>
      <c r="J209" s="142"/>
      <c r="K209" s="142"/>
      <c r="L209" s="143"/>
      <c r="M209" s="143"/>
      <c r="N209" s="143"/>
      <c r="Y209" s="30">
        <f t="shared" si="3"/>
        <v>422.06</v>
      </c>
    </row>
    <row r="210" spans="1:25" x14ac:dyDescent="0.2">
      <c r="A210" s="134" t="s">
        <v>435</v>
      </c>
      <c r="B210" s="135" t="s">
        <v>436</v>
      </c>
      <c r="C210" s="136">
        <v>133908.91</v>
      </c>
      <c r="D210" s="136">
        <v>2544.27</v>
      </c>
      <c r="E210" s="136">
        <v>0</v>
      </c>
      <c r="F210" s="136">
        <v>2544.27</v>
      </c>
      <c r="G210" s="137">
        <v>0</v>
      </c>
      <c r="H210" s="142"/>
      <c r="I210" s="142"/>
      <c r="J210" s="142"/>
      <c r="K210" s="142"/>
      <c r="L210" s="143"/>
      <c r="M210" s="143"/>
      <c r="N210" s="143"/>
      <c r="Y210" s="30">
        <f t="shared" si="3"/>
        <v>2544.27</v>
      </c>
    </row>
    <row r="211" spans="1:25" x14ac:dyDescent="0.2">
      <c r="A211" s="134" t="s">
        <v>437</v>
      </c>
      <c r="B211" s="135" t="s">
        <v>438</v>
      </c>
      <c r="C211" s="136">
        <v>29299.759999999998</v>
      </c>
      <c r="D211" s="136">
        <v>556.70000000000005</v>
      </c>
      <c r="E211" s="136">
        <v>0</v>
      </c>
      <c r="F211" s="136">
        <v>556.70000000000005</v>
      </c>
      <c r="G211" s="137">
        <v>0</v>
      </c>
      <c r="H211" s="142"/>
      <c r="I211" s="142"/>
      <c r="J211" s="142"/>
      <c r="K211" s="142"/>
      <c r="L211" s="143"/>
      <c r="M211" s="143"/>
      <c r="N211" s="143"/>
      <c r="Y211" s="30">
        <f t="shared" si="3"/>
        <v>556.70000000000005</v>
      </c>
    </row>
    <row r="212" spans="1:25" x14ac:dyDescent="0.2">
      <c r="A212" s="134" t="s">
        <v>439</v>
      </c>
      <c r="B212" s="135" t="s">
        <v>440</v>
      </c>
      <c r="C212" s="136">
        <v>22967.759999999998</v>
      </c>
      <c r="D212" s="136">
        <v>436.39</v>
      </c>
      <c r="E212" s="136">
        <v>0</v>
      </c>
      <c r="F212" s="136">
        <v>436.39</v>
      </c>
      <c r="G212" s="137">
        <v>0</v>
      </c>
      <c r="H212" s="142"/>
      <c r="I212" s="142"/>
      <c r="J212" s="142"/>
      <c r="K212" s="142"/>
      <c r="L212" s="143"/>
      <c r="M212" s="143"/>
      <c r="N212" s="143"/>
      <c r="Y212" s="30">
        <f t="shared" si="3"/>
        <v>436.39</v>
      </c>
    </row>
    <row r="213" spans="1:25" x14ac:dyDescent="0.2">
      <c r="A213" s="134" t="s">
        <v>441</v>
      </c>
      <c r="B213" s="135" t="s">
        <v>442</v>
      </c>
      <c r="C213" s="136">
        <v>3849.73</v>
      </c>
      <c r="D213" s="136">
        <v>73.150000000000006</v>
      </c>
      <c r="E213" s="136">
        <v>0</v>
      </c>
      <c r="F213" s="136">
        <v>73.150000000000006</v>
      </c>
      <c r="G213" s="137">
        <v>0</v>
      </c>
      <c r="H213" s="142"/>
      <c r="I213" s="142"/>
      <c r="J213" s="142"/>
      <c r="K213" s="142"/>
      <c r="L213" s="143"/>
      <c r="M213" s="143"/>
      <c r="N213" s="143"/>
      <c r="Y213" s="30">
        <f t="shared" si="3"/>
        <v>73.150000000000006</v>
      </c>
    </row>
    <row r="214" spans="1:25" x14ac:dyDescent="0.2">
      <c r="A214" s="134" t="s">
        <v>443</v>
      </c>
      <c r="B214" s="135" t="s">
        <v>444</v>
      </c>
      <c r="C214" s="136">
        <v>9692.61</v>
      </c>
      <c r="D214" s="136">
        <v>184.16</v>
      </c>
      <c r="E214" s="136">
        <v>0</v>
      </c>
      <c r="F214" s="136">
        <v>184.16</v>
      </c>
      <c r="G214" s="137">
        <v>0</v>
      </c>
      <c r="H214" s="142"/>
      <c r="I214" s="142"/>
      <c r="J214" s="142"/>
      <c r="K214" s="142"/>
      <c r="L214" s="143"/>
      <c r="M214" s="143"/>
      <c r="N214" s="143"/>
      <c r="Y214" s="30">
        <f t="shared" si="3"/>
        <v>184.16</v>
      </c>
    </row>
    <row r="215" spans="1:25" x14ac:dyDescent="0.2">
      <c r="A215" s="134" t="s">
        <v>445</v>
      </c>
      <c r="B215" s="135" t="s">
        <v>446</v>
      </c>
      <c r="C215" s="136">
        <v>30279.73</v>
      </c>
      <c r="D215" s="136">
        <v>575.32000000000005</v>
      </c>
      <c r="E215" s="136">
        <v>0</v>
      </c>
      <c r="F215" s="136">
        <v>575.32000000000005</v>
      </c>
      <c r="G215" s="137">
        <v>0</v>
      </c>
      <c r="H215" s="142"/>
      <c r="I215" s="142"/>
      <c r="J215" s="142"/>
      <c r="K215" s="142"/>
      <c r="L215" s="143"/>
      <c r="M215" s="143"/>
      <c r="N215" s="143"/>
      <c r="Y215" s="30">
        <f t="shared" si="3"/>
        <v>575.32000000000005</v>
      </c>
    </row>
    <row r="216" spans="1:25" x14ac:dyDescent="0.2">
      <c r="A216" s="134" t="s">
        <v>447</v>
      </c>
      <c r="B216" s="135" t="s">
        <v>448</v>
      </c>
      <c r="C216" s="136">
        <v>757773.76</v>
      </c>
      <c r="D216" s="136">
        <v>14397.7</v>
      </c>
      <c r="E216" s="136">
        <v>0</v>
      </c>
      <c r="F216" s="136">
        <v>14397.7</v>
      </c>
      <c r="G216" s="137">
        <v>0</v>
      </c>
      <c r="H216" s="142"/>
      <c r="I216" s="142"/>
      <c r="J216" s="142"/>
      <c r="K216" s="142"/>
      <c r="L216" s="143"/>
      <c r="M216" s="143"/>
      <c r="N216" s="143"/>
      <c r="Y216" s="30">
        <f t="shared" si="3"/>
        <v>14397.7</v>
      </c>
    </row>
    <row r="217" spans="1:25" x14ac:dyDescent="0.2">
      <c r="A217" s="134" t="s">
        <v>449</v>
      </c>
      <c r="B217" s="135" t="s">
        <v>450</v>
      </c>
      <c r="C217" s="136">
        <v>45015.17</v>
      </c>
      <c r="D217" s="136">
        <v>855.29</v>
      </c>
      <c r="E217" s="136">
        <v>0</v>
      </c>
      <c r="F217" s="136">
        <v>855.29</v>
      </c>
      <c r="G217" s="137">
        <v>0</v>
      </c>
      <c r="H217" s="142"/>
      <c r="I217" s="142"/>
      <c r="J217" s="142"/>
      <c r="K217" s="142"/>
      <c r="L217" s="143"/>
      <c r="M217" s="143"/>
      <c r="N217" s="143"/>
      <c r="Y217" s="30">
        <f t="shared" si="3"/>
        <v>855.29</v>
      </c>
    </row>
    <row r="218" spans="1:25" x14ac:dyDescent="0.2">
      <c r="A218" s="134" t="s">
        <v>451</v>
      </c>
      <c r="B218" s="135" t="s">
        <v>452</v>
      </c>
      <c r="C218" s="136">
        <v>404028.78</v>
      </c>
      <c r="D218" s="136">
        <v>7676.55</v>
      </c>
      <c r="E218" s="136">
        <v>0</v>
      </c>
      <c r="F218" s="136">
        <v>7676.55</v>
      </c>
      <c r="G218" s="137">
        <v>0</v>
      </c>
      <c r="H218" s="142"/>
      <c r="I218" s="142"/>
      <c r="J218" s="142"/>
      <c r="K218" s="142"/>
      <c r="L218" s="143"/>
      <c r="M218" s="143"/>
      <c r="N218" s="143"/>
      <c r="Y218" s="30">
        <f t="shared" si="3"/>
        <v>7676.55</v>
      </c>
    </row>
    <row r="219" spans="1:25" x14ac:dyDescent="0.2">
      <c r="A219" s="134" t="s">
        <v>453</v>
      </c>
      <c r="B219" s="135" t="s">
        <v>454</v>
      </c>
      <c r="C219" s="136">
        <v>1071955.93</v>
      </c>
      <c r="D219" s="136">
        <v>20367.16</v>
      </c>
      <c r="E219" s="136">
        <v>0</v>
      </c>
      <c r="F219" s="136">
        <v>20367.16</v>
      </c>
      <c r="G219" s="137">
        <v>0</v>
      </c>
      <c r="H219" s="142"/>
      <c r="I219" s="142"/>
      <c r="J219" s="142"/>
      <c r="K219" s="142"/>
      <c r="L219" s="143"/>
      <c r="M219" s="143"/>
      <c r="N219" s="143"/>
      <c r="Y219" s="30">
        <f t="shared" si="3"/>
        <v>20367.16</v>
      </c>
    </row>
    <row r="220" spans="1:25" x14ac:dyDescent="0.2">
      <c r="A220" s="134" t="s">
        <v>455</v>
      </c>
      <c r="B220" s="135" t="s">
        <v>456</v>
      </c>
      <c r="C220" s="136">
        <v>75569.240000000005</v>
      </c>
      <c r="D220" s="136">
        <v>1435.82</v>
      </c>
      <c r="E220" s="136">
        <v>0</v>
      </c>
      <c r="F220" s="136">
        <v>1435.82</v>
      </c>
      <c r="G220" s="137">
        <v>0</v>
      </c>
      <c r="H220" s="142"/>
      <c r="I220" s="142"/>
      <c r="J220" s="142"/>
      <c r="K220" s="142"/>
      <c r="L220" s="143"/>
      <c r="M220" s="143"/>
      <c r="N220" s="143"/>
      <c r="Y220" s="30">
        <f t="shared" si="3"/>
        <v>1435.82</v>
      </c>
    </row>
    <row r="221" spans="1:25" x14ac:dyDescent="0.2">
      <c r="A221" s="134" t="s">
        <v>457</v>
      </c>
      <c r="B221" s="135" t="s">
        <v>458</v>
      </c>
      <c r="C221" s="136">
        <v>64092.59</v>
      </c>
      <c r="D221" s="136">
        <v>1217.76</v>
      </c>
      <c r="E221" s="136">
        <v>0</v>
      </c>
      <c r="F221" s="136">
        <v>1217.76</v>
      </c>
      <c r="G221" s="137">
        <v>0</v>
      </c>
      <c r="H221" s="142"/>
      <c r="I221" s="142"/>
      <c r="J221" s="142"/>
      <c r="K221" s="142"/>
      <c r="L221" s="143"/>
      <c r="M221" s="143"/>
      <c r="N221" s="143"/>
      <c r="Y221" s="30">
        <f t="shared" si="3"/>
        <v>1217.76</v>
      </c>
    </row>
    <row r="222" spans="1:25" x14ac:dyDescent="0.2">
      <c r="A222" s="134" t="s">
        <v>459</v>
      </c>
      <c r="B222" s="135" t="s">
        <v>460</v>
      </c>
      <c r="C222" s="136">
        <v>6106.48</v>
      </c>
      <c r="D222" s="136">
        <v>116.02</v>
      </c>
      <c r="E222" s="136">
        <v>0</v>
      </c>
      <c r="F222" s="136">
        <v>116.02</v>
      </c>
      <c r="G222" s="137">
        <v>0</v>
      </c>
      <c r="H222" s="142"/>
      <c r="I222" s="142"/>
      <c r="J222" s="142"/>
      <c r="K222" s="142"/>
      <c r="L222" s="143"/>
      <c r="M222" s="143"/>
      <c r="N222" s="143"/>
      <c r="Y222" s="30">
        <f t="shared" si="3"/>
        <v>116.02</v>
      </c>
    </row>
    <row r="223" spans="1:25" x14ac:dyDescent="0.2">
      <c r="A223" s="134" t="s">
        <v>461</v>
      </c>
      <c r="B223" s="135" t="s">
        <v>462</v>
      </c>
      <c r="C223" s="136">
        <v>6391.25</v>
      </c>
      <c r="D223" s="136">
        <v>121.43</v>
      </c>
      <c r="E223" s="136">
        <v>0</v>
      </c>
      <c r="F223" s="136">
        <v>121.43</v>
      </c>
      <c r="G223" s="137">
        <v>0</v>
      </c>
      <c r="H223" s="142"/>
      <c r="I223" s="142"/>
      <c r="J223" s="142"/>
      <c r="K223" s="142"/>
      <c r="L223" s="143"/>
      <c r="M223" s="143"/>
      <c r="N223" s="143"/>
      <c r="Y223" s="30">
        <f t="shared" si="3"/>
        <v>121.43</v>
      </c>
    </row>
    <row r="224" spans="1:25" x14ac:dyDescent="0.2">
      <c r="A224" s="134" t="s">
        <v>463</v>
      </c>
      <c r="B224" s="135" t="s">
        <v>464</v>
      </c>
      <c r="C224" s="136">
        <v>236409.64</v>
      </c>
      <c r="D224" s="136">
        <v>4491.78</v>
      </c>
      <c r="E224" s="136">
        <v>0</v>
      </c>
      <c r="F224" s="136">
        <v>4491.78</v>
      </c>
      <c r="G224" s="137">
        <v>0</v>
      </c>
      <c r="H224" s="142"/>
      <c r="I224" s="142"/>
      <c r="J224" s="142"/>
      <c r="K224" s="142"/>
      <c r="L224" s="143"/>
      <c r="M224" s="143"/>
      <c r="N224" s="143"/>
      <c r="Y224" s="30">
        <f t="shared" si="3"/>
        <v>4491.78</v>
      </c>
    </row>
    <row r="225" spans="1:25" x14ac:dyDescent="0.2">
      <c r="A225" s="134" t="s">
        <v>465</v>
      </c>
      <c r="B225" s="135" t="s">
        <v>466</v>
      </c>
      <c r="C225" s="136">
        <v>29652.01</v>
      </c>
      <c r="D225" s="136">
        <v>563.39</v>
      </c>
      <c r="E225" s="136">
        <v>0</v>
      </c>
      <c r="F225" s="136">
        <v>563.39</v>
      </c>
      <c r="G225" s="137">
        <v>0</v>
      </c>
      <c r="H225" s="142"/>
      <c r="I225" s="142"/>
      <c r="J225" s="142"/>
      <c r="K225" s="142"/>
      <c r="L225" s="143"/>
      <c r="M225" s="143"/>
      <c r="N225" s="143"/>
      <c r="Y225" s="30">
        <f t="shared" si="3"/>
        <v>563.39</v>
      </c>
    </row>
    <row r="226" spans="1:25" x14ac:dyDescent="0.2">
      <c r="A226" s="134" t="s">
        <v>467</v>
      </c>
      <c r="B226" s="135" t="s">
        <v>468</v>
      </c>
      <c r="C226" s="136">
        <v>5705.66</v>
      </c>
      <c r="D226" s="136">
        <v>108.41</v>
      </c>
      <c r="E226" s="136">
        <v>0</v>
      </c>
      <c r="F226" s="136">
        <v>108.41</v>
      </c>
      <c r="G226" s="137">
        <v>0</v>
      </c>
      <c r="H226" s="142"/>
      <c r="I226" s="142"/>
      <c r="J226" s="142"/>
      <c r="K226" s="142"/>
      <c r="L226" s="143"/>
      <c r="M226" s="143"/>
      <c r="N226" s="143"/>
      <c r="Y226" s="30">
        <f t="shared" si="3"/>
        <v>108.41</v>
      </c>
    </row>
    <row r="227" spans="1:25" x14ac:dyDescent="0.2">
      <c r="A227" s="134" t="s">
        <v>469</v>
      </c>
      <c r="B227" s="135" t="s">
        <v>470</v>
      </c>
      <c r="C227" s="136">
        <v>3509.19</v>
      </c>
      <c r="D227" s="136">
        <v>66.680000000000007</v>
      </c>
      <c r="E227" s="136">
        <v>66.680000000000007</v>
      </c>
      <c r="F227" s="136">
        <v>0</v>
      </c>
      <c r="G227" s="137">
        <v>54.04</v>
      </c>
      <c r="H227" s="142"/>
      <c r="I227" s="142"/>
      <c r="J227" s="142"/>
      <c r="K227" s="142"/>
      <c r="L227" s="143"/>
      <c r="M227" s="143"/>
      <c r="N227" s="143"/>
      <c r="Y227" s="30">
        <f t="shared" si="3"/>
        <v>0</v>
      </c>
    </row>
    <row r="228" spans="1:25" x14ac:dyDescent="0.2">
      <c r="A228" s="134" t="s">
        <v>471</v>
      </c>
      <c r="B228" s="135" t="s">
        <v>472</v>
      </c>
      <c r="C228" s="136">
        <v>35555.56</v>
      </c>
      <c r="D228" s="136">
        <v>675.56</v>
      </c>
      <c r="E228" s="136">
        <v>0</v>
      </c>
      <c r="F228" s="136">
        <v>675.56</v>
      </c>
      <c r="G228" s="137">
        <v>0</v>
      </c>
      <c r="H228" s="142"/>
      <c r="I228" s="142"/>
      <c r="J228" s="142"/>
      <c r="K228" s="142"/>
      <c r="L228" s="143"/>
      <c r="M228" s="143"/>
      <c r="N228" s="143"/>
      <c r="Y228" s="30">
        <f t="shared" si="3"/>
        <v>675.56</v>
      </c>
    </row>
    <row r="229" spans="1:25" x14ac:dyDescent="0.2">
      <c r="A229" s="134" t="s">
        <v>473</v>
      </c>
      <c r="B229" s="135" t="s">
        <v>474</v>
      </c>
      <c r="C229" s="136">
        <v>1065173.22</v>
      </c>
      <c r="D229" s="136">
        <v>20238.29</v>
      </c>
      <c r="E229" s="136">
        <v>0</v>
      </c>
      <c r="F229" s="136">
        <v>20238.29</v>
      </c>
      <c r="G229" s="137">
        <v>0</v>
      </c>
      <c r="H229" s="142"/>
      <c r="I229" s="142"/>
      <c r="J229" s="142"/>
      <c r="K229" s="142"/>
      <c r="L229" s="143"/>
      <c r="M229" s="143"/>
      <c r="N229" s="143"/>
      <c r="Y229" s="30">
        <f t="shared" si="3"/>
        <v>20238.29</v>
      </c>
    </row>
    <row r="230" spans="1:25" x14ac:dyDescent="0.2">
      <c r="A230" s="134" t="s">
        <v>475</v>
      </c>
      <c r="B230" s="135" t="s">
        <v>476</v>
      </c>
      <c r="C230" s="136">
        <v>14513.69</v>
      </c>
      <c r="D230" s="136">
        <v>275.76</v>
      </c>
      <c r="E230" s="136">
        <v>0</v>
      </c>
      <c r="F230" s="136">
        <v>275.76</v>
      </c>
      <c r="G230" s="137">
        <v>0</v>
      </c>
      <c r="H230" s="142"/>
      <c r="I230" s="142"/>
      <c r="J230" s="142"/>
      <c r="K230" s="142"/>
      <c r="L230" s="143"/>
      <c r="M230" s="143"/>
      <c r="N230" s="143"/>
      <c r="Y230" s="30">
        <f t="shared" si="3"/>
        <v>275.76</v>
      </c>
    </row>
    <row r="231" spans="1:25" x14ac:dyDescent="0.2">
      <c r="A231" s="134" t="s">
        <v>477</v>
      </c>
      <c r="B231" s="135" t="s">
        <v>478</v>
      </c>
      <c r="C231" s="136">
        <v>4717.09</v>
      </c>
      <c r="D231" s="136">
        <v>89.63</v>
      </c>
      <c r="E231" s="136">
        <v>0</v>
      </c>
      <c r="F231" s="136">
        <v>89.63</v>
      </c>
      <c r="G231" s="137">
        <v>0</v>
      </c>
      <c r="H231" s="142"/>
      <c r="I231" s="142"/>
      <c r="J231" s="142"/>
      <c r="K231" s="142"/>
      <c r="L231" s="143"/>
      <c r="M231" s="143"/>
      <c r="N231" s="143"/>
      <c r="Y231" s="30">
        <f t="shared" si="3"/>
        <v>89.63</v>
      </c>
    </row>
    <row r="232" spans="1:25" x14ac:dyDescent="0.2">
      <c r="A232" s="134" t="s">
        <v>479</v>
      </c>
      <c r="B232" s="135" t="s">
        <v>480</v>
      </c>
      <c r="C232" s="136">
        <v>21718.89</v>
      </c>
      <c r="D232" s="136">
        <v>412.66</v>
      </c>
      <c r="E232" s="136">
        <v>0</v>
      </c>
      <c r="F232" s="136">
        <v>412.66</v>
      </c>
      <c r="G232" s="137">
        <v>0</v>
      </c>
      <c r="H232" s="142"/>
      <c r="I232" s="142"/>
      <c r="J232" s="142"/>
      <c r="K232" s="142"/>
      <c r="L232" s="143"/>
      <c r="M232" s="143"/>
      <c r="N232" s="143"/>
      <c r="Y232" s="30">
        <f t="shared" si="3"/>
        <v>412.66</v>
      </c>
    </row>
    <row r="233" spans="1:25" x14ac:dyDescent="0.2">
      <c r="A233" s="134" t="s">
        <v>481</v>
      </c>
      <c r="B233" s="135" t="s">
        <v>482</v>
      </c>
      <c r="C233" s="136">
        <v>24216.799999999999</v>
      </c>
      <c r="D233" s="136">
        <v>460.12</v>
      </c>
      <c r="E233" s="136">
        <v>0</v>
      </c>
      <c r="F233" s="136">
        <v>460.12</v>
      </c>
      <c r="G233" s="137">
        <v>0</v>
      </c>
      <c r="H233" s="142"/>
      <c r="I233" s="142"/>
      <c r="J233" s="142"/>
      <c r="K233" s="142"/>
      <c r="L233" s="143"/>
      <c r="M233" s="143"/>
      <c r="N233" s="143"/>
      <c r="Y233" s="30">
        <f t="shared" si="3"/>
        <v>460.12</v>
      </c>
    </row>
    <row r="234" spans="1:25" x14ac:dyDescent="0.2">
      <c r="A234" s="134" t="s">
        <v>483</v>
      </c>
      <c r="B234" s="135" t="s">
        <v>484</v>
      </c>
      <c r="C234" s="136">
        <v>132687.69</v>
      </c>
      <c r="D234" s="136">
        <v>2521.0700000000002</v>
      </c>
      <c r="E234" s="136">
        <v>0</v>
      </c>
      <c r="F234" s="136">
        <v>2521.0700000000002</v>
      </c>
      <c r="G234" s="137">
        <v>0</v>
      </c>
      <c r="H234" s="142"/>
      <c r="I234" s="142"/>
      <c r="J234" s="142"/>
      <c r="K234" s="142"/>
      <c r="L234" s="143"/>
      <c r="M234" s="143"/>
      <c r="N234" s="143"/>
      <c r="Y234" s="30">
        <f t="shared" si="3"/>
        <v>2521.0700000000002</v>
      </c>
    </row>
    <row r="235" spans="1:25" x14ac:dyDescent="0.2">
      <c r="A235" s="134" t="s">
        <v>485</v>
      </c>
      <c r="B235" s="135" t="s">
        <v>486</v>
      </c>
      <c r="C235" s="136">
        <v>810765.97</v>
      </c>
      <c r="D235" s="136">
        <v>15404.55</v>
      </c>
      <c r="E235" s="136">
        <v>0</v>
      </c>
      <c r="F235" s="136">
        <v>15404.55</v>
      </c>
      <c r="G235" s="137">
        <v>0</v>
      </c>
      <c r="H235" s="142"/>
      <c r="I235" s="142"/>
      <c r="J235" s="142"/>
      <c r="K235" s="142"/>
      <c r="L235" s="143"/>
      <c r="M235" s="143"/>
      <c r="N235" s="143"/>
      <c r="Y235" s="30">
        <f t="shared" si="3"/>
        <v>15404.55</v>
      </c>
    </row>
    <row r="236" spans="1:25" x14ac:dyDescent="0.2">
      <c r="A236" s="134" t="s">
        <v>487</v>
      </c>
      <c r="B236" s="135" t="s">
        <v>488</v>
      </c>
      <c r="C236" s="136">
        <v>335417.59000000003</v>
      </c>
      <c r="D236" s="136">
        <v>6372.94</v>
      </c>
      <c r="E236" s="136">
        <v>0</v>
      </c>
      <c r="F236" s="136">
        <v>6372.94</v>
      </c>
      <c r="G236" s="137">
        <v>0</v>
      </c>
      <c r="H236" s="142"/>
      <c r="I236" s="142"/>
      <c r="J236" s="142"/>
      <c r="K236" s="142"/>
      <c r="L236" s="143"/>
      <c r="M236" s="143"/>
      <c r="N236" s="143"/>
      <c r="Y236" s="30">
        <f t="shared" si="3"/>
        <v>6372.94</v>
      </c>
    </row>
    <row r="237" spans="1:25" x14ac:dyDescent="0.2">
      <c r="A237" s="134" t="s">
        <v>489</v>
      </c>
      <c r="B237" s="135" t="s">
        <v>490</v>
      </c>
      <c r="C237" s="136">
        <v>123289.34</v>
      </c>
      <c r="D237" s="136">
        <v>2342.5</v>
      </c>
      <c r="E237" s="136">
        <v>0</v>
      </c>
      <c r="F237" s="136">
        <v>2342.5</v>
      </c>
      <c r="G237" s="137">
        <v>0</v>
      </c>
      <c r="H237" s="142"/>
      <c r="I237" s="142"/>
      <c r="J237" s="142"/>
      <c r="K237" s="142"/>
      <c r="L237" s="143"/>
      <c r="M237" s="143"/>
      <c r="N237" s="143"/>
      <c r="Y237" s="30">
        <f t="shared" si="3"/>
        <v>2342.5</v>
      </c>
    </row>
    <row r="238" spans="1:25" x14ac:dyDescent="0.2">
      <c r="A238" s="134" t="s">
        <v>491</v>
      </c>
      <c r="B238" s="135" t="s">
        <v>492</v>
      </c>
      <c r="C238" s="136">
        <v>168786.74</v>
      </c>
      <c r="D238" s="136">
        <v>3206.95</v>
      </c>
      <c r="E238" s="136">
        <v>0</v>
      </c>
      <c r="F238" s="136">
        <v>3206.95</v>
      </c>
      <c r="G238" s="137">
        <v>0</v>
      </c>
      <c r="H238" s="142"/>
      <c r="I238" s="142"/>
      <c r="J238" s="142"/>
      <c r="K238" s="142"/>
      <c r="L238" s="143"/>
      <c r="M238" s="143"/>
      <c r="N238" s="143"/>
      <c r="Y238" s="30">
        <f t="shared" si="3"/>
        <v>3206.95</v>
      </c>
    </row>
    <row r="239" spans="1:25" x14ac:dyDescent="0.2">
      <c r="A239" s="134" t="s">
        <v>493</v>
      </c>
      <c r="B239" s="135" t="s">
        <v>494</v>
      </c>
      <c r="C239" s="136">
        <v>46900.98</v>
      </c>
      <c r="D239" s="136">
        <v>891.12</v>
      </c>
      <c r="E239" s="136">
        <v>0</v>
      </c>
      <c r="F239" s="136">
        <v>891.12</v>
      </c>
      <c r="G239" s="137">
        <v>0</v>
      </c>
      <c r="H239" s="142"/>
      <c r="I239" s="142"/>
      <c r="J239" s="142"/>
      <c r="K239" s="142"/>
      <c r="L239" s="143"/>
      <c r="M239" s="143"/>
      <c r="N239" s="143"/>
      <c r="Y239" s="30">
        <f t="shared" si="3"/>
        <v>891.12</v>
      </c>
    </row>
    <row r="240" spans="1:25" x14ac:dyDescent="0.2">
      <c r="A240" s="134" t="s">
        <v>495</v>
      </c>
      <c r="B240" s="135" t="s">
        <v>496</v>
      </c>
      <c r="C240" s="136">
        <v>19805.96</v>
      </c>
      <c r="D240" s="136">
        <v>376.31</v>
      </c>
      <c r="E240" s="136">
        <v>0</v>
      </c>
      <c r="F240" s="136">
        <v>376.31</v>
      </c>
      <c r="G240" s="137">
        <v>0</v>
      </c>
      <c r="H240" s="142"/>
      <c r="I240" s="142"/>
      <c r="J240" s="142"/>
      <c r="K240" s="142"/>
      <c r="L240" s="143"/>
      <c r="M240" s="143"/>
      <c r="N240" s="143"/>
      <c r="Y240" s="30">
        <f t="shared" si="3"/>
        <v>376.31</v>
      </c>
    </row>
    <row r="241" spans="1:25" x14ac:dyDescent="0.2">
      <c r="A241" s="134" t="s">
        <v>497</v>
      </c>
      <c r="B241" s="135" t="s">
        <v>498</v>
      </c>
      <c r="C241" s="136">
        <v>29480.38</v>
      </c>
      <c r="D241" s="136">
        <v>560.13</v>
      </c>
      <c r="E241" s="136">
        <v>0</v>
      </c>
      <c r="F241" s="136">
        <v>560.13</v>
      </c>
      <c r="G241" s="137">
        <v>0</v>
      </c>
      <c r="H241" s="142"/>
      <c r="I241" s="142"/>
      <c r="J241" s="142"/>
      <c r="K241" s="142"/>
      <c r="L241" s="143"/>
      <c r="M241" s="143"/>
      <c r="N241" s="143"/>
      <c r="Y241" s="30">
        <f t="shared" si="3"/>
        <v>560.13</v>
      </c>
    </row>
    <row r="242" spans="1:25" x14ac:dyDescent="0.2">
      <c r="A242" s="134" t="s">
        <v>499</v>
      </c>
      <c r="B242" s="135" t="s">
        <v>500</v>
      </c>
      <c r="C242" s="136">
        <v>24883.23</v>
      </c>
      <c r="D242" s="136">
        <v>472.78</v>
      </c>
      <c r="E242" s="136">
        <v>0</v>
      </c>
      <c r="F242" s="136">
        <v>472.78</v>
      </c>
      <c r="G242" s="137">
        <v>0</v>
      </c>
      <c r="H242" s="142"/>
      <c r="I242" s="142"/>
      <c r="J242" s="142"/>
      <c r="K242" s="142"/>
      <c r="L242" s="143"/>
      <c r="M242" s="143"/>
      <c r="N242" s="143"/>
      <c r="Y242" s="30">
        <f t="shared" si="3"/>
        <v>472.78</v>
      </c>
    </row>
    <row r="243" spans="1:25" x14ac:dyDescent="0.2">
      <c r="A243" s="134" t="s">
        <v>501</v>
      </c>
      <c r="B243" s="135" t="s">
        <v>502</v>
      </c>
      <c r="C243" s="136">
        <v>443809.64</v>
      </c>
      <c r="D243" s="136">
        <v>8432.3799999999992</v>
      </c>
      <c r="E243" s="136">
        <v>0</v>
      </c>
      <c r="F243" s="136">
        <v>8432.3799999999992</v>
      </c>
      <c r="G243" s="137">
        <v>0</v>
      </c>
      <c r="H243" s="142"/>
      <c r="I243" s="142"/>
      <c r="J243" s="142"/>
      <c r="K243" s="142"/>
      <c r="L243" s="143"/>
      <c r="M243" s="143"/>
      <c r="N243" s="143"/>
      <c r="Y243" s="30">
        <f t="shared" si="3"/>
        <v>8432.3799999999992</v>
      </c>
    </row>
    <row r="244" spans="1:25" x14ac:dyDescent="0.2">
      <c r="A244" s="134" t="s">
        <v>503</v>
      </c>
      <c r="B244" s="135" t="s">
        <v>504</v>
      </c>
      <c r="C244" s="136">
        <v>17484.45</v>
      </c>
      <c r="D244" s="136">
        <v>332.21</v>
      </c>
      <c r="E244" s="136">
        <v>0</v>
      </c>
      <c r="F244" s="136">
        <v>332.21</v>
      </c>
      <c r="G244" s="137">
        <v>0</v>
      </c>
      <c r="H244" s="142"/>
      <c r="I244" s="142"/>
      <c r="J244" s="142"/>
      <c r="K244" s="142"/>
      <c r="L244" s="143"/>
      <c r="M244" s="143"/>
      <c r="N244" s="143"/>
      <c r="Y244" s="30">
        <f t="shared" si="3"/>
        <v>332.21</v>
      </c>
    </row>
    <row r="245" spans="1:25" x14ac:dyDescent="0.2">
      <c r="A245" s="134" t="s">
        <v>505</v>
      </c>
      <c r="B245" s="135" t="s">
        <v>506</v>
      </c>
      <c r="C245" s="136">
        <v>16377.1</v>
      </c>
      <c r="D245" s="136">
        <v>311.17</v>
      </c>
      <c r="E245" s="136">
        <v>0</v>
      </c>
      <c r="F245" s="136">
        <v>311.17</v>
      </c>
      <c r="G245" s="137">
        <v>0</v>
      </c>
      <c r="H245" s="142"/>
      <c r="I245" s="142"/>
      <c r="J245" s="142"/>
      <c r="K245" s="142"/>
      <c r="L245" s="143"/>
      <c r="M245" s="143"/>
      <c r="N245" s="143"/>
      <c r="Y245" s="30">
        <f t="shared" si="3"/>
        <v>311.17</v>
      </c>
    </row>
    <row r="246" spans="1:25" x14ac:dyDescent="0.2">
      <c r="A246" s="134" t="s">
        <v>507</v>
      </c>
      <c r="B246" s="135" t="s">
        <v>508</v>
      </c>
      <c r="C246" s="136">
        <v>117053.3</v>
      </c>
      <c r="D246" s="136">
        <v>2224.0100000000002</v>
      </c>
      <c r="E246" s="136">
        <v>0</v>
      </c>
      <c r="F246" s="136">
        <v>2224.0100000000002</v>
      </c>
      <c r="G246" s="137">
        <v>0</v>
      </c>
      <c r="H246" s="142"/>
      <c r="I246" s="142"/>
      <c r="J246" s="142"/>
      <c r="K246" s="142"/>
      <c r="L246" s="143"/>
      <c r="M246" s="143"/>
      <c r="N246" s="143"/>
      <c r="Y246" s="30">
        <f t="shared" si="3"/>
        <v>2224.0100000000002</v>
      </c>
    </row>
    <row r="247" spans="1:25" x14ac:dyDescent="0.2">
      <c r="A247" s="134" t="s">
        <v>509</v>
      </c>
      <c r="B247" s="135" t="s">
        <v>510</v>
      </c>
      <c r="C247" s="136">
        <v>21698.57</v>
      </c>
      <c r="D247" s="136">
        <v>412.27</v>
      </c>
      <c r="E247" s="136">
        <v>0</v>
      </c>
      <c r="F247" s="136">
        <v>412.27</v>
      </c>
      <c r="G247" s="137">
        <v>0</v>
      </c>
      <c r="H247" s="142"/>
      <c r="I247" s="142"/>
      <c r="J247" s="142"/>
      <c r="K247" s="142"/>
      <c r="L247" s="143"/>
      <c r="M247" s="143"/>
      <c r="N247" s="143"/>
      <c r="Y247" s="30">
        <f t="shared" si="3"/>
        <v>412.27</v>
      </c>
    </row>
    <row r="248" spans="1:25" x14ac:dyDescent="0.2">
      <c r="A248" s="134" t="s">
        <v>511</v>
      </c>
      <c r="B248" s="135" t="s">
        <v>512</v>
      </c>
      <c r="C248" s="136">
        <v>11604</v>
      </c>
      <c r="D248" s="136">
        <v>220.48</v>
      </c>
      <c r="E248" s="136">
        <v>0</v>
      </c>
      <c r="F248" s="136">
        <v>220.48</v>
      </c>
      <c r="G248" s="137">
        <v>0</v>
      </c>
      <c r="H248" s="142"/>
      <c r="I248" s="142"/>
      <c r="J248" s="142"/>
      <c r="K248" s="142"/>
      <c r="L248" s="143"/>
      <c r="M248" s="143"/>
      <c r="N248" s="143"/>
      <c r="Y248" s="30">
        <f t="shared" si="3"/>
        <v>220.48</v>
      </c>
    </row>
    <row r="249" spans="1:25" x14ac:dyDescent="0.2">
      <c r="A249" s="134" t="s">
        <v>513</v>
      </c>
      <c r="B249" s="135" t="s">
        <v>514</v>
      </c>
      <c r="C249" s="136">
        <v>4125.1899999999996</v>
      </c>
      <c r="D249" s="136">
        <v>78.38</v>
      </c>
      <c r="E249" s="136">
        <v>0</v>
      </c>
      <c r="F249" s="136">
        <v>78.38</v>
      </c>
      <c r="G249" s="137">
        <v>0</v>
      </c>
      <c r="H249" s="142"/>
      <c r="I249" s="142"/>
      <c r="J249" s="142"/>
      <c r="K249" s="142"/>
      <c r="L249" s="143"/>
      <c r="M249" s="143"/>
      <c r="N249" s="143"/>
      <c r="Y249" s="30">
        <f t="shared" si="3"/>
        <v>78.38</v>
      </c>
    </row>
    <row r="250" spans="1:25" x14ac:dyDescent="0.2">
      <c r="A250" s="134" t="s">
        <v>515</v>
      </c>
      <c r="B250" s="135" t="s">
        <v>516</v>
      </c>
      <c r="C250" s="136">
        <v>8252.5400000000009</v>
      </c>
      <c r="D250" s="136">
        <v>156.80000000000001</v>
      </c>
      <c r="E250" s="136">
        <v>0</v>
      </c>
      <c r="F250" s="136">
        <v>156.80000000000001</v>
      </c>
      <c r="G250" s="137">
        <v>0</v>
      </c>
      <c r="H250" s="142"/>
      <c r="I250" s="142"/>
      <c r="J250" s="142"/>
      <c r="K250" s="142"/>
      <c r="L250" s="143"/>
      <c r="M250" s="143"/>
      <c r="N250" s="143"/>
      <c r="Y250" s="30">
        <f t="shared" si="3"/>
        <v>156.80000000000001</v>
      </c>
    </row>
    <row r="251" spans="1:25" x14ac:dyDescent="0.2">
      <c r="A251" s="134" t="s">
        <v>517</v>
      </c>
      <c r="B251" s="135" t="s">
        <v>518</v>
      </c>
      <c r="C251" s="136">
        <v>30034.36</v>
      </c>
      <c r="D251" s="136">
        <v>570.65</v>
      </c>
      <c r="E251" s="136">
        <v>0</v>
      </c>
      <c r="F251" s="136">
        <v>570.65</v>
      </c>
      <c r="G251" s="137">
        <v>0</v>
      </c>
      <c r="H251" s="142"/>
      <c r="I251" s="142"/>
      <c r="J251" s="142"/>
      <c r="K251" s="142"/>
      <c r="L251" s="143"/>
      <c r="M251" s="143"/>
      <c r="N251" s="143"/>
      <c r="Y251" s="30">
        <f t="shared" si="3"/>
        <v>570.65</v>
      </c>
    </row>
    <row r="252" spans="1:25" x14ac:dyDescent="0.2">
      <c r="A252" s="134" t="s">
        <v>519</v>
      </c>
      <c r="B252" s="135" t="s">
        <v>520</v>
      </c>
      <c r="C252" s="136">
        <v>12626.96</v>
      </c>
      <c r="D252" s="136">
        <v>239.91</v>
      </c>
      <c r="E252" s="136">
        <v>0</v>
      </c>
      <c r="F252" s="136">
        <v>239.91</v>
      </c>
      <c r="G252" s="137">
        <v>0</v>
      </c>
      <c r="H252" s="142"/>
      <c r="I252" s="142"/>
      <c r="J252" s="142"/>
      <c r="K252" s="142"/>
      <c r="L252" s="143"/>
      <c r="M252" s="143"/>
      <c r="N252" s="143"/>
      <c r="Y252" s="30">
        <f t="shared" si="3"/>
        <v>239.91</v>
      </c>
    </row>
    <row r="253" spans="1:25" x14ac:dyDescent="0.2">
      <c r="A253" s="134" t="s">
        <v>521</v>
      </c>
      <c r="B253" s="135" t="s">
        <v>522</v>
      </c>
      <c r="C253" s="136">
        <v>4825865.53</v>
      </c>
      <c r="D253" s="136">
        <v>91691.45</v>
      </c>
      <c r="E253" s="136">
        <v>0</v>
      </c>
      <c r="F253" s="136">
        <v>91691.45</v>
      </c>
      <c r="G253" s="137">
        <v>0</v>
      </c>
      <c r="H253" s="142"/>
      <c r="I253" s="142"/>
      <c r="J253" s="142"/>
      <c r="K253" s="142"/>
      <c r="L253" s="143"/>
      <c r="M253" s="143"/>
      <c r="N253" s="143"/>
      <c r="Y253" s="30">
        <f t="shared" si="3"/>
        <v>91691.45</v>
      </c>
    </row>
    <row r="254" spans="1:25" x14ac:dyDescent="0.2">
      <c r="A254" s="134" t="s">
        <v>523</v>
      </c>
      <c r="B254" s="135" t="s">
        <v>524</v>
      </c>
      <c r="C254" s="136">
        <v>14675.32</v>
      </c>
      <c r="D254" s="136">
        <v>278.83</v>
      </c>
      <c r="E254" s="136">
        <v>0</v>
      </c>
      <c r="F254" s="136">
        <v>278.83</v>
      </c>
      <c r="G254" s="137">
        <v>0</v>
      </c>
      <c r="H254" s="142"/>
      <c r="I254" s="142"/>
      <c r="J254" s="142"/>
      <c r="K254" s="142"/>
      <c r="L254" s="143"/>
      <c r="M254" s="143"/>
      <c r="N254" s="143"/>
      <c r="Y254" s="30">
        <f t="shared" si="3"/>
        <v>278.83</v>
      </c>
    </row>
    <row r="255" spans="1:25" x14ac:dyDescent="0.2">
      <c r="A255" s="134" t="s">
        <v>525</v>
      </c>
      <c r="B255" s="135" t="s">
        <v>526</v>
      </c>
      <c r="C255" s="136">
        <v>3720.23</v>
      </c>
      <c r="D255" s="136">
        <v>70.69</v>
      </c>
      <c r="E255" s="136">
        <v>0</v>
      </c>
      <c r="F255" s="136">
        <v>70.69</v>
      </c>
      <c r="G255" s="137">
        <v>0</v>
      </c>
      <c r="H255" s="142"/>
      <c r="I255" s="142"/>
      <c r="J255" s="142"/>
      <c r="K255" s="142"/>
      <c r="L255" s="143"/>
      <c r="M255" s="143"/>
      <c r="N255" s="143"/>
      <c r="Y255" s="30">
        <f t="shared" si="3"/>
        <v>70.69</v>
      </c>
    </row>
    <row r="256" spans="1:25" x14ac:dyDescent="0.2">
      <c r="A256" s="134" t="s">
        <v>527</v>
      </c>
      <c r="B256" s="135" t="s">
        <v>528</v>
      </c>
      <c r="C256" s="136">
        <v>85194.2</v>
      </c>
      <c r="D256" s="136">
        <v>1618.69</v>
      </c>
      <c r="E256" s="136">
        <v>0</v>
      </c>
      <c r="F256" s="136">
        <v>1618.69</v>
      </c>
      <c r="G256" s="137">
        <v>0</v>
      </c>
      <c r="H256" s="142"/>
      <c r="I256" s="142"/>
      <c r="J256" s="142"/>
      <c r="K256" s="142"/>
      <c r="L256" s="143"/>
      <c r="M256" s="143"/>
      <c r="N256" s="143"/>
      <c r="Y256" s="30">
        <f t="shared" si="3"/>
        <v>1618.69</v>
      </c>
    </row>
    <row r="257" spans="1:25" x14ac:dyDescent="0.2">
      <c r="A257" s="134" t="s">
        <v>529</v>
      </c>
      <c r="B257" s="135" t="s">
        <v>530</v>
      </c>
      <c r="C257" s="136">
        <v>17852.73</v>
      </c>
      <c r="D257" s="136">
        <v>339.2</v>
      </c>
      <c r="E257" s="136">
        <v>0</v>
      </c>
      <c r="F257" s="136">
        <v>339.2</v>
      </c>
      <c r="G257" s="137">
        <v>0</v>
      </c>
      <c r="H257" s="142"/>
      <c r="I257" s="142"/>
      <c r="J257" s="142"/>
      <c r="K257" s="142"/>
      <c r="L257" s="143"/>
      <c r="M257" s="143"/>
      <c r="N257" s="143"/>
      <c r="Y257" s="30">
        <f t="shared" si="3"/>
        <v>339.2</v>
      </c>
    </row>
    <row r="258" spans="1:25" x14ac:dyDescent="0.2">
      <c r="A258" s="134" t="s">
        <v>531</v>
      </c>
      <c r="B258" s="135" t="s">
        <v>532</v>
      </c>
      <c r="C258" s="136">
        <v>396.7</v>
      </c>
      <c r="D258" s="136">
        <v>7.54</v>
      </c>
      <c r="E258" s="136">
        <v>7.54</v>
      </c>
      <c r="F258" s="136">
        <v>0</v>
      </c>
      <c r="G258" s="137">
        <v>51.43</v>
      </c>
      <c r="H258" s="142"/>
      <c r="I258" s="142"/>
      <c r="J258" s="142"/>
      <c r="K258" s="142"/>
      <c r="L258" s="143"/>
      <c r="M258" s="143"/>
      <c r="N258" s="143"/>
      <c r="Y258" s="30">
        <f t="shared" si="3"/>
        <v>0</v>
      </c>
    </row>
    <row r="259" spans="1:25" x14ac:dyDescent="0.2">
      <c r="A259" s="134" t="s">
        <v>533</v>
      </c>
      <c r="B259" s="135" t="s">
        <v>534</v>
      </c>
      <c r="C259" s="136">
        <v>11437.2</v>
      </c>
      <c r="D259" s="136">
        <v>217.31</v>
      </c>
      <c r="E259" s="136">
        <v>0</v>
      </c>
      <c r="F259" s="136">
        <v>217.31</v>
      </c>
      <c r="G259" s="137">
        <v>0</v>
      </c>
      <c r="H259" s="142"/>
      <c r="I259" s="142"/>
      <c r="J259" s="142"/>
      <c r="K259" s="142"/>
      <c r="L259" s="143"/>
      <c r="M259" s="143"/>
      <c r="N259" s="143"/>
      <c r="Y259" s="30">
        <f t="shared" si="3"/>
        <v>217.31</v>
      </c>
    </row>
    <row r="260" spans="1:25" x14ac:dyDescent="0.2">
      <c r="A260" s="134" t="s">
        <v>535</v>
      </c>
      <c r="B260" s="135" t="s">
        <v>536</v>
      </c>
      <c r="C260" s="136">
        <v>2310.66</v>
      </c>
      <c r="D260" s="136">
        <v>43.9</v>
      </c>
      <c r="E260" s="136">
        <v>0</v>
      </c>
      <c r="F260" s="136">
        <v>43.9</v>
      </c>
      <c r="G260" s="137">
        <v>0</v>
      </c>
      <c r="H260" s="142"/>
      <c r="I260" s="142"/>
      <c r="J260" s="142"/>
      <c r="K260" s="142"/>
      <c r="L260" s="143"/>
      <c r="M260" s="143"/>
      <c r="N260" s="143"/>
      <c r="Y260" s="30">
        <f t="shared" si="3"/>
        <v>43.9</v>
      </c>
    </row>
    <row r="261" spans="1:25" x14ac:dyDescent="0.2">
      <c r="A261" s="134" t="s">
        <v>537</v>
      </c>
      <c r="B261" s="135" t="s">
        <v>538</v>
      </c>
      <c r="C261" s="136">
        <v>11879.84</v>
      </c>
      <c r="D261" s="136">
        <v>225.72</v>
      </c>
      <c r="E261" s="136">
        <v>0</v>
      </c>
      <c r="F261" s="136">
        <v>225.72</v>
      </c>
      <c r="G261" s="137">
        <v>0</v>
      </c>
      <c r="H261" s="142"/>
      <c r="I261" s="142"/>
      <c r="J261" s="142"/>
      <c r="K261" s="142"/>
      <c r="L261" s="143"/>
      <c r="M261" s="143"/>
      <c r="N261" s="143"/>
      <c r="Y261" s="30">
        <f t="shared" si="3"/>
        <v>225.72</v>
      </c>
    </row>
    <row r="262" spans="1:25" x14ac:dyDescent="0.2">
      <c r="A262" s="134" t="s">
        <v>539</v>
      </c>
      <c r="B262" s="135" t="s">
        <v>540</v>
      </c>
      <c r="C262" s="136">
        <v>14658.61</v>
      </c>
      <c r="D262" s="136">
        <v>278.51</v>
      </c>
      <c r="E262" s="136">
        <v>0</v>
      </c>
      <c r="F262" s="136">
        <v>278.51</v>
      </c>
      <c r="G262" s="137">
        <v>0</v>
      </c>
      <c r="H262" s="142"/>
      <c r="I262" s="142"/>
      <c r="J262" s="142"/>
      <c r="K262" s="142"/>
      <c r="L262" s="143"/>
      <c r="M262" s="143"/>
      <c r="N262" s="143"/>
      <c r="Y262" s="30">
        <f t="shared" si="3"/>
        <v>278.51</v>
      </c>
    </row>
    <row r="263" spans="1:25" x14ac:dyDescent="0.2">
      <c r="A263" s="134" t="s">
        <v>541</v>
      </c>
      <c r="B263" s="135" t="s">
        <v>542</v>
      </c>
      <c r="C263" s="136">
        <v>465.98</v>
      </c>
      <c r="D263" s="136">
        <v>8.85</v>
      </c>
      <c r="E263" s="136">
        <v>8.85</v>
      </c>
      <c r="F263" s="136">
        <v>0</v>
      </c>
      <c r="G263" s="137">
        <v>22.54</v>
      </c>
      <c r="H263" s="142"/>
      <c r="I263" s="142"/>
      <c r="J263" s="142"/>
      <c r="K263" s="142"/>
      <c r="L263" s="143"/>
      <c r="M263" s="143"/>
      <c r="N263" s="143"/>
      <c r="Y263" s="30">
        <f t="shared" si="3"/>
        <v>0</v>
      </c>
    </row>
    <row r="264" spans="1:25" x14ac:dyDescent="0.2">
      <c r="A264" s="134" t="s">
        <v>543</v>
      </c>
      <c r="B264" s="135" t="s">
        <v>544</v>
      </c>
      <c r="C264" s="136">
        <v>106511.6</v>
      </c>
      <c r="D264" s="136">
        <v>2023.72</v>
      </c>
      <c r="E264" s="136">
        <v>0</v>
      </c>
      <c r="F264" s="136">
        <v>2023.72</v>
      </c>
      <c r="G264" s="137">
        <v>0</v>
      </c>
      <c r="H264" s="142"/>
      <c r="I264" s="142"/>
      <c r="J264" s="142"/>
      <c r="K264" s="142"/>
      <c r="L264" s="143"/>
      <c r="M264" s="143"/>
      <c r="N264" s="143"/>
      <c r="Y264" s="30">
        <f t="shared" si="3"/>
        <v>2023.72</v>
      </c>
    </row>
    <row r="265" spans="1:25" x14ac:dyDescent="0.2">
      <c r="A265" s="134" t="s">
        <v>545</v>
      </c>
      <c r="B265" s="135" t="s">
        <v>546</v>
      </c>
      <c r="C265" s="136">
        <v>280.02999999999997</v>
      </c>
      <c r="D265" s="136">
        <v>5.32</v>
      </c>
      <c r="E265" s="136">
        <v>0</v>
      </c>
      <c r="F265" s="136">
        <v>5.32</v>
      </c>
      <c r="G265" s="137">
        <v>0</v>
      </c>
      <c r="H265" s="142"/>
      <c r="I265" s="142"/>
      <c r="J265" s="142"/>
      <c r="K265" s="142"/>
      <c r="L265" s="143"/>
      <c r="M265" s="143"/>
      <c r="N265" s="143"/>
      <c r="Y265" s="30">
        <f t="shared" si="3"/>
        <v>5.32</v>
      </c>
    </row>
    <row r="266" spans="1:25" x14ac:dyDescent="0.2">
      <c r="A266" s="134" t="s">
        <v>547</v>
      </c>
      <c r="B266" s="135" t="s">
        <v>548</v>
      </c>
      <c r="C266" s="136">
        <v>8589.91</v>
      </c>
      <c r="D266" s="136">
        <v>163.21</v>
      </c>
      <c r="E266" s="136">
        <v>0</v>
      </c>
      <c r="F266" s="136">
        <v>163.21</v>
      </c>
      <c r="G266" s="137">
        <v>0</v>
      </c>
      <c r="H266" s="142"/>
      <c r="I266" s="142"/>
      <c r="J266" s="142"/>
      <c r="K266" s="142"/>
      <c r="L266" s="143"/>
      <c r="M266" s="143"/>
      <c r="N266" s="143"/>
      <c r="Y266" s="30">
        <f t="shared" si="3"/>
        <v>163.21</v>
      </c>
    </row>
    <row r="267" spans="1:25" x14ac:dyDescent="0.2">
      <c r="A267" s="134" t="s">
        <v>549</v>
      </c>
      <c r="B267" s="135" t="s">
        <v>550</v>
      </c>
      <c r="C267" s="136">
        <v>6787.49</v>
      </c>
      <c r="D267" s="136">
        <v>128.96</v>
      </c>
      <c r="E267" s="136">
        <v>0</v>
      </c>
      <c r="F267" s="136">
        <v>128.96</v>
      </c>
      <c r="G267" s="137">
        <v>0</v>
      </c>
      <c r="H267" s="142"/>
      <c r="I267" s="142"/>
      <c r="J267" s="142"/>
      <c r="K267" s="142"/>
      <c r="L267" s="143"/>
      <c r="M267" s="143"/>
      <c r="N267" s="143"/>
      <c r="Y267" s="30">
        <f t="shared" si="3"/>
        <v>128.96</v>
      </c>
    </row>
    <row r="268" spans="1:25" x14ac:dyDescent="0.2">
      <c r="A268" s="134" t="s">
        <v>551</v>
      </c>
      <c r="B268" s="135" t="s">
        <v>552</v>
      </c>
      <c r="C268" s="136">
        <v>199411.20000000001</v>
      </c>
      <c r="D268" s="136">
        <v>3788.81</v>
      </c>
      <c r="E268" s="136">
        <v>0</v>
      </c>
      <c r="F268" s="136">
        <v>3788.81</v>
      </c>
      <c r="G268" s="137">
        <v>0</v>
      </c>
      <c r="H268" s="142"/>
      <c r="I268" s="142"/>
      <c r="J268" s="142"/>
      <c r="K268" s="142"/>
      <c r="L268" s="143"/>
      <c r="M268" s="143"/>
      <c r="N268" s="143"/>
      <c r="Y268" s="30">
        <f t="shared" si="3"/>
        <v>3788.81</v>
      </c>
    </row>
    <row r="269" spans="1:25" x14ac:dyDescent="0.2">
      <c r="A269" s="134" t="s">
        <v>553</v>
      </c>
      <c r="B269" s="135" t="s">
        <v>554</v>
      </c>
      <c r="C269" s="136">
        <v>32022.58</v>
      </c>
      <c r="D269" s="136">
        <v>608.42999999999995</v>
      </c>
      <c r="E269" s="136">
        <v>0</v>
      </c>
      <c r="F269" s="136">
        <v>608.42999999999995</v>
      </c>
      <c r="G269" s="137">
        <v>0</v>
      </c>
      <c r="H269" s="142"/>
      <c r="I269" s="142"/>
      <c r="J269" s="142"/>
      <c r="K269" s="142"/>
      <c r="L269" s="143"/>
      <c r="M269" s="143"/>
      <c r="N269" s="143"/>
      <c r="Y269" s="30">
        <f t="shared" si="3"/>
        <v>608.42999999999995</v>
      </c>
    </row>
    <row r="270" spans="1:25" x14ac:dyDescent="0.2">
      <c r="A270" s="134" t="s">
        <v>555</v>
      </c>
      <c r="B270" s="135" t="s">
        <v>556</v>
      </c>
      <c r="C270" s="136">
        <v>34653.120000000003</v>
      </c>
      <c r="D270" s="136">
        <v>658.41</v>
      </c>
      <c r="E270" s="136">
        <v>0</v>
      </c>
      <c r="F270" s="136">
        <v>658.41</v>
      </c>
      <c r="G270" s="137">
        <v>0</v>
      </c>
      <c r="H270" s="142"/>
      <c r="I270" s="142"/>
      <c r="J270" s="142"/>
      <c r="K270" s="142"/>
      <c r="L270" s="143"/>
      <c r="M270" s="143"/>
      <c r="N270" s="143"/>
      <c r="Y270" s="30">
        <f t="shared" si="3"/>
        <v>658.41</v>
      </c>
    </row>
    <row r="271" spans="1:25" x14ac:dyDescent="0.2">
      <c r="A271" s="134" t="s">
        <v>557</v>
      </c>
      <c r="B271" s="135" t="s">
        <v>558</v>
      </c>
      <c r="C271" s="136">
        <v>176174.57</v>
      </c>
      <c r="D271" s="136">
        <v>3347.32</v>
      </c>
      <c r="E271" s="136">
        <v>0</v>
      </c>
      <c r="F271" s="136">
        <v>3347.32</v>
      </c>
      <c r="G271" s="137">
        <v>0</v>
      </c>
      <c r="H271" s="142"/>
      <c r="I271" s="142"/>
      <c r="J271" s="142"/>
      <c r="K271" s="142"/>
      <c r="L271" s="143"/>
      <c r="M271" s="143"/>
      <c r="N271" s="143"/>
      <c r="Y271" s="30">
        <f t="shared" ref="Y271:Y334" si="4">W271+R271+M271+F271</f>
        <v>3347.32</v>
      </c>
    </row>
    <row r="272" spans="1:25" x14ac:dyDescent="0.2">
      <c r="A272" s="134" t="s">
        <v>559</v>
      </c>
      <c r="B272" s="135" t="s">
        <v>560</v>
      </c>
      <c r="C272" s="136">
        <v>154.91</v>
      </c>
      <c r="D272" s="136">
        <v>2.94</v>
      </c>
      <c r="E272" s="136">
        <v>0</v>
      </c>
      <c r="F272" s="136">
        <v>2.94</v>
      </c>
      <c r="G272" s="137">
        <v>0</v>
      </c>
      <c r="H272" s="142"/>
      <c r="I272" s="142"/>
      <c r="J272" s="142"/>
      <c r="K272" s="142"/>
      <c r="L272" s="143"/>
      <c r="M272" s="143"/>
      <c r="N272" s="143"/>
      <c r="Y272" s="30">
        <f t="shared" si="4"/>
        <v>2.94</v>
      </c>
    </row>
    <row r="273" spans="1:25" x14ac:dyDescent="0.2">
      <c r="A273" s="134" t="s">
        <v>561</v>
      </c>
      <c r="B273" s="135" t="s">
        <v>562</v>
      </c>
      <c r="C273" s="136">
        <v>10571.39</v>
      </c>
      <c r="D273" s="136">
        <v>200.86</v>
      </c>
      <c r="E273" s="136">
        <v>0</v>
      </c>
      <c r="F273" s="136">
        <v>200.86</v>
      </c>
      <c r="G273" s="137">
        <v>0</v>
      </c>
      <c r="H273" s="142"/>
      <c r="I273" s="142"/>
      <c r="J273" s="142"/>
      <c r="K273" s="142"/>
      <c r="L273" s="143"/>
      <c r="M273" s="143"/>
      <c r="N273" s="143"/>
      <c r="Y273" s="30">
        <f t="shared" si="4"/>
        <v>200.86</v>
      </c>
    </row>
    <row r="274" spans="1:25" x14ac:dyDescent="0.2">
      <c r="A274" s="134" t="s">
        <v>563</v>
      </c>
      <c r="B274" s="135" t="s">
        <v>564</v>
      </c>
      <c r="C274" s="136">
        <v>250158.84</v>
      </c>
      <c r="D274" s="136">
        <v>4753.0200000000004</v>
      </c>
      <c r="E274" s="136">
        <v>0</v>
      </c>
      <c r="F274" s="136">
        <v>4753.0200000000004</v>
      </c>
      <c r="G274" s="137">
        <v>0</v>
      </c>
      <c r="H274" s="142"/>
      <c r="I274" s="142"/>
      <c r="J274" s="142"/>
      <c r="K274" s="142"/>
      <c r="L274" s="143"/>
      <c r="M274" s="143"/>
      <c r="N274" s="143"/>
      <c r="Y274" s="30">
        <f t="shared" si="4"/>
        <v>4753.0200000000004</v>
      </c>
    </row>
    <row r="275" spans="1:25" x14ac:dyDescent="0.2">
      <c r="A275" s="134" t="s">
        <v>565</v>
      </c>
      <c r="B275" s="135" t="s">
        <v>566</v>
      </c>
      <c r="C275" s="136">
        <v>5709.06</v>
      </c>
      <c r="D275" s="136">
        <v>108.47</v>
      </c>
      <c r="E275" s="136">
        <v>0</v>
      </c>
      <c r="F275" s="136">
        <v>108.47</v>
      </c>
      <c r="G275" s="137">
        <v>0</v>
      </c>
      <c r="H275" s="142"/>
      <c r="I275" s="142"/>
      <c r="J275" s="142"/>
      <c r="K275" s="142"/>
      <c r="L275" s="143"/>
      <c r="M275" s="143"/>
      <c r="N275" s="143"/>
      <c r="Y275" s="30">
        <f t="shared" si="4"/>
        <v>108.47</v>
      </c>
    </row>
    <row r="276" spans="1:25" x14ac:dyDescent="0.2">
      <c r="A276" s="134" t="s">
        <v>567</v>
      </c>
      <c r="B276" s="135" t="s">
        <v>568</v>
      </c>
      <c r="C276" s="136">
        <v>31029.34</v>
      </c>
      <c r="D276" s="136">
        <v>589.55999999999995</v>
      </c>
      <c r="E276" s="136">
        <v>0</v>
      </c>
      <c r="F276" s="136">
        <v>589.55999999999995</v>
      </c>
      <c r="G276" s="137">
        <v>0</v>
      </c>
      <c r="H276" s="142"/>
      <c r="I276" s="142"/>
      <c r="J276" s="142"/>
      <c r="K276" s="142"/>
      <c r="L276" s="143"/>
      <c r="M276" s="143"/>
      <c r="N276" s="143"/>
      <c r="Y276" s="30">
        <f t="shared" si="4"/>
        <v>589.55999999999995</v>
      </c>
    </row>
    <row r="277" spans="1:25" x14ac:dyDescent="0.2">
      <c r="A277" s="134" t="s">
        <v>569</v>
      </c>
      <c r="B277" s="135" t="s">
        <v>570</v>
      </c>
      <c r="C277" s="136">
        <v>123106.35</v>
      </c>
      <c r="D277" s="136">
        <v>2339.02</v>
      </c>
      <c r="E277" s="136">
        <v>0</v>
      </c>
      <c r="F277" s="136">
        <v>2339.02</v>
      </c>
      <c r="G277" s="137">
        <v>0</v>
      </c>
      <c r="H277" s="142"/>
      <c r="I277" s="142"/>
      <c r="J277" s="142"/>
      <c r="K277" s="142"/>
      <c r="L277" s="143"/>
      <c r="M277" s="143"/>
      <c r="N277" s="143"/>
      <c r="Y277" s="30">
        <f t="shared" si="4"/>
        <v>2339.02</v>
      </c>
    </row>
    <row r="278" spans="1:25" x14ac:dyDescent="0.2">
      <c r="A278" s="134" t="s">
        <v>571</v>
      </c>
      <c r="B278" s="135" t="s">
        <v>572</v>
      </c>
      <c r="C278" s="136">
        <v>14303.23</v>
      </c>
      <c r="D278" s="136">
        <v>271.76</v>
      </c>
      <c r="E278" s="136">
        <v>0</v>
      </c>
      <c r="F278" s="136">
        <v>271.76</v>
      </c>
      <c r="G278" s="137">
        <v>0</v>
      </c>
      <c r="H278" s="142"/>
      <c r="I278" s="142"/>
      <c r="J278" s="142"/>
      <c r="K278" s="142"/>
      <c r="L278" s="143"/>
      <c r="M278" s="143"/>
      <c r="N278" s="143"/>
      <c r="Y278" s="30">
        <f t="shared" si="4"/>
        <v>271.76</v>
      </c>
    </row>
    <row r="279" spans="1:25" x14ac:dyDescent="0.2">
      <c r="A279" s="134" t="s">
        <v>573</v>
      </c>
      <c r="B279" s="135" t="s">
        <v>574</v>
      </c>
      <c r="C279" s="136">
        <v>15522.46</v>
      </c>
      <c r="D279" s="136">
        <v>294.93</v>
      </c>
      <c r="E279" s="136">
        <v>0</v>
      </c>
      <c r="F279" s="136">
        <v>294.93</v>
      </c>
      <c r="G279" s="137">
        <v>0</v>
      </c>
      <c r="H279" s="142"/>
      <c r="I279" s="142"/>
      <c r="J279" s="142"/>
      <c r="K279" s="142"/>
      <c r="L279" s="143"/>
      <c r="M279" s="143"/>
      <c r="N279" s="143"/>
      <c r="Y279" s="30">
        <f t="shared" si="4"/>
        <v>294.93</v>
      </c>
    </row>
    <row r="280" spans="1:25" x14ac:dyDescent="0.2">
      <c r="A280" s="134" t="s">
        <v>575</v>
      </c>
      <c r="B280" s="135" t="s">
        <v>576</v>
      </c>
      <c r="C280" s="136">
        <v>18849.650000000001</v>
      </c>
      <c r="D280" s="136">
        <v>358.14</v>
      </c>
      <c r="E280" s="136">
        <v>0</v>
      </c>
      <c r="F280" s="136">
        <v>358.14</v>
      </c>
      <c r="G280" s="137">
        <v>0</v>
      </c>
      <c r="H280" s="142"/>
      <c r="I280" s="142"/>
      <c r="J280" s="142"/>
      <c r="K280" s="142"/>
      <c r="L280" s="143"/>
      <c r="M280" s="143"/>
      <c r="N280" s="143"/>
      <c r="Y280" s="30">
        <f t="shared" si="4"/>
        <v>358.14</v>
      </c>
    </row>
    <row r="281" spans="1:25" x14ac:dyDescent="0.2">
      <c r="A281" s="134" t="s">
        <v>577</v>
      </c>
      <c r="B281" s="135" t="s">
        <v>578</v>
      </c>
      <c r="C281" s="136">
        <v>36097.730000000003</v>
      </c>
      <c r="D281" s="136">
        <v>685.86</v>
      </c>
      <c r="E281" s="136">
        <v>0</v>
      </c>
      <c r="F281" s="136">
        <v>685.86</v>
      </c>
      <c r="G281" s="137">
        <v>0</v>
      </c>
      <c r="H281" s="142"/>
      <c r="I281" s="142"/>
      <c r="J281" s="142"/>
      <c r="K281" s="142"/>
      <c r="L281" s="143"/>
      <c r="M281" s="143"/>
      <c r="N281" s="143"/>
      <c r="Y281" s="30">
        <f t="shared" si="4"/>
        <v>685.86</v>
      </c>
    </row>
    <row r="282" spans="1:25" x14ac:dyDescent="0.2">
      <c r="A282" s="134" t="s">
        <v>579</v>
      </c>
      <c r="B282" s="135" t="s">
        <v>580</v>
      </c>
      <c r="C282" s="136">
        <v>36773.18</v>
      </c>
      <c r="D282" s="136">
        <v>698.69</v>
      </c>
      <c r="E282" s="136">
        <v>0</v>
      </c>
      <c r="F282" s="136">
        <v>698.69</v>
      </c>
      <c r="G282" s="137">
        <v>0</v>
      </c>
      <c r="H282" s="142"/>
      <c r="I282" s="142"/>
      <c r="J282" s="142"/>
      <c r="K282" s="142"/>
      <c r="L282" s="143"/>
      <c r="M282" s="143"/>
      <c r="N282" s="143"/>
      <c r="Y282" s="30">
        <f t="shared" si="4"/>
        <v>698.69</v>
      </c>
    </row>
    <row r="283" spans="1:25" x14ac:dyDescent="0.2">
      <c r="A283" s="134" t="s">
        <v>581</v>
      </c>
      <c r="B283" s="135" t="s">
        <v>582</v>
      </c>
      <c r="C283" s="136">
        <v>67307.399999999994</v>
      </c>
      <c r="D283" s="136">
        <v>1278.8399999999999</v>
      </c>
      <c r="E283" s="136">
        <v>0</v>
      </c>
      <c r="F283" s="136">
        <v>1278.8399999999999</v>
      </c>
      <c r="G283" s="137">
        <v>0</v>
      </c>
      <c r="H283" s="142"/>
      <c r="I283" s="142"/>
      <c r="J283" s="142"/>
      <c r="K283" s="142"/>
      <c r="L283" s="143"/>
      <c r="M283" s="143"/>
      <c r="N283" s="143"/>
      <c r="Y283" s="30">
        <f t="shared" si="4"/>
        <v>1278.8399999999999</v>
      </c>
    </row>
    <row r="284" spans="1:25" x14ac:dyDescent="0.2">
      <c r="A284" s="134" t="s">
        <v>583</v>
      </c>
      <c r="B284" s="135" t="s">
        <v>584</v>
      </c>
      <c r="C284" s="136">
        <v>40140.699999999997</v>
      </c>
      <c r="D284" s="136">
        <v>762.67</v>
      </c>
      <c r="E284" s="136">
        <v>0</v>
      </c>
      <c r="F284" s="136">
        <v>762.67</v>
      </c>
      <c r="G284" s="137">
        <v>0</v>
      </c>
      <c r="H284" s="142"/>
      <c r="I284" s="142"/>
      <c r="J284" s="142"/>
      <c r="K284" s="142"/>
      <c r="L284" s="143"/>
      <c r="M284" s="143"/>
      <c r="N284" s="143"/>
      <c r="Y284" s="30">
        <f t="shared" si="4"/>
        <v>762.67</v>
      </c>
    </row>
    <row r="285" spans="1:25" x14ac:dyDescent="0.2">
      <c r="A285" s="134" t="s">
        <v>585</v>
      </c>
      <c r="B285" s="135" t="s">
        <v>586</v>
      </c>
      <c r="C285" s="136">
        <v>184431.02</v>
      </c>
      <c r="D285" s="136">
        <v>3504.19</v>
      </c>
      <c r="E285" s="136">
        <v>0</v>
      </c>
      <c r="F285" s="136">
        <v>3504.19</v>
      </c>
      <c r="G285" s="137">
        <v>0</v>
      </c>
      <c r="H285" s="142"/>
      <c r="I285" s="142"/>
      <c r="J285" s="142"/>
      <c r="K285" s="142"/>
      <c r="L285" s="143"/>
      <c r="M285" s="143"/>
      <c r="N285" s="143"/>
      <c r="Y285" s="30">
        <f t="shared" si="4"/>
        <v>3504.19</v>
      </c>
    </row>
    <row r="286" spans="1:25" x14ac:dyDescent="0.2">
      <c r="A286" s="134" t="s">
        <v>587</v>
      </c>
      <c r="B286" s="135" t="s">
        <v>588</v>
      </c>
      <c r="C286" s="136">
        <v>33745.410000000003</v>
      </c>
      <c r="D286" s="136">
        <v>641.16</v>
      </c>
      <c r="E286" s="136">
        <v>0</v>
      </c>
      <c r="F286" s="136">
        <v>641.16</v>
      </c>
      <c r="G286" s="137">
        <v>0</v>
      </c>
      <c r="H286" s="142"/>
      <c r="I286" s="142"/>
      <c r="J286" s="142"/>
      <c r="K286" s="142"/>
      <c r="L286" s="143"/>
      <c r="M286" s="143"/>
      <c r="N286" s="143"/>
      <c r="Y286" s="30">
        <f t="shared" si="4"/>
        <v>641.16</v>
      </c>
    </row>
    <row r="287" spans="1:25" x14ac:dyDescent="0.2">
      <c r="A287" s="134" t="s">
        <v>589</v>
      </c>
      <c r="B287" s="135" t="s">
        <v>590</v>
      </c>
      <c r="C287" s="136">
        <v>2049.1799999999998</v>
      </c>
      <c r="D287" s="136">
        <v>38.94</v>
      </c>
      <c r="E287" s="136">
        <v>0</v>
      </c>
      <c r="F287" s="136">
        <v>38.94</v>
      </c>
      <c r="G287" s="137">
        <v>0</v>
      </c>
      <c r="H287" s="142"/>
      <c r="I287" s="142"/>
      <c r="J287" s="142"/>
      <c r="K287" s="142"/>
      <c r="L287" s="143"/>
      <c r="M287" s="143"/>
      <c r="N287" s="143"/>
      <c r="Y287" s="30">
        <f t="shared" si="4"/>
        <v>38.94</v>
      </c>
    </row>
    <row r="288" spans="1:25" x14ac:dyDescent="0.2">
      <c r="A288" s="134" t="s">
        <v>591</v>
      </c>
      <c r="B288" s="135" t="s">
        <v>592</v>
      </c>
      <c r="C288" s="136">
        <v>347231.93</v>
      </c>
      <c r="D288" s="136">
        <v>6597.41</v>
      </c>
      <c r="E288" s="136">
        <v>0</v>
      </c>
      <c r="F288" s="136">
        <v>6597.41</v>
      </c>
      <c r="G288" s="137">
        <v>0</v>
      </c>
      <c r="H288" s="142"/>
      <c r="I288" s="142"/>
      <c r="J288" s="142"/>
      <c r="K288" s="142"/>
      <c r="L288" s="143"/>
      <c r="M288" s="143"/>
      <c r="N288" s="143"/>
      <c r="Y288" s="30">
        <f t="shared" si="4"/>
        <v>6597.41</v>
      </c>
    </row>
    <row r="289" spans="1:25" x14ac:dyDescent="0.2">
      <c r="A289" s="134" t="s">
        <v>593</v>
      </c>
      <c r="B289" s="135" t="s">
        <v>594</v>
      </c>
      <c r="C289" s="136">
        <v>308237.08</v>
      </c>
      <c r="D289" s="136">
        <v>5856.51</v>
      </c>
      <c r="E289" s="136">
        <v>0</v>
      </c>
      <c r="F289" s="136">
        <v>5856.51</v>
      </c>
      <c r="G289" s="137">
        <v>0</v>
      </c>
      <c r="H289" s="142"/>
      <c r="I289" s="142"/>
      <c r="J289" s="142"/>
      <c r="K289" s="142"/>
      <c r="L289" s="143"/>
      <c r="M289" s="143"/>
      <c r="N289" s="143"/>
      <c r="Y289" s="30">
        <f t="shared" si="4"/>
        <v>5856.51</v>
      </c>
    </row>
    <row r="290" spans="1:25" x14ac:dyDescent="0.2">
      <c r="A290" s="134" t="s">
        <v>595</v>
      </c>
      <c r="B290" s="135" t="s">
        <v>596</v>
      </c>
      <c r="C290" s="136">
        <v>2600.33</v>
      </c>
      <c r="D290" s="136">
        <v>49.41</v>
      </c>
      <c r="E290" s="136">
        <v>0</v>
      </c>
      <c r="F290" s="136">
        <v>49.41</v>
      </c>
      <c r="G290" s="137">
        <v>0</v>
      </c>
      <c r="H290" s="142"/>
      <c r="I290" s="142"/>
      <c r="J290" s="142"/>
      <c r="K290" s="142"/>
      <c r="L290" s="143"/>
      <c r="M290" s="143"/>
      <c r="N290" s="143"/>
      <c r="Y290" s="30">
        <f t="shared" si="4"/>
        <v>49.41</v>
      </c>
    </row>
    <row r="291" spans="1:25" x14ac:dyDescent="0.2">
      <c r="A291" s="134" t="s">
        <v>597</v>
      </c>
      <c r="B291" s="135" t="s">
        <v>598</v>
      </c>
      <c r="C291" s="136">
        <v>14413.23</v>
      </c>
      <c r="D291" s="136">
        <v>273.85000000000002</v>
      </c>
      <c r="E291" s="136">
        <v>0</v>
      </c>
      <c r="F291" s="136">
        <v>273.85000000000002</v>
      </c>
      <c r="G291" s="137">
        <v>0</v>
      </c>
      <c r="H291" s="142"/>
      <c r="I291" s="142"/>
      <c r="J291" s="142"/>
      <c r="K291" s="142"/>
      <c r="L291" s="143"/>
      <c r="M291" s="143"/>
      <c r="N291" s="143"/>
      <c r="Y291" s="30">
        <f t="shared" si="4"/>
        <v>273.85000000000002</v>
      </c>
    </row>
    <row r="292" spans="1:25" x14ac:dyDescent="0.2">
      <c r="A292" s="134" t="s">
        <v>599</v>
      </c>
      <c r="B292" s="135" t="s">
        <v>600</v>
      </c>
      <c r="C292" s="136">
        <v>2856.17</v>
      </c>
      <c r="D292" s="136">
        <v>54.27</v>
      </c>
      <c r="E292" s="136">
        <v>0</v>
      </c>
      <c r="F292" s="136">
        <v>54.27</v>
      </c>
      <c r="G292" s="137">
        <v>0</v>
      </c>
      <c r="H292" s="142"/>
      <c r="I292" s="142"/>
      <c r="J292" s="142"/>
      <c r="K292" s="142"/>
      <c r="L292" s="143"/>
      <c r="M292" s="143"/>
      <c r="N292" s="143"/>
      <c r="Y292" s="30">
        <f t="shared" si="4"/>
        <v>54.27</v>
      </c>
    </row>
    <row r="293" spans="1:25" x14ac:dyDescent="0.2">
      <c r="A293" s="134" t="s">
        <v>601</v>
      </c>
      <c r="B293" s="135" t="s">
        <v>602</v>
      </c>
      <c r="C293" s="136">
        <v>42594.69</v>
      </c>
      <c r="D293" s="136">
        <v>809.3</v>
      </c>
      <c r="E293" s="136">
        <v>0</v>
      </c>
      <c r="F293" s="136">
        <v>809.3</v>
      </c>
      <c r="G293" s="137">
        <v>0</v>
      </c>
      <c r="H293" s="142"/>
      <c r="I293" s="142"/>
      <c r="J293" s="142"/>
      <c r="K293" s="142"/>
      <c r="L293" s="143"/>
      <c r="M293" s="143"/>
      <c r="N293" s="143"/>
      <c r="Y293" s="30">
        <f t="shared" si="4"/>
        <v>809.3</v>
      </c>
    </row>
    <row r="294" spans="1:25" x14ac:dyDescent="0.2">
      <c r="A294" s="134" t="s">
        <v>603</v>
      </c>
      <c r="B294" s="135" t="s">
        <v>604</v>
      </c>
      <c r="C294" s="136">
        <v>5012.9399999999996</v>
      </c>
      <c r="D294" s="136">
        <v>95.25</v>
      </c>
      <c r="E294" s="136">
        <v>0</v>
      </c>
      <c r="F294" s="136">
        <v>95.25</v>
      </c>
      <c r="G294" s="137">
        <v>0</v>
      </c>
      <c r="H294" s="142"/>
      <c r="I294" s="142"/>
      <c r="J294" s="142"/>
      <c r="K294" s="142"/>
      <c r="L294" s="143"/>
      <c r="M294" s="143"/>
      <c r="N294" s="143"/>
      <c r="Y294" s="30">
        <f t="shared" si="4"/>
        <v>95.25</v>
      </c>
    </row>
    <row r="295" spans="1:25" x14ac:dyDescent="0.2">
      <c r="A295" s="134" t="s">
        <v>605</v>
      </c>
      <c r="B295" s="135" t="s">
        <v>606</v>
      </c>
      <c r="C295" s="136">
        <v>46226.21</v>
      </c>
      <c r="D295" s="136">
        <v>878.3</v>
      </c>
      <c r="E295" s="136">
        <v>0</v>
      </c>
      <c r="F295" s="136">
        <v>878.3</v>
      </c>
      <c r="G295" s="137">
        <v>0</v>
      </c>
      <c r="H295" s="142"/>
      <c r="I295" s="142"/>
      <c r="J295" s="142"/>
      <c r="K295" s="142"/>
      <c r="L295" s="143"/>
      <c r="M295" s="143"/>
      <c r="N295" s="143"/>
      <c r="Y295" s="30">
        <f t="shared" si="4"/>
        <v>878.3</v>
      </c>
    </row>
    <row r="296" spans="1:25" x14ac:dyDescent="0.2">
      <c r="A296" s="134" t="s">
        <v>607</v>
      </c>
      <c r="B296" s="135" t="s">
        <v>608</v>
      </c>
      <c r="C296" s="136">
        <v>17892</v>
      </c>
      <c r="D296" s="136">
        <v>339.95</v>
      </c>
      <c r="E296" s="136">
        <v>0</v>
      </c>
      <c r="F296" s="136">
        <v>339.95</v>
      </c>
      <c r="G296" s="137">
        <v>0</v>
      </c>
      <c r="H296" s="142"/>
      <c r="I296" s="142"/>
      <c r="J296" s="142"/>
      <c r="K296" s="142"/>
      <c r="L296" s="143"/>
      <c r="M296" s="143"/>
      <c r="N296" s="143"/>
      <c r="Y296" s="30">
        <f t="shared" si="4"/>
        <v>339.95</v>
      </c>
    </row>
    <row r="297" spans="1:25" x14ac:dyDescent="0.2">
      <c r="A297" s="134" t="s">
        <v>609</v>
      </c>
      <c r="B297" s="135" t="s">
        <v>610</v>
      </c>
      <c r="C297" s="136">
        <v>15494.94</v>
      </c>
      <c r="D297" s="136">
        <v>294.41000000000003</v>
      </c>
      <c r="E297" s="136">
        <v>0</v>
      </c>
      <c r="F297" s="136">
        <v>294.41000000000003</v>
      </c>
      <c r="G297" s="137">
        <v>0</v>
      </c>
      <c r="H297" s="142"/>
      <c r="I297" s="142"/>
      <c r="J297" s="142"/>
      <c r="K297" s="142"/>
      <c r="L297" s="143"/>
      <c r="M297" s="143"/>
      <c r="N297" s="143"/>
      <c r="Y297" s="30">
        <f t="shared" si="4"/>
        <v>294.41000000000003</v>
      </c>
    </row>
    <row r="298" spans="1:25" x14ac:dyDescent="0.2">
      <c r="A298" s="134" t="s">
        <v>611</v>
      </c>
      <c r="B298" s="135" t="s">
        <v>612</v>
      </c>
      <c r="C298" s="136">
        <v>70356</v>
      </c>
      <c r="D298" s="136">
        <v>1336.77</v>
      </c>
      <c r="E298" s="136">
        <v>0</v>
      </c>
      <c r="F298" s="136">
        <v>1336.77</v>
      </c>
      <c r="G298" s="137">
        <v>0</v>
      </c>
      <c r="H298" s="142"/>
      <c r="I298" s="142"/>
      <c r="J298" s="142"/>
      <c r="K298" s="142"/>
      <c r="L298" s="143"/>
      <c r="M298" s="143"/>
      <c r="N298" s="143"/>
      <c r="Y298" s="30">
        <f t="shared" si="4"/>
        <v>1336.77</v>
      </c>
    </row>
    <row r="299" spans="1:25" x14ac:dyDescent="0.2">
      <c r="A299" s="134" t="s">
        <v>613</v>
      </c>
      <c r="B299" s="135" t="s">
        <v>614</v>
      </c>
      <c r="C299" s="136">
        <v>35047.78</v>
      </c>
      <c r="D299" s="136">
        <v>665.91</v>
      </c>
      <c r="E299" s="136">
        <v>0</v>
      </c>
      <c r="F299" s="136">
        <v>665.91</v>
      </c>
      <c r="G299" s="137">
        <v>0</v>
      </c>
      <c r="H299" s="142"/>
      <c r="I299" s="142"/>
      <c r="J299" s="142"/>
      <c r="K299" s="142"/>
      <c r="L299" s="143"/>
      <c r="M299" s="143"/>
      <c r="N299" s="143"/>
      <c r="Y299" s="30">
        <f t="shared" si="4"/>
        <v>665.91</v>
      </c>
    </row>
    <row r="300" spans="1:25" x14ac:dyDescent="0.2">
      <c r="A300" s="134" t="s">
        <v>615</v>
      </c>
      <c r="B300" s="135" t="s">
        <v>616</v>
      </c>
      <c r="C300" s="136">
        <v>300120.78999999998</v>
      </c>
      <c r="D300" s="136">
        <v>5702.3</v>
      </c>
      <c r="E300" s="136">
        <v>0</v>
      </c>
      <c r="F300" s="136">
        <v>5702.3</v>
      </c>
      <c r="G300" s="137">
        <v>0</v>
      </c>
      <c r="H300" s="142"/>
      <c r="I300" s="142"/>
      <c r="J300" s="142"/>
      <c r="K300" s="142"/>
      <c r="L300" s="143"/>
      <c r="M300" s="143"/>
      <c r="N300" s="143"/>
      <c r="Y300" s="30">
        <f t="shared" si="4"/>
        <v>5702.3</v>
      </c>
    </row>
    <row r="301" spans="1:25" x14ac:dyDescent="0.2">
      <c r="A301" s="134" t="s">
        <v>617</v>
      </c>
      <c r="B301" s="135" t="s">
        <v>618</v>
      </c>
      <c r="C301" s="136">
        <v>10747.95</v>
      </c>
      <c r="D301" s="136">
        <v>204.21</v>
      </c>
      <c r="E301" s="136">
        <v>0</v>
      </c>
      <c r="F301" s="136">
        <v>204.21</v>
      </c>
      <c r="G301" s="137">
        <v>0</v>
      </c>
      <c r="H301" s="142"/>
      <c r="I301" s="142"/>
      <c r="J301" s="142"/>
      <c r="K301" s="142"/>
      <c r="L301" s="143"/>
      <c r="M301" s="143"/>
      <c r="N301" s="143"/>
      <c r="Y301" s="30">
        <f t="shared" si="4"/>
        <v>204.21</v>
      </c>
    </row>
    <row r="302" spans="1:25" x14ac:dyDescent="0.2">
      <c r="A302" s="134" t="s">
        <v>619</v>
      </c>
      <c r="B302" s="135" t="s">
        <v>620</v>
      </c>
      <c r="C302" s="136">
        <v>543461.1</v>
      </c>
      <c r="D302" s="136">
        <v>10325.76</v>
      </c>
      <c r="E302" s="136">
        <v>0</v>
      </c>
      <c r="F302" s="136">
        <v>10325.76</v>
      </c>
      <c r="G302" s="137">
        <v>0</v>
      </c>
      <c r="H302" s="142"/>
      <c r="I302" s="142"/>
      <c r="J302" s="142"/>
      <c r="K302" s="142"/>
      <c r="L302" s="143"/>
      <c r="M302" s="143"/>
      <c r="N302" s="143"/>
      <c r="Y302" s="30">
        <f t="shared" si="4"/>
        <v>10325.76</v>
      </c>
    </row>
    <row r="303" spans="1:25" x14ac:dyDescent="0.2">
      <c r="A303" s="134" t="s">
        <v>621</v>
      </c>
      <c r="B303" s="135" t="s">
        <v>622</v>
      </c>
      <c r="C303" s="136">
        <v>6292.61</v>
      </c>
      <c r="D303" s="136">
        <v>119.56</v>
      </c>
      <c r="E303" s="136">
        <v>0</v>
      </c>
      <c r="F303" s="136">
        <v>119.56</v>
      </c>
      <c r="G303" s="137">
        <v>0</v>
      </c>
      <c r="H303" s="142"/>
      <c r="I303" s="142"/>
      <c r="J303" s="142"/>
      <c r="K303" s="142"/>
      <c r="L303" s="143"/>
      <c r="M303" s="143"/>
      <c r="N303" s="143"/>
      <c r="Y303" s="30">
        <f t="shared" si="4"/>
        <v>119.56</v>
      </c>
    </row>
    <row r="304" spans="1:25" x14ac:dyDescent="0.2">
      <c r="A304" s="134" t="s">
        <v>623</v>
      </c>
      <c r="B304" s="135" t="s">
        <v>624</v>
      </c>
      <c r="C304" s="136">
        <v>1927.35</v>
      </c>
      <c r="D304" s="136">
        <v>36.619999999999997</v>
      </c>
      <c r="E304" s="136">
        <v>0</v>
      </c>
      <c r="F304" s="136">
        <v>36.619999999999997</v>
      </c>
      <c r="G304" s="137">
        <v>0</v>
      </c>
      <c r="H304" s="142"/>
      <c r="I304" s="142"/>
      <c r="J304" s="142"/>
      <c r="K304" s="142"/>
      <c r="L304" s="143"/>
      <c r="M304" s="143"/>
      <c r="N304" s="143"/>
      <c r="Y304" s="30">
        <f t="shared" si="4"/>
        <v>36.619999999999997</v>
      </c>
    </row>
    <row r="305" spans="1:25" x14ac:dyDescent="0.2">
      <c r="A305" s="134" t="s">
        <v>625</v>
      </c>
      <c r="B305" s="135" t="s">
        <v>626</v>
      </c>
      <c r="C305" s="136">
        <v>73402.52</v>
      </c>
      <c r="D305" s="136">
        <v>1394.65</v>
      </c>
      <c r="E305" s="136">
        <v>0</v>
      </c>
      <c r="F305" s="136">
        <v>1394.65</v>
      </c>
      <c r="G305" s="137">
        <v>0</v>
      </c>
      <c r="H305" s="142"/>
      <c r="I305" s="142"/>
      <c r="J305" s="142"/>
      <c r="K305" s="142"/>
      <c r="L305" s="143"/>
      <c r="M305" s="143"/>
      <c r="N305" s="143"/>
      <c r="Y305" s="30">
        <f t="shared" si="4"/>
        <v>1394.65</v>
      </c>
    </row>
    <row r="306" spans="1:25" x14ac:dyDescent="0.2">
      <c r="A306" s="134" t="s">
        <v>627</v>
      </c>
      <c r="B306" s="135" t="s">
        <v>628</v>
      </c>
      <c r="C306" s="136">
        <v>22079.040000000001</v>
      </c>
      <c r="D306" s="136">
        <v>419.5</v>
      </c>
      <c r="E306" s="136">
        <v>0</v>
      </c>
      <c r="F306" s="136">
        <v>419.5</v>
      </c>
      <c r="G306" s="137">
        <v>0</v>
      </c>
      <c r="H306" s="142"/>
      <c r="I306" s="142"/>
      <c r="J306" s="142"/>
      <c r="K306" s="142"/>
      <c r="L306" s="143"/>
      <c r="M306" s="143"/>
      <c r="N306" s="143"/>
      <c r="Y306" s="30">
        <f t="shared" si="4"/>
        <v>419.5</v>
      </c>
    </row>
    <row r="307" spans="1:25" x14ac:dyDescent="0.2">
      <c r="A307" s="134" t="s">
        <v>629</v>
      </c>
      <c r="B307" s="135" t="s">
        <v>630</v>
      </c>
      <c r="C307" s="136">
        <v>6868.43</v>
      </c>
      <c r="D307" s="136">
        <v>130.5</v>
      </c>
      <c r="E307" s="136">
        <v>0</v>
      </c>
      <c r="F307" s="136">
        <v>130.5</v>
      </c>
      <c r="G307" s="137">
        <v>0</v>
      </c>
      <c r="H307" s="142"/>
      <c r="I307" s="142"/>
      <c r="J307" s="142"/>
      <c r="K307" s="142"/>
      <c r="L307" s="143"/>
      <c r="M307" s="143"/>
      <c r="N307" s="143"/>
      <c r="Y307" s="30">
        <f t="shared" si="4"/>
        <v>130.5</v>
      </c>
    </row>
    <row r="308" spans="1:25" x14ac:dyDescent="0.2">
      <c r="A308" s="134" t="s">
        <v>631</v>
      </c>
      <c r="B308" s="135" t="s">
        <v>632</v>
      </c>
      <c r="C308" s="136">
        <v>11565.92</v>
      </c>
      <c r="D308" s="136">
        <v>219.75</v>
      </c>
      <c r="E308" s="136">
        <v>0</v>
      </c>
      <c r="F308" s="136">
        <v>219.75</v>
      </c>
      <c r="G308" s="137">
        <v>0</v>
      </c>
      <c r="H308" s="142"/>
      <c r="I308" s="142"/>
      <c r="J308" s="142"/>
      <c r="K308" s="142"/>
      <c r="L308" s="143"/>
      <c r="M308" s="143"/>
      <c r="N308" s="143"/>
      <c r="Y308" s="30">
        <f t="shared" si="4"/>
        <v>219.75</v>
      </c>
    </row>
    <row r="309" spans="1:25" x14ac:dyDescent="0.2">
      <c r="A309" s="134" t="s">
        <v>633</v>
      </c>
      <c r="B309" s="135" t="s">
        <v>634</v>
      </c>
      <c r="C309" s="136">
        <v>3914.49</v>
      </c>
      <c r="D309" s="136">
        <v>74.38</v>
      </c>
      <c r="E309" s="136">
        <v>0</v>
      </c>
      <c r="F309" s="136">
        <v>74.38</v>
      </c>
      <c r="G309" s="137">
        <v>0</v>
      </c>
      <c r="H309" s="142"/>
      <c r="I309" s="142"/>
      <c r="J309" s="142"/>
      <c r="K309" s="142"/>
      <c r="L309" s="143"/>
      <c r="M309" s="143"/>
      <c r="N309" s="143"/>
      <c r="Y309" s="30">
        <f t="shared" si="4"/>
        <v>74.38</v>
      </c>
    </row>
    <row r="310" spans="1:25" x14ac:dyDescent="0.2">
      <c r="A310" s="134" t="s">
        <v>635</v>
      </c>
      <c r="B310" s="135" t="s">
        <v>636</v>
      </c>
      <c r="C310" s="136">
        <v>77943.05</v>
      </c>
      <c r="D310" s="136">
        <v>1480.92</v>
      </c>
      <c r="E310" s="136">
        <v>0</v>
      </c>
      <c r="F310" s="136">
        <v>1480.92</v>
      </c>
      <c r="G310" s="137">
        <v>0</v>
      </c>
      <c r="H310" s="142"/>
      <c r="I310" s="142"/>
      <c r="J310" s="142"/>
      <c r="K310" s="142"/>
      <c r="L310" s="143"/>
      <c r="M310" s="143"/>
      <c r="N310" s="143"/>
      <c r="Y310" s="30">
        <f t="shared" si="4"/>
        <v>1480.92</v>
      </c>
    </row>
    <row r="311" spans="1:25" x14ac:dyDescent="0.2">
      <c r="A311" s="134" t="s">
        <v>637</v>
      </c>
      <c r="B311" s="135" t="s">
        <v>638</v>
      </c>
      <c r="C311" s="136">
        <v>235304.76</v>
      </c>
      <c r="D311" s="136">
        <v>4470.79</v>
      </c>
      <c r="E311" s="136">
        <v>0</v>
      </c>
      <c r="F311" s="136">
        <v>4470.79</v>
      </c>
      <c r="G311" s="137">
        <v>0</v>
      </c>
      <c r="H311" s="142"/>
      <c r="I311" s="142"/>
      <c r="J311" s="142"/>
      <c r="K311" s="142"/>
      <c r="L311" s="143"/>
      <c r="M311" s="143"/>
      <c r="N311" s="143"/>
      <c r="Y311" s="30">
        <f t="shared" si="4"/>
        <v>4470.79</v>
      </c>
    </row>
    <row r="312" spans="1:25" x14ac:dyDescent="0.2">
      <c r="A312" s="134" t="s">
        <v>639</v>
      </c>
      <c r="B312" s="135" t="s">
        <v>640</v>
      </c>
      <c r="C312" s="136">
        <v>17377.68</v>
      </c>
      <c r="D312" s="136">
        <v>330.18</v>
      </c>
      <c r="E312" s="136">
        <v>0</v>
      </c>
      <c r="F312" s="136">
        <v>330.18</v>
      </c>
      <c r="G312" s="137">
        <v>0</v>
      </c>
      <c r="H312" s="142"/>
      <c r="I312" s="142"/>
      <c r="J312" s="142"/>
      <c r="K312" s="142"/>
      <c r="L312" s="143"/>
      <c r="M312" s="143"/>
      <c r="N312" s="143"/>
      <c r="Y312" s="30">
        <f t="shared" si="4"/>
        <v>330.18</v>
      </c>
    </row>
    <row r="313" spans="1:25" x14ac:dyDescent="0.2">
      <c r="A313" s="134" t="s">
        <v>641</v>
      </c>
      <c r="B313" s="135" t="s">
        <v>642</v>
      </c>
      <c r="C313" s="136">
        <v>3425.36</v>
      </c>
      <c r="D313" s="136">
        <v>65.08</v>
      </c>
      <c r="E313" s="136">
        <v>0</v>
      </c>
      <c r="F313" s="136">
        <v>65.08</v>
      </c>
      <c r="G313" s="137">
        <v>0</v>
      </c>
      <c r="H313" s="142"/>
      <c r="I313" s="142"/>
      <c r="J313" s="142"/>
      <c r="K313" s="142"/>
      <c r="L313" s="143"/>
      <c r="M313" s="143"/>
      <c r="N313" s="143"/>
      <c r="Y313" s="30">
        <f t="shared" si="4"/>
        <v>65.08</v>
      </c>
    </row>
    <row r="314" spans="1:25" x14ac:dyDescent="0.2">
      <c r="A314" s="134" t="s">
        <v>643</v>
      </c>
      <c r="B314" s="135" t="s">
        <v>644</v>
      </c>
      <c r="C314" s="136">
        <v>28104.52</v>
      </c>
      <c r="D314" s="136">
        <v>533.99</v>
      </c>
      <c r="E314" s="136">
        <v>0</v>
      </c>
      <c r="F314" s="136">
        <v>533.99</v>
      </c>
      <c r="G314" s="137">
        <v>0</v>
      </c>
      <c r="H314" s="142"/>
      <c r="I314" s="142"/>
      <c r="J314" s="142"/>
      <c r="K314" s="142"/>
      <c r="L314" s="143"/>
      <c r="M314" s="143"/>
      <c r="N314" s="143"/>
      <c r="Y314" s="30">
        <f t="shared" si="4"/>
        <v>533.99</v>
      </c>
    </row>
    <row r="315" spans="1:25" x14ac:dyDescent="0.2">
      <c r="A315" s="134" t="s">
        <v>645</v>
      </c>
      <c r="B315" s="135" t="s">
        <v>646</v>
      </c>
      <c r="C315" s="136">
        <v>2319087.0299999998</v>
      </c>
      <c r="D315" s="136">
        <v>44062.65</v>
      </c>
      <c r="E315" s="136">
        <v>0</v>
      </c>
      <c r="F315" s="136">
        <v>44062.65</v>
      </c>
      <c r="G315" s="137">
        <v>0</v>
      </c>
      <c r="H315" s="142"/>
      <c r="I315" s="142"/>
      <c r="J315" s="142"/>
      <c r="K315" s="142"/>
      <c r="L315" s="143"/>
      <c r="M315" s="143"/>
      <c r="N315" s="143"/>
      <c r="Y315" s="30">
        <f t="shared" si="4"/>
        <v>44062.65</v>
      </c>
    </row>
    <row r="316" spans="1:25" x14ac:dyDescent="0.2">
      <c r="A316" s="134" t="s">
        <v>647</v>
      </c>
      <c r="B316" s="135" t="s">
        <v>648</v>
      </c>
      <c r="C316" s="136">
        <v>1027.28</v>
      </c>
      <c r="D316" s="136">
        <v>19.52</v>
      </c>
      <c r="E316" s="136">
        <v>0</v>
      </c>
      <c r="F316" s="136">
        <v>19.52</v>
      </c>
      <c r="G316" s="137">
        <v>0</v>
      </c>
      <c r="H316" s="142"/>
      <c r="I316" s="142"/>
      <c r="J316" s="142"/>
      <c r="K316" s="142"/>
      <c r="L316" s="143"/>
      <c r="M316" s="143"/>
      <c r="N316" s="143"/>
      <c r="Y316" s="30">
        <f t="shared" si="4"/>
        <v>19.52</v>
      </c>
    </row>
    <row r="317" spans="1:25" x14ac:dyDescent="0.2">
      <c r="A317" s="134" t="s">
        <v>649</v>
      </c>
      <c r="B317" s="135" t="s">
        <v>650</v>
      </c>
      <c r="C317" s="136">
        <v>10922.12</v>
      </c>
      <c r="D317" s="136">
        <v>207.52</v>
      </c>
      <c r="E317" s="136">
        <v>0</v>
      </c>
      <c r="F317" s="136">
        <v>207.52</v>
      </c>
      <c r="G317" s="137">
        <v>0</v>
      </c>
      <c r="H317" s="142"/>
      <c r="I317" s="142"/>
      <c r="J317" s="142"/>
      <c r="K317" s="142"/>
      <c r="L317" s="143"/>
      <c r="M317" s="143"/>
      <c r="N317" s="143"/>
      <c r="Y317" s="30">
        <f t="shared" si="4"/>
        <v>207.52</v>
      </c>
    </row>
    <row r="318" spans="1:25" x14ac:dyDescent="0.2">
      <c r="A318" s="134" t="s">
        <v>651</v>
      </c>
      <c r="B318" s="135" t="s">
        <v>652</v>
      </c>
      <c r="C318" s="136">
        <v>5697.55</v>
      </c>
      <c r="D318" s="136">
        <v>108.25</v>
      </c>
      <c r="E318" s="136">
        <v>0</v>
      </c>
      <c r="F318" s="136">
        <v>108.25</v>
      </c>
      <c r="G318" s="137">
        <v>0</v>
      </c>
      <c r="H318" s="142"/>
      <c r="I318" s="142"/>
      <c r="J318" s="142"/>
      <c r="K318" s="142"/>
      <c r="L318" s="143"/>
      <c r="M318" s="143"/>
      <c r="N318" s="143"/>
      <c r="Y318" s="30">
        <f t="shared" si="4"/>
        <v>108.25</v>
      </c>
    </row>
    <row r="319" spans="1:25" x14ac:dyDescent="0.2">
      <c r="A319" s="134" t="s">
        <v>653</v>
      </c>
      <c r="B319" s="135" t="s">
        <v>654</v>
      </c>
      <c r="C319" s="136">
        <v>52366.68</v>
      </c>
      <c r="D319" s="136">
        <v>994.97</v>
      </c>
      <c r="E319" s="136">
        <v>0</v>
      </c>
      <c r="F319" s="136">
        <v>994.97</v>
      </c>
      <c r="G319" s="137">
        <v>0</v>
      </c>
      <c r="H319" s="142"/>
      <c r="I319" s="142"/>
      <c r="J319" s="142"/>
      <c r="K319" s="142"/>
      <c r="L319" s="143"/>
      <c r="M319" s="143"/>
      <c r="N319" s="143"/>
      <c r="Y319" s="30">
        <f t="shared" si="4"/>
        <v>994.97</v>
      </c>
    </row>
    <row r="320" spans="1:25" x14ac:dyDescent="0.2">
      <c r="A320" s="134" t="s">
        <v>655</v>
      </c>
      <c r="B320" s="135" t="s">
        <v>656</v>
      </c>
      <c r="C320" s="136">
        <v>3272.67</v>
      </c>
      <c r="D320" s="136">
        <v>62.18</v>
      </c>
      <c r="E320" s="136">
        <v>0</v>
      </c>
      <c r="F320" s="136">
        <v>62.18</v>
      </c>
      <c r="G320" s="137">
        <v>0</v>
      </c>
      <c r="H320" s="142"/>
      <c r="I320" s="142"/>
      <c r="J320" s="142"/>
      <c r="K320" s="142"/>
      <c r="L320" s="143"/>
      <c r="M320" s="143"/>
      <c r="N320" s="143"/>
      <c r="Y320" s="30">
        <f t="shared" si="4"/>
        <v>62.18</v>
      </c>
    </row>
    <row r="321" spans="1:25" x14ac:dyDescent="0.2">
      <c r="A321" s="134" t="s">
        <v>657</v>
      </c>
      <c r="B321" s="135" t="s">
        <v>658</v>
      </c>
      <c r="C321" s="136">
        <v>9735.02</v>
      </c>
      <c r="D321" s="136">
        <v>184.97</v>
      </c>
      <c r="E321" s="136">
        <v>0</v>
      </c>
      <c r="F321" s="136">
        <v>184.97</v>
      </c>
      <c r="G321" s="137">
        <v>0</v>
      </c>
      <c r="H321" s="142"/>
      <c r="I321" s="142"/>
      <c r="J321" s="142"/>
      <c r="K321" s="142"/>
      <c r="L321" s="143"/>
      <c r="M321" s="143"/>
      <c r="N321" s="143"/>
      <c r="Y321" s="30">
        <f t="shared" si="4"/>
        <v>184.97</v>
      </c>
    </row>
    <row r="322" spans="1:25" x14ac:dyDescent="0.2">
      <c r="A322" s="134" t="s">
        <v>659</v>
      </c>
      <c r="B322" s="135" t="s">
        <v>660</v>
      </c>
      <c r="C322" s="136">
        <v>76516.149999999994</v>
      </c>
      <c r="D322" s="136">
        <v>1453.81</v>
      </c>
      <c r="E322" s="136">
        <v>0</v>
      </c>
      <c r="F322" s="136">
        <v>1453.81</v>
      </c>
      <c r="G322" s="137">
        <v>0</v>
      </c>
      <c r="H322" s="142"/>
      <c r="I322" s="142"/>
      <c r="J322" s="142"/>
      <c r="K322" s="142"/>
      <c r="L322" s="143"/>
      <c r="M322" s="143"/>
      <c r="N322" s="143"/>
      <c r="Y322" s="30">
        <f t="shared" si="4"/>
        <v>1453.81</v>
      </c>
    </row>
    <row r="323" spans="1:25" x14ac:dyDescent="0.2">
      <c r="A323" s="134" t="s">
        <v>661</v>
      </c>
      <c r="B323" s="135" t="s">
        <v>662</v>
      </c>
      <c r="C323" s="136">
        <v>5633.71</v>
      </c>
      <c r="D323" s="136">
        <v>107.04</v>
      </c>
      <c r="E323" s="136">
        <v>0</v>
      </c>
      <c r="F323" s="136">
        <v>107.04</v>
      </c>
      <c r="G323" s="137">
        <v>0</v>
      </c>
      <c r="H323" s="142"/>
      <c r="I323" s="142"/>
      <c r="J323" s="142"/>
      <c r="K323" s="142"/>
      <c r="L323" s="143"/>
      <c r="M323" s="143"/>
      <c r="N323" s="143"/>
      <c r="Y323" s="30">
        <f t="shared" si="4"/>
        <v>107.04</v>
      </c>
    </row>
    <row r="324" spans="1:25" x14ac:dyDescent="0.2">
      <c r="A324" s="134" t="s">
        <v>663</v>
      </c>
      <c r="B324" s="135" t="s">
        <v>664</v>
      </c>
      <c r="C324" s="136">
        <v>49234.2</v>
      </c>
      <c r="D324" s="136">
        <v>935.45</v>
      </c>
      <c r="E324" s="136">
        <v>0</v>
      </c>
      <c r="F324" s="136">
        <v>935.45</v>
      </c>
      <c r="G324" s="137">
        <v>0</v>
      </c>
      <c r="H324" s="142"/>
      <c r="I324" s="142"/>
      <c r="J324" s="142"/>
      <c r="K324" s="142"/>
      <c r="L324" s="143"/>
      <c r="M324" s="143"/>
      <c r="N324" s="143"/>
      <c r="Y324" s="30">
        <f t="shared" si="4"/>
        <v>935.45</v>
      </c>
    </row>
    <row r="325" spans="1:25" x14ac:dyDescent="0.2">
      <c r="A325" s="134" t="s">
        <v>665</v>
      </c>
      <c r="B325" s="135" t="s">
        <v>666</v>
      </c>
      <c r="C325" s="136">
        <v>17965.830000000002</v>
      </c>
      <c r="D325" s="136">
        <v>341.35</v>
      </c>
      <c r="E325" s="136">
        <v>0</v>
      </c>
      <c r="F325" s="136">
        <v>341.35</v>
      </c>
      <c r="G325" s="137">
        <v>0</v>
      </c>
      <c r="H325" s="142"/>
      <c r="I325" s="142"/>
      <c r="J325" s="142"/>
      <c r="K325" s="142"/>
      <c r="L325" s="143"/>
      <c r="M325" s="143"/>
      <c r="N325" s="143"/>
      <c r="Y325" s="30">
        <f t="shared" si="4"/>
        <v>341.35</v>
      </c>
    </row>
    <row r="326" spans="1:25" x14ac:dyDescent="0.2">
      <c r="A326" s="134" t="s">
        <v>667</v>
      </c>
      <c r="B326" s="135" t="s">
        <v>668</v>
      </c>
      <c r="C326" s="136">
        <v>5307.85</v>
      </c>
      <c r="D326" s="136">
        <v>100.85</v>
      </c>
      <c r="E326" s="136">
        <v>0</v>
      </c>
      <c r="F326" s="136">
        <v>100.85</v>
      </c>
      <c r="G326" s="137">
        <v>0</v>
      </c>
      <c r="H326" s="142"/>
      <c r="I326" s="142"/>
      <c r="J326" s="142"/>
      <c r="K326" s="142"/>
      <c r="L326" s="143"/>
      <c r="M326" s="143"/>
      <c r="N326" s="143"/>
      <c r="Y326" s="30">
        <f t="shared" si="4"/>
        <v>100.85</v>
      </c>
    </row>
    <row r="327" spans="1:25" x14ac:dyDescent="0.2">
      <c r="A327" s="134" t="s">
        <v>669</v>
      </c>
      <c r="B327" s="135" t="s">
        <v>670</v>
      </c>
      <c r="C327" s="136">
        <v>1392.52</v>
      </c>
      <c r="D327" s="136">
        <v>26.46</v>
      </c>
      <c r="E327" s="136">
        <v>0</v>
      </c>
      <c r="F327" s="136">
        <v>26.46</v>
      </c>
      <c r="G327" s="137">
        <v>0</v>
      </c>
      <c r="H327" s="142"/>
      <c r="I327" s="142"/>
      <c r="J327" s="142"/>
      <c r="K327" s="142"/>
      <c r="L327" s="143"/>
      <c r="M327" s="143"/>
      <c r="N327" s="143"/>
      <c r="Y327" s="30">
        <f t="shared" si="4"/>
        <v>26.46</v>
      </c>
    </row>
    <row r="328" spans="1:25" x14ac:dyDescent="0.2">
      <c r="A328" s="134" t="s">
        <v>671</v>
      </c>
      <c r="B328" s="135" t="s">
        <v>672</v>
      </c>
      <c r="C328" s="136">
        <v>65992.59</v>
      </c>
      <c r="D328" s="136">
        <v>1253.8599999999999</v>
      </c>
      <c r="E328" s="136">
        <v>0</v>
      </c>
      <c r="F328" s="136">
        <v>1253.8599999999999</v>
      </c>
      <c r="G328" s="137">
        <v>0</v>
      </c>
      <c r="H328" s="142"/>
      <c r="I328" s="142"/>
      <c r="J328" s="142"/>
      <c r="K328" s="142"/>
      <c r="L328" s="143"/>
      <c r="M328" s="143"/>
      <c r="N328" s="143"/>
      <c r="Y328" s="30">
        <f t="shared" si="4"/>
        <v>1253.8599999999999</v>
      </c>
    </row>
    <row r="329" spans="1:25" x14ac:dyDescent="0.2">
      <c r="A329" s="134" t="s">
        <v>673</v>
      </c>
      <c r="B329" s="135" t="s">
        <v>674</v>
      </c>
      <c r="C329" s="136">
        <v>53881.31</v>
      </c>
      <c r="D329" s="136">
        <v>1023.75</v>
      </c>
      <c r="E329" s="136">
        <v>0</v>
      </c>
      <c r="F329" s="136">
        <v>1023.75</v>
      </c>
      <c r="G329" s="137">
        <v>0</v>
      </c>
      <c r="H329" s="142"/>
      <c r="I329" s="142"/>
      <c r="J329" s="142"/>
      <c r="K329" s="142"/>
      <c r="L329" s="143"/>
      <c r="M329" s="143"/>
      <c r="N329" s="143"/>
      <c r="Y329" s="30">
        <f t="shared" si="4"/>
        <v>1023.75</v>
      </c>
    </row>
    <row r="330" spans="1:25" x14ac:dyDescent="0.2">
      <c r="A330" s="134" t="s">
        <v>675</v>
      </c>
      <c r="B330" s="135" t="s">
        <v>676</v>
      </c>
      <c r="C330" s="136">
        <v>4931.34</v>
      </c>
      <c r="D330" s="136">
        <v>93.7</v>
      </c>
      <c r="E330" s="136">
        <v>0</v>
      </c>
      <c r="F330" s="136">
        <v>93.7</v>
      </c>
      <c r="G330" s="137">
        <v>0</v>
      </c>
      <c r="H330" s="142"/>
      <c r="I330" s="142"/>
      <c r="J330" s="142"/>
      <c r="K330" s="142"/>
      <c r="L330" s="143"/>
      <c r="M330" s="143"/>
      <c r="N330" s="143"/>
      <c r="Y330" s="30">
        <f t="shared" si="4"/>
        <v>93.7</v>
      </c>
    </row>
    <row r="331" spans="1:25" x14ac:dyDescent="0.2">
      <c r="A331" s="134" t="s">
        <v>677</v>
      </c>
      <c r="B331" s="135" t="s">
        <v>678</v>
      </c>
      <c r="C331" s="136">
        <v>20667.349999999999</v>
      </c>
      <c r="D331" s="136">
        <v>392.68</v>
      </c>
      <c r="E331" s="136">
        <v>0</v>
      </c>
      <c r="F331" s="136">
        <v>392.68</v>
      </c>
      <c r="G331" s="137">
        <v>0</v>
      </c>
      <c r="H331" s="142"/>
      <c r="I331" s="142"/>
      <c r="J331" s="142"/>
      <c r="K331" s="142"/>
      <c r="L331" s="143"/>
      <c r="M331" s="143"/>
      <c r="N331" s="143"/>
      <c r="Y331" s="30">
        <f t="shared" si="4"/>
        <v>392.68</v>
      </c>
    </row>
    <row r="332" spans="1:25" x14ac:dyDescent="0.2">
      <c r="A332" s="134" t="s">
        <v>679</v>
      </c>
      <c r="B332" s="135" t="s">
        <v>680</v>
      </c>
      <c r="C332" s="136">
        <v>2259.63</v>
      </c>
      <c r="D332" s="136">
        <v>42.93</v>
      </c>
      <c r="E332" s="136">
        <v>0</v>
      </c>
      <c r="F332" s="136">
        <v>42.93</v>
      </c>
      <c r="G332" s="137">
        <v>0</v>
      </c>
      <c r="H332" s="142"/>
      <c r="I332" s="142"/>
      <c r="J332" s="142"/>
      <c r="K332" s="142"/>
      <c r="L332" s="143"/>
      <c r="M332" s="143"/>
      <c r="N332" s="143"/>
      <c r="Y332" s="30">
        <f t="shared" si="4"/>
        <v>42.93</v>
      </c>
    </row>
    <row r="333" spans="1:25" x14ac:dyDescent="0.2">
      <c r="A333" s="134" t="s">
        <v>681</v>
      </c>
      <c r="B333" s="135" t="s">
        <v>682</v>
      </c>
      <c r="C333" s="136">
        <v>3563.73</v>
      </c>
      <c r="D333" s="136">
        <v>67.709999999999994</v>
      </c>
      <c r="E333" s="136">
        <v>0</v>
      </c>
      <c r="F333" s="136">
        <v>67.709999999999994</v>
      </c>
      <c r="G333" s="137">
        <v>0</v>
      </c>
      <c r="H333" s="142"/>
      <c r="I333" s="142"/>
      <c r="J333" s="142"/>
      <c r="K333" s="142"/>
      <c r="L333" s="143"/>
      <c r="M333" s="143"/>
      <c r="N333" s="143"/>
      <c r="Y333" s="30">
        <f t="shared" si="4"/>
        <v>67.709999999999994</v>
      </c>
    </row>
    <row r="334" spans="1:25" x14ac:dyDescent="0.2">
      <c r="A334" s="134" t="s">
        <v>683</v>
      </c>
      <c r="B334" s="135" t="s">
        <v>684</v>
      </c>
      <c r="C334" s="136">
        <v>46258.07</v>
      </c>
      <c r="D334" s="136">
        <v>878.9</v>
      </c>
      <c r="E334" s="136">
        <v>0</v>
      </c>
      <c r="F334" s="136">
        <v>878.9</v>
      </c>
      <c r="G334" s="137">
        <v>0</v>
      </c>
      <c r="H334" s="142"/>
      <c r="I334" s="142"/>
      <c r="J334" s="142"/>
      <c r="K334" s="142"/>
      <c r="L334" s="143"/>
      <c r="M334" s="143"/>
      <c r="N334" s="143"/>
      <c r="Y334" s="30">
        <f t="shared" si="4"/>
        <v>878.9</v>
      </c>
    </row>
    <row r="335" spans="1:25" x14ac:dyDescent="0.2">
      <c r="A335" s="134" t="s">
        <v>685</v>
      </c>
      <c r="B335" s="135" t="s">
        <v>686</v>
      </c>
      <c r="C335" s="136">
        <v>131576.18</v>
      </c>
      <c r="D335" s="136">
        <v>2499.9499999999998</v>
      </c>
      <c r="E335" s="136">
        <v>0</v>
      </c>
      <c r="F335" s="136">
        <v>2499.9499999999998</v>
      </c>
      <c r="G335" s="137">
        <v>0</v>
      </c>
      <c r="H335" s="142"/>
      <c r="I335" s="142"/>
      <c r="J335" s="142"/>
      <c r="K335" s="142"/>
      <c r="L335" s="143"/>
      <c r="M335" s="143"/>
      <c r="N335" s="143"/>
      <c r="Y335" s="30">
        <f t="shared" ref="Y335:Y398" si="5">W335+R335+M335+F335</f>
        <v>2499.9499999999998</v>
      </c>
    </row>
    <row r="336" spans="1:25" x14ac:dyDescent="0.2">
      <c r="A336" s="134" t="s">
        <v>687</v>
      </c>
      <c r="B336" s="135" t="s">
        <v>688</v>
      </c>
      <c r="C336" s="136">
        <v>529080.6</v>
      </c>
      <c r="D336" s="136">
        <v>10052.530000000001</v>
      </c>
      <c r="E336" s="136">
        <v>0</v>
      </c>
      <c r="F336" s="136">
        <v>10052.530000000001</v>
      </c>
      <c r="G336" s="137">
        <v>0</v>
      </c>
      <c r="H336" s="142"/>
      <c r="I336" s="142"/>
      <c r="J336" s="142"/>
      <c r="K336" s="142"/>
      <c r="L336" s="143"/>
      <c r="M336" s="143"/>
      <c r="N336" s="143"/>
      <c r="Y336" s="30">
        <f t="shared" si="5"/>
        <v>10052.530000000001</v>
      </c>
    </row>
    <row r="337" spans="1:25" x14ac:dyDescent="0.2">
      <c r="A337" s="134" t="s">
        <v>689</v>
      </c>
      <c r="B337" s="135" t="s">
        <v>690</v>
      </c>
      <c r="C337" s="136">
        <v>157969.09</v>
      </c>
      <c r="D337" s="136">
        <v>3001.41</v>
      </c>
      <c r="E337" s="136">
        <v>0</v>
      </c>
      <c r="F337" s="136">
        <v>3001.41</v>
      </c>
      <c r="G337" s="137">
        <v>0</v>
      </c>
      <c r="H337" s="142"/>
      <c r="I337" s="142"/>
      <c r="J337" s="142"/>
      <c r="K337" s="142"/>
      <c r="L337" s="143"/>
      <c r="M337" s="143"/>
      <c r="N337" s="143"/>
      <c r="Y337" s="30">
        <f t="shared" si="5"/>
        <v>3001.41</v>
      </c>
    </row>
    <row r="338" spans="1:25" x14ac:dyDescent="0.2">
      <c r="A338" s="134" t="s">
        <v>691</v>
      </c>
      <c r="B338" s="135" t="s">
        <v>692</v>
      </c>
      <c r="C338" s="136">
        <v>410346.56</v>
      </c>
      <c r="D338" s="136">
        <v>7796.59</v>
      </c>
      <c r="E338" s="136">
        <v>0</v>
      </c>
      <c r="F338" s="136">
        <v>7796.59</v>
      </c>
      <c r="G338" s="137">
        <v>0</v>
      </c>
      <c r="H338" s="142"/>
      <c r="I338" s="142"/>
      <c r="J338" s="142"/>
      <c r="K338" s="142"/>
      <c r="L338" s="143"/>
      <c r="M338" s="143"/>
      <c r="N338" s="143"/>
      <c r="Y338" s="30">
        <f t="shared" si="5"/>
        <v>7796.59</v>
      </c>
    </row>
    <row r="339" spans="1:25" x14ac:dyDescent="0.2">
      <c r="A339" s="134" t="s">
        <v>693</v>
      </c>
      <c r="B339" s="135" t="s">
        <v>694</v>
      </c>
      <c r="C339" s="136">
        <v>23955.06</v>
      </c>
      <c r="D339" s="136">
        <v>455.15</v>
      </c>
      <c r="E339" s="136">
        <v>0</v>
      </c>
      <c r="F339" s="136">
        <v>455.15</v>
      </c>
      <c r="G339" s="137">
        <v>0</v>
      </c>
      <c r="H339" s="142"/>
      <c r="I339" s="142"/>
      <c r="J339" s="142"/>
      <c r="K339" s="142"/>
      <c r="L339" s="143"/>
      <c r="M339" s="143"/>
      <c r="N339" s="143"/>
      <c r="Y339" s="30">
        <f t="shared" si="5"/>
        <v>455.15</v>
      </c>
    </row>
    <row r="340" spans="1:25" x14ac:dyDescent="0.2">
      <c r="A340" s="134" t="s">
        <v>695</v>
      </c>
      <c r="B340" s="135" t="s">
        <v>696</v>
      </c>
      <c r="C340" s="136">
        <v>12404.5</v>
      </c>
      <c r="D340" s="136">
        <v>235.69</v>
      </c>
      <c r="E340" s="136">
        <v>0</v>
      </c>
      <c r="F340" s="136">
        <v>235.69</v>
      </c>
      <c r="G340" s="137">
        <v>0</v>
      </c>
      <c r="H340" s="142"/>
      <c r="I340" s="142"/>
      <c r="J340" s="142"/>
      <c r="K340" s="142"/>
      <c r="L340" s="143"/>
      <c r="M340" s="143"/>
      <c r="N340" s="143"/>
      <c r="Y340" s="30">
        <f t="shared" si="5"/>
        <v>235.69</v>
      </c>
    </row>
    <row r="341" spans="1:25" x14ac:dyDescent="0.2">
      <c r="A341" s="134" t="s">
        <v>697</v>
      </c>
      <c r="B341" s="135" t="s">
        <v>698</v>
      </c>
      <c r="C341" s="136">
        <v>1907114</v>
      </c>
      <c r="D341" s="136">
        <v>36235.17</v>
      </c>
      <c r="E341" s="136">
        <v>0</v>
      </c>
      <c r="F341" s="136">
        <v>36235.17</v>
      </c>
      <c r="G341" s="137">
        <v>0</v>
      </c>
      <c r="H341" s="142"/>
      <c r="I341" s="142"/>
      <c r="J341" s="142"/>
      <c r="K341" s="142"/>
      <c r="L341" s="143"/>
      <c r="M341" s="143"/>
      <c r="N341" s="143"/>
      <c r="Y341" s="30">
        <f t="shared" si="5"/>
        <v>36235.17</v>
      </c>
    </row>
    <row r="342" spans="1:25" x14ac:dyDescent="0.2">
      <c r="A342" s="134" t="s">
        <v>699</v>
      </c>
      <c r="B342" s="135" t="s">
        <v>700</v>
      </c>
      <c r="C342" s="136">
        <v>200172.97</v>
      </c>
      <c r="D342" s="136">
        <v>3803.29</v>
      </c>
      <c r="E342" s="136">
        <v>0</v>
      </c>
      <c r="F342" s="136">
        <v>3803.29</v>
      </c>
      <c r="G342" s="137">
        <v>0</v>
      </c>
      <c r="H342" s="142"/>
      <c r="I342" s="142"/>
      <c r="J342" s="142"/>
      <c r="K342" s="142"/>
      <c r="L342" s="143"/>
      <c r="M342" s="143"/>
      <c r="N342" s="143"/>
      <c r="Y342" s="30">
        <f t="shared" si="5"/>
        <v>3803.29</v>
      </c>
    </row>
    <row r="343" spans="1:25" x14ac:dyDescent="0.2">
      <c r="A343" s="134" t="s">
        <v>701</v>
      </c>
      <c r="B343" s="135" t="s">
        <v>702</v>
      </c>
      <c r="C343" s="136">
        <v>97725.87</v>
      </c>
      <c r="D343" s="136">
        <v>1856.79</v>
      </c>
      <c r="E343" s="136">
        <v>0</v>
      </c>
      <c r="F343" s="136">
        <v>1856.79</v>
      </c>
      <c r="G343" s="137">
        <v>0</v>
      </c>
      <c r="H343" s="142"/>
      <c r="I343" s="142"/>
      <c r="J343" s="142"/>
      <c r="K343" s="142"/>
      <c r="L343" s="143"/>
      <c r="M343" s="143"/>
      <c r="N343" s="143"/>
      <c r="Y343" s="30">
        <f t="shared" si="5"/>
        <v>1856.79</v>
      </c>
    </row>
    <row r="344" spans="1:25" x14ac:dyDescent="0.2">
      <c r="A344" s="134" t="s">
        <v>703</v>
      </c>
      <c r="B344" s="135" t="s">
        <v>704</v>
      </c>
      <c r="C344" s="136">
        <v>20978.74</v>
      </c>
      <c r="D344" s="136">
        <v>398.6</v>
      </c>
      <c r="E344" s="136">
        <v>0</v>
      </c>
      <c r="F344" s="136">
        <v>398.6</v>
      </c>
      <c r="G344" s="137">
        <v>0</v>
      </c>
      <c r="H344" s="142"/>
      <c r="I344" s="142"/>
      <c r="J344" s="142"/>
      <c r="K344" s="142"/>
      <c r="L344" s="143"/>
      <c r="M344" s="143"/>
      <c r="N344" s="143"/>
      <c r="Y344" s="30">
        <f t="shared" si="5"/>
        <v>398.6</v>
      </c>
    </row>
    <row r="345" spans="1:25" x14ac:dyDescent="0.2">
      <c r="A345" s="134" t="s">
        <v>705</v>
      </c>
      <c r="B345" s="135" t="s">
        <v>706</v>
      </c>
      <c r="C345" s="136">
        <v>71505.899999999994</v>
      </c>
      <c r="D345" s="136">
        <v>1358.61</v>
      </c>
      <c r="E345" s="136">
        <v>0</v>
      </c>
      <c r="F345" s="136">
        <v>1358.61</v>
      </c>
      <c r="G345" s="137">
        <v>0</v>
      </c>
      <c r="H345" s="142"/>
      <c r="I345" s="142"/>
      <c r="J345" s="142"/>
      <c r="K345" s="142"/>
      <c r="L345" s="143"/>
      <c r="M345" s="143"/>
      <c r="N345" s="143"/>
      <c r="Y345" s="30">
        <f t="shared" si="5"/>
        <v>1358.61</v>
      </c>
    </row>
    <row r="346" spans="1:25" x14ac:dyDescent="0.2">
      <c r="A346" s="134" t="s">
        <v>707</v>
      </c>
      <c r="B346" s="135" t="s">
        <v>708</v>
      </c>
      <c r="C346" s="136">
        <v>10542.69</v>
      </c>
      <c r="D346" s="136">
        <v>200.31</v>
      </c>
      <c r="E346" s="136">
        <v>0</v>
      </c>
      <c r="F346" s="136">
        <v>200.31</v>
      </c>
      <c r="G346" s="137">
        <v>0</v>
      </c>
      <c r="H346" s="142"/>
      <c r="I346" s="142"/>
      <c r="J346" s="142"/>
      <c r="K346" s="142"/>
      <c r="L346" s="143"/>
      <c r="M346" s="143"/>
      <c r="N346" s="143"/>
      <c r="Y346" s="30">
        <f t="shared" si="5"/>
        <v>200.31</v>
      </c>
    </row>
    <row r="347" spans="1:25" x14ac:dyDescent="0.2">
      <c r="A347" s="134" t="s">
        <v>709</v>
      </c>
      <c r="B347" s="135" t="s">
        <v>710</v>
      </c>
      <c r="C347" s="136">
        <v>1890.75</v>
      </c>
      <c r="D347" s="136">
        <v>35.93</v>
      </c>
      <c r="E347" s="136">
        <v>0</v>
      </c>
      <c r="F347" s="136">
        <v>35.93</v>
      </c>
      <c r="G347" s="137">
        <v>0</v>
      </c>
      <c r="H347" s="142"/>
      <c r="I347" s="142"/>
      <c r="J347" s="142"/>
      <c r="K347" s="142"/>
      <c r="L347" s="143"/>
      <c r="M347" s="143"/>
      <c r="N347" s="143"/>
      <c r="Y347" s="30">
        <f t="shared" si="5"/>
        <v>35.93</v>
      </c>
    </row>
    <row r="348" spans="1:25" x14ac:dyDescent="0.2">
      <c r="A348" s="134" t="s">
        <v>711</v>
      </c>
      <c r="B348" s="135" t="s">
        <v>712</v>
      </c>
      <c r="C348" s="136">
        <v>5085.6099999999997</v>
      </c>
      <c r="D348" s="136">
        <v>96.63</v>
      </c>
      <c r="E348" s="136">
        <v>0</v>
      </c>
      <c r="F348" s="136">
        <v>96.63</v>
      </c>
      <c r="G348" s="137">
        <v>0</v>
      </c>
      <c r="H348" s="142"/>
      <c r="I348" s="142"/>
      <c r="J348" s="142"/>
      <c r="K348" s="142"/>
      <c r="L348" s="143"/>
      <c r="M348" s="143"/>
      <c r="N348" s="143"/>
      <c r="Y348" s="30">
        <f t="shared" si="5"/>
        <v>96.63</v>
      </c>
    </row>
    <row r="349" spans="1:25" x14ac:dyDescent="0.2">
      <c r="A349" s="134" t="s">
        <v>713</v>
      </c>
      <c r="B349" s="135" t="s">
        <v>714</v>
      </c>
      <c r="C349" s="136">
        <v>5807.08</v>
      </c>
      <c r="D349" s="136">
        <v>110.34</v>
      </c>
      <c r="E349" s="136">
        <v>0</v>
      </c>
      <c r="F349" s="136">
        <v>110.34</v>
      </c>
      <c r="G349" s="137">
        <v>0</v>
      </c>
      <c r="H349" s="142"/>
      <c r="I349" s="142"/>
      <c r="J349" s="142"/>
      <c r="K349" s="142"/>
      <c r="L349" s="143"/>
      <c r="M349" s="143"/>
      <c r="N349" s="143"/>
      <c r="Y349" s="30">
        <f t="shared" si="5"/>
        <v>110.34</v>
      </c>
    </row>
    <row r="350" spans="1:25" x14ac:dyDescent="0.2">
      <c r="A350" s="134" t="s">
        <v>715</v>
      </c>
      <c r="B350" s="135" t="s">
        <v>716</v>
      </c>
      <c r="C350" s="136">
        <v>669</v>
      </c>
      <c r="D350" s="136">
        <v>12.71</v>
      </c>
      <c r="E350" s="136">
        <v>12.71</v>
      </c>
      <c r="F350" s="136">
        <v>0</v>
      </c>
      <c r="G350" s="137">
        <v>15.82</v>
      </c>
      <c r="H350" s="142"/>
      <c r="I350" s="142"/>
      <c r="J350" s="142"/>
      <c r="K350" s="142"/>
      <c r="L350" s="143"/>
      <c r="M350" s="143"/>
      <c r="N350" s="143"/>
      <c r="Y350" s="30">
        <f t="shared" si="5"/>
        <v>0</v>
      </c>
    </row>
    <row r="351" spans="1:25" x14ac:dyDescent="0.2">
      <c r="A351" s="134" t="s">
        <v>717</v>
      </c>
      <c r="B351" s="135" t="s">
        <v>718</v>
      </c>
      <c r="C351" s="136">
        <v>33893.53</v>
      </c>
      <c r="D351" s="136">
        <v>643.98</v>
      </c>
      <c r="E351" s="136">
        <v>0</v>
      </c>
      <c r="F351" s="136">
        <v>643.98</v>
      </c>
      <c r="G351" s="137">
        <v>0</v>
      </c>
      <c r="H351" s="142"/>
      <c r="I351" s="142"/>
      <c r="J351" s="142"/>
      <c r="K351" s="142"/>
      <c r="L351" s="143"/>
      <c r="M351" s="143"/>
      <c r="N351" s="143"/>
      <c r="Y351" s="30">
        <f t="shared" si="5"/>
        <v>643.98</v>
      </c>
    </row>
    <row r="352" spans="1:25" x14ac:dyDescent="0.2">
      <c r="A352" s="134" t="s">
        <v>719</v>
      </c>
      <c r="B352" s="135" t="s">
        <v>720</v>
      </c>
      <c r="C352" s="136">
        <v>210150.84</v>
      </c>
      <c r="D352" s="136">
        <v>3992.87</v>
      </c>
      <c r="E352" s="136">
        <v>0</v>
      </c>
      <c r="F352" s="136">
        <v>3992.87</v>
      </c>
      <c r="G352" s="137">
        <v>0</v>
      </c>
      <c r="H352" s="142"/>
      <c r="I352" s="142"/>
      <c r="J352" s="142"/>
      <c r="K352" s="142"/>
      <c r="L352" s="143"/>
      <c r="M352" s="143"/>
      <c r="N352" s="143"/>
      <c r="Y352" s="30">
        <f t="shared" si="5"/>
        <v>3992.87</v>
      </c>
    </row>
    <row r="353" spans="1:25" x14ac:dyDescent="0.2">
      <c r="A353" s="134" t="s">
        <v>721</v>
      </c>
      <c r="B353" s="135" t="s">
        <v>722</v>
      </c>
      <c r="C353" s="136">
        <v>208.58</v>
      </c>
      <c r="D353" s="136">
        <v>3.96</v>
      </c>
      <c r="E353" s="136">
        <v>3.96</v>
      </c>
      <c r="F353" s="136">
        <v>0</v>
      </c>
      <c r="G353" s="137">
        <v>175.63</v>
      </c>
      <c r="H353" s="142"/>
      <c r="I353" s="142"/>
      <c r="J353" s="142"/>
      <c r="K353" s="142"/>
      <c r="L353" s="143"/>
      <c r="M353" s="143"/>
      <c r="N353" s="143"/>
      <c r="Y353" s="30">
        <f t="shared" si="5"/>
        <v>0</v>
      </c>
    </row>
    <row r="354" spans="1:25" x14ac:dyDescent="0.2">
      <c r="A354" s="134" t="s">
        <v>723</v>
      </c>
      <c r="B354" s="135" t="s">
        <v>724</v>
      </c>
      <c r="C354" s="136">
        <v>241589.22</v>
      </c>
      <c r="D354" s="136">
        <v>4590.2</v>
      </c>
      <c r="E354" s="136">
        <v>0</v>
      </c>
      <c r="F354" s="136">
        <v>4590.2</v>
      </c>
      <c r="G354" s="137">
        <v>0</v>
      </c>
      <c r="H354" s="142"/>
      <c r="I354" s="142"/>
      <c r="J354" s="142"/>
      <c r="K354" s="142"/>
      <c r="L354" s="143"/>
      <c r="M354" s="143"/>
      <c r="N354" s="143"/>
      <c r="Y354" s="30">
        <f t="shared" si="5"/>
        <v>4590.2</v>
      </c>
    </row>
    <row r="355" spans="1:25" x14ac:dyDescent="0.2">
      <c r="A355" s="134" t="s">
        <v>725</v>
      </c>
      <c r="B355" s="135" t="s">
        <v>726</v>
      </c>
      <c r="C355" s="136">
        <v>12266.97</v>
      </c>
      <c r="D355" s="136">
        <v>233.07</v>
      </c>
      <c r="E355" s="136">
        <v>0</v>
      </c>
      <c r="F355" s="136">
        <v>233.07</v>
      </c>
      <c r="G355" s="137">
        <v>0</v>
      </c>
      <c r="H355" s="142"/>
      <c r="I355" s="142"/>
      <c r="J355" s="142"/>
      <c r="K355" s="142"/>
      <c r="L355" s="143"/>
      <c r="M355" s="143"/>
      <c r="N355" s="143"/>
      <c r="Y355" s="30">
        <f t="shared" si="5"/>
        <v>233.07</v>
      </c>
    </row>
    <row r="356" spans="1:25" x14ac:dyDescent="0.2">
      <c r="A356" s="134" t="s">
        <v>727</v>
      </c>
      <c r="B356" s="135" t="s">
        <v>728</v>
      </c>
      <c r="C356" s="136">
        <v>202.71</v>
      </c>
      <c r="D356" s="136">
        <v>3.85</v>
      </c>
      <c r="E356" s="136">
        <v>3.85</v>
      </c>
      <c r="F356" s="136">
        <v>0</v>
      </c>
      <c r="G356" s="137">
        <v>16.84</v>
      </c>
      <c r="H356" s="142"/>
      <c r="I356" s="142"/>
      <c r="J356" s="142"/>
      <c r="K356" s="142"/>
      <c r="L356" s="143"/>
      <c r="M356" s="143"/>
      <c r="N356" s="143"/>
      <c r="Y356" s="30">
        <f t="shared" si="5"/>
        <v>0</v>
      </c>
    </row>
    <row r="357" spans="1:25" x14ac:dyDescent="0.2">
      <c r="A357" s="134" t="s">
        <v>729</v>
      </c>
      <c r="B357" s="135" t="s">
        <v>730</v>
      </c>
      <c r="C357" s="136">
        <v>1892716.41</v>
      </c>
      <c r="D357" s="136">
        <v>35961.61</v>
      </c>
      <c r="E357" s="136">
        <v>0</v>
      </c>
      <c r="F357" s="136">
        <v>35961.61</v>
      </c>
      <c r="G357" s="137">
        <v>0</v>
      </c>
      <c r="H357" s="142"/>
      <c r="I357" s="142"/>
      <c r="J357" s="142"/>
      <c r="K357" s="142"/>
      <c r="L357" s="143"/>
      <c r="M357" s="143"/>
      <c r="N357" s="143"/>
      <c r="Y357" s="30">
        <f t="shared" si="5"/>
        <v>35961.61</v>
      </c>
    </row>
    <row r="358" spans="1:25" x14ac:dyDescent="0.2">
      <c r="A358" s="134" t="s">
        <v>731</v>
      </c>
      <c r="B358" s="135" t="s">
        <v>732</v>
      </c>
      <c r="C358" s="136">
        <v>79106.09</v>
      </c>
      <c r="D358" s="136">
        <v>1503.02</v>
      </c>
      <c r="E358" s="136">
        <v>0</v>
      </c>
      <c r="F358" s="136">
        <v>1503.02</v>
      </c>
      <c r="G358" s="137">
        <v>0</v>
      </c>
      <c r="H358" s="142"/>
      <c r="I358" s="142"/>
      <c r="J358" s="142"/>
      <c r="K358" s="142"/>
      <c r="L358" s="143"/>
      <c r="M358" s="143"/>
      <c r="N358" s="143"/>
      <c r="Y358" s="30">
        <f t="shared" si="5"/>
        <v>1503.02</v>
      </c>
    </row>
    <row r="359" spans="1:25" x14ac:dyDescent="0.2">
      <c r="A359" s="134" t="s">
        <v>733</v>
      </c>
      <c r="B359" s="135" t="s">
        <v>734</v>
      </c>
      <c r="C359" s="136">
        <v>49351.58</v>
      </c>
      <c r="D359" s="136">
        <v>937.68</v>
      </c>
      <c r="E359" s="136">
        <v>0</v>
      </c>
      <c r="F359" s="136">
        <v>937.68</v>
      </c>
      <c r="G359" s="137">
        <v>0</v>
      </c>
      <c r="H359" s="142"/>
      <c r="I359" s="142"/>
      <c r="J359" s="142"/>
      <c r="K359" s="142"/>
      <c r="L359" s="143"/>
      <c r="M359" s="143"/>
      <c r="N359" s="143"/>
      <c r="Y359" s="30">
        <f t="shared" si="5"/>
        <v>937.68</v>
      </c>
    </row>
    <row r="360" spans="1:25" x14ac:dyDescent="0.2">
      <c r="A360" s="134" t="s">
        <v>735</v>
      </c>
      <c r="B360" s="135" t="s">
        <v>736</v>
      </c>
      <c r="C360" s="136">
        <v>631.92999999999995</v>
      </c>
      <c r="D360" s="136">
        <v>12.01</v>
      </c>
      <c r="E360" s="136">
        <v>12.01</v>
      </c>
      <c r="F360" s="136">
        <v>0</v>
      </c>
      <c r="G360" s="137">
        <v>45.5</v>
      </c>
      <c r="H360" s="142"/>
      <c r="I360" s="142"/>
      <c r="J360" s="142"/>
      <c r="K360" s="142"/>
      <c r="L360" s="143"/>
      <c r="M360" s="143"/>
      <c r="N360" s="143"/>
      <c r="Y360" s="30">
        <f t="shared" si="5"/>
        <v>0</v>
      </c>
    </row>
    <row r="361" spans="1:25" x14ac:dyDescent="0.2">
      <c r="A361" s="134" t="s">
        <v>737</v>
      </c>
      <c r="B361" s="135" t="s">
        <v>738</v>
      </c>
      <c r="C361" s="136">
        <v>3199.96</v>
      </c>
      <c r="D361" s="136">
        <v>60.8</v>
      </c>
      <c r="E361" s="136">
        <v>0</v>
      </c>
      <c r="F361" s="136">
        <v>60.8</v>
      </c>
      <c r="G361" s="137">
        <v>0</v>
      </c>
      <c r="H361" s="142"/>
      <c r="I361" s="142"/>
      <c r="J361" s="142"/>
      <c r="K361" s="142"/>
      <c r="L361" s="143"/>
      <c r="M361" s="143"/>
      <c r="N361" s="143"/>
      <c r="Y361" s="30">
        <f t="shared" si="5"/>
        <v>60.8</v>
      </c>
    </row>
    <row r="362" spans="1:25" x14ac:dyDescent="0.2">
      <c r="A362" s="134" t="s">
        <v>739</v>
      </c>
      <c r="B362" s="135" t="s">
        <v>740</v>
      </c>
      <c r="C362" s="136">
        <v>949.75</v>
      </c>
      <c r="D362" s="136">
        <v>18.05</v>
      </c>
      <c r="E362" s="136">
        <v>0</v>
      </c>
      <c r="F362" s="136">
        <v>18.05</v>
      </c>
      <c r="G362" s="137">
        <v>0</v>
      </c>
      <c r="H362" s="142"/>
      <c r="I362" s="142"/>
      <c r="J362" s="142"/>
      <c r="K362" s="142"/>
      <c r="L362" s="143"/>
      <c r="M362" s="143"/>
      <c r="N362" s="143"/>
      <c r="Y362" s="30">
        <f t="shared" si="5"/>
        <v>18.05</v>
      </c>
    </row>
    <row r="363" spans="1:25" x14ac:dyDescent="0.2">
      <c r="A363" s="134" t="s">
        <v>741</v>
      </c>
      <c r="B363" s="135" t="s">
        <v>742</v>
      </c>
      <c r="C363" s="136">
        <v>8576.25</v>
      </c>
      <c r="D363" s="136">
        <v>162.94999999999999</v>
      </c>
      <c r="E363" s="136">
        <v>0</v>
      </c>
      <c r="F363" s="136">
        <v>162.94999999999999</v>
      </c>
      <c r="G363" s="137">
        <v>0</v>
      </c>
      <c r="H363" s="142"/>
      <c r="I363" s="142"/>
      <c r="J363" s="142"/>
      <c r="K363" s="142"/>
      <c r="L363" s="143"/>
      <c r="M363" s="143"/>
      <c r="N363" s="143"/>
      <c r="Y363" s="30">
        <f t="shared" si="5"/>
        <v>162.94999999999999</v>
      </c>
    </row>
    <row r="364" spans="1:25" x14ac:dyDescent="0.2">
      <c r="A364" s="134" t="s">
        <v>743</v>
      </c>
      <c r="B364" s="135" t="s">
        <v>744</v>
      </c>
      <c r="C364" s="136">
        <v>6761.33</v>
      </c>
      <c r="D364" s="136">
        <v>128.47</v>
      </c>
      <c r="E364" s="136">
        <v>0</v>
      </c>
      <c r="F364" s="136">
        <v>128.47</v>
      </c>
      <c r="G364" s="137">
        <v>0</v>
      </c>
      <c r="H364" s="142"/>
      <c r="I364" s="142"/>
      <c r="J364" s="142"/>
      <c r="K364" s="142"/>
      <c r="L364" s="143"/>
      <c r="M364" s="143"/>
      <c r="N364" s="143"/>
      <c r="Y364" s="30">
        <f t="shared" si="5"/>
        <v>128.47</v>
      </c>
    </row>
    <row r="365" spans="1:25" x14ac:dyDescent="0.2">
      <c r="A365" s="134" t="s">
        <v>745</v>
      </c>
      <c r="B365" s="135" t="s">
        <v>746</v>
      </c>
      <c r="C365" s="136">
        <v>14244.73</v>
      </c>
      <c r="D365" s="136">
        <v>270.64999999999998</v>
      </c>
      <c r="E365" s="136">
        <v>0</v>
      </c>
      <c r="F365" s="136">
        <v>270.64999999999998</v>
      </c>
      <c r="G365" s="137">
        <v>0</v>
      </c>
      <c r="H365" s="142"/>
      <c r="I365" s="142"/>
      <c r="J365" s="142"/>
      <c r="K365" s="142"/>
      <c r="L365" s="143"/>
      <c r="M365" s="143"/>
      <c r="N365" s="143"/>
      <c r="Y365" s="30">
        <f t="shared" si="5"/>
        <v>270.64999999999998</v>
      </c>
    </row>
    <row r="366" spans="1:25" x14ac:dyDescent="0.2">
      <c r="A366" s="134" t="s">
        <v>747</v>
      </c>
      <c r="B366" s="135" t="s">
        <v>748</v>
      </c>
      <c r="C366" s="136">
        <v>12959.4</v>
      </c>
      <c r="D366" s="136">
        <v>246.23</v>
      </c>
      <c r="E366" s="136">
        <v>0</v>
      </c>
      <c r="F366" s="136">
        <v>246.23</v>
      </c>
      <c r="G366" s="137">
        <v>0</v>
      </c>
      <c r="H366" s="142"/>
      <c r="I366" s="142"/>
      <c r="J366" s="142"/>
      <c r="K366" s="142"/>
      <c r="L366" s="143"/>
      <c r="M366" s="143"/>
      <c r="N366" s="143"/>
      <c r="Y366" s="30">
        <f t="shared" si="5"/>
        <v>246.23</v>
      </c>
    </row>
    <row r="367" spans="1:25" x14ac:dyDescent="0.2">
      <c r="A367" s="134" t="s">
        <v>749</v>
      </c>
      <c r="B367" s="135" t="s">
        <v>750</v>
      </c>
      <c r="C367" s="136">
        <v>4230.5600000000004</v>
      </c>
      <c r="D367" s="136">
        <v>80.38</v>
      </c>
      <c r="E367" s="136">
        <v>0</v>
      </c>
      <c r="F367" s="136">
        <v>80.38</v>
      </c>
      <c r="G367" s="137">
        <v>0</v>
      </c>
      <c r="H367" s="142"/>
      <c r="I367" s="142"/>
      <c r="J367" s="142"/>
      <c r="K367" s="142"/>
      <c r="L367" s="143"/>
      <c r="M367" s="143"/>
      <c r="N367" s="143"/>
      <c r="Y367" s="30">
        <f t="shared" si="5"/>
        <v>80.38</v>
      </c>
    </row>
    <row r="368" spans="1:25" x14ac:dyDescent="0.2">
      <c r="A368" s="134" t="s">
        <v>751</v>
      </c>
      <c r="B368" s="135" t="s">
        <v>752</v>
      </c>
      <c r="C368" s="136">
        <v>231.01</v>
      </c>
      <c r="D368" s="136">
        <v>4.3899999999999997</v>
      </c>
      <c r="E368" s="136">
        <v>4.3899999999999997</v>
      </c>
      <c r="F368" s="136">
        <v>0</v>
      </c>
      <c r="G368" s="137">
        <v>3.15</v>
      </c>
      <c r="H368" s="142"/>
      <c r="I368" s="142"/>
      <c r="J368" s="142"/>
      <c r="K368" s="142"/>
      <c r="L368" s="143"/>
      <c r="M368" s="143"/>
      <c r="N368" s="143"/>
      <c r="Y368" s="30">
        <f t="shared" si="5"/>
        <v>0</v>
      </c>
    </row>
    <row r="369" spans="1:25" x14ac:dyDescent="0.2">
      <c r="A369" s="134" t="s">
        <v>753</v>
      </c>
      <c r="B369" s="135" t="s">
        <v>754</v>
      </c>
      <c r="C369" s="136">
        <v>8424.8700000000008</v>
      </c>
      <c r="D369" s="136">
        <v>160.07</v>
      </c>
      <c r="E369" s="136">
        <v>0</v>
      </c>
      <c r="F369" s="136">
        <v>160.07</v>
      </c>
      <c r="G369" s="137">
        <v>0</v>
      </c>
      <c r="H369" s="142"/>
      <c r="I369" s="142"/>
      <c r="J369" s="142"/>
      <c r="K369" s="142"/>
      <c r="L369" s="143"/>
      <c r="M369" s="143"/>
      <c r="N369" s="143"/>
      <c r="Y369" s="30">
        <f t="shared" si="5"/>
        <v>160.07</v>
      </c>
    </row>
    <row r="370" spans="1:25" x14ac:dyDescent="0.2">
      <c r="A370" s="134" t="s">
        <v>755</v>
      </c>
      <c r="B370" s="135" t="s">
        <v>756</v>
      </c>
      <c r="C370" s="136">
        <v>13712.78</v>
      </c>
      <c r="D370" s="136">
        <v>260.54000000000002</v>
      </c>
      <c r="E370" s="136">
        <v>0</v>
      </c>
      <c r="F370" s="136">
        <v>260.54000000000002</v>
      </c>
      <c r="G370" s="137">
        <v>0</v>
      </c>
      <c r="H370" s="142"/>
      <c r="I370" s="142"/>
      <c r="J370" s="142"/>
      <c r="K370" s="142"/>
      <c r="L370" s="143"/>
      <c r="M370" s="143"/>
      <c r="N370" s="143"/>
      <c r="Y370" s="30">
        <f t="shared" si="5"/>
        <v>260.54000000000002</v>
      </c>
    </row>
    <row r="371" spans="1:25" x14ac:dyDescent="0.2">
      <c r="A371" s="134" t="s">
        <v>757</v>
      </c>
      <c r="B371" s="135" t="s">
        <v>758</v>
      </c>
      <c r="C371" s="136">
        <v>14800.76</v>
      </c>
      <c r="D371" s="136">
        <v>281.22000000000003</v>
      </c>
      <c r="E371" s="136">
        <v>0</v>
      </c>
      <c r="F371" s="136">
        <v>281.22000000000003</v>
      </c>
      <c r="G371" s="137">
        <v>0</v>
      </c>
      <c r="H371" s="142"/>
      <c r="I371" s="142"/>
      <c r="J371" s="142"/>
      <c r="K371" s="142"/>
      <c r="L371" s="143"/>
      <c r="M371" s="143"/>
      <c r="N371" s="143"/>
      <c r="Y371" s="30">
        <f t="shared" si="5"/>
        <v>281.22000000000003</v>
      </c>
    </row>
    <row r="372" spans="1:25" x14ac:dyDescent="0.2">
      <c r="A372" s="134" t="s">
        <v>759</v>
      </c>
      <c r="B372" s="135" t="s">
        <v>760</v>
      </c>
      <c r="C372" s="136">
        <v>8151.56</v>
      </c>
      <c r="D372" s="136">
        <v>154.88</v>
      </c>
      <c r="E372" s="136">
        <v>0</v>
      </c>
      <c r="F372" s="136">
        <v>154.88</v>
      </c>
      <c r="G372" s="137">
        <v>0</v>
      </c>
      <c r="H372" s="142"/>
      <c r="I372" s="142"/>
      <c r="J372" s="142"/>
      <c r="K372" s="142"/>
      <c r="L372" s="143"/>
      <c r="M372" s="143"/>
      <c r="N372" s="143"/>
      <c r="Y372" s="30">
        <f t="shared" si="5"/>
        <v>154.88</v>
      </c>
    </row>
    <row r="373" spans="1:25" x14ac:dyDescent="0.2">
      <c r="A373" s="134" t="s">
        <v>761</v>
      </c>
      <c r="B373" s="135" t="s">
        <v>762</v>
      </c>
      <c r="C373" s="136">
        <v>273.77</v>
      </c>
      <c r="D373" s="136">
        <v>5.2</v>
      </c>
      <c r="E373" s="136">
        <v>5.2</v>
      </c>
      <c r="F373" s="136">
        <v>0</v>
      </c>
      <c r="G373" s="137">
        <v>76.31</v>
      </c>
      <c r="H373" s="142"/>
      <c r="I373" s="142"/>
      <c r="J373" s="142"/>
      <c r="K373" s="142"/>
      <c r="L373" s="143"/>
      <c r="M373" s="143"/>
      <c r="N373" s="143"/>
      <c r="Y373" s="30">
        <f t="shared" si="5"/>
        <v>0</v>
      </c>
    </row>
    <row r="374" spans="1:25" x14ac:dyDescent="0.2">
      <c r="A374" s="134" t="s">
        <v>763</v>
      </c>
      <c r="B374" s="135" t="s">
        <v>764</v>
      </c>
      <c r="C374" s="136">
        <v>319</v>
      </c>
      <c r="D374" s="136">
        <v>6.06</v>
      </c>
      <c r="E374" s="136">
        <v>6.06</v>
      </c>
      <c r="F374" s="136">
        <v>0</v>
      </c>
      <c r="G374" s="137">
        <v>29.75</v>
      </c>
      <c r="H374" s="142"/>
      <c r="I374" s="142"/>
      <c r="J374" s="142"/>
      <c r="K374" s="142"/>
      <c r="L374" s="143"/>
      <c r="M374" s="143"/>
      <c r="N374" s="143"/>
      <c r="Y374" s="30">
        <f t="shared" si="5"/>
        <v>0</v>
      </c>
    </row>
    <row r="375" spans="1:25" x14ac:dyDescent="0.2">
      <c r="A375" s="134" t="s">
        <v>765</v>
      </c>
      <c r="B375" s="135" t="s">
        <v>766</v>
      </c>
      <c r="C375" s="136">
        <v>38482.480000000003</v>
      </c>
      <c r="D375" s="136">
        <v>731.17</v>
      </c>
      <c r="E375" s="136">
        <v>0</v>
      </c>
      <c r="F375" s="136">
        <v>731.17</v>
      </c>
      <c r="G375" s="137">
        <v>0</v>
      </c>
      <c r="H375" s="142"/>
      <c r="I375" s="142"/>
      <c r="J375" s="142"/>
      <c r="K375" s="142"/>
      <c r="L375" s="143"/>
      <c r="M375" s="143"/>
      <c r="N375" s="143"/>
      <c r="Y375" s="30">
        <f t="shared" si="5"/>
        <v>731.17</v>
      </c>
    </row>
    <row r="376" spans="1:25" x14ac:dyDescent="0.2">
      <c r="A376" s="134" t="s">
        <v>767</v>
      </c>
      <c r="B376" s="135" t="s">
        <v>768</v>
      </c>
      <c r="C376" s="136">
        <v>2828.64</v>
      </c>
      <c r="D376" s="136">
        <v>53.75</v>
      </c>
      <c r="E376" s="136">
        <v>0</v>
      </c>
      <c r="F376" s="136">
        <v>53.75</v>
      </c>
      <c r="G376" s="137">
        <v>0</v>
      </c>
      <c r="H376" s="142"/>
      <c r="I376" s="142"/>
      <c r="J376" s="142"/>
      <c r="K376" s="142"/>
      <c r="L376" s="143"/>
      <c r="M376" s="143"/>
      <c r="N376" s="143"/>
      <c r="Y376" s="30">
        <f t="shared" si="5"/>
        <v>53.75</v>
      </c>
    </row>
    <row r="377" spans="1:25" x14ac:dyDescent="0.2">
      <c r="A377" s="134" t="s">
        <v>769</v>
      </c>
      <c r="B377" s="135" t="s">
        <v>770</v>
      </c>
      <c r="C377" s="136">
        <v>260.54000000000002</v>
      </c>
      <c r="D377" s="136">
        <v>4.95</v>
      </c>
      <c r="E377" s="136">
        <v>4.95</v>
      </c>
      <c r="F377" s="136">
        <v>0</v>
      </c>
      <c r="G377" s="137">
        <v>47</v>
      </c>
      <c r="H377" s="142"/>
      <c r="I377" s="142"/>
      <c r="J377" s="142"/>
      <c r="K377" s="142"/>
      <c r="L377" s="143"/>
      <c r="M377" s="143"/>
      <c r="N377" s="143"/>
      <c r="Y377" s="30">
        <f t="shared" si="5"/>
        <v>0</v>
      </c>
    </row>
    <row r="378" spans="1:25" x14ac:dyDescent="0.2">
      <c r="A378" s="134" t="s">
        <v>771</v>
      </c>
      <c r="B378" s="135" t="s">
        <v>772</v>
      </c>
      <c r="C378" s="136">
        <v>11579.17</v>
      </c>
      <c r="D378" s="136">
        <v>220.01</v>
      </c>
      <c r="E378" s="136">
        <v>0</v>
      </c>
      <c r="F378" s="136">
        <v>220.01</v>
      </c>
      <c r="G378" s="137">
        <v>0</v>
      </c>
      <c r="H378" s="142"/>
      <c r="I378" s="142"/>
      <c r="J378" s="142"/>
      <c r="K378" s="142"/>
      <c r="L378" s="143"/>
      <c r="M378" s="143"/>
      <c r="N378" s="143"/>
      <c r="Y378" s="30">
        <f t="shared" si="5"/>
        <v>220.01</v>
      </c>
    </row>
    <row r="379" spans="1:25" x14ac:dyDescent="0.2">
      <c r="A379" s="134" t="s">
        <v>773</v>
      </c>
      <c r="B379" s="135" t="s">
        <v>774</v>
      </c>
      <c r="C379" s="136">
        <v>193.42</v>
      </c>
      <c r="D379" s="136">
        <v>3.68</v>
      </c>
      <c r="E379" s="136">
        <v>3.68</v>
      </c>
      <c r="F379" s="136">
        <v>0</v>
      </c>
      <c r="G379" s="137">
        <v>86.24</v>
      </c>
      <c r="H379" s="142"/>
      <c r="I379" s="142"/>
      <c r="J379" s="142"/>
      <c r="K379" s="142"/>
      <c r="L379" s="143"/>
      <c r="M379" s="143"/>
      <c r="N379" s="143"/>
      <c r="Y379" s="30">
        <f t="shared" si="5"/>
        <v>0</v>
      </c>
    </row>
    <row r="380" spans="1:25" x14ac:dyDescent="0.2">
      <c r="A380" s="134" t="s">
        <v>775</v>
      </c>
      <c r="B380" s="135" t="s">
        <v>776</v>
      </c>
      <c r="C380" s="136">
        <v>556.16</v>
      </c>
      <c r="D380" s="136">
        <v>10.57</v>
      </c>
      <c r="E380" s="136">
        <v>4.96</v>
      </c>
      <c r="F380" s="136">
        <v>5.61</v>
      </c>
      <c r="G380" s="137">
        <v>0</v>
      </c>
      <c r="H380" s="142"/>
      <c r="I380" s="142"/>
      <c r="J380" s="142"/>
      <c r="K380" s="142"/>
      <c r="L380" s="143"/>
      <c r="M380" s="143"/>
      <c r="N380" s="143"/>
      <c r="Y380" s="30">
        <f t="shared" si="5"/>
        <v>5.61</v>
      </c>
    </row>
    <row r="381" spans="1:25" x14ac:dyDescent="0.2">
      <c r="A381" s="134" t="s">
        <v>777</v>
      </c>
      <c r="B381" s="135" t="s">
        <v>778</v>
      </c>
      <c r="C381" s="136">
        <v>130468.78</v>
      </c>
      <c r="D381" s="136">
        <v>2478.91</v>
      </c>
      <c r="E381" s="136">
        <v>0</v>
      </c>
      <c r="F381" s="136">
        <v>2478.91</v>
      </c>
      <c r="G381" s="137">
        <v>0</v>
      </c>
      <c r="H381" s="142"/>
      <c r="I381" s="142"/>
      <c r="J381" s="142"/>
      <c r="K381" s="142"/>
      <c r="L381" s="143"/>
      <c r="M381" s="143"/>
      <c r="N381" s="143"/>
      <c r="Y381" s="30">
        <f t="shared" si="5"/>
        <v>2478.91</v>
      </c>
    </row>
    <row r="382" spans="1:25" x14ac:dyDescent="0.2">
      <c r="A382" s="134" t="s">
        <v>779</v>
      </c>
      <c r="B382" s="135" t="s">
        <v>780</v>
      </c>
      <c r="C382" s="136">
        <v>6043.61</v>
      </c>
      <c r="D382" s="136">
        <v>114.83</v>
      </c>
      <c r="E382" s="136">
        <v>0</v>
      </c>
      <c r="F382" s="136">
        <v>114.83</v>
      </c>
      <c r="G382" s="137">
        <v>0</v>
      </c>
      <c r="H382" s="142"/>
      <c r="I382" s="142"/>
      <c r="J382" s="142"/>
      <c r="K382" s="142"/>
      <c r="L382" s="143"/>
      <c r="M382" s="143"/>
      <c r="N382" s="143"/>
      <c r="Y382" s="30">
        <f t="shared" si="5"/>
        <v>114.83</v>
      </c>
    </row>
    <row r="383" spans="1:25" x14ac:dyDescent="0.2">
      <c r="A383" s="134" t="s">
        <v>781</v>
      </c>
      <c r="B383" s="135" t="s">
        <v>782</v>
      </c>
      <c r="C383" s="136">
        <v>13864.29</v>
      </c>
      <c r="D383" s="136">
        <v>263.42</v>
      </c>
      <c r="E383" s="136">
        <v>0</v>
      </c>
      <c r="F383" s="136">
        <v>263.42</v>
      </c>
      <c r="G383" s="137">
        <v>0</v>
      </c>
      <c r="H383" s="142"/>
      <c r="I383" s="142"/>
      <c r="J383" s="142"/>
      <c r="K383" s="142"/>
      <c r="L383" s="143"/>
      <c r="M383" s="143"/>
      <c r="N383" s="143"/>
      <c r="Y383" s="30">
        <f t="shared" si="5"/>
        <v>263.42</v>
      </c>
    </row>
    <row r="384" spans="1:25" x14ac:dyDescent="0.2">
      <c r="A384" s="134" t="s">
        <v>783</v>
      </c>
      <c r="B384" s="135" t="s">
        <v>784</v>
      </c>
      <c r="C384" s="136">
        <v>2981.28</v>
      </c>
      <c r="D384" s="136">
        <v>56.65</v>
      </c>
      <c r="E384" s="136">
        <v>0</v>
      </c>
      <c r="F384" s="136">
        <v>56.65</v>
      </c>
      <c r="G384" s="137">
        <v>0</v>
      </c>
      <c r="H384" s="142"/>
      <c r="I384" s="142"/>
      <c r="J384" s="142"/>
      <c r="K384" s="142"/>
      <c r="L384" s="143"/>
      <c r="M384" s="143"/>
      <c r="N384" s="143"/>
      <c r="Y384" s="30">
        <f t="shared" si="5"/>
        <v>56.65</v>
      </c>
    </row>
    <row r="385" spans="1:25" x14ac:dyDescent="0.2">
      <c r="A385" s="134" t="s">
        <v>785</v>
      </c>
      <c r="B385" s="135" t="s">
        <v>786</v>
      </c>
      <c r="C385" s="136">
        <v>321.27999999999997</v>
      </c>
      <c r="D385" s="136">
        <v>6.11</v>
      </c>
      <c r="E385" s="136">
        <v>6.11</v>
      </c>
      <c r="F385" s="136">
        <v>0</v>
      </c>
      <c r="G385" s="137">
        <v>0.02</v>
      </c>
      <c r="H385" s="142"/>
      <c r="I385" s="142"/>
      <c r="J385" s="142"/>
      <c r="K385" s="142"/>
      <c r="L385" s="143"/>
      <c r="M385" s="143"/>
      <c r="N385" s="143"/>
      <c r="Y385" s="30">
        <f t="shared" si="5"/>
        <v>0</v>
      </c>
    </row>
    <row r="386" spans="1:25" x14ac:dyDescent="0.2">
      <c r="A386" s="134" t="s">
        <v>787</v>
      </c>
      <c r="B386" s="135" t="s">
        <v>788</v>
      </c>
      <c r="C386" s="136">
        <v>3499.18</v>
      </c>
      <c r="D386" s="136">
        <v>66.489999999999995</v>
      </c>
      <c r="E386" s="136">
        <v>0</v>
      </c>
      <c r="F386" s="136">
        <v>66.489999999999995</v>
      </c>
      <c r="G386" s="137">
        <v>0</v>
      </c>
      <c r="H386" s="142"/>
      <c r="I386" s="142"/>
      <c r="J386" s="142"/>
      <c r="K386" s="142"/>
      <c r="L386" s="143"/>
      <c r="M386" s="143"/>
      <c r="N386" s="143"/>
      <c r="Y386" s="30">
        <f t="shared" si="5"/>
        <v>66.489999999999995</v>
      </c>
    </row>
    <row r="387" spans="1:25" x14ac:dyDescent="0.2">
      <c r="A387" s="134" t="s">
        <v>789</v>
      </c>
      <c r="B387" s="135" t="s">
        <v>790</v>
      </c>
      <c r="C387" s="136">
        <v>35678.54</v>
      </c>
      <c r="D387" s="136">
        <v>677.89</v>
      </c>
      <c r="E387" s="136">
        <v>0</v>
      </c>
      <c r="F387" s="136">
        <v>677.89</v>
      </c>
      <c r="G387" s="137">
        <v>0</v>
      </c>
      <c r="H387" s="142"/>
      <c r="I387" s="142"/>
      <c r="J387" s="142"/>
      <c r="K387" s="142"/>
      <c r="L387" s="143"/>
      <c r="M387" s="143"/>
      <c r="N387" s="143"/>
      <c r="Y387" s="30">
        <f t="shared" si="5"/>
        <v>677.89</v>
      </c>
    </row>
    <row r="388" spans="1:25" x14ac:dyDescent="0.2">
      <c r="A388" s="134" t="s">
        <v>791</v>
      </c>
      <c r="B388" s="135" t="s">
        <v>792</v>
      </c>
      <c r="C388" s="136">
        <v>21348.63</v>
      </c>
      <c r="D388" s="136">
        <v>405.63</v>
      </c>
      <c r="E388" s="136">
        <v>0</v>
      </c>
      <c r="F388" s="136">
        <v>405.63</v>
      </c>
      <c r="G388" s="137">
        <v>0</v>
      </c>
      <c r="H388" s="142"/>
      <c r="I388" s="142"/>
      <c r="J388" s="142"/>
      <c r="K388" s="142"/>
      <c r="L388" s="143"/>
      <c r="M388" s="143"/>
      <c r="N388" s="143"/>
      <c r="Y388" s="30">
        <f t="shared" si="5"/>
        <v>405.63</v>
      </c>
    </row>
    <row r="389" spans="1:25" x14ac:dyDescent="0.2">
      <c r="A389" s="134" t="s">
        <v>793</v>
      </c>
      <c r="B389" s="135" t="s">
        <v>794</v>
      </c>
      <c r="C389" s="136">
        <v>216.84</v>
      </c>
      <c r="D389" s="136">
        <v>4.12</v>
      </c>
      <c r="E389" s="136">
        <v>4.12</v>
      </c>
      <c r="F389" s="136">
        <v>0</v>
      </c>
      <c r="G389" s="137">
        <v>35.08</v>
      </c>
      <c r="H389" s="142"/>
      <c r="I389" s="142"/>
      <c r="J389" s="142"/>
      <c r="K389" s="142"/>
      <c r="L389" s="143"/>
      <c r="M389" s="143"/>
      <c r="N389" s="143"/>
      <c r="Y389" s="30">
        <f t="shared" si="5"/>
        <v>0</v>
      </c>
    </row>
    <row r="390" spans="1:25" x14ac:dyDescent="0.2">
      <c r="A390" s="134" t="s">
        <v>795</v>
      </c>
      <c r="B390" s="135" t="s">
        <v>796</v>
      </c>
      <c r="C390" s="136">
        <v>109904.81</v>
      </c>
      <c r="D390" s="136">
        <v>2088.19</v>
      </c>
      <c r="E390" s="136">
        <v>0</v>
      </c>
      <c r="F390" s="136">
        <v>2088.19</v>
      </c>
      <c r="G390" s="137">
        <v>0</v>
      </c>
      <c r="H390" s="142"/>
      <c r="I390" s="142"/>
      <c r="J390" s="142"/>
      <c r="K390" s="142"/>
      <c r="L390" s="143"/>
      <c r="M390" s="143"/>
      <c r="N390" s="143"/>
      <c r="Y390" s="30">
        <f t="shared" si="5"/>
        <v>2088.19</v>
      </c>
    </row>
    <row r="391" spans="1:25" x14ac:dyDescent="0.2">
      <c r="A391" s="134" t="s">
        <v>797</v>
      </c>
      <c r="B391" s="135" t="s">
        <v>798</v>
      </c>
      <c r="C391" s="136">
        <v>2304.79</v>
      </c>
      <c r="D391" s="136">
        <v>43.79</v>
      </c>
      <c r="E391" s="136">
        <v>0</v>
      </c>
      <c r="F391" s="136">
        <v>43.79</v>
      </c>
      <c r="G391" s="137">
        <v>0</v>
      </c>
      <c r="H391" s="142"/>
      <c r="I391" s="142"/>
      <c r="J391" s="142"/>
      <c r="K391" s="142"/>
      <c r="L391" s="143"/>
      <c r="M391" s="143"/>
      <c r="N391" s="143"/>
      <c r="Y391" s="30">
        <f t="shared" si="5"/>
        <v>43.79</v>
      </c>
    </row>
    <row r="392" spans="1:25" x14ac:dyDescent="0.2">
      <c r="A392" s="134" t="s">
        <v>799</v>
      </c>
      <c r="B392" s="135" t="s">
        <v>800</v>
      </c>
      <c r="C392" s="136">
        <v>7643.47</v>
      </c>
      <c r="D392" s="136">
        <v>145.22999999999999</v>
      </c>
      <c r="E392" s="136">
        <v>0</v>
      </c>
      <c r="F392" s="136">
        <v>145.22999999999999</v>
      </c>
      <c r="G392" s="137">
        <v>0</v>
      </c>
      <c r="H392" s="142"/>
      <c r="I392" s="142"/>
      <c r="J392" s="142"/>
      <c r="K392" s="142"/>
      <c r="L392" s="143"/>
      <c r="M392" s="143"/>
      <c r="N392" s="143"/>
      <c r="Y392" s="30">
        <f t="shared" si="5"/>
        <v>145.22999999999999</v>
      </c>
    </row>
    <row r="393" spans="1:25" x14ac:dyDescent="0.2">
      <c r="A393" s="134" t="s">
        <v>801</v>
      </c>
      <c r="B393" s="135" t="s">
        <v>802</v>
      </c>
      <c r="C393" s="136">
        <v>46.17</v>
      </c>
      <c r="D393" s="136">
        <v>0.88</v>
      </c>
      <c r="E393" s="136">
        <v>0.88</v>
      </c>
      <c r="F393" s="136">
        <v>0</v>
      </c>
      <c r="G393" s="137">
        <v>83.88</v>
      </c>
      <c r="H393" s="142"/>
      <c r="I393" s="142"/>
      <c r="J393" s="142"/>
      <c r="K393" s="142"/>
      <c r="L393" s="143"/>
      <c r="M393" s="143"/>
      <c r="N393" s="143"/>
      <c r="Y393" s="30">
        <f t="shared" si="5"/>
        <v>0</v>
      </c>
    </row>
    <row r="394" spans="1:25" x14ac:dyDescent="0.2">
      <c r="A394" s="134" t="s">
        <v>803</v>
      </c>
      <c r="B394" s="135" t="s">
        <v>804</v>
      </c>
      <c r="C394" s="136">
        <v>7032.38</v>
      </c>
      <c r="D394" s="136">
        <v>133.62</v>
      </c>
      <c r="E394" s="136">
        <v>0</v>
      </c>
      <c r="F394" s="136">
        <v>133.62</v>
      </c>
      <c r="G394" s="137">
        <v>0</v>
      </c>
      <c r="H394" s="142"/>
      <c r="I394" s="142"/>
      <c r="J394" s="142"/>
      <c r="K394" s="142"/>
      <c r="L394" s="143"/>
      <c r="M394" s="143"/>
      <c r="N394" s="143"/>
      <c r="Y394" s="30">
        <f t="shared" si="5"/>
        <v>133.62</v>
      </c>
    </row>
    <row r="395" spans="1:25" x14ac:dyDescent="0.2">
      <c r="A395" s="134" t="s">
        <v>805</v>
      </c>
      <c r="B395" s="135" t="s">
        <v>806</v>
      </c>
      <c r="C395" s="136">
        <v>222.68</v>
      </c>
      <c r="D395" s="136">
        <v>4.2300000000000004</v>
      </c>
      <c r="E395" s="136">
        <v>4.2300000000000004</v>
      </c>
      <c r="F395" s="136">
        <v>0</v>
      </c>
      <c r="G395" s="137">
        <v>125.74</v>
      </c>
      <c r="H395" s="142"/>
      <c r="I395" s="142"/>
      <c r="J395" s="142"/>
      <c r="K395" s="142"/>
      <c r="L395" s="143"/>
      <c r="M395" s="143"/>
      <c r="N395" s="143"/>
      <c r="Y395" s="30">
        <f t="shared" si="5"/>
        <v>0</v>
      </c>
    </row>
    <row r="396" spans="1:25" x14ac:dyDescent="0.2">
      <c r="A396" s="134" t="s">
        <v>807</v>
      </c>
      <c r="B396" s="135" t="s">
        <v>808</v>
      </c>
      <c r="C396" s="136">
        <v>3282.78</v>
      </c>
      <c r="D396" s="136">
        <v>62.37</v>
      </c>
      <c r="E396" s="136">
        <v>0</v>
      </c>
      <c r="F396" s="136">
        <v>62.37</v>
      </c>
      <c r="G396" s="137">
        <v>0</v>
      </c>
      <c r="H396" s="142"/>
      <c r="I396" s="142"/>
      <c r="J396" s="142"/>
      <c r="K396" s="142"/>
      <c r="L396" s="143"/>
      <c r="M396" s="143"/>
      <c r="N396" s="143"/>
      <c r="Y396" s="30">
        <f t="shared" si="5"/>
        <v>62.37</v>
      </c>
    </row>
    <row r="397" spans="1:25" x14ac:dyDescent="0.2">
      <c r="A397" s="134" t="s">
        <v>809</v>
      </c>
      <c r="B397" s="135" t="s">
        <v>810</v>
      </c>
      <c r="C397" s="136">
        <v>710.09</v>
      </c>
      <c r="D397" s="136">
        <v>13.49</v>
      </c>
      <c r="E397" s="136">
        <v>13.49</v>
      </c>
      <c r="F397" s="136">
        <v>0</v>
      </c>
      <c r="G397" s="137">
        <v>32.26</v>
      </c>
      <c r="H397" s="142"/>
      <c r="I397" s="142"/>
      <c r="J397" s="142"/>
      <c r="K397" s="142"/>
      <c r="L397" s="143"/>
      <c r="M397" s="143"/>
      <c r="N397" s="143"/>
      <c r="Y397" s="30">
        <f t="shared" si="5"/>
        <v>0</v>
      </c>
    </row>
    <row r="398" spans="1:25" x14ac:dyDescent="0.2">
      <c r="A398" s="134" t="s">
        <v>811</v>
      </c>
      <c r="B398" s="135" t="s">
        <v>812</v>
      </c>
      <c r="C398" s="136">
        <v>22892.38</v>
      </c>
      <c r="D398" s="136">
        <v>434.96</v>
      </c>
      <c r="E398" s="136">
        <v>0</v>
      </c>
      <c r="F398" s="136">
        <v>434.96</v>
      </c>
      <c r="G398" s="137">
        <v>0</v>
      </c>
      <c r="H398" s="142"/>
      <c r="I398" s="142"/>
      <c r="J398" s="142"/>
      <c r="K398" s="142"/>
      <c r="L398" s="143"/>
      <c r="M398" s="143"/>
      <c r="N398" s="143"/>
      <c r="Y398" s="30">
        <f t="shared" si="5"/>
        <v>434.96</v>
      </c>
    </row>
    <row r="399" spans="1:25" x14ac:dyDescent="0.2">
      <c r="A399" s="134" t="s">
        <v>813</v>
      </c>
      <c r="B399" s="135" t="s">
        <v>814</v>
      </c>
      <c r="C399" s="136">
        <v>13911.84</v>
      </c>
      <c r="D399" s="136">
        <v>264.33</v>
      </c>
      <c r="E399" s="136">
        <v>0</v>
      </c>
      <c r="F399" s="136">
        <v>264.33</v>
      </c>
      <c r="G399" s="137">
        <v>0</v>
      </c>
      <c r="H399" s="142"/>
      <c r="I399" s="142"/>
      <c r="J399" s="142"/>
      <c r="K399" s="142"/>
      <c r="L399" s="143"/>
      <c r="M399" s="143"/>
      <c r="N399" s="143"/>
      <c r="Y399" s="30">
        <f t="shared" ref="Y399:Y462" si="6">W399+R399+M399+F399</f>
        <v>264.33</v>
      </c>
    </row>
    <row r="400" spans="1:25" x14ac:dyDescent="0.2">
      <c r="A400" s="134" t="s">
        <v>815</v>
      </c>
      <c r="B400" s="135" t="s">
        <v>816</v>
      </c>
      <c r="C400" s="136">
        <v>3291.68</v>
      </c>
      <c r="D400" s="136">
        <v>62.54</v>
      </c>
      <c r="E400" s="136">
        <v>0</v>
      </c>
      <c r="F400" s="136">
        <v>62.54</v>
      </c>
      <c r="G400" s="137">
        <v>0</v>
      </c>
      <c r="H400" s="142"/>
      <c r="I400" s="142"/>
      <c r="J400" s="142"/>
      <c r="K400" s="142"/>
      <c r="L400" s="143"/>
      <c r="M400" s="143"/>
      <c r="N400" s="143"/>
      <c r="Y400" s="30">
        <f t="shared" si="6"/>
        <v>62.54</v>
      </c>
    </row>
    <row r="401" spans="1:25" x14ac:dyDescent="0.2">
      <c r="A401" s="134" t="s">
        <v>817</v>
      </c>
      <c r="B401" s="135" t="s">
        <v>818</v>
      </c>
      <c r="C401" s="136">
        <v>352.7</v>
      </c>
      <c r="D401" s="136">
        <v>6.7</v>
      </c>
      <c r="E401" s="136">
        <v>6.7</v>
      </c>
      <c r="F401" s="136">
        <v>0</v>
      </c>
      <c r="G401" s="137">
        <v>31.19</v>
      </c>
      <c r="H401" s="142"/>
      <c r="I401" s="142"/>
      <c r="J401" s="142"/>
      <c r="K401" s="142"/>
      <c r="L401" s="143"/>
      <c r="M401" s="143"/>
      <c r="N401" s="143"/>
      <c r="Y401" s="30">
        <f t="shared" si="6"/>
        <v>0</v>
      </c>
    </row>
    <row r="402" spans="1:25" x14ac:dyDescent="0.2">
      <c r="A402" s="134" t="s">
        <v>819</v>
      </c>
      <c r="B402" s="135" t="s">
        <v>820</v>
      </c>
      <c r="C402" s="136">
        <v>213.22</v>
      </c>
      <c r="D402" s="136">
        <v>4.05</v>
      </c>
      <c r="E402" s="136">
        <v>4.05</v>
      </c>
      <c r="F402" s="136">
        <v>0</v>
      </c>
      <c r="G402" s="137">
        <v>1.37</v>
      </c>
      <c r="H402" s="142"/>
      <c r="I402" s="142"/>
      <c r="J402" s="142"/>
      <c r="K402" s="142"/>
      <c r="L402" s="143"/>
      <c r="M402" s="143"/>
      <c r="N402" s="143"/>
      <c r="Y402" s="30">
        <f t="shared" si="6"/>
        <v>0</v>
      </c>
    </row>
    <row r="403" spans="1:25" x14ac:dyDescent="0.2">
      <c r="A403" s="134" t="s">
        <v>821</v>
      </c>
      <c r="B403" s="135" t="s">
        <v>822</v>
      </c>
      <c r="C403" s="136">
        <v>3494.67</v>
      </c>
      <c r="D403" s="136">
        <v>66.400000000000006</v>
      </c>
      <c r="E403" s="136">
        <v>0</v>
      </c>
      <c r="F403" s="136">
        <v>66.400000000000006</v>
      </c>
      <c r="G403" s="137">
        <v>0</v>
      </c>
      <c r="H403" s="142"/>
      <c r="I403" s="142"/>
      <c r="J403" s="142"/>
      <c r="K403" s="142"/>
      <c r="L403" s="143"/>
      <c r="M403" s="143"/>
      <c r="N403" s="143"/>
      <c r="Y403" s="30">
        <f t="shared" si="6"/>
        <v>66.400000000000006</v>
      </c>
    </row>
    <row r="404" spans="1:25" x14ac:dyDescent="0.2">
      <c r="A404" s="134" t="s">
        <v>823</v>
      </c>
      <c r="B404" s="135" t="s">
        <v>824</v>
      </c>
      <c r="C404" s="136">
        <v>10398.469999999999</v>
      </c>
      <c r="D404" s="136">
        <v>197.57</v>
      </c>
      <c r="E404" s="136">
        <v>0</v>
      </c>
      <c r="F404" s="136">
        <v>197.57</v>
      </c>
      <c r="G404" s="137">
        <v>0</v>
      </c>
      <c r="H404" s="142"/>
      <c r="I404" s="142"/>
      <c r="J404" s="142"/>
      <c r="K404" s="142"/>
      <c r="L404" s="143"/>
      <c r="M404" s="143"/>
      <c r="N404" s="143"/>
      <c r="Y404" s="30">
        <f t="shared" si="6"/>
        <v>197.57</v>
      </c>
    </row>
    <row r="405" spans="1:25" x14ac:dyDescent="0.2">
      <c r="A405" s="134" t="s">
        <v>825</v>
      </c>
      <c r="B405" s="135" t="s">
        <v>826</v>
      </c>
      <c r="C405" s="136">
        <v>22947.69</v>
      </c>
      <c r="D405" s="136">
        <v>436.01</v>
      </c>
      <c r="E405" s="136">
        <v>0</v>
      </c>
      <c r="F405" s="136">
        <v>436.01</v>
      </c>
      <c r="G405" s="137">
        <v>0</v>
      </c>
      <c r="H405" s="142"/>
      <c r="I405" s="142"/>
      <c r="J405" s="142"/>
      <c r="K405" s="142"/>
      <c r="L405" s="143"/>
      <c r="M405" s="143"/>
      <c r="N405" s="143"/>
      <c r="Y405" s="30">
        <f t="shared" si="6"/>
        <v>436.01</v>
      </c>
    </row>
    <row r="406" spans="1:25" x14ac:dyDescent="0.2">
      <c r="A406" s="134" t="s">
        <v>827</v>
      </c>
      <c r="B406" s="135" t="s">
        <v>828</v>
      </c>
      <c r="C406" s="136">
        <v>19034.09</v>
      </c>
      <c r="D406" s="136">
        <v>361.65</v>
      </c>
      <c r="E406" s="136">
        <v>0</v>
      </c>
      <c r="F406" s="136">
        <v>361.65</v>
      </c>
      <c r="G406" s="137">
        <v>0</v>
      </c>
      <c r="H406" s="142"/>
      <c r="I406" s="142"/>
      <c r="J406" s="142"/>
      <c r="K406" s="142"/>
      <c r="L406" s="143"/>
      <c r="M406" s="143"/>
      <c r="N406" s="143"/>
      <c r="Y406" s="30">
        <f t="shared" si="6"/>
        <v>361.65</v>
      </c>
    </row>
    <row r="407" spans="1:25" x14ac:dyDescent="0.2">
      <c r="A407" s="134" t="s">
        <v>829</v>
      </c>
      <c r="B407" s="135" t="s">
        <v>830</v>
      </c>
      <c r="C407" s="136">
        <v>1319.48</v>
      </c>
      <c r="D407" s="136">
        <v>25.07</v>
      </c>
      <c r="E407" s="136">
        <v>25.07</v>
      </c>
      <c r="F407" s="136">
        <v>0</v>
      </c>
      <c r="G407" s="137">
        <v>225.71</v>
      </c>
      <c r="H407" s="142"/>
      <c r="I407" s="142"/>
      <c r="J407" s="142"/>
      <c r="K407" s="142"/>
      <c r="L407" s="143"/>
      <c r="M407" s="143"/>
      <c r="N407" s="143"/>
      <c r="Y407" s="30">
        <f t="shared" si="6"/>
        <v>0</v>
      </c>
    </row>
    <row r="408" spans="1:25" x14ac:dyDescent="0.2">
      <c r="A408" s="134" t="s">
        <v>831</v>
      </c>
      <c r="B408" s="135" t="s">
        <v>832</v>
      </c>
      <c r="C408" s="136">
        <v>455.47</v>
      </c>
      <c r="D408" s="136">
        <v>8.66</v>
      </c>
      <c r="E408" s="136">
        <v>8.66</v>
      </c>
      <c r="F408" s="136">
        <v>0</v>
      </c>
      <c r="G408" s="137">
        <v>120.2</v>
      </c>
      <c r="H408" s="142"/>
      <c r="I408" s="142"/>
      <c r="J408" s="142"/>
      <c r="K408" s="142"/>
      <c r="L408" s="143"/>
      <c r="M408" s="143"/>
      <c r="N408" s="143"/>
      <c r="Y408" s="30">
        <f t="shared" si="6"/>
        <v>0</v>
      </c>
    </row>
    <row r="409" spans="1:25" x14ac:dyDescent="0.2">
      <c r="A409" s="134" t="s">
        <v>833</v>
      </c>
      <c r="B409" s="135" t="s">
        <v>834</v>
      </c>
      <c r="C409" s="136">
        <v>3259.83</v>
      </c>
      <c r="D409" s="136">
        <v>61.94</v>
      </c>
      <c r="E409" s="136">
        <v>0</v>
      </c>
      <c r="F409" s="136">
        <v>61.94</v>
      </c>
      <c r="G409" s="137">
        <v>0</v>
      </c>
      <c r="H409" s="142"/>
      <c r="I409" s="142"/>
      <c r="J409" s="142"/>
      <c r="K409" s="142"/>
      <c r="L409" s="143"/>
      <c r="M409" s="143"/>
      <c r="N409" s="143"/>
      <c r="Y409" s="30">
        <f t="shared" si="6"/>
        <v>61.94</v>
      </c>
    </row>
    <row r="410" spans="1:25" x14ac:dyDescent="0.2">
      <c r="A410" s="134" t="s">
        <v>835</v>
      </c>
      <c r="B410" s="135" t="s">
        <v>836</v>
      </c>
      <c r="C410" s="136">
        <v>1716.18</v>
      </c>
      <c r="D410" s="136">
        <v>32.61</v>
      </c>
      <c r="E410" s="136">
        <v>0</v>
      </c>
      <c r="F410" s="136">
        <v>32.61</v>
      </c>
      <c r="G410" s="137">
        <v>0</v>
      </c>
      <c r="H410" s="142"/>
      <c r="I410" s="142"/>
      <c r="J410" s="142"/>
      <c r="K410" s="142"/>
      <c r="L410" s="143"/>
      <c r="M410" s="143"/>
      <c r="N410" s="143"/>
      <c r="Y410" s="30">
        <f t="shared" si="6"/>
        <v>32.61</v>
      </c>
    </row>
    <row r="411" spans="1:25" x14ac:dyDescent="0.2">
      <c r="A411" s="134" t="s">
        <v>837</v>
      </c>
      <c r="B411" s="135" t="s">
        <v>838</v>
      </c>
      <c r="C411" s="136">
        <v>2760.28</v>
      </c>
      <c r="D411" s="136">
        <v>52.45</v>
      </c>
      <c r="E411" s="136">
        <v>0</v>
      </c>
      <c r="F411" s="136">
        <v>52.45</v>
      </c>
      <c r="G411" s="137">
        <v>0</v>
      </c>
      <c r="H411" s="142"/>
      <c r="I411" s="142"/>
      <c r="J411" s="142"/>
      <c r="K411" s="142"/>
      <c r="L411" s="143"/>
      <c r="M411" s="143"/>
      <c r="N411" s="143"/>
      <c r="Y411" s="30">
        <f t="shared" si="6"/>
        <v>52.45</v>
      </c>
    </row>
    <row r="412" spans="1:25" x14ac:dyDescent="0.2">
      <c r="A412" s="134" t="s">
        <v>839</v>
      </c>
      <c r="B412" s="135" t="s">
        <v>840</v>
      </c>
      <c r="C412" s="136">
        <v>79.73</v>
      </c>
      <c r="D412" s="136">
        <v>1.52</v>
      </c>
      <c r="E412" s="136">
        <v>1.52</v>
      </c>
      <c r="F412" s="136">
        <v>0</v>
      </c>
      <c r="G412" s="137">
        <v>34.299999999999997</v>
      </c>
      <c r="H412" s="142"/>
      <c r="I412" s="142"/>
      <c r="J412" s="142"/>
      <c r="K412" s="142"/>
      <c r="L412" s="143"/>
      <c r="M412" s="143"/>
      <c r="N412" s="143"/>
      <c r="Y412" s="30">
        <f t="shared" si="6"/>
        <v>0</v>
      </c>
    </row>
    <row r="413" spans="1:25" x14ac:dyDescent="0.2">
      <c r="A413" s="134" t="s">
        <v>841</v>
      </c>
      <c r="B413" s="135" t="s">
        <v>842</v>
      </c>
      <c r="C413" s="136">
        <v>28577.82</v>
      </c>
      <c r="D413" s="136">
        <v>542.98</v>
      </c>
      <c r="E413" s="136">
        <v>0</v>
      </c>
      <c r="F413" s="136">
        <v>542.98</v>
      </c>
      <c r="G413" s="137">
        <v>0</v>
      </c>
      <c r="H413" s="142"/>
      <c r="I413" s="142"/>
      <c r="J413" s="142"/>
      <c r="K413" s="142"/>
      <c r="L413" s="143"/>
      <c r="M413" s="143"/>
      <c r="N413" s="143"/>
      <c r="Y413" s="30">
        <f t="shared" si="6"/>
        <v>542.98</v>
      </c>
    </row>
    <row r="414" spans="1:25" x14ac:dyDescent="0.2">
      <c r="A414" s="134" t="s">
        <v>843</v>
      </c>
      <c r="B414" s="135" t="s">
        <v>844</v>
      </c>
      <c r="C414" s="136">
        <v>162.26</v>
      </c>
      <c r="D414" s="136">
        <v>3.08</v>
      </c>
      <c r="E414" s="136">
        <v>3.08</v>
      </c>
      <c r="F414" s="136">
        <v>0</v>
      </c>
      <c r="G414" s="137">
        <v>37.630000000000003</v>
      </c>
      <c r="H414" s="142"/>
      <c r="I414" s="142"/>
      <c r="J414" s="142"/>
      <c r="K414" s="142"/>
      <c r="L414" s="143"/>
      <c r="M414" s="143"/>
      <c r="N414" s="143"/>
      <c r="Y414" s="30">
        <f t="shared" si="6"/>
        <v>0</v>
      </c>
    </row>
    <row r="415" spans="1:25" x14ac:dyDescent="0.2">
      <c r="A415" s="134" t="s">
        <v>845</v>
      </c>
      <c r="B415" s="135" t="s">
        <v>846</v>
      </c>
      <c r="C415" s="136">
        <v>390.57</v>
      </c>
      <c r="D415" s="136">
        <v>7.42</v>
      </c>
      <c r="E415" s="136">
        <v>7.42</v>
      </c>
      <c r="F415" s="136">
        <v>0</v>
      </c>
      <c r="G415" s="137">
        <v>0.08</v>
      </c>
      <c r="H415" s="142"/>
      <c r="I415" s="142"/>
      <c r="J415" s="142"/>
      <c r="K415" s="142"/>
      <c r="L415" s="143"/>
      <c r="M415" s="143"/>
      <c r="N415" s="143"/>
      <c r="Y415" s="30">
        <f t="shared" si="6"/>
        <v>0</v>
      </c>
    </row>
    <row r="416" spans="1:25" x14ac:dyDescent="0.2">
      <c r="A416" s="134" t="s">
        <v>847</v>
      </c>
      <c r="B416" s="135" t="s">
        <v>848</v>
      </c>
      <c r="C416" s="136">
        <v>4791.17</v>
      </c>
      <c r="D416" s="136">
        <v>91.03</v>
      </c>
      <c r="E416" s="136">
        <v>0</v>
      </c>
      <c r="F416" s="136">
        <v>91.03</v>
      </c>
      <c r="G416" s="137">
        <v>0</v>
      </c>
      <c r="H416" s="142"/>
      <c r="I416" s="142"/>
      <c r="J416" s="142"/>
      <c r="K416" s="142"/>
      <c r="L416" s="143"/>
      <c r="M416" s="143"/>
      <c r="N416" s="143"/>
      <c r="Y416" s="30">
        <f t="shared" si="6"/>
        <v>91.03</v>
      </c>
    </row>
    <row r="417" spans="1:25" x14ac:dyDescent="0.2">
      <c r="A417" s="134" t="s">
        <v>849</v>
      </c>
      <c r="B417" s="135" t="s">
        <v>850</v>
      </c>
      <c r="C417" s="136">
        <v>6281.03</v>
      </c>
      <c r="D417" s="136">
        <v>119.34</v>
      </c>
      <c r="E417" s="136">
        <v>0</v>
      </c>
      <c r="F417" s="136">
        <v>119.34</v>
      </c>
      <c r="G417" s="137">
        <v>0</v>
      </c>
      <c r="H417" s="142"/>
      <c r="I417" s="142"/>
      <c r="J417" s="142"/>
      <c r="K417" s="142"/>
      <c r="L417" s="143"/>
      <c r="M417" s="143"/>
      <c r="N417" s="143"/>
      <c r="Y417" s="30">
        <f t="shared" si="6"/>
        <v>119.34</v>
      </c>
    </row>
    <row r="418" spans="1:25" x14ac:dyDescent="0.2">
      <c r="A418" s="134" t="s">
        <v>851</v>
      </c>
      <c r="B418" s="135" t="s">
        <v>852</v>
      </c>
      <c r="C418" s="136">
        <v>245.79</v>
      </c>
      <c r="D418" s="136">
        <v>4.67</v>
      </c>
      <c r="E418" s="136">
        <v>4.67</v>
      </c>
      <c r="F418" s="136">
        <v>0</v>
      </c>
      <c r="G418" s="137">
        <v>20.86</v>
      </c>
      <c r="H418" s="142"/>
      <c r="I418" s="142"/>
      <c r="J418" s="142"/>
      <c r="K418" s="142"/>
      <c r="L418" s="143"/>
      <c r="M418" s="143"/>
      <c r="N418" s="143"/>
      <c r="Y418" s="30">
        <f t="shared" si="6"/>
        <v>0</v>
      </c>
    </row>
    <row r="419" spans="1:25" x14ac:dyDescent="0.2">
      <c r="A419" s="134" t="s">
        <v>853</v>
      </c>
      <c r="B419" s="135" t="s">
        <v>854</v>
      </c>
      <c r="C419" s="136">
        <v>21688.92</v>
      </c>
      <c r="D419" s="136">
        <v>412.09</v>
      </c>
      <c r="E419" s="136">
        <v>0</v>
      </c>
      <c r="F419" s="136">
        <v>412.09</v>
      </c>
      <c r="G419" s="137">
        <v>0</v>
      </c>
      <c r="H419" s="142"/>
      <c r="I419" s="142"/>
      <c r="J419" s="142"/>
      <c r="K419" s="142"/>
      <c r="L419" s="143"/>
      <c r="M419" s="143"/>
      <c r="N419" s="143"/>
      <c r="Y419" s="30">
        <f t="shared" si="6"/>
        <v>412.09</v>
      </c>
    </row>
    <row r="420" spans="1:25" x14ac:dyDescent="0.2">
      <c r="A420" s="134" t="s">
        <v>855</v>
      </c>
      <c r="B420" s="135" t="s">
        <v>856</v>
      </c>
      <c r="C420" s="136">
        <v>920.72</v>
      </c>
      <c r="D420" s="136">
        <v>17.489999999999998</v>
      </c>
      <c r="E420" s="136">
        <v>0</v>
      </c>
      <c r="F420" s="136">
        <v>17.489999999999998</v>
      </c>
      <c r="G420" s="137">
        <v>0</v>
      </c>
      <c r="H420" s="142"/>
      <c r="I420" s="142"/>
      <c r="J420" s="142"/>
      <c r="K420" s="142"/>
      <c r="L420" s="143"/>
      <c r="M420" s="143"/>
      <c r="N420" s="143"/>
      <c r="Y420" s="30">
        <f t="shared" si="6"/>
        <v>17.489999999999998</v>
      </c>
    </row>
    <row r="421" spans="1:25" x14ac:dyDescent="0.2">
      <c r="A421" s="134" t="s">
        <v>857</v>
      </c>
      <c r="B421" s="135" t="s">
        <v>858</v>
      </c>
      <c r="C421" s="136">
        <v>10874.04</v>
      </c>
      <c r="D421" s="136">
        <v>206.61</v>
      </c>
      <c r="E421" s="136">
        <v>0</v>
      </c>
      <c r="F421" s="136">
        <v>206.61</v>
      </c>
      <c r="G421" s="137">
        <v>0</v>
      </c>
      <c r="H421" s="142"/>
      <c r="I421" s="142"/>
      <c r="J421" s="142"/>
      <c r="K421" s="142"/>
      <c r="L421" s="143"/>
      <c r="M421" s="143"/>
      <c r="N421" s="143"/>
      <c r="Y421" s="30">
        <f t="shared" si="6"/>
        <v>206.61</v>
      </c>
    </row>
    <row r="422" spans="1:25" x14ac:dyDescent="0.2">
      <c r="A422" s="134" t="s">
        <v>859</v>
      </c>
      <c r="B422" s="135" t="s">
        <v>860</v>
      </c>
      <c r="C422" s="136">
        <v>24216.560000000001</v>
      </c>
      <c r="D422" s="136">
        <v>460.12</v>
      </c>
      <c r="E422" s="136">
        <v>0</v>
      </c>
      <c r="F422" s="136">
        <v>460.12</v>
      </c>
      <c r="G422" s="137">
        <v>0</v>
      </c>
      <c r="H422" s="142"/>
      <c r="I422" s="142"/>
      <c r="J422" s="142"/>
      <c r="K422" s="142"/>
      <c r="L422" s="143"/>
      <c r="M422" s="143"/>
      <c r="N422" s="143"/>
      <c r="Y422" s="30">
        <f t="shared" si="6"/>
        <v>460.12</v>
      </c>
    </row>
    <row r="423" spans="1:25" x14ac:dyDescent="0.2">
      <c r="A423" s="134" t="s">
        <v>861</v>
      </c>
      <c r="B423" s="135" t="s">
        <v>862</v>
      </c>
      <c r="C423" s="136">
        <v>5637.55</v>
      </c>
      <c r="D423" s="136">
        <v>107.11</v>
      </c>
      <c r="E423" s="136">
        <v>0</v>
      </c>
      <c r="F423" s="136">
        <v>107.11</v>
      </c>
      <c r="G423" s="137">
        <v>0</v>
      </c>
      <c r="H423" s="142"/>
      <c r="I423" s="142"/>
      <c r="J423" s="142"/>
      <c r="K423" s="142"/>
      <c r="L423" s="143"/>
      <c r="M423" s="143"/>
      <c r="N423" s="143"/>
      <c r="Y423" s="30">
        <f t="shared" si="6"/>
        <v>107.11</v>
      </c>
    </row>
    <row r="424" spans="1:25" x14ac:dyDescent="0.2">
      <c r="A424" s="134" t="s">
        <v>863</v>
      </c>
      <c r="B424" s="135" t="s">
        <v>864</v>
      </c>
      <c r="C424" s="136">
        <v>4993.76</v>
      </c>
      <c r="D424" s="136">
        <v>94.88</v>
      </c>
      <c r="E424" s="136">
        <v>0</v>
      </c>
      <c r="F424" s="136">
        <v>94.88</v>
      </c>
      <c r="G424" s="137">
        <v>0</v>
      </c>
      <c r="H424" s="142"/>
      <c r="I424" s="142"/>
      <c r="J424" s="142"/>
      <c r="K424" s="142"/>
      <c r="L424" s="143"/>
      <c r="M424" s="143"/>
      <c r="N424" s="143"/>
      <c r="Y424" s="30">
        <f t="shared" si="6"/>
        <v>94.88</v>
      </c>
    </row>
    <row r="425" spans="1:25" x14ac:dyDescent="0.2">
      <c r="A425" s="134" t="s">
        <v>865</v>
      </c>
      <c r="B425" s="135" t="s">
        <v>866</v>
      </c>
      <c r="C425" s="136">
        <v>16.84</v>
      </c>
      <c r="D425" s="136">
        <v>0.32</v>
      </c>
      <c r="E425" s="136">
        <v>0.32</v>
      </c>
      <c r="F425" s="136">
        <v>0</v>
      </c>
      <c r="G425" s="137">
        <v>14.96</v>
      </c>
      <c r="H425" s="142"/>
      <c r="I425" s="142"/>
      <c r="J425" s="142"/>
      <c r="K425" s="142"/>
      <c r="L425" s="143"/>
      <c r="M425" s="143"/>
      <c r="N425" s="143"/>
      <c r="Y425" s="30">
        <f t="shared" si="6"/>
        <v>0</v>
      </c>
    </row>
    <row r="426" spans="1:25" x14ac:dyDescent="0.2">
      <c r="A426" s="134" t="s">
        <v>867</v>
      </c>
      <c r="B426" s="135" t="s">
        <v>868</v>
      </c>
      <c r="C426" s="136">
        <v>16183.2</v>
      </c>
      <c r="D426" s="136">
        <v>307.48</v>
      </c>
      <c r="E426" s="136">
        <v>0</v>
      </c>
      <c r="F426" s="136">
        <v>307.48</v>
      </c>
      <c r="G426" s="137">
        <v>0</v>
      </c>
      <c r="H426" s="142"/>
      <c r="I426" s="142"/>
      <c r="J426" s="142"/>
      <c r="K426" s="142"/>
      <c r="L426" s="143"/>
      <c r="M426" s="143"/>
      <c r="N426" s="143"/>
      <c r="Y426" s="30">
        <f t="shared" si="6"/>
        <v>307.48</v>
      </c>
    </row>
    <row r="427" spans="1:25" x14ac:dyDescent="0.2">
      <c r="A427" s="134" t="s">
        <v>869</v>
      </c>
      <c r="B427" s="135" t="s">
        <v>870</v>
      </c>
      <c r="C427" s="136">
        <v>4655.01</v>
      </c>
      <c r="D427" s="136">
        <v>88.45</v>
      </c>
      <c r="E427" s="136">
        <v>0</v>
      </c>
      <c r="F427" s="136">
        <v>88.45</v>
      </c>
      <c r="G427" s="137">
        <v>0</v>
      </c>
      <c r="H427" s="142"/>
      <c r="I427" s="142"/>
      <c r="J427" s="142"/>
      <c r="K427" s="142"/>
      <c r="L427" s="143"/>
      <c r="M427" s="143"/>
      <c r="N427" s="143"/>
      <c r="Y427" s="30">
        <f t="shared" si="6"/>
        <v>88.45</v>
      </c>
    </row>
    <row r="428" spans="1:25" x14ac:dyDescent="0.2">
      <c r="A428" s="134" t="s">
        <v>871</v>
      </c>
      <c r="B428" s="135" t="s">
        <v>872</v>
      </c>
      <c r="C428" s="136">
        <v>9901.91</v>
      </c>
      <c r="D428" s="136">
        <v>188.14</v>
      </c>
      <c r="E428" s="136">
        <v>0</v>
      </c>
      <c r="F428" s="136">
        <v>188.14</v>
      </c>
      <c r="G428" s="137">
        <v>0</v>
      </c>
      <c r="H428" s="142"/>
      <c r="I428" s="142"/>
      <c r="J428" s="142"/>
      <c r="K428" s="142"/>
      <c r="L428" s="143"/>
      <c r="M428" s="143"/>
      <c r="N428" s="143"/>
      <c r="Y428" s="30">
        <f t="shared" si="6"/>
        <v>188.14</v>
      </c>
    </row>
    <row r="429" spans="1:25" x14ac:dyDescent="0.2">
      <c r="A429" s="134" t="s">
        <v>873</v>
      </c>
      <c r="B429" s="135" t="s">
        <v>874</v>
      </c>
      <c r="C429" s="136">
        <v>5053.6400000000003</v>
      </c>
      <c r="D429" s="136">
        <v>96.02</v>
      </c>
      <c r="E429" s="136">
        <v>0</v>
      </c>
      <c r="F429" s="136">
        <v>96.02</v>
      </c>
      <c r="G429" s="137">
        <v>0</v>
      </c>
      <c r="H429" s="142"/>
      <c r="I429" s="142"/>
      <c r="J429" s="142"/>
      <c r="K429" s="142"/>
      <c r="L429" s="143"/>
      <c r="M429" s="143"/>
      <c r="N429" s="143"/>
      <c r="Y429" s="30">
        <f t="shared" si="6"/>
        <v>96.02</v>
      </c>
    </row>
    <row r="430" spans="1:25" x14ac:dyDescent="0.2">
      <c r="A430" s="134" t="s">
        <v>875</v>
      </c>
      <c r="B430" s="135" t="s">
        <v>876</v>
      </c>
      <c r="C430" s="136">
        <v>37475.699999999997</v>
      </c>
      <c r="D430" s="136">
        <v>712.04</v>
      </c>
      <c r="E430" s="136">
        <v>0</v>
      </c>
      <c r="F430" s="136">
        <v>712.04</v>
      </c>
      <c r="G430" s="137">
        <v>0</v>
      </c>
      <c r="H430" s="142"/>
      <c r="I430" s="142"/>
      <c r="J430" s="142"/>
      <c r="K430" s="142"/>
      <c r="L430" s="143"/>
      <c r="M430" s="143"/>
      <c r="N430" s="143"/>
      <c r="Y430" s="30">
        <f t="shared" si="6"/>
        <v>712.04</v>
      </c>
    </row>
    <row r="431" spans="1:25" x14ac:dyDescent="0.2">
      <c r="A431" s="134" t="s">
        <v>877</v>
      </c>
      <c r="B431" s="135" t="s">
        <v>878</v>
      </c>
      <c r="C431" s="136">
        <v>422.55</v>
      </c>
      <c r="D431" s="136">
        <v>8.0299999999999994</v>
      </c>
      <c r="E431" s="136">
        <v>8.0299999999999994</v>
      </c>
      <c r="F431" s="136">
        <v>0</v>
      </c>
      <c r="G431" s="137">
        <v>2.12</v>
      </c>
      <c r="H431" s="142"/>
      <c r="I431" s="142"/>
      <c r="J431" s="142"/>
      <c r="K431" s="142"/>
      <c r="L431" s="143"/>
      <c r="M431" s="143"/>
      <c r="N431" s="143"/>
      <c r="Y431" s="30">
        <f t="shared" si="6"/>
        <v>0</v>
      </c>
    </row>
    <row r="432" spans="1:25" x14ac:dyDescent="0.2">
      <c r="A432" s="134" t="s">
        <v>879</v>
      </c>
      <c r="B432" s="135" t="s">
        <v>880</v>
      </c>
      <c r="C432" s="136">
        <v>7400.65</v>
      </c>
      <c r="D432" s="136">
        <v>140.61000000000001</v>
      </c>
      <c r="E432" s="136">
        <v>140.61000000000001</v>
      </c>
      <c r="F432" s="136">
        <v>0</v>
      </c>
      <c r="G432" s="137">
        <v>2204.3200000000002</v>
      </c>
      <c r="H432" s="142"/>
      <c r="I432" s="142"/>
      <c r="J432" s="142"/>
      <c r="K432" s="142"/>
      <c r="L432" s="143"/>
      <c r="M432" s="143"/>
      <c r="N432" s="143"/>
      <c r="Y432" s="30">
        <f t="shared" si="6"/>
        <v>0</v>
      </c>
    </row>
    <row r="433" spans="1:25" x14ac:dyDescent="0.2">
      <c r="A433" s="134" t="s">
        <v>881</v>
      </c>
      <c r="B433" s="135" t="s">
        <v>882</v>
      </c>
      <c r="C433" s="136">
        <v>16466.53</v>
      </c>
      <c r="D433" s="136">
        <v>312.87</v>
      </c>
      <c r="E433" s="136">
        <v>0</v>
      </c>
      <c r="F433" s="136">
        <v>312.87</v>
      </c>
      <c r="G433" s="137">
        <v>0</v>
      </c>
      <c r="H433" s="142"/>
      <c r="I433" s="142"/>
      <c r="J433" s="142"/>
      <c r="K433" s="142"/>
      <c r="L433" s="143"/>
      <c r="M433" s="143"/>
      <c r="N433" s="143"/>
      <c r="Y433" s="30">
        <f t="shared" si="6"/>
        <v>312.87</v>
      </c>
    </row>
    <row r="434" spans="1:25" x14ac:dyDescent="0.2">
      <c r="A434" s="134" t="s">
        <v>883</v>
      </c>
      <c r="B434" s="135" t="s">
        <v>884</v>
      </c>
      <c r="C434" s="136">
        <v>7589.2</v>
      </c>
      <c r="D434" s="136">
        <v>144.19999999999999</v>
      </c>
      <c r="E434" s="136">
        <v>0</v>
      </c>
      <c r="F434" s="136">
        <v>144.19999999999999</v>
      </c>
      <c r="G434" s="137">
        <v>0</v>
      </c>
      <c r="H434" s="142"/>
      <c r="I434" s="142"/>
      <c r="J434" s="142"/>
      <c r="K434" s="142"/>
      <c r="L434" s="143"/>
      <c r="M434" s="143"/>
      <c r="N434" s="143"/>
      <c r="Y434" s="30">
        <f t="shared" si="6"/>
        <v>144.19999999999999</v>
      </c>
    </row>
    <row r="435" spans="1:25" x14ac:dyDescent="0.2">
      <c r="A435" s="134" t="s">
        <v>885</v>
      </c>
      <c r="B435" s="135" t="s">
        <v>886</v>
      </c>
      <c r="C435" s="136">
        <v>644.64</v>
      </c>
      <c r="D435" s="136">
        <v>12.25</v>
      </c>
      <c r="E435" s="136">
        <v>12.25</v>
      </c>
      <c r="F435" s="136">
        <v>0</v>
      </c>
      <c r="G435" s="137">
        <v>25.74</v>
      </c>
      <c r="H435" s="142"/>
      <c r="I435" s="142"/>
      <c r="J435" s="142"/>
      <c r="K435" s="142"/>
      <c r="L435" s="143"/>
      <c r="M435" s="143"/>
      <c r="N435" s="143"/>
      <c r="Y435" s="30">
        <f t="shared" si="6"/>
        <v>0</v>
      </c>
    </row>
    <row r="436" spans="1:25" x14ac:dyDescent="0.2">
      <c r="A436" s="134" t="s">
        <v>887</v>
      </c>
      <c r="B436" s="135" t="s">
        <v>888</v>
      </c>
      <c r="C436" s="136">
        <v>1216.48</v>
      </c>
      <c r="D436" s="136">
        <v>23.11</v>
      </c>
      <c r="E436" s="136">
        <v>0</v>
      </c>
      <c r="F436" s="136">
        <v>23.11</v>
      </c>
      <c r="G436" s="137">
        <v>0</v>
      </c>
      <c r="H436" s="142"/>
      <c r="I436" s="142"/>
      <c r="J436" s="142"/>
      <c r="K436" s="142"/>
      <c r="L436" s="143"/>
      <c r="M436" s="143"/>
      <c r="N436" s="143"/>
      <c r="Y436" s="30">
        <f t="shared" si="6"/>
        <v>23.11</v>
      </c>
    </row>
    <row r="437" spans="1:25" x14ac:dyDescent="0.2">
      <c r="A437" s="134" t="s">
        <v>889</v>
      </c>
      <c r="B437" s="135" t="s">
        <v>890</v>
      </c>
      <c r="C437" s="136">
        <v>12002.12</v>
      </c>
      <c r="D437" s="136">
        <v>228.04</v>
      </c>
      <c r="E437" s="136">
        <v>0</v>
      </c>
      <c r="F437" s="136">
        <v>228.04</v>
      </c>
      <c r="G437" s="137">
        <v>0</v>
      </c>
      <c r="H437" s="142"/>
      <c r="I437" s="142"/>
      <c r="J437" s="142"/>
      <c r="K437" s="142"/>
      <c r="L437" s="143"/>
      <c r="M437" s="143"/>
      <c r="N437" s="143"/>
      <c r="Y437" s="30">
        <f t="shared" si="6"/>
        <v>228.04</v>
      </c>
    </row>
    <row r="438" spans="1:25" x14ac:dyDescent="0.2">
      <c r="A438" s="134" t="s">
        <v>891</v>
      </c>
      <c r="B438" s="135" t="s">
        <v>892</v>
      </c>
      <c r="C438" s="136">
        <v>27932.2</v>
      </c>
      <c r="D438" s="136">
        <v>530.71</v>
      </c>
      <c r="E438" s="136">
        <v>0</v>
      </c>
      <c r="F438" s="136">
        <v>530.71</v>
      </c>
      <c r="G438" s="137">
        <v>0</v>
      </c>
      <c r="H438" s="142"/>
      <c r="I438" s="142"/>
      <c r="J438" s="142"/>
      <c r="K438" s="142"/>
      <c r="L438" s="143"/>
      <c r="M438" s="143"/>
      <c r="N438" s="143"/>
      <c r="Y438" s="30">
        <f t="shared" si="6"/>
        <v>530.71</v>
      </c>
    </row>
    <row r="439" spans="1:25" x14ac:dyDescent="0.2">
      <c r="A439" s="134" t="s">
        <v>893</v>
      </c>
      <c r="B439" s="135" t="s">
        <v>894</v>
      </c>
      <c r="C439" s="136">
        <v>2881.04</v>
      </c>
      <c r="D439" s="136">
        <v>54.74</v>
      </c>
      <c r="E439" s="136">
        <v>0</v>
      </c>
      <c r="F439" s="136">
        <v>54.74</v>
      </c>
      <c r="G439" s="137">
        <v>0</v>
      </c>
      <c r="H439" s="142"/>
      <c r="I439" s="142"/>
      <c r="J439" s="142"/>
      <c r="K439" s="142"/>
      <c r="L439" s="143"/>
      <c r="M439" s="143"/>
      <c r="N439" s="143"/>
      <c r="Y439" s="30">
        <f t="shared" si="6"/>
        <v>54.74</v>
      </c>
    </row>
    <row r="440" spans="1:25" x14ac:dyDescent="0.2">
      <c r="A440" s="134" t="s">
        <v>895</v>
      </c>
      <c r="B440" s="135" t="s">
        <v>896</v>
      </c>
      <c r="C440" s="136">
        <v>599.22</v>
      </c>
      <c r="D440" s="136">
        <v>11.39</v>
      </c>
      <c r="E440" s="136">
        <v>4.0599999999999996</v>
      </c>
      <c r="F440" s="136">
        <v>7.33</v>
      </c>
      <c r="G440" s="137">
        <v>0</v>
      </c>
      <c r="H440" s="142"/>
      <c r="I440" s="142"/>
      <c r="J440" s="142"/>
      <c r="K440" s="142"/>
      <c r="L440" s="143"/>
      <c r="M440" s="143"/>
      <c r="N440" s="143"/>
      <c r="Y440" s="30">
        <f t="shared" si="6"/>
        <v>7.33</v>
      </c>
    </row>
    <row r="441" spans="1:25" x14ac:dyDescent="0.2">
      <c r="A441" s="134" t="s">
        <v>897</v>
      </c>
      <c r="B441" s="135" t="s">
        <v>898</v>
      </c>
      <c r="C441" s="136">
        <v>28841.45</v>
      </c>
      <c r="D441" s="136">
        <v>547.99</v>
      </c>
      <c r="E441" s="136">
        <v>0</v>
      </c>
      <c r="F441" s="136">
        <v>547.99</v>
      </c>
      <c r="G441" s="137">
        <v>0</v>
      </c>
      <c r="H441" s="142"/>
      <c r="I441" s="142"/>
      <c r="J441" s="142"/>
      <c r="K441" s="142"/>
      <c r="L441" s="143"/>
      <c r="M441" s="143"/>
      <c r="N441" s="143"/>
      <c r="Y441" s="30">
        <f t="shared" si="6"/>
        <v>547.99</v>
      </c>
    </row>
    <row r="442" spans="1:25" x14ac:dyDescent="0.2">
      <c r="A442" s="134" t="s">
        <v>899</v>
      </c>
      <c r="B442" s="135" t="s">
        <v>900</v>
      </c>
      <c r="C442" s="136">
        <v>39478.43</v>
      </c>
      <c r="D442" s="136">
        <v>750.09</v>
      </c>
      <c r="E442" s="136">
        <v>0</v>
      </c>
      <c r="F442" s="136">
        <v>750.09</v>
      </c>
      <c r="G442" s="137">
        <v>0</v>
      </c>
      <c r="H442" s="142"/>
      <c r="I442" s="142"/>
      <c r="J442" s="142"/>
      <c r="K442" s="142"/>
      <c r="L442" s="143"/>
      <c r="M442" s="143"/>
      <c r="N442" s="143"/>
      <c r="Y442" s="30">
        <f t="shared" si="6"/>
        <v>750.09</v>
      </c>
    </row>
    <row r="443" spans="1:25" x14ac:dyDescent="0.2">
      <c r="A443" s="134" t="s">
        <v>901</v>
      </c>
      <c r="B443" s="135" t="s">
        <v>902</v>
      </c>
      <c r="C443" s="136">
        <v>11618.84</v>
      </c>
      <c r="D443" s="136">
        <v>220.76</v>
      </c>
      <c r="E443" s="136">
        <v>0</v>
      </c>
      <c r="F443" s="136">
        <v>220.76</v>
      </c>
      <c r="G443" s="137">
        <v>0</v>
      </c>
      <c r="H443" s="142"/>
      <c r="I443" s="142"/>
      <c r="J443" s="142"/>
      <c r="K443" s="142"/>
      <c r="L443" s="143"/>
      <c r="M443" s="143"/>
      <c r="N443" s="143"/>
      <c r="Y443" s="30">
        <f t="shared" si="6"/>
        <v>220.76</v>
      </c>
    </row>
    <row r="444" spans="1:25" x14ac:dyDescent="0.2">
      <c r="A444" s="134" t="s">
        <v>903</v>
      </c>
      <c r="B444" s="135" t="s">
        <v>904</v>
      </c>
      <c r="C444" s="136">
        <v>8177.84</v>
      </c>
      <c r="D444" s="136">
        <v>155.38</v>
      </c>
      <c r="E444" s="136">
        <v>26.36</v>
      </c>
      <c r="F444" s="136">
        <v>129.02000000000001</v>
      </c>
      <c r="G444" s="137">
        <v>0</v>
      </c>
      <c r="H444" s="142"/>
      <c r="I444" s="142"/>
      <c r="J444" s="142"/>
      <c r="K444" s="142"/>
      <c r="L444" s="143"/>
      <c r="M444" s="143"/>
      <c r="N444" s="143"/>
      <c r="Y444" s="30">
        <f t="shared" si="6"/>
        <v>129.02000000000001</v>
      </c>
    </row>
    <row r="445" spans="1:25" x14ac:dyDescent="0.2">
      <c r="A445" s="134" t="s">
        <v>905</v>
      </c>
      <c r="B445" s="135" t="s">
        <v>906</v>
      </c>
      <c r="C445" s="136">
        <v>1839.57</v>
      </c>
      <c r="D445" s="136">
        <v>34.950000000000003</v>
      </c>
      <c r="E445" s="136">
        <v>0</v>
      </c>
      <c r="F445" s="136">
        <v>34.950000000000003</v>
      </c>
      <c r="G445" s="137">
        <v>0</v>
      </c>
      <c r="H445" s="142"/>
      <c r="I445" s="142"/>
      <c r="J445" s="142"/>
      <c r="K445" s="142"/>
      <c r="L445" s="143"/>
      <c r="M445" s="143"/>
      <c r="N445" s="143"/>
      <c r="Y445" s="30">
        <f t="shared" si="6"/>
        <v>34.950000000000003</v>
      </c>
    </row>
    <row r="446" spans="1:25" x14ac:dyDescent="0.2">
      <c r="A446" s="134" t="s">
        <v>907</v>
      </c>
      <c r="B446" s="135" t="s">
        <v>908</v>
      </c>
      <c r="C446" s="136">
        <v>511.46</v>
      </c>
      <c r="D446" s="136">
        <v>9.7200000000000006</v>
      </c>
      <c r="E446" s="136">
        <v>9.7200000000000006</v>
      </c>
      <c r="F446" s="136">
        <v>0</v>
      </c>
      <c r="G446" s="137">
        <v>27.38</v>
      </c>
      <c r="H446" s="142"/>
      <c r="I446" s="142"/>
      <c r="J446" s="142"/>
      <c r="K446" s="142"/>
      <c r="L446" s="143"/>
      <c r="M446" s="143"/>
      <c r="N446" s="143"/>
      <c r="Y446" s="30">
        <f t="shared" si="6"/>
        <v>0</v>
      </c>
    </row>
    <row r="447" spans="1:25" x14ac:dyDescent="0.2">
      <c r="A447" s="134" t="s">
        <v>909</v>
      </c>
      <c r="B447" s="135" t="s">
        <v>910</v>
      </c>
      <c r="C447" s="136">
        <v>50.23</v>
      </c>
      <c r="D447" s="136">
        <v>0.96</v>
      </c>
      <c r="E447" s="136">
        <v>0.96</v>
      </c>
      <c r="F447" s="136">
        <v>0</v>
      </c>
      <c r="G447" s="137">
        <v>30.47</v>
      </c>
      <c r="H447" s="142"/>
      <c r="I447" s="142"/>
      <c r="J447" s="142"/>
      <c r="K447" s="142"/>
      <c r="L447" s="143"/>
      <c r="M447" s="143"/>
      <c r="N447" s="143"/>
      <c r="Y447" s="30">
        <f t="shared" si="6"/>
        <v>0</v>
      </c>
    </row>
    <row r="448" spans="1:25" x14ac:dyDescent="0.2">
      <c r="A448" s="134" t="s">
        <v>911</v>
      </c>
      <c r="B448" s="135" t="s">
        <v>912</v>
      </c>
      <c r="C448" s="136">
        <v>15381.81</v>
      </c>
      <c r="D448" s="136">
        <v>292.26</v>
      </c>
      <c r="E448" s="136">
        <v>0</v>
      </c>
      <c r="F448" s="136">
        <v>292.26</v>
      </c>
      <c r="G448" s="137">
        <v>0</v>
      </c>
      <c r="H448" s="142"/>
      <c r="I448" s="142"/>
      <c r="J448" s="142"/>
      <c r="K448" s="142"/>
      <c r="L448" s="143"/>
      <c r="M448" s="143"/>
      <c r="N448" s="143"/>
      <c r="Y448" s="30">
        <f t="shared" si="6"/>
        <v>292.26</v>
      </c>
    </row>
    <row r="449" spans="1:25" x14ac:dyDescent="0.2">
      <c r="A449" s="134" t="s">
        <v>913</v>
      </c>
      <c r="B449" s="135" t="s">
        <v>914</v>
      </c>
      <c r="C449" s="136">
        <v>4859.4799999999996</v>
      </c>
      <c r="D449" s="136">
        <v>92.33</v>
      </c>
      <c r="E449" s="136">
        <v>0</v>
      </c>
      <c r="F449" s="136">
        <v>92.33</v>
      </c>
      <c r="G449" s="137">
        <v>0</v>
      </c>
      <c r="H449" s="142"/>
      <c r="I449" s="142"/>
      <c r="J449" s="142"/>
      <c r="K449" s="142"/>
      <c r="L449" s="143"/>
      <c r="M449" s="143"/>
      <c r="N449" s="143"/>
      <c r="Y449" s="30">
        <f t="shared" si="6"/>
        <v>92.33</v>
      </c>
    </row>
    <row r="450" spans="1:25" x14ac:dyDescent="0.2">
      <c r="A450" s="134" t="s">
        <v>915</v>
      </c>
      <c r="B450" s="135" t="s">
        <v>916</v>
      </c>
      <c r="C450" s="136">
        <v>383.42</v>
      </c>
      <c r="D450" s="136">
        <v>7.29</v>
      </c>
      <c r="E450" s="136">
        <v>7.29</v>
      </c>
      <c r="F450" s="136">
        <v>0</v>
      </c>
      <c r="G450" s="137">
        <v>57.48</v>
      </c>
      <c r="H450" s="142"/>
      <c r="I450" s="142"/>
      <c r="J450" s="142"/>
      <c r="K450" s="142"/>
      <c r="L450" s="143"/>
      <c r="M450" s="143"/>
      <c r="N450" s="143"/>
      <c r="Y450" s="30">
        <f t="shared" si="6"/>
        <v>0</v>
      </c>
    </row>
    <row r="451" spans="1:25" x14ac:dyDescent="0.2">
      <c r="A451" s="134" t="s">
        <v>917</v>
      </c>
      <c r="B451" s="135" t="s">
        <v>918</v>
      </c>
      <c r="C451" s="136">
        <v>8548.5</v>
      </c>
      <c r="D451" s="136">
        <v>162.41999999999999</v>
      </c>
      <c r="E451" s="136">
        <v>0</v>
      </c>
      <c r="F451" s="136">
        <v>162.41999999999999</v>
      </c>
      <c r="G451" s="137">
        <v>0</v>
      </c>
      <c r="H451" s="142"/>
      <c r="I451" s="142"/>
      <c r="J451" s="142"/>
      <c r="K451" s="142"/>
      <c r="L451" s="143"/>
      <c r="M451" s="143"/>
      <c r="N451" s="143"/>
      <c r="Y451" s="30">
        <f t="shared" si="6"/>
        <v>162.41999999999999</v>
      </c>
    </row>
    <row r="452" spans="1:25" x14ac:dyDescent="0.2">
      <c r="A452" s="134" t="s">
        <v>919</v>
      </c>
      <c r="B452" s="135" t="s">
        <v>920</v>
      </c>
      <c r="C452" s="136">
        <v>2730.23</v>
      </c>
      <c r="D452" s="136">
        <v>51.88</v>
      </c>
      <c r="E452" s="136">
        <v>0</v>
      </c>
      <c r="F452" s="136">
        <v>51.88</v>
      </c>
      <c r="G452" s="137">
        <v>0</v>
      </c>
      <c r="H452" s="142"/>
      <c r="I452" s="142"/>
      <c r="J452" s="142"/>
      <c r="K452" s="142"/>
      <c r="L452" s="143"/>
      <c r="M452" s="143"/>
      <c r="N452" s="143"/>
      <c r="Y452" s="30">
        <f t="shared" si="6"/>
        <v>51.88</v>
      </c>
    </row>
    <row r="453" spans="1:25" x14ac:dyDescent="0.2">
      <c r="A453" s="134" t="s">
        <v>921</v>
      </c>
      <c r="B453" s="135" t="s">
        <v>922</v>
      </c>
      <c r="C453" s="136">
        <v>98.44</v>
      </c>
      <c r="D453" s="136">
        <v>1.87</v>
      </c>
      <c r="E453" s="136">
        <v>1.87</v>
      </c>
      <c r="F453" s="136">
        <v>0</v>
      </c>
      <c r="G453" s="137">
        <v>34.200000000000003</v>
      </c>
      <c r="H453" s="142"/>
      <c r="I453" s="142"/>
      <c r="J453" s="142"/>
      <c r="K453" s="142"/>
      <c r="L453" s="143"/>
      <c r="M453" s="143"/>
      <c r="N453" s="143"/>
      <c r="Y453" s="30">
        <f t="shared" si="6"/>
        <v>0</v>
      </c>
    </row>
    <row r="454" spans="1:25" x14ac:dyDescent="0.2">
      <c r="A454" s="134" t="s">
        <v>923</v>
      </c>
      <c r="B454" s="135" t="s">
        <v>924</v>
      </c>
      <c r="C454" s="136">
        <v>21975.26</v>
      </c>
      <c r="D454" s="136">
        <v>417.53</v>
      </c>
      <c r="E454" s="136">
        <v>0</v>
      </c>
      <c r="F454" s="136">
        <v>417.53</v>
      </c>
      <c r="G454" s="137">
        <v>0</v>
      </c>
      <c r="H454" s="142"/>
      <c r="I454" s="142"/>
      <c r="J454" s="142"/>
      <c r="K454" s="142"/>
      <c r="L454" s="143"/>
      <c r="M454" s="143"/>
      <c r="N454" s="143"/>
      <c r="Y454" s="30">
        <f t="shared" si="6"/>
        <v>417.53</v>
      </c>
    </row>
    <row r="455" spans="1:25" x14ac:dyDescent="0.2">
      <c r="A455" s="134" t="s">
        <v>925</v>
      </c>
      <c r="B455" s="135" t="s">
        <v>926</v>
      </c>
      <c r="C455" s="136">
        <v>14326.18</v>
      </c>
      <c r="D455" s="136">
        <v>272.2</v>
      </c>
      <c r="E455" s="136">
        <v>0</v>
      </c>
      <c r="F455" s="136">
        <v>272.2</v>
      </c>
      <c r="G455" s="137">
        <v>0</v>
      </c>
      <c r="H455" s="142"/>
      <c r="I455" s="142"/>
      <c r="J455" s="142"/>
      <c r="K455" s="142"/>
      <c r="L455" s="143"/>
      <c r="M455" s="143"/>
      <c r="N455" s="143"/>
      <c r="Y455" s="30">
        <f t="shared" si="6"/>
        <v>272.2</v>
      </c>
    </row>
    <row r="456" spans="1:25" x14ac:dyDescent="0.2">
      <c r="A456" s="134" t="s">
        <v>927</v>
      </c>
      <c r="B456" s="135" t="s">
        <v>928</v>
      </c>
      <c r="C456" s="136">
        <v>2866.54</v>
      </c>
      <c r="D456" s="136">
        <v>54.47</v>
      </c>
      <c r="E456" s="136">
        <v>0</v>
      </c>
      <c r="F456" s="136">
        <v>54.47</v>
      </c>
      <c r="G456" s="137">
        <v>0</v>
      </c>
      <c r="H456" s="142"/>
      <c r="I456" s="142"/>
      <c r="J456" s="142"/>
      <c r="K456" s="142"/>
      <c r="L456" s="143"/>
      <c r="M456" s="143"/>
      <c r="N456" s="143"/>
      <c r="Y456" s="30">
        <f t="shared" si="6"/>
        <v>54.47</v>
      </c>
    </row>
    <row r="457" spans="1:25" x14ac:dyDescent="0.2">
      <c r="A457" s="134" t="s">
        <v>929</v>
      </c>
      <c r="B457" s="135" t="s">
        <v>930</v>
      </c>
      <c r="C457" s="136">
        <v>186.15</v>
      </c>
      <c r="D457" s="136">
        <v>3.54</v>
      </c>
      <c r="E457" s="136">
        <v>0</v>
      </c>
      <c r="F457" s="136">
        <v>3.54</v>
      </c>
      <c r="G457" s="137">
        <v>0</v>
      </c>
      <c r="H457" s="142"/>
      <c r="I457" s="142"/>
      <c r="J457" s="142"/>
      <c r="K457" s="142"/>
      <c r="L457" s="143"/>
      <c r="M457" s="143"/>
      <c r="N457" s="143"/>
      <c r="Y457" s="30">
        <f t="shared" si="6"/>
        <v>3.54</v>
      </c>
    </row>
    <row r="458" spans="1:25" x14ac:dyDescent="0.2">
      <c r="A458" s="134" t="s">
        <v>931</v>
      </c>
      <c r="B458" s="135" t="s">
        <v>932</v>
      </c>
      <c r="C458" s="136">
        <v>15874.11</v>
      </c>
      <c r="D458" s="136">
        <v>301.61</v>
      </c>
      <c r="E458" s="136">
        <v>0</v>
      </c>
      <c r="F458" s="136">
        <v>301.61</v>
      </c>
      <c r="G458" s="137">
        <v>0</v>
      </c>
      <c r="H458" s="142"/>
      <c r="I458" s="142"/>
      <c r="J458" s="142"/>
      <c r="K458" s="142"/>
      <c r="L458" s="143"/>
      <c r="M458" s="143"/>
      <c r="N458" s="143"/>
      <c r="Y458" s="30">
        <f t="shared" si="6"/>
        <v>301.61</v>
      </c>
    </row>
    <row r="459" spans="1:25" x14ac:dyDescent="0.2">
      <c r="A459" s="134" t="s">
        <v>933</v>
      </c>
      <c r="B459" s="135" t="s">
        <v>934</v>
      </c>
      <c r="C459" s="136">
        <v>24310.959999999999</v>
      </c>
      <c r="D459" s="136">
        <v>461.91</v>
      </c>
      <c r="E459" s="136">
        <v>0</v>
      </c>
      <c r="F459" s="136">
        <v>461.91</v>
      </c>
      <c r="G459" s="137">
        <v>0</v>
      </c>
      <c r="H459" s="142"/>
      <c r="I459" s="142"/>
      <c r="J459" s="142"/>
      <c r="K459" s="142"/>
      <c r="L459" s="143"/>
      <c r="M459" s="143"/>
      <c r="N459" s="143"/>
      <c r="Y459" s="30">
        <f t="shared" si="6"/>
        <v>461.91</v>
      </c>
    </row>
    <row r="460" spans="1:25" x14ac:dyDescent="0.2">
      <c r="A460" s="134" t="s">
        <v>935</v>
      </c>
      <c r="B460" s="135" t="s">
        <v>936</v>
      </c>
      <c r="C460" s="136">
        <v>317.55</v>
      </c>
      <c r="D460" s="136">
        <v>6.03</v>
      </c>
      <c r="E460" s="136">
        <v>6.03</v>
      </c>
      <c r="F460" s="136">
        <v>0</v>
      </c>
      <c r="G460" s="137">
        <v>0.4</v>
      </c>
      <c r="H460" s="142"/>
      <c r="I460" s="142"/>
      <c r="J460" s="142"/>
      <c r="K460" s="142"/>
      <c r="L460" s="143"/>
      <c r="M460" s="143"/>
      <c r="N460" s="143"/>
      <c r="Y460" s="30">
        <f t="shared" si="6"/>
        <v>0</v>
      </c>
    </row>
    <row r="461" spans="1:25" x14ac:dyDescent="0.2">
      <c r="A461" s="134" t="s">
        <v>937</v>
      </c>
      <c r="B461" s="135" t="s">
        <v>938</v>
      </c>
      <c r="C461" s="136">
        <v>614.16999999999996</v>
      </c>
      <c r="D461" s="136">
        <v>11.67</v>
      </c>
      <c r="E461" s="136">
        <v>11.67</v>
      </c>
      <c r="F461" s="136">
        <v>0</v>
      </c>
      <c r="G461" s="137">
        <v>9.17</v>
      </c>
      <c r="H461" s="142"/>
      <c r="I461" s="142"/>
      <c r="J461" s="142"/>
      <c r="K461" s="142"/>
      <c r="L461" s="143"/>
      <c r="M461" s="143"/>
      <c r="N461" s="143"/>
      <c r="Y461" s="30">
        <f t="shared" si="6"/>
        <v>0</v>
      </c>
    </row>
    <row r="462" spans="1:25" x14ac:dyDescent="0.2">
      <c r="A462" s="134" t="s">
        <v>939</v>
      </c>
      <c r="B462" s="135" t="s">
        <v>940</v>
      </c>
      <c r="C462" s="136">
        <v>19714.150000000001</v>
      </c>
      <c r="D462" s="136">
        <v>374.57</v>
      </c>
      <c r="E462" s="136">
        <v>0</v>
      </c>
      <c r="F462" s="136">
        <v>374.57</v>
      </c>
      <c r="G462" s="137">
        <v>0</v>
      </c>
      <c r="H462" s="142"/>
      <c r="I462" s="142"/>
      <c r="J462" s="142"/>
      <c r="K462" s="142"/>
      <c r="L462" s="143"/>
      <c r="M462" s="143"/>
      <c r="N462" s="143"/>
      <c r="Y462" s="30">
        <f t="shared" si="6"/>
        <v>374.57</v>
      </c>
    </row>
    <row r="463" spans="1:25" x14ac:dyDescent="0.2">
      <c r="A463" s="134" t="s">
        <v>941</v>
      </c>
      <c r="B463" s="135" t="s">
        <v>942</v>
      </c>
      <c r="C463" s="136">
        <v>4489.51</v>
      </c>
      <c r="D463" s="136">
        <v>85.3</v>
      </c>
      <c r="E463" s="136">
        <v>0</v>
      </c>
      <c r="F463" s="136">
        <v>85.3</v>
      </c>
      <c r="G463" s="137">
        <v>0</v>
      </c>
      <c r="H463" s="142"/>
      <c r="I463" s="142"/>
      <c r="J463" s="142"/>
      <c r="K463" s="142"/>
      <c r="L463" s="143"/>
      <c r="M463" s="143"/>
      <c r="N463" s="143"/>
      <c r="Y463" s="30">
        <f t="shared" ref="Y463:Y526" si="7">W463+R463+M463+F463</f>
        <v>85.3</v>
      </c>
    </row>
    <row r="464" spans="1:25" x14ac:dyDescent="0.2">
      <c r="A464" s="134" t="s">
        <v>943</v>
      </c>
      <c r="B464" s="135" t="s">
        <v>944</v>
      </c>
      <c r="C464" s="136">
        <v>13754.54</v>
      </c>
      <c r="D464" s="136">
        <v>261.33999999999997</v>
      </c>
      <c r="E464" s="136">
        <v>0</v>
      </c>
      <c r="F464" s="136">
        <v>261.33999999999997</v>
      </c>
      <c r="G464" s="137">
        <v>0</v>
      </c>
      <c r="H464" s="142"/>
      <c r="I464" s="142"/>
      <c r="J464" s="142"/>
      <c r="K464" s="142"/>
      <c r="L464" s="143"/>
      <c r="M464" s="143"/>
      <c r="N464" s="143"/>
      <c r="Y464" s="30">
        <f t="shared" si="7"/>
        <v>261.33999999999997</v>
      </c>
    </row>
    <row r="465" spans="1:25" x14ac:dyDescent="0.2">
      <c r="A465" s="134" t="s">
        <v>945</v>
      </c>
      <c r="B465" s="135" t="s">
        <v>946</v>
      </c>
      <c r="C465" s="136">
        <v>752.62</v>
      </c>
      <c r="D465" s="136">
        <v>14.3</v>
      </c>
      <c r="E465" s="136">
        <v>14.3</v>
      </c>
      <c r="F465" s="136">
        <v>0</v>
      </c>
      <c r="G465" s="137">
        <v>16.11</v>
      </c>
      <c r="H465" s="142"/>
      <c r="I465" s="142"/>
      <c r="J465" s="142"/>
      <c r="K465" s="142"/>
      <c r="L465" s="143"/>
      <c r="M465" s="143"/>
      <c r="N465" s="143"/>
      <c r="Y465" s="30">
        <f t="shared" si="7"/>
        <v>0</v>
      </c>
    </row>
    <row r="466" spans="1:25" x14ac:dyDescent="0.2">
      <c r="A466" s="134" t="s">
        <v>947</v>
      </c>
      <c r="B466" s="135" t="s">
        <v>948</v>
      </c>
      <c r="C466" s="136">
        <v>524.83000000000004</v>
      </c>
      <c r="D466" s="136">
        <v>9.9700000000000006</v>
      </c>
      <c r="E466" s="136">
        <v>9.9700000000000006</v>
      </c>
      <c r="F466" s="136">
        <v>0</v>
      </c>
      <c r="G466" s="137">
        <v>141.16</v>
      </c>
      <c r="H466" s="142"/>
      <c r="I466" s="142"/>
      <c r="J466" s="142"/>
      <c r="K466" s="142"/>
      <c r="L466" s="143"/>
      <c r="M466" s="143"/>
      <c r="N466" s="143"/>
      <c r="Y466" s="30">
        <f t="shared" si="7"/>
        <v>0</v>
      </c>
    </row>
    <row r="467" spans="1:25" x14ac:dyDescent="0.2">
      <c r="A467" s="134" t="s">
        <v>949</v>
      </c>
      <c r="B467" s="135" t="s">
        <v>950</v>
      </c>
      <c r="C467" s="136">
        <v>407.94</v>
      </c>
      <c r="D467" s="136">
        <v>7.75</v>
      </c>
      <c r="E467" s="136">
        <v>6.88</v>
      </c>
      <c r="F467" s="136">
        <v>0.87</v>
      </c>
      <c r="G467" s="137">
        <v>0</v>
      </c>
      <c r="H467" s="142"/>
      <c r="I467" s="142"/>
      <c r="J467" s="142"/>
      <c r="K467" s="142"/>
      <c r="L467" s="143"/>
      <c r="M467" s="143"/>
      <c r="N467" s="143"/>
      <c r="Y467" s="30">
        <f t="shared" si="7"/>
        <v>0.87</v>
      </c>
    </row>
    <row r="468" spans="1:25" x14ac:dyDescent="0.2">
      <c r="A468" s="134" t="s">
        <v>951</v>
      </c>
      <c r="B468" s="135" t="s">
        <v>952</v>
      </c>
      <c r="C468" s="136">
        <v>2356.62</v>
      </c>
      <c r="D468" s="136">
        <v>44.78</v>
      </c>
      <c r="E468" s="136">
        <v>6.53</v>
      </c>
      <c r="F468" s="136">
        <v>38.25</v>
      </c>
      <c r="G468" s="137">
        <v>0</v>
      </c>
      <c r="H468" s="142"/>
      <c r="I468" s="142"/>
      <c r="J468" s="142"/>
      <c r="K468" s="142"/>
      <c r="L468" s="143"/>
      <c r="M468" s="143"/>
      <c r="N468" s="143"/>
      <c r="Y468" s="30">
        <f t="shared" si="7"/>
        <v>38.25</v>
      </c>
    </row>
    <row r="469" spans="1:25" x14ac:dyDescent="0.2">
      <c r="A469" s="134" t="s">
        <v>953</v>
      </c>
      <c r="B469" s="135" t="s">
        <v>954</v>
      </c>
      <c r="C469" s="136">
        <v>2909.11</v>
      </c>
      <c r="D469" s="136">
        <v>55.27</v>
      </c>
      <c r="E469" s="136">
        <v>0</v>
      </c>
      <c r="F469" s="136">
        <v>55.27</v>
      </c>
      <c r="G469" s="137">
        <v>0</v>
      </c>
      <c r="H469" s="142"/>
      <c r="I469" s="142"/>
      <c r="J469" s="142"/>
      <c r="K469" s="142"/>
      <c r="L469" s="143"/>
      <c r="M469" s="143"/>
      <c r="N469" s="143"/>
      <c r="Y469" s="30">
        <f t="shared" si="7"/>
        <v>55.27</v>
      </c>
    </row>
    <row r="470" spans="1:25" x14ac:dyDescent="0.2">
      <c r="A470" s="134" t="s">
        <v>955</v>
      </c>
      <c r="B470" s="135" t="s">
        <v>956</v>
      </c>
      <c r="C470" s="136">
        <v>10407.6</v>
      </c>
      <c r="D470" s="136">
        <v>197.75</v>
      </c>
      <c r="E470" s="136">
        <v>0</v>
      </c>
      <c r="F470" s="136">
        <v>197.75</v>
      </c>
      <c r="G470" s="137">
        <v>0</v>
      </c>
      <c r="H470" s="142"/>
      <c r="I470" s="142"/>
      <c r="J470" s="142"/>
      <c r="K470" s="142"/>
      <c r="L470" s="143"/>
      <c r="M470" s="143"/>
      <c r="N470" s="143"/>
      <c r="Y470" s="30">
        <f t="shared" si="7"/>
        <v>197.75</v>
      </c>
    </row>
    <row r="471" spans="1:25" x14ac:dyDescent="0.2">
      <c r="A471" s="134" t="s">
        <v>957</v>
      </c>
      <c r="B471" s="135" t="s">
        <v>958</v>
      </c>
      <c r="C471" s="136">
        <v>718.39</v>
      </c>
      <c r="D471" s="136">
        <v>13.65</v>
      </c>
      <c r="E471" s="136">
        <v>0</v>
      </c>
      <c r="F471" s="136">
        <v>13.65</v>
      </c>
      <c r="G471" s="137">
        <v>0</v>
      </c>
      <c r="H471" s="142"/>
      <c r="I471" s="142"/>
      <c r="J471" s="142"/>
      <c r="K471" s="142"/>
      <c r="L471" s="143"/>
      <c r="M471" s="143"/>
      <c r="N471" s="143"/>
      <c r="Y471" s="30">
        <f t="shared" si="7"/>
        <v>13.65</v>
      </c>
    </row>
    <row r="472" spans="1:25" x14ac:dyDescent="0.2">
      <c r="A472" s="134" t="s">
        <v>959</v>
      </c>
      <c r="B472" s="135" t="s">
        <v>960</v>
      </c>
      <c r="C472" s="136">
        <v>4939.66</v>
      </c>
      <c r="D472" s="136">
        <v>93.85</v>
      </c>
      <c r="E472" s="136">
        <v>0</v>
      </c>
      <c r="F472" s="136">
        <v>93.85</v>
      </c>
      <c r="G472" s="137">
        <v>0</v>
      </c>
      <c r="H472" s="142"/>
      <c r="I472" s="142"/>
      <c r="J472" s="142"/>
      <c r="K472" s="142"/>
      <c r="L472" s="143"/>
      <c r="M472" s="143"/>
      <c r="N472" s="143"/>
      <c r="Y472" s="30">
        <f t="shared" si="7"/>
        <v>93.85</v>
      </c>
    </row>
    <row r="473" spans="1:25" x14ac:dyDescent="0.2">
      <c r="A473" s="134" t="s">
        <v>961</v>
      </c>
      <c r="B473" s="135" t="s">
        <v>962</v>
      </c>
      <c r="C473" s="136">
        <v>1398.96</v>
      </c>
      <c r="D473" s="136">
        <v>26.58</v>
      </c>
      <c r="E473" s="136">
        <v>0</v>
      </c>
      <c r="F473" s="136">
        <v>26.58</v>
      </c>
      <c r="G473" s="137">
        <v>0</v>
      </c>
      <c r="H473" s="142"/>
      <c r="I473" s="142"/>
      <c r="J473" s="142"/>
      <c r="K473" s="142"/>
      <c r="L473" s="143"/>
      <c r="M473" s="143"/>
      <c r="N473" s="143"/>
      <c r="Y473" s="30">
        <f t="shared" si="7"/>
        <v>26.58</v>
      </c>
    </row>
    <row r="474" spans="1:25" x14ac:dyDescent="0.2">
      <c r="A474" s="134" t="s">
        <v>963</v>
      </c>
      <c r="B474" s="135" t="s">
        <v>964</v>
      </c>
      <c r="C474" s="136">
        <v>215.39</v>
      </c>
      <c r="D474" s="136">
        <v>4.09</v>
      </c>
      <c r="E474" s="136">
        <v>4.09</v>
      </c>
      <c r="F474" s="136">
        <v>0</v>
      </c>
      <c r="G474" s="137">
        <v>79.89</v>
      </c>
      <c r="H474" s="142"/>
      <c r="I474" s="142"/>
      <c r="J474" s="142"/>
      <c r="K474" s="142"/>
      <c r="L474" s="143"/>
      <c r="M474" s="143"/>
      <c r="N474" s="143"/>
      <c r="Y474" s="30">
        <f t="shared" si="7"/>
        <v>0</v>
      </c>
    </row>
    <row r="475" spans="1:25" x14ac:dyDescent="0.2">
      <c r="A475" s="134" t="s">
        <v>965</v>
      </c>
      <c r="B475" s="135" t="s">
        <v>966</v>
      </c>
      <c r="C475" s="136">
        <v>12541.47</v>
      </c>
      <c r="D475" s="136">
        <v>238.29</v>
      </c>
      <c r="E475" s="136">
        <v>0</v>
      </c>
      <c r="F475" s="136">
        <v>238.29</v>
      </c>
      <c r="G475" s="137">
        <v>0</v>
      </c>
      <c r="H475" s="142"/>
      <c r="I475" s="142"/>
      <c r="J475" s="142"/>
      <c r="K475" s="142"/>
      <c r="L475" s="143"/>
      <c r="M475" s="143"/>
      <c r="N475" s="143"/>
      <c r="Y475" s="30">
        <f t="shared" si="7"/>
        <v>238.29</v>
      </c>
    </row>
    <row r="476" spans="1:25" x14ac:dyDescent="0.2">
      <c r="A476" s="134" t="s">
        <v>967</v>
      </c>
      <c r="B476" s="135" t="s">
        <v>968</v>
      </c>
      <c r="C476" s="136">
        <v>26850.97</v>
      </c>
      <c r="D476" s="136">
        <v>510.17</v>
      </c>
      <c r="E476" s="136">
        <v>0</v>
      </c>
      <c r="F476" s="136">
        <v>510.17</v>
      </c>
      <c r="G476" s="137">
        <v>0</v>
      </c>
      <c r="H476" s="142"/>
      <c r="I476" s="142"/>
      <c r="J476" s="142"/>
      <c r="K476" s="142"/>
      <c r="L476" s="143"/>
      <c r="M476" s="143"/>
      <c r="N476" s="143"/>
      <c r="Y476" s="30">
        <f t="shared" si="7"/>
        <v>510.17</v>
      </c>
    </row>
    <row r="477" spans="1:25" x14ac:dyDescent="0.2">
      <c r="A477" s="134" t="s">
        <v>969</v>
      </c>
      <c r="B477" s="135" t="s">
        <v>970</v>
      </c>
      <c r="C477" s="136">
        <v>608.9</v>
      </c>
      <c r="D477" s="136">
        <v>11.57</v>
      </c>
      <c r="E477" s="136">
        <v>11.57</v>
      </c>
      <c r="F477" s="136">
        <v>0</v>
      </c>
      <c r="G477" s="137">
        <v>28.18</v>
      </c>
      <c r="H477" s="142"/>
      <c r="I477" s="142"/>
      <c r="J477" s="142"/>
      <c r="K477" s="142"/>
      <c r="L477" s="143"/>
      <c r="M477" s="143"/>
      <c r="N477" s="143"/>
      <c r="Y477" s="30">
        <f t="shared" si="7"/>
        <v>0</v>
      </c>
    </row>
    <row r="478" spans="1:25" x14ac:dyDescent="0.2">
      <c r="A478" s="134" t="s">
        <v>971</v>
      </c>
      <c r="B478" s="135" t="s">
        <v>972</v>
      </c>
      <c r="C478" s="136">
        <v>24.2</v>
      </c>
      <c r="D478" s="136">
        <v>0.46</v>
      </c>
      <c r="E478" s="136">
        <v>0.46</v>
      </c>
      <c r="F478" s="136">
        <v>0</v>
      </c>
      <c r="G478" s="137">
        <v>16.62</v>
      </c>
      <c r="H478" s="142"/>
      <c r="I478" s="142"/>
      <c r="J478" s="142"/>
      <c r="K478" s="142"/>
      <c r="L478" s="143"/>
      <c r="M478" s="143"/>
      <c r="N478" s="143"/>
      <c r="Y478" s="30">
        <f t="shared" si="7"/>
        <v>0</v>
      </c>
    </row>
    <row r="479" spans="1:25" x14ac:dyDescent="0.2">
      <c r="A479" s="134" t="s">
        <v>973</v>
      </c>
      <c r="B479" s="135" t="s">
        <v>974</v>
      </c>
      <c r="C479" s="136">
        <v>1655.87</v>
      </c>
      <c r="D479" s="136">
        <v>31.46</v>
      </c>
      <c r="E479" s="136">
        <v>0</v>
      </c>
      <c r="F479" s="136">
        <v>31.46</v>
      </c>
      <c r="G479" s="137">
        <v>0</v>
      </c>
      <c r="H479" s="142"/>
      <c r="I479" s="142"/>
      <c r="J479" s="142"/>
      <c r="K479" s="142"/>
      <c r="L479" s="143"/>
      <c r="M479" s="143"/>
      <c r="N479" s="143"/>
      <c r="Y479" s="30">
        <f t="shared" si="7"/>
        <v>31.46</v>
      </c>
    </row>
    <row r="480" spans="1:25" x14ac:dyDescent="0.2">
      <c r="A480" s="134" t="s">
        <v>975</v>
      </c>
      <c r="B480" s="135" t="s">
        <v>976</v>
      </c>
      <c r="C480" s="136">
        <v>5038.6899999999996</v>
      </c>
      <c r="D480" s="136">
        <v>95.74</v>
      </c>
      <c r="E480" s="136">
        <v>95.74</v>
      </c>
      <c r="F480" s="136">
        <v>0</v>
      </c>
      <c r="G480" s="137">
        <v>94.9</v>
      </c>
      <c r="H480" s="142"/>
      <c r="I480" s="142"/>
      <c r="J480" s="142"/>
      <c r="K480" s="142"/>
      <c r="L480" s="143"/>
      <c r="M480" s="143"/>
      <c r="N480" s="143"/>
      <c r="Y480" s="30">
        <f t="shared" si="7"/>
        <v>0</v>
      </c>
    </row>
    <row r="481" spans="1:25" x14ac:dyDescent="0.2">
      <c r="A481" s="134" t="s">
        <v>977</v>
      </c>
      <c r="B481" s="135" t="s">
        <v>978</v>
      </c>
      <c r="C481" s="136">
        <v>7888.98</v>
      </c>
      <c r="D481" s="136">
        <v>149.88999999999999</v>
      </c>
      <c r="E481" s="136">
        <v>0</v>
      </c>
      <c r="F481" s="136">
        <v>149.88999999999999</v>
      </c>
      <c r="G481" s="137">
        <v>0</v>
      </c>
      <c r="H481" s="142"/>
      <c r="I481" s="142"/>
      <c r="J481" s="142"/>
      <c r="K481" s="142"/>
      <c r="L481" s="143"/>
      <c r="M481" s="143"/>
      <c r="N481" s="143"/>
      <c r="Y481" s="30">
        <f t="shared" si="7"/>
        <v>149.88999999999999</v>
      </c>
    </row>
    <row r="482" spans="1:25" x14ac:dyDescent="0.2">
      <c r="A482" s="134" t="s">
        <v>979</v>
      </c>
      <c r="B482" s="135" t="s">
        <v>980</v>
      </c>
      <c r="C482" s="136">
        <v>29280.41</v>
      </c>
      <c r="D482" s="136">
        <v>556.33000000000004</v>
      </c>
      <c r="E482" s="136">
        <v>0</v>
      </c>
      <c r="F482" s="136">
        <v>556.33000000000004</v>
      </c>
      <c r="G482" s="137">
        <v>0</v>
      </c>
      <c r="H482" s="142"/>
      <c r="I482" s="142"/>
      <c r="J482" s="142"/>
      <c r="K482" s="142"/>
      <c r="L482" s="143"/>
      <c r="M482" s="143"/>
      <c r="N482" s="143"/>
      <c r="Y482" s="30">
        <f t="shared" si="7"/>
        <v>556.33000000000004</v>
      </c>
    </row>
    <row r="483" spans="1:25" x14ac:dyDescent="0.2">
      <c r="A483" s="134" t="s">
        <v>981</v>
      </c>
      <c r="B483" s="135" t="s">
        <v>982</v>
      </c>
      <c r="C483" s="136">
        <v>927.34</v>
      </c>
      <c r="D483" s="136">
        <v>17.62</v>
      </c>
      <c r="E483" s="136">
        <v>0.51</v>
      </c>
      <c r="F483" s="136">
        <v>17.11</v>
      </c>
      <c r="G483" s="137">
        <v>0</v>
      </c>
      <c r="H483" s="142"/>
      <c r="I483" s="142"/>
      <c r="J483" s="142"/>
      <c r="K483" s="142"/>
      <c r="L483" s="143"/>
      <c r="M483" s="143"/>
      <c r="N483" s="143"/>
      <c r="Y483" s="30">
        <f t="shared" si="7"/>
        <v>17.11</v>
      </c>
    </row>
    <row r="484" spans="1:25" x14ac:dyDescent="0.2">
      <c r="A484" s="134" t="s">
        <v>983</v>
      </c>
      <c r="B484" s="135" t="s">
        <v>984</v>
      </c>
      <c r="C484" s="136">
        <v>18915.89</v>
      </c>
      <c r="D484" s="136">
        <v>359.4</v>
      </c>
      <c r="E484" s="136">
        <v>0</v>
      </c>
      <c r="F484" s="136">
        <v>359.4</v>
      </c>
      <c r="G484" s="137">
        <v>0</v>
      </c>
      <c r="H484" s="142"/>
      <c r="I484" s="142"/>
      <c r="J484" s="142"/>
      <c r="K484" s="142"/>
      <c r="L484" s="143"/>
      <c r="M484" s="143"/>
      <c r="N484" s="143"/>
      <c r="Y484" s="30">
        <f t="shared" si="7"/>
        <v>359.4</v>
      </c>
    </row>
    <row r="485" spans="1:25" x14ac:dyDescent="0.2">
      <c r="A485" s="134" t="s">
        <v>985</v>
      </c>
      <c r="B485" s="135" t="s">
        <v>986</v>
      </c>
      <c r="C485" s="136">
        <v>35786.129999999997</v>
      </c>
      <c r="D485" s="136">
        <v>679.94</v>
      </c>
      <c r="E485" s="136">
        <v>0</v>
      </c>
      <c r="F485" s="136">
        <v>679.94</v>
      </c>
      <c r="G485" s="137">
        <v>0</v>
      </c>
      <c r="H485" s="142"/>
      <c r="I485" s="142"/>
      <c r="J485" s="142"/>
      <c r="K485" s="142"/>
      <c r="L485" s="143"/>
      <c r="M485" s="143"/>
      <c r="N485" s="143"/>
      <c r="Y485" s="30">
        <f t="shared" si="7"/>
        <v>679.94</v>
      </c>
    </row>
    <row r="486" spans="1:25" x14ac:dyDescent="0.2">
      <c r="A486" s="134" t="s">
        <v>987</v>
      </c>
      <c r="B486" s="135" t="s">
        <v>988</v>
      </c>
      <c r="C486" s="136">
        <v>447.85</v>
      </c>
      <c r="D486" s="136">
        <v>8.51</v>
      </c>
      <c r="E486" s="136">
        <v>7.87</v>
      </c>
      <c r="F486" s="136">
        <v>0.64</v>
      </c>
      <c r="G486" s="137">
        <v>0</v>
      </c>
      <c r="H486" s="142"/>
      <c r="I486" s="142"/>
      <c r="J486" s="142"/>
      <c r="K486" s="142"/>
      <c r="L486" s="143"/>
      <c r="M486" s="143"/>
      <c r="N486" s="143"/>
      <c r="Y486" s="30">
        <f t="shared" si="7"/>
        <v>0.64</v>
      </c>
    </row>
    <row r="487" spans="1:25" x14ac:dyDescent="0.2">
      <c r="A487" s="134" t="s">
        <v>989</v>
      </c>
      <c r="B487" s="135" t="s">
        <v>990</v>
      </c>
      <c r="C487" s="136">
        <v>83459.28</v>
      </c>
      <c r="D487" s="136">
        <v>1585.73</v>
      </c>
      <c r="E487" s="136">
        <v>0</v>
      </c>
      <c r="F487" s="136">
        <v>1585.73</v>
      </c>
      <c r="G487" s="137">
        <v>0</v>
      </c>
      <c r="H487" s="142"/>
      <c r="I487" s="142"/>
      <c r="J487" s="142"/>
      <c r="K487" s="142"/>
      <c r="L487" s="143"/>
      <c r="M487" s="143"/>
      <c r="N487" s="143"/>
      <c r="Y487" s="30">
        <f t="shared" si="7"/>
        <v>1585.73</v>
      </c>
    </row>
    <row r="488" spans="1:25" x14ac:dyDescent="0.2">
      <c r="A488" s="134" t="s">
        <v>991</v>
      </c>
      <c r="B488" s="135" t="s">
        <v>992</v>
      </c>
      <c r="C488" s="136">
        <v>10175.6</v>
      </c>
      <c r="D488" s="136">
        <v>193.34</v>
      </c>
      <c r="E488" s="136">
        <v>0</v>
      </c>
      <c r="F488" s="136">
        <v>193.34</v>
      </c>
      <c r="G488" s="137">
        <v>0</v>
      </c>
      <c r="H488" s="142"/>
      <c r="I488" s="142"/>
      <c r="J488" s="142"/>
      <c r="K488" s="142"/>
      <c r="L488" s="143"/>
      <c r="M488" s="143"/>
      <c r="N488" s="143"/>
      <c r="Y488" s="30">
        <f t="shared" si="7"/>
        <v>193.34</v>
      </c>
    </row>
    <row r="489" spans="1:25" x14ac:dyDescent="0.2">
      <c r="A489" s="134" t="s">
        <v>993</v>
      </c>
      <c r="B489" s="135" t="s">
        <v>994</v>
      </c>
      <c r="C489" s="136">
        <v>30057.35</v>
      </c>
      <c r="D489" s="136">
        <v>571.09</v>
      </c>
      <c r="E489" s="136">
        <v>0</v>
      </c>
      <c r="F489" s="136">
        <v>571.09</v>
      </c>
      <c r="G489" s="137">
        <v>0</v>
      </c>
      <c r="H489" s="142"/>
      <c r="I489" s="142"/>
      <c r="J489" s="142"/>
      <c r="K489" s="142"/>
      <c r="L489" s="143"/>
      <c r="M489" s="143"/>
      <c r="N489" s="143"/>
      <c r="Y489" s="30">
        <f t="shared" si="7"/>
        <v>571.09</v>
      </c>
    </row>
    <row r="490" spans="1:25" x14ac:dyDescent="0.2">
      <c r="A490" s="134" t="s">
        <v>995</v>
      </c>
      <c r="B490" s="135" t="s">
        <v>996</v>
      </c>
      <c r="C490" s="136">
        <v>5302.59</v>
      </c>
      <c r="D490" s="136">
        <v>100.75</v>
      </c>
      <c r="E490" s="136">
        <v>0</v>
      </c>
      <c r="F490" s="136">
        <v>100.75</v>
      </c>
      <c r="G490" s="137">
        <v>0</v>
      </c>
      <c r="H490" s="142"/>
      <c r="I490" s="142"/>
      <c r="J490" s="142"/>
      <c r="K490" s="142"/>
      <c r="L490" s="143"/>
      <c r="M490" s="143"/>
      <c r="N490" s="143"/>
      <c r="Y490" s="30">
        <f t="shared" si="7"/>
        <v>100.75</v>
      </c>
    </row>
    <row r="491" spans="1:25" x14ac:dyDescent="0.2">
      <c r="A491" s="134" t="s">
        <v>997</v>
      </c>
      <c r="B491" s="135" t="s">
        <v>998</v>
      </c>
      <c r="C491" s="136">
        <v>18666.71</v>
      </c>
      <c r="D491" s="136">
        <v>354.67</v>
      </c>
      <c r="E491" s="136">
        <v>0</v>
      </c>
      <c r="F491" s="136">
        <v>354.67</v>
      </c>
      <c r="G491" s="137">
        <v>0</v>
      </c>
      <c r="H491" s="142"/>
      <c r="I491" s="142"/>
      <c r="J491" s="142"/>
      <c r="K491" s="142"/>
      <c r="L491" s="143"/>
      <c r="M491" s="143"/>
      <c r="N491" s="143"/>
      <c r="Y491" s="30">
        <f t="shared" si="7"/>
        <v>354.67</v>
      </c>
    </row>
    <row r="492" spans="1:25" x14ac:dyDescent="0.2">
      <c r="A492" s="134" t="s">
        <v>999</v>
      </c>
      <c r="B492" s="135" t="s">
        <v>1000</v>
      </c>
      <c r="C492" s="136">
        <v>161432.07</v>
      </c>
      <c r="D492" s="136">
        <v>3067.21</v>
      </c>
      <c r="E492" s="136">
        <v>0</v>
      </c>
      <c r="F492" s="136">
        <v>3067.21</v>
      </c>
      <c r="G492" s="137">
        <v>0</v>
      </c>
      <c r="H492" s="142"/>
      <c r="I492" s="142"/>
      <c r="J492" s="142"/>
      <c r="K492" s="142"/>
      <c r="L492" s="143"/>
      <c r="M492" s="143"/>
      <c r="N492" s="143"/>
      <c r="Y492" s="30">
        <f t="shared" si="7"/>
        <v>3067.21</v>
      </c>
    </row>
    <row r="493" spans="1:25" x14ac:dyDescent="0.2">
      <c r="A493" s="134" t="s">
        <v>1001</v>
      </c>
      <c r="B493" s="135" t="s">
        <v>1002</v>
      </c>
      <c r="C493" s="136">
        <v>1198.6099999999999</v>
      </c>
      <c r="D493" s="136">
        <v>22.77</v>
      </c>
      <c r="E493" s="136">
        <v>22.77</v>
      </c>
      <c r="F493" s="136">
        <v>0</v>
      </c>
      <c r="G493" s="137">
        <v>26.15</v>
      </c>
      <c r="H493" s="142"/>
      <c r="I493" s="142"/>
      <c r="J493" s="142"/>
      <c r="K493" s="142"/>
      <c r="L493" s="143"/>
      <c r="M493" s="143"/>
      <c r="N493" s="143"/>
      <c r="Y493" s="30">
        <f t="shared" si="7"/>
        <v>0</v>
      </c>
    </row>
    <row r="494" spans="1:25" x14ac:dyDescent="0.2">
      <c r="A494" s="134" t="s">
        <v>1003</v>
      </c>
      <c r="B494" s="135" t="s">
        <v>1004</v>
      </c>
      <c r="C494" s="136">
        <v>9723.5400000000009</v>
      </c>
      <c r="D494" s="136">
        <v>184.75</v>
      </c>
      <c r="E494" s="136">
        <v>0</v>
      </c>
      <c r="F494" s="136">
        <v>184.75</v>
      </c>
      <c r="G494" s="137">
        <v>0</v>
      </c>
      <c r="H494" s="142"/>
      <c r="I494" s="142"/>
      <c r="J494" s="142"/>
      <c r="K494" s="142"/>
      <c r="L494" s="143"/>
      <c r="M494" s="143"/>
      <c r="N494" s="143"/>
      <c r="Y494" s="30">
        <f t="shared" si="7"/>
        <v>184.75</v>
      </c>
    </row>
    <row r="495" spans="1:25" x14ac:dyDescent="0.2">
      <c r="A495" s="134" t="s">
        <v>1005</v>
      </c>
      <c r="B495" s="135" t="s">
        <v>1006</v>
      </c>
      <c r="C495" s="136">
        <v>549.23</v>
      </c>
      <c r="D495" s="136">
        <v>10.44</v>
      </c>
      <c r="E495" s="136">
        <v>10.44</v>
      </c>
      <c r="F495" s="136">
        <v>0</v>
      </c>
      <c r="G495" s="137">
        <v>93.02</v>
      </c>
      <c r="H495" s="142"/>
      <c r="I495" s="142"/>
      <c r="J495" s="142"/>
      <c r="K495" s="142"/>
      <c r="L495" s="143"/>
      <c r="M495" s="143"/>
      <c r="N495" s="143"/>
      <c r="Y495" s="30">
        <f t="shared" si="7"/>
        <v>0</v>
      </c>
    </row>
    <row r="496" spans="1:25" x14ac:dyDescent="0.2">
      <c r="A496" s="134" t="s">
        <v>1007</v>
      </c>
      <c r="B496" s="135" t="s">
        <v>1008</v>
      </c>
      <c r="C496" s="136">
        <v>3700.32</v>
      </c>
      <c r="D496" s="136">
        <v>70.31</v>
      </c>
      <c r="E496" s="136">
        <v>0</v>
      </c>
      <c r="F496" s="136">
        <v>70.31</v>
      </c>
      <c r="G496" s="137">
        <v>0</v>
      </c>
      <c r="H496" s="142"/>
      <c r="I496" s="142"/>
      <c r="J496" s="142"/>
      <c r="K496" s="142"/>
      <c r="L496" s="143"/>
      <c r="M496" s="143"/>
      <c r="N496" s="143"/>
      <c r="Y496" s="30">
        <f t="shared" si="7"/>
        <v>70.31</v>
      </c>
    </row>
    <row r="497" spans="1:25" x14ac:dyDescent="0.2">
      <c r="A497" s="134" t="s">
        <v>1009</v>
      </c>
      <c r="B497" s="135" t="s">
        <v>1010</v>
      </c>
      <c r="C497" s="136">
        <v>6330.85</v>
      </c>
      <c r="D497" s="136">
        <v>120.29</v>
      </c>
      <c r="E497" s="136">
        <v>0</v>
      </c>
      <c r="F497" s="136">
        <v>120.29</v>
      </c>
      <c r="G497" s="137">
        <v>0</v>
      </c>
      <c r="H497" s="142"/>
      <c r="I497" s="142"/>
      <c r="J497" s="142"/>
      <c r="K497" s="142"/>
      <c r="L497" s="143"/>
      <c r="M497" s="143"/>
      <c r="N497" s="143"/>
      <c r="Y497" s="30">
        <f t="shared" si="7"/>
        <v>120.29</v>
      </c>
    </row>
    <row r="498" spans="1:25" x14ac:dyDescent="0.2">
      <c r="A498" s="134" t="s">
        <v>1011</v>
      </c>
      <c r="B498" s="135" t="s">
        <v>1012</v>
      </c>
      <c r="C498" s="136">
        <v>379.13</v>
      </c>
      <c r="D498" s="136">
        <v>7.2</v>
      </c>
      <c r="E498" s="136">
        <v>7.2</v>
      </c>
      <c r="F498" s="136">
        <v>0</v>
      </c>
      <c r="G498" s="137">
        <v>10.33</v>
      </c>
      <c r="H498" s="142"/>
      <c r="I498" s="142"/>
      <c r="J498" s="142"/>
      <c r="K498" s="142"/>
      <c r="L498" s="143"/>
      <c r="M498" s="143"/>
      <c r="N498" s="143"/>
      <c r="Y498" s="30">
        <f t="shared" si="7"/>
        <v>0</v>
      </c>
    </row>
    <row r="499" spans="1:25" x14ac:dyDescent="0.2">
      <c r="A499" s="134" t="s">
        <v>1013</v>
      </c>
      <c r="B499" s="135" t="s">
        <v>1014</v>
      </c>
      <c r="C499" s="136">
        <v>102.27</v>
      </c>
      <c r="D499" s="136">
        <v>1.94</v>
      </c>
      <c r="E499" s="136">
        <v>1.94</v>
      </c>
      <c r="F499" s="136">
        <v>0</v>
      </c>
      <c r="G499" s="137">
        <v>94.34</v>
      </c>
      <c r="H499" s="142"/>
      <c r="I499" s="142"/>
      <c r="J499" s="142"/>
      <c r="K499" s="142"/>
      <c r="L499" s="143"/>
      <c r="M499" s="143"/>
      <c r="N499" s="143"/>
      <c r="Y499" s="30">
        <f t="shared" si="7"/>
        <v>0</v>
      </c>
    </row>
    <row r="500" spans="1:25" x14ac:dyDescent="0.2">
      <c r="A500" s="134" t="s">
        <v>1015</v>
      </c>
      <c r="B500" s="135" t="s">
        <v>1016</v>
      </c>
      <c r="C500" s="136">
        <v>11754.09</v>
      </c>
      <c r="D500" s="136">
        <v>223.33</v>
      </c>
      <c r="E500" s="136">
        <v>0</v>
      </c>
      <c r="F500" s="136">
        <v>223.33</v>
      </c>
      <c r="G500" s="137">
        <v>0</v>
      </c>
      <c r="H500" s="142"/>
      <c r="I500" s="142"/>
      <c r="J500" s="142"/>
      <c r="K500" s="142"/>
      <c r="L500" s="143"/>
      <c r="M500" s="143"/>
      <c r="N500" s="143"/>
      <c r="Y500" s="30">
        <f t="shared" si="7"/>
        <v>223.33</v>
      </c>
    </row>
    <row r="501" spans="1:25" x14ac:dyDescent="0.2">
      <c r="A501" s="134" t="s">
        <v>1017</v>
      </c>
      <c r="B501" s="135" t="s">
        <v>1018</v>
      </c>
      <c r="C501" s="136">
        <v>4.8099999999999996</v>
      </c>
      <c r="D501" s="136">
        <v>0.09</v>
      </c>
      <c r="E501" s="136">
        <v>0.09</v>
      </c>
      <c r="F501" s="136">
        <v>0</v>
      </c>
      <c r="G501" s="137">
        <v>26.62</v>
      </c>
      <c r="H501" s="142"/>
      <c r="I501" s="142"/>
      <c r="J501" s="142"/>
      <c r="K501" s="142"/>
      <c r="L501" s="143"/>
      <c r="M501" s="143"/>
      <c r="N501" s="143"/>
      <c r="Y501" s="30">
        <f t="shared" si="7"/>
        <v>0</v>
      </c>
    </row>
    <row r="502" spans="1:25" x14ac:dyDescent="0.2">
      <c r="A502" s="134" t="s">
        <v>1019</v>
      </c>
      <c r="B502" s="135" t="s">
        <v>1020</v>
      </c>
      <c r="C502" s="136">
        <v>11550.32</v>
      </c>
      <c r="D502" s="136">
        <v>219.46</v>
      </c>
      <c r="E502" s="136">
        <v>0</v>
      </c>
      <c r="F502" s="136">
        <v>219.46</v>
      </c>
      <c r="G502" s="137">
        <v>0</v>
      </c>
      <c r="H502" s="142"/>
      <c r="I502" s="142"/>
      <c r="J502" s="142"/>
      <c r="K502" s="142"/>
      <c r="L502" s="143"/>
      <c r="M502" s="143"/>
      <c r="N502" s="143"/>
      <c r="Y502" s="30">
        <f t="shared" si="7"/>
        <v>219.46</v>
      </c>
    </row>
    <row r="503" spans="1:25" x14ac:dyDescent="0.2">
      <c r="A503" s="134" t="s">
        <v>1021</v>
      </c>
      <c r="B503" s="135" t="s">
        <v>1022</v>
      </c>
      <c r="C503" s="136">
        <v>5059.43</v>
      </c>
      <c r="D503" s="136">
        <v>96.13</v>
      </c>
      <c r="E503" s="136">
        <v>0</v>
      </c>
      <c r="F503" s="136">
        <v>96.13</v>
      </c>
      <c r="G503" s="137">
        <v>0</v>
      </c>
      <c r="H503" s="142"/>
      <c r="I503" s="142"/>
      <c r="J503" s="142"/>
      <c r="K503" s="142"/>
      <c r="L503" s="143"/>
      <c r="M503" s="143"/>
      <c r="N503" s="143"/>
      <c r="Y503" s="30">
        <f t="shared" si="7"/>
        <v>96.13</v>
      </c>
    </row>
    <row r="504" spans="1:25" x14ac:dyDescent="0.2">
      <c r="A504" s="134" t="s">
        <v>1023</v>
      </c>
      <c r="B504" s="135" t="s">
        <v>1024</v>
      </c>
      <c r="C504" s="136">
        <v>2838.76</v>
      </c>
      <c r="D504" s="136">
        <v>53.94</v>
      </c>
      <c r="E504" s="136">
        <v>0</v>
      </c>
      <c r="F504" s="136">
        <v>53.94</v>
      </c>
      <c r="G504" s="137">
        <v>0</v>
      </c>
      <c r="H504" s="142"/>
      <c r="I504" s="142"/>
      <c r="J504" s="142"/>
      <c r="K504" s="142"/>
      <c r="L504" s="143"/>
      <c r="M504" s="143"/>
      <c r="N504" s="143"/>
      <c r="Y504" s="30">
        <f t="shared" si="7"/>
        <v>53.94</v>
      </c>
    </row>
    <row r="505" spans="1:25" x14ac:dyDescent="0.2">
      <c r="A505" s="134" t="s">
        <v>1025</v>
      </c>
      <c r="B505" s="135" t="s">
        <v>1026</v>
      </c>
      <c r="C505" s="136">
        <v>8141.44</v>
      </c>
      <c r="D505" s="136">
        <v>154.69</v>
      </c>
      <c r="E505" s="136">
        <v>0</v>
      </c>
      <c r="F505" s="136">
        <v>154.69</v>
      </c>
      <c r="G505" s="137">
        <v>0</v>
      </c>
      <c r="H505" s="142"/>
      <c r="I505" s="142"/>
      <c r="J505" s="142"/>
      <c r="K505" s="142"/>
      <c r="L505" s="143"/>
      <c r="M505" s="143"/>
      <c r="N505" s="143"/>
      <c r="Y505" s="30">
        <f t="shared" si="7"/>
        <v>154.69</v>
      </c>
    </row>
    <row r="506" spans="1:25" x14ac:dyDescent="0.2">
      <c r="A506" s="134" t="s">
        <v>1027</v>
      </c>
      <c r="B506" s="135" t="s">
        <v>1028</v>
      </c>
      <c r="C506" s="136">
        <v>23121.61</v>
      </c>
      <c r="D506" s="136">
        <v>439.31</v>
      </c>
      <c r="E506" s="136">
        <v>0</v>
      </c>
      <c r="F506" s="136">
        <v>439.31</v>
      </c>
      <c r="G506" s="137">
        <v>0</v>
      </c>
      <c r="H506" s="142"/>
      <c r="I506" s="142"/>
      <c r="J506" s="142"/>
      <c r="K506" s="142"/>
      <c r="L506" s="143"/>
      <c r="M506" s="143"/>
      <c r="N506" s="143"/>
      <c r="Y506" s="30">
        <f t="shared" si="7"/>
        <v>439.31</v>
      </c>
    </row>
    <row r="507" spans="1:25" x14ac:dyDescent="0.2">
      <c r="A507" s="134" t="s">
        <v>1029</v>
      </c>
      <c r="B507" s="135" t="s">
        <v>1030</v>
      </c>
      <c r="C507" s="136">
        <v>629.11</v>
      </c>
      <c r="D507" s="136">
        <v>11.95</v>
      </c>
      <c r="E507" s="136">
        <v>11.95</v>
      </c>
      <c r="F507" s="136">
        <v>0</v>
      </c>
      <c r="G507" s="137">
        <v>45.76</v>
      </c>
      <c r="H507" s="142"/>
      <c r="I507" s="142"/>
      <c r="J507" s="142"/>
      <c r="K507" s="142"/>
      <c r="L507" s="143"/>
      <c r="M507" s="143"/>
      <c r="N507" s="143"/>
      <c r="Y507" s="30">
        <f t="shared" si="7"/>
        <v>0</v>
      </c>
    </row>
    <row r="508" spans="1:25" x14ac:dyDescent="0.2">
      <c r="A508" s="134" t="s">
        <v>1031</v>
      </c>
      <c r="B508" s="135" t="s">
        <v>1032</v>
      </c>
      <c r="C508" s="136">
        <v>19776.400000000001</v>
      </c>
      <c r="D508" s="136">
        <v>375.75</v>
      </c>
      <c r="E508" s="136">
        <v>0</v>
      </c>
      <c r="F508" s="136">
        <v>375.75</v>
      </c>
      <c r="G508" s="137">
        <v>0</v>
      </c>
      <c r="H508" s="142"/>
      <c r="I508" s="142"/>
      <c r="J508" s="142"/>
      <c r="K508" s="142"/>
      <c r="L508" s="143"/>
      <c r="M508" s="143"/>
      <c r="N508" s="143"/>
      <c r="Y508" s="30">
        <f t="shared" si="7"/>
        <v>375.75</v>
      </c>
    </row>
    <row r="509" spans="1:25" x14ac:dyDescent="0.2">
      <c r="A509" s="134" t="s">
        <v>1033</v>
      </c>
      <c r="B509" s="135" t="s">
        <v>1034</v>
      </c>
      <c r="C509" s="136">
        <v>3054.07</v>
      </c>
      <c r="D509" s="136">
        <v>58.03</v>
      </c>
      <c r="E509" s="136">
        <v>0</v>
      </c>
      <c r="F509" s="136">
        <v>58.03</v>
      </c>
      <c r="G509" s="137">
        <v>0</v>
      </c>
      <c r="H509" s="142"/>
      <c r="I509" s="142"/>
      <c r="J509" s="142"/>
      <c r="K509" s="142"/>
      <c r="L509" s="143"/>
      <c r="M509" s="143"/>
      <c r="N509" s="143"/>
      <c r="Y509" s="30">
        <f t="shared" si="7"/>
        <v>58.03</v>
      </c>
    </row>
    <row r="510" spans="1:25" x14ac:dyDescent="0.2">
      <c r="A510" s="134" t="s">
        <v>1035</v>
      </c>
      <c r="B510" s="135" t="s">
        <v>1036</v>
      </c>
      <c r="C510" s="136">
        <v>73706.73</v>
      </c>
      <c r="D510" s="136">
        <v>1400.43</v>
      </c>
      <c r="E510" s="136">
        <v>0</v>
      </c>
      <c r="F510" s="136">
        <v>1400.43</v>
      </c>
      <c r="G510" s="137">
        <v>0</v>
      </c>
      <c r="H510" s="142"/>
      <c r="I510" s="142"/>
      <c r="J510" s="142"/>
      <c r="K510" s="142"/>
      <c r="L510" s="143"/>
      <c r="M510" s="143"/>
      <c r="N510" s="143"/>
      <c r="Y510" s="30">
        <f t="shared" si="7"/>
        <v>1400.43</v>
      </c>
    </row>
    <row r="511" spans="1:25" x14ac:dyDescent="0.2">
      <c r="A511" s="134" t="s">
        <v>1037</v>
      </c>
      <c r="B511" s="135" t="s">
        <v>1038</v>
      </c>
      <c r="C511" s="136">
        <v>48322.34</v>
      </c>
      <c r="D511" s="136">
        <v>918.13</v>
      </c>
      <c r="E511" s="136">
        <v>0</v>
      </c>
      <c r="F511" s="136">
        <v>918.13</v>
      </c>
      <c r="G511" s="137">
        <v>0</v>
      </c>
      <c r="H511" s="142"/>
      <c r="I511" s="142"/>
      <c r="J511" s="142"/>
      <c r="K511" s="142"/>
      <c r="L511" s="143"/>
      <c r="M511" s="143"/>
      <c r="N511" s="143"/>
      <c r="Y511" s="30">
        <f t="shared" si="7"/>
        <v>918.13</v>
      </c>
    </row>
    <row r="512" spans="1:25" x14ac:dyDescent="0.2">
      <c r="A512" s="134" t="s">
        <v>1039</v>
      </c>
      <c r="B512" s="135" t="s">
        <v>1040</v>
      </c>
      <c r="C512" s="136">
        <v>1734.88</v>
      </c>
      <c r="D512" s="136">
        <v>32.96</v>
      </c>
      <c r="E512" s="136">
        <v>0</v>
      </c>
      <c r="F512" s="136">
        <v>32.96</v>
      </c>
      <c r="G512" s="137">
        <v>0</v>
      </c>
      <c r="H512" s="142"/>
      <c r="I512" s="142"/>
      <c r="J512" s="142"/>
      <c r="K512" s="142"/>
      <c r="L512" s="143"/>
      <c r="M512" s="143"/>
      <c r="N512" s="143"/>
      <c r="Y512" s="30">
        <f t="shared" si="7"/>
        <v>32.96</v>
      </c>
    </row>
    <row r="513" spans="1:25" x14ac:dyDescent="0.2">
      <c r="A513" s="134" t="s">
        <v>1041</v>
      </c>
      <c r="B513" s="135" t="s">
        <v>1042</v>
      </c>
      <c r="C513" s="136">
        <v>20856.77</v>
      </c>
      <c r="D513" s="136">
        <v>396.28</v>
      </c>
      <c r="E513" s="136">
        <v>0</v>
      </c>
      <c r="F513" s="136">
        <v>396.28</v>
      </c>
      <c r="G513" s="137">
        <v>0</v>
      </c>
      <c r="H513" s="142"/>
      <c r="I513" s="142"/>
      <c r="J513" s="142"/>
      <c r="K513" s="142"/>
      <c r="L513" s="143"/>
      <c r="M513" s="143"/>
      <c r="N513" s="143"/>
      <c r="Y513" s="30">
        <f t="shared" si="7"/>
        <v>396.28</v>
      </c>
    </row>
    <row r="514" spans="1:25" x14ac:dyDescent="0.2">
      <c r="A514" s="134" t="s">
        <v>1043</v>
      </c>
      <c r="B514" s="135" t="s">
        <v>1044</v>
      </c>
      <c r="C514" s="136">
        <v>408.17</v>
      </c>
      <c r="D514" s="136">
        <v>7.76</v>
      </c>
      <c r="E514" s="136">
        <v>0</v>
      </c>
      <c r="F514" s="136">
        <v>7.76</v>
      </c>
      <c r="G514" s="137">
        <v>0</v>
      </c>
      <c r="H514" s="142"/>
      <c r="I514" s="142"/>
      <c r="J514" s="142"/>
      <c r="K514" s="142"/>
      <c r="L514" s="143"/>
      <c r="M514" s="143"/>
      <c r="N514" s="143"/>
      <c r="Y514" s="30">
        <f t="shared" si="7"/>
        <v>7.76</v>
      </c>
    </row>
    <row r="515" spans="1:25" x14ac:dyDescent="0.2">
      <c r="A515" s="134" t="s">
        <v>1045</v>
      </c>
      <c r="B515" s="135" t="s">
        <v>1046</v>
      </c>
      <c r="C515" s="136">
        <v>793.95</v>
      </c>
      <c r="D515" s="136">
        <v>15.09</v>
      </c>
      <c r="E515" s="136">
        <v>15.09</v>
      </c>
      <c r="F515" s="136">
        <v>0</v>
      </c>
      <c r="G515" s="137">
        <v>28.07</v>
      </c>
      <c r="H515" s="142"/>
      <c r="I515" s="142"/>
      <c r="J515" s="142"/>
      <c r="K515" s="142"/>
      <c r="L515" s="143"/>
      <c r="M515" s="143"/>
      <c r="N515" s="143"/>
      <c r="Y515" s="30">
        <f t="shared" si="7"/>
        <v>0</v>
      </c>
    </row>
    <row r="516" spans="1:25" x14ac:dyDescent="0.2">
      <c r="A516" s="134" t="s">
        <v>1047</v>
      </c>
      <c r="B516" s="135" t="s">
        <v>1048</v>
      </c>
      <c r="C516" s="136">
        <v>658.33</v>
      </c>
      <c r="D516" s="136">
        <v>12.51</v>
      </c>
      <c r="E516" s="136">
        <v>0</v>
      </c>
      <c r="F516" s="136">
        <v>12.51</v>
      </c>
      <c r="G516" s="137">
        <v>0</v>
      </c>
      <c r="H516" s="142"/>
      <c r="I516" s="142"/>
      <c r="J516" s="142"/>
      <c r="K516" s="142"/>
      <c r="L516" s="143"/>
      <c r="M516" s="143"/>
      <c r="N516" s="143"/>
      <c r="Y516" s="30">
        <f t="shared" si="7"/>
        <v>12.51</v>
      </c>
    </row>
    <row r="517" spans="1:25" x14ac:dyDescent="0.2">
      <c r="A517" s="134" t="s">
        <v>1049</v>
      </c>
      <c r="B517" s="135" t="s">
        <v>1050</v>
      </c>
      <c r="C517" s="136">
        <v>408.02</v>
      </c>
      <c r="D517" s="136">
        <v>7.75</v>
      </c>
      <c r="E517" s="136">
        <v>7.75</v>
      </c>
      <c r="F517" s="136">
        <v>0</v>
      </c>
      <c r="G517" s="137">
        <v>122.59</v>
      </c>
      <c r="H517" s="142"/>
      <c r="I517" s="142"/>
      <c r="J517" s="142"/>
      <c r="K517" s="142"/>
      <c r="L517" s="143"/>
      <c r="M517" s="143"/>
      <c r="N517" s="143"/>
      <c r="Y517" s="30">
        <f t="shared" si="7"/>
        <v>0</v>
      </c>
    </row>
    <row r="518" spans="1:25" x14ac:dyDescent="0.2">
      <c r="A518" s="134" t="s">
        <v>1051</v>
      </c>
      <c r="B518" s="135" t="s">
        <v>1052</v>
      </c>
      <c r="C518" s="136">
        <v>482.48</v>
      </c>
      <c r="D518" s="136">
        <v>9.17</v>
      </c>
      <c r="E518" s="136">
        <v>9.17</v>
      </c>
      <c r="F518" s="136">
        <v>0</v>
      </c>
      <c r="G518" s="137">
        <v>32.409999999999997</v>
      </c>
      <c r="H518" s="142"/>
      <c r="I518" s="142"/>
      <c r="J518" s="142"/>
      <c r="K518" s="142"/>
      <c r="L518" s="143"/>
      <c r="M518" s="143"/>
      <c r="N518" s="143"/>
      <c r="Y518" s="30">
        <f t="shared" si="7"/>
        <v>0</v>
      </c>
    </row>
    <row r="519" spans="1:25" x14ac:dyDescent="0.2">
      <c r="A519" s="134" t="s">
        <v>1053</v>
      </c>
      <c r="B519" s="135" t="s">
        <v>1054</v>
      </c>
      <c r="C519" s="136">
        <v>1756.1</v>
      </c>
      <c r="D519" s="136">
        <v>33.369999999999997</v>
      </c>
      <c r="E519" s="136">
        <v>0</v>
      </c>
      <c r="F519" s="136">
        <v>33.369999999999997</v>
      </c>
      <c r="G519" s="137">
        <v>0</v>
      </c>
      <c r="H519" s="142"/>
      <c r="I519" s="142"/>
      <c r="J519" s="142"/>
      <c r="K519" s="142"/>
      <c r="L519" s="143"/>
      <c r="M519" s="143"/>
      <c r="N519" s="143"/>
      <c r="Y519" s="30">
        <f t="shared" si="7"/>
        <v>33.369999999999997</v>
      </c>
    </row>
    <row r="520" spans="1:25" x14ac:dyDescent="0.2">
      <c r="A520" s="134" t="s">
        <v>1055</v>
      </c>
      <c r="B520" s="135" t="s">
        <v>1056</v>
      </c>
      <c r="C520" s="136">
        <v>5191.0200000000004</v>
      </c>
      <c r="D520" s="136">
        <v>98.63</v>
      </c>
      <c r="E520" s="136">
        <v>0</v>
      </c>
      <c r="F520" s="136">
        <v>98.63</v>
      </c>
      <c r="G520" s="137">
        <v>0</v>
      </c>
      <c r="H520" s="142"/>
      <c r="I520" s="142"/>
      <c r="J520" s="142"/>
      <c r="K520" s="142"/>
      <c r="L520" s="143"/>
      <c r="M520" s="143"/>
      <c r="N520" s="143"/>
      <c r="Y520" s="30">
        <f t="shared" si="7"/>
        <v>98.63</v>
      </c>
    </row>
    <row r="521" spans="1:25" x14ac:dyDescent="0.2">
      <c r="A521" s="134" t="s">
        <v>1057</v>
      </c>
      <c r="B521" s="135" t="s">
        <v>1058</v>
      </c>
      <c r="C521" s="136">
        <v>790.69</v>
      </c>
      <c r="D521" s="136">
        <v>15.02</v>
      </c>
      <c r="E521" s="136">
        <v>0</v>
      </c>
      <c r="F521" s="136">
        <v>15.02</v>
      </c>
      <c r="G521" s="137">
        <v>0</v>
      </c>
      <c r="H521" s="142"/>
      <c r="I521" s="142"/>
      <c r="J521" s="142"/>
      <c r="K521" s="142"/>
      <c r="L521" s="143"/>
      <c r="M521" s="143"/>
      <c r="N521" s="143"/>
      <c r="Y521" s="30">
        <f t="shared" si="7"/>
        <v>15.02</v>
      </c>
    </row>
    <row r="522" spans="1:25" x14ac:dyDescent="0.2">
      <c r="A522" s="134" t="s">
        <v>1059</v>
      </c>
      <c r="B522" s="135" t="s">
        <v>1060</v>
      </c>
      <c r="C522" s="136">
        <v>3263.4</v>
      </c>
      <c r="D522" s="136">
        <v>62.01</v>
      </c>
      <c r="E522" s="136">
        <v>0</v>
      </c>
      <c r="F522" s="136">
        <v>62.01</v>
      </c>
      <c r="G522" s="137">
        <v>0</v>
      </c>
      <c r="H522" s="142"/>
      <c r="I522" s="142"/>
      <c r="J522" s="142"/>
      <c r="K522" s="142"/>
      <c r="L522" s="143"/>
      <c r="M522" s="143"/>
      <c r="N522" s="143"/>
      <c r="Y522" s="30">
        <f t="shared" si="7"/>
        <v>62.01</v>
      </c>
    </row>
    <row r="523" spans="1:25" x14ac:dyDescent="0.2">
      <c r="A523" s="134" t="s">
        <v>1061</v>
      </c>
      <c r="B523" s="135" t="s">
        <v>1062</v>
      </c>
      <c r="C523" s="136">
        <v>317.42</v>
      </c>
      <c r="D523" s="136">
        <v>6.03</v>
      </c>
      <c r="E523" s="136">
        <v>2.64</v>
      </c>
      <c r="F523" s="136">
        <v>3.39</v>
      </c>
      <c r="G523" s="137">
        <v>0</v>
      </c>
      <c r="H523" s="142"/>
      <c r="I523" s="142"/>
      <c r="J523" s="142"/>
      <c r="K523" s="142"/>
      <c r="L523" s="143"/>
      <c r="M523" s="143"/>
      <c r="N523" s="143"/>
      <c r="Y523" s="30">
        <f t="shared" si="7"/>
        <v>3.39</v>
      </c>
    </row>
    <row r="524" spans="1:25" x14ac:dyDescent="0.2">
      <c r="A524" s="134" t="s">
        <v>1063</v>
      </c>
      <c r="B524" s="135" t="s">
        <v>1064</v>
      </c>
      <c r="C524" s="136">
        <v>224.53</v>
      </c>
      <c r="D524" s="136">
        <v>4.2699999999999996</v>
      </c>
      <c r="E524" s="136">
        <v>4.2699999999999996</v>
      </c>
      <c r="F524" s="136">
        <v>0</v>
      </c>
      <c r="G524" s="137">
        <v>1.36</v>
      </c>
      <c r="H524" s="142"/>
      <c r="I524" s="142"/>
      <c r="J524" s="142"/>
      <c r="K524" s="142"/>
      <c r="L524" s="143"/>
      <c r="M524" s="143"/>
      <c r="N524" s="143"/>
      <c r="Y524" s="30">
        <f t="shared" si="7"/>
        <v>0</v>
      </c>
    </row>
    <row r="525" spans="1:25" x14ac:dyDescent="0.2">
      <c r="A525" s="134" t="s">
        <v>1065</v>
      </c>
      <c r="B525" s="135" t="s">
        <v>1066</v>
      </c>
      <c r="C525" s="136">
        <v>14303.55</v>
      </c>
      <c r="D525" s="136">
        <v>271.77</v>
      </c>
      <c r="E525" s="136">
        <v>0</v>
      </c>
      <c r="F525" s="136">
        <v>271.77</v>
      </c>
      <c r="G525" s="137">
        <v>0</v>
      </c>
      <c r="H525" s="142"/>
      <c r="I525" s="142"/>
      <c r="J525" s="142"/>
      <c r="K525" s="142"/>
      <c r="L525" s="143"/>
      <c r="M525" s="143"/>
      <c r="N525" s="143"/>
      <c r="Y525" s="30">
        <f t="shared" si="7"/>
        <v>271.77</v>
      </c>
    </row>
    <row r="526" spans="1:25" x14ac:dyDescent="0.2">
      <c r="A526" s="134" t="s">
        <v>1067</v>
      </c>
      <c r="B526" s="135" t="s">
        <v>1068</v>
      </c>
      <c r="C526" s="136">
        <v>36005.07</v>
      </c>
      <c r="D526" s="136">
        <v>684.1</v>
      </c>
      <c r="E526" s="136">
        <v>0</v>
      </c>
      <c r="F526" s="136">
        <v>684.1</v>
      </c>
      <c r="G526" s="137">
        <v>0</v>
      </c>
      <c r="H526" s="142"/>
      <c r="I526" s="142"/>
      <c r="J526" s="142"/>
      <c r="K526" s="142"/>
      <c r="L526" s="143"/>
      <c r="M526" s="143"/>
      <c r="N526" s="143"/>
      <c r="Y526" s="30">
        <f t="shared" si="7"/>
        <v>684.1</v>
      </c>
    </row>
    <row r="527" spans="1:25" x14ac:dyDescent="0.2">
      <c r="A527" s="134" t="s">
        <v>1069</v>
      </c>
      <c r="B527" s="135" t="s">
        <v>1070</v>
      </c>
      <c r="C527" s="136">
        <v>4764.49</v>
      </c>
      <c r="D527" s="136">
        <v>90.53</v>
      </c>
      <c r="E527" s="136">
        <v>0</v>
      </c>
      <c r="F527" s="136">
        <v>90.53</v>
      </c>
      <c r="G527" s="137">
        <v>0</v>
      </c>
      <c r="H527" s="142"/>
      <c r="I527" s="142"/>
      <c r="J527" s="142"/>
      <c r="K527" s="142"/>
      <c r="L527" s="143"/>
      <c r="M527" s="143"/>
      <c r="N527" s="143"/>
      <c r="Y527" s="30">
        <f t="shared" ref="Y527:Y590" si="8">W527+R527+M527+F527</f>
        <v>90.53</v>
      </c>
    </row>
    <row r="528" spans="1:25" x14ac:dyDescent="0.2">
      <c r="A528" s="134" t="s">
        <v>1071</v>
      </c>
      <c r="B528" s="135" t="s">
        <v>1072</v>
      </c>
      <c r="C528" s="136">
        <v>1695.77</v>
      </c>
      <c r="D528" s="136">
        <v>32.22</v>
      </c>
      <c r="E528" s="136">
        <v>0</v>
      </c>
      <c r="F528" s="136">
        <v>32.22</v>
      </c>
      <c r="G528" s="137">
        <v>0</v>
      </c>
      <c r="H528" s="142"/>
      <c r="I528" s="142"/>
      <c r="J528" s="142"/>
      <c r="K528" s="142"/>
      <c r="L528" s="143"/>
      <c r="M528" s="143"/>
      <c r="N528" s="143"/>
      <c r="Y528" s="30">
        <f t="shared" si="8"/>
        <v>32.22</v>
      </c>
    </row>
    <row r="529" spans="1:25" x14ac:dyDescent="0.2">
      <c r="A529" s="134" t="s">
        <v>1073</v>
      </c>
      <c r="B529" s="135" t="s">
        <v>1074</v>
      </c>
      <c r="C529" s="136">
        <v>33271.35</v>
      </c>
      <c r="D529" s="136">
        <v>632.16</v>
      </c>
      <c r="E529" s="136">
        <v>0</v>
      </c>
      <c r="F529" s="136">
        <v>632.16</v>
      </c>
      <c r="G529" s="137">
        <v>0</v>
      </c>
      <c r="H529" s="142"/>
      <c r="I529" s="142"/>
      <c r="J529" s="142"/>
      <c r="K529" s="142"/>
      <c r="L529" s="143"/>
      <c r="M529" s="143"/>
      <c r="N529" s="143"/>
      <c r="Y529" s="30">
        <f t="shared" si="8"/>
        <v>632.16</v>
      </c>
    </row>
    <row r="530" spans="1:25" x14ac:dyDescent="0.2">
      <c r="A530" s="134" t="s">
        <v>1075</v>
      </c>
      <c r="B530" s="135" t="s">
        <v>1076</v>
      </c>
      <c r="C530" s="136">
        <v>118.5</v>
      </c>
      <c r="D530" s="136">
        <v>2.25</v>
      </c>
      <c r="E530" s="136">
        <v>2.25</v>
      </c>
      <c r="F530" s="136">
        <v>0</v>
      </c>
      <c r="G530" s="137">
        <v>33.36</v>
      </c>
      <c r="H530" s="142"/>
      <c r="I530" s="142"/>
      <c r="J530" s="142"/>
      <c r="K530" s="142"/>
      <c r="L530" s="143"/>
      <c r="M530" s="143"/>
      <c r="N530" s="143"/>
      <c r="Y530" s="30">
        <f t="shared" si="8"/>
        <v>0</v>
      </c>
    </row>
    <row r="531" spans="1:25" x14ac:dyDescent="0.2">
      <c r="A531" s="134" t="s">
        <v>1077</v>
      </c>
      <c r="B531" s="135" t="s">
        <v>1078</v>
      </c>
      <c r="C531" s="136">
        <v>316.48</v>
      </c>
      <c r="D531" s="136">
        <v>6.01</v>
      </c>
      <c r="E531" s="136">
        <v>6.01</v>
      </c>
      <c r="F531" s="136">
        <v>0</v>
      </c>
      <c r="G531" s="137">
        <v>62.69</v>
      </c>
      <c r="H531" s="142"/>
      <c r="I531" s="142"/>
      <c r="J531" s="142"/>
      <c r="K531" s="142"/>
      <c r="L531" s="143"/>
      <c r="M531" s="143"/>
      <c r="N531" s="143"/>
      <c r="Y531" s="30">
        <f t="shared" si="8"/>
        <v>0</v>
      </c>
    </row>
    <row r="532" spans="1:25" x14ac:dyDescent="0.2">
      <c r="A532" s="134" t="s">
        <v>1079</v>
      </c>
      <c r="B532" s="135" t="s">
        <v>1080</v>
      </c>
      <c r="C532" s="136">
        <v>243.15</v>
      </c>
      <c r="D532" s="136">
        <v>4.62</v>
      </c>
      <c r="E532" s="136">
        <v>4.62</v>
      </c>
      <c r="F532" s="136">
        <v>0</v>
      </c>
      <c r="G532" s="137">
        <v>33.67</v>
      </c>
      <c r="H532" s="142"/>
      <c r="I532" s="142"/>
      <c r="J532" s="142"/>
      <c r="K532" s="142"/>
      <c r="L532" s="143"/>
      <c r="M532" s="143"/>
      <c r="N532" s="143"/>
      <c r="Y532" s="30">
        <f t="shared" si="8"/>
        <v>0</v>
      </c>
    </row>
    <row r="533" spans="1:25" x14ac:dyDescent="0.2">
      <c r="A533" s="134" t="s">
        <v>1081</v>
      </c>
      <c r="B533" s="135" t="s">
        <v>1082</v>
      </c>
      <c r="C533" s="136">
        <v>15565.97</v>
      </c>
      <c r="D533" s="136">
        <v>295.75</v>
      </c>
      <c r="E533" s="136">
        <v>0</v>
      </c>
      <c r="F533" s="136">
        <v>295.75</v>
      </c>
      <c r="G533" s="137">
        <v>0</v>
      </c>
      <c r="H533" s="142"/>
      <c r="I533" s="142"/>
      <c r="J533" s="142"/>
      <c r="K533" s="142"/>
      <c r="L533" s="143"/>
      <c r="M533" s="143"/>
      <c r="N533" s="143"/>
      <c r="Y533" s="30">
        <f t="shared" si="8"/>
        <v>295.75</v>
      </c>
    </row>
    <row r="534" spans="1:25" x14ac:dyDescent="0.2">
      <c r="A534" s="134" t="s">
        <v>1083</v>
      </c>
      <c r="B534" s="135" t="s">
        <v>1084</v>
      </c>
      <c r="C534" s="136">
        <v>2414.9299999999998</v>
      </c>
      <c r="D534" s="136">
        <v>45.88</v>
      </c>
      <c r="E534" s="136">
        <v>45.88</v>
      </c>
      <c r="F534" s="136">
        <v>0</v>
      </c>
      <c r="G534" s="137">
        <v>802.23</v>
      </c>
      <c r="H534" s="142"/>
      <c r="I534" s="142"/>
      <c r="J534" s="142"/>
      <c r="K534" s="142"/>
      <c r="L534" s="143"/>
      <c r="M534" s="143"/>
      <c r="N534" s="143"/>
      <c r="Y534" s="30">
        <f t="shared" si="8"/>
        <v>0</v>
      </c>
    </row>
    <row r="535" spans="1:25" x14ac:dyDescent="0.2">
      <c r="A535" s="134" t="s">
        <v>1085</v>
      </c>
      <c r="B535" s="135" t="s">
        <v>1086</v>
      </c>
      <c r="C535" s="136">
        <v>11697.31</v>
      </c>
      <c r="D535" s="136">
        <v>222.25</v>
      </c>
      <c r="E535" s="136">
        <v>0</v>
      </c>
      <c r="F535" s="136">
        <v>222.25</v>
      </c>
      <c r="G535" s="137">
        <v>0</v>
      </c>
      <c r="H535" s="142"/>
      <c r="I535" s="142"/>
      <c r="J535" s="142"/>
      <c r="K535" s="142"/>
      <c r="L535" s="143"/>
      <c r="M535" s="143"/>
      <c r="N535" s="143"/>
      <c r="Y535" s="30">
        <f t="shared" si="8"/>
        <v>222.25</v>
      </c>
    </row>
    <row r="536" spans="1:25" x14ac:dyDescent="0.2">
      <c r="A536" s="134" t="s">
        <v>1087</v>
      </c>
      <c r="B536" s="135" t="s">
        <v>1088</v>
      </c>
      <c r="C536" s="136">
        <v>1999.69</v>
      </c>
      <c r="D536" s="136">
        <v>38</v>
      </c>
      <c r="E536" s="136">
        <v>0</v>
      </c>
      <c r="F536" s="136">
        <v>38</v>
      </c>
      <c r="G536" s="137">
        <v>0</v>
      </c>
      <c r="H536" s="142"/>
      <c r="I536" s="142"/>
      <c r="J536" s="142"/>
      <c r="K536" s="142"/>
      <c r="L536" s="143"/>
      <c r="M536" s="143"/>
      <c r="N536" s="143"/>
      <c r="Y536" s="30">
        <f t="shared" si="8"/>
        <v>38</v>
      </c>
    </row>
    <row r="537" spans="1:25" x14ac:dyDescent="0.2">
      <c r="A537" s="134" t="s">
        <v>1089</v>
      </c>
      <c r="B537" s="135" t="s">
        <v>1090</v>
      </c>
      <c r="C537" s="136">
        <v>5804.65</v>
      </c>
      <c r="D537" s="136">
        <v>110.29</v>
      </c>
      <c r="E537" s="136">
        <v>0</v>
      </c>
      <c r="F537" s="136">
        <v>110.29</v>
      </c>
      <c r="G537" s="137">
        <v>0</v>
      </c>
      <c r="H537" s="142"/>
      <c r="I537" s="142"/>
      <c r="J537" s="142"/>
      <c r="K537" s="142"/>
      <c r="L537" s="143"/>
      <c r="M537" s="143"/>
      <c r="N537" s="143"/>
      <c r="Y537" s="30">
        <f t="shared" si="8"/>
        <v>110.29</v>
      </c>
    </row>
    <row r="538" spans="1:25" x14ac:dyDescent="0.2">
      <c r="A538" s="134" t="s">
        <v>1091</v>
      </c>
      <c r="B538" s="135" t="s">
        <v>1092</v>
      </c>
      <c r="C538" s="136">
        <v>9212.86</v>
      </c>
      <c r="D538" s="136">
        <v>175.05</v>
      </c>
      <c r="E538" s="136">
        <v>0</v>
      </c>
      <c r="F538" s="136">
        <v>175.05</v>
      </c>
      <c r="G538" s="137">
        <v>0</v>
      </c>
      <c r="H538" s="142"/>
      <c r="I538" s="142"/>
      <c r="J538" s="142"/>
      <c r="K538" s="142"/>
      <c r="L538" s="143"/>
      <c r="M538" s="143"/>
      <c r="N538" s="143"/>
      <c r="Y538" s="30">
        <f t="shared" si="8"/>
        <v>175.05</v>
      </c>
    </row>
    <row r="539" spans="1:25" x14ac:dyDescent="0.2">
      <c r="A539" s="134" t="s">
        <v>1093</v>
      </c>
      <c r="B539" s="135" t="s">
        <v>1094</v>
      </c>
      <c r="C539" s="136">
        <v>3108.45</v>
      </c>
      <c r="D539" s="136">
        <v>59.06</v>
      </c>
      <c r="E539" s="136">
        <v>0</v>
      </c>
      <c r="F539" s="136">
        <v>59.06</v>
      </c>
      <c r="G539" s="137">
        <v>0</v>
      </c>
      <c r="H539" s="142"/>
      <c r="I539" s="142"/>
      <c r="J539" s="142"/>
      <c r="K539" s="142"/>
      <c r="L539" s="143"/>
      <c r="M539" s="143"/>
      <c r="N539" s="143"/>
      <c r="Y539" s="30">
        <f t="shared" si="8"/>
        <v>59.06</v>
      </c>
    </row>
    <row r="540" spans="1:25" x14ac:dyDescent="0.2">
      <c r="A540" s="134" t="s">
        <v>1095</v>
      </c>
      <c r="B540" s="135" t="s">
        <v>1096</v>
      </c>
      <c r="C540" s="136">
        <v>2682.21</v>
      </c>
      <c r="D540" s="136">
        <v>50.96</v>
      </c>
      <c r="E540" s="136">
        <v>0</v>
      </c>
      <c r="F540" s="136">
        <v>50.96</v>
      </c>
      <c r="G540" s="137">
        <v>0</v>
      </c>
      <c r="H540" s="142"/>
      <c r="I540" s="142"/>
      <c r="J540" s="142"/>
      <c r="K540" s="142"/>
      <c r="L540" s="143"/>
      <c r="M540" s="143"/>
      <c r="N540" s="143"/>
      <c r="Y540" s="30">
        <f t="shared" si="8"/>
        <v>50.96</v>
      </c>
    </row>
    <row r="541" spans="1:25" x14ac:dyDescent="0.2">
      <c r="A541" s="134" t="s">
        <v>1097</v>
      </c>
      <c r="B541" s="135" t="s">
        <v>1098</v>
      </c>
      <c r="C541" s="136">
        <v>3.27</v>
      </c>
      <c r="D541" s="136">
        <v>0.06</v>
      </c>
      <c r="E541" s="136">
        <v>0.06</v>
      </c>
      <c r="F541" s="136">
        <v>0</v>
      </c>
      <c r="G541" s="137">
        <v>43.65</v>
      </c>
      <c r="H541" s="142"/>
      <c r="I541" s="142"/>
      <c r="J541" s="142"/>
      <c r="K541" s="142"/>
      <c r="L541" s="143"/>
      <c r="M541" s="143"/>
      <c r="N541" s="143"/>
      <c r="Y541" s="30">
        <f t="shared" si="8"/>
        <v>0</v>
      </c>
    </row>
    <row r="542" spans="1:25" x14ac:dyDescent="0.2">
      <c r="A542" s="134" t="s">
        <v>1099</v>
      </c>
      <c r="B542" s="135" t="s">
        <v>1100</v>
      </c>
      <c r="C542" s="136">
        <v>22543.439999999999</v>
      </c>
      <c r="D542" s="136">
        <v>428.33</v>
      </c>
      <c r="E542" s="136">
        <v>0</v>
      </c>
      <c r="F542" s="136">
        <v>428.33</v>
      </c>
      <c r="G542" s="137">
        <v>0</v>
      </c>
      <c r="H542" s="142"/>
      <c r="I542" s="142"/>
      <c r="J542" s="142"/>
      <c r="K542" s="142"/>
      <c r="L542" s="143"/>
      <c r="M542" s="143"/>
      <c r="N542" s="143"/>
      <c r="Y542" s="30">
        <f t="shared" si="8"/>
        <v>428.33</v>
      </c>
    </row>
    <row r="543" spans="1:25" x14ac:dyDescent="0.2">
      <c r="A543" s="134" t="s">
        <v>1101</v>
      </c>
      <c r="B543" s="135" t="s">
        <v>1102</v>
      </c>
      <c r="C543" s="136">
        <v>5070.1400000000003</v>
      </c>
      <c r="D543" s="136">
        <v>96.33</v>
      </c>
      <c r="E543" s="136">
        <v>0</v>
      </c>
      <c r="F543" s="136">
        <v>96.33</v>
      </c>
      <c r="G543" s="137">
        <v>0</v>
      </c>
      <c r="H543" s="142"/>
      <c r="I543" s="142"/>
      <c r="J543" s="142"/>
      <c r="K543" s="142"/>
      <c r="L543" s="143"/>
      <c r="M543" s="143"/>
      <c r="N543" s="143"/>
      <c r="Y543" s="30">
        <f t="shared" si="8"/>
        <v>96.33</v>
      </c>
    </row>
    <row r="544" spans="1:25" x14ac:dyDescent="0.2">
      <c r="A544" s="134" t="s">
        <v>1103</v>
      </c>
      <c r="B544" s="135" t="s">
        <v>1104</v>
      </c>
      <c r="C544" s="136">
        <v>5876.8</v>
      </c>
      <c r="D544" s="136">
        <v>111.66</v>
      </c>
      <c r="E544" s="136">
        <v>0</v>
      </c>
      <c r="F544" s="136">
        <v>111.66</v>
      </c>
      <c r="G544" s="137">
        <v>0</v>
      </c>
      <c r="H544" s="142"/>
      <c r="I544" s="142"/>
      <c r="J544" s="142"/>
      <c r="K544" s="142"/>
      <c r="L544" s="143"/>
      <c r="M544" s="143"/>
      <c r="N544" s="143"/>
      <c r="Y544" s="30">
        <f t="shared" si="8"/>
        <v>111.66</v>
      </c>
    </row>
    <row r="545" spans="1:25" x14ac:dyDescent="0.2">
      <c r="A545" s="134" t="s">
        <v>1105</v>
      </c>
      <c r="B545" s="135" t="s">
        <v>1106</v>
      </c>
      <c r="C545" s="136">
        <v>765.53</v>
      </c>
      <c r="D545" s="136">
        <v>14.55</v>
      </c>
      <c r="E545" s="136">
        <v>0</v>
      </c>
      <c r="F545" s="136">
        <v>14.55</v>
      </c>
      <c r="G545" s="137">
        <v>0</v>
      </c>
      <c r="H545" s="142"/>
      <c r="I545" s="142"/>
      <c r="J545" s="142"/>
      <c r="K545" s="142"/>
      <c r="L545" s="143"/>
      <c r="M545" s="143"/>
      <c r="N545" s="143"/>
      <c r="Y545" s="30">
        <f t="shared" si="8"/>
        <v>14.55</v>
      </c>
    </row>
    <row r="546" spans="1:25" x14ac:dyDescent="0.2">
      <c r="A546" s="134" t="s">
        <v>1107</v>
      </c>
      <c r="B546" s="135" t="s">
        <v>1108</v>
      </c>
      <c r="C546" s="136">
        <v>9113.2999999999993</v>
      </c>
      <c r="D546" s="136">
        <v>173.15</v>
      </c>
      <c r="E546" s="136">
        <v>0</v>
      </c>
      <c r="F546" s="136">
        <v>173.15</v>
      </c>
      <c r="G546" s="137">
        <v>0</v>
      </c>
      <c r="H546" s="142"/>
      <c r="I546" s="142"/>
      <c r="J546" s="142"/>
      <c r="K546" s="142"/>
      <c r="L546" s="143"/>
      <c r="M546" s="143"/>
      <c r="N546" s="143"/>
      <c r="Y546" s="30">
        <f t="shared" si="8"/>
        <v>173.15</v>
      </c>
    </row>
    <row r="547" spans="1:25" x14ac:dyDescent="0.2">
      <c r="A547" s="134" t="s">
        <v>1109</v>
      </c>
      <c r="B547" s="135" t="s">
        <v>1110</v>
      </c>
      <c r="C547" s="136">
        <v>4281.6000000000004</v>
      </c>
      <c r="D547" s="136">
        <v>81.349999999999994</v>
      </c>
      <c r="E547" s="136">
        <v>0</v>
      </c>
      <c r="F547" s="136">
        <v>81.349999999999994</v>
      </c>
      <c r="G547" s="137">
        <v>0</v>
      </c>
      <c r="H547" s="142"/>
      <c r="I547" s="142"/>
      <c r="J547" s="142"/>
      <c r="K547" s="142"/>
      <c r="L547" s="143"/>
      <c r="M547" s="143"/>
      <c r="N547" s="143"/>
      <c r="Y547" s="30">
        <f t="shared" si="8"/>
        <v>81.349999999999994</v>
      </c>
    </row>
    <row r="548" spans="1:25" x14ac:dyDescent="0.2">
      <c r="A548" s="134" t="s">
        <v>1111</v>
      </c>
      <c r="B548" s="135" t="s">
        <v>1112</v>
      </c>
      <c r="C548" s="136">
        <v>41658.959999999999</v>
      </c>
      <c r="D548" s="136">
        <v>791.52</v>
      </c>
      <c r="E548" s="136">
        <v>0</v>
      </c>
      <c r="F548" s="136">
        <v>791.52</v>
      </c>
      <c r="G548" s="137">
        <v>0</v>
      </c>
      <c r="H548" s="142"/>
      <c r="I548" s="142"/>
      <c r="J548" s="142"/>
      <c r="K548" s="142"/>
      <c r="L548" s="143"/>
      <c r="M548" s="143"/>
      <c r="N548" s="143"/>
      <c r="Y548" s="30">
        <f t="shared" si="8"/>
        <v>791.52</v>
      </c>
    </row>
    <row r="549" spans="1:25" x14ac:dyDescent="0.2">
      <c r="A549" s="134" t="s">
        <v>1113</v>
      </c>
      <c r="B549" s="135" t="s">
        <v>1114</v>
      </c>
      <c r="C549" s="136">
        <v>6607.62</v>
      </c>
      <c r="D549" s="136">
        <v>125.55</v>
      </c>
      <c r="E549" s="136">
        <v>0</v>
      </c>
      <c r="F549" s="136">
        <v>125.55</v>
      </c>
      <c r="G549" s="137">
        <v>0</v>
      </c>
      <c r="H549" s="142"/>
      <c r="I549" s="142"/>
      <c r="J549" s="142"/>
      <c r="K549" s="142"/>
      <c r="L549" s="143"/>
      <c r="M549" s="143"/>
      <c r="N549" s="143"/>
      <c r="Y549" s="30">
        <f t="shared" si="8"/>
        <v>125.55</v>
      </c>
    </row>
    <row r="550" spans="1:25" x14ac:dyDescent="0.2">
      <c r="A550" s="134" t="s">
        <v>1115</v>
      </c>
      <c r="B550" s="135" t="s">
        <v>1116</v>
      </c>
      <c r="C550" s="136">
        <v>97.84</v>
      </c>
      <c r="D550" s="136">
        <v>1.86</v>
      </c>
      <c r="E550" s="136">
        <v>1.86</v>
      </c>
      <c r="F550" s="136">
        <v>0</v>
      </c>
      <c r="G550" s="137">
        <v>23.84</v>
      </c>
      <c r="H550" s="142"/>
      <c r="I550" s="142"/>
      <c r="J550" s="142"/>
      <c r="K550" s="142"/>
      <c r="L550" s="143"/>
      <c r="M550" s="143"/>
      <c r="N550" s="143"/>
      <c r="Y550" s="30">
        <f t="shared" si="8"/>
        <v>0</v>
      </c>
    </row>
    <row r="551" spans="1:25" x14ac:dyDescent="0.2">
      <c r="A551" s="134" t="s">
        <v>1117</v>
      </c>
      <c r="B551" s="135" t="s">
        <v>1118</v>
      </c>
      <c r="C551" s="136">
        <v>212.68</v>
      </c>
      <c r="D551" s="136">
        <v>4.04</v>
      </c>
      <c r="E551" s="136">
        <v>4.04</v>
      </c>
      <c r="F551" s="136">
        <v>0</v>
      </c>
      <c r="G551" s="137">
        <v>106.63</v>
      </c>
      <c r="H551" s="142"/>
      <c r="I551" s="142"/>
      <c r="J551" s="142"/>
      <c r="K551" s="142"/>
      <c r="L551" s="143"/>
      <c r="M551" s="143"/>
      <c r="N551" s="143"/>
      <c r="Y551" s="30">
        <f t="shared" si="8"/>
        <v>0</v>
      </c>
    </row>
    <row r="552" spans="1:25" x14ac:dyDescent="0.2">
      <c r="A552" s="134" t="s">
        <v>1119</v>
      </c>
      <c r="B552" s="135" t="s">
        <v>1120</v>
      </c>
      <c r="C552" s="136">
        <v>15997.23</v>
      </c>
      <c r="D552" s="136">
        <v>303.95</v>
      </c>
      <c r="E552" s="136">
        <v>0</v>
      </c>
      <c r="F552" s="136">
        <v>303.95</v>
      </c>
      <c r="G552" s="137">
        <v>0</v>
      </c>
      <c r="H552" s="142"/>
      <c r="I552" s="142"/>
      <c r="J552" s="142"/>
      <c r="K552" s="142"/>
      <c r="L552" s="143"/>
      <c r="M552" s="143"/>
      <c r="N552" s="143"/>
      <c r="Y552" s="30">
        <f t="shared" si="8"/>
        <v>303.95</v>
      </c>
    </row>
    <row r="553" spans="1:25" x14ac:dyDescent="0.2">
      <c r="A553" s="134" t="s">
        <v>1121</v>
      </c>
      <c r="B553" s="135" t="s">
        <v>1122</v>
      </c>
      <c r="C553" s="136">
        <v>15219.48</v>
      </c>
      <c r="D553" s="136">
        <v>289.17</v>
      </c>
      <c r="E553" s="136">
        <v>0</v>
      </c>
      <c r="F553" s="136">
        <v>289.17</v>
      </c>
      <c r="G553" s="137">
        <v>0</v>
      </c>
      <c r="H553" s="142"/>
      <c r="I553" s="142"/>
      <c r="J553" s="142"/>
      <c r="K553" s="142"/>
      <c r="L553" s="143"/>
      <c r="M553" s="143"/>
      <c r="N553" s="143"/>
      <c r="Y553" s="30">
        <f t="shared" si="8"/>
        <v>289.17</v>
      </c>
    </row>
    <row r="554" spans="1:25" x14ac:dyDescent="0.2">
      <c r="A554" s="134" t="s">
        <v>1123</v>
      </c>
      <c r="B554" s="135" t="s">
        <v>1124</v>
      </c>
      <c r="C554" s="136">
        <v>5263.75</v>
      </c>
      <c r="D554" s="136">
        <v>100.01</v>
      </c>
      <c r="E554" s="136">
        <v>0</v>
      </c>
      <c r="F554" s="136">
        <v>100.01</v>
      </c>
      <c r="G554" s="137">
        <v>0</v>
      </c>
      <c r="H554" s="142"/>
      <c r="I554" s="142"/>
      <c r="J554" s="142"/>
      <c r="K554" s="142"/>
      <c r="L554" s="143"/>
      <c r="M554" s="143"/>
      <c r="N554" s="143"/>
      <c r="Y554" s="30">
        <f t="shared" si="8"/>
        <v>100.01</v>
      </c>
    </row>
    <row r="555" spans="1:25" x14ac:dyDescent="0.2">
      <c r="A555" s="134" t="s">
        <v>1125</v>
      </c>
      <c r="B555" s="135" t="s">
        <v>1126</v>
      </c>
      <c r="C555" s="136">
        <v>156.35</v>
      </c>
      <c r="D555" s="136">
        <v>2.97</v>
      </c>
      <c r="E555" s="136">
        <v>2.97</v>
      </c>
      <c r="F555" s="136">
        <v>0</v>
      </c>
      <c r="G555" s="137">
        <v>16.71</v>
      </c>
      <c r="H555" s="142"/>
      <c r="I555" s="142"/>
      <c r="J555" s="142"/>
      <c r="K555" s="142"/>
      <c r="L555" s="143"/>
      <c r="M555" s="143"/>
      <c r="N555" s="143"/>
      <c r="Y555" s="30">
        <f t="shared" si="8"/>
        <v>0</v>
      </c>
    </row>
    <row r="556" spans="1:25" x14ac:dyDescent="0.2">
      <c r="A556" s="134" t="s">
        <v>1127</v>
      </c>
      <c r="B556" s="135" t="s">
        <v>1128</v>
      </c>
      <c r="C556" s="136">
        <v>2122.6999999999998</v>
      </c>
      <c r="D556" s="136">
        <v>40.33</v>
      </c>
      <c r="E556" s="136">
        <v>0</v>
      </c>
      <c r="F556" s="136">
        <v>40.33</v>
      </c>
      <c r="G556" s="137">
        <v>0</v>
      </c>
      <c r="H556" s="142"/>
      <c r="I556" s="142"/>
      <c r="J556" s="142"/>
      <c r="K556" s="142"/>
      <c r="L556" s="143"/>
      <c r="M556" s="143"/>
      <c r="N556" s="143"/>
      <c r="Y556" s="30">
        <f t="shared" si="8"/>
        <v>40.33</v>
      </c>
    </row>
    <row r="557" spans="1:25" x14ac:dyDescent="0.2">
      <c r="A557" s="134" t="s">
        <v>1129</v>
      </c>
      <c r="B557" s="135" t="s">
        <v>1130</v>
      </c>
      <c r="C557" s="136">
        <v>4177.3900000000003</v>
      </c>
      <c r="D557" s="136">
        <v>79.37</v>
      </c>
      <c r="E557" s="136">
        <v>0</v>
      </c>
      <c r="F557" s="136">
        <v>79.37</v>
      </c>
      <c r="G557" s="137">
        <v>0</v>
      </c>
      <c r="H557" s="142"/>
      <c r="I557" s="142"/>
      <c r="J557" s="142"/>
      <c r="K557" s="142"/>
      <c r="L557" s="143"/>
      <c r="M557" s="143"/>
      <c r="N557" s="143"/>
      <c r="Y557" s="30">
        <f t="shared" si="8"/>
        <v>79.37</v>
      </c>
    </row>
    <row r="558" spans="1:25" x14ac:dyDescent="0.2">
      <c r="A558" s="134" t="s">
        <v>1131</v>
      </c>
      <c r="B558" s="135" t="s">
        <v>1132</v>
      </c>
      <c r="C558" s="136">
        <v>1229.27</v>
      </c>
      <c r="D558" s="136">
        <v>23.36</v>
      </c>
      <c r="E558" s="136">
        <v>0</v>
      </c>
      <c r="F558" s="136">
        <v>23.36</v>
      </c>
      <c r="G558" s="137">
        <v>0</v>
      </c>
      <c r="H558" s="142"/>
      <c r="I558" s="142"/>
      <c r="J558" s="142"/>
      <c r="K558" s="142"/>
      <c r="L558" s="143"/>
      <c r="M558" s="143"/>
      <c r="N558" s="143"/>
      <c r="Y558" s="30">
        <f t="shared" si="8"/>
        <v>23.36</v>
      </c>
    </row>
    <row r="559" spans="1:25" x14ac:dyDescent="0.2">
      <c r="A559" s="134" t="s">
        <v>1133</v>
      </c>
      <c r="B559" s="135" t="s">
        <v>1134</v>
      </c>
      <c r="C559" s="136">
        <v>30236.79</v>
      </c>
      <c r="D559" s="136">
        <v>574.5</v>
      </c>
      <c r="E559" s="136">
        <v>0</v>
      </c>
      <c r="F559" s="136">
        <v>574.5</v>
      </c>
      <c r="G559" s="137">
        <v>0</v>
      </c>
      <c r="H559" s="142"/>
      <c r="I559" s="142"/>
      <c r="J559" s="142"/>
      <c r="K559" s="142"/>
      <c r="L559" s="143"/>
      <c r="M559" s="143"/>
      <c r="N559" s="143"/>
      <c r="Y559" s="30">
        <f t="shared" si="8"/>
        <v>574.5</v>
      </c>
    </row>
    <row r="560" spans="1:25" x14ac:dyDescent="0.2">
      <c r="A560" s="134" t="s">
        <v>1135</v>
      </c>
      <c r="B560" s="135" t="s">
        <v>1136</v>
      </c>
      <c r="C560" s="136">
        <v>5451.18</v>
      </c>
      <c r="D560" s="136">
        <v>103.57</v>
      </c>
      <c r="E560" s="136">
        <v>0</v>
      </c>
      <c r="F560" s="136">
        <v>103.57</v>
      </c>
      <c r="G560" s="137">
        <v>0</v>
      </c>
      <c r="H560" s="142"/>
      <c r="I560" s="142"/>
      <c r="J560" s="142"/>
      <c r="K560" s="142"/>
      <c r="L560" s="143"/>
      <c r="M560" s="143"/>
      <c r="N560" s="143"/>
      <c r="Y560" s="30">
        <f t="shared" si="8"/>
        <v>103.57</v>
      </c>
    </row>
    <row r="561" spans="1:25" x14ac:dyDescent="0.2">
      <c r="A561" s="134" t="s">
        <v>1137</v>
      </c>
      <c r="B561" s="135" t="s">
        <v>1138</v>
      </c>
      <c r="C561" s="136">
        <v>98952.74</v>
      </c>
      <c r="D561" s="136">
        <v>1880.1</v>
      </c>
      <c r="E561" s="136">
        <v>0</v>
      </c>
      <c r="F561" s="136">
        <v>1880.1</v>
      </c>
      <c r="G561" s="137">
        <v>0</v>
      </c>
      <c r="H561" s="142"/>
      <c r="I561" s="142"/>
      <c r="J561" s="142"/>
      <c r="K561" s="142"/>
      <c r="L561" s="143"/>
      <c r="M561" s="143"/>
      <c r="N561" s="143"/>
      <c r="Y561" s="30">
        <f t="shared" si="8"/>
        <v>1880.1</v>
      </c>
    </row>
    <row r="562" spans="1:25" x14ac:dyDescent="0.2">
      <c r="A562" s="134" t="s">
        <v>1139</v>
      </c>
      <c r="B562" s="135" t="s">
        <v>1140</v>
      </c>
      <c r="C562" s="136">
        <v>146556.68</v>
      </c>
      <c r="D562" s="136">
        <v>2784.58</v>
      </c>
      <c r="E562" s="136">
        <v>0</v>
      </c>
      <c r="F562" s="136">
        <v>2784.58</v>
      </c>
      <c r="G562" s="137">
        <v>0</v>
      </c>
      <c r="H562" s="142"/>
      <c r="I562" s="142"/>
      <c r="J562" s="142"/>
      <c r="K562" s="142"/>
      <c r="L562" s="143"/>
      <c r="M562" s="143"/>
      <c r="N562" s="143"/>
      <c r="Y562" s="30">
        <f t="shared" si="8"/>
        <v>2784.58</v>
      </c>
    </row>
    <row r="563" spans="1:25" x14ac:dyDescent="0.2">
      <c r="A563" s="134" t="s">
        <v>1141</v>
      </c>
      <c r="B563" s="135" t="s">
        <v>1142</v>
      </c>
      <c r="C563" s="136">
        <v>2201.8200000000002</v>
      </c>
      <c r="D563" s="136">
        <v>41.84</v>
      </c>
      <c r="E563" s="136">
        <v>41.84</v>
      </c>
      <c r="F563" s="136">
        <v>0</v>
      </c>
      <c r="G563" s="137">
        <v>433.71</v>
      </c>
      <c r="H563" s="142"/>
      <c r="I563" s="142"/>
      <c r="J563" s="142"/>
      <c r="K563" s="142"/>
      <c r="L563" s="143"/>
      <c r="M563" s="143"/>
      <c r="N563" s="143"/>
      <c r="Y563" s="30">
        <f t="shared" si="8"/>
        <v>0</v>
      </c>
    </row>
    <row r="564" spans="1:25" x14ac:dyDescent="0.2">
      <c r="A564" s="134" t="s">
        <v>1143</v>
      </c>
      <c r="B564" s="135" t="s">
        <v>1144</v>
      </c>
      <c r="C564" s="136">
        <v>677.43</v>
      </c>
      <c r="D564" s="136">
        <v>12.87</v>
      </c>
      <c r="E564" s="136">
        <v>12.87</v>
      </c>
      <c r="F564" s="136">
        <v>0</v>
      </c>
      <c r="G564" s="137">
        <v>17.829999999999998</v>
      </c>
      <c r="H564" s="142"/>
      <c r="I564" s="142"/>
      <c r="J564" s="142"/>
      <c r="K564" s="142"/>
      <c r="L564" s="143"/>
      <c r="M564" s="143"/>
      <c r="N564" s="143"/>
      <c r="Y564" s="30">
        <f t="shared" si="8"/>
        <v>0</v>
      </c>
    </row>
    <row r="565" spans="1:25" x14ac:dyDescent="0.2">
      <c r="A565" s="134" t="s">
        <v>1145</v>
      </c>
      <c r="B565" s="135" t="s">
        <v>1146</v>
      </c>
      <c r="C565" s="136">
        <v>536.96</v>
      </c>
      <c r="D565" s="136">
        <v>10.199999999999999</v>
      </c>
      <c r="E565" s="136">
        <v>0</v>
      </c>
      <c r="F565" s="136">
        <v>10.199999999999999</v>
      </c>
      <c r="G565" s="137">
        <v>0</v>
      </c>
      <c r="H565" s="142"/>
      <c r="I565" s="142"/>
      <c r="J565" s="142"/>
      <c r="K565" s="142"/>
      <c r="L565" s="143"/>
      <c r="M565" s="143"/>
      <c r="N565" s="143"/>
      <c r="Y565" s="30">
        <f t="shared" si="8"/>
        <v>10.199999999999999</v>
      </c>
    </row>
    <row r="566" spans="1:25" x14ac:dyDescent="0.2">
      <c r="A566" s="134" t="s">
        <v>1147</v>
      </c>
      <c r="B566" s="135" t="s">
        <v>1148</v>
      </c>
      <c r="C566" s="136">
        <v>9940.8799999999992</v>
      </c>
      <c r="D566" s="136">
        <v>188.88</v>
      </c>
      <c r="E566" s="136">
        <v>0</v>
      </c>
      <c r="F566" s="136">
        <v>188.88</v>
      </c>
      <c r="G566" s="137">
        <v>0</v>
      </c>
      <c r="H566" s="142"/>
      <c r="I566" s="142"/>
      <c r="J566" s="142"/>
      <c r="K566" s="142"/>
      <c r="L566" s="143"/>
      <c r="M566" s="143"/>
      <c r="N566" s="143"/>
      <c r="Y566" s="30">
        <f t="shared" si="8"/>
        <v>188.88</v>
      </c>
    </row>
    <row r="567" spans="1:25" x14ac:dyDescent="0.2">
      <c r="A567" s="134" t="s">
        <v>1149</v>
      </c>
      <c r="B567" s="135" t="s">
        <v>1150</v>
      </c>
      <c r="C567" s="136">
        <v>59.28</v>
      </c>
      <c r="D567" s="136">
        <v>1.1299999999999999</v>
      </c>
      <c r="E567" s="136">
        <v>1.1299999999999999</v>
      </c>
      <c r="F567" s="136">
        <v>0</v>
      </c>
      <c r="G567" s="137">
        <v>23.97</v>
      </c>
      <c r="H567" s="142"/>
      <c r="I567" s="142"/>
      <c r="J567" s="142"/>
      <c r="K567" s="142"/>
      <c r="L567" s="143"/>
      <c r="M567" s="143"/>
      <c r="N567" s="143"/>
      <c r="Y567" s="30">
        <f t="shared" si="8"/>
        <v>0</v>
      </c>
    </row>
    <row r="568" spans="1:25" x14ac:dyDescent="0.2">
      <c r="A568" s="134" t="s">
        <v>1151</v>
      </c>
      <c r="B568" s="135" t="s">
        <v>1152</v>
      </c>
      <c r="C568" s="136">
        <v>6668.21</v>
      </c>
      <c r="D568" s="136">
        <v>126.7</v>
      </c>
      <c r="E568" s="136">
        <v>0</v>
      </c>
      <c r="F568" s="136">
        <v>126.7</v>
      </c>
      <c r="G568" s="137">
        <v>0</v>
      </c>
      <c r="H568" s="142"/>
      <c r="I568" s="142"/>
      <c r="J568" s="142"/>
      <c r="K568" s="142"/>
      <c r="L568" s="143"/>
      <c r="M568" s="143"/>
      <c r="N568" s="143"/>
      <c r="Y568" s="30">
        <f t="shared" si="8"/>
        <v>126.7</v>
      </c>
    </row>
    <row r="569" spans="1:25" x14ac:dyDescent="0.2">
      <c r="A569" s="134" t="s">
        <v>1153</v>
      </c>
      <c r="B569" s="135" t="s">
        <v>1154</v>
      </c>
      <c r="C569" s="136">
        <v>2031.72</v>
      </c>
      <c r="D569" s="136">
        <v>38.6</v>
      </c>
      <c r="E569" s="136">
        <v>0</v>
      </c>
      <c r="F569" s="136">
        <v>38.6</v>
      </c>
      <c r="G569" s="137">
        <v>0</v>
      </c>
      <c r="H569" s="142"/>
      <c r="I569" s="142"/>
      <c r="J569" s="142"/>
      <c r="K569" s="142"/>
      <c r="L569" s="143"/>
      <c r="M569" s="143"/>
      <c r="N569" s="143"/>
      <c r="Y569" s="30">
        <f t="shared" si="8"/>
        <v>38.6</v>
      </c>
    </row>
    <row r="570" spans="1:25" x14ac:dyDescent="0.2">
      <c r="A570" s="134" t="s">
        <v>1155</v>
      </c>
      <c r="B570" s="135" t="s">
        <v>1156</v>
      </c>
      <c r="C570" s="136">
        <v>245.93</v>
      </c>
      <c r="D570" s="136">
        <v>4.67</v>
      </c>
      <c r="E570" s="136">
        <v>0</v>
      </c>
      <c r="F570" s="136">
        <v>4.67</v>
      </c>
      <c r="G570" s="137">
        <v>0</v>
      </c>
      <c r="H570" s="142"/>
      <c r="I570" s="142"/>
      <c r="J570" s="142"/>
      <c r="K570" s="142"/>
      <c r="L570" s="143"/>
      <c r="M570" s="143"/>
      <c r="N570" s="143"/>
      <c r="Y570" s="30">
        <f t="shared" si="8"/>
        <v>4.67</v>
      </c>
    </row>
    <row r="571" spans="1:25" x14ac:dyDescent="0.2">
      <c r="A571" s="134" t="s">
        <v>1157</v>
      </c>
      <c r="B571" s="135" t="s">
        <v>1158</v>
      </c>
      <c r="C571" s="136">
        <v>1237.83</v>
      </c>
      <c r="D571" s="136">
        <v>23.52</v>
      </c>
      <c r="E571" s="136">
        <v>0</v>
      </c>
      <c r="F571" s="136">
        <v>23.52</v>
      </c>
      <c r="G571" s="137">
        <v>0</v>
      </c>
      <c r="H571" s="142"/>
      <c r="I571" s="142"/>
      <c r="J571" s="142"/>
      <c r="K571" s="142"/>
      <c r="L571" s="143"/>
      <c r="M571" s="143"/>
      <c r="N571" s="143"/>
      <c r="Y571" s="30">
        <f t="shared" si="8"/>
        <v>23.52</v>
      </c>
    </row>
    <row r="572" spans="1:25" x14ac:dyDescent="0.2">
      <c r="A572" s="134" t="s">
        <v>1159</v>
      </c>
      <c r="B572" s="135" t="s">
        <v>1160</v>
      </c>
      <c r="C572" s="136">
        <v>797.21</v>
      </c>
      <c r="D572" s="136">
        <v>15.15</v>
      </c>
      <c r="E572" s="136">
        <v>6.22</v>
      </c>
      <c r="F572" s="136">
        <v>8.93</v>
      </c>
      <c r="G572" s="137">
        <v>0</v>
      </c>
      <c r="H572" s="142"/>
      <c r="I572" s="142"/>
      <c r="J572" s="142"/>
      <c r="K572" s="142"/>
      <c r="L572" s="143"/>
      <c r="M572" s="143"/>
      <c r="N572" s="143"/>
      <c r="Y572" s="30">
        <f t="shared" si="8"/>
        <v>8.93</v>
      </c>
    </row>
    <row r="573" spans="1:25" x14ac:dyDescent="0.2">
      <c r="A573" s="134" t="s">
        <v>1161</v>
      </c>
      <c r="B573" s="135" t="s">
        <v>1162</v>
      </c>
      <c r="C573" s="136">
        <v>6155.76</v>
      </c>
      <c r="D573" s="136">
        <v>116.96</v>
      </c>
      <c r="E573" s="136">
        <v>0</v>
      </c>
      <c r="F573" s="136">
        <v>116.96</v>
      </c>
      <c r="G573" s="137">
        <v>0</v>
      </c>
      <c r="H573" s="142"/>
      <c r="I573" s="142"/>
      <c r="J573" s="142"/>
      <c r="K573" s="142"/>
      <c r="L573" s="143"/>
      <c r="M573" s="143"/>
      <c r="N573" s="143"/>
      <c r="Y573" s="30">
        <f t="shared" si="8"/>
        <v>116.96</v>
      </c>
    </row>
    <row r="574" spans="1:25" x14ac:dyDescent="0.2">
      <c r="A574" s="134" t="s">
        <v>1163</v>
      </c>
      <c r="B574" s="135" t="s">
        <v>1164</v>
      </c>
      <c r="C574" s="136">
        <v>2733.79</v>
      </c>
      <c r="D574" s="136">
        <v>51.94</v>
      </c>
      <c r="E574" s="136">
        <v>0</v>
      </c>
      <c r="F574" s="136">
        <v>51.94</v>
      </c>
      <c r="G574" s="137">
        <v>0</v>
      </c>
      <c r="H574" s="142"/>
      <c r="I574" s="142"/>
      <c r="J574" s="142"/>
      <c r="K574" s="142"/>
      <c r="L574" s="143"/>
      <c r="M574" s="143"/>
      <c r="N574" s="143"/>
      <c r="Y574" s="30">
        <f t="shared" si="8"/>
        <v>51.94</v>
      </c>
    </row>
    <row r="575" spans="1:25" x14ac:dyDescent="0.2">
      <c r="A575" s="134" t="s">
        <v>1165</v>
      </c>
      <c r="B575" s="135" t="s">
        <v>1166</v>
      </c>
      <c r="C575" s="136">
        <v>4656.95</v>
      </c>
      <c r="D575" s="136">
        <v>88.48</v>
      </c>
      <c r="E575" s="136">
        <v>0</v>
      </c>
      <c r="F575" s="136">
        <v>88.48</v>
      </c>
      <c r="G575" s="137">
        <v>0</v>
      </c>
      <c r="H575" s="142"/>
      <c r="I575" s="142"/>
      <c r="J575" s="142"/>
      <c r="K575" s="142"/>
      <c r="L575" s="143"/>
      <c r="M575" s="143"/>
      <c r="N575" s="143"/>
      <c r="Y575" s="30">
        <f t="shared" si="8"/>
        <v>88.48</v>
      </c>
    </row>
    <row r="576" spans="1:25" x14ac:dyDescent="0.2">
      <c r="A576" s="134" t="s">
        <v>1167</v>
      </c>
      <c r="B576" s="135" t="s">
        <v>1168</v>
      </c>
      <c r="C576" s="136">
        <v>279.57</v>
      </c>
      <c r="D576" s="136">
        <v>5.31</v>
      </c>
      <c r="E576" s="136">
        <v>5.31</v>
      </c>
      <c r="F576" s="136">
        <v>0</v>
      </c>
      <c r="G576" s="137">
        <v>96.9</v>
      </c>
      <c r="H576" s="142"/>
      <c r="I576" s="142"/>
      <c r="J576" s="142"/>
      <c r="K576" s="142"/>
      <c r="L576" s="143"/>
      <c r="M576" s="143"/>
      <c r="N576" s="143"/>
      <c r="Y576" s="30">
        <f t="shared" si="8"/>
        <v>0</v>
      </c>
    </row>
    <row r="577" spans="1:25" x14ac:dyDescent="0.2">
      <c r="A577" s="134" t="s">
        <v>1169</v>
      </c>
      <c r="B577" s="135" t="s">
        <v>1170</v>
      </c>
      <c r="C577" s="136">
        <v>1555.02</v>
      </c>
      <c r="D577" s="136">
        <v>29.55</v>
      </c>
      <c r="E577" s="136">
        <v>0</v>
      </c>
      <c r="F577" s="136">
        <v>29.55</v>
      </c>
      <c r="G577" s="137">
        <v>0</v>
      </c>
      <c r="H577" s="142"/>
      <c r="I577" s="142"/>
      <c r="J577" s="142"/>
      <c r="K577" s="142"/>
      <c r="L577" s="143"/>
      <c r="M577" s="143"/>
      <c r="N577" s="143"/>
      <c r="Y577" s="30">
        <f t="shared" si="8"/>
        <v>29.55</v>
      </c>
    </row>
    <row r="578" spans="1:25" x14ac:dyDescent="0.2">
      <c r="A578" s="134" t="s">
        <v>1171</v>
      </c>
      <c r="B578" s="135" t="s">
        <v>1172</v>
      </c>
      <c r="C578" s="136">
        <v>2524.6999999999998</v>
      </c>
      <c r="D578" s="136">
        <v>47.97</v>
      </c>
      <c r="E578" s="136">
        <v>0</v>
      </c>
      <c r="F578" s="136">
        <v>47.97</v>
      </c>
      <c r="G578" s="137">
        <v>0</v>
      </c>
      <c r="H578" s="142"/>
      <c r="I578" s="142"/>
      <c r="J578" s="142"/>
      <c r="K578" s="142"/>
      <c r="L578" s="143"/>
      <c r="M578" s="143"/>
      <c r="N578" s="143"/>
      <c r="Y578" s="30">
        <f t="shared" si="8"/>
        <v>47.97</v>
      </c>
    </row>
    <row r="579" spans="1:25" x14ac:dyDescent="0.2">
      <c r="A579" s="134" t="s">
        <v>1173</v>
      </c>
      <c r="B579" s="135" t="s">
        <v>1174</v>
      </c>
      <c r="C579" s="136">
        <v>2625.62</v>
      </c>
      <c r="D579" s="136">
        <v>49.89</v>
      </c>
      <c r="E579" s="136">
        <v>0</v>
      </c>
      <c r="F579" s="136">
        <v>49.89</v>
      </c>
      <c r="G579" s="137">
        <v>0</v>
      </c>
      <c r="H579" s="142"/>
      <c r="I579" s="142"/>
      <c r="J579" s="142"/>
      <c r="K579" s="142"/>
      <c r="L579" s="143"/>
      <c r="M579" s="143"/>
      <c r="N579" s="143"/>
      <c r="Y579" s="30">
        <f t="shared" si="8"/>
        <v>49.89</v>
      </c>
    </row>
    <row r="580" spans="1:25" x14ac:dyDescent="0.2">
      <c r="A580" s="134" t="s">
        <v>1175</v>
      </c>
      <c r="B580" s="135" t="s">
        <v>1176</v>
      </c>
      <c r="C580" s="136">
        <v>11517.62</v>
      </c>
      <c r="D580" s="136">
        <v>218.84</v>
      </c>
      <c r="E580" s="136">
        <v>105.78</v>
      </c>
      <c r="F580" s="136">
        <v>113.06</v>
      </c>
      <c r="G580" s="137">
        <v>0</v>
      </c>
      <c r="H580" s="142"/>
      <c r="I580" s="142"/>
      <c r="J580" s="142"/>
      <c r="K580" s="142"/>
      <c r="L580" s="143"/>
      <c r="M580" s="143"/>
      <c r="N580" s="143"/>
      <c r="Y580" s="30">
        <f t="shared" si="8"/>
        <v>113.06</v>
      </c>
    </row>
    <row r="581" spans="1:25" x14ac:dyDescent="0.2">
      <c r="A581" s="134" t="s">
        <v>1177</v>
      </c>
      <c r="B581" s="135" t="s">
        <v>1178</v>
      </c>
      <c r="C581" s="136">
        <v>17669.88</v>
      </c>
      <c r="D581" s="136">
        <v>335.73</v>
      </c>
      <c r="E581" s="136">
        <v>0</v>
      </c>
      <c r="F581" s="136">
        <v>335.73</v>
      </c>
      <c r="G581" s="137">
        <v>0</v>
      </c>
      <c r="H581" s="142"/>
      <c r="I581" s="142"/>
      <c r="J581" s="142"/>
      <c r="K581" s="142"/>
      <c r="L581" s="143"/>
      <c r="M581" s="143"/>
      <c r="N581" s="143"/>
      <c r="Y581" s="30">
        <f t="shared" si="8"/>
        <v>335.73</v>
      </c>
    </row>
    <row r="582" spans="1:25" x14ac:dyDescent="0.2">
      <c r="A582" s="134" t="s">
        <v>1179</v>
      </c>
      <c r="B582" s="135" t="s">
        <v>1180</v>
      </c>
      <c r="C582" s="136">
        <v>905.43</v>
      </c>
      <c r="D582" s="136">
        <v>17.2</v>
      </c>
      <c r="E582" s="136">
        <v>0</v>
      </c>
      <c r="F582" s="136">
        <v>17.2</v>
      </c>
      <c r="G582" s="137">
        <v>0</v>
      </c>
      <c r="H582" s="142"/>
      <c r="I582" s="142"/>
      <c r="J582" s="142"/>
      <c r="K582" s="142"/>
      <c r="L582" s="143"/>
      <c r="M582" s="143"/>
      <c r="N582" s="143"/>
      <c r="Y582" s="30">
        <f t="shared" si="8"/>
        <v>17.2</v>
      </c>
    </row>
    <row r="583" spans="1:25" x14ac:dyDescent="0.2">
      <c r="A583" s="134" t="s">
        <v>1181</v>
      </c>
      <c r="B583" s="135" t="s">
        <v>1182</v>
      </c>
      <c r="C583" s="136">
        <v>345.1</v>
      </c>
      <c r="D583" s="136">
        <v>6.56</v>
      </c>
      <c r="E583" s="136">
        <v>6.56</v>
      </c>
      <c r="F583" s="136">
        <v>0</v>
      </c>
      <c r="G583" s="137">
        <v>15.31</v>
      </c>
      <c r="H583" s="142"/>
      <c r="I583" s="142"/>
      <c r="J583" s="142"/>
      <c r="K583" s="142"/>
      <c r="L583" s="143"/>
      <c r="M583" s="143"/>
      <c r="N583" s="143"/>
      <c r="Y583" s="30">
        <f t="shared" si="8"/>
        <v>0</v>
      </c>
    </row>
    <row r="584" spans="1:25" x14ac:dyDescent="0.2">
      <c r="A584" s="134" t="s">
        <v>1183</v>
      </c>
      <c r="B584" s="135" t="s">
        <v>1184</v>
      </c>
      <c r="C584" s="136">
        <v>5131.13</v>
      </c>
      <c r="D584" s="136">
        <v>97.49</v>
      </c>
      <c r="E584" s="136">
        <v>0</v>
      </c>
      <c r="F584" s="136">
        <v>97.49</v>
      </c>
      <c r="G584" s="137">
        <v>0</v>
      </c>
      <c r="H584" s="142"/>
      <c r="I584" s="142"/>
      <c r="J584" s="142"/>
      <c r="K584" s="142"/>
      <c r="L584" s="143"/>
      <c r="M584" s="143"/>
      <c r="N584" s="143"/>
      <c r="Y584" s="30">
        <f t="shared" si="8"/>
        <v>97.49</v>
      </c>
    </row>
    <row r="585" spans="1:25" x14ac:dyDescent="0.2">
      <c r="A585" s="134" t="s">
        <v>1185</v>
      </c>
      <c r="B585" s="135" t="s">
        <v>1186</v>
      </c>
      <c r="C585" s="136">
        <v>9285.94</v>
      </c>
      <c r="D585" s="136">
        <v>176.43</v>
      </c>
      <c r="E585" s="136">
        <v>0</v>
      </c>
      <c r="F585" s="136">
        <v>176.43</v>
      </c>
      <c r="G585" s="137">
        <v>0</v>
      </c>
      <c r="H585" s="142"/>
      <c r="I585" s="142"/>
      <c r="J585" s="142"/>
      <c r="K585" s="142"/>
      <c r="L585" s="143"/>
      <c r="M585" s="143"/>
      <c r="N585" s="143"/>
      <c r="Y585" s="30">
        <f t="shared" si="8"/>
        <v>176.43</v>
      </c>
    </row>
    <row r="586" spans="1:25" x14ac:dyDescent="0.2">
      <c r="A586" s="134" t="s">
        <v>1187</v>
      </c>
      <c r="B586" s="135" t="s">
        <v>1188</v>
      </c>
      <c r="C586" s="136">
        <v>17088.52</v>
      </c>
      <c r="D586" s="136">
        <v>324.68</v>
      </c>
      <c r="E586" s="136">
        <v>0</v>
      </c>
      <c r="F586" s="136">
        <v>324.68</v>
      </c>
      <c r="G586" s="137">
        <v>0</v>
      </c>
      <c r="H586" s="142"/>
      <c r="I586" s="142"/>
      <c r="J586" s="142"/>
      <c r="K586" s="142"/>
      <c r="L586" s="143"/>
      <c r="M586" s="143"/>
      <c r="N586" s="143"/>
      <c r="Y586" s="30">
        <f t="shared" si="8"/>
        <v>324.68</v>
      </c>
    </row>
    <row r="587" spans="1:25" x14ac:dyDescent="0.2">
      <c r="A587" s="134" t="s">
        <v>1189</v>
      </c>
      <c r="B587" s="135" t="s">
        <v>1190</v>
      </c>
      <c r="C587" s="136">
        <v>5979.69</v>
      </c>
      <c r="D587" s="136">
        <v>113.62</v>
      </c>
      <c r="E587" s="136">
        <v>0</v>
      </c>
      <c r="F587" s="136">
        <v>113.62</v>
      </c>
      <c r="G587" s="137">
        <v>0</v>
      </c>
      <c r="H587" s="142"/>
      <c r="I587" s="142"/>
      <c r="J587" s="142"/>
      <c r="K587" s="142"/>
      <c r="L587" s="143"/>
      <c r="M587" s="143"/>
      <c r="N587" s="143"/>
      <c r="Y587" s="30">
        <f t="shared" si="8"/>
        <v>113.62</v>
      </c>
    </row>
    <row r="588" spans="1:25" x14ac:dyDescent="0.2">
      <c r="A588" s="134" t="s">
        <v>1191</v>
      </c>
      <c r="B588" s="135" t="s">
        <v>1192</v>
      </c>
      <c r="C588" s="136">
        <v>12742.12</v>
      </c>
      <c r="D588" s="136">
        <v>242.1</v>
      </c>
      <c r="E588" s="136">
        <v>0</v>
      </c>
      <c r="F588" s="136">
        <v>242.1</v>
      </c>
      <c r="G588" s="137">
        <v>0</v>
      </c>
      <c r="H588" s="142"/>
      <c r="I588" s="142"/>
      <c r="J588" s="142"/>
      <c r="K588" s="142"/>
      <c r="L588" s="143"/>
      <c r="M588" s="143"/>
      <c r="N588" s="143"/>
      <c r="Y588" s="30">
        <f t="shared" si="8"/>
        <v>242.1</v>
      </c>
    </row>
    <row r="589" spans="1:25" x14ac:dyDescent="0.2">
      <c r="A589" s="134" t="s">
        <v>1193</v>
      </c>
      <c r="B589" s="135" t="s">
        <v>1194</v>
      </c>
      <c r="C589" s="136">
        <v>6192.57</v>
      </c>
      <c r="D589" s="136">
        <v>117.66</v>
      </c>
      <c r="E589" s="136">
        <v>0</v>
      </c>
      <c r="F589" s="136">
        <v>117.66</v>
      </c>
      <c r="G589" s="137">
        <v>0</v>
      </c>
      <c r="H589" s="142"/>
      <c r="I589" s="142"/>
      <c r="J589" s="142"/>
      <c r="K589" s="142"/>
      <c r="L589" s="143"/>
      <c r="M589" s="143"/>
      <c r="N589" s="143"/>
      <c r="Y589" s="30">
        <f t="shared" si="8"/>
        <v>117.66</v>
      </c>
    </row>
    <row r="590" spans="1:25" x14ac:dyDescent="0.2">
      <c r="A590" s="134" t="s">
        <v>1195</v>
      </c>
      <c r="B590" s="135" t="s">
        <v>1196</v>
      </c>
      <c r="C590" s="136">
        <v>33774.43</v>
      </c>
      <c r="D590" s="136">
        <v>641.72</v>
      </c>
      <c r="E590" s="136">
        <v>0</v>
      </c>
      <c r="F590" s="136">
        <v>641.72</v>
      </c>
      <c r="G590" s="137">
        <v>0</v>
      </c>
      <c r="H590" s="142"/>
      <c r="I590" s="142"/>
      <c r="J590" s="142"/>
      <c r="K590" s="142"/>
      <c r="L590" s="143"/>
      <c r="M590" s="143"/>
      <c r="N590" s="143"/>
      <c r="Y590" s="30">
        <f t="shared" si="8"/>
        <v>641.72</v>
      </c>
    </row>
    <row r="591" spans="1:25" x14ac:dyDescent="0.2">
      <c r="A591" s="134" t="s">
        <v>1197</v>
      </c>
      <c r="B591" s="135" t="s">
        <v>1198</v>
      </c>
      <c r="C591" s="136">
        <v>110187.53</v>
      </c>
      <c r="D591" s="136">
        <v>2093.56</v>
      </c>
      <c r="E591" s="136">
        <v>0</v>
      </c>
      <c r="F591" s="136">
        <v>2093.56</v>
      </c>
      <c r="G591" s="137">
        <v>0</v>
      </c>
      <c r="H591" s="142"/>
      <c r="I591" s="142"/>
      <c r="J591" s="142"/>
      <c r="K591" s="142"/>
      <c r="L591" s="143"/>
      <c r="M591" s="143"/>
      <c r="N591" s="143"/>
      <c r="Y591" s="30">
        <f t="shared" ref="Y591:Y654" si="9">W591+R591+M591+F591</f>
        <v>2093.56</v>
      </c>
    </row>
    <row r="592" spans="1:25" x14ac:dyDescent="0.2">
      <c r="A592" s="134" t="s">
        <v>1199</v>
      </c>
      <c r="B592" s="135" t="s">
        <v>1200</v>
      </c>
      <c r="C592" s="136">
        <v>19199.96</v>
      </c>
      <c r="D592" s="136">
        <v>364.8</v>
      </c>
      <c r="E592" s="136">
        <v>0</v>
      </c>
      <c r="F592" s="136">
        <v>364.8</v>
      </c>
      <c r="G592" s="137">
        <v>0</v>
      </c>
      <c r="H592" s="142"/>
      <c r="I592" s="142"/>
      <c r="J592" s="142"/>
      <c r="K592" s="142"/>
      <c r="L592" s="143"/>
      <c r="M592" s="143"/>
      <c r="N592" s="143"/>
      <c r="Y592" s="30">
        <f t="shared" si="9"/>
        <v>364.8</v>
      </c>
    </row>
    <row r="593" spans="1:25" x14ac:dyDescent="0.2">
      <c r="A593" s="134" t="s">
        <v>1201</v>
      </c>
      <c r="B593" s="135" t="s">
        <v>1202</v>
      </c>
      <c r="C593" s="136">
        <v>21891.67</v>
      </c>
      <c r="D593" s="136">
        <v>415.94</v>
      </c>
      <c r="E593" s="136">
        <v>0</v>
      </c>
      <c r="F593" s="136">
        <v>415.94</v>
      </c>
      <c r="G593" s="137">
        <v>0</v>
      </c>
      <c r="H593" s="142"/>
      <c r="I593" s="142"/>
      <c r="J593" s="142"/>
      <c r="K593" s="142"/>
      <c r="L593" s="143"/>
      <c r="M593" s="143"/>
      <c r="N593" s="143"/>
      <c r="Y593" s="30">
        <f t="shared" si="9"/>
        <v>415.94</v>
      </c>
    </row>
    <row r="594" spans="1:25" x14ac:dyDescent="0.2">
      <c r="A594" s="134" t="s">
        <v>1203</v>
      </c>
      <c r="B594" s="135" t="s">
        <v>1204</v>
      </c>
      <c r="C594" s="136">
        <v>49357.34</v>
      </c>
      <c r="D594" s="136">
        <v>937.79</v>
      </c>
      <c r="E594" s="136">
        <v>0</v>
      </c>
      <c r="F594" s="136">
        <v>937.79</v>
      </c>
      <c r="G594" s="137">
        <v>0</v>
      </c>
      <c r="H594" s="142"/>
      <c r="I594" s="142"/>
      <c r="J594" s="142"/>
      <c r="K594" s="142"/>
      <c r="L594" s="143"/>
      <c r="M594" s="143"/>
      <c r="N594" s="143"/>
      <c r="Y594" s="30">
        <f t="shared" si="9"/>
        <v>937.79</v>
      </c>
    </row>
    <row r="595" spans="1:25" x14ac:dyDescent="0.2">
      <c r="A595" s="134" t="s">
        <v>1205</v>
      </c>
      <c r="B595" s="135" t="s">
        <v>1206</v>
      </c>
      <c r="C595" s="136">
        <v>67621.03</v>
      </c>
      <c r="D595" s="136">
        <v>1284.8</v>
      </c>
      <c r="E595" s="136">
        <v>0</v>
      </c>
      <c r="F595" s="136">
        <v>1284.8</v>
      </c>
      <c r="G595" s="137">
        <v>0</v>
      </c>
      <c r="H595" s="142"/>
      <c r="I595" s="142"/>
      <c r="J595" s="142"/>
      <c r="K595" s="142"/>
      <c r="L595" s="143"/>
      <c r="M595" s="143"/>
      <c r="N595" s="143"/>
      <c r="Y595" s="30">
        <f t="shared" si="9"/>
        <v>1284.8</v>
      </c>
    </row>
    <row r="596" spans="1:25" x14ac:dyDescent="0.2">
      <c r="A596" s="134" t="s">
        <v>1207</v>
      </c>
      <c r="B596" s="135" t="s">
        <v>1208</v>
      </c>
      <c r="C596" s="136">
        <v>22957.56</v>
      </c>
      <c r="D596" s="136">
        <v>436.19</v>
      </c>
      <c r="E596" s="136">
        <v>0</v>
      </c>
      <c r="F596" s="136">
        <v>436.19</v>
      </c>
      <c r="G596" s="137">
        <v>0</v>
      </c>
      <c r="H596" s="142"/>
      <c r="I596" s="142"/>
      <c r="J596" s="142"/>
      <c r="K596" s="142"/>
      <c r="L596" s="143"/>
      <c r="M596" s="143"/>
      <c r="N596" s="143"/>
      <c r="Y596" s="30">
        <f t="shared" si="9"/>
        <v>436.19</v>
      </c>
    </row>
    <row r="597" spans="1:25" x14ac:dyDescent="0.2">
      <c r="A597" s="134" t="s">
        <v>1209</v>
      </c>
      <c r="B597" s="135" t="s">
        <v>1210</v>
      </c>
      <c r="C597" s="136">
        <v>22753.75</v>
      </c>
      <c r="D597" s="136">
        <v>432.32</v>
      </c>
      <c r="E597" s="136">
        <v>0</v>
      </c>
      <c r="F597" s="136">
        <v>432.32</v>
      </c>
      <c r="G597" s="137">
        <v>0</v>
      </c>
      <c r="H597" s="142"/>
      <c r="I597" s="142"/>
      <c r="J597" s="142"/>
      <c r="K597" s="142"/>
      <c r="L597" s="143"/>
      <c r="M597" s="143"/>
      <c r="N597" s="143"/>
      <c r="Y597" s="30">
        <f t="shared" si="9"/>
        <v>432.32</v>
      </c>
    </row>
    <row r="598" spans="1:25" x14ac:dyDescent="0.2">
      <c r="A598" s="134" t="s">
        <v>1211</v>
      </c>
      <c r="B598" s="135" t="s">
        <v>1212</v>
      </c>
      <c r="C598" s="136">
        <v>9369.59</v>
      </c>
      <c r="D598" s="136">
        <v>178.02</v>
      </c>
      <c r="E598" s="136">
        <v>0</v>
      </c>
      <c r="F598" s="136">
        <v>178.02</v>
      </c>
      <c r="G598" s="137">
        <v>0</v>
      </c>
      <c r="H598" s="142"/>
      <c r="I598" s="142"/>
      <c r="J598" s="142"/>
      <c r="K598" s="142"/>
      <c r="L598" s="143"/>
      <c r="M598" s="143"/>
      <c r="N598" s="143"/>
      <c r="Y598" s="30">
        <f t="shared" si="9"/>
        <v>178.02</v>
      </c>
    </row>
    <row r="599" spans="1:25" x14ac:dyDescent="0.2">
      <c r="A599" s="134" t="s">
        <v>1213</v>
      </c>
      <c r="B599" s="135" t="s">
        <v>1214</v>
      </c>
      <c r="C599" s="136">
        <v>32617.599999999999</v>
      </c>
      <c r="D599" s="136">
        <v>619.74</v>
      </c>
      <c r="E599" s="136">
        <v>0</v>
      </c>
      <c r="F599" s="136">
        <v>619.74</v>
      </c>
      <c r="G599" s="137">
        <v>0</v>
      </c>
      <c r="H599" s="142"/>
      <c r="I599" s="142"/>
      <c r="J599" s="142"/>
      <c r="K599" s="142"/>
      <c r="L599" s="143"/>
      <c r="M599" s="143"/>
      <c r="N599" s="143"/>
      <c r="Y599" s="30">
        <f t="shared" si="9"/>
        <v>619.74</v>
      </c>
    </row>
    <row r="600" spans="1:25" x14ac:dyDescent="0.2">
      <c r="A600" s="134" t="s">
        <v>1215</v>
      </c>
      <c r="B600" s="135" t="s">
        <v>1216</v>
      </c>
      <c r="C600" s="136">
        <v>824112.84</v>
      </c>
      <c r="D600" s="136">
        <v>15658.15</v>
      </c>
      <c r="E600" s="136">
        <v>0</v>
      </c>
      <c r="F600" s="136">
        <v>15658.15</v>
      </c>
      <c r="G600" s="137">
        <v>0</v>
      </c>
      <c r="H600" s="142"/>
      <c r="I600" s="142"/>
      <c r="J600" s="142"/>
      <c r="K600" s="142"/>
      <c r="L600" s="143"/>
      <c r="M600" s="143"/>
      <c r="N600" s="143"/>
      <c r="Y600" s="30">
        <f t="shared" si="9"/>
        <v>15658.15</v>
      </c>
    </row>
    <row r="601" spans="1:25" x14ac:dyDescent="0.2">
      <c r="A601" s="134" t="s">
        <v>1217</v>
      </c>
      <c r="B601" s="135" t="s">
        <v>1218</v>
      </c>
      <c r="C601" s="136">
        <v>87378.7</v>
      </c>
      <c r="D601" s="136">
        <v>1660.2</v>
      </c>
      <c r="E601" s="136">
        <v>0</v>
      </c>
      <c r="F601" s="136">
        <v>1660.2</v>
      </c>
      <c r="G601" s="137">
        <v>0</v>
      </c>
      <c r="H601" s="142"/>
      <c r="I601" s="142"/>
      <c r="J601" s="142"/>
      <c r="K601" s="142"/>
      <c r="L601" s="143"/>
      <c r="M601" s="143"/>
      <c r="N601" s="143"/>
      <c r="Y601" s="30">
        <f t="shared" si="9"/>
        <v>1660.2</v>
      </c>
    </row>
    <row r="602" spans="1:25" x14ac:dyDescent="0.2">
      <c r="A602" s="134" t="s">
        <v>1219</v>
      </c>
      <c r="B602" s="135" t="s">
        <v>1220</v>
      </c>
      <c r="C602" s="136">
        <v>7164.29</v>
      </c>
      <c r="D602" s="136">
        <v>136.12</v>
      </c>
      <c r="E602" s="136">
        <v>0</v>
      </c>
      <c r="F602" s="136">
        <v>136.12</v>
      </c>
      <c r="G602" s="137">
        <v>0</v>
      </c>
      <c r="H602" s="142"/>
      <c r="I602" s="142"/>
      <c r="J602" s="142"/>
      <c r="K602" s="142"/>
      <c r="L602" s="143"/>
      <c r="M602" s="143"/>
      <c r="N602" s="143"/>
      <c r="Y602" s="30">
        <f t="shared" si="9"/>
        <v>136.12</v>
      </c>
    </row>
    <row r="603" spans="1:25" x14ac:dyDescent="0.2">
      <c r="A603" s="134" t="s">
        <v>1221</v>
      </c>
      <c r="B603" s="135" t="s">
        <v>1222</v>
      </c>
      <c r="C603" s="136">
        <v>164658.16</v>
      </c>
      <c r="D603" s="136">
        <v>3128.51</v>
      </c>
      <c r="E603" s="136">
        <v>0</v>
      </c>
      <c r="F603" s="136">
        <v>3128.51</v>
      </c>
      <c r="G603" s="137">
        <v>0</v>
      </c>
      <c r="H603" s="142"/>
      <c r="I603" s="142"/>
      <c r="J603" s="142"/>
      <c r="K603" s="142"/>
      <c r="L603" s="143"/>
      <c r="M603" s="143"/>
      <c r="N603" s="143"/>
      <c r="Y603" s="30">
        <f t="shared" si="9"/>
        <v>3128.51</v>
      </c>
    </row>
    <row r="604" spans="1:25" x14ac:dyDescent="0.2">
      <c r="A604" s="134" t="s">
        <v>1223</v>
      </c>
      <c r="B604" s="135" t="s">
        <v>1224</v>
      </c>
      <c r="C604" s="136">
        <v>4884606.04</v>
      </c>
      <c r="D604" s="136">
        <v>92807.52</v>
      </c>
      <c r="E604" s="136">
        <v>0</v>
      </c>
      <c r="F604" s="136">
        <v>92807.52</v>
      </c>
      <c r="G604" s="137">
        <v>0</v>
      </c>
      <c r="H604" s="142"/>
      <c r="I604" s="142"/>
      <c r="J604" s="142"/>
      <c r="K604" s="142"/>
      <c r="L604" s="143"/>
      <c r="M604" s="143"/>
      <c r="N604" s="143"/>
      <c r="Y604" s="30">
        <f t="shared" si="9"/>
        <v>92807.52</v>
      </c>
    </row>
    <row r="605" spans="1:25" x14ac:dyDescent="0.2">
      <c r="A605" s="134" t="s">
        <v>1225</v>
      </c>
      <c r="B605" s="135" t="s">
        <v>1226</v>
      </c>
      <c r="C605" s="136">
        <v>62689.17</v>
      </c>
      <c r="D605" s="136">
        <v>1191.0999999999999</v>
      </c>
      <c r="E605" s="136">
        <v>0</v>
      </c>
      <c r="F605" s="136">
        <v>1191.0999999999999</v>
      </c>
      <c r="G605" s="137">
        <v>0</v>
      </c>
      <c r="H605" s="142"/>
      <c r="I605" s="142"/>
      <c r="J605" s="142"/>
      <c r="K605" s="142"/>
      <c r="L605" s="143"/>
      <c r="M605" s="143"/>
      <c r="N605" s="143"/>
      <c r="Y605" s="30">
        <f t="shared" si="9"/>
        <v>1191.0999999999999</v>
      </c>
    </row>
    <row r="606" spans="1:25" x14ac:dyDescent="0.2">
      <c r="A606" s="134" t="s">
        <v>1227</v>
      </c>
      <c r="B606" s="135" t="s">
        <v>1228</v>
      </c>
      <c r="C606" s="136">
        <v>14500.49</v>
      </c>
      <c r="D606" s="136">
        <v>275.51</v>
      </c>
      <c r="E606" s="136">
        <v>0</v>
      </c>
      <c r="F606" s="136">
        <v>275.51</v>
      </c>
      <c r="G606" s="137">
        <v>0</v>
      </c>
      <c r="H606" s="142"/>
      <c r="I606" s="142"/>
      <c r="J606" s="142"/>
      <c r="K606" s="142"/>
      <c r="L606" s="143"/>
      <c r="M606" s="143"/>
      <c r="N606" s="143"/>
      <c r="Y606" s="30">
        <f t="shared" si="9"/>
        <v>275.51</v>
      </c>
    </row>
    <row r="607" spans="1:25" x14ac:dyDescent="0.2">
      <c r="A607" s="134" t="s">
        <v>1229</v>
      </c>
      <c r="B607" s="135" t="s">
        <v>1230</v>
      </c>
      <c r="C607" s="136">
        <v>28281.53</v>
      </c>
      <c r="D607" s="136">
        <v>537.35</v>
      </c>
      <c r="E607" s="136">
        <v>0</v>
      </c>
      <c r="F607" s="136">
        <v>537.35</v>
      </c>
      <c r="G607" s="137">
        <v>0</v>
      </c>
      <c r="H607" s="142"/>
      <c r="I607" s="142"/>
      <c r="J607" s="142"/>
      <c r="K607" s="142"/>
      <c r="L607" s="143"/>
      <c r="M607" s="143"/>
      <c r="N607" s="143"/>
      <c r="Y607" s="30">
        <f t="shared" si="9"/>
        <v>537.35</v>
      </c>
    </row>
    <row r="608" spans="1:25" x14ac:dyDescent="0.2">
      <c r="A608" s="134" t="s">
        <v>1231</v>
      </c>
      <c r="B608" s="135" t="s">
        <v>1232</v>
      </c>
      <c r="C608" s="136">
        <v>31441.77</v>
      </c>
      <c r="D608" s="136">
        <v>597.39</v>
      </c>
      <c r="E608" s="136">
        <v>0</v>
      </c>
      <c r="F608" s="136">
        <v>597.39</v>
      </c>
      <c r="G608" s="137">
        <v>0</v>
      </c>
      <c r="H608" s="142"/>
      <c r="I608" s="142"/>
      <c r="J608" s="142"/>
      <c r="K608" s="142"/>
      <c r="L608" s="143"/>
      <c r="M608" s="143"/>
      <c r="N608" s="143"/>
      <c r="Y608" s="30">
        <f t="shared" si="9"/>
        <v>597.39</v>
      </c>
    </row>
    <row r="609" spans="1:25" x14ac:dyDescent="0.2">
      <c r="A609" s="134" t="s">
        <v>1233</v>
      </c>
      <c r="B609" s="135" t="s">
        <v>1234</v>
      </c>
      <c r="C609" s="136">
        <v>14354.31</v>
      </c>
      <c r="D609" s="136">
        <v>272.73</v>
      </c>
      <c r="E609" s="136">
        <v>0</v>
      </c>
      <c r="F609" s="136">
        <v>272.73</v>
      </c>
      <c r="G609" s="137">
        <v>0</v>
      </c>
      <c r="H609" s="142"/>
      <c r="I609" s="142"/>
      <c r="J609" s="142"/>
      <c r="K609" s="142"/>
      <c r="L609" s="143"/>
      <c r="M609" s="143"/>
      <c r="N609" s="143"/>
      <c r="Y609" s="30">
        <f t="shared" si="9"/>
        <v>272.73</v>
      </c>
    </row>
    <row r="610" spans="1:25" x14ac:dyDescent="0.2">
      <c r="A610" s="134" t="s">
        <v>1235</v>
      </c>
      <c r="B610" s="135" t="s">
        <v>1236</v>
      </c>
      <c r="C610" s="136">
        <v>15459.72</v>
      </c>
      <c r="D610" s="136">
        <v>293.74</v>
      </c>
      <c r="E610" s="136">
        <v>0</v>
      </c>
      <c r="F610" s="136">
        <v>293.74</v>
      </c>
      <c r="G610" s="137">
        <v>0</v>
      </c>
      <c r="H610" s="142"/>
      <c r="I610" s="142"/>
      <c r="J610" s="142"/>
      <c r="K610" s="142"/>
      <c r="L610" s="143"/>
      <c r="M610" s="143"/>
      <c r="N610" s="143"/>
      <c r="Y610" s="30">
        <f t="shared" si="9"/>
        <v>293.74</v>
      </c>
    </row>
    <row r="611" spans="1:25" x14ac:dyDescent="0.2">
      <c r="A611" s="134" t="s">
        <v>1237</v>
      </c>
      <c r="B611" s="135" t="s">
        <v>1238</v>
      </c>
      <c r="C611" s="136">
        <v>56640.7</v>
      </c>
      <c r="D611" s="136">
        <v>1076.17</v>
      </c>
      <c r="E611" s="136">
        <v>0</v>
      </c>
      <c r="F611" s="136">
        <v>1076.17</v>
      </c>
      <c r="G611" s="137">
        <v>0</v>
      </c>
      <c r="H611" s="142"/>
      <c r="I611" s="142"/>
      <c r="J611" s="142"/>
      <c r="K611" s="142"/>
      <c r="L611" s="143"/>
      <c r="M611" s="143"/>
      <c r="N611" s="143"/>
      <c r="Y611" s="30">
        <f t="shared" si="9"/>
        <v>1076.17</v>
      </c>
    </row>
    <row r="612" spans="1:25" x14ac:dyDescent="0.2">
      <c r="A612" s="134" t="s">
        <v>1239</v>
      </c>
      <c r="B612" s="135" t="s">
        <v>1240</v>
      </c>
      <c r="C612" s="136">
        <v>119089.63</v>
      </c>
      <c r="D612" s="136">
        <v>2262.6999999999998</v>
      </c>
      <c r="E612" s="136">
        <v>0</v>
      </c>
      <c r="F612" s="136">
        <v>2262.6999999999998</v>
      </c>
      <c r="G612" s="137">
        <v>0</v>
      </c>
      <c r="H612" s="142"/>
      <c r="I612" s="142"/>
      <c r="J612" s="142"/>
      <c r="K612" s="142"/>
      <c r="L612" s="143"/>
      <c r="M612" s="143"/>
      <c r="N612" s="143"/>
      <c r="Y612" s="30">
        <f t="shared" si="9"/>
        <v>2262.6999999999998</v>
      </c>
    </row>
    <row r="613" spans="1:25" x14ac:dyDescent="0.2">
      <c r="A613" s="134" t="s">
        <v>1241</v>
      </c>
      <c r="B613" s="135" t="s">
        <v>1242</v>
      </c>
      <c r="C613" s="136">
        <v>18240.419999999998</v>
      </c>
      <c r="D613" s="136">
        <v>346.57</v>
      </c>
      <c r="E613" s="136">
        <v>0</v>
      </c>
      <c r="F613" s="136">
        <v>346.57</v>
      </c>
      <c r="G613" s="137">
        <v>0</v>
      </c>
      <c r="H613" s="142"/>
      <c r="I613" s="142"/>
      <c r="J613" s="142"/>
      <c r="K613" s="142"/>
      <c r="L613" s="143"/>
      <c r="M613" s="143"/>
      <c r="N613" s="143"/>
      <c r="Y613" s="30">
        <f t="shared" si="9"/>
        <v>346.57</v>
      </c>
    </row>
    <row r="614" spans="1:25" x14ac:dyDescent="0.2">
      <c r="A614" s="134" t="s">
        <v>1243</v>
      </c>
      <c r="B614" s="135" t="s">
        <v>1244</v>
      </c>
      <c r="C614" s="136">
        <v>75829.25</v>
      </c>
      <c r="D614" s="136">
        <v>1440.76</v>
      </c>
      <c r="E614" s="136">
        <v>0</v>
      </c>
      <c r="F614" s="136">
        <v>1440.76</v>
      </c>
      <c r="G614" s="137">
        <v>0</v>
      </c>
      <c r="H614" s="142"/>
      <c r="I614" s="142"/>
      <c r="J614" s="142"/>
      <c r="K614" s="142"/>
      <c r="L614" s="143"/>
      <c r="M614" s="143"/>
      <c r="N614" s="143"/>
      <c r="Y614" s="30">
        <f t="shared" si="9"/>
        <v>1440.76</v>
      </c>
    </row>
    <row r="615" spans="1:25" x14ac:dyDescent="0.2">
      <c r="A615" s="134" t="s">
        <v>1245</v>
      </c>
      <c r="B615" s="135" t="s">
        <v>1246</v>
      </c>
      <c r="C615" s="136">
        <v>27542.79</v>
      </c>
      <c r="D615" s="136">
        <v>523.30999999999995</v>
      </c>
      <c r="E615" s="136">
        <v>0</v>
      </c>
      <c r="F615" s="136">
        <v>523.30999999999995</v>
      </c>
      <c r="G615" s="137">
        <v>0</v>
      </c>
      <c r="H615" s="142"/>
      <c r="I615" s="142"/>
      <c r="J615" s="142"/>
      <c r="K615" s="142"/>
      <c r="L615" s="143"/>
      <c r="M615" s="143"/>
      <c r="N615" s="143"/>
      <c r="Y615" s="30">
        <f t="shared" si="9"/>
        <v>523.30999999999995</v>
      </c>
    </row>
    <row r="616" spans="1:25" x14ac:dyDescent="0.2">
      <c r="A616" s="134" t="s">
        <v>1247</v>
      </c>
      <c r="B616" s="135" t="s">
        <v>1248</v>
      </c>
      <c r="C616" s="136">
        <v>12957.99</v>
      </c>
      <c r="D616" s="136">
        <v>246.2</v>
      </c>
      <c r="E616" s="136">
        <v>0</v>
      </c>
      <c r="F616" s="136">
        <v>246.2</v>
      </c>
      <c r="G616" s="137">
        <v>0</v>
      </c>
      <c r="H616" s="142"/>
      <c r="I616" s="142"/>
      <c r="J616" s="142"/>
      <c r="K616" s="142"/>
      <c r="L616" s="143"/>
      <c r="M616" s="143"/>
      <c r="N616" s="143"/>
      <c r="Y616" s="30">
        <f t="shared" si="9"/>
        <v>246.2</v>
      </c>
    </row>
    <row r="617" spans="1:25" x14ac:dyDescent="0.2">
      <c r="A617" s="134" t="s">
        <v>1249</v>
      </c>
      <c r="B617" s="135" t="s">
        <v>1250</v>
      </c>
      <c r="C617" s="136">
        <v>82030.34</v>
      </c>
      <c r="D617" s="136">
        <v>1558.58</v>
      </c>
      <c r="E617" s="136">
        <v>0</v>
      </c>
      <c r="F617" s="136">
        <v>1558.58</v>
      </c>
      <c r="G617" s="137">
        <v>0</v>
      </c>
      <c r="H617" s="142"/>
      <c r="I617" s="142"/>
      <c r="J617" s="142"/>
      <c r="K617" s="142"/>
      <c r="L617" s="143"/>
      <c r="M617" s="143"/>
      <c r="N617" s="143"/>
      <c r="Y617" s="30">
        <f t="shared" si="9"/>
        <v>1558.58</v>
      </c>
    </row>
    <row r="618" spans="1:25" x14ac:dyDescent="0.2">
      <c r="A618" s="134" t="s">
        <v>1251</v>
      </c>
      <c r="B618" s="135" t="s">
        <v>1252</v>
      </c>
      <c r="C618" s="136">
        <v>39087.910000000003</v>
      </c>
      <c r="D618" s="136">
        <v>742.67</v>
      </c>
      <c r="E618" s="136">
        <v>0</v>
      </c>
      <c r="F618" s="136">
        <v>742.67</v>
      </c>
      <c r="G618" s="137">
        <v>0</v>
      </c>
      <c r="H618" s="142"/>
      <c r="I618" s="142"/>
      <c r="J618" s="142"/>
      <c r="K618" s="142"/>
      <c r="L618" s="143"/>
      <c r="M618" s="143"/>
      <c r="N618" s="143"/>
      <c r="Y618" s="30">
        <f t="shared" si="9"/>
        <v>742.67</v>
      </c>
    </row>
    <row r="619" spans="1:25" x14ac:dyDescent="0.2">
      <c r="A619" s="134" t="s">
        <v>1253</v>
      </c>
      <c r="B619" s="135" t="s">
        <v>1254</v>
      </c>
      <c r="C619" s="136">
        <v>2058.48</v>
      </c>
      <c r="D619" s="136">
        <v>39.11</v>
      </c>
      <c r="E619" s="136">
        <v>0</v>
      </c>
      <c r="F619" s="136">
        <v>39.11</v>
      </c>
      <c r="G619" s="137">
        <v>0</v>
      </c>
      <c r="H619" s="142"/>
      <c r="I619" s="142"/>
      <c r="J619" s="142"/>
      <c r="K619" s="142"/>
      <c r="L619" s="143"/>
      <c r="M619" s="143"/>
      <c r="N619" s="143"/>
      <c r="Y619" s="30">
        <f t="shared" si="9"/>
        <v>39.11</v>
      </c>
    </row>
    <row r="620" spans="1:25" x14ac:dyDescent="0.2">
      <c r="A620" s="134" t="s">
        <v>1255</v>
      </c>
      <c r="B620" s="135" t="s">
        <v>1256</v>
      </c>
      <c r="C620" s="136">
        <v>22142.43</v>
      </c>
      <c r="D620" s="136">
        <v>420.71</v>
      </c>
      <c r="E620" s="136">
        <v>0</v>
      </c>
      <c r="F620" s="136">
        <v>420.71</v>
      </c>
      <c r="G620" s="137">
        <v>0</v>
      </c>
      <c r="H620" s="142"/>
      <c r="I620" s="142"/>
      <c r="J620" s="142"/>
      <c r="K620" s="142"/>
      <c r="L620" s="143"/>
      <c r="M620" s="143"/>
      <c r="N620" s="143"/>
      <c r="Y620" s="30">
        <f t="shared" si="9"/>
        <v>420.71</v>
      </c>
    </row>
    <row r="621" spans="1:25" x14ac:dyDescent="0.2">
      <c r="A621" s="134" t="s">
        <v>1257</v>
      </c>
      <c r="B621" s="135" t="s">
        <v>1258</v>
      </c>
      <c r="C621" s="136">
        <v>6984.64</v>
      </c>
      <c r="D621" s="136">
        <v>132.71</v>
      </c>
      <c r="E621" s="136">
        <v>0</v>
      </c>
      <c r="F621" s="136">
        <v>132.71</v>
      </c>
      <c r="G621" s="137">
        <v>0</v>
      </c>
      <c r="H621" s="142"/>
      <c r="I621" s="142"/>
      <c r="J621" s="142"/>
      <c r="K621" s="142"/>
      <c r="L621" s="143"/>
      <c r="M621" s="143"/>
      <c r="N621" s="143"/>
      <c r="Y621" s="30">
        <f t="shared" si="9"/>
        <v>132.71</v>
      </c>
    </row>
    <row r="622" spans="1:25" x14ac:dyDescent="0.2">
      <c r="A622" s="134" t="s">
        <v>1259</v>
      </c>
      <c r="B622" s="135" t="s">
        <v>1260</v>
      </c>
      <c r="C622" s="136">
        <v>37764.620000000003</v>
      </c>
      <c r="D622" s="136">
        <v>717.53</v>
      </c>
      <c r="E622" s="136">
        <v>0</v>
      </c>
      <c r="F622" s="136">
        <v>717.53</v>
      </c>
      <c r="G622" s="137">
        <v>0</v>
      </c>
      <c r="H622" s="142"/>
      <c r="I622" s="142"/>
      <c r="J622" s="142"/>
      <c r="K622" s="142"/>
      <c r="L622" s="143"/>
      <c r="M622" s="143"/>
      <c r="N622" s="143"/>
      <c r="Y622" s="30">
        <f t="shared" si="9"/>
        <v>717.53</v>
      </c>
    </row>
    <row r="623" spans="1:25" x14ac:dyDescent="0.2">
      <c r="A623" s="134" t="s">
        <v>1261</v>
      </c>
      <c r="B623" s="135" t="s">
        <v>1262</v>
      </c>
      <c r="C623" s="136">
        <v>8225.3799999999992</v>
      </c>
      <c r="D623" s="136">
        <v>156.28</v>
      </c>
      <c r="E623" s="136">
        <v>0</v>
      </c>
      <c r="F623" s="136">
        <v>156.28</v>
      </c>
      <c r="G623" s="137">
        <v>0</v>
      </c>
      <c r="H623" s="142"/>
      <c r="I623" s="142"/>
      <c r="J623" s="142"/>
      <c r="K623" s="142"/>
      <c r="L623" s="143"/>
      <c r="M623" s="143"/>
      <c r="N623" s="143"/>
      <c r="Y623" s="30">
        <f t="shared" si="9"/>
        <v>156.28</v>
      </c>
    </row>
    <row r="624" spans="1:25" x14ac:dyDescent="0.2">
      <c r="A624" s="134" t="s">
        <v>1263</v>
      </c>
      <c r="B624" s="135" t="s">
        <v>1264</v>
      </c>
      <c r="C624" s="136">
        <v>31217.79</v>
      </c>
      <c r="D624" s="136">
        <v>593.14</v>
      </c>
      <c r="E624" s="136">
        <v>0</v>
      </c>
      <c r="F624" s="136">
        <v>593.14</v>
      </c>
      <c r="G624" s="137">
        <v>0</v>
      </c>
      <c r="H624" s="142"/>
      <c r="I624" s="142"/>
      <c r="J624" s="142"/>
      <c r="K624" s="142"/>
      <c r="L624" s="143"/>
      <c r="M624" s="143"/>
      <c r="N624" s="143"/>
      <c r="Y624" s="30">
        <f t="shared" si="9"/>
        <v>593.14</v>
      </c>
    </row>
    <row r="625" spans="1:25" x14ac:dyDescent="0.2">
      <c r="A625" s="134" t="s">
        <v>1265</v>
      </c>
      <c r="B625" s="135" t="s">
        <v>1266</v>
      </c>
      <c r="C625" s="136">
        <v>185600.4</v>
      </c>
      <c r="D625" s="136">
        <v>3526.41</v>
      </c>
      <c r="E625" s="136">
        <v>0</v>
      </c>
      <c r="F625" s="136">
        <v>3526.41</v>
      </c>
      <c r="G625" s="137">
        <v>0</v>
      </c>
      <c r="H625" s="142"/>
      <c r="I625" s="142"/>
      <c r="J625" s="142"/>
      <c r="K625" s="142"/>
      <c r="L625" s="143"/>
      <c r="M625" s="143"/>
      <c r="N625" s="143"/>
      <c r="Y625" s="30">
        <f t="shared" si="9"/>
        <v>3526.41</v>
      </c>
    </row>
    <row r="626" spans="1:25" x14ac:dyDescent="0.2">
      <c r="A626" s="134" t="s">
        <v>1267</v>
      </c>
      <c r="B626" s="135" t="s">
        <v>1268</v>
      </c>
      <c r="C626" s="136">
        <v>35778.67</v>
      </c>
      <c r="D626" s="136">
        <v>679.8</v>
      </c>
      <c r="E626" s="136">
        <v>0</v>
      </c>
      <c r="F626" s="136">
        <v>679.8</v>
      </c>
      <c r="G626" s="137">
        <v>0</v>
      </c>
      <c r="H626" s="142"/>
      <c r="I626" s="142"/>
      <c r="J626" s="142"/>
      <c r="K626" s="142"/>
      <c r="L626" s="143"/>
      <c r="M626" s="143"/>
      <c r="N626" s="143"/>
      <c r="Y626" s="30">
        <f t="shared" si="9"/>
        <v>679.8</v>
      </c>
    </row>
    <row r="627" spans="1:25" x14ac:dyDescent="0.2">
      <c r="A627" s="134" t="s">
        <v>1269</v>
      </c>
      <c r="B627" s="135" t="s">
        <v>1270</v>
      </c>
      <c r="C627" s="136">
        <v>13701.44</v>
      </c>
      <c r="D627" s="136">
        <v>260.33</v>
      </c>
      <c r="E627" s="136">
        <v>0</v>
      </c>
      <c r="F627" s="136">
        <v>260.33</v>
      </c>
      <c r="G627" s="137">
        <v>0</v>
      </c>
      <c r="H627" s="142"/>
      <c r="I627" s="142"/>
      <c r="J627" s="142"/>
      <c r="K627" s="142"/>
      <c r="L627" s="143"/>
      <c r="M627" s="143"/>
      <c r="N627" s="143"/>
      <c r="Y627" s="30">
        <f t="shared" si="9"/>
        <v>260.33</v>
      </c>
    </row>
    <row r="628" spans="1:25" x14ac:dyDescent="0.2">
      <c r="A628" s="134" t="s">
        <v>1271</v>
      </c>
      <c r="B628" s="135" t="s">
        <v>1272</v>
      </c>
      <c r="C628" s="136">
        <v>23169.1</v>
      </c>
      <c r="D628" s="136">
        <v>440.21</v>
      </c>
      <c r="E628" s="136">
        <v>0</v>
      </c>
      <c r="F628" s="136">
        <v>440.21</v>
      </c>
      <c r="G628" s="137">
        <v>0</v>
      </c>
      <c r="H628" s="142"/>
      <c r="I628" s="142"/>
      <c r="J628" s="142"/>
      <c r="K628" s="142"/>
      <c r="L628" s="143"/>
      <c r="M628" s="143"/>
      <c r="N628" s="143"/>
      <c r="Y628" s="30">
        <f t="shared" si="9"/>
        <v>440.21</v>
      </c>
    </row>
    <row r="629" spans="1:25" x14ac:dyDescent="0.2">
      <c r="A629" s="134" t="s">
        <v>1273</v>
      </c>
      <c r="B629" s="135" t="s">
        <v>1274</v>
      </c>
      <c r="C629" s="136">
        <v>28021.49</v>
      </c>
      <c r="D629" s="136">
        <v>532.41</v>
      </c>
      <c r="E629" s="136">
        <v>0</v>
      </c>
      <c r="F629" s="136">
        <v>532.41</v>
      </c>
      <c r="G629" s="137">
        <v>0</v>
      </c>
      <c r="H629" s="142"/>
      <c r="I629" s="142"/>
      <c r="J629" s="142"/>
      <c r="K629" s="142"/>
      <c r="L629" s="143"/>
      <c r="M629" s="143"/>
      <c r="N629" s="143"/>
      <c r="Y629" s="30">
        <f t="shared" si="9"/>
        <v>532.41</v>
      </c>
    </row>
    <row r="630" spans="1:25" x14ac:dyDescent="0.2">
      <c r="A630" s="134" t="s">
        <v>1275</v>
      </c>
      <c r="B630" s="135" t="s">
        <v>1276</v>
      </c>
      <c r="C630" s="136">
        <v>10900.5</v>
      </c>
      <c r="D630" s="136">
        <v>207.11</v>
      </c>
      <c r="E630" s="136">
        <v>0</v>
      </c>
      <c r="F630" s="136">
        <v>207.11</v>
      </c>
      <c r="G630" s="137">
        <v>0</v>
      </c>
      <c r="H630" s="142"/>
      <c r="I630" s="142"/>
      <c r="J630" s="142"/>
      <c r="K630" s="142"/>
      <c r="L630" s="143"/>
      <c r="M630" s="143"/>
      <c r="N630" s="143"/>
      <c r="Y630" s="30">
        <f t="shared" si="9"/>
        <v>207.11</v>
      </c>
    </row>
    <row r="631" spans="1:25" x14ac:dyDescent="0.2">
      <c r="A631" s="134" t="s">
        <v>1277</v>
      </c>
      <c r="B631" s="135" t="s">
        <v>1278</v>
      </c>
      <c r="C631" s="136">
        <v>11250.26</v>
      </c>
      <c r="D631" s="136">
        <v>213.76</v>
      </c>
      <c r="E631" s="136">
        <v>0</v>
      </c>
      <c r="F631" s="136">
        <v>213.76</v>
      </c>
      <c r="G631" s="137">
        <v>0</v>
      </c>
      <c r="H631" s="142"/>
      <c r="I631" s="142"/>
      <c r="J631" s="142"/>
      <c r="K631" s="142"/>
      <c r="L631" s="143"/>
      <c r="M631" s="143"/>
      <c r="N631" s="143"/>
      <c r="Y631" s="30">
        <f t="shared" si="9"/>
        <v>213.76</v>
      </c>
    </row>
    <row r="632" spans="1:25" x14ac:dyDescent="0.2">
      <c r="A632" s="134" t="s">
        <v>1279</v>
      </c>
      <c r="B632" s="135" t="s">
        <v>1280</v>
      </c>
      <c r="C632" s="136">
        <v>16052.14</v>
      </c>
      <c r="D632" s="136">
        <v>304.99</v>
      </c>
      <c r="E632" s="136">
        <v>0</v>
      </c>
      <c r="F632" s="136">
        <v>304.99</v>
      </c>
      <c r="G632" s="137">
        <v>0</v>
      </c>
      <c r="H632" s="142"/>
      <c r="I632" s="142"/>
      <c r="J632" s="142"/>
      <c r="K632" s="142"/>
      <c r="L632" s="143"/>
      <c r="M632" s="143"/>
      <c r="N632" s="143"/>
      <c r="Y632" s="30">
        <f t="shared" si="9"/>
        <v>304.99</v>
      </c>
    </row>
    <row r="633" spans="1:25" x14ac:dyDescent="0.2">
      <c r="A633" s="134" t="s">
        <v>1281</v>
      </c>
      <c r="B633" s="135" t="s">
        <v>1282</v>
      </c>
      <c r="C633" s="136">
        <v>775753.11</v>
      </c>
      <c r="D633" s="136">
        <v>14739.31</v>
      </c>
      <c r="E633" s="136">
        <v>0</v>
      </c>
      <c r="F633" s="136">
        <v>14739.31</v>
      </c>
      <c r="G633" s="137">
        <v>0</v>
      </c>
      <c r="H633" s="142"/>
      <c r="I633" s="142"/>
      <c r="J633" s="142"/>
      <c r="K633" s="142"/>
      <c r="L633" s="143"/>
      <c r="M633" s="143"/>
      <c r="N633" s="143"/>
      <c r="Y633" s="30">
        <f t="shared" si="9"/>
        <v>14739.31</v>
      </c>
    </row>
    <row r="634" spans="1:25" x14ac:dyDescent="0.2">
      <c r="A634" s="134" t="s">
        <v>1283</v>
      </c>
      <c r="B634" s="135" t="s">
        <v>1284</v>
      </c>
      <c r="C634" s="136">
        <v>17528.7</v>
      </c>
      <c r="D634" s="136">
        <v>333.05</v>
      </c>
      <c r="E634" s="136">
        <v>0</v>
      </c>
      <c r="F634" s="136">
        <v>333.05</v>
      </c>
      <c r="G634" s="137">
        <v>0</v>
      </c>
      <c r="H634" s="142"/>
      <c r="I634" s="142"/>
      <c r="J634" s="142"/>
      <c r="K634" s="142"/>
      <c r="L634" s="143"/>
      <c r="M634" s="143"/>
      <c r="N634" s="143"/>
      <c r="Y634" s="30">
        <f t="shared" si="9"/>
        <v>333.05</v>
      </c>
    </row>
    <row r="635" spans="1:25" x14ac:dyDescent="0.2">
      <c r="A635" s="134" t="s">
        <v>1285</v>
      </c>
      <c r="B635" s="135" t="s">
        <v>1286</v>
      </c>
      <c r="C635" s="136">
        <v>30985.95</v>
      </c>
      <c r="D635" s="136">
        <v>588.73</v>
      </c>
      <c r="E635" s="136">
        <v>0</v>
      </c>
      <c r="F635" s="136">
        <v>588.73</v>
      </c>
      <c r="G635" s="137">
        <v>0</v>
      </c>
      <c r="H635" s="142"/>
      <c r="I635" s="142"/>
      <c r="J635" s="142"/>
      <c r="K635" s="142"/>
      <c r="L635" s="143"/>
      <c r="M635" s="143"/>
      <c r="N635" s="143"/>
      <c r="Y635" s="30">
        <f t="shared" si="9"/>
        <v>588.73</v>
      </c>
    </row>
    <row r="636" spans="1:25" x14ac:dyDescent="0.2">
      <c r="A636" s="134" t="s">
        <v>1287</v>
      </c>
      <c r="B636" s="135" t="s">
        <v>1288</v>
      </c>
      <c r="C636" s="136">
        <v>32250.03</v>
      </c>
      <c r="D636" s="136">
        <v>612.75</v>
      </c>
      <c r="E636" s="136">
        <v>0</v>
      </c>
      <c r="F636" s="136">
        <v>612.75</v>
      </c>
      <c r="G636" s="137">
        <v>0</v>
      </c>
      <c r="H636" s="142"/>
      <c r="I636" s="142"/>
      <c r="J636" s="142"/>
      <c r="K636" s="142"/>
      <c r="L636" s="143"/>
      <c r="M636" s="143"/>
      <c r="N636" s="143"/>
      <c r="Y636" s="30">
        <f t="shared" si="9"/>
        <v>612.75</v>
      </c>
    </row>
    <row r="637" spans="1:25" x14ac:dyDescent="0.2">
      <c r="A637" s="134" t="s">
        <v>1289</v>
      </c>
      <c r="B637" s="135" t="s">
        <v>1290</v>
      </c>
      <c r="C637" s="136">
        <v>30719.56</v>
      </c>
      <c r="D637" s="136">
        <v>583.66999999999996</v>
      </c>
      <c r="E637" s="136">
        <v>0</v>
      </c>
      <c r="F637" s="136">
        <v>583.66999999999996</v>
      </c>
      <c r="G637" s="137">
        <v>0</v>
      </c>
      <c r="H637" s="142"/>
      <c r="I637" s="142"/>
      <c r="J637" s="142"/>
      <c r="K637" s="142"/>
      <c r="L637" s="143"/>
      <c r="M637" s="143"/>
      <c r="N637" s="143"/>
      <c r="Y637" s="30">
        <f t="shared" si="9"/>
        <v>583.66999999999996</v>
      </c>
    </row>
    <row r="638" spans="1:25" x14ac:dyDescent="0.2">
      <c r="A638" s="134" t="s">
        <v>1291</v>
      </c>
      <c r="B638" s="135" t="s">
        <v>1292</v>
      </c>
      <c r="C638" s="136">
        <v>21212.49</v>
      </c>
      <c r="D638" s="136">
        <v>403.04</v>
      </c>
      <c r="E638" s="136">
        <v>0</v>
      </c>
      <c r="F638" s="136">
        <v>403.04</v>
      </c>
      <c r="G638" s="137">
        <v>0</v>
      </c>
      <c r="H638" s="142"/>
      <c r="I638" s="142"/>
      <c r="J638" s="142"/>
      <c r="K638" s="142"/>
      <c r="L638" s="143"/>
      <c r="M638" s="143"/>
      <c r="N638" s="143"/>
      <c r="Y638" s="30">
        <f t="shared" si="9"/>
        <v>403.04</v>
      </c>
    </row>
    <row r="639" spans="1:25" x14ac:dyDescent="0.2">
      <c r="A639" s="134" t="s">
        <v>1293</v>
      </c>
      <c r="B639" s="135" t="s">
        <v>1294</v>
      </c>
      <c r="C639" s="136">
        <v>62775.44</v>
      </c>
      <c r="D639" s="136">
        <v>1192.73</v>
      </c>
      <c r="E639" s="136">
        <v>0</v>
      </c>
      <c r="F639" s="136">
        <v>1192.73</v>
      </c>
      <c r="G639" s="137">
        <v>0</v>
      </c>
      <c r="H639" s="142"/>
      <c r="I639" s="142"/>
      <c r="J639" s="142"/>
      <c r="K639" s="142"/>
      <c r="L639" s="143"/>
      <c r="M639" s="143"/>
      <c r="N639" s="143"/>
      <c r="Y639" s="30">
        <f t="shared" si="9"/>
        <v>1192.73</v>
      </c>
    </row>
    <row r="640" spans="1:25" x14ac:dyDescent="0.2">
      <c r="A640" s="134" t="s">
        <v>1295</v>
      </c>
      <c r="B640" s="135" t="s">
        <v>1296</v>
      </c>
      <c r="C640" s="136">
        <v>47765.43</v>
      </c>
      <c r="D640" s="136">
        <v>907.54</v>
      </c>
      <c r="E640" s="136">
        <v>0</v>
      </c>
      <c r="F640" s="136">
        <v>907.54</v>
      </c>
      <c r="G640" s="137">
        <v>0</v>
      </c>
      <c r="H640" s="142"/>
      <c r="I640" s="142"/>
      <c r="J640" s="142"/>
      <c r="K640" s="142"/>
      <c r="L640" s="143"/>
      <c r="M640" s="143"/>
      <c r="N640" s="143"/>
      <c r="Y640" s="30">
        <f t="shared" si="9"/>
        <v>907.54</v>
      </c>
    </row>
    <row r="641" spans="1:25" x14ac:dyDescent="0.2">
      <c r="A641" s="134" t="s">
        <v>1297</v>
      </c>
      <c r="B641" s="135" t="s">
        <v>1298</v>
      </c>
      <c r="C641" s="136">
        <v>89237.41</v>
      </c>
      <c r="D641" s="136">
        <v>1695.51</v>
      </c>
      <c r="E641" s="136">
        <v>0</v>
      </c>
      <c r="F641" s="136">
        <v>1695.51</v>
      </c>
      <c r="G641" s="137">
        <v>0</v>
      </c>
      <c r="H641" s="142"/>
      <c r="I641" s="142"/>
      <c r="J641" s="142"/>
      <c r="K641" s="142"/>
      <c r="L641" s="143"/>
      <c r="M641" s="143"/>
      <c r="N641" s="143"/>
      <c r="Y641" s="30">
        <f t="shared" si="9"/>
        <v>1695.51</v>
      </c>
    </row>
    <row r="642" spans="1:25" x14ac:dyDescent="0.2">
      <c r="A642" s="134" t="s">
        <v>1299</v>
      </c>
      <c r="B642" s="135" t="s">
        <v>1300</v>
      </c>
      <c r="C642" s="136">
        <v>14836.17</v>
      </c>
      <c r="D642" s="136">
        <v>281.89</v>
      </c>
      <c r="E642" s="136">
        <v>0</v>
      </c>
      <c r="F642" s="136">
        <v>281.89</v>
      </c>
      <c r="G642" s="137">
        <v>0</v>
      </c>
      <c r="H642" s="142"/>
      <c r="I642" s="142"/>
      <c r="J642" s="142"/>
      <c r="K642" s="142"/>
      <c r="L642" s="143"/>
      <c r="M642" s="143"/>
      <c r="N642" s="143"/>
      <c r="Y642" s="30">
        <f t="shared" si="9"/>
        <v>281.89</v>
      </c>
    </row>
    <row r="643" spans="1:25" x14ac:dyDescent="0.2">
      <c r="A643" s="134" t="s">
        <v>1301</v>
      </c>
      <c r="B643" s="135" t="s">
        <v>1302</v>
      </c>
      <c r="C643" s="136">
        <v>68724.03</v>
      </c>
      <c r="D643" s="136">
        <v>1305.76</v>
      </c>
      <c r="E643" s="136">
        <v>0</v>
      </c>
      <c r="F643" s="136">
        <v>1305.76</v>
      </c>
      <c r="G643" s="137">
        <v>0</v>
      </c>
      <c r="H643" s="142"/>
      <c r="I643" s="142"/>
      <c r="J643" s="142"/>
      <c r="K643" s="142"/>
      <c r="L643" s="143"/>
      <c r="M643" s="143"/>
      <c r="N643" s="143"/>
      <c r="Y643" s="30">
        <f t="shared" si="9"/>
        <v>1305.76</v>
      </c>
    </row>
    <row r="644" spans="1:25" x14ac:dyDescent="0.2">
      <c r="A644" s="134" t="s">
        <v>1303</v>
      </c>
      <c r="B644" s="135" t="s">
        <v>1304</v>
      </c>
      <c r="C644" s="136">
        <v>24712.34</v>
      </c>
      <c r="D644" s="136">
        <v>469.54</v>
      </c>
      <c r="E644" s="136">
        <v>0</v>
      </c>
      <c r="F644" s="136">
        <v>469.54</v>
      </c>
      <c r="G644" s="137">
        <v>0</v>
      </c>
      <c r="H644" s="142"/>
      <c r="I644" s="142"/>
      <c r="J644" s="142"/>
      <c r="K644" s="142"/>
      <c r="L644" s="143"/>
      <c r="M644" s="143"/>
      <c r="N644" s="143"/>
      <c r="Y644" s="30">
        <f t="shared" si="9"/>
        <v>469.54</v>
      </c>
    </row>
    <row r="645" spans="1:25" x14ac:dyDescent="0.2">
      <c r="A645" s="134" t="s">
        <v>1305</v>
      </c>
      <c r="B645" s="135" t="s">
        <v>1306</v>
      </c>
      <c r="C645" s="136">
        <v>19476.77</v>
      </c>
      <c r="D645" s="136">
        <v>370.06</v>
      </c>
      <c r="E645" s="136">
        <v>0</v>
      </c>
      <c r="F645" s="136">
        <v>370.06</v>
      </c>
      <c r="G645" s="137">
        <v>0</v>
      </c>
      <c r="H645" s="142"/>
      <c r="I645" s="142"/>
      <c r="J645" s="142"/>
      <c r="K645" s="142"/>
      <c r="L645" s="143"/>
      <c r="M645" s="143"/>
      <c r="N645" s="143"/>
      <c r="Y645" s="30">
        <f t="shared" si="9"/>
        <v>370.06</v>
      </c>
    </row>
    <row r="646" spans="1:25" x14ac:dyDescent="0.2">
      <c r="A646" s="134" t="s">
        <v>1307</v>
      </c>
      <c r="B646" s="135" t="s">
        <v>1308</v>
      </c>
      <c r="C646" s="136">
        <v>22765.89</v>
      </c>
      <c r="D646" s="136">
        <v>432.55</v>
      </c>
      <c r="E646" s="136">
        <v>0</v>
      </c>
      <c r="F646" s="136">
        <v>432.55</v>
      </c>
      <c r="G646" s="137">
        <v>0</v>
      </c>
      <c r="H646" s="142"/>
      <c r="I646" s="142"/>
      <c r="J646" s="142"/>
      <c r="K646" s="142"/>
      <c r="L646" s="143"/>
      <c r="M646" s="143"/>
      <c r="N646" s="143"/>
      <c r="Y646" s="30">
        <f t="shared" si="9"/>
        <v>432.55</v>
      </c>
    </row>
    <row r="647" spans="1:25" x14ac:dyDescent="0.2">
      <c r="A647" s="134" t="s">
        <v>1309</v>
      </c>
      <c r="B647" s="135" t="s">
        <v>1310</v>
      </c>
      <c r="C647" s="136">
        <v>39973.21</v>
      </c>
      <c r="D647" s="136">
        <v>759.49</v>
      </c>
      <c r="E647" s="136">
        <v>0</v>
      </c>
      <c r="F647" s="136">
        <v>759.49</v>
      </c>
      <c r="G647" s="137">
        <v>0</v>
      </c>
      <c r="H647" s="142"/>
      <c r="I647" s="142"/>
      <c r="J647" s="142"/>
      <c r="K647" s="142"/>
      <c r="L647" s="143"/>
      <c r="M647" s="143"/>
      <c r="N647" s="143"/>
      <c r="Y647" s="30">
        <f t="shared" si="9"/>
        <v>759.49</v>
      </c>
    </row>
    <row r="648" spans="1:25" x14ac:dyDescent="0.2">
      <c r="A648" s="134" t="s">
        <v>1311</v>
      </c>
      <c r="B648" s="135" t="s">
        <v>1312</v>
      </c>
      <c r="C648" s="136">
        <v>33943.67</v>
      </c>
      <c r="D648" s="136">
        <v>644.92999999999995</v>
      </c>
      <c r="E648" s="136">
        <v>0</v>
      </c>
      <c r="F648" s="136">
        <v>644.92999999999995</v>
      </c>
      <c r="G648" s="137">
        <v>0</v>
      </c>
      <c r="H648" s="142"/>
      <c r="I648" s="142"/>
      <c r="J648" s="142"/>
      <c r="K648" s="142"/>
      <c r="L648" s="143"/>
      <c r="M648" s="143"/>
      <c r="N648" s="143"/>
      <c r="Y648" s="30">
        <f t="shared" si="9"/>
        <v>644.92999999999995</v>
      </c>
    </row>
    <row r="649" spans="1:25" x14ac:dyDescent="0.2">
      <c r="A649" s="134" t="s">
        <v>1313</v>
      </c>
      <c r="B649" s="135" t="s">
        <v>1314</v>
      </c>
      <c r="C649" s="136">
        <v>161491.57</v>
      </c>
      <c r="D649" s="136">
        <v>3068.34</v>
      </c>
      <c r="E649" s="136">
        <v>0</v>
      </c>
      <c r="F649" s="136">
        <v>3068.34</v>
      </c>
      <c r="G649" s="137">
        <v>0</v>
      </c>
      <c r="H649" s="142"/>
      <c r="I649" s="142"/>
      <c r="J649" s="142"/>
      <c r="K649" s="142"/>
      <c r="L649" s="143"/>
      <c r="M649" s="143"/>
      <c r="N649" s="143"/>
      <c r="Y649" s="30">
        <f t="shared" si="9"/>
        <v>3068.34</v>
      </c>
    </row>
    <row r="650" spans="1:25" x14ac:dyDescent="0.2">
      <c r="A650" s="134" t="s">
        <v>1315</v>
      </c>
      <c r="B650" s="135" t="s">
        <v>1316</v>
      </c>
      <c r="C650" s="136">
        <v>8714.49</v>
      </c>
      <c r="D650" s="136">
        <v>165.58</v>
      </c>
      <c r="E650" s="136">
        <v>0</v>
      </c>
      <c r="F650" s="136">
        <v>165.58</v>
      </c>
      <c r="G650" s="137">
        <v>0</v>
      </c>
      <c r="H650" s="142"/>
      <c r="I650" s="142"/>
      <c r="J650" s="142"/>
      <c r="K650" s="142"/>
      <c r="L650" s="143"/>
      <c r="M650" s="143"/>
      <c r="N650" s="143"/>
      <c r="Y650" s="30">
        <f t="shared" si="9"/>
        <v>165.58</v>
      </c>
    </row>
    <row r="651" spans="1:25" x14ac:dyDescent="0.2">
      <c r="A651" s="134" t="s">
        <v>1317</v>
      </c>
      <c r="B651" s="135" t="s">
        <v>1318</v>
      </c>
      <c r="C651" s="136">
        <v>23078.639999999999</v>
      </c>
      <c r="D651" s="136">
        <v>438.5</v>
      </c>
      <c r="E651" s="136">
        <v>0</v>
      </c>
      <c r="F651" s="136">
        <v>438.5</v>
      </c>
      <c r="G651" s="137">
        <v>0</v>
      </c>
      <c r="H651" s="142"/>
      <c r="I651" s="142"/>
      <c r="J651" s="142"/>
      <c r="K651" s="142"/>
      <c r="L651" s="143"/>
      <c r="M651" s="143"/>
      <c r="N651" s="143"/>
      <c r="Y651" s="30">
        <f t="shared" si="9"/>
        <v>438.5</v>
      </c>
    </row>
    <row r="652" spans="1:25" x14ac:dyDescent="0.2">
      <c r="A652" s="134" t="s">
        <v>1319</v>
      </c>
      <c r="B652" s="135" t="s">
        <v>1320</v>
      </c>
      <c r="C652" s="136">
        <v>75921.83</v>
      </c>
      <c r="D652" s="136">
        <v>1442.52</v>
      </c>
      <c r="E652" s="136">
        <v>0</v>
      </c>
      <c r="F652" s="136">
        <v>1442.52</v>
      </c>
      <c r="G652" s="137">
        <v>0</v>
      </c>
      <c r="H652" s="142"/>
      <c r="I652" s="142"/>
      <c r="J652" s="142"/>
      <c r="K652" s="142"/>
      <c r="L652" s="143"/>
      <c r="M652" s="143"/>
      <c r="N652" s="143"/>
      <c r="Y652" s="30">
        <f t="shared" si="9"/>
        <v>1442.52</v>
      </c>
    </row>
    <row r="653" spans="1:25" x14ac:dyDescent="0.2">
      <c r="A653" s="134" t="s">
        <v>1321</v>
      </c>
      <c r="B653" s="135" t="s">
        <v>1322</v>
      </c>
      <c r="C653" s="136">
        <v>26097.74</v>
      </c>
      <c r="D653" s="136">
        <v>495.86</v>
      </c>
      <c r="E653" s="136">
        <v>0</v>
      </c>
      <c r="F653" s="136">
        <v>495.86</v>
      </c>
      <c r="G653" s="137">
        <v>0</v>
      </c>
      <c r="H653" s="142"/>
      <c r="I653" s="142"/>
      <c r="J653" s="142"/>
      <c r="K653" s="142"/>
      <c r="L653" s="143"/>
      <c r="M653" s="143"/>
      <c r="N653" s="143"/>
      <c r="Y653" s="30">
        <f t="shared" si="9"/>
        <v>495.86</v>
      </c>
    </row>
    <row r="654" spans="1:25" x14ac:dyDescent="0.2">
      <c r="A654" s="134" t="s">
        <v>1323</v>
      </c>
      <c r="B654" s="135" t="s">
        <v>1324</v>
      </c>
      <c r="C654" s="136">
        <v>9235.58</v>
      </c>
      <c r="D654" s="136">
        <v>175.48</v>
      </c>
      <c r="E654" s="136">
        <v>0</v>
      </c>
      <c r="F654" s="136">
        <v>175.48</v>
      </c>
      <c r="G654" s="137">
        <v>0</v>
      </c>
      <c r="H654" s="142"/>
      <c r="I654" s="142"/>
      <c r="J654" s="142"/>
      <c r="K654" s="142"/>
      <c r="L654" s="143"/>
      <c r="M654" s="143"/>
      <c r="N654" s="143"/>
      <c r="Y654" s="30">
        <f t="shared" si="9"/>
        <v>175.48</v>
      </c>
    </row>
    <row r="655" spans="1:25" x14ac:dyDescent="0.2">
      <c r="A655" s="134" t="s">
        <v>1325</v>
      </c>
      <c r="B655" s="135" t="s">
        <v>1326</v>
      </c>
      <c r="C655" s="136">
        <v>13442.57</v>
      </c>
      <c r="D655" s="136">
        <v>255.41</v>
      </c>
      <c r="E655" s="136">
        <v>0</v>
      </c>
      <c r="F655" s="136">
        <v>255.41</v>
      </c>
      <c r="G655" s="137">
        <v>0</v>
      </c>
      <c r="H655" s="142"/>
      <c r="I655" s="142"/>
      <c r="J655" s="142"/>
      <c r="K655" s="142"/>
      <c r="L655" s="143"/>
      <c r="M655" s="143"/>
      <c r="N655" s="143"/>
      <c r="Y655" s="30">
        <f t="shared" ref="Y655:Y718" si="10">W655+R655+M655+F655</f>
        <v>255.41</v>
      </c>
    </row>
    <row r="656" spans="1:25" x14ac:dyDescent="0.2">
      <c r="A656" s="134" t="s">
        <v>1327</v>
      </c>
      <c r="B656" s="135" t="s">
        <v>1328</v>
      </c>
      <c r="C656" s="136">
        <v>40633.870000000003</v>
      </c>
      <c r="D656" s="136">
        <v>772.04</v>
      </c>
      <c r="E656" s="136">
        <v>0</v>
      </c>
      <c r="F656" s="136">
        <v>772.04</v>
      </c>
      <c r="G656" s="137">
        <v>0</v>
      </c>
      <c r="H656" s="142"/>
      <c r="I656" s="142"/>
      <c r="J656" s="142"/>
      <c r="K656" s="142"/>
      <c r="L656" s="143"/>
      <c r="M656" s="143"/>
      <c r="N656" s="143"/>
      <c r="Y656" s="30">
        <f t="shared" si="10"/>
        <v>772.04</v>
      </c>
    </row>
    <row r="657" spans="1:25" x14ac:dyDescent="0.2">
      <c r="A657" s="134" t="s">
        <v>1329</v>
      </c>
      <c r="B657" s="135" t="s">
        <v>1330</v>
      </c>
      <c r="C657" s="136">
        <v>13448.58</v>
      </c>
      <c r="D657" s="136">
        <v>255.52</v>
      </c>
      <c r="E657" s="136">
        <v>0</v>
      </c>
      <c r="F657" s="136">
        <v>255.52</v>
      </c>
      <c r="G657" s="137">
        <v>0</v>
      </c>
      <c r="H657" s="142"/>
      <c r="I657" s="142"/>
      <c r="J657" s="142"/>
      <c r="K657" s="142"/>
      <c r="L657" s="143"/>
      <c r="M657" s="143"/>
      <c r="N657" s="143"/>
      <c r="Y657" s="30">
        <f t="shared" si="10"/>
        <v>255.52</v>
      </c>
    </row>
    <row r="658" spans="1:25" x14ac:dyDescent="0.2">
      <c r="A658" s="134" t="s">
        <v>1331</v>
      </c>
      <c r="B658" s="135" t="s">
        <v>1332</v>
      </c>
      <c r="C658" s="136">
        <v>74858.679999999993</v>
      </c>
      <c r="D658" s="136">
        <v>1422.32</v>
      </c>
      <c r="E658" s="136">
        <v>0</v>
      </c>
      <c r="F658" s="136">
        <v>1422.32</v>
      </c>
      <c r="G658" s="137">
        <v>0</v>
      </c>
      <c r="H658" s="142"/>
      <c r="I658" s="142"/>
      <c r="J658" s="142"/>
      <c r="K658" s="142"/>
      <c r="L658" s="143"/>
      <c r="M658" s="143"/>
      <c r="N658" s="143"/>
      <c r="Y658" s="30">
        <f t="shared" si="10"/>
        <v>1422.32</v>
      </c>
    </row>
    <row r="659" spans="1:25" x14ac:dyDescent="0.2">
      <c r="A659" s="134" t="s">
        <v>1333</v>
      </c>
      <c r="B659" s="135" t="s">
        <v>1334</v>
      </c>
      <c r="C659" s="136">
        <v>277489.71999999997</v>
      </c>
      <c r="D659" s="136">
        <v>5272.31</v>
      </c>
      <c r="E659" s="136">
        <v>0</v>
      </c>
      <c r="F659" s="136">
        <v>5272.31</v>
      </c>
      <c r="G659" s="137">
        <v>0</v>
      </c>
      <c r="H659" s="142"/>
      <c r="I659" s="142"/>
      <c r="J659" s="142"/>
      <c r="K659" s="142"/>
      <c r="L659" s="143"/>
      <c r="M659" s="143"/>
      <c r="N659" s="143"/>
      <c r="Y659" s="30">
        <f t="shared" si="10"/>
        <v>5272.31</v>
      </c>
    </row>
    <row r="660" spans="1:25" x14ac:dyDescent="0.2">
      <c r="A660" s="134" t="s">
        <v>1335</v>
      </c>
      <c r="B660" s="135" t="s">
        <v>1336</v>
      </c>
      <c r="C660" s="136">
        <v>6574.4</v>
      </c>
      <c r="D660" s="136">
        <v>124.91</v>
      </c>
      <c r="E660" s="136">
        <v>0</v>
      </c>
      <c r="F660" s="136">
        <v>124.91</v>
      </c>
      <c r="G660" s="137">
        <v>0</v>
      </c>
      <c r="H660" s="142"/>
      <c r="I660" s="142"/>
      <c r="J660" s="142"/>
      <c r="K660" s="142"/>
      <c r="L660" s="143"/>
      <c r="M660" s="143"/>
      <c r="N660" s="143"/>
      <c r="Y660" s="30">
        <f t="shared" si="10"/>
        <v>124.91</v>
      </c>
    </row>
    <row r="661" spans="1:25" x14ac:dyDescent="0.2">
      <c r="A661" s="134" t="s">
        <v>1337</v>
      </c>
      <c r="B661" s="135" t="s">
        <v>1338</v>
      </c>
      <c r="C661" s="136">
        <v>44863.839999999997</v>
      </c>
      <c r="D661" s="136">
        <v>852.41</v>
      </c>
      <c r="E661" s="136">
        <v>0</v>
      </c>
      <c r="F661" s="136">
        <v>852.41</v>
      </c>
      <c r="G661" s="137">
        <v>0</v>
      </c>
      <c r="H661" s="142"/>
      <c r="I661" s="142"/>
      <c r="J661" s="142"/>
      <c r="K661" s="142"/>
      <c r="L661" s="143"/>
      <c r="M661" s="143"/>
      <c r="N661" s="143"/>
      <c r="Y661" s="30">
        <f t="shared" si="10"/>
        <v>852.41</v>
      </c>
    </row>
    <row r="662" spans="1:25" x14ac:dyDescent="0.2">
      <c r="A662" s="134" t="s">
        <v>1339</v>
      </c>
      <c r="B662" s="135" t="s">
        <v>1340</v>
      </c>
      <c r="C662" s="136">
        <v>20320.900000000001</v>
      </c>
      <c r="D662" s="136">
        <v>386.1</v>
      </c>
      <c r="E662" s="136">
        <v>0</v>
      </c>
      <c r="F662" s="136">
        <v>386.1</v>
      </c>
      <c r="G662" s="137">
        <v>0</v>
      </c>
      <c r="H662" s="142"/>
      <c r="I662" s="142"/>
      <c r="J662" s="142"/>
      <c r="K662" s="142"/>
      <c r="L662" s="143"/>
      <c r="M662" s="143"/>
      <c r="N662" s="143"/>
      <c r="Y662" s="30">
        <f t="shared" si="10"/>
        <v>386.1</v>
      </c>
    </row>
    <row r="663" spans="1:25" x14ac:dyDescent="0.2">
      <c r="A663" s="134" t="s">
        <v>1341</v>
      </c>
      <c r="B663" s="135" t="s">
        <v>1342</v>
      </c>
      <c r="C663" s="136">
        <v>127985.41</v>
      </c>
      <c r="D663" s="136">
        <v>2431.7199999999998</v>
      </c>
      <c r="E663" s="136">
        <v>0</v>
      </c>
      <c r="F663" s="136">
        <v>2431.7199999999998</v>
      </c>
      <c r="G663" s="137">
        <v>0</v>
      </c>
      <c r="H663" s="142"/>
      <c r="I663" s="142"/>
      <c r="J663" s="142"/>
      <c r="K663" s="142"/>
      <c r="L663" s="143"/>
      <c r="M663" s="143"/>
      <c r="N663" s="143"/>
      <c r="Y663" s="30">
        <f t="shared" si="10"/>
        <v>2431.7199999999998</v>
      </c>
    </row>
    <row r="664" spans="1:25" x14ac:dyDescent="0.2">
      <c r="A664" s="134" t="s">
        <v>1343</v>
      </c>
      <c r="B664" s="135" t="s">
        <v>1344</v>
      </c>
      <c r="C664" s="136">
        <v>19815.73</v>
      </c>
      <c r="D664" s="136">
        <v>376.5</v>
      </c>
      <c r="E664" s="136">
        <v>0</v>
      </c>
      <c r="F664" s="136">
        <v>376.5</v>
      </c>
      <c r="G664" s="137">
        <v>0</v>
      </c>
      <c r="H664" s="142"/>
      <c r="I664" s="142"/>
      <c r="J664" s="142"/>
      <c r="K664" s="142"/>
      <c r="L664" s="143"/>
      <c r="M664" s="143"/>
      <c r="N664" s="143"/>
      <c r="Y664" s="30">
        <f t="shared" si="10"/>
        <v>376.5</v>
      </c>
    </row>
    <row r="665" spans="1:25" x14ac:dyDescent="0.2">
      <c r="A665" s="134" t="s">
        <v>1345</v>
      </c>
      <c r="B665" s="135" t="s">
        <v>1346</v>
      </c>
      <c r="C665" s="136">
        <v>29875.51</v>
      </c>
      <c r="D665" s="136">
        <v>567.64</v>
      </c>
      <c r="E665" s="136">
        <v>0</v>
      </c>
      <c r="F665" s="136">
        <v>567.64</v>
      </c>
      <c r="G665" s="137">
        <v>0</v>
      </c>
      <c r="H665" s="142"/>
      <c r="I665" s="142"/>
      <c r="J665" s="142"/>
      <c r="K665" s="142"/>
      <c r="L665" s="143"/>
      <c r="M665" s="143"/>
      <c r="N665" s="143"/>
      <c r="Y665" s="30">
        <f t="shared" si="10"/>
        <v>567.64</v>
      </c>
    </row>
    <row r="666" spans="1:25" x14ac:dyDescent="0.2">
      <c r="A666" s="134" t="s">
        <v>1347</v>
      </c>
      <c r="B666" s="135" t="s">
        <v>1348</v>
      </c>
      <c r="C666" s="136">
        <v>16510.75</v>
      </c>
      <c r="D666" s="136">
        <v>313.70999999999998</v>
      </c>
      <c r="E666" s="136">
        <v>0</v>
      </c>
      <c r="F666" s="136">
        <v>313.70999999999998</v>
      </c>
      <c r="G666" s="137">
        <v>0</v>
      </c>
      <c r="H666" s="142"/>
      <c r="I666" s="142"/>
      <c r="J666" s="142"/>
      <c r="K666" s="142"/>
      <c r="L666" s="143"/>
      <c r="M666" s="143"/>
      <c r="N666" s="143"/>
      <c r="Y666" s="30">
        <f t="shared" si="10"/>
        <v>313.70999999999998</v>
      </c>
    </row>
    <row r="667" spans="1:25" x14ac:dyDescent="0.2">
      <c r="A667" s="134" t="s">
        <v>1349</v>
      </c>
      <c r="B667" s="135" t="s">
        <v>1350</v>
      </c>
      <c r="C667" s="136">
        <v>19620.63</v>
      </c>
      <c r="D667" s="136">
        <v>372.79</v>
      </c>
      <c r="E667" s="136">
        <v>0</v>
      </c>
      <c r="F667" s="136">
        <v>372.79</v>
      </c>
      <c r="G667" s="137">
        <v>0</v>
      </c>
      <c r="H667" s="142"/>
      <c r="I667" s="142"/>
      <c r="J667" s="142"/>
      <c r="K667" s="142"/>
      <c r="L667" s="143"/>
      <c r="M667" s="143"/>
      <c r="N667" s="143"/>
      <c r="Y667" s="30">
        <f t="shared" si="10"/>
        <v>372.79</v>
      </c>
    </row>
    <row r="668" spans="1:25" x14ac:dyDescent="0.2">
      <c r="A668" s="134" t="s">
        <v>1351</v>
      </c>
      <c r="B668" s="135" t="s">
        <v>1352</v>
      </c>
      <c r="C668" s="136">
        <v>16447.18</v>
      </c>
      <c r="D668" s="136">
        <v>312.5</v>
      </c>
      <c r="E668" s="136">
        <v>0</v>
      </c>
      <c r="F668" s="136">
        <v>312.5</v>
      </c>
      <c r="G668" s="137">
        <v>0</v>
      </c>
      <c r="H668" s="142"/>
      <c r="I668" s="142"/>
      <c r="J668" s="142"/>
      <c r="K668" s="142"/>
      <c r="L668" s="143"/>
      <c r="M668" s="143"/>
      <c r="N668" s="143"/>
      <c r="Y668" s="30">
        <f t="shared" si="10"/>
        <v>312.5</v>
      </c>
    </row>
    <row r="669" spans="1:25" x14ac:dyDescent="0.2">
      <c r="A669" s="134" t="s">
        <v>1353</v>
      </c>
      <c r="B669" s="135" t="s">
        <v>1354</v>
      </c>
      <c r="C669" s="136">
        <v>40017.440000000002</v>
      </c>
      <c r="D669" s="136">
        <v>760.33</v>
      </c>
      <c r="E669" s="136">
        <v>0</v>
      </c>
      <c r="F669" s="136">
        <v>760.33</v>
      </c>
      <c r="G669" s="137">
        <v>0</v>
      </c>
      <c r="H669" s="142"/>
      <c r="I669" s="142"/>
      <c r="J669" s="142"/>
      <c r="K669" s="142"/>
      <c r="L669" s="143"/>
      <c r="M669" s="143"/>
      <c r="N669" s="143"/>
      <c r="Y669" s="30">
        <f t="shared" si="10"/>
        <v>760.33</v>
      </c>
    </row>
    <row r="670" spans="1:25" x14ac:dyDescent="0.2">
      <c r="A670" s="134" t="s">
        <v>1355</v>
      </c>
      <c r="B670" s="135" t="s">
        <v>1356</v>
      </c>
      <c r="C670" s="136">
        <v>22429.47</v>
      </c>
      <c r="D670" s="136">
        <v>426.16</v>
      </c>
      <c r="E670" s="136">
        <v>0</v>
      </c>
      <c r="F670" s="136">
        <v>426.16</v>
      </c>
      <c r="G670" s="137">
        <v>0</v>
      </c>
      <c r="H670" s="142"/>
      <c r="I670" s="142"/>
      <c r="J670" s="142"/>
      <c r="K670" s="142"/>
      <c r="L670" s="143"/>
      <c r="M670" s="143"/>
      <c r="N670" s="143"/>
      <c r="Y670" s="30">
        <f t="shared" si="10"/>
        <v>426.16</v>
      </c>
    </row>
    <row r="671" spans="1:25" x14ac:dyDescent="0.2">
      <c r="A671" s="134" t="s">
        <v>1357</v>
      </c>
      <c r="B671" s="135" t="s">
        <v>1358</v>
      </c>
      <c r="C671" s="136">
        <v>8172.58</v>
      </c>
      <c r="D671" s="136">
        <v>155.28</v>
      </c>
      <c r="E671" s="136">
        <v>0</v>
      </c>
      <c r="F671" s="136">
        <v>155.28</v>
      </c>
      <c r="G671" s="137">
        <v>0</v>
      </c>
      <c r="H671" s="142"/>
      <c r="I671" s="142"/>
      <c r="J671" s="142"/>
      <c r="K671" s="142"/>
      <c r="L671" s="143"/>
      <c r="M671" s="143"/>
      <c r="N671" s="143"/>
      <c r="Y671" s="30">
        <f t="shared" si="10"/>
        <v>155.28</v>
      </c>
    </row>
    <row r="672" spans="1:25" x14ac:dyDescent="0.2">
      <c r="A672" s="134" t="s">
        <v>1359</v>
      </c>
      <c r="B672" s="135" t="s">
        <v>1360</v>
      </c>
      <c r="C672" s="136">
        <v>1729279.87</v>
      </c>
      <c r="D672" s="136">
        <v>32856.32</v>
      </c>
      <c r="E672" s="136">
        <v>0</v>
      </c>
      <c r="F672" s="136">
        <v>32856.32</v>
      </c>
      <c r="G672" s="137">
        <v>0</v>
      </c>
      <c r="H672" s="142"/>
      <c r="I672" s="142"/>
      <c r="J672" s="142"/>
      <c r="K672" s="142"/>
      <c r="L672" s="143"/>
      <c r="M672" s="143"/>
      <c r="N672" s="143"/>
      <c r="Y672" s="30">
        <f t="shared" si="10"/>
        <v>32856.32</v>
      </c>
    </row>
    <row r="673" spans="1:25" x14ac:dyDescent="0.2">
      <c r="A673" s="134" t="s">
        <v>1361</v>
      </c>
      <c r="B673" s="135" t="s">
        <v>1362</v>
      </c>
      <c r="C673" s="136">
        <v>37758.44</v>
      </c>
      <c r="D673" s="136">
        <v>717.41</v>
      </c>
      <c r="E673" s="136">
        <v>0</v>
      </c>
      <c r="F673" s="136">
        <v>717.41</v>
      </c>
      <c r="G673" s="137">
        <v>0</v>
      </c>
      <c r="H673" s="142"/>
      <c r="I673" s="142"/>
      <c r="J673" s="142"/>
      <c r="K673" s="142"/>
      <c r="L673" s="143"/>
      <c r="M673" s="143"/>
      <c r="N673" s="143"/>
      <c r="Y673" s="30">
        <f t="shared" si="10"/>
        <v>717.41</v>
      </c>
    </row>
    <row r="674" spans="1:25" x14ac:dyDescent="0.2">
      <c r="A674" s="134" t="s">
        <v>1363</v>
      </c>
      <c r="B674" s="135" t="s">
        <v>1364</v>
      </c>
      <c r="C674" s="136">
        <v>54521.57</v>
      </c>
      <c r="D674" s="136">
        <v>1035.9100000000001</v>
      </c>
      <c r="E674" s="136">
        <v>0</v>
      </c>
      <c r="F674" s="136">
        <v>1035.9100000000001</v>
      </c>
      <c r="G674" s="137">
        <v>0</v>
      </c>
      <c r="H674" s="142"/>
      <c r="I674" s="142"/>
      <c r="J674" s="142"/>
      <c r="K674" s="142"/>
      <c r="L674" s="143"/>
      <c r="M674" s="143"/>
      <c r="N674" s="143"/>
      <c r="Y674" s="30">
        <f t="shared" si="10"/>
        <v>1035.9100000000001</v>
      </c>
    </row>
    <row r="675" spans="1:25" x14ac:dyDescent="0.2">
      <c r="A675" s="134" t="s">
        <v>1365</v>
      </c>
      <c r="B675" s="135" t="s">
        <v>1366</v>
      </c>
      <c r="C675" s="136">
        <v>27698.639999999999</v>
      </c>
      <c r="D675" s="136">
        <v>526.28</v>
      </c>
      <c r="E675" s="136">
        <v>0</v>
      </c>
      <c r="F675" s="136">
        <v>526.28</v>
      </c>
      <c r="G675" s="137">
        <v>0</v>
      </c>
      <c r="H675" s="142"/>
      <c r="I675" s="142"/>
      <c r="J675" s="142"/>
      <c r="K675" s="142"/>
      <c r="L675" s="143"/>
      <c r="M675" s="143"/>
      <c r="N675" s="143"/>
      <c r="Y675" s="30">
        <f t="shared" si="10"/>
        <v>526.28</v>
      </c>
    </row>
    <row r="676" spans="1:25" x14ac:dyDescent="0.2">
      <c r="A676" s="134" t="s">
        <v>1367</v>
      </c>
      <c r="B676" s="135" t="s">
        <v>1368</v>
      </c>
      <c r="C676" s="136">
        <v>33628.089999999997</v>
      </c>
      <c r="D676" s="136">
        <v>638.94000000000005</v>
      </c>
      <c r="E676" s="136">
        <v>0</v>
      </c>
      <c r="F676" s="136">
        <v>638.94000000000005</v>
      </c>
      <c r="G676" s="137">
        <v>0</v>
      </c>
      <c r="H676" s="142"/>
      <c r="I676" s="142"/>
      <c r="J676" s="142"/>
      <c r="K676" s="142"/>
      <c r="L676" s="143"/>
      <c r="M676" s="143"/>
      <c r="N676" s="143"/>
      <c r="Y676" s="30">
        <f t="shared" si="10"/>
        <v>638.94000000000005</v>
      </c>
    </row>
    <row r="677" spans="1:25" x14ac:dyDescent="0.2">
      <c r="A677" s="134" t="s">
        <v>1369</v>
      </c>
      <c r="B677" s="135" t="s">
        <v>1370</v>
      </c>
      <c r="C677" s="136">
        <v>216891.94</v>
      </c>
      <c r="D677" s="136">
        <v>4120.95</v>
      </c>
      <c r="E677" s="136">
        <v>0</v>
      </c>
      <c r="F677" s="136">
        <v>4120.95</v>
      </c>
      <c r="G677" s="137">
        <v>0</v>
      </c>
      <c r="H677" s="142"/>
      <c r="I677" s="142"/>
      <c r="J677" s="142"/>
      <c r="K677" s="142"/>
      <c r="L677" s="143"/>
      <c r="M677" s="143"/>
      <c r="N677" s="143"/>
      <c r="Y677" s="30">
        <f t="shared" si="10"/>
        <v>4120.95</v>
      </c>
    </row>
    <row r="678" spans="1:25" x14ac:dyDescent="0.2">
      <c r="A678" s="134" t="s">
        <v>1371</v>
      </c>
      <c r="B678" s="135" t="s">
        <v>1372</v>
      </c>
      <c r="C678" s="136">
        <v>30615.32</v>
      </c>
      <c r="D678" s="136">
        <v>581.69000000000005</v>
      </c>
      <c r="E678" s="136">
        <v>0</v>
      </c>
      <c r="F678" s="136">
        <v>581.69000000000005</v>
      </c>
      <c r="G678" s="137">
        <v>0</v>
      </c>
      <c r="H678" s="142"/>
      <c r="I678" s="142"/>
      <c r="J678" s="142"/>
      <c r="K678" s="142"/>
      <c r="L678" s="143"/>
      <c r="M678" s="143"/>
      <c r="N678" s="143"/>
      <c r="Y678" s="30">
        <f t="shared" si="10"/>
        <v>581.69000000000005</v>
      </c>
    </row>
    <row r="679" spans="1:25" x14ac:dyDescent="0.2">
      <c r="A679" s="134" t="s">
        <v>1373</v>
      </c>
      <c r="B679" s="135" t="s">
        <v>1374</v>
      </c>
      <c r="C679" s="136">
        <v>19987.669999999998</v>
      </c>
      <c r="D679" s="136">
        <v>379.77</v>
      </c>
      <c r="E679" s="136">
        <v>0</v>
      </c>
      <c r="F679" s="136">
        <v>379.77</v>
      </c>
      <c r="G679" s="137">
        <v>0</v>
      </c>
      <c r="H679" s="142"/>
      <c r="I679" s="142"/>
      <c r="J679" s="142"/>
      <c r="K679" s="142"/>
      <c r="L679" s="143"/>
      <c r="M679" s="143"/>
      <c r="N679" s="143"/>
      <c r="Y679" s="30">
        <f t="shared" si="10"/>
        <v>379.77</v>
      </c>
    </row>
    <row r="680" spans="1:25" x14ac:dyDescent="0.2">
      <c r="A680" s="134" t="s">
        <v>1375</v>
      </c>
      <c r="B680" s="135" t="s">
        <v>1376</v>
      </c>
      <c r="C680" s="136">
        <v>93345.06</v>
      </c>
      <c r="D680" s="136">
        <v>1773.56</v>
      </c>
      <c r="E680" s="136">
        <v>0</v>
      </c>
      <c r="F680" s="136">
        <v>1773.56</v>
      </c>
      <c r="G680" s="137">
        <v>0</v>
      </c>
      <c r="H680" s="142"/>
      <c r="I680" s="142"/>
      <c r="J680" s="142"/>
      <c r="K680" s="142"/>
      <c r="L680" s="143"/>
      <c r="M680" s="143"/>
      <c r="N680" s="143"/>
      <c r="Y680" s="30">
        <f t="shared" si="10"/>
        <v>1773.56</v>
      </c>
    </row>
    <row r="681" spans="1:25" x14ac:dyDescent="0.2">
      <c r="A681" s="134" t="s">
        <v>1377</v>
      </c>
      <c r="B681" s="135" t="s">
        <v>1378</v>
      </c>
      <c r="C681" s="136">
        <v>15758.17</v>
      </c>
      <c r="D681" s="136">
        <v>299.41000000000003</v>
      </c>
      <c r="E681" s="136">
        <v>0</v>
      </c>
      <c r="F681" s="136">
        <v>299.41000000000003</v>
      </c>
      <c r="G681" s="137">
        <v>0</v>
      </c>
      <c r="H681" s="142"/>
      <c r="I681" s="142"/>
      <c r="J681" s="142"/>
      <c r="K681" s="142"/>
      <c r="L681" s="143"/>
      <c r="M681" s="143"/>
      <c r="N681" s="143"/>
      <c r="Y681" s="30">
        <f t="shared" si="10"/>
        <v>299.41000000000003</v>
      </c>
    </row>
    <row r="682" spans="1:25" x14ac:dyDescent="0.2">
      <c r="A682" s="134" t="s">
        <v>1379</v>
      </c>
      <c r="B682" s="135" t="s">
        <v>1380</v>
      </c>
      <c r="C682" s="136">
        <v>81122.27</v>
      </c>
      <c r="D682" s="136">
        <v>1541.32</v>
      </c>
      <c r="E682" s="136">
        <v>0</v>
      </c>
      <c r="F682" s="136">
        <v>1541.32</v>
      </c>
      <c r="G682" s="137">
        <v>0</v>
      </c>
      <c r="H682" s="142"/>
      <c r="I682" s="142"/>
      <c r="J682" s="142"/>
      <c r="K682" s="142"/>
      <c r="L682" s="143"/>
      <c r="M682" s="143"/>
      <c r="N682" s="143"/>
      <c r="Y682" s="30">
        <f t="shared" si="10"/>
        <v>1541.32</v>
      </c>
    </row>
    <row r="683" spans="1:25" x14ac:dyDescent="0.2">
      <c r="A683" s="134" t="s">
        <v>1381</v>
      </c>
      <c r="B683" s="135" t="s">
        <v>1382</v>
      </c>
      <c r="C683" s="136">
        <v>19595.34</v>
      </c>
      <c r="D683" s="136">
        <v>372.31</v>
      </c>
      <c r="E683" s="136">
        <v>0</v>
      </c>
      <c r="F683" s="136">
        <v>372.31</v>
      </c>
      <c r="G683" s="137">
        <v>0</v>
      </c>
      <c r="H683" s="142"/>
      <c r="I683" s="142"/>
      <c r="J683" s="142"/>
      <c r="K683" s="142"/>
      <c r="L683" s="143"/>
      <c r="M683" s="143"/>
      <c r="N683" s="143"/>
      <c r="Y683" s="30">
        <f t="shared" si="10"/>
        <v>372.31</v>
      </c>
    </row>
    <row r="684" spans="1:25" x14ac:dyDescent="0.2">
      <c r="A684" s="134" t="s">
        <v>1383</v>
      </c>
      <c r="B684" s="135" t="s">
        <v>1384</v>
      </c>
      <c r="C684" s="136">
        <v>298121.01</v>
      </c>
      <c r="D684" s="136">
        <v>5664.3</v>
      </c>
      <c r="E684" s="136">
        <v>0</v>
      </c>
      <c r="F684" s="136">
        <v>5664.3</v>
      </c>
      <c r="G684" s="137">
        <v>0</v>
      </c>
      <c r="H684" s="142"/>
      <c r="I684" s="142"/>
      <c r="J684" s="142"/>
      <c r="K684" s="142"/>
      <c r="L684" s="143"/>
      <c r="M684" s="143"/>
      <c r="N684" s="143"/>
      <c r="Y684" s="30">
        <f t="shared" si="10"/>
        <v>5664.3</v>
      </c>
    </row>
    <row r="685" spans="1:25" x14ac:dyDescent="0.2">
      <c r="A685" s="134" t="s">
        <v>1385</v>
      </c>
      <c r="B685" s="135" t="s">
        <v>1386</v>
      </c>
      <c r="C685" s="136">
        <v>7568.38</v>
      </c>
      <c r="D685" s="136">
        <v>143.80000000000001</v>
      </c>
      <c r="E685" s="136">
        <v>0</v>
      </c>
      <c r="F685" s="136">
        <v>143.80000000000001</v>
      </c>
      <c r="G685" s="137">
        <v>0</v>
      </c>
      <c r="H685" s="142"/>
      <c r="I685" s="142"/>
      <c r="J685" s="142"/>
      <c r="K685" s="142"/>
      <c r="L685" s="143"/>
      <c r="M685" s="143"/>
      <c r="N685" s="143"/>
      <c r="Y685" s="30">
        <f t="shared" si="10"/>
        <v>143.80000000000001</v>
      </c>
    </row>
    <row r="686" spans="1:25" x14ac:dyDescent="0.2">
      <c r="A686" s="134" t="s">
        <v>1387</v>
      </c>
      <c r="B686" s="135" t="s">
        <v>1388</v>
      </c>
      <c r="C686" s="136">
        <v>72402.899999999994</v>
      </c>
      <c r="D686" s="136">
        <v>1375.66</v>
      </c>
      <c r="E686" s="136">
        <v>0</v>
      </c>
      <c r="F686" s="136">
        <v>1375.66</v>
      </c>
      <c r="G686" s="137">
        <v>0</v>
      </c>
      <c r="H686" s="142"/>
      <c r="I686" s="142"/>
      <c r="J686" s="142"/>
      <c r="K686" s="142"/>
      <c r="L686" s="143"/>
      <c r="M686" s="143"/>
      <c r="N686" s="143"/>
      <c r="Y686" s="30">
        <f t="shared" si="10"/>
        <v>1375.66</v>
      </c>
    </row>
    <row r="687" spans="1:25" x14ac:dyDescent="0.2">
      <c r="A687" s="134" t="s">
        <v>1389</v>
      </c>
      <c r="B687" s="135" t="s">
        <v>1390</v>
      </c>
      <c r="C687" s="136">
        <v>18290.78</v>
      </c>
      <c r="D687" s="136">
        <v>347.53</v>
      </c>
      <c r="E687" s="136">
        <v>0</v>
      </c>
      <c r="F687" s="136">
        <v>347.53</v>
      </c>
      <c r="G687" s="137">
        <v>0</v>
      </c>
      <c r="H687" s="142"/>
      <c r="I687" s="142"/>
      <c r="J687" s="142"/>
      <c r="K687" s="142"/>
      <c r="L687" s="143"/>
      <c r="M687" s="143"/>
      <c r="N687" s="143"/>
      <c r="Y687" s="30">
        <f t="shared" si="10"/>
        <v>347.53</v>
      </c>
    </row>
    <row r="688" spans="1:25" x14ac:dyDescent="0.2">
      <c r="A688" s="134" t="s">
        <v>1391</v>
      </c>
      <c r="B688" s="135" t="s">
        <v>1392</v>
      </c>
      <c r="C688" s="136">
        <v>13987.22</v>
      </c>
      <c r="D688" s="136">
        <v>265.76</v>
      </c>
      <c r="E688" s="136">
        <v>0</v>
      </c>
      <c r="F688" s="136">
        <v>265.76</v>
      </c>
      <c r="G688" s="137">
        <v>0</v>
      </c>
      <c r="H688" s="142"/>
      <c r="I688" s="142"/>
      <c r="J688" s="142"/>
      <c r="K688" s="142"/>
      <c r="L688" s="143"/>
      <c r="M688" s="143"/>
      <c r="N688" s="143"/>
      <c r="Y688" s="30">
        <f t="shared" si="10"/>
        <v>265.76</v>
      </c>
    </row>
    <row r="689" spans="1:25" x14ac:dyDescent="0.2">
      <c r="A689" s="134" t="s">
        <v>1393</v>
      </c>
      <c r="B689" s="135" t="s">
        <v>1394</v>
      </c>
      <c r="C689" s="136">
        <v>18594.919999999998</v>
      </c>
      <c r="D689" s="136">
        <v>353.3</v>
      </c>
      <c r="E689" s="136">
        <v>0</v>
      </c>
      <c r="F689" s="136">
        <v>353.3</v>
      </c>
      <c r="G689" s="137">
        <v>0</v>
      </c>
      <c r="H689" s="142"/>
      <c r="I689" s="142"/>
      <c r="J689" s="142"/>
      <c r="K689" s="142"/>
      <c r="L689" s="143"/>
      <c r="M689" s="143"/>
      <c r="N689" s="143"/>
      <c r="Y689" s="30">
        <f t="shared" si="10"/>
        <v>353.3</v>
      </c>
    </row>
    <row r="690" spans="1:25" x14ac:dyDescent="0.2">
      <c r="A690" s="134" t="s">
        <v>1395</v>
      </c>
      <c r="B690" s="135" t="s">
        <v>1396</v>
      </c>
      <c r="C690" s="136">
        <v>11610.75</v>
      </c>
      <c r="D690" s="136">
        <v>220.61</v>
      </c>
      <c r="E690" s="136">
        <v>0</v>
      </c>
      <c r="F690" s="136">
        <v>220.61</v>
      </c>
      <c r="G690" s="137">
        <v>0</v>
      </c>
      <c r="H690" s="142"/>
      <c r="I690" s="142"/>
      <c r="J690" s="142"/>
      <c r="K690" s="142"/>
      <c r="L690" s="143"/>
      <c r="M690" s="143"/>
      <c r="N690" s="143"/>
      <c r="Y690" s="30">
        <f t="shared" si="10"/>
        <v>220.61</v>
      </c>
    </row>
    <row r="691" spans="1:25" x14ac:dyDescent="0.2">
      <c r="A691" s="134" t="s">
        <v>1397</v>
      </c>
      <c r="B691" s="135" t="s">
        <v>1398</v>
      </c>
      <c r="C691" s="136">
        <v>43335.88</v>
      </c>
      <c r="D691" s="136">
        <v>823.38</v>
      </c>
      <c r="E691" s="136">
        <v>0</v>
      </c>
      <c r="F691" s="136">
        <v>823.38</v>
      </c>
      <c r="G691" s="137">
        <v>0</v>
      </c>
      <c r="H691" s="142"/>
      <c r="I691" s="142"/>
      <c r="J691" s="142"/>
      <c r="K691" s="142"/>
      <c r="L691" s="143"/>
      <c r="M691" s="143"/>
      <c r="N691" s="143"/>
      <c r="Y691" s="30">
        <f t="shared" si="10"/>
        <v>823.38</v>
      </c>
    </row>
    <row r="692" spans="1:25" x14ac:dyDescent="0.2">
      <c r="A692" s="134" t="s">
        <v>1399</v>
      </c>
      <c r="B692" s="135" t="s">
        <v>1400</v>
      </c>
      <c r="C692" s="136">
        <v>84209.25</v>
      </c>
      <c r="D692" s="136">
        <v>1599.98</v>
      </c>
      <c r="E692" s="136">
        <v>0</v>
      </c>
      <c r="F692" s="136">
        <v>1599.98</v>
      </c>
      <c r="G692" s="137">
        <v>0</v>
      </c>
      <c r="H692" s="142"/>
      <c r="I692" s="142"/>
      <c r="J692" s="142"/>
      <c r="K692" s="142"/>
      <c r="L692" s="143"/>
      <c r="M692" s="143"/>
      <c r="N692" s="143"/>
      <c r="Y692" s="30">
        <f t="shared" si="10"/>
        <v>1599.98</v>
      </c>
    </row>
    <row r="693" spans="1:25" x14ac:dyDescent="0.2">
      <c r="A693" s="134" t="s">
        <v>1401</v>
      </c>
      <c r="B693" s="135" t="s">
        <v>1402</v>
      </c>
      <c r="C693" s="136">
        <v>26479.94</v>
      </c>
      <c r="D693" s="136">
        <v>503.12</v>
      </c>
      <c r="E693" s="136">
        <v>0</v>
      </c>
      <c r="F693" s="136">
        <v>503.12</v>
      </c>
      <c r="G693" s="137">
        <v>0</v>
      </c>
      <c r="H693" s="142"/>
      <c r="I693" s="142"/>
      <c r="J693" s="142"/>
      <c r="K693" s="142"/>
      <c r="L693" s="143"/>
      <c r="M693" s="143"/>
      <c r="N693" s="143"/>
      <c r="Y693" s="30">
        <f t="shared" si="10"/>
        <v>503.12</v>
      </c>
    </row>
    <row r="694" spans="1:25" x14ac:dyDescent="0.2">
      <c r="A694" s="134" t="s">
        <v>1403</v>
      </c>
      <c r="B694" s="135" t="s">
        <v>1404</v>
      </c>
      <c r="C694" s="136">
        <v>25658.62</v>
      </c>
      <c r="D694" s="136">
        <v>487.52</v>
      </c>
      <c r="E694" s="136">
        <v>0</v>
      </c>
      <c r="F694" s="136">
        <v>487.52</v>
      </c>
      <c r="G694" s="137">
        <v>0</v>
      </c>
      <c r="H694" s="142"/>
      <c r="I694" s="142"/>
      <c r="J694" s="142"/>
      <c r="K694" s="142"/>
      <c r="L694" s="143"/>
      <c r="M694" s="143"/>
      <c r="N694" s="143"/>
      <c r="Y694" s="30">
        <f t="shared" si="10"/>
        <v>487.52</v>
      </c>
    </row>
    <row r="695" spans="1:25" x14ac:dyDescent="0.2">
      <c r="A695" s="134" t="s">
        <v>1405</v>
      </c>
      <c r="B695" s="135" t="s">
        <v>1406</v>
      </c>
      <c r="C695" s="136">
        <v>6178.89</v>
      </c>
      <c r="D695" s="136">
        <v>117.4</v>
      </c>
      <c r="E695" s="136">
        <v>0</v>
      </c>
      <c r="F695" s="136">
        <v>117.4</v>
      </c>
      <c r="G695" s="137">
        <v>0</v>
      </c>
      <c r="H695" s="142"/>
      <c r="I695" s="142"/>
      <c r="J695" s="142"/>
      <c r="K695" s="142"/>
      <c r="L695" s="143"/>
      <c r="M695" s="143"/>
      <c r="N695" s="143"/>
      <c r="Y695" s="30">
        <f t="shared" si="10"/>
        <v>117.4</v>
      </c>
    </row>
    <row r="696" spans="1:25" x14ac:dyDescent="0.2">
      <c r="A696" s="134" t="s">
        <v>1407</v>
      </c>
      <c r="B696" s="135" t="s">
        <v>1408</v>
      </c>
      <c r="C696" s="136">
        <v>47983.89</v>
      </c>
      <c r="D696" s="136">
        <v>911.7</v>
      </c>
      <c r="E696" s="136">
        <v>0</v>
      </c>
      <c r="F696" s="136">
        <v>911.7</v>
      </c>
      <c r="G696" s="137">
        <v>0</v>
      </c>
      <c r="H696" s="142"/>
      <c r="I696" s="142"/>
      <c r="J696" s="142"/>
      <c r="K696" s="142"/>
      <c r="L696" s="143"/>
      <c r="M696" s="143"/>
      <c r="N696" s="143"/>
      <c r="Y696" s="30">
        <f t="shared" si="10"/>
        <v>911.7</v>
      </c>
    </row>
    <row r="697" spans="1:25" x14ac:dyDescent="0.2">
      <c r="A697" s="134" t="s">
        <v>1409</v>
      </c>
      <c r="B697" s="135" t="s">
        <v>1410</v>
      </c>
      <c r="C697" s="136">
        <v>34038.660000000003</v>
      </c>
      <c r="D697" s="136">
        <v>646.74</v>
      </c>
      <c r="E697" s="136">
        <v>0</v>
      </c>
      <c r="F697" s="136">
        <v>646.74</v>
      </c>
      <c r="G697" s="137">
        <v>0</v>
      </c>
      <c r="H697" s="142"/>
      <c r="I697" s="142"/>
      <c r="J697" s="142"/>
      <c r="K697" s="142"/>
      <c r="L697" s="143"/>
      <c r="M697" s="143"/>
      <c r="N697" s="143"/>
      <c r="Y697" s="30">
        <f t="shared" si="10"/>
        <v>646.74</v>
      </c>
    </row>
    <row r="698" spans="1:25" x14ac:dyDescent="0.2">
      <c r="A698" s="134" t="s">
        <v>1411</v>
      </c>
      <c r="B698" s="135" t="s">
        <v>1412</v>
      </c>
      <c r="C698" s="136">
        <v>46046.36</v>
      </c>
      <c r="D698" s="136">
        <v>874.88</v>
      </c>
      <c r="E698" s="136">
        <v>0</v>
      </c>
      <c r="F698" s="136">
        <v>874.88</v>
      </c>
      <c r="G698" s="137">
        <v>0</v>
      </c>
      <c r="H698" s="142"/>
      <c r="I698" s="142"/>
      <c r="J698" s="142"/>
      <c r="K698" s="142"/>
      <c r="L698" s="143"/>
      <c r="M698" s="143"/>
      <c r="N698" s="143"/>
      <c r="Y698" s="30">
        <f t="shared" si="10"/>
        <v>874.88</v>
      </c>
    </row>
    <row r="699" spans="1:25" x14ac:dyDescent="0.2">
      <c r="A699" s="134" t="s">
        <v>1413</v>
      </c>
      <c r="B699" s="135" t="s">
        <v>1414</v>
      </c>
      <c r="C699" s="136">
        <v>9640.32</v>
      </c>
      <c r="D699" s="136">
        <v>183.17</v>
      </c>
      <c r="E699" s="136">
        <v>0</v>
      </c>
      <c r="F699" s="136">
        <v>183.17</v>
      </c>
      <c r="G699" s="137">
        <v>0</v>
      </c>
      <c r="H699" s="142"/>
      <c r="I699" s="142"/>
      <c r="J699" s="142"/>
      <c r="K699" s="142"/>
      <c r="L699" s="143"/>
      <c r="M699" s="143"/>
      <c r="N699" s="143"/>
      <c r="Y699" s="30">
        <f t="shared" si="10"/>
        <v>183.17</v>
      </c>
    </row>
    <row r="700" spans="1:25" x14ac:dyDescent="0.2">
      <c r="A700" s="134" t="s">
        <v>1415</v>
      </c>
      <c r="B700" s="135" t="s">
        <v>1416</v>
      </c>
      <c r="C700" s="136">
        <v>17672.349999999999</v>
      </c>
      <c r="D700" s="136">
        <v>335.78</v>
      </c>
      <c r="E700" s="136">
        <v>0</v>
      </c>
      <c r="F700" s="136">
        <v>335.78</v>
      </c>
      <c r="G700" s="137">
        <v>0</v>
      </c>
      <c r="H700" s="142"/>
      <c r="I700" s="142"/>
      <c r="J700" s="142"/>
      <c r="K700" s="142"/>
      <c r="L700" s="143"/>
      <c r="M700" s="143"/>
      <c r="N700" s="143"/>
      <c r="Y700" s="30">
        <f t="shared" si="10"/>
        <v>335.78</v>
      </c>
    </row>
    <row r="701" spans="1:25" x14ac:dyDescent="0.2">
      <c r="A701" s="134" t="s">
        <v>1417</v>
      </c>
      <c r="B701" s="135" t="s">
        <v>1418</v>
      </c>
      <c r="C701" s="136">
        <v>13755.67</v>
      </c>
      <c r="D701" s="136">
        <v>261.36</v>
      </c>
      <c r="E701" s="136">
        <v>0</v>
      </c>
      <c r="F701" s="136">
        <v>261.36</v>
      </c>
      <c r="G701" s="137">
        <v>0</v>
      </c>
      <c r="H701" s="142"/>
      <c r="I701" s="142"/>
      <c r="J701" s="142"/>
      <c r="K701" s="142"/>
      <c r="L701" s="143"/>
      <c r="M701" s="143"/>
      <c r="N701" s="143"/>
      <c r="Y701" s="30">
        <f t="shared" si="10"/>
        <v>261.36</v>
      </c>
    </row>
    <row r="702" spans="1:25" x14ac:dyDescent="0.2">
      <c r="A702" s="134" t="s">
        <v>1419</v>
      </c>
      <c r="B702" s="135" t="s">
        <v>1420</v>
      </c>
      <c r="C702" s="136">
        <v>27235.31</v>
      </c>
      <c r="D702" s="136">
        <v>517.47</v>
      </c>
      <c r="E702" s="136">
        <v>0</v>
      </c>
      <c r="F702" s="136">
        <v>517.47</v>
      </c>
      <c r="G702" s="137">
        <v>0</v>
      </c>
      <c r="H702" s="142"/>
      <c r="I702" s="142"/>
      <c r="J702" s="142"/>
      <c r="K702" s="142"/>
      <c r="L702" s="143"/>
      <c r="M702" s="143"/>
      <c r="N702" s="143"/>
      <c r="Y702" s="30">
        <f t="shared" si="10"/>
        <v>517.47</v>
      </c>
    </row>
    <row r="703" spans="1:25" x14ac:dyDescent="0.2">
      <c r="A703" s="134" t="s">
        <v>1421</v>
      </c>
      <c r="B703" s="135" t="s">
        <v>1422</v>
      </c>
      <c r="C703" s="136">
        <v>5438.99</v>
      </c>
      <c r="D703" s="136">
        <v>103.34</v>
      </c>
      <c r="E703" s="136">
        <v>0</v>
      </c>
      <c r="F703" s="136">
        <v>103.34</v>
      </c>
      <c r="G703" s="137">
        <v>0</v>
      </c>
      <c r="H703" s="142"/>
      <c r="I703" s="142"/>
      <c r="J703" s="142"/>
      <c r="K703" s="142"/>
      <c r="L703" s="143"/>
      <c r="M703" s="143"/>
      <c r="N703" s="143"/>
      <c r="Y703" s="30">
        <f t="shared" si="10"/>
        <v>103.34</v>
      </c>
    </row>
    <row r="704" spans="1:25" x14ac:dyDescent="0.2">
      <c r="A704" s="134" t="s">
        <v>1423</v>
      </c>
      <c r="B704" s="135" t="s">
        <v>1424</v>
      </c>
      <c r="C704" s="136">
        <v>40723.54</v>
      </c>
      <c r="D704" s="136">
        <v>773.75</v>
      </c>
      <c r="E704" s="136">
        <v>0</v>
      </c>
      <c r="F704" s="136">
        <v>773.75</v>
      </c>
      <c r="G704" s="137">
        <v>0</v>
      </c>
      <c r="H704" s="142"/>
      <c r="I704" s="142"/>
      <c r="J704" s="142"/>
      <c r="K704" s="142"/>
      <c r="L704" s="143"/>
      <c r="M704" s="143"/>
      <c r="N704" s="143"/>
      <c r="Y704" s="30">
        <f t="shared" si="10"/>
        <v>773.75</v>
      </c>
    </row>
    <row r="705" spans="1:25" x14ac:dyDescent="0.2">
      <c r="A705" s="134" t="s">
        <v>1425</v>
      </c>
      <c r="B705" s="135" t="s">
        <v>1426</v>
      </c>
      <c r="C705" s="136">
        <v>36779.64</v>
      </c>
      <c r="D705" s="136">
        <v>698.81</v>
      </c>
      <c r="E705" s="136">
        <v>0</v>
      </c>
      <c r="F705" s="136">
        <v>698.81</v>
      </c>
      <c r="G705" s="137">
        <v>0</v>
      </c>
      <c r="H705" s="142"/>
      <c r="I705" s="142"/>
      <c r="J705" s="142"/>
      <c r="K705" s="142"/>
      <c r="L705" s="143"/>
      <c r="M705" s="143"/>
      <c r="N705" s="143"/>
      <c r="Y705" s="30">
        <f t="shared" si="10"/>
        <v>698.81</v>
      </c>
    </row>
    <row r="706" spans="1:25" x14ac:dyDescent="0.2">
      <c r="A706" s="134" t="s">
        <v>1427</v>
      </c>
      <c r="B706" s="135" t="s">
        <v>1428</v>
      </c>
      <c r="C706" s="136">
        <v>24954.99</v>
      </c>
      <c r="D706" s="136">
        <v>474.15</v>
      </c>
      <c r="E706" s="136">
        <v>0</v>
      </c>
      <c r="F706" s="136">
        <v>474.15</v>
      </c>
      <c r="G706" s="137">
        <v>0</v>
      </c>
      <c r="H706" s="142"/>
      <c r="I706" s="142"/>
      <c r="J706" s="142"/>
      <c r="K706" s="142"/>
      <c r="L706" s="143"/>
      <c r="M706" s="143"/>
      <c r="N706" s="143"/>
      <c r="Y706" s="30">
        <f t="shared" si="10"/>
        <v>474.15</v>
      </c>
    </row>
    <row r="707" spans="1:25" x14ac:dyDescent="0.2">
      <c r="A707" s="134" t="s">
        <v>1429</v>
      </c>
      <c r="B707" s="135" t="s">
        <v>1430</v>
      </c>
      <c r="C707" s="136">
        <v>10022.4</v>
      </c>
      <c r="D707" s="136">
        <v>190.43</v>
      </c>
      <c r="E707" s="136">
        <v>0</v>
      </c>
      <c r="F707" s="136">
        <v>190.43</v>
      </c>
      <c r="G707" s="137">
        <v>0</v>
      </c>
      <c r="H707" s="142"/>
      <c r="I707" s="142"/>
      <c r="J707" s="142"/>
      <c r="K707" s="142"/>
      <c r="L707" s="143"/>
      <c r="M707" s="143"/>
      <c r="N707" s="143"/>
      <c r="Y707" s="30">
        <f t="shared" si="10"/>
        <v>190.43</v>
      </c>
    </row>
    <row r="708" spans="1:25" x14ac:dyDescent="0.2">
      <c r="A708" s="134" t="s">
        <v>1431</v>
      </c>
      <c r="B708" s="135" t="s">
        <v>1432</v>
      </c>
      <c r="C708" s="136">
        <v>21358.91</v>
      </c>
      <c r="D708" s="136">
        <v>405.82</v>
      </c>
      <c r="E708" s="136">
        <v>0</v>
      </c>
      <c r="F708" s="136">
        <v>405.82</v>
      </c>
      <c r="G708" s="137">
        <v>0</v>
      </c>
      <c r="H708" s="142"/>
      <c r="I708" s="142"/>
      <c r="J708" s="142"/>
      <c r="K708" s="142"/>
      <c r="L708" s="143"/>
      <c r="M708" s="143"/>
      <c r="N708" s="143"/>
      <c r="Y708" s="30">
        <f t="shared" si="10"/>
        <v>405.82</v>
      </c>
    </row>
    <row r="709" spans="1:25" x14ac:dyDescent="0.2">
      <c r="A709" s="134" t="s">
        <v>1433</v>
      </c>
      <c r="B709" s="135" t="s">
        <v>1434</v>
      </c>
      <c r="C709" s="136">
        <v>80231</v>
      </c>
      <c r="D709" s="136">
        <v>1524.39</v>
      </c>
      <c r="E709" s="136">
        <v>0</v>
      </c>
      <c r="F709" s="136">
        <v>1524.39</v>
      </c>
      <c r="G709" s="137">
        <v>0</v>
      </c>
      <c r="H709" s="142"/>
      <c r="I709" s="142"/>
      <c r="J709" s="142"/>
      <c r="K709" s="142"/>
      <c r="L709" s="143"/>
      <c r="M709" s="143"/>
      <c r="N709" s="143"/>
      <c r="Y709" s="30">
        <f t="shared" si="10"/>
        <v>1524.39</v>
      </c>
    </row>
    <row r="710" spans="1:25" x14ac:dyDescent="0.2">
      <c r="A710" s="134" t="s">
        <v>1435</v>
      </c>
      <c r="B710" s="135" t="s">
        <v>1436</v>
      </c>
      <c r="C710" s="136">
        <v>58116.51</v>
      </c>
      <c r="D710" s="136">
        <v>1104.21</v>
      </c>
      <c r="E710" s="136">
        <v>0</v>
      </c>
      <c r="F710" s="136">
        <v>1104.21</v>
      </c>
      <c r="G710" s="137">
        <v>0</v>
      </c>
      <c r="H710" s="142"/>
      <c r="I710" s="142"/>
      <c r="J710" s="142"/>
      <c r="K710" s="142"/>
      <c r="L710" s="143"/>
      <c r="M710" s="143"/>
      <c r="N710" s="143"/>
      <c r="Y710" s="30">
        <f t="shared" si="10"/>
        <v>1104.21</v>
      </c>
    </row>
    <row r="711" spans="1:25" x14ac:dyDescent="0.2">
      <c r="A711" s="134" t="s">
        <v>1437</v>
      </c>
      <c r="B711" s="135" t="s">
        <v>1438</v>
      </c>
      <c r="C711" s="136">
        <v>106119.51</v>
      </c>
      <c r="D711" s="136">
        <v>2016.27</v>
      </c>
      <c r="E711" s="136">
        <v>0</v>
      </c>
      <c r="F711" s="136">
        <v>2016.27</v>
      </c>
      <c r="G711" s="137">
        <v>0</v>
      </c>
      <c r="H711" s="142"/>
      <c r="I711" s="142"/>
      <c r="J711" s="142"/>
      <c r="K711" s="142"/>
      <c r="L711" s="143"/>
      <c r="M711" s="143"/>
      <c r="N711" s="143"/>
      <c r="Y711" s="30">
        <f t="shared" si="10"/>
        <v>2016.27</v>
      </c>
    </row>
    <row r="712" spans="1:25" x14ac:dyDescent="0.2">
      <c r="A712" s="134" t="s">
        <v>1439</v>
      </c>
      <c r="B712" s="135" t="s">
        <v>1440</v>
      </c>
      <c r="C712" s="136">
        <v>85865.279999999999</v>
      </c>
      <c r="D712" s="136">
        <v>1631.44</v>
      </c>
      <c r="E712" s="136">
        <v>0</v>
      </c>
      <c r="F712" s="136">
        <v>1631.44</v>
      </c>
      <c r="G712" s="137">
        <v>0</v>
      </c>
      <c r="H712" s="142"/>
      <c r="I712" s="142"/>
      <c r="J712" s="142"/>
      <c r="K712" s="142"/>
      <c r="L712" s="143"/>
      <c r="M712" s="143"/>
      <c r="N712" s="143"/>
      <c r="Y712" s="30">
        <f t="shared" si="10"/>
        <v>1631.44</v>
      </c>
    </row>
    <row r="713" spans="1:25" x14ac:dyDescent="0.2">
      <c r="A713" s="134" t="s">
        <v>1441</v>
      </c>
      <c r="B713" s="135" t="s">
        <v>1442</v>
      </c>
      <c r="C713" s="136">
        <v>18958.52</v>
      </c>
      <c r="D713" s="136">
        <v>360.21</v>
      </c>
      <c r="E713" s="136">
        <v>0</v>
      </c>
      <c r="F713" s="136">
        <v>360.21</v>
      </c>
      <c r="G713" s="137">
        <v>0</v>
      </c>
      <c r="H713" s="142"/>
      <c r="I713" s="142"/>
      <c r="J713" s="142"/>
      <c r="K713" s="142"/>
      <c r="L713" s="143"/>
      <c r="M713" s="143"/>
      <c r="N713" s="143"/>
      <c r="Y713" s="30">
        <f t="shared" si="10"/>
        <v>360.21</v>
      </c>
    </row>
    <row r="714" spans="1:25" x14ac:dyDescent="0.2">
      <c r="A714" s="134" t="s">
        <v>1443</v>
      </c>
      <c r="B714" s="135" t="s">
        <v>1444</v>
      </c>
      <c r="C714" s="136">
        <v>62531.5</v>
      </c>
      <c r="D714" s="136">
        <v>1188.0999999999999</v>
      </c>
      <c r="E714" s="136">
        <v>0</v>
      </c>
      <c r="F714" s="136">
        <v>1188.0999999999999</v>
      </c>
      <c r="G714" s="137">
        <v>0</v>
      </c>
      <c r="H714" s="142"/>
      <c r="I714" s="142"/>
      <c r="J714" s="142"/>
      <c r="K714" s="142"/>
      <c r="L714" s="143"/>
      <c r="M714" s="143"/>
      <c r="N714" s="143"/>
      <c r="Y714" s="30">
        <f t="shared" si="10"/>
        <v>1188.0999999999999</v>
      </c>
    </row>
    <row r="715" spans="1:25" x14ac:dyDescent="0.2">
      <c r="A715" s="134" t="s">
        <v>1445</v>
      </c>
      <c r="B715" s="135" t="s">
        <v>1446</v>
      </c>
      <c r="C715" s="136">
        <v>41075.49</v>
      </c>
      <c r="D715" s="136">
        <v>780.44</v>
      </c>
      <c r="E715" s="136">
        <v>0</v>
      </c>
      <c r="F715" s="136">
        <v>780.44</v>
      </c>
      <c r="G715" s="137">
        <v>0</v>
      </c>
      <c r="H715" s="142"/>
      <c r="I715" s="142"/>
      <c r="J715" s="142"/>
      <c r="K715" s="142"/>
      <c r="L715" s="143"/>
      <c r="M715" s="143"/>
      <c r="N715" s="143"/>
      <c r="Y715" s="30">
        <f t="shared" si="10"/>
        <v>780.44</v>
      </c>
    </row>
    <row r="716" spans="1:25" x14ac:dyDescent="0.2">
      <c r="A716" s="134" t="s">
        <v>1447</v>
      </c>
      <c r="B716" s="135" t="s">
        <v>1448</v>
      </c>
      <c r="C716" s="136">
        <v>109161.36</v>
      </c>
      <c r="D716" s="136">
        <v>2074.0700000000002</v>
      </c>
      <c r="E716" s="136">
        <v>0</v>
      </c>
      <c r="F716" s="136">
        <v>2074.0700000000002</v>
      </c>
      <c r="G716" s="137">
        <v>0</v>
      </c>
      <c r="H716" s="142"/>
      <c r="I716" s="142"/>
      <c r="J716" s="142"/>
      <c r="K716" s="142"/>
      <c r="L716" s="143"/>
      <c r="M716" s="143"/>
      <c r="N716" s="143"/>
      <c r="Y716" s="30">
        <f t="shared" si="10"/>
        <v>2074.0700000000002</v>
      </c>
    </row>
    <row r="717" spans="1:25" x14ac:dyDescent="0.2">
      <c r="A717" s="134" t="s">
        <v>1449</v>
      </c>
      <c r="B717" s="135" t="s">
        <v>1450</v>
      </c>
      <c r="C717" s="136">
        <v>216149.7</v>
      </c>
      <c r="D717" s="136">
        <v>4106.8500000000004</v>
      </c>
      <c r="E717" s="136">
        <v>0</v>
      </c>
      <c r="F717" s="136">
        <v>4106.8500000000004</v>
      </c>
      <c r="G717" s="137">
        <v>0</v>
      </c>
      <c r="H717" s="142"/>
      <c r="I717" s="142"/>
      <c r="J717" s="142"/>
      <c r="K717" s="142"/>
      <c r="L717" s="143"/>
      <c r="M717" s="143"/>
      <c r="N717" s="143"/>
      <c r="Y717" s="30">
        <f t="shared" si="10"/>
        <v>4106.8500000000004</v>
      </c>
    </row>
    <row r="718" spans="1:25" x14ac:dyDescent="0.2">
      <c r="A718" s="134" t="s">
        <v>1451</v>
      </c>
      <c r="B718" s="135" t="s">
        <v>1452</v>
      </c>
      <c r="C718" s="136">
        <v>27299.61</v>
      </c>
      <c r="D718" s="136">
        <v>518.69000000000005</v>
      </c>
      <c r="E718" s="136">
        <v>0</v>
      </c>
      <c r="F718" s="136">
        <v>518.69000000000005</v>
      </c>
      <c r="G718" s="137">
        <v>0</v>
      </c>
      <c r="H718" s="142"/>
      <c r="I718" s="142"/>
      <c r="J718" s="142"/>
      <c r="K718" s="142"/>
      <c r="L718" s="143"/>
      <c r="M718" s="143"/>
      <c r="N718" s="143"/>
      <c r="Y718" s="30">
        <f t="shared" si="10"/>
        <v>518.69000000000005</v>
      </c>
    </row>
    <row r="719" spans="1:25" x14ac:dyDescent="0.2">
      <c r="A719" s="134" t="s">
        <v>1453</v>
      </c>
      <c r="B719" s="135" t="s">
        <v>1454</v>
      </c>
      <c r="C719" s="136">
        <v>13678.35</v>
      </c>
      <c r="D719" s="136">
        <v>259.89</v>
      </c>
      <c r="E719" s="136">
        <v>0</v>
      </c>
      <c r="F719" s="136">
        <v>259.89</v>
      </c>
      <c r="G719" s="137">
        <v>0</v>
      </c>
      <c r="H719" s="142"/>
      <c r="I719" s="142"/>
      <c r="J719" s="142"/>
      <c r="K719" s="142"/>
      <c r="L719" s="143"/>
      <c r="M719" s="143"/>
      <c r="N719" s="143"/>
      <c r="Y719" s="30">
        <f t="shared" ref="Y719:Y782" si="11">W719+R719+M719+F719</f>
        <v>259.89</v>
      </c>
    </row>
    <row r="720" spans="1:25" x14ac:dyDescent="0.2">
      <c r="A720" s="134" t="s">
        <v>1455</v>
      </c>
      <c r="B720" s="135" t="s">
        <v>1456</v>
      </c>
      <c r="C720" s="136">
        <v>18700.7</v>
      </c>
      <c r="D720" s="136">
        <v>355.31</v>
      </c>
      <c r="E720" s="136">
        <v>0</v>
      </c>
      <c r="F720" s="136">
        <v>355.31</v>
      </c>
      <c r="G720" s="137">
        <v>0</v>
      </c>
      <c r="H720" s="142"/>
      <c r="I720" s="142"/>
      <c r="J720" s="142"/>
      <c r="K720" s="142"/>
      <c r="L720" s="143"/>
      <c r="M720" s="143"/>
      <c r="N720" s="143"/>
      <c r="Y720" s="30">
        <f t="shared" si="11"/>
        <v>355.31</v>
      </c>
    </row>
    <row r="721" spans="1:25" x14ac:dyDescent="0.2">
      <c r="A721" s="134" t="s">
        <v>1457</v>
      </c>
      <c r="B721" s="135" t="s">
        <v>1458</v>
      </c>
      <c r="C721" s="136">
        <v>21501.66</v>
      </c>
      <c r="D721" s="136">
        <v>408.53</v>
      </c>
      <c r="E721" s="136">
        <v>0</v>
      </c>
      <c r="F721" s="136">
        <v>408.53</v>
      </c>
      <c r="G721" s="137">
        <v>0</v>
      </c>
      <c r="H721" s="142"/>
      <c r="I721" s="142"/>
      <c r="J721" s="142"/>
      <c r="K721" s="142"/>
      <c r="L721" s="143"/>
      <c r="M721" s="143"/>
      <c r="N721" s="143"/>
      <c r="Y721" s="30">
        <f t="shared" si="11"/>
        <v>408.53</v>
      </c>
    </row>
    <row r="722" spans="1:25" x14ac:dyDescent="0.2">
      <c r="A722" s="134" t="s">
        <v>1459</v>
      </c>
      <c r="B722" s="135" t="s">
        <v>1460</v>
      </c>
      <c r="C722" s="136">
        <v>32875.26</v>
      </c>
      <c r="D722" s="136">
        <v>624.63</v>
      </c>
      <c r="E722" s="136">
        <v>0</v>
      </c>
      <c r="F722" s="136">
        <v>624.63</v>
      </c>
      <c r="G722" s="137">
        <v>0</v>
      </c>
      <c r="H722" s="142"/>
      <c r="I722" s="142"/>
      <c r="J722" s="142"/>
      <c r="K722" s="142"/>
      <c r="L722" s="143"/>
      <c r="M722" s="143"/>
      <c r="N722" s="143"/>
      <c r="Y722" s="30">
        <f t="shared" si="11"/>
        <v>624.63</v>
      </c>
    </row>
    <row r="723" spans="1:25" x14ac:dyDescent="0.2">
      <c r="A723" s="134" t="s">
        <v>1461</v>
      </c>
      <c r="B723" s="135" t="s">
        <v>1462</v>
      </c>
      <c r="C723" s="136">
        <v>21147.22</v>
      </c>
      <c r="D723" s="136">
        <v>401.8</v>
      </c>
      <c r="E723" s="136">
        <v>0</v>
      </c>
      <c r="F723" s="136">
        <v>401.8</v>
      </c>
      <c r="G723" s="137">
        <v>0</v>
      </c>
      <c r="H723" s="142"/>
      <c r="I723" s="142"/>
      <c r="J723" s="142"/>
      <c r="K723" s="142"/>
      <c r="L723" s="143"/>
      <c r="M723" s="143"/>
      <c r="N723" s="143"/>
      <c r="Y723" s="30">
        <f t="shared" si="11"/>
        <v>401.8</v>
      </c>
    </row>
    <row r="724" spans="1:25" x14ac:dyDescent="0.2">
      <c r="A724" s="134" t="s">
        <v>1463</v>
      </c>
      <c r="B724" s="135" t="s">
        <v>1464</v>
      </c>
      <c r="C724" s="136">
        <v>31372.82</v>
      </c>
      <c r="D724" s="136">
        <v>596.08000000000004</v>
      </c>
      <c r="E724" s="136">
        <v>0</v>
      </c>
      <c r="F724" s="136">
        <v>596.08000000000004</v>
      </c>
      <c r="G724" s="137">
        <v>0</v>
      </c>
      <c r="H724" s="142"/>
      <c r="I724" s="142"/>
      <c r="J724" s="142"/>
      <c r="K724" s="142"/>
      <c r="L724" s="143"/>
      <c r="M724" s="143"/>
      <c r="N724" s="143"/>
      <c r="Y724" s="30">
        <f t="shared" si="11"/>
        <v>596.08000000000004</v>
      </c>
    </row>
    <row r="725" spans="1:25" x14ac:dyDescent="0.2">
      <c r="A725" s="134" t="s">
        <v>1465</v>
      </c>
      <c r="B725" s="135" t="s">
        <v>1466</v>
      </c>
      <c r="C725" s="136">
        <v>22943.63</v>
      </c>
      <c r="D725" s="136">
        <v>435.93</v>
      </c>
      <c r="E725" s="136">
        <v>0</v>
      </c>
      <c r="F725" s="136">
        <v>435.93</v>
      </c>
      <c r="G725" s="137">
        <v>0</v>
      </c>
      <c r="H725" s="142"/>
      <c r="I725" s="142"/>
      <c r="J725" s="142"/>
      <c r="K725" s="142"/>
      <c r="L725" s="143"/>
      <c r="M725" s="143"/>
      <c r="N725" s="143"/>
      <c r="Y725" s="30">
        <f t="shared" si="11"/>
        <v>435.93</v>
      </c>
    </row>
    <row r="726" spans="1:25" x14ac:dyDescent="0.2">
      <c r="A726" s="134" t="s">
        <v>1467</v>
      </c>
      <c r="B726" s="135" t="s">
        <v>1468</v>
      </c>
      <c r="C726" s="136">
        <v>39519.06</v>
      </c>
      <c r="D726" s="136">
        <v>750.86</v>
      </c>
      <c r="E726" s="136">
        <v>0</v>
      </c>
      <c r="F726" s="136">
        <v>750.86</v>
      </c>
      <c r="G726" s="137">
        <v>0</v>
      </c>
      <c r="H726" s="142"/>
      <c r="I726" s="142"/>
      <c r="J726" s="142"/>
      <c r="K726" s="142"/>
      <c r="L726" s="143"/>
      <c r="M726" s="143"/>
      <c r="N726" s="143"/>
      <c r="Y726" s="30">
        <f t="shared" si="11"/>
        <v>750.86</v>
      </c>
    </row>
    <row r="727" spans="1:25" x14ac:dyDescent="0.2">
      <c r="A727" s="134" t="s">
        <v>1469</v>
      </c>
      <c r="B727" s="135" t="s">
        <v>1470</v>
      </c>
      <c r="C727" s="136">
        <v>20741.849999999999</v>
      </c>
      <c r="D727" s="136">
        <v>394.1</v>
      </c>
      <c r="E727" s="136">
        <v>0</v>
      </c>
      <c r="F727" s="136">
        <v>394.1</v>
      </c>
      <c r="G727" s="137">
        <v>0</v>
      </c>
      <c r="H727" s="142"/>
      <c r="I727" s="142"/>
      <c r="J727" s="142"/>
      <c r="K727" s="142"/>
      <c r="L727" s="143"/>
      <c r="M727" s="143"/>
      <c r="N727" s="143"/>
      <c r="Y727" s="30">
        <f t="shared" si="11"/>
        <v>394.1</v>
      </c>
    </row>
    <row r="728" spans="1:25" x14ac:dyDescent="0.2">
      <c r="A728" s="134" t="s">
        <v>1471</v>
      </c>
      <c r="B728" s="135" t="s">
        <v>1472</v>
      </c>
      <c r="C728" s="136">
        <v>18995.05</v>
      </c>
      <c r="D728" s="136">
        <v>360.91</v>
      </c>
      <c r="E728" s="136">
        <v>0</v>
      </c>
      <c r="F728" s="136">
        <v>360.91</v>
      </c>
      <c r="G728" s="137">
        <v>0</v>
      </c>
      <c r="H728" s="142"/>
      <c r="I728" s="142"/>
      <c r="J728" s="142"/>
      <c r="K728" s="142"/>
      <c r="L728" s="143"/>
      <c r="M728" s="143"/>
      <c r="N728" s="143"/>
      <c r="Y728" s="30">
        <f t="shared" si="11"/>
        <v>360.91</v>
      </c>
    </row>
    <row r="729" spans="1:25" x14ac:dyDescent="0.2">
      <c r="A729" s="134" t="s">
        <v>1473</v>
      </c>
      <c r="B729" s="135" t="s">
        <v>1474</v>
      </c>
      <c r="C729" s="136">
        <v>10098.27</v>
      </c>
      <c r="D729" s="136">
        <v>191.87</v>
      </c>
      <c r="E729" s="136">
        <v>0</v>
      </c>
      <c r="F729" s="136">
        <v>191.87</v>
      </c>
      <c r="G729" s="137">
        <v>0</v>
      </c>
      <c r="H729" s="142"/>
      <c r="I729" s="142"/>
      <c r="J729" s="142"/>
      <c r="K729" s="142"/>
      <c r="L729" s="143"/>
      <c r="M729" s="143"/>
      <c r="N729" s="143"/>
      <c r="Y729" s="30">
        <f t="shared" si="11"/>
        <v>191.87</v>
      </c>
    </row>
    <row r="730" spans="1:25" x14ac:dyDescent="0.2">
      <c r="A730" s="134" t="s">
        <v>1475</v>
      </c>
      <c r="B730" s="135" t="s">
        <v>1476</v>
      </c>
      <c r="C730" s="136">
        <v>27103.86</v>
      </c>
      <c r="D730" s="136">
        <v>514.97</v>
      </c>
      <c r="E730" s="136">
        <v>0</v>
      </c>
      <c r="F730" s="136">
        <v>514.97</v>
      </c>
      <c r="G730" s="137">
        <v>0</v>
      </c>
      <c r="H730" s="142"/>
      <c r="I730" s="142"/>
      <c r="J730" s="142"/>
      <c r="K730" s="142"/>
      <c r="L730" s="143"/>
      <c r="M730" s="143"/>
      <c r="N730" s="143"/>
      <c r="Y730" s="30">
        <f t="shared" si="11"/>
        <v>514.97</v>
      </c>
    </row>
    <row r="731" spans="1:25" x14ac:dyDescent="0.2">
      <c r="A731" s="134" t="s">
        <v>1477</v>
      </c>
      <c r="B731" s="135" t="s">
        <v>1478</v>
      </c>
      <c r="C731" s="136">
        <v>11468.16</v>
      </c>
      <c r="D731" s="136">
        <v>217.9</v>
      </c>
      <c r="E731" s="136">
        <v>0</v>
      </c>
      <c r="F731" s="136">
        <v>217.9</v>
      </c>
      <c r="G731" s="137">
        <v>0</v>
      </c>
      <c r="H731" s="142"/>
      <c r="I731" s="142"/>
      <c r="J731" s="142"/>
      <c r="K731" s="142"/>
      <c r="L731" s="143"/>
      <c r="M731" s="143"/>
      <c r="N731" s="143"/>
      <c r="Y731" s="30">
        <f t="shared" si="11"/>
        <v>217.9</v>
      </c>
    </row>
    <row r="732" spans="1:25" x14ac:dyDescent="0.2">
      <c r="A732" s="134" t="s">
        <v>1479</v>
      </c>
      <c r="B732" s="135" t="s">
        <v>1480</v>
      </c>
      <c r="C732" s="136">
        <v>53639.82</v>
      </c>
      <c r="D732" s="136">
        <v>1019.16</v>
      </c>
      <c r="E732" s="136">
        <v>0</v>
      </c>
      <c r="F732" s="136">
        <v>1019.16</v>
      </c>
      <c r="G732" s="137">
        <v>0</v>
      </c>
      <c r="H732" s="142"/>
      <c r="I732" s="142"/>
      <c r="J732" s="142"/>
      <c r="K732" s="142"/>
      <c r="L732" s="143"/>
      <c r="M732" s="143"/>
      <c r="N732" s="143"/>
      <c r="Y732" s="30">
        <f t="shared" si="11"/>
        <v>1019.16</v>
      </c>
    </row>
    <row r="733" spans="1:25" x14ac:dyDescent="0.2">
      <c r="A733" s="134" t="s">
        <v>1481</v>
      </c>
      <c r="B733" s="135" t="s">
        <v>1482</v>
      </c>
      <c r="C733" s="136">
        <v>20522.240000000002</v>
      </c>
      <c r="D733" s="136">
        <v>389.92</v>
      </c>
      <c r="E733" s="136">
        <v>0</v>
      </c>
      <c r="F733" s="136">
        <v>389.92</v>
      </c>
      <c r="G733" s="137">
        <v>0</v>
      </c>
      <c r="H733" s="142"/>
      <c r="I733" s="142"/>
      <c r="J733" s="142"/>
      <c r="K733" s="142"/>
      <c r="L733" s="143"/>
      <c r="M733" s="143"/>
      <c r="N733" s="143"/>
      <c r="Y733" s="30">
        <f t="shared" si="11"/>
        <v>389.92</v>
      </c>
    </row>
    <row r="734" spans="1:25" x14ac:dyDescent="0.2">
      <c r="A734" s="134" t="s">
        <v>1483</v>
      </c>
      <c r="B734" s="135" t="s">
        <v>1484</v>
      </c>
      <c r="C734" s="136">
        <v>25048.11</v>
      </c>
      <c r="D734" s="136">
        <v>475.92</v>
      </c>
      <c r="E734" s="136">
        <v>0</v>
      </c>
      <c r="F734" s="136">
        <v>475.92</v>
      </c>
      <c r="G734" s="137">
        <v>0</v>
      </c>
      <c r="H734" s="142"/>
      <c r="I734" s="142"/>
      <c r="J734" s="142"/>
      <c r="K734" s="142"/>
      <c r="L734" s="143"/>
      <c r="M734" s="143"/>
      <c r="N734" s="143"/>
      <c r="Y734" s="30">
        <f t="shared" si="11"/>
        <v>475.92</v>
      </c>
    </row>
    <row r="735" spans="1:25" x14ac:dyDescent="0.2">
      <c r="A735" s="134" t="s">
        <v>1485</v>
      </c>
      <c r="B735" s="135" t="s">
        <v>1486</v>
      </c>
      <c r="C735" s="136">
        <v>17294.12</v>
      </c>
      <c r="D735" s="136">
        <v>328.59</v>
      </c>
      <c r="E735" s="136">
        <v>0</v>
      </c>
      <c r="F735" s="136">
        <v>328.59</v>
      </c>
      <c r="G735" s="137">
        <v>0</v>
      </c>
      <c r="H735" s="142"/>
      <c r="I735" s="142"/>
      <c r="J735" s="142"/>
      <c r="K735" s="142"/>
      <c r="L735" s="143"/>
      <c r="M735" s="143"/>
      <c r="N735" s="143"/>
      <c r="Y735" s="30">
        <f t="shared" si="11"/>
        <v>328.59</v>
      </c>
    </row>
    <row r="736" spans="1:25" x14ac:dyDescent="0.2">
      <c r="A736" s="134" t="s">
        <v>1487</v>
      </c>
      <c r="B736" s="135" t="s">
        <v>1488</v>
      </c>
      <c r="C736" s="136">
        <v>11889.28</v>
      </c>
      <c r="D736" s="136">
        <v>225.9</v>
      </c>
      <c r="E736" s="136">
        <v>0</v>
      </c>
      <c r="F736" s="136">
        <v>225.9</v>
      </c>
      <c r="G736" s="137">
        <v>0</v>
      </c>
      <c r="H736" s="142"/>
      <c r="I736" s="142"/>
      <c r="J736" s="142"/>
      <c r="K736" s="142"/>
      <c r="L736" s="143"/>
      <c r="M736" s="143"/>
      <c r="N736" s="143"/>
      <c r="Y736" s="30">
        <f t="shared" si="11"/>
        <v>225.9</v>
      </c>
    </row>
    <row r="737" spans="1:25" x14ac:dyDescent="0.2">
      <c r="A737" s="134" t="s">
        <v>1489</v>
      </c>
      <c r="B737" s="135" t="s">
        <v>1490</v>
      </c>
      <c r="C737" s="136">
        <v>42314.82</v>
      </c>
      <c r="D737" s="136">
        <v>803.98</v>
      </c>
      <c r="E737" s="136">
        <v>0</v>
      </c>
      <c r="F737" s="136">
        <v>803.98</v>
      </c>
      <c r="G737" s="137">
        <v>0</v>
      </c>
      <c r="H737" s="142"/>
      <c r="I737" s="142"/>
      <c r="J737" s="142"/>
      <c r="K737" s="142"/>
      <c r="L737" s="143"/>
      <c r="M737" s="143"/>
      <c r="N737" s="143"/>
      <c r="Y737" s="30">
        <f t="shared" si="11"/>
        <v>803.98</v>
      </c>
    </row>
    <row r="738" spans="1:25" x14ac:dyDescent="0.2">
      <c r="A738" s="134" t="s">
        <v>1491</v>
      </c>
      <c r="B738" s="135" t="s">
        <v>1492</v>
      </c>
      <c r="C738" s="136">
        <v>319464.5</v>
      </c>
      <c r="D738" s="136">
        <v>6069.83</v>
      </c>
      <c r="E738" s="136">
        <v>0</v>
      </c>
      <c r="F738" s="136">
        <v>6069.83</v>
      </c>
      <c r="G738" s="137">
        <v>0</v>
      </c>
      <c r="H738" s="142"/>
      <c r="I738" s="142"/>
      <c r="J738" s="142"/>
      <c r="K738" s="142"/>
      <c r="L738" s="143"/>
      <c r="M738" s="143"/>
      <c r="N738" s="143"/>
      <c r="Y738" s="30">
        <f t="shared" si="11"/>
        <v>6069.83</v>
      </c>
    </row>
    <row r="739" spans="1:25" x14ac:dyDescent="0.2">
      <c r="A739" s="134" t="s">
        <v>1493</v>
      </c>
      <c r="B739" s="135" t="s">
        <v>1494</v>
      </c>
      <c r="C739" s="136">
        <v>22290.57</v>
      </c>
      <c r="D739" s="136">
        <v>423.52</v>
      </c>
      <c r="E739" s="136">
        <v>0</v>
      </c>
      <c r="F739" s="136">
        <v>423.52</v>
      </c>
      <c r="G739" s="137">
        <v>0</v>
      </c>
      <c r="H739" s="142"/>
      <c r="I739" s="142"/>
      <c r="J739" s="142"/>
      <c r="K739" s="142"/>
      <c r="L739" s="143"/>
      <c r="M739" s="143"/>
      <c r="N739" s="143"/>
      <c r="Y739" s="30">
        <f t="shared" si="11"/>
        <v>423.52</v>
      </c>
    </row>
    <row r="740" spans="1:25" x14ac:dyDescent="0.2">
      <c r="A740" s="134" t="s">
        <v>1495</v>
      </c>
      <c r="B740" s="135" t="s">
        <v>1496</v>
      </c>
      <c r="C740" s="136">
        <v>12879.96</v>
      </c>
      <c r="D740" s="136">
        <v>244.72</v>
      </c>
      <c r="E740" s="136">
        <v>0</v>
      </c>
      <c r="F740" s="136">
        <v>244.72</v>
      </c>
      <c r="G740" s="137">
        <v>0</v>
      </c>
      <c r="H740" s="142"/>
      <c r="I740" s="142"/>
      <c r="J740" s="142"/>
      <c r="K740" s="142"/>
      <c r="L740" s="143"/>
      <c r="M740" s="143"/>
      <c r="N740" s="143"/>
      <c r="Y740" s="30">
        <f t="shared" si="11"/>
        <v>244.72</v>
      </c>
    </row>
    <row r="741" spans="1:25" x14ac:dyDescent="0.2">
      <c r="A741" s="134" t="s">
        <v>1497</v>
      </c>
      <c r="B741" s="135" t="s">
        <v>1498</v>
      </c>
      <c r="C741" s="136">
        <v>22983.26</v>
      </c>
      <c r="D741" s="136">
        <v>436.68</v>
      </c>
      <c r="E741" s="136">
        <v>0</v>
      </c>
      <c r="F741" s="136">
        <v>436.68</v>
      </c>
      <c r="G741" s="137">
        <v>0</v>
      </c>
      <c r="H741" s="142"/>
      <c r="I741" s="142"/>
      <c r="J741" s="142"/>
      <c r="K741" s="142"/>
      <c r="L741" s="143"/>
      <c r="M741" s="143"/>
      <c r="N741" s="143"/>
      <c r="Y741" s="30">
        <f t="shared" si="11"/>
        <v>436.68</v>
      </c>
    </row>
    <row r="742" spans="1:25" x14ac:dyDescent="0.2">
      <c r="A742" s="134" t="s">
        <v>1499</v>
      </c>
      <c r="B742" s="135" t="s">
        <v>1500</v>
      </c>
      <c r="C742" s="136">
        <v>555392.34</v>
      </c>
      <c r="D742" s="136">
        <v>10552.46</v>
      </c>
      <c r="E742" s="136">
        <v>0</v>
      </c>
      <c r="F742" s="136">
        <v>10552.46</v>
      </c>
      <c r="G742" s="137">
        <v>0</v>
      </c>
      <c r="H742" s="142"/>
      <c r="I742" s="142"/>
      <c r="J742" s="142"/>
      <c r="K742" s="142"/>
      <c r="L742" s="143"/>
      <c r="M742" s="143"/>
      <c r="N742" s="143"/>
      <c r="Y742" s="30">
        <f t="shared" si="11"/>
        <v>10552.46</v>
      </c>
    </row>
    <row r="743" spans="1:25" x14ac:dyDescent="0.2">
      <c r="A743" s="134" t="s">
        <v>1501</v>
      </c>
      <c r="B743" s="135" t="s">
        <v>1502</v>
      </c>
      <c r="C743" s="136">
        <v>32448.57</v>
      </c>
      <c r="D743" s="136">
        <v>616.52</v>
      </c>
      <c r="E743" s="136">
        <v>0</v>
      </c>
      <c r="F743" s="136">
        <v>616.52</v>
      </c>
      <c r="G743" s="137">
        <v>0</v>
      </c>
      <c r="H743" s="142"/>
      <c r="I743" s="142"/>
      <c r="J743" s="142"/>
      <c r="K743" s="142"/>
      <c r="L743" s="143"/>
      <c r="M743" s="143"/>
      <c r="N743" s="143"/>
      <c r="Y743" s="30">
        <f t="shared" si="11"/>
        <v>616.52</v>
      </c>
    </row>
    <row r="744" spans="1:25" x14ac:dyDescent="0.2">
      <c r="A744" s="134" t="s">
        <v>1503</v>
      </c>
      <c r="B744" s="135" t="s">
        <v>1504</v>
      </c>
      <c r="C744" s="136">
        <v>35903.480000000003</v>
      </c>
      <c r="D744" s="136">
        <v>682.17</v>
      </c>
      <c r="E744" s="136">
        <v>0</v>
      </c>
      <c r="F744" s="136">
        <v>682.17</v>
      </c>
      <c r="G744" s="137">
        <v>0</v>
      </c>
      <c r="H744" s="142"/>
      <c r="I744" s="142"/>
      <c r="J744" s="142"/>
      <c r="K744" s="142"/>
      <c r="L744" s="143"/>
      <c r="M744" s="143"/>
      <c r="N744" s="143"/>
      <c r="Y744" s="30">
        <f t="shared" si="11"/>
        <v>682.17</v>
      </c>
    </row>
    <row r="745" spans="1:25" x14ac:dyDescent="0.2">
      <c r="A745" s="134" t="s">
        <v>1505</v>
      </c>
      <c r="B745" s="135" t="s">
        <v>1506</v>
      </c>
      <c r="C745" s="136">
        <v>13013.58</v>
      </c>
      <c r="D745" s="136">
        <v>247.26</v>
      </c>
      <c r="E745" s="136">
        <v>0</v>
      </c>
      <c r="F745" s="136">
        <v>247.26</v>
      </c>
      <c r="G745" s="137">
        <v>0</v>
      </c>
      <c r="H745" s="142"/>
      <c r="I745" s="142"/>
      <c r="J745" s="142"/>
      <c r="K745" s="142"/>
      <c r="L745" s="143"/>
      <c r="M745" s="143"/>
      <c r="N745" s="143"/>
      <c r="Y745" s="30">
        <f t="shared" si="11"/>
        <v>247.26</v>
      </c>
    </row>
    <row r="746" spans="1:25" x14ac:dyDescent="0.2">
      <c r="A746" s="134" t="s">
        <v>1507</v>
      </c>
      <c r="B746" s="135" t="s">
        <v>1508</v>
      </c>
      <c r="C746" s="136">
        <v>14615.31</v>
      </c>
      <c r="D746" s="136">
        <v>277.69</v>
      </c>
      <c r="E746" s="136">
        <v>0</v>
      </c>
      <c r="F746" s="136">
        <v>277.69</v>
      </c>
      <c r="G746" s="137">
        <v>0</v>
      </c>
      <c r="H746" s="142"/>
      <c r="I746" s="142"/>
      <c r="J746" s="142"/>
      <c r="K746" s="142"/>
      <c r="L746" s="143"/>
      <c r="M746" s="143"/>
      <c r="N746" s="143"/>
      <c r="Y746" s="30">
        <f t="shared" si="11"/>
        <v>277.69</v>
      </c>
    </row>
    <row r="747" spans="1:25" x14ac:dyDescent="0.2">
      <c r="A747" s="134" t="s">
        <v>1509</v>
      </c>
      <c r="B747" s="135" t="s">
        <v>1510</v>
      </c>
      <c r="C747" s="136">
        <v>422395.72</v>
      </c>
      <c r="D747" s="136">
        <v>8025.52</v>
      </c>
      <c r="E747" s="136">
        <v>0</v>
      </c>
      <c r="F747" s="136">
        <v>8025.52</v>
      </c>
      <c r="G747" s="137">
        <v>0</v>
      </c>
      <c r="H747" s="142"/>
      <c r="I747" s="142"/>
      <c r="J747" s="142"/>
      <c r="K747" s="142"/>
      <c r="L747" s="143"/>
      <c r="M747" s="143"/>
      <c r="N747" s="143"/>
      <c r="Y747" s="30">
        <f t="shared" si="11"/>
        <v>8025.52</v>
      </c>
    </row>
    <row r="748" spans="1:25" x14ac:dyDescent="0.2">
      <c r="A748" s="134" t="s">
        <v>1511</v>
      </c>
      <c r="B748" s="135" t="s">
        <v>1512</v>
      </c>
      <c r="C748" s="136">
        <v>21966.77</v>
      </c>
      <c r="D748" s="136">
        <v>417.37</v>
      </c>
      <c r="E748" s="136">
        <v>0</v>
      </c>
      <c r="F748" s="136">
        <v>417.37</v>
      </c>
      <c r="G748" s="137">
        <v>0</v>
      </c>
      <c r="H748" s="142"/>
      <c r="I748" s="142"/>
      <c r="J748" s="142"/>
      <c r="K748" s="142"/>
      <c r="L748" s="143"/>
      <c r="M748" s="143"/>
      <c r="N748" s="143"/>
      <c r="Y748" s="30">
        <f t="shared" si="11"/>
        <v>417.37</v>
      </c>
    </row>
    <row r="749" spans="1:25" x14ac:dyDescent="0.2">
      <c r="A749" s="134" t="s">
        <v>1513</v>
      </c>
      <c r="B749" s="135" t="s">
        <v>1514</v>
      </c>
      <c r="C749" s="136">
        <v>71539.63</v>
      </c>
      <c r="D749" s="136">
        <v>1359.25</v>
      </c>
      <c r="E749" s="136">
        <v>0</v>
      </c>
      <c r="F749" s="136">
        <v>1359.25</v>
      </c>
      <c r="G749" s="137">
        <v>0</v>
      </c>
      <c r="H749" s="142"/>
      <c r="I749" s="142"/>
      <c r="J749" s="142"/>
      <c r="K749" s="142"/>
      <c r="L749" s="143"/>
      <c r="M749" s="143"/>
      <c r="N749" s="143"/>
      <c r="Y749" s="30">
        <f t="shared" si="11"/>
        <v>1359.25</v>
      </c>
    </row>
    <row r="750" spans="1:25" x14ac:dyDescent="0.2">
      <c r="A750" s="134" t="s">
        <v>1515</v>
      </c>
      <c r="B750" s="135" t="s">
        <v>1516</v>
      </c>
      <c r="C750" s="136">
        <v>15679.42</v>
      </c>
      <c r="D750" s="136">
        <v>297.91000000000003</v>
      </c>
      <c r="E750" s="136">
        <v>0</v>
      </c>
      <c r="F750" s="136">
        <v>297.91000000000003</v>
      </c>
      <c r="G750" s="137">
        <v>0</v>
      </c>
      <c r="H750" s="142"/>
      <c r="I750" s="142"/>
      <c r="J750" s="142"/>
      <c r="K750" s="142"/>
      <c r="L750" s="143"/>
      <c r="M750" s="143"/>
      <c r="N750" s="143"/>
      <c r="Y750" s="30">
        <f t="shared" si="11"/>
        <v>297.91000000000003</v>
      </c>
    </row>
    <row r="751" spans="1:25" x14ac:dyDescent="0.2">
      <c r="A751" s="134" t="s">
        <v>1517</v>
      </c>
      <c r="B751" s="135" t="s">
        <v>1518</v>
      </c>
      <c r="C751" s="136">
        <v>37679.18</v>
      </c>
      <c r="D751" s="136">
        <v>715.91</v>
      </c>
      <c r="E751" s="136">
        <v>0</v>
      </c>
      <c r="F751" s="136">
        <v>715.91</v>
      </c>
      <c r="G751" s="137">
        <v>0</v>
      </c>
      <c r="H751" s="142"/>
      <c r="I751" s="142"/>
      <c r="J751" s="142"/>
      <c r="K751" s="142"/>
      <c r="L751" s="143"/>
      <c r="M751" s="143"/>
      <c r="N751" s="143"/>
      <c r="Y751" s="30">
        <f t="shared" si="11"/>
        <v>715.91</v>
      </c>
    </row>
    <row r="752" spans="1:25" x14ac:dyDescent="0.2">
      <c r="A752" s="134" t="s">
        <v>1519</v>
      </c>
      <c r="B752" s="135" t="s">
        <v>1520</v>
      </c>
      <c r="C752" s="136">
        <v>29101.4</v>
      </c>
      <c r="D752" s="136">
        <v>552.92999999999995</v>
      </c>
      <c r="E752" s="136">
        <v>0</v>
      </c>
      <c r="F752" s="136">
        <v>552.92999999999995</v>
      </c>
      <c r="G752" s="137">
        <v>0</v>
      </c>
      <c r="H752" s="142"/>
      <c r="I752" s="142"/>
      <c r="J752" s="142"/>
      <c r="K752" s="142"/>
      <c r="L752" s="143"/>
      <c r="M752" s="143"/>
      <c r="N752" s="143"/>
      <c r="Y752" s="30">
        <f t="shared" si="11"/>
        <v>552.92999999999995</v>
      </c>
    </row>
    <row r="753" spans="1:25" x14ac:dyDescent="0.2">
      <c r="A753" s="134" t="s">
        <v>1521</v>
      </c>
      <c r="B753" s="135" t="s">
        <v>1522</v>
      </c>
      <c r="C753" s="136">
        <v>32828.480000000003</v>
      </c>
      <c r="D753" s="136">
        <v>623.74</v>
      </c>
      <c r="E753" s="136">
        <v>0</v>
      </c>
      <c r="F753" s="136">
        <v>623.74</v>
      </c>
      <c r="G753" s="137">
        <v>0</v>
      </c>
      <c r="H753" s="142"/>
      <c r="I753" s="142"/>
      <c r="J753" s="142"/>
      <c r="K753" s="142"/>
      <c r="L753" s="143"/>
      <c r="M753" s="143"/>
      <c r="N753" s="143"/>
      <c r="Y753" s="30">
        <f t="shared" si="11"/>
        <v>623.74</v>
      </c>
    </row>
    <row r="754" spans="1:25" x14ac:dyDescent="0.2">
      <c r="A754" s="134" t="s">
        <v>1523</v>
      </c>
      <c r="B754" s="135" t="s">
        <v>1524</v>
      </c>
      <c r="C754" s="136">
        <v>27497.34</v>
      </c>
      <c r="D754" s="136">
        <v>522.45000000000005</v>
      </c>
      <c r="E754" s="136">
        <v>0</v>
      </c>
      <c r="F754" s="136">
        <v>522.45000000000005</v>
      </c>
      <c r="G754" s="137">
        <v>0</v>
      </c>
      <c r="H754" s="142"/>
      <c r="I754" s="142"/>
      <c r="J754" s="142"/>
      <c r="K754" s="142"/>
      <c r="L754" s="143"/>
      <c r="M754" s="143"/>
      <c r="N754" s="143"/>
      <c r="Y754" s="30">
        <f t="shared" si="11"/>
        <v>522.45000000000005</v>
      </c>
    </row>
    <row r="755" spans="1:25" x14ac:dyDescent="0.2">
      <c r="A755" s="134" t="s">
        <v>1525</v>
      </c>
      <c r="B755" s="135" t="s">
        <v>1526</v>
      </c>
      <c r="C755" s="136">
        <v>252092.82</v>
      </c>
      <c r="D755" s="136">
        <v>4789.76</v>
      </c>
      <c r="E755" s="136">
        <v>0</v>
      </c>
      <c r="F755" s="136">
        <v>4789.76</v>
      </c>
      <c r="G755" s="137">
        <v>0</v>
      </c>
      <c r="H755" s="142"/>
      <c r="I755" s="142"/>
      <c r="J755" s="142"/>
      <c r="K755" s="142"/>
      <c r="L755" s="143"/>
      <c r="M755" s="143"/>
      <c r="N755" s="143"/>
      <c r="Y755" s="30">
        <f t="shared" si="11"/>
        <v>4789.76</v>
      </c>
    </row>
    <row r="756" spans="1:25" x14ac:dyDescent="0.2">
      <c r="A756" s="134" t="s">
        <v>1527</v>
      </c>
      <c r="B756" s="135" t="s">
        <v>1528</v>
      </c>
      <c r="C756" s="136">
        <v>483513.94</v>
      </c>
      <c r="D756" s="136">
        <v>9186.77</v>
      </c>
      <c r="E756" s="136">
        <v>0</v>
      </c>
      <c r="F756" s="136">
        <v>9186.77</v>
      </c>
      <c r="G756" s="137">
        <v>0</v>
      </c>
      <c r="H756" s="142"/>
      <c r="I756" s="142"/>
      <c r="J756" s="142"/>
      <c r="K756" s="142"/>
      <c r="L756" s="143"/>
      <c r="M756" s="143"/>
      <c r="N756" s="143"/>
      <c r="Y756" s="30">
        <f t="shared" si="11"/>
        <v>9186.77</v>
      </c>
    </row>
    <row r="757" spans="1:25" x14ac:dyDescent="0.2">
      <c r="A757" s="134" t="s">
        <v>1529</v>
      </c>
      <c r="B757" s="135" t="s">
        <v>1530</v>
      </c>
      <c r="C757" s="136">
        <v>830596.32</v>
      </c>
      <c r="D757" s="136">
        <v>15781.33</v>
      </c>
      <c r="E757" s="136">
        <v>0</v>
      </c>
      <c r="F757" s="136">
        <v>15781.33</v>
      </c>
      <c r="G757" s="137">
        <v>0</v>
      </c>
      <c r="H757" s="142"/>
      <c r="I757" s="142"/>
      <c r="J757" s="142"/>
      <c r="K757" s="142"/>
      <c r="L757" s="143"/>
      <c r="M757" s="143"/>
      <c r="N757" s="143"/>
      <c r="Y757" s="30">
        <f t="shared" si="11"/>
        <v>15781.33</v>
      </c>
    </row>
    <row r="758" spans="1:25" x14ac:dyDescent="0.2">
      <c r="A758" s="134" t="s">
        <v>1531</v>
      </c>
      <c r="B758" s="135" t="s">
        <v>1532</v>
      </c>
      <c r="C758" s="136">
        <v>157383.32</v>
      </c>
      <c r="D758" s="136">
        <v>2990.28</v>
      </c>
      <c r="E758" s="136">
        <v>0</v>
      </c>
      <c r="F758" s="136">
        <v>2990.28</v>
      </c>
      <c r="G758" s="137">
        <v>0</v>
      </c>
      <c r="H758" s="142"/>
      <c r="I758" s="142"/>
      <c r="J758" s="142"/>
      <c r="K758" s="142"/>
      <c r="L758" s="143"/>
      <c r="M758" s="143"/>
      <c r="N758" s="143"/>
      <c r="Y758" s="30">
        <f t="shared" si="11"/>
        <v>2990.28</v>
      </c>
    </row>
    <row r="759" spans="1:25" x14ac:dyDescent="0.2">
      <c r="A759" s="134" t="s">
        <v>1533</v>
      </c>
      <c r="B759" s="135" t="s">
        <v>1534</v>
      </c>
      <c r="C759" s="136">
        <v>836569.91</v>
      </c>
      <c r="D759" s="136">
        <v>15894.83</v>
      </c>
      <c r="E759" s="136">
        <v>0</v>
      </c>
      <c r="F759" s="136">
        <v>15894.83</v>
      </c>
      <c r="G759" s="137">
        <v>0</v>
      </c>
      <c r="H759" s="142"/>
      <c r="I759" s="142"/>
      <c r="J759" s="142"/>
      <c r="K759" s="142"/>
      <c r="L759" s="143"/>
      <c r="M759" s="143"/>
      <c r="N759" s="143"/>
      <c r="Y759" s="30">
        <f t="shared" si="11"/>
        <v>15894.83</v>
      </c>
    </row>
    <row r="760" spans="1:25" x14ac:dyDescent="0.2">
      <c r="A760" s="134" t="s">
        <v>1535</v>
      </c>
      <c r="B760" s="135" t="s">
        <v>1536</v>
      </c>
      <c r="C760" s="136">
        <v>356908.91</v>
      </c>
      <c r="D760" s="136">
        <v>6781.27</v>
      </c>
      <c r="E760" s="136">
        <v>0</v>
      </c>
      <c r="F760" s="136">
        <v>6781.27</v>
      </c>
      <c r="G760" s="137">
        <v>0</v>
      </c>
      <c r="H760" s="142"/>
      <c r="I760" s="142"/>
      <c r="J760" s="142"/>
      <c r="K760" s="142"/>
      <c r="L760" s="143"/>
      <c r="M760" s="143"/>
      <c r="N760" s="143"/>
      <c r="Y760" s="30">
        <f t="shared" si="11"/>
        <v>6781.27</v>
      </c>
    </row>
    <row r="761" spans="1:25" x14ac:dyDescent="0.2">
      <c r="A761" s="134" t="s">
        <v>1537</v>
      </c>
      <c r="B761" s="135" t="s">
        <v>1538</v>
      </c>
      <c r="C761" s="136">
        <v>44818.51</v>
      </c>
      <c r="D761" s="136">
        <v>851.55</v>
      </c>
      <c r="E761" s="136">
        <v>0</v>
      </c>
      <c r="F761" s="136">
        <v>851.55</v>
      </c>
      <c r="G761" s="137">
        <v>0</v>
      </c>
      <c r="H761" s="142"/>
      <c r="I761" s="142"/>
      <c r="J761" s="142"/>
      <c r="K761" s="142"/>
      <c r="L761" s="143"/>
      <c r="M761" s="143"/>
      <c r="N761" s="143"/>
      <c r="Y761" s="30">
        <f t="shared" si="11"/>
        <v>851.55</v>
      </c>
    </row>
    <row r="762" spans="1:25" x14ac:dyDescent="0.2">
      <c r="A762" s="134" t="s">
        <v>1539</v>
      </c>
      <c r="B762" s="135" t="s">
        <v>1540</v>
      </c>
      <c r="C762" s="136">
        <v>290444.48</v>
      </c>
      <c r="D762" s="136">
        <v>5518.45</v>
      </c>
      <c r="E762" s="136">
        <v>0</v>
      </c>
      <c r="F762" s="136">
        <v>5518.45</v>
      </c>
      <c r="G762" s="137">
        <v>0</v>
      </c>
      <c r="H762" s="142"/>
      <c r="I762" s="142"/>
      <c r="J762" s="142"/>
      <c r="K762" s="142"/>
      <c r="L762" s="143"/>
      <c r="M762" s="143"/>
      <c r="N762" s="143"/>
      <c r="Y762" s="30">
        <f t="shared" si="11"/>
        <v>5518.45</v>
      </c>
    </row>
    <row r="763" spans="1:25" x14ac:dyDescent="0.2">
      <c r="A763" s="134" t="s">
        <v>1541</v>
      </c>
      <c r="B763" s="135" t="s">
        <v>1542</v>
      </c>
      <c r="C763" s="136">
        <v>51078.61</v>
      </c>
      <c r="D763" s="136">
        <v>970.49</v>
      </c>
      <c r="E763" s="136">
        <v>0</v>
      </c>
      <c r="F763" s="136">
        <v>970.49</v>
      </c>
      <c r="G763" s="137">
        <v>0</v>
      </c>
      <c r="H763" s="142"/>
      <c r="I763" s="142"/>
      <c r="J763" s="142"/>
      <c r="K763" s="142"/>
      <c r="L763" s="143"/>
      <c r="M763" s="143"/>
      <c r="N763" s="143"/>
      <c r="Y763" s="30">
        <f t="shared" si="11"/>
        <v>970.49</v>
      </c>
    </row>
    <row r="764" spans="1:25" x14ac:dyDescent="0.2">
      <c r="A764" s="134" t="s">
        <v>1543</v>
      </c>
      <c r="B764" s="135" t="s">
        <v>1544</v>
      </c>
      <c r="C764" s="136">
        <v>450520.78</v>
      </c>
      <c r="D764" s="136">
        <v>8559.9</v>
      </c>
      <c r="E764" s="136">
        <v>0</v>
      </c>
      <c r="F764" s="136">
        <v>8559.9</v>
      </c>
      <c r="G764" s="137">
        <v>0</v>
      </c>
      <c r="H764" s="142"/>
      <c r="I764" s="142"/>
      <c r="J764" s="142"/>
      <c r="K764" s="142"/>
      <c r="L764" s="143"/>
      <c r="M764" s="143"/>
      <c r="N764" s="143"/>
      <c r="Y764" s="30">
        <f t="shared" si="11"/>
        <v>8559.9</v>
      </c>
    </row>
    <row r="765" spans="1:25" x14ac:dyDescent="0.2">
      <c r="A765" s="134" t="s">
        <v>1545</v>
      </c>
      <c r="B765" s="135" t="s">
        <v>1546</v>
      </c>
      <c r="C765" s="136">
        <v>3109098.65</v>
      </c>
      <c r="D765" s="136">
        <v>59072.88</v>
      </c>
      <c r="E765" s="136">
        <v>0</v>
      </c>
      <c r="F765" s="136">
        <v>59072.88</v>
      </c>
      <c r="G765" s="137">
        <v>0</v>
      </c>
      <c r="H765" s="142"/>
      <c r="I765" s="142"/>
      <c r="J765" s="142"/>
      <c r="K765" s="142"/>
      <c r="L765" s="143"/>
      <c r="M765" s="143"/>
      <c r="N765" s="143"/>
      <c r="Y765" s="30">
        <f t="shared" si="11"/>
        <v>59072.88</v>
      </c>
    </row>
    <row r="766" spans="1:25" x14ac:dyDescent="0.2">
      <c r="A766" s="134" t="s">
        <v>1547</v>
      </c>
      <c r="B766" s="135" t="s">
        <v>1548</v>
      </c>
      <c r="C766" s="136">
        <v>118537.01</v>
      </c>
      <c r="D766" s="136">
        <v>2252.1999999999998</v>
      </c>
      <c r="E766" s="136">
        <v>0</v>
      </c>
      <c r="F766" s="136">
        <v>2252.1999999999998</v>
      </c>
      <c r="G766" s="137">
        <v>0</v>
      </c>
      <c r="H766" s="142"/>
      <c r="I766" s="142"/>
      <c r="J766" s="142"/>
      <c r="K766" s="142"/>
      <c r="L766" s="143"/>
      <c r="M766" s="143"/>
      <c r="N766" s="143"/>
      <c r="Y766" s="30">
        <f t="shared" si="11"/>
        <v>2252.1999999999998</v>
      </c>
    </row>
    <row r="767" spans="1:25" x14ac:dyDescent="0.2">
      <c r="A767" s="134" t="s">
        <v>1549</v>
      </c>
      <c r="B767" s="135" t="s">
        <v>1550</v>
      </c>
      <c r="C767" s="136">
        <v>298420.81</v>
      </c>
      <c r="D767" s="136">
        <v>5670</v>
      </c>
      <c r="E767" s="136">
        <v>0</v>
      </c>
      <c r="F767" s="136">
        <v>5670</v>
      </c>
      <c r="G767" s="137">
        <v>0</v>
      </c>
      <c r="H767" s="142"/>
      <c r="I767" s="142"/>
      <c r="J767" s="142"/>
      <c r="K767" s="142"/>
      <c r="L767" s="143"/>
      <c r="M767" s="143"/>
      <c r="N767" s="143"/>
      <c r="Y767" s="30">
        <f t="shared" si="11"/>
        <v>5670</v>
      </c>
    </row>
    <row r="768" spans="1:25" x14ac:dyDescent="0.2">
      <c r="A768" s="134" t="s">
        <v>1551</v>
      </c>
      <c r="B768" s="135" t="s">
        <v>1552</v>
      </c>
      <c r="C768" s="136">
        <v>595461.38</v>
      </c>
      <c r="D768" s="136">
        <v>11313.77</v>
      </c>
      <c r="E768" s="136">
        <v>0</v>
      </c>
      <c r="F768" s="136">
        <v>11313.77</v>
      </c>
      <c r="G768" s="137">
        <v>0</v>
      </c>
      <c r="H768" s="142"/>
      <c r="I768" s="142"/>
      <c r="J768" s="142"/>
      <c r="K768" s="142"/>
      <c r="L768" s="143"/>
      <c r="M768" s="143"/>
      <c r="N768" s="143"/>
      <c r="Y768" s="30">
        <f t="shared" si="11"/>
        <v>11313.77</v>
      </c>
    </row>
    <row r="769" spans="1:25" x14ac:dyDescent="0.2">
      <c r="A769" s="134" t="s">
        <v>1553</v>
      </c>
      <c r="B769" s="135" t="s">
        <v>1554</v>
      </c>
      <c r="C769" s="136">
        <v>1336763.1599999999</v>
      </c>
      <c r="D769" s="136">
        <v>25398.5</v>
      </c>
      <c r="E769" s="136">
        <v>0</v>
      </c>
      <c r="F769" s="136">
        <v>25398.5</v>
      </c>
      <c r="G769" s="137">
        <v>0</v>
      </c>
      <c r="H769" s="142"/>
      <c r="I769" s="142"/>
      <c r="J769" s="142"/>
      <c r="K769" s="142"/>
      <c r="L769" s="143"/>
      <c r="M769" s="143"/>
      <c r="N769" s="143"/>
      <c r="Y769" s="30">
        <f t="shared" si="11"/>
        <v>25398.5</v>
      </c>
    </row>
    <row r="770" spans="1:25" x14ac:dyDescent="0.2">
      <c r="A770" s="134" t="s">
        <v>1555</v>
      </c>
      <c r="B770" s="135" t="s">
        <v>1556</v>
      </c>
      <c r="C770" s="136">
        <v>106726.08</v>
      </c>
      <c r="D770" s="136">
        <v>2027.8</v>
      </c>
      <c r="E770" s="136">
        <v>0</v>
      </c>
      <c r="F770" s="136">
        <v>2027.8</v>
      </c>
      <c r="G770" s="137">
        <v>0</v>
      </c>
      <c r="H770" s="142"/>
      <c r="I770" s="142"/>
      <c r="J770" s="142"/>
      <c r="K770" s="142"/>
      <c r="L770" s="143"/>
      <c r="M770" s="143"/>
      <c r="N770" s="143"/>
      <c r="Y770" s="30">
        <f t="shared" si="11"/>
        <v>2027.8</v>
      </c>
    </row>
    <row r="771" spans="1:25" x14ac:dyDescent="0.2">
      <c r="A771" s="134" t="s">
        <v>1557</v>
      </c>
      <c r="B771" s="135" t="s">
        <v>1558</v>
      </c>
      <c r="C771" s="136">
        <v>53814.04</v>
      </c>
      <c r="D771" s="136">
        <v>1022.47</v>
      </c>
      <c r="E771" s="136">
        <v>0</v>
      </c>
      <c r="F771" s="136">
        <v>1022.47</v>
      </c>
      <c r="G771" s="137">
        <v>0</v>
      </c>
      <c r="H771" s="142"/>
      <c r="I771" s="142"/>
      <c r="J771" s="142"/>
      <c r="K771" s="142"/>
      <c r="L771" s="143"/>
      <c r="M771" s="143"/>
      <c r="N771" s="143"/>
      <c r="Y771" s="30">
        <f t="shared" si="11"/>
        <v>1022.47</v>
      </c>
    </row>
    <row r="772" spans="1:25" x14ac:dyDescent="0.2">
      <c r="A772" s="134" t="s">
        <v>1559</v>
      </c>
      <c r="B772" s="135" t="s">
        <v>1560</v>
      </c>
      <c r="C772" s="136">
        <v>57557.02</v>
      </c>
      <c r="D772" s="136">
        <v>1093.58</v>
      </c>
      <c r="E772" s="136">
        <v>0</v>
      </c>
      <c r="F772" s="136">
        <v>1093.58</v>
      </c>
      <c r="G772" s="137">
        <v>0</v>
      </c>
      <c r="H772" s="142"/>
      <c r="I772" s="142"/>
      <c r="J772" s="142"/>
      <c r="K772" s="142"/>
      <c r="L772" s="143"/>
      <c r="M772" s="143"/>
      <c r="N772" s="143"/>
      <c r="Y772" s="30">
        <f t="shared" si="11"/>
        <v>1093.58</v>
      </c>
    </row>
    <row r="773" spans="1:25" x14ac:dyDescent="0.2">
      <c r="A773" s="134" t="s">
        <v>1561</v>
      </c>
      <c r="B773" s="135" t="s">
        <v>1562</v>
      </c>
      <c r="C773" s="136">
        <v>28035.31</v>
      </c>
      <c r="D773" s="136">
        <v>532.66999999999996</v>
      </c>
      <c r="E773" s="136">
        <v>0</v>
      </c>
      <c r="F773" s="136">
        <v>532.66999999999996</v>
      </c>
      <c r="G773" s="137">
        <v>0</v>
      </c>
      <c r="H773" s="142"/>
      <c r="I773" s="142"/>
      <c r="J773" s="142"/>
      <c r="K773" s="142"/>
      <c r="L773" s="143"/>
      <c r="M773" s="143"/>
      <c r="N773" s="143"/>
      <c r="Y773" s="30">
        <f t="shared" si="11"/>
        <v>532.66999999999996</v>
      </c>
    </row>
    <row r="774" spans="1:25" x14ac:dyDescent="0.2">
      <c r="A774" s="134" t="s">
        <v>1563</v>
      </c>
      <c r="B774" s="135" t="s">
        <v>1564</v>
      </c>
      <c r="C774" s="136">
        <v>318358.18</v>
      </c>
      <c r="D774" s="136">
        <v>6048.81</v>
      </c>
      <c r="E774" s="136">
        <v>0</v>
      </c>
      <c r="F774" s="136">
        <v>6048.81</v>
      </c>
      <c r="G774" s="137">
        <v>0</v>
      </c>
      <c r="H774" s="142"/>
      <c r="I774" s="142"/>
      <c r="J774" s="142"/>
      <c r="K774" s="142"/>
      <c r="L774" s="143"/>
      <c r="M774" s="143"/>
      <c r="N774" s="143"/>
      <c r="Y774" s="30">
        <f t="shared" si="11"/>
        <v>6048.81</v>
      </c>
    </row>
    <row r="775" spans="1:25" x14ac:dyDescent="0.2">
      <c r="A775" s="134" t="s">
        <v>1565</v>
      </c>
      <c r="B775" s="135" t="s">
        <v>1566</v>
      </c>
      <c r="C775" s="136">
        <v>35451.410000000003</v>
      </c>
      <c r="D775" s="136">
        <v>673.58</v>
      </c>
      <c r="E775" s="136">
        <v>0</v>
      </c>
      <c r="F775" s="136">
        <v>673.58</v>
      </c>
      <c r="G775" s="137">
        <v>0</v>
      </c>
      <c r="H775" s="142"/>
      <c r="I775" s="142"/>
      <c r="J775" s="142"/>
      <c r="K775" s="142"/>
      <c r="L775" s="143"/>
      <c r="M775" s="143"/>
      <c r="N775" s="143"/>
      <c r="Y775" s="30">
        <f t="shared" si="11"/>
        <v>673.58</v>
      </c>
    </row>
    <row r="776" spans="1:25" x14ac:dyDescent="0.2">
      <c r="A776" s="134" t="s">
        <v>1567</v>
      </c>
      <c r="B776" s="135" t="s">
        <v>1568</v>
      </c>
      <c r="C776" s="136">
        <v>645768.67000000004</v>
      </c>
      <c r="D776" s="136">
        <v>12269.61</v>
      </c>
      <c r="E776" s="136">
        <v>0</v>
      </c>
      <c r="F776" s="136">
        <v>12269.61</v>
      </c>
      <c r="G776" s="137">
        <v>0</v>
      </c>
      <c r="H776" s="142"/>
      <c r="I776" s="142"/>
      <c r="J776" s="142"/>
      <c r="K776" s="142"/>
      <c r="L776" s="143"/>
      <c r="M776" s="143"/>
      <c r="N776" s="143"/>
      <c r="Y776" s="30">
        <f t="shared" si="11"/>
        <v>12269.61</v>
      </c>
    </row>
    <row r="777" spans="1:25" x14ac:dyDescent="0.2">
      <c r="A777" s="134" t="s">
        <v>1569</v>
      </c>
      <c r="B777" s="135" t="s">
        <v>1570</v>
      </c>
      <c r="C777" s="136">
        <v>184486.02</v>
      </c>
      <c r="D777" s="136">
        <v>3505.24</v>
      </c>
      <c r="E777" s="136">
        <v>0</v>
      </c>
      <c r="F777" s="136">
        <v>3505.24</v>
      </c>
      <c r="G777" s="137">
        <v>0</v>
      </c>
      <c r="H777" s="142"/>
      <c r="I777" s="142"/>
      <c r="J777" s="142"/>
      <c r="K777" s="142"/>
      <c r="L777" s="143"/>
      <c r="M777" s="143"/>
      <c r="N777" s="143"/>
      <c r="Y777" s="30">
        <f t="shared" si="11"/>
        <v>3505.24</v>
      </c>
    </row>
    <row r="778" spans="1:25" x14ac:dyDescent="0.2">
      <c r="A778" s="134" t="s">
        <v>1571</v>
      </c>
      <c r="B778" s="135" t="s">
        <v>1572</v>
      </c>
      <c r="C778" s="136">
        <v>595233.94999999995</v>
      </c>
      <c r="D778" s="136">
        <v>11309.45</v>
      </c>
      <c r="E778" s="136">
        <v>0</v>
      </c>
      <c r="F778" s="136">
        <v>11309.45</v>
      </c>
      <c r="G778" s="137">
        <v>0</v>
      </c>
      <c r="H778" s="142"/>
      <c r="I778" s="142"/>
      <c r="J778" s="142"/>
      <c r="K778" s="142"/>
      <c r="L778" s="143"/>
      <c r="M778" s="143"/>
      <c r="N778" s="143"/>
      <c r="Y778" s="30">
        <f t="shared" si="11"/>
        <v>11309.45</v>
      </c>
    </row>
    <row r="779" spans="1:25" x14ac:dyDescent="0.2">
      <c r="A779" s="134" t="s">
        <v>1573</v>
      </c>
      <c r="B779" s="135" t="s">
        <v>1574</v>
      </c>
      <c r="C779" s="136">
        <v>19057.13</v>
      </c>
      <c r="D779" s="136">
        <v>362.09</v>
      </c>
      <c r="E779" s="136">
        <v>0</v>
      </c>
      <c r="F779" s="136">
        <v>362.09</v>
      </c>
      <c r="G779" s="137">
        <v>0</v>
      </c>
      <c r="H779" s="142"/>
      <c r="I779" s="142"/>
      <c r="J779" s="142"/>
      <c r="K779" s="142"/>
      <c r="L779" s="143"/>
      <c r="M779" s="143"/>
      <c r="N779" s="143"/>
      <c r="Y779" s="30">
        <f t="shared" si="11"/>
        <v>362.09</v>
      </c>
    </row>
    <row r="780" spans="1:25" x14ac:dyDescent="0.2">
      <c r="A780" s="134" t="s">
        <v>1575</v>
      </c>
      <c r="B780" s="135" t="s">
        <v>1576</v>
      </c>
      <c r="C780" s="136">
        <v>2581479.37</v>
      </c>
      <c r="D780" s="136">
        <v>49048.11</v>
      </c>
      <c r="E780" s="136">
        <v>0</v>
      </c>
      <c r="F780" s="136">
        <v>49048.11</v>
      </c>
      <c r="G780" s="137">
        <v>0</v>
      </c>
      <c r="H780" s="142"/>
      <c r="I780" s="142"/>
      <c r="J780" s="142"/>
      <c r="K780" s="142"/>
      <c r="L780" s="143"/>
      <c r="M780" s="143"/>
      <c r="N780" s="143"/>
      <c r="Y780" s="30">
        <f t="shared" si="11"/>
        <v>49048.11</v>
      </c>
    </row>
    <row r="781" spans="1:25" x14ac:dyDescent="0.2">
      <c r="A781" s="134" t="s">
        <v>1577</v>
      </c>
      <c r="B781" s="135" t="s">
        <v>1578</v>
      </c>
      <c r="C781" s="136">
        <v>806445.2</v>
      </c>
      <c r="D781" s="136">
        <v>15322.46</v>
      </c>
      <c r="E781" s="136">
        <v>0</v>
      </c>
      <c r="F781" s="136">
        <v>15322.46</v>
      </c>
      <c r="G781" s="137">
        <v>0</v>
      </c>
      <c r="H781" s="142"/>
      <c r="I781" s="142"/>
      <c r="J781" s="142"/>
      <c r="K781" s="142"/>
      <c r="L781" s="143"/>
      <c r="M781" s="143"/>
      <c r="N781" s="143"/>
      <c r="Y781" s="30">
        <f t="shared" si="11"/>
        <v>15322.46</v>
      </c>
    </row>
    <row r="782" spans="1:25" x14ac:dyDescent="0.2">
      <c r="A782" s="134" t="s">
        <v>1579</v>
      </c>
      <c r="B782" s="135" t="s">
        <v>1580</v>
      </c>
      <c r="C782" s="136">
        <v>34697.07</v>
      </c>
      <c r="D782" s="136">
        <v>659.25</v>
      </c>
      <c r="E782" s="136">
        <v>0</v>
      </c>
      <c r="F782" s="136">
        <v>659.25</v>
      </c>
      <c r="G782" s="137">
        <v>0</v>
      </c>
      <c r="H782" s="142"/>
      <c r="I782" s="142"/>
      <c r="J782" s="142"/>
      <c r="K782" s="142"/>
      <c r="L782" s="143"/>
      <c r="M782" s="143"/>
      <c r="N782" s="143"/>
      <c r="Y782" s="30">
        <f t="shared" si="11"/>
        <v>659.25</v>
      </c>
    </row>
    <row r="783" spans="1:25" x14ac:dyDescent="0.2">
      <c r="A783" s="134" t="s">
        <v>1581</v>
      </c>
      <c r="B783" s="135" t="s">
        <v>1582</v>
      </c>
      <c r="C783" s="136">
        <v>178155.29</v>
      </c>
      <c r="D783" s="136">
        <v>3384.95</v>
      </c>
      <c r="E783" s="136">
        <v>0</v>
      </c>
      <c r="F783" s="136">
        <v>3384.95</v>
      </c>
      <c r="G783" s="137">
        <v>0</v>
      </c>
      <c r="H783" s="142"/>
      <c r="I783" s="142"/>
      <c r="J783" s="142"/>
      <c r="K783" s="142"/>
      <c r="L783" s="143"/>
      <c r="M783" s="143"/>
      <c r="N783" s="143"/>
      <c r="Y783" s="30">
        <f t="shared" ref="Y783:Y846" si="12">W783+R783+M783+F783</f>
        <v>3384.95</v>
      </c>
    </row>
    <row r="784" spans="1:25" x14ac:dyDescent="0.2">
      <c r="A784" s="134" t="s">
        <v>1583</v>
      </c>
      <c r="B784" s="135" t="s">
        <v>1584</v>
      </c>
      <c r="C784" s="136">
        <v>54348.42</v>
      </c>
      <c r="D784" s="136">
        <v>1032.6199999999999</v>
      </c>
      <c r="E784" s="136">
        <v>0</v>
      </c>
      <c r="F784" s="136">
        <v>1032.6199999999999</v>
      </c>
      <c r="G784" s="137">
        <v>0</v>
      </c>
      <c r="H784" s="142"/>
      <c r="I784" s="142"/>
      <c r="J784" s="142"/>
      <c r="K784" s="142"/>
      <c r="L784" s="143"/>
      <c r="M784" s="143"/>
      <c r="N784" s="143"/>
      <c r="Y784" s="30">
        <f t="shared" si="12"/>
        <v>1032.6199999999999</v>
      </c>
    </row>
    <row r="785" spans="1:25" x14ac:dyDescent="0.2">
      <c r="A785" s="134" t="s">
        <v>1585</v>
      </c>
      <c r="B785" s="135" t="s">
        <v>1586</v>
      </c>
      <c r="C785" s="136">
        <v>1602990.32</v>
      </c>
      <c r="D785" s="136">
        <v>30456.82</v>
      </c>
      <c r="E785" s="136">
        <v>0</v>
      </c>
      <c r="F785" s="136">
        <v>30456.82</v>
      </c>
      <c r="G785" s="137">
        <v>0</v>
      </c>
      <c r="H785" s="142"/>
      <c r="I785" s="142"/>
      <c r="J785" s="142"/>
      <c r="K785" s="142"/>
      <c r="L785" s="143"/>
      <c r="M785" s="143"/>
      <c r="N785" s="143"/>
      <c r="Y785" s="30">
        <f t="shared" si="12"/>
        <v>30456.82</v>
      </c>
    </row>
    <row r="786" spans="1:25" x14ac:dyDescent="0.2">
      <c r="A786" s="134" t="s">
        <v>1587</v>
      </c>
      <c r="B786" s="135" t="s">
        <v>1588</v>
      </c>
      <c r="C786" s="136">
        <v>1795868.87</v>
      </c>
      <c r="D786" s="136">
        <v>34121.51</v>
      </c>
      <c r="E786" s="136">
        <v>0</v>
      </c>
      <c r="F786" s="136">
        <v>34121.51</v>
      </c>
      <c r="G786" s="137">
        <v>0</v>
      </c>
      <c r="H786" s="142"/>
      <c r="I786" s="142"/>
      <c r="J786" s="142"/>
      <c r="K786" s="142"/>
      <c r="L786" s="143"/>
      <c r="M786" s="143"/>
      <c r="N786" s="143"/>
      <c r="Y786" s="30">
        <f t="shared" si="12"/>
        <v>34121.51</v>
      </c>
    </row>
    <row r="787" spans="1:25" x14ac:dyDescent="0.2">
      <c r="A787" s="134" t="s">
        <v>1589</v>
      </c>
      <c r="B787" s="135" t="s">
        <v>1590</v>
      </c>
      <c r="C787" s="136">
        <v>1070557.55</v>
      </c>
      <c r="D787" s="136">
        <v>20340.59</v>
      </c>
      <c r="E787" s="136">
        <v>0</v>
      </c>
      <c r="F787" s="136">
        <v>20340.59</v>
      </c>
      <c r="G787" s="137">
        <v>0</v>
      </c>
      <c r="H787" s="142"/>
      <c r="I787" s="142"/>
      <c r="J787" s="142"/>
      <c r="K787" s="142"/>
      <c r="L787" s="143"/>
      <c r="M787" s="143"/>
      <c r="N787" s="143"/>
      <c r="Y787" s="30">
        <f t="shared" si="12"/>
        <v>20340.59</v>
      </c>
    </row>
    <row r="788" spans="1:25" x14ac:dyDescent="0.2">
      <c r="A788" s="134" t="s">
        <v>1591</v>
      </c>
      <c r="B788" s="135" t="s">
        <v>1592</v>
      </c>
      <c r="C788" s="136">
        <v>68486.33</v>
      </c>
      <c r="D788" s="136">
        <v>1301.24</v>
      </c>
      <c r="E788" s="136">
        <v>0</v>
      </c>
      <c r="F788" s="136">
        <v>1301.24</v>
      </c>
      <c r="G788" s="137">
        <v>0</v>
      </c>
      <c r="H788" s="142"/>
      <c r="I788" s="142"/>
      <c r="J788" s="142"/>
      <c r="K788" s="142"/>
      <c r="L788" s="143"/>
      <c r="M788" s="143"/>
      <c r="N788" s="143"/>
      <c r="Y788" s="30">
        <f t="shared" si="12"/>
        <v>1301.24</v>
      </c>
    </row>
    <row r="789" spans="1:25" x14ac:dyDescent="0.2">
      <c r="A789" s="134" t="s">
        <v>1593</v>
      </c>
      <c r="B789" s="135" t="s">
        <v>1594</v>
      </c>
      <c r="C789" s="136">
        <v>59636.89</v>
      </c>
      <c r="D789" s="136">
        <v>1133.0999999999999</v>
      </c>
      <c r="E789" s="136">
        <v>0</v>
      </c>
      <c r="F789" s="136">
        <v>1133.0999999999999</v>
      </c>
      <c r="G789" s="137">
        <v>0</v>
      </c>
      <c r="H789" s="142"/>
      <c r="I789" s="142"/>
      <c r="J789" s="142"/>
      <c r="K789" s="142"/>
      <c r="L789" s="143"/>
      <c r="M789" s="143"/>
      <c r="N789" s="143"/>
      <c r="Y789" s="30">
        <f t="shared" si="12"/>
        <v>1133.0999999999999</v>
      </c>
    </row>
    <row r="790" spans="1:25" x14ac:dyDescent="0.2">
      <c r="A790" s="134" t="s">
        <v>1595</v>
      </c>
      <c r="B790" s="135" t="s">
        <v>1596</v>
      </c>
      <c r="C790" s="136">
        <v>1844999.98</v>
      </c>
      <c r="D790" s="136">
        <v>35055</v>
      </c>
      <c r="E790" s="136">
        <v>0</v>
      </c>
      <c r="F790" s="136">
        <v>35055</v>
      </c>
      <c r="G790" s="137">
        <v>0</v>
      </c>
      <c r="H790" s="142"/>
      <c r="I790" s="142"/>
      <c r="J790" s="142"/>
      <c r="K790" s="142"/>
      <c r="L790" s="143"/>
      <c r="M790" s="143"/>
      <c r="N790" s="143"/>
      <c r="Y790" s="30">
        <f t="shared" si="12"/>
        <v>35055</v>
      </c>
    </row>
    <row r="791" spans="1:25" x14ac:dyDescent="0.2">
      <c r="A791" s="134" t="s">
        <v>1597</v>
      </c>
      <c r="B791" s="135" t="s">
        <v>1598</v>
      </c>
      <c r="C791" s="136">
        <v>299627.64</v>
      </c>
      <c r="D791" s="136">
        <v>5692.93</v>
      </c>
      <c r="E791" s="136">
        <v>0</v>
      </c>
      <c r="F791" s="136">
        <v>5692.93</v>
      </c>
      <c r="G791" s="137">
        <v>0</v>
      </c>
      <c r="H791" s="142"/>
      <c r="I791" s="142"/>
      <c r="J791" s="142"/>
      <c r="K791" s="142"/>
      <c r="L791" s="143"/>
      <c r="M791" s="143"/>
      <c r="N791" s="143"/>
      <c r="Y791" s="30">
        <f t="shared" si="12"/>
        <v>5692.93</v>
      </c>
    </row>
    <row r="792" spans="1:25" x14ac:dyDescent="0.2">
      <c r="A792" s="134" t="s">
        <v>1599</v>
      </c>
      <c r="B792" s="135" t="s">
        <v>1600</v>
      </c>
      <c r="C792" s="136">
        <v>57811.35</v>
      </c>
      <c r="D792" s="136">
        <v>1098.42</v>
      </c>
      <c r="E792" s="136">
        <v>0</v>
      </c>
      <c r="F792" s="136">
        <v>1098.42</v>
      </c>
      <c r="G792" s="137">
        <v>0</v>
      </c>
      <c r="H792" s="142"/>
      <c r="I792" s="142"/>
      <c r="J792" s="142"/>
      <c r="K792" s="142"/>
      <c r="L792" s="143"/>
      <c r="M792" s="143"/>
      <c r="N792" s="143"/>
      <c r="Y792" s="30">
        <f t="shared" si="12"/>
        <v>1098.42</v>
      </c>
    </row>
    <row r="793" spans="1:25" x14ac:dyDescent="0.2">
      <c r="A793" s="134" t="s">
        <v>1601</v>
      </c>
      <c r="B793" s="135" t="s">
        <v>1602</v>
      </c>
      <c r="C793" s="136">
        <v>198814.16</v>
      </c>
      <c r="D793" s="136">
        <v>3777.47</v>
      </c>
      <c r="E793" s="136">
        <v>0</v>
      </c>
      <c r="F793" s="136">
        <v>3777.47</v>
      </c>
      <c r="G793" s="137">
        <v>0</v>
      </c>
      <c r="H793" s="142"/>
      <c r="I793" s="142"/>
      <c r="J793" s="142"/>
      <c r="K793" s="142"/>
      <c r="L793" s="143"/>
      <c r="M793" s="143"/>
      <c r="N793" s="143"/>
      <c r="Y793" s="30">
        <f t="shared" si="12"/>
        <v>3777.47</v>
      </c>
    </row>
    <row r="794" spans="1:25" x14ac:dyDescent="0.2">
      <c r="A794" s="134" t="s">
        <v>1603</v>
      </c>
      <c r="B794" s="135" t="s">
        <v>1604</v>
      </c>
      <c r="C794" s="136">
        <v>14867877.92</v>
      </c>
      <c r="D794" s="136">
        <v>282489.68</v>
      </c>
      <c r="E794" s="136">
        <v>0</v>
      </c>
      <c r="F794" s="136">
        <v>282489.68</v>
      </c>
      <c r="G794" s="137">
        <v>0</v>
      </c>
      <c r="H794" s="142"/>
      <c r="I794" s="142"/>
      <c r="J794" s="142"/>
      <c r="K794" s="142"/>
      <c r="L794" s="143"/>
      <c r="M794" s="143"/>
      <c r="N794" s="143"/>
      <c r="Y794" s="30">
        <f t="shared" si="12"/>
        <v>282489.68</v>
      </c>
    </row>
    <row r="795" spans="1:25" x14ac:dyDescent="0.2">
      <c r="A795" s="134" t="s">
        <v>1605</v>
      </c>
      <c r="B795" s="135" t="s">
        <v>1606</v>
      </c>
      <c r="C795" s="136">
        <v>52344.03</v>
      </c>
      <c r="D795" s="136">
        <v>994.54</v>
      </c>
      <c r="E795" s="136">
        <v>0</v>
      </c>
      <c r="F795" s="136">
        <v>994.54</v>
      </c>
      <c r="G795" s="137">
        <v>0</v>
      </c>
      <c r="H795" s="142"/>
      <c r="I795" s="142"/>
      <c r="J795" s="142"/>
      <c r="K795" s="142"/>
      <c r="L795" s="143"/>
      <c r="M795" s="143"/>
      <c r="N795" s="143"/>
      <c r="Y795" s="30">
        <f t="shared" si="12"/>
        <v>994.54</v>
      </c>
    </row>
    <row r="796" spans="1:25" x14ac:dyDescent="0.2">
      <c r="A796" s="134" t="s">
        <v>1607</v>
      </c>
      <c r="B796" s="135" t="s">
        <v>1608</v>
      </c>
      <c r="C796" s="136">
        <v>912147.91</v>
      </c>
      <c r="D796" s="136">
        <v>17330.810000000001</v>
      </c>
      <c r="E796" s="136">
        <v>0</v>
      </c>
      <c r="F796" s="136">
        <v>17330.810000000001</v>
      </c>
      <c r="G796" s="137">
        <v>0</v>
      </c>
      <c r="H796" s="142"/>
      <c r="I796" s="142"/>
      <c r="J796" s="142"/>
      <c r="K796" s="142"/>
      <c r="L796" s="143"/>
      <c r="M796" s="143"/>
      <c r="N796" s="143"/>
      <c r="Y796" s="30">
        <f t="shared" si="12"/>
        <v>17330.810000000001</v>
      </c>
    </row>
    <row r="797" spans="1:25" x14ac:dyDescent="0.2">
      <c r="A797" s="134" t="s">
        <v>1609</v>
      </c>
      <c r="B797" s="135" t="s">
        <v>1610</v>
      </c>
      <c r="C797" s="136">
        <v>113673.15</v>
      </c>
      <c r="D797" s="136">
        <v>2159.79</v>
      </c>
      <c r="E797" s="136">
        <v>0</v>
      </c>
      <c r="F797" s="136">
        <v>2159.79</v>
      </c>
      <c r="G797" s="137">
        <v>0</v>
      </c>
      <c r="H797" s="142"/>
      <c r="I797" s="142"/>
      <c r="J797" s="142"/>
      <c r="K797" s="142"/>
      <c r="L797" s="143"/>
      <c r="M797" s="143"/>
      <c r="N797" s="143"/>
      <c r="Y797" s="30">
        <f t="shared" si="12"/>
        <v>2159.79</v>
      </c>
    </row>
    <row r="798" spans="1:25" x14ac:dyDescent="0.2">
      <c r="A798" s="134" t="s">
        <v>1611</v>
      </c>
      <c r="B798" s="135" t="s">
        <v>1612</v>
      </c>
      <c r="C798" s="136">
        <v>148900.60999999999</v>
      </c>
      <c r="D798" s="136">
        <v>2829.11</v>
      </c>
      <c r="E798" s="136">
        <v>0</v>
      </c>
      <c r="F798" s="136">
        <v>2829.11</v>
      </c>
      <c r="G798" s="137">
        <v>0</v>
      </c>
      <c r="H798" s="142"/>
      <c r="I798" s="142"/>
      <c r="J798" s="142"/>
      <c r="K798" s="142"/>
      <c r="L798" s="143"/>
      <c r="M798" s="143"/>
      <c r="N798" s="143"/>
      <c r="Y798" s="30">
        <f t="shared" si="12"/>
        <v>2829.11</v>
      </c>
    </row>
    <row r="799" spans="1:25" x14ac:dyDescent="0.2">
      <c r="A799" s="134" t="s">
        <v>1613</v>
      </c>
      <c r="B799" s="135" t="s">
        <v>1614</v>
      </c>
      <c r="C799" s="136">
        <v>111177.01</v>
      </c>
      <c r="D799" s="136">
        <v>2112.36</v>
      </c>
      <c r="E799" s="136">
        <v>0</v>
      </c>
      <c r="F799" s="136">
        <v>2112.36</v>
      </c>
      <c r="G799" s="137">
        <v>0</v>
      </c>
      <c r="H799" s="142"/>
      <c r="I799" s="142"/>
      <c r="J799" s="142"/>
      <c r="K799" s="142"/>
      <c r="L799" s="143"/>
      <c r="M799" s="143"/>
      <c r="N799" s="143"/>
      <c r="Y799" s="30">
        <f t="shared" si="12"/>
        <v>2112.36</v>
      </c>
    </row>
    <row r="800" spans="1:25" x14ac:dyDescent="0.2">
      <c r="A800" s="134" t="s">
        <v>1615</v>
      </c>
      <c r="B800" s="135" t="s">
        <v>1616</v>
      </c>
      <c r="C800" s="136">
        <v>1231968.8400000001</v>
      </c>
      <c r="D800" s="136">
        <v>23407.41</v>
      </c>
      <c r="E800" s="136">
        <v>0</v>
      </c>
      <c r="F800" s="136">
        <v>23407.41</v>
      </c>
      <c r="G800" s="137">
        <v>0</v>
      </c>
      <c r="H800" s="142"/>
      <c r="I800" s="142"/>
      <c r="J800" s="142"/>
      <c r="K800" s="142"/>
      <c r="L800" s="143"/>
      <c r="M800" s="143"/>
      <c r="N800" s="143"/>
      <c r="Y800" s="30">
        <f t="shared" si="12"/>
        <v>23407.41</v>
      </c>
    </row>
    <row r="801" spans="1:25" x14ac:dyDescent="0.2">
      <c r="A801" s="134" t="s">
        <v>1617</v>
      </c>
      <c r="B801" s="135" t="s">
        <v>1618</v>
      </c>
      <c r="C801" s="136">
        <v>54038.44</v>
      </c>
      <c r="D801" s="136">
        <v>1026.73</v>
      </c>
      <c r="E801" s="136">
        <v>1026.73</v>
      </c>
      <c r="F801" s="136">
        <v>0</v>
      </c>
      <c r="G801" s="137">
        <v>1300.58</v>
      </c>
      <c r="H801" s="142"/>
      <c r="I801" s="142"/>
      <c r="J801" s="142"/>
      <c r="K801" s="142"/>
      <c r="L801" s="143"/>
      <c r="M801" s="143"/>
      <c r="N801" s="143"/>
      <c r="Y801" s="30">
        <f t="shared" si="12"/>
        <v>0</v>
      </c>
    </row>
    <row r="802" spans="1:25" x14ac:dyDescent="0.2">
      <c r="A802" s="134" t="s">
        <v>1619</v>
      </c>
      <c r="B802" s="135" t="s">
        <v>1620</v>
      </c>
      <c r="C802" s="136">
        <v>1861151.15</v>
      </c>
      <c r="D802" s="136">
        <v>35361.870000000003</v>
      </c>
      <c r="E802" s="136">
        <v>0</v>
      </c>
      <c r="F802" s="136">
        <v>35361.870000000003</v>
      </c>
      <c r="G802" s="137">
        <v>0</v>
      </c>
      <c r="H802" s="142"/>
      <c r="I802" s="142"/>
      <c r="J802" s="142"/>
      <c r="K802" s="142"/>
      <c r="L802" s="143"/>
      <c r="M802" s="143"/>
      <c r="N802" s="143"/>
      <c r="Y802" s="30">
        <f t="shared" si="12"/>
        <v>35361.870000000003</v>
      </c>
    </row>
    <row r="803" spans="1:25" x14ac:dyDescent="0.2">
      <c r="A803" s="134" t="s">
        <v>1621</v>
      </c>
      <c r="B803" s="135" t="s">
        <v>1622</v>
      </c>
      <c r="C803" s="136">
        <v>39594.050000000003</v>
      </c>
      <c r="D803" s="136">
        <v>752.29</v>
      </c>
      <c r="E803" s="136">
        <v>0</v>
      </c>
      <c r="F803" s="136">
        <v>752.29</v>
      </c>
      <c r="G803" s="137">
        <v>0</v>
      </c>
      <c r="H803" s="142"/>
      <c r="I803" s="142"/>
      <c r="J803" s="142"/>
      <c r="K803" s="142"/>
      <c r="L803" s="143"/>
      <c r="M803" s="143"/>
      <c r="N803" s="143"/>
      <c r="Y803" s="30">
        <f t="shared" si="12"/>
        <v>752.29</v>
      </c>
    </row>
    <row r="804" spans="1:25" x14ac:dyDescent="0.2">
      <c r="A804" s="134" t="s">
        <v>1623</v>
      </c>
      <c r="B804" s="135" t="s">
        <v>1624</v>
      </c>
      <c r="C804" s="136">
        <v>408900.57</v>
      </c>
      <c r="D804" s="136">
        <v>7769.11</v>
      </c>
      <c r="E804" s="136">
        <v>0</v>
      </c>
      <c r="F804" s="136">
        <v>7769.11</v>
      </c>
      <c r="G804" s="137">
        <v>0</v>
      </c>
      <c r="H804" s="142"/>
      <c r="I804" s="142"/>
      <c r="J804" s="142"/>
      <c r="K804" s="142"/>
      <c r="L804" s="143"/>
      <c r="M804" s="143"/>
      <c r="N804" s="143"/>
      <c r="Y804" s="30">
        <f t="shared" si="12"/>
        <v>7769.11</v>
      </c>
    </row>
    <row r="805" spans="1:25" x14ac:dyDescent="0.2">
      <c r="A805" s="134" t="s">
        <v>1625</v>
      </c>
      <c r="B805" s="135" t="s">
        <v>1626</v>
      </c>
      <c r="C805" s="136">
        <v>228548.97</v>
      </c>
      <c r="D805" s="136">
        <v>4342.43</v>
      </c>
      <c r="E805" s="136">
        <v>0</v>
      </c>
      <c r="F805" s="136">
        <v>4342.43</v>
      </c>
      <c r="G805" s="137">
        <v>0</v>
      </c>
      <c r="H805" s="142"/>
      <c r="I805" s="142"/>
      <c r="J805" s="142"/>
      <c r="K805" s="142"/>
      <c r="L805" s="143"/>
      <c r="M805" s="143"/>
      <c r="N805" s="143"/>
      <c r="Y805" s="30">
        <f t="shared" si="12"/>
        <v>4342.43</v>
      </c>
    </row>
    <row r="806" spans="1:25" x14ac:dyDescent="0.2">
      <c r="A806" s="134" t="s">
        <v>1627</v>
      </c>
      <c r="B806" s="135" t="s">
        <v>1628</v>
      </c>
      <c r="C806" s="136">
        <v>406745.98</v>
      </c>
      <c r="D806" s="136">
        <v>7728.17</v>
      </c>
      <c r="E806" s="136">
        <v>0</v>
      </c>
      <c r="F806" s="136">
        <v>7728.17</v>
      </c>
      <c r="G806" s="137">
        <v>0</v>
      </c>
      <c r="H806" s="142"/>
      <c r="I806" s="142"/>
      <c r="J806" s="142"/>
      <c r="K806" s="142"/>
      <c r="L806" s="143"/>
      <c r="M806" s="143"/>
      <c r="N806" s="143"/>
      <c r="Y806" s="30">
        <f t="shared" si="12"/>
        <v>7728.17</v>
      </c>
    </row>
    <row r="807" spans="1:25" x14ac:dyDescent="0.2">
      <c r="A807" s="134" t="s">
        <v>1629</v>
      </c>
      <c r="B807" s="135" t="s">
        <v>1630</v>
      </c>
      <c r="C807" s="136">
        <v>63526</v>
      </c>
      <c r="D807" s="136">
        <v>1207</v>
      </c>
      <c r="E807" s="136">
        <v>0</v>
      </c>
      <c r="F807" s="136">
        <v>1207</v>
      </c>
      <c r="G807" s="137">
        <v>0</v>
      </c>
      <c r="H807" s="142"/>
      <c r="I807" s="142"/>
      <c r="J807" s="142"/>
      <c r="K807" s="142"/>
      <c r="L807" s="143"/>
      <c r="M807" s="143"/>
      <c r="N807" s="143"/>
      <c r="Y807" s="30">
        <f t="shared" si="12"/>
        <v>1207</v>
      </c>
    </row>
    <row r="808" spans="1:25" x14ac:dyDescent="0.2">
      <c r="A808" s="134" t="s">
        <v>1631</v>
      </c>
      <c r="B808" s="135" t="s">
        <v>1632</v>
      </c>
      <c r="C808" s="136">
        <v>2201263.31</v>
      </c>
      <c r="D808" s="136">
        <v>41824</v>
      </c>
      <c r="E808" s="136">
        <v>0</v>
      </c>
      <c r="F808" s="136">
        <v>41824</v>
      </c>
      <c r="G808" s="137">
        <v>0</v>
      </c>
      <c r="H808" s="142"/>
      <c r="I808" s="142"/>
      <c r="J808" s="142"/>
      <c r="K808" s="142"/>
      <c r="L808" s="143"/>
      <c r="M808" s="143"/>
      <c r="N808" s="143"/>
      <c r="Y808" s="30">
        <f t="shared" si="12"/>
        <v>41824</v>
      </c>
    </row>
    <row r="809" spans="1:25" x14ac:dyDescent="0.2">
      <c r="A809" s="134" t="s">
        <v>1633</v>
      </c>
      <c r="B809" s="135" t="s">
        <v>1634</v>
      </c>
      <c r="C809" s="136">
        <v>291929.57</v>
      </c>
      <c r="D809" s="136">
        <v>5546.66</v>
      </c>
      <c r="E809" s="136">
        <v>0</v>
      </c>
      <c r="F809" s="136">
        <v>5546.66</v>
      </c>
      <c r="G809" s="137">
        <v>0</v>
      </c>
      <c r="H809" s="142"/>
      <c r="I809" s="142"/>
      <c r="J809" s="142"/>
      <c r="K809" s="142"/>
      <c r="L809" s="143"/>
      <c r="M809" s="143"/>
      <c r="N809" s="143"/>
      <c r="Y809" s="30">
        <f t="shared" si="12"/>
        <v>5546.66</v>
      </c>
    </row>
    <row r="810" spans="1:25" x14ac:dyDescent="0.2">
      <c r="A810" s="134" t="s">
        <v>1635</v>
      </c>
      <c r="B810" s="135" t="s">
        <v>1636</v>
      </c>
      <c r="C810" s="136">
        <v>208282.89</v>
      </c>
      <c r="D810" s="136">
        <v>3957.38</v>
      </c>
      <c r="E810" s="136">
        <v>0</v>
      </c>
      <c r="F810" s="136">
        <v>3957.38</v>
      </c>
      <c r="G810" s="137">
        <v>0</v>
      </c>
      <c r="H810" s="142"/>
      <c r="I810" s="142"/>
      <c r="J810" s="142"/>
      <c r="K810" s="142"/>
      <c r="L810" s="143"/>
      <c r="M810" s="143"/>
      <c r="N810" s="143"/>
      <c r="Y810" s="30">
        <f t="shared" si="12"/>
        <v>3957.38</v>
      </c>
    </row>
    <row r="811" spans="1:25" x14ac:dyDescent="0.2">
      <c r="A811" s="134" t="s">
        <v>1637</v>
      </c>
      <c r="B811" s="135" t="s">
        <v>1638</v>
      </c>
      <c r="C811" s="136">
        <v>739516.19</v>
      </c>
      <c r="D811" s="136">
        <v>14050.81</v>
      </c>
      <c r="E811" s="136">
        <v>0</v>
      </c>
      <c r="F811" s="136">
        <v>14050.81</v>
      </c>
      <c r="G811" s="137">
        <v>0</v>
      </c>
      <c r="H811" s="142"/>
      <c r="I811" s="142"/>
      <c r="J811" s="142"/>
      <c r="K811" s="142"/>
      <c r="L811" s="143"/>
      <c r="M811" s="143"/>
      <c r="N811" s="143"/>
      <c r="Y811" s="30">
        <f t="shared" si="12"/>
        <v>14050.81</v>
      </c>
    </row>
    <row r="812" spans="1:25" x14ac:dyDescent="0.2">
      <c r="A812" s="134" t="s">
        <v>1639</v>
      </c>
      <c r="B812" s="135" t="s">
        <v>1640</v>
      </c>
      <c r="C812" s="136">
        <v>195397.26</v>
      </c>
      <c r="D812" s="136">
        <v>3712.55</v>
      </c>
      <c r="E812" s="136">
        <v>0</v>
      </c>
      <c r="F812" s="136">
        <v>3712.55</v>
      </c>
      <c r="G812" s="137">
        <v>0</v>
      </c>
      <c r="H812" s="142"/>
      <c r="I812" s="142"/>
      <c r="J812" s="142"/>
      <c r="K812" s="142"/>
      <c r="L812" s="143"/>
      <c r="M812" s="143"/>
      <c r="N812" s="143"/>
      <c r="Y812" s="30">
        <f t="shared" si="12"/>
        <v>3712.55</v>
      </c>
    </row>
    <row r="813" spans="1:25" x14ac:dyDescent="0.2">
      <c r="A813" s="134" t="s">
        <v>1641</v>
      </c>
      <c r="B813" s="135" t="s">
        <v>1642</v>
      </c>
      <c r="C813" s="136">
        <v>306919.26</v>
      </c>
      <c r="D813" s="136">
        <v>5831.47</v>
      </c>
      <c r="E813" s="136">
        <v>0</v>
      </c>
      <c r="F813" s="136">
        <v>5831.47</v>
      </c>
      <c r="G813" s="137">
        <v>0</v>
      </c>
      <c r="H813" s="142"/>
      <c r="I813" s="142"/>
      <c r="J813" s="142"/>
      <c r="K813" s="142"/>
      <c r="L813" s="143"/>
      <c r="M813" s="143"/>
      <c r="N813" s="143"/>
      <c r="Y813" s="30">
        <f t="shared" si="12"/>
        <v>5831.47</v>
      </c>
    </row>
    <row r="814" spans="1:25" x14ac:dyDescent="0.2">
      <c r="A814" s="134" t="s">
        <v>1643</v>
      </c>
      <c r="B814" s="135" t="s">
        <v>1644</v>
      </c>
      <c r="C814" s="136">
        <v>102489.97</v>
      </c>
      <c r="D814" s="136">
        <v>1947.31</v>
      </c>
      <c r="E814" s="136">
        <v>0</v>
      </c>
      <c r="F814" s="136">
        <v>1947.31</v>
      </c>
      <c r="G814" s="137">
        <v>0</v>
      </c>
      <c r="H814" s="142"/>
      <c r="I814" s="142"/>
      <c r="J814" s="142"/>
      <c r="K814" s="142"/>
      <c r="L814" s="143"/>
      <c r="M814" s="143"/>
      <c r="N814" s="143"/>
      <c r="Y814" s="30">
        <f t="shared" si="12"/>
        <v>1947.31</v>
      </c>
    </row>
    <row r="815" spans="1:25" x14ac:dyDescent="0.2">
      <c r="A815" s="134" t="s">
        <v>1645</v>
      </c>
      <c r="B815" s="135" t="s">
        <v>1646</v>
      </c>
      <c r="C815" s="136">
        <v>245826.19</v>
      </c>
      <c r="D815" s="136">
        <v>4670.7</v>
      </c>
      <c r="E815" s="136">
        <v>0</v>
      </c>
      <c r="F815" s="136">
        <v>4670.7</v>
      </c>
      <c r="G815" s="137">
        <v>0</v>
      </c>
      <c r="H815" s="142"/>
      <c r="I815" s="142"/>
      <c r="J815" s="142"/>
      <c r="K815" s="142"/>
      <c r="L815" s="143"/>
      <c r="M815" s="143"/>
      <c r="N815" s="143"/>
      <c r="Y815" s="30">
        <f t="shared" si="12"/>
        <v>4670.7</v>
      </c>
    </row>
    <row r="816" spans="1:25" x14ac:dyDescent="0.2">
      <c r="A816" s="134" t="s">
        <v>1647</v>
      </c>
      <c r="B816" s="135" t="s">
        <v>1648</v>
      </c>
      <c r="C816" s="136">
        <v>351083.65</v>
      </c>
      <c r="D816" s="136">
        <v>6670.59</v>
      </c>
      <c r="E816" s="136">
        <v>0</v>
      </c>
      <c r="F816" s="136">
        <v>6670.59</v>
      </c>
      <c r="G816" s="137">
        <v>0</v>
      </c>
      <c r="H816" s="142"/>
      <c r="I816" s="142"/>
      <c r="J816" s="142"/>
      <c r="K816" s="142"/>
      <c r="L816" s="143"/>
      <c r="M816" s="143"/>
      <c r="N816" s="143"/>
      <c r="Y816" s="30">
        <f t="shared" si="12"/>
        <v>6670.59</v>
      </c>
    </row>
    <row r="817" spans="1:25" x14ac:dyDescent="0.2">
      <c r="A817" s="134" t="s">
        <v>1649</v>
      </c>
      <c r="B817" s="135" t="s">
        <v>1650</v>
      </c>
      <c r="C817" s="136">
        <v>139435.07999999999</v>
      </c>
      <c r="D817" s="136">
        <v>2649.27</v>
      </c>
      <c r="E817" s="136">
        <v>0</v>
      </c>
      <c r="F817" s="136">
        <v>2649.27</v>
      </c>
      <c r="G817" s="137">
        <v>0</v>
      </c>
      <c r="H817" s="142"/>
      <c r="I817" s="142"/>
      <c r="J817" s="142"/>
      <c r="K817" s="142"/>
      <c r="L817" s="143"/>
      <c r="M817" s="143"/>
      <c r="N817" s="143"/>
      <c r="Y817" s="30">
        <f t="shared" si="12"/>
        <v>2649.27</v>
      </c>
    </row>
    <row r="818" spans="1:25" x14ac:dyDescent="0.2">
      <c r="A818" s="134" t="s">
        <v>1651</v>
      </c>
      <c r="B818" s="135" t="s">
        <v>1652</v>
      </c>
      <c r="C818" s="136">
        <v>338824.85</v>
      </c>
      <c r="D818" s="136">
        <v>6437.67</v>
      </c>
      <c r="E818" s="136">
        <v>0</v>
      </c>
      <c r="F818" s="136">
        <v>6437.67</v>
      </c>
      <c r="G818" s="137">
        <v>0</v>
      </c>
      <c r="H818" s="142"/>
      <c r="I818" s="142"/>
      <c r="J818" s="142"/>
      <c r="K818" s="142"/>
      <c r="L818" s="143"/>
      <c r="M818" s="143"/>
      <c r="N818" s="143"/>
      <c r="Y818" s="30">
        <f t="shared" si="12"/>
        <v>6437.67</v>
      </c>
    </row>
    <row r="819" spans="1:25" x14ac:dyDescent="0.2">
      <c r="A819" s="134" t="s">
        <v>1653</v>
      </c>
      <c r="B819" s="135" t="s">
        <v>1654</v>
      </c>
      <c r="C819" s="136">
        <v>61314.52</v>
      </c>
      <c r="D819" s="136">
        <v>1164.98</v>
      </c>
      <c r="E819" s="136">
        <v>0</v>
      </c>
      <c r="F819" s="136">
        <v>1164.98</v>
      </c>
      <c r="G819" s="137">
        <v>0</v>
      </c>
      <c r="H819" s="142"/>
      <c r="I819" s="142"/>
      <c r="J819" s="142"/>
      <c r="K819" s="142"/>
      <c r="L819" s="143"/>
      <c r="M819" s="143"/>
      <c r="N819" s="143"/>
      <c r="Y819" s="30">
        <f t="shared" si="12"/>
        <v>1164.98</v>
      </c>
    </row>
    <row r="820" spans="1:25" x14ac:dyDescent="0.2">
      <c r="A820" s="134" t="s">
        <v>1655</v>
      </c>
      <c r="B820" s="135" t="s">
        <v>1656</v>
      </c>
      <c r="C820" s="136">
        <v>16790.23</v>
      </c>
      <c r="D820" s="136">
        <v>319.02</v>
      </c>
      <c r="E820" s="136">
        <v>0</v>
      </c>
      <c r="F820" s="136">
        <v>319.02</v>
      </c>
      <c r="G820" s="137">
        <v>0</v>
      </c>
      <c r="H820" s="142"/>
      <c r="I820" s="142"/>
      <c r="J820" s="142"/>
      <c r="K820" s="142"/>
      <c r="L820" s="143"/>
      <c r="M820" s="143"/>
      <c r="N820" s="143"/>
      <c r="Y820" s="30">
        <f t="shared" si="12"/>
        <v>319.02</v>
      </c>
    </row>
    <row r="821" spans="1:25" x14ac:dyDescent="0.2">
      <c r="A821" s="134" t="s">
        <v>1657</v>
      </c>
      <c r="B821" s="135" t="s">
        <v>1658</v>
      </c>
      <c r="C821" s="136">
        <v>78957.440000000002</v>
      </c>
      <c r="D821" s="136">
        <v>1500.19</v>
      </c>
      <c r="E821" s="136">
        <v>0</v>
      </c>
      <c r="F821" s="136">
        <v>1500.19</v>
      </c>
      <c r="G821" s="137">
        <v>0</v>
      </c>
      <c r="H821" s="142"/>
      <c r="I821" s="142"/>
      <c r="J821" s="142"/>
      <c r="K821" s="142"/>
      <c r="L821" s="143"/>
      <c r="M821" s="143"/>
      <c r="N821" s="143"/>
      <c r="Y821" s="30">
        <f t="shared" si="12"/>
        <v>1500.19</v>
      </c>
    </row>
    <row r="822" spans="1:25" x14ac:dyDescent="0.2">
      <c r="A822" s="134" t="s">
        <v>1659</v>
      </c>
      <c r="B822" s="135" t="s">
        <v>1660</v>
      </c>
      <c r="C822" s="136">
        <v>640693.97</v>
      </c>
      <c r="D822" s="136">
        <v>12173.19</v>
      </c>
      <c r="E822" s="136">
        <v>0</v>
      </c>
      <c r="F822" s="136">
        <v>12173.19</v>
      </c>
      <c r="G822" s="137">
        <v>0</v>
      </c>
      <c r="H822" s="142"/>
      <c r="I822" s="142"/>
      <c r="J822" s="142"/>
      <c r="K822" s="142"/>
      <c r="L822" s="143"/>
      <c r="M822" s="143"/>
      <c r="N822" s="143"/>
      <c r="Y822" s="30">
        <f t="shared" si="12"/>
        <v>12173.19</v>
      </c>
    </row>
    <row r="823" spans="1:25" x14ac:dyDescent="0.2">
      <c r="A823" s="134" t="s">
        <v>1661</v>
      </c>
      <c r="B823" s="135" t="s">
        <v>1662</v>
      </c>
      <c r="C823" s="136">
        <v>19692.27</v>
      </c>
      <c r="D823" s="136">
        <v>374.15</v>
      </c>
      <c r="E823" s="136">
        <v>0</v>
      </c>
      <c r="F823" s="136">
        <v>374.15</v>
      </c>
      <c r="G823" s="137">
        <v>0</v>
      </c>
      <c r="H823" s="142"/>
      <c r="I823" s="142"/>
      <c r="J823" s="142"/>
      <c r="K823" s="142"/>
      <c r="L823" s="143"/>
      <c r="M823" s="143"/>
      <c r="N823" s="143"/>
      <c r="Y823" s="30">
        <f t="shared" si="12"/>
        <v>374.15</v>
      </c>
    </row>
    <row r="824" spans="1:25" x14ac:dyDescent="0.2">
      <c r="A824" s="134" t="s">
        <v>1663</v>
      </c>
      <c r="B824" s="135" t="s">
        <v>1664</v>
      </c>
      <c r="C824" s="136">
        <v>568051.28</v>
      </c>
      <c r="D824" s="136">
        <v>10792.98</v>
      </c>
      <c r="E824" s="136">
        <v>0</v>
      </c>
      <c r="F824" s="136">
        <v>10792.98</v>
      </c>
      <c r="G824" s="137">
        <v>0</v>
      </c>
      <c r="H824" s="142"/>
      <c r="I824" s="142"/>
      <c r="J824" s="142"/>
      <c r="K824" s="142"/>
      <c r="L824" s="143"/>
      <c r="M824" s="143"/>
      <c r="N824" s="143"/>
      <c r="Y824" s="30">
        <f t="shared" si="12"/>
        <v>10792.98</v>
      </c>
    </row>
    <row r="825" spans="1:25" x14ac:dyDescent="0.2">
      <c r="A825" s="134" t="s">
        <v>1665</v>
      </c>
      <c r="B825" s="135" t="s">
        <v>1666</v>
      </c>
      <c r="C825" s="136">
        <v>39726.25</v>
      </c>
      <c r="D825" s="136">
        <v>754.8</v>
      </c>
      <c r="E825" s="136">
        <v>0</v>
      </c>
      <c r="F825" s="136">
        <v>754.8</v>
      </c>
      <c r="G825" s="137">
        <v>0</v>
      </c>
      <c r="H825" s="142"/>
      <c r="I825" s="142"/>
      <c r="J825" s="142"/>
      <c r="K825" s="142"/>
      <c r="L825" s="143"/>
      <c r="M825" s="143"/>
      <c r="N825" s="143"/>
      <c r="Y825" s="30">
        <f t="shared" si="12"/>
        <v>754.8</v>
      </c>
    </row>
    <row r="826" spans="1:25" x14ac:dyDescent="0.2">
      <c r="A826" s="134" t="s">
        <v>1667</v>
      </c>
      <c r="B826" s="135" t="s">
        <v>1668</v>
      </c>
      <c r="C826" s="136">
        <v>441666.44</v>
      </c>
      <c r="D826" s="136">
        <v>8391.66</v>
      </c>
      <c r="E826" s="136">
        <v>0</v>
      </c>
      <c r="F826" s="136">
        <v>8391.66</v>
      </c>
      <c r="G826" s="137">
        <v>0</v>
      </c>
      <c r="H826" s="142"/>
      <c r="I826" s="142"/>
      <c r="J826" s="142"/>
      <c r="K826" s="142"/>
      <c r="L826" s="143"/>
      <c r="M826" s="143"/>
      <c r="N826" s="143"/>
      <c r="Y826" s="30">
        <f t="shared" si="12"/>
        <v>8391.66</v>
      </c>
    </row>
    <row r="827" spans="1:25" x14ac:dyDescent="0.2">
      <c r="A827" s="134" t="s">
        <v>1669</v>
      </c>
      <c r="B827" s="135" t="s">
        <v>1670</v>
      </c>
      <c r="C827" s="136">
        <v>693073.3</v>
      </c>
      <c r="D827" s="136">
        <v>13168.39</v>
      </c>
      <c r="E827" s="136">
        <v>0</v>
      </c>
      <c r="F827" s="136">
        <v>13168.39</v>
      </c>
      <c r="G827" s="137">
        <v>0</v>
      </c>
      <c r="H827" s="142"/>
      <c r="I827" s="142"/>
      <c r="J827" s="142"/>
      <c r="K827" s="142"/>
      <c r="L827" s="143"/>
      <c r="M827" s="143"/>
      <c r="N827" s="143"/>
      <c r="Y827" s="30">
        <f t="shared" si="12"/>
        <v>13168.39</v>
      </c>
    </row>
    <row r="828" spans="1:25" x14ac:dyDescent="0.2">
      <c r="A828" s="134" t="s">
        <v>1671</v>
      </c>
      <c r="B828" s="135" t="s">
        <v>1672</v>
      </c>
      <c r="C828" s="136">
        <v>342439.03</v>
      </c>
      <c r="D828" s="136">
        <v>6506.34</v>
      </c>
      <c r="E828" s="136">
        <v>0</v>
      </c>
      <c r="F828" s="136">
        <v>6506.34</v>
      </c>
      <c r="G828" s="137">
        <v>0</v>
      </c>
      <c r="H828" s="142"/>
      <c r="I828" s="142"/>
      <c r="J828" s="142"/>
      <c r="K828" s="142"/>
      <c r="L828" s="143"/>
      <c r="M828" s="143"/>
      <c r="N828" s="143"/>
      <c r="Y828" s="30">
        <f t="shared" si="12"/>
        <v>6506.34</v>
      </c>
    </row>
    <row r="829" spans="1:25" x14ac:dyDescent="0.2">
      <c r="A829" s="134" t="s">
        <v>1673</v>
      </c>
      <c r="B829" s="135" t="s">
        <v>1674</v>
      </c>
      <c r="C829" s="136">
        <v>7443.24</v>
      </c>
      <c r="D829" s="136">
        <v>141.41999999999999</v>
      </c>
      <c r="E829" s="136">
        <v>0</v>
      </c>
      <c r="F829" s="136">
        <v>141.41999999999999</v>
      </c>
      <c r="G829" s="137">
        <v>0</v>
      </c>
      <c r="H829" s="142"/>
      <c r="I829" s="142"/>
      <c r="J829" s="142"/>
      <c r="K829" s="142"/>
      <c r="L829" s="143"/>
      <c r="M829" s="143"/>
      <c r="N829" s="143"/>
      <c r="Y829" s="30">
        <f t="shared" si="12"/>
        <v>141.41999999999999</v>
      </c>
    </row>
    <row r="830" spans="1:25" x14ac:dyDescent="0.2">
      <c r="A830" s="134" t="s">
        <v>1675</v>
      </c>
      <c r="B830" s="135" t="s">
        <v>1676</v>
      </c>
      <c r="C830" s="136">
        <v>471784.64</v>
      </c>
      <c r="D830" s="136">
        <v>8963.91</v>
      </c>
      <c r="E830" s="136">
        <v>0</v>
      </c>
      <c r="F830" s="136">
        <v>8963.91</v>
      </c>
      <c r="G830" s="137">
        <v>0</v>
      </c>
      <c r="H830" s="142"/>
      <c r="I830" s="142"/>
      <c r="J830" s="142"/>
      <c r="K830" s="142"/>
      <c r="L830" s="143"/>
      <c r="M830" s="143"/>
      <c r="N830" s="143"/>
      <c r="Y830" s="30">
        <f t="shared" si="12"/>
        <v>8963.91</v>
      </c>
    </row>
    <row r="831" spans="1:25" x14ac:dyDescent="0.2">
      <c r="A831" s="134" t="s">
        <v>1677</v>
      </c>
      <c r="B831" s="135" t="s">
        <v>1678</v>
      </c>
      <c r="C831" s="136">
        <v>114906.33</v>
      </c>
      <c r="D831" s="136">
        <v>2183.2199999999998</v>
      </c>
      <c r="E831" s="136">
        <v>0</v>
      </c>
      <c r="F831" s="136">
        <v>2183.2199999999998</v>
      </c>
      <c r="G831" s="137">
        <v>0</v>
      </c>
      <c r="H831" s="142"/>
      <c r="I831" s="142"/>
      <c r="J831" s="142"/>
      <c r="K831" s="142"/>
      <c r="L831" s="143"/>
      <c r="M831" s="143"/>
      <c r="N831" s="143"/>
      <c r="Y831" s="30">
        <f t="shared" si="12"/>
        <v>2183.2199999999998</v>
      </c>
    </row>
    <row r="832" spans="1:25" x14ac:dyDescent="0.2">
      <c r="A832" s="134" t="s">
        <v>1679</v>
      </c>
      <c r="B832" s="135" t="s">
        <v>1680</v>
      </c>
      <c r="C832" s="136">
        <v>86815.96</v>
      </c>
      <c r="D832" s="136">
        <v>1649.5</v>
      </c>
      <c r="E832" s="136">
        <v>0</v>
      </c>
      <c r="F832" s="136">
        <v>1649.5</v>
      </c>
      <c r="G832" s="137">
        <v>0</v>
      </c>
      <c r="H832" s="142"/>
      <c r="I832" s="142"/>
      <c r="J832" s="142"/>
      <c r="K832" s="142"/>
      <c r="L832" s="143"/>
      <c r="M832" s="143"/>
      <c r="N832" s="143"/>
      <c r="Y832" s="30">
        <f t="shared" si="12"/>
        <v>1649.5</v>
      </c>
    </row>
    <row r="833" spans="1:25" x14ac:dyDescent="0.2">
      <c r="A833" s="134" t="s">
        <v>1681</v>
      </c>
      <c r="B833" s="135" t="s">
        <v>1682</v>
      </c>
      <c r="C833" s="136">
        <v>78805.899999999994</v>
      </c>
      <c r="D833" s="136">
        <v>1497.31</v>
      </c>
      <c r="E833" s="136">
        <v>0</v>
      </c>
      <c r="F833" s="136">
        <v>1497.31</v>
      </c>
      <c r="G833" s="137">
        <v>0</v>
      </c>
      <c r="H833" s="142"/>
      <c r="I833" s="142"/>
      <c r="J833" s="142"/>
      <c r="K833" s="142"/>
      <c r="L833" s="143"/>
      <c r="M833" s="143"/>
      <c r="N833" s="143"/>
      <c r="Y833" s="30">
        <f t="shared" si="12"/>
        <v>1497.31</v>
      </c>
    </row>
    <row r="834" spans="1:25" x14ac:dyDescent="0.2">
      <c r="A834" s="134" t="s">
        <v>1683</v>
      </c>
      <c r="B834" s="135" t="s">
        <v>1684</v>
      </c>
      <c r="C834" s="136">
        <v>34569.64</v>
      </c>
      <c r="D834" s="136">
        <v>656.82</v>
      </c>
      <c r="E834" s="136">
        <v>0</v>
      </c>
      <c r="F834" s="136">
        <v>656.82</v>
      </c>
      <c r="G834" s="137">
        <v>0</v>
      </c>
      <c r="H834" s="142"/>
      <c r="I834" s="142"/>
      <c r="J834" s="142"/>
      <c r="K834" s="142"/>
      <c r="L834" s="143"/>
      <c r="M834" s="143"/>
      <c r="N834" s="143"/>
      <c r="Y834" s="30">
        <f t="shared" si="12"/>
        <v>656.82</v>
      </c>
    </row>
    <row r="835" spans="1:25" x14ac:dyDescent="0.2">
      <c r="A835" s="134" t="s">
        <v>1685</v>
      </c>
      <c r="B835" s="135" t="s">
        <v>1686</v>
      </c>
      <c r="C835" s="136">
        <v>115142.91</v>
      </c>
      <c r="D835" s="136">
        <v>2187.7199999999998</v>
      </c>
      <c r="E835" s="136">
        <v>0</v>
      </c>
      <c r="F835" s="136">
        <v>2187.7199999999998</v>
      </c>
      <c r="G835" s="137">
        <v>0</v>
      </c>
      <c r="H835" s="142"/>
      <c r="I835" s="142"/>
      <c r="J835" s="142"/>
      <c r="K835" s="142"/>
      <c r="L835" s="143"/>
      <c r="M835" s="143"/>
      <c r="N835" s="143"/>
      <c r="Y835" s="30">
        <f t="shared" si="12"/>
        <v>2187.7199999999998</v>
      </c>
    </row>
    <row r="836" spans="1:25" x14ac:dyDescent="0.2">
      <c r="A836" s="134" t="s">
        <v>1687</v>
      </c>
      <c r="B836" s="135" t="s">
        <v>1688</v>
      </c>
      <c r="C836" s="136">
        <v>6496117.4699999997</v>
      </c>
      <c r="D836" s="136">
        <v>123426.23</v>
      </c>
      <c r="E836" s="136">
        <v>0</v>
      </c>
      <c r="F836" s="136">
        <v>123426.23</v>
      </c>
      <c r="G836" s="137">
        <v>0</v>
      </c>
      <c r="H836" s="142"/>
      <c r="I836" s="142"/>
      <c r="J836" s="142"/>
      <c r="K836" s="142"/>
      <c r="L836" s="143"/>
      <c r="M836" s="143"/>
      <c r="N836" s="143"/>
      <c r="Y836" s="30">
        <f t="shared" si="12"/>
        <v>123426.23</v>
      </c>
    </row>
    <row r="837" spans="1:25" x14ac:dyDescent="0.2">
      <c r="A837" s="134" t="s">
        <v>1689</v>
      </c>
      <c r="B837" s="135" t="s">
        <v>1690</v>
      </c>
      <c r="C837" s="136">
        <v>73348.259999999995</v>
      </c>
      <c r="D837" s="136">
        <v>1393.62</v>
      </c>
      <c r="E837" s="136">
        <v>0</v>
      </c>
      <c r="F837" s="136">
        <v>1393.62</v>
      </c>
      <c r="G837" s="137">
        <v>0</v>
      </c>
      <c r="H837" s="142"/>
      <c r="I837" s="142"/>
      <c r="J837" s="142"/>
      <c r="K837" s="142"/>
      <c r="L837" s="143"/>
      <c r="M837" s="143"/>
      <c r="N837" s="143"/>
      <c r="Y837" s="30">
        <f t="shared" si="12"/>
        <v>1393.62</v>
      </c>
    </row>
    <row r="838" spans="1:25" x14ac:dyDescent="0.2">
      <c r="A838" s="134" t="s">
        <v>1691</v>
      </c>
      <c r="B838" s="135" t="s">
        <v>1692</v>
      </c>
      <c r="C838" s="136">
        <v>109349.66</v>
      </c>
      <c r="D838" s="136">
        <v>2077.64</v>
      </c>
      <c r="E838" s="136">
        <v>0</v>
      </c>
      <c r="F838" s="136">
        <v>2077.64</v>
      </c>
      <c r="G838" s="137">
        <v>0</v>
      </c>
      <c r="H838" s="142"/>
      <c r="I838" s="142"/>
      <c r="J838" s="142"/>
      <c r="K838" s="142"/>
      <c r="L838" s="143"/>
      <c r="M838" s="143"/>
      <c r="N838" s="143"/>
      <c r="Y838" s="30">
        <f t="shared" si="12"/>
        <v>2077.64</v>
      </c>
    </row>
    <row r="839" spans="1:25" x14ac:dyDescent="0.2">
      <c r="A839" s="134" t="s">
        <v>1693</v>
      </c>
      <c r="B839" s="135" t="s">
        <v>1694</v>
      </c>
      <c r="C839" s="136">
        <v>90577.59</v>
      </c>
      <c r="D839" s="136">
        <v>1720.98</v>
      </c>
      <c r="E839" s="136">
        <v>0</v>
      </c>
      <c r="F839" s="136">
        <v>1720.98</v>
      </c>
      <c r="G839" s="137">
        <v>0</v>
      </c>
      <c r="H839" s="142"/>
      <c r="I839" s="142"/>
      <c r="J839" s="142"/>
      <c r="K839" s="142"/>
      <c r="L839" s="143"/>
      <c r="M839" s="143"/>
      <c r="N839" s="143"/>
      <c r="Y839" s="30">
        <f t="shared" si="12"/>
        <v>1720.98</v>
      </c>
    </row>
    <row r="840" spans="1:25" x14ac:dyDescent="0.2">
      <c r="A840" s="134" t="s">
        <v>1695</v>
      </c>
      <c r="B840" s="135" t="s">
        <v>1696</v>
      </c>
      <c r="C840" s="136">
        <v>73403248.719999999</v>
      </c>
      <c r="D840" s="136">
        <v>1394661.73</v>
      </c>
      <c r="E840" s="136">
        <v>0</v>
      </c>
      <c r="F840" s="136">
        <v>1394661.73</v>
      </c>
      <c r="G840" s="137">
        <v>0</v>
      </c>
      <c r="H840" s="142"/>
      <c r="I840" s="142"/>
      <c r="J840" s="142"/>
      <c r="K840" s="142"/>
      <c r="L840" s="143"/>
      <c r="M840" s="143"/>
      <c r="N840" s="143"/>
      <c r="Y840" s="30">
        <f t="shared" si="12"/>
        <v>1394661.73</v>
      </c>
    </row>
    <row r="841" spans="1:25" x14ac:dyDescent="0.2">
      <c r="A841" s="134" t="s">
        <v>1697</v>
      </c>
      <c r="B841" s="135" t="s">
        <v>1698</v>
      </c>
      <c r="C841" s="136">
        <v>347431.84</v>
      </c>
      <c r="D841" s="136">
        <v>6601.21</v>
      </c>
      <c r="E841" s="136">
        <v>0</v>
      </c>
      <c r="F841" s="136">
        <v>6601.21</v>
      </c>
      <c r="G841" s="137">
        <v>0</v>
      </c>
      <c r="H841" s="142"/>
      <c r="I841" s="142"/>
      <c r="J841" s="142"/>
      <c r="K841" s="142"/>
      <c r="L841" s="143"/>
      <c r="M841" s="143"/>
      <c r="N841" s="143"/>
      <c r="Y841" s="30">
        <f t="shared" si="12"/>
        <v>6601.21</v>
      </c>
    </row>
    <row r="842" spans="1:25" x14ac:dyDescent="0.2">
      <c r="A842" s="134" t="s">
        <v>1699</v>
      </c>
      <c r="B842" s="135" t="s">
        <v>1700</v>
      </c>
      <c r="C842" s="136">
        <v>11433.62</v>
      </c>
      <c r="D842" s="136">
        <v>217.24</v>
      </c>
      <c r="E842" s="136">
        <v>0</v>
      </c>
      <c r="F842" s="136">
        <v>217.24</v>
      </c>
      <c r="G842" s="137">
        <v>0</v>
      </c>
      <c r="H842" s="142"/>
      <c r="I842" s="142"/>
      <c r="J842" s="142"/>
      <c r="K842" s="142"/>
      <c r="L842" s="143"/>
      <c r="M842" s="143"/>
      <c r="N842" s="143"/>
      <c r="Y842" s="30">
        <f t="shared" si="12"/>
        <v>217.24</v>
      </c>
    </row>
    <row r="843" spans="1:25" x14ac:dyDescent="0.2">
      <c r="A843" s="134" t="s">
        <v>1701</v>
      </c>
      <c r="B843" s="135" t="s">
        <v>1702</v>
      </c>
      <c r="C843" s="136">
        <v>651546.03</v>
      </c>
      <c r="D843" s="136">
        <v>12379.38</v>
      </c>
      <c r="E843" s="136">
        <v>0</v>
      </c>
      <c r="F843" s="136">
        <v>12379.38</v>
      </c>
      <c r="G843" s="137">
        <v>0</v>
      </c>
      <c r="H843" s="142"/>
      <c r="I843" s="142"/>
      <c r="J843" s="142"/>
      <c r="K843" s="142"/>
      <c r="L843" s="143"/>
      <c r="M843" s="143"/>
      <c r="N843" s="143"/>
      <c r="Y843" s="30">
        <f t="shared" si="12"/>
        <v>12379.38</v>
      </c>
    </row>
    <row r="844" spans="1:25" x14ac:dyDescent="0.2">
      <c r="A844" s="134" t="s">
        <v>1703</v>
      </c>
      <c r="B844" s="135" t="s">
        <v>1704</v>
      </c>
      <c r="C844" s="136">
        <v>292406.03999999998</v>
      </c>
      <c r="D844" s="136">
        <v>5555.72</v>
      </c>
      <c r="E844" s="136">
        <v>0</v>
      </c>
      <c r="F844" s="136">
        <v>5555.72</v>
      </c>
      <c r="G844" s="137">
        <v>0</v>
      </c>
      <c r="H844" s="142"/>
      <c r="I844" s="142"/>
      <c r="J844" s="142"/>
      <c r="K844" s="142"/>
      <c r="L844" s="143"/>
      <c r="M844" s="143"/>
      <c r="N844" s="143"/>
      <c r="Y844" s="30">
        <f t="shared" si="12"/>
        <v>5555.72</v>
      </c>
    </row>
    <row r="845" spans="1:25" x14ac:dyDescent="0.2">
      <c r="A845" s="134" t="s">
        <v>1705</v>
      </c>
      <c r="B845" s="135" t="s">
        <v>1706</v>
      </c>
      <c r="C845" s="136">
        <v>42331.66</v>
      </c>
      <c r="D845" s="136">
        <v>804.3</v>
      </c>
      <c r="E845" s="136">
        <v>0</v>
      </c>
      <c r="F845" s="136">
        <v>804.3</v>
      </c>
      <c r="G845" s="137">
        <v>0</v>
      </c>
      <c r="H845" s="142"/>
      <c r="I845" s="142"/>
      <c r="J845" s="142"/>
      <c r="K845" s="142"/>
      <c r="L845" s="143"/>
      <c r="M845" s="143"/>
      <c r="N845" s="143"/>
      <c r="Y845" s="30">
        <f t="shared" si="12"/>
        <v>804.3</v>
      </c>
    </row>
    <row r="846" spans="1:25" x14ac:dyDescent="0.2">
      <c r="A846" s="134" t="s">
        <v>1707</v>
      </c>
      <c r="B846" s="135" t="s">
        <v>1708</v>
      </c>
      <c r="C846" s="136">
        <v>110232.86</v>
      </c>
      <c r="D846" s="136">
        <v>2094.4299999999998</v>
      </c>
      <c r="E846" s="136">
        <v>0</v>
      </c>
      <c r="F846" s="136">
        <v>2094.4299999999998</v>
      </c>
      <c r="G846" s="137">
        <v>0</v>
      </c>
      <c r="H846" s="142"/>
      <c r="I846" s="142"/>
      <c r="J846" s="142"/>
      <c r="K846" s="142"/>
      <c r="L846" s="143"/>
      <c r="M846" s="143"/>
      <c r="N846" s="143"/>
      <c r="Y846" s="30">
        <f t="shared" si="12"/>
        <v>2094.4299999999998</v>
      </c>
    </row>
    <row r="847" spans="1:25" x14ac:dyDescent="0.2">
      <c r="A847" s="134" t="s">
        <v>1709</v>
      </c>
      <c r="B847" s="135" t="s">
        <v>1710</v>
      </c>
      <c r="C847" s="136">
        <v>15010.06</v>
      </c>
      <c r="D847" s="136">
        <v>285.19</v>
      </c>
      <c r="E847" s="136">
        <v>0</v>
      </c>
      <c r="F847" s="136">
        <v>285.19</v>
      </c>
      <c r="G847" s="137">
        <v>0</v>
      </c>
      <c r="H847" s="142"/>
      <c r="I847" s="142"/>
      <c r="J847" s="142"/>
      <c r="K847" s="142"/>
      <c r="L847" s="143"/>
      <c r="M847" s="143"/>
      <c r="N847" s="143"/>
      <c r="Y847" s="30">
        <f t="shared" ref="Y847:Y910" si="13">W847+R847+M847+F847</f>
        <v>285.19</v>
      </c>
    </row>
    <row r="848" spans="1:25" x14ac:dyDescent="0.2">
      <c r="A848" s="134" t="s">
        <v>1711</v>
      </c>
      <c r="B848" s="135" t="s">
        <v>1712</v>
      </c>
      <c r="C848" s="136">
        <v>22339.18</v>
      </c>
      <c r="D848" s="136">
        <v>424.45</v>
      </c>
      <c r="E848" s="136">
        <v>0</v>
      </c>
      <c r="F848" s="136">
        <v>424.45</v>
      </c>
      <c r="G848" s="137">
        <v>0</v>
      </c>
      <c r="H848" s="142"/>
      <c r="I848" s="142"/>
      <c r="J848" s="142"/>
      <c r="K848" s="142"/>
      <c r="L848" s="143"/>
      <c r="M848" s="143"/>
      <c r="N848" s="143"/>
      <c r="Y848" s="30">
        <f t="shared" si="13"/>
        <v>424.45</v>
      </c>
    </row>
    <row r="849" spans="1:25" x14ac:dyDescent="0.2">
      <c r="A849" s="134" t="s">
        <v>1713</v>
      </c>
      <c r="B849" s="135" t="s">
        <v>1714</v>
      </c>
      <c r="C849" s="136">
        <v>16732.509999999998</v>
      </c>
      <c r="D849" s="136">
        <v>317.92</v>
      </c>
      <c r="E849" s="136">
        <v>0</v>
      </c>
      <c r="F849" s="136">
        <v>317.92</v>
      </c>
      <c r="G849" s="137">
        <v>0</v>
      </c>
      <c r="H849" s="142"/>
      <c r="I849" s="142"/>
      <c r="J849" s="142"/>
      <c r="K849" s="142"/>
      <c r="L849" s="143"/>
      <c r="M849" s="143"/>
      <c r="N849" s="143"/>
      <c r="Y849" s="30">
        <f t="shared" si="13"/>
        <v>317.92</v>
      </c>
    </row>
    <row r="850" spans="1:25" x14ac:dyDescent="0.2">
      <c r="A850" s="134" t="s">
        <v>1715</v>
      </c>
      <c r="B850" s="135" t="s">
        <v>1716</v>
      </c>
      <c r="C850" s="136">
        <v>315832.58</v>
      </c>
      <c r="D850" s="136">
        <v>6000.82</v>
      </c>
      <c r="E850" s="136">
        <v>0</v>
      </c>
      <c r="F850" s="136">
        <v>6000.82</v>
      </c>
      <c r="G850" s="137">
        <v>0</v>
      </c>
      <c r="H850" s="142"/>
      <c r="I850" s="142"/>
      <c r="J850" s="142"/>
      <c r="K850" s="142"/>
      <c r="L850" s="143"/>
      <c r="M850" s="143"/>
      <c r="N850" s="143"/>
      <c r="Y850" s="30">
        <f t="shared" si="13"/>
        <v>6000.82</v>
      </c>
    </row>
    <row r="851" spans="1:25" x14ac:dyDescent="0.2">
      <c r="A851" s="134" t="s">
        <v>1717</v>
      </c>
      <c r="B851" s="135" t="s">
        <v>1718</v>
      </c>
      <c r="C851" s="136">
        <v>405696.89</v>
      </c>
      <c r="D851" s="136">
        <v>7708.24</v>
      </c>
      <c r="E851" s="136">
        <v>0</v>
      </c>
      <c r="F851" s="136">
        <v>7708.24</v>
      </c>
      <c r="G851" s="137">
        <v>0</v>
      </c>
      <c r="H851" s="142"/>
      <c r="I851" s="142"/>
      <c r="J851" s="142"/>
      <c r="K851" s="142"/>
      <c r="L851" s="143"/>
      <c r="M851" s="143"/>
      <c r="N851" s="143"/>
      <c r="Y851" s="30">
        <f t="shared" si="13"/>
        <v>7708.24</v>
      </c>
    </row>
    <row r="852" spans="1:25" x14ac:dyDescent="0.2">
      <c r="A852" s="134" t="s">
        <v>1719</v>
      </c>
      <c r="B852" s="135" t="s">
        <v>1720</v>
      </c>
      <c r="C852" s="136">
        <v>142595.10999999999</v>
      </c>
      <c r="D852" s="136">
        <v>2709.31</v>
      </c>
      <c r="E852" s="136">
        <v>0</v>
      </c>
      <c r="F852" s="136">
        <v>2709.31</v>
      </c>
      <c r="G852" s="137">
        <v>0</v>
      </c>
      <c r="H852" s="142"/>
      <c r="I852" s="142"/>
      <c r="J852" s="142"/>
      <c r="K852" s="142"/>
      <c r="L852" s="143"/>
      <c r="M852" s="143"/>
      <c r="N852" s="143"/>
      <c r="Y852" s="30">
        <f t="shared" si="13"/>
        <v>2709.31</v>
      </c>
    </row>
    <row r="853" spans="1:25" x14ac:dyDescent="0.2">
      <c r="A853" s="134" t="s">
        <v>1721</v>
      </c>
      <c r="B853" s="135" t="s">
        <v>1722</v>
      </c>
      <c r="C853" s="136">
        <v>153645.32</v>
      </c>
      <c r="D853" s="136">
        <v>2919.26</v>
      </c>
      <c r="E853" s="136">
        <v>0</v>
      </c>
      <c r="F853" s="136">
        <v>2919.26</v>
      </c>
      <c r="G853" s="137">
        <v>0</v>
      </c>
      <c r="H853" s="142"/>
      <c r="I853" s="142"/>
      <c r="J853" s="142"/>
      <c r="K853" s="142"/>
      <c r="L853" s="143"/>
      <c r="M853" s="143"/>
      <c r="N853" s="143"/>
      <c r="Y853" s="30">
        <f t="shared" si="13"/>
        <v>2919.26</v>
      </c>
    </row>
    <row r="854" spans="1:25" x14ac:dyDescent="0.2">
      <c r="A854" s="134" t="s">
        <v>1723</v>
      </c>
      <c r="B854" s="135" t="s">
        <v>1724</v>
      </c>
      <c r="C854" s="136">
        <v>537569.92000000004</v>
      </c>
      <c r="D854" s="136">
        <v>10213.83</v>
      </c>
      <c r="E854" s="136">
        <v>0</v>
      </c>
      <c r="F854" s="136">
        <v>10213.83</v>
      </c>
      <c r="G854" s="137">
        <v>0</v>
      </c>
      <c r="H854" s="142"/>
      <c r="I854" s="142"/>
      <c r="J854" s="142"/>
      <c r="K854" s="142"/>
      <c r="L854" s="143"/>
      <c r="M854" s="143"/>
      <c r="N854" s="143"/>
      <c r="Y854" s="30">
        <f t="shared" si="13"/>
        <v>10213.83</v>
      </c>
    </row>
    <row r="855" spans="1:25" x14ac:dyDescent="0.2">
      <c r="A855" s="134" t="s">
        <v>1725</v>
      </c>
      <c r="B855" s="135" t="s">
        <v>1726</v>
      </c>
      <c r="C855" s="136">
        <v>32590.39</v>
      </c>
      <c r="D855" s="136">
        <v>619.22</v>
      </c>
      <c r="E855" s="136">
        <v>0</v>
      </c>
      <c r="F855" s="136">
        <v>619.22</v>
      </c>
      <c r="G855" s="137">
        <v>0</v>
      </c>
      <c r="H855" s="142"/>
      <c r="I855" s="142"/>
      <c r="J855" s="142"/>
      <c r="K855" s="142"/>
      <c r="L855" s="143"/>
      <c r="M855" s="143"/>
      <c r="N855" s="143"/>
      <c r="Y855" s="30">
        <f t="shared" si="13"/>
        <v>619.22</v>
      </c>
    </row>
    <row r="856" spans="1:25" x14ac:dyDescent="0.2">
      <c r="A856" s="134" t="s">
        <v>1727</v>
      </c>
      <c r="B856" s="135" t="s">
        <v>1728</v>
      </c>
      <c r="C856" s="136">
        <v>699722.97</v>
      </c>
      <c r="D856" s="136">
        <v>13294.74</v>
      </c>
      <c r="E856" s="136">
        <v>0</v>
      </c>
      <c r="F856" s="136">
        <v>13294.74</v>
      </c>
      <c r="G856" s="137">
        <v>0</v>
      </c>
      <c r="H856" s="142"/>
      <c r="I856" s="142"/>
      <c r="J856" s="142"/>
      <c r="K856" s="142"/>
      <c r="L856" s="143"/>
      <c r="M856" s="143"/>
      <c r="N856" s="143"/>
      <c r="Y856" s="30">
        <f t="shared" si="13"/>
        <v>13294.74</v>
      </c>
    </row>
    <row r="857" spans="1:25" x14ac:dyDescent="0.2">
      <c r="A857" s="134" t="s">
        <v>1729</v>
      </c>
      <c r="B857" s="135" t="s">
        <v>1730</v>
      </c>
      <c r="C857" s="136">
        <v>2686.64</v>
      </c>
      <c r="D857" s="136">
        <v>51.05</v>
      </c>
      <c r="E857" s="136">
        <v>0</v>
      </c>
      <c r="F857" s="136">
        <v>51.05</v>
      </c>
      <c r="G857" s="137">
        <v>0</v>
      </c>
      <c r="H857" s="142"/>
      <c r="I857" s="142"/>
      <c r="J857" s="142"/>
      <c r="K857" s="142"/>
      <c r="L857" s="143"/>
      <c r="M857" s="143"/>
      <c r="N857" s="143"/>
      <c r="Y857" s="30">
        <f t="shared" si="13"/>
        <v>51.05</v>
      </c>
    </row>
    <row r="858" spans="1:25" x14ac:dyDescent="0.2">
      <c r="A858" s="134" t="s">
        <v>1731</v>
      </c>
      <c r="B858" s="135" t="s">
        <v>1732</v>
      </c>
      <c r="C858" s="136">
        <v>80149.460000000006</v>
      </c>
      <c r="D858" s="136">
        <v>1522.84</v>
      </c>
      <c r="E858" s="136">
        <v>0</v>
      </c>
      <c r="F858" s="136">
        <v>1522.84</v>
      </c>
      <c r="G858" s="137">
        <v>0</v>
      </c>
      <c r="H858" s="142"/>
      <c r="I858" s="142"/>
      <c r="J858" s="142"/>
      <c r="K858" s="142"/>
      <c r="L858" s="143"/>
      <c r="M858" s="143"/>
      <c r="N858" s="143"/>
      <c r="Y858" s="30">
        <f t="shared" si="13"/>
        <v>1522.84</v>
      </c>
    </row>
    <row r="859" spans="1:25" x14ac:dyDescent="0.2">
      <c r="A859" s="134" t="s">
        <v>1733</v>
      </c>
      <c r="B859" s="135" t="s">
        <v>1734</v>
      </c>
      <c r="C859" s="136">
        <v>45631.85</v>
      </c>
      <c r="D859" s="136">
        <v>867.01</v>
      </c>
      <c r="E859" s="136">
        <v>0</v>
      </c>
      <c r="F859" s="136">
        <v>867.01</v>
      </c>
      <c r="G859" s="137">
        <v>0</v>
      </c>
      <c r="H859" s="142"/>
      <c r="I859" s="142"/>
      <c r="J859" s="142"/>
      <c r="K859" s="142"/>
      <c r="L859" s="143"/>
      <c r="M859" s="143"/>
      <c r="N859" s="143"/>
      <c r="Y859" s="30">
        <f t="shared" si="13"/>
        <v>867.01</v>
      </c>
    </row>
    <row r="860" spans="1:25" x14ac:dyDescent="0.2">
      <c r="A860" s="134" t="s">
        <v>1735</v>
      </c>
      <c r="B860" s="135" t="s">
        <v>1736</v>
      </c>
      <c r="C860" s="136">
        <v>177971.24</v>
      </c>
      <c r="D860" s="136">
        <v>3381.45</v>
      </c>
      <c r="E860" s="136">
        <v>3381.45</v>
      </c>
      <c r="F860" s="136">
        <v>0</v>
      </c>
      <c r="G860" s="137">
        <v>2398.09</v>
      </c>
      <c r="H860" s="142"/>
      <c r="I860" s="142"/>
      <c r="J860" s="142"/>
      <c r="K860" s="142"/>
      <c r="L860" s="143"/>
      <c r="M860" s="143"/>
      <c r="N860" s="143"/>
      <c r="Y860" s="30">
        <f t="shared" si="13"/>
        <v>0</v>
      </c>
    </row>
    <row r="861" spans="1:25" x14ac:dyDescent="0.2">
      <c r="A861" s="134" t="s">
        <v>1737</v>
      </c>
      <c r="B861" s="135" t="s">
        <v>1738</v>
      </c>
      <c r="C861" s="136">
        <v>467431.23</v>
      </c>
      <c r="D861" s="136">
        <v>8881.19</v>
      </c>
      <c r="E861" s="136">
        <v>0</v>
      </c>
      <c r="F861" s="136">
        <v>8881.19</v>
      </c>
      <c r="G861" s="137">
        <v>0</v>
      </c>
      <c r="H861" s="142"/>
      <c r="I861" s="142"/>
      <c r="J861" s="142"/>
      <c r="K861" s="142"/>
      <c r="L861" s="143"/>
      <c r="M861" s="143"/>
      <c r="N861" s="143"/>
      <c r="Y861" s="30">
        <f t="shared" si="13"/>
        <v>8881.19</v>
      </c>
    </row>
    <row r="862" spans="1:25" x14ac:dyDescent="0.2">
      <c r="A862" s="134" t="s">
        <v>1739</v>
      </c>
      <c r="B862" s="135" t="s">
        <v>1740</v>
      </c>
      <c r="C862" s="136">
        <v>401420.24</v>
      </c>
      <c r="D862" s="136">
        <v>7626.99</v>
      </c>
      <c r="E862" s="136">
        <v>0</v>
      </c>
      <c r="F862" s="136">
        <v>7626.99</v>
      </c>
      <c r="G862" s="137">
        <v>0</v>
      </c>
      <c r="H862" s="142"/>
      <c r="I862" s="142"/>
      <c r="J862" s="142"/>
      <c r="K862" s="142"/>
      <c r="L862" s="143"/>
      <c r="M862" s="143"/>
      <c r="N862" s="143"/>
      <c r="Y862" s="30">
        <f t="shared" si="13"/>
        <v>7626.99</v>
      </c>
    </row>
    <row r="863" spans="1:25" x14ac:dyDescent="0.2">
      <c r="A863" s="134" t="s">
        <v>1741</v>
      </c>
      <c r="B863" s="135" t="s">
        <v>1742</v>
      </c>
      <c r="C863" s="136">
        <v>126751.31</v>
      </c>
      <c r="D863" s="136">
        <v>2408.2800000000002</v>
      </c>
      <c r="E863" s="136">
        <v>0</v>
      </c>
      <c r="F863" s="136">
        <v>2408.2800000000002</v>
      </c>
      <c r="G863" s="137">
        <v>0</v>
      </c>
      <c r="H863" s="142"/>
      <c r="I863" s="142"/>
      <c r="J863" s="142"/>
      <c r="K863" s="142"/>
      <c r="L863" s="143"/>
      <c r="M863" s="143"/>
      <c r="N863" s="143"/>
      <c r="Y863" s="30">
        <f t="shared" si="13"/>
        <v>2408.2800000000002</v>
      </c>
    </row>
    <row r="864" spans="1:25" x14ac:dyDescent="0.2">
      <c r="A864" s="134" t="s">
        <v>1743</v>
      </c>
      <c r="B864" s="135" t="s">
        <v>1744</v>
      </c>
      <c r="C864" s="136">
        <v>113566.39</v>
      </c>
      <c r="D864" s="136">
        <v>2157.7600000000002</v>
      </c>
      <c r="E864" s="136">
        <v>0</v>
      </c>
      <c r="F864" s="136">
        <v>2157.7600000000002</v>
      </c>
      <c r="G864" s="137">
        <v>0</v>
      </c>
      <c r="H864" s="142"/>
      <c r="I864" s="142"/>
      <c r="J864" s="142"/>
      <c r="K864" s="142"/>
      <c r="L864" s="143"/>
      <c r="M864" s="143"/>
      <c r="N864" s="143"/>
      <c r="Y864" s="30">
        <f t="shared" si="13"/>
        <v>2157.7600000000002</v>
      </c>
    </row>
    <row r="865" spans="1:25" x14ac:dyDescent="0.2">
      <c r="A865" s="134" t="s">
        <v>1745</v>
      </c>
      <c r="B865" s="135" t="s">
        <v>1746</v>
      </c>
      <c r="C865" s="136">
        <v>77497.710000000006</v>
      </c>
      <c r="D865" s="136">
        <v>1472.46</v>
      </c>
      <c r="E865" s="136">
        <v>0</v>
      </c>
      <c r="F865" s="136">
        <v>1472.46</v>
      </c>
      <c r="G865" s="137">
        <v>0</v>
      </c>
      <c r="H865" s="142"/>
      <c r="I865" s="142"/>
      <c r="J865" s="142"/>
      <c r="K865" s="142"/>
      <c r="L865" s="143"/>
      <c r="M865" s="143"/>
      <c r="N865" s="143"/>
      <c r="Y865" s="30">
        <f t="shared" si="13"/>
        <v>1472.46</v>
      </c>
    </row>
    <row r="866" spans="1:25" x14ac:dyDescent="0.2">
      <c r="A866" s="134" t="s">
        <v>1747</v>
      </c>
      <c r="B866" s="135" t="s">
        <v>1748</v>
      </c>
      <c r="C866" s="136">
        <v>3009.31</v>
      </c>
      <c r="D866" s="136">
        <v>57.18</v>
      </c>
      <c r="E866" s="136">
        <v>0</v>
      </c>
      <c r="F866" s="136">
        <v>57.18</v>
      </c>
      <c r="G866" s="137">
        <v>0</v>
      </c>
      <c r="H866" s="142"/>
      <c r="I866" s="142"/>
      <c r="J866" s="142"/>
      <c r="K866" s="142"/>
      <c r="L866" s="143"/>
      <c r="M866" s="143"/>
      <c r="N866" s="143"/>
      <c r="Y866" s="30">
        <f t="shared" si="13"/>
        <v>57.18</v>
      </c>
    </row>
    <row r="867" spans="1:25" x14ac:dyDescent="0.2">
      <c r="A867" s="134" t="s">
        <v>1749</v>
      </c>
      <c r="B867" s="135" t="s">
        <v>1750</v>
      </c>
      <c r="C867" s="136">
        <v>606443.56000000006</v>
      </c>
      <c r="D867" s="136">
        <v>11522.43</v>
      </c>
      <c r="E867" s="136">
        <v>0</v>
      </c>
      <c r="F867" s="136">
        <v>11522.43</v>
      </c>
      <c r="G867" s="137">
        <v>0</v>
      </c>
      <c r="H867" s="142"/>
      <c r="I867" s="142"/>
      <c r="J867" s="142"/>
      <c r="K867" s="142"/>
      <c r="L867" s="143"/>
      <c r="M867" s="143"/>
      <c r="N867" s="143"/>
      <c r="Y867" s="30">
        <f t="shared" si="13"/>
        <v>11522.43</v>
      </c>
    </row>
    <row r="868" spans="1:25" x14ac:dyDescent="0.2">
      <c r="A868" s="134" t="s">
        <v>1751</v>
      </c>
      <c r="B868" s="135" t="s">
        <v>1752</v>
      </c>
      <c r="C868" s="136">
        <v>112740.11</v>
      </c>
      <c r="D868" s="136">
        <v>2142.06</v>
      </c>
      <c r="E868" s="136">
        <v>0</v>
      </c>
      <c r="F868" s="136">
        <v>2142.06</v>
      </c>
      <c r="G868" s="137">
        <v>0</v>
      </c>
      <c r="H868" s="142"/>
      <c r="I868" s="142"/>
      <c r="J868" s="142"/>
      <c r="K868" s="142"/>
      <c r="L868" s="143"/>
      <c r="M868" s="143"/>
      <c r="N868" s="143"/>
      <c r="Y868" s="30">
        <f t="shared" si="13"/>
        <v>2142.06</v>
      </c>
    </row>
    <row r="869" spans="1:25" x14ac:dyDescent="0.2">
      <c r="A869" s="134" t="s">
        <v>1753</v>
      </c>
      <c r="B869" s="135" t="s">
        <v>1754</v>
      </c>
      <c r="C869" s="136">
        <v>54195.74</v>
      </c>
      <c r="D869" s="136">
        <v>1029.72</v>
      </c>
      <c r="E869" s="136">
        <v>0</v>
      </c>
      <c r="F869" s="136">
        <v>1029.72</v>
      </c>
      <c r="G869" s="137">
        <v>0</v>
      </c>
      <c r="H869" s="142"/>
      <c r="I869" s="142"/>
      <c r="J869" s="142"/>
      <c r="K869" s="142"/>
      <c r="L869" s="143"/>
      <c r="M869" s="143"/>
      <c r="N869" s="143"/>
      <c r="Y869" s="30">
        <f t="shared" si="13"/>
        <v>1029.72</v>
      </c>
    </row>
    <row r="870" spans="1:25" x14ac:dyDescent="0.2">
      <c r="A870" s="134" t="s">
        <v>1755</v>
      </c>
      <c r="B870" s="135" t="s">
        <v>1756</v>
      </c>
      <c r="C870" s="136">
        <v>62833.85</v>
      </c>
      <c r="D870" s="136">
        <v>1193.8399999999999</v>
      </c>
      <c r="E870" s="136">
        <v>0</v>
      </c>
      <c r="F870" s="136">
        <v>1193.8399999999999</v>
      </c>
      <c r="G870" s="137">
        <v>0</v>
      </c>
      <c r="H870" s="142"/>
      <c r="I870" s="142"/>
      <c r="J870" s="142"/>
      <c r="K870" s="142"/>
      <c r="L870" s="143"/>
      <c r="M870" s="143"/>
      <c r="N870" s="143"/>
      <c r="Y870" s="30">
        <f t="shared" si="13"/>
        <v>1193.8399999999999</v>
      </c>
    </row>
    <row r="871" spans="1:25" x14ac:dyDescent="0.2">
      <c r="A871" s="134" t="s">
        <v>1757</v>
      </c>
      <c r="B871" s="135" t="s">
        <v>1758</v>
      </c>
      <c r="C871" s="136">
        <v>2191.16</v>
      </c>
      <c r="D871" s="136">
        <v>41.63</v>
      </c>
      <c r="E871" s="136">
        <v>41.63</v>
      </c>
      <c r="F871" s="136">
        <v>0</v>
      </c>
      <c r="G871" s="137">
        <v>6.04</v>
      </c>
      <c r="H871" s="142"/>
      <c r="I871" s="142"/>
      <c r="J871" s="142"/>
      <c r="K871" s="142"/>
      <c r="L871" s="143"/>
      <c r="M871" s="143"/>
      <c r="N871" s="143"/>
      <c r="Y871" s="30">
        <f t="shared" si="13"/>
        <v>0</v>
      </c>
    </row>
    <row r="872" spans="1:25" x14ac:dyDescent="0.2">
      <c r="A872" s="134" t="s">
        <v>1759</v>
      </c>
      <c r="B872" s="135" t="s">
        <v>1760</v>
      </c>
      <c r="C872" s="136">
        <v>912855.94</v>
      </c>
      <c r="D872" s="136">
        <v>17344.259999999998</v>
      </c>
      <c r="E872" s="136">
        <v>0</v>
      </c>
      <c r="F872" s="136">
        <v>17344.259999999998</v>
      </c>
      <c r="G872" s="137">
        <v>0</v>
      </c>
      <c r="H872" s="142"/>
      <c r="I872" s="142"/>
      <c r="J872" s="142"/>
      <c r="K872" s="142"/>
      <c r="L872" s="143"/>
      <c r="M872" s="143"/>
      <c r="N872" s="143"/>
      <c r="Y872" s="30">
        <f t="shared" si="13"/>
        <v>17344.259999999998</v>
      </c>
    </row>
    <row r="873" spans="1:25" x14ac:dyDescent="0.2">
      <c r="A873" s="134" t="s">
        <v>1761</v>
      </c>
      <c r="B873" s="135" t="s">
        <v>1762</v>
      </c>
      <c r="C873" s="136">
        <v>4995.8599999999997</v>
      </c>
      <c r="D873" s="136">
        <v>94.92</v>
      </c>
      <c r="E873" s="136">
        <v>0</v>
      </c>
      <c r="F873" s="136">
        <v>94.92</v>
      </c>
      <c r="G873" s="137">
        <v>0</v>
      </c>
      <c r="H873" s="142"/>
      <c r="I873" s="142"/>
      <c r="J873" s="142"/>
      <c r="K873" s="142"/>
      <c r="L873" s="143"/>
      <c r="M873" s="143"/>
      <c r="N873" s="143"/>
      <c r="Y873" s="30">
        <f t="shared" si="13"/>
        <v>94.92</v>
      </c>
    </row>
    <row r="874" spans="1:25" x14ac:dyDescent="0.2">
      <c r="A874" s="134" t="s">
        <v>1763</v>
      </c>
      <c r="B874" s="135" t="s">
        <v>1764</v>
      </c>
      <c r="C874" s="136">
        <v>172913.73</v>
      </c>
      <c r="D874" s="136">
        <v>3285.36</v>
      </c>
      <c r="E874" s="136">
        <v>0</v>
      </c>
      <c r="F874" s="136">
        <v>3285.36</v>
      </c>
      <c r="G874" s="137">
        <v>0</v>
      </c>
      <c r="H874" s="142"/>
      <c r="I874" s="142"/>
      <c r="J874" s="142"/>
      <c r="K874" s="142"/>
      <c r="L874" s="143"/>
      <c r="M874" s="143"/>
      <c r="N874" s="143"/>
      <c r="Y874" s="30">
        <f t="shared" si="13"/>
        <v>3285.36</v>
      </c>
    </row>
    <row r="875" spans="1:25" x14ac:dyDescent="0.2">
      <c r="A875" s="134" t="s">
        <v>1765</v>
      </c>
      <c r="B875" s="135" t="s">
        <v>1766</v>
      </c>
      <c r="C875" s="136">
        <v>571557.82999999996</v>
      </c>
      <c r="D875" s="136">
        <v>10859.6</v>
      </c>
      <c r="E875" s="136">
        <v>0</v>
      </c>
      <c r="F875" s="136">
        <v>10859.6</v>
      </c>
      <c r="G875" s="137">
        <v>0</v>
      </c>
      <c r="H875" s="142"/>
      <c r="I875" s="142"/>
      <c r="J875" s="142"/>
      <c r="K875" s="142"/>
      <c r="L875" s="143"/>
      <c r="M875" s="143"/>
      <c r="N875" s="143"/>
      <c r="Y875" s="30">
        <f t="shared" si="13"/>
        <v>10859.6</v>
      </c>
    </row>
    <row r="876" spans="1:25" x14ac:dyDescent="0.2">
      <c r="A876" s="134" t="s">
        <v>1767</v>
      </c>
      <c r="B876" s="135" t="s">
        <v>1768</v>
      </c>
      <c r="C876" s="136">
        <v>1482.89</v>
      </c>
      <c r="D876" s="136">
        <v>28.18</v>
      </c>
      <c r="E876" s="136">
        <v>28.18</v>
      </c>
      <c r="F876" s="136">
        <v>0</v>
      </c>
      <c r="G876" s="137">
        <v>387.45</v>
      </c>
      <c r="H876" s="142"/>
      <c r="I876" s="142"/>
      <c r="J876" s="142"/>
      <c r="K876" s="142"/>
      <c r="L876" s="143"/>
      <c r="M876" s="143"/>
      <c r="N876" s="143"/>
      <c r="Y876" s="30">
        <f t="shared" si="13"/>
        <v>0</v>
      </c>
    </row>
    <row r="877" spans="1:25" x14ac:dyDescent="0.2">
      <c r="A877" s="134" t="s">
        <v>1769</v>
      </c>
      <c r="B877" s="135" t="s">
        <v>1770</v>
      </c>
      <c r="C877" s="136">
        <v>2707857.94</v>
      </c>
      <c r="D877" s="136">
        <v>51449.3</v>
      </c>
      <c r="E877" s="136">
        <v>0</v>
      </c>
      <c r="F877" s="136">
        <v>51449.3</v>
      </c>
      <c r="G877" s="137">
        <v>0</v>
      </c>
      <c r="H877" s="142"/>
      <c r="I877" s="142"/>
      <c r="J877" s="142"/>
      <c r="K877" s="142"/>
      <c r="L877" s="143"/>
      <c r="M877" s="143"/>
      <c r="N877" s="143"/>
      <c r="Y877" s="30">
        <f t="shared" si="13"/>
        <v>51449.3</v>
      </c>
    </row>
    <row r="878" spans="1:25" x14ac:dyDescent="0.2">
      <c r="A878" s="134" t="s">
        <v>1771</v>
      </c>
      <c r="B878" s="135" t="s">
        <v>1772</v>
      </c>
      <c r="C878" s="136">
        <v>1167.73</v>
      </c>
      <c r="D878" s="136">
        <v>22.19</v>
      </c>
      <c r="E878" s="136">
        <v>22.19</v>
      </c>
      <c r="F878" s="136">
        <v>0</v>
      </c>
      <c r="G878" s="137">
        <v>28.11</v>
      </c>
      <c r="H878" s="142"/>
      <c r="I878" s="142"/>
      <c r="J878" s="142"/>
      <c r="K878" s="142"/>
      <c r="L878" s="143"/>
      <c r="M878" s="143"/>
      <c r="N878" s="143"/>
      <c r="Y878" s="30">
        <f t="shared" si="13"/>
        <v>0</v>
      </c>
    </row>
    <row r="879" spans="1:25" x14ac:dyDescent="0.2">
      <c r="A879" s="134" t="s">
        <v>1773</v>
      </c>
      <c r="B879" s="135" t="s">
        <v>1774</v>
      </c>
      <c r="C879" s="136">
        <v>94814.44</v>
      </c>
      <c r="D879" s="136">
        <v>1801.48</v>
      </c>
      <c r="E879" s="136">
        <v>0</v>
      </c>
      <c r="F879" s="136">
        <v>1801.48</v>
      </c>
      <c r="G879" s="137">
        <v>0</v>
      </c>
      <c r="H879" s="142"/>
      <c r="I879" s="142"/>
      <c r="J879" s="142"/>
      <c r="K879" s="142"/>
      <c r="L879" s="143"/>
      <c r="M879" s="143"/>
      <c r="N879" s="143"/>
      <c r="Y879" s="30">
        <f t="shared" si="13"/>
        <v>1801.48</v>
      </c>
    </row>
    <row r="880" spans="1:25" x14ac:dyDescent="0.2">
      <c r="A880" s="134" t="s">
        <v>1775</v>
      </c>
      <c r="B880" s="135" t="s">
        <v>1776</v>
      </c>
      <c r="C880" s="136">
        <v>5672.3</v>
      </c>
      <c r="D880" s="136">
        <v>107.77</v>
      </c>
      <c r="E880" s="136">
        <v>0</v>
      </c>
      <c r="F880" s="136">
        <v>107.77</v>
      </c>
      <c r="G880" s="137">
        <v>0</v>
      </c>
      <c r="H880" s="142"/>
      <c r="I880" s="142"/>
      <c r="J880" s="142"/>
      <c r="K880" s="142"/>
      <c r="L880" s="143"/>
      <c r="M880" s="143"/>
      <c r="N880" s="143"/>
      <c r="Y880" s="30">
        <f t="shared" si="13"/>
        <v>107.77</v>
      </c>
    </row>
    <row r="881" spans="1:25" x14ac:dyDescent="0.2">
      <c r="A881" s="134" t="s">
        <v>1777</v>
      </c>
      <c r="B881" s="135" t="s">
        <v>1778</v>
      </c>
      <c r="C881" s="136">
        <v>20093.09</v>
      </c>
      <c r="D881" s="136">
        <v>381.77</v>
      </c>
      <c r="E881" s="136">
        <v>0</v>
      </c>
      <c r="F881" s="136">
        <v>381.77</v>
      </c>
      <c r="G881" s="137">
        <v>0</v>
      </c>
      <c r="H881" s="142"/>
      <c r="I881" s="142"/>
      <c r="J881" s="142"/>
      <c r="K881" s="142"/>
      <c r="L881" s="143"/>
      <c r="M881" s="143"/>
      <c r="N881" s="143"/>
      <c r="Y881" s="30">
        <f t="shared" si="13"/>
        <v>381.77</v>
      </c>
    </row>
    <row r="882" spans="1:25" x14ac:dyDescent="0.2">
      <c r="A882" s="134" t="s">
        <v>1779</v>
      </c>
      <c r="B882" s="135" t="s">
        <v>1780</v>
      </c>
      <c r="C882" s="136">
        <v>73764.63</v>
      </c>
      <c r="D882" s="136">
        <v>1401.53</v>
      </c>
      <c r="E882" s="136">
        <v>0</v>
      </c>
      <c r="F882" s="136">
        <v>1401.53</v>
      </c>
      <c r="G882" s="137">
        <v>0</v>
      </c>
      <c r="H882" s="142"/>
      <c r="I882" s="142"/>
      <c r="J882" s="142"/>
      <c r="K882" s="142"/>
      <c r="L882" s="143"/>
      <c r="M882" s="143"/>
      <c r="N882" s="143"/>
      <c r="Y882" s="30">
        <f t="shared" si="13"/>
        <v>1401.53</v>
      </c>
    </row>
    <row r="883" spans="1:25" x14ac:dyDescent="0.2">
      <c r="A883" s="134" t="s">
        <v>1781</v>
      </c>
      <c r="B883" s="135" t="s">
        <v>1782</v>
      </c>
      <c r="C883" s="136">
        <v>13297.98</v>
      </c>
      <c r="D883" s="136">
        <v>252.66</v>
      </c>
      <c r="E883" s="136">
        <v>0</v>
      </c>
      <c r="F883" s="136">
        <v>252.66</v>
      </c>
      <c r="G883" s="137">
        <v>0</v>
      </c>
      <c r="H883" s="142"/>
      <c r="I883" s="142"/>
      <c r="J883" s="142"/>
      <c r="K883" s="142"/>
      <c r="L883" s="143"/>
      <c r="M883" s="143"/>
      <c r="N883" s="143"/>
      <c r="Y883" s="30">
        <f t="shared" si="13"/>
        <v>252.66</v>
      </c>
    </row>
    <row r="884" spans="1:25" x14ac:dyDescent="0.2">
      <c r="A884" s="134" t="s">
        <v>1783</v>
      </c>
      <c r="B884" s="135" t="s">
        <v>1784</v>
      </c>
      <c r="C884" s="136">
        <v>35818.959999999999</v>
      </c>
      <c r="D884" s="136">
        <v>680.56</v>
      </c>
      <c r="E884" s="136">
        <v>680.56</v>
      </c>
      <c r="F884" s="136">
        <v>0</v>
      </c>
      <c r="G884" s="137">
        <v>10105.07</v>
      </c>
      <c r="H884" s="142"/>
      <c r="I884" s="142"/>
      <c r="J884" s="142"/>
      <c r="K884" s="142"/>
      <c r="L884" s="143"/>
      <c r="M884" s="143"/>
      <c r="N884" s="143"/>
      <c r="Y884" s="30">
        <f t="shared" si="13"/>
        <v>0</v>
      </c>
    </row>
    <row r="885" spans="1:25" x14ac:dyDescent="0.2">
      <c r="A885" s="134" t="s">
        <v>1785</v>
      </c>
      <c r="B885" s="135" t="s">
        <v>1786</v>
      </c>
      <c r="C885" s="136">
        <v>58850.21</v>
      </c>
      <c r="D885" s="136">
        <v>1118.1600000000001</v>
      </c>
      <c r="E885" s="136">
        <v>0</v>
      </c>
      <c r="F885" s="136">
        <v>1118.1600000000001</v>
      </c>
      <c r="G885" s="137">
        <v>0</v>
      </c>
      <c r="H885" s="142"/>
      <c r="I885" s="142"/>
      <c r="J885" s="142"/>
      <c r="K885" s="142"/>
      <c r="L885" s="143"/>
      <c r="M885" s="143"/>
      <c r="N885" s="143"/>
      <c r="Y885" s="30">
        <f t="shared" si="13"/>
        <v>1118.1600000000001</v>
      </c>
    </row>
    <row r="886" spans="1:25" x14ac:dyDescent="0.2">
      <c r="A886" s="134" t="s">
        <v>1787</v>
      </c>
      <c r="B886" s="135" t="s">
        <v>1788</v>
      </c>
      <c r="C886" s="136">
        <v>81757.789999999994</v>
      </c>
      <c r="D886" s="136">
        <v>1553.4</v>
      </c>
      <c r="E886" s="136">
        <v>0</v>
      </c>
      <c r="F886" s="136">
        <v>1553.4</v>
      </c>
      <c r="G886" s="137">
        <v>0</v>
      </c>
      <c r="H886" s="142"/>
      <c r="I886" s="142"/>
      <c r="J886" s="142"/>
      <c r="K886" s="142"/>
      <c r="L886" s="143"/>
      <c r="M886" s="143"/>
      <c r="N886" s="143"/>
      <c r="Y886" s="30">
        <f t="shared" si="13"/>
        <v>1553.4</v>
      </c>
    </row>
    <row r="887" spans="1:25" x14ac:dyDescent="0.2">
      <c r="A887" s="134" t="s">
        <v>1789</v>
      </c>
      <c r="B887" s="135" t="s">
        <v>1790</v>
      </c>
      <c r="C887" s="136">
        <v>100186.92</v>
      </c>
      <c r="D887" s="136">
        <v>1903.55</v>
      </c>
      <c r="E887" s="136">
        <v>0</v>
      </c>
      <c r="F887" s="136">
        <v>1903.55</v>
      </c>
      <c r="G887" s="137">
        <v>0</v>
      </c>
      <c r="H887" s="142"/>
      <c r="I887" s="142"/>
      <c r="J887" s="142"/>
      <c r="K887" s="142"/>
      <c r="L887" s="143"/>
      <c r="M887" s="143"/>
      <c r="N887" s="143"/>
      <c r="Y887" s="30">
        <f t="shared" si="13"/>
        <v>1903.55</v>
      </c>
    </row>
    <row r="888" spans="1:25" x14ac:dyDescent="0.2">
      <c r="A888" s="134" t="s">
        <v>1791</v>
      </c>
      <c r="B888" s="135" t="s">
        <v>1792</v>
      </c>
      <c r="C888" s="136">
        <v>142780.69</v>
      </c>
      <c r="D888" s="136">
        <v>2712.83</v>
      </c>
      <c r="E888" s="136">
        <v>0</v>
      </c>
      <c r="F888" s="136">
        <v>2712.83</v>
      </c>
      <c r="G888" s="137">
        <v>0</v>
      </c>
      <c r="H888" s="142"/>
      <c r="I888" s="142"/>
      <c r="J888" s="142"/>
      <c r="K888" s="142"/>
      <c r="L888" s="143"/>
      <c r="M888" s="143"/>
      <c r="N888" s="143"/>
      <c r="Y888" s="30">
        <f t="shared" si="13"/>
        <v>2712.83</v>
      </c>
    </row>
    <row r="889" spans="1:25" x14ac:dyDescent="0.2">
      <c r="A889" s="134" t="s">
        <v>1793</v>
      </c>
      <c r="B889" s="135" t="s">
        <v>1794</v>
      </c>
      <c r="C889" s="136">
        <v>402009.33</v>
      </c>
      <c r="D889" s="136">
        <v>7638.18</v>
      </c>
      <c r="E889" s="136">
        <v>0</v>
      </c>
      <c r="F889" s="136">
        <v>7638.18</v>
      </c>
      <c r="G889" s="137">
        <v>0</v>
      </c>
      <c r="H889" s="142"/>
      <c r="I889" s="142"/>
      <c r="J889" s="142"/>
      <c r="K889" s="142"/>
      <c r="L889" s="143"/>
      <c r="M889" s="143"/>
      <c r="N889" s="143"/>
      <c r="Y889" s="30">
        <f t="shared" si="13"/>
        <v>7638.18</v>
      </c>
    </row>
    <row r="890" spans="1:25" x14ac:dyDescent="0.2">
      <c r="A890" s="134" t="s">
        <v>1795</v>
      </c>
      <c r="B890" s="135" t="s">
        <v>1796</v>
      </c>
      <c r="C890" s="136">
        <v>230750</v>
      </c>
      <c r="D890" s="136">
        <v>4384.25</v>
      </c>
      <c r="E890" s="136">
        <v>0</v>
      </c>
      <c r="F890" s="136">
        <v>4384.25</v>
      </c>
      <c r="G890" s="137">
        <v>0</v>
      </c>
      <c r="H890" s="142"/>
      <c r="I890" s="142"/>
      <c r="J890" s="142"/>
      <c r="K890" s="142"/>
      <c r="L890" s="143"/>
      <c r="M890" s="143"/>
      <c r="N890" s="143"/>
      <c r="Y890" s="30">
        <f t="shared" si="13"/>
        <v>4384.25</v>
      </c>
    </row>
    <row r="891" spans="1:25" x14ac:dyDescent="0.2">
      <c r="A891" s="134" t="s">
        <v>1797</v>
      </c>
      <c r="B891" s="135" t="s">
        <v>1798</v>
      </c>
      <c r="C891" s="136">
        <v>7981.1</v>
      </c>
      <c r="D891" s="136">
        <v>151.63999999999999</v>
      </c>
      <c r="E891" s="136">
        <v>0</v>
      </c>
      <c r="F891" s="136">
        <v>151.63999999999999</v>
      </c>
      <c r="G891" s="137">
        <v>0</v>
      </c>
      <c r="H891" s="142"/>
      <c r="I891" s="142"/>
      <c r="J891" s="142"/>
      <c r="K891" s="142"/>
      <c r="L891" s="143"/>
      <c r="M891" s="143"/>
      <c r="N891" s="143"/>
      <c r="Y891" s="30">
        <f t="shared" si="13"/>
        <v>151.63999999999999</v>
      </c>
    </row>
    <row r="892" spans="1:25" x14ac:dyDescent="0.2">
      <c r="A892" s="134" t="s">
        <v>1799</v>
      </c>
      <c r="B892" s="135" t="s">
        <v>1800</v>
      </c>
      <c r="C892" s="136">
        <v>27880.959999999999</v>
      </c>
      <c r="D892" s="136">
        <v>529.74</v>
      </c>
      <c r="E892" s="136">
        <v>0</v>
      </c>
      <c r="F892" s="136">
        <v>529.74</v>
      </c>
      <c r="G892" s="137">
        <v>0</v>
      </c>
      <c r="H892" s="142"/>
      <c r="I892" s="142"/>
      <c r="J892" s="142"/>
      <c r="K892" s="142"/>
      <c r="L892" s="143"/>
      <c r="M892" s="143"/>
      <c r="N892" s="143"/>
      <c r="Y892" s="30">
        <f t="shared" si="13"/>
        <v>529.74</v>
      </c>
    </row>
    <row r="893" spans="1:25" x14ac:dyDescent="0.2">
      <c r="A893" s="134" t="s">
        <v>1801</v>
      </c>
      <c r="B893" s="135" t="s">
        <v>1802</v>
      </c>
      <c r="C893" s="136">
        <v>640770.80000000005</v>
      </c>
      <c r="D893" s="136">
        <v>12174.65</v>
      </c>
      <c r="E893" s="136">
        <v>0</v>
      </c>
      <c r="F893" s="136">
        <v>12174.65</v>
      </c>
      <c r="G893" s="137">
        <v>0</v>
      </c>
      <c r="H893" s="142"/>
      <c r="I893" s="142"/>
      <c r="J893" s="142"/>
      <c r="K893" s="142"/>
      <c r="L893" s="143"/>
      <c r="M893" s="143"/>
      <c r="N893" s="143"/>
      <c r="Y893" s="30">
        <f t="shared" si="13"/>
        <v>12174.65</v>
      </c>
    </row>
    <row r="894" spans="1:25" x14ac:dyDescent="0.2">
      <c r="A894" s="134" t="s">
        <v>1803</v>
      </c>
      <c r="B894" s="135" t="s">
        <v>1804</v>
      </c>
      <c r="C894" s="136">
        <v>2420835.91</v>
      </c>
      <c r="D894" s="136">
        <v>45995.88</v>
      </c>
      <c r="E894" s="136">
        <v>0</v>
      </c>
      <c r="F894" s="136">
        <v>45995.88</v>
      </c>
      <c r="G894" s="137">
        <v>0</v>
      </c>
      <c r="H894" s="142"/>
      <c r="I894" s="142"/>
      <c r="J894" s="142"/>
      <c r="K894" s="142"/>
      <c r="L894" s="143"/>
      <c r="M894" s="143"/>
      <c r="N894" s="143"/>
      <c r="Y894" s="30">
        <f t="shared" si="13"/>
        <v>45995.88</v>
      </c>
    </row>
    <row r="895" spans="1:25" x14ac:dyDescent="0.2">
      <c r="A895" s="134" t="s">
        <v>1805</v>
      </c>
      <c r="B895" s="135" t="s">
        <v>1806</v>
      </c>
      <c r="C895" s="136">
        <v>664998.18999999994</v>
      </c>
      <c r="D895" s="136">
        <v>12634.97</v>
      </c>
      <c r="E895" s="136">
        <v>0</v>
      </c>
      <c r="F895" s="136">
        <v>12634.97</v>
      </c>
      <c r="G895" s="137">
        <v>0</v>
      </c>
      <c r="H895" s="142"/>
      <c r="I895" s="142"/>
      <c r="J895" s="142"/>
      <c r="K895" s="142"/>
      <c r="L895" s="143"/>
      <c r="M895" s="143"/>
      <c r="N895" s="143"/>
      <c r="Y895" s="30">
        <f t="shared" si="13"/>
        <v>12634.97</v>
      </c>
    </row>
    <row r="896" spans="1:25" x14ac:dyDescent="0.2">
      <c r="A896" s="134" t="s">
        <v>1807</v>
      </c>
      <c r="B896" s="135" t="s">
        <v>1808</v>
      </c>
      <c r="C896" s="136">
        <v>119983.67999999999</v>
      </c>
      <c r="D896" s="136">
        <v>2279.69</v>
      </c>
      <c r="E896" s="136">
        <v>0</v>
      </c>
      <c r="F896" s="136">
        <v>2279.69</v>
      </c>
      <c r="G896" s="137">
        <v>0</v>
      </c>
      <c r="H896" s="142"/>
      <c r="I896" s="142"/>
      <c r="J896" s="142"/>
      <c r="K896" s="142"/>
      <c r="L896" s="143"/>
      <c r="M896" s="143"/>
      <c r="N896" s="143"/>
      <c r="Y896" s="30">
        <f t="shared" si="13"/>
        <v>2279.69</v>
      </c>
    </row>
    <row r="897" spans="1:25" x14ac:dyDescent="0.2">
      <c r="A897" s="134" t="s">
        <v>1809</v>
      </c>
      <c r="B897" s="135" t="s">
        <v>1810</v>
      </c>
      <c r="C897" s="136">
        <v>789120.24</v>
      </c>
      <c r="D897" s="136">
        <v>14993.29</v>
      </c>
      <c r="E897" s="136">
        <v>0</v>
      </c>
      <c r="F897" s="136">
        <v>14993.29</v>
      </c>
      <c r="G897" s="137">
        <v>0</v>
      </c>
      <c r="H897" s="142"/>
      <c r="I897" s="142"/>
      <c r="J897" s="142"/>
      <c r="K897" s="142"/>
      <c r="L897" s="143"/>
      <c r="M897" s="143"/>
      <c r="N897" s="143"/>
      <c r="Y897" s="30">
        <f t="shared" si="13"/>
        <v>14993.29</v>
      </c>
    </row>
    <row r="898" spans="1:25" x14ac:dyDescent="0.2">
      <c r="A898" s="134" t="s">
        <v>1811</v>
      </c>
      <c r="B898" s="135" t="s">
        <v>1812</v>
      </c>
      <c r="C898" s="136">
        <v>1673174.38</v>
      </c>
      <c r="D898" s="136">
        <v>31790.31</v>
      </c>
      <c r="E898" s="136">
        <v>0</v>
      </c>
      <c r="F898" s="136">
        <v>31790.31</v>
      </c>
      <c r="G898" s="137">
        <v>0</v>
      </c>
      <c r="H898" s="142"/>
      <c r="I898" s="142"/>
      <c r="J898" s="142"/>
      <c r="K898" s="142"/>
      <c r="L898" s="143"/>
      <c r="M898" s="143"/>
      <c r="N898" s="143"/>
      <c r="Y898" s="30">
        <f t="shared" si="13"/>
        <v>31790.31</v>
      </c>
    </row>
    <row r="899" spans="1:25" x14ac:dyDescent="0.2">
      <c r="A899" s="134" t="s">
        <v>1813</v>
      </c>
      <c r="B899" s="135" t="s">
        <v>1814</v>
      </c>
      <c r="C899" s="136">
        <v>3482.76</v>
      </c>
      <c r="D899" s="136">
        <v>66.17</v>
      </c>
      <c r="E899" s="136">
        <v>66.17</v>
      </c>
      <c r="F899" s="136">
        <v>0</v>
      </c>
      <c r="G899" s="137">
        <v>217.92</v>
      </c>
      <c r="H899" s="142"/>
      <c r="I899" s="142"/>
      <c r="J899" s="142"/>
      <c r="K899" s="142"/>
      <c r="L899" s="143"/>
      <c r="M899" s="143"/>
      <c r="N899" s="143"/>
      <c r="Y899" s="30">
        <f t="shared" si="13"/>
        <v>0</v>
      </c>
    </row>
    <row r="900" spans="1:25" x14ac:dyDescent="0.2">
      <c r="A900" s="134" t="s">
        <v>1815</v>
      </c>
      <c r="B900" s="135" t="s">
        <v>1816</v>
      </c>
      <c r="C900" s="136">
        <v>14622.93</v>
      </c>
      <c r="D900" s="136">
        <v>277.83999999999997</v>
      </c>
      <c r="E900" s="136">
        <v>0</v>
      </c>
      <c r="F900" s="136">
        <v>277.83999999999997</v>
      </c>
      <c r="G900" s="137">
        <v>0</v>
      </c>
      <c r="H900" s="142"/>
      <c r="I900" s="142"/>
      <c r="J900" s="142"/>
      <c r="K900" s="142"/>
      <c r="L900" s="143"/>
      <c r="M900" s="143"/>
      <c r="N900" s="143"/>
      <c r="Y900" s="30">
        <f t="shared" si="13"/>
        <v>277.83999999999997</v>
      </c>
    </row>
    <row r="901" spans="1:25" x14ac:dyDescent="0.2">
      <c r="A901" s="134" t="s">
        <v>1817</v>
      </c>
      <c r="B901" s="135" t="s">
        <v>1818</v>
      </c>
      <c r="C901" s="136">
        <v>4361.3100000000004</v>
      </c>
      <c r="D901" s="136">
        <v>82.87</v>
      </c>
      <c r="E901" s="136">
        <v>0</v>
      </c>
      <c r="F901" s="136">
        <v>82.87</v>
      </c>
      <c r="G901" s="137">
        <v>0</v>
      </c>
      <c r="H901" s="142"/>
      <c r="I901" s="142"/>
      <c r="J901" s="142"/>
      <c r="K901" s="142"/>
      <c r="L901" s="143"/>
      <c r="M901" s="143"/>
      <c r="N901" s="143"/>
      <c r="Y901" s="30">
        <f t="shared" si="13"/>
        <v>82.87</v>
      </c>
    </row>
    <row r="902" spans="1:25" x14ac:dyDescent="0.2">
      <c r="A902" s="134" t="s">
        <v>1819</v>
      </c>
      <c r="B902" s="135" t="s">
        <v>1820</v>
      </c>
      <c r="C902" s="136">
        <v>10554.73</v>
      </c>
      <c r="D902" s="136">
        <v>200.54</v>
      </c>
      <c r="E902" s="136">
        <v>0</v>
      </c>
      <c r="F902" s="136">
        <v>200.54</v>
      </c>
      <c r="G902" s="137">
        <v>0</v>
      </c>
      <c r="H902" s="142"/>
      <c r="I902" s="142"/>
      <c r="J902" s="142"/>
      <c r="K902" s="142"/>
      <c r="L902" s="143"/>
      <c r="M902" s="143"/>
      <c r="N902" s="143"/>
      <c r="Y902" s="30">
        <f t="shared" si="13"/>
        <v>200.54</v>
      </c>
    </row>
    <row r="903" spans="1:25" x14ac:dyDescent="0.2">
      <c r="A903" s="134" t="s">
        <v>1821</v>
      </c>
      <c r="B903" s="135" t="s">
        <v>1822</v>
      </c>
      <c r="C903" s="136">
        <v>72512.53</v>
      </c>
      <c r="D903" s="136">
        <v>1377.74</v>
      </c>
      <c r="E903" s="136">
        <v>0</v>
      </c>
      <c r="F903" s="136">
        <v>1377.74</v>
      </c>
      <c r="G903" s="137">
        <v>0</v>
      </c>
      <c r="H903" s="142"/>
      <c r="I903" s="142"/>
      <c r="J903" s="142"/>
      <c r="K903" s="142"/>
      <c r="L903" s="143"/>
      <c r="M903" s="143"/>
      <c r="N903" s="143"/>
      <c r="Y903" s="30">
        <f t="shared" si="13"/>
        <v>1377.74</v>
      </c>
    </row>
    <row r="904" spans="1:25" x14ac:dyDescent="0.2">
      <c r="A904" s="134" t="s">
        <v>1823</v>
      </c>
      <c r="B904" s="135" t="s">
        <v>1824</v>
      </c>
      <c r="C904" s="136">
        <v>77859.59</v>
      </c>
      <c r="D904" s="136">
        <v>1479.33</v>
      </c>
      <c r="E904" s="136">
        <v>0</v>
      </c>
      <c r="F904" s="136">
        <v>1479.33</v>
      </c>
      <c r="G904" s="137">
        <v>0</v>
      </c>
      <c r="H904" s="142"/>
      <c r="I904" s="142"/>
      <c r="J904" s="142"/>
      <c r="K904" s="142"/>
      <c r="L904" s="143"/>
      <c r="M904" s="143"/>
      <c r="N904" s="143"/>
      <c r="Y904" s="30">
        <f t="shared" si="13"/>
        <v>1479.33</v>
      </c>
    </row>
    <row r="905" spans="1:25" x14ac:dyDescent="0.2">
      <c r="A905" s="134" t="s">
        <v>1825</v>
      </c>
      <c r="B905" s="135" t="s">
        <v>1826</v>
      </c>
      <c r="C905" s="136">
        <v>46131.08</v>
      </c>
      <c r="D905" s="136">
        <v>876.49</v>
      </c>
      <c r="E905" s="136">
        <v>0</v>
      </c>
      <c r="F905" s="136">
        <v>876.49</v>
      </c>
      <c r="G905" s="137">
        <v>0</v>
      </c>
      <c r="H905" s="142"/>
      <c r="I905" s="142"/>
      <c r="J905" s="142"/>
      <c r="K905" s="142"/>
      <c r="L905" s="143"/>
      <c r="M905" s="143"/>
      <c r="N905" s="143"/>
      <c r="Y905" s="30">
        <f t="shared" si="13"/>
        <v>876.49</v>
      </c>
    </row>
    <row r="906" spans="1:25" x14ac:dyDescent="0.2">
      <c r="A906" s="134" t="s">
        <v>1827</v>
      </c>
      <c r="B906" s="135" t="s">
        <v>1828</v>
      </c>
      <c r="C906" s="136">
        <v>36954.28</v>
      </c>
      <c r="D906" s="136">
        <v>702.13</v>
      </c>
      <c r="E906" s="136">
        <v>0</v>
      </c>
      <c r="F906" s="136">
        <v>702.13</v>
      </c>
      <c r="G906" s="137">
        <v>0</v>
      </c>
      <c r="H906" s="142"/>
      <c r="I906" s="142"/>
      <c r="J906" s="142"/>
      <c r="K906" s="142"/>
      <c r="L906" s="143"/>
      <c r="M906" s="143"/>
      <c r="N906" s="143"/>
      <c r="Y906" s="30">
        <f t="shared" si="13"/>
        <v>702.13</v>
      </c>
    </row>
    <row r="907" spans="1:25" x14ac:dyDescent="0.2">
      <c r="A907" s="134" t="s">
        <v>1829</v>
      </c>
      <c r="B907" s="135" t="s">
        <v>1830</v>
      </c>
      <c r="C907" s="136">
        <v>595717.09</v>
      </c>
      <c r="D907" s="136">
        <v>11318.63</v>
      </c>
      <c r="E907" s="136">
        <v>0</v>
      </c>
      <c r="F907" s="136">
        <v>11318.63</v>
      </c>
      <c r="G907" s="137">
        <v>0</v>
      </c>
      <c r="H907" s="142"/>
      <c r="I907" s="142"/>
      <c r="J907" s="142"/>
      <c r="K907" s="142"/>
      <c r="L907" s="143"/>
      <c r="M907" s="143"/>
      <c r="N907" s="143"/>
      <c r="Y907" s="30">
        <f t="shared" si="13"/>
        <v>11318.63</v>
      </c>
    </row>
    <row r="908" spans="1:25" x14ac:dyDescent="0.2">
      <c r="A908" s="134" t="s">
        <v>1831</v>
      </c>
      <c r="B908" s="135" t="s">
        <v>1832</v>
      </c>
      <c r="C908" s="136">
        <v>4461.1400000000003</v>
      </c>
      <c r="D908" s="136">
        <v>84.76</v>
      </c>
      <c r="E908" s="136">
        <v>0</v>
      </c>
      <c r="F908" s="136">
        <v>84.76</v>
      </c>
      <c r="G908" s="137">
        <v>0</v>
      </c>
      <c r="H908" s="142"/>
      <c r="I908" s="142"/>
      <c r="J908" s="142"/>
      <c r="K908" s="142"/>
      <c r="L908" s="143"/>
      <c r="M908" s="143"/>
      <c r="N908" s="143"/>
      <c r="Y908" s="30">
        <f t="shared" si="13"/>
        <v>84.76</v>
      </c>
    </row>
    <row r="909" spans="1:25" x14ac:dyDescent="0.2">
      <c r="A909" s="134" t="s">
        <v>1833</v>
      </c>
      <c r="B909" s="135" t="s">
        <v>1834</v>
      </c>
      <c r="C909" s="136">
        <v>551662.15</v>
      </c>
      <c r="D909" s="136">
        <v>10481.58</v>
      </c>
      <c r="E909" s="136">
        <v>0</v>
      </c>
      <c r="F909" s="136">
        <v>10481.58</v>
      </c>
      <c r="G909" s="137">
        <v>0</v>
      </c>
      <c r="H909" s="142"/>
      <c r="I909" s="142"/>
      <c r="J909" s="142"/>
      <c r="K909" s="142"/>
      <c r="L909" s="143"/>
      <c r="M909" s="143"/>
      <c r="N909" s="143"/>
      <c r="Y909" s="30">
        <f t="shared" si="13"/>
        <v>10481.58</v>
      </c>
    </row>
    <row r="910" spans="1:25" x14ac:dyDescent="0.2">
      <c r="A910" s="134" t="s">
        <v>1835</v>
      </c>
      <c r="B910" s="135" t="s">
        <v>1836</v>
      </c>
      <c r="C910" s="136">
        <v>1786841.43</v>
      </c>
      <c r="D910" s="136">
        <v>33949.99</v>
      </c>
      <c r="E910" s="136">
        <v>0</v>
      </c>
      <c r="F910" s="136">
        <v>33949.99</v>
      </c>
      <c r="G910" s="137">
        <v>0</v>
      </c>
      <c r="H910" s="142"/>
      <c r="I910" s="142"/>
      <c r="J910" s="142"/>
      <c r="K910" s="142"/>
      <c r="L910" s="143"/>
      <c r="M910" s="143"/>
      <c r="N910" s="143"/>
      <c r="Y910" s="30">
        <f t="shared" si="13"/>
        <v>33949.99</v>
      </c>
    </row>
    <row r="911" spans="1:25" x14ac:dyDescent="0.2">
      <c r="A911" s="134" t="s">
        <v>1837</v>
      </c>
      <c r="B911" s="135" t="s">
        <v>1838</v>
      </c>
      <c r="C911" s="136">
        <v>36900.65</v>
      </c>
      <c r="D911" s="136">
        <v>701.11</v>
      </c>
      <c r="E911" s="136">
        <v>0</v>
      </c>
      <c r="F911" s="136">
        <v>701.11</v>
      </c>
      <c r="G911" s="137">
        <v>0</v>
      </c>
      <c r="H911" s="142"/>
      <c r="I911" s="142"/>
      <c r="J911" s="142"/>
      <c r="K911" s="142"/>
      <c r="L911" s="143"/>
      <c r="M911" s="143"/>
      <c r="N911" s="143"/>
      <c r="Y911" s="30">
        <f t="shared" ref="Y911:Y974" si="14">W911+R911+M911+F911</f>
        <v>701.11</v>
      </c>
    </row>
    <row r="912" spans="1:25" x14ac:dyDescent="0.2">
      <c r="A912" s="134" t="s">
        <v>1839</v>
      </c>
      <c r="B912" s="135" t="s">
        <v>1840</v>
      </c>
      <c r="C912" s="136">
        <v>298990.82</v>
      </c>
      <c r="D912" s="136">
        <v>5680.83</v>
      </c>
      <c r="E912" s="136">
        <v>0</v>
      </c>
      <c r="F912" s="136">
        <v>5680.83</v>
      </c>
      <c r="G912" s="137">
        <v>0</v>
      </c>
      <c r="H912" s="142"/>
      <c r="I912" s="142"/>
      <c r="J912" s="142"/>
      <c r="K912" s="142"/>
      <c r="L912" s="143"/>
      <c r="M912" s="143"/>
      <c r="N912" s="143"/>
      <c r="Y912" s="30">
        <f t="shared" si="14"/>
        <v>5680.83</v>
      </c>
    </row>
    <row r="913" spans="1:25" x14ac:dyDescent="0.2">
      <c r="A913" s="134" t="s">
        <v>1841</v>
      </c>
      <c r="B913" s="135" t="s">
        <v>1842</v>
      </c>
      <c r="C913" s="136">
        <v>103773.11</v>
      </c>
      <c r="D913" s="136">
        <v>1971.69</v>
      </c>
      <c r="E913" s="136">
        <v>0</v>
      </c>
      <c r="F913" s="136">
        <v>1971.69</v>
      </c>
      <c r="G913" s="137">
        <v>0</v>
      </c>
      <c r="H913" s="142"/>
      <c r="I913" s="142"/>
      <c r="J913" s="142"/>
      <c r="K913" s="142"/>
      <c r="L913" s="143"/>
      <c r="M913" s="143"/>
      <c r="N913" s="143"/>
      <c r="Y913" s="30">
        <f t="shared" si="14"/>
        <v>1971.69</v>
      </c>
    </row>
    <row r="914" spans="1:25" x14ac:dyDescent="0.2">
      <c r="A914" s="134" t="s">
        <v>1843</v>
      </c>
      <c r="B914" s="135" t="s">
        <v>1844</v>
      </c>
      <c r="C914" s="136">
        <v>321.27</v>
      </c>
      <c r="D914" s="136">
        <v>6.11</v>
      </c>
      <c r="E914" s="136">
        <v>6.11</v>
      </c>
      <c r="F914" s="136">
        <v>0</v>
      </c>
      <c r="G914" s="137">
        <v>17.48</v>
      </c>
      <c r="H914" s="142"/>
      <c r="I914" s="142"/>
      <c r="J914" s="142"/>
      <c r="K914" s="142"/>
      <c r="L914" s="143"/>
      <c r="M914" s="143"/>
      <c r="N914" s="143"/>
      <c r="Y914" s="30">
        <f t="shared" si="14"/>
        <v>0</v>
      </c>
    </row>
    <row r="915" spans="1:25" x14ac:dyDescent="0.2">
      <c r="A915" s="134" t="s">
        <v>1845</v>
      </c>
      <c r="B915" s="135" t="s">
        <v>1846</v>
      </c>
      <c r="C915" s="136">
        <v>53098.61</v>
      </c>
      <c r="D915" s="136">
        <v>1008.87</v>
      </c>
      <c r="E915" s="136">
        <v>0</v>
      </c>
      <c r="F915" s="136">
        <v>1008.87</v>
      </c>
      <c r="G915" s="137">
        <v>0</v>
      </c>
      <c r="H915" s="142"/>
      <c r="I915" s="142"/>
      <c r="J915" s="142"/>
      <c r="K915" s="142"/>
      <c r="L915" s="143"/>
      <c r="M915" s="143"/>
      <c r="N915" s="143"/>
      <c r="Y915" s="30">
        <f t="shared" si="14"/>
        <v>1008.87</v>
      </c>
    </row>
    <row r="916" spans="1:25" x14ac:dyDescent="0.2">
      <c r="A916" s="134" t="s">
        <v>1847</v>
      </c>
      <c r="B916" s="135" t="s">
        <v>1848</v>
      </c>
      <c r="C916" s="136">
        <v>4067.5</v>
      </c>
      <c r="D916" s="136">
        <v>77.28</v>
      </c>
      <c r="E916" s="136">
        <v>0</v>
      </c>
      <c r="F916" s="136">
        <v>77.28</v>
      </c>
      <c r="G916" s="137">
        <v>0</v>
      </c>
      <c r="H916" s="142"/>
      <c r="I916" s="142"/>
      <c r="J916" s="142"/>
      <c r="K916" s="142"/>
      <c r="L916" s="143"/>
      <c r="M916" s="143"/>
      <c r="N916" s="143"/>
      <c r="Y916" s="30">
        <f t="shared" si="14"/>
        <v>77.28</v>
      </c>
    </row>
    <row r="917" spans="1:25" x14ac:dyDescent="0.2">
      <c r="A917" s="134" t="s">
        <v>1849</v>
      </c>
      <c r="B917" s="135" t="s">
        <v>1850</v>
      </c>
      <c r="C917" s="136">
        <v>1832633.96</v>
      </c>
      <c r="D917" s="136">
        <v>34820.050000000003</v>
      </c>
      <c r="E917" s="136">
        <v>0</v>
      </c>
      <c r="F917" s="136">
        <v>34820.050000000003</v>
      </c>
      <c r="G917" s="137">
        <v>0</v>
      </c>
      <c r="H917" s="142"/>
      <c r="I917" s="142"/>
      <c r="J917" s="142"/>
      <c r="K917" s="142"/>
      <c r="L917" s="143"/>
      <c r="M917" s="143"/>
      <c r="N917" s="143"/>
      <c r="Y917" s="30">
        <f t="shared" si="14"/>
        <v>34820.050000000003</v>
      </c>
    </row>
    <row r="918" spans="1:25" x14ac:dyDescent="0.2">
      <c r="A918" s="134" t="s">
        <v>1851</v>
      </c>
      <c r="B918" s="135" t="s">
        <v>1852</v>
      </c>
      <c r="C918" s="136">
        <v>104383.36</v>
      </c>
      <c r="D918" s="136">
        <v>1983.29</v>
      </c>
      <c r="E918" s="136">
        <v>0</v>
      </c>
      <c r="F918" s="136">
        <v>1983.29</v>
      </c>
      <c r="G918" s="137">
        <v>0</v>
      </c>
      <c r="H918" s="142"/>
      <c r="I918" s="142"/>
      <c r="J918" s="142"/>
      <c r="K918" s="142"/>
      <c r="L918" s="143"/>
      <c r="M918" s="143"/>
      <c r="N918" s="143"/>
      <c r="Y918" s="30">
        <f t="shared" si="14"/>
        <v>1983.29</v>
      </c>
    </row>
    <row r="919" spans="1:25" x14ac:dyDescent="0.2">
      <c r="A919" s="134" t="s">
        <v>1853</v>
      </c>
      <c r="B919" s="135" t="s">
        <v>1854</v>
      </c>
      <c r="C919" s="136">
        <v>75825.460000000006</v>
      </c>
      <c r="D919" s="136">
        <v>1440.69</v>
      </c>
      <c r="E919" s="136">
        <v>0</v>
      </c>
      <c r="F919" s="136">
        <v>1440.69</v>
      </c>
      <c r="G919" s="137">
        <v>0</v>
      </c>
      <c r="H919" s="142"/>
      <c r="I919" s="142"/>
      <c r="J919" s="142"/>
      <c r="K919" s="142"/>
      <c r="L919" s="143"/>
      <c r="M919" s="143"/>
      <c r="N919" s="143"/>
      <c r="Y919" s="30">
        <f t="shared" si="14"/>
        <v>1440.69</v>
      </c>
    </row>
    <row r="920" spans="1:25" x14ac:dyDescent="0.2">
      <c r="A920" s="134" t="s">
        <v>1855</v>
      </c>
      <c r="B920" s="135" t="s">
        <v>1856</v>
      </c>
      <c r="C920" s="136">
        <v>54289.61</v>
      </c>
      <c r="D920" s="136">
        <v>1031.5</v>
      </c>
      <c r="E920" s="136">
        <v>0</v>
      </c>
      <c r="F920" s="136">
        <v>1031.5</v>
      </c>
      <c r="G920" s="137">
        <v>0</v>
      </c>
      <c r="H920" s="142"/>
      <c r="I920" s="142"/>
      <c r="J920" s="142"/>
      <c r="K920" s="142"/>
      <c r="L920" s="143"/>
      <c r="M920" s="143"/>
      <c r="N920" s="143"/>
      <c r="Y920" s="30">
        <f t="shared" si="14"/>
        <v>1031.5</v>
      </c>
    </row>
    <row r="921" spans="1:25" x14ac:dyDescent="0.2">
      <c r="A921" s="134" t="s">
        <v>1857</v>
      </c>
      <c r="B921" s="135" t="s">
        <v>1858</v>
      </c>
      <c r="C921" s="136">
        <v>99907.99</v>
      </c>
      <c r="D921" s="136">
        <v>1898.25</v>
      </c>
      <c r="E921" s="136">
        <v>0</v>
      </c>
      <c r="F921" s="136">
        <v>1898.25</v>
      </c>
      <c r="G921" s="137">
        <v>0</v>
      </c>
      <c r="H921" s="142"/>
      <c r="I921" s="142"/>
      <c r="J921" s="142"/>
      <c r="K921" s="142"/>
      <c r="L921" s="143"/>
      <c r="M921" s="143"/>
      <c r="N921" s="143"/>
      <c r="Y921" s="30">
        <f t="shared" si="14"/>
        <v>1898.25</v>
      </c>
    </row>
    <row r="922" spans="1:25" x14ac:dyDescent="0.2">
      <c r="A922" s="134" t="s">
        <v>1859</v>
      </c>
      <c r="B922" s="135" t="s">
        <v>1860</v>
      </c>
      <c r="C922" s="136">
        <v>5638646.21</v>
      </c>
      <c r="D922" s="136">
        <v>107134.28</v>
      </c>
      <c r="E922" s="136">
        <v>0</v>
      </c>
      <c r="F922" s="136">
        <v>107134.28</v>
      </c>
      <c r="G922" s="137">
        <v>0</v>
      </c>
      <c r="H922" s="142"/>
      <c r="I922" s="142"/>
      <c r="J922" s="142"/>
      <c r="K922" s="142"/>
      <c r="L922" s="143"/>
      <c r="M922" s="143"/>
      <c r="N922" s="143"/>
      <c r="Y922" s="30">
        <f t="shared" si="14"/>
        <v>107134.28</v>
      </c>
    </row>
    <row r="923" spans="1:25" x14ac:dyDescent="0.2">
      <c r="A923" s="134" t="s">
        <v>1861</v>
      </c>
      <c r="B923" s="135" t="s">
        <v>1862</v>
      </c>
      <c r="C923" s="136">
        <v>1329775.81</v>
      </c>
      <c r="D923" s="136">
        <v>25265.74</v>
      </c>
      <c r="E923" s="136">
        <v>0</v>
      </c>
      <c r="F923" s="136">
        <v>25265.74</v>
      </c>
      <c r="G923" s="137">
        <v>0</v>
      </c>
      <c r="H923" s="142"/>
      <c r="I923" s="142"/>
      <c r="J923" s="142"/>
      <c r="K923" s="142"/>
      <c r="L923" s="143"/>
      <c r="M923" s="143"/>
      <c r="N923" s="143"/>
      <c r="Y923" s="30">
        <f t="shared" si="14"/>
        <v>25265.74</v>
      </c>
    </row>
    <row r="924" spans="1:25" x14ac:dyDescent="0.2">
      <c r="A924" s="134" t="s">
        <v>1863</v>
      </c>
      <c r="B924" s="135" t="s">
        <v>1864</v>
      </c>
      <c r="C924" s="136">
        <v>22369.37</v>
      </c>
      <c r="D924" s="136">
        <v>425.02</v>
      </c>
      <c r="E924" s="136">
        <v>0</v>
      </c>
      <c r="F924" s="136">
        <v>425.02</v>
      </c>
      <c r="G924" s="137">
        <v>0</v>
      </c>
      <c r="H924" s="142"/>
      <c r="I924" s="142"/>
      <c r="J924" s="142"/>
      <c r="K924" s="142"/>
      <c r="L924" s="143"/>
      <c r="M924" s="143"/>
      <c r="N924" s="143"/>
      <c r="Y924" s="30">
        <f t="shared" si="14"/>
        <v>425.02</v>
      </c>
    </row>
    <row r="925" spans="1:25" x14ac:dyDescent="0.2">
      <c r="A925" s="134" t="s">
        <v>1865</v>
      </c>
      <c r="B925" s="135" t="s">
        <v>1866</v>
      </c>
      <c r="C925" s="136">
        <v>22163.49</v>
      </c>
      <c r="D925" s="136">
        <v>421.11</v>
      </c>
      <c r="E925" s="136">
        <v>0</v>
      </c>
      <c r="F925" s="136">
        <v>421.11</v>
      </c>
      <c r="G925" s="137">
        <v>0</v>
      </c>
      <c r="H925" s="142"/>
      <c r="I925" s="142"/>
      <c r="J925" s="142"/>
      <c r="K925" s="142"/>
      <c r="L925" s="143"/>
      <c r="M925" s="143"/>
      <c r="N925" s="143"/>
      <c r="Y925" s="30">
        <f t="shared" si="14"/>
        <v>421.11</v>
      </c>
    </row>
    <row r="926" spans="1:25" x14ac:dyDescent="0.2">
      <c r="A926" s="134" t="s">
        <v>1867</v>
      </c>
      <c r="B926" s="135" t="s">
        <v>1868</v>
      </c>
      <c r="C926" s="136">
        <v>419488.98</v>
      </c>
      <c r="D926" s="136">
        <v>7970.29</v>
      </c>
      <c r="E926" s="136">
        <v>0</v>
      </c>
      <c r="F926" s="136">
        <v>7970.29</v>
      </c>
      <c r="G926" s="137">
        <v>0</v>
      </c>
      <c r="H926" s="142"/>
      <c r="I926" s="142"/>
      <c r="J926" s="142"/>
      <c r="K926" s="142"/>
      <c r="L926" s="143"/>
      <c r="M926" s="143"/>
      <c r="N926" s="143"/>
      <c r="Y926" s="30">
        <f t="shared" si="14"/>
        <v>7970.29</v>
      </c>
    </row>
    <row r="927" spans="1:25" x14ac:dyDescent="0.2">
      <c r="A927" s="134" t="s">
        <v>1869</v>
      </c>
      <c r="B927" s="135" t="s">
        <v>1870</v>
      </c>
      <c r="C927" s="136">
        <v>374004.22</v>
      </c>
      <c r="D927" s="136">
        <v>7106.08</v>
      </c>
      <c r="E927" s="136">
        <v>0</v>
      </c>
      <c r="F927" s="136">
        <v>7106.08</v>
      </c>
      <c r="G927" s="137">
        <v>0</v>
      </c>
      <c r="H927" s="142"/>
      <c r="I927" s="142"/>
      <c r="J927" s="142"/>
      <c r="K927" s="142"/>
      <c r="L927" s="143"/>
      <c r="M927" s="143"/>
      <c r="N927" s="143"/>
      <c r="Y927" s="30">
        <f t="shared" si="14"/>
        <v>7106.08</v>
      </c>
    </row>
    <row r="928" spans="1:25" x14ac:dyDescent="0.2">
      <c r="A928" s="134" t="s">
        <v>1871</v>
      </c>
      <c r="B928" s="135" t="s">
        <v>1872</v>
      </c>
      <c r="C928" s="136">
        <v>585815.42000000004</v>
      </c>
      <c r="D928" s="136">
        <v>11130.49</v>
      </c>
      <c r="E928" s="136">
        <v>0</v>
      </c>
      <c r="F928" s="136">
        <v>11130.49</v>
      </c>
      <c r="G928" s="137">
        <v>0</v>
      </c>
      <c r="H928" s="142"/>
      <c r="I928" s="142"/>
      <c r="J928" s="142"/>
      <c r="K928" s="142"/>
      <c r="L928" s="143"/>
      <c r="M928" s="143"/>
      <c r="N928" s="143"/>
      <c r="Y928" s="30">
        <f t="shared" si="14"/>
        <v>11130.49</v>
      </c>
    </row>
    <row r="929" spans="1:25" x14ac:dyDescent="0.2">
      <c r="A929" s="134" t="s">
        <v>1873</v>
      </c>
      <c r="B929" s="135" t="s">
        <v>1874</v>
      </c>
      <c r="C929" s="136">
        <v>383388.01</v>
      </c>
      <c r="D929" s="136">
        <v>7284.37</v>
      </c>
      <c r="E929" s="136">
        <v>0</v>
      </c>
      <c r="F929" s="136">
        <v>7284.37</v>
      </c>
      <c r="G929" s="137">
        <v>0</v>
      </c>
      <c r="H929" s="142"/>
      <c r="I929" s="142"/>
      <c r="J929" s="142"/>
      <c r="K929" s="142"/>
      <c r="L929" s="143"/>
      <c r="M929" s="143"/>
      <c r="N929" s="143"/>
      <c r="Y929" s="30">
        <f t="shared" si="14"/>
        <v>7284.37</v>
      </c>
    </row>
    <row r="930" spans="1:25" x14ac:dyDescent="0.2">
      <c r="A930" s="134" t="s">
        <v>1875</v>
      </c>
      <c r="B930" s="135" t="s">
        <v>1876</v>
      </c>
      <c r="C930" s="136">
        <v>7977.36</v>
      </c>
      <c r="D930" s="136">
        <v>151.57</v>
      </c>
      <c r="E930" s="136">
        <v>0</v>
      </c>
      <c r="F930" s="136">
        <v>151.57</v>
      </c>
      <c r="G930" s="137">
        <v>0</v>
      </c>
      <c r="H930" s="142"/>
      <c r="I930" s="142"/>
      <c r="J930" s="142"/>
      <c r="K930" s="142"/>
      <c r="L930" s="143"/>
      <c r="M930" s="143"/>
      <c r="N930" s="143"/>
      <c r="Y930" s="30">
        <f t="shared" si="14"/>
        <v>151.57</v>
      </c>
    </row>
    <row r="931" spans="1:25" x14ac:dyDescent="0.2">
      <c r="A931" s="134" t="s">
        <v>1877</v>
      </c>
      <c r="B931" s="135" t="s">
        <v>1878</v>
      </c>
      <c r="C931" s="136">
        <v>587555.66</v>
      </c>
      <c r="D931" s="136">
        <v>11163.56</v>
      </c>
      <c r="E931" s="136">
        <v>0</v>
      </c>
      <c r="F931" s="136">
        <v>11163.56</v>
      </c>
      <c r="G931" s="137">
        <v>0</v>
      </c>
      <c r="H931" s="142"/>
      <c r="I931" s="142"/>
      <c r="J931" s="142"/>
      <c r="K931" s="142"/>
      <c r="L931" s="143"/>
      <c r="M931" s="143"/>
      <c r="N931" s="143"/>
      <c r="Y931" s="30">
        <f t="shared" si="14"/>
        <v>11163.56</v>
      </c>
    </row>
    <row r="932" spans="1:25" x14ac:dyDescent="0.2">
      <c r="A932" s="134" t="s">
        <v>1879</v>
      </c>
      <c r="B932" s="135" t="s">
        <v>1880</v>
      </c>
      <c r="C932" s="136">
        <v>6382.84</v>
      </c>
      <c r="D932" s="136">
        <v>121.28</v>
      </c>
      <c r="E932" s="136">
        <v>0</v>
      </c>
      <c r="F932" s="136">
        <v>121.28</v>
      </c>
      <c r="G932" s="137">
        <v>0</v>
      </c>
      <c r="H932" s="142"/>
      <c r="I932" s="142"/>
      <c r="J932" s="142"/>
      <c r="K932" s="142"/>
      <c r="L932" s="143"/>
      <c r="M932" s="143"/>
      <c r="N932" s="143"/>
      <c r="Y932" s="30">
        <f t="shared" si="14"/>
        <v>121.28</v>
      </c>
    </row>
    <row r="933" spans="1:25" x14ac:dyDescent="0.2">
      <c r="A933" s="134" t="s">
        <v>1881</v>
      </c>
      <c r="B933" s="135" t="s">
        <v>1882</v>
      </c>
      <c r="C933" s="136">
        <v>506074</v>
      </c>
      <c r="D933" s="136">
        <v>9615.41</v>
      </c>
      <c r="E933" s="136">
        <v>0</v>
      </c>
      <c r="F933" s="136">
        <v>9615.41</v>
      </c>
      <c r="G933" s="137">
        <v>0</v>
      </c>
      <c r="H933" s="142"/>
      <c r="I933" s="142"/>
      <c r="J933" s="142"/>
      <c r="K933" s="142"/>
      <c r="L933" s="143"/>
      <c r="M933" s="143"/>
      <c r="N933" s="143"/>
      <c r="Y933" s="30">
        <f t="shared" si="14"/>
        <v>9615.41</v>
      </c>
    </row>
    <row r="934" spans="1:25" x14ac:dyDescent="0.2">
      <c r="A934" s="134" t="s">
        <v>1883</v>
      </c>
      <c r="B934" s="135" t="s">
        <v>1884</v>
      </c>
      <c r="C934" s="136">
        <v>2200399.61</v>
      </c>
      <c r="D934" s="136">
        <v>41807.589999999997</v>
      </c>
      <c r="E934" s="136">
        <v>0</v>
      </c>
      <c r="F934" s="136">
        <v>41807.589999999997</v>
      </c>
      <c r="G934" s="137">
        <v>0</v>
      </c>
      <c r="H934" s="142"/>
      <c r="I934" s="142"/>
      <c r="J934" s="142"/>
      <c r="K934" s="142"/>
      <c r="L934" s="143"/>
      <c r="M934" s="143"/>
      <c r="N934" s="143"/>
      <c r="Y934" s="30">
        <f t="shared" si="14"/>
        <v>41807.589999999997</v>
      </c>
    </row>
    <row r="935" spans="1:25" x14ac:dyDescent="0.2">
      <c r="A935" s="134" t="s">
        <v>1885</v>
      </c>
      <c r="B935" s="135" t="s">
        <v>1886</v>
      </c>
      <c r="C935" s="136">
        <v>1080445.71</v>
      </c>
      <c r="D935" s="136">
        <v>20528.47</v>
      </c>
      <c r="E935" s="136">
        <v>0</v>
      </c>
      <c r="F935" s="136">
        <v>20528.47</v>
      </c>
      <c r="G935" s="137">
        <v>0</v>
      </c>
      <c r="H935" s="142"/>
      <c r="I935" s="142"/>
      <c r="J935" s="142"/>
      <c r="K935" s="142"/>
      <c r="L935" s="143"/>
      <c r="M935" s="143"/>
      <c r="N935" s="143"/>
      <c r="Y935" s="30">
        <f t="shared" si="14"/>
        <v>20528.47</v>
      </c>
    </row>
    <row r="936" spans="1:25" x14ac:dyDescent="0.2">
      <c r="A936" s="134" t="s">
        <v>1887</v>
      </c>
      <c r="B936" s="135" t="s">
        <v>1888</v>
      </c>
      <c r="C936" s="136">
        <v>201872.73</v>
      </c>
      <c r="D936" s="136">
        <v>3835.58</v>
      </c>
      <c r="E936" s="136">
        <v>0</v>
      </c>
      <c r="F936" s="136">
        <v>3835.58</v>
      </c>
      <c r="G936" s="137">
        <v>0</v>
      </c>
      <c r="H936" s="142"/>
      <c r="I936" s="142"/>
      <c r="J936" s="142"/>
      <c r="K936" s="142"/>
      <c r="L936" s="143"/>
      <c r="M936" s="143"/>
      <c r="N936" s="143"/>
      <c r="Y936" s="30">
        <f t="shared" si="14"/>
        <v>3835.58</v>
      </c>
    </row>
    <row r="937" spans="1:25" x14ac:dyDescent="0.2">
      <c r="A937" s="134" t="s">
        <v>1889</v>
      </c>
      <c r="B937" s="135" t="s">
        <v>1890</v>
      </c>
      <c r="C937" s="136">
        <v>15392.7</v>
      </c>
      <c r="D937" s="136">
        <v>292.45999999999998</v>
      </c>
      <c r="E937" s="136">
        <v>0</v>
      </c>
      <c r="F937" s="136">
        <v>292.45999999999998</v>
      </c>
      <c r="G937" s="137">
        <v>0</v>
      </c>
      <c r="H937" s="142"/>
      <c r="I937" s="142"/>
      <c r="J937" s="142"/>
      <c r="K937" s="142"/>
      <c r="L937" s="143"/>
      <c r="M937" s="143"/>
      <c r="N937" s="143"/>
      <c r="Y937" s="30">
        <f t="shared" si="14"/>
        <v>292.45999999999998</v>
      </c>
    </row>
    <row r="938" spans="1:25" x14ac:dyDescent="0.2">
      <c r="A938" s="134" t="s">
        <v>1891</v>
      </c>
      <c r="B938" s="135" t="s">
        <v>1892</v>
      </c>
      <c r="C938" s="136">
        <v>72748.160000000003</v>
      </c>
      <c r="D938" s="136">
        <v>1382.22</v>
      </c>
      <c r="E938" s="136">
        <v>0</v>
      </c>
      <c r="F938" s="136">
        <v>1382.22</v>
      </c>
      <c r="G938" s="137">
        <v>0</v>
      </c>
      <c r="H938" s="142"/>
      <c r="I938" s="142"/>
      <c r="J938" s="142"/>
      <c r="K938" s="142"/>
      <c r="L938" s="143"/>
      <c r="M938" s="143"/>
      <c r="N938" s="143"/>
      <c r="Y938" s="30">
        <f t="shared" si="14"/>
        <v>1382.22</v>
      </c>
    </row>
    <row r="939" spans="1:25" x14ac:dyDescent="0.2">
      <c r="A939" s="134" t="s">
        <v>1893</v>
      </c>
      <c r="B939" s="135" t="s">
        <v>1894</v>
      </c>
      <c r="C939" s="136">
        <v>1109019.26</v>
      </c>
      <c r="D939" s="136">
        <v>21071.37</v>
      </c>
      <c r="E939" s="136">
        <v>0</v>
      </c>
      <c r="F939" s="136">
        <v>21071.37</v>
      </c>
      <c r="G939" s="137">
        <v>0</v>
      </c>
      <c r="H939" s="142"/>
      <c r="I939" s="142"/>
      <c r="J939" s="142"/>
      <c r="K939" s="142"/>
      <c r="L939" s="143"/>
      <c r="M939" s="143"/>
      <c r="N939" s="143"/>
      <c r="Y939" s="30">
        <f t="shared" si="14"/>
        <v>21071.37</v>
      </c>
    </row>
    <row r="940" spans="1:25" x14ac:dyDescent="0.2">
      <c r="A940" s="134" t="s">
        <v>1895</v>
      </c>
      <c r="B940" s="135" t="s">
        <v>1896</v>
      </c>
      <c r="C940" s="136">
        <v>311993.92</v>
      </c>
      <c r="D940" s="136">
        <v>5927.89</v>
      </c>
      <c r="E940" s="136">
        <v>0</v>
      </c>
      <c r="F940" s="136">
        <v>5927.89</v>
      </c>
      <c r="G940" s="137">
        <v>0</v>
      </c>
      <c r="H940" s="142"/>
      <c r="I940" s="142"/>
      <c r="J940" s="142"/>
      <c r="K940" s="142"/>
      <c r="L940" s="143"/>
      <c r="M940" s="143"/>
      <c r="N940" s="143"/>
      <c r="Y940" s="30">
        <f t="shared" si="14"/>
        <v>5927.89</v>
      </c>
    </row>
    <row r="941" spans="1:25" x14ac:dyDescent="0.2">
      <c r="A941" s="134" t="s">
        <v>1897</v>
      </c>
      <c r="B941" s="135" t="s">
        <v>1898</v>
      </c>
      <c r="C941" s="136">
        <v>535879.43999999994</v>
      </c>
      <c r="D941" s="136">
        <v>10181.709999999999</v>
      </c>
      <c r="E941" s="136">
        <v>0</v>
      </c>
      <c r="F941" s="136">
        <v>10181.709999999999</v>
      </c>
      <c r="G941" s="137">
        <v>0</v>
      </c>
      <c r="H941" s="142"/>
      <c r="I941" s="142"/>
      <c r="J941" s="142"/>
      <c r="K941" s="142"/>
      <c r="L941" s="143"/>
      <c r="M941" s="143"/>
      <c r="N941" s="143"/>
      <c r="Y941" s="30">
        <f t="shared" si="14"/>
        <v>10181.709999999999</v>
      </c>
    </row>
    <row r="942" spans="1:25" x14ac:dyDescent="0.2">
      <c r="A942" s="134" t="s">
        <v>1899</v>
      </c>
      <c r="B942" s="135" t="s">
        <v>1900</v>
      </c>
      <c r="C942" s="136">
        <v>3110537.45</v>
      </c>
      <c r="D942" s="136">
        <v>59100.21</v>
      </c>
      <c r="E942" s="136">
        <v>0</v>
      </c>
      <c r="F942" s="136">
        <v>59100.21</v>
      </c>
      <c r="G942" s="137">
        <v>0</v>
      </c>
      <c r="H942" s="142"/>
      <c r="I942" s="142"/>
      <c r="J942" s="142"/>
      <c r="K942" s="142"/>
      <c r="L942" s="143"/>
      <c r="M942" s="143"/>
      <c r="N942" s="143"/>
      <c r="Y942" s="30">
        <f t="shared" si="14"/>
        <v>59100.21</v>
      </c>
    </row>
    <row r="943" spans="1:25" x14ac:dyDescent="0.2">
      <c r="A943" s="134" t="s">
        <v>1901</v>
      </c>
      <c r="B943" s="135" t="s">
        <v>1902</v>
      </c>
      <c r="C943" s="136">
        <v>54763.97</v>
      </c>
      <c r="D943" s="136">
        <v>1040.52</v>
      </c>
      <c r="E943" s="136">
        <v>0</v>
      </c>
      <c r="F943" s="136">
        <v>1040.52</v>
      </c>
      <c r="G943" s="137">
        <v>0</v>
      </c>
      <c r="H943" s="142"/>
      <c r="I943" s="142"/>
      <c r="J943" s="142"/>
      <c r="K943" s="142"/>
      <c r="L943" s="143"/>
      <c r="M943" s="143"/>
      <c r="N943" s="143"/>
      <c r="Y943" s="30">
        <f t="shared" si="14"/>
        <v>1040.52</v>
      </c>
    </row>
    <row r="944" spans="1:25" x14ac:dyDescent="0.2">
      <c r="A944" s="134" t="s">
        <v>1903</v>
      </c>
      <c r="B944" s="135" t="s">
        <v>1904</v>
      </c>
      <c r="C944" s="136">
        <v>995094.53</v>
      </c>
      <c r="D944" s="136">
        <v>18906.8</v>
      </c>
      <c r="E944" s="136">
        <v>0</v>
      </c>
      <c r="F944" s="136">
        <v>18906.8</v>
      </c>
      <c r="G944" s="137">
        <v>0</v>
      </c>
      <c r="H944" s="142"/>
      <c r="I944" s="142"/>
      <c r="J944" s="142"/>
      <c r="K944" s="142"/>
      <c r="L944" s="143"/>
      <c r="M944" s="143"/>
      <c r="N944" s="143"/>
      <c r="Y944" s="30">
        <f t="shared" si="14"/>
        <v>18906.8</v>
      </c>
    </row>
    <row r="945" spans="1:25" x14ac:dyDescent="0.2">
      <c r="A945" s="134" t="s">
        <v>1905</v>
      </c>
      <c r="B945" s="135" t="s">
        <v>1906</v>
      </c>
      <c r="C945" s="136">
        <v>1250637.3799999999</v>
      </c>
      <c r="D945" s="136">
        <v>23762.11</v>
      </c>
      <c r="E945" s="136">
        <v>0</v>
      </c>
      <c r="F945" s="136">
        <v>23762.11</v>
      </c>
      <c r="G945" s="137">
        <v>0</v>
      </c>
      <c r="H945" s="142"/>
      <c r="I945" s="142"/>
      <c r="J945" s="142"/>
      <c r="K945" s="142"/>
      <c r="L945" s="143"/>
      <c r="M945" s="143"/>
      <c r="N945" s="143"/>
      <c r="Y945" s="30">
        <f t="shared" si="14"/>
        <v>23762.11</v>
      </c>
    </row>
    <row r="946" spans="1:25" x14ac:dyDescent="0.2">
      <c r="A946" s="134" t="s">
        <v>1907</v>
      </c>
      <c r="B946" s="135" t="s">
        <v>1908</v>
      </c>
      <c r="C946" s="136">
        <v>1390870.04</v>
      </c>
      <c r="D946" s="136">
        <v>26426.53</v>
      </c>
      <c r="E946" s="136">
        <v>0</v>
      </c>
      <c r="F946" s="136">
        <v>26426.53</v>
      </c>
      <c r="G946" s="137">
        <v>0</v>
      </c>
      <c r="H946" s="142"/>
      <c r="I946" s="142"/>
      <c r="J946" s="142"/>
      <c r="K946" s="142"/>
      <c r="L946" s="143"/>
      <c r="M946" s="143"/>
      <c r="N946" s="143"/>
      <c r="Y946" s="30">
        <f t="shared" si="14"/>
        <v>26426.53</v>
      </c>
    </row>
    <row r="947" spans="1:25" x14ac:dyDescent="0.2">
      <c r="A947" s="134" t="s">
        <v>1909</v>
      </c>
      <c r="B947" s="135" t="s">
        <v>1910</v>
      </c>
      <c r="C947" s="136">
        <v>458774.02</v>
      </c>
      <c r="D947" s="136">
        <v>8716.7099999999991</v>
      </c>
      <c r="E947" s="136">
        <v>0</v>
      </c>
      <c r="F947" s="136">
        <v>8716.7099999999991</v>
      </c>
      <c r="G947" s="137">
        <v>0</v>
      </c>
      <c r="H947" s="142"/>
      <c r="I947" s="142"/>
      <c r="J947" s="142"/>
      <c r="K947" s="142"/>
      <c r="L947" s="143"/>
      <c r="M947" s="143"/>
      <c r="N947" s="143"/>
      <c r="Y947" s="30">
        <f t="shared" si="14"/>
        <v>8716.7099999999991</v>
      </c>
    </row>
    <row r="948" spans="1:25" x14ac:dyDescent="0.2">
      <c r="A948" s="134" t="s">
        <v>1911</v>
      </c>
      <c r="B948" s="135" t="s">
        <v>1912</v>
      </c>
      <c r="C948" s="136">
        <v>100219.36</v>
      </c>
      <c r="D948" s="136">
        <v>1904.17</v>
      </c>
      <c r="E948" s="136">
        <v>0</v>
      </c>
      <c r="F948" s="136">
        <v>1904.17</v>
      </c>
      <c r="G948" s="137">
        <v>0</v>
      </c>
      <c r="H948" s="142"/>
      <c r="I948" s="142"/>
      <c r="J948" s="142"/>
      <c r="K948" s="142"/>
      <c r="L948" s="143"/>
      <c r="M948" s="143"/>
      <c r="N948" s="143"/>
      <c r="Y948" s="30">
        <f t="shared" si="14"/>
        <v>1904.17</v>
      </c>
    </row>
    <row r="949" spans="1:25" x14ac:dyDescent="0.2">
      <c r="A949" s="134" t="s">
        <v>1913</v>
      </c>
      <c r="B949" s="135" t="s">
        <v>1914</v>
      </c>
      <c r="C949" s="136">
        <v>4226.16</v>
      </c>
      <c r="D949" s="136">
        <v>80.3</v>
      </c>
      <c r="E949" s="136">
        <v>80.3</v>
      </c>
      <c r="F949" s="136">
        <v>0</v>
      </c>
      <c r="G949" s="137">
        <v>308.89</v>
      </c>
      <c r="H949" s="142"/>
      <c r="I949" s="142"/>
      <c r="J949" s="142"/>
      <c r="K949" s="142"/>
      <c r="L949" s="143"/>
      <c r="M949" s="143"/>
      <c r="N949" s="143"/>
      <c r="Y949" s="30">
        <f t="shared" si="14"/>
        <v>0</v>
      </c>
    </row>
    <row r="950" spans="1:25" x14ac:dyDescent="0.2">
      <c r="A950" s="134" t="s">
        <v>1915</v>
      </c>
      <c r="B950" s="135" t="s">
        <v>1916</v>
      </c>
      <c r="C950" s="136">
        <v>5350.45</v>
      </c>
      <c r="D950" s="136">
        <v>101.66</v>
      </c>
      <c r="E950" s="136">
        <v>0</v>
      </c>
      <c r="F950" s="136">
        <v>101.66</v>
      </c>
      <c r="G950" s="137">
        <v>0</v>
      </c>
      <c r="H950" s="142"/>
      <c r="I950" s="142"/>
      <c r="J950" s="142"/>
      <c r="K950" s="142"/>
      <c r="L950" s="143"/>
      <c r="M950" s="143"/>
      <c r="N950" s="143"/>
      <c r="Y950" s="30">
        <f t="shared" si="14"/>
        <v>101.66</v>
      </c>
    </row>
    <row r="951" spans="1:25" x14ac:dyDescent="0.2">
      <c r="A951" s="134" t="s">
        <v>1917</v>
      </c>
      <c r="B951" s="135" t="s">
        <v>1918</v>
      </c>
      <c r="C951" s="136">
        <v>886.53</v>
      </c>
      <c r="D951" s="136">
        <v>16.850000000000001</v>
      </c>
      <c r="E951" s="136">
        <v>16.850000000000001</v>
      </c>
      <c r="F951" s="136">
        <v>0</v>
      </c>
      <c r="G951" s="137">
        <v>50.87</v>
      </c>
      <c r="H951" s="142"/>
      <c r="I951" s="142"/>
      <c r="J951" s="142"/>
      <c r="K951" s="142"/>
      <c r="L951" s="143"/>
      <c r="M951" s="143"/>
      <c r="N951" s="143"/>
      <c r="Y951" s="30">
        <f t="shared" si="14"/>
        <v>0</v>
      </c>
    </row>
    <row r="952" spans="1:25" x14ac:dyDescent="0.2">
      <c r="A952" s="134" t="s">
        <v>1919</v>
      </c>
      <c r="B952" s="135" t="s">
        <v>1920</v>
      </c>
      <c r="C952" s="136">
        <v>18468.05</v>
      </c>
      <c r="D952" s="136">
        <v>350.89</v>
      </c>
      <c r="E952" s="136">
        <v>0</v>
      </c>
      <c r="F952" s="136">
        <v>350.89</v>
      </c>
      <c r="G952" s="137">
        <v>0</v>
      </c>
      <c r="H952" s="142"/>
      <c r="I952" s="142"/>
      <c r="J952" s="142"/>
      <c r="K952" s="142"/>
      <c r="L952" s="143"/>
      <c r="M952" s="143"/>
      <c r="N952" s="143"/>
      <c r="Y952" s="30">
        <f t="shared" si="14"/>
        <v>350.89</v>
      </c>
    </row>
    <row r="953" spans="1:25" x14ac:dyDescent="0.2">
      <c r="A953" s="134" t="s">
        <v>1921</v>
      </c>
      <c r="B953" s="135" t="s">
        <v>1922</v>
      </c>
      <c r="C953" s="136">
        <v>37004.46</v>
      </c>
      <c r="D953" s="136">
        <v>703.09</v>
      </c>
      <c r="E953" s="136">
        <v>0</v>
      </c>
      <c r="F953" s="136">
        <v>703.09</v>
      </c>
      <c r="G953" s="137">
        <v>0</v>
      </c>
      <c r="H953" s="142"/>
      <c r="I953" s="142"/>
      <c r="J953" s="142"/>
      <c r="K953" s="142"/>
      <c r="L953" s="143"/>
      <c r="M953" s="143"/>
      <c r="N953" s="143"/>
      <c r="Y953" s="30">
        <f t="shared" si="14"/>
        <v>703.09</v>
      </c>
    </row>
    <row r="954" spans="1:25" x14ac:dyDescent="0.2">
      <c r="A954" s="134" t="s">
        <v>1923</v>
      </c>
      <c r="B954" s="135" t="s">
        <v>1924</v>
      </c>
      <c r="C954" s="136">
        <v>6328.47</v>
      </c>
      <c r="D954" s="136">
        <v>120.24</v>
      </c>
      <c r="E954" s="136">
        <v>0</v>
      </c>
      <c r="F954" s="136">
        <v>120.24</v>
      </c>
      <c r="G954" s="137">
        <v>0</v>
      </c>
      <c r="H954" s="142"/>
      <c r="I954" s="142"/>
      <c r="J954" s="142"/>
      <c r="K954" s="142"/>
      <c r="L954" s="143"/>
      <c r="M954" s="143"/>
      <c r="N954" s="143"/>
      <c r="Y954" s="30">
        <f t="shared" si="14"/>
        <v>120.24</v>
      </c>
    </row>
    <row r="955" spans="1:25" x14ac:dyDescent="0.2">
      <c r="A955" s="134" t="s">
        <v>1925</v>
      </c>
      <c r="B955" s="135" t="s">
        <v>1926</v>
      </c>
      <c r="C955" s="136">
        <v>32088.16</v>
      </c>
      <c r="D955" s="136">
        <v>609.67999999999995</v>
      </c>
      <c r="E955" s="136">
        <v>0</v>
      </c>
      <c r="F955" s="136">
        <v>609.67999999999995</v>
      </c>
      <c r="G955" s="137">
        <v>0</v>
      </c>
      <c r="H955" s="142"/>
      <c r="I955" s="142"/>
      <c r="J955" s="142"/>
      <c r="K955" s="142"/>
      <c r="L955" s="143"/>
      <c r="M955" s="143"/>
      <c r="N955" s="143"/>
      <c r="Y955" s="30">
        <f t="shared" si="14"/>
        <v>609.67999999999995</v>
      </c>
    </row>
    <row r="956" spans="1:25" x14ac:dyDescent="0.2">
      <c r="A956" s="134" t="s">
        <v>1927</v>
      </c>
      <c r="B956" s="135" t="s">
        <v>1928</v>
      </c>
      <c r="C956" s="136">
        <v>285829.12</v>
      </c>
      <c r="D956" s="136">
        <v>5430.75</v>
      </c>
      <c r="E956" s="136">
        <v>0</v>
      </c>
      <c r="F956" s="136">
        <v>5430.75</v>
      </c>
      <c r="G956" s="137">
        <v>0</v>
      </c>
      <c r="H956" s="142"/>
      <c r="I956" s="142"/>
      <c r="J956" s="142"/>
      <c r="K956" s="142"/>
      <c r="L956" s="143"/>
      <c r="M956" s="143"/>
      <c r="N956" s="143"/>
      <c r="Y956" s="30">
        <f t="shared" si="14"/>
        <v>5430.75</v>
      </c>
    </row>
    <row r="957" spans="1:25" x14ac:dyDescent="0.2">
      <c r="A957" s="134" t="s">
        <v>1929</v>
      </c>
      <c r="B957" s="135" t="s">
        <v>1930</v>
      </c>
      <c r="C957" s="136">
        <v>439391.55</v>
      </c>
      <c r="D957" s="136">
        <v>8348.44</v>
      </c>
      <c r="E957" s="136">
        <v>0</v>
      </c>
      <c r="F957" s="136">
        <v>8348.44</v>
      </c>
      <c r="G957" s="137">
        <v>0</v>
      </c>
      <c r="H957" s="142"/>
      <c r="I957" s="142"/>
      <c r="J957" s="142"/>
      <c r="K957" s="142"/>
      <c r="L957" s="143"/>
      <c r="M957" s="143"/>
      <c r="N957" s="143"/>
      <c r="Y957" s="30">
        <f t="shared" si="14"/>
        <v>8348.44</v>
      </c>
    </row>
    <row r="958" spans="1:25" x14ac:dyDescent="0.2">
      <c r="A958" s="134" t="s">
        <v>1931</v>
      </c>
      <c r="B958" s="135" t="s">
        <v>1932</v>
      </c>
      <c r="C958" s="136">
        <v>97352.72</v>
      </c>
      <c r="D958" s="136">
        <v>1849.7</v>
      </c>
      <c r="E958" s="136">
        <v>1849.7</v>
      </c>
      <c r="F958" s="136">
        <v>0</v>
      </c>
      <c r="G958" s="137">
        <v>4136.93</v>
      </c>
      <c r="H958" s="142"/>
      <c r="I958" s="142"/>
      <c r="J958" s="142"/>
      <c r="K958" s="142"/>
      <c r="L958" s="143"/>
      <c r="M958" s="143"/>
      <c r="N958" s="143"/>
      <c r="Y958" s="30">
        <f t="shared" si="14"/>
        <v>0</v>
      </c>
    </row>
    <row r="959" spans="1:25" x14ac:dyDescent="0.2">
      <c r="A959" s="134" t="s">
        <v>1933</v>
      </c>
      <c r="B959" s="135" t="s">
        <v>1934</v>
      </c>
      <c r="C959" s="136">
        <v>236446.34</v>
      </c>
      <c r="D959" s="136">
        <v>4492.4799999999996</v>
      </c>
      <c r="E959" s="136">
        <v>0</v>
      </c>
      <c r="F959" s="136">
        <v>4492.4799999999996</v>
      </c>
      <c r="G959" s="137">
        <v>0</v>
      </c>
      <c r="H959" s="142"/>
      <c r="I959" s="142"/>
      <c r="J959" s="142"/>
      <c r="K959" s="142"/>
      <c r="L959" s="143"/>
      <c r="M959" s="143"/>
      <c r="N959" s="143"/>
      <c r="Y959" s="30">
        <f t="shared" si="14"/>
        <v>4492.4799999999996</v>
      </c>
    </row>
    <row r="960" spans="1:25" x14ac:dyDescent="0.2">
      <c r="A960" s="134" t="s">
        <v>1935</v>
      </c>
      <c r="B960" s="135" t="s">
        <v>1936</v>
      </c>
      <c r="C960" s="136">
        <v>6940.75</v>
      </c>
      <c r="D960" s="136">
        <v>131.88</v>
      </c>
      <c r="E960" s="136">
        <v>0</v>
      </c>
      <c r="F960" s="136">
        <v>131.88</v>
      </c>
      <c r="G960" s="137">
        <v>0</v>
      </c>
      <c r="H960" s="142"/>
      <c r="I960" s="142"/>
      <c r="J960" s="142"/>
      <c r="K960" s="142"/>
      <c r="L960" s="143"/>
      <c r="M960" s="143"/>
      <c r="N960" s="143"/>
      <c r="Y960" s="30">
        <f t="shared" si="14"/>
        <v>131.88</v>
      </c>
    </row>
    <row r="961" spans="1:25" x14ac:dyDescent="0.2">
      <c r="A961" s="134" t="s">
        <v>1937</v>
      </c>
      <c r="B961" s="135" t="s">
        <v>1938</v>
      </c>
      <c r="C961" s="136">
        <v>179495.99</v>
      </c>
      <c r="D961" s="136">
        <v>3410.42</v>
      </c>
      <c r="E961" s="136">
        <v>0</v>
      </c>
      <c r="F961" s="136">
        <v>3410.42</v>
      </c>
      <c r="G961" s="137">
        <v>0</v>
      </c>
      <c r="H961" s="142"/>
      <c r="I961" s="142"/>
      <c r="J961" s="142"/>
      <c r="K961" s="142"/>
      <c r="L961" s="143"/>
      <c r="M961" s="143"/>
      <c r="N961" s="143"/>
      <c r="Y961" s="30">
        <f t="shared" si="14"/>
        <v>3410.42</v>
      </c>
    </row>
    <row r="962" spans="1:25" x14ac:dyDescent="0.2">
      <c r="A962" s="134" t="s">
        <v>1939</v>
      </c>
      <c r="B962" s="135" t="s">
        <v>1940</v>
      </c>
      <c r="C962" s="136">
        <v>174995.19</v>
      </c>
      <c r="D962" s="136">
        <v>3324.91</v>
      </c>
      <c r="E962" s="136">
        <v>0</v>
      </c>
      <c r="F962" s="136">
        <v>3324.91</v>
      </c>
      <c r="G962" s="137">
        <v>0</v>
      </c>
      <c r="H962" s="142"/>
      <c r="I962" s="142"/>
      <c r="J962" s="142"/>
      <c r="K962" s="142"/>
      <c r="L962" s="143"/>
      <c r="M962" s="143"/>
      <c r="N962" s="143"/>
      <c r="Y962" s="30">
        <f t="shared" si="14"/>
        <v>3324.91</v>
      </c>
    </row>
    <row r="963" spans="1:25" x14ac:dyDescent="0.2">
      <c r="A963" s="134" t="s">
        <v>1941</v>
      </c>
      <c r="B963" s="135" t="s">
        <v>1942</v>
      </c>
      <c r="C963" s="136">
        <v>4521.92</v>
      </c>
      <c r="D963" s="136">
        <v>85.92</v>
      </c>
      <c r="E963" s="136">
        <v>0</v>
      </c>
      <c r="F963" s="136">
        <v>85.92</v>
      </c>
      <c r="G963" s="137">
        <v>0</v>
      </c>
      <c r="H963" s="142"/>
      <c r="I963" s="142"/>
      <c r="J963" s="142"/>
      <c r="K963" s="142"/>
      <c r="L963" s="143"/>
      <c r="M963" s="143"/>
      <c r="N963" s="143"/>
      <c r="Y963" s="30">
        <f t="shared" si="14"/>
        <v>85.92</v>
      </c>
    </row>
    <row r="964" spans="1:25" x14ac:dyDescent="0.2">
      <c r="A964" s="134" t="s">
        <v>1943</v>
      </c>
      <c r="B964" s="135" t="s">
        <v>1944</v>
      </c>
      <c r="C964" s="136">
        <v>141145.03</v>
      </c>
      <c r="D964" s="136">
        <v>2681.76</v>
      </c>
      <c r="E964" s="136">
        <v>0</v>
      </c>
      <c r="F964" s="136">
        <v>2681.76</v>
      </c>
      <c r="G964" s="137">
        <v>0</v>
      </c>
      <c r="H964" s="142"/>
      <c r="I964" s="142"/>
      <c r="J964" s="142"/>
      <c r="K964" s="142"/>
      <c r="L964" s="143"/>
      <c r="M964" s="143"/>
      <c r="N964" s="143"/>
      <c r="Y964" s="30">
        <f t="shared" si="14"/>
        <v>2681.76</v>
      </c>
    </row>
    <row r="965" spans="1:25" x14ac:dyDescent="0.2">
      <c r="A965" s="134" t="s">
        <v>1945</v>
      </c>
      <c r="B965" s="135" t="s">
        <v>1946</v>
      </c>
      <c r="C965" s="136">
        <v>19061.91</v>
      </c>
      <c r="D965" s="136">
        <v>362.18</v>
      </c>
      <c r="E965" s="136">
        <v>0</v>
      </c>
      <c r="F965" s="136">
        <v>362.18</v>
      </c>
      <c r="G965" s="137">
        <v>0</v>
      </c>
      <c r="H965" s="142"/>
      <c r="I965" s="142"/>
      <c r="J965" s="142"/>
      <c r="K965" s="142"/>
      <c r="L965" s="143"/>
      <c r="M965" s="143"/>
      <c r="N965" s="143"/>
      <c r="Y965" s="30">
        <f t="shared" si="14"/>
        <v>362.18</v>
      </c>
    </row>
    <row r="966" spans="1:25" x14ac:dyDescent="0.2">
      <c r="A966" s="134" t="s">
        <v>1947</v>
      </c>
      <c r="B966" s="135" t="s">
        <v>1948</v>
      </c>
      <c r="C966" s="136">
        <v>167757.5</v>
      </c>
      <c r="D966" s="136">
        <v>3187.39</v>
      </c>
      <c r="E966" s="136">
        <v>0</v>
      </c>
      <c r="F966" s="136">
        <v>3187.39</v>
      </c>
      <c r="G966" s="137">
        <v>0</v>
      </c>
      <c r="H966" s="142"/>
      <c r="I966" s="142"/>
      <c r="J966" s="142"/>
      <c r="K966" s="142"/>
      <c r="L966" s="143"/>
      <c r="M966" s="143"/>
      <c r="N966" s="143"/>
      <c r="Y966" s="30">
        <f t="shared" si="14"/>
        <v>3187.39</v>
      </c>
    </row>
    <row r="967" spans="1:25" x14ac:dyDescent="0.2">
      <c r="A967" s="134" t="s">
        <v>1949</v>
      </c>
      <c r="B967" s="135" t="s">
        <v>1950</v>
      </c>
      <c r="C967" s="136">
        <v>81535.11</v>
      </c>
      <c r="D967" s="136">
        <v>1549.17</v>
      </c>
      <c r="E967" s="136">
        <v>0</v>
      </c>
      <c r="F967" s="136">
        <v>1549.17</v>
      </c>
      <c r="G967" s="137">
        <v>0</v>
      </c>
      <c r="H967" s="142"/>
      <c r="I967" s="142"/>
      <c r="J967" s="142"/>
      <c r="K967" s="142"/>
      <c r="L967" s="143"/>
      <c r="M967" s="143"/>
      <c r="N967" s="143"/>
      <c r="Y967" s="30">
        <f t="shared" si="14"/>
        <v>1549.17</v>
      </c>
    </row>
    <row r="968" spans="1:25" x14ac:dyDescent="0.2">
      <c r="A968" s="134" t="s">
        <v>1951</v>
      </c>
      <c r="B968" s="135" t="s">
        <v>1952</v>
      </c>
      <c r="C968" s="136">
        <v>623683.80000000005</v>
      </c>
      <c r="D968" s="136">
        <v>11849.99</v>
      </c>
      <c r="E968" s="136">
        <v>0</v>
      </c>
      <c r="F968" s="136">
        <v>11849.99</v>
      </c>
      <c r="G968" s="137">
        <v>0</v>
      </c>
      <c r="H968" s="142"/>
      <c r="I968" s="142"/>
      <c r="J968" s="142"/>
      <c r="K968" s="142"/>
      <c r="L968" s="143"/>
      <c r="M968" s="143"/>
      <c r="N968" s="143"/>
      <c r="Y968" s="30">
        <f t="shared" si="14"/>
        <v>11849.99</v>
      </c>
    </row>
    <row r="969" spans="1:25" x14ac:dyDescent="0.2">
      <c r="A969" s="134" t="s">
        <v>1953</v>
      </c>
      <c r="B969" s="135" t="s">
        <v>1954</v>
      </c>
      <c r="C969" s="136">
        <v>118604.92</v>
      </c>
      <c r="D969" s="136">
        <v>2253.4899999999998</v>
      </c>
      <c r="E969" s="136">
        <v>0</v>
      </c>
      <c r="F969" s="136">
        <v>2253.4899999999998</v>
      </c>
      <c r="G969" s="137">
        <v>0</v>
      </c>
      <c r="H969" s="142"/>
      <c r="I969" s="142"/>
      <c r="J969" s="142"/>
      <c r="K969" s="142"/>
      <c r="L969" s="143"/>
      <c r="M969" s="143"/>
      <c r="N969" s="143"/>
      <c r="Y969" s="30">
        <f t="shared" si="14"/>
        <v>2253.4899999999998</v>
      </c>
    </row>
    <row r="970" spans="1:25" x14ac:dyDescent="0.2">
      <c r="A970" s="134" t="s">
        <v>1955</v>
      </c>
      <c r="B970" s="135" t="s">
        <v>1956</v>
      </c>
      <c r="C970" s="136">
        <v>36495.589999999997</v>
      </c>
      <c r="D970" s="136">
        <v>693.42</v>
      </c>
      <c r="E970" s="136">
        <v>0</v>
      </c>
      <c r="F970" s="136">
        <v>693.42</v>
      </c>
      <c r="G970" s="137">
        <v>0</v>
      </c>
      <c r="H970" s="142"/>
      <c r="I970" s="142"/>
      <c r="J970" s="142"/>
      <c r="K970" s="142"/>
      <c r="L970" s="143"/>
      <c r="M970" s="143"/>
      <c r="N970" s="143"/>
      <c r="Y970" s="30">
        <f t="shared" si="14"/>
        <v>693.42</v>
      </c>
    </row>
    <row r="971" spans="1:25" x14ac:dyDescent="0.2">
      <c r="A971" s="134" t="s">
        <v>1957</v>
      </c>
      <c r="B971" s="135" t="s">
        <v>1958</v>
      </c>
      <c r="C971" s="136">
        <v>4945.96</v>
      </c>
      <c r="D971" s="136">
        <v>93.97</v>
      </c>
      <c r="E971" s="136">
        <v>0</v>
      </c>
      <c r="F971" s="136">
        <v>93.97</v>
      </c>
      <c r="G971" s="137">
        <v>0</v>
      </c>
      <c r="H971" s="142"/>
      <c r="I971" s="142"/>
      <c r="J971" s="142"/>
      <c r="K971" s="142"/>
      <c r="L971" s="143"/>
      <c r="M971" s="143"/>
      <c r="N971" s="143"/>
      <c r="Y971" s="30">
        <f t="shared" si="14"/>
        <v>93.97</v>
      </c>
    </row>
    <row r="972" spans="1:25" x14ac:dyDescent="0.2">
      <c r="A972" s="134" t="s">
        <v>1959</v>
      </c>
      <c r="B972" s="135" t="s">
        <v>1960</v>
      </c>
      <c r="C972" s="136">
        <v>8307.5400000000009</v>
      </c>
      <c r="D972" s="136">
        <v>157.84</v>
      </c>
      <c r="E972" s="136">
        <v>0</v>
      </c>
      <c r="F972" s="136">
        <v>157.84</v>
      </c>
      <c r="G972" s="137">
        <v>0</v>
      </c>
      <c r="H972" s="142"/>
      <c r="I972" s="142"/>
      <c r="J972" s="142"/>
      <c r="K972" s="142"/>
      <c r="L972" s="143"/>
      <c r="M972" s="143"/>
      <c r="N972" s="143"/>
      <c r="Y972" s="30">
        <f t="shared" si="14"/>
        <v>157.84</v>
      </c>
    </row>
    <row r="973" spans="1:25" x14ac:dyDescent="0.2">
      <c r="A973" s="134" t="s">
        <v>1961</v>
      </c>
      <c r="B973" s="135" t="s">
        <v>1962</v>
      </c>
      <c r="C973" s="136">
        <v>295.87</v>
      </c>
      <c r="D973" s="136">
        <v>5.62</v>
      </c>
      <c r="E973" s="136">
        <v>5.62</v>
      </c>
      <c r="F973" s="136">
        <v>0</v>
      </c>
      <c r="G973" s="137">
        <v>229.67</v>
      </c>
      <c r="H973" s="142"/>
      <c r="I973" s="142"/>
      <c r="J973" s="142"/>
      <c r="K973" s="142"/>
      <c r="L973" s="143"/>
      <c r="M973" s="143"/>
      <c r="N973" s="143"/>
      <c r="Y973" s="30">
        <f t="shared" si="14"/>
        <v>0</v>
      </c>
    </row>
    <row r="974" spans="1:25" x14ac:dyDescent="0.2">
      <c r="A974" s="134" t="s">
        <v>1963</v>
      </c>
      <c r="B974" s="135" t="s">
        <v>1964</v>
      </c>
      <c r="C974" s="136">
        <v>7355.96</v>
      </c>
      <c r="D974" s="136">
        <v>139.76</v>
      </c>
      <c r="E974" s="136">
        <v>0</v>
      </c>
      <c r="F974" s="136">
        <v>139.76</v>
      </c>
      <c r="G974" s="137">
        <v>0</v>
      </c>
      <c r="H974" s="142"/>
      <c r="I974" s="142"/>
      <c r="J974" s="142"/>
      <c r="K974" s="142"/>
      <c r="L974" s="143"/>
      <c r="M974" s="143"/>
      <c r="N974" s="143"/>
      <c r="Y974" s="30">
        <f t="shared" si="14"/>
        <v>139.76</v>
      </c>
    </row>
    <row r="975" spans="1:25" x14ac:dyDescent="0.2">
      <c r="A975" s="134" t="s">
        <v>1965</v>
      </c>
      <c r="B975" s="135" t="s">
        <v>1966</v>
      </c>
      <c r="C975" s="136">
        <v>28551.16</v>
      </c>
      <c r="D975" s="136">
        <v>542.47</v>
      </c>
      <c r="E975" s="136">
        <v>0</v>
      </c>
      <c r="F975" s="136">
        <v>542.47</v>
      </c>
      <c r="G975" s="137">
        <v>0</v>
      </c>
      <c r="H975" s="142"/>
      <c r="I975" s="142"/>
      <c r="J975" s="142"/>
      <c r="K975" s="142"/>
      <c r="L975" s="143"/>
      <c r="M975" s="143"/>
      <c r="N975" s="143"/>
      <c r="Y975" s="30">
        <f t="shared" ref="Y975:Y1038" si="15">W975+R975+M975+F975</f>
        <v>542.47</v>
      </c>
    </row>
    <row r="976" spans="1:25" x14ac:dyDescent="0.2">
      <c r="A976" s="134" t="s">
        <v>1967</v>
      </c>
      <c r="B976" s="135" t="s">
        <v>1968</v>
      </c>
      <c r="C976" s="136">
        <v>310045.57</v>
      </c>
      <c r="D976" s="136">
        <v>5890.87</v>
      </c>
      <c r="E976" s="136">
        <v>0</v>
      </c>
      <c r="F976" s="136">
        <v>5890.87</v>
      </c>
      <c r="G976" s="137">
        <v>0</v>
      </c>
      <c r="H976" s="142"/>
      <c r="I976" s="142"/>
      <c r="J976" s="142"/>
      <c r="K976" s="142"/>
      <c r="L976" s="143"/>
      <c r="M976" s="143"/>
      <c r="N976" s="143"/>
      <c r="Y976" s="30">
        <f t="shared" si="15"/>
        <v>5890.87</v>
      </c>
    </row>
    <row r="977" spans="1:25" x14ac:dyDescent="0.2">
      <c r="A977" s="134" t="s">
        <v>1969</v>
      </c>
      <c r="B977" s="135" t="s">
        <v>1970</v>
      </c>
      <c r="C977" s="136">
        <v>590401.93999999994</v>
      </c>
      <c r="D977" s="136">
        <v>11217.64</v>
      </c>
      <c r="E977" s="136">
        <v>0</v>
      </c>
      <c r="F977" s="136">
        <v>11217.64</v>
      </c>
      <c r="G977" s="137">
        <v>0</v>
      </c>
      <c r="H977" s="142"/>
      <c r="I977" s="142"/>
      <c r="J977" s="142"/>
      <c r="K977" s="142"/>
      <c r="L977" s="143"/>
      <c r="M977" s="143"/>
      <c r="N977" s="143"/>
      <c r="Y977" s="30">
        <f t="shared" si="15"/>
        <v>11217.64</v>
      </c>
    </row>
    <row r="978" spans="1:25" x14ac:dyDescent="0.2">
      <c r="A978" s="134" t="s">
        <v>1971</v>
      </c>
      <c r="B978" s="135" t="s">
        <v>1972</v>
      </c>
      <c r="C978" s="136">
        <v>458697.29</v>
      </c>
      <c r="D978" s="136">
        <v>8715.25</v>
      </c>
      <c r="E978" s="136">
        <v>0</v>
      </c>
      <c r="F978" s="136">
        <v>8715.25</v>
      </c>
      <c r="G978" s="137">
        <v>0</v>
      </c>
      <c r="H978" s="142"/>
      <c r="I978" s="142"/>
      <c r="J978" s="142"/>
      <c r="K978" s="142"/>
      <c r="L978" s="143"/>
      <c r="M978" s="143"/>
      <c r="N978" s="143"/>
      <c r="Y978" s="30">
        <f t="shared" si="15"/>
        <v>8715.25</v>
      </c>
    </row>
    <row r="979" spans="1:25" x14ac:dyDescent="0.2">
      <c r="A979" s="134" t="s">
        <v>1973</v>
      </c>
      <c r="B979" s="135" t="s">
        <v>1974</v>
      </c>
      <c r="C979" s="136">
        <v>208800.72</v>
      </c>
      <c r="D979" s="136">
        <v>3967.21</v>
      </c>
      <c r="E979" s="136">
        <v>0</v>
      </c>
      <c r="F979" s="136">
        <v>3967.21</v>
      </c>
      <c r="G979" s="137">
        <v>0</v>
      </c>
      <c r="H979" s="142"/>
      <c r="I979" s="142"/>
      <c r="J979" s="142"/>
      <c r="K979" s="142"/>
      <c r="L979" s="143"/>
      <c r="M979" s="143"/>
      <c r="N979" s="143"/>
      <c r="Y979" s="30">
        <f t="shared" si="15"/>
        <v>3967.21</v>
      </c>
    </row>
    <row r="980" spans="1:25" x14ac:dyDescent="0.2">
      <c r="A980" s="134" t="s">
        <v>1975</v>
      </c>
      <c r="B980" s="135" t="s">
        <v>1976</v>
      </c>
      <c r="C980" s="136">
        <v>691852.74</v>
      </c>
      <c r="D980" s="136">
        <v>13145.2</v>
      </c>
      <c r="E980" s="136">
        <v>0</v>
      </c>
      <c r="F980" s="136">
        <v>13145.2</v>
      </c>
      <c r="G980" s="137">
        <v>0</v>
      </c>
      <c r="H980" s="142"/>
      <c r="I980" s="142"/>
      <c r="J980" s="142"/>
      <c r="K980" s="142"/>
      <c r="L980" s="143"/>
      <c r="M980" s="143"/>
      <c r="N980" s="143"/>
      <c r="Y980" s="30">
        <f t="shared" si="15"/>
        <v>13145.2</v>
      </c>
    </row>
    <row r="981" spans="1:25" x14ac:dyDescent="0.2">
      <c r="A981" s="134" t="s">
        <v>1977</v>
      </c>
      <c r="B981" s="135" t="s">
        <v>1978</v>
      </c>
      <c r="C981" s="136">
        <v>3255.51</v>
      </c>
      <c r="D981" s="136">
        <v>61.86</v>
      </c>
      <c r="E981" s="136">
        <v>61.86</v>
      </c>
      <c r="F981" s="136">
        <v>0</v>
      </c>
      <c r="G981" s="137">
        <v>172.5</v>
      </c>
      <c r="H981" s="142"/>
      <c r="I981" s="142"/>
      <c r="J981" s="142"/>
      <c r="K981" s="142"/>
      <c r="L981" s="143"/>
      <c r="M981" s="143"/>
      <c r="N981" s="143"/>
      <c r="Y981" s="30">
        <f t="shared" si="15"/>
        <v>0</v>
      </c>
    </row>
    <row r="982" spans="1:25" x14ac:dyDescent="0.2">
      <c r="A982" s="134" t="s">
        <v>1979</v>
      </c>
      <c r="B982" s="135" t="s">
        <v>1980</v>
      </c>
      <c r="C982" s="136">
        <v>573629.24</v>
      </c>
      <c r="D982" s="136">
        <v>10898.96</v>
      </c>
      <c r="E982" s="136">
        <v>0</v>
      </c>
      <c r="F982" s="136">
        <v>10898.96</v>
      </c>
      <c r="G982" s="137">
        <v>0</v>
      </c>
      <c r="H982" s="142"/>
      <c r="I982" s="142"/>
      <c r="J982" s="142"/>
      <c r="K982" s="142"/>
      <c r="L982" s="143"/>
      <c r="M982" s="143"/>
      <c r="N982" s="143"/>
      <c r="Y982" s="30">
        <f t="shared" si="15"/>
        <v>10898.96</v>
      </c>
    </row>
    <row r="983" spans="1:25" x14ac:dyDescent="0.2">
      <c r="A983" s="134" t="s">
        <v>1981</v>
      </c>
      <c r="B983" s="135" t="s">
        <v>1982</v>
      </c>
      <c r="C983" s="136">
        <v>143835.84</v>
      </c>
      <c r="D983" s="136">
        <v>2732.88</v>
      </c>
      <c r="E983" s="136">
        <v>0</v>
      </c>
      <c r="F983" s="136">
        <v>2732.88</v>
      </c>
      <c r="G983" s="137">
        <v>0</v>
      </c>
      <c r="H983" s="142"/>
      <c r="I983" s="142"/>
      <c r="J983" s="142"/>
      <c r="K983" s="142"/>
      <c r="L983" s="143"/>
      <c r="M983" s="143"/>
      <c r="N983" s="143"/>
      <c r="Y983" s="30">
        <f t="shared" si="15"/>
        <v>2732.88</v>
      </c>
    </row>
    <row r="984" spans="1:25" x14ac:dyDescent="0.2">
      <c r="A984" s="134" t="s">
        <v>1983</v>
      </c>
      <c r="B984" s="135" t="s">
        <v>1984</v>
      </c>
      <c r="C984" s="136">
        <v>810401.83</v>
      </c>
      <c r="D984" s="136">
        <v>15397.64</v>
      </c>
      <c r="E984" s="136">
        <v>0</v>
      </c>
      <c r="F984" s="136">
        <v>15397.64</v>
      </c>
      <c r="G984" s="137">
        <v>0</v>
      </c>
      <c r="H984" s="142"/>
      <c r="I984" s="142"/>
      <c r="J984" s="142"/>
      <c r="K984" s="142"/>
      <c r="L984" s="143"/>
      <c r="M984" s="143"/>
      <c r="N984" s="143"/>
      <c r="Y984" s="30">
        <f t="shared" si="15"/>
        <v>15397.64</v>
      </c>
    </row>
    <row r="985" spans="1:25" x14ac:dyDescent="0.2">
      <c r="A985" s="134" t="s">
        <v>1985</v>
      </c>
      <c r="B985" s="135" t="s">
        <v>1986</v>
      </c>
      <c r="C985" s="136">
        <v>39392.11</v>
      </c>
      <c r="D985" s="136">
        <v>748.45</v>
      </c>
      <c r="E985" s="136">
        <v>0</v>
      </c>
      <c r="F985" s="136">
        <v>748.45</v>
      </c>
      <c r="G985" s="137">
        <v>0</v>
      </c>
      <c r="H985" s="142"/>
      <c r="I985" s="142"/>
      <c r="J985" s="142"/>
      <c r="K985" s="142"/>
      <c r="L985" s="143"/>
      <c r="M985" s="143"/>
      <c r="N985" s="143"/>
      <c r="Y985" s="30">
        <f t="shared" si="15"/>
        <v>748.45</v>
      </c>
    </row>
    <row r="986" spans="1:25" x14ac:dyDescent="0.2">
      <c r="A986" s="134" t="s">
        <v>1987</v>
      </c>
      <c r="B986" s="135" t="s">
        <v>1988</v>
      </c>
      <c r="C986" s="136">
        <v>45011.35</v>
      </c>
      <c r="D986" s="136">
        <v>855.22</v>
      </c>
      <c r="E986" s="136">
        <v>0</v>
      </c>
      <c r="F986" s="136">
        <v>855.22</v>
      </c>
      <c r="G986" s="137">
        <v>0</v>
      </c>
      <c r="H986" s="142"/>
      <c r="I986" s="142"/>
      <c r="J986" s="142"/>
      <c r="K986" s="142"/>
      <c r="L986" s="143"/>
      <c r="M986" s="143"/>
      <c r="N986" s="143"/>
      <c r="Y986" s="30">
        <f t="shared" si="15"/>
        <v>855.22</v>
      </c>
    </row>
    <row r="987" spans="1:25" x14ac:dyDescent="0.2">
      <c r="A987" s="134" t="s">
        <v>1989</v>
      </c>
      <c r="B987" s="135" t="s">
        <v>1990</v>
      </c>
      <c r="C987" s="136">
        <v>53478.17</v>
      </c>
      <c r="D987" s="136">
        <v>1016.09</v>
      </c>
      <c r="E987" s="136">
        <v>0</v>
      </c>
      <c r="F987" s="136">
        <v>1016.09</v>
      </c>
      <c r="G987" s="137">
        <v>0</v>
      </c>
      <c r="H987" s="142"/>
      <c r="I987" s="142"/>
      <c r="J987" s="142"/>
      <c r="K987" s="142"/>
      <c r="L987" s="143"/>
      <c r="M987" s="143"/>
      <c r="N987" s="143"/>
      <c r="Y987" s="30">
        <f t="shared" si="15"/>
        <v>1016.09</v>
      </c>
    </row>
    <row r="988" spans="1:25" x14ac:dyDescent="0.2">
      <c r="A988" s="134" t="s">
        <v>1991</v>
      </c>
      <c r="B988" s="135" t="s">
        <v>1992</v>
      </c>
      <c r="C988" s="136">
        <v>352294.89</v>
      </c>
      <c r="D988" s="136">
        <v>6693.6</v>
      </c>
      <c r="E988" s="136">
        <v>0</v>
      </c>
      <c r="F988" s="136">
        <v>6693.6</v>
      </c>
      <c r="G988" s="137">
        <v>0</v>
      </c>
      <c r="H988" s="142"/>
      <c r="I988" s="142"/>
      <c r="J988" s="142"/>
      <c r="K988" s="142"/>
      <c r="L988" s="143"/>
      <c r="M988" s="143"/>
      <c r="N988" s="143"/>
      <c r="Y988" s="30">
        <f t="shared" si="15"/>
        <v>6693.6</v>
      </c>
    </row>
    <row r="989" spans="1:25" x14ac:dyDescent="0.2">
      <c r="A989" s="134" t="s">
        <v>1993</v>
      </c>
      <c r="B989" s="135" t="s">
        <v>1994</v>
      </c>
      <c r="C989" s="136">
        <v>27269.64</v>
      </c>
      <c r="D989" s="136">
        <v>518.12</v>
      </c>
      <c r="E989" s="136">
        <v>0</v>
      </c>
      <c r="F989" s="136">
        <v>518.12</v>
      </c>
      <c r="G989" s="137">
        <v>0</v>
      </c>
      <c r="H989" s="142"/>
      <c r="I989" s="142"/>
      <c r="J989" s="142"/>
      <c r="K989" s="142"/>
      <c r="L989" s="143"/>
      <c r="M989" s="143"/>
      <c r="N989" s="143"/>
      <c r="Y989" s="30">
        <f t="shared" si="15"/>
        <v>518.12</v>
      </c>
    </row>
    <row r="990" spans="1:25" x14ac:dyDescent="0.2">
      <c r="A990" s="134" t="s">
        <v>1995</v>
      </c>
      <c r="B990" s="135" t="s">
        <v>1996</v>
      </c>
      <c r="C990" s="136">
        <v>2600120.38</v>
      </c>
      <c r="D990" s="136">
        <v>49402.29</v>
      </c>
      <c r="E990" s="136">
        <v>0</v>
      </c>
      <c r="F990" s="136">
        <v>49402.29</v>
      </c>
      <c r="G990" s="137">
        <v>0</v>
      </c>
      <c r="H990" s="142"/>
      <c r="I990" s="142"/>
      <c r="J990" s="142"/>
      <c r="K990" s="142"/>
      <c r="L990" s="143"/>
      <c r="M990" s="143"/>
      <c r="N990" s="143"/>
      <c r="Y990" s="30">
        <f t="shared" si="15"/>
        <v>49402.29</v>
      </c>
    </row>
    <row r="991" spans="1:25" x14ac:dyDescent="0.2">
      <c r="A991" s="134" t="s">
        <v>1997</v>
      </c>
      <c r="B991" s="135" t="s">
        <v>1998</v>
      </c>
      <c r="C991" s="136">
        <v>2080.64</v>
      </c>
      <c r="D991" s="136">
        <v>39.53</v>
      </c>
      <c r="E991" s="136">
        <v>39.53</v>
      </c>
      <c r="F991" s="136">
        <v>0</v>
      </c>
      <c r="G991" s="137">
        <v>389.16</v>
      </c>
      <c r="H991" s="142"/>
      <c r="I991" s="142"/>
      <c r="J991" s="142"/>
      <c r="K991" s="142"/>
      <c r="L991" s="143"/>
      <c r="M991" s="143"/>
      <c r="N991" s="143"/>
      <c r="Y991" s="30">
        <f t="shared" si="15"/>
        <v>0</v>
      </c>
    </row>
    <row r="992" spans="1:25" x14ac:dyDescent="0.2">
      <c r="A992" s="134" t="s">
        <v>1999</v>
      </c>
      <c r="B992" s="135" t="s">
        <v>2000</v>
      </c>
      <c r="C992" s="136">
        <v>107264.39</v>
      </c>
      <c r="D992" s="136">
        <v>2038.02</v>
      </c>
      <c r="E992" s="136">
        <v>0</v>
      </c>
      <c r="F992" s="136">
        <v>2038.02</v>
      </c>
      <c r="G992" s="137">
        <v>0</v>
      </c>
      <c r="H992" s="142"/>
      <c r="I992" s="142"/>
      <c r="J992" s="142"/>
      <c r="K992" s="142"/>
      <c r="L992" s="143"/>
      <c r="M992" s="143"/>
      <c r="N992" s="143"/>
      <c r="Y992" s="30">
        <f t="shared" si="15"/>
        <v>2038.02</v>
      </c>
    </row>
    <row r="993" spans="1:25" x14ac:dyDescent="0.2">
      <c r="A993" s="134" t="s">
        <v>2001</v>
      </c>
      <c r="B993" s="135" t="s">
        <v>2002</v>
      </c>
      <c r="C993" s="136">
        <v>929834</v>
      </c>
      <c r="D993" s="136">
        <v>17666.849999999999</v>
      </c>
      <c r="E993" s="136">
        <v>0</v>
      </c>
      <c r="F993" s="136">
        <v>17666.849999999999</v>
      </c>
      <c r="G993" s="137">
        <v>0</v>
      </c>
      <c r="H993" s="142"/>
      <c r="I993" s="142"/>
      <c r="J993" s="142"/>
      <c r="K993" s="142"/>
      <c r="L993" s="143"/>
      <c r="M993" s="143"/>
      <c r="N993" s="143"/>
      <c r="Y993" s="30">
        <f t="shared" si="15"/>
        <v>17666.849999999999</v>
      </c>
    </row>
    <row r="994" spans="1:25" x14ac:dyDescent="0.2">
      <c r="A994" s="134" t="s">
        <v>2003</v>
      </c>
      <c r="B994" s="135" t="s">
        <v>2004</v>
      </c>
      <c r="C994" s="136">
        <v>7024.48</v>
      </c>
      <c r="D994" s="136">
        <v>133.47</v>
      </c>
      <c r="E994" s="136">
        <v>0</v>
      </c>
      <c r="F994" s="136">
        <v>133.47</v>
      </c>
      <c r="G994" s="137">
        <v>0</v>
      </c>
      <c r="H994" s="142"/>
      <c r="I994" s="142"/>
      <c r="J994" s="142"/>
      <c r="K994" s="142"/>
      <c r="L994" s="143"/>
      <c r="M994" s="143"/>
      <c r="N994" s="143"/>
      <c r="Y994" s="30">
        <f t="shared" si="15"/>
        <v>133.47</v>
      </c>
    </row>
    <row r="995" spans="1:25" x14ac:dyDescent="0.2">
      <c r="A995" s="134" t="s">
        <v>2005</v>
      </c>
      <c r="B995" s="135" t="s">
        <v>2006</v>
      </c>
      <c r="C995" s="136">
        <v>60538.76</v>
      </c>
      <c r="D995" s="136">
        <v>1150.24</v>
      </c>
      <c r="E995" s="136">
        <v>0</v>
      </c>
      <c r="F995" s="136">
        <v>1150.24</v>
      </c>
      <c r="G995" s="137">
        <v>0</v>
      </c>
      <c r="H995" s="142"/>
      <c r="I995" s="142"/>
      <c r="J995" s="142"/>
      <c r="K995" s="142"/>
      <c r="L995" s="143"/>
      <c r="M995" s="143"/>
      <c r="N995" s="143"/>
      <c r="Y995" s="30">
        <f t="shared" si="15"/>
        <v>1150.24</v>
      </c>
    </row>
    <row r="996" spans="1:25" x14ac:dyDescent="0.2">
      <c r="A996" s="134" t="s">
        <v>2007</v>
      </c>
      <c r="B996" s="135" t="s">
        <v>2008</v>
      </c>
      <c r="C996" s="136">
        <v>9724.7999999999993</v>
      </c>
      <c r="D996" s="136">
        <v>184.77</v>
      </c>
      <c r="E996" s="136">
        <v>0</v>
      </c>
      <c r="F996" s="136">
        <v>184.77</v>
      </c>
      <c r="G996" s="137">
        <v>0</v>
      </c>
      <c r="H996" s="142"/>
      <c r="I996" s="142"/>
      <c r="J996" s="142"/>
      <c r="K996" s="142"/>
      <c r="L996" s="143"/>
      <c r="M996" s="143"/>
      <c r="N996" s="143"/>
      <c r="Y996" s="30">
        <f t="shared" si="15"/>
        <v>184.77</v>
      </c>
    </row>
    <row r="997" spans="1:25" x14ac:dyDescent="0.2">
      <c r="A997" s="134" t="s">
        <v>2009</v>
      </c>
      <c r="B997" s="135" t="s">
        <v>2010</v>
      </c>
      <c r="C997" s="136">
        <v>2100.16</v>
      </c>
      <c r="D997" s="136">
        <v>39.9</v>
      </c>
      <c r="E997" s="136">
        <v>0</v>
      </c>
      <c r="F997" s="136">
        <v>39.9</v>
      </c>
      <c r="G997" s="137">
        <v>0</v>
      </c>
      <c r="H997" s="142"/>
      <c r="I997" s="142"/>
      <c r="J997" s="142"/>
      <c r="K997" s="142"/>
      <c r="L997" s="143"/>
      <c r="M997" s="143"/>
      <c r="N997" s="143"/>
      <c r="Y997" s="30">
        <f t="shared" si="15"/>
        <v>39.9</v>
      </c>
    </row>
    <row r="998" spans="1:25" x14ac:dyDescent="0.2">
      <c r="A998" s="134" t="s">
        <v>2011</v>
      </c>
      <c r="B998" s="135" t="s">
        <v>2012</v>
      </c>
      <c r="C998" s="136">
        <v>7087.55</v>
      </c>
      <c r="D998" s="136">
        <v>134.66</v>
      </c>
      <c r="E998" s="136">
        <v>0</v>
      </c>
      <c r="F998" s="136">
        <v>134.66</v>
      </c>
      <c r="G998" s="137">
        <v>0</v>
      </c>
      <c r="H998" s="142"/>
      <c r="I998" s="142"/>
      <c r="J998" s="142"/>
      <c r="K998" s="142"/>
      <c r="L998" s="143"/>
      <c r="M998" s="143"/>
      <c r="N998" s="143"/>
      <c r="Y998" s="30">
        <f t="shared" si="15"/>
        <v>134.66</v>
      </c>
    </row>
    <row r="999" spans="1:25" x14ac:dyDescent="0.2">
      <c r="A999" s="134" t="s">
        <v>2013</v>
      </c>
      <c r="B999" s="135" t="s">
        <v>2014</v>
      </c>
      <c r="C999" s="136">
        <v>43998.54</v>
      </c>
      <c r="D999" s="136">
        <v>835.97</v>
      </c>
      <c r="E999" s="136">
        <v>0</v>
      </c>
      <c r="F999" s="136">
        <v>835.97</v>
      </c>
      <c r="G999" s="137">
        <v>0</v>
      </c>
      <c r="H999" s="142"/>
      <c r="I999" s="142"/>
      <c r="J999" s="142"/>
      <c r="K999" s="142"/>
      <c r="L999" s="143"/>
      <c r="M999" s="143"/>
      <c r="N999" s="143"/>
      <c r="Y999" s="30">
        <f t="shared" si="15"/>
        <v>835.97</v>
      </c>
    </row>
    <row r="1000" spans="1:25" x14ac:dyDescent="0.2">
      <c r="A1000" s="134" t="s">
        <v>2015</v>
      </c>
      <c r="B1000" s="135" t="s">
        <v>2016</v>
      </c>
      <c r="C1000" s="136">
        <v>956900.98</v>
      </c>
      <c r="D1000" s="136">
        <v>18181.12</v>
      </c>
      <c r="E1000" s="136">
        <v>0</v>
      </c>
      <c r="F1000" s="136">
        <v>18181.12</v>
      </c>
      <c r="G1000" s="137">
        <v>0</v>
      </c>
      <c r="H1000" s="142"/>
      <c r="I1000" s="142"/>
      <c r="J1000" s="142"/>
      <c r="K1000" s="142"/>
      <c r="L1000" s="143"/>
      <c r="M1000" s="143"/>
      <c r="N1000" s="143"/>
      <c r="Y1000" s="30">
        <f t="shared" si="15"/>
        <v>18181.12</v>
      </c>
    </row>
    <row r="1001" spans="1:25" x14ac:dyDescent="0.2">
      <c r="A1001" s="134" t="s">
        <v>2017</v>
      </c>
      <c r="B1001" s="135" t="s">
        <v>2018</v>
      </c>
      <c r="C1001" s="136">
        <v>554876.42000000004</v>
      </c>
      <c r="D1001" s="136">
        <v>10542.65</v>
      </c>
      <c r="E1001" s="136">
        <v>0</v>
      </c>
      <c r="F1001" s="136">
        <v>10542.65</v>
      </c>
      <c r="G1001" s="137">
        <v>0</v>
      </c>
      <c r="H1001" s="142"/>
      <c r="I1001" s="142"/>
      <c r="J1001" s="142"/>
      <c r="K1001" s="142"/>
      <c r="L1001" s="143"/>
      <c r="M1001" s="143"/>
      <c r="N1001" s="143"/>
      <c r="Y1001" s="30">
        <f t="shared" si="15"/>
        <v>10542.65</v>
      </c>
    </row>
    <row r="1002" spans="1:25" x14ac:dyDescent="0.2">
      <c r="A1002" s="134" t="s">
        <v>2019</v>
      </c>
      <c r="B1002" s="135" t="s">
        <v>2020</v>
      </c>
      <c r="C1002" s="136">
        <v>70572.02</v>
      </c>
      <c r="D1002" s="136">
        <v>1340.87</v>
      </c>
      <c r="E1002" s="136">
        <v>0</v>
      </c>
      <c r="F1002" s="136">
        <v>1340.87</v>
      </c>
      <c r="G1002" s="137">
        <v>0</v>
      </c>
      <c r="H1002" s="142"/>
      <c r="I1002" s="142"/>
      <c r="J1002" s="142"/>
      <c r="K1002" s="142"/>
      <c r="L1002" s="143"/>
      <c r="M1002" s="143"/>
      <c r="N1002" s="143"/>
      <c r="Y1002" s="30">
        <f t="shared" si="15"/>
        <v>1340.87</v>
      </c>
    </row>
    <row r="1003" spans="1:25" x14ac:dyDescent="0.2">
      <c r="A1003" s="134" t="s">
        <v>2021</v>
      </c>
      <c r="B1003" s="135" t="s">
        <v>2022</v>
      </c>
      <c r="C1003" s="136">
        <v>208226.01</v>
      </c>
      <c r="D1003" s="136">
        <v>3956.3</v>
      </c>
      <c r="E1003" s="136">
        <v>0</v>
      </c>
      <c r="F1003" s="136">
        <v>3956.3</v>
      </c>
      <c r="G1003" s="137">
        <v>0</v>
      </c>
      <c r="H1003" s="142"/>
      <c r="I1003" s="142"/>
      <c r="J1003" s="142"/>
      <c r="K1003" s="142"/>
      <c r="L1003" s="143"/>
      <c r="M1003" s="143"/>
      <c r="N1003" s="143"/>
      <c r="Y1003" s="30">
        <f t="shared" si="15"/>
        <v>3956.3</v>
      </c>
    </row>
    <row r="1004" spans="1:25" x14ac:dyDescent="0.2">
      <c r="A1004" s="134" t="s">
        <v>2023</v>
      </c>
      <c r="B1004" s="135" t="s">
        <v>2024</v>
      </c>
      <c r="C1004" s="136">
        <v>2451373.0099999998</v>
      </c>
      <c r="D1004" s="136">
        <v>46576.09</v>
      </c>
      <c r="E1004" s="136">
        <v>0</v>
      </c>
      <c r="F1004" s="136">
        <v>46576.09</v>
      </c>
      <c r="G1004" s="137">
        <v>0</v>
      </c>
      <c r="H1004" s="142"/>
      <c r="I1004" s="142"/>
      <c r="J1004" s="142"/>
      <c r="K1004" s="142"/>
      <c r="L1004" s="143"/>
      <c r="M1004" s="143"/>
      <c r="N1004" s="143"/>
      <c r="Y1004" s="30">
        <f t="shared" si="15"/>
        <v>46576.09</v>
      </c>
    </row>
    <row r="1005" spans="1:25" x14ac:dyDescent="0.2">
      <c r="A1005" s="134" t="s">
        <v>2025</v>
      </c>
      <c r="B1005" s="135" t="s">
        <v>2026</v>
      </c>
      <c r="C1005" s="136">
        <v>6177.63</v>
      </c>
      <c r="D1005" s="136">
        <v>117.38</v>
      </c>
      <c r="E1005" s="136">
        <v>0</v>
      </c>
      <c r="F1005" s="136">
        <v>117.38</v>
      </c>
      <c r="G1005" s="137">
        <v>0</v>
      </c>
      <c r="H1005" s="142"/>
      <c r="I1005" s="142"/>
      <c r="J1005" s="142"/>
      <c r="K1005" s="142"/>
      <c r="L1005" s="143"/>
      <c r="M1005" s="143"/>
      <c r="N1005" s="143"/>
      <c r="Y1005" s="30">
        <f t="shared" si="15"/>
        <v>117.38</v>
      </c>
    </row>
    <row r="1006" spans="1:25" x14ac:dyDescent="0.2">
      <c r="A1006" s="134" t="s">
        <v>2027</v>
      </c>
      <c r="B1006" s="135" t="s">
        <v>2028</v>
      </c>
      <c r="C1006" s="136">
        <v>6381339.0899999999</v>
      </c>
      <c r="D1006" s="136">
        <v>121245.44</v>
      </c>
      <c r="E1006" s="136">
        <v>0</v>
      </c>
      <c r="F1006" s="136">
        <v>121245.44</v>
      </c>
      <c r="G1006" s="137">
        <v>0</v>
      </c>
      <c r="H1006" s="142"/>
      <c r="I1006" s="142"/>
      <c r="J1006" s="142"/>
      <c r="K1006" s="142"/>
      <c r="L1006" s="143"/>
      <c r="M1006" s="143"/>
      <c r="N1006" s="143"/>
      <c r="Y1006" s="30">
        <f t="shared" si="15"/>
        <v>121245.44</v>
      </c>
    </row>
    <row r="1007" spans="1:25" x14ac:dyDescent="0.2">
      <c r="A1007" s="134" t="s">
        <v>2029</v>
      </c>
      <c r="B1007" s="135" t="s">
        <v>2030</v>
      </c>
      <c r="C1007" s="136">
        <v>7413.47</v>
      </c>
      <c r="D1007" s="136">
        <v>140.86000000000001</v>
      </c>
      <c r="E1007" s="136">
        <v>0</v>
      </c>
      <c r="F1007" s="136">
        <v>140.86000000000001</v>
      </c>
      <c r="G1007" s="137">
        <v>0</v>
      </c>
      <c r="H1007" s="142"/>
      <c r="I1007" s="142"/>
      <c r="J1007" s="142"/>
      <c r="K1007" s="142"/>
      <c r="L1007" s="143"/>
      <c r="M1007" s="143"/>
      <c r="N1007" s="143"/>
      <c r="Y1007" s="30">
        <f t="shared" si="15"/>
        <v>140.86000000000001</v>
      </c>
    </row>
    <row r="1008" spans="1:25" x14ac:dyDescent="0.2">
      <c r="A1008" s="134" t="s">
        <v>2031</v>
      </c>
      <c r="B1008" s="135" t="s">
        <v>2032</v>
      </c>
      <c r="C1008" s="136">
        <v>2495.13</v>
      </c>
      <c r="D1008" s="136">
        <v>47.41</v>
      </c>
      <c r="E1008" s="136">
        <v>0</v>
      </c>
      <c r="F1008" s="136">
        <v>47.41</v>
      </c>
      <c r="G1008" s="137">
        <v>0</v>
      </c>
      <c r="H1008" s="142"/>
      <c r="I1008" s="142"/>
      <c r="J1008" s="142"/>
      <c r="K1008" s="142"/>
      <c r="L1008" s="143"/>
      <c r="M1008" s="143"/>
      <c r="N1008" s="143"/>
      <c r="Y1008" s="30">
        <f t="shared" si="15"/>
        <v>47.41</v>
      </c>
    </row>
    <row r="1009" spans="1:25" x14ac:dyDescent="0.2">
      <c r="A1009" s="134" t="s">
        <v>2033</v>
      </c>
      <c r="B1009" s="135" t="s">
        <v>2034</v>
      </c>
      <c r="C1009" s="136">
        <v>8372.2999999999993</v>
      </c>
      <c r="D1009" s="136">
        <v>159.07</v>
      </c>
      <c r="E1009" s="136">
        <v>0</v>
      </c>
      <c r="F1009" s="136">
        <v>159.07</v>
      </c>
      <c r="G1009" s="137">
        <v>0</v>
      </c>
      <c r="H1009" s="142"/>
      <c r="I1009" s="142"/>
      <c r="J1009" s="142"/>
      <c r="K1009" s="142"/>
      <c r="L1009" s="143"/>
      <c r="M1009" s="143"/>
      <c r="N1009" s="143"/>
      <c r="Y1009" s="30">
        <f t="shared" si="15"/>
        <v>159.07</v>
      </c>
    </row>
    <row r="1010" spans="1:25" x14ac:dyDescent="0.2">
      <c r="A1010" s="134" t="s">
        <v>2035</v>
      </c>
      <c r="B1010" s="135" t="s">
        <v>2036</v>
      </c>
      <c r="C1010" s="136">
        <v>133903.32</v>
      </c>
      <c r="D1010" s="136">
        <v>2544.16</v>
      </c>
      <c r="E1010" s="136">
        <v>0</v>
      </c>
      <c r="F1010" s="136">
        <v>2544.16</v>
      </c>
      <c r="G1010" s="137">
        <v>0</v>
      </c>
      <c r="H1010" s="142"/>
      <c r="I1010" s="142"/>
      <c r="J1010" s="142"/>
      <c r="K1010" s="142"/>
      <c r="L1010" s="143"/>
      <c r="M1010" s="143"/>
      <c r="N1010" s="143"/>
      <c r="Y1010" s="30">
        <f t="shared" si="15"/>
        <v>2544.16</v>
      </c>
    </row>
    <row r="1011" spans="1:25" x14ac:dyDescent="0.2">
      <c r="A1011" s="134" t="s">
        <v>2037</v>
      </c>
      <c r="B1011" s="135" t="s">
        <v>2038</v>
      </c>
      <c r="C1011" s="136">
        <v>388196.08</v>
      </c>
      <c r="D1011" s="136">
        <v>7375.73</v>
      </c>
      <c r="E1011" s="136">
        <v>0</v>
      </c>
      <c r="F1011" s="136">
        <v>7375.73</v>
      </c>
      <c r="G1011" s="137">
        <v>0</v>
      </c>
      <c r="H1011" s="142"/>
      <c r="I1011" s="142"/>
      <c r="J1011" s="142"/>
      <c r="K1011" s="142"/>
      <c r="L1011" s="143"/>
      <c r="M1011" s="143"/>
      <c r="N1011" s="143"/>
      <c r="Y1011" s="30">
        <f t="shared" si="15"/>
        <v>7375.73</v>
      </c>
    </row>
    <row r="1012" spans="1:25" x14ac:dyDescent="0.2">
      <c r="A1012" s="134" t="s">
        <v>2039</v>
      </c>
      <c r="B1012" s="135" t="s">
        <v>2040</v>
      </c>
      <c r="C1012" s="136">
        <v>69595.45</v>
      </c>
      <c r="D1012" s="136">
        <v>1322.31</v>
      </c>
      <c r="E1012" s="136">
        <v>0</v>
      </c>
      <c r="F1012" s="136">
        <v>1322.31</v>
      </c>
      <c r="G1012" s="137">
        <v>0</v>
      </c>
      <c r="H1012" s="142"/>
      <c r="I1012" s="142"/>
      <c r="J1012" s="142"/>
      <c r="K1012" s="142"/>
      <c r="L1012" s="143"/>
      <c r="M1012" s="143"/>
      <c r="N1012" s="143"/>
      <c r="Y1012" s="30">
        <f t="shared" si="15"/>
        <v>1322.31</v>
      </c>
    </row>
    <row r="1013" spans="1:25" x14ac:dyDescent="0.2">
      <c r="A1013" s="134" t="s">
        <v>2041</v>
      </c>
      <c r="B1013" s="135" t="s">
        <v>2042</v>
      </c>
      <c r="C1013" s="136">
        <v>846862.62</v>
      </c>
      <c r="D1013" s="136">
        <v>16090.39</v>
      </c>
      <c r="E1013" s="136">
        <v>0</v>
      </c>
      <c r="F1013" s="136">
        <v>16090.39</v>
      </c>
      <c r="G1013" s="137">
        <v>0</v>
      </c>
      <c r="H1013" s="142"/>
      <c r="I1013" s="142"/>
      <c r="J1013" s="142"/>
      <c r="K1013" s="142"/>
      <c r="L1013" s="143"/>
      <c r="M1013" s="143"/>
      <c r="N1013" s="143"/>
      <c r="Y1013" s="30">
        <f t="shared" si="15"/>
        <v>16090.39</v>
      </c>
    </row>
    <row r="1014" spans="1:25" x14ac:dyDescent="0.2">
      <c r="A1014" s="134" t="s">
        <v>2043</v>
      </c>
      <c r="B1014" s="135" t="s">
        <v>2044</v>
      </c>
      <c r="C1014" s="136">
        <v>216.99</v>
      </c>
      <c r="D1014" s="136">
        <v>4.12</v>
      </c>
      <c r="E1014" s="136">
        <v>4.12</v>
      </c>
      <c r="F1014" s="136">
        <v>0</v>
      </c>
      <c r="G1014" s="137">
        <v>76.62</v>
      </c>
      <c r="H1014" s="142"/>
      <c r="I1014" s="142"/>
      <c r="J1014" s="142"/>
      <c r="K1014" s="142"/>
      <c r="L1014" s="143"/>
      <c r="M1014" s="143"/>
      <c r="N1014" s="143"/>
      <c r="Y1014" s="30">
        <f t="shared" si="15"/>
        <v>0</v>
      </c>
    </row>
    <row r="1015" spans="1:25" x14ac:dyDescent="0.2">
      <c r="A1015" s="134" t="s">
        <v>2045</v>
      </c>
      <c r="B1015" s="135" t="s">
        <v>2046</v>
      </c>
      <c r="C1015" s="136">
        <v>778871.34</v>
      </c>
      <c r="D1015" s="136">
        <v>14798.56</v>
      </c>
      <c r="E1015" s="136">
        <v>0</v>
      </c>
      <c r="F1015" s="136">
        <v>14798.56</v>
      </c>
      <c r="G1015" s="137">
        <v>0</v>
      </c>
      <c r="H1015" s="142"/>
      <c r="I1015" s="142"/>
      <c r="J1015" s="142"/>
      <c r="K1015" s="142"/>
      <c r="L1015" s="143"/>
      <c r="M1015" s="143"/>
      <c r="N1015" s="143"/>
      <c r="Y1015" s="30">
        <f t="shared" si="15"/>
        <v>14798.56</v>
      </c>
    </row>
    <row r="1016" spans="1:25" x14ac:dyDescent="0.2">
      <c r="A1016" s="134" t="s">
        <v>2047</v>
      </c>
      <c r="B1016" s="135" t="s">
        <v>2048</v>
      </c>
      <c r="C1016" s="136">
        <v>589544.31000000006</v>
      </c>
      <c r="D1016" s="136">
        <v>11201.34</v>
      </c>
      <c r="E1016" s="136">
        <v>0</v>
      </c>
      <c r="F1016" s="136">
        <v>11201.34</v>
      </c>
      <c r="G1016" s="137">
        <v>0</v>
      </c>
      <c r="H1016" s="142"/>
      <c r="I1016" s="142"/>
      <c r="J1016" s="142"/>
      <c r="K1016" s="142"/>
      <c r="L1016" s="143"/>
      <c r="M1016" s="143"/>
      <c r="N1016" s="143"/>
      <c r="Y1016" s="30">
        <f t="shared" si="15"/>
        <v>11201.34</v>
      </c>
    </row>
    <row r="1017" spans="1:25" x14ac:dyDescent="0.2">
      <c r="A1017" s="134" t="s">
        <v>2049</v>
      </c>
      <c r="B1017" s="135" t="s">
        <v>2050</v>
      </c>
      <c r="C1017" s="136">
        <v>285325.06</v>
      </c>
      <c r="D1017" s="136">
        <v>5421.18</v>
      </c>
      <c r="E1017" s="136">
        <v>0</v>
      </c>
      <c r="F1017" s="136">
        <v>5421.18</v>
      </c>
      <c r="G1017" s="137">
        <v>0</v>
      </c>
      <c r="H1017" s="142"/>
      <c r="I1017" s="142"/>
      <c r="J1017" s="142"/>
      <c r="K1017" s="142"/>
      <c r="L1017" s="143"/>
      <c r="M1017" s="143"/>
      <c r="N1017" s="143"/>
      <c r="Y1017" s="30">
        <f t="shared" si="15"/>
        <v>5421.18</v>
      </c>
    </row>
    <row r="1018" spans="1:25" x14ac:dyDescent="0.2">
      <c r="A1018" s="134" t="s">
        <v>2051</v>
      </c>
      <c r="B1018" s="135" t="s">
        <v>2052</v>
      </c>
      <c r="C1018" s="136">
        <v>8549.36</v>
      </c>
      <c r="D1018" s="136">
        <v>162.44</v>
      </c>
      <c r="E1018" s="136">
        <v>0</v>
      </c>
      <c r="F1018" s="136">
        <v>162.44</v>
      </c>
      <c r="G1018" s="137">
        <v>0</v>
      </c>
      <c r="H1018" s="142"/>
      <c r="I1018" s="142"/>
      <c r="J1018" s="142"/>
      <c r="K1018" s="142"/>
      <c r="L1018" s="143"/>
      <c r="M1018" s="143"/>
      <c r="N1018" s="143"/>
      <c r="Y1018" s="30">
        <f t="shared" si="15"/>
        <v>162.44</v>
      </c>
    </row>
    <row r="1019" spans="1:25" x14ac:dyDescent="0.2">
      <c r="A1019" s="134" t="s">
        <v>2053</v>
      </c>
      <c r="B1019" s="135" t="s">
        <v>2054</v>
      </c>
      <c r="C1019" s="136">
        <v>2289365.2400000002</v>
      </c>
      <c r="D1019" s="136">
        <v>43497.94</v>
      </c>
      <c r="E1019" s="136">
        <v>0</v>
      </c>
      <c r="F1019" s="136">
        <v>43497.94</v>
      </c>
      <c r="G1019" s="137">
        <v>0</v>
      </c>
      <c r="H1019" s="142"/>
      <c r="I1019" s="142"/>
      <c r="J1019" s="142"/>
      <c r="K1019" s="142"/>
      <c r="L1019" s="143"/>
      <c r="M1019" s="143"/>
      <c r="N1019" s="143"/>
      <c r="Y1019" s="30">
        <f t="shared" si="15"/>
        <v>43497.94</v>
      </c>
    </row>
    <row r="1020" spans="1:25" x14ac:dyDescent="0.2">
      <c r="A1020" s="134" t="s">
        <v>2055</v>
      </c>
      <c r="B1020" s="135" t="s">
        <v>2056</v>
      </c>
      <c r="C1020" s="136">
        <v>4865.5</v>
      </c>
      <c r="D1020" s="136">
        <v>92.45</v>
      </c>
      <c r="E1020" s="136">
        <v>92.45</v>
      </c>
      <c r="F1020" s="136">
        <v>0</v>
      </c>
      <c r="G1020" s="137">
        <v>126.05</v>
      </c>
      <c r="H1020" s="142"/>
      <c r="I1020" s="142"/>
      <c r="J1020" s="142"/>
      <c r="K1020" s="142"/>
      <c r="L1020" s="143"/>
      <c r="M1020" s="143"/>
      <c r="N1020" s="143"/>
      <c r="Y1020" s="30">
        <f t="shared" si="15"/>
        <v>0</v>
      </c>
    </row>
    <row r="1021" spans="1:25" x14ac:dyDescent="0.2">
      <c r="A1021" s="134" t="s">
        <v>2057</v>
      </c>
      <c r="B1021" s="135" t="s">
        <v>2058</v>
      </c>
      <c r="C1021" s="136">
        <v>381249.38</v>
      </c>
      <c r="D1021" s="136">
        <v>7243.74</v>
      </c>
      <c r="E1021" s="136">
        <v>0</v>
      </c>
      <c r="F1021" s="136">
        <v>7243.74</v>
      </c>
      <c r="G1021" s="137">
        <v>0</v>
      </c>
      <c r="H1021" s="142"/>
      <c r="I1021" s="142"/>
      <c r="J1021" s="142"/>
      <c r="K1021" s="142"/>
      <c r="L1021" s="143"/>
      <c r="M1021" s="143"/>
      <c r="N1021" s="143"/>
      <c r="Y1021" s="30">
        <f t="shared" si="15"/>
        <v>7243.74</v>
      </c>
    </row>
    <row r="1022" spans="1:25" x14ac:dyDescent="0.2">
      <c r="A1022" s="134" t="s">
        <v>2059</v>
      </c>
      <c r="B1022" s="135" t="s">
        <v>2060</v>
      </c>
      <c r="C1022" s="136">
        <v>205304.44</v>
      </c>
      <c r="D1022" s="136">
        <v>3900.79</v>
      </c>
      <c r="E1022" s="136">
        <v>0</v>
      </c>
      <c r="F1022" s="136">
        <v>3900.79</v>
      </c>
      <c r="G1022" s="137">
        <v>0</v>
      </c>
      <c r="H1022" s="142"/>
      <c r="I1022" s="142"/>
      <c r="J1022" s="142"/>
      <c r="K1022" s="142"/>
      <c r="L1022" s="143"/>
      <c r="M1022" s="143"/>
      <c r="N1022" s="143"/>
      <c r="Y1022" s="30">
        <f t="shared" si="15"/>
        <v>3900.79</v>
      </c>
    </row>
    <row r="1023" spans="1:25" x14ac:dyDescent="0.2">
      <c r="A1023" s="134" t="s">
        <v>2061</v>
      </c>
      <c r="B1023" s="135" t="s">
        <v>2062</v>
      </c>
      <c r="C1023" s="136">
        <v>168795.28</v>
      </c>
      <c r="D1023" s="136">
        <v>3207.11</v>
      </c>
      <c r="E1023" s="136">
        <v>0</v>
      </c>
      <c r="F1023" s="136">
        <v>3207.11</v>
      </c>
      <c r="G1023" s="137">
        <v>0</v>
      </c>
      <c r="H1023" s="142"/>
      <c r="I1023" s="142"/>
      <c r="J1023" s="142"/>
      <c r="K1023" s="142"/>
      <c r="L1023" s="143"/>
      <c r="M1023" s="143"/>
      <c r="N1023" s="143"/>
      <c r="Y1023" s="30">
        <f t="shared" si="15"/>
        <v>3207.11</v>
      </c>
    </row>
    <row r="1024" spans="1:25" x14ac:dyDescent="0.2">
      <c r="A1024" s="134" t="s">
        <v>2063</v>
      </c>
      <c r="B1024" s="135" t="s">
        <v>2064</v>
      </c>
      <c r="C1024" s="136">
        <v>5097043.08</v>
      </c>
      <c r="D1024" s="136">
        <v>96843.82</v>
      </c>
      <c r="E1024" s="136">
        <v>0</v>
      </c>
      <c r="F1024" s="136">
        <v>96843.82</v>
      </c>
      <c r="G1024" s="137">
        <v>0</v>
      </c>
      <c r="H1024" s="142"/>
      <c r="I1024" s="142"/>
      <c r="J1024" s="142"/>
      <c r="K1024" s="142"/>
      <c r="L1024" s="143"/>
      <c r="M1024" s="143"/>
      <c r="N1024" s="143"/>
      <c r="Y1024" s="30">
        <f t="shared" si="15"/>
        <v>96843.82</v>
      </c>
    </row>
    <row r="1025" spans="1:25" x14ac:dyDescent="0.2">
      <c r="A1025" s="134" t="s">
        <v>2065</v>
      </c>
      <c r="B1025" s="135" t="s">
        <v>2066</v>
      </c>
      <c r="C1025" s="136">
        <v>25923.439999999999</v>
      </c>
      <c r="D1025" s="136">
        <v>492.55</v>
      </c>
      <c r="E1025" s="136">
        <v>0</v>
      </c>
      <c r="F1025" s="136">
        <v>492.55</v>
      </c>
      <c r="G1025" s="137">
        <v>0</v>
      </c>
      <c r="H1025" s="142"/>
      <c r="I1025" s="142"/>
      <c r="J1025" s="142"/>
      <c r="K1025" s="142"/>
      <c r="L1025" s="143"/>
      <c r="M1025" s="143"/>
      <c r="N1025" s="143"/>
      <c r="Y1025" s="30">
        <f t="shared" si="15"/>
        <v>492.55</v>
      </c>
    </row>
    <row r="1026" spans="1:25" x14ac:dyDescent="0.2">
      <c r="A1026" s="134" t="s">
        <v>2067</v>
      </c>
      <c r="B1026" s="135" t="s">
        <v>2068</v>
      </c>
      <c r="C1026" s="136">
        <v>112208.44</v>
      </c>
      <c r="D1026" s="136">
        <v>2131.96</v>
      </c>
      <c r="E1026" s="136">
        <v>0</v>
      </c>
      <c r="F1026" s="136">
        <v>2131.96</v>
      </c>
      <c r="G1026" s="137">
        <v>0</v>
      </c>
      <c r="H1026" s="142"/>
      <c r="I1026" s="142"/>
      <c r="J1026" s="142"/>
      <c r="K1026" s="142"/>
      <c r="L1026" s="143"/>
      <c r="M1026" s="143"/>
      <c r="N1026" s="143"/>
      <c r="Y1026" s="30">
        <f t="shared" si="15"/>
        <v>2131.96</v>
      </c>
    </row>
    <row r="1027" spans="1:25" x14ac:dyDescent="0.2">
      <c r="A1027" s="134" t="s">
        <v>2069</v>
      </c>
      <c r="B1027" s="135" t="s">
        <v>2070</v>
      </c>
      <c r="C1027" s="136">
        <v>413499.85</v>
      </c>
      <c r="D1027" s="136">
        <v>7856.5</v>
      </c>
      <c r="E1027" s="136">
        <v>0</v>
      </c>
      <c r="F1027" s="136">
        <v>7856.5</v>
      </c>
      <c r="G1027" s="137">
        <v>0</v>
      </c>
      <c r="H1027" s="142"/>
      <c r="I1027" s="142"/>
      <c r="J1027" s="142"/>
      <c r="K1027" s="142"/>
      <c r="L1027" s="143"/>
      <c r="M1027" s="143"/>
      <c r="N1027" s="143"/>
      <c r="Y1027" s="30">
        <f t="shared" si="15"/>
        <v>7856.5</v>
      </c>
    </row>
    <row r="1028" spans="1:25" x14ac:dyDescent="0.2">
      <c r="A1028" s="134" t="s">
        <v>2071</v>
      </c>
      <c r="B1028" s="135" t="s">
        <v>2072</v>
      </c>
      <c r="C1028" s="136">
        <v>327995.43</v>
      </c>
      <c r="D1028" s="136">
        <v>6231.91</v>
      </c>
      <c r="E1028" s="136">
        <v>0</v>
      </c>
      <c r="F1028" s="136">
        <v>6231.91</v>
      </c>
      <c r="G1028" s="137">
        <v>0</v>
      </c>
      <c r="H1028" s="142"/>
      <c r="I1028" s="142"/>
      <c r="J1028" s="142"/>
      <c r="K1028" s="142"/>
      <c r="L1028" s="143"/>
      <c r="M1028" s="143"/>
      <c r="N1028" s="143"/>
      <c r="Y1028" s="30">
        <f t="shared" si="15"/>
        <v>6231.91</v>
      </c>
    </row>
    <row r="1029" spans="1:25" x14ac:dyDescent="0.2">
      <c r="A1029" s="134" t="s">
        <v>2073</v>
      </c>
      <c r="B1029" s="135" t="s">
        <v>2074</v>
      </c>
      <c r="C1029" s="136">
        <v>218345.66</v>
      </c>
      <c r="D1029" s="136">
        <v>4148.57</v>
      </c>
      <c r="E1029" s="136">
        <v>0</v>
      </c>
      <c r="F1029" s="136">
        <v>4148.57</v>
      </c>
      <c r="G1029" s="137">
        <v>0</v>
      </c>
      <c r="H1029" s="142"/>
      <c r="I1029" s="142"/>
      <c r="J1029" s="142"/>
      <c r="K1029" s="142"/>
      <c r="L1029" s="143"/>
      <c r="M1029" s="143"/>
      <c r="N1029" s="143"/>
      <c r="Y1029" s="30">
        <f t="shared" si="15"/>
        <v>4148.57</v>
      </c>
    </row>
    <row r="1030" spans="1:25" x14ac:dyDescent="0.2">
      <c r="A1030" s="134" t="s">
        <v>2075</v>
      </c>
      <c r="B1030" s="135" t="s">
        <v>2076</v>
      </c>
      <c r="C1030" s="136">
        <v>1472402.18</v>
      </c>
      <c r="D1030" s="136">
        <v>27975.64</v>
      </c>
      <c r="E1030" s="136">
        <v>0</v>
      </c>
      <c r="F1030" s="136">
        <v>27975.64</v>
      </c>
      <c r="G1030" s="137">
        <v>0</v>
      </c>
      <c r="H1030" s="142"/>
      <c r="I1030" s="142"/>
      <c r="J1030" s="142"/>
      <c r="K1030" s="142"/>
      <c r="L1030" s="143"/>
      <c r="M1030" s="143"/>
      <c r="N1030" s="143"/>
      <c r="Y1030" s="30">
        <f t="shared" si="15"/>
        <v>27975.64</v>
      </c>
    </row>
    <row r="1031" spans="1:25" x14ac:dyDescent="0.2">
      <c r="A1031" s="134" t="s">
        <v>2077</v>
      </c>
      <c r="B1031" s="135" t="s">
        <v>2078</v>
      </c>
      <c r="C1031" s="136">
        <v>7380.67</v>
      </c>
      <c r="D1031" s="136">
        <v>140.22999999999999</v>
      </c>
      <c r="E1031" s="136">
        <v>0</v>
      </c>
      <c r="F1031" s="136">
        <v>140.22999999999999</v>
      </c>
      <c r="G1031" s="137">
        <v>0</v>
      </c>
      <c r="H1031" s="142"/>
      <c r="I1031" s="142"/>
      <c r="J1031" s="142"/>
      <c r="K1031" s="142"/>
      <c r="L1031" s="143"/>
      <c r="M1031" s="143"/>
      <c r="N1031" s="143"/>
      <c r="Y1031" s="30">
        <f t="shared" si="15"/>
        <v>140.22999999999999</v>
      </c>
    </row>
    <row r="1032" spans="1:25" x14ac:dyDescent="0.2">
      <c r="A1032" s="134" t="s">
        <v>2079</v>
      </c>
      <c r="B1032" s="135" t="s">
        <v>2080</v>
      </c>
      <c r="C1032" s="136">
        <v>361482.49</v>
      </c>
      <c r="D1032" s="136">
        <v>6868.17</v>
      </c>
      <c r="E1032" s="136">
        <v>0</v>
      </c>
      <c r="F1032" s="136">
        <v>6868.17</v>
      </c>
      <c r="G1032" s="137">
        <v>0</v>
      </c>
      <c r="H1032" s="142"/>
      <c r="I1032" s="142"/>
      <c r="J1032" s="142"/>
      <c r="K1032" s="142"/>
      <c r="L1032" s="143"/>
      <c r="M1032" s="143"/>
      <c r="N1032" s="143"/>
      <c r="Y1032" s="30">
        <f t="shared" si="15"/>
        <v>6868.17</v>
      </c>
    </row>
    <row r="1033" spans="1:25" x14ac:dyDescent="0.2">
      <c r="A1033" s="134" t="s">
        <v>2081</v>
      </c>
      <c r="B1033" s="135" t="s">
        <v>2082</v>
      </c>
      <c r="C1033" s="136">
        <v>419827.71</v>
      </c>
      <c r="D1033" s="136">
        <v>7976.73</v>
      </c>
      <c r="E1033" s="136">
        <v>0</v>
      </c>
      <c r="F1033" s="136">
        <v>7976.73</v>
      </c>
      <c r="G1033" s="137">
        <v>0</v>
      </c>
      <c r="H1033" s="142"/>
      <c r="I1033" s="142"/>
      <c r="J1033" s="142"/>
      <c r="K1033" s="142"/>
      <c r="L1033" s="143"/>
      <c r="M1033" s="143"/>
      <c r="N1033" s="143"/>
      <c r="Y1033" s="30">
        <f t="shared" si="15"/>
        <v>7976.73</v>
      </c>
    </row>
    <row r="1034" spans="1:25" x14ac:dyDescent="0.2">
      <c r="A1034" s="134" t="s">
        <v>2083</v>
      </c>
      <c r="B1034" s="135" t="s">
        <v>2084</v>
      </c>
      <c r="C1034" s="136">
        <v>67765.740000000005</v>
      </c>
      <c r="D1034" s="136">
        <v>1287.55</v>
      </c>
      <c r="E1034" s="136">
        <v>0</v>
      </c>
      <c r="F1034" s="136">
        <v>1287.55</v>
      </c>
      <c r="G1034" s="137">
        <v>0</v>
      </c>
      <c r="H1034" s="142"/>
      <c r="I1034" s="142"/>
      <c r="J1034" s="142"/>
      <c r="K1034" s="142"/>
      <c r="L1034" s="143"/>
      <c r="M1034" s="143"/>
      <c r="N1034" s="143"/>
      <c r="Y1034" s="30">
        <f t="shared" si="15"/>
        <v>1287.55</v>
      </c>
    </row>
    <row r="1035" spans="1:25" x14ac:dyDescent="0.2">
      <c r="A1035" s="134" t="s">
        <v>2085</v>
      </c>
      <c r="B1035" s="135" t="s">
        <v>2086</v>
      </c>
      <c r="C1035" s="136">
        <v>395.87</v>
      </c>
      <c r="D1035" s="136">
        <v>7.52</v>
      </c>
      <c r="E1035" s="136">
        <v>7.52</v>
      </c>
      <c r="F1035" s="136">
        <v>0</v>
      </c>
      <c r="G1035" s="137">
        <v>14.88</v>
      </c>
      <c r="H1035" s="142"/>
      <c r="I1035" s="142"/>
      <c r="J1035" s="142"/>
      <c r="K1035" s="142"/>
      <c r="L1035" s="143"/>
      <c r="M1035" s="143"/>
      <c r="N1035" s="143"/>
      <c r="Y1035" s="30">
        <f t="shared" si="15"/>
        <v>0</v>
      </c>
    </row>
    <row r="1036" spans="1:25" x14ac:dyDescent="0.2">
      <c r="A1036" s="134" t="s">
        <v>2087</v>
      </c>
      <c r="B1036" s="135" t="s">
        <v>2088</v>
      </c>
      <c r="C1036" s="136">
        <v>1189555.6599999999</v>
      </c>
      <c r="D1036" s="136">
        <v>22601.56</v>
      </c>
      <c r="E1036" s="136">
        <v>0</v>
      </c>
      <c r="F1036" s="136">
        <v>22601.56</v>
      </c>
      <c r="G1036" s="137">
        <v>0</v>
      </c>
      <c r="H1036" s="142"/>
      <c r="I1036" s="142"/>
      <c r="J1036" s="142"/>
      <c r="K1036" s="142"/>
      <c r="L1036" s="143"/>
      <c r="M1036" s="143"/>
      <c r="N1036" s="143"/>
      <c r="Y1036" s="30">
        <f t="shared" si="15"/>
        <v>22601.56</v>
      </c>
    </row>
    <row r="1037" spans="1:25" x14ac:dyDescent="0.2">
      <c r="A1037" s="134" t="s">
        <v>2089</v>
      </c>
      <c r="B1037" s="135" t="s">
        <v>2090</v>
      </c>
      <c r="C1037" s="136">
        <v>289841.49</v>
      </c>
      <c r="D1037" s="136">
        <v>5506.99</v>
      </c>
      <c r="E1037" s="136">
        <v>0</v>
      </c>
      <c r="F1037" s="136">
        <v>5506.99</v>
      </c>
      <c r="G1037" s="137">
        <v>0</v>
      </c>
      <c r="H1037" s="142"/>
      <c r="I1037" s="142"/>
      <c r="J1037" s="142"/>
      <c r="K1037" s="142"/>
      <c r="L1037" s="143"/>
      <c r="M1037" s="143"/>
      <c r="N1037" s="143"/>
      <c r="Y1037" s="30">
        <f t="shared" si="15"/>
        <v>5506.99</v>
      </c>
    </row>
    <row r="1038" spans="1:25" x14ac:dyDescent="0.2">
      <c r="A1038" s="134" t="s">
        <v>2091</v>
      </c>
      <c r="B1038" s="135" t="s">
        <v>2092</v>
      </c>
      <c r="C1038" s="136">
        <v>1050855.28</v>
      </c>
      <c r="D1038" s="136">
        <v>19966.25</v>
      </c>
      <c r="E1038" s="136">
        <v>0</v>
      </c>
      <c r="F1038" s="136">
        <v>19966.25</v>
      </c>
      <c r="G1038" s="137">
        <v>0</v>
      </c>
      <c r="H1038" s="142"/>
      <c r="I1038" s="142"/>
      <c r="J1038" s="142"/>
      <c r="K1038" s="142"/>
      <c r="L1038" s="143"/>
      <c r="M1038" s="143"/>
      <c r="N1038" s="143"/>
      <c r="Y1038" s="30">
        <f t="shared" si="15"/>
        <v>19966.25</v>
      </c>
    </row>
    <row r="1039" spans="1:25" x14ac:dyDescent="0.2">
      <c r="A1039" s="134" t="s">
        <v>2093</v>
      </c>
      <c r="B1039" s="135" t="s">
        <v>2094</v>
      </c>
      <c r="C1039" s="136">
        <v>68711.25</v>
      </c>
      <c r="D1039" s="136">
        <v>1305.52</v>
      </c>
      <c r="E1039" s="136">
        <v>0</v>
      </c>
      <c r="F1039" s="136">
        <v>1305.52</v>
      </c>
      <c r="G1039" s="137">
        <v>0</v>
      </c>
      <c r="H1039" s="142"/>
      <c r="I1039" s="142"/>
      <c r="J1039" s="142"/>
      <c r="K1039" s="142"/>
      <c r="L1039" s="143"/>
      <c r="M1039" s="143"/>
      <c r="N1039" s="143"/>
      <c r="Y1039" s="30">
        <f t="shared" ref="Y1039:Y1102" si="16">W1039+R1039+M1039+F1039</f>
        <v>1305.52</v>
      </c>
    </row>
    <row r="1040" spans="1:25" x14ac:dyDescent="0.2">
      <c r="A1040" s="134" t="s">
        <v>2095</v>
      </c>
      <c r="B1040" s="135" t="s">
        <v>2096</v>
      </c>
      <c r="C1040" s="136">
        <v>1074063.81</v>
      </c>
      <c r="D1040" s="136">
        <v>20407.21</v>
      </c>
      <c r="E1040" s="136">
        <v>0</v>
      </c>
      <c r="F1040" s="136">
        <v>20407.21</v>
      </c>
      <c r="G1040" s="137">
        <v>0</v>
      </c>
      <c r="H1040" s="142"/>
      <c r="I1040" s="142"/>
      <c r="J1040" s="142"/>
      <c r="K1040" s="142"/>
      <c r="L1040" s="143"/>
      <c r="M1040" s="143"/>
      <c r="N1040" s="143"/>
      <c r="Y1040" s="30">
        <f t="shared" si="16"/>
        <v>20407.21</v>
      </c>
    </row>
    <row r="1041" spans="1:25" x14ac:dyDescent="0.2">
      <c r="A1041" s="134" t="s">
        <v>2097</v>
      </c>
      <c r="B1041" s="135" t="s">
        <v>2098</v>
      </c>
      <c r="C1041" s="136">
        <v>109442.3</v>
      </c>
      <c r="D1041" s="136">
        <v>2079.4</v>
      </c>
      <c r="E1041" s="136">
        <v>0</v>
      </c>
      <c r="F1041" s="136">
        <v>2079.4</v>
      </c>
      <c r="G1041" s="137">
        <v>0</v>
      </c>
      <c r="H1041" s="142"/>
      <c r="I1041" s="142"/>
      <c r="J1041" s="142"/>
      <c r="K1041" s="142"/>
      <c r="L1041" s="143"/>
      <c r="M1041" s="143"/>
      <c r="N1041" s="143"/>
      <c r="Y1041" s="30">
        <f t="shared" si="16"/>
        <v>2079.4</v>
      </c>
    </row>
    <row r="1042" spans="1:25" x14ac:dyDescent="0.2">
      <c r="A1042" s="134" t="s">
        <v>2099</v>
      </c>
      <c r="B1042" s="135" t="s">
        <v>2100</v>
      </c>
      <c r="C1042" s="136">
        <v>108169.7</v>
      </c>
      <c r="D1042" s="136">
        <v>2055.23</v>
      </c>
      <c r="E1042" s="136">
        <v>0</v>
      </c>
      <c r="F1042" s="136">
        <v>2055.23</v>
      </c>
      <c r="G1042" s="137">
        <v>0</v>
      </c>
      <c r="H1042" s="142"/>
      <c r="I1042" s="142"/>
      <c r="J1042" s="142"/>
      <c r="K1042" s="142"/>
      <c r="L1042" s="143"/>
      <c r="M1042" s="143"/>
      <c r="N1042" s="143"/>
      <c r="Y1042" s="30">
        <f t="shared" si="16"/>
        <v>2055.23</v>
      </c>
    </row>
    <row r="1043" spans="1:25" x14ac:dyDescent="0.2">
      <c r="A1043" s="134" t="s">
        <v>2101</v>
      </c>
      <c r="B1043" s="135" t="s">
        <v>2102</v>
      </c>
      <c r="C1043" s="136">
        <v>33489.800000000003</v>
      </c>
      <c r="D1043" s="136">
        <v>636.30999999999995</v>
      </c>
      <c r="E1043" s="136">
        <v>0</v>
      </c>
      <c r="F1043" s="136">
        <v>636.30999999999995</v>
      </c>
      <c r="G1043" s="137">
        <v>0</v>
      </c>
      <c r="H1043" s="142"/>
      <c r="I1043" s="142"/>
      <c r="J1043" s="142"/>
      <c r="K1043" s="142"/>
      <c r="L1043" s="143"/>
      <c r="M1043" s="143"/>
      <c r="N1043" s="143"/>
      <c r="Y1043" s="30">
        <f t="shared" si="16"/>
        <v>636.30999999999995</v>
      </c>
    </row>
    <row r="1044" spans="1:25" x14ac:dyDescent="0.2">
      <c r="A1044" s="134" t="s">
        <v>2103</v>
      </c>
      <c r="B1044" s="135" t="s">
        <v>2104</v>
      </c>
      <c r="C1044" s="136">
        <v>641.35</v>
      </c>
      <c r="D1044" s="136">
        <v>12.19</v>
      </c>
      <c r="E1044" s="136">
        <v>12.19</v>
      </c>
      <c r="F1044" s="136">
        <v>0</v>
      </c>
      <c r="G1044" s="137">
        <v>10.91</v>
      </c>
      <c r="H1044" s="142"/>
      <c r="I1044" s="142"/>
      <c r="J1044" s="142"/>
      <c r="K1044" s="142"/>
      <c r="L1044" s="143"/>
      <c r="M1044" s="143"/>
      <c r="N1044" s="143"/>
      <c r="Y1044" s="30">
        <f t="shared" si="16"/>
        <v>0</v>
      </c>
    </row>
    <row r="1045" spans="1:25" x14ac:dyDescent="0.2">
      <c r="A1045" s="134" t="s">
        <v>2105</v>
      </c>
      <c r="B1045" s="135" t="s">
        <v>2106</v>
      </c>
      <c r="C1045" s="136">
        <v>22911.14</v>
      </c>
      <c r="D1045" s="136">
        <v>435.31</v>
      </c>
      <c r="E1045" s="136">
        <v>0</v>
      </c>
      <c r="F1045" s="136">
        <v>435.31</v>
      </c>
      <c r="G1045" s="137">
        <v>0</v>
      </c>
      <c r="H1045" s="142"/>
      <c r="I1045" s="142"/>
      <c r="J1045" s="142"/>
      <c r="K1045" s="142"/>
      <c r="L1045" s="143"/>
      <c r="M1045" s="143"/>
      <c r="N1045" s="143"/>
      <c r="Y1045" s="30">
        <f t="shared" si="16"/>
        <v>435.31</v>
      </c>
    </row>
    <row r="1046" spans="1:25" x14ac:dyDescent="0.2">
      <c r="A1046" s="134" t="s">
        <v>2107</v>
      </c>
      <c r="B1046" s="135" t="s">
        <v>2108</v>
      </c>
      <c r="C1046" s="136">
        <v>92891.02</v>
      </c>
      <c r="D1046" s="136">
        <v>1764.93</v>
      </c>
      <c r="E1046" s="136">
        <v>0</v>
      </c>
      <c r="F1046" s="136">
        <v>1764.93</v>
      </c>
      <c r="G1046" s="137">
        <v>0</v>
      </c>
      <c r="H1046" s="142"/>
      <c r="I1046" s="142"/>
      <c r="J1046" s="142"/>
      <c r="K1046" s="142"/>
      <c r="L1046" s="143"/>
      <c r="M1046" s="143"/>
      <c r="N1046" s="143"/>
      <c r="Y1046" s="30">
        <f t="shared" si="16"/>
        <v>1764.93</v>
      </c>
    </row>
    <row r="1047" spans="1:25" x14ac:dyDescent="0.2">
      <c r="A1047" s="134" t="s">
        <v>2109</v>
      </c>
      <c r="B1047" s="135" t="s">
        <v>2110</v>
      </c>
      <c r="C1047" s="136">
        <v>2387.02</v>
      </c>
      <c r="D1047" s="136">
        <v>45.35</v>
      </c>
      <c r="E1047" s="136">
        <v>45.35</v>
      </c>
      <c r="F1047" s="136">
        <v>0</v>
      </c>
      <c r="G1047" s="137">
        <v>794.22</v>
      </c>
      <c r="H1047" s="142"/>
      <c r="I1047" s="142"/>
      <c r="J1047" s="142"/>
      <c r="K1047" s="142"/>
      <c r="L1047" s="143"/>
      <c r="M1047" s="143"/>
      <c r="N1047" s="143"/>
      <c r="Y1047" s="30">
        <f t="shared" si="16"/>
        <v>0</v>
      </c>
    </row>
    <row r="1048" spans="1:25" x14ac:dyDescent="0.2">
      <c r="A1048" s="134" t="s">
        <v>2111</v>
      </c>
      <c r="B1048" s="135" t="s">
        <v>2112</v>
      </c>
      <c r="C1048" s="136">
        <v>16365.26</v>
      </c>
      <c r="D1048" s="136">
        <v>310.94</v>
      </c>
      <c r="E1048" s="136">
        <v>0</v>
      </c>
      <c r="F1048" s="136">
        <v>310.94</v>
      </c>
      <c r="G1048" s="137">
        <v>0</v>
      </c>
      <c r="H1048" s="142"/>
      <c r="I1048" s="142"/>
      <c r="J1048" s="142"/>
      <c r="K1048" s="142"/>
      <c r="L1048" s="143"/>
      <c r="M1048" s="143"/>
      <c r="N1048" s="143"/>
      <c r="Y1048" s="30">
        <f t="shared" si="16"/>
        <v>310.94</v>
      </c>
    </row>
    <row r="1049" spans="1:25" x14ac:dyDescent="0.2">
      <c r="A1049" s="134" t="s">
        <v>2113</v>
      </c>
      <c r="B1049" s="135" t="s">
        <v>2114</v>
      </c>
      <c r="C1049" s="136">
        <v>420878.06</v>
      </c>
      <c r="D1049" s="136">
        <v>7996.68</v>
      </c>
      <c r="E1049" s="136">
        <v>0</v>
      </c>
      <c r="F1049" s="136">
        <v>7996.68</v>
      </c>
      <c r="G1049" s="137">
        <v>0</v>
      </c>
      <c r="H1049" s="142"/>
      <c r="I1049" s="142"/>
      <c r="J1049" s="142"/>
      <c r="K1049" s="142"/>
      <c r="L1049" s="143"/>
      <c r="M1049" s="143"/>
      <c r="N1049" s="143"/>
      <c r="Y1049" s="30">
        <f t="shared" si="16"/>
        <v>7996.68</v>
      </c>
    </row>
    <row r="1050" spans="1:25" x14ac:dyDescent="0.2">
      <c r="A1050" s="134" t="s">
        <v>2115</v>
      </c>
      <c r="B1050" s="135" t="s">
        <v>2116</v>
      </c>
      <c r="C1050" s="136">
        <v>1051492.3899999999</v>
      </c>
      <c r="D1050" s="136">
        <v>19978.36</v>
      </c>
      <c r="E1050" s="136">
        <v>0</v>
      </c>
      <c r="F1050" s="136">
        <v>19978.36</v>
      </c>
      <c r="G1050" s="137">
        <v>0</v>
      </c>
      <c r="H1050" s="142"/>
      <c r="I1050" s="142"/>
      <c r="J1050" s="142"/>
      <c r="K1050" s="142"/>
      <c r="L1050" s="143"/>
      <c r="M1050" s="143"/>
      <c r="N1050" s="143"/>
      <c r="Y1050" s="30">
        <f t="shared" si="16"/>
        <v>19978.36</v>
      </c>
    </row>
    <row r="1051" spans="1:25" x14ac:dyDescent="0.2">
      <c r="A1051" s="134" t="s">
        <v>2117</v>
      </c>
      <c r="B1051" s="135" t="s">
        <v>2118</v>
      </c>
      <c r="C1051" s="136">
        <v>57595.5</v>
      </c>
      <c r="D1051" s="136">
        <v>1094.32</v>
      </c>
      <c r="E1051" s="136">
        <v>0</v>
      </c>
      <c r="F1051" s="136">
        <v>1094.32</v>
      </c>
      <c r="G1051" s="137">
        <v>0</v>
      </c>
      <c r="H1051" s="142"/>
      <c r="I1051" s="142"/>
      <c r="J1051" s="142"/>
      <c r="K1051" s="142"/>
      <c r="L1051" s="143"/>
      <c r="M1051" s="143"/>
      <c r="N1051" s="143"/>
      <c r="Y1051" s="30">
        <f t="shared" si="16"/>
        <v>1094.32</v>
      </c>
    </row>
    <row r="1052" spans="1:25" x14ac:dyDescent="0.2">
      <c r="A1052" s="134" t="s">
        <v>2119</v>
      </c>
      <c r="B1052" s="135" t="s">
        <v>2120</v>
      </c>
      <c r="C1052" s="136">
        <v>63188.959999999999</v>
      </c>
      <c r="D1052" s="136">
        <v>1200.5899999999999</v>
      </c>
      <c r="E1052" s="136">
        <v>0</v>
      </c>
      <c r="F1052" s="136">
        <v>1200.5899999999999</v>
      </c>
      <c r="G1052" s="137">
        <v>0</v>
      </c>
      <c r="H1052" s="142"/>
      <c r="I1052" s="142"/>
      <c r="J1052" s="142"/>
      <c r="K1052" s="142"/>
      <c r="L1052" s="143"/>
      <c r="M1052" s="143"/>
      <c r="N1052" s="143"/>
      <c r="Y1052" s="30">
        <f t="shared" si="16"/>
        <v>1200.5899999999999</v>
      </c>
    </row>
    <row r="1053" spans="1:25" x14ac:dyDescent="0.2">
      <c r="A1053" s="134" t="s">
        <v>2121</v>
      </c>
      <c r="B1053" s="135" t="s">
        <v>2122</v>
      </c>
      <c r="C1053" s="136">
        <v>185475.48</v>
      </c>
      <c r="D1053" s="136">
        <v>3524.04</v>
      </c>
      <c r="E1053" s="136">
        <v>0</v>
      </c>
      <c r="F1053" s="136">
        <v>3524.04</v>
      </c>
      <c r="G1053" s="137">
        <v>0</v>
      </c>
      <c r="H1053" s="142"/>
      <c r="I1053" s="142"/>
      <c r="J1053" s="142"/>
      <c r="K1053" s="142"/>
      <c r="L1053" s="143"/>
      <c r="M1053" s="143"/>
      <c r="N1053" s="143"/>
      <c r="Y1053" s="30">
        <f t="shared" si="16"/>
        <v>3524.04</v>
      </c>
    </row>
    <row r="1054" spans="1:25" x14ac:dyDescent="0.2">
      <c r="A1054" s="134" t="s">
        <v>2123</v>
      </c>
      <c r="B1054" s="135" t="s">
        <v>2124</v>
      </c>
      <c r="C1054" s="136">
        <v>296953.96000000002</v>
      </c>
      <c r="D1054" s="136">
        <v>5642.13</v>
      </c>
      <c r="E1054" s="136">
        <v>0</v>
      </c>
      <c r="F1054" s="136">
        <v>5642.13</v>
      </c>
      <c r="G1054" s="137">
        <v>0</v>
      </c>
      <c r="H1054" s="142"/>
      <c r="I1054" s="142"/>
      <c r="J1054" s="142"/>
      <c r="K1054" s="142"/>
      <c r="L1054" s="143"/>
      <c r="M1054" s="143"/>
      <c r="N1054" s="143"/>
      <c r="Y1054" s="30">
        <f t="shared" si="16"/>
        <v>5642.13</v>
      </c>
    </row>
    <row r="1055" spans="1:25" x14ac:dyDescent="0.2">
      <c r="A1055" s="134" t="s">
        <v>2125</v>
      </c>
      <c r="B1055" s="135" t="s">
        <v>2126</v>
      </c>
      <c r="C1055" s="136">
        <v>50720.13</v>
      </c>
      <c r="D1055" s="136">
        <v>963.68</v>
      </c>
      <c r="E1055" s="136">
        <v>0</v>
      </c>
      <c r="F1055" s="136">
        <v>963.68</v>
      </c>
      <c r="G1055" s="137">
        <v>0</v>
      </c>
      <c r="H1055" s="142"/>
      <c r="I1055" s="142"/>
      <c r="J1055" s="142"/>
      <c r="K1055" s="142"/>
      <c r="L1055" s="143"/>
      <c r="M1055" s="143"/>
      <c r="N1055" s="143"/>
      <c r="Y1055" s="30">
        <f t="shared" si="16"/>
        <v>963.68</v>
      </c>
    </row>
    <row r="1056" spans="1:25" x14ac:dyDescent="0.2">
      <c r="A1056" s="134" t="s">
        <v>2127</v>
      </c>
      <c r="B1056" s="135" t="s">
        <v>2128</v>
      </c>
      <c r="C1056" s="136">
        <v>67667.009999999995</v>
      </c>
      <c r="D1056" s="136">
        <v>1285.67</v>
      </c>
      <c r="E1056" s="136">
        <v>0</v>
      </c>
      <c r="F1056" s="136">
        <v>1285.67</v>
      </c>
      <c r="G1056" s="137">
        <v>0</v>
      </c>
      <c r="H1056" s="142"/>
      <c r="I1056" s="142"/>
      <c r="J1056" s="142"/>
      <c r="K1056" s="142"/>
      <c r="L1056" s="143"/>
      <c r="M1056" s="143"/>
      <c r="N1056" s="143"/>
      <c r="Y1056" s="30">
        <f t="shared" si="16"/>
        <v>1285.67</v>
      </c>
    </row>
    <row r="1057" spans="1:25" x14ac:dyDescent="0.2">
      <c r="A1057" s="134" t="s">
        <v>2129</v>
      </c>
      <c r="B1057" s="135" t="s">
        <v>2130</v>
      </c>
      <c r="C1057" s="136">
        <v>647256.05000000005</v>
      </c>
      <c r="D1057" s="136">
        <v>12297.87</v>
      </c>
      <c r="E1057" s="136">
        <v>0</v>
      </c>
      <c r="F1057" s="136">
        <v>12297.87</v>
      </c>
      <c r="G1057" s="137">
        <v>0</v>
      </c>
      <c r="H1057" s="142"/>
      <c r="I1057" s="142"/>
      <c r="J1057" s="142"/>
      <c r="K1057" s="142"/>
      <c r="L1057" s="143"/>
      <c r="M1057" s="143"/>
      <c r="N1057" s="143"/>
      <c r="Y1057" s="30">
        <f t="shared" si="16"/>
        <v>12297.87</v>
      </c>
    </row>
    <row r="1058" spans="1:25" x14ac:dyDescent="0.2">
      <c r="A1058" s="134" t="s">
        <v>2131</v>
      </c>
      <c r="B1058" s="135" t="s">
        <v>2132</v>
      </c>
      <c r="C1058" s="136">
        <v>14400.11</v>
      </c>
      <c r="D1058" s="136">
        <v>273.60000000000002</v>
      </c>
      <c r="E1058" s="136">
        <v>0</v>
      </c>
      <c r="F1058" s="136">
        <v>273.60000000000002</v>
      </c>
      <c r="G1058" s="137">
        <v>0</v>
      </c>
      <c r="H1058" s="142"/>
      <c r="I1058" s="142"/>
      <c r="J1058" s="142"/>
      <c r="K1058" s="142"/>
      <c r="L1058" s="143"/>
      <c r="M1058" s="143"/>
      <c r="N1058" s="143"/>
      <c r="Y1058" s="30">
        <f t="shared" si="16"/>
        <v>273.60000000000002</v>
      </c>
    </row>
    <row r="1059" spans="1:25" x14ac:dyDescent="0.2">
      <c r="A1059" s="134" t="s">
        <v>2133</v>
      </c>
      <c r="B1059" s="135" t="s">
        <v>2134</v>
      </c>
      <c r="C1059" s="136">
        <v>500909.3</v>
      </c>
      <c r="D1059" s="136">
        <v>9517.2800000000007</v>
      </c>
      <c r="E1059" s="136">
        <v>0</v>
      </c>
      <c r="F1059" s="136">
        <v>9517.2800000000007</v>
      </c>
      <c r="G1059" s="137">
        <v>0</v>
      </c>
      <c r="H1059" s="142"/>
      <c r="I1059" s="142"/>
      <c r="J1059" s="142"/>
      <c r="K1059" s="142"/>
      <c r="L1059" s="143"/>
      <c r="M1059" s="143"/>
      <c r="N1059" s="143"/>
      <c r="Y1059" s="30">
        <f t="shared" si="16"/>
        <v>9517.2800000000007</v>
      </c>
    </row>
    <row r="1060" spans="1:25" x14ac:dyDescent="0.2">
      <c r="A1060" s="134" t="s">
        <v>2135</v>
      </c>
      <c r="B1060" s="135" t="s">
        <v>2136</v>
      </c>
      <c r="C1060" s="136">
        <v>276.55</v>
      </c>
      <c r="D1060" s="136">
        <v>5.26</v>
      </c>
      <c r="E1060" s="136">
        <v>5.26</v>
      </c>
      <c r="F1060" s="136">
        <v>0</v>
      </c>
      <c r="G1060" s="137">
        <v>90.03</v>
      </c>
      <c r="H1060" s="142"/>
      <c r="I1060" s="142"/>
      <c r="J1060" s="142"/>
      <c r="K1060" s="142"/>
      <c r="L1060" s="143"/>
      <c r="M1060" s="143"/>
      <c r="N1060" s="143"/>
      <c r="Y1060" s="30">
        <f t="shared" si="16"/>
        <v>0</v>
      </c>
    </row>
    <row r="1061" spans="1:25" x14ac:dyDescent="0.2">
      <c r="A1061" s="134" t="s">
        <v>2137</v>
      </c>
      <c r="B1061" s="135" t="s">
        <v>2138</v>
      </c>
      <c r="C1061" s="136">
        <v>11740.82</v>
      </c>
      <c r="D1061" s="136">
        <v>223.08</v>
      </c>
      <c r="E1061" s="136">
        <v>0</v>
      </c>
      <c r="F1061" s="136">
        <v>223.08</v>
      </c>
      <c r="G1061" s="137">
        <v>0</v>
      </c>
      <c r="H1061" s="142"/>
      <c r="I1061" s="142"/>
      <c r="J1061" s="142"/>
      <c r="K1061" s="142"/>
      <c r="L1061" s="143"/>
      <c r="M1061" s="143"/>
      <c r="N1061" s="143"/>
      <c r="Y1061" s="30">
        <f t="shared" si="16"/>
        <v>223.08</v>
      </c>
    </row>
    <row r="1062" spans="1:25" x14ac:dyDescent="0.2">
      <c r="A1062" s="134" t="s">
        <v>2139</v>
      </c>
      <c r="B1062" s="135" t="s">
        <v>2140</v>
      </c>
      <c r="C1062" s="136">
        <v>194.74</v>
      </c>
      <c r="D1062" s="136">
        <v>3.7</v>
      </c>
      <c r="E1062" s="136">
        <v>3.7</v>
      </c>
      <c r="F1062" s="136">
        <v>0</v>
      </c>
      <c r="G1062" s="137">
        <v>98.25</v>
      </c>
      <c r="H1062" s="142"/>
      <c r="I1062" s="142"/>
      <c r="J1062" s="142"/>
      <c r="K1062" s="142"/>
      <c r="L1062" s="143"/>
      <c r="M1062" s="143"/>
      <c r="N1062" s="143"/>
      <c r="Y1062" s="30">
        <f t="shared" si="16"/>
        <v>0</v>
      </c>
    </row>
    <row r="1063" spans="1:25" x14ac:dyDescent="0.2">
      <c r="A1063" s="134" t="s">
        <v>2141</v>
      </c>
      <c r="B1063" s="135" t="s">
        <v>2142</v>
      </c>
      <c r="C1063" s="136">
        <v>339195.63</v>
      </c>
      <c r="D1063" s="136">
        <v>6444.72</v>
      </c>
      <c r="E1063" s="136">
        <v>0</v>
      </c>
      <c r="F1063" s="136">
        <v>6444.72</v>
      </c>
      <c r="G1063" s="137">
        <v>0</v>
      </c>
      <c r="H1063" s="142"/>
      <c r="I1063" s="142"/>
      <c r="J1063" s="142"/>
      <c r="K1063" s="142"/>
      <c r="L1063" s="143"/>
      <c r="M1063" s="143"/>
      <c r="N1063" s="143"/>
      <c r="Y1063" s="30">
        <f t="shared" si="16"/>
        <v>6444.72</v>
      </c>
    </row>
    <row r="1064" spans="1:25" x14ac:dyDescent="0.2">
      <c r="A1064" s="134" t="s">
        <v>2143</v>
      </c>
      <c r="B1064" s="135" t="s">
        <v>2144</v>
      </c>
      <c r="C1064" s="136">
        <v>2215842.77</v>
      </c>
      <c r="D1064" s="136">
        <v>42101.01</v>
      </c>
      <c r="E1064" s="136">
        <v>0</v>
      </c>
      <c r="F1064" s="136">
        <v>42101.01</v>
      </c>
      <c r="G1064" s="137">
        <v>0</v>
      </c>
      <c r="H1064" s="142"/>
      <c r="I1064" s="142"/>
      <c r="J1064" s="142"/>
      <c r="K1064" s="142"/>
      <c r="L1064" s="143"/>
      <c r="M1064" s="143"/>
      <c r="N1064" s="143"/>
      <c r="Y1064" s="30">
        <f t="shared" si="16"/>
        <v>42101.01</v>
      </c>
    </row>
    <row r="1065" spans="1:25" x14ac:dyDescent="0.2">
      <c r="A1065" s="134" t="s">
        <v>2145</v>
      </c>
      <c r="B1065" s="135" t="s">
        <v>2146</v>
      </c>
      <c r="C1065" s="136">
        <v>75433.179999999993</v>
      </c>
      <c r="D1065" s="136">
        <v>1433.23</v>
      </c>
      <c r="E1065" s="136">
        <v>0</v>
      </c>
      <c r="F1065" s="136">
        <v>1433.23</v>
      </c>
      <c r="G1065" s="137">
        <v>0</v>
      </c>
      <c r="H1065" s="142"/>
      <c r="I1065" s="142"/>
      <c r="J1065" s="142"/>
      <c r="K1065" s="142"/>
      <c r="L1065" s="143"/>
      <c r="M1065" s="143"/>
      <c r="N1065" s="143"/>
      <c r="Y1065" s="30">
        <f t="shared" si="16"/>
        <v>1433.23</v>
      </c>
    </row>
    <row r="1066" spans="1:25" x14ac:dyDescent="0.2">
      <c r="A1066" s="134" t="s">
        <v>2147</v>
      </c>
      <c r="B1066" s="135" t="s">
        <v>2148</v>
      </c>
      <c r="C1066" s="136">
        <v>29371.75</v>
      </c>
      <c r="D1066" s="136">
        <v>558.05999999999995</v>
      </c>
      <c r="E1066" s="136">
        <v>0</v>
      </c>
      <c r="F1066" s="136">
        <v>558.05999999999995</v>
      </c>
      <c r="G1066" s="137">
        <v>0</v>
      </c>
      <c r="H1066" s="142"/>
      <c r="I1066" s="142"/>
      <c r="J1066" s="142"/>
      <c r="K1066" s="142"/>
      <c r="L1066" s="143"/>
      <c r="M1066" s="143"/>
      <c r="N1066" s="143"/>
      <c r="Y1066" s="30">
        <f t="shared" si="16"/>
        <v>558.05999999999995</v>
      </c>
    </row>
    <row r="1067" spans="1:25" x14ac:dyDescent="0.2">
      <c r="A1067" s="134" t="s">
        <v>2149</v>
      </c>
      <c r="B1067" s="135" t="s">
        <v>2150</v>
      </c>
      <c r="C1067" s="136">
        <v>197985.7</v>
      </c>
      <c r="D1067" s="136">
        <v>3761.73</v>
      </c>
      <c r="E1067" s="136">
        <v>0</v>
      </c>
      <c r="F1067" s="136">
        <v>3761.73</v>
      </c>
      <c r="G1067" s="137">
        <v>0</v>
      </c>
      <c r="H1067" s="142"/>
      <c r="I1067" s="142"/>
      <c r="J1067" s="142"/>
      <c r="K1067" s="142"/>
      <c r="L1067" s="143"/>
      <c r="M1067" s="143"/>
      <c r="N1067" s="143"/>
      <c r="Y1067" s="30">
        <f t="shared" si="16"/>
        <v>3761.73</v>
      </c>
    </row>
    <row r="1068" spans="1:25" x14ac:dyDescent="0.2">
      <c r="A1068" s="134" t="s">
        <v>2151</v>
      </c>
      <c r="B1068" s="135" t="s">
        <v>2152</v>
      </c>
      <c r="C1068" s="136">
        <v>1096.49</v>
      </c>
      <c r="D1068" s="136">
        <v>20.83</v>
      </c>
      <c r="E1068" s="136">
        <v>0</v>
      </c>
      <c r="F1068" s="136">
        <v>20.83</v>
      </c>
      <c r="G1068" s="137">
        <v>0</v>
      </c>
      <c r="H1068" s="142"/>
      <c r="I1068" s="142"/>
      <c r="J1068" s="142"/>
      <c r="K1068" s="142"/>
      <c r="L1068" s="143"/>
      <c r="M1068" s="143"/>
      <c r="N1068" s="143"/>
      <c r="Y1068" s="30">
        <f t="shared" si="16"/>
        <v>20.83</v>
      </c>
    </row>
    <row r="1069" spans="1:25" x14ac:dyDescent="0.2">
      <c r="A1069" s="134" t="s">
        <v>2153</v>
      </c>
      <c r="B1069" s="135" t="s">
        <v>2154</v>
      </c>
      <c r="C1069" s="136">
        <v>254919.09</v>
      </c>
      <c r="D1069" s="136">
        <v>4843.46</v>
      </c>
      <c r="E1069" s="136">
        <v>0</v>
      </c>
      <c r="F1069" s="136">
        <v>4843.46</v>
      </c>
      <c r="G1069" s="137">
        <v>0</v>
      </c>
      <c r="H1069" s="142"/>
      <c r="I1069" s="142"/>
      <c r="J1069" s="142"/>
      <c r="K1069" s="142"/>
      <c r="L1069" s="143"/>
      <c r="M1069" s="143"/>
      <c r="N1069" s="143"/>
      <c r="Y1069" s="30">
        <f t="shared" si="16"/>
        <v>4843.46</v>
      </c>
    </row>
    <row r="1070" spans="1:25" x14ac:dyDescent="0.2">
      <c r="A1070" s="134" t="s">
        <v>2155</v>
      </c>
      <c r="B1070" s="135" t="s">
        <v>2156</v>
      </c>
      <c r="C1070" s="136">
        <v>261049.58</v>
      </c>
      <c r="D1070" s="136">
        <v>4959.9399999999996</v>
      </c>
      <c r="E1070" s="136">
        <v>0</v>
      </c>
      <c r="F1070" s="136">
        <v>4959.9399999999996</v>
      </c>
      <c r="G1070" s="137">
        <v>0</v>
      </c>
      <c r="H1070" s="142"/>
      <c r="I1070" s="142"/>
      <c r="J1070" s="142"/>
      <c r="K1070" s="142"/>
      <c r="L1070" s="143"/>
      <c r="M1070" s="143"/>
      <c r="N1070" s="143"/>
      <c r="Y1070" s="30">
        <f t="shared" si="16"/>
        <v>4959.9399999999996</v>
      </c>
    </row>
    <row r="1071" spans="1:25" x14ac:dyDescent="0.2">
      <c r="A1071" s="134" t="s">
        <v>2157</v>
      </c>
      <c r="B1071" s="135" t="s">
        <v>2158</v>
      </c>
      <c r="C1071" s="136">
        <v>1082411.52</v>
      </c>
      <c r="D1071" s="136">
        <v>20565.82</v>
      </c>
      <c r="E1071" s="136">
        <v>0</v>
      </c>
      <c r="F1071" s="136">
        <v>20565.82</v>
      </c>
      <c r="G1071" s="137">
        <v>0</v>
      </c>
      <c r="H1071" s="142"/>
      <c r="I1071" s="142"/>
      <c r="J1071" s="142"/>
      <c r="K1071" s="142"/>
      <c r="L1071" s="143"/>
      <c r="M1071" s="143"/>
      <c r="N1071" s="143"/>
      <c r="Y1071" s="30">
        <f t="shared" si="16"/>
        <v>20565.82</v>
      </c>
    </row>
    <row r="1072" spans="1:25" x14ac:dyDescent="0.2">
      <c r="A1072" s="134" t="s">
        <v>2159</v>
      </c>
      <c r="B1072" s="135" t="s">
        <v>2160</v>
      </c>
      <c r="C1072" s="136">
        <v>813.01</v>
      </c>
      <c r="D1072" s="136">
        <v>15.45</v>
      </c>
      <c r="E1072" s="136">
        <v>15.45</v>
      </c>
      <c r="F1072" s="136">
        <v>0</v>
      </c>
      <c r="G1072" s="137">
        <v>44.35</v>
      </c>
      <c r="H1072" s="142"/>
      <c r="I1072" s="142"/>
      <c r="J1072" s="142"/>
      <c r="K1072" s="142"/>
      <c r="L1072" s="143"/>
      <c r="M1072" s="143"/>
      <c r="N1072" s="143"/>
      <c r="Y1072" s="30">
        <f t="shared" si="16"/>
        <v>0</v>
      </c>
    </row>
    <row r="1073" spans="1:25" x14ac:dyDescent="0.2">
      <c r="A1073" s="134" t="s">
        <v>2161</v>
      </c>
      <c r="B1073" s="135" t="s">
        <v>2162</v>
      </c>
      <c r="C1073" s="136">
        <v>94185.83</v>
      </c>
      <c r="D1073" s="136">
        <v>1789.53</v>
      </c>
      <c r="E1073" s="136">
        <v>0</v>
      </c>
      <c r="F1073" s="136">
        <v>1789.53</v>
      </c>
      <c r="G1073" s="137">
        <v>0</v>
      </c>
      <c r="H1073" s="142"/>
      <c r="I1073" s="142"/>
      <c r="J1073" s="142"/>
      <c r="K1073" s="142"/>
      <c r="L1073" s="143"/>
      <c r="M1073" s="143"/>
      <c r="N1073" s="143"/>
      <c r="Y1073" s="30">
        <f t="shared" si="16"/>
        <v>1789.53</v>
      </c>
    </row>
    <row r="1074" spans="1:25" x14ac:dyDescent="0.2">
      <c r="A1074" s="134" t="s">
        <v>2163</v>
      </c>
      <c r="B1074" s="135" t="s">
        <v>2164</v>
      </c>
      <c r="C1074" s="136">
        <v>2270.8000000000002</v>
      </c>
      <c r="D1074" s="136">
        <v>43.15</v>
      </c>
      <c r="E1074" s="136">
        <v>43.15</v>
      </c>
      <c r="F1074" s="136">
        <v>0</v>
      </c>
      <c r="G1074" s="137">
        <v>63.43</v>
      </c>
      <c r="H1074" s="142"/>
      <c r="I1074" s="142"/>
      <c r="J1074" s="142"/>
      <c r="K1074" s="142"/>
      <c r="L1074" s="143"/>
      <c r="M1074" s="143"/>
      <c r="N1074" s="143"/>
      <c r="Y1074" s="30">
        <f t="shared" si="16"/>
        <v>0</v>
      </c>
    </row>
    <row r="1075" spans="1:25" x14ac:dyDescent="0.2">
      <c r="A1075" s="134" t="s">
        <v>2165</v>
      </c>
      <c r="B1075" s="135" t="s">
        <v>2166</v>
      </c>
      <c r="C1075" s="136">
        <v>41165.089999999997</v>
      </c>
      <c r="D1075" s="136">
        <v>782.14</v>
      </c>
      <c r="E1075" s="136">
        <v>0</v>
      </c>
      <c r="F1075" s="136">
        <v>782.14</v>
      </c>
      <c r="G1075" s="137">
        <v>0</v>
      </c>
      <c r="H1075" s="142"/>
      <c r="I1075" s="142"/>
      <c r="J1075" s="142"/>
      <c r="K1075" s="142"/>
      <c r="L1075" s="143"/>
      <c r="M1075" s="143"/>
      <c r="N1075" s="143"/>
      <c r="Y1075" s="30">
        <f t="shared" si="16"/>
        <v>782.14</v>
      </c>
    </row>
    <row r="1076" spans="1:25" x14ac:dyDescent="0.2">
      <c r="A1076" s="134" t="s">
        <v>2167</v>
      </c>
      <c r="B1076" s="135" t="s">
        <v>2168</v>
      </c>
      <c r="C1076" s="136">
        <v>1459.32</v>
      </c>
      <c r="D1076" s="136">
        <v>27.73</v>
      </c>
      <c r="E1076" s="136">
        <v>27.73</v>
      </c>
      <c r="F1076" s="136">
        <v>0</v>
      </c>
      <c r="G1076" s="137">
        <v>39.450000000000003</v>
      </c>
      <c r="H1076" s="142"/>
      <c r="I1076" s="142"/>
      <c r="J1076" s="142"/>
      <c r="K1076" s="142"/>
      <c r="L1076" s="143"/>
      <c r="M1076" s="143"/>
      <c r="N1076" s="143"/>
      <c r="Y1076" s="30">
        <f t="shared" si="16"/>
        <v>0</v>
      </c>
    </row>
    <row r="1077" spans="1:25" x14ac:dyDescent="0.2">
      <c r="A1077" s="134" t="s">
        <v>2169</v>
      </c>
      <c r="B1077" s="135" t="s">
        <v>2170</v>
      </c>
      <c r="C1077" s="136">
        <v>29773.49</v>
      </c>
      <c r="D1077" s="136">
        <v>565.70000000000005</v>
      </c>
      <c r="E1077" s="136">
        <v>0</v>
      </c>
      <c r="F1077" s="136">
        <v>565.70000000000005</v>
      </c>
      <c r="G1077" s="137">
        <v>0</v>
      </c>
      <c r="H1077" s="142"/>
      <c r="I1077" s="142"/>
      <c r="J1077" s="142"/>
      <c r="K1077" s="142"/>
      <c r="L1077" s="143"/>
      <c r="M1077" s="143"/>
      <c r="N1077" s="143"/>
      <c r="Y1077" s="30">
        <f t="shared" si="16"/>
        <v>565.70000000000005</v>
      </c>
    </row>
    <row r="1078" spans="1:25" x14ac:dyDescent="0.2">
      <c r="A1078" s="134" t="s">
        <v>2171</v>
      </c>
      <c r="B1078" s="135" t="s">
        <v>2172</v>
      </c>
      <c r="C1078" s="136">
        <v>273465.77</v>
      </c>
      <c r="D1078" s="136">
        <v>5195.8500000000004</v>
      </c>
      <c r="E1078" s="136">
        <v>0</v>
      </c>
      <c r="F1078" s="136">
        <v>5195.8500000000004</v>
      </c>
      <c r="G1078" s="137">
        <v>0</v>
      </c>
      <c r="H1078" s="142"/>
      <c r="I1078" s="142"/>
      <c r="J1078" s="142"/>
      <c r="K1078" s="142"/>
      <c r="L1078" s="143"/>
      <c r="M1078" s="143"/>
      <c r="N1078" s="143"/>
      <c r="Y1078" s="30">
        <f t="shared" si="16"/>
        <v>5195.8500000000004</v>
      </c>
    </row>
    <row r="1079" spans="1:25" x14ac:dyDescent="0.2">
      <c r="A1079" s="134" t="s">
        <v>2173</v>
      </c>
      <c r="B1079" s="135" t="s">
        <v>2174</v>
      </c>
      <c r="C1079" s="136">
        <v>998298.55</v>
      </c>
      <c r="D1079" s="136">
        <v>18967.669999999998</v>
      </c>
      <c r="E1079" s="136">
        <v>0</v>
      </c>
      <c r="F1079" s="136">
        <v>18967.669999999998</v>
      </c>
      <c r="G1079" s="137">
        <v>0</v>
      </c>
      <c r="H1079" s="142"/>
      <c r="I1079" s="142"/>
      <c r="J1079" s="142"/>
      <c r="K1079" s="142"/>
      <c r="L1079" s="143"/>
      <c r="M1079" s="143"/>
      <c r="N1079" s="143"/>
      <c r="Y1079" s="30">
        <f t="shared" si="16"/>
        <v>18967.669999999998</v>
      </c>
    </row>
    <row r="1080" spans="1:25" x14ac:dyDescent="0.2">
      <c r="A1080" s="134" t="s">
        <v>2175</v>
      </c>
      <c r="B1080" s="135" t="s">
        <v>2176</v>
      </c>
      <c r="C1080" s="136">
        <v>190134.19</v>
      </c>
      <c r="D1080" s="136">
        <v>3612.55</v>
      </c>
      <c r="E1080" s="136">
        <v>0</v>
      </c>
      <c r="F1080" s="136">
        <v>3612.55</v>
      </c>
      <c r="G1080" s="137">
        <v>0</v>
      </c>
      <c r="H1080" s="142"/>
      <c r="I1080" s="142"/>
      <c r="J1080" s="142"/>
      <c r="K1080" s="142"/>
      <c r="L1080" s="143"/>
      <c r="M1080" s="143"/>
      <c r="N1080" s="143"/>
      <c r="Y1080" s="30">
        <f t="shared" si="16"/>
        <v>3612.55</v>
      </c>
    </row>
    <row r="1081" spans="1:25" x14ac:dyDescent="0.2">
      <c r="A1081" s="134" t="s">
        <v>2177</v>
      </c>
      <c r="B1081" s="135" t="s">
        <v>2178</v>
      </c>
      <c r="C1081" s="136">
        <v>235582.72</v>
      </c>
      <c r="D1081" s="136">
        <v>4476.07</v>
      </c>
      <c r="E1081" s="136">
        <v>0</v>
      </c>
      <c r="F1081" s="136">
        <v>4476.07</v>
      </c>
      <c r="G1081" s="137">
        <v>0</v>
      </c>
      <c r="H1081" s="142"/>
      <c r="I1081" s="142"/>
      <c r="J1081" s="142"/>
      <c r="K1081" s="142"/>
      <c r="L1081" s="143"/>
      <c r="M1081" s="143"/>
      <c r="N1081" s="143"/>
      <c r="Y1081" s="30">
        <f t="shared" si="16"/>
        <v>4476.07</v>
      </c>
    </row>
    <row r="1082" spans="1:25" x14ac:dyDescent="0.2">
      <c r="A1082" s="134" t="s">
        <v>2179</v>
      </c>
      <c r="B1082" s="135" t="s">
        <v>2180</v>
      </c>
      <c r="C1082" s="136">
        <v>841378.4</v>
      </c>
      <c r="D1082" s="136">
        <v>15986.19</v>
      </c>
      <c r="E1082" s="136">
        <v>0</v>
      </c>
      <c r="F1082" s="136">
        <v>15986.19</v>
      </c>
      <c r="G1082" s="137">
        <v>0</v>
      </c>
      <c r="H1082" s="142"/>
      <c r="I1082" s="142"/>
      <c r="J1082" s="142"/>
      <c r="K1082" s="142"/>
      <c r="L1082" s="143"/>
      <c r="M1082" s="143"/>
      <c r="N1082" s="143"/>
      <c r="Y1082" s="30">
        <f t="shared" si="16"/>
        <v>15986.19</v>
      </c>
    </row>
    <row r="1083" spans="1:25" x14ac:dyDescent="0.2">
      <c r="A1083" s="134" t="s">
        <v>2181</v>
      </c>
      <c r="B1083" s="135" t="s">
        <v>2182</v>
      </c>
      <c r="C1083" s="136">
        <v>402897.73</v>
      </c>
      <c r="D1083" s="136">
        <v>7655.06</v>
      </c>
      <c r="E1083" s="136">
        <v>0</v>
      </c>
      <c r="F1083" s="136">
        <v>7655.06</v>
      </c>
      <c r="G1083" s="137">
        <v>0</v>
      </c>
      <c r="H1083" s="142"/>
      <c r="I1083" s="142"/>
      <c r="J1083" s="142"/>
      <c r="K1083" s="142"/>
      <c r="L1083" s="143"/>
      <c r="M1083" s="143"/>
      <c r="N1083" s="143"/>
      <c r="Y1083" s="30">
        <f t="shared" si="16"/>
        <v>7655.06</v>
      </c>
    </row>
    <row r="1084" spans="1:25" x14ac:dyDescent="0.2">
      <c r="A1084" s="134" t="s">
        <v>2183</v>
      </c>
      <c r="B1084" s="135" t="s">
        <v>2184</v>
      </c>
      <c r="C1084" s="136">
        <v>20573.34</v>
      </c>
      <c r="D1084" s="136">
        <v>390.89</v>
      </c>
      <c r="E1084" s="136">
        <v>0</v>
      </c>
      <c r="F1084" s="136">
        <v>390.89</v>
      </c>
      <c r="G1084" s="137">
        <v>0</v>
      </c>
      <c r="H1084" s="142"/>
      <c r="I1084" s="142"/>
      <c r="J1084" s="142"/>
      <c r="K1084" s="142"/>
      <c r="L1084" s="143"/>
      <c r="M1084" s="143"/>
      <c r="N1084" s="143"/>
      <c r="Y1084" s="30">
        <f t="shared" si="16"/>
        <v>390.89</v>
      </c>
    </row>
    <row r="1085" spans="1:25" x14ac:dyDescent="0.2">
      <c r="A1085" s="134" t="s">
        <v>2185</v>
      </c>
      <c r="B1085" s="135" t="s">
        <v>2186</v>
      </c>
      <c r="C1085" s="136">
        <v>2107816.12</v>
      </c>
      <c r="D1085" s="136">
        <v>40048.51</v>
      </c>
      <c r="E1085" s="136">
        <v>0</v>
      </c>
      <c r="F1085" s="136">
        <v>40048.51</v>
      </c>
      <c r="G1085" s="137">
        <v>0</v>
      </c>
      <c r="H1085" s="142"/>
      <c r="I1085" s="142"/>
      <c r="J1085" s="142"/>
      <c r="K1085" s="142"/>
      <c r="L1085" s="143"/>
      <c r="M1085" s="143"/>
      <c r="N1085" s="143"/>
      <c r="Y1085" s="30">
        <f t="shared" si="16"/>
        <v>40048.51</v>
      </c>
    </row>
    <row r="1086" spans="1:25" x14ac:dyDescent="0.2">
      <c r="A1086" s="134" t="s">
        <v>2187</v>
      </c>
      <c r="B1086" s="135" t="s">
        <v>2188</v>
      </c>
      <c r="C1086" s="136">
        <v>380826.78</v>
      </c>
      <c r="D1086" s="136">
        <v>7235.71</v>
      </c>
      <c r="E1086" s="136">
        <v>0</v>
      </c>
      <c r="F1086" s="136">
        <v>7235.71</v>
      </c>
      <c r="G1086" s="137">
        <v>0</v>
      </c>
      <c r="H1086" s="142"/>
      <c r="I1086" s="142"/>
      <c r="J1086" s="142"/>
      <c r="K1086" s="142"/>
      <c r="L1086" s="143"/>
      <c r="M1086" s="143"/>
      <c r="N1086" s="143"/>
      <c r="Y1086" s="30">
        <f t="shared" si="16"/>
        <v>7235.71</v>
      </c>
    </row>
    <row r="1087" spans="1:25" x14ac:dyDescent="0.2">
      <c r="A1087" s="134" t="s">
        <v>2189</v>
      </c>
      <c r="B1087" s="135" t="s">
        <v>2190</v>
      </c>
      <c r="C1087" s="136">
        <v>56389.01</v>
      </c>
      <c r="D1087" s="136">
        <v>1071.3900000000001</v>
      </c>
      <c r="E1087" s="136">
        <v>0</v>
      </c>
      <c r="F1087" s="136">
        <v>1071.3900000000001</v>
      </c>
      <c r="G1087" s="137">
        <v>0</v>
      </c>
      <c r="H1087" s="142"/>
      <c r="I1087" s="142"/>
      <c r="J1087" s="142"/>
      <c r="K1087" s="142"/>
      <c r="L1087" s="143"/>
      <c r="M1087" s="143"/>
      <c r="N1087" s="143"/>
      <c r="Y1087" s="30">
        <f t="shared" si="16"/>
        <v>1071.3900000000001</v>
      </c>
    </row>
    <row r="1088" spans="1:25" x14ac:dyDescent="0.2">
      <c r="A1088" s="134" t="s">
        <v>2191</v>
      </c>
      <c r="B1088" s="135" t="s">
        <v>2192</v>
      </c>
      <c r="C1088" s="136">
        <v>145219.47</v>
      </c>
      <c r="D1088" s="136">
        <v>2759.17</v>
      </c>
      <c r="E1088" s="136">
        <v>0</v>
      </c>
      <c r="F1088" s="136">
        <v>2759.17</v>
      </c>
      <c r="G1088" s="137">
        <v>0</v>
      </c>
      <c r="H1088" s="142"/>
      <c r="I1088" s="142"/>
      <c r="J1088" s="142"/>
      <c r="K1088" s="142"/>
      <c r="L1088" s="143"/>
      <c r="M1088" s="143"/>
      <c r="N1088" s="143"/>
      <c r="Y1088" s="30">
        <f t="shared" si="16"/>
        <v>2759.17</v>
      </c>
    </row>
    <row r="1089" spans="1:25" x14ac:dyDescent="0.2">
      <c r="A1089" s="134" t="s">
        <v>2193</v>
      </c>
      <c r="B1089" s="135" t="s">
        <v>2194</v>
      </c>
      <c r="C1089" s="136">
        <v>1711983.22</v>
      </c>
      <c r="D1089" s="136">
        <v>32527.68</v>
      </c>
      <c r="E1089" s="136">
        <v>0</v>
      </c>
      <c r="F1089" s="136">
        <v>32527.68</v>
      </c>
      <c r="G1089" s="137">
        <v>0</v>
      </c>
      <c r="H1089" s="142"/>
      <c r="I1089" s="142"/>
      <c r="J1089" s="142"/>
      <c r="K1089" s="142"/>
      <c r="L1089" s="143"/>
      <c r="M1089" s="143"/>
      <c r="N1089" s="143"/>
      <c r="Y1089" s="30">
        <f t="shared" si="16"/>
        <v>32527.68</v>
      </c>
    </row>
    <row r="1090" spans="1:25" x14ac:dyDescent="0.2">
      <c r="A1090" s="134" t="s">
        <v>2195</v>
      </c>
      <c r="B1090" s="135" t="s">
        <v>2196</v>
      </c>
      <c r="C1090" s="136">
        <v>304.60000000000002</v>
      </c>
      <c r="D1090" s="136">
        <v>5.79</v>
      </c>
      <c r="E1090" s="136">
        <v>5.79</v>
      </c>
      <c r="F1090" s="136">
        <v>0</v>
      </c>
      <c r="G1090" s="137">
        <v>13.1</v>
      </c>
      <c r="H1090" s="142"/>
      <c r="I1090" s="142"/>
      <c r="J1090" s="142"/>
      <c r="K1090" s="142"/>
      <c r="L1090" s="143"/>
      <c r="M1090" s="143"/>
      <c r="N1090" s="143"/>
      <c r="Y1090" s="30">
        <f t="shared" si="16"/>
        <v>0</v>
      </c>
    </row>
    <row r="1091" spans="1:25" x14ac:dyDescent="0.2">
      <c r="A1091" s="134" t="s">
        <v>2197</v>
      </c>
      <c r="B1091" s="135" t="s">
        <v>2198</v>
      </c>
      <c r="C1091" s="136">
        <v>5189.74</v>
      </c>
      <c r="D1091" s="136">
        <v>98.61</v>
      </c>
      <c r="E1091" s="136">
        <v>0</v>
      </c>
      <c r="F1091" s="136">
        <v>98.61</v>
      </c>
      <c r="G1091" s="137">
        <v>0</v>
      </c>
      <c r="H1091" s="142"/>
      <c r="I1091" s="142"/>
      <c r="J1091" s="142"/>
      <c r="K1091" s="142"/>
      <c r="L1091" s="143"/>
      <c r="M1091" s="143"/>
      <c r="N1091" s="143"/>
      <c r="Y1091" s="30">
        <f t="shared" si="16"/>
        <v>98.61</v>
      </c>
    </row>
    <row r="1092" spans="1:25" x14ac:dyDescent="0.2">
      <c r="A1092" s="134" t="s">
        <v>2199</v>
      </c>
      <c r="B1092" s="135" t="s">
        <v>2200</v>
      </c>
      <c r="C1092" s="136">
        <v>131325.51</v>
      </c>
      <c r="D1092" s="136">
        <v>2495.19</v>
      </c>
      <c r="E1092" s="136">
        <v>0</v>
      </c>
      <c r="F1092" s="136">
        <v>2495.19</v>
      </c>
      <c r="G1092" s="137">
        <v>0</v>
      </c>
      <c r="H1092" s="142"/>
      <c r="I1092" s="142"/>
      <c r="J1092" s="142"/>
      <c r="K1092" s="142"/>
      <c r="L1092" s="143"/>
      <c r="M1092" s="143"/>
      <c r="N1092" s="143"/>
      <c r="Y1092" s="30">
        <f t="shared" si="16"/>
        <v>2495.19</v>
      </c>
    </row>
    <row r="1093" spans="1:25" x14ac:dyDescent="0.2">
      <c r="A1093" s="134" t="s">
        <v>2201</v>
      </c>
      <c r="B1093" s="135" t="s">
        <v>2202</v>
      </c>
      <c r="C1093" s="136">
        <v>73159.69</v>
      </c>
      <c r="D1093" s="136">
        <v>1390.04</v>
      </c>
      <c r="E1093" s="136">
        <v>0</v>
      </c>
      <c r="F1093" s="136">
        <v>1390.04</v>
      </c>
      <c r="G1093" s="137">
        <v>0</v>
      </c>
      <c r="H1093" s="142"/>
      <c r="I1093" s="142"/>
      <c r="J1093" s="142"/>
      <c r="K1093" s="142"/>
      <c r="L1093" s="143"/>
      <c r="M1093" s="143"/>
      <c r="N1093" s="143"/>
      <c r="Y1093" s="30">
        <f t="shared" si="16"/>
        <v>1390.04</v>
      </c>
    </row>
    <row r="1094" spans="1:25" x14ac:dyDescent="0.2">
      <c r="A1094" s="134" t="s">
        <v>2203</v>
      </c>
      <c r="B1094" s="135" t="s">
        <v>2204</v>
      </c>
      <c r="C1094" s="136">
        <v>3520.66</v>
      </c>
      <c r="D1094" s="136">
        <v>66.89</v>
      </c>
      <c r="E1094" s="136">
        <v>0</v>
      </c>
      <c r="F1094" s="136">
        <v>66.89</v>
      </c>
      <c r="G1094" s="137">
        <v>0</v>
      </c>
      <c r="H1094" s="142"/>
      <c r="I1094" s="142"/>
      <c r="J1094" s="142"/>
      <c r="K1094" s="142"/>
      <c r="L1094" s="143"/>
      <c r="M1094" s="143"/>
      <c r="N1094" s="143"/>
      <c r="Y1094" s="30">
        <f t="shared" si="16"/>
        <v>66.89</v>
      </c>
    </row>
    <row r="1095" spans="1:25" x14ac:dyDescent="0.2">
      <c r="A1095" s="134" t="s">
        <v>2205</v>
      </c>
      <c r="B1095" s="135" t="s">
        <v>2206</v>
      </c>
      <c r="C1095" s="136">
        <v>6913.87</v>
      </c>
      <c r="D1095" s="136">
        <v>131.36000000000001</v>
      </c>
      <c r="E1095" s="136">
        <v>0</v>
      </c>
      <c r="F1095" s="136">
        <v>131.36000000000001</v>
      </c>
      <c r="G1095" s="137">
        <v>0</v>
      </c>
      <c r="H1095" s="142"/>
      <c r="I1095" s="142"/>
      <c r="J1095" s="142"/>
      <c r="K1095" s="142"/>
      <c r="L1095" s="143"/>
      <c r="M1095" s="143"/>
      <c r="N1095" s="143"/>
      <c r="Y1095" s="30">
        <f t="shared" si="16"/>
        <v>131.36000000000001</v>
      </c>
    </row>
    <row r="1096" spans="1:25" x14ac:dyDescent="0.2">
      <c r="A1096" s="134" t="s">
        <v>2207</v>
      </c>
      <c r="B1096" s="135" t="s">
        <v>2208</v>
      </c>
      <c r="C1096" s="136">
        <v>3474.02</v>
      </c>
      <c r="D1096" s="136">
        <v>66.010000000000005</v>
      </c>
      <c r="E1096" s="136">
        <v>0</v>
      </c>
      <c r="F1096" s="136">
        <v>66.010000000000005</v>
      </c>
      <c r="G1096" s="137">
        <v>0</v>
      </c>
      <c r="H1096" s="142"/>
      <c r="I1096" s="142"/>
      <c r="J1096" s="142"/>
      <c r="K1096" s="142"/>
      <c r="L1096" s="143"/>
      <c r="M1096" s="143"/>
      <c r="N1096" s="143"/>
      <c r="Y1096" s="30">
        <f t="shared" si="16"/>
        <v>66.010000000000005</v>
      </c>
    </row>
    <row r="1097" spans="1:25" x14ac:dyDescent="0.2">
      <c r="A1097" s="134" t="s">
        <v>2209</v>
      </c>
      <c r="B1097" s="135" t="s">
        <v>2210</v>
      </c>
      <c r="C1097" s="136">
        <v>88169.34</v>
      </c>
      <c r="D1097" s="136">
        <v>1675.22</v>
      </c>
      <c r="E1097" s="136">
        <v>0</v>
      </c>
      <c r="F1097" s="136">
        <v>1675.22</v>
      </c>
      <c r="G1097" s="137">
        <v>0</v>
      </c>
      <c r="H1097" s="142"/>
      <c r="I1097" s="142"/>
      <c r="J1097" s="142"/>
      <c r="K1097" s="142"/>
      <c r="L1097" s="143"/>
      <c r="M1097" s="143"/>
      <c r="N1097" s="143"/>
      <c r="Y1097" s="30">
        <f t="shared" si="16"/>
        <v>1675.22</v>
      </c>
    </row>
    <row r="1098" spans="1:25" x14ac:dyDescent="0.2">
      <c r="A1098" s="134" t="s">
        <v>2211</v>
      </c>
      <c r="B1098" s="135" t="s">
        <v>2212</v>
      </c>
      <c r="C1098" s="136">
        <v>6151866.0800000001</v>
      </c>
      <c r="D1098" s="136">
        <v>116885.46</v>
      </c>
      <c r="E1098" s="136">
        <v>0</v>
      </c>
      <c r="F1098" s="136">
        <v>116885.46</v>
      </c>
      <c r="G1098" s="137">
        <v>0</v>
      </c>
      <c r="H1098" s="142"/>
      <c r="I1098" s="142"/>
      <c r="J1098" s="142"/>
      <c r="K1098" s="142"/>
      <c r="L1098" s="143"/>
      <c r="M1098" s="143"/>
      <c r="N1098" s="143"/>
      <c r="Y1098" s="30">
        <f t="shared" si="16"/>
        <v>116885.46</v>
      </c>
    </row>
    <row r="1099" spans="1:25" x14ac:dyDescent="0.2">
      <c r="A1099" s="134" t="s">
        <v>2213</v>
      </c>
      <c r="B1099" s="135" t="s">
        <v>2214</v>
      </c>
      <c r="C1099" s="136">
        <v>2646.98</v>
      </c>
      <c r="D1099" s="136">
        <v>50.29</v>
      </c>
      <c r="E1099" s="136">
        <v>0</v>
      </c>
      <c r="F1099" s="136">
        <v>50.29</v>
      </c>
      <c r="G1099" s="137">
        <v>0</v>
      </c>
      <c r="H1099" s="142"/>
      <c r="I1099" s="142"/>
      <c r="J1099" s="142"/>
      <c r="K1099" s="142"/>
      <c r="L1099" s="143"/>
      <c r="M1099" s="143"/>
      <c r="N1099" s="143"/>
      <c r="Y1099" s="30">
        <f t="shared" si="16"/>
        <v>50.29</v>
      </c>
    </row>
    <row r="1100" spans="1:25" x14ac:dyDescent="0.2">
      <c r="A1100" s="134" t="s">
        <v>2215</v>
      </c>
      <c r="B1100" s="135" t="s">
        <v>2216</v>
      </c>
      <c r="C1100" s="136">
        <v>358302.55</v>
      </c>
      <c r="D1100" s="136">
        <v>6807.75</v>
      </c>
      <c r="E1100" s="136">
        <v>0</v>
      </c>
      <c r="F1100" s="136">
        <v>6807.75</v>
      </c>
      <c r="G1100" s="137">
        <v>0</v>
      </c>
      <c r="H1100" s="142"/>
      <c r="I1100" s="142"/>
      <c r="J1100" s="142"/>
      <c r="K1100" s="142"/>
      <c r="L1100" s="143"/>
      <c r="M1100" s="143"/>
      <c r="N1100" s="143"/>
      <c r="Y1100" s="30">
        <f t="shared" si="16"/>
        <v>6807.75</v>
      </c>
    </row>
    <row r="1101" spans="1:25" x14ac:dyDescent="0.2">
      <c r="A1101" s="134" t="s">
        <v>2217</v>
      </c>
      <c r="B1101" s="135" t="s">
        <v>2218</v>
      </c>
      <c r="C1101" s="136">
        <v>447610.38</v>
      </c>
      <c r="D1101" s="136">
        <v>8504.6</v>
      </c>
      <c r="E1101" s="136">
        <v>0</v>
      </c>
      <c r="F1101" s="136">
        <v>8504.6</v>
      </c>
      <c r="G1101" s="137">
        <v>0</v>
      </c>
      <c r="H1101" s="142"/>
      <c r="I1101" s="142"/>
      <c r="J1101" s="142"/>
      <c r="K1101" s="142"/>
      <c r="L1101" s="143"/>
      <c r="M1101" s="143"/>
      <c r="N1101" s="143"/>
      <c r="Y1101" s="30">
        <f t="shared" si="16"/>
        <v>8504.6</v>
      </c>
    </row>
    <row r="1102" spans="1:25" x14ac:dyDescent="0.2">
      <c r="A1102" s="134" t="s">
        <v>2219</v>
      </c>
      <c r="B1102" s="135" t="s">
        <v>2220</v>
      </c>
      <c r="C1102" s="136">
        <v>288335.76</v>
      </c>
      <c r="D1102" s="136">
        <v>5478.38</v>
      </c>
      <c r="E1102" s="136">
        <v>0</v>
      </c>
      <c r="F1102" s="136">
        <v>5478.38</v>
      </c>
      <c r="G1102" s="137">
        <v>0</v>
      </c>
      <c r="H1102" s="142"/>
      <c r="I1102" s="142"/>
      <c r="J1102" s="142"/>
      <c r="K1102" s="142"/>
      <c r="L1102" s="143"/>
      <c r="M1102" s="143"/>
      <c r="N1102" s="143"/>
      <c r="Y1102" s="30">
        <f t="shared" si="16"/>
        <v>5478.38</v>
      </c>
    </row>
    <row r="1103" spans="1:25" x14ac:dyDescent="0.2">
      <c r="A1103" s="134" t="s">
        <v>2221</v>
      </c>
      <c r="B1103" s="135" t="s">
        <v>2222</v>
      </c>
      <c r="C1103" s="136">
        <v>562726.28</v>
      </c>
      <c r="D1103" s="136">
        <v>10691.8</v>
      </c>
      <c r="E1103" s="136">
        <v>0</v>
      </c>
      <c r="F1103" s="136">
        <v>10691.8</v>
      </c>
      <c r="G1103" s="137">
        <v>0</v>
      </c>
      <c r="H1103" s="142"/>
      <c r="I1103" s="142"/>
      <c r="J1103" s="142"/>
      <c r="K1103" s="142"/>
      <c r="L1103" s="143"/>
      <c r="M1103" s="143"/>
      <c r="N1103" s="143"/>
      <c r="Y1103" s="30">
        <f t="shared" ref="Y1103:Y1166" si="17">W1103+R1103+M1103+F1103</f>
        <v>10691.8</v>
      </c>
    </row>
    <row r="1104" spans="1:25" x14ac:dyDescent="0.2">
      <c r="A1104" s="134" t="s">
        <v>2223</v>
      </c>
      <c r="B1104" s="135" t="s">
        <v>2224</v>
      </c>
      <c r="C1104" s="136">
        <v>394179.54</v>
      </c>
      <c r="D1104" s="136">
        <v>7489.41</v>
      </c>
      <c r="E1104" s="136">
        <v>0</v>
      </c>
      <c r="F1104" s="136">
        <v>7489.41</v>
      </c>
      <c r="G1104" s="137">
        <v>0</v>
      </c>
      <c r="H1104" s="142"/>
      <c r="I1104" s="142"/>
      <c r="J1104" s="142"/>
      <c r="K1104" s="142"/>
      <c r="L1104" s="143"/>
      <c r="M1104" s="143"/>
      <c r="N1104" s="143"/>
      <c r="Y1104" s="30">
        <f t="shared" si="17"/>
        <v>7489.41</v>
      </c>
    </row>
    <row r="1105" spans="1:25" x14ac:dyDescent="0.2">
      <c r="A1105" s="134" t="s">
        <v>2225</v>
      </c>
      <c r="B1105" s="135" t="s">
        <v>2226</v>
      </c>
      <c r="C1105" s="136">
        <v>47244.28</v>
      </c>
      <c r="D1105" s="136">
        <v>897.64</v>
      </c>
      <c r="E1105" s="136">
        <v>0</v>
      </c>
      <c r="F1105" s="136">
        <v>897.64</v>
      </c>
      <c r="G1105" s="137">
        <v>0</v>
      </c>
      <c r="H1105" s="142"/>
      <c r="I1105" s="142"/>
      <c r="J1105" s="142"/>
      <c r="K1105" s="142"/>
      <c r="L1105" s="143"/>
      <c r="M1105" s="143"/>
      <c r="N1105" s="143"/>
      <c r="Y1105" s="30">
        <f t="shared" si="17"/>
        <v>897.64</v>
      </c>
    </row>
    <row r="1106" spans="1:25" x14ac:dyDescent="0.2">
      <c r="A1106" s="134" t="s">
        <v>2227</v>
      </c>
      <c r="B1106" s="135" t="s">
        <v>2228</v>
      </c>
      <c r="C1106" s="136">
        <v>20695.87</v>
      </c>
      <c r="D1106" s="136">
        <v>393.22</v>
      </c>
      <c r="E1106" s="136">
        <v>0</v>
      </c>
      <c r="F1106" s="136">
        <v>393.22</v>
      </c>
      <c r="G1106" s="137">
        <v>0</v>
      </c>
      <c r="H1106" s="142"/>
      <c r="I1106" s="142"/>
      <c r="J1106" s="142"/>
      <c r="K1106" s="142"/>
      <c r="L1106" s="143"/>
      <c r="M1106" s="143"/>
      <c r="N1106" s="143"/>
      <c r="Y1106" s="30">
        <f t="shared" si="17"/>
        <v>393.22</v>
      </c>
    </row>
    <row r="1107" spans="1:25" x14ac:dyDescent="0.2">
      <c r="A1107" s="134" t="s">
        <v>2229</v>
      </c>
      <c r="B1107" s="135" t="s">
        <v>2230</v>
      </c>
      <c r="C1107" s="136">
        <v>57286.31</v>
      </c>
      <c r="D1107" s="136">
        <v>1088.44</v>
      </c>
      <c r="E1107" s="136">
        <v>0</v>
      </c>
      <c r="F1107" s="136">
        <v>1088.44</v>
      </c>
      <c r="G1107" s="137">
        <v>0</v>
      </c>
      <c r="H1107" s="142"/>
      <c r="I1107" s="142"/>
      <c r="J1107" s="142"/>
      <c r="K1107" s="142"/>
      <c r="L1107" s="143"/>
      <c r="M1107" s="143"/>
      <c r="N1107" s="143"/>
      <c r="Y1107" s="30">
        <f t="shared" si="17"/>
        <v>1088.44</v>
      </c>
    </row>
    <row r="1108" spans="1:25" x14ac:dyDescent="0.2">
      <c r="A1108" s="134" t="s">
        <v>2231</v>
      </c>
      <c r="B1108" s="135" t="s">
        <v>2232</v>
      </c>
      <c r="C1108" s="136">
        <v>266367.13</v>
      </c>
      <c r="D1108" s="136">
        <v>5060.9799999999996</v>
      </c>
      <c r="E1108" s="136">
        <v>0</v>
      </c>
      <c r="F1108" s="136">
        <v>5060.9799999999996</v>
      </c>
      <c r="G1108" s="137">
        <v>0</v>
      </c>
      <c r="H1108" s="142"/>
      <c r="I1108" s="142"/>
      <c r="J1108" s="142"/>
      <c r="K1108" s="142"/>
      <c r="L1108" s="143"/>
      <c r="M1108" s="143"/>
      <c r="N1108" s="143"/>
      <c r="Y1108" s="30">
        <f t="shared" si="17"/>
        <v>5060.9799999999996</v>
      </c>
    </row>
    <row r="1109" spans="1:25" x14ac:dyDescent="0.2">
      <c r="A1109" s="134" t="s">
        <v>2233</v>
      </c>
      <c r="B1109" s="135" t="s">
        <v>2234</v>
      </c>
      <c r="C1109" s="136">
        <v>51214.14</v>
      </c>
      <c r="D1109" s="136">
        <v>973.07</v>
      </c>
      <c r="E1109" s="136">
        <v>0</v>
      </c>
      <c r="F1109" s="136">
        <v>973.07</v>
      </c>
      <c r="G1109" s="137">
        <v>0</v>
      </c>
      <c r="H1109" s="142"/>
      <c r="I1109" s="142"/>
      <c r="J1109" s="142"/>
      <c r="K1109" s="142"/>
      <c r="L1109" s="143"/>
      <c r="M1109" s="143"/>
      <c r="N1109" s="143"/>
      <c r="Y1109" s="30">
        <f t="shared" si="17"/>
        <v>973.07</v>
      </c>
    </row>
    <row r="1110" spans="1:25" x14ac:dyDescent="0.2">
      <c r="A1110" s="134" t="s">
        <v>2235</v>
      </c>
      <c r="B1110" s="135" t="s">
        <v>2236</v>
      </c>
      <c r="C1110" s="136">
        <v>223934.13</v>
      </c>
      <c r="D1110" s="136">
        <v>4254.75</v>
      </c>
      <c r="E1110" s="136">
        <v>0</v>
      </c>
      <c r="F1110" s="136">
        <v>4254.75</v>
      </c>
      <c r="G1110" s="137">
        <v>0</v>
      </c>
      <c r="H1110" s="142"/>
      <c r="I1110" s="142"/>
      <c r="J1110" s="142"/>
      <c r="K1110" s="142"/>
      <c r="L1110" s="143"/>
      <c r="M1110" s="143"/>
      <c r="N1110" s="143"/>
      <c r="Y1110" s="30">
        <f t="shared" si="17"/>
        <v>4254.75</v>
      </c>
    </row>
    <row r="1111" spans="1:25" x14ac:dyDescent="0.2">
      <c r="A1111" s="134" t="s">
        <v>2237</v>
      </c>
      <c r="B1111" s="135" t="s">
        <v>2238</v>
      </c>
      <c r="C1111" s="136">
        <v>47218.400000000001</v>
      </c>
      <c r="D1111" s="136">
        <v>897.15</v>
      </c>
      <c r="E1111" s="136">
        <v>0</v>
      </c>
      <c r="F1111" s="136">
        <v>897.15</v>
      </c>
      <c r="G1111" s="137">
        <v>0</v>
      </c>
      <c r="H1111" s="142"/>
      <c r="I1111" s="142"/>
      <c r="J1111" s="142"/>
      <c r="K1111" s="142"/>
      <c r="L1111" s="143"/>
      <c r="M1111" s="143"/>
      <c r="N1111" s="143"/>
      <c r="Y1111" s="30">
        <f t="shared" si="17"/>
        <v>897.15</v>
      </c>
    </row>
    <row r="1112" spans="1:25" x14ac:dyDescent="0.2">
      <c r="A1112" s="134" t="s">
        <v>2239</v>
      </c>
      <c r="B1112" s="135" t="s">
        <v>2240</v>
      </c>
      <c r="C1112" s="136">
        <v>4173.1000000000004</v>
      </c>
      <c r="D1112" s="136">
        <v>79.290000000000006</v>
      </c>
      <c r="E1112" s="136">
        <v>0</v>
      </c>
      <c r="F1112" s="136">
        <v>79.290000000000006</v>
      </c>
      <c r="G1112" s="137">
        <v>0</v>
      </c>
      <c r="H1112" s="142"/>
      <c r="I1112" s="142"/>
      <c r="J1112" s="142"/>
      <c r="K1112" s="142"/>
      <c r="L1112" s="143"/>
      <c r="M1112" s="143"/>
      <c r="N1112" s="143"/>
      <c r="Y1112" s="30">
        <f t="shared" si="17"/>
        <v>79.290000000000006</v>
      </c>
    </row>
    <row r="1113" spans="1:25" x14ac:dyDescent="0.2">
      <c r="A1113" s="134" t="s">
        <v>2241</v>
      </c>
      <c r="B1113" s="135" t="s">
        <v>2242</v>
      </c>
      <c r="C1113" s="136">
        <v>129073.58</v>
      </c>
      <c r="D1113" s="136">
        <v>2452.4</v>
      </c>
      <c r="E1113" s="136">
        <v>0</v>
      </c>
      <c r="F1113" s="136">
        <v>2452.4</v>
      </c>
      <c r="G1113" s="137">
        <v>0</v>
      </c>
      <c r="H1113" s="142"/>
      <c r="I1113" s="142"/>
      <c r="J1113" s="142"/>
      <c r="K1113" s="142"/>
      <c r="L1113" s="143"/>
      <c r="M1113" s="143"/>
      <c r="N1113" s="143"/>
      <c r="Y1113" s="30">
        <f t="shared" si="17"/>
        <v>2452.4</v>
      </c>
    </row>
    <row r="1114" spans="1:25" x14ac:dyDescent="0.2">
      <c r="A1114" s="134" t="s">
        <v>2243</v>
      </c>
      <c r="B1114" s="135" t="s">
        <v>2244</v>
      </c>
      <c r="C1114" s="136">
        <v>596964.39</v>
      </c>
      <c r="D1114" s="136">
        <v>11342.32</v>
      </c>
      <c r="E1114" s="136">
        <v>0</v>
      </c>
      <c r="F1114" s="136">
        <v>11342.32</v>
      </c>
      <c r="G1114" s="137">
        <v>0</v>
      </c>
      <c r="H1114" s="142"/>
      <c r="I1114" s="142"/>
      <c r="J1114" s="142"/>
      <c r="K1114" s="142"/>
      <c r="L1114" s="143"/>
      <c r="M1114" s="143"/>
      <c r="N1114" s="143"/>
      <c r="Y1114" s="30">
        <f t="shared" si="17"/>
        <v>11342.32</v>
      </c>
    </row>
    <row r="1115" spans="1:25" x14ac:dyDescent="0.2">
      <c r="A1115" s="134" t="s">
        <v>2245</v>
      </c>
      <c r="B1115" s="135" t="s">
        <v>2246</v>
      </c>
      <c r="C1115" s="136">
        <v>81431.48</v>
      </c>
      <c r="D1115" s="136">
        <v>1547.2</v>
      </c>
      <c r="E1115" s="136">
        <v>0</v>
      </c>
      <c r="F1115" s="136">
        <v>1547.2</v>
      </c>
      <c r="G1115" s="137">
        <v>0</v>
      </c>
      <c r="H1115" s="142"/>
      <c r="I1115" s="142"/>
      <c r="J1115" s="142"/>
      <c r="K1115" s="142"/>
      <c r="L1115" s="143"/>
      <c r="M1115" s="143"/>
      <c r="N1115" s="143"/>
      <c r="Y1115" s="30">
        <f t="shared" si="17"/>
        <v>1547.2</v>
      </c>
    </row>
    <row r="1116" spans="1:25" x14ac:dyDescent="0.2">
      <c r="A1116" s="134" t="s">
        <v>2247</v>
      </c>
      <c r="B1116" s="135" t="s">
        <v>2248</v>
      </c>
      <c r="C1116" s="136">
        <v>4231.9399999999996</v>
      </c>
      <c r="D1116" s="136">
        <v>80.41</v>
      </c>
      <c r="E1116" s="136">
        <v>0</v>
      </c>
      <c r="F1116" s="136">
        <v>80.41</v>
      </c>
      <c r="G1116" s="137">
        <v>0</v>
      </c>
      <c r="H1116" s="142"/>
      <c r="I1116" s="142"/>
      <c r="J1116" s="142"/>
      <c r="K1116" s="142"/>
      <c r="L1116" s="143"/>
      <c r="M1116" s="143"/>
      <c r="N1116" s="143"/>
      <c r="Y1116" s="30">
        <f t="shared" si="17"/>
        <v>80.41</v>
      </c>
    </row>
    <row r="1117" spans="1:25" x14ac:dyDescent="0.2">
      <c r="A1117" s="134" t="s">
        <v>2249</v>
      </c>
      <c r="B1117" s="135" t="s">
        <v>2250</v>
      </c>
      <c r="C1117" s="136">
        <v>1474208.13</v>
      </c>
      <c r="D1117" s="136">
        <v>28009.96</v>
      </c>
      <c r="E1117" s="136">
        <v>0</v>
      </c>
      <c r="F1117" s="136">
        <v>28009.96</v>
      </c>
      <c r="G1117" s="137">
        <v>0</v>
      </c>
      <c r="H1117" s="142"/>
      <c r="I1117" s="142"/>
      <c r="J1117" s="142"/>
      <c r="K1117" s="142"/>
      <c r="L1117" s="143"/>
      <c r="M1117" s="143"/>
      <c r="N1117" s="143"/>
      <c r="Y1117" s="30">
        <f t="shared" si="17"/>
        <v>28009.96</v>
      </c>
    </row>
    <row r="1118" spans="1:25" x14ac:dyDescent="0.2">
      <c r="A1118" s="134" t="s">
        <v>2251</v>
      </c>
      <c r="B1118" s="135" t="s">
        <v>2252</v>
      </c>
      <c r="C1118" s="136">
        <v>9829.74</v>
      </c>
      <c r="D1118" s="136">
        <v>186.77</v>
      </c>
      <c r="E1118" s="136">
        <v>0</v>
      </c>
      <c r="F1118" s="136">
        <v>186.77</v>
      </c>
      <c r="G1118" s="137">
        <v>0</v>
      </c>
      <c r="H1118" s="142"/>
      <c r="I1118" s="142"/>
      <c r="J1118" s="142"/>
      <c r="K1118" s="142"/>
      <c r="L1118" s="143"/>
      <c r="M1118" s="143"/>
      <c r="N1118" s="143"/>
      <c r="Y1118" s="30">
        <f t="shared" si="17"/>
        <v>186.77</v>
      </c>
    </row>
    <row r="1119" spans="1:25" x14ac:dyDescent="0.2">
      <c r="A1119" s="134" t="s">
        <v>2253</v>
      </c>
      <c r="B1119" s="135" t="s">
        <v>2254</v>
      </c>
      <c r="C1119" s="136">
        <v>343187.23</v>
      </c>
      <c r="D1119" s="136">
        <v>6520.56</v>
      </c>
      <c r="E1119" s="136">
        <v>0</v>
      </c>
      <c r="F1119" s="136">
        <v>6520.56</v>
      </c>
      <c r="G1119" s="137">
        <v>0</v>
      </c>
      <c r="H1119" s="142"/>
      <c r="I1119" s="142"/>
      <c r="J1119" s="142"/>
      <c r="K1119" s="142"/>
      <c r="L1119" s="143"/>
      <c r="M1119" s="143"/>
      <c r="N1119" s="143"/>
      <c r="Y1119" s="30">
        <f t="shared" si="17"/>
        <v>6520.56</v>
      </c>
    </row>
    <row r="1120" spans="1:25" x14ac:dyDescent="0.2">
      <c r="A1120" s="134" t="s">
        <v>2255</v>
      </c>
      <c r="B1120" s="135" t="s">
        <v>2256</v>
      </c>
      <c r="C1120" s="136">
        <v>1821258.41</v>
      </c>
      <c r="D1120" s="136">
        <v>34603.910000000003</v>
      </c>
      <c r="E1120" s="136">
        <v>0</v>
      </c>
      <c r="F1120" s="136">
        <v>34603.910000000003</v>
      </c>
      <c r="G1120" s="137">
        <v>0</v>
      </c>
      <c r="H1120" s="142"/>
      <c r="I1120" s="142"/>
      <c r="J1120" s="142"/>
      <c r="K1120" s="142"/>
      <c r="L1120" s="143"/>
      <c r="M1120" s="143"/>
      <c r="N1120" s="143"/>
      <c r="Y1120" s="30">
        <f t="shared" si="17"/>
        <v>34603.910000000003</v>
      </c>
    </row>
    <row r="1121" spans="1:25" x14ac:dyDescent="0.2">
      <c r="A1121" s="134" t="s">
        <v>2257</v>
      </c>
      <c r="B1121" s="135" t="s">
        <v>2258</v>
      </c>
      <c r="C1121" s="136">
        <v>373339.63</v>
      </c>
      <c r="D1121" s="136">
        <v>7093.45</v>
      </c>
      <c r="E1121" s="136">
        <v>0</v>
      </c>
      <c r="F1121" s="136">
        <v>7093.45</v>
      </c>
      <c r="G1121" s="137">
        <v>0</v>
      </c>
      <c r="H1121" s="142"/>
      <c r="I1121" s="142"/>
      <c r="J1121" s="142"/>
      <c r="K1121" s="142"/>
      <c r="L1121" s="143"/>
      <c r="M1121" s="143"/>
      <c r="N1121" s="143"/>
      <c r="Y1121" s="30">
        <f t="shared" si="17"/>
        <v>7093.45</v>
      </c>
    </row>
    <row r="1122" spans="1:25" x14ac:dyDescent="0.2">
      <c r="A1122" s="134" t="s">
        <v>2259</v>
      </c>
      <c r="B1122" s="135" t="s">
        <v>2260</v>
      </c>
      <c r="C1122" s="136">
        <v>4598.9399999999996</v>
      </c>
      <c r="D1122" s="136">
        <v>87.38</v>
      </c>
      <c r="E1122" s="136">
        <v>0</v>
      </c>
      <c r="F1122" s="136">
        <v>87.38</v>
      </c>
      <c r="G1122" s="137">
        <v>0</v>
      </c>
      <c r="H1122" s="142"/>
      <c r="I1122" s="142"/>
      <c r="J1122" s="142"/>
      <c r="K1122" s="142"/>
      <c r="L1122" s="143"/>
      <c r="M1122" s="143"/>
      <c r="N1122" s="143"/>
      <c r="Y1122" s="30">
        <f t="shared" si="17"/>
        <v>87.38</v>
      </c>
    </row>
    <row r="1123" spans="1:25" x14ac:dyDescent="0.2">
      <c r="A1123" s="134" t="s">
        <v>2261</v>
      </c>
      <c r="B1123" s="135" t="s">
        <v>2262</v>
      </c>
      <c r="C1123" s="136">
        <v>41043.03</v>
      </c>
      <c r="D1123" s="136">
        <v>779.82</v>
      </c>
      <c r="E1123" s="136">
        <v>0</v>
      </c>
      <c r="F1123" s="136">
        <v>779.82</v>
      </c>
      <c r="G1123" s="137">
        <v>0</v>
      </c>
      <c r="H1123" s="142"/>
      <c r="I1123" s="142"/>
      <c r="J1123" s="142"/>
      <c r="K1123" s="142"/>
      <c r="L1123" s="143"/>
      <c r="M1123" s="143"/>
      <c r="N1123" s="143"/>
      <c r="Y1123" s="30">
        <f t="shared" si="17"/>
        <v>779.82</v>
      </c>
    </row>
    <row r="1124" spans="1:25" x14ac:dyDescent="0.2">
      <c r="A1124" s="134" t="s">
        <v>2263</v>
      </c>
      <c r="B1124" s="135" t="s">
        <v>2264</v>
      </c>
      <c r="C1124" s="136">
        <v>1146447.7</v>
      </c>
      <c r="D1124" s="136">
        <v>21782.51</v>
      </c>
      <c r="E1124" s="136">
        <v>0</v>
      </c>
      <c r="F1124" s="136">
        <v>21782.51</v>
      </c>
      <c r="G1124" s="137">
        <v>0</v>
      </c>
      <c r="H1124" s="142"/>
      <c r="I1124" s="142"/>
      <c r="J1124" s="142"/>
      <c r="K1124" s="142"/>
      <c r="L1124" s="143"/>
      <c r="M1124" s="143"/>
      <c r="N1124" s="143"/>
      <c r="Y1124" s="30">
        <f t="shared" si="17"/>
        <v>21782.51</v>
      </c>
    </row>
    <row r="1125" spans="1:25" x14ac:dyDescent="0.2">
      <c r="A1125" s="134" t="s">
        <v>2265</v>
      </c>
      <c r="B1125" s="135" t="s">
        <v>2266</v>
      </c>
      <c r="C1125" s="136">
        <v>30888.58</v>
      </c>
      <c r="D1125" s="136">
        <v>586.88</v>
      </c>
      <c r="E1125" s="136">
        <v>0</v>
      </c>
      <c r="F1125" s="136">
        <v>586.88</v>
      </c>
      <c r="G1125" s="137">
        <v>0</v>
      </c>
      <c r="H1125" s="142"/>
      <c r="I1125" s="142"/>
      <c r="J1125" s="142"/>
      <c r="K1125" s="142"/>
      <c r="L1125" s="143"/>
      <c r="M1125" s="143"/>
      <c r="N1125" s="143"/>
      <c r="Y1125" s="30">
        <f t="shared" si="17"/>
        <v>586.88</v>
      </c>
    </row>
    <row r="1126" spans="1:25" x14ac:dyDescent="0.2">
      <c r="A1126" s="134" t="s">
        <v>2267</v>
      </c>
      <c r="B1126" s="135" t="s">
        <v>2268</v>
      </c>
      <c r="C1126" s="136">
        <v>2610577.09</v>
      </c>
      <c r="D1126" s="136">
        <v>49600.97</v>
      </c>
      <c r="E1126" s="136">
        <v>0</v>
      </c>
      <c r="F1126" s="136">
        <v>49600.97</v>
      </c>
      <c r="G1126" s="137">
        <v>0</v>
      </c>
      <c r="H1126" s="142"/>
      <c r="I1126" s="142"/>
      <c r="J1126" s="142"/>
      <c r="K1126" s="142"/>
      <c r="L1126" s="143"/>
      <c r="M1126" s="143"/>
      <c r="N1126" s="143"/>
      <c r="Y1126" s="30">
        <f t="shared" si="17"/>
        <v>49600.97</v>
      </c>
    </row>
    <row r="1127" spans="1:25" x14ac:dyDescent="0.2">
      <c r="A1127" s="134" t="s">
        <v>2269</v>
      </c>
      <c r="B1127" s="135" t="s">
        <v>2270</v>
      </c>
      <c r="C1127" s="136">
        <v>10958.12</v>
      </c>
      <c r="D1127" s="136">
        <v>208.21</v>
      </c>
      <c r="E1127" s="136">
        <v>0</v>
      </c>
      <c r="F1127" s="136">
        <v>208.21</v>
      </c>
      <c r="G1127" s="137">
        <v>0</v>
      </c>
      <c r="H1127" s="142"/>
      <c r="I1127" s="142"/>
      <c r="J1127" s="142"/>
      <c r="K1127" s="142"/>
      <c r="L1127" s="143"/>
      <c r="M1127" s="143"/>
      <c r="N1127" s="143"/>
      <c r="Y1127" s="30">
        <f t="shared" si="17"/>
        <v>208.21</v>
      </c>
    </row>
    <row r="1128" spans="1:25" x14ac:dyDescent="0.2">
      <c r="A1128" s="134" t="s">
        <v>2271</v>
      </c>
      <c r="B1128" s="135" t="s">
        <v>2272</v>
      </c>
      <c r="C1128" s="136">
        <v>5296.84</v>
      </c>
      <c r="D1128" s="136">
        <v>100.64</v>
      </c>
      <c r="E1128" s="136">
        <v>100.64</v>
      </c>
      <c r="F1128" s="136">
        <v>0</v>
      </c>
      <c r="G1128" s="137">
        <v>4.03</v>
      </c>
      <c r="H1128" s="142"/>
      <c r="I1128" s="142"/>
      <c r="J1128" s="142"/>
      <c r="K1128" s="142"/>
      <c r="L1128" s="143"/>
      <c r="M1128" s="143"/>
      <c r="N1128" s="143"/>
      <c r="Y1128" s="30">
        <f t="shared" si="17"/>
        <v>0</v>
      </c>
    </row>
    <row r="1129" spans="1:25" x14ac:dyDescent="0.2">
      <c r="A1129" s="134" t="s">
        <v>2273</v>
      </c>
      <c r="B1129" s="135" t="s">
        <v>2274</v>
      </c>
      <c r="C1129" s="136">
        <v>173658.77</v>
      </c>
      <c r="D1129" s="136">
        <v>3299.52</v>
      </c>
      <c r="E1129" s="136">
        <v>0</v>
      </c>
      <c r="F1129" s="136">
        <v>3299.52</v>
      </c>
      <c r="G1129" s="137">
        <v>0</v>
      </c>
      <c r="H1129" s="142"/>
      <c r="I1129" s="142"/>
      <c r="J1129" s="142"/>
      <c r="K1129" s="142"/>
      <c r="L1129" s="143"/>
      <c r="M1129" s="143"/>
      <c r="N1129" s="143"/>
      <c r="Y1129" s="30">
        <f t="shared" si="17"/>
        <v>3299.52</v>
      </c>
    </row>
    <row r="1130" spans="1:25" x14ac:dyDescent="0.2">
      <c r="A1130" s="134" t="s">
        <v>2275</v>
      </c>
      <c r="B1130" s="135" t="s">
        <v>2276</v>
      </c>
      <c r="C1130" s="136">
        <v>271.45999999999998</v>
      </c>
      <c r="D1130" s="136">
        <v>5.16</v>
      </c>
      <c r="E1130" s="136">
        <v>5.16</v>
      </c>
      <c r="F1130" s="136">
        <v>0</v>
      </c>
      <c r="G1130" s="137">
        <v>365.7</v>
      </c>
      <c r="H1130" s="142"/>
      <c r="I1130" s="142"/>
      <c r="J1130" s="142"/>
      <c r="K1130" s="142"/>
      <c r="L1130" s="143"/>
      <c r="M1130" s="143"/>
      <c r="N1130" s="143"/>
      <c r="Y1130" s="30">
        <f t="shared" si="17"/>
        <v>0</v>
      </c>
    </row>
    <row r="1131" spans="1:25" x14ac:dyDescent="0.2">
      <c r="A1131" s="134" t="s">
        <v>2277</v>
      </c>
      <c r="B1131" s="135" t="s">
        <v>2278</v>
      </c>
      <c r="C1131" s="136">
        <v>232032.21</v>
      </c>
      <c r="D1131" s="136">
        <v>4408.6099999999997</v>
      </c>
      <c r="E1131" s="136">
        <v>0</v>
      </c>
      <c r="F1131" s="136">
        <v>4408.6099999999997</v>
      </c>
      <c r="G1131" s="137">
        <v>0</v>
      </c>
      <c r="H1131" s="142"/>
      <c r="I1131" s="142"/>
      <c r="J1131" s="142"/>
      <c r="K1131" s="142"/>
      <c r="L1131" s="143"/>
      <c r="M1131" s="143"/>
      <c r="N1131" s="143"/>
      <c r="Y1131" s="30">
        <f t="shared" si="17"/>
        <v>4408.6099999999997</v>
      </c>
    </row>
    <row r="1132" spans="1:25" x14ac:dyDescent="0.2">
      <c r="A1132" s="134" t="s">
        <v>2279</v>
      </c>
      <c r="B1132" s="135" t="s">
        <v>2280</v>
      </c>
      <c r="C1132" s="136">
        <v>137010.49</v>
      </c>
      <c r="D1132" s="136">
        <v>2603.1999999999998</v>
      </c>
      <c r="E1132" s="136">
        <v>0</v>
      </c>
      <c r="F1132" s="136">
        <v>2603.1999999999998</v>
      </c>
      <c r="G1132" s="137">
        <v>0</v>
      </c>
      <c r="H1132" s="142"/>
      <c r="I1132" s="142"/>
      <c r="J1132" s="142"/>
      <c r="K1132" s="142"/>
      <c r="L1132" s="143"/>
      <c r="M1132" s="143"/>
      <c r="N1132" s="143"/>
      <c r="Y1132" s="30">
        <f t="shared" si="17"/>
        <v>2603.1999999999998</v>
      </c>
    </row>
    <row r="1133" spans="1:25" x14ac:dyDescent="0.2">
      <c r="A1133" s="134" t="s">
        <v>2281</v>
      </c>
      <c r="B1133" s="135" t="s">
        <v>2282</v>
      </c>
      <c r="C1133" s="136">
        <v>365.77</v>
      </c>
      <c r="D1133" s="136">
        <v>6.95</v>
      </c>
      <c r="E1133" s="136">
        <v>0</v>
      </c>
      <c r="F1133" s="136">
        <v>6.95</v>
      </c>
      <c r="G1133" s="137">
        <v>0</v>
      </c>
      <c r="H1133" s="142"/>
      <c r="I1133" s="142"/>
      <c r="J1133" s="142"/>
      <c r="K1133" s="142"/>
      <c r="L1133" s="143"/>
      <c r="M1133" s="143"/>
      <c r="N1133" s="143"/>
      <c r="Y1133" s="30">
        <f t="shared" si="17"/>
        <v>6.95</v>
      </c>
    </row>
    <row r="1134" spans="1:25" x14ac:dyDescent="0.2">
      <c r="A1134" s="134" t="s">
        <v>2283</v>
      </c>
      <c r="B1134" s="135" t="s">
        <v>2284</v>
      </c>
      <c r="C1134" s="136">
        <v>4270.6400000000003</v>
      </c>
      <c r="D1134" s="136">
        <v>81.14</v>
      </c>
      <c r="E1134" s="136">
        <v>0</v>
      </c>
      <c r="F1134" s="136">
        <v>81.14</v>
      </c>
      <c r="G1134" s="137">
        <v>0</v>
      </c>
      <c r="H1134" s="142"/>
      <c r="I1134" s="142"/>
      <c r="J1134" s="142"/>
      <c r="K1134" s="142"/>
      <c r="L1134" s="143"/>
      <c r="M1134" s="143"/>
      <c r="N1134" s="143"/>
      <c r="Y1134" s="30">
        <f t="shared" si="17"/>
        <v>81.14</v>
      </c>
    </row>
    <row r="1135" spans="1:25" x14ac:dyDescent="0.2">
      <c r="A1135" s="134" t="s">
        <v>2285</v>
      </c>
      <c r="B1135" s="135" t="s">
        <v>2286</v>
      </c>
      <c r="C1135" s="136">
        <v>4708.24</v>
      </c>
      <c r="D1135" s="136">
        <v>89.46</v>
      </c>
      <c r="E1135" s="136">
        <v>0</v>
      </c>
      <c r="F1135" s="136">
        <v>89.46</v>
      </c>
      <c r="G1135" s="137">
        <v>0</v>
      </c>
      <c r="H1135" s="142"/>
      <c r="I1135" s="142"/>
      <c r="J1135" s="142"/>
      <c r="K1135" s="142"/>
      <c r="L1135" s="143"/>
      <c r="M1135" s="143"/>
      <c r="N1135" s="143"/>
      <c r="Y1135" s="30">
        <f t="shared" si="17"/>
        <v>89.46</v>
      </c>
    </row>
    <row r="1136" spans="1:25" x14ac:dyDescent="0.2">
      <c r="A1136" s="134" t="s">
        <v>2287</v>
      </c>
      <c r="B1136" s="135" t="s">
        <v>2288</v>
      </c>
      <c r="C1136" s="136">
        <v>6416</v>
      </c>
      <c r="D1136" s="136">
        <v>121.91</v>
      </c>
      <c r="E1136" s="136">
        <v>0</v>
      </c>
      <c r="F1136" s="136">
        <v>121.91</v>
      </c>
      <c r="G1136" s="137">
        <v>0</v>
      </c>
      <c r="H1136" s="142"/>
      <c r="I1136" s="142"/>
      <c r="J1136" s="142"/>
      <c r="K1136" s="142"/>
      <c r="L1136" s="143"/>
      <c r="M1136" s="143"/>
      <c r="N1136" s="143"/>
      <c r="Y1136" s="30">
        <f t="shared" si="17"/>
        <v>121.91</v>
      </c>
    </row>
    <row r="1137" spans="1:25" x14ac:dyDescent="0.2">
      <c r="A1137" s="134" t="s">
        <v>2289</v>
      </c>
      <c r="B1137" s="135" t="s">
        <v>2290</v>
      </c>
      <c r="C1137" s="136">
        <v>1273.1600000000001</v>
      </c>
      <c r="D1137" s="136">
        <v>24.19</v>
      </c>
      <c r="E1137" s="136">
        <v>24.19</v>
      </c>
      <c r="F1137" s="136">
        <v>0</v>
      </c>
      <c r="G1137" s="137">
        <v>45.65</v>
      </c>
      <c r="H1137" s="142"/>
      <c r="I1137" s="142"/>
      <c r="J1137" s="142"/>
      <c r="K1137" s="142"/>
      <c r="L1137" s="143"/>
      <c r="M1137" s="143"/>
      <c r="N1137" s="143"/>
      <c r="Y1137" s="30">
        <f t="shared" si="17"/>
        <v>0</v>
      </c>
    </row>
    <row r="1138" spans="1:25" x14ac:dyDescent="0.2">
      <c r="A1138" s="134" t="s">
        <v>2291</v>
      </c>
      <c r="B1138" s="135" t="s">
        <v>2292</v>
      </c>
      <c r="C1138" s="136">
        <v>207.75</v>
      </c>
      <c r="D1138" s="136">
        <v>3.95</v>
      </c>
      <c r="E1138" s="136">
        <v>0</v>
      </c>
      <c r="F1138" s="136">
        <v>3.95</v>
      </c>
      <c r="G1138" s="137">
        <v>0</v>
      </c>
      <c r="H1138" s="142"/>
      <c r="I1138" s="142"/>
      <c r="J1138" s="142"/>
      <c r="K1138" s="142"/>
      <c r="L1138" s="143"/>
      <c r="M1138" s="143"/>
      <c r="N1138" s="143"/>
      <c r="Y1138" s="30">
        <f t="shared" si="17"/>
        <v>3.95</v>
      </c>
    </row>
    <row r="1139" spans="1:25" x14ac:dyDescent="0.2">
      <c r="A1139" s="134" t="s">
        <v>2293</v>
      </c>
      <c r="B1139" s="135" t="s">
        <v>2294</v>
      </c>
      <c r="C1139" s="136">
        <v>7987.2</v>
      </c>
      <c r="D1139" s="136">
        <v>151.76</v>
      </c>
      <c r="E1139" s="136">
        <v>0</v>
      </c>
      <c r="F1139" s="136">
        <v>151.76</v>
      </c>
      <c r="G1139" s="137">
        <v>0</v>
      </c>
      <c r="H1139" s="142"/>
      <c r="I1139" s="142"/>
      <c r="J1139" s="142"/>
      <c r="K1139" s="142"/>
      <c r="L1139" s="143"/>
      <c r="M1139" s="143"/>
      <c r="N1139" s="143"/>
      <c r="Y1139" s="30">
        <f t="shared" si="17"/>
        <v>151.76</v>
      </c>
    </row>
    <row r="1140" spans="1:25" x14ac:dyDescent="0.2">
      <c r="A1140" s="134" t="s">
        <v>2295</v>
      </c>
      <c r="B1140" s="135" t="s">
        <v>2296</v>
      </c>
      <c r="C1140" s="136">
        <v>5167.5200000000004</v>
      </c>
      <c r="D1140" s="136">
        <v>98.18</v>
      </c>
      <c r="E1140" s="136">
        <v>0</v>
      </c>
      <c r="F1140" s="136">
        <v>98.18</v>
      </c>
      <c r="G1140" s="137">
        <v>0</v>
      </c>
      <c r="H1140" s="142"/>
      <c r="I1140" s="142"/>
      <c r="J1140" s="142"/>
      <c r="K1140" s="142"/>
      <c r="L1140" s="143"/>
      <c r="M1140" s="143"/>
      <c r="N1140" s="143"/>
      <c r="Y1140" s="30">
        <f t="shared" si="17"/>
        <v>98.18</v>
      </c>
    </row>
    <row r="1141" spans="1:25" x14ac:dyDescent="0.2">
      <c r="A1141" s="134" t="s">
        <v>2297</v>
      </c>
      <c r="B1141" s="135" t="s">
        <v>2298</v>
      </c>
      <c r="C1141" s="136">
        <v>1882.02</v>
      </c>
      <c r="D1141" s="136">
        <v>35.76</v>
      </c>
      <c r="E1141" s="136">
        <v>0</v>
      </c>
      <c r="F1141" s="136">
        <v>35.76</v>
      </c>
      <c r="G1141" s="137">
        <v>0</v>
      </c>
      <c r="H1141" s="142"/>
      <c r="I1141" s="142"/>
      <c r="J1141" s="142"/>
      <c r="K1141" s="142"/>
      <c r="L1141" s="143"/>
      <c r="M1141" s="143"/>
      <c r="N1141" s="143"/>
      <c r="Y1141" s="30">
        <f t="shared" si="17"/>
        <v>35.76</v>
      </c>
    </row>
    <row r="1142" spans="1:25" x14ac:dyDescent="0.2">
      <c r="A1142" s="134" t="s">
        <v>2299</v>
      </c>
      <c r="B1142" s="135" t="s">
        <v>2300</v>
      </c>
      <c r="C1142" s="136">
        <v>6065.01</v>
      </c>
      <c r="D1142" s="136">
        <v>115.24</v>
      </c>
      <c r="E1142" s="136">
        <v>0</v>
      </c>
      <c r="F1142" s="136">
        <v>115.24</v>
      </c>
      <c r="G1142" s="137">
        <v>0</v>
      </c>
      <c r="H1142" s="142"/>
      <c r="I1142" s="142"/>
      <c r="J1142" s="142"/>
      <c r="K1142" s="142"/>
      <c r="L1142" s="143"/>
      <c r="M1142" s="143"/>
      <c r="N1142" s="143"/>
      <c r="Y1142" s="30">
        <f t="shared" si="17"/>
        <v>115.24</v>
      </c>
    </row>
    <row r="1143" spans="1:25" x14ac:dyDescent="0.2">
      <c r="A1143" s="134" t="s">
        <v>2301</v>
      </c>
      <c r="B1143" s="135" t="s">
        <v>2302</v>
      </c>
      <c r="C1143" s="136">
        <v>58177.38</v>
      </c>
      <c r="D1143" s="136">
        <v>1105.3699999999999</v>
      </c>
      <c r="E1143" s="136">
        <v>0</v>
      </c>
      <c r="F1143" s="136">
        <v>1105.3699999999999</v>
      </c>
      <c r="G1143" s="137">
        <v>0</v>
      </c>
      <c r="H1143" s="142"/>
      <c r="I1143" s="142"/>
      <c r="J1143" s="142"/>
      <c r="K1143" s="142"/>
      <c r="L1143" s="143"/>
      <c r="M1143" s="143"/>
      <c r="N1143" s="143"/>
      <c r="Y1143" s="30">
        <f t="shared" si="17"/>
        <v>1105.3699999999999</v>
      </c>
    </row>
    <row r="1144" spans="1:25" x14ac:dyDescent="0.2">
      <c r="A1144" s="134" t="s">
        <v>2303</v>
      </c>
      <c r="B1144" s="135" t="s">
        <v>2304</v>
      </c>
      <c r="C1144" s="136">
        <v>16110.53</v>
      </c>
      <c r="D1144" s="136">
        <v>306.10000000000002</v>
      </c>
      <c r="E1144" s="136">
        <v>0</v>
      </c>
      <c r="F1144" s="136">
        <v>306.10000000000002</v>
      </c>
      <c r="G1144" s="137">
        <v>0</v>
      </c>
      <c r="H1144" s="142"/>
      <c r="I1144" s="142"/>
      <c r="J1144" s="142"/>
      <c r="K1144" s="142"/>
      <c r="L1144" s="143"/>
      <c r="M1144" s="143"/>
      <c r="N1144" s="143"/>
      <c r="Y1144" s="30">
        <f t="shared" si="17"/>
        <v>306.10000000000002</v>
      </c>
    </row>
    <row r="1145" spans="1:25" x14ac:dyDescent="0.2">
      <c r="A1145" s="134" t="s">
        <v>2305</v>
      </c>
      <c r="B1145" s="135" t="s">
        <v>2306</v>
      </c>
      <c r="C1145" s="136">
        <v>930418.5</v>
      </c>
      <c r="D1145" s="136">
        <v>17677.95</v>
      </c>
      <c r="E1145" s="136">
        <v>0</v>
      </c>
      <c r="F1145" s="136">
        <v>17677.95</v>
      </c>
      <c r="G1145" s="137">
        <v>0</v>
      </c>
      <c r="H1145" s="142"/>
      <c r="I1145" s="142"/>
      <c r="J1145" s="142"/>
      <c r="K1145" s="142"/>
      <c r="L1145" s="143"/>
      <c r="M1145" s="143"/>
      <c r="N1145" s="143"/>
      <c r="Y1145" s="30">
        <f t="shared" si="17"/>
        <v>17677.95</v>
      </c>
    </row>
    <row r="1146" spans="1:25" x14ac:dyDescent="0.2">
      <c r="A1146" s="134" t="s">
        <v>2307</v>
      </c>
      <c r="B1146" s="135" t="s">
        <v>2308</v>
      </c>
      <c r="C1146" s="136">
        <v>897.46</v>
      </c>
      <c r="D1146" s="136">
        <v>17.05</v>
      </c>
      <c r="E1146" s="136">
        <v>0</v>
      </c>
      <c r="F1146" s="136">
        <v>17.05</v>
      </c>
      <c r="G1146" s="137">
        <v>0</v>
      </c>
      <c r="H1146" s="142"/>
      <c r="I1146" s="142"/>
      <c r="J1146" s="142"/>
      <c r="K1146" s="142"/>
      <c r="L1146" s="143"/>
      <c r="M1146" s="143"/>
      <c r="N1146" s="143"/>
      <c r="Y1146" s="30">
        <f t="shared" si="17"/>
        <v>17.05</v>
      </c>
    </row>
    <row r="1147" spans="1:25" x14ac:dyDescent="0.2">
      <c r="A1147" s="134" t="s">
        <v>2309</v>
      </c>
      <c r="B1147" s="135" t="s">
        <v>2310</v>
      </c>
      <c r="C1147" s="136">
        <v>4686.26</v>
      </c>
      <c r="D1147" s="136">
        <v>89.04</v>
      </c>
      <c r="E1147" s="136">
        <v>0</v>
      </c>
      <c r="F1147" s="136">
        <v>89.04</v>
      </c>
      <c r="G1147" s="137">
        <v>0</v>
      </c>
      <c r="H1147" s="142"/>
      <c r="I1147" s="142"/>
      <c r="J1147" s="142"/>
      <c r="K1147" s="142"/>
      <c r="L1147" s="143"/>
      <c r="M1147" s="143"/>
      <c r="N1147" s="143"/>
      <c r="Y1147" s="30">
        <f t="shared" si="17"/>
        <v>89.04</v>
      </c>
    </row>
    <row r="1148" spans="1:25" x14ac:dyDescent="0.2">
      <c r="A1148" s="134" t="s">
        <v>2311</v>
      </c>
      <c r="B1148" s="135" t="s">
        <v>2312</v>
      </c>
      <c r="C1148" s="136">
        <v>2217.62</v>
      </c>
      <c r="D1148" s="136">
        <v>42.14</v>
      </c>
      <c r="E1148" s="136">
        <v>0</v>
      </c>
      <c r="F1148" s="136">
        <v>42.14</v>
      </c>
      <c r="G1148" s="137">
        <v>0</v>
      </c>
      <c r="H1148" s="142"/>
      <c r="I1148" s="142"/>
      <c r="J1148" s="142"/>
      <c r="K1148" s="142"/>
      <c r="L1148" s="143"/>
      <c r="M1148" s="143"/>
      <c r="N1148" s="143"/>
      <c r="Y1148" s="30">
        <f t="shared" si="17"/>
        <v>42.14</v>
      </c>
    </row>
    <row r="1149" spans="1:25" x14ac:dyDescent="0.2">
      <c r="A1149" s="134" t="s">
        <v>2313</v>
      </c>
      <c r="B1149" s="135" t="s">
        <v>2314</v>
      </c>
      <c r="C1149" s="136">
        <v>2270.6799999999998</v>
      </c>
      <c r="D1149" s="136">
        <v>43.14</v>
      </c>
      <c r="E1149" s="136">
        <v>0</v>
      </c>
      <c r="F1149" s="136">
        <v>43.14</v>
      </c>
      <c r="G1149" s="137">
        <v>0</v>
      </c>
      <c r="H1149" s="142"/>
      <c r="I1149" s="142"/>
      <c r="J1149" s="142"/>
      <c r="K1149" s="142"/>
      <c r="L1149" s="143"/>
      <c r="M1149" s="143"/>
      <c r="N1149" s="143"/>
      <c r="Y1149" s="30">
        <f t="shared" si="17"/>
        <v>43.14</v>
      </c>
    </row>
    <row r="1150" spans="1:25" x14ac:dyDescent="0.2">
      <c r="A1150" s="134" t="s">
        <v>2315</v>
      </c>
      <c r="B1150" s="135" t="s">
        <v>2316</v>
      </c>
      <c r="C1150" s="136">
        <v>14092.51</v>
      </c>
      <c r="D1150" s="136">
        <v>267.76</v>
      </c>
      <c r="E1150" s="136">
        <v>267.76</v>
      </c>
      <c r="F1150" s="136">
        <v>0</v>
      </c>
      <c r="G1150" s="137">
        <v>94.95</v>
      </c>
      <c r="H1150" s="142"/>
      <c r="I1150" s="142"/>
      <c r="J1150" s="142"/>
      <c r="K1150" s="142"/>
      <c r="L1150" s="143"/>
      <c r="M1150" s="143"/>
      <c r="N1150" s="143"/>
      <c r="Y1150" s="30">
        <f t="shared" si="17"/>
        <v>0</v>
      </c>
    </row>
    <row r="1151" spans="1:25" x14ac:dyDescent="0.2">
      <c r="A1151" s="134" t="s">
        <v>2317</v>
      </c>
      <c r="B1151" s="135" t="s">
        <v>2318</v>
      </c>
      <c r="C1151" s="136">
        <v>3551.69</v>
      </c>
      <c r="D1151" s="136">
        <v>67.48</v>
      </c>
      <c r="E1151" s="136">
        <v>0</v>
      </c>
      <c r="F1151" s="136">
        <v>67.48</v>
      </c>
      <c r="G1151" s="137">
        <v>0</v>
      </c>
      <c r="H1151" s="142"/>
      <c r="I1151" s="142"/>
      <c r="J1151" s="142"/>
      <c r="K1151" s="142"/>
      <c r="L1151" s="143"/>
      <c r="M1151" s="143"/>
      <c r="N1151" s="143"/>
      <c r="Y1151" s="30">
        <f t="shared" si="17"/>
        <v>67.48</v>
      </c>
    </row>
    <row r="1152" spans="1:25" x14ac:dyDescent="0.2">
      <c r="A1152" s="134" t="s">
        <v>2319</v>
      </c>
      <c r="B1152" s="135" t="s">
        <v>2320</v>
      </c>
      <c r="C1152" s="136">
        <v>8012.26</v>
      </c>
      <c r="D1152" s="136">
        <v>152.22999999999999</v>
      </c>
      <c r="E1152" s="136">
        <v>0</v>
      </c>
      <c r="F1152" s="136">
        <v>152.22999999999999</v>
      </c>
      <c r="G1152" s="137">
        <v>0</v>
      </c>
      <c r="H1152" s="142"/>
      <c r="I1152" s="142"/>
      <c r="J1152" s="142"/>
      <c r="K1152" s="142"/>
      <c r="L1152" s="143"/>
      <c r="M1152" s="143"/>
      <c r="N1152" s="143"/>
      <c r="Y1152" s="30">
        <f t="shared" si="17"/>
        <v>152.22999999999999</v>
      </c>
    </row>
    <row r="1153" spans="1:25" x14ac:dyDescent="0.2">
      <c r="A1153" s="134" t="s">
        <v>2321</v>
      </c>
      <c r="B1153" s="135" t="s">
        <v>2322</v>
      </c>
      <c r="C1153" s="136">
        <v>7566.34</v>
      </c>
      <c r="D1153" s="136">
        <v>143.76</v>
      </c>
      <c r="E1153" s="136">
        <v>39.96</v>
      </c>
      <c r="F1153" s="136">
        <v>103.8</v>
      </c>
      <c r="G1153" s="137">
        <v>0</v>
      </c>
      <c r="H1153" s="142"/>
      <c r="I1153" s="142"/>
      <c r="J1153" s="142"/>
      <c r="K1153" s="142"/>
      <c r="L1153" s="143"/>
      <c r="M1153" s="143"/>
      <c r="N1153" s="143"/>
      <c r="Y1153" s="30">
        <f t="shared" si="17"/>
        <v>103.8</v>
      </c>
    </row>
    <row r="1154" spans="1:25" x14ac:dyDescent="0.2">
      <c r="A1154" s="134" t="s">
        <v>2323</v>
      </c>
      <c r="B1154" s="135" t="s">
        <v>2324</v>
      </c>
      <c r="C1154" s="136">
        <v>1906.1</v>
      </c>
      <c r="D1154" s="136">
        <v>36.22</v>
      </c>
      <c r="E1154" s="136">
        <v>0</v>
      </c>
      <c r="F1154" s="136">
        <v>36.22</v>
      </c>
      <c r="G1154" s="137">
        <v>0</v>
      </c>
      <c r="H1154" s="142"/>
      <c r="I1154" s="142"/>
      <c r="J1154" s="142"/>
      <c r="K1154" s="142"/>
      <c r="L1154" s="143"/>
      <c r="M1154" s="143"/>
      <c r="N1154" s="143"/>
      <c r="Y1154" s="30">
        <f t="shared" si="17"/>
        <v>36.22</v>
      </c>
    </row>
    <row r="1155" spans="1:25" x14ac:dyDescent="0.2">
      <c r="A1155" s="134" t="s">
        <v>2325</v>
      </c>
      <c r="B1155" s="135" t="s">
        <v>2326</v>
      </c>
      <c r="C1155" s="136">
        <v>3280.38</v>
      </c>
      <c r="D1155" s="136">
        <v>62.33</v>
      </c>
      <c r="E1155" s="136">
        <v>0</v>
      </c>
      <c r="F1155" s="136">
        <v>62.33</v>
      </c>
      <c r="G1155" s="137">
        <v>0</v>
      </c>
      <c r="H1155" s="142"/>
      <c r="I1155" s="142"/>
      <c r="J1155" s="142"/>
      <c r="K1155" s="142"/>
      <c r="L1155" s="143"/>
      <c r="M1155" s="143"/>
      <c r="N1155" s="143"/>
      <c r="Y1155" s="30">
        <f t="shared" si="17"/>
        <v>62.33</v>
      </c>
    </row>
    <row r="1156" spans="1:25" x14ac:dyDescent="0.2">
      <c r="A1156" s="134" t="s">
        <v>2327</v>
      </c>
      <c r="B1156" s="135" t="s">
        <v>2328</v>
      </c>
      <c r="C1156" s="136">
        <v>3783.01</v>
      </c>
      <c r="D1156" s="136">
        <v>71.88</v>
      </c>
      <c r="E1156" s="136">
        <v>0</v>
      </c>
      <c r="F1156" s="136">
        <v>71.88</v>
      </c>
      <c r="G1156" s="137">
        <v>0</v>
      </c>
      <c r="H1156" s="142"/>
      <c r="I1156" s="142"/>
      <c r="J1156" s="142"/>
      <c r="K1156" s="142"/>
      <c r="L1156" s="143"/>
      <c r="M1156" s="143"/>
      <c r="N1156" s="143"/>
      <c r="Y1156" s="30">
        <f t="shared" si="17"/>
        <v>71.88</v>
      </c>
    </row>
    <row r="1157" spans="1:25" x14ac:dyDescent="0.2">
      <c r="A1157" s="134" t="s">
        <v>2329</v>
      </c>
      <c r="B1157" s="135" t="s">
        <v>2330</v>
      </c>
      <c r="C1157" s="136">
        <v>1290.7</v>
      </c>
      <c r="D1157" s="136">
        <v>24.52</v>
      </c>
      <c r="E1157" s="136">
        <v>0</v>
      </c>
      <c r="F1157" s="136">
        <v>24.52</v>
      </c>
      <c r="G1157" s="137">
        <v>0</v>
      </c>
      <c r="H1157" s="142"/>
      <c r="I1157" s="142"/>
      <c r="J1157" s="142"/>
      <c r="K1157" s="142"/>
      <c r="L1157" s="143"/>
      <c r="M1157" s="143"/>
      <c r="N1157" s="143"/>
      <c r="Y1157" s="30">
        <f t="shared" si="17"/>
        <v>24.52</v>
      </c>
    </row>
    <row r="1158" spans="1:25" x14ac:dyDescent="0.2">
      <c r="A1158" s="134" t="s">
        <v>2331</v>
      </c>
      <c r="B1158" s="135" t="s">
        <v>2332</v>
      </c>
      <c r="C1158" s="136">
        <v>420.38</v>
      </c>
      <c r="D1158" s="136">
        <v>7.99</v>
      </c>
      <c r="E1158" s="136">
        <v>7.99</v>
      </c>
      <c r="F1158" s="136">
        <v>0</v>
      </c>
      <c r="G1158" s="137">
        <v>19.05</v>
      </c>
      <c r="H1158" s="142"/>
      <c r="I1158" s="142"/>
      <c r="J1158" s="142"/>
      <c r="K1158" s="142"/>
      <c r="L1158" s="143"/>
      <c r="M1158" s="143"/>
      <c r="N1158" s="143"/>
      <c r="Y1158" s="30">
        <f t="shared" si="17"/>
        <v>0</v>
      </c>
    </row>
    <row r="1159" spans="1:25" x14ac:dyDescent="0.2">
      <c r="A1159" s="134" t="s">
        <v>2333</v>
      </c>
      <c r="B1159" s="135" t="s">
        <v>2334</v>
      </c>
      <c r="C1159" s="136">
        <v>1724.74</v>
      </c>
      <c r="D1159" s="136">
        <v>32.770000000000003</v>
      </c>
      <c r="E1159" s="136">
        <v>1.76</v>
      </c>
      <c r="F1159" s="136">
        <v>31.01</v>
      </c>
      <c r="G1159" s="137">
        <v>0</v>
      </c>
      <c r="H1159" s="142"/>
      <c r="I1159" s="142"/>
      <c r="J1159" s="142"/>
      <c r="K1159" s="142"/>
      <c r="L1159" s="143"/>
      <c r="M1159" s="143"/>
      <c r="N1159" s="143"/>
      <c r="Y1159" s="30">
        <f t="shared" si="17"/>
        <v>31.01</v>
      </c>
    </row>
    <row r="1160" spans="1:25" x14ac:dyDescent="0.2">
      <c r="A1160" s="134" t="s">
        <v>2335</v>
      </c>
      <c r="B1160" s="135" t="s">
        <v>2336</v>
      </c>
      <c r="C1160" s="136">
        <v>28453.03</v>
      </c>
      <c r="D1160" s="136">
        <v>540.61</v>
      </c>
      <c r="E1160" s="136">
        <v>0</v>
      </c>
      <c r="F1160" s="136">
        <v>540.61</v>
      </c>
      <c r="G1160" s="137">
        <v>0</v>
      </c>
      <c r="H1160" s="142"/>
      <c r="I1160" s="142"/>
      <c r="J1160" s="142"/>
      <c r="K1160" s="142"/>
      <c r="L1160" s="143"/>
      <c r="M1160" s="143"/>
      <c r="N1160" s="143"/>
      <c r="Y1160" s="30">
        <f t="shared" si="17"/>
        <v>540.61</v>
      </c>
    </row>
    <row r="1161" spans="1:25" x14ac:dyDescent="0.2">
      <c r="A1161" s="134" t="s">
        <v>2337</v>
      </c>
      <c r="B1161" s="135" t="s">
        <v>2338</v>
      </c>
      <c r="C1161" s="136">
        <v>49.78</v>
      </c>
      <c r="D1161" s="136">
        <v>0.95</v>
      </c>
      <c r="E1161" s="136">
        <v>0.95</v>
      </c>
      <c r="F1161" s="136">
        <v>0</v>
      </c>
      <c r="G1161" s="137">
        <v>14.43</v>
      </c>
      <c r="H1161" s="142"/>
      <c r="I1161" s="142"/>
      <c r="J1161" s="142"/>
      <c r="K1161" s="142"/>
      <c r="L1161" s="143"/>
      <c r="M1161" s="143"/>
      <c r="N1161" s="143"/>
      <c r="Y1161" s="30">
        <f t="shared" si="17"/>
        <v>0</v>
      </c>
    </row>
    <row r="1162" spans="1:25" x14ac:dyDescent="0.2">
      <c r="A1162" s="134" t="s">
        <v>2339</v>
      </c>
      <c r="B1162" s="135" t="s">
        <v>2340</v>
      </c>
      <c r="C1162" s="136">
        <v>5295.4</v>
      </c>
      <c r="D1162" s="136">
        <v>100.61</v>
      </c>
      <c r="E1162" s="136">
        <v>0</v>
      </c>
      <c r="F1162" s="136">
        <v>100.61</v>
      </c>
      <c r="G1162" s="137">
        <v>0</v>
      </c>
      <c r="H1162" s="142"/>
      <c r="I1162" s="142"/>
      <c r="J1162" s="142"/>
      <c r="K1162" s="142"/>
      <c r="L1162" s="143"/>
      <c r="M1162" s="143"/>
      <c r="N1162" s="143"/>
      <c r="Y1162" s="30">
        <f t="shared" si="17"/>
        <v>100.61</v>
      </c>
    </row>
    <row r="1163" spans="1:25" x14ac:dyDescent="0.2">
      <c r="A1163" s="134" t="s">
        <v>2341</v>
      </c>
      <c r="B1163" s="135" t="s">
        <v>2342</v>
      </c>
      <c r="C1163" s="136">
        <v>21264.82</v>
      </c>
      <c r="D1163" s="136">
        <v>404.03</v>
      </c>
      <c r="E1163" s="136">
        <v>0</v>
      </c>
      <c r="F1163" s="136">
        <v>404.03</v>
      </c>
      <c r="G1163" s="137">
        <v>0</v>
      </c>
      <c r="H1163" s="142"/>
      <c r="I1163" s="142"/>
      <c r="J1163" s="142"/>
      <c r="K1163" s="142"/>
      <c r="L1163" s="143"/>
      <c r="M1163" s="143"/>
      <c r="N1163" s="143"/>
      <c r="Y1163" s="30">
        <f t="shared" si="17"/>
        <v>404.03</v>
      </c>
    </row>
    <row r="1164" spans="1:25" x14ac:dyDescent="0.2">
      <c r="A1164" s="134" t="s">
        <v>2343</v>
      </c>
      <c r="B1164" s="135" t="s">
        <v>2344</v>
      </c>
      <c r="C1164" s="136">
        <v>11606.74</v>
      </c>
      <c r="D1164" s="136">
        <v>220.53</v>
      </c>
      <c r="E1164" s="136">
        <v>0</v>
      </c>
      <c r="F1164" s="136">
        <v>220.53</v>
      </c>
      <c r="G1164" s="137">
        <v>0</v>
      </c>
      <c r="H1164" s="142"/>
      <c r="I1164" s="142"/>
      <c r="J1164" s="142"/>
      <c r="K1164" s="142"/>
      <c r="L1164" s="143"/>
      <c r="M1164" s="143"/>
      <c r="N1164" s="143"/>
      <c r="Y1164" s="30">
        <f t="shared" si="17"/>
        <v>220.53</v>
      </c>
    </row>
    <row r="1165" spans="1:25" x14ac:dyDescent="0.2">
      <c r="A1165" s="134" t="s">
        <v>2345</v>
      </c>
      <c r="B1165" s="135" t="s">
        <v>2346</v>
      </c>
      <c r="C1165" s="136">
        <v>1206.44</v>
      </c>
      <c r="D1165" s="136">
        <v>22.92</v>
      </c>
      <c r="E1165" s="136">
        <v>0</v>
      </c>
      <c r="F1165" s="136">
        <v>22.92</v>
      </c>
      <c r="G1165" s="137">
        <v>0</v>
      </c>
      <c r="H1165" s="142"/>
      <c r="I1165" s="142"/>
      <c r="J1165" s="142"/>
      <c r="K1165" s="142"/>
      <c r="L1165" s="143"/>
      <c r="M1165" s="143"/>
      <c r="N1165" s="143"/>
      <c r="Y1165" s="30">
        <f t="shared" si="17"/>
        <v>22.92</v>
      </c>
    </row>
    <row r="1166" spans="1:25" x14ac:dyDescent="0.2">
      <c r="A1166" s="134" t="s">
        <v>2347</v>
      </c>
      <c r="B1166" s="135" t="s">
        <v>2348</v>
      </c>
      <c r="C1166" s="136">
        <v>2098.7199999999998</v>
      </c>
      <c r="D1166" s="136">
        <v>39.880000000000003</v>
      </c>
      <c r="E1166" s="136">
        <v>0</v>
      </c>
      <c r="F1166" s="136">
        <v>39.880000000000003</v>
      </c>
      <c r="G1166" s="137">
        <v>0</v>
      </c>
      <c r="H1166" s="142"/>
      <c r="I1166" s="142"/>
      <c r="J1166" s="142"/>
      <c r="K1166" s="142"/>
      <c r="L1166" s="143"/>
      <c r="M1166" s="143"/>
      <c r="N1166" s="143"/>
      <c r="Y1166" s="30">
        <f t="shared" si="17"/>
        <v>39.880000000000003</v>
      </c>
    </row>
    <row r="1167" spans="1:25" x14ac:dyDescent="0.2">
      <c r="A1167" s="134" t="s">
        <v>2349</v>
      </c>
      <c r="B1167" s="135" t="s">
        <v>2350</v>
      </c>
      <c r="C1167" s="136">
        <v>8724.6299999999992</v>
      </c>
      <c r="D1167" s="136">
        <v>165.77</v>
      </c>
      <c r="E1167" s="136">
        <v>0</v>
      </c>
      <c r="F1167" s="136">
        <v>165.77</v>
      </c>
      <c r="G1167" s="137">
        <v>0</v>
      </c>
      <c r="H1167" s="142"/>
      <c r="I1167" s="142"/>
      <c r="J1167" s="142"/>
      <c r="K1167" s="142"/>
      <c r="L1167" s="143"/>
      <c r="M1167" s="143"/>
      <c r="N1167" s="143"/>
      <c r="Y1167" s="30">
        <f t="shared" ref="Y1167:Y1230" si="18">W1167+R1167+M1167+F1167</f>
        <v>165.77</v>
      </c>
    </row>
    <row r="1168" spans="1:25" x14ac:dyDescent="0.2">
      <c r="A1168" s="134" t="s">
        <v>2351</v>
      </c>
      <c r="B1168" s="135" t="s">
        <v>2352</v>
      </c>
      <c r="C1168" s="136">
        <v>56.66</v>
      </c>
      <c r="D1168" s="136">
        <v>1.08</v>
      </c>
      <c r="E1168" s="136">
        <v>1.08</v>
      </c>
      <c r="F1168" s="136">
        <v>0</v>
      </c>
      <c r="G1168" s="137">
        <v>13.65</v>
      </c>
      <c r="H1168" s="142"/>
      <c r="I1168" s="142"/>
      <c r="J1168" s="142"/>
      <c r="K1168" s="142"/>
      <c r="L1168" s="143"/>
      <c r="M1168" s="143"/>
      <c r="N1168" s="143"/>
      <c r="Y1168" s="30">
        <f t="shared" si="18"/>
        <v>0</v>
      </c>
    </row>
    <row r="1169" spans="1:25" x14ac:dyDescent="0.2">
      <c r="A1169" s="134" t="s">
        <v>2353</v>
      </c>
      <c r="B1169" s="135" t="s">
        <v>2354</v>
      </c>
      <c r="C1169" s="136">
        <v>108.63</v>
      </c>
      <c r="D1169" s="136">
        <v>2.0699999999999998</v>
      </c>
      <c r="E1169" s="136">
        <v>2.0699999999999998</v>
      </c>
      <c r="F1169" s="136">
        <v>0</v>
      </c>
      <c r="G1169" s="137">
        <v>109.84</v>
      </c>
      <c r="H1169" s="142"/>
      <c r="I1169" s="142"/>
      <c r="J1169" s="142"/>
      <c r="K1169" s="142"/>
      <c r="L1169" s="143"/>
      <c r="M1169" s="143"/>
      <c r="N1169" s="143"/>
      <c r="Y1169" s="30">
        <f t="shared" si="18"/>
        <v>0</v>
      </c>
    </row>
    <row r="1170" spans="1:25" x14ac:dyDescent="0.2">
      <c r="A1170" s="134" t="s">
        <v>2355</v>
      </c>
      <c r="B1170" s="135" t="s">
        <v>2356</v>
      </c>
      <c r="C1170" s="136">
        <v>72858.289999999994</v>
      </c>
      <c r="D1170" s="136">
        <v>1384.31</v>
      </c>
      <c r="E1170" s="136">
        <v>0</v>
      </c>
      <c r="F1170" s="136">
        <v>1384.31</v>
      </c>
      <c r="G1170" s="137">
        <v>0</v>
      </c>
      <c r="H1170" s="142"/>
      <c r="I1170" s="142"/>
      <c r="J1170" s="142"/>
      <c r="K1170" s="142"/>
      <c r="L1170" s="143"/>
      <c r="M1170" s="143"/>
      <c r="N1170" s="143"/>
      <c r="Y1170" s="30">
        <f t="shared" si="18"/>
        <v>1384.31</v>
      </c>
    </row>
    <row r="1171" spans="1:25" x14ac:dyDescent="0.2">
      <c r="A1171" s="134" t="s">
        <v>2357</v>
      </c>
      <c r="B1171" s="135" t="s">
        <v>2358</v>
      </c>
      <c r="C1171" s="136">
        <v>11745.7</v>
      </c>
      <c r="D1171" s="136">
        <v>223.17</v>
      </c>
      <c r="E1171" s="136">
        <v>0</v>
      </c>
      <c r="F1171" s="136">
        <v>223.17</v>
      </c>
      <c r="G1171" s="137">
        <v>0</v>
      </c>
      <c r="H1171" s="142"/>
      <c r="I1171" s="142"/>
      <c r="J1171" s="142"/>
      <c r="K1171" s="142"/>
      <c r="L1171" s="143"/>
      <c r="M1171" s="143"/>
      <c r="N1171" s="143"/>
      <c r="Y1171" s="30">
        <f t="shared" si="18"/>
        <v>223.17</v>
      </c>
    </row>
    <row r="1172" spans="1:25" x14ac:dyDescent="0.2">
      <c r="A1172" s="134" t="s">
        <v>2359</v>
      </c>
      <c r="B1172" s="135" t="s">
        <v>2360</v>
      </c>
      <c r="C1172" s="136">
        <v>11342.04</v>
      </c>
      <c r="D1172" s="136">
        <v>215.5</v>
      </c>
      <c r="E1172" s="136">
        <v>0</v>
      </c>
      <c r="F1172" s="136">
        <v>215.5</v>
      </c>
      <c r="G1172" s="137">
        <v>0</v>
      </c>
      <c r="H1172" s="142"/>
      <c r="I1172" s="142"/>
      <c r="J1172" s="142"/>
      <c r="K1172" s="142"/>
      <c r="L1172" s="143"/>
      <c r="M1172" s="143"/>
      <c r="N1172" s="143"/>
      <c r="Y1172" s="30">
        <f t="shared" si="18"/>
        <v>215.5</v>
      </c>
    </row>
    <row r="1173" spans="1:25" x14ac:dyDescent="0.2">
      <c r="A1173" s="134" t="s">
        <v>2361</v>
      </c>
      <c r="B1173" s="135" t="s">
        <v>2362</v>
      </c>
      <c r="C1173" s="136">
        <v>1830.5</v>
      </c>
      <c r="D1173" s="136">
        <v>34.78</v>
      </c>
      <c r="E1173" s="136">
        <v>0</v>
      </c>
      <c r="F1173" s="136">
        <v>34.78</v>
      </c>
      <c r="G1173" s="137">
        <v>0</v>
      </c>
      <c r="H1173" s="142"/>
      <c r="I1173" s="142"/>
      <c r="J1173" s="142"/>
      <c r="K1173" s="142"/>
      <c r="L1173" s="143"/>
      <c r="M1173" s="143"/>
      <c r="N1173" s="143"/>
      <c r="Y1173" s="30">
        <f t="shared" si="18"/>
        <v>34.78</v>
      </c>
    </row>
    <row r="1174" spans="1:25" x14ac:dyDescent="0.2">
      <c r="A1174" s="134" t="s">
        <v>2363</v>
      </c>
      <c r="B1174" s="135" t="s">
        <v>2364</v>
      </c>
      <c r="C1174" s="136">
        <v>672.65</v>
      </c>
      <c r="D1174" s="136">
        <v>12.78</v>
      </c>
      <c r="E1174" s="136">
        <v>9.32</v>
      </c>
      <c r="F1174" s="136">
        <v>3.46</v>
      </c>
      <c r="G1174" s="137">
        <v>0</v>
      </c>
      <c r="H1174" s="142"/>
      <c r="I1174" s="142"/>
      <c r="J1174" s="142"/>
      <c r="K1174" s="142"/>
      <c r="L1174" s="143"/>
      <c r="M1174" s="143"/>
      <c r="N1174" s="143"/>
      <c r="Y1174" s="30">
        <f t="shared" si="18"/>
        <v>3.46</v>
      </c>
    </row>
    <row r="1175" spans="1:25" x14ac:dyDescent="0.2">
      <c r="A1175" s="134" t="s">
        <v>2365</v>
      </c>
      <c r="B1175" s="135" t="s">
        <v>2366</v>
      </c>
      <c r="C1175" s="136">
        <v>2037.46</v>
      </c>
      <c r="D1175" s="136">
        <v>38.71</v>
      </c>
      <c r="E1175" s="136">
        <v>0</v>
      </c>
      <c r="F1175" s="136">
        <v>38.71</v>
      </c>
      <c r="G1175" s="137">
        <v>0</v>
      </c>
      <c r="H1175" s="142"/>
      <c r="I1175" s="142"/>
      <c r="J1175" s="142"/>
      <c r="K1175" s="142"/>
      <c r="L1175" s="143"/>
      <c r="M1175" s="143"/>
      <c r="N1175" s="143"/>
      <c r="Y1175" s="30">
        <f t="shared" si="18"/>
        <v>38.71</v>
      </c>
    </row>
    <row r="1176" spans="1:25" x14ac:dyDescent="0.2">
      <c r="A1176" s="134" t="s">
        <v>2367</v>
      </c>
      <c r="B1176" s="135" t="s">
        <v>2368</v>
      </c>
      <c r="C1176" s="136">
        <v>168852.43</v>
      </c>
      <c r="D1176" s="136">
        <v>3208.2</v>
      </c>
      <c r="E1176" s="136">
        <v>0</v>
      </c>
      <c r="F1176" s="136">
        <v>3208.2</v>
      </c>
      <c r="G1176" s="137">
        <v>0</v>
      </c>
      <c r="H1176" s="142"/>
      <c r="I1176" s="142"/>
      <c r="J1176" s="142"/>
      <c r="K1176" s="142"/>
      <c r="L1176" s="143"/>
      <c r="M1176" s="143"/>
      <c r="N1176" s="143"/>
      <c r="Y1176" s="30">
        <f t="shared" si="18"/>
        <v>3208.2</v>
      </c>
    </row>
    <row r="1177" spans="1:25" x14ac:dyDescent="0.2">
      <c r="A1177" s="134" t="s">
        <v>2369</v>
      </c>
      <c r="B1177" s="135" t="s">
        <v>2370</v>
      </c>
      <c r="C1177" s="136">
        <v>4866.7700000000004</v>
      </c>
      <c r="D1177" s="136">
        <v>92.47</v>
      </c>
      <c r="E1177" s="136">
        <v>0</v>
      </c>
      <c r="F1177" s="136">
        <v>92.47</v>
      </c>
      <c r="G1177" s="137">
        <v>0</v>
      </c>
      <c r="H1177" s="142"/>
      <c r="I1177" s="142"/>
      <c r="J1177" s="142"/>
      <c r="K1177" s="142"/>
      <c r="L1177" s="143"/>
      <c r="M1177" s="143"/>
      <c r="N1177" s="143"/>
      <c r="Y1177" s="30">
        <f t="shared" si="18"/>
        <v>92.47</v>
      </c>
    </row>
    <row r="1178" spans="1:25" x14ac:dyDescent="0.2">
      <c r="A1178" s="134" t="s">
        <v>2371</v>
      </c>
      <c r="B1178" s="135" t="s">
        <v>2372</v>
      </c>
      <c r="C1178" s="136">
        <v>9057.76</v>
      </c>
      <c r="D1178" s="136">
        <v>172.1</v>
      </c>
      <c r="E1178" s="136">
        <v>0</v>
      </c>
      <c r="F1178" s="136">
        <v>172.1</v>
      </c>
      <c r="G1178" s="137">
        <v>0</v>
      </c>
      <c r="H1178" s="142"/>
      <c r="I1178" s="142"/>
      <c r="J1178" s="142"/>
      <c r="K1178" s="142"/>
      <c r="L1178" s="143"/>
      <c r="M1178" s="143"/>
      <c r="N1178" s="143"/>
      <c r="Y1178" s="30">
        <f t="shared" si="18"/>
        <v>172.1</v>
      </c>
    </row>
    <row r="1179" spans="1:25" x14ac:dyDescent="0.2">
      <c r="A1179" s="134" t="s">
        <v>2373</v>
      </c>
      <c r="B1179" s="135" t="s">
        <v>2374</v>
      </c>
      <c r="C1179" s="136">
        <v>5166070.76</v>
      </c>
      <c r="D1179" s="136">
        <v>98155.35</v>
      </c>
      <c r="E1179" s="136">
        <v>0</v>
      </c>
      <c r="F1179" s="136">
        <v>98155.35</v>
      </c>
      <c r="G1179" s="137">
        <v>0</v>
      </c>
      <c r="H1179" s="142"/>
      <c r="I1179" s="142"/>
      <c r="J1179" s="142"/>
      <c r="K1179" s="142"/>
      <c r="L1179" s="143"/>
      <c r="M1179" s="143"/>
      <c r="N1179" s="143"/>
      <c r="Y1179" s="30">
        <f t="shared" si="18"/>
        <v>98155.35</v>
      </c>
    </row>
    <row r="1180" spans="1:25" x14ac:dyDescent="0.2">
      <c r="A1180" s="134" t="s">
        <v>2375</v>
      </c>
      <c r="B1180" s="135" t="s">
        <v>2376</v>
      </c>
      <c r="C1180" s="136">
        <v>1336.31</v>
      </c>
      <c r="D1180" s="136">
        <v>25.39</v>
      </c>
      <c r="E1180" s="136">
        <v>7.15</v>
      </c>
      <c r="F1180" s="136">
        <v>18.239999999999998</v>
      </c>
      <c r="G1180" s="137">
        <v>0</v>
      </c>
      <c r="H1180" s="142"/>
      <c r="I1180" s="142"/>
      <c r="J1180" s="142"/>
      <c r="K1180" s="142"/>
      <c r="L1180" s="143"/>
      <c r="M1180" s="143"/>
      <c r="N1180" s="143"/>
      <c r="Y1180" s="30">
        <f t="shared" si="18"/>
        <v>18.239999999999998</v>
      </c>
    </row>
    <row r="1181" spans="1:25" x14ac:dyDescent="0.2">
      <c r="A1181" s="134" t="s">
        <v>2377</v>
      </c>
      <c r="B1181" s="135" t="s">
        <v>2378</v>
      </c>
      <c r="C1181" s="136">
        <v>856.96</v>
      </c>
      <c r="D1181" s="136">
        <v>16.28</v>
      </c>
      <c r="E1181" s="136">
        <v>0</v>
      </c>
      <c r="F1181" s="136">
        <v>16.28</v>
      </c>
      <c r="G1181" s="137">
        <v>0</v>
      </c>
      <c r="H1181" s="142"/>
      <c r="I1181" s="142"/>
      <c r="J1181" s="142"/>
      <c r="K1181" s="142"/>
      <c r="L1181" s="143"/>
      <c r="M1181" s="143"/>
      <c r="N1181" s="143"/>
      <c r="Y1181" s="30">
        <f t="shared" si="18"/>
        <v>16.28</v>
      </c>
    </row>
    <row r="1182" spans="1:25" x14ac:dyDescent="0.2">
      <c r="A1182" s="134" t="s">
        <v>2379</v>
      </c>
      <c r="B1182" s="135" t="s">
        <v>2380</v>
      </c>
      <c r="C1182" s="136">
        <v>1888.66</v>
      </c>
      <c r="D1182" s="136">
        <v>35.89</v>
      </c>
      <c r="E1182" s="136">
        <v>0</v>
      </c>
      <c r="F1182" s="136">
        <v>35.89</v>
      </c>
      <c r="G1182" s="137">
        <v>0</v>
      </c>
      <c r="H1182" s="142"/>
      <c r="I1182" s="142"/>
      <c r="J1182" s="142"/>
      <c r="K1182" s="142"/>
      <c r="L1182" s="143"/>
      <c r="M1182" s="143"/>
      <c r="N1182" s="143"/>
      <c r="Y1182" s="30">
        <f t="shared" si="18"/>
        <v>35.89</v>
      </c>
    </row>
    <row r="1183" spans="1:25" x14ac:dyDescent="0.2">
      <c r="A1183" s="134" t="s">
        <v>2381</v>
      </c>
      <c r="B1183" s="135" t="s">
        <v>2382</v>
      </c>
      <c r="C1183" s="136">
        <v>1150.07</v>
      </c>
      <c r="D1183" s="136">
        <v>21.85</v>
      </c>
      <c r="E1183" s="136">
        <v>21.85</v>
      </c>
      <c r="F1183" s="136">
        <v>0</v>
      </c>
      <c r="G1183" s="137">
        <v>13.24</v>
      </c>
      <c r="H1183" s="142"/>
      <c r="I1183" s="142"/>
      <c r="J1183" s="142"/>
      <c r="K1183" s="142"/>
      <c r="L1183" s="143"/>
      <c r="M1183" s="143"/>
      <c r="N1183" s="143"/>
      <c r="Y1183" s="30">
        <f t="shared" si="18"/>
        <v>0</v>
      </c>
    </row>
    <row r="1184" spans="1:25" x14ac:dyDescent="0.2">
      <c r="A1184" s="134" t="s">
        <v>2383</v>
      </c>
      <c r="B1184" s="135" t="s">
        <v>2384</v>
      </c>
      <c r="C1184" s="136">
        <v>29117.49</v>
      </c>
      <c r="D1184" s="136">
        <v>553.23</v>
      </c>
      <c r="E1184" s="136">
        <v>0</v>
      </c>
      <c r="F1184" s="136">
        <v>553.23</v>
      </c>
      <c r="G1184" s="137">
        <v>0</v>
      </c>
      <c r="H1184" s="142"/>
      <c r="I1184" s="142"/>
      <c r="J1184" s="142"/>
      <c r="K1184" s="142"/>
      <c r="L1184" s="143"/>
      <c r="M1184" s="143"/>
      <c r="N1184" s="143"/>
      <c r="Y1184" s="30">
        <f t="shared" si="18"/>
        <v>553.23</v>
      </c>
    </row>
    <row r="1185" spans="1:25" x14ac:dyDescent="0.2">
      <c r="A1185" s="134" t="s">
        <v>2385</v>
      </c>
      <c r="B1185" s="135" t="s">
        <v>2386</v>
      </c>
      <c r="C1185" s="136">
        <v>6167.95</v>
      </c>
      <c r="D1185" s="136">
        <v>117.19</v>
      </c>
      <c r="E1185" s="136">
        <v>0</v>
      </c>
      <c r="F1185" s="136">
        <v>117.19</v>
      </c>
      <c r="G1185" s="137">
        <v>0</v>
      </c>
      <c r="H1185" s="142"/>
      <c r="I1185" s="142"/>
      <c r="J1185" s="142"/>
      <c r="K1185" s="142"/>
      <c r="L1185" s="143"/>
      <c r="M1185" s="143"/>
      <c r="N1185" s="143"/>
      <c r="Y1185" s="30">
        <f t="shared" si="18"/>
        <v>117.19</v>
      </c>
    </row>
    <row r="1186" spans="1:25" x14ac:dyDescent="0.2">
      <c r="A1186" s="134" t="s">
        <v>2387</v>
      </c>
      <c r="B1186" s="135" t="s">
        <v>2388</v>
      </c>
      <c r="C1186" s="136">
        <v>768.79</v>
      </c>
      <c r="D1186" s="136">
        <v>14.61</v>
      </c>
      <c r="E1186" s="136">
        <v>0</v>
      </c>
      <c r="F1186" s="136">
        <v>14.61</v>
      </c>
      <c r="G1186" s="137">
        <v>0</v>
      </c>
      <c r="H1186" s="142"/>
      <c r="I1186" s="142"/>
      <c r="J1186" s="142"/>
      <c r="K1186" s="142"/>
      <c r="L1186" s="143"/>
      <c r="M1186" s="143"/>
      <c r="N1186" s="143"/>
      <c r="Y1186" s="30">
        <f t="shared" si="18"/>
        <v>14.61</v>
      </c>
    </row>
    <row r="1187" spans="1:25" x14ac:dyDescent="0.2">
      <c r="A1187" s="134" t="s">
        <v>2389</v>
      </c>
      <c r="B1187" s="135" t="s">
        <v>2390</v>
      </c>
      <c r="C1187" s="136">
        <v>20036.52</v>
      </c>
      <c r="D1187" s="136">
        <v>380.7</v>
      </c>
      <c r="E1187" s="136">
        <v>0</v>
      </c>
      <c r="F1187" s="136">
        <v>380.7</v>
      </c>
      <c r="G1187" s="137">
        <v>0</v>
      </c>
      <c r="H1187" s="142"/>
      <c r="I1187" s="142"/>
      <c r="J1187" s="142"/>
      <c r="K1187" s="142"/>
      <c r="L1187" s="143"/>
      <c r="M1187" s="143"/>
      <c r="N1187" s="143"/>
      <c r="Y1187" s="30">
        <f t="shared" si="18"/>
        <v>380.7</v>
      </c>
    </row>
    <row r="1188" spans="1:25" x14ac:dyDescent="0.2">
      <c r="A1188" s="134" t="s">
        <v>2391</v>
      </c>
      <c r="B1188" s="135" t="s">
        <v>2392</v>
      </c>
      <c r="C1188" s="136">
        <v>177.96</v>
      </c>
      <c r="D1188" s="136">
        <v>3.38</v>
      </c>
      <c r="E1188" s="136">
        <v>0.65</v>
      </c>
      <c r="F1188" s="136">
        <v>2.73</v>
      </c>
      <c r="G1188" s="137">
        <v>0</v>
      </c>
      <c r="H1188" s="142"/>
      <c r="I1188" s="142"/>
      <c r="J1188" s="142"/>
      <c r="K1188" s="142"/>
      <c r="L1188" s="143"/>
      <c r="M1188" s="143"/>
      <c r="N1188" s="143"/>
      <c r="Y1188" s="30">
        <f t="shared" si="18"/>
        <v>2.73</v>
      </c>
    </row>
    <row r="1189" spans="1:25" x14ac:dyDescent="0.2">
      <c r="A1189" s="134" t="s">
        <v>2393</v>
      </c>
      <c r="B1189" s="135" t="s">
        <v>2394</v>
      </c>
      <c r="C1189" s="136">
        <v>355.92</v>
      </c>
      <c r="D1189" s="136">
        <v>6.76</v>
      </c>
      <c r="E1189" s="136">
        <v>6.76</v>
      </c>
      <c r="F1189" s="136">
        <v>0</v>
      </c>
      <c r="G1189" s="137">
        <v>35.24</v>
      </c>
      <c r="H1189" s="142"/>
      <c r="I1189" s="142"/>
      <c r="J1189" s="142"/>
      <c r="K1189" s="142"/>
      <c r="L1189" s="143"/>
      <c r="M1189" s="143"/>
      <c r="N1189" s="143"/>
      <c r="Y1189" s="30">
        <f t="shared" si="18"/>
        <v>0</v>
      </c>
    </row>
    <row r="1190" spans="1:25" x14ac:dyDescent="0.2">
      <c r="A1190" s="134" t="s">
        <v>2395</v>
      </c>
      <c r="B1190" s="135" t="s">
        <v>2396</v>
      </c>
      <c r="C1190" s="136">
        <v>576.79</v>
      </c>
      <c r="D1190" s="136">
        <v>10.96</v>
      </c>
      <c r="E1190" s="136">
        <v>10.96</v>
      </c>
      <c r="F1190" s="136">
        <v>0</v>
      </c>
      <c r="G1190" s="137">
        <v>5.77</v>
      </c>
      <c r="H1190" s="142"/>
      <c r="I1190" s="142"/>
      <c r="J1190" s="142"/>
      <c r="K1190" s="142"/>
      <c r="L1190" s="143"/>
      <c r="M1190" s="143"/>
      <c r="N1190" s="143"/>
      <c r="Y1190" s="30">
        <f t="shared" si="18"/>
        <v>0</v>
      </c>
    </row>
    <row r="1191" spans="1:25" x14ac:dyDescent="0.2">
      <c r="A1191" s="134" t="s">
        <v>2397</v>
      </c>
      <c r="B1191" s="135" t="s">
        <v>2398</v>
      </c>
      <c r="C1191" s="136">
        <v>86108.160000000003</v>
      </c>
      <c r="D1191" s="136">
        <v>1636.06</v>
      </c>
      <c r="E1191" s="136">
        <v>0</v>
      </c>
      <c r="F1191" s="136">
        <v>1636.06</v>
      </c>
      <c r="G1191" s="137">
        <v>0</v>
      </c>
      <c r="H1191" s="142"/>
      <c r="I1191" s="142"/>
      <c r="J1191" s="142"/>
      <c r="K1191" s="142"/>
      <c r="L1191" s="143"/>
      <c r="M1191" s="143"/>
      <c r="N1191" s="143"/>
      <c r="Y1191" s="30">
        <f t="shared" si="18"/>
        <v>1636.06</v>
      </c>
    </row>
    <row r="1192" spans="1:25" x14ac:dyDescent="0.2">
      <c r="A1192" s="134" t="s">
        <v>2399</v>
      </c>
      <c r="B1192" s="135" t="s">
        <v>2400</v>
      </c>
      <c r="C1192" s="136">
        <v>60540.49</v>
      </c>
      <c r="D1192" s="136">
        <v>1150.27</v>
      </c>
      <c r="E1192" s="136">
        <v>0</v>
      </c>
      <c r="F1192" s="136">
        <v>1150.27</v>
      </c>
      <c r="G1192" s="137">
        <v>0</v>
      </c>
      <c r="H1192" s="142"/>
      <c r="I1192" s="142"/>
      <c r="J1192" s="142"/>
      <c r="K1192" s="142"/>
      <c r="L1192" s="143"/>
      <c r="M1192" s="143"/>
      <c r="N1192" s="143"/>
      <c r="Y1192" s="30">
        <f t="shared" si="18"/>
        <v>1150.27</v>
      </c>
    </row>
    <row r="1193" spans="1:25" x14ac:dyDescent="0.2">
      <c r="A1193" s="134" t="s">
        <v>2401</v>
      </c>
      <c r="B1193" s="135" t="s">
        <v>2402</v>
      </c>
      <c r="C1193" s="136">
        <v>11425.68</v>
      </c>
      <c r="D1193" s="136">
        <v>217.09</v>
      </c>
      <c r="E1193" s="136">
        <v>0</v>
      </c>
      <c r="F1193" s="136">
        <v>217.09</v>
      </c>
      <c r="G1193" s="137">
        <v>0</v>
      </c>
      <c r="H1193" s="142"/>
      <c r="I1193" s="142"/>
      <c r="J1193" s="142"/>
      <c r="K1193" s="142"/>
      <c r="L1193" s="143"/>
      <c r="M1193" s="143"/>
      <c r="N1193" s="143"/>
      <c r="Y1193" s="30">
        <f t="shared" si="18"/>
        <v>217.09</v>
      </c>
    </row>
    <row r="1194" spans="1:25" x14ac:dyDescent="0.2">
      <c r="A1194" s="134" t="s">
        <v>2403</v>
      </c>
      <c r="B1194" s="135" t="s">
        <v>2404</v>
      </c>
      <c r="C1194" s="136">
        <v>2714.87</v>
      </c>
      <c r="D1194" s="136">
        <v>51.58</v>
      </c>
      <c r="E1194" s="136">
        <v>0</v>
      </c>
      <c r="F1194" s="136">
        <v>51.58</v>
      </c>
      <c r="G1194" s="137">
        <v>0</v>
      </c>
      <c r="H1194" s="142"/>
      <c r="I1194" s="142"/>
      <c r="J1194" s="142"/>
      <c r="K1194" s="142"/>
      <c r="L1194" s="143"/>
      <c r="M1194" s="143"/>
      <c r="N1194" s="143"/>
      <c r="Y1194" s="30">
        <f t="shared" si="18"/>
        <v>51.58</v>
      </c>
    </row>
    <row r="1195" spans="1:25" x14ac:dyDescent="0.2">
      <c r="A1195" s="134" t="s">
        <v>2405</v>
      </c>
      <c r="B1195" s="135" t="s">
        <v>2406</v>
      </c>
      <c r="C1195" s="136">
        <v>117.87</v>
      </c>
      <c r="D1195" s="136">
        <v>2.2400000000000002</v>
      </c>
      <c r="E1195" s="136">
        <v>0</v>
      </c>
      <c r="F1195" s="136">
        <v>2.2400000000000002</v>
      </c>
      <c r="G1195" s="137">
        <v>0</v>
      </c>
      <c r="H1195" s="142"/>
      <c r="I1195" s="142"/>
      <c r="J1195" s="142"/>
      <c r="K1195" s="142"/>
      <c r="L1195" s="143"/>
      <c r="M1195" s="143"/>
      <c r="N1195" s="143"/>
      <c r="Y1195" s="30">
        <f t="shared" si="18"/>
        <v>2.2400000000000002</v>
      </c>
    </row>
    <row r="1196" spans="1:25" x14ac:dyDescent="0.2">
      <c r="A1196" s="134" t="s">
        <v>2407</v>
      </c>
      <c r="B1196" s="135" t="s">
        <v>2408</v>
      </c>
      <c r="C1196" s="136">
        <v>2090.4699999999998</v>
      </c>
      <c r="D1196" s="136">
        <v>39.72</v>
      </c>
      <c r="E1196" s="136">
        <v>0</v>
      </c>
      <c r="F1196" s="136">
        <v>39.72</v>
      </c>
      <c r="G1196" s="137">
        <v>0</v>
      </c>
      <c r="H1196" s="142"/>
      <c r="I1196" s="142"/>
      <c r="J1196" s="142"/>
      <c r="K1196" s="142"/>
      <c r="L1196" s="143"/>
      <c r="M1196" s="143"/>
      <c r="N1196" s="143"/>
      <c r="Y1196" s="30">
        <f t="shared" si="18"/>
        <v>39.72</v>
      </c>
    </row>
    <row r="1197" spans="1:25" x14ac:dyDescent="0.2">
      <c r="A1197" s="134" t="s">
        <v>2409</v>
      </c>
      <c r="B1197" s="135" t="s">
        <v>2410</v>
      </c>
      <c r="C1197" s="136">
        <v>458.83</v>
      </c>
      <c r="D1197" s="136">
        <v>8.7200000000000006</v>
      </c>
      <c r="E1197" s="136">
        <v>6.89</v>
      </c>
      <c r="F1197" s="136">
        <v>1.83</v>
      </c>
      <c r="G1197" s="137">
        <v>0</v>
      </c>
      <c r="H1197" s="142"/>
      <c r="I1197" s="142"/>
      <c r="J1197" s="142"/>
      <c r="K1197" s="142"/>
      <c r="L1197" s="143"/>
      <c r="M1197" s="143"/>
      <c r="N1197" s="143"/>
      <c r="Y1197" s="30">
        <f t="shared" si="18"/>
        <v>1.83</v>
      </c>
    </row>
    <row r="1198" spans="1:25" x14ac:dyDescent="0.2">
      <c r="A1198" s="134" t="s">
        <v>2411</v>
      </c>
      <c r="B1198" s="135" t="s">
        <v>2412</v>
      </c>
      <c r="C1198" s="136">
        <v>30.67</v>
      </c>
      <c r="D1198" s="136">
        <v>0.57999999999999996</v>
      </c>
      <c r="E1198" s="136">
        <v>0.57999999999999996</v>
      </c>
      <c r="F1198" s="136">
        <v>0</v>
      </c>
      <c r="G1198" s="137">
        <v>25.82</v>
      </c>
      <c r="H1198" s="142"/>
      <c r="I1198" s="142"/>
      <c r="J1198" s="142"/>
      <c r="K1198" s="142"/>
      <c r="L1198" s="143"/>
      <c r="M1198" s="143"/>
      <c r="N1198" s="143"/>
      <c r="Y1198" s="30">
        <f t="shared" si="18"/>
        <v>0</v>
      </c>
    </row>
    <row r="1199" spans="1:25" x14ac:dyDescent="0.2">
      <c r="A1199" s="134" t="s">
        <v>2413</v>
      </c>
      <c r="B1199" s="135" t="s">
        <v>2414</v>
      </c>
      <c r="C1199" s="136">
        <v>2305.8200000000002</v>
      </c>
      <c r="D1199" s="136">
        <v>43.81</v>
      </c>
      <c r="E1199" s="136">
        <v>0</v>
      </c>
      <c r="F1199" s="136">
        <v>43.81</v>
      </c>
      <c r="G1199" s="137">
        <v>0</v>
      </c>
      <c r="H1199" s="142"/>
      <c r="I1199" s="142"/>
      <c r="J1199" s="142"/>
      <c r="K1199" s="142"/>
      <c r="L1199" s="143"/>
      <c r="M1199" s="143"/>
      <c r="N1199" s="143"/>
      <c r="Y1199" s="30">
        <f t="shared" si="18"/>
        <v>43.81</v>
      </c>
    </row>
    <row r="1200" spans="1:25" x14ac:dyDescent="0.2">
      <c r="A1200" s="134" t="s">
        <v>2415</v>
      </c>
      <c r="B1200" s="135" t="s">
        <v>2416</v>
      </c>
      <c r="C1200" s="136">
        <v>9191.31</v>
      </c>
      <c r="D1200" s="136">
        <v>174.64</v>
      </c>
      <c r="E1200" s="136">
        <v>0</v>
      </c>
      <c r="F1200" s="136">
        <v>174.64</v>
      </c>
      <c r="G1200" s="137">
        <v>0</v>
      </c>
      <c r="H1200" s="142"/>
      <c r="I1200" s="142"/>
      <c r="J1200" s="142"/>
      <c r="K1200" s="142"/>
      <c r="L1200" s="143"/>
      <c r="M1200" s="143"/>
      <c r="N1200" s="143"/>
      <c r="Y1200" s="30">
        <f t="shared" si="18"/>
        <v>174.64</v>
      </c>
    </row>
    <row r="1201" spans="1:25" x14ac:dyDescent="0.2">
      <c r="A1201" s="134" t="s">
        <v>2417</v>
      </c>
      <c r="B1201" s="135" t="s">
        <v>2418</v>
      </c>
      <c r="C1201" s="136">
        <v>4978.76</v>
      </c>
      <c r="D1201" s="136">
        <v>94.6</v>
      </c>
      <c r="E1201" s="136">
        <v>0</v>
      </c>
      <c r="F1201" s="136">
        <v>94.6</v>
      </c>
      <c r="G1201" s="137">
        <v>0</v>
      </c>
      <c r="H1201" s="142"/>
      <c r="I1201" s="142"/>
      <c r="J1201" s="142"/>
      <c r="K1201" s="142"/>
      <c r="L1201" s="143"/>
      <c r="M1201" s="143"/>
      <c r="N1201" s="143"/>
      <c r="Y1201" s="30">
        <f t="shared" si="18"/>
        <v>94.6</v>
      </c>
    </row>
    <row r="1202" spans="1:25" x14ac:dyDescent="0.2">
      <c r="A1202" s="134" t="s">
        <v>2419</v>
      </c>
      <c r="B1202" s="135" t="s">
        <v>2420</v>
      </c>
      <c r="C1202" s="136">
        <v>27019.03</v>
      </c>
      <c r="D1202" s="136">
        <v>513.36</v>
      </c>
      <c r="E1202" s="136">
        <v>0</v>
      </c>
      <c r="F1202" s="136">
        <v>513.36</v>
      </c>
      <c r="G1202" s="137">
        <v>0</v>
      </c>
      <c r="H1202" s="142"/>
      <c r="I1202" s="142"/>
      <c r="J1202" s="142"/>
      <c r="K1202" s="142"/>
      <c r="L1202" s="143"/>
      <c r="M1202" s="143"/>
      <c r="N1202" s="143"/>
      <c r="Y1202" s="30">
        <f t="shared" si="18"/>
        <v>513.36</v>
      </c>
    </row>
    <row r="1203" spans="1:25" x14ac:dyDescent="0.2">
      <c r="A1203" s="134" t="s">
        <v>2421</v>
      </c>
      <c r="B1203" s="135" t="s">
        <v>2422</v>
      </c>
      <c r="C1203" s="136">
        <v>10914.85</v>
      </c>
      <c r="D1203" s="136">
        <v>207.38</v>
      </c>
      <c r="E1203" s="136">
        <v>207.38</v>
      </c>
      <c r="F1203" s="136">
        <v>0</v>
      </c>
      <c r="G1203" s="137">
        <v>1.57</v>
      </c>
      <c r="H1203" s="142"/>
      <c r="I1203" s="142"/>
      <c r="J1203" s="142"/>
      <c r="K1203" s="142"/>
      <c r="L1203" s="143"/>
      <c r="M1203" s="143"/>
      <c r="N1203" s="143"/>
      <c r="Y1203" s="30">
        <f t="shared" si="18"/>
        <v>0</v>
      </c>
    </row>
    <row r="1204" spans="1:25" x14ac:dyDescent="0.2">
      <c r="A1204" s="134" t="s">
        <v>2423</v>
      </c>
      <c r="B1204" s="135" t="s">
        <v>2424</v>
      </c>
      <c r="C1204" s="136">
        <v>2439.21</v>
      </c>
      <c r="D1204" s="136">
        <v>46.35</v>
      </c>
      <c r="E1204" s="136">
        <v>0</v>
      </c>
      <c r="F1204" s="136">
        <v>46.35</v>
      </c>
      <c r="G1204" s="137">
        <v>0</v>
      </c>
      <c r="H1204" s="142"/>
      <c r="I1204" s="142"/>
      <c r="J1204" s="142"/>
      <c r="K1204" s="142"/>
      <c r="L1204" s="143"/>
      <c r="M1204" s="143"/>
      <c r="N1204" s="143"/>
      <c r="Y1204" s="30">
        <f t="shared" si="18"/>
        <v>46.35</v>
      </c>
    </row>
    <row r="1205" spans="1:25" x14ac:dyDescent="0.2">
      <c r="A1205" s="134" t="s">
        <v>2425</v>
      </c>
      <c r="B1205" s="135" t="s">
        <v>2426</v>
      </c>
      <c r="C1205" s="136">
        <v>9781.99</v>
      </c>
      <c r="D1205" s="136">
        <v>185.86</v>
      </c>
      <c r="E1205" s="136">
        <v>0</v>
      </c>
      <c r="F1205" s="136">
        <v>185.86</v>
      </c>
      <c r="G1205" s="137">
        <v>0</v>
      </c>
      <c r="H1205" s="142"/>
      <c r="I1205" s="142"/>
      <c r="J1205" s="142"/>
      <c r="K1205" s="142"/>
      <c r="L1205" s="143"/>
      <c r="M1205" s="143"/>
      <c r="N1205" s="143"/>
      <c r="Y1205" s="30">
        <f t="shared" si="18"/>
        <v>185.86</v>
      </c>
    </row>
    <row r="1206" spans="1:25" x14ac:dyDescent="0.2">
      <c r="A1206" s="134" t="s">
        <v>2427</v>
      </c>
      <c r="B1206" s="135" t="s">
        <v>2428</v>
      </c>
      <c r="C1206" s="136">
        <v>29769.23</v>
      </c>
      <c r="D1206" s="136">
        <v>565.62</v>
      </c>
      <c r="E1206" s="136">
        <v>0</v>
      </c>
      <c r="F1206" s="136">
        <v>565.62</v>
      </c>
      <c r="G1206" s="137">
        <v>0</v>
      </c>
      <c r="H1206" s="142"/>
      <c r="I1206" s="142"/>
      <c r="J1206" s="142"/>
      <c r="K1206" s="142"/>
      <c r="L1206" s="143"/>
      <c r="M1206" s="143"/>
      <c r="N1206" s="143"/>
      <c r="Y1206" s="30">
        <f t="shared" si="18"/>
        <v>565.62</v>
      </c>
    </row>
    <row r="1207" spans="1:25" x14ac:dyDescent="0.2">
      <c r="A1207" s="134" t="s">
        <v>2429</v>
      </c>
      <c r="B1207" s="135" t="s">
        <v>2430</v>
      </c>
      <c r="C1207" s="136">
        <v>611.28</v>
      </c>
      <c r="D1207" s="136">
        <v>11.62</v>
      </c>
      <c r="E1207" s="136">
        <v>11.62</v>
      </c>
      <c r="F1207" s="136">
        <v>0</v>
      </c>
      <c r="G1207" s="137">
        <v>31.72</v>
      </c>
      <c r="H1207" s="142"/>
      <c r="I1207" s="142"/>
      <c r="J1207" s="142"/>
      <c r="K1207" s="142"/>
      <c r="L1207" s="143"/>
      <c r="M1207" s="143"/>
      <c r="N1207" s="143"/>
      <c r="Y1207" s="30">
        <f t="shared" si="18"/>
        <v>0</v>
      </c>
    </row>
    <row r="1208" spans="1:25" x14ac:dyDescent="0.2">
      <c r="A1208" s="134" t="s">
        <v>2431</v>
      </c>
      <c r="B1208" s="135" t="s">
        <v>2432</v>
      </c>
      <c r="C1208" s="136">
        <v>16.02</v>
      </c>
      <c r="D1208" s="136">
        <v>0.31</v>
      </c>
      <c r="E1208" s="136">
        <v>0.31</v>
      </c>
      <c r="F1208" s="136">
        <v>0</v>
      </c>
      <c r="G1208" s="137">
        <v>11.23</v>
      </c>
      <c r="H1208" s="142"/>
      <c r="I1208" s="142"/>
      <c r="J1208" s="142"/>
      <c r="K1208" s="142"/>
      <c r="L1208" s="143"/>
      <c r="M1208" s="143"/>
      <c r="N1208" s="143"/>
      <c r="Y1208" s="30">
        <f t="shared" si="18"/>
        <v>0</v>
      </c>
    </row>
    <row r="1209" spans="1:25" x14ac:dyDescent="0.2">
      <c r="A1209" s="134" t="s">
        <v>2433</v>
      </c>
      <c r="B1209" s="135" t="s">
        <v>2434</v>
      </c>
      <c r="C1209" s="136">
        <v>15221.22</v>
      </c>
      <c r="D1209" s="136">
        <v>289.2</v>
      </c>
      <c r="E1209" s="136">
        <v>0</v>
      </c>
      <c r="F1209" s="136">
        <v>289.2</v>
      </c>
      <c r="G1209" s="137">
        <v>0</v>
      </c>
      <c r="H1209" s="142"/>
      <c r="I1209" s="142"/>
      <c r="J1209" s="142"/>
      <c r="K1209" s="142"/>
      <c r="L1209" s="143"/>
      <c r="M1209" s="143"/>
      <c r="N1209" s="143"/>
      <c r="Y1209" s="30">
        <f t="shared" si="18"/>
        <v>289.2</v>
      </c>
    </row>
    <row r="1210" spans="1:25" x14ac:dyDescent="0.2">
      <c r="A1210" s="134" t="s">
        <v>2435</v>
      </c>
      <c r="B1210" s="135" t="s">
        <v>2436</v>
      </c>
      <c r="C1210" s="136">
        <v>25660.34</v>
      </c>
      <c r="D1210" s="136">
        <v>487.55</v>
      </c>
      <c r="E1210" s="136">
        <v>0</v>
      </c>
      <c r="F1210" s="136">
        <v>487.55</v>
      </c>
      <c r="G1210" s="137">
        <v>0</v>
      </c>
      <c r="H1210" s="142"/>
      <c r="I1210" s="142"/>
      <c r="J1210" s="142"/>
      <c r="K1210" s="142"/>
      <c r="L1210" s="143"/>
      <c r="M1210" s="143"/>
      <c r="N1210" s="143"/>
      <c r="Y1210" s="30">
        <f t="shared" si="18"/>
        <v>487.55</v>
      </c>
    </row>
    <row r="1211" spans="1:25" x14ac:dyDescent="0.2">
      <c r="A1211" s="134" t="s">
        <v>2437</v>
      </c>
      <c r="B1211" s="135" t="s">
        <v>2438</v>
      </c>
      <c r="C1211" s="136">
        <v>63.97</v>
      </c>
      <c r="D1211" s="136">
        <v>1.22</v>
      </c>
      <c r="E1211" s="136">
        <v>1.22</v>
      </c>
      <c r="F1211" s="136">
        <v>0</v>
      </c>
      <c r="G1211" s="137">
        <v>17.059999999999999</v>
      </c>
      <c r="H1211" s="142"/>
      <c r="I1211" s="142"/>
      <c r="J1211" s="142"/>
      <c r="K1211" s="142"/>
      <c r="L1211" s="143"/>
      <c r="M1211" s="143"/>
      <c r="N1211" s="143"/>
      <c r="Y1211" s="30">
        <f t="shared" si="18"/>
        <v>0</v>
      </c>
    </row>
    <row r="1212" spans="1:25" x14ac:dyDescent="0.2">
      <c r="A1212" s="134" t="s">
        <v>2439</v>
      </c>
      <c r="B1212" s="135" t="s">
        <v>2440</v>
      </c>
      <c r="C1212" s="136">
        <v>2051.16</v>
      </c>
      <c r="D1212" s="136">
        <v>38.97</v>
      </c>
      <c r="E1212" s="136">
        <v>0</v>
      </c>
      <c r="F1212" s="136">
        <v>38.97</v>
      </c>
      <c r="G1212" s="137">
        <v>0</v>
      </c>
      <c r="H1212" s="142"/>
      <c r="I1212" s="142"/>
      <c r="J1212" s="142"/>
      <c r="K1212" s="142"/>
      <c r="L1212" s="143"/>
      <c r="M1212" s="143"/>
      <c r="N1212" s="143"/>
      <c r="Y1212" s="30">
        <f t="shared" si="18"/>
        <v>38.97</v>
      </c>
    </row>
    <row r="1213" spans="1:25" x14ac:dyDescent="0.2">
      <c r="A1213" s="134" t="s">
        <v>2441</v>
      </c>
      <c r="B1213" s="135" t="s">
        <v>2442</v>
      </c>
      <c r="C1213" s="136">
        <v>2953.56</v>
      </c>
      <c r="D1213" s="136">
        <v>56.12</v>
      </c>
      <c r="E1213" s="136">
        <v>0</v>
      </c>
      <c r="F1213" s="136">
        <v>56.12</v>
      </c>
      <c r="G1213" s="137">
        <v>0</v>
      </c>
      <c r="H1213" s="142"/>
      <c r="I1213" s="142"/>
      <c r="J1213" s="142"/>
      <c r="K1213" s="142"/>
      <c r="L1213" s="143"/>
      <c r="M1213" s="143"/>
      <c r="N1213" s="143"/>
      <c r="Y1213" s="30">
        <f t="shared" si="18"/>
        <v>56.12</v>
      </c>
    </row>
    <row r="1214" spans="1:25" x14ac:dyDescent="0.2">
      <c r="A1214" s="134" t="s">
        <v>2443</v>
      </c>
      <c r="B1214" s="135" t="s">
        <v>2444</v>
      </c>
      <c r="C1214" s="136">
        <v>15904.35</v>
      </c>
      <c r="D1214" s="136">
        <v>302.18</v>
      </c>
      <c r="E1214" s="136">
        <v>0</v>
      </c>
      <c r="F1214" s="136">
        <v>302.18</v>
      </c>
      <c r="G1214" s="137">
        <v>0</v>
      </c>
      <c r="H1214" s="142"/>
      <c r="I1214" s="142"/>
      <c r="J1214" s="142"/>
      <c r="K1214" s="142"/>
      <c r="L1214" s="143"/>
      <c r="M1214" s="143"/>
      <c r="N1214" s="143"/>
      <c r="Y1214" s="30">
        <f t="shared" si="18"/>
        <v>302.18</v>
      </c>
    </row>
    <row r="1215" spans="1:25" x14ac:dyDescent="0.2">
      <c r="A1215" s="134" t="s">
        <v>2445</v>
      </c>
      <c r="B1215" s="135" t="s">
        <v>2446</v>
      </c>
      <c r="C1215" s="136">
        <v>1927.74</v>
      </c>
      <c r="D1215" s="136">
        <v>36.630000000000003</v>
      </c>
      <c r="E1215" s="136">
        <v>0</v>
      </c>
      <c r="F1215" s="136">
        <v>36.630000000000003</v>
      </c>
      <c r="G1215" s="137">
        <v>0</v>
      </c>
      <c r="H1215" s="142"/>
      <c r="I1215" s="142"/>
      <c r="J1215" s="142"/>
      <c r="K1215" s="142"/>
      <c r="L1215" s="143"/>
      <c r="M1215" s="143"/>
      <c r="N1215" s="143"/>
      <c r="Y1215" s="30">
        <f t="shared" si="18"/>
        <v>36.630000000000003</v>
      </c>
    </row>
    <row r="1216" spans="1:25" x14ac:dyDescent="0.2">
      <c r="A1216" s="134" t="s">
        <v>2447</v>
      </c>
      <c r="B1216" s="135" t="s">
        <v>2448</v>
      </c>
      <c r="C1216" s="136">
        <v>2365.44</v>
      </c>
      <c r="D1216" s="136">
        <v>44.94</v>
      </c>
      <c r="E1216" s="136">
        <v>0</v>
      </c>
      <c r="F1216" s="136">
        <v>44.94</v>
      </c>
      <c r="G1216" s="137">
        <v>0</v>
      </c>
      <c r="H1216" s="142"/>
      <c r="I1216" s="142"/>
      <c r="J1216" s="142"/>
      <c r="K1216" s="142"/>
      <c r="L1216" s="143"/>
      <c r="M1216" s="143"/>
      <c r="N1216" s="143"/>
      <c r="Y1216" s="30">
        <f t="shared" si="18"/>
        <v>44.94</v>
      </c>
    </row>
    <row r="1217" spans="1:25" x14ac:dyDescent="0.2">
      <c r="A1217" s="134" t="s">
        <v>2449</v>
      </c>
      <c r="B1217" s="135" t="s">
        <v>2450</v>
      </c>
      <c r="C1217" s="136">
        <v>30783.01</v>
      </c>
      <c r="D1217" s="136">
        <v>584.88</v>
      </c>
      <c r="E1217" s="136">
        <v>0</v>
      </c>
      <c r="F1217" s="136">
        <v>584.88</v>
      </c>
      <c r="G1217" s="137">
        <v>0</v>
      </c>
      <c r="H1217" s="142"/>
      <c r="I1217" s="142"/>
      <c r="J1217" s="142"/>
      <c r="K1217" s="142"/>
      <c r="L1217" s="143"/>
      <c r="M1217" s="143"/>
      <c r="N1217" s="143"/>
      <c r="Y1217" s="30">
        <f t="shared" si="18"/>
        <v>584.88</v>
      </c>
    </row>
    <row r="1218" spans="1:25" x14ac:dyDescent="0.2">
      <c r="A1218" s="134" t="s">
        <v>2451</v>
      </c>
      <c r="B1218" s="135" t="s">
        <v>2452</v>
      </c>
      <c r="C1218" s="136">
        <v>74777.509999999995</v>
      </c>
      <c r="D1218" s="136">
        <v>1420.77</v>
      </c>
      <c r="E1218" s="136">
        <v>0</v>
      </c>
      <c r="F1218" s="136">
        <v>1420.77</v>
      </c>
      <c r="G1218" s="137">
        <v>0</v>
      </c>
      <c r="H1218" s="142"/>
      <c r="I1218" s="142"/>
      <c r="J1218" s="142"/>
      <c r="K1218" s="142"/>
      <c r="L1218" s="143"/>
      <c r="M1218" s="143"/>
      <c r="N1218" s="143"/>
      <c r="Y1218" s="30">
        <f t="shared" si="18"/>
        <v>1420.77</v>
      </c>
    </row>
    <row r="1219" spans="1:25" x14ac:dyDescent="0.2">
      <c r="A1219" s="134" t="s">
        <v>2453</v>
      </c>
      <c r="B1219" s="135" t="s">
        <v>2454</v>
      </c>
      <c r="C1219" s="136">
        <v>298.18</v>
      </c>
      <c r="D1219" s="136">
        <v>5.67</v>
      </c>
      <c r="E1219" s="136">
        <v>5.67</v>
      </c>
      <c r="F1219" s="136">
        <v>0</v>
      </c>
      <c r="G1219" s="137">
        <v>34.78</v>
      </c>
      <c r="H1219" s="142"/>
      <c r="I1219" s="142"/>
      <c r="J1219" s="142"/>
      <c r="K1219" s="142"/>
      <c r="L1219" s="143"/>
      <c r="M1219" s="143"/>
      <c r="N1219" s="143"/>
      <c r="Y1219" s="30">
        <f t="shared" si="18"/>
        <v>0</v>
      </c>
    </row>
    <row r="1220" spans="1:25" x14ac:dyDescent="0.2">
      <c r="A1220" s="134" t="s">
        <v>2455</v>
      </c>
      <c r="B1220" s="135" t="s">
        <v>2456</v>
      </c>
      <c r="C1220" s="136">
        <v>3575.79</v>
      </c>
      <c r="D1220" s="136">
        <v>67.94</v>
      </c>
      <c r="E1220" s="136">
        <v>0</v>
      </c>
      <c r="F1220" s="136">
        <v>67.94</v>
      </c>
      <c r="G1220" s="137">
        <v>0</v>
      </c>
      <c r="H1220" s="142"/>
      <c r="I1220" s="142"/>
      <c r="J1220" s="142"/>
      <c r="K1220" s="142"/>
      <c r="L1220" s="143"/>
      <c r="M1220" s="143"/>
      <c r="N1220" s="143"/>
      <c r="Y1220" s="30">
        <f t="shared" si="18"/>
        <v>67.94</v>
      </c>
    </row>
    <row r="1221" spans="1:25" x14ac:dyDescent="0.2">
      <c r="A1221" s="134" t="s">
        <v>2457</v>
      </c>
      <c r="B1221" s="135" t="s">
        <v>2458</v>
      </c>
      <c r="C1221" s="136">
        <v>7624.78</v>
      </c>
      <c r="D1221" s="136">
        <v>144.87</v>
      </c>
      <c r="E1221" s="136">
        <v>0</v>
      </c>
      <c r="F1221" s="136">
        <v>144.87</v>
      </c>
      <c r="G1221" s="137">
        <v>0</v>
      </c>
      <c r="H1221" s="142"/>
      <c r="I1221" s="142"/>
      <c r="J1221" s="142"/>
      <c r="K1221" s="142"/>
      <c r="L1221" s="143"/>
      <c r="M1221" s="143"/>
      <c r="N1221" s="143"/>
      <c r="Y1221" s="30">
        <f t="shared" si="18"/>
        <v>144.87</v>
      </c>
    </row>
    <row r="1222" spans="1:25" x14ac:dyDescent="0.2">
      <c r="A1222" s="134" t="s">
        <v>2459</v>
      </c>
      <c r="B1222" s="135" t="s">
        <v>2460</v>
      </c>
      <c r="C1222" s="136">
        <v>3429.48</v>
      </c>
      <c r="D1222" s="136">
        <v>65.16</v>
      </c>
      <c r="E1222" s="136">
        <v>0</v>
      </c>
      <c r="F1222" s="136">
        <v>65.16</v>
      </c>
      <c r="G1222" s="137">
        <v>0</v>
      </c>
      <c r="H1222" s="142"/>
      <c r="I1222" s="142"/>
      <c r="J1222" s="142"/>
      <c r="K1222" s="142"/>
      <c r="L1222" s="143"/>
      <c r="M1222" s="143"/>
      <c r="N1222" s="143"/>
      <c r="Y1222" s="30">
        <f t="shared" si="18"/>
        <v>65.16</v>
      </c>
    </row>
    <row r="1223" spans="1:25" x14ac:dyDescent="0.2">
      <c r="A1223" s="134" t="s">
        <v>2461</v>
      </c>
      <c r="B1223" s="135" t="s">
        <v>2462</v>
      </c>
      <c r="C1223" s="136">
        <v>15836.18</v>
      </c>
      <c r="D1223" s="136">
        <v>300.89</v>
      </c>
      <c r="E1223" s="136">
        <v>0</v>
      </c>
      <c r="F1223" s="136">
        <v>300.89</v>
      </c>
      <c r="G1223" s="137">
        <v>0</v>
      </c>
      <c r="H1223" s="142"/>
      <c r="I1223" s="142"/>
      <c r="J1223" s="142"/>
      <c r="K1223" s="142"/>
      <c r="L1223" s="143"/>
      <c r="M1223" s="143"/>
      <c r="N1223" s="143"/>
      <c r="Y1223" s="30">
        <f t="shared" si="18"/>
        <v>300.89</v>
      </c>
    </row>
    <row r="1224" spans="1:25" x14ac:dyDescent="0.2">
      <c r="A1224" s="134" t="s">
        <v>2463</v>
      </c>
      <c r="B1224" s="135" t="s">
        <v>2464</v>
      </c>
      <c r="C1224" s="136">
        <v>866.42</v>
      </c>
      <c r="D1224" s="136">
        <v>16.46</v>
      </c>
      <c r="E1224" s="136">
        <v>0</v>
      </c>
      <c r="F1224" s="136">
        <v>16.46</v>
      </c>
      <c r="G1224" s="137">
        <v>0</v>
      </c>
      <c r="H1224" s="142"/>
      <c r="I1224" s="142"/>
      <c r="J1224" s="142"/>
      <c r="K1224" s="142"/>
      <c r="L1224" s="143"/>
      <c r="M1224" s="143"/>
      <c r="N1224" s="143"/>
      <c r="Y1224" s="30">
        <f t="shared" si="18"/>
        <v>16.46</v>
      </c>
    </row>
    <row r="1225" spans="1:25" x14ac:dyDescent="0.2">
      <c r="A1225" s="134" t="s">
        <v>2465</v>
      </c>
      <c r="B1225" s="135" t="s">
        <v>2466</v>
      </c>
      <c r="C1225" s="136">
        <v>20211.03</v>
      </c>
      <c r="D1225" s="136">
        <v>384.01</v>
      </c>
      <c r="E1225" s="136">
        <v>0</v>
      </c>
      <c r="F1225" s="136">
        <v>384.01</v>
      </c>
      <c r="G1225" s="137">
        <v>0</v>
      </c>
      <c r="H1225" s="142"/>
      <c r="I1225" s="142"/>
      <c r="J1225" s="142"/>
      <c r="K1225" s="142"/>
      <c r="L1225" s="143"/>
      <c r="M1225" s="143"/>
      <c r="N1225" s="143"/>
      <c r="Y1225" s="30">
        <f t="shared" si="18"/>
        <v>384.01</v>
      </c>
    </row>
    <row r="1226" spans="1:25" x14ac:dyDescent="0.2">
      <c r="A1226" s="134" t="s">
        <v>2467</v>
      </c>
      <c r="B1226" s="135" t="s">
        <v>2468</v>
      </c>
      <c r="C1226" s="136">
        <v>164</v>
      </c>
      <c r="D1226" s="136">
        <v>3.12</v>
      </c>
      <c r="E1226" s="136">
        <v>0.92</v>
      </c>
      <c r="F1226" s="136">
        <v>2.2000000000000002</v>
      </c>
      <c r="G1226" s="137">
        <v>0</v>
      </c>
      <c r="H1226" s="142"/>
      <c r="I1226" s="142"/>
      <c r="J1226" s="142"/>
      <c r="K1226" s="142"/>
      <c r="L1226" s="143"/>
      <c r="M1226" s="143"/>
      <c r="N1226" s="143"/>
      <c r="Y1226" s="30">
        <f t="shared" si="18"/>
        <v>2.2000000000000002</v>
      </c>
    </row>
    <row r="1227" spans="1:25" x14ac:dyDescent="0.2">
      <c r="A1227" s="134" t="s">
        <v>2469</v>
      </c>
      <c r="B1227" s="135" t="s">
        <v>2470</v>
      </c>
      <c r="C1227" s="136">
        <v>111.38</v>
      </c>
      <c r="D1227" s="136">
        <v>2.12</v>
      </c>
      <c r="E1227" s="136">
        <v>2.12</v>
      </c>
      <c r="F1227" s="136">
        <v>0</v>
      </c>
      <c r="G1227" s="137">
        <v>47.17</v>
      </c>
      <c r="H1227" s="142"/>
      <c r="I1227" s="142"/>
      <c r="J1227" s="142"/>
      <c r="K1227" s="142"/>
      <c r="L1227" s="143"/>
      <c r="M1227" s="143"/>
      <c r="N1227" s="143"/>
      <c r="Y1227" s="30">
        <f t="shared" si="18"/>
        <v>0</v>
      </c>
    </row>
    <row r="1228" spans="1:25" x14ac:dyDescent="0.2">
      <c r="A1228" s="134" t="s">
        <v>2471</v>
      </c>
      <c r="B1228" s="135" t="s">
        <v>2472</v>
      </c>
      <c r="C1228" s="136">
        <v>113.03</v>
      </c>
      <c r="D1228" s="136">
        <v>2.15</v>
      </c>
      <c r="E1228" s="136">
        <v>2.15</v>
      </c>
      <c r="F1228" s="136">
        <v>0</v>
      </c>
      <c r="G1228" s="137">
        <v>40.86</v>
      </c>
      <c r="H1228" s="142"/>
      <c r="I1228" s="142"/>
      <c r="J1228" s="142"/>
      <c r="K1228" s="142"/>
      <c r="L1228" s="143"/>
      <c r="M1228" s="143"/>
      <c r="N1228" s="143"/>
      <c r="Y1228" s="30">
        <f t="shared" si="18"/>
        <v>0</v>
      </c>
    </row>
    <row r="1229" spans="1:25" x14ac:dyDescent="0.2">
      <c r="A1229" s="134" t="s">
        <v>2473</v>
      </c>
      <c r="B1229" s="135" t="s">
        <v>2474</v>
      </c>
      <c r="C1229" s="136">
        <v>34172.559999999998</v>
      </c>
      <c r="D1229" s="136">
        <v>649.28</v>
      </c>
      <c r="E1229" s="136">
        <v>0</v>
      </c>
      <c r="F1229" s="136">
        <v>649.28</v>
      </c>
      <c r="G1229" s="137">
        <v>0</v>
      </c>
      <c r="H1229" s="142"/>
      <c r="I1229" s="142"/>
      <c r="J1229" s="142"/>
      <c r="K1229" s="142"/>
      <c r="L1229" s="143"/>
      <c r="M1229" s="143"/>
      <c r="N1229" s="143"/>
      <c r="Y1229" s="30">
        <f t="shared" si="18"/>
        <v>649.28</v>
      </c>
    </row>
    <row r="1230" spans="1:25" x14ac:dyDescent="0.2">
      <c r="A1230" s="134" t="s">
        <v>2475</v>
      </c>
      <c r="B1230" s="135" t="s">
        <v>2476</v>
      </c>
      <c r="C1230" s="136">
        <v>68394.2</v>
      </c>
      <c r="D1230" s="136">
        <v>1299.49</v>
      </c>
      <c r="E1230" s="136">
        <v>0</v>
      </c>
      <c r="F1230" s="136">
        <v>1299.49</v>
      </c>
      <c r="G1230" s="137">
        <v>0</v>
      </c>
      <c r="H1230" s="142"/>
      <c r="I1230" s="142"/>
      <c r="J1230" s="142"/>
      <c r="K1230" s="142"/>
      <c r="L1230" s="143"/>
      <c r="M1230" s="143"/>
      <c r="N1230" s="143"/>
      <c r="Y1230" s="30">
        <f t="shared" si="18"/>
        <v>1299.49</v>
      </c>
    </row>
    <row r="1231" spans="1:25" x14ac:dyDescent="0.2">
      <c r="A1231" s="134" t="s">
        <v>2477</v>
      </c>
      <c r="B1231" s="135" t="s">
        <v>2478</v>
      </c>
      <c r="C1231" s="136">
        <v>6113.21</v>
      </c>
      <c r="D1231" s="136">
        <v>116.15</v>
      </c>
      <c r="E1231" s="136">
        <v>0</v>
      </c>
      <c r="F1231" s="136">
        <v>116.15</v>
      </c>
      <c r="G1231" s="137">
        <v>0</v>
      </c>
      <c r="H1231" s="142"/>
      <c r="I1231" s="142"/>
      <c r="J1231" s="142"/>
      <c r="K1231" s="142"/>
      <c r="L1231" s="143"/>
      <c r="M1231" s="143"/>
      <c r="N1231" s="143"/>
      <c r="Y1231" s="30">
        <f t="shared" ref="Y1231:Y1294" si="19">W1231+R1231+M1231+F1231</f>
        <v>116.15</v>
      </c>
    </row>
    <row r="1232" spans="1:25" x14ac:dyDescent="0.2">
      <c r="A1232" s="134" t="s">
        <v>2479</v>
      </c>
      <c r="B1232" s="135" t="s">
        <v>2480</v>
      </c>
      <c r="C1232" s="136">
        <v>1403.83</v>
      </c>
      <c r="D1232" s="136">
        <v>26.67</v>
      </c>
      <c r="E1232" s="136">
        <v>0</v>
      </c>
      <c r="F1232" s="136">
        <v>26.67</v>
      </c>
      <c r="G1232" s="137">
        <v>0</v>
      </c>
      <c r="H1232" s="142"/>
      <c r="I1232" s="142"/>
      <c r="J1232" s="142"/>
      <c r="K1232" s="142"/>
      <c r="L1232" s="143"/>
      <c r="M1232" s="143"/>
      <c r="N1232" s="143"/>
      <c r="Y1232" s="30">
        <f t="shared" si="19"/>
        <v>26.67</v>
      </c>
    </row>
    <row r="1233" spans="1:25" x14ac:dyDescent="0.2">
      <c r="A1233" s="134" t="s">
        <v>2481</v>
      </c>
      <c r="B1233" s="135" t="s">
        <v>2482</v>
      </c>
      <c r="C1233" s="136">
        <v>5233.8999999999996</v>
      </c>
      <c r="D1233" s="136">
        <v>99.45</v>
      </c>
      <c r="E1233" s="136">
        <v>0</v>
      </c>
      <c r="F1233" s="136">
        <v>99.45</v>
      </c>
      <c r="G1233" s="137">
        <v>0</v>
      </c>
      <c r="H1233" s="142"/>
      <c r="I1233" s="142"/>
      <c r="J1233" s="142"/>
      <c r="K1233" s="142"/>
      <c r="L1233" s="143"/>
      <c r="M1233" s="143"/>
      <c r="N1233" s="143"/>
      <c r="Y1233" s="30">
        <f t="shared" si="19"/>
        <v>99.45</v>
      </c>
    </row>
    <row r="1234" spans="1:25" x14ac:dyDescent="0.2">
      <c r="A1234" s="134" t="s">
        <v>2483</v>
      </c>
      <c r="B1234" s="135" t="s">
        <v>2484</v>
      </c>
      <c r="C1234" s="136">
        <v>10897.6</v>
      </c>
      <c r="D1234" s="136">
        <v>207.06</v>
      </c>
      <c r="E1234" s="136">
        <v>0</v>
      </c>
      <c r="F1234" s="136">
        <v>207.06</v>
      </c>
      <c r="G1234" s="137">
        <v>0</v>
      </c>
      <c r="H1234" s="142"/>
      <c r="I1234" s="142"/>
      <c r="J1234" s="142"/>
      <c r="K1234" s="142"/>
      <c r="L1234" s="143"/>
      <c r="M1234" s="143"/>
      <c r="N1234" s="143"/>
      <c r="Y1234" s="30">
        <f t="shared" si="19"/>
        <v>207.06</v>
      </c>
    </row>
    <row r="1235" spans="1:25" x14ac:dyDescent="0.2">
      <c r="A1235" s="134" t="s">
        <v>2485</v>
      </c>
      <c r="B1235" s="135" t="s">
        <v>2486</v>
      </c>
      <c r="C1235" s="136">
        <v>29775.360000000001</v>
      </c>
      <c r="D1235" s="136">
        <v>565.73</v>
      </c>
      <c r="E1235" s="136">
        <v>0</v>
      </c>
      <c r="F1235" s="136">
        <v>565.73</v>
      </c>
      <c r="G1235" s="137">
        <v>0</v>
      </c>
      <c r="H1235" s="142"/>
      <c r="I1235" s="142"/>
      <c r="J1235" s="142"/>
      <c r="K1235" s="142"/>
      <c r="L1235" s="143"/>
      <c r="M1235" s="143"/>
      <c r="N1235" s="143"/>
      <c r="Y1235" s="30">
        <f t="shared" si="19"/>
        <v>565.73</v>
      </c>
    </row>
    <row r="1236" spans="1:25" x14ac:dyDescent="0.2">
      <c r="A1236" s="134" t="s">
        <v>2487</v>
      </c>
      <c r="B1236" s="135" t="s">
        <v>2488</v>
      </c>
      <c r="C1236" s="136">
        <v>6320.73</v>
      </c>
      <c r="D1236" s="136">
        <v>120.1</v>
      </c>
      <c r="E1236" s="136">
        <v>0</v>
      </c>
      <c r="F1236" s="136">
        <v>120.1</v>
      </c>
      <c r="G1236" s="137">
        <v>0</v>
      </c>
      <c r="H1236" s="142"/>
      <c r="I1236" s="142"/>
      <c r="J1236" s="142"/>
      <c r="K1236" s="142"/>
      <c r="L1236" s="143"/>
      <c r="M1236" s="143"/>
      <c r="N1236" s="143"/>
      <c r="Y1236" s="30">
        <f t="shared" si="19"/>
        <v>120.1</v>
      </c>
    </row>
    <row r="1237" spans="1:25" x14ac:dyDescent="0.2">
      <c r="A1237" s="134" t="s">
        <v>2489</v>
      </c>
      <c r="B1237" s="135" t="s">
        <v>2490</v>
      </c>
      <c r="C1237" s="136">
        <v>2.65</v>
      </c>
      <c r="D1237" s="136">
        <v>0.05</v>
      </c>
      <c r="E1237" s="136">
        <v>0.05</v>
      </c>
      <c r="F1237" s="136">
        <v>0</v>
      </c>
      <c r="G1237" s="137">
        <v>6.14</v>
      </c>
      <c r="H1237" s="142"/>
      <c r="I1237" s="142"/>
      <c r="J1237" s="142"/>
      <c r="K1237" s="142"/>
      <c r="L1237" s="143"/>
      <c r="M1237" s="143"/>
      <c r="N1237" s="143"/>
      <c r="Y1237" s="30">
        <f t="shared" si="19"/>
        <v>0</v>
      </c>
    </row>
    <row r="1238" spans="1:25" x14ac:dyDescent="0.2">
      <c r="A1238" s="134" t="s">
        <v>2491</v>
      </c>
      <c r="B1238" s="135" t="s">
        <v>2492</v>
      </c>
      <c r="C1238" s="136">
        <v>11369.33</v>
      </c>
      <c r="D1238" s="136">
        <v>216.02</v>
      </c>
      <c r="E1238" s="136">
        <v>0</v>
      </c>
      <c r="F1238" s="136">
        <v>216.02</v>
      </c>
      <c r="G1238" s="137">
        <v>0</v>
      </c>
      <c r="H1238" s="142"/>
      <c r="I1238" s="142"/>
      <c r="J1238" s="142"/>
      <c r="K1238" s="142"/>
      <c r="L1238" s="143"/>
      <c r="M1238" s="143"/>
      <c r="N1238" s="143"/>
      <c r="Y1238" s="30">
        <f t="shared" si="19"/>
        <v>216.02</v>
      </c>
    </row>
    <row r="1239" spans="1:25" x14ac:dyDescent="0.2">
      <c r="A1239" s="134" t="s">
        <v>2493</v>
      </c>
      <c r="B1239" s="135" t="s">
        <v>2494</v>
      </c>
      <c r="C1239" s="136">
        <v>7258.1</v>
      </c>
      <c r="D1239" s="136">
        <v>137.91</v>
      </c>
      <c r="E1239" s="136">
        <v>0</v>
      </c>
      <c r="F1239" s="136">
        <v>137.91</v>
      </c>
      <c r="G1239" s="137">
        <v>0</v>
      </c>
      <c r="H1239" s="142"/>
      <c r="I1239" s="142"/>
      <c r="J1239" s="142"/>
      <c r="K1239" s="142"/>
      <c r="L1239" s="143"/>
      <c r="M1239" s="143"/>
      <c r="N1239" s="143"/>
      <c r="Y1239" s="30">
        <f t="shared" si="19"/>
        <v>137.91</v>
      </c>
    </row>
    <row r="1240" spans="1:25" x14ac:dyDescent="0.2">
      <c r="A1240" s="134" t="s">
        <v>2495</v>
      </c>
      <c r="B1240" s="135" t="s">
        <v>2496</v>
      </c>
      <c r="C1240" s="136">
        <v>16172.5</v>
      </c>
      <c r="D1240" s="136">
        <v>307.27999999999997</v>
      </c>
      <c r="E1240" s="136">
        <v>0</v>
      </c>
      <c r="F1240" s="136">
        <v>307.27999999999997</v>
      </c>
      <c r="G1240" s="137">
        <v>0</v>
      </c>
      <c r="H1240" s="142"/>
      <c r="I1240" s="142"/>
      <c r="J1240" s="142"/>
      <c r="K1240" s="142"/>
      <c r="L1240" s="143"/>
      <c r="M1240" s="143"/>
      <c r="N1240" s="143"/>
      <c r="Y1240" s="30">
        <f t="shared" si="19"/>
        <v>307.27999999999997</v>
      </c>
    </row>
    <row r="1241" spans="1:25" x14ac:dyDescent="0.2">
      <c r="A1241" s="134" t="s">
        <v>2497</v>
      </c>
      <c r="B1241" s="135" t="s">
        <v>2498</v>
      </c>
      <c r="C1241" s="136">
        <v>2386.75</v>
      </c>
      <c r="D1241" s="136">
        <v>45.35</v>
      </c>
      <c r="E1241" s="136">
        <v>45.35</v>
      </c>
      <c r="F1241" s="136">
        <v>0</v>
      </c>
      <c r="G1241" s="137">
        <v>623.99</v>
      </c>
      <c r="H1241" s="142"/>
      <c r="I1241" s="142"/>
      <c r="J1241" s="142"/>
      <c r="K1241" s="142"/>
      <c r="L1241" s="143"/>
      <c r="M1241" s="143"/>
      <c r="N1241" s="143"/>
      <c r="Y1241" s="30">
        <f t="shared" si="19"/>
        <v>0</v>
      </c>
    </row>
    <row r="1242" spans="1:25" x14ac:dyDescent="0.2">
      <c r="A1242" s="134" t="s">
        <v>2499</v>
      </c>
      <c r="B1242" s="135" t="s">
        <v>2500</v>
      </c>
      <c r="C1242" s="136">
        <v>13950.24</v>
      </c>
      <c r="D1242" s="136">
        <v>265.06</v>
      </c>
      <c r="E1242" s="136">
        <v>0</v>
      </c>
      <c r="F1242" s="136">
        <v>265.06</v>
      </c>
      <c r="G1242" s="137">
        <v>0</v>
      </c>
      <c r="H1242" s="142"/>
      <c r="I1242" s="142"/>
      <c r="J1242" s="142"/>
      <c r="K1242" s="142"/>
      <c r="L1242" s="143"/>
      <c r="M1242" s="143"/>
      <c r="N1242" s="143"/>
      <c r="Y1242" s="30">
        <f t="shared" si="19"/>
        <v>265.06</v>
      </c>
    </row>
    <row r="1243" spans="1:25" x14ac:dyDescent="0.2">
      <c r="A1243" s="134" t="s">
        <v>2501</v>
      </c>
      <c r="B1243" s="135" t="s">
        <v>2502</v>
      </c>
      <c r="C1243" s="136">
        <v>3273.18</v>
      </c>
      <c r="D1243" s="136">
        <v>62.19</v>
      </c>
      <c r="E1243" s="136">
        <v>0</v>
      </c>
      <c r="F1243" s="136">
        <v>62.19</v>
      </c>
      <c r="G1243" s="137">
        <v>0</v>
      </c>
      <c r="H1243" s="142"/>
      <c r="I1243" s="142"/>
      <c r="J1243" s="142"/>
      <c r="K1243" s="142"/>
      <c r="L1243" s="143"/>
      <c r="M1243" s="143"/>
      <c r="N1243" s="143"/>
      <c r="Y1243" s="30">
        <f t="shared" si="19"/>
        <v>62.19</v>
      </c>
    </row>
    <row r="1244" spans="1:25" x14ac:dyDescent="0.2">
      <c r="A1244" s="134" t="s">
        <v>2503</v>
      </c>
      <c r="B1244" s="135" t="s">
        <v>2504</v>
      </c>
      <c r="C1244" s="136">
        <v>5359.25</v>
      </c>
      <c r="D1244" s="136">
        <v>101.83</v>
      </c>
      <c r="E1244" s="136">
        <v>0</v>
      </c>
      <c r="F1244" s="136">
        <v>101.83</v>
      </c>
      <c r="G1244" s="137">
        <v>0</v>
      </c>
      <c r="H1244" s="142"/>
      <c r="I1244" s="142"/>
      <c r="J1244" s="142"/>
      <c r="K1244" s="142"/>
      <c r="L1244" s="143"/>
      <c r="M1244" s="143"/>
      <c r="N1244" s="143"/>
      <c r="Y1244" s="30">
        <f t="shared" si="19"/>
        <v>101.83</v>
      </c>
    </row>
    <row r="1245" spans="1:25" x14ac:dyDescent="0.2">
      <c r="A1245" s="134" t="s">
        <v>2505</v>
      </c>
      <c r="B1245" s="135" t="s">
        <v>2506</v>
      </c>
      <c r="C1245" s="136">
        <v>36809.17</v>
      </c>
      <c r="D1245" s="136">
        <v>699.38</v>
      </c>
      <c r="E1245" s="136">
        <v>0</v>
      </c>
      <c r="F1245" s="136">
        <v>699.38</v>
      </c>
      <c r="G1245" s="137">
        <v>0</v>
      </c>
      <c r="H1245" s="142"/>
      <c r="I1245" s="142"/>
      <c r="J1245" s="142"/>
      <c r="K1245" s="142"/>
      <c r="L1245" s="143"/>
      <c r="M1245" s="143"/>
      <c r="N1245" s="143"/>
      <c r="Y1245" s="30">
        <f t="shared" si="19"/>
        <v>699.38</v>
      </c>
    </row>
    <row r="1246" spans="1:25" x14ac:dyDescent="0.2">
      <c r="A1246" s="134" t="s">
        <v>2507</v>
      </c>
      <c r="B1246" s="135" t="s">
        <v>2508</v>
      </c>
      <c r="C1246" s="136">
        <v>161.22999999999999</v>
      </c>
      <c r="D1246" s="136">
        <v>3.06</v>
      </c>
      <c r="E1246" s="136">
        <v>0</v>
      </c>
      <c r="F1246" s="136">
        <v>3.06</v>
      </c>
      <c r="G1246" s="137">
        <v>0</v>
      </c>
      <c r="H1246" s="142"/>
      <c r="I1246" s="142"/>
      <c r="J1246" s="142"/>
      <c r="K1246" s="142"/>
      <c r="L1246" s="143"/>
      <c r="M1246" s="143"/>
      <c r="N1246" s="143"/>
      <c r="Y1246" s="30">
        <f t="shared" si="19"/>
        <v>3.06</v>
      </c>
    </row>
    <row r="1247" spans="1:25" x14ac:dyDescent="0.2">
      <c r="A1247" s="134" t="s">
        <v>2509</v>
      </c>
      <c r="B1247" s="135" t="s">
        <v>2510</v>
      </c>
      <c r="C1247" s="136">
        <v>2518.7800000000002</v>
      </c>
      <c r="D1247" s="136">
        <v>47.86</v>
      </c>
      <c r="E1247" s="136">
        <v>0</v>
      </c>
      <c r="F1247" s="136">
        <v>47.86</v>
      </c>
      <c r="G1247" s="137">
        <v>0</v>
      </c>
      <c r="H1247" s="142"/>
      <c r="I1247" s="142"/>
      <c r="J1247" s="142"/>
      <c r="K1247" s="142"/>
      <c r="L1247" s="143"/>
      <c r="M1247" s="143"/>
      <c r="N1247" s="143"/>
      <c r="Y1247" s="30">
        <f t="shared" si="19"/>
        <v>47.86</v>
      </c>
    </row>
    <row r="1248" spans="1:25" x14ac:dyDescent="0.2">
      <c r="A1248" s="134" t="s">
        <v>2511</v>
      </c>
      <c r="B1248" s="135" t="s">
        <v>2512</v>
      </c>
      <c r="C1248" s="136">
        <v>180.28</v>
      </c>
      <c r="D1248" s="136">
        <v>3.43</v>
      </c>
      <c r="E1248" s="136">
        <v>3.43</v>
      </c>
      <c r="F1248" s="136">
        <v>0</v>
      </c>
      <c r="G1248" s="137">
        <v>73.319999999999993</v>
      </c>
      <c r="H1248" s="142"/>
      <c r="I1248" s="142"/>
      <c r="J1248" s="142"/>
      <c r="K1248" s="142"/>
      <c r="L1248" s="143"/>
      <c r="M1248" s="143"/>
      <c r="N1248" s="143"/>
      <c r="Y1248" s="30">
        <f t="shared" si="19"/>
        <v>0</v>
      </c>
    </row>
    <row r="1249" spans="1:25" x14ac:dyDescent="0.2">
      <c r="A1249" s="134" t="s">
        <v>2513</v>
      </c>
      <c r="B1249" s="135" t="s">
        <v>2514</v>
      </c>
      <c r="C1249" s="136">
        <v>1132.52</v>
      </c>
      <c r="D1249" s="136">
        <v>21.52</v>
      </c>
      <c r="E1249" s="136">
        <v>0</v>
      </c>
      <c r="F1249" s="136">
        <v>21.52</v>
      </c>
      <c r="G1249" s="137">
        <v>0</v>
      </c>
      <c r="H1249" s="142"/>
      <c r="I1249" s="142"/>
      <c r="J1249" s="142"/>
      <c r="K1249" s="142"/>
      <c r="L1249" s="143"/>
      <c r="M1249" s="143"/>
      <c r="N1249" s="143"/>
      <c r="Y1249" s="30">
        <f t="shared" si="19"/>
        <v>21.52</v>
      </c>
    </row>
    <row r="1250" spans="1:25" x14ac:dyDescent="0.2">
      <c r="A1250" s="134" t="s">
        <v>2515</v>
      </c>
      <c r="B1250" s="135" t="s">
        <v>2516</v>
      </c>
      <c r="C1250" s="136">
        <v>35609.46</v>
      </c>
      <c r="D1250" s="136">
        <v>676.58</v>
      </c>
      <c r="E1250" s="136">
        <v>0</v>
      </c>
      <c r="F1250" s="136">
        <v>676.58</v>
      </c>
      <c r="G1250" s="137">
        <v>0</v>
      </c>
      <c r="H1250" s="142"/>
      <c r="I1250" s="142"/>
      <c r="J1250" s="142"/>
      <c r="K1250" s="142"/>
      <c r="L1250" s="143"/>
      <c r="M1250" s="143"/>
      <c r="N1250" s="143"/>
      <c r="Y1250" s="30">
        <f t="shared" si="19"/>
        <v>676.58</v>
      </c>
    </row>
    <row r="1251" spans="1:25" x14ac:dyDescent="0.2">
      <c r="A1251" s="134" t="s">
        <v>2517</v>
      </c>
      <c r="B1251" s="135" t="s">
        <v>2518</v>
      </c>
      <c r="C1251" s="136">
        <v>9114.34</v>
      </c>
      <c r="D1251" s="136">
        <v>173.17</v>
      </c>
      <c r="E1251" s="136">
        <v>0</v>
      </c>
      <c r="F1251" s="136">
        <v>173.17</v>
      </c>
      <c r="G1251" s="137">
        <v>0</v>
      </c>
      <c r="H1251" s="142"/>
      <c r="I1251" s="142"/>
      <c r="J1251" s="142"/>
      <c r="K1251" s="142"/>
      <c r="L1251" s="143"/>
      <c r="M1251" s="143"/>
      <c r="N1251" s="143"/>
      <c r="Y1251" s="30">
        <f t="shared" si="19"/>
        <v>173.17</v>
      </c>
    </row>
    <row r="1252" spans="1:25" x14ac:dyDescent="0.2">
      <c r="A1252" s="134" t="s">
        <v>2519</v>
      </c>
      <c r="B1252" s="135" t="s">
        <v>2520</v>
      </c>
      <c r="C1252" s="136">
        <v>8327.33</v>
      </c>
      <c r="D1252" s="136">
        <v>158.22</v>
      </c>
      <c r="E1252" s="136">
        <v>0</v>
      </c>
      <c r="F1252" s="136">
        <v>158.22</v>
      </c>
      <c r="G1252" s="137">
        <v>0</v>
      </c>
      <c r="H1252" s="142"/>
      <c r="I1252" s="142"/>
      <c r="J1252" s="142"/>
      <c r="K1252" s="142"/>
      <c r="L1252" s="143"/>
      <c r="M1252" s="143"/>
      <c r="N1252" s="143"/>
      <c r="Y1252" s="30">
        <f t="shared" si="19"/>
        <v>158.22</v>
      </c>
    </row>
    <row r="1253" spans="1:25" x14ac:dyDescent="0.2">
      <c r="A1253" s="134" t="s">
        <v>2521</v>
      </c>
      <c r="B1253" s="135" t="s">
        <v>2522</v>
      </c>
      <c r="C1253" s="136">
        <v>312.58</v>
      </c>
      <c r="D1253" s="136">
        <v>5.94</v>
      </c>
      <c r="E1253" s="136">
        <v>5.94</v>
      </c>
      <c r="F1253" s="136">
        <v>0</v>
      </c>
      <c r="G1253" s="137">
        <v>2.56</v>
      </c>
      <c r="H1253" s="142"/>
      <c r="I1253" s="142"/>
      <c r="J1253" s="142"/>
      <c r="K1253" s="142"/>
      <c r="L1253" s="143"/>
      <c r="M1253" s="143"/>
      <c r="N1253" s="143"/>
      <c r="Y1253" s="30">
        <f t="shared" si="19"/>
        <v>0</v>
      </c>
    </row>
    <row r="1254" spans="1:25" x14ac:dyDescent="0.2">
      <c r="A1254" s="134" t="s">
        <v>2523</v>
      </c>
      <c r="B1254" s="135" t="s">
        <v>2524</v>
      </c>
      <c r="C1254" s="136">
        <v>2524.0300000000002</v>
      </c>
      <c r="D1254" s="136">
        <v>47.96</v>
      </c>
      <c r="E1254" s="136">
        <v>0</v>
      </c>
      <c r="F1254" s="136">
        <v>47.96</v>
      </c>
      <c r="G1254" s="137">
        <v>0</v>
      </c>
      <c r="H1254" s="142"/>
      <c r="I1254" s="142"/>
      <c r="J1254" s="142"/>
      <c r="K1254" s="142"/>
      <c r="L1254" s="143"/>
      <c r="M1254" s="143"/>
      <c r="N1254" s="143"/>
      <c r="Y1254" s="30">
        <f t="shared" si="19"/>
        <v>47.96</v>
      </c>
    </row>
    <row r="1255" spans="1:25" x14ac:dyDescent="0.2">
      <c r="A1255" s="134" t="s">
        <v>2525</v>
      </c>
      <c r="B1255" s="135" t="s">
        <v>2526</v>
      </c>
      <c r="C1255" s="136">
        <v>3506.4</v>
      </c>
      <c r="D1255" s="136">
        <v>66.62</v>
      </c>
      <c r="E1255" s="136">
        <v>0</v>
      </c>
      <c r="F1255" s="136">
        <v>66.62</v>
      </c>
      <c r="G1255" s="137">
        <v>0</v>
      </c>
      <c r="H1255" s="142"/>
      <c r="I1255" s="142"/>
      <c r="J1255" s="142"/>
      <c r="K1255" s="142"/>
      <c r="L1255" s="143"/>
      <c r="M1255" s="143"/>
      <c r="N1255" s="143"/>
      <c r="Y1255" s="30">
        <f t="shared" si="19"/>
        <v>66.62</v>
      </c>
    </row>
    <row r="1256" spans="1:25" x14ac:dyDescent="0.2">
      <c r="A1256" s="134" t="s">
        <v>2527</v>
      </c>
      <c r="B1256" s="135" t="s">
        <v>2528</v>
      </c>
      <c r="C1256" s="136">
        <v>571.07000000000005</v>
      </c>
      <c r="D1256" s="136">
        <v>10.85</v>
      </c>
      <c r="E1256" s="136">
        <v>8.4700000000000006</v>
      </c>
      <c r="F1256" s="136">
        <v>2.38</v>
      </c>
      <c r="G1256" s="137">
        <v>0</v>
      </c>
      <c r="H1256" s="142"/>
      <c r="I1256" s="142"/>
      <c r="J1256" s="142"/>
      <c r="K1256" s="142"/>
      <c r="L1256" s="143"/>
      <c r="M1256" s="143"/>
      <c r="N1256" s="143"/>
      <c r="Y1256" s="30">
        <f t="shared" si="19"/>
        <v>2.38</v>
      </c>
    </row>
    <row r="1257" spans="1:25" x14ac:dyDescent="0.2">
      <c r="A1257" s="134" t="s">
        <v>2529</v>
      </c>
      <c r="B1257" s="135" t="s">
        <v>2530</v>
      </c>
      <c r="C1257" s="136">
        <v>24658.73</v>
      </c>
      <c r="D1257" s="136">
        <v>468.52</v>
      </c>
      <c r="E1257" s="136">
        <v>0</v>
      </c>
      <c r="F1257" s="136">
        <v>468.52</v>
      </c>
      <c r="G1257" s="137">
        <v>0</v>
      </c>
      <c r="H1257" s="142"/>
      <c r="I1257" s="142"/>
      <c r="J1257" s="142"/>
      <c r="K1257" s="142"/>
      <c r="L1257" s="143"/>
      <c r="M1257" s="143"/>
      <c r="N1257" s="143"/>
      <c r="Y1257" s="30">
        <f t="shared" si="19"/>
        <v>468.52</v>
      </c>
    </row>
    <row r="1258" spans="1:25" x14ac:dyDescent="0.2">
      <c r="A1258" s="134" t="s">
        <v>2531</v>
      </c>
      <c r="B1258" s="135" t="s">
        <v>2532</v>
      </c>
      <c r="C1258" s="136">
        <v>2800.23</v>
      </c>
      <c r="D1258" s="136">
        <v>53.21</v>
      </c>
      <c r="E1258" s="136">
        <v>0</v>
      </c>
      <c r="F1258" s="136">
        <v>53.21</v>
      </c>
      <c r="G1258" s="137">
        <v>0</v>
      </c>
      <c r="H1258" s="142"/>
      <c r="I1258" s="142"/>
      <c r="J1258" s="142"/>
      <c r="K1258" s="142"/>
      <c r="L1258" s="143"/>
      <c r="M1258" s="143"/>
      <c r="N1258" s="143"/>
      <c r="Y1258" s="30">
        <f t="shared" si="19"/>
        <v>53.21</v>
      </c>
    </row>
    <row r="1259" spans="1:25" x14ac:dyDescent="0.2">
      <c r="A1259" s="134" t="s">
        <v>2533</v>
      </c>
      <c r="B1259" s="135" t="s">
        <v>2534</v>
      </c>
      <c r="C1259" s="136">
        <v>2967.64</v>
      </c>
      <c r="D1259" s="136">
        <v>56.39</v>
      </c>
      <c r="E1259" s="136">
        <v>0</v>
      </c>
      <c r="F1259" s="136">
        <v>56.39</v>
      </c>
      <c r="G1259" s="137">
        <v>0</v>
      </c>
      <c r="H1259" s="142"/>
      <c r="I1259" s="142"/>
      <c r="J1259" s="142"/>
      <c r="K1259" s="142"/>
      <c r="L1259" s="143"/>
      <c r="M1259" s="143"/>
      <c r="N1259" s="143"/>
      <c r="Y1259" s="30">
        <f t="shared" si="19"/>
        <v>56.39</v>
      </c>
    </row>
    <row r="1260" spans="1:25" x14ac:dyDescent="0.2">
      <c r="A1260" s="134" t="s">
        <v>2535</v>
      </c>
      <c r="B1260" s="135" t="s">
        <v>2536</v>
      </c>
      <c r="C1260" s="136">
        <v>1827.52</v>
      </c>
      <c r="D1260" s="136">
        <v>34.72</v>
      </c>
      <c r="E1260" s="136">
        <v>0</v>
      </c>
      <c r="F1260" s="136">
        <v>34.72</v>
      </c>
      <c r="G1260" s="137">
        <v>0</v>
      </c>
      <c r="H1260" s="142"/>
      <c r="I1260" s="142"/>
      <c r="J1260" s="142"/>
      <c r="K1260" s="142"/>
      <c r="L1260" s="143"/>
      <c r="M1260" s="143"/>
      <c r="N1260" s="143"/>
      <c r="Y1260" s="30">
        <f t="shared" si="19"/>
        <v>34.72</v>
      </c>
    </row>
    <row r="1261" spans="1:25" x14ac:dyDescent="0.2">
      <c r="A1261" s="134" t="s">
        <v>2537</v>
      </c>
      <c r="B1261" s="135" t="s">
        <v>2538</v>
      </c>
      <c r="C1261" s="136">
        <v>16416.240000000002</v>
      </c>
      <c r="D1261" s="136">
        <v>311.91000000000003</v>
      </c>
      <c r="E1261" s="136">
        <v>0</v>
      </c>
      <c r="F1261" s="136">
        <v>311.91000000000003</v>
      </c>
      <c r="G1261" s="137">
        <v>0</v>
      </c>
      <c r="H1261" s="142"/>
      <c r="I1261" s="142"/>
      <c r="J1261" s="142"/>
      <c r="K1261" s="142"/>
      <c r="L1261" s="143"/>
      <c r="M1261" s="143"/>
      <c r="N1261" s="143"/>
      <c r="Y1261" s="30">
        <f t="shared" si="19"/>
        <v>311.91000000000003</v>
      </c>
    </row>
    <row r="1262" spans="1:25" x14ac:dyDescent="0.2">
      <c r="A1262" s="134" t="s">
        <v>2539</v>
      </c>
      <c r="B1262" s="135" t="s">
        <v>2540</v>
      </c>
      <c r="C1262" s="136">
        <v>9369.02</v>
      </c>
      <c r="D1262" s="136">
        <v>178.01</v>
      </c>
      <c r="E1262" s="136">
        <v>0</v>
      </c>
      <c r="F1262" s="136">
        <v>178.01</v>
      </c>
      <c r="G1262" s="137">
        <v>0</v>
      </c>
      <c r="H1262" s="142"/>
      <c r="I1262" s="142"/>
      <c r="J1262" s="142"/>
      <c r="K1262" s="142"/>
      <c r="L1262" s="143"/>
      <c r="M1262" s="143"/>
      <c r="N1262" s="143"/>
      <c r="Y1262" s="30">
        <f t="shared" si="19"/>
        <v>178.01</v>
      </c>
    </row>
    <row r="1263" spans="1:25" x14ac:dyDescent="0.2">
      <c r="A1263" s="134" t="s">
        <v>2541</v>
      </c>
      <c r="B1263" s="135" t="s">
        <v>2542</v>
      </c>
      <c r="C1263" s="136">
        <v>675.38</v>
      </c>
      <c r="D1263" s="136">
        <v>12.83</v>
      </c>
      <c r="E1263" s="136">
        <v>12.83</v>
      </c>
      <c r="F1263" s="136">
        <v>0</v>
      </c>
      <c r="G1263" s="137">
        <v>97.75</v>
      </c>
      <c r="H1263" s="142"/>
      <c r="I1263" s="142"/>
      <c r="J1263" s="142"/>
      <c r="K1263" s="142"/>
      <c r="L1263" s="143"/>
      <c r="M1263" s="143"/>
      <c r="N1263" s="143"/>
      <c r="Y1263" s="30">
        <f t="shared" si="19"/>
        <v>0</v>
      </c>
    </row>
    <row r="1264" spans="1:25" x14ac:dyDescent="0.2">
      <c r="A1264" s="134" t="s">
        <v>2543</v>
      </c>
      <c r="B1264" s="135" t="s">
        <v>2544</v>
      </c>
      <c r="C1264" s="136">
        <v>1622.5</v>
      </c>
      <c r="D1264" s="136">
        <v>30.83</v>
      </c>
      <c r="E1264" s="136">
        <v>0</v>
      </c>
      <c r="F1264" s="136">
        <v>30.83</v>
      </c>
      <c r="G1264" s="137">
        <v>0</v>
      </c>
      <c r="H1264" s="142"/>
      <c r="I1264" s="142"/>
      <c r="J1264" s="142"/>
      <c r="K1264" s="142"/>
      <c r="L1264" s="143"/>
      <c r="M1264" s="143"/>
      <c r="N1264" s="143"/>
      <c r="Y1264" s="30">
        <f t="shared" si="19"/>
        <v>30.83</v>
      </c>
    </row>
    <row r="1265" spans="1:25" x14ac:dyDescent="0.2">
      <c r="A1265" s="134" t="s">
        <v>2545</v>
      </c>
      <c r="B1265" s="135" t="s">
        <v>2546</v>
      </c>
      <c r="C1265" s="136">
        <v>2226.23</v>
      </c>
      <c r="D1265" s="136">
        <v>42.3</v>
      </c>
      <c r="E1265" s="136">
        <v>0</v>
      </c>
      <c r="F1265" s="136">
        <v>42.3</v>
      </c>
      <c r="G1265" s="137">
        <v>0</v>
      </c>
      <c r="H1265" s="142"/>
      <c r="I1265" s="142"/>
      <c r="J1265" s="142"/>
      <c r="K1265" s="142"/>
      <c r="L1265" s="143"/>
      <c r="M1265" s="143"/>
      <c r="N1265" s="143"/>
      <c r="Y1265" s="30">
        <f t="shared" si="19"/>
        <v>42.3</v>
      </c>
    </row>
    <row r="1266" spans="1:25" x14ac:dyDescent="0.2">
      <c r="A1266" s="134" t="s">
        <v>2547</v>
      </c>
      <c r="B1266" s="135" t="s">
        <v>2548</v>
      </c>
      <c r="C1266" s="136">
        <v>45731.18</v>
      </c>
      <c r="D1266" s="136">
        <v>868.89</v>
      </c>
      <c r="E1266" s="136">
        <v>0</v>
      </c>
      <c r="F1266" s="136">
        <v>868.89</v>
      </c>
      <c r="G1266" s="137">
        <v>0</v>
      </c>
      <c r="H1266" s="142"/>
      <c r="I1266" s="142"/>
      <c r="J1266" s="142"/>
      <c r="K1266" s="142"/>
      <c r="L1266" s="143"/>
      <c r="M1266" s="143"/>
      <c r="N1266" s="143"/>
      <c r="Y1266" s="30">
        <f t="shared" si="19"/>
        <v>868.89</v>
      </c>
    </row>
    <row r="1267" spans="1:25" x14ac:dyDescent="0.2">
      <c r="A1267" s="134" t="s">
        <v>2549</v>
      </c>
      <c r="B1267" s="135" t="s">
        <v>2550</v>
      </c>
      <c r="C1267" s="136">
        <v>10009.48</v>
      </c>
      <c r="D1267" s="136">
        <v>190.18</v>
      </c>
      <c r="E1267" s="136">
        <v>0</v>
      </c>
      <c r="F1267" s="136">
        <v>190.18</v>
      </c>
      <c r="G1267" s="137">
        <v>0</v>
      </c>
      <c r="H1267" s="142"/>
      <c r="I1267" s="142"/>
      <c r="J1267" s="142"/>
      <c r="K1267" s="142"/>
      <c r="L1267" s="143"/>
      <c r="M1267" s="143"/>
      <c r="N1267" s="143"/>
      <c r="Y1267" s="30">
        <f t="shared" si="19"/>
        <v>190.18</v>
      </c>
    </row>
    <row r="1268" spans="1:25" x14ac:dyDescent="0.2">
      <c r="A1268" s="134" t="s">
        <v>2551</v>
      </c>
      <c r="B1268" s="135" t="s">
        <v>2552</v>
      </c>
      <c r="C1268" s="136">
        <v>2142.41</v>
      </c>
      <c r="D1268" s="136">
        <v>40.71</v>
      </c>
      <c r="E1268" s="136">
        <v>0</v>
      </c>
      <c r="F1268" s="136">
        <v>40.71</v>
      </c>
      <c r="G1268" s="137">
        <v>0</v>
      </c>
      <c r="H1268" s="142"/>
      <c r="I1268" s="142"/>
      <c r="J1268" s="142"/>
      <c r="K1268" s="142"/>
      <c r="L1268" s="143"/>
      <c r="M1268" s="143"/>
      <c r="N1268" s="143"/>
      <c r="Y1268" s="30">
        <f t="shared" si="19"/>
        <v>40.71</v>
      </c>
    </row>
    <row r="1269" spans="1:25" x14ac:dyDescent="0.2">
      <c r="A1269" s="134" t="s">
        <v>2553</v>
      </c>
      <c r="B1269" s="135" t="s">
        <v>2554</v>
      </c>
      <c r="C1269" s="136">
        <v>87521.23</v>
      </c>
      <c r="D1269" s="136">
        <v>1662.9</v>
      </c>
      <c r="E1269" s="136">
        <v>0</v>
      </c>
      <c r="F1269" s="136">
        <v>1662.9</v>
      </c>
      <c r="G1269" s="137">
        <v>0</v>
      </c>
      <c r="H1269" s="142"/>
      <c r="I1269" s="142"/>
      <c r="J1269" s="142"/>
      <c r="K1269" s="142"/>
      <c r="L1269" s="143"/>
      <c r="M1269" s="143"/>
      <c r="N1269" s="143"/>
      <c r="Y1269" s="30">
        <f t="shared" si="19"/>
        <v>1662.9</v>
      </c>
    </row>
    <row r="1270" spans="1:25" x14ac:dyDescent="0.2">
      <c r="A1270" s="134" t="s">
        <v>2555</v>
      </c>
      <c r="B1270" s="135" t="s">
        <v>2556</v>
      </c>
      <c r="C1270" s="136">
        <v>136.18</v>
      </c>
      <c r="D1270" s="136">
        <v>2.59</v>
      </c>
      <c r="E1270" s="136">
        <v>2.35</v>
      </c>
      <c r="F1270" s="136">
        <v>0.24</v>
      </c>
      <c r="G1270" s="137">
        <v>0</v>
      </c>
      <c r="H1270" s="142"/>
      <c r="I1270" s="142"/>
      <c r="J1270" s="142"/>
      <c r="K1270" s="142"/>
      <c r="L1270" s="143"/>
      <c r="M1270" s="143"/>
      <c r="N1270" s="143"/>
      <c r="Y1270" s="30">
        <f t="shared" si="19"/>
        <v>0.24</v>
      </c>
    </row>
    <row r="1271" spans="1:25" x14ac:dyDescent="0.2">
      <c r="A1271" s="134" t="s">
        <v>2557</v>
      </c>
      <c r="B1271" s="135" t="s">
        <v>2558</v>
      </c>
      <c r="C1271" s="136">
        <v>499.82</v>
      </c>
      <c r="D1271" s="136">
        <v>9.5</v>
      </c>
      <c r="E1271" s="136">
        <v>0</v>
      </c>
      <c r="F1271" s="136">
        <v>9.5</v>
      </c>
      <c r="G1271" s="137">
        <v>0</v>
      </c>
      <c r="H1271" s="142"/>
      <c r="I1271" s="142"/>
      <c r="J1271" s="142"/>
      <c r="K1271" s="142"/>
      <c r="L1271" s="143"/>
      <c r="M1271" s="143"/>
      <c r="N1271" s="143"/>
      <c r="Y1271" s="30">
        <f t="shared" si="19"/>
        <v>9.5</v>
      </c>
    </row>
    <row r="1272" spans="1:25" x14ac:dyDescent="0.2">
      <c r="A1272" s="134" t="s">
        <v>2559</v>
      </c>
      <c r="B1272" s="135" t="s">
        <v>2560</v>
      </c>
      <c r="C1272" s="136">
        <v>382.6</v>
      </c>
      <c r="D1272" s="136">
        <v>7.27</v>
      </c>
      <c r="E1272" s="136">
        <v>7.27</v>
      </c>
      <c r="F1272" s="136">
        <v>0</v>
      </c>
      <c r="G1272" s="137">
        <v>6.06</v>
      </c>
      <c r="H1272" s="142"/>
      <c r="I1272" s="142"/>
      <c r="J1272" s="142"/>
      <c r="K1272" s="142"/>
      <c r="L1272" s="143"/>
      <c r="M1272" s="143"/>
      <c r="N1272" s="143"/>
      <c r="Y1272" s="30">
        <f t="shared" si="19"/>
        <v>0</v>
      </c>
    </row>
    <row r="1273" spans="1:25" x14ac:dyDescent="0.2">
      <c r="A1273" s="134" t="s">
        <v>2561</v>
      </c>
      <c r="B1273" s="135" t="s">
        <v>2562</v>
      </c>
      <c r="C1273" s="136">
        <v>16077.96</v>
      </c>
      <c r="D1273" s="136">
        <v>305.48</v>
      </c>
      <c r="E1273" s="136">
        <v>0</v>
      </c>
      <c r="F1273" s="136">
        <v>305.48</v>
      </c>
      <c r="G1273" s="137">
        <v>0</v>
      </c>
      <c r="H1273" s="142"/>
      <c r="I1273" s="142"/>
      <c r="J1273" s="142"/>
      <c r="K1273" s="142"/>
      <c r="L1273" s="143"/>
      <c r="M1273" s="143"/>
      <c r="N1273" s="143"/>
      <c r="Y1273" s="30">
        <f t="shared" si="19"/>
        <v>305.48</v>
      </c>
    </row>
    <row r="1274" spans="1:25" x14ac:dyDescent="0.2">
      <c r="A1274" s="134" t="s">
        <v>2563</v>
      </c>
      <c r="B1274" s="135" t="s">
        <v>2564</v>
      </c>
      <c r="C1274" s="136">
        <v>1941.45</v>
      </c>
      <c r="D1274" s="136">
        <v>36.89</v>
      </c>
      <c r="E1274" s="136">
        <v>0</v>
      </c>
      <c r="F1274" s="136">
        <v>36.89</v>
      </c>
      <c r="G1274" s="137">
        <v>0</v>
      </c>
      <c r="H1274" s="142"/>
      <c r="I1274" s="142"/>
      <c r="J1274" s="142"/>
      <c r="K1274" s="142"/>
      <c r="L1274" s="143"/>
      <c r="M1274" s="143"/>
      <c r="N1274" s="143"/>
      <c r="Y1274" s="30">
        <f t="shared" si="19"/>
        <v>36.89</v>
      </c>
    </row>
    <row r="1275" spans="1:25" x14ac:dyDescent="0.2">
      <c r="A1275" s="134" t="s">
        <v>2565</v>
      </c>
      <c r="B1275" s="135" t="s">
        <v>2566</v>
      </c>
      <c r="C1275" s="136">
        <v>286.05</v>
      </c>
      <c r="D1275" s="136">
        <v>5.44</v>
      </c>
      <c r="E1275" s="136">
        <v>5.44</v>
      </c>
      <c r="F1275" s="136">
        <v>0</v>
      </c>
      <c r="G1275" s="137">
        <v>2.34</v>
      </c>
      <c r="H1275" s="142"/>
      <c r="I1275" s="142"/>
      <c r="J1275" s="142"/>
      <c r="K1275" s="142"/>
      <c r="L1275" s="143"/>
      <c r="M1275" s="143"/>
      <c r="N1275" s="143"/>
      <c r="Y1275" s="30">
        <f t="shared" si="19"/>
        <v>0</v>
      </c>
    </row>
    <row r="1276" spans="1:25" x14ac:dyDescent="0.2">
      <c r="A1276" s="134" t="s">
        <v>2567</v>
      </c>
      <c r="B1276" s="135" t="s">
        <v>2568</v>
      </c>
      <c r="C1276" s="136">
        <v>68.22</v>
      </c>
      <c r="D1276" s="136">
        <v>1.3</v>
      </c>
      <c r="E1276" s="136">
        <v>1.3</v>
      </c>
      <c r="F1276" s="136">
        <v>0</v>
      </c>
      <c r="G1276" s="137">
        <v>4.24</v>
      </c>
      <c r="H1276" s="142"/>
      <c r="I1276" s="142"/>
      <c r="J1276" s="142"/>
      <c r="K1276" s="142"/>
      <c r="L1276" s="143"/>
      <c r="M1276" s="143"/>
      <c r="N1276" s="143"/>
      <c r="Y1276" s="30">
        <f t="shared" si="19"/>
        <v>0</v>
      </c>
    </row>
    <row r="1277" spans="1:25" x14ac:dyDescent="0.2">
      <c r="A1277" s="134" t="s">
        <v>2569</v>
      </c>
      <c r="B1277" s="135" t="s">
        <v>2570</v>
      </c>
      <c r="C1277" s="136">
        <v>2658.97</v>
      </c>
      <c r="D1277" s="136">
        <v>50.52</v>
      </c>
      <c r="E1277" s="136">
        <v>23.84</v>
      </c>
      <c r="F1277" s="136">
        <v>26.68</v>
      </c>
      <c r="G1277" s="137">
        <v>0</v>
      </c>
      <c r="H1277" s="142"/>
      <c r="I1277" s="142"/>
      <c r="J1277" s="142"/>
      <c r="K1277" s="142"/>
      <c r="L1277" s="143"/>
      <c r="M1277" s="143"/>
      <c r="N1277" s="143"/>
      <c r="Y1277" s="30">
        <f t="shared" si="19"/>
        <v>26.68</v>
      </c>
    </row>
    <row r="1278" spans="1:25" x14ac:dyDescent="0.2">
      <c r="A1278" s="134" t="s">
        <v>2571</v>
      </c>
      <c r="B1278" s="135" t="s">
        <v>2572</v>
      </c>
      <c r="C1278" s="136">
        <v>3039.88</v>
      </c>
      <c r="D1278" s="136">
        <v>57.76</v>
      </c>
      <c r="E1278" s="136">
        <v>0</v>
      </c>
      <c r="F1278" s="136">
        <v>57.76</v>
      </c>
      <c r="G1278" s="137">
        <v>0</v>
      </c>
      <c r="H1278" s="142"/>
      <c r="I1278" s="142"/>
      <c r="J1278" s="142"/>
      <c r="K1278" s="142"/>
      <c r="L1278" s="143"/>
      <c r="M1278" s="143"/>
      <c r="N1278" s="143"/>
      <c r="Y1278" s="30">
        <f t="shared" si="19"/>
        <v>57.76</v>
      </c>
    </row>
    <row r="1279" spans="1:25" x14ac:dyDescent="0.2">
      <c r="A1279" s="134" t="s">
        <v>2573</v>
      </c>
      <c r="B1279" s="135" t="s">
        <v>2574</v>
      </c>
      <c r="C1279" s="136">
        <v>280.24</v>
      </c>
      <c r="D1279" s="136">
        <v>5.33</v>
      </c>
      <c r="E1279" s="136">
        <v>0</v>
      </c>
      <c r="F1279" s="136">
        <v>5.33</v>
      </c>
      <c r="G1279" s="137">
        <v>0</v>
      </c>
      <c r="H1279" s="142"/>
      <c r="I1279" s="142"/>
      <c r="J1279" s="142"/>
      <c r="K1279" s="142"/>
      <c r="L1279" s="143"/>
      <c r="M1279" s="143"/>
      <c r="N1279" s="143"/>
      <c r="Y1279" s="30">
        <f t="shared" si="19"/>
        <v>5.33</v>
      </c>
    </row>
    <row r="1280" spans="1:25" x14ac:dyDescent="0.2">
      <c r="A1280" s="134" t="s">
        <v>2575</v>
      </c>
      <c r="B1280" s="135" t="s">
        <v>2576</v>
      </c>
      <c r="C1280" s="136">
        <v>866.47</v>
      </c>
      <c r="D1280" s="136">
        <v>16.46</v>
      </c>
      <c r="E1280" s="136">
        <v>16.46</v>
      </c>
      <c r="F1280" s="136">
        <v>0</v>
      </c>
      <c r="G1280" s="137">
        <v>5.35</v>
      </c>
      <c r="H1280" s="142"/>
      <c r="I1280" s="142"/>
      <c r="J1280" s="142"/>
      <c r="K1280" s="142"/>
      <c r="L1280" s="143"/>
      <c r="M1280" s="143"/>
      <c r="N1280" s="143"/>
      <c r="Y1280" s="30">
        <f t="shared" si="19"/>
        <v>0</v>
      </c>
    </row>
    <row r="1281" spans="1:25" x14ac:dyDescent="0.2">
      <c r="A1281" s="134" t="s">
        <v>2577</v>
      </c>
      <c r="B1281" s="135" t="s">
        <v>2578</v>
      </c>
      <c r="C1281" s="136">
        <v>116641.12</v>
      </c>
      <c r="D1281" s="136">
        <v>2216.1799999999998</v>
      </c>
      <c r="E1281" s="136">
        <v>0</v>
      </c>
      <c r="F1281" s="136">
        <v>2216.1799999999998</v>
      </c>
      <c r="G1281" s="137">
        <v>0</v>
      </c>
      <c r="H1281" s="142"/>
      <c r="I1281" s="142"/>
      <c r="J1281" s="142"/>
      <c r="K1281" s="142"/>
      <c r="L1281" s="143"/>
      <c r="M1281" s="143"/>
      <c r="N1281" s="143"/>
      <c r="Y1281" s="30">
        <f t="shared" si="19"/>
        <v>2216.1799999999998</v>
      </c>
    </row>
    <row r="1282" spans="1:25" x14ac:dyDescent="0.2">
      <c r="A1282" s="134" t="s">
        <v>2579</v>
      </c>
      <c r="B1282" s="135" t="s">
        <v>2580</v>
      </c>
      <c r="C1282" s="136">
        <v>1894.68</v>
      </c>
      <c r="D1282" s="136">
        <v>36</v>
      </c>
      <c r="E1282" s="136">
        <v>0</v>
      </c>
      <c r="F1282" s="136">
        <v>36</v>
      </c>
      <c r="G1282" s="137">
        <v>0</v>
      </c>
      <c r="H1282" s="142"/>
      <c r="I1282" s="142"/>
      <c r="J1282" s="142"/>
      <c r="K1282" s="142"/>
      <c r="L1282" s="143"/>
      <c r="M1282" s="143"/>
      <c r="N1282" s="143"/>
      <c r="Y1282" s="30">
        <f t="shared" si="19"/>
        <v>36</v>
      </c>
    </row>
    <row r="1283" spans="1:25" x14ac:dyDescent="0.2">
      <c r="A1283" s="134" t="s">
        <v>2581</v>
      </c>
      <c r="B1283" s="135" t="s">
        <v>2582</v>
      </c>
      <c r="C1283" s="136">
        <v>10.61</v>
      </c>
      <c r="D1283" s="136">
        <v>0.2</v>
      </c>
      <c r="E1283" s="136">
        <v>0.2</v>
      </c>
      <c r="F1283" s="136">
        <v>0</v>
      </c>
      <c r="G1283" s="137">
        <v>34.479999999999997</v>
      </c>
      <c r="H1283" s="142"/>
      <c r="I1283" s="142"/>
      <c r="J1283" s="142"/>
      <c r="K1283" s="142"/>
      <c r="L1283" s="143"/>
      <c r="M1283" s="143"/>
      <c r="N1283" s="143"/>
      <c r="Y1283" s="30">
        <f t="shared" si="19"/>
        <v>0</v>
      </c>
    </row>
    <row r="1284" spans="1:25" x14ac:dyDescent="0.2">
      <c r="A1284" s="134" t="s">
        <v>2583</v>
      </c>
      <c r="B1284" s="135" t="s">
        <v>2584</v>
      </c>
      <c r="C1284" s="136">
        <v>6778.15</v>
      </c>
      <c r="D1284" s="136">
        <v>128.79</v>
      </c>
      <c r="E1284" s="136">
        <v>0</v>
      </c>
      <c r="F1284" s="136">
        <v>128.79</v>
      </c>
      <c r="G1284" s="137">
        <v>0</v>
      </c>
      <c r="H1284" s="142"/>
      <c r="I1284" s="142"/>
      <c r="J1284" s="142"/>
      <c r="K1284" s="142"/>
      <c r="L1284" s="143"/>
      <c r="M1284" s="143"/>
      <c r="N1284" s="143"/>
      <c r="Y1284" s="30">
        <f t="shared" si="19"/>
        <v>128.79</v>
      </c>
    </row>
    <row r="1285" spans="1:25" x14ac:dyDescent="0.2">
      <c r="A1285" s="134" t="s">
        <v>2585</v>
      </c>
      <c r="B1285" s="135" t="s">
        <v>2586</v>
      </c>
      <c r="C1285" s="136">
        <v>11027.34</v>
      </c>
      <c r="D1285" s="136">
        <v>209.52</v>
      </c>
      <c r="E1285" s="136">
        <v>0</v>
      </c>
      <c r="F1285" s="136">
        <v>209.52</v>
      </c>
      <c r="G1285" s="137">
        <v>0</v>
      </c>
      <c r="H1285" s="142"/>
      <c r="I1285" s="142"/>
      <c r="J1285" s="142"/>
      <c r="K1285" s="142"/>
      <c r="L1285" s="143"/>
      <c r="M1285" s="143"/>
      <c r="N1285" s="143"/>
      <c r="Y1285" s="30">
        <f t="shared" si="19"/>
        <v>209.52</v>
      </c>
    </row>
    <row r="1286" spans="1:25" x14ac:dyDescent="0.2">
      <c r="A1286" s="134" t="s">
        <v>2587</v>
      </c>
      <c r="B1286" s="135" t="s">
        <v>2588</v>
      </c>
      <c r="C1286" s="136">
        <v>912.49</v>
      </c>
      <c r="D1286" s="136">
        <v>17.34</v>
      </c>
      <c r="E1286" s="136">
        <v>17.34</v>
      </c>
      <c r="F1286" s="136">
        <v>0</v>
      </c>
      <c r="G1286" s="137">
        <v>43.12</v>
      </c>
      <c r="H1286" s="142"/>
      <c r="I1286" s="142"/>
      <c r="J1286" s="142"/>
      <c r="K1286" s="142"/>
      <c r="L1286" s="143"/>
      <c r="M1286" s="143"/>
      <c r="N1286" s="143"/>
      <c r="Y1286" s="30">
        <f t="shared" si="19"/>
        <v>0</v>
      </c>
    </row>
    <row r="1287" spans="1:25" x14ac:dyDescent="0.2">
      <c r="A1287" s="134" t="s">
        <v>2589</v>
      </c>
      <c r="B1287" s="135" t="s">
        <v>2590</v>
      </c>
      <c r="C1287" s="136">
        <v>127.2</v>
      </c>
      <c r="D1287" s="136">
        <v>2.42</v>
      </c>
      <c r="E1287" s="136">
        <v>2.42</v>
      </c>
      <c r="F1287" s="136">
        <v>0</v>
      </c>
      <c r="G1287" s="137">
        <v>10.74</v>
      </c>
      <c r="H1287" s="142"/>
      <c r="I1287" s="142"/>
      <c r="J1287" s="142"/>
      <c r="K1287" s="142"/>
      <c r="L1287" s="143"/>
      <c r="M1287" s="143"/>
      <c r="N1287" s="143"/>
      <c r="Y1287" s="30">
        <f t="shared" si="19"/>
        <v>0</v>
      </c>
    </row>
    <row r="1288" spans="1:25" x14ac:dyDescent="0.2">
      <c r="A1288" s="134" t="s">
        <v>2591</v>
      </c>
      <c r="B1288" s="135" t="s">
        <v>2592</v>
      </c>
      <c r="C1288" s="136">
        <v>162.47999999999999</v>
      </c>
      <c r="D1288" s="136">
        <v>3.09</v>
      </c>
      <c r="E1288" s="136">
        <v>3.09</v>
      </c>
      <c r="F1288" s="136">
        <v>0</v>
      </c>
      <c r="G1288" s="137">
        <v>29.48</v>
      </c>
      <c r="H1288" s="142"/>
      <c r="I1288" s="142"/>
      <c r="J1288" s="142"/>
      <c r="K1288" s="142"/>
      <c r="L1288" s="143"/>
      <c r="M1288" s="143"/>
      <c r="N1288" s="143"/>
      <c r="Y1288" s="30">
        <f t="shared" si="19"/>
        <v>0</v>
      </c>
    </row>
    <row r="1289" spans="1:25" x14ac:dyDescent="0.2">
      <c r="A1289" s="134" t="s">
        <v>2593</v>
      </c>
      <c r="B1289" s="135" t="s">
        <v>2594</v>
      </c>
      <c r="C1289" s="136">
        <v>383.75</v>
      </c>
      <c r="D1289" s="136">
        <v>7.29</v>
      </c>
      <c r="E1289" s="136">
        <v>0</v>
      </c>
      <c r="F1289" s="136">
        <v>7.29</v>
      </c>
      <c r="G1289" s="137">
        <v>0</v>
      </c>
      <c r="H1289" s="142"/>
      <c r="I1289" s="142"/>
      <c r="J1289" s="142"/>
      <c r="K1289" s="142"/>
      <c r="L1289" s="143"/>
      <c r="M1289" s="143"/>
      <c r="N1289" s="143"/>
      <c r="Y1289" s="30">
        <f t="shared" si="19"/>
        <v>7.29</v>
      </c>
    </row>
    <row r="1290" spans="1:25" x14ac:dyDescent="0.2">
      <c r="A1290" s="134" t="s">
        <v>2595</v>
      </c>
      <c r="B1290" s="135" t="s">
        <v>2596</v>
      </c>
      <c r="C1290" s="136">
        <v>224.13</v>
      </c>
      <c r="D1290" s="136">
        <v>4.26</v>
      </c>
      <c r="E1290" s="136">
        <v>4.26</v>
      </c>
      <c r="F1290" s="136">
        <v>0</v>
      </c>
      <c r="G1290" s="137">
        <v>13.74</v>
      </c>
      <c r="H1290" s="142"/>
      <c r="I1290" s="142"/>
      <c r="J1290" s="142"/>
      <c r="K1290" s="142"/>
      <c r="L1290" s="143"/>
      <c r="M1290" s="143"/>
      <c r="N1290" s="143"/>
      <c r="Y1290" s="30">
        <f t="shared" si="19"/>
        <v>0</v>
      </c>
    </row>
    <row r="1291" spans="1:25" x14ac:dyDescent="0.2">
      <c r="A1291" s="134" t="s">
        <v>2597</v>
      </c>
      <c r="B1291" s="135" t="s">
        <v>2598</v>
      </c>
      <c r="C1291" s="136">
        <v>4095.97</v>
      </c>
      <c r="D1291" s="136">
        <v>77.819999999999993</v>
      </c>
      <c r="E1291" s="136">
        <v>0</v>
      </c>
      <c r="F1291" s="136">
        <v>77.819999999999993</v>
      </c>
      <c r="G1291" s="137">
        <v>0</v>
      </c>
      <c r="H1291" s="142"/>
      <c r="I1291" s="142"/>
      <c r="J1291" s="142"/>
      <c r="K1291" s="142"/>
      <c r="L1291" s="143"/>
      <c r="M1291" s="143"/>
      <c r="N1291" s="143"/>
      <c r="Y1291" s="30">
        <f t="shared" si="19"/>
        <v>77.819999999999993</v>
      </c>
    </row>
    <row r="1292" spans="1:25" x14ac:dyDescent="0.2">
      <c r="A1292" s="134" t="s">
        <v>2599</v>
      </c>
      <c r="B1292" s="135" t="s">
        <v>2600</v>
      </c>
      <c r="C1292" s="136">
        <v>238478.67</v>
      </c>
      <c r="D1292" s="136">
        <v>4531.1000000000004</v>
      </c>
      <c r="E1292" s="136">
        <v>0</v>
      </c>
      <c r="F1292" s="136">
        <v>4531.1000000000004</v>
      </c>
      <c r="G1292" s="137">
        <v>0</v>
      </c>
      <c r="H1292" s="142"/>
      <c r="I1292" s="142"/>
      <c r="J1292" s="142"/>
      <c r="K1292" s="142"/>
      <c r="L1292" s="143"/>
      <c r="M1292" s="143"/>
      <c r="N1292" s="143"/>
      <c r="Y1292" s="30">
        <f t="shared" si="19"/>
        <v>4531.1000000000004</v>
      </c>
    </row>
    <row r="1293" spans="1:25" x14ac:dyDescent="0.2">
      <c r="A1293" s="134" t="s">
        <v>2601</v>
      </c>
      <c r="B1293" s="135" t="s">
        <v>2602</v>
      </c>
      <c r="C1293" s="136">
        <v>34251.94</v>
      </c>
      <c r="D1293" s="136">
        <v>650.79</v>
      </c>
      <c r="E1293" s="136">
        <v>0</v>
      </c>
      <c r="F1293" s="136">
        <v>650.79</v>
      </c>
      <c r="G1293" s="137">
        <v>0</v>
      </c>
      <c r="H1293" s="142"/>
      <c r="I1293" s="142"/>
      <c r="J1293" s="142"/>
      <c r="K1293" s="142"/>
      <c r="L1293" s="143"/>
      <c r="M1293" s="143"/>
      <c r="N1293" s="143"/>
      <c r="Y1293" s="30">
        <f t="shared" si="19"/>
        <v>650.79</v>
      </c>
    </row>
    <row r="1294" spans="1:25" x14ac:dyDescent="0.2">
      <c r="A1294" s="134" t="s">
        <v>2603</v>
      </c>
      <c r="B1294" s="135" t="s">
        <v>2604</v>
      </c>
      <c r="C1294" s="136">
        <v>12754.43</v>
      </c>
      <c r="D1294" s="136">
        <v>242.34</v>
      </c>
      <c r="E1294" s="136">
        <v>0</v>
      </c>
      <c r="F1294" s="136">
        <v>242.34</v>
      </c>
      <c r="G1294" s="137">
        <v>0</v>
      </c>
      <c r="H1294" s="142"/>
      <c r="I1294" s="142"/>
      <c r="J1294" s="142"/>
      <c r="K1294" s="142"/>
      <c r="L1294" s="143"/>
      <c r="M1294" s="143"/>
      <c r="N1294" s="143"/>
      <c r="Y1294" s="30">
        <f t="shared" si="19"/>
        <v>242.34</v>
      </c>
    </row>
    <row r="1295" spans="1:25" x14ac:dyDescent="0.2">
      <c r="A1295" s="134" t="s">
        <v>2605</v>
      </c>
      <c r="B1295" s="135" t="s">
        <v>2606</v>
      </c>
      <c r="C1295" s="136">
        <v>17738.96</v>
      </c>
      <c r="D1295" s="136">
        <v>337.04</v>
      </c>
      <c r="E1295" s="136">
        <v>0</v>
      </c>
      <c r="F1295" s="136">
        <v>337.04</v>
      </c>
      <c r="G1295" s="137">
        <v>0</v>
      </c>
      <c r="H1295" s="142"/>
      <c r="I1295" s="142"/>
      <c r="J1295" s="142"/>
      <c r="K1295" s="142"/>
      <c r="L1295" s="143"/>
      <c r="M1295" s="143"/>
      <c r="N1295" s="143"/>
      <c r="Y1295" s="30">
        <f t="shared" ref="Y1295:Y1358" si="20">W1295+R1295+M1295+F1295</f>
        <v>337.04</v>
      </c>
    </row>
    <row r="1296" spans="1:25" x14ac:dyDescent="0.2">
      <c r="A1296" s="134" t="s">
        <v>2607</v>
      </c>
      <c r="B1296" s="135" t="s">
        <v>2608</v>
      </c>
      <c r="C1296" s="136">
        <v>21042.39</v>
      </c>
      <c r="D1296" s="136">
        <v>399.81</v>
      </c>
      <c r="E1296" s="136">
        <v>0</v>
      </c>
      <c r="F1296" s="136">
        <v>399.81</v>
      </c>
      <c r="G1296" s="137">
        <v>0</v>
      </c>
      <c r="H1296" s="142"/>
      <c r="I1296" s="142"/>
      <c r="J1296" s="142"/>
      <c r="K1296" s="142"/>
      <c r="L1296" s="143"/>
      <c r="M1296" s="143"/>
      <c r="N1296" s="143"/>
      <c r="Y1296" s="30">
        <f t="shared" si="20"/>
        <v>399.81</v>
      </c>
    </row>
    <row r="1297" spans="1:25" x14ac:dyDescent="0.2">
      <c r="A1297" s="134" t="s">
        <v>2609</v>
      </c>
      <c r="B1297" s="135" t="s">
        <v>2610</v>
      </c>
      <c r="C1297" s="136">
        <v>21098.87</v>
      </c>
      <c r="D1297" s="136">
        <v>400.88</v>
      </c>
      <c r="E1297" s="136">
        <v>0</v>
      </c>
      <c r="F1297" s="136">
        <v>400.88</v>
      </c>
      <c r="G1297" s="137">
        <v>0</v>
      </c>
      <c r="H1297" s="142"/>
      <c r="I1297" s="142"/>
      <c r="J1297" s="142"/>
      <c r="K1297" s="142"/>
      <c r="L1297" s="143"/>
      <c r="M1297" s="143"/>
      <c r="N1297" s="143"/>
      <c r="Y1297" s="30">
        <f t="shared" si="20"/>
        <v>400.88</v>
      </c>
    </row>
    <row r="1298" spans="1:25" x14ac:dyDescent="0.2">
      <c r="A1298" s="134" t="s">
        <v>2611</v>
      </c>
      <c r="B1298" s="135" t="s">
        <v>2612</v>
      </c>
      <c r="C1298" s="136">
        <v>17574.93</v>
      </c>
      <c r="D1298" s="136">
        <v>333.92</v>
      </c>
      <c r="E1298" s="136">
        <v>0</v>
      </c>
      <c r="F1298" s="136">
        <v>333.92</v>
      </c>
      <c r="G1298" s="137">
        <v>0</v>
      </c>
      <c r="H1298" s="142"/>
      <c r="I1298" s="142"/>
      <c r="J1298" s="142"/>
      <c r="K1298" s="142"/>
      <c r="L1298" s="143"/>
      <c r="M1298" s="143"/>
      <c r="N1298" s="143"/>
      <c r="Y1298" s="30">
        <f t="shared" si="20"/>
        <v>333.92</v>
      </c>
    </row>
    <row r="1299" spans="1:25" x14ac:dyDescent="0.2">
      <c r="A1299" s="134" t="s">
        <v>2613</v>
      </c>
      <c r="B1299" s="135" t="s">
        <v>2614</v>
      </c>
      <c r="C1299" s="136">
        <v>19168.52</v>
      </c>
      <c r="D1299" s="136">
        <v>364.2</v>
      </c>
      <c r="E1299" s="136">
        <v>0</v>
      </c>
      <c r="F1299" s="136">
        <v>364.2</v>
      </c>
      <c r="G1299" s="137">
        <v>0</v>
      </c>
      <c r="H1299" s="142"/>
      <c r="I1299" s="142"/>
      <c r="J1299" s="142"/>
      <c r="K1299" s="142"/>
      <c r="L1299" s="143"/>
      <c r="M1299" s="143"/>
      <c r="N1299" s="143"/>
      <c r="Y1299" s="30">
        <f t="shared" si="20"/>
        <v>364.2</v>
      </c>
    </row>
    <row r="1300" spans="1:25" x14ac:dyDescent="0.2">
      <c r="A1300" s="134" t="s">
        <v>2615</v>
      </c>
      <c r="B1300" s="135" t="s">
        <v>2616</v>
      </c>
      <c r="C1300" s="136">
        <v>923119.2</v>
      </c>
      <c r="D1300" s="136">
        <v>17539.27</v>
      </c>
      <c r="E1300" s="136">
        <v>0</v>
      </c>
      <c r="F1300" s="136">
        <v>17539.27</v>
      </c>
      <c r="G1300" s="137">
        <v>0</v>
      </c>
      <c r="H1300" s="142"/>
      <c r="I1300" s="142"/>
      <c r="J1300" s="142"/>
      <c r="K1300" s="142"/>
      <c r="L1300" s="143"/>
      <c r="M1300" s="143"/>
      <c r="N1300" s="143"/>
      <c r="Y1300" s="30">
        <f t="shared" si="20"/>
        <v>17539.27</v>
      </c>
    </row>
    <row r="1301" spans="1:25" x14ac:dyDescent="0.2">
      <c r="A1301" s="134" t="s">
        <v>2617</v>
      </c>
      <c r="B1301" s="135" t="s">
        <v>2618</v>
      </c>
      <c r="C1301" s="136">
        <v>2084.19</v>
      </c>
      <c r="D1301" s="136">
        <v>39.6</v>
      </c>
      <c r="E1301" s="136">
        <v>0</v>
      </c>
      <c r="F1301" s="136">
        <v>39.6</v>
      </c>
      <c r="G1301" s="137">
        <v>0</v>
      </c>
      <c r="H1301" s="142"/>
      <c r="I1301" s="142"/>
      <c r="J1301" s="142"/>
      <c r="K1301" s="142"/>
      <c r="L1301" s="143"/>
      <c r="M1301" s="143"/>
      <c r="N1301" s="143"/>
      <c r="Y1301" s="30">
        <f t="shared" si="20"/>
        <v>39.6</v>
      </c>
    </row>
    <row r="1302" spans="1:25" x14ac:dyDescent="0.2">
      <c r="A1302" s="134" t="s">
        <v>2619</v>
      </c>
      <c r="B1302" s="135" t="s">
        <v>2620</v>
      </c>
      <c r="C1302" s="136">
        <v>7678.72</v>
      </c>
      <c r="D1302" s="136">
        <v>145.9</v>
      </c>
      <c r="E1302" s="136">
        <v>54.17</v>
      </c>
      <c r="F1302" s="136">
        <v>91.73</v>
      </c>
      <c r="G1302" s="137">
        <v>0</v>
      </c>
      <c r="H1302" s="142"/>
      <c r="I1302" s="142"/>
      <c r="J1302" s="142"/>
      <c r="K1302" s="142"/>
      <c r="L1302" s="143"/>
      <c r="M1302" s="143"/>
      <c r="N1302" s="143"/>
      <c r="Y1302" s="30">
        <f t="shared" si="20"/>
        <v>91.73</v>
      </c>
    </row>
    <row r="1303" spans="1:25" x14ac:dyDescent="0.2">
      <c r="A1303" s="134" t="s">
        <v>2621</v>
      </c>
      <c r="B1303" s="135" t="s">
        <v>2622</v>
      </c>
      <c r="C1303" s="136">
        <v>501.16</v>
      </c>
      <c r="D1303" s="136">
        <v>9.52</v>
      </c>
      <c r="E1303" s="136">
        <v>0</v>
      </c>
      <c r="F1303" s="136">
        <v>9.52</v>
      </c>
      <c r="G1303" s="137">
        <v>0</v>
      </c>
      <c r="H1303" s="142"/>
      <c r="I1303" s="142"/>
      <c r="J1303" s="142"/>
      <c r="K1303" s="142"/>
      <c r="L1303" s="143"/>
      <c r="M1303" s="143"/>
      <c r="N1303" s="143"/>
      <c r="Y1303" s="30">
        <f t="shared" si="20"/>
        <v>9.52</v>
      </c>
    </row>
    <row r="1304" spans="1:25" x14ac:dyDescent="0.2">
      <c r="A1304" s="134" t="s">
        <v>2623</v>
      </c>
      <c r="B1304" s="135" t="s">
        <v>2624</v>
      </c>
      <c r="C1304" s="136">
        <v>13045.44</v>
      </c>
      <c r="D1304" s="136">
        <v>247.86</v>
      </c>
      <c r="E1304" s="136">
        <v>0</v>
      </c>
      <c r="F1304" s="136">
        <v>247.86</v>
      </c>
      <c r="G1304" s="137">
        <v>0</v>
      </c>
      <c r="H1304" s="142"/>
      <c r="I1304" s="142"/>
      <c r="J1304" s="142"/>
      <c r="K1304" s="142"/>
      <c r="L1304" s="143"/>
      <c r="M1304" s="143"/>
      <c r="N1304" s="143"/>
      <c r="Y1304" s="30">
        <f t="shared" si="20"/>
        <v>247.86</v>
      </c>
    </row>
    <row r="1305" spans="1:25" x14ac:dyDescent="0.2">
      <c r="A1305" s="134" t="s">
        <v>2625</v>
      </c>
      <c r="B1305" s="135" t="s">
        <v>2626</v>
      </c>
      <c r="C1305" s="136">
        <v>530.69000000000005</v>
      </c>
      <c r="D1305" s="136">
        <v>10.08</v>
      </c>
      <c r="E1305" s="136">
        <v>2.64</v>
      </c>
      <c r="F1305" s="136">
        <v>7.44</v>
      </c>
      <c r="G1305" s="137">
        <v>0</v>
      </c>
      <c r="H1305" s="142"/>
      <c r="I1305" s="142"/>
      <c r="J1305" s="142"/>
      <c r="K1305" s="142"/>
      <c r="L1305" s="143"/>
      <c r="M1305" s="143"/>
      <c r="N1305" s="143"/>
      <c r="Y1305" s="30">
        <f t="shared" si="20"/>
        <v>7.44</v>
      </c>
    </row>
    <row r="1306" spans="1:25" x14ac:dyDescent="0.2">
      <c r="A1306" s="134" t="s">
        <v>2627</v>
      </c>
      <c r="B1306" s="135" t="s">
        <v>2628</v>
      </c>
      <c r="C1306" s="136">
        <v>293.75</v>
      </c>
      <c r="D1306" s="136">
        <v>5.58</v>
      </c>
      <c r="E1306" s="136">
        <v>0</v>
      </c>
      <c r="F1306" s="136">
        <v>5.58</v>
      </c>
      <c r="G1306" s="137">
        <v>0</v>
      </c>
      <c r="H1306" s="142"/>
      <c r="I1306" s="142"/>
      <c r="J1306" s="142"/>
      <c r="K1306" s="142"/>
      <c r="L1306" s="143"/>
      <c r="M1306" s="143"/>
      <c r="N1306" s="143"/>
      <c r="Y1306" s="30">
        <f t="shared" si="20"/>
        <v>5.58</v>
      </c>
    </row>
    <row r="1307" spans="1:25" x14ac:dyDescent="0.2">
      <c r="A1307" s="134" t="s">
        <v>2629</v>
      </c>
      <c r="B1307" s="135" t="s">
        <v>2630</v>
      </c>
      <c r="C1307" s="136">
        <v>14218.73</v>
      </c>
      <c r="D1307" s="136">
        <v>270.16000000000003</v>
      </c>
      <c r="E1307" s="136">
        <v>0</v>
      </c>
      <c r="F1307" s="136">
        <v>270.16000000000003</v>
      </c>
      <c r="G1307" s="137">
        <v>0</v>
      </c>
      <c r="H1307" s="142"/>
      <c r="I1307" s="142"/>
      <c r="J1307" s="142"/>
      <c r="K1307" s="142"/>
      <c r="L1307" s="143"/>
      <c r="M1307" s="143"/>
      <c r="N1307" s="143"/>
      <c r="Y1307" s="30">
        <f t="shared" si="20"/>
        <v>270.16000000000003</v>
      </c>
    </row>
    <row r="1308" spans="1:25" x14ac:dyDescent="0.2">
      <c r="A1308" s="134" t="s">
        <v>2631</v>
      </c>
      <c r="B1308" s="135" t="s">
        <v>2632</v>
      </c>
      <c r="C1308" s="136">
        <v>3009.32</v>
      </c>
      <c r="D1308" s="136">
        <v>57.18</v>
      </c>
      <c r="E1308" s="136">
        <v>0</v>
      </c>
      <c r="F1308" s="136">
        <v>57.18</v>
      </c>
      <c r="G1308" s="137">
        <v>0</v>
      </c>
      <c r="H1308" s="142"/>
      <c r="I1308" s="142"/>
      <c r="J1308" s="142"/>
      <c r="K1308" s="142"/>
      <c r="L1308" s="143"/>
      <c r="M1308" s="143"/>
      <c r="N1308" s="143"/>
      <c r="Y1308" s="30">
        <f t="shared" si="20"/>
        <v>57.18</v>
      </c>
    </row>
    <row r="1309" spans="1:25" x14ac:dyDescent="0.2">
      <c r="A1309" s="134" t="s">
        <v>2633</v>
      </c>
      <c r="B1309" s="135" t="s">
        <v>2634</v>
      </c>
      <c r="C1309" s="136">
        <v>4659.93</v>
      </c>
      <c r="D1309" s="136">
        <v>88.54</v>
      </c>
      <c r="E1309" s="136">
        <v>0</v>
      </c>
      <c r="F1309" s="136">
        <v>88.54</v>
      </c>
      <c r="G1309" s="137">
        <v>0</v>
      </c>
      <c r="H1309" s="142"/>
      <c r="I1309" s="142"/>
      <c r="J1309" s="142"/>
      <c r="K1309" s="142"/>
      <c r="L1309" s="143"/>
      <c r="M1309" s="143"/>
      <c r="N1309" s="143"/>
      <c r="Y1309" s="30">
        <f t="shared" si="20"/>
        <v>88.54</v>
      </c>
    </row>
    <row r="1310" spans="1:25" x14ac:dyDescent="0.2">
      <c r="A1310" s="134" t="s">
        <v>2635</v>
      </c>
      <c r="B1310" s="135" t="s">
        <v>2636</v>
      </c>
      <c r="C1310" s="136">
        <v>191.61</v>
      </c>
      <c r="D1310" s="136">
        <v>3.64</v>
      </c>
      <c r="E1310" s="136">
        <v>1.75</v>
      </c>
      <c r="F1310" s="136">
        <v>1.89</v>
      </c>
      <c r="G1310" s="137">
        <v>0</v>
      </c>
      <c r="H1310" s="142"/>
      <c r="I1310" s="142"/>
      <c r="J1310" s="142"/>
      <c r="K1310" s="142"/>
      <c r="L1310" s="143"/>
      <c r="M1310" s="143"/>
      <c r="N1310" s="143"/>
      <c r="Y1310" s="30">
        <f t="shared" si="20"/>
        <v>1.89</v>
      </c>
    </row>
    <row r="1311" spans="1:25" x14ac:dyDescent="0.2">
      <c r="A1311" s="134" t="s">
        <v>2637</v>
      </c>
      <c r="B1311" s="135" t="s">
        <v>2638</v>
      </c>
      <c r="C1311" s="136">
        <v>1894.06</v>
      </c>
      <c r="D1311" s="136">
        <v>35.99</v>
      </c>
      <c r="E1311" s="136">
        <v>0</v>
      </c>
      <c r="F1311" s="136">
        <v>35.99</v>
      </c>
      <c r="G1311" s="137">
        <v>0</v>
      </c>
      <c r="H1311" s="142"/>
      <c r="I1311" s="142"/>
      <c r="J1311" s="142"/>
      <c r="K1311" s="142"/>
      <c r="L1311" s="143"/>
      <c r="M1311" s="143"/>
      <c r="N1311" s="143"/>
      <c r="Y1311" s="30">
        <f t="shared" si="20"/>
        <v>35.99</v>
      </c>
    </row>
    <row r="1312" spans="1:25" x14ac:dyDescent="0.2">
      <c r="A1312" s="134" t="s">
        <v>2639</v>
      </c>
      <c r="B1312" s="135" t="s">
        <v>2640</v>
      </c>
      <c r="C1312" s="136">
        <v>1484.85</v>
      </c>
      <c r="D1312" s="136">
        <v>28.21</v>
      </c>
      <c r="E1312" s="136">
        <v>0</v>
      </c>
      <c r="F1312" s="136">
        <v>28.21</v>
      </c>
      <c r="G1312" s="137">
        <v>0</v>
      </c>
      <c r="H1312" s="142"/>
      <c r="I1312" s="142"/>
      <c r="J1312" s="142"/>
      <c r="K1312" s="142"/>
      <c r="L1312" s="143"/>
      <c r="M1312" s="143"/>
      <c r="N1312" s="143"/>
      <c r="Y1312" s="30">
        <f t="shared" si="20"/>
        <v>28.21</v>
      </c>
    </row>
    <row r="1313" spans="1:25" x14ac:dyDescent="0.2">
      <c r="A1313" s="134" t="s">
        <v>2641</v>
      </c>
      <c r="B1313" s="135" t="s">
        <v>2642</v>
      </c>
      <c r="C1313" s="136">
        <v>4303.09</v>
      </c>
      <c r="D1313" s="136">
        <v>81.760000000000005</v>
      </c>
      <c r="E1313" s="136">
        <v>0</v>
      </c>
      <c r="F1313" s="136">
        <v>81.760000000000005</v>
      </c>
      <c r="G1313" s="137">
        <v>0</v>
      </c>
      <c r="H1313" s="142"/>
      <c r="I1313" s="142"/>
      <c r="J1313" s="142"/>
      <c r="K1313" s="142"/>
      <c r="L1313" s="143"/>
      <c r="M1313" s="143"/>
      <c r="N1313" s="143"/>
      <c r="Y1313" s="30">
        <f t="shared" si="20"/>
        <v>81.760000000000005</v>
      </c>
    </row>
    <row r="1314" spans="1:25" x14ac:dyDescent="0.2">
      <c r="A1314" s="134" t="s">
        <v>2643</v>
      </c>
      <c r="B1314" s="135" t="s">
        <v>2644</v>
      </c>
      <c r="C1314" s="136">
        <v>241.18</v>
      </c>
      <c r="D1314" s="136">
        <v>4.58</v>
      </c>
      <c r="E1314" s="136">
        <v>4.58</v>
      </c>
      <c r="F1314" s="136">
        <v>0</v>
      </c>
      <c r="G1314" s="137">
        <v>5.83</v>
      </c>
      <c r="H1314" s="142"/>
      <c r="I1314" s="142"/>
      <c r="J1314" s="142"/>
      <c r="K1314" s="142"/>
      <c r="L1314" s="143"/>
      <c r="M1314" s="143"/>
      <c r="N1314" s="143"/>
      <c r="Y1314" s="30">
        <f t="shared" si="20"/>
        <v>0</v>
      </c>
    </row>
    <row r="1315" spans="1:25" x14ac:dyDescent="0.2">
      <c r="A1315" s="134" t="s">
        <v>2645</v>
      </c>
      <c r="B1315" s="135" t="s">
        <v>2646</v>
      </c>
      <c r="C1315" s="136">
        <v>40084.400000000001</v>
      </c>
      <c r="D1315" s="136">
        <v>761.6</v>
      </c>
      <c r="E1315" s="136">
        <v>0</v>
      </c>
      <c r="F1315" s="136">
        <v>761.6</v>
      </c>
      <c r="G1315" s="137">
        <v>0</v>
      </c>
      <c r="H1315" s="142"/>
      <c r="I1315" s="142"/>
      <c r="J1315" s="142"/>
      <c r="K1315" s="142"/>
      <c r="L1315" s="143"/>
      <c r="M1315" s="143"/>
      <c r="N1315" s="143"/>
      <c r="Y1315" s="30">
        <f t="shared" si="20"/>
        <v>761.6</v>
      </c>
    </row>
    <row r="1316" spans="1:25" x14ac:dyDescent="0.2">
      <c r="A1316" s="134" t="s">
        <v>2647</v>
      </c>
      <c r="B1316" s="135" t="s">
        <v>2648</v>
      </c>
      <c r="C1316" s="136">
        <v>14210.31</v>
      </c>
      <c r="D1316" s="136">
        <v>270</v>
      </c>
      <c r="E1316" s="136">
        <v>0</v>
      </c>
      <c r="F1316" s="136">
        <v>270</v>
      </c>
      <c r="G1316" s="137">
        <v>0</v>
      </c>
      <c r="H1316" s="142"/>
      <c r="I1316" s="142"/>
      <c r="J1316" s="142"/>
      <c r="K1316" s="142"/>
      <c r="L1316" s="143"/>
      <c r="M1316" s="143"/>
      <c r="N1316" s="143"/>
      <c r="Y1316" s="30">
        <f t="shared" si="20"/>
        <v>270</v>
      </c>
    </row>
    <row r="1317" spans="1:25" x14ac:dyDescent="0.2">
      <c r="A1317" s="134" t="s">
        <v>2649</v>
      </c>
      <c r="B1317" s="135" t="s">
        <v>2650</v>
      </c>
      <c r="C1317" s="136">
        <v>3281.61</v>
      </c>
      <c r="D1317" s="136">
        <v>62.35</v>
      </c>
      <c r="E1317" s="136">
        <v>0</v>
      </c>
      <c r="F1317" s="136">
        <v>62.35</v>
      </c>
      <c r="G1317" s="137">
        <v>0</v>
      </c>
      <c r="H1317" s="142"/>
      <c r="I1317" s="142"/>
      <c r="J1317" s="142"/>
      <c r="K1317" s="142"/>
      <c r="L1317" s="143"/>
      <c r="M1317" s="143"/>
      <c r="N1317" s="143"/>
      <c r="Y1317" s="30">
        <f t="shared" si="20"/>
        <v>62.35</v>
      </c>
    </row>
    <row r="1318" spans="1:25" x14ac:dyDescent="0.2">
      <c r="A1318" s="134" t="s">
        <v>2651</v>
      </c>
      <c r="B1318" s="135" t="s">
        <v>2652</v>
      </c>
      <c r="C1318" s="136">
        <v>3103.45</v>
      </c>
      <c r="D1318" s="136">
        <v>58.97</v>
      </c>
      <c r="E1318" s="136">
        <v>0</v>
      </c>
      <c r="F1318" s="136">
        <v>58.97</v>
      </c>
      <c r="G1318" s="137">
        <v>0</v>
      </c>
      <c r="H1318" s="142"/>
      <c r="I1318" s="142"/>
      <c r="J1318" s="142"/>
      <c r="K1318" s="142"/>
      <c r="L1318" s="143"/>
      <c r="M1318" s="143"/>
      <c r="N1318" s="143"/>
      <c r="Y1318" s="30">
        <f t="shared" si="20"/>
        <v>58.97</v>
      </c>
    </row>
    <row r="1319" spans="1:25" x14ac:dyDescent="0.2">
      <c r="A1319" s="134" t="s">
        <v>2653</v>
      </c>
      <c r="B1319" s="135" t="s">
        <v>2654</v>
      </c>
      <c r="C1319" s="136">
        <v>2857.4</v>
      </c>
      <c r="D1319" s="136">
        <v>54.29</v>
      </c>
      <c r="E1319" s="136">
        <v>0</v>
      </c>
      <c r="F1319" s="136">
        <v>54.29</v>
      </c>
      <c r="G1319" s="137">
        <v>0</v>
      </c>
      <c r="H1319" s="142"/>
      <c r="I1319" s="142"/>
      <c r="J1319" s="142"/>
      <c r="K1319" s="142"/>
      <c r="L1319" s="143"/>
      <c r="M1319" s="143"/>
      <c r="N1319" s="143"/>
      <c r="Y1319" s="30">
        <f t="shared" si="20"/>
        <v>54.29</v>
      </c>
    </row>
    <row r="1320" spans="1:25" x14ac:dyDescent="0.2">
      <c r="A1320" s="134" t="s">
        <v>2655</v>
      </c>
      <c r="B1320" s="135" t="s">
        <v>2656</v>
      </c>
      <c r="C1320" s="136">
        <v>1798.62</v>
      </c>
      <c r="D1320" s="136">
        <v>34.17</v>
      </c>
      <c r="E1320" s="136">
        <v>0</v>
      </c>
      <c r="F1320" s="136">
        <v>34.17</v>
      </c>
      <c r="G1320" s="137">
        <v>0</v>
      </c>
      <c r="H1320" s="142"/>
      <c r="I1320" s="142"/>
      <c r="J1320" s="142"/>
      <c r="K1320" s="142"/>
      <c r="L1320" s="143"/>
      <c r="M1320" s="143"/>
      <c r="N1320" s="143"/>
      <c r="Y1320" s="30">
        <f t="shared" si="20"/>
        <v>34.17</v>
      </c>
    </row>
    <row r="1321" spans="1:25" x14ac:dyDescent="0.2">
      <c r="A1321" s="134" t="s">
        <v>2657</v>
      </c>
      <c r="B1321" s="135" t="s">
        <v>2658</v>
      </c>
      <c r="C1321" s="136">
        <v>21005.73</v>
      </c>
      <c r="D1321" s="136">
        <v>399.11</v>
      </c>
      <c r="E1321" s="136">
        <v>0</v>
      </c>
      <c r="F1321" s="136">
        <v>399.11</v>
      </c>
      <c r="G1321" s="137">
        <v>0</v>
      </c>
      <c r="H1321" s="142"/>
      <c r="I1321" s="142"/>
      <c r="J1321" s="142"/>
      <c r="K1321" s="142"/>
      <c r="L1321" s="143"/>
      <c r="M1321" s="143"/>
      <c r="N1321" s="143"/>
      <c r="Y1321" s="30">
        <f t="shared" si="20"/>
        <v>399.11</v>
      </c>
    </row>
    <row r="1322" spans="1:25" x14ac:dyDescent="0.2">
      <c r="A1322" s="134" t="s">
        <v>2659</v>
      </c>
      <c r="B1322" s="135" t="s">
        <v>2660</v>
      </c>
      <c r="C1322" s="136">
        <v>198.35</v>
      </c>
      <c r="D1322" s="136">
        <v>3.77</v>
      </c>
      <c r="E1322" s="136">
        <v>3.77</v>
      </c>
      <c r="F1322" s="136">
        <v>0</v>
      </c>
      <c r="G1322" s="137">
        <v>2.44</v>
      </c>
      <c r="H1322" s="142"/>
      <c r="I1322" s="142"/>
      <c r="J1322" s="142"/>
      <c r="K1322" s="142"/>
      <c r="L1322" s="143"/>
      <c r="M1322" s="143"/>
      <c r="N1322" s="143"/>
      <c r="Y1322" s="30">
        <f t="shared" si="20"/>
        <v>0</v>
      </c>
    </row>
    <row r="1323" spans="1:25" x14ac:dyDescent="0.2">
      <c r="A1323" s="134" t="s">
        <v>2661</v>
      </c>
      <c r="B1323" s="135" t="s">
        <v>2662</v>
      </c>
      <c r="C1323" s="136">
        <v>97.31</v>
      </c>
      <c r="D1323" s="136">
        <v>1.85</v>
      </c>
      <c r="E1323" s="136">
        <v>1.85</v>
      </c>
      <c r="F1323" s="136">
        <v>0</v>
      </c>
      <c r="G1323" s="137">
        <v>4.45</v>
      </c>
      <c r="H1323" s="142"/>
      <c r="I1323" s="142"/>
      <c r="J1323" s="142"/>
      <c r="K1323" s="142"/>
      <c r="L1323" s="143"/>
      <c r="M1323" s="143"/>
      <c r="N1323" s="143"/>
      <c r="Y1323" s="30">
        <f t="shared" si="20"/>
        <v>0</v>
      </c>
    </row>
    <row r="1324" spans="1:25" x14ac:dyDescent="0.2">
      <c r="A1324" s="134" t="s">
        <v>2663</v>
      </c>
      <c r="B1324" s="135" t="s">
        <v>2664</v>
      </c>
      <c r="C1324" s="136">
        <v>180.72</v>
      </c>
      <c r="D1324" s="136">
        <v>3.43</v>
      </c>
      <c r="E1324" s="136">
        <v>0</v>
      </c>
      <c r="F1324" s="136">
        <v>3.43</v>
      </c>
      <c r="G1324" s="137">
        <v>0</v>
      </c>
      <c r="H1324" s="142"/>
      <c r="I1324" s="142"/>
      <c r="J1324" s="142"/>
      <c r="K1324" s="142"/>
      <c r="L1324" s="143"/>
      <c r="M1324" s="143"/>
      <c r="N1324" s="143"/>
      <c r="Y1324" s="30">
        <f t="shared" si="20"/>
        <v>3.43</v>
      </c>
    </row>
    <row r="1325" spans="1:25" x14ac:dyDescent="0.2">
      <c r="A1325" s="134" t="s">
        <v>2665</v>
      </c>
      <c r="B1325" s="135" t="s">
        <v>2666</v>
      </c>
      <c r="C1325" s="136">
        <v>7690.57</v>
      </c>
      <c r="D1325" s="136">
        <v>146.12</v>
      </c>
      <c r="E1325" s="136">
        <v>0</v>
      </c>
      <c r="F1325" s="136">
        <v>146.12</v>
      </c>
      <c r="G1325" s="137">
        <v>0</v>
      </c>
      <c r="H1325" s="142"/>
      <c r="I1325" s="142"/>
      <c r="J1325" s="142"/>
      <c r="K1325" s="142"/>
      <c r="L1325" s="143"/>
      <c r="M1325" s="143"/>
      <c r="N1325" s="143"/>
      <c r="Y1325" s="30">
        <f t="shared" si="20"/>
        <v>146.12</v>
      </c>
    </row>
    <row r="1326" spans="1:25" x14ac:dyDescent="0.2">
      <c r="A1326" s="134" t="s">
        <v>2667</v>
      </c>
      <c r="B1326" s="135" t="s">
        <v>2668</v>
      </c>
      <c r="C1326" s="136">
        <v>14595.25</v>
      </c>
      <c r="D1326" s="136">
        <v>277.31</v>
      </c>
      <c r="E1326" s="136">
        <v>0</v>
      </c>
      <c r="F1326" s="136">
        <v>277.31</v>
      </c>
      <c r="G1326" s="137">
        <v>0</v>
      </c>
      <c r="H1326" s="142"/>
      <c r="I1326" s="142"/>
      <c r="J1326" s="142"/>
      <c r="K1326" s="142"/>
      <c r="L1326" s="143"/>
      <c r="M1326" s="143"/>
      <c r="N1326" s="143"/>
      <c r="Y1326" s="30">
        <f t="shared" si="20"/>
        <v>277.31</v>
      </c>
    </row>
    <row r="1327" spans="1:25" x14ac:dyDescent="0.2">
      <c r="A1327" s="134" t="s">
        <v>2669</v>
      </c>
      <c r="B1327" s="135" t="s">
        <v>2670</v>
      </c>
      <c r="C1327" s="136">
        <v>18867.560000000001</v>
      </c>
      <c r="D1327" s="136">
        <v>358.48</v>
      </c>
      <c r="E1327" s="136">
        <v>0</v>
      </c>
      <c r="F1327" s="136">
        <v>358.48</v>
      </c>
      <c r="G1327" s="137">
        <v>0</v>
      </c>
      <c r="H1327" s="142"/>
      <c r="I1327" s="142"/>
      <c r="J1327" s="142"/>
      <c r="K1327" s="142"/>
      <c r="L1327" s="143"/>
      <c r="M1327" s="143"/>
      <c r="N1327" s="143"/>
      <c r="Y1327" s="30">
        <f t="shared" si="20"/>
        <v>358.48</v>
      </c>
    </row>
    <row r="1328" spans="1:25" x14ac:dyDescent="0.2">
      <c r="A1328" s="134" t="s">
        <v>2671</v>
      </c>
      <c r="B1328" s="135" t="s">
        <v>2672</v>
      </c>
      <c r="C1328" s="136">
        <v>519.98</v>
      </c>
      <c r="D1328" s="136">
        <v>9.8800000000000008</v>
      </c>
      <c r="E1328" s="136">
        <v>0</v>
      </c>
      <c r="F1328" s="136">
        <v>9.8800000000000008</v>
      </c>
      <c r="G1328" s="137">
        <v>0</v>
      </c>
      <c r="H1328" s="142"/>
      <c r="I1328" s="142"/>
      <c r="J1328" s="142"/>
      <c r="K1328" s="142"/>
      <c r="L1328" s="143"/>
      <c r="M1328" s="143"/>
      <c r="N1328" s="143"/>
      <c r="Y1328" s="30">
        <f t="shared" si="20"/>
        <v>9.8800000000000008</v>
      </c>
    </row>
    <row r="1329" spans="1:25" x14ac:dyDescent="0.2">
      <c r="A1329" s="134" t="s">
        <v>2673</v>
      </c>
      <c r="B1329" s="135" t="s">
        <v>2674</v>
      </c>
      <c r="C1329" s="136">
        <v>26389.55</v>
      </c>
      <c r="D1329" s="136">
        <v>501.4</v>
      </c>
      <c r="E1329" s="136">
        <v>0</v>
      </c>
      <c r="F1329" s="136">
        <v>501.4</v>
      </c>
      <c r="G1329" s="137">
        <v>0</v>
      </c>
      <c r="H1329" s="142"/>
      <c r="I1329" s="142"/>
      <c r="J1329" s="142"/>
      <c r="K1329" s="142"/>
      <c r="L1329" s="143"/>
      <c r="M1329" s="143"/>
      <c r="N1329" s="143"/>
      <c r="Y1329" s="30">
        <f t="shared" si="20"/>
        <v>501.4</v>
      </c>
    </row>
    <row r="1330" spans="1:25" x14ac:dyDescent="0.2">
      <c r="A1330" s="134" t="s">
        <v>2675</v>
      </c>
      <c r="B1330" s="135" t="s">
        <v>2676</v>
      </c>
      <c r="C1330" s="136">
        <v>3282.26</v>
      </c>
      <c r="D1330" s="136">
        <v>62.36</v>
      </c>
      <c r="E1330" s="136">
        <v>0</v>
      </c>
      <c r="F1330" s="136">
        <v>62.36</v>
      </c>
      <c r="G1330" s="137">
        <v>0</v>
      </c>
      <c r="H1330" s="142"/>
      <c r="I1330" s="142"/>
      <c r="J1330" s="142"/>
      <c r="K1330" s="142"/>
      <c r="L1330" s="143"/>
      <c r="M1330" s="143"/>
      <c r="N1330" s="143"/>
      <c r="Y1330" s="30">
        <f t="shared" si="20"/>
        <v>62.36</v>
      </c>
    </row>
    <row r="1331" spans="1:25" x14ac:dyDescent="0.2">
      <c r="A1331" s="134" t="s">
        <v>2677</v>
      </c>
      <c r="B1331" s="135" t="s">
        <v>2678</v>
      </c>
      <c r="C1331" s="136">
        <v>2920.3</v>
      </c>
      <c r="D1331" s="136">
        <v>55.49</v>
      </c>
      <c r="E1331" s="136">
        <v>0</v>
      </c>
      <c r="F1331" s="136">
        <v>55.49</v>
      </c>
      <c r="G1331" s="137">
        <v>0</v>
      </c>
      <c r="H1331" s="142"/>
      <c r="I1331" s="142"/>
      <c r="J1331" s="142"/>
      <c r="K1331" s="142"/>
      <c r="L1331" s="143"/>
      <c r="M1331" s="143"/>
      <c r="N1331" s="143"/>
      <c r="Y1331" s="30">
        <f t="shared" si="20"/>
        <v>55.49</v>
      </c>
    </row>
    <row r="1332" spans="1:25" x14ac:dyDescent="0.2">
      <c r="A1332" s="134" t="s">
        <v>2679</v>
      </c>
      <c r="B1332" s="135" t="s">
        <v>2680</v>
      </c>
      <c r="C1332" s="136">
        <v>21791.63</v>
      </c>
      <c r="D1332" s="136">
        <v>414.04</v>
      </c>
      <c r="E1332" s="136">
        <v>0</v>
      </c>
      <c r="F1332" s="136">
        <v>414.04</v>
      </c>
      <c r="G1332" s="137">
        <v>0</v>
      </c>
      <c r="H1332" s="142"/>
      <c r="I1332" s="142"/>
      <c r="J1332" s="142"/>
      <c r="K1332" s="142"/>
      <c r="L1332" s="143"/>
      <c r="M1332" s="143"/>
      <c r="N1332" s="143"/>
      <c r="Y1332" s="30">
        <f t="shared" si="20"/>
        <v>414.04</v>
      </c>
    </row>
    <row r="1333" spans="1:25" x14ac:dyDescent="0.2">
      <c r="A1333" s="134" t="s">
        <v>2681</v>
      </c>
      <c r="B1333" s="135" t="s">
        <v>2682</v>
      </c>
      <c r="C1333" s="136">
        <v>20856.5</v>
      </c>
      <c r="D1333" s="136">
        <v>396.27</v>
      </c>
      <c r="E1333" s="136">
        <v>0</v>
      </c>
      <c r="F1333" s="136">
        <v>396.27</v>
      </c>
      <c r="G1333" s="137">
        <v>0</v>
      </c>
      <c r="H1333" s="142"/>
      <c r="I1333" s="142"/>
      <c r="J1333" s="142"/>
      <c r="K1333" s="142"/>
      <c r="L1333" s="143"/>
      <c r="M1333" s="143"/>
      <c r="N1333" s="143"/>
      <c r="Y1333" s="30">
        <f t="shared" si="20"/>
        <v>396.27</v>
      </c>
    </row>
    <row r="1334" spans="1:25" x14ac:dyDescent="0.2">
      <c r="A1334" s="134" t="s">
        <v>2683</v>
      </c>
      <c r="B1334" s="135" t="s">
        <v>2684</v>
      </c>
      <c r="C1334" s="136">
        <v>2700.34</v>
      </c>
      <c r="D1334" s="136">
        <v>51.31</v>
      </c>
      <c r="E1334" s="136">
        <v>0</v>
      </c>
      <c r="F1334" s="136">
        <v>51.31</v>
      </c>
      <c r="G1334" s="137">
        <v>0</v>
      </c>
      <c r="H1334" s="142"/>
      <c r="I1334" s="142"/>
      <c r="J1334" s="142"/>
      <c r="K1334" s="142"/>
      <c r="L1334" s="143"/>
      <c r="M1334" s="143"/>
      <c r="N1334" s="143"/>
      <c r="Y1334" s="30">
        <f t="shared" si="20"/>
        <v>51.31</v>
      </c>
    </row>
    <row r="1335" spans="1:25" x14ac:dyDescent="0.2">
      <c r="A1335" s="134" t="s">
        <v>2685</v>
      </c>
      <c r="B1335" s="135" t="s">
        <v>2686</v>
      </c>
      <c r="C1335" s="136">
        <v>171.69</v>
      </c>
      <c r="D1335" s="136">
        <v>3.26</v>
      </c>
      <c r="E1335" s="136">
        <v>0</v>
      </c>
      <c r="F1335" s="136">
        <v>3.26</v>
      </c>
      <c r="G1335" s="137">
        <v>0</v>
      </c>
      <c r="H1335" s="142"/>
      <c r="I1335" s="142"/>
      <c r="J1335" s="142"/>
      <c r="K1335" s="142"/>
      <c r="L1335" s="143"/>
      <c r="M1335" s="143"/>
      <c r="N1335" s="143"/>
      <c r="Y1335" s="30">
        <f t="shared" si="20"/>
        <v>3.26</v>
      </c>
    </row>
    <row r="1336" spans="1:25" x14ac:dyDescent="0.2">
      <c r="A1336" s="134" t="s">
        <v>2687</v>
      </c>
      <c r="B1336" s="135" t="s">
        <v>2688</v>
      </c>
      <c r="C1336" s="136">
        <v>2036.68</v>
      </c>
      <c r="D1336" s="136">
        <v>38.700000000000003</v>
      </c>
      <c r="E1336" s="136">
        <v>0</v>
      </c>
      <c r="F1336" s="136">
        <v>38.700000000000003</v>
      </c>
      <c r="G1336" s="137">
        <v>0</v>
      </c>
      <c r="H1336" s="142"/>
      <c r="I1336" s="142"/>
      <c r="J1336" s="142"/>
      <c r="K1336" s="142"/>
      <c r="L1336" s="143"/>
      <c r="M1336" s="143"/>
      <c r="N1336" s="143"/>
      <c r="Y1336" s="30">
        <f t="shared" si="20"/>
        <v>38.700000000000003</v>
      </c>
    </row>
    <row r="1337" spans="1:25" x14ac:dyDescent="0.2">
      <c r="A1337" s="134" t="s">
        <v>2689</v>
      </c>
      <c r="B1337" s="135" t="s">
        <v>2690</v>
      </c>
      <c r="C1337" s="136">
        <v>258.48</v>
      </c>
      <c r="D1337" s="136">
        <v>4.91</v>
      </c>
      <c r="E1337" s="136">
        <v>4.91</v>
      </c>
      <c r="F1337" s="136">
        <v>0</v>
      </c>
      <c r="G1337" s="137">
        <v>22.96</v>
      </c>
      <c r="H1337" s="142"/>
      <c r="I1337" s="142"/>
      <c r="J1337" s="142"/>
      <c r="K1337" s="142"/>
      <c r="L1337" s="143"/>
      <c r="M1337" s="143"/>
      <c r="N1337" s="143"/>
      <c r="Y1337" s="30">
        <f t="shared" si="20"/>
        <v>0</v>
      </c>
    </row>
    <row r="1338" spans="1:25" x14ac:dyDescent="0.2">
      <c r="A1338" s="134" t="s">
        <v>2691</v>
      </c>
      <c r="B1338" s="135" t="s">
        <v>2692</v>
      </c>
      <c r="C1338" s="136">
        <v>4442.12</v>
      </c>
      <c r="D1338" s="136">
        <v>84.4</v>
      </c>
      <c r="E1338" s="136">
        <v>0</v>
      </c>
      <c r="F1338" s="136">
        <v>84.4</v>
      </c>
      <c r="G1338" s="137">
        <v>0</v>
      </c>
      <c r="H1338" s="142"/>
      <c r="I1338" s="142"/>
      <c r="J1338" s="142"/>
      <c r="K1338" s="142"/>
      <c r="L1338" s="143"/>
      <c r="M1338" s="143"/>
      <c r="N1338" s="143"/>
      <c r="Y1338" s="30">
        <f t="shared" si="20"/>
        <v>84.4</v>
      </c>
    </row>
    <row r="1339" spans="1:25" x14ac:dyDescent="0.2">
      <c r="A1339" s="134" t="s">
        <v>2693</v>
      </c>
      <c r="B1339" s="135" t="s">
        <v>2694</v>
      </c>
      <c r="C1339" s="136">
        <v>305.67</v>
      </c>
      <c r="D1339" s="136">
        <v>5.81</v>
      </c>
      <c r="E1339" s="136">
        <v>0</v>
      </c>
      <c r="F1339" s="136">
        <v>5.81</v>
      </c>
      <c r="G1339" s="137">
        <v>0</v>
      </c>
      <c r="H1339" s="142"/>
      <c r="I1339" s="142"/>
      <c r="J1339" s="142"/>
      <c r="K1339" s="142"/>
      <c r="L1339" s="143"/>
      <c r="M1339" s="143"/>
      <c r="N1339" s="143"/>
      <c r="Y1339" s="30">
        <f t="shared" si="20"/>
        <v>5.81</v>
      </c>
    </row>
    <row r="1340" spans="1:25" x14ac:dyDescent="0.2">
      <c r="A1340" s="134" t="s">
        <v>2695</v>
      </c>
      <c r="B1340" s="135" t="s">
        <v>2696</v>
      </c>
      <c r="C1340" s="136">
        <v>12155.76</v>
      </c>
      <c r="D1340" s="136">
        <v>230.96</v>
      </c>
      <c r="E1340" s="136">
        <v>0</v>
      </c>
      <c r="F1340" s="136">
        <v>230.96</v>
      </c>
      <c r="G1340" s="137">
        <v>0</v>
      </c>
      <c r="H1340" s="142"/>
      <c r="I1340" s="142"/>
      <c r="J1340" s="142"/>
      <c r="K1340" s="142"/>
      <c r="L1340" s="143"/>
      <c r="M1340" s="143"/>
      <c r="N1340" s="143"/>
      <c r="Y1340" s="30">
        <f t="shared" si="20"/>
        <v>230.96</v>
      </c>
    </row>
    <row r="1341" spans="1:25" x14ac:dyDescent="0.2">
      <c r="A1341" s="134" t="s">
        <v>2697</v>
      </c>
      <c r="B1341" s="135" t="s">
        <v>2698</v>
      </c>
      <c r="C1341" s="136">
        <v>2347.85</v>
      </c>
      <c r="D1341" s="136">
        <v>44.61</v>
      </c>
      <c r="E1341" s="136">
        <v>0</v>
      </c>
      <c r="F1341" s="136">
        <v>44.61</v>
      </c>
      <c r="G1341" s="137">
        <v>0</v>
      </c>
      <c r="H1341" s="142"/>
      <c r="I1341" s="142"/>
      <c r="J1341" s="142"/>
      <c r="K1341" s="142"/>
      <c r="L1341" s="143"/>
      <c r="M1341" s="143"/>
      <c r="N1341" s="143"/>
      <c r="Y1341" s="30">
        <f t="shared" si="20"/>
        <v>44.61</v>
      </c>
    </row>
    <row r="1342" spans="1:25" x14ac:dyDescent="0.2">
      <c r="A1342" s="134" t="s">
        <v>2699</v>
      </c>
      <c r="B1342" s="135" t="s">
        <v>2700</v>
      </c>
      <c r="C1342" s="136">
        <v>41423.47</v>
      </c>
      <c r="D1342" s="136">
        <v>787.05</v>
      </c>
      <c r="E1342" s="136">
        <v>0</v>
      </c>
      <c r="F1342" s="136">
        <v>787.05</v>
      </c>
      <c r="G1342" s="137">
        <v>0</v>
      </c>
      <c r="H1342" s="142"/>
      <c r="I1342" s="142"/>
      <c r="J1342" s="142"/>
      <c r="K1342" s="142"/>
      <c r="L1342" s="143"/>
      <c r="M1342" s="143"/>
      <c r="N1342" s="143"/>
      <c r="Y1342" s="30">
        <f t="shared" si="20"/>
        <v>787.05</v>
      </c>
    </row>
    <row r="1343" spans="1:25" x14ac:dyDescent="0.2">
      <c r="A1343" s="134" t="s">
        <v>2701</v>
      </c>
      <c r="B1343" s="135" t="s">
        <v>2702</v>
      </c>
      <c r="C1343" s="136">
        <v>2893.66</v>
      </c>
      <c r="D1343" s="136">
        <v>54.98</v>
      </c>
      <c r="E1343" s="136">
        <v>0</v>
      </c>
      <c r="F1343" s="136">
        <v>54.98</v>
      </c>
      <c r="G1343" s="137">
        <v>0</v>
      </c>
      <c r="H1343" s="142"/>
      <c r="I1343" s="142"/>
      <c r="J1343" s="142"/>
      <c r="K1343" s="142"/>
      <c r="L1343" s="143"/>
      <c r="M1343" s="143"/>
      <c r="N1343" s="143"/>
      <c r="Y1343" s="30">
        <f t="shared" si="20"/>
        <v>54.98</v>
      </c>
    </row>
    <row r="1344" spans="1:25" x14ac:dyDescent="0.2">
      <c r="A1344" s="134" t="s">
        <v>2703</v>
      </c>
      <c r="B1344" s="135" t="s">
        <v>2704</v>
      </c>
      <c r="C1344" s="136">
        <v>33872.14</v>
      </c>
      <c r="D1344" s="136">
        <v>643.57000000000005</v>
      </c>
      <c r="E1344" s="136">
        <v>0</v>
      </c>
      <c r="F1344" s="136">
        <v>643.57000000000005</v>
      </c>
      <c r="G1344" s="137">
        <v>0</v>
      </c>
      <c r="H1344" s="142"/>
      <c r="I1344" s="142"/>
      <c r="J1344" s="142"/>
      <c r="K1344" s="142"/>
      <c r="L1344" s="143"/>
      <c r="M1344" s="143"/>
      <c r="N1344" s="143"/>
      <c r="Y1344" s="30">
        <f t="shared" si="20"/>
        <v>643.57000000000005</v>
      </c>
    </row>
    <row r="1345" spans="1:25" x14ac:dyDescent="0.2">
      <c r="A1345" s="134" t="s">
        <v>2705</v>
      </c>
      <c r="B1345" s="135" t="s">
        <v>2706</v>
      </c>
      <c r="C1345" s="136">
        <v>1466.44</v>
      </c>
      <c r="D1345" s="136">
        <v>27.86</v>
      </c>
      <c r="E1345" s="136">
        <v>0</v>
      </c>
      <c r="F1345" s="136">
        <v>27.86</v>
      </c>
      <c r="G1345" s="137">
        <v>0</v>
      </c>
      <c r="H1345" s="142"/>
      <c r="I1345" s="142"/>
      <c r="J1345" s="142"/>
      <c r="K1345" s="142"/>
      <c r="L1345" s="143"/>
      <c r="M1345" s="143"/>
      <c r="N1345" s="143"/>
      <c r="Y1345" s="30">
        <f t="shared" si="20"/>
        <v>27.86</v>
      </c>
    </row>
    <row r="1346" spans="1:25" x14ac:dyDescent="0.2">
      <c r="A1346" s="134" t="s">
        <v>2707</v>
      </c>
      <c r="B1346" s="135" t="s">
        <v>2708</v>
      </c>
      <c r="C1346" s="136">
        <v>1380.03</v>
      </c>
      <c r="D1346" s="136">
        <v>26.22</v>
      </c>
      <c r="E1346" s="136">
        <v>20.61</v>
      </c>
      <c r="F1346" s="136">
        <v>5.61</v>
      </c>
      <c r="G1346" s="137">
        <v>0</v>
      </c>
      <c r="H1346" s="142"/>
      <c r="I1346" s="142"/>
      <c r="J1346" s="142"/>
      <c r="K1346" s="142"/>
      <c r="L1346" s="143"/>
      <c r="M1346" s="143"/>
      <c r="N1346" s="143"/>
      <c r="Y1346" s="30">
        <f t="shared" si="20"/>
        <v>5.61</v>
      </c>
    </row>
    <row r="1347" spans="1:25" x14ac:dyDescent="0.2">
      <c r="A1347" s="134" t="s">
        <v>2709</v>
      </c>
      <c r="B1347" s="135" t="s">
        <v>2710</v>
      </c>
      <c r="C1347" s="136">
        <v>1571.18</v>
      </c>
      <c r="D1347" s="136">
        <v>29.85</v>
      </c>
      <c r="E1347" s="136">
        <v>0</v>
      </c>
      <c r="F1347" s="136">
        <v>29.85</v>
      </c>
      <c r="G1347" s="137">
        <v>0</v>
      </c>
      <c r="H1347" s="142"/>
      <c r="I1347" s="142"/>
      <c r="J1347" s="142"/>
      <c r="K1347" s="142"/>
      <c r="L1347" s="143"/>
      <c r="M1347" s="143"/>
      <c r="N1347" s="143"/>
      <c r="Y1347" s="30">
        <f t="shared" si="20"/>
        <v>29.85</v>
      </c>
    </row>
    <row r="1348" spans="1:25" x14ac:dyDescent="0.2">
      <c r="A1348" s="134" t="s">
        <v>2711</v>
      </c>
      <c r="B1348" s="135" t="s">
        <v>2712</v>
      </c>
      <c r="C1348" s="136">
        <v>1918.73</v>
      </c>
      <c r="D1348" s="136">
        <v>36.46</v>
      </c>
      <c r="E1348" s="136">
        <v>36.46</v>
      </c>
      <c r="F1348" s="136">
        <v>0</v>
      </c>
      <c r="G1348" s="137">
        <v>118.71</v>
      </c>
      <c r="H1348" s="142"/>
      <c r="I1348" s="142"/>
      <c r="J1348" s="142"/>
      <c r="K1348" s="142"/>
      <c r="L1348" s="143"/>
      <c r="M1348" s="143"/>
      <c r="N1348" s="143"/>
      <c r="Y1348" s="30">
        <f t="shared" si="20"/>
        <v>0</v>
      </c>
    </row>
    <row r="1349" spans="1:25" x14ac:dyDescent="0.2">
      <c r="A1349" s="134" t="s">
        <v>2713</v>
      </c>
      <c r="B1349" s="135" t="s">
        <v>2714</v>
      </c>
      <c r="C1349" s="136">
        <v>1899.1</v>
      </c>
      <c r="D1349" s="136">
        <v>36.08</v>
      </c>
      <c r="E1349" s="136">
        <v>0</v>
      </c>
      <c r="F1349" s="136">
        <v>36.08</v>
      </c>
      <c r="G1349" s="137">
        <v>0</v>
      </c>
      <c r="H1349" s="142"/>
      <c r="I1349" s="142"/>
      <c r="J1349" s="142"/>
      <c r="K1349" s="142"/>
      <c r="L1349" s="143"/>
      <c r="M1349" s="143"/>
      <c r="N1349" s="143"/>
      <c r="Y1349" s="30">
        <f t="shared" si="20"/>
        <v>36.08</v>
      </c>
    </row>
    <row r="1350" spans="1:25" x14ac:dyDescent="0.2">
      <c r="A1350" s="134" t="s">
        <v>2715</v>
      </c>
      <c r="B1350" s="135" t="s">
        <v>2716</v>
      </c>
      <c r="C1350" s="136">
        <v>3372.48</v>
      </c>
      <c r="D1350" s="136">
        <v>64.08</v>
      </c>
      <c r="E1350" s="136">
        <v>0</v>
      </c>
      <c r="F1350" s="136">
        <v>64.08</v>
      </c>
      <c r="G1350" s="137">
        <v>0</v>
      </c>
      <c r="H1350" s="142"/>
      <c r="I1350" s="142"/>
      <c r="J1350" s="142"/>
      <c r="K1350" s="142"/>
      <c r="L1350" s="143"/>
      <c r="M1350" s="143"/>
      <c r="N1350" s="143"/>
      <c r="Y1350" s="30">
        <f t="shared" si="20"/>
        <v>64.08</v>
      </c>
    </row>
    <row r="1351" spans="1:25" x14ac:dyDescent="0.2">
      <c r="A1351" s="134" t="s">
        <v>2717</v>
      </c>
      <c r="B1351" s="135" t="s">
        <v>2718</v>
      </c>
      <c r="C1351" s="136">
        <v>2554.13</v>
      </c>
      <c r="D1351" s="136">
        <v>48.53</v>
      </c>
      <c r="E1351" s="136">
        <v>0</v>
      </c>
      <c r="F1351" s="136">
        <v>48.53</v>
      </c>
      <c r="G1351" s="137">
        <v>0</v>
      </c>
      <c r="H1351" s="142"/>
      <c r="I1351" s="142"/>
      <c r="J1351" s="142"/>
      <c r="K1351" s="142"/>
      <c r="L1351" s="143"/>
      <c r="M1351" s="143"/>
      <c r="N1351" s="143"/>
      <c r="Y1351" s="30">
        <f t="shared" si="20"/>
        <v>48.53</v>
      </c>
    </row>
    <row r="1352" spans="1:25" x14ac:dyDescent="0.2">
      <c r="A1352" s="134" t="s">
        <v>2719</v>
      </c>
      <c r="B1352" s="135" t="s">
        <v>2720</v>
      </c>
      <c r="C1352" s="136">
        <v>42466.18</v>
      </c>
      <c r="D1352" s="136">
        <v>806.86</v>
      </c>
      <c r="E1352" s="136">
        <v>0</v>
      </c>
      <c r="F1352" s="136">
        <v>806.86</v>
      </c>
      <c r="G1352" s="137">
        <v>0</v>
      </c>
      <c r="H1352" s="142"/>
      <c r="I1352" s="142"/>
      <c r="J1352" s="142"/>
      <c r="K1352" s="142"/>
      <c r="L1352" s="143"/>
      <c r="M1352" s="143"/>
      <c r="N1352" s="143"/>
      <c r="Y1352" s="30">
        <f t="shared" si="20"/>
        <v>806.86</v>
      </c>
    </row>
    <row r="1353" spans="1:25" x14ac:dyDescent="0.2">
      <c r="A1353" s="134" t="s">
        <v>2721</v>
      </c>
      <c r="B1353" s="135" t="s">
        <v>2722</v>
      </c>
      <c r="C1353" s="136">
        <v>204.66</v>
      </c>
      <c r="D1353" s="136">
        <v>3.89</v>
      </c>
      <c r="E1353" s="136">
        <v>3.89</v>
      </c>
      <c r="F1353" s="136">
        <v>0</v>
      </c>
      <c r="G1353" s="137">
        <v>15.47</v>
      </c>
      <c r="H1353" s="142"/>
      <c r="I1353" s="142"/>
      <c r="J1353" s="142"/>
      <c r="K1353" s="142"/>
      <c r="L1353" s="143"/>
      <c r="M1353" s="143"/>
      <c r="N1353" s="143"/>
      <c r="Y1353" s="30">
        <f t="shared" si="20"/>
        <v>0</v>
      </c>
    </row>
    <row r="1354" spans="1:25" x14ac:dyDescent="0.2">
      <c r="A1354" s="134" t="s">
        <v>2723</v>
      </c>
      <c r="B1354" s="135" t="s">
        <v>2724</v>
      </c>
      <c r="C1354" s="136">
        <v>161.46</v>
      </c>
      <c r="D1354" s="136">
        <v>3.07</v>
      </c>
      <c r="E1354" s="136">
        <v>3.07</v>
      </c>
      <c r="F1354" s="136">
        <v>0</v>
      </c>
      <c r="G1354" s="137">
        <v>42.47</v>
      </c>
      <c r="H1354" s="142"/>
      <c r="I1354" s="142"/>
      <c r="J1354" s="142"/>
      <c r="K1354" s="142"/>
      <c r="L1354" s="143"/>
      <c r="M1354" s="143"/>
      <c r="N1354" s="143"/>
      <c r="Y1354" s="30">
        <f t="shared" si="20"/>
        <v>0</v>
      </c>
    </row>
    <row r="1355" spans="1:25" x14ac:dyDescent="0.2">
      <c r="A1355" s="134" t="s">
        <v>2725</v>
      </c>
      <c r="B1355" s="135" t="s">
        <v>2726</v>
      </c>
      <c r="C1355" s="136">
        <v>796.21</v>
      </c>
      <c r="D1355" s="136">
        <v>15.13</v>
      </c>
      <c r="E1355" s="136">
        <v>0</v>
      </c>
      <c r="F1355" s="136">
        <v>15.13</v>
      </c>
      <c r="G1355" s="137">
        <v>0</v>
      </c>
      <c r="H1355" s="142"/>
      <c r="I1355" s="142"/>
      <c r="J1355" s="142"/>
      <c r="K1355" s="142"/>
      <c r="L1355" s="143"/>
      <c r="M1355" s="143"/>
      <c r="N1355" s="143"/>
      <c r="Y1355" s="30">
        <f t="shared" si="20"/>
        <v>15.13</v>
      </c>
    </row>
    <row r="1356" spans="1:25" x14ac:dyDescent="0.2">
      <c r="A1356" s="134" t="s">
        <v>2727</v>
      </c>
      <c r="B1356" s="135" t="s">
        <v>2728</v>
      </c>
      <c r="C1356" s="136">
        <v>6590.99</v>
      </c>
      <c r="D1356" s="136">
        <v>125.23</v>
      </c>
      <c r="E1356" s="136">
        <v>0</v>
      </c>
      <c r="F1356" s="136">
        <v>125.23</v>
      </c>
      <c r="G1356" s="137">
        <v>0</v>
      </c>
      <c r="H1356" s="142"/>
      <c r="I1356" s="142"/>
      <c r="J1356" s="142"/>
      <c r="K1356" s="142"/>
      <c r="L1356" s="143"/>
      <c r="M1356" s="143"/>
      <c r="N1356" s="143"/>
      <c r="Y1356" s="30">
        <f t="shared" si="20"/>
        <v>125.23</v>
      </c>
    </row>
    <row r="1357" spans="1:25" x14ac:dyDescent="0.2">
      <c r="A1357" s="134" t="s">
        <v>2729</v>
      </c>
      <c r="B1357" s="135" t="s">
        <v>2730</v>
      </c>
      <c r="C1357" s="136">
        <v>2234.14</v>
      </c>
      <c r="D1357" s="136">
        <v>42.45</v>
      </c>
      <c r="E1357" s="136">
        <v>0</v>
      </c>
      <c r="F1357" s="136">
        <v>42.45</v>
      </c>
      <c r="G1357" s="137">
        <v>0</v>
      </c>
      <c r="H1357" s="142"/>
      <c r="I1357" s="142"/>
      <c r="J1357" s="142"/>
      <c r="K1357" s="142"/>
      <c r="L1357" s="143"/>
      <c r="M1357" s="143"/>
      <c r="N1357" s="143"/>
      <c r="Y1357" s="30">
        <f t="shared" si="20"/>
        <v>42.45</v>
      </c>
    </row>
    <row r="1358" spans="1:25" x14ac:dyDescent="0.2">
      <c r="A1358" s="134" t="s">
        <v>2731</v>
      </c>
      <c r="B1358" s="135" t="s">
        <v>2732</v>
      </c>
      <c r="C1358" s="136">
        <v>6175.41</v>
      </c>
      <c r="D1358" s="136">
        <v>117.33</v>
      </c>
      <c r="E1358" s="136">
        <v>47.76</v>
      </c>
      <c r="F1358" s="136">
        <v>69.569999999999993</v>
      </c>
      <c r="G1358" s="137">
        <v>0</v>
      </c>
      <c r="H1358" s="142"/>
      <c r="I1358" s="142"/>
      <c r="J1358" s="142"/>
      <c r="K1358" s="142"/>
      <c r="L1358" s="143"/>
      <c r="M1358" s="143"/>
      <c r="N1358" s="143"/>
      <c r="Y1358" s="30">
        <f t="shared" si="20"/>
        <v>69.569999999999993</v>
      </c>
    </row>
    <row r="1359" spans="1:25" x14ac:dyDescent="0.2">
      <c r="A1359" s="134" t="s">
        <v>2733</v>
      </c>
      <c r="B1359" s="135" t="s">
        <v>2734</v>
      </c>
      <c r="C1359" s="136">
        <v>1784.2</v>
      </c>
      <c r="D1359" s="136">
        <v>33.9</v>
      </c>
      <c r="E1359" s="136">
        <v>0</v>
      </c>
      <c r="F1359" s="136">
        <v>33.9</v>
      </c>
      <c r="G1359" s="137">
        <v>0</v>
      </c>
      <c r="H1359" s="142"/>
      <c r="I1359" s="142"/>
      <c r="J1359" s="142"/>
      <c r="K1359" s="142"/>
      <c r="L1359" s="143"/>
      <c r="M1359" s="143"/>
      <c r="N1359" s="143"/>
      <c r="Y1359" s="30">
        <f t="shared" ref="Y1359:Y1422" si="21">W1359+R1359+M1359+F1359</f>
        <v>33.9</v>
      </c>
    </row>
    <row r="1360" spans="1:25" x14ac:dyDescent="0.2">
      <c r="A1360" s="134" t="s">
        <v>2735</v>
      </c>
      <c r="B1360" s="135" t="s">
        <v>2736</v>
      </c>
      <c r="C1360" s="136">
        <v>83</v>
      </c>
      <c r="D1360" s="136">
        <v>1.58</v>
      </c>
      <c r="E1360" s="136">
        <v>1.58</v>
      </c>
      <c r="F1360" s="136">
        <v>0</v>
      </c>
      <c r="G1360" s="137">
        <v>1.48</v>
      </c>
      <c r="H1360" s="142"/>
      <c r="I1360" s="142"/>
      <c r="J1360" s="142"/>
      <c r="K1360" s="142"/>
      <c r="L1360" s="143"/>
      <c r="M1360" s="143"/>
      <c r="N1360" s="143"/>
      <c r="Y1360" s="30">
        <f t="shared" si="21"/>
        <v>0</v>
      </c>
    </row>
    <row r="1361" spans="1:25" x14ac:dyDescent="0.2">
      <c r="A1361" s="134" t="s">
        <v>2737</v>
      </c>
      <c r="B1361" s="135" t="s">
        <v>2738</v>
      </c>
      <c r="C1361" s="136">
        <v>3970.59</v>
      </c>
      <c r="D1361" s="136">
        <v>75.44</v>
      </c>
      <c r="E1361" s="136">
        <v>0</v>
      </c>
      <c r="F1361" s="136">
        <v>75.44</v>
      </c>
      <c r="G1361" s="137">
        <v>0</v>
      </c>
      <c r="H1361" s="142"/>
      <c r="I1361" s="142"/>
      <c r="J1361" s="142"/>
      <c r="K1361" s="142"/>
      <c r="L1361" s="143"/>
      <c r="M1361" s="143"/>
      <c r="N1361" s="143"/>
      <c r="Y1361" s="30">
        <f t="shared" si="21"/>
        <v>75.44</v>
      </c>
    </row>
    <row r="1362" spans="1:25" x14ac:dyDescent="0.2">
      <c r="A1362" s="134" t="s">
        <v>2739</v>
      </c>
      <c r="B1362" s="135" t="s">
        <v>2740</v>
      </c>
      <c r="C1362" s="136">
        <v>7264.02</v>
      </c>
      <c r="D1362" s="136">
        <v>138.02000000000001</v>
      </c>
      <c r="E1362" s="136">
        <v>0</v>
      </c>
      <c r="F1362" s="136">
        <v>138.02000000000001</v>
      </c>
      <c r="G1362" s="137">
        <v>0</v>
      </c>
      <c r="H1362" s="142"/>
      <c r="I1362" s="142"/>
      <c r="J1362" s="142"/>
      <c r="K1362" s="142"/>
      <c r="L1362" s="143"/>
      <c r="M1362" s="143"/>
      <c r="N1362" s="143"/>
      <c r="Y1362" s="30">
        <f t="shared" si="21"/>
        <v>138.02000000000001</v>
      </c>
    </row>
    <row r="1363" spans="1:25" x14ac:dyDescent="0.2">
      <c r="A1363" s="134" t="s">
        <v>2741</v>
      </c>
      <c r="B1363" s="135" t="s">
        <v>2742</v>
      </c>
      <c r="C1363" s="136">
        <v>713.81</v>
      </c>
      <c r="D1363" s="136">
        <v>13.56</v>
      </c>
      <c r="E1363" s="136">
        <v>0.63</v>
      </c>
      <c r="F1363" s="136">
        <v>12.93</v>
      </c>
      <c r="G1363" s="137">
        <v>0</v>
      </c>
      <c r="H1363" s="142"/>
      <c r="I1363" s="142"/>
      <c r="J1363" s="142"/>
      <c r="K1363" s="142"/>
      <c r="L1363" s="143"/>
      <c r="M1363" s="143"/>
      <c r="N1363" s="143"/>
      <c r="Y1363" s="30">
        <f t="shared" si="21"/>
        <v>12.93</v>
      </c>
    </row>
    <row r="1364" spans="1:25" x14ac:dyDescent="0.2">
      <c r="A1364" s="134" t="s">
        <v>2743</v>
      </c>
      <c r="B1364" s="135" t="s">
        <v>2744</v>
      </c>
      <c r="C1364" s="136">
        <v>272.48</v>
      </c>
      <c r="D1364" s="136">
        <v>5.18</v>
      </c>
      <c r="E1364" s="136">
        <v>5.18</v>
      </c>
      <c r="F1364" s="136">
        <v>0</v>
      </c>
      <c r="G1364" s="137">
        <v>28.47</v>
      </c>
      <c r="H1364" s="142"/>
      <c r="I1364" s="142"/>
      <c r="J1364" s="142"/>
      <c r="K1364" s="142"/>
      <c r="L1364" s="143"/>
      <c r="M1364" s="143"/>
      <c r="N1364" s="143"/>
      <c r="Y1364" s="30">
        <f t="shared" si="21"/>
        <v>0</v>
      </c>
    </row>
    <row r="1365" spans="1:25" x14ac:dyDescent="0.2">
      <c r="A1365" s="134" t="s">
        <v>2745</v>
      </c>
      <c r="B1365" s="135" t="s">
        <v>2746</v>
      </c>
      <c r="C1365" s="136">
        <v>17940.12</v>
      </c>
      <c r="D1365" s="136">
        <v>340.86</v>
      </c>
      <c r="E1365" s="136">
        <v>0</v>
      </c>
      <c r="F1365" s="136">
        <v>340.86</v>
      </c>
      <c r="G1365" s="137">
        <v>0</v>
      </c>
      <c r="H1365" s="142"/>
      <c r="I1365" s="142"/>
      <c r="J1365" s="142"/>
      <c r="K1365" s="142"/>
      <c r="L1365" s="143"/>
      <c r="M1365" s="143"/>
      <c r="N1365" s="143"/>
      <c r="Y1365" s="30">
        <f t="shared" si="21"/>
        <v>340.86</v>
      </c>
    </row>
    <row r="1366" spans="1:25" x14ac:dyDescent="0.2">
      <c r="A1366" s="134" t="s">
        <v>2747</v>
      </c>
      <c r="B1366" s="135" t="s">
        <v>2748</v>
      </c>
      <c r="C1366" s="136">
        <v>58.91</v>
      </c>
      <c r="D1366" s="136">
        <v>1.1200000000000001</v>
      </c>
      <c r="E1366" s="136">
        <v>0</v>
      </c>
      <c r="F1366" s="136">
        <v>1.1200000000000001</v>
      </c>
      <c r="G1366" s="137">
        <v>0</v>
      </c>
      <c r="H1366" s="142"/>
      <c r="I1366" s="142"/>
      <c r="J1366" s="142"/>
      <c r="K1366" s="142"/>
      <c r="L1366" s="143"/>
      <c r="M1366" s="143"/>
      <c r="N1366" s="143"/>
      <c r="Y1366" s="30">
        <f t="shared" si="21"/>
        <v>1.1200000000000001</v>
      </c>
    </row>
    <row r="1367" spans="1:25" x14ac:dyDescent="0.2">
      <c r="A1367" s="134" t="s">
        <v>2749</v>
      </c>
      <c r="B1367" s="135" t="s">
        <v>2750</v>
      </c>
      <c r="C1367" s="136">
        <v>11901.76</v>
      </c>
      <c r="D1367" s="136">
        <v>226.13</v>
      </c>
      <c r="E1367" s="136">
        <v>0</v>
      </c>
      <c r="F1367" s="136">
        <v>226.13</v>
      </c>
      <c r="G1367" s="137">
        <v>0</v>
      </c>
      <c r="H1367" s="142"/>
      <c r="I1367" s="142"/>
      <c r="J1367" s="142"/>
      <c r="K1367" s="142"/>
      <c r="L1367" s="143"/>
      <c r="M1367" s="143"/>
      <c r="N1367" s="143"/>
      <c r="Y1367" s="30">
        <f t="shared" si="21"/>
        <v>226.13</v>
      </c>
    </row>
    <row r="1368" spans="1:25" x14ac:dyDescent="0.2">
      <c r="A1368" s="134" t="s">
        <v>2751</v>
      </c>
      <c r="B1368" s="135" t="s">
        <v>2752</v>
      </c>
      <c r="C1368" s="136">
        <v>2655.89</v>
      </c>
      <c r="D1368" s="136">
        <v>50.46</v>
      </c>
      <c r="E1368" s="136">
        <v>0</v>
      </c>
      <c r="F1368" s="136">
        <v>50.46</v>
      </c>
      <c r="G1368" s="137">
        <v>0</v>
      </c>
      <c r="H1368" s="142"/>
      <c r="I1368" s="142"/>
      <c r="J1368" s="142"/>
      <c r="K1368" s="142"/>
      <c r="L1368" s="143"/>
      <c r="M1368" s="143"/>
      <c r="N1368" s="143"/>
      <c r="Y1368" s="30">
        <f t="shared" si="21"/>
        <v>50.46</v>
      </c>
    </row>
    <row r="1369" spans="1:25" x14ac:dyDescent="0.2">
      <c r="A1369" s="134" t="s">
        <v>2753</v>
      </c>
      <c r="B1369" s="135" t="s">
        <v>2754</v>
      </c>
      <c r="C1369" s="136">
        <v>244.96</v>
      </c>
      <c r="D1369" s="136">
        <v>4.66</v>
      </c>
      <c r="E1369" s="136">
        <v>4.66</v>
      </c>
      <c r="F1369" s="136">
        <v>0</v>
      </c>
      <c r="G1369" s="137">
        <v>27.38</v>
      </c>
      <c r="H1369" s="142"/>
      <c r="I1369" s="142"/>
      <c r="J1369" s="142"/>
      <c r="K1369" s="142"/>
      <c r="L1369" s="143"/>
      <c r="M1369" s="143"/>
      <c r="N1369" s="143"/>
      <c r="Y1369" s="30">
        <f t="shared" si="21"/>
        <v>0</v>
      </c>
    </row>
    <row r="1370" spans="1:25" x14ac:dyDescent="0.2">
      <c r="A1370" s="134" t="s">
        <v>2755</v>
      </c>
      <c r="B1370" s="135" t="s">
        <v>2756</v>
      </c>
      <c r="C1370" s="136">
        <v>4405.3599999999997</v>
      </c>
      <c r="D1370" s="136">
        <v>83.7</v>
      </c>
      <c r="E1370" s="136">
        <v>83.7</v>
      </c>
      <c r="F1370" s="136">
        <v>0</v>
      </c>
      <c r="G1370" s="137">
        <v>67.95</v>
      </c>
      <c r="H1370" s="142"/>
      <c r="I1370" s="142"/>
      <c r="J1370" s="142"/>
      <c r="K1370" s="142"/>
      <c r="L1370" s="143"/>
      <c r="M1370" s="143"/>
      <c r="N1370" s="143"/>
      <c r="Y1370" s="30">
        <f t="shared" si="21"/>
        <v>0</v>
      </c>
    </row>
    <row r="1371" spans="1:25" x14ac:dyDescent="0.2">
      <c r="A1371" s="134" t="s">
        <v>2757</v>
      </c>
      <c r="B1371" s="135" t="s">
        <v>2758</v>
      </c>
      <c r="C1371" s="136">
        <v>11798.37</v>
      </c>
      <c r="D1371" s="136">
        <v>224.17</v>
      </c>
      <c r="E1371" s="136">
        <v>0</v>
      </c>
      <c r="F1371" s="136">
        <v>224.17</v>
      </c>
      <c r="G1371" s="137">
        <v>0</v>
      </c>
      <c r="H1371" s="142"/>
      <c r="I1371" s="142"/>
      <c r="J1371" s="142"/>
      <c r="K1371" s="142"/>
      <c r="L1371" s="143"/>
      <c r="M1371" s="143"/>
      <c r="N1371" s="143"/>
      <c r="Y1371" s="30">
        <f t="shared" si="21"/>
        <v>224.17</v>
      </c>
    </row>
    <row r="1372" spans="1:25" x14ac:dyDescent="0.2">
      <c r="A1372" s="134" t="s">
        <v>2759</v>
      </c>
      <c r="B1372" s="135" t="s">
        <v>2760</v>
      </c>
      <c r="C1372" s="136">
        <v>629.86</v>
      </c>
      <c r="D1372" s="136">
        <v>11.97</v>
      </c>
      <c r="E1372" s="136">
        <v>0</v>
      </c>
      <c r="F1372" s="136">
        <v>11.97</v>
      </c>
      <c r="G1372" s="137">
        <v>0</v>
      </c>
      <c r="H1372" s="142"/>
      <c r="I1372" s="142"/>
      <c r="J1372" s="142"/>
      <c r="K1372" s="142"/>
      <c r="L1372" s="143"/>
      <c r="M1372" s="143"/>
      <c r="N1372" s="143"/>
      <c r="Y1372" s="30">
        <f t="shared" si="21"/>
        <v>11.97</v>
      </c>
    </row>
    <row r="1373" spans="1:25" x14ac:dyDescent="0.2">
      <c r="A1373" s="134" t="s">
        <v>2761</v>
      </c>
      <c r="B1373" s="135" t="s">
        <v>2762</v>
      </c>
      <c r="C1373" s="136">
        <v>43.01</v>
      </c>
      <c r="D1373" s="136">
        <v>0.82</v>
      </c>
      <c r="E1373" s="136">
        <v>0.82</v>
      </c>
      <c r="F1373" s="136">
        <v>0</v>
      </c>
      <c r="G1373" s="137">
        <v>69.209999999999994</v>
      </c>
      <c r="H1373" s="142"/>
      <c r="I1373" s="142"/>
      <c r="J1373" s="142"/>
      <c r="K1373" s="142"/>
      <c r="L1373" s="143"/>
      <c r="M1373" s="143"/>
      <c r="N1373" s="143"/>
      <c r="Y1373" s="30">
        <f t="shared" si="21"/>
        <v>0</v>
      </c>
    </row>
    <row r="1374" spans="1:25" x14ac:dyDescent="0.2">
      <c r="A1374" s="134" t="s">
        <v>2763</v>
      </c>
      <c r="B1374" s="135" t="s">
        <v>2764</v>
      </c>
      <c r="C1374" s="136">
        <v>84830.91</v>
      </c>
      <c r="D1374" s="136">
        <v>1611.79</v>
      </c>
      <c r="E1374" s="136">
        <v>0</v>
      </c>
      <c r="F1374" s="136">
        <v>1611.79</v>
      </c>
      <c r="G1374" s="137">
        <v>0</v>
      </c>
      <c r="H1374" s="142"/>
      <c r="I1374" s="142"/>
      <c r="J1374" s="142"/>
      <c r="K1374" s="142"/>
      <c r="L1374" s="143"/>
      <c r="M1374" s="143"/>
      <c r="N1374" s="143"/>
      <c r="Y1374" s="30">
        <f t="shared" si="21"/>
        <v>1611.79</v>
      </c>
    </row>
    <row r="1375" spans="1:25" x14ac:dyDescent="0.2">
      <c r="A1375" s="134" t="s">
        <v>2765</v>
      </c>
      <c r="B1375" s="135" t="s">
        <v>2766</v>
      </c>
      <c r="C1375" s="136">
        <v>2016</v>
      </c>
      <c r="D1375" s="136">
        <v>38.31</v>
      </c>
      <c r="E1375" s="136">
        <v>0</v>
      </c>
      <c r="F1375" s="136">
        <v>38.31</v>
      </c>
      <c r="G1375" s="137">
        <v>0</v>
      </c>
      <c r="H1375" s="142"/>
      <c r="I1375" s="142"/>
      <c r="J1375" s="142"/>
      <c r="K1375" s="142"/>
      <c r="L1375" s="143"/>
      <c r="M1375" s="143"/>
      <c r="N1375" s="143"/>
      <c r="Y1375" s="30">
        <f t="shared" si="21"/>
        <v>38.31</v>
      </c>
    </row>
    <row r="1376" spans="1:25" x14ac:dyDescent="0.2">
      <c r="A1376" s="134" t="s">
        <v>2767</v>
      </c>
      <c r="B1376" s="135" t="s">
        <v>2768</v>
      </c>
      <c r="C1376" s="136">
        <v>595.21</v>
      </c>
      <c r="D1376" s="136">
        <v>11.31</v>
      </c>
      <c r="E1376" s="136">
        <v>11.31</v>
      </c>
      <c r="F1376" s="136">
        <v>0</v>
      </c>
      <c r="G1376" s="137">
        <v>7.37</v>
      </c>
      <c r="H1376" s="142"/>
      <c r="I1376" s="142"/>
      <c r="J1376" s="142"/>
      <c r="K1376" s="142"/>
      <c r="L1376" s="143"/>
      <c r="M1376" s="143"/>
      <c r="N1376" s="143"/>
      <c r="Y1376" s="30">
        <f t="shared" si="21"/>
        <v>0</v>
      </c>
    </row>
    <row r="1377" spans="1:25" x14ac:dyDescent="0.2">
      <c r="A1377" s="134" t="s">
        <v>2769</v>
      </c>
      <c r="B1377" s="135" t="s">
        <v>2770</v>
      </c>
      <c r="C1377" s="136">
        <v>56251.19</v>
      </c>
      <c r="D1377" s="136">
        <v>1068.77</v>
      </c>
      <c r="E1377" s="136">
        <v>0</v>
      </c>
      <c r="F1377" s="136">
        <v>1068.77</v>
      </c>
      <c r="G1377" s="137">
        <v>0</v>
      </c>
      <c r="H1377" s="142"/>
      <c r="I1377" s="142"/>
      <c r="J1377" s="142"/>
      <c r="K1377" s="142"/>
      <c r="L1377" s="143"/>
      <c r="M1377" s="143"/>
      <c r="N1377" s="143"/>
      <c r="Y1377" s="30">
        <f t="shared" si="21"/>
        <v>1068.77</v>
      </c>
    </row>
    <row r="1378" spans="1:25" x14ac:dyDescent="0.2">
      <c r="A1378" s="134" t="s">
        <v>2771</v>
      </c>
      <c r="B1378" s="135" t="s">
        <v>2772</v>
      </c>
      <c r="C1378" s="136">
        <v>154.87</v>
      </c>
      <c r="D1378" s="136">
        <v>2.94</v>
      </c>
      <c r="E1378" s="136">
        <v>0</v>
      </c>
      <c r="F1378" s="136">
        <v>2.94</v>
      </c>
      <c r="G1378" s="137">
        <v>0</v>
      </c>
      <c r="H1378" s="142"/>
      <c r="I1378" s="142"/>
      <c r="J1378" s="142"/>
      <c r="K1378" s="142"/>
      <c r="L1378" s="143"/>
      <c r="M1378" s="143"/>
      <c r="N1378" s="143"/>
      <c r="Y1378" s="30">
        <f t="shared" si="21"/>
        <v>2.94</v>
      </c>
    </row>
    <row r="1379" spans="1:25" x14ac:dyDescent="0.2">
      <c r="A1379" s="134" t="s">
        <v>2773</v>
      </c>
      <c r="B1379" s="135" t="s">
        <v>2774</v>
      </c>
      <c r="C1379" s="136">
        <v>304.33999999999997</v>
      </c>
      <c r="D1379" s="136">
        <v>5.78</v>
      </c>
      <c r="E1379" s="136">
        <v>5.78</v>
      </c>
      <c r="F1379" s="136">
        <v>0</v>
      </c>
      <c r="G1379" s="137">
        <v>37.700000000000003</v>
      </c>
      <c r="H1379" s="142"/>
      <c r="I1379" s="142"/>
      <c r="J1379" s="142"/>
      <c r="K1379" s="142"/>
      <c r="L1379" s="143"/>
      <c r="M1379" s="143"/>
      <c r="N1379" s="143"/>
      <c r="Y1379" s="30">
        <f t="shared" si="21"/>
        <v>0</v>
      </c>
    </row>
    <row r="1380" spans="1:25" x14ac:dyDescent="0.2">
      <c r="A1380" s="134" t="s">
        <v>2775</v>
      </c>
      <c r="B1380" s="135" t="s">
        <v>2776</v>
      </c>
      <c r="C1380" s="136">
        <v>12797.95</v>
      </c>
      <c r="D1380" s="136">
        <v>243.16</v>
      </c>
      <c r="E1380" s="136">
        <v>0</v>
      </c>
      <c r="F1380" s="136">
        <v>243.16</v>
      </c>
      <c r="G1380" s="137">
        <v>0</v>
      </c>
      <c r="H1380" s="142"/>
      <c r="I1380" s="142"/>
      <c r="J1380" s="142"/>
      <c r="K1380" s="142"/>
      <c r="L1380" s="143"/>
      <c r="M1380" s="143"/>
      <c r="N1380" s="143"/>
      <c r="Y1380" s="30">
        <f t="shared" si="21"/>
        <v>243.16</v>
      </c>
    </row>
    <row r="1381" spans="1:25" x14ac:dyDescent="0.2">
      <c r="A1381" s="134" t="s">
        <v>2777</v>
      </c>
      <c r="B1381" s="135" t="s">
        <v>2778</v>
      </c>
      <c r="C1381" s="136">
        <v>77437.61</v>
      </c>
      <c r="D1381" s="136">
        <v>1471.32</v>
      </c>
      <c r="E1381" s="136">
        <v>0</v>
      </c>
      <c r="F1381" s="136">
        <v>1471.32</v>
      </c>
      <c r="G1381" s="137">
        <v>0</v>
      </c>
      <c r="H1381" s="142"/>
      <c r="I1381" s="142"/>
      <c r="J1381" s="142"/>
      <c r="K1381" s="142"/>
      <c r="L1381" s="143"/>
      <c r="M1381" s="143"/>
      <c r="N1381" s="143"/>
      <c r="Y1381" s="30">
        <f t="shared" si="21"/>
        <v>1471.32</v>
      </c>
    </row>
    <row r="1382" spans="1:25" x14ac:dyDescent="0.2">
      <c r="A1382" s="134" t="s">
        <v>2779</v>
      </c>
      <c r="B1382" s="135" t="s">
        <v>2780</v>
      </c>
      <c r="C1382" s="136">
        <v>2370.02</v>
      </c>
      <c r="D1382" s="136">
        <v>45.03</v>
      </c>
      <c r="E1382" s="136">
        <v>0</v>
      </c>
      <c r="F1382" s="136">
        <v>45.03</v>
      </c>
      <c r="G1382" s="137">
        <v>0</v>
      </c>
      <c r="H1382" s="142"/>
      <c r="I1382" s="142"/>
      <c r="J1382" s="142"/>
      <c r="K1382" s="142"/>
      <c r="L1382" s="143"/>
      <c r="M1382" s="143"/>
      <c r="N1382" s="143"/>
      <c r="Y1382" s="30">
        <f t="shared" si="21"/>
        <v>45.03</v>
      </c>
    </row>
    <row r="1383" spans="1:25" x14ac:dyDescent="0.2">
      <c r="A1383" s="134" t="s">
        <v>2781</v>
      </c>
      <c r="B1383" s="135" t="s">
        <v>2782</v>
      </c>
      <c r="C1383" s="136">
        <v>1180.07</v>
      </c>
      <c r="D1383" s="136">
        <v>22.42</v>
      </c>
      <c r="E1383" s="136">
        <v>0</v>
      </c>
      <c r="F1383" s="136">
        <v>22.42</v>
      </c>
      <c r="G1383" s="137">
        <v>0</v>
      </c>
      <c r="H1383" s="142"/>
      <c r="I1383" s="142"/>
      <c r="J1383" s="142"/>
      <c r="K1383" s="142"/>
      <c r="L1383" s="143"/>
      <c r="M1383" s="143"/>
      <c r="N1383" s="143"/>
      <c r="Y1383" s="30">
        <f t="shared" si="21"/>
        <v>22.42</v>
      </c>
    </row>
    <row r="1384" spans="1:25" x14ac:dyDescent="0.2">
      <c r="A1384" s="134" t="s">
        <v>2783</v>
      </c>
      <c r="B1384" s="135" t="s">
        <v>2784</v>
      </c>
      <c r="C1384" s="136">
        <v>433.37</v>
      </c>
      <c r="D1384" s="136">
        <v>8.24</v>
      </c>
      <c r="E1384" s="136">
        <v>8.24</v>
      </c>
      <c r="F1384" s="136">
        <v>0</v>
      </c>
      <c r="G1384" s="137">
        <v>11.99</v>
      </c>
      <c r="H1384" s="142"/>
      <c r="I1384" s="142"/>
      <c r="J1384" s="142"/>
      <c r="K1384" s="142"/>
      <c r="L1384" s="143"/>
      <c r="M1384" s="143"/>
      <c r="N1384" s="143"/>
      <c r="Y1384" s="30">
        <f t="shared" si="21"/>
        <v>0</v>
      </c>
    </row>
    <row r="1385" spans="1:25" x14ac:dyDescent="0.2">
      <c r="A1385" s="134" t="s">
        <v>2785</v>
      </c>
      <c r="B1385" s="135" t="s">
        <v>2786</v>
      </c>
      <c r="C1385" s="136">
        <v>12450.98</v>
      </c>
      <c r="D1385" s="136">
        <v>236.57</v>
      </c>
      <c r="E1385" s="136">
        <v>0</v>
      </c>
      <c r="F1385" s="136">
        <v>236.57</v>
      </c>
      <c r="G1385" s="137">
        <v>0</v>
      </c>
      <c r="H1385" s="142"/>
      <c r="I1385" s="142"/>
      <c r="J1385" s="142"/>
      <c r="K1385" s="142"/>
      <c r="L1385" s="143"/>
      <c r="M1385" s="143"/>
      <c r="N1385" s="143"/>
      <c r="Y1385" s="30">
        <f t="shared" si="21"/>
        <v>236.57</v>
      </c>
    </row>
    <row r="1386" spans="1:25" x14ac:dyDescent="0.2">
      <c r="A1386" s="134" t="s">
        <v>2787</v>
      </c>
      <c r="B1386" s="135" t="s">
        <v>2788</v>
      </c>
      <c r="C1386" s="136">
        <v>1870.32</v>
      </c>
      <c r="D1386" s="136">
        <v>35.54</v>
      </c>
      <c r="E1386" s="136">
        <v>13.57</v>
      </c>
      <c r="F1386" s="136">
        <v>21.97</v>
      </c>
      <c r="G1386" s="137">
        <v>0</v>
      </c>
      <c r="H1386" s="142"/>
      <c r="I1386" s="142"/>
      <c r="J1386" s="142"/>
      <c r="K1386" s="142"/>
      <c r="L1386" s="143"/>
      <c r="M1386" s="143"/>
      <c r="N1386" s="143"/>
      <c r="Y1386" s="30">
        <f t="shared" si="21"/>
        <v>21.97</v>
      </c>
    </row>
    <row r="1387" spans="1:25" x14ac:dyDescent="0.2">
      <c r="A1387" s="134" t="s">
        <v>2789</v>
      </c>
      <c r="B1387" s="135" t="s">
        <v>2790</v>
      </c>
      <c r="C1387" s="136">
        <v>7692.13</v>
      </c>
      <c r="D1387" s="136">
        <v>146.15</v>
      </c>
      <c r="E1387" s="136">
        <v>0</v>
      </c>
      <c r="F1387" s="136">
        <v>146.15</v>
      </c>
      <c r="G1387" s="137">
        <v>0</v>
      </c>
      <c r="H1387" s="142"/>
      <c r="I1387" s="142"/>
      <c r="J1387" s="142"/>
      <c r="K1387" s="142"/>
      <c r="L1387" s="143"/>
      <c r="M1387" s="143"/>
      <c r="N1387" s="143"/>
      <c r="Y1387" s="30">
        <f t="shared" si="21"/>
        <v>146.15</v>
      </c>
    </row>
    <row r="1388" spans="1:25" x14ac:dyDescent="0.2">
      <c r="A1388" s="134" t="s">
        <v>2791</v>
      </c>
      <c r="B1388" s="135" t="s">
        <v>2792</v>
      </c>
      <c r="C1388" s="136">
        <v>810.88</v>
      </c>
      <c r="D1388" s="136">
        <v>15.41</v>
      </c>
      <c r="E1388" s="136">
        <v>12.03</v>
      </c>
      <c r="F1388" s="136">
        <v>3.38</v>
      </c>
      <c r="G1388" s="137">
        <v>0</v>
      </c>
      <c r="H1388" s="142"/>
      <c r="I1388" s="142"/>
      <c r="J1388" s="142"/>
      <c r="K1388" s="142"/>
      <c r="L1388" s="143"/>
      <c r="M1388" s="143"/>
      <c r="N1388" s="143"/>
      <c r="Y1388" s="30">
        <f t="shared" si="21"/>
        <v>3.38</v>
      </c>
    </row>
    <row r="1389" spans="1:25" x14ac:dyDescent="0.2">
      <c r="A1389" s="134" t="s">
        <v>2793</v>
      </c>
      <c r="B1389" s="135" t="s">
        <v>2794</v>
      </c>
      <c r="C1389" s="136">
        <v>340.87</v>
      </c>
      <c r="D1389" s="136">
        <v>6.48</v>
      </c>
      <c r="E1389" s="136">
        <v>6.48</v>
      </c>
      <c r="F1389" s="136">
        <v>0</v>
      </c>
      <c r="G1389" s="137">
        <v>11.82</v>
      </c>
      <c r="H1389" s="142"/>
      <c r="I1389" s="142"/>
      <c r="J1389" s="142"/>
      <c r="K1389" s="142"/>
      <c r="L1389" s="143"/>
      <c r="M1389" s="143"/>
      <c r="N1389" s="143"/>
      <c r="Y1389" s="30">
        <f t="shared" si="21"/>
        <v>0</v>
      </c>
    </row>
    <row r="1390" spans="1:25" x14ac:dyDescent="0.2">
      <c r="A1390" s="134" t="s">
        <v>2795</v>
      </c>
      <c r="B1390" s="135" t="s">
        <v>2796</v>
      </c>
      <c r="C1390" s="136">
        <v>1993.46</v>
      </c>
      <c r="D1390" s="136">
        <v>37.880000000000003</v>
      </c>
      <c r="E1390" s="136">
        <v>0</v>
      </c>
      <c r="F1390" s="136">
        <v>37.880000000000003</v>
      </c>
      <c r="G1390" s="137">
        <v>0</v>
      </c>
      <c r="H1390" s="142"/>
      <c r="I1390" s="142"/>
      <c r="J1390" s="142"/>
      <c r="K1390" s="142"/>
      <c r="L1390" s="143"/>
      <c r="M1390" s="143"/>
      <c r="N1390" s="143"/>
      <c r="Y1390" s="30">
        <f t="shared" si="21"/>
        <v>37.880000000000003</v>
      </c>
    </row>
    <row r="1391" spans="1:25" x14ac:dyDescent="0.2">
      <c r="A1391" s="134" t="s">
        <v>2797</v>
      </c>
      <c r="B1391" s="135" t="s">
        <v>2798</v>
      </c>
      <c r="C1391" s="136">
        <v>97.31</v>
      </c>
      <c r="D1391" s="136">
        <v>1.85</v>
      </c>
      <c r="E1391" s="136">
        <v>1.85</v>
      </c>
      <c r="F1391" s="136">
        <v>0</v>
      </c>
      <c r="G1391" s="137">
        <v>15.04</v>
      </c>
      <c r="H1391" s="142"/>
      <c r="I1391" s="142"/>
      <c r="J1391" s="142"/>
      <c r="K1391" s="142"/>
      <c r="L1391" s="143"/>
      <c r="M1391" s="143"/>
      <c r="N1391" s="143"/>
      <c r="Y1391" s="30">
        <f t="shared" si="21"/>
        <v>0</v>
      </c>
    </row>
    <row r="1392" spans="1:25" x14ac:dyDescent="0.2">
      <c r="A1392" s="134" t="s">
        <v>2799</v>
      </c>
      <c r="B1392" s="135" t="s">
        <v>2800</v>
      </c>
      <c r="C1392" s="136">
        <v>2650.81</v>
      </c>
      <c r="D1392" s="136">
        <v>50.37</v>
      </c>
      <c r="E1392" s="136">
        <v>20.010000000000002</v>
      </c>
      <c r="F1392" s="136">
        <v>30.36</v>
      </c>
      <c r="G1392" s="137">
        <v>0</v>
      </c>
      <c r="H1392" s="142"/>
      <c r="I1392" s="142"/>
      <c r="J1392" s="142"/>
      <c r="K1392" s="142"/>
      <c r="L1392" s="143"/>
      <c r="M1392" s="143"/>
      <c r="N1392" s="143"/>
      <c r="Y1392" s="30">
        <f t="shared" si="21"/>
        <v>30.36</v>
      </c>
    </row>
    <row r="1393" spans="1:25" x14ac:dyDescent="0.2">
      <c r="A1393" s="134" t="s">
        <v>2801</v>
      </c>
      <c r="B1393" s="135" t="s">
        <v>2802</v>
      </c>
      <c r="C1393" s="136">
        <v>95.92</v>
      </c>
      <c r="D1393" s="136">
        <v>1.82</v>
      </c>
      <c r="E1393" s="136">
        <v>1.82</v>
      </c>
      <c r="F1393" s="136">
        <v>0</v>
      </c>
      <c r="G1393" s="137">
        <v>154.30000000000001</v>
      </c>
      <c r="H1393" s="142"/>
      <c r="I1393" s="142"/>
      <c r="J1393" s="142"/>
      <c r="K1393" s="142"/>
      <c r="L1393" s="143"/>
      <c r="M1393" s="143"/>
      <c r="N1393" s="143"/>
      <c r="Y1393" s="30">
        <f t="shared" si="21"/>
        <v>0</v>
      </c>
    </row>
    <row r="1394" spans="1:25" x14ac:dyDescent="0.2">
      <c r="A1394" s="134" t="s">
        <v>2803</v>
      </c>
      <c r="B1394" s="135" t="s">
        <v>2804</v>
      </c>
      <c r="C1394" s="136">
        <v>24366.39</v>
      </c>
      <c r="D1394" s="136">
        <v>462.96</v>
      </c>
      <c r="E1394" s="136">
        <v>0</v>
      </c>
      <c r="F1394" s="136">
        <v>462.96</v>
      </c>
      <c r="G1394" s="137">
        <v>0</v>
      </c>
      <c r="H1394" s="142"/>
      <c r="I1394" s="142"/>
      <c r="J1394" s="142"/>
      <c r="K1394" s="142"/>
      <c r="L1394" s="143"/>
      <c r="M1394" s="143"/>
      <c r="N1394" s="143"/>
      <c r="Y1394" s="30">
        <f t="shared" si="21"/>
        <v>462.96</v>
      </c>
    </row>
    <row r="1395" spans="1:25" x14ac:dyDescent="0.2">
      <c r="A1395" s="134" t="s">
        <v>2805</v>
      </c>
      <c r="B1395" s="135" t="s">
        <v>2806</v>
      </c>
      <c r="C1395" s="136">
        <v>488.05</v>
      </c>
      <c r="D1395" s="136">
        <v>9.27</v>
      </c>
      <c r="E1395" s="136">
        <v>0</v>
      </c>
      <c r="F1395" s="136">
        <v>9.27</v>
      </c>
      <c r="G1395" s="137">
        <v>0</v>
      </c>
      <c r="H1395" s="142"/>
      <c r="I1395" s="142"/>
      <c r="J1395" s="142"/>
      <c r="K1395" s="142"/>
      <c r="L1395" s="143"/>
      <c r="M1395" s="143"/>
      <c r="N1395" s="143"/>
      <c r="Y1395" s="30">
        <f t="shared" si="21"/>
        <v>9.27</v>
      </c>
    </row>
    <row r="1396" spans="1:25" x14ac:dyDescent="0.2">
      <c r="A1396" s="134" t="s">
        <v>2807</v>
      </c>
      <c r="B1396" s="135" t="s">
        <v>2808</v>
      </c>
      <c r="C1396" s="136">
        <v>30.63</v>
      </c>
      <c r="D1396" s="136">
        <v>0.57999999999999996</v>
      </c>
      <c r="E1396" s="136">
        <v>0.57999999999999996</v>
      </c>
      <c r="F1396" s="136">
        <v>0</v>
      </c>
      <c r="G1396" s="137">
        <v>49.73</v>
      </c>
      <c r="H1396" s="142"/>
      <c r="I1396" s="142"/>
      <c r="J1396" s="142"/>
      <c r="K1396" s="142"/>
      <c r="L1396" s="143"/>
      <c r="M1396" s="143"/>
      <c r="N1396" s="143"/>
      <c r="Y1396" s="30">
        <f t="shared" si="21"/>
        <v>0</v>
      </c>
    </row>
    <row r="1397" spans="1:25" x14ac:dyDescent="0.2">
      <c r="A1397" s="134" t="s">
        <v>2809</v>
      </c>
      <c r="B1397" s="135" t="s">
        <v>2810</v>
      </c>
      <c r="C1397" s="136">
        <v>1024.6199999999999</v>
      </c>
      <c r="D1397" s="136">
        <v>19.47</v>
      </c>
      <c r="E1397" s="136">
        <v>19.47</v>
      </c>
      <c r="F1397" s="136">
        <v>0</v>
      </c>
      <c r="G1397" s="137">
        <v>34.590000000000003</v>
      </c>
      <c r="H1397" s="142"/>
      <c r="I1397" s="142"/>
      <c r="J1397" s="142"/>
      <c r="K1397" s="142"/>
      <c r="L1397" s="143"/>
      <c r="M1397" s="143"/>
      <c r="N1397" s="143"/>
      <c r="Y1397" s="30">
        <f t="shared" si="21"/>
        <v>0</v>
      </c>
    </row>
    <row r="1398" spans="1:25" x14ac:dyDescent="0.2">
      <c r="A1398" s="134" t="s">
        <v>2811</v>
      </c>
      <c r="B1398" s="135" t="s">
        <v>2812</v>
      </c>
      <c r="C1398" s="136">
        <v>247.03</v>
      </c>
      <c r="D1398" s="136">
        <v>4.6900000000000004</v>
      </c>
      <c r="E1398" s="136">
        <v>4.6900000000000004</v>
      </c>
      <c r="F1398" s="136">
        <v>0</v>
      </c>
      <c r="G1398" s="137">
        <v>3.65</v>
      </c>
      <c r="H1398" s="142"/>
      <c r="I1398" s="142"/>
      <c r="J1398" s="142"/>
      <c r="K1398" s="142"/>
      <c r="L1398" s="143"/>
      <c r="M1398" s="143"/>
      <c r="N1398" s="143"/>
      <c r="Y1398" s="30">
        <f t="shared" si="21"/>
        <v>0</v>
      </c>
    </row>
    <row r="1399" spans="1:25" x14ac:dyDescent="0.2">
      <c r="A1399" s="134" t="s">
        <v>2813</v>
      </c>
      <c r="B1399" s="135" t="s">
        <v>2814</v>
      </c>
      <c r="C1399" s="136">
        <v>198.39</v>
      </c>
      <c r="D1399" s="136">
        <v>3.77</v>
      </c>
      <c r="E1399" s="136">
        <v>3.77</v>
      </c>
      <c r="F1399" s="136">
        <v>0</v>
      </c>
      <c r="G1399" s="137">
        <v>29.32</v>
      </c>
      <c r="H1399" s="142"/>
      <c r="I1399" s="142"/>
      <c r="J1399" s="142"/>
      <c r="K1399" s="142"/>
      <c r="L1399" s="143"/>
      <c r="M1399" s="143"/>
      <c r="N1399" s="143"/>
      <c r="Y1399" s="30">
        <f t="shared" si="21"/>
        <v>0</v>
      </c>
    </row>
    <row r="1400" spans="1:25" x14ac:dyDescent="0.2">
      <c r="A1400" s="134" t="s">
        <v>2815</v>
      </c>
      <c r="B1400" s="135" t="s">
        <v>2816</v>
      </c>
      <c r="C1400" s="136">
        <v>384.23</v>
      </c>
      <c r="D1400" s="136">
        <v>7.3</v>
      </c>
      <c r="E1400" s="136">
        <v>0</v>
      </c>
      <c r="F1400" s="136">
        <v>7.3</v>
      </c>
      <c r="G1400" s="137">
        <v>0</v>
      </c>
      <c r="H1400" s="142"/>
      <c r="I1400" s="142"/>
      <c r="J1400" s="142"/>
      <c r="K1400" s="142"/>
      <c r="L1400" s="143"/>
      <c r="M1400" s="143"/>
      <c r="N1400" s="143"/>
      <c r="Y1400" s="30">
        <f t="shared" si="21"/>
        <v>7.3</v>
      </c>
    </row>
    <row r="1401" spans="1:25" x14ac:dyDescent="0.2">
      <c r="A1401" s="134" t="s">
        <v>2817</v>
      </c>
      <c r="B1401" s="135" t="s">
        <v>2818</v>
      </c>
      <c r="C1401" s="136">
        <v>14751.51</v>
      </c>
      <c r="D1401" s="136">
        <v>280.27999999999997</v>
      </c>
      <c r="E1401" s="136">
        <v>0</v>
      </c>
      <c r="F1401" s="136">
        <v>280.27999999999997</v>
      </c>
      <c r="G1401" s="137">
        <v>0</v>
      </c>
      <c r="H1401" s="142"/>
      <c r="I1401" s="142"/>
      <c r="J1401" s="142"/>
      <c r="K1401" s="142"/>
      <c r="L1401" s="143"/>
      <c r="M1401" s="143"/>
      <c r="N1401" s="143"/>
      <c r="Y1401" s="30">
        <f t="shared" si="21"/>
        <v>280.27999999999997</v>
      </c>
    </row>
    <row r="1402" spans="1:25" x14ac:dyDescent="0.2">
      <c r="A1402" s="134" t="s">
        <v>2819</v>
      </c>
      <c r="B1402" s="135" t="s">
        <v>2820</v>
      </c>
      <c r="C1402" s="136">
        <v>33.97</v>
      </c>
      <c r="D1402" s="136">
        <v>0.65</v>
      </c>
      <c r="E1402" s="136">
        <v>0</v>
      </c>
      <c r="F1402" s="136">
        <v>0.65</v>
      </c>
      <c r="G1402" s="137">
        <v>0</v>
      </c>
      <c r="H1402" s="142"/>
      <c r="I1402" s="142"/>
      <c r="J1402" s="142"/>
      <c r="K1402" s="142"/>
      <c r="L1402" s="143"/>
      <c r="M1402" s="143"/>
      <c r="N1402" s="143"/>
      <c r="Y1402" s="30">
        <f t="shared" si="21"/>
        <v>0.65</v>
      </c>
    </row>
    <row r="1403" spans="1:25" x14ac:dyDescent="0.2">
      <c r="A1403" s="134" t="s">
        <v>2821</v>
      </c>
      <c r="B1403" s="135" t="s">
        <v>2822</v>
      </c>
      <c r="C1403" s="136">
        <v>2832.06</v>
      </c>
      <c r="D1403" s="136">
        <v>53.81</v>
      </c>
      <c r="E1403" s="136">
        <v>0</v>
      </c>
      <c r="F1403" s="136">
        <v>53.81</v>
      </c>
      <c r="G1403" s="137">
        <v>0</v>
      </c>
      <c r="H1403" s="142"/>
      <c r="I1403" s="142"/>
      <c r="J1403" s="142"/>
      <c r="K1403" s="142"/>
      <c r="L1403" s="143"/>
      <c r="M1403" s="143"/>
      <c r="N1403" s="143"/>
      <c r="Y1403" s="30">
        <f t="shared" si="21"/>
        <v>53.81</v>
      </c>
    </row>
    <row r="1404" spans="1:25" x14ac:dyDescent="0.2">
      <c r="A1404" s="134" t="s">
        <v>2823</v>
      </c>
      <c r="B1404" s="135" t="s">
        <v>2824</v>
      </c>
      <c r="C1404" s="136">
        <v>70211.740000000005</v>
      </c>
      <c r="D1404" s="136">
        <v>1334.02</v>
      </c>
      <c r="E1404" s="136">
        <v>0</v>
      </c>
      <c r="F1404" s="136">
        <v>1334.02</v>
      </c>
      <c r="G1404" s="137">
        <v>0</v>
      </c>
      <c r="H1404" s="142"/>
      <c r="I1404" s="142"/>
      <c r="J1404" s="142"/>
      <c r="K1404" s="142"/>
      <c r="L1404" s="143"/>
      <c r="M1404" s="143"/>
      <c r="N1404" s="143"/>
      <c r="Y1404" s="30">
        <f t="shared" si="21"/>
        <v>1334.02</v>
      </c>
    </row>
    <row r="1405" spans="1:25" x14ac:dyDescent="0.2">
      <c r="A1405" s="134" t="s">
        <v>2825</v>
      </c>
      <c r="B1405" s="135" t="s">
        <v>2826</v>
      </c>
      <c r="C1405" s="136">
        <v>25446.38</v>
      </c>
      <c r="D1405" s="136">
        <v>483.48</v>
      </c>
      <c r="E1405" s="136">
        <v>0</v>
      </c>
      <c r="F1405" s="136">
        <v>483.48</v>
      </c>
      <c r="G1405" s="137">
        <v>0</v>
      </c>
      <c r="H1405" s="142"/>
      <c r="I1405" s="142"/>
      <c r="J1405" s="142"/>
      <c r="K1405" s="142"/>
      <c r="L1405" s="143"/>
      <c r="M1405" s="143"/>
      <c r="N1405" s="143"/>
      <c r="Y1405" s="30">
        <f t="shared" si="21"/>
        <v>483.48</v>
      </c>
    </row>
    <row r="1406" spans="1:25" x14ac:dyDescent="0.2">
      <c r="A1406" s="134" t="s">
        <v>2827</v>
      </c>
      <c r="B1406" s="135" t="s">
        <v>2828</v>
      </c>
      <c r="C1406" s="136">
        <v>96.53</v>
      </c>
      <c r="D1406" s="136">
        <v>1.84</v>
      </c>
      <c r="E1406" s="136">
        <v>1.84</v>
      </c>
      <c r="F1406" s="136">
        <v>0</v>
      </c>
      <c r="G1406" s="137">
        <v>10.8</v>
      </c>
      <c r="H1406" s="142"/>
      <c r="I1406" s="142"/>
      <c r="J1406" s="142"/>
      <c r="K1406" s="142"/>
      <c r="L1406" s="143"/>
      <c r="M1406" s="143"/>
      <c r="N1406" s="143"/>
      <c r="Y1406" s="30">
        <f t="shared" si="21"/>
        <v>0</v>
      </c>
    </row>
    <row r="1407" spans="1:25" x14ac:dyDescent="0.2">
      <c r="A1407" s="134" t="s">
        <v>2829</v>
      </c>
      <c r="B1407" s="135" t="s">
        <v>2830</v>
      </c>
      <c r="C1407" s="136">
        <v>41.05</v>
      </c>
      <c r="D1407" s="136">
        <v>0.78</v>
      </c>
      <c r="E1407" s="136">
        <v>0.78</v>
      </c>
      <c r="F1407" s="136">
        <v>0</v>
      </c>
      <c r="G1407" s="137">
        <v>39.39</v>
      </c>
      <c r="H1407" s="142"/>
      <c r="I1407" s="142"/>
      <c r="J1407" s="142"/>
      <c r="K1407" s="142"/>
      <c r="L1407" s="143"/>
      <c r="M1407" s="143"/>
      <c r="N1407" s="143"/>
      <c r="Y1407" s="30">
        <f t="shared" si="21"/>
        <v>0</v>
      </c>
    </row>
    <row r="1408" spans="1:25" x14ac:dyDescent="0.2">
      <c r="A1408" s="134" t="s">
        <v>2831</v>
      </c>
      <c r="B1408" s="135" t="s">
        <v>2832</v>
      </c>
      <c r="C1408" s="136">
        <v>98.28</v>
      </c>
      <c r="D1408" s="136">
        <v>1.87</v>
      </c>
      <c r="E1408" s="136">
        <v>0</v>
      </c>
      <c r="F1408" s="136">
        <v>1.87</v>
      </c>
      <c r="G1408" s="137">
        <v>0</v>
      </c>
      <c r="H1408" s="142"/>
      <c r="I1408" s="142"/>
      <c r="J1408" s="142"/>
      <c r="K1408" s="142"/>
      <c r="L1408" s="143"/>
      <c r="M1408" s="143"/>
      <c r="N1408" s="143"/>
      <c r="Y1408" s="30">
        <f t="shared" si="21"/>
        <v>1.87</v>
      </c>
    </row>
    <row r="1409" spans="1:25" x14ac:dyDescent="0.2">
      <c r="A1409" s="134" t="s">
        <v>2833</v>
      </c>
      <c r="B1409" s="135" t="s">
        <v>2834</v>
      </c>
      <c r="C1409" s="136">
        <v>22530.07</v>
      </c>
      <c r="D1409" s="136">
        <v>428.07</v>
      </c>
      <c r="E1409" s="136">
        <v>0</v>
      </c>
      <c r="F1409" s="136">
        <v>428.07</v>
      </c>
      <c r="G1409" s="137">
        <v>0</v>
      </c>
      <c r="H1409" s="142"/>
      <c r="I1409" s="142"/>
      <c r="J1409" s="142"/>
      <c r="K1409" s="142"/>
      <c r="L1409" s="143"/>
      <c r="M1409" s="143"/>
      <c r="N1409" s="143"/>
      <c r="Y1409" s="30">
        <f t="shared" si="21"/>
        <v>428.07</v>
      </c>
    </row>
    <row r="1410" spans="1:25" x14ac:dyDescent="0.2">
      <c r="A1410" s="134" t="s">
        <v>2835</v>
      </c>
      <c r="B1410" s="135" t="s">
        <v>2836</v>
      </c>
      <c r="C1410" s="136">
        <v>5058.9799999999996</v>
      </c>
      <c r="D1410" s="136">
        <v>96.12</v>
      </c>
      <c r="E1410" s="136">
        <v>0</v>
      </c>
      <c r="F1410" s="136">
        <v>96.12</v>
      </c>
      <c r="G1410" s="137">
        <v>0</v>
      </c>
      <c r="H1410" s="142"/>
      <c r="I1410" s="142"/>
      <c r="J1410" s="142"/>
      <c r="K1410" s="142"/>
      <c r="L1410" s="143"/>
      <c r="M1410" s="143"/>
      <c r="N1410" s="143"/>
      <c r="Y1410" s="30">
        <f t="shared" si="21"/>
        <v>96.12</v>
      </c>
    </row>
    <row r="1411" spans="1:25" x14ac:dyDescent="0.2">
      <c r="A1411" s="134" t="s">
        <v>2837</v>
      </c>
      <c r="B1411" s="135" t="s">
        <v>2838</v>
      </c>
      <c r="C1411" s="136">
        <v>16865.169999999998</v>
      </c>
      <c r="D1411" s="136">
        <v>320.44</v>
      </c>
      <c r="E1411" s="136">
        <v>0</v>
      </c>
      <c r="F1411" s="136">
        <v>320.44</v>
      </c>
      <c r="G1411" s="137">
        <v>0</v>
      </c>
      <c r="H1411" s="142"/>
      <c r="I1411" s="142"/>
      <c r="J1411" s="142"/>
      <c r="K1411" s="142"/>
      <c r="L1411" s="143"/>
      <c r="M1411" s="143"/>
      <c r="N1411" s="143"/>
      <c r="Y1411" s="30">
        <f t="shared" si="21"/>
        <v>320.44</v>
      </c>
    </row>
    <row r="1412" spans="1:25" x14ac:dyDescent="0.2">
      <c r="A1412" s="134" t="s">
        <v>2839</v>
      </c>
      <c r="B1412" s="135" t="s">
        <v>2840</v>
      </c>
      <c r="C1412" s="136">
        <v>415</v>
      </c>
      <c r="D1412" s="136">
        <v>7.89</v>
      </c>
      <c r="E1412" s="136">
        <v>2.5</v>
      </c>
      <c r="F1412" s="136">
        <v>5.39</v>
      </c>
      <c r="G1412" s="137">
        <v>0</v>
      </c>
      <c r="H1412" s="142"/>
      <c r="I1412" s="142"/>
      <c r="J1412" s="142"/>
      <c r="K1412" s="142"/>
      <c r="L1412" s="143"/>
      <c r="M1412" s="143"/>
      <c r="N1412" s="143"/>
      <c r="Y1412" s="30">
        <f t="shared" si="21"/>
        <v>5.39</v>
      </c>
    </row>
    <row r="1413" spans="1:25" x14ac:dyDescent="0.2">
      <c r="A1413" s="134" t="s">
        <v>2841</v>
      </c>
      <c r="B1413" s="135" t="s">
        <v>2842</v>
      </c>
      <c r="C1413" s="136">
        <v>40832.050000000003</v>
      </c>
      <c r="D1413" s="136">
        <v>775.81</v>
      </c>
      <c r="E1413" s="136">
        <v>0</v>
      </c>
      <c r="F1413" s="136">
        <v>775.81</v>
      </c>
      <c r="G1413" s="137">
        <v>0</v>
      </c>
      <c r="H1413" s="142"/>
      <c r="I1413" s="142"/>
      <c r="J1413" s="142"/>
      <c r="K1413" s="142"/>
      <c r="L1413" s="143"/>
      <c r="M1413" s="143"/>
      <c r="N1413" s="143"/>
      <c r="Y1413" s="30">
        <f t="shared" si="21"/>
        <v>775.81</v>
      </c>
    </row>
    <row r="1414" spans="1:25" x14ac:dyDescent="0.2">
      <c r="A1414" s="134" t="s">
        <v>2843</v>
      </c>
      <c r="B1414" s="135" t="s">
        <v>2844</v>
      </c>
      <c r="C1414" s="136">
        <v>5061.1099999999997</v>
      </c>
      <c r="D1414" s="136">
        <v>96.16</v>
      </c>
      <c r="E1414" s="136">
        <v>0</v>
      </c>
      <c r="F1414" s="136">
        <v>96.16</v>
      </c>
      <c r="G1414" s="137">
        <v>0</v>
      </c>
      <c r="H1414" s="142"/>
      <c r="I1414" s="142"/>
      <c r="J1414" s="142"/>
      <c r="K1414" s="142"/>
      <c r="L1414" s="143"/>
      <c r="M1414" s="143"/>
      <c r="N1414" s="143"/>
      <c r="Y1414" s="30">
        <f t="shared" si="21"/>
        <v>96.16</v>
      </c>
    </row>
    <row r="1415" spans="1:25" x14ac:dyDescent="0.2">
      <c r="A1415" s="134" t="s">
        <v>2845</v>
      </c>
      <c r="B1415" s="135" t="s">
        <v>2846</v>
      </c>
      <c r="C1415" s="136">
        <v>187.48</v>
      </c>
      <c r="D1415" s="136">
        <v>3.56</v>
      </c>
      <c r="E1415" s="136">
        <v>3.56</v>
      </c>
      <c r="F1415" s="136">
        <v>0</v>
      </c>
      <c r="G1415" s="137">
        <v>45.43</v>
      </c>
      <c r="H1415" s="142"/>
      <c r="I1415" s="142"/>
      <c r="J1415" s="142"/>
      <c r="K1415" s="142"/>
      <c r="L1415" s="143"/>
      <c r="M1415" s="143"/>
      <c r="N1415" s="143"/>
      <c r="Y1415" s="30">
        <f t="shared" si="21"/>
        <v>0</v>
      </c>
    </row>
    <row r="1416" spans="1:25" x14ac:dyDescent="0.2">
      <c r="A1416" s="134" t="s">
        <v>2847</v>
      </c>
      <c r="B1416" s="135" t="s">
        <v>2848</v>
      </c>
      <c r="C1416" s="136">
        <v>350.99</v>
      </c>
      <c r="D1416" s="136">
        <v>6.67</v>
      </c>
      <c r="E1416" s="136">
        <v>6.58</v>
      </c>
      <c r="F1416" s="136">
        <v>0.09</v>
      </c>
      <c r="G1416" s="137">
        <v>0</v>
      </c>
      <c r="H1416" s="142"/>
      <c r="I1416" s="142"/>
      <c r="J1416" s="142"/>
      <c r="K1416" s="142"/>
      <c r="L1416" s="143"/>
      <c r="M1416" s="143"/>
      <c r="N1416" s="143"/>
      <c r="Y1416" s="30">
        <f t="shared" si="21"/>
        <v>0.09</v>
      </c>
    </row>
    <row r="1417" spans="1:25" x14ac:dyDescent="0.2">
      <c r="A1417" s="134" t="s">
        <v>2849</v>
      </c>
      <c r="B1417" s="135" t="s">
        <v>2850</v>
      </c>
      <c r="C1417" s="136">
        <v>202.66</v>
      </c>
      <c r="D1417" s="136">
        <v>3.85</v>
      </c>
      <c r="E1417" s="136">
        <v>0</v>
      </c>
      <c r="F1417" s="136">
        <v>3.85</v>
      </c>
      <c r="G1417" s="137">
        <v>0</v>
      </c>
      <c r="H1417" s="142"/>
      <c r="I1417" s="142"/>
      <c r="J1417" s="142"/>
      <c r="K1417" s="142"/>
      <c r="L1417" s="143"/>
      <c r="M1417" s="143"/>
      <c r="N1417" s="143"/>
      <c r="Y1417" s="30">
        <f t="shared" si="21"/>
        <v>3.85</v>
      </c>
    </row>
    <row r="1418" spans="1:25" x14ac:dyDescent="0.2">
      <c r="A1418" s="134" t="s">
        <v>2851</v>
      </c>
      <c r="B1418" s="135" t="s">
        <v>2852</v>
      </c>
      <c r="C1418" s="136">
        <v>12846.83</v>
      </c>
      <c r="D1418" s="136">
        <v>244.09</v>
      </c>
      <c r="E1418" s="136">
        <v>0</v>
      </c>
      <c r="F1418" s="136">
        <v>244.09</v>
      </c>
      <c r="G1418" s="137">
        <v>0</v>
      </c>
      <c r="H1418" s="142"/>
      <c r="I1418" s="142"/>
      <c r="J1418" s="142"/>
      <c r="K1418" s="142"/>
      <c r="L1418" s="143"/>
      <c r="M1418" s="143"/>
      <c r="N1418" s="143"/>
      <c r="Y1418" s="30">
        <f t="shared" si="21"/>
        <v>244.09</v>
      </c>
    </row>
    <row r="1419" spans="1:25" x14ac:dyDescent="0.2">
      <c r="A1419" s="134" t="s">
        <v>2853</v>
      </c>
      <c r="B1419" s="135" t="s">
        <v>2854</v>
      </c>
      <c r="C1419" s="136">
        <v>1998.63</v>
      </c>
      <c r="D1419" s="136">
        <v>37.979999999999997</v>
      </c>
      <c r="E1419" s="136">
        <v>0</v>
      </c>
      <c r="F1419" s="136">
        <v>37.979999999999997</v>
      </c>
      <c r="G1419" s="137">
        <v>0</v>
      </c>
      <c r="H1419" s="142"/>
      <c r="I1419" s="142"/>
      <c r="J1419" s="142"/>
      <c r="K1419" s="142"/>
      <c r="L1419" s="143"/>
      <c r="M1419" s="143"/>
      <c r="N1419" s="143"/>
      <c r="Y1419" s="30">
        <f t="shared" si="21"/>
        <v>37.979999999999997</v>
      </c>
    </row>
    <row r="1420" spans="1:25" x14ac:dyDescent="0.2">
      <c r="A1420" s="134" t="s">
        <v>2855</v>
      </c>
      <c r="B1420" s="135" t="s">
        <v>2856</v>
      </c>
      <c r="C1420" s="136">
        <v>244.88</v>
      </c>
      <c r="D1420" s="136">
        <v>4.6500000000000004</v>
      </c>
      <c r="E1420" s="136">
        <v>4.6500000000000004</v>
      </c>
      <c r="F1420" s="136">
        <v>0</v>
      </c>
      <c r="G1420" s="137">
        <v>90.74</v>
      </c>
      <c r="H1420" s="142"/>
      <c r="I1420" s="142"/>
      <c r="J1420" s="142"/>
      <c r="K1420" s="142"/>
      <c r="L1420" s="143"/>
      <c r="M1420" s="143"/>
      <c r="N1420" s="143"/>
      <c r="Y1420" s="30">
        <f t="shared" si="21"/>
        <v>0</v>
      </c>
    </row>
    <row r="1421" spans="1:25" x14ac:dyDescent="0.2">
      <c r="A1421" s="134" t="s">
        <v>2857</v>
      </c>
      <c r="B1421" s="135" t="s">
        <v>2858</v>
      </c>
      <c r="C1421" s="136">
        <v>6703.95</v>
      </c>
      <c r="D1421" s="136">
        <v>127.38</v>
      </c>
      <c r="E1421" s="136">
        <v>0</v>
      </c>
      <c r="F1421" s="136">
        <v>127.38</v>
      </c>
      <c r="G1421" s="137">
        <v>0</v>
      </c>
      <c r="H1421" s="142"/>
      <c r="I1421" s="142"/>
      <c r="J1421" s="142"/>
      <c r="K1421" s="142"/>
      <c r="L1421" s="143"/>
      <c r="M1421" s="143"/>
      <c r="N1421" s="143"/>
      <c r="Y1421" s="30">
        <f t="shared" si="21"/>
        <v>127.38</v>
      </c>
    </row>
    <row r="1422" spans="1:25" x14ac:dyDescent="0.2">
      <c r="A1422" s="134" t="s">
        <v>2859</v>
      </c>
      <c r="B1422" s="135" t="s">
        <v>2860</v>
      </c>
      <c r="C1422" s="136">
        <v>14895.87</v>
      </c>
      <c r="D1422" s="136">
        <v>283.02</v>
      </c>
      <c r="E1422" s="136">
        <v>0</v>
      </c>
      <c r="F1422" s="136">
        <v>283.02</v>
      </c>
      <c r="G1422" s="137">
        <v>0</v>
      </c>
      <c r="H1422" s="142"/>
      <c r="I1422" s="142"/>
      <c r="J1422" s="142"/>
      <c r="K1422" s="142"/>
      <c r="L1422" s="143"/>
      <c r="M1422" s="143"/>
      <c r="N1422" s="143"/>
      <c r="Y1422" s="30">
        <f t="shared" si="21"/>
        <v>283.02</v>
      </c>
    </row>
    <row r="1423" spans="1:25" x14ac:dyDescent="0.2">
      <c r="A1423" s="134" t="s">
        <v>2861</v>
      </c>
      <c r="B1423" s="135" t="s">
        <v>2862</v>
      </c>
      <c r="C1423" s="136">
        <v>3240.65</v>
      </c>
      <c r="D1423" s="136">
        <v>61.57</v>
      </c>
      <c r="E1423" s="136">
        <v>61.57</v>
      </c>
      <c r="F1423" s="136">
        <v>0</v>
      </c>
      <c r="G1423" s="137">
        <v>181.71</v>
      </c>
      <c r="H1423" s="142"/>
      <c r="I1423" s="142"/>
      <c r="J1423" s="142"/>
      <c r="K1423" s="142"/>
      <c r="L1423" s="143"/>
      <c r="M1423" s="143"/>
      <c r="N1423" s="143"/>
      <c r="Y1423" s="30">
        <f t="shared" ref="Y1423:Y1486" si="22">W1423+R1423+M1423+F1423</f>
        <v>0</v>
      </c>
    </row>
    <row r="1424" spans="1:25" x14ac:dyDescent="0.2">
      <c r="A1424" s="134" t="s">
        <v>2863</v>
      </c>
      <c r="B1424" s="135" t="s">
        <v>2864</v>
      </c>
      <c r="C1424" s="136">
        <v>186.33</v>
      </c>
      <c r="D1424" s="136">
        <v>3.54</v>
      </c>
      <c r="E1424" s="136">
        <v>0</v>
      </c>
      <c r="F1424" s="136">
        <v>3.54</v>
      </c>
      <c r="G1424" s="137">
        <v>0</v>
      </c>
      <c r="H1424" s="142"/>
      <c r="I1424" s="142"/>
      <c r="J1424" s="142"/>
      <c r="K1424" s="142"/>
      <c r="L1424" s="143"/>
      <c r="M1424" s="143"/>
      <c r="N1424" s="143"/>
      <c r="Y1424" s="30">
        <f t="shared" si="22"/>
        <v>3.54</v>
      </c>
    </row>
    <row r="1425" spans="1:25" x14ac:dyDescent="0.2">
      <c r="A1425" s="134" t="s">
        <v>2865</v>
      </c>
      <c r="B1425" s="135" t="s">
        <v>2866</v>
      </c>
      <c r="C1425" s="136">
        <v>25876.32</v>
      </c>
      <c r="D1425" s="136">
        <v>491.65</v>
      </c>
      <c r="E1425" s="136">
        <v>0</v>
      </c>
      <c r="F1425" s="136">
        <v>491.65</v>
      </c>
      <c r="G1425" s="137">
        <v>0</v>
      </c>
      <c r="H1425" s="142"/>
      <c r="I1425" s="142"/>
      <c r="J1425" s="142"/>
      <c r="K1425" s="142"/>
      <c r="L1425" s="143"/>
      <c r="M1425" s="143"/>
      <c r="N1425" s="143"/>
      <c r="Y1425" s="30">
        <f t="shared" si="22"/>
        <v>491.65</v>
      </c>
    </row>
    <row r="1426" spans="1:25" x14ac:dyDescent="0.2">
      <c r="A1426" s="138" t="s">
        <v>2867</v>
      </c>
      <c r="B1426" s="135" t="s">
        <v>2868</v>
      </c>
      <c r="C1426" s="136">
        <v>11776.87</v>
      </c>
      <c r="D1426" s="136">
        <v>223.76</v>
      </c>
      <c r="E1426" s="136">
        <v>0</v>
      </c>
      <c r="F1426" s="136">
        <v>223.76</v>
      </c>
      <c r="G1426" s="137">
        <v>0</v>
      </c>
      <c r="H1426" s="142"/>
      <c r="I1426" s="142"/>
      <c r="J1426" s="142"/>
      <c r="K1426" s="142"/>
      <c r="L1426" s="143"/>
      <c r="M1426" s="143"/>
      <c r="N1426" s="143"/>
      <c r="Y1426" s="30">
        <f t="shared" si="22"/>
        <v>223.76</v>
      </c>
    </row>
    <row r="1427" spans="1:25" x14ac:dyDescent="0.2">
      <c r="A1427" s="134" t="s">
        <v>2869</v>
      </c>
      <c r="B1427" s="135" t="s">
        <v>2870</v>
      </c>
      <c r="C1427" s="136">
        <v>7997.5</v>
      </c>
      <c r="D1427" s="136">
        <v>151.94999999999999</v>
      </c>
      <c r="E1427" s="136">
        <v>0</v>
      </c>
      <c r="F1427" s="136">
        <v>151.94999999999999</v>
      </c>
      <c r="G1427" s="137">
        <v>0</v>
      </c>
      <c r="H1427" s="142"/>
      <c r="I1427" s="142"/>
      <c r="J1427" s="142"/>
      <c r="K1427" s="142"/>
      <c r="L1427" s="143"/>
      <c r="M1427" s="143"/>
      <c r="N1427" s="143"/>
      <c r="Y1427" s="30">
        <f t="shared" si="22"/>
        <v>151.94999999999999</v>
      </c>
    </row>
    <row r="1428" spans="1:25" x14ac:dyDescent="0.2">
      <c r="A1428" s="134" t="s">
        <v>2871</v>
      </c>
      <c r="B1428" s="135" t="s">
        <v>2872</v>
      </c>
      <c r="C1428" s="136">
        <v>2250.71</v>
      </c>
      <c r="D1428" s="136">
        <v>42.76</v>
      </c>
      <c r="E1428" s="136">
        <v>0</v>
      </c>
      <c r="F1428" s="136">
        <v>42.76</v>
      </c>
      <c r="G1428" s="137">
        <v>0</v>
      </c>
      <c r="H1428" s="142"/>
      <c r="I1428" s="142"/>
      <c r="J1428" s="142"/>
      <c r="K1428" s="142"/>
      <c r="L1428" s="143"/>
      <c r="M1428" s="143"/>
      <c r="N1428" s="143"/>
      <c r="Y1428" s="30">
        <f t="shared" si="22"/>
        <v>42.76</v>
      </c>
    </row>
    <row r="1429" spans="1:25" x14ac:dyDescent="0.2">
      <c r="A1429" s="134" t="s">
        <v>2873</v>
      </c>
      <c r="B1429" s="135" t="s">
        <v>2874</v>
      </c>
      <c r="C1429" s="136">
        <v>4999.2</v>
      </c>
      <c r="D1429" s="136">
        <v>94.99</v>
      </c>
      <c r="E1429" s="136">
        <v>0</v>
      </c>
      <c r="F1429" s="136">
        <v>94.99</v>
      </c>
      <c r="G1429" s="137">
        <v>0</v>
      </c>
      <c r="H1429" s="142"/>
      <c r="I1429" s="142"/>
      <c r="J1429" s="142"/>
      <c r="K1429" s="142"/>
      <c r="L1429" s="143"/>
      <c r="M1429" s="143"/>
      <c r="N1429" s="143"/>
      <c r="Y1429" s="30">
        <f t="shared" si="22"/>
        <v>94.99</v>
      </c>
    </row>
    <row r="1430" spans="1:25" x14ac:dyDescent="0.2">
      <c r="A1430" s="134" t="s">
        <v>2875</v>
      </c>
      <c r="B1430" s="135" t="s">
        <v>2876</v>
      </c>
      <c r="C1430" s="136">
        <v>2041.44</v>
      </c>
      <c r="D1430" s="136">
        <v>38.79</v>
      </c>
      <c r="E1430" s="136">
        <v>0</v>
      </c>
      <c r="F1430" s="136">
        <v>38.79</v>
      </c>
      <c r="G1430" s="137">
        <v>0</v>
      </c>
      <c r="H1430" s="142"/>
      <c r="I1430" s="142"/>
      <c r="J1430" s="142"/>
      <c r="K1430" s="142"/>
      <c r="L1430" s="143"/>
      <c r="M1430" s="143"/>
      <c r="N1430" s="143"/>
      <c r="Y1430" s="30">
        <f t="shared" si="22"/>
        <v>38.79</v>
      </c>
    </row>
    <row r="1431" spans="1:25" x14ac:dyDescent="0.2">
      <c r="A1431" s="134" t="s">
        <v>2877</v>
      </c>
      <c r="B1431" s="135" t="s">
        <v>2878</v>
      </c>
      <c r="C1431" s="136">
        <v>2766.05</v>
      </c>
      <c r="D1431" s="136">
        <v>52.56</v>
      </c>
      <c r="E1431" s="136">
        <v>0</v>
      </c>
      <c r="F1431" s="136">
        <v>52.56</v>
      </c>
      <c r="G1431" s="137">
        <v>0</v>
      </c>
      <c r="H1431" s="142"/>
      <c r="I1431" s="142"/>
      <c r="J1431" s="142"/>
      <c r="K1431" s="142"/>
      <c r="L1431" s="143"/>
      <c r="M1431" s="143"/>
      <c r="N1431" s="143"/>
      <c r="Y1431" s="30">
        <f t="shared" si="22"/>
        <v>52.56</v>
      </c>
    </row>
    <row r="1432" spans="1:25" x14ac:dyDescent="0.2">
      <c r="A1432" s="134" t="s">
        <v>2879</v>
      </c>
      <c r="B1432" s="135" t="s">
        <v>2880</v>
      </c>
      <c r="C1432" s="136">
        <v>6499.8</v>
      </c>
      <c r="D1432" s="136">
        <v>123.5</v>
      </c>
      <c r="E1432" s="136">
        <v>0</v>
      </c>
      <c r="F1432" s="136">
        <v>123.5</v>
      </c>
      <c r="G1432" s="137">
        <v>0</v>
      </c>
      <c r="H1432" s="142"/>
      <c r="I1432" s="142"/>
      <c r="J1432" s="142"/>
      <c r="K1432" s="142"/>
      <c r="L1432" s="143"/>
      <c r="M1432" s="143"/>
      <c r="N1432" s="143"/>
      <c r="Y1432" s="30">
        <f t="shared" si="22"/>
        <v>123.5</v>
      </c>
    </row>
    <row r="1433" spans="1:25" x14ac:dyDescent="0.2">
      <c r="A1433" s="134" t="s">
        <v>2881</v>
      </c>
      <c r="B1433" s="135" t="s">
        <v>2882</v>
      </c>
      <c r="C1433" s="136">
        <v>4829.76</v>
      </c>
      <c r="D1433" s="136">
        <v>91.77</v>
      </c>
      <c r="E1433" s="136">
        <v>0</v>
      </c>
      <c r="F1433" s="136">
        <v>91.77</v>
      </c>
      <c r="G1433" s="137">
        <v>0</v>
      </c>
      <c r="H1433" s="142"/>
      <c r="I1433" s="142"/>
      <c r="J1433" s="142"/>
      <c r="K1433" s="142"/>
      <c r="L1433" s="143"/>
      <c r="M1433" s="143"/>
      <c r="N1433" s="143"/>
      <c r="Y1433" s="30">
        <f t="shared" si="22"/>
        <v>91.77</v>
      </c>
    </row>
    <row r="1434" spans="1:25" x14ac:dyDescent="0.2">
      <c r="A1434" s="134" t="s">
        <v>2883</v>
      </c>
      <c r="B1434" s="135" t="s">
        <v>2884</v>
      </c>
      <c r="C1434" s="136">
        <v>1812.32</v>
      </c>
      <c r="D1434" s="136">
        <v>34.44</v>
      </c>
      <c r="E1434" s="136">
        <v>25.72</v>
      </c>
      <c r="F1434" s="136">
        <v>8.7200000000000006</v>
      </c>
      <c r="G1434" s="137">
        <v>0</v>
      </c>
      <c r="H1434" s="142"/>
      <c r="I1434" s="142"/>
      <c r="J1434" s="142"/>
      <c r="K1434" s="142"/>
      <c r="L1434" s="143"/>
      <c r="M1434" s="143"/>
      <c r="N1434" s="143"/>
      <c r="Y1434" s="30">
        <f t="shared" si="22"/>
        <v>8.7200000000000006</v>
      </c>
    </row>
    <row r="1435" spans="1:25" x14ac:dyDescent="0.2">
      <c r="A1435" s="134" t="s">
        <v>2885</v>
      </c>
      <c r="B1435" s="135" t="s">
        <v>2886</v>
      </c>
      <c r="C1435" s="136">
        <v>9502.7199999999993</v>
      </c>
      <c r="D1435" s="136">
        <v>180.55</v>
      </c>
      <c r="E1435" s="136">
        <v>0</v>
      </c>
      <c r="F1435" s="136">
        <v>180.55</v>
      </c>
      <c r="G1435" s="137">
        <v>0</v>
      </c>
      <c r="H1435" s="142"/>
      <c r="I1435" s="142"/>
      <c r="J1435" s="142"/>
      <c r="K1435" s="142"/>
      <c r="L1435" s="143"/>
      <c r="M1435" s="143"/>
      <c r="N1435" s="143"/>
      <c r="Y1435" s="30">
        <f t="shared" si="22"/>
        <v>180.55</v>
      </c>
    </row>
    <row r="1436" spans="1:25" x14ac:dyDescent="0.2">
      <c r="A1436" s="134" t="s">
        <v>2887</v>
      </c>
      <c r="B1436" s="135" t="s">
        <v>2888</v>
      </c>
      <c r="C1436" s="136">
        <v>276193.09000000003</v>
      </c>
      <c r="D1436" s="136">
        <v>5247.67</v>
      </c>
      <c r="E1436" s="136">
        <v>0</v>
      </c>
      <c r="F1436" s="136">
        <v>5247.67</v>
      </c>
      <c r="G1436" s="137">
        <v>0</v>
      </c>
      <c r="H1436" s="142"/>
      <c r="I1436" s="142"/>
      <c r="J1436" s="142"/>
      <c r="K1436" s="142"/>
      <c r="L1436" s="143"/>
      <c r="M1436" s="143"/>
      <c r="N1436" s="143"/>
      <c r="Y1436" s="30">
        <f t="shared" si="22"/>
        <v>5247.67</v>
      </c>
    </row>
    <row r="1437" spans="1:25" x14ac:dyDescent="0.2">
      <c r="A1437" s="134" t="s">
        <v>2889</v>
      </c>
      <c r="B1437" s="135" t="s">
        <v>2890</v>
      </c>
      <c r="C1437" s="136">
        <v>1234.42</v>
      </c>
      <c r="D1437" s="136">
        <v>23.46</v>
      </c>
      <c r="E1437" s="136">
        <v>3</v>
      </c>
      <c r="F1437" s="136">
        <v>20.46</v>
      </c>
      <c r="G1437" s="137">
        <v>0</v>
      </c>
      <c r="H1437" s="142"/>
      <c r="I1437" s="142"/>
      <c r="J1437" s="142"/>
      <c r="K1437" s="142"/>
      <c r="L1437" s="143"/>
      <c r="M1437" s="143"/>
      <c r="N1437" s="143"/>
      <c r="Y1437" s="30">
        <f t="shared" si="22"/>
        <v>20.46</v>
      </c>
    </row>
    <row r="1438" spans="1:25" x14ac:dyDescent="0.2">
      <c r="A1438" s="134" t="s">
        <v>2891</v>
      </c>
      <c r="B1438" s="135" t="s">
        <v>2892</v>
      </c>
      <c r="C1438" s="136">
        <v>29142.75</v>
      </c>
      <c r="D1438" s="136">
        <v>553.71</v>
      </c>
      <c r="E1438" s="136">
        <v>0</v>
      </c>
      <c r="F1438" s="136">
        <v>553.71</v>
      </c>
      <c r="G1438" s="137">
        <v>0</v>
      </c>
      <c r="H1438" s="142"/>
      <c r="I1438" s="142"/>
      <c r="J1438" s="142"/>
      <c r="K1438" s="142"/>
      <c r="L1438" s="143"/>
      <c r="M1438" s="143"/>
      <c r="N1438" s="143"/>
      <c r="Y1438" s="30">
        <f t="shared" si="22"/>
        <v>553.71</v>
      </c>
    </row>
    <row r="1439" spans="1:25" x14ac:dyDescent="0.2">
      <c r="A1439" s="134" t="s">
        <v>2893</v>
      </c>
      <c r="B1439" s="135" t="s">
        <v>2894</v>
      </c>
      <c r="C1439" s="136">
        <v>30652.89</v>
      </c>
      <c r="D1439" s="136">
        <v>582.41</v>
      </c>
      <c r="E1439" s="136">
        <v>0</v>
      </c>
      <c r="F1439" s="136">
        <v>582.41</v>
      </c>
      <c r="G1439" s="137">
        <v>0</v>
      </c>
      <c r="H1439" s="142"/>
      <c r="I1439" s="142"/>
      <c r="J1439" s="142"/>
      <c r="K1439" s="142"/>
      <c r="L1439" s="143"/>
      <c r="M1439" s="143"/>
      <c r="N1439" s="143"/>
      <c r="Y1439" s="30">
        <f t="shared" si="22"/>
        <v>582.41</v>
      </c>
    </row>
    <row r="1440" spans="1:25" x14ac:dyDescent="0.2">
      <c r="A1440" s="134" t="s">
        <v>2895</v>
      </c>
      <c r="B1440" s="135" t="s">
        <v>2896</v>
      </c>
      <c r="C1440" s="136">
        <v>7863.63</v>
      </c>
      <c r="D1440" s="136">
        <v>149.41</v>
      </c>
      <c r="E1440" s="136">
        <v>0</v>
      </c>
      <c r="F1440" s="136">
        <v>149.41</v>
      </c>
      <c r="G1440" s="137">
        <v>0</v>
      </c>
      <c r="H1440" s="142"/>
      <c r="I1440" s="142"/>
      <c r="J1440" s="142"/>
      <c r="K1440" s="142"/>
      <c r="L1440" s="143"/>
      <c r="M1440" s="143"/>
      <c r="N1440" s="143"/>
      <c r="Y1440" s="30">
        <f t="shared" si="22"/>
        <v>149.41</v>
      </c>
    </row>
    <row r="1441" spans="1:25" x14ac:dyDescent="0.2">
      <c r="A1441" s="134" t="s">
        <v>2897</v>
      </c>
      <c r="B1441" s="135" t="s">
        <v>2898</v>
      </c>
      <c r="C1441" s="136">
        <v>21951.23</v>
      </c>
      <c r="D1441" s="136">
        <v>417.07</v>
      </c>
      <c r="E1441" s="136">
        <v>0</v>
      </c>
      <c r="F1441" s="136">
        <v>417.07</v>
      </c>
      <c r="G1441" s="137">
        <v>0</v>
      </c>
      <c r="H1441" s="142"/>
      <c r="I1441" s="142"/>
      <c r="J1441" s="142"/>
      <c r="K1441" s="142"/>
      <c r="L1441" s="143"/>
      <c r="M1441" s="143"/>
      <c r="N1441" s="143"/>
      <c r="Y1441" s="30">
        <f t="shared" si="22"/>
        <v>417.07</v>
      </c>
    </row>
    <row r="1442" spans="1:25" x14ac:dyDescent="0.2">
      <c r="A1442" s="134" t="s">
        <v>2899</v>
      </c>
      <c r="B1442" s="135" t="s">
        <v>2900</v>
      </c>
      <c r="C1442" s="136">
        <v>183.5</v>
      </c>
      <c r="D1442" s="136">
        <v>3.49</v>
      </c>
      <c r="E1442" s="136">
        <v>3.49</v>
      </c>
      <c r="F1442" s="136">
        <v>0</v>
      </c>
      <c r="G1442" s="137">
        <v>54.24</v>
      </c>
      <c r="H1442" s="142"/>
      <c r="I1442" s="142"/>
      <c r="J1442" s="142"/>
      <c r="K1442" s="142"/>
      <c r="L1442" s="143"/>
      <c r="M1442" s="143"/>
      <c r="N1442" s="143"/>
      <c r="Y1442" s="30">
        <f t="shared" si="22"/>
        <v>0</v>
      </c>
    </row>
    <row r="1443" spans="1:25" x14ac:dyDescent="0.2">
      <c r="A1443" s="134" t="s">
        <v>2901</v>
      </c>
      <c r="B1443" s="135" t="s">
        <v>2902</v>
      </c>
      <c r="C1443" s="136">
        <v>2234.5300000000002</v>
      </c>
      <c r="D1443" s="136">
        <v>42.46</v>
      </c>
      <c r="E1443" s="136">
        <v>0</v>
      </c>
      <c r="F1443" s="136">
        <v>42.46</v>
      </c>
      <c r="G1443" s="137">
        <v>0</v>
      </c>
      <c r="H1443" s="142"/>
      <c r="I1443" s="142"/>
      <c r="J1443" s="142"/>
      <c r="K1443" s="142"/>
      <c r="L1443" s="143"/>
      <c r="M1443" s="143"/>
      <c r="N1443" s="143"/>
      <c r="Y1443" s="30">
        <f t="shared" si="22"/>
        <v>42.46</v>
      </c>
    </row>
    <row r="1444" spans="1:25" x14ac:dyDescent="0.2">
      <c r="A1444" s="134" t="s">
        <v>2903</v>
      </c>
      <c r="B1444" s="135" t="s">
        <v>2904</v>
      </c>
      <c r="C1444" s="136">
        <v>2496.2399999999998</v>
      </c>
      <c r="D1444" s="136">
        <v>47.43</v>
      </c>
      <c r="E1444" s="136">
        <v>0</v>
      </c>
      <c r="F1444" s="136">
        <v>47.43</v>
      </c>
      <c r="G1444" s="137">
        <v>0</v>
      </c>
      <c r="H1444" s="142"/>
      <c r="I1444" s="142"/>
      <c r="J1444" s="142"/>
      <c r="K1444" s="142"/>
      <c r="L1444" s="143"/>
      <c r="M1444" s="143"/>
      <c r="N1444" s="143"/>
      <c r="Y1444" s="30">
        <f t="shared" si="22"/>
        <v>47.43</v>
      </c>
    </row>
    <row r="1445" spans="1:25" x14ac:dyDescent="0.2">
      <c r="A1445" s="134" t="s">
        <v>2905</v>
      </c>
      <c r="B1445" s="135" t="s">
        <v>2906</v>
      </c>
      <c r="C1445" s="136">
        <v>1638.89</v>
      </c>
      <c r="D1445" s="136">
        <v>31.14</v>
      </c>
      <c r="E1445" s="136">
        <v>0</v>
      </c>
      <c r="F1445" s="136">
        <v>31.14</v>
      </c>
      <c r="G1445" s="137">
        <v>0</v>
      </c>
      <c r="H1445" s="142"/>
      <c r="I1445" s="142"/>
      <c r="J1445" s="142"/>
      <c r="K1445" s="142"/>
      <c r="L1445" s="143"/>
      <c r="M1445" s="143"/>
      <c r="N1445" s="143"/>
      <c r="Y1445" s="30">
        <f t="shared" si="22"/>
        <v>31.14</v>
      </c>
    </row>
    <row r="1446" spans="1:25" x14ac:dyDescent="0.2">
      <c r="A1446" s="134" t="s">
        <v>2907</v>
      </c>
      <c r="B1446" s="135" t="s">
        <v>2908</v>
      </c>
      <c r="C1446" s="136">
        <v>4818.59</v>
      </c>
      <c r="D1446" s="136">
        <v>91.55</v>
      </c>
      <c r="E1446" s="136">
        <v>0</v>
      </c>
      <c r="F1446" s="136">
        <v>91.55</v>
      </c>
      <c r="G1446" s="137">
        <v>0</v>
      </c>
      <c r="H1446" s="142"/>
      <c r="I1446" s="142"/>
      <c r="J1446" s="142"/>
      <c r="K1446" s="142"/>
      <c r="L1446" s="143"/>
      <c r="M1446" s="143"/>
      <c r="N1446" s="143"/>
      <c r="Y1446" s="30">
        <f t="shared" si="22"/>
        <v>91.55</v>
      </c>
    </row>
    <row r="1447" spans="1:25" x14ac:dyDescent="0.2">
      <c r="A1447" s="134" t="s">
        <v>2909</v>
      </c>
      <c r="B1447" s="135" t="s">
        <v>2910</v>
      </c>
      <c r="C1447" s="136">
        <v>65.72</v>
      </c>
      <c r="D1447" s="136">
        <v>1.25</v>
      </c>
      <c r="E1447" s="136">
        <v>1.25</v>
      </c>
      <c r="F1447" s="136">
        <v>0</v>
      </c>
      <c r="G1447" s="137">
        <v>8.1</v>
      </c>
      <c r="H1447" s="142"/>
      <c r="I1447" s="142"/>
      <c r="J1447" s="142"/>
      <c r="K1447" s="142"/>
      <c r="L1447" s="143"/>
      <c r="M1447" s="143"/>
      <c r="N1447" s="143"/>
      <c r="Y1447" s="30">
        <f t="shared" si="22"/>
        <v>0</v>
      </c>
    </row>
    <row r="1448" spans="1:25" x14ac:dyDescent="0.2">
      <c r="A1448" s="134" t="s">
        <v>2911</v>
      </c>
      <c r="B1448" s="135" t="s">
        <v>2912</v>
      </c>
      <c r="C1448" s="136">
        <v>1790.94</v>
      </c>
      <c r="D1448" s="136">
        <v>34.03</v>
      </c>
      <c r="E1448" s="136">
        <v>0</v>
      </c>
      <c r="F1448" s="136">
        <v>34.03</v>
      </c>
      <c r="G1448" s="137">
        <v>0</v>
      </c>
      <c r="H1448" s="142"/>
      <c r="I1448" s="142"/>
      <c r="J1448" s="142"/>
      <c r="K1448" s="142"/>
      <c r="L1448" s="143"/>
      <c r="M1448" s="143"/>
      <c r="N1448" s="143"/>
      <c r="Y1448" s="30">
        <f t="shared" si="22"/>
        <v>34.03</v>
      </c>
    </row>
    <row r="1449" spans="1:25" x14ac:dyDescent="0.2">
      <c r="A1449" s="134" t="s">
        <v>2913</v>
      </c>
      <c r="B1449" s="135" t="s">
        <v>2914</v>
      </c>
      <c r="C1449" s="136">
        <v>466.28</v>
      </c>
      <c r="D1449" s="136">
        <v>8.86</v>
      </c>
      <c r="E1449" s="136">
        <v>0</v>
      </c>
      <c r="F1449" s="136">
        <v>8.86</v>
      </c>
      <c r="G1449" s="137">
        <v>0</v>
      </c>
      <c r="H1449" s="142"/>
      <c r="I1449" s="142"/>
      <c r="J1449" s="142"/>
      <c r="K1449" s="142"/>
      <c r="L1449" s="143"/>
      <c r="M1449" s="143"/>
      <c r="N1449" s="143"/>
      <c r="Y1449" s="30">
        <f t="shared" si="22"/>
        <v>8.86</v>
      </c>
    </row>
    <row r="1450" spans="1:25" x14ac:dyDescent="0.2">
      <c r="A1450" s="134" t="s">
        <v>2915</v>
      </c>
      <c r="B1450" s="135" t="s">
        <v>2916</v>
      </c>
      <c r="C1450" s="136">
        <v>20708.68</v>
      </c>
      <c r="D1450" s="136">
        <v>393.47</v>
      </c>
      <c r="E1450" s="136">
        <v>0</v>
      </c>
      <c r="F1450" s="136">
        <v>393.47</v>
      </c>
      <c r="G1450" s="137">
        <v>0</v>
      </c>
      <c r="H1450" s="142"/>
      <c r="I1450" s="142"/>
      <c r="J1450" s="142"/>
      <c r="K1450" s="142"/>
      <c r="L1450" s="143"/>
      <c r="M1450" s="143"/>
      <c r="N1450" s="143"/>
      <c r="Y1450" s="30">
        <f t="shared" si="22"/>
        <v>393.47</v>
      </c>
    </row>
    <row r="1451" spans="1:25" x14ac:dyDescent="0.2">
      <c r="A1451" s="134" t="s">
        <v>2917</v>
      </c>
      <c r="B1451" s="135" t="s">
        <v>2918</v>
      </c>
      <c r="C1451" s="136">
        <v>75275.899999999994</v>
      </c>
      <c r="D1451" s="136">
        <v>1430.24</v>
      </c>
      <c r="E1451" s="136">
        <v>0</v>
      </c>
      <c r="F1451" s="136">
        <v>1430.24</v>
      </c>
      <c r="G1451" s="137">
        <v>0</v>
      </c>
      <c r="H1451" s="142"/>
      <c r="I1451" s="142"/>
      <c r="J1451" s="142"/>
      <c r="K1451" s="142"/>
      <c r="L1451" s="143"/>
      <c r="M1451" s="143"/>
      <c r="N1451" s="143"/>
      <c r="Y1451" s="30">
        <f t="shared" si="22"/>
        <v>1430.24</v>
      </c>
    </row>
    <row r="1452" spans="1:25" x14ac:dyDescent="0.2">
      <c r="A1452" s="134" t="s">
        <v>2919</v>
      </c>
      <c r="B1452" s="135" t="s">
        <v>2920</v>
      </c>
      <c r="C1452" s="136">
        <v>3420.31</v>
      </c>
      <c r="D1452" s="136">
        <v>64.989999999999995</v>
      </c>
      <c r="E1452" s="136">
        <v>0</v>
      </c>
      <c r="F1452" s="136">
        <v>64.989999999999995</v>
      </c>
      <c r="G1452" s="137">
        <v>0</v>
      </c>
      <c r="H1452" s="142"/>
      <c r="I1452" s="142"/>
      <c r="J1452" s="142"/>
      <c r="K1452" s="142"/>
      <c r="L1452" s="143"/>
      <c r="M1452" s="143"/>
      <c r="N1452" s="143"/>
      <c r="Y1452" s="30">
        <f t="shared" si="22"/>
        <v>64.989999999999995</v>
      </c>
    </row>
    <row r="1453" spans="1:25" x14ac:dyDescent="0.2">
      <c r="A1453" s="134" t="s">
        <v>2921</v>
      </c>
      <c r="B1453" s="135" t="s">
        <v>2922</v>
      </c>
      <c r="C1453" s="136">
        <v>726.13</v>
      </c>
      <c r="D1453" s="136">
        <v>13.8</v>
      </c>
      <c r="E1453" s="136">
        <v>0</v>
      </c>
      <c r="F1453" s="136">
        <v>13.8</v>
      </c>
      <c r="G1453" s="137">
        <v>0</v>
      </c>
      <c r="H1453" s="142"/>
      <c r="I1453" s="142"/>
      <c r="J1453" s="142"/>
      <c r="K1453" s="142"/>
      <c r="L1453" s="143"/>
      <c r="M1453" s="143"/>
      <c r="N1453" s="143"/>
      <c r="Y1453" s="30">
        <f t="shared" si="22"/>
        <v>13.8</v>
      </c>
    </row>
    <row r="1454" spans="1:25" x14ac:dyDescent="0.2">
      <c r="A1454" s="134" t="s">
        <v>2923</v>
      </c>
      <c r="B1454" s="135" t="s">
        <v>2924</v>
      </c>
      <c r="C1454" s="136">
        <v>111.65</v>
      </c>
      <c r="D1454" s="136">
        <v>2.12</v>
      </c>
      <c r="E1454" s="136">
        <v>2.12</v>
      </c>
      <c r="F1454" s="136">
        <v>0</v>
      </c>
      <c r="G1454" s="137">
        <v>3.14</v>
      </c>
      <c r="H1454" s="142"/>
      <c r="I1454" s="142"/>
      <c r="J1454" s="142"/>
      <c r="K1454" s="142"/>
      <c r="L1454" s="143"/>
      <c r="M1454" s="143"/>
      <c r="N1454" s="143"/>
      <c r="Y1454" s="30">
        <f t="shared" si="22"/>
        <v>0</v>
      </c>
    </row>
    <row r="1455" spans="1:25" x14ac:dyDescent="0.2">
      <c r="A1455" s="134" t="s">
        <v>2925</v>
      </c>
      <c r="B1455" s="135" t="s">
        <v>2926</v>
      </c>
      <c r="C1455" s="136">
        <v>9480.5499999999993</v>
      </c>
      <c r="D1455" s="136">
        <v>180.13</v>
      </c>
      <c r="E1455" s="136">
        <v>0</v>
      </c>
      <c r="F1455" s="136">
        <v>180.13</v>
      </c>
      <c r="G1455" s="137">
        <v>0</v>
      </c>
      <c r="H1455" s="142"/>
      <c r="I1455" s="142"/>
      <c r="J1455" s="142"/>
      <c r="K1455" s="142"/>
      <c r="L1455" s="143"/>
      <c r="M1455" s="143"/>
      <c r="N1455" s="143"/>
      <c r="Y1455" s="30">
        <f t="shared" si="22"/>
        <v>180.13</v>
      </c>
    </row>
    <row r="1456" spans="1:25" x14ac:dyDescent="0.2">
      <c r="A1456" s="134" t="s">
        <v>2927</v>
      </c>
      <c r="B1456" s="135" t="s">
        <v>2928</v>
      </c>
      <c r="C1456" s="136">
        <v>5504.17</v>
      </c>
      <c r="D1456" s="136">
        <v>104.58</v>
      </c>
      <c r="E1456" s="136">
        <v>0</v>
      </c>
      <c r="F1456" s="136">
        <v>104.58</v>
      </c>
      <c r="G1456" s="137">
        <v>0</v>
      </c>
      <c r="H1456" s="142"/>
      <c r="I1456" s="142"/>
      <c r="J1456" s="142"/>
      <c r="K1456" s="142"/>
      <c r="L1456" s="143"/>
      <c r="M1456" s="143"/>
      <c r="N1456" s="143"/>
      <c r="Y1456" s="30">
        <f t="shared" si="22"/>
        <v>104.58</v>
      </c>
    </row>
    <row r="1457" spans="1:25" x14ac:dyDescent="0.2">
      <c r="A1457" s="134" t="s">
        <v>2929</v>
      </c>
      <c r="B1457" s="135" t="s">
        <v>2930</v>
      </c>
      <c r="C1457" s="136">
        <v>170.71</v>
      </c>
      <c r="D1457" s="136">
        <v>3.24</v>
      </c>
      <c r="E1457" s="136">
        <v>3.24</v>
      </c>
      <c r="F1457" s="136">
        <v>0</v>
      </c>
      <c r="G1457" s="137">
        <v>24.37</v>
      </c>
      <c r="H1457" s="142"/>
      <c r="I1457" s="142"/>
      <c r="J1457" s="142"/>
      <c r="K1457" s="142"/>
      <c r="L1457" s="143"/>
      <c r="M1457" s="143"/>
      <c r="N1457" s="143"/>
      <c r="Y1457" s="30">
        <f t="shared" si="22"/>
        <v>0</v>
      </c>
    </row>
    <row r="1458" spans="1:25" x14ac:dyDescent="0.2">
      <c r="A1458" s="134" t="s">
        <v>2931</v>
      </c>
      <c r="B1458" s="135" t="s">
        <v>2932</v>
      </c>
      <c r="C1458" s="136">
        <v>166719.09</v>
      </c>
      <c r="D1458" s="136">
        <v>3167.66</v>
      </c>
      <c r="E1458" s="136">
        <v>0</v>
      </c>
      <c r="F1458" s="136">
        <v>3167.66</v>
      </c>
      <c r="G1458" s="137">
        <v>0</v>
      </c>
      <c r="H1458" s="142"/>
      <c r="I1458" s="142"/>
      <c r="J1458" s="142"/>
      <c r="K1458" s="142"/>
      <c r="L1458" s="143"/>
      <c r="M1458" s="143"/>
      <c r="N1458" s="143"/>
      <c r="Y1458" s="30">
        <f t="shared" si="22"/>
        <v>3167.66</v>
      </c>
    </row>
    <row r="1459" spans="1:25" x14ac:dyDescent="0.2">
      <c r="A1459" s="134" t="s">
        <v>2933</v>
      </c>
      <c r="B1459" s="135" t="s">
        <v>2934</v>
      </c>
      <c r="C1459" s="136">
        <v>12316.57</v>
      </c>
      <c r="D1459" s="136">
        <v>234.02</v>
      </c>
      <c r="E1459" s="136">
        <v>0</v>
      </c>
      <c r="F1459" s="136">
        <v>234.02</v>
      </c>
      <c r="G1459" s="137">
        <v>0</v>
      </c>
      <c r="H1459" s="142"/>
      <c r="I1459" s="142"/>
      <c r="J1459" s="142"/>
      <c r="K1459" s="142"/>
      <c r="L1459" s="143"/>
      <c r="M1459" s="143"/>
      <c r="N1459" s="143"/>
      <c r="Y1459" s="30">
        <f t="shared" si="22"/>
        <v>234.02</v>
      </c>
    </row>
    <row r="1460" spans="1:25" x14ac:dyDescent="0.2">
      <c r="A1460" s="134" t="s">
        <v>2935</v>
      </c>
      <c r="B1460" s="135" t="s">
        <v>2936</v>
      </c>
      <c r="C1460" s="136">
        <v>31365.49</v>
      </c>
      <c r="D1460" s="136">
        <v>595.95000000000005</v>
      </c>
      <c r="E1460" s="136">
        <v>0</v>
      </c>
      <c r="F1460" s="136">
        <v>595.95000000000005</v>
      </c>
      <c r="G1460" s="137">
        <v>0</v>
      </c>
      <c r="H1460" s="142"/>
      <c r="I1460" s="142"/>
      <c r="J1460" s="142"/>
      <c r="K1460" s="142"/>
      <c r="L1460" s="143"/>
      <c r="M1460" s="143"/>
      <c r="N1460" s="143"/>
      <c r="Y1460" s="30">
        <f t="shared" si="22"/>
        <v>595.95000000000005</v>
      </c>
    </row>
    <row r="1461" spans="1:25" x14ac:dyDescent="0.2">
      <c r="A1461" s="134" t="s">
        <v>2937</v>
      </c>
      <c r="B1461" s="135" t="s">
        <v>2938</v>
      </c>
      <c r="C1461" s="136">
        <v>56541.85</v>
      </c>
      <c r="D1461" s="136">
        <v>1074.3</v>
      </c>
      <c r="E1461" s="136">
        <v>0</v>
      </c>
      <c r="F1461" s="136">
        <v>1074.3</v>
      </c>
      <c r="G1461" s="137">
        <v>0</v>
      </c>
      <c r="H1461" s="142"/>
      <c r="I1461" s="142"/>
      <c r="J1461" s="142"/>
      <c r="K1461" s="142"/>
      <c r="L1461" s="143"/>
      <c r="M1461" s="143"/>
      <c r="N1461" s="143"/>
      <c r="Y1461" s="30">
        <f t="shared" si="22"/>
        <v>1074.3</v>
      </c>
    </row>
    <row r="1462" spans="1:25" x14ac:dyDescent="0.2">
      <c r="A1462" s="134" t="s">
        <v>2939</v>
      </c>
      <c r="B1462" s="135" t="s">
        <v>2940</v>
      </c>
      <c r="C1462" s="136">
        <v>239.29</v>
      </c>
      <c r="D1462" s="136">
        <v>4.55</v>
      </c>
      <c r="E1462" s="136">
        <v>0</v>
      </c>
      <c r="F1462" s="136">
        <v>4.55</v>
      </c>
      <c r="G1462" s="137">
        <v>0</v>
      </c>
      <c r="H1462" s="142"/>
      <c r="I1462" s="142"/>
      <c r="J1462" s="142"/>
      <c r="K1462" s="142"/>
      <c r="L1462" s="143"/>
      <c r="M1462" s="143"/>
      <c r="N1462" s="143"/>
      <c r="Y1462" s="30">
        <f t="shared" si="22"/>
        <v>4.55</v>
      </c>
    </row>
    <row r="1463" spans="1:25" x14ac:dyDescent="0.2">
      <c r="A1463" s="134" t="s">
        <v>2941</v>
      </c>
      <c r="B1463" s="135" t="s">
        <v>2942</v>
      </c>
      <c r="C1463" s="136">
        <v>10981.09</v>
      </c>
      <c r="D1463" s="136">
        <v>208.64</v>
      </c>
      <c r="E1463" s="136">
        <v>0</v>
      </c>
      <c r="F1463" s="136">
        <v>208.64</v>
      </c>
      <c r="G1463" s="137">
        <v>0</v>
      </c>
      <c r="H1463" s="142"/>
      <c r="I1463" s="142"/>
      <c r="J1463" s="142"/>
      <c r="K1463" s="142"/>
      <c r="L1463" s="143"/>
      <c r="M1463" s="143"/>
      <c r="N1463" s="143"/>
      <c r="Y1463" s="30">
        <f t="shared" si="22"/>
        <v>208.64</v>
      </c>
    </row>
    <row r="1464" spans="1:25" x14ac:dyDescent="0.2">
      <c r="A1464" s="134" t="s">
        <v>2943</v>
      </c>
      <c r="B1464" s="135" t="s">
        <v>2944</v>
      </c>
      <c r="C1464" s="136">
        <v>34511.4</v>
      </c>
      <c r="D1464" s="136">
        <v>655.72</v>
      </c>
      <c r="E1464" s="136">
        <v>0</v>
      </c>
      <c r="F1464" s="136">
        <v>655.72</v>
      </c>
      <c r="G1464" s="137">
        <v>0</v>
      </c>
      <c r="H1464" s="142"/>
      <c r="I1464" s="142"/>
      <c r="J1464" s="142"/>
      <c r="K1464" s="142"/>
      <c r="L1464" s="143"/>
      <c r="M1464" s="143"/>
      <c r="N1464" s="143"/>
      <c r="Y1464" s="30">
        <f t="shared" si="22"/>
        <v>655.72</v>
      </c>
    </row>
    <row r="1465" spans="1:25" x14ac:dyDescent="0.2">
      <c r="A1465" s="134" t="s">
        <v>2945</v>
      </c>
      <c r="B1465" s="135" t="s">
        <v>2946</v>
      </c>
      <c r="C1465" s="136">
        <v>16919.7</v>
      </c>
      <c r="D1465" s="136">
        <v>321.48</v>
      </c>
      <c r="E1465" s="136">
        <v>0</v>
      </c>
      <c r="F1465" s="136">
        <v>321.48</v>
      </c>
      <c r="G1465" s="137">
        <v>0</v>
      </c>
      <c r="H1465" s="142"/>
      <c r="I1465" s="142"/>
      <c r="J1465" s="142"/>
      <c r="K1465" s="142"/>
      <c r="L1465" s="143"/>
      <c r="M1465" s="143"/>
      <c r="N1465" s="143"/>
      <c r="Y1465" s="30">
        <f t="shared" si="22"/>
        <v>321.48</v>
      </c>
    </row>
    <row r="1466" spans="1:25" x14ac:dyDescent="0.2">
      <c r="A1466" s="134" t="s">
        <v>2947</v>
      </c>
      <c r="B1466" s="135" t="s">
        <v>2948</v>
      </c>
      <c r="C1466" s="136">
        <v>12.38</v>
      </c>
      <c r="D1466" s="136">
        <v>0.24</v>
      </c>
      <c r="E1466" s="136">
        <v>0.24</v>
      </c>
      <c r="F1466" s="136">
        <v>0</v>
      </c>
      <c r="G1466" s="137">
        <v>109.47</v>
      </c>
      <c r="H1466" s="142"/>
      <c r="I1466" s="142"/>
      <c r="J1466" s="142"/>
      <c r="K1466" s="142"/>
      <c r="L1466" s="143"/>
      <c r="M1466" s="143"/>
      <c r="N1466" s="143"/>
      <c r="Y1466" s="30">
        <f t="shared" si="22"/>
        <v>0</v>
      </c>
    </row>
    <row r="1467" spans="1:25" x14ac:dyDescent="0.2">
      <c r="A1467" s="134" t="s">
        <v>2949</v>
      </c>
      <c r="B1467" s="135" t="s">
        <v>2950</v>
      </c>
      <c r="C1467" s="136">
        <v>504.34</v>
      </c>
      <c r="D1467" s="136">
        <v>9.58</v>
      </c>
      <c r="E1467" s="136">
        <v>0</v>
      </c>
      <c r="F1467" s="136">
        <v>9.58</v>
      </c>
      <c r="G1467" s="137">
        <v>0</v>
      </c>
      <c r="H1467" s="142"/>
      <c r="I1467" s="142"/>
      <c r="J1467" s="142"/>
      <c r="K1467" s="142"/>
      <c r="L1467" s="143"/>
      <c r="M1467" s="143"/>
      <c r="N1467" s="143"/>
      <c r="Y1467" s="30">
        <f t="shared" si="22"/>
        <v>9.58</v>
      </c>
    </row>
    <row r="1468" spans="1:25" x14ac:dyDescent="0.2">
      <c r="A1468" s="134" t="s">
        <v>2951</v>
      </c>
      <c r="B1468" s="135" t="s">
        <v>2952</v>
      </c>
      <c r="C1468" s="136">
        <v>197.02</v>
      </c>
      <c r="D1468" s="136">
        <v>3.74</v>
      </c>
      <c r="E1468" s="136">
        <v>3.33</v>
      </c>
      <c r="F1468" s="136">
        <v>0.41</v>
      </c>
      <c r="G1468" s="137">
        <v>0</v>
      </c>
      <c r="H1468" s="142"/>
      <c r="I1468" s="142"/>
      <c r="J1468" s="142"/>
      <c r="K1468" s="142"/>
      <c r="L1468" s="143"/>
      <c r="M1468" s="143"/>
      <c r="N1468" s="143"/>
      <c r="Y1468" s="30">
        <f t="shared" si="22"/>
        <v>0.41</v>
      </c>
    </row>
    <row r="1469" spans="1:25" x14ac:dyDescent="0.2">
      <c r="A1469" s="134" t="s">
        <v>2953</v>
      </c>
      <c r="B1469" s="135" t="s">
        <v>2954</v>
      </c>
      <c r="C1469" s="136">
        <v>315.83999999999997</v>
      </c>
      <c r="D1469" s="136">
        <v>6</v>
      </c>
      <c r="E1469" s="136">
        <v>0</v>
      </c>
      <c r="F1469" s="136">
        <v>6</v>
      </c>
      <c r="G1469" s="137">
        <v>0</v>
      </c>
      <c r="H1469" s="142"/>
      <c r="I1469" s="142"/>
      <c r="J1469" s="142"/>
      <c r="K1469" s="142"/>
      <c r="L1469" s="143"/>
      <c r="M1469" s="143"/>
      <c r="N1469" s="143"/>
      <c r="Y1469" s="30">
        <f t="shared" si="22"/>
        <v>6</v>
      </c>
    </row>
    <row r="1470" spans="1:25" x14ac:dyDescent="0.2">
      <c r="A1470" s="134" t="s">
        <v>2955</v>
      </c>
      <c r="B1470" s="135" t="s">
        <v>2956</v>
      </c>
      <c r="C1470" s="136">
        <v>1111.75</v>
      </c>
      <c r="D1470" s="136">
        <v>21.12</v>
      </c>
      <c r="E1470" s="136">
        <v>21.12</v>
      </c>
      <c r="F1470" s="136">
        <v>0</v>
      </c>
      <c r="G1470" s="137">
        <v>11.12</v>
      </c>
      <c r="H1470" s="142"/>
      <c r="I1470" s="142"/>
      <c r="J1470" s="142"/>
      <c r="K1470" s="142"/>
      <c r="L1470" s="143"/>
      <c r="M1470" s="143"/>
      <c r="N1470" s="143"/>
      <c r="Y1470" s="30">
        <f t="shared" si="22"/>
        <v>0</v>
      </c>
    </row>
    <row r="1471" spans="1:25" x14ac:dyDescent="0.2">
      <c r="A1471" s="134" t="s">
        <v>2957</v>
      </c>
      <c r="B1471" s="135" t="s">
        <v>2958</v>
      </c>
      <c r="C1471" s="136">
        <v>4321.92</v>
      </c>
      <c r="D1471" s="136">
        <v>82.12</v>
      </c>
      <c r="E1471" s="136">
        <v>0</v>
      </c>
      <c r="F1471" s="136">
        <v>82.12</v>
      </c>
      <c r="G1471" s="137">
        <v>0</v>
      </c>
      <c r="H1471" s="142"/>
      <c r="I1471" s="142"/>
      <c r="J1471" s="142"/>
      <c r="K1471" s="142"/>
      <c r="L1471" s="143"/>
      <c r="M1471" s="143"/>
      <c r="N1471" s="143"/>
      <c r="Y1471" s="30">
        <f t="shared" si="22"/>
        <v>82.12</v>
      </c>
    </row>
    <row r="1472" spans="1:25" x14ac:dyDescent="0.2">
      <c r="A1472" s="134" t="s">
        <v>2959</v>
      </c>
      <c r="B1472" s="135" t="s">
        <v>2960</v>
      </c>
      <c r="C1472" s="136">
        <v>20.84</v>
      </c>
      <c r="D1472" s="136">
        <v>0.4</v>
      </c>
      <c r="E1472" s="136">
        <v>0.4</v>
      </c>
      <c r="F1472" s="136">
        <v>0</v>
      </c>
      <c r="G1472" s="137">
        <v>11.67</v>
      </c>
      <c r="H1472" s="142"/>
      <c r="I1472" s="142"/>
      <c r="J1472" s="142"/>
      <c r="K1472" s="142"/>
      <c r="L1472" s="143"/>
      <c r="M1472" s="143"/>
      <c r="N1472" s="143"/>
      <c r="Y1472" s="30">
        <f t="shared" si="22"/>
        <v>0</v>
      </c>
    </row>
    <row r="1473" spans="1:25" x14ac:dyDescent="0.2">
      <c r="A1473" s="134" t="s">
        <v>2961</v>
      </c>
      <c r="B1473" s="135" t="s">
        <v>2962</v>
      </c>
      <c r="C1473" s="136">
        <v>3317.31</v>
      </c>
      <c r="D1473" s="136">
        <v>63.03</v>
      </c>
      <c r="E1473" s="136">
        <v>63.03</v>
      </c>
      <c r="F1473" s="136">
        <v>0</v>
      </c>
      <c r="G1473" s="137">
        <v>36.75</v>
      </c>
      <c r="H1473" s="142"/>
      <c r="I1473" s="142"/>
      <c r="J1473" s="142"/>
      <c r="K1473" s="142"/>
      <c r="L1473" s="143"/>
      <c r="M1473" s="143"/>
      <c r="N1473" s="143"/>
      <c r="Y1473" s="30">
        <f t="shared" si="22"/>
        <v>0</v>
      </c>
    </row>
    <row r="1474" spans="1:25" x14ac:dyDescent="0.2">
      <c r="A1474" s="134" t="s">
        <v>2963</v>
      </c>
      <c r="B1474" s="135" t="s">
        <v>2964</v>
      </c>
      <c r="C1474" s="136">
        <v>108.87</v>
      </c>
      <c r="D1474" s="136">
        <v>2.0699999999999998</v>
      </c>
      <c r="E1474" s="136">
        <v>2.0699999999999998</v>
      </c>
      <c r="F1474" s="136">
        <v>0</v>
      </c>
      <c r="G1474" s="137">
        <v>44.82</v>
      </c>
      <c r="H1474" s="142"/>
      <c r="I1474" s="142"/>
      <c r="J1474" s="142"/>
      <c r="K1474" s="142"/>
      <c r="L1474" s="143"/>
      <c r="M1474" s="143"/>
      <c r="N1474" s="143"/>
      <c r="Y1474" s="30">
        <f t="shared" si="22"/>
        <v>0</v>
      </c>
    </row>
    <row r="1475" spans="1:25" x14ac:dyDescent="0.2">
      <c r="A1475" s="134" t="s">
        <v>2965</v>
      </c>
      <c r="B1475" s="135" t="s">
        <v>2966</v>
      </c>
      <c r="C1475" s="136">
        <v>405.73</v>
      </c>
      <c r="D1475" s="136">
        <v>7.71</v>
      </c>
      <c r="E1475" s="136">
        <v>0</v>
      </c>
      <c r="F1475" s="136">
        <v>7.71</v>
      </c>
      <c r="G1475" s="137">
        <v>0</v>
      </c>
      <c r="H1475" s="142"/>
      <c r="I1475" s="142"/>
      <c r="J1475" s="142"/>
      <c r="K1475" s="142"/>
      <c r="L1475" s="143"/>
      <c r="M1475" s="143"/>
      <c r="N1475" s="143"/>
      <c r="Y1475" s="30">
        <f t="shared" si="22"/>
        <v>7.71</v>
      </c>
    </row>
    <row r="1476" spans="1:25" x14ac:dyDescent="0.2">
      <c r="A1476" s="134" t="s">
        <v>2967</v>
      </c>
      <c r="B1476" s="135" t="s">
        <v>2968</v>
      </c>
      <c r="C1476" s="136">
        <v>4959.54</v>
      </c>
      <c r="D1476" s="136">
        <v>94.23</v>
      </c>
      <c r="E1476" s="136">
        <v>0</v>
      </c>
      <c r="F1476" s="136">
        <v>94.23</v>
      </c>
      <c r="G1476" s="137">
        <v>0</v>
      </c>
      <c r="H1476" s="142"/>
      <c r="I1476" s="142"/>
      <c r="J1476" s="142"/>
      <c r="K1476" s="142"/>
      <c r="L1476" s="143"/>
      <c r="M1476" s="143"/>
      <c r="N1476" s="143"/>
      <c r="Y1476" s="30">
        <f t="shared" si="22"/>
        <v>94.23</v>
      </c>
    </row>
    <row r="1477" spans="1:25" x14ac:dyDescent="0.2">
      <c r="A1477" s="134" t="s">
        <v>2969</v>
      </c>
      <c r="B1477" s="135" t="s">
        <v>2970</v>
      </c>
      <c r="C1477" s="136">
        <v>10182.709999999999</v>
      </c>
      <c r="D1477" s="136">
        <v>193.47</v>
      </c>
      <c r="E1477" s="136">
        <v>0</v>
      </c>
      <c r="F1477" s="136">
        <v>193.47</v>
      </c>
      <c r="G1477" s="137">
        <v>0</v>
      </c>
      <c r="H1477" s="142"/>
      <c r="I1477" s="142"/>
      <c r="J1477" s="142"/>
      <c r="K1477" s="142"/>
      <c r="L1477" s="143"/>
      <c r="M1477" s="143"/>
      <c r="N1477" s="143"/>
      <c r="Y1477" s="30">
        <f t="shared" si="22"/>
        <v>193.47</v>
      </c>
    </row>
    <row r="1478" spans="1:25" x14ac:dyDescent="0.2">
      <c r="A1478" s="134" t="s">
        <v>2971</v>
      </c>
      <c r="B1478" s="135" t="s">
        <v>2972</v>
      </c>
      <c r="C1478" s="136">
        <v>17534.509999999998</v>
      </c>
      <c r="D1478" s="136">
        <v>333.16</v>
      </c>
      <c r="E1478" s="136">
        <v>0</v>
      </c>
      <c r="F1478" s="136">
        <v>333.16</v>
      </c>
      <c r="G1478" s="137">
        <v>0</v>
      </c>
      <c r="H1478" s="142"/>
      <c r="I1478" s="142"/>
      <c r="J1478" s="142"/>
      <c r="K1478" s="142"/>
      <c r="L1478" s="143"/>
      <c r="M1478" s="143"/>
      <c r="N1478" s="143"/>
      <c r="Y1478" s="30">
        <f t="shared" si="22"/>
        <v>333.16</v>
      </c>
    </row>
    <row r="1479" spans="1:25" x14ac:dyDescent="0.2">
      <c r="A1479" s="134" t="s">
        <v>2973</v>
      </c>
      <c r="B1479" s="135" t="s">
        <v>2974</v>
      </c>
      <c r="C1479" s="136">
        <v>6350.55</v>
      </c>
      <c r="D1479" s="136">
        <v>120.66</v>
      </c>
      <c r="E1479" s="136">
        <v>0</v>
      </c>
      <c r="F1479" s="136">
        <v>120.66</v>
      </c>
      <c r="G1479" s="137">
        <v>0</v>
      </c>
      <c r="H1479" s="142"/>
      <c r="I1479" s="142"/>
      <c r="J1479" s="142"/>
      <c r="K1479" s="142"/>
      <c r="L1479" s="143"/>
      <c r="M1479" s="143"/>
      <c r="N1479" s="143"/>
      <c r="Y1479" s="30">
        <f t="shared" si="22"/>
        <v>120.66</v>
      </c>
    </row>
    <row r="1480" spans="1:25" x14ac:dyDescent="0.2">
      <c r="A1480" s="134" t="s">
        <v>2975</v>
      </c>
      <c r="B1480" s="135" t="s">
        <v>2976</v>
      </c>
      <c r="C1480" s="136">
        <v>89.91</v>
      </c>
      <c r="D1480" s="136">
        <v>1.71</v>
      </c>
      <c r="E1480" s="136">
        <v>1.71</v>
      </c>
      <c r="F1480" s="136">
        <v>0</v>
      </c>
      <c r="G1480" s="137">
        <v>32.869999999999997</v>
      </c>
      <c r="H1480" s="142"/>
      <c r="I1480" s="142"/>
      <c r="J1480" s="142"/>
      <c r="K1480" s="142"/>
      <c r="L1480" s="143"/>
      <c r="M1480" s="143"/>
      <c r="N1480" s="143"/>
      <c r="Y1480" s="30">
        <f t="shared" si="22"/>
        <v>0</v>
      </c>
    </row>
    <row r="1481" spans="1:25" x14ac:dyDescent="0.2">
      <c r="A1481" s="134" t="s">
        <v>2977</v>
      </c>
      <c r="B1481" s="135" t="s">
        <v>2978</v>
      </c>
      <c r="C1481" s="136">
        <v>4321.4399999999996</v>
      </c>
      <c r="D1481" s="136">
        <v>82.11</v>
      </c>
      <c r="E1481" s="136">
        <v>0</v>
      </c>
      <c r="F1481" s="136">
        <v>82.11</v>
      </c>
      <c r="G1481" s="137">
        <v>0</v>
      </c>
      <c r="H1481" s="142"/>
      <c r="I1481" s="142"/>
      <c r="J1481" s="142"/>
      <c r="K1481" s="142"/>
      <c r="L1481" s="143"/>
      <c r="M1481" s="143"/>
      <c r="N1481" s="143"/>
      <c r="Y1481" s="30">
        <f t="shared" si="22"/>
        <v>82.11</v>
      </c>
    </row>
    <row r="1482" spans="1:25" x14ac:dyDescent="0.2">
      <c r="A1482" s="134" t="s">
        <v>2979</v>
      </c>
      <c r="B1482" s="135" t="s">
        <v>2980</v>
      </c>
      <c r="C1482" s="136">
        <v>6421.25</v>
      </c>
      <c r="D1482" s="136">
        <v>122</v>
      </c>
      <c r="E1482" s="136">
        <v>0</v>
      </c>
      <c r="F1482" s="136">
        <v>122</v>
      </c>
      <c r="G1482" s="137">
        <v>0</v>
      </c>
      <c r="H1482" s="142"/>
      <c r="I1482" s="142"/>
      <c r="J1482" s="142"/>
      <c r="K1482" s="142"/>
      <c r="L1482" s="143"/>
      <c r="M1482" s="143"/>
      <c r="N1482" s="143"/>
      <c r="Y1482" s="30">
        <f t="shared" si="22"/>
        <v>122</v>
      </c>
    </row>
    <row r="1483" spans="1:25" x14ac:dyDescent="0.2">
      <c r="A1483" s="134" t="s">
        <v>2981</v>
      </c>
      <c r="B1483" s="135" t="s">
        <v>2982</v>
      </c>
      <c r="C1483" s="136">
        <v>602.72</v>
      </c>
      <c r="D1483" s="136">
        <v>11.45</v>
      </c>
      <c r="E1483" s="136">
        <v>11.45</v>
      </c>
      <c r="F1483" s="136">
        <v>0</v>
      </c>
      <c r="G1483" s="137">
        <v>176.6</v>
      </c>
      <c r="H1483" s="142"/>
      <c r="I1483" s="142"/>
      <c r="J1483" s="142"/>
      <c r="K1483" s="142"/>
      <c r="L1483" s="143"/>
      <c r="M1483" s="143"/>
      <c r="N1483" s="143"/>
      <c r="Y1483" s="30">
        <f t="shared" si="22"/>
        <v>0</v>
      </c>
    </row>
    <row r="1484" spans="1:25" x14ac:dyDescent="0.2">
      <c r="A1484" s="134" t="s">
        <v>2983</v>
      </c>
      <c r="B1484" s="135" t="s">
        <v>2984</v>
      </c>
      <c r="C1484" s="136">
        <v>165.77</v>
      </c>
      <c r="D1484" s="136">
        <v>3.15</v>
      </c>
      <c r="E1484" s="136">
        <v>3.15</v>
      </c>
      <c r="F1484" s="136">
        <v>0</v>
      </c>
      <c r="G1484" s="137">
        <v>21.51</v>
      </c>
      <c r="H1484" s="142"/>
      <c r="I1484" s="142"/>
      <c r="J1484" s="142"/>
      <c r="K1484" s="142"/>
      <c r="L1484" s="143"/>
      <c r="M1484" s="143"/>
      <c r="N1484" s="143"/>
      <c r="Y1484" s="30">
        <f t="shared" si="22"/>
        <v>0</v>
      </c>
    </row>
    <row r="1485" spans="1:25" x14ac:dyDescent="0.2">
      <c r="A1485" s="134" t="s">
        <v>2985</v>
      </c>
      <c r="B1485" s="135" t="s">
        <v>2986</v>
      </c>
      <c r="C1485" s="136">
        <v>3360.07</v>
      </c>
      <c r="D1485" s="136">
        <v>63.84</v>
      </c>
      <c r="E1485" s="136">
        <v>0</v>
      </c>
      <c r="F1485" s="136">
        <v>63.84</v>
      </c>
      <c r="G1485" s="137">
        <v>0</v>
      </c>
      <c r="H1485" s="142"/>
      <c r="I1485" s="142"/>
      <c r="J1485" s="142"/>
      <c r="K1485" s="142"/>
      <c r="L1485" s="143"/>
      <c r="M1485" s="143"/>
      <c r="N1485" s="143"/>
      <c r="Y1485" s="30">
        <f t="shared" si="22"/>
        <v>63.84</v>
      </c>
    </row>
    <row r="1486" spans="1:25" x14ac:dyDescent="0.2">
      <c r="A1486" s="134" t="s">
        <v>2987</v>
      </c>
      <c r="B1486" s="135" t="s">
        <v>2988</v>
      </c>
      <c r="C1486" s="136">
        <v>2819.18</v>
      </c>
      <c r="D1486" s="136">
        <v>53.57</v>
      </c>
      <c r="E1486" s="136">
        <v>3.3</v>
      </c>
      <c r="F1486" s="136">
        <v>50.27</v>
      </c>
      <c r="G1486" s="137">
        <v>0</v>
      </c>
      <c r="H1486" s="142"/>
      <c r="I1486" s="142"/>
      <c r="J1486" s="142"/>
      <c r="K1486" s="142"/>
      <c r="L1486" s="143"/>
      <c r="M1486" s="143"/>
      <c r="N1486" s="143"/>
      <c r="Y1486" s="30">
        <f t="shared" si="22"/>
        <v>50.27</v>
      </c>
    </row>
    <row r="1487" spans="1:25" x14ac:dyDescent="0.2">
      <c r="A1487" s="134" t="s">
        <v>2989</v>
      </c>
      <c r="B1487" s="135" t="s">
        <v>2990</v>
      </c>
      <c r="C1487" s="136">
        <v>3068.3</v>
      </c>
      <c r="D1487" s="136">
        <v>58.3</v>
      </c>
      <c r="E1487" s="136">
        <v>0</v>
      </c>
      <c r="F1487" s="136">
        <v>58.3</v>
      </c>
      <c r="G1487" s="137">
        <v>0</v>
      </c>
      <c r="H1487" s="142"/>
      <c r="I1487" s="142"/>
      <c r="J1487" s="142"/>
      <c r="K1487" s="142"/>
      <c r="L1487" s="143"/>
      <c r="M1487" s="143"/>
      <c r="N1487" s="143"/>
      <c r="Y1487" s="30">
        <f t="shared" ref="Y1487:Y1550" si="23">W1487+R1487+M1487+F1487</f>
        <v>58.3</v>
      </c>
    </row>
    <row r="1488" spans="1:25" x14ac:dyDescent="0.2">
      <c r="A1488" s="134" t="s">
        <v>2991</v>
      </c>
      <c r="B1488" s="135" t="s">
        <v>2992</v>
      </c>
      <c r="C1488" s="136">
        <v>180.36</v>
      </c>
      <c r="D1488" s="136">
        <v>3.43</v>
      </c>
      <c r="E1488" s="136">
        <v>3.43</v>
      </c>
      <c r="F1488" s="136">
        <v>0</v>
      </c>
      <c r="G1488" s="137">
        <v>85.03</v>
      </c>
      <c r="H1488" s="142"/>
      <c r="I1488" s="142"/>
      <c r="J1488" s="142"/>
      <c r="K1488" s="142"/>
      <c r="L1488" s="143"/>
      <c r="M1488" s="143"/>
      <c r="N1488" s="143"/>
      <c r="Y1488" s="30">
        <f t="shared" si="23"/>
        <v>0</v>
      </c>
    </row>
    <row r="1489" spans="1:25" x14ac:dyDescent="0.2">
      <c r="A1489" s="134" t="s">
        <v>2993</v>
      </c>
      <c r="B1489" s="135" t="s">
        <v>2994</v>
      </c>
      <c r="C1489" s="136">
        <v>265.48</v>
      </c>
      <c r="D1489" s="136">
        <v>5.05</v>
      </c>
      <c r="E1489" s="136">
        <v>0</v>
      </c>
      <c r="F1489" s="136">
        <v>5.05</v>
      </c>
      <c r="G1489" s="137">
        <v>0</v>
      </c>
      <c r="H1489" s="142"/>
      <c r="I1489" s="142"/>
      <c r="J1489" s="142"/>
      <c r="K1489" s="142"/>
      <c r="L1489" s="143"/>
      <c r="M1489" s="143"/>
      <c r="N1489" s="143"/>
      <c r="Y1489" s="30">
        <f t="shared" si="23"/>
        <v>5.05</v>
      </c>
    </row>
    <row r="1490" spans="1:25" x14ac:dyDescent="0.2">
      <c r="A1490" s="134" t="s">
        <v>2995</v>
      </c>
      <c r="B1490" s="135" t="s">
        <v>2996</v>
      </c>
      <c r="C1490" s="136">
        <v>5197.4399999999996</v>
      </c>
      <c r="D1490" s="136">
        <v>98.75</v>
      </c>
      <c r="E1490" s="136">
        <v>0</v>
      </c>
      <c r="F1490" s="136">
        <v>98.75</v>
      </c>
      <c r="G1490" s="137">
        <v>0</v>
      </c>
      <c r="H1490" s="142"/>
      <c r="I1490" s="142"/>
      <c r="J1490" s="142"/>
      <c r="K1490" s="142"/>
      <c r="L1490" s="143"/>
      <c r="M1490" s="143"/>
      <c r="N1490" s="143"/>
      <c r="Y1490" s="30">
        <f t="shared" si="23"/>
        <v>98.75</v>
      </c>
    </row>
    <row r="1491" spans="1:25" x14ac:dyDescent="0.2">
      <c r="A1491" s="134" t="s">
        <v>2997</v>
      </c>
      <c r="B1491" s="135" t="s">
        <v>2998</v>
      </c>
      <c r="C1491" s="136">
        <v>3754.24</v>
      </c>
      <c r="D1491" s="136">
        <v>71.33</v>
      </c>
      <c r="E1491" s="136">
        <v>0</v>
      </c>
      <c r="F1491" s="136">
        <v>71.33</v>
      </c>
      <c r="G1491" s="137">
        <v>0</v>
      </c>
      <c r="H1491" s="142"/>
      <c r="I1491" s="142"/>
      <c r="J1491" s="142"/>
      <c r="K1491" s="142"/>
      <c r="L1491" s="143"/>
      <c r="M1491" s="143"/>
      <c r="N1491" s="143"/>
      <c r="Y1491" s="30">
        <f t="shared" si="23"/>
        <v>71.33</v>
      </c>
    </row>
    <row r="1492" spans="1:25" x14ac:dyDescent="0.2">
      <c r="A1492" s="134" t="s">
        <v>2999</v>
      </c>
      <c r="B1492" s="135" t="s">
        <v>3000</v>
      </c>
      <c r="C1492" s="136">
        <v>20207.43</v>
      </c>
      <c r="D1492" s="136">
        <v>383.94</v>
      </c>
      <c r="E1492" s="136">
        <v>0</v>
      </c>
      <c r="F1492" s="136">
        <v>383.94</v>
      </c>
      <c r="G1492" s="137">
        <v>0</v>
      </c>
      <c r="H1492" s="142"/>
      <c r="I1492" s="142"/>
      <c r="J1492" s="142"/>
      <c r="K1492" s="142"/>
      <c r="L1492" s="143"/>
      <c r="M1492" s="143"/>
      <c r="N1492" s="143"/>
      <c r="Y1492" s="30">
        <f t="shared" si="23"/>
        <v>383.94</v>
      </c>
    </row>
    <row r="1493" spans="1:25" x14ac:dyDescent="0.2">
      <c r="A1493" s="134" t="s">
        <v>3001</v>
      </c>
      <c r="B1493" s="135" t="s">
        <v>3002</v>
      </c>
      <c r="C1493" s="136">
        <v>184541.28</v>
      </c>
      <c r="D1493" s="136">
        <v>3506.29</v>
      </c>
      <c r="E1493" s="136">
        <v>0</v>
      </c>
      <c r="F1493" s="136">
        <v>3506.29</v>
      </c>
      <c r="G1493" s="137">
        <v>0</v>
      </c>
      <c r="H1493" s="142"/>
      <c r="I1493" s="142"/>
      <c r="J1493" s="142"/>
      <c r="K1493" s="142"/>
      <c r="L1493" s="143"/>
      <c r="M1493" s="143"/>
      <c r="N1493" s="143"/>
      <c r="Y1493" s="30">
        <f t="shared" si="23"/>
        <v>3506.29</v>
      </c>
    </row>
    <row r="1494" spans="1:25" x14ac:dyDescent="0.2">
      <c r="A1494" s="134" t="s">
        <v>3003</v>
      </c>
      <c r="B1494" s="135" t="s">
        <v>3004</v>
      </c>
      <c r="C1494" s="136">
        <v>28110.3</v>
      </c>
      <c r="D1494" s="136">
        <v>534.1</v>
      </c>
      <c r="E1494" s="136">
        <v>0</v>
      </c>
      <c r="F1494" s="136">
        <v>534.1</v>
      </c>
      <c r="G1494" s="137">
        <v>0</v>
      </c>
      <c r="H1494" s="142"/>
      <c r="I1494" s="142"/>
      <c r="J1494" s="142"/>
      <c r="K1494" s="142"/>
      <c r="L1494" s="143"/>
      <c r="M1494" s="143"/>
      <c r="N1494" s="143"/>
      <c r="Y1494" s="30">
        <f t="shared" si="23"/>
        <v>534.1</v>
      </c>
    </row>
    <row r="1495" spans="1:25" x14ac:dyDescent="0.2">
      <c r="A1495" s="134" t="s">
        <v>3005</v>
      </c>
      <c r="B1495" s="135" t="s">
        <v>3006</v>
      </c>
      <c r="C1495" s="136">
        <v>21652.37</v>
      </c>
      <c r="D1495" s="136">
        <v>411.4</v>
      </c>
      <c r="E1495" s="136">
        <v>0</v>
      </c>
      <c r="F1495" s="136">
        <v>411.4</v>
      </c>
      <c r="G1495" s="137">
        <v>0</v>
      </c>
      <c r="H1495" s="142"/>
      <c r="I1495" s="142"/>
      <c r="J1495" s="142"/>
      <c r="K1495" s="142"/>
      <c r="L1495" s="143"/>
      <c r="M1495" s="143"/>
      <c r="N1495" s="143"/>
      <c r="Y1495" s="30">
        <f t="shared" si="23"/>
        <v>411.4</v>
      </c>
    </row>
    <row r="1496" spans="1:25" x14ac:dyDescent="0.2">
      <c r="A1496" s="134" t="s">
        <v>3007</v>
      </c>
      <c r="B1496" s="135" t="s">
        <v>3008</v>
      </c>
      <c r="C1496" s="136">
        <v>108586.51</v>
      </c>
      <c r="D1496" s="136">
        <v>2063.14</v>
      </c>
      <c r="E1496" s="136">
        <v>0</v>
      </c>
      <c r="F1496" s="136">
        <v>2063.14</v>
      </c>
      <c r="G1496" s="137">
        <v>0</v>
      </c>
      <c r="H1496" s="142"/>
      <c r="I1496" s="142"/>
      <c r="J1496" s="142"/>
      <c r="K1496" s="142"/>
      <c r="L1496" s="143"/>
      <c r="M1496" s="143"/>
      <c r="N1496" s="143"/>
      <c r="Y1496" s="30">
        <f t="shared" si="23"/>
        <v>2063.14</v>
      </c>
    </row>
    <row r="1497" spans="1:25" x14ac:dyDescent="0.2">
      <c r="A1497" s="134" t="s">
        <v>3009</v>
      </c>
      <c r="B1497" s="135" t="s">
        <v>3010</v>
      </c>
      <c r="C1497" s="136">
        <v>11998.66</v>
      </c>
      <c r="D1497" s="136">
        <v>227.98</v>
      </c>
      <c r="E1497" s="136">
        <v>0</v>
      </c>
      <c r="F1497" s="136">
        <v>227.98</v>
      </c>
      <c r="G1497" s="137">
        <v>0</v>
      </c>
      <c r="H1497" s="142"/>
      <c r="I1497" s="142"/>
      <c r="J1497" s="142"/>
      <c r="K1497" s="142"/>
      <c r="L1497" s="143"/>
      <c r="M1497" s="143"/>
      <c r="N1497" s="143"/>
      <c r="Y1497" s="30">
        <f t="shared" si="23"/>
        <v>227.98</v>
      </c>
    </row>
    <row r="1498" spans="1:25" x14ac:dyDescent="0.2">
      <c r="A1498" s="134" t="s">
        <v>3011</v>
      </c>
      <c r="B1498" s="135" t="s">
        <v>3012</v>
      </c>
      <c r="C1498" s="136">
        <v>31404.9</v>
      </c>
      <c r="D1498" s="136">
        <v>596.69000000000005</v>
      </c>
      <c r="E1498" s="136">
        <v>0</v>
      </c>
      <c r="F1498" s="136">
        <v>596.69000000000005</v>
      </c>
      <c r="G1498" s="137">
        <v>0</v>
      </c>
      <c r="H1498" s="142"/>
      <c r="I1498" s="142"/>
      <c r="J1498" s="142"/>
      <c r="K1498" s="142"/>
      <c r="L1498" s="143"/>
      <c r="M1498" s="143"/>
      <c r="N1498" s="143"/>
      <c r="Y1498" s="30">
        <f t="shared" si="23"/>
        <v>596.69000000000005</v>
      </c>
    </row>
    <row r="1499" spans="1:25" x14ac:dyDescent="0.2">
      <c r="A1499" s="134" t="s">
        <v>3013</v>
      </c>
      <c r="B1499" s="135" t="s">
        <v>3014</v>
      </c>
      <c r="C1499" s="136">
        <v>3993.55</v>
      </c>
      <c r="D1499" s="136">
        <v>75.88</v>
      </c>
      <c r="E1499" s="136">
        <v>0</v>
      </c>
      <c r="F1499" s="136">
        <v>75.88</v>
      </c>
      <c r="G1499" s="137">
        <v>0</v>
      </c>
      <c r="H1499" s="142"/>
      <c r="I1499" s="142"/>
      <c r="J1499" s="142"/>
      <c r="K1499" s="142"/>
      <c r="L1499" s="143"/>
      <c r="M1499" s="143"/>
      <c r="N1499" s="143"/>
      <c r="Y1499" s="30">
        <f t="shared" si="23"/>
        <v>75.88</v>
      </c>
    </row>
    <row r="1500" spans="1:25" x14ac:dyDescent="0.2">
      <c r="A1500" s="134" t="s">
        <v>3015</v>
      </c>
      <c r="B1500" s="135" t="s">
        <v>3016</v>
      </c>
      <c r="C1500" s="136">
        <v>8922.93</v>
      </c>
      <c r="D1500" s="136">
        <v>169.54</v>
      </c>
      <c r="E1500" s="136">
        <v>0</v>
      </c>
      <c r="F1500" s="136">
        <v>169.54</v>
      </c>
      <c r="G1500" s="137">
        <v>0</v>
      </c>
      <c r="H1500" s="142"/>
      <c r="I1500" s="142"/>
      <c r="J1500" s="142"/>
      <c r="K1500" s="142"/>
      <c r="L1500" s="143"/>
      <c r="M1500" s="143"/>
      <c r="N1500" s="143"/>
      <c r="Y1500" s="30">
        <f t="shared" si="23"/>
        <v>169.54</v>
      </c>
    </row>
    <row r="1501" spans="1:25" x14ac:dyDescent="0.2">
      <c r="A1501" s="134" t="s">
        <v>3017</v>
      </c>
      <c r="B1501" s="135" t="s">
        <v>3018</v>
      </c>
      <c r="C1501" s="136">
        <v>27810.05</v>
      </c>
      <c r="D1501" s="136">
        <v>528.39</v>
      </c>
      <c r="E1501" s="136">
        <v>0</v>
      </c>
      <c r="F1501" s="136">
        <v>528.39</v>
      </c>
      <c r="G1501" s="137">
        <v>0</v>
      </c>
      <c r="H1501" s="142"/>
      <c r="I1501" s="142"/>
      <c r="J1501" s="142"/>
      <c r="K1501" s="142"/>
      <c r="L1501" s="143"/>
      <c r="M1501" s="143"/>
      <c r="N1501" s="143"/>
      <c r="Y1501" s="30">
        <f t="shared" si="23"/>
        <v>528.39</v>
      </c>
    </row>
    <row r="1502" spans="1:25" x14ac:dyDescent="0.2">
      <c r="A1502" s="134" t="s">
        <v>3019</v>
      </c>
      <c r="B1502" s="135" t="s">
        <v>3020</v>
      </c>
      <c r="C1502" s="136">
        <v>21308.59</v>
      </c>
      <c r="D1502" s="136">
        <v>404.86</v>
      </c>
      <c r="E1502" s="136">
        <v>0</v>
      </c>
      <c r="F1502" s="136">
        <v>404.86</v>
      </c>
      <c r="G1502" s="137">
        <v>0</v>
      </c>
      <c r="H1502" s="142"/>
      <c r="I1502" s="142"/>
      <c r="J1502" s="142"/>
      <c r="K1502" s="142"/>
      <c r="L1502" s="143"/>
      <c r="M1502" s="143"/>
      <c r="N1502" s="143"/>
      <c r="Y1502" s="30">
        <f t="shared" si="23"/>
        <v>404.86</v>
      </c>
    </row>
    <row r="1503" spans="1:25" x14ac:dyDescent="0.2">
      <c r="A1503" s="134" t="s">
        <v>3021</v>
      </c>
      <c r="B1503" s="135" t="s">
        <v>3022</v>
      </c>
      <c r="C1503" s="136">
        <v>4996.83</v>
      </c>
      <c r="D1503" s="136">
        <v>94.94</v>
      </c>
      <c r="E1503" s="136">
        <v>0</v>
      </c>
      <c r="F1503" s="136">
        <v>94.94</v>
      </c>
      <c r="G1503" s="137">
        <v>0</v>
      </c>
      <c r="H1503" s="142"/>
      <c r="I1503" s="142"/>
      <c r="J1503" s="142"/>
      <c r="K1503" s="142"/>
      <c r="L1503" s="143"/>
      <c r="M1503" s="143"/>
      <c r="N1503" s="143"/>
      <c r="Y1503" s="30">
        <f t="shared" si="23"/>
        <v>94.94</v>
      </c>
    </row>
    <row r="1504" spans="1:25" x14ac:dyDescent="0.2">
      <c r="A1504" s="134" t="s">
        <v>3023</v>
      </c>
      <c r="B1504" s="135" t="s">
        <v>3024</v>
      </c>
      <c r="C1504" s="136">
        <v>19162.48</v>
      </c>
      <c r="D1504" s="136">
        <v>364.09</v>
      </c>
      <c r="E1504" s="136">
        <v>0</v>
      </c>
      <c r="F1504" s="136">
        <v>364.09</v>
      </c>
      <c r="G1504" s="137">
        <v>0</v>
      </c>
      <c r="H1504" s="142"/>
      <c r="I1504" s="142"/>
      <c r="J1504" s="142"/>
      <c r="K1504" s="142"/>
      <c r="L1504" s="143"/>
      <c r="M1504" s="143"/>
      <c r="N1504" s="143"/>
      <c r="Y1504" s="30">
        <f t="shared" si="23"/>
        <v>364.09</v>
      </c>
    </row>
    <row r="1505" spans="1:25" x14ac:dyDescent="0.2">
      <c r="A1505" s="134" t="s">
        <v>3025</v>
      </c>
      <c r="B1505" s="135" t="s">
        <v>3026</v>
      </c>
      <c r="C1505" s="136">
        <v>23210.01</v>
      </c>
      <c r="D1505" s="136">
        <v>440.99</v>
      </c>
      <c r="E1505" s="136">
        <v>0</v>
      </c>
      <c r="F1505" s="136">
        <v>440.99</v>
      </c>
      <c r="G1505" s="137">
        <v>0</v>
      </c>
      <c r="H1505" s="142"/>
      <c r="I1505" s="142"/>
      <c r="J1505" s="142"/>
      <c r="K1505" s="142"/>
      <c r="L1505" s="143"/>
      <c r="M1505" s="143"/>
      <c r="N1505" s="143"/>
      <c r="Y1505" s="30">
        <f t="shared" si="23"/>
        <v>440.99</v>
      </c>
    </row>
    <row r="1506" spans="1:25" x14ac:dyDescent="0.2">
      <c r="A1506" s="134" t="s">
        <v>3027</v>
      </c>
      <c r="B1506" s="135" t="s">
        <v>3028</v>
      </c>
      <c r="C1506" s="136">
        <v>78400.649999999994</v>
      </c>
      <c r="D1506" s="136">
        <v>1489.61</v>
      </c>
      <c r="E1506" s="136">
        <v>0</v>
      </c>
      <c r="F1506" s="136">
        <v>1489.61</v>
      </c>
      <c r="G1506" s="137">
        <v>0</v>
      </c>
      <c r="H1506" s="142"/>
      <c r="I1506" s="142"/>
      <c r="J1506" s="142"/>
      <c r="K1506" s="142"/>
      <c r="L1506" s="143"/>
      <c r="M1506" s="143"/>
      <c r="N1506" s="143"/>
      <c r="Y1506" s="30">
        <f t="shared" si="23"/>
        <v>1489.61</v>
      </c>
    </row>
    <row r="1507" spans="1:25" x14ac:dyDescent="0.2">
      <c r="A1507" s="134" t="s">
        <v>3029</v>
      </c>
      <c r="B1507" s="135" t="s">
        <v>3030</v>
      </c>
      <c r="C1507" s="136">
        <v>10981.85</v>
      </c>
      <c r="D1507" s="136">
        <v>208.66</v>
      </c>
      <c r="E1507" s="136">
        <v>0</v>
      </c>
      <c r="F1507" s="136">
        <v>208.66</v>
      </c>
      <c r="G1507" s="137">
        <v>0</v>
      </c>
      <c r="H1507" s="142"/>
      <c r="I1507" s="142"/>
      <c r="J1507" s="142"/>
      <c r="K1507" s="142"/>
      <c r="L1507" s="143"/>
      <c r="M1507" s="143"/>
      <c r="N1507" s="143"/>
      <c r="Y1507" s="30">
        <f t="shared" si="23"/>
        <v>208.66</v>
      </c>
    </row>
    <row r="1508" spans="1:25" x14ac:dyDescent="0.2">
      <c r="A1508" s="134" t="s">
        <v>3031</v>
      </c>
      <c r="B1508" s="135" t="s">
        <v>3032</v>
      </c>
      <c r="C1508" s="136">
        <v>42508.75</v>
      </c>
      <c r="D1508" s="136">
        <v>807.67</v>
      </c>
      <c r="E1508" s="136">
        <v>0</v>
      </c>
      <c r="F1508" s="136">
        <v>807.67</v>
      </c>
      <c r="G1508" s="137">
        <v>0</v>
      </c>
      <c r="H1508" s="142"/>
      <c r="I1508" s="142"/>
      <c r="J1508" s="142"/>
      <c r="K1508" s="142"/>
      <c r="L1508" s="143"/>
      <c r="M1508" s="143"/>
      <c r="N1508" s="143"/>
      <c r="Y1508" s="30">
        <f t="shared" si="23"/>
        <v>807.67</v>
      </c>
    </row>
    <row r="1509" spans="1:25" x14ac:dyDescent="0.2">
      <c r="A1509" s="134" t="s">
        <v>3033</v>
      </c>
      <c r="B1509" s="135" t="s">
        <v>3034</v>
      </c>
      <c r="C1509" s="136">
        <v>23358.59</v>
      </c>
      <c r="D1509" s="136">
        <v>443.81</v>
      </c>
      <c r="E1509" s="136">
        <v>0</v>
      </c>
      <c r="F1509" s="136">
        <v>443.81</v>
      </c>
      <c r="G1509" s="137">
        <v>0</v>
      </c>
      <c r="H1509" s="142"/>
      <c r="I1509" s="142"/>
      <c r="J1509" s="142"/>
      <c r="K1509" s="142"/>
      <c r="L1509" s="143"/>
      <c r="M1509" s="143"/>
      <c r="N1509" s="143"/>
      <c r="Y1509" s="30">
        <f t="shared" si="23"/>
        <v>443.81</v>
      </c>
    </row>
    <row r="1510" spans="1:25" x14ac:dyDescent="0.2">
      <c r="A1510" s="134" t="s">
        <v>3035</v>
      </c>
      <c r="B1510" s="135" t="s">
        <v>3036</v>
      </c>
      <c r="C1510" s="136">
        <v>20131.96</v>
      </c>
      <c r="D1510" s="136">
        <v>382.51</v>
      </c>
      <c r="E1510" s="136">
        <v>0</v>
      </c>
      <c r="F1510" s="136">
        <v>382.51</v>
      </c>
      <c r="G1510" s="137">
        <v>0</v>
      </c>
      <c r="H1510" s="142"/>
      <c r="I1510" s="142"/>
      <c r="J1510" s="142"/>
      <c r="K1510" s="142"/>
      <c r="L1510" s="143"/>
      <c r="M1510" s="143"/>
      <c r="N1510" s="143"/>
      <c r="Y1510" s="30">
        <f t="shared" si="23"/>
        <v>382.51</v>
      </c>
    </row>
    <row r="1511" spans="1:25" x14ac:dyDescent="0.2">
      <c r="A1511" s="134" t="s">
        <v>3037</v>
      </c>
      <c r="B1511" s="135" t="s">
        <v>3038</v>
      </c>
      <c r="C1511" s="136">
        <v>17515.28</v>
      </c>
      <c r="D1511" s="136">
        <v>332.79</v>
      </c>
      <c r="E1511" s="136">
        <v>0</v>
      </c>
      <c r="F1511" s="136">
        <v>332.79</v>
      </c>
      <c r="G1511" s="137">
        <v>0</v>
      </c>
      <c r="H1511" s="142"/>
      <c r="I1511" s="142"/>
      <c r="J1511" s="142"/>
      <c r="K1511" s="142"/>
      <c r="L1511" s="143"/>
      <c r="M1511" s="143"/>
      <c r="N1511" s="143"/>
      <c r="Y1511" s="30">
        <f t="shared" si="23"/>
        <v>332.79</v>
      </c>
    </row>
    <row r="1512" spans="1:25" x14ac:dyDescent="0.2">
      <c r="A1512" s="134" t="s">
        <v>3039</v>
      </c>
      <c r="B1512" s="135" t="s">
        <v>3040</v>
      </c>
      <c r="C1512" s="136">
        <v>49056.91</v>
      </c>
      <c r="D1512" s="136">
        <v>932.08</v>
      </c>
      <c r="E1512" s="136">
        <v>0</v>
      </c>
      <c r="F1512" s="136">
        <v>932.08</v>
      </c>
      <c r="G1512" s="137">
        <v>0</v>
      </c>
      <c r="H1512" s="142"/>
      <c r="I1512" s="142"/>
      <c r="J1512" s="142"/>
      <c r="K1512" s="142"/>
      <c r="L1512" s="143"/>
      <c r="M1512" s="143"/>
      <c r="N1512" s="143"/>
      <c r="Y1512" s="30">
        <f t="shared" si="23"/>
        <v>932.08</v>
      </c>
    </row>
    <row r="1513" spans="1:25" x14ac:dyDescent="0.2">
      <c r="A1513" s="134" t="s">
        <v>3041</v>
      </c>
      <c r="B1513" s="135" t="s">
        <v>3042</v>
      </c>
      <c r="C1513" s="136">
        <v>22215.86</v>
      </c>
      <c r="D1513" s="136">
        <v>422.1</v>
      </c>
      <c r="E1513" s="136">
        <v>0</v>
      </c>
      <c r="F1513" s="136">
        <v>422.1</v>
      </c>
      <c r="G1513" s="137">
        <v>0</v>
      </c>
      <c r="H1513" s="142"/>
      <c r="I1513" s="142"/>
      <c r="J1513" s="142"/>
      <c r="K1513" s="142"/>
      <c r="L1513" s="143"/>
      <c r="M1513" s="143"/>
      <c r="N1513" s="143"/>
      <c r="Y1513" s="30">
        <f t="shared" si="23"/>
        <v>422.1</v>
      </c>
    </row>
    <row r="1514" spans="1:25" x14ac:dyDescent="0.2">
      <c r="A1514" s="134" t="s">
        <v>3043</v>
      </c>
      <c r="B1514" s="135" t="s">
        <v>3044</v>
      </c>
      <c r="C1514" s="136">
        <v>15955.23</v>
      </c>
      <c r="D1514" s="136">
        <v>303.14999999999998</v>
      </c>
      <c r="E1514" s="136">
        <v>0</v>
      </c>
      <c r="F1514" s="136">
        <v>303.14999999999998</v>
      </c>
      <c r="G1514" s="137">
        <v>0</v>
      </c>
      <c r="H1514" s="142"/>
      <c r="I1514" s="142"/>
      <c r="J1514" s="142"/>
      <c r="K1514" s="142"/>
      <c r="L1514" s="143"/>
      <c r="M1514" s="143"/>
      <c r="N1514" s="143"/>
      <c r="Y1514" s="30">
        <f t="shared" si="23"/>
        <v>303.14999999999998</v>
      </c>
    </row>
    <row r="1515" spans="1:25" x14ac:dyDescent="0.2">
      <c r="A1515" s="134" t="s">
        <v>3045</v>
      </c>
      <c r="B1515" s="135" t="s">
        <v>3046</v>
      </c>
      <c r="C1515" s="136">
        <v>39449.43</v>
      </c>
      <c r="D1515" s="136">
        <v>749.54</v>
      </c>
      <c r="E1515" s="136">
        <v>0</v>
      </c>
      <c r="F1515" s="136">
        <v>749.54</v>
      </c>
      <c r="G1515" s="137">
        <v>0</v>
      </c>
      <c r="H1515" s="142"/>
      <c r="I1515" s="142"/>
      <c r="J1515" s="142"/>
      <c r="K1515" s="142"/>
      <c r="L1515" s="143"/>
      <c r="M1515" s="143"/>
      <c r="N1515" s="143"/>
      <c r="Y1515" s="30">
        <f t="shared" si="23"/>
        <v>749.54</v>
      </c>
    </row>
    <row r="1516" spans="1:25" x14ac:dyDescent="0.2">
      <c r="A1516" s="134" t="s">
        <v>3047</v>
      </c>
      <c r="B1516" s="135" t="s">
        <v>3048</v>
      </c>
      <c r="C1516" s="136">
        <v>27536.080000000002</v>
      </c>
      <c r="D1516" s="136">
        <v>523.19000000000005</v>
      </c>
      <c r="E1516" s="136">
        <v>0</v>
      </c>
      <c r="F1516" s="136">
        <v>523.19000000000005</v>
      </c>
      <c r="G1516" s="137">
        <v>0</v>
      </c>
      <c r="H1516" s="142"/>
      <c r="I1516" s="142"/>
      <c r="J1516" s="142"/>
      <c r="K1516" s="142"/>
      <c r="L1516" s="143"/>
      <c r="M1516" s="143"/>
      <c r="N1516" s="143"/>
      <c r="Y1516" s="30">
        <f t="shared" si="23"/>
        <v>523.19000000000005</v>
      </c>
    </row>
    <row r="1517" spans="1:25" x14ac:dyDescent="0.2">
      <c r="A1517" s="134" t="s">
        <v>3049</v>
      </c>
      <c r="B1517" s="135" t="s">
        <v>3050</v>
      </c>
      <c r="C1517" s="136">
        <v>76502.03</v>
      </c>
      <c r="D1517" s="136">
        <v>1453.54</v>
      </c>
      <c r="E1517" s="136">
        <v>0</v>
      </c>
      <c r="F1517" s="136">
        <v>1453.54</v>
      </c>
      <c r="G1517" s="137">
        <v>0</v>
      </c>
      <c r="H1517" s="142"/>
      <c r="I1517" s="142"/>
      <c r="J1517" s="142"/>
      <c r="K1517" s="142"/>
      <c r="L1517" s="143"/>
      <c r="M1517" s="143"/>
      <c r="N1517" s="143"/>
      <c r="Y1517" s="30">
        <f t="shared" si="23"/>
        <v>1453.54</v>
      </c>
    </row>
    <row r="1518" spans="1:25" x14ac:dyDescent="0.2">
      <c r="A1518" s="134" t="s">
        <v>3051</v>
      </c>
      <c r="B1518" s="135" t="s">
        <v>3052</v>
      </c>
      <c r="C1518" s="136">
        <v>24265.52</v>
      </c>
      <c r="D1518" s="136">
        <v>461.05</v>
      </c>
      <c r="E1518" s="136">
        <v>0</v>
      </c>
      <c r="F1518" s="136">
        <v>461.05</v>
      </c>
      <c r="G1518" s="137">
        <v>0</v>
      </c>
      <c r="H1518" s="142"/>
      <c r="I1518" s="142"/>
      <c r="J1518" s="142"/>
      <c r="K1518" s="142"/>
      <c r="L1518" s="143"/>
      <c r="M1518" s="143"/>
      <c r="N1518" s="143"/>
      <c r="Y1518" s="30">
        <f t="shared" si="23"/>
        <v>461.05</v>
      </c>
    </row>
    <row r="1519" spans="1:25" x14ac:dyDescent="0.2">
      <c r="A1519" s="134" t="s">
        <v>3053</v>
      </c>
      <c r="B1519" s="135" t="s">
        <v>3054</v>
      </c>
      <c r="C1519" s="136">
        <v>105862.78</v>
      </c>
      <c r="D1519" s="136">
        <v>2011.39</v>
      </c>
      <c r="E1519" s="136">
        <v>0</v>
      </c>
      <c r="F1519" s="136">
        <v>2011.39</v>
      </c>
      <c r="G1519" s="137">
        <v>0</v>
      </c>
      <c r="H1519" s="142"/>
      <c r="I1519" s="142"/>
      <c r="J1519" s="142"/>
      <c r="K1519" s="142"/>
      <c r="L1519" s="143"/>
      <c r="M1519" s="143"/>
      <c r="N1519" s="143"/>
      <c r="Y1519" s="30">
        <f t="shared" si="23"/>
        <v>2011.39</v>
      </c>
    </row>
    <row r="1520" spans="1:25" x14ac:dyDescent="0.2">
      <c r="A1520" s="134" t="s">
        <v>3055</v>
      </c>
      <c r="B1520" s="135" t="s">
        <v>3056</v>
      </c>
      <c r="C1520" s="136">
        <v>18609.490000000002</v>
      </c>
      <c r="D1520" s="136">
        <v>353.58</v>
      </c>
      <c r="E1520" s="136">
        <v>0</v>
      </c>
      <c r="F1520" s="136">
        <v>353.58</v>
      </c>
      <c r="G1520" s="137">
        <v>0</v>
      </c>
      <c r="H1520" s="142"/>
      <c r="I1520" s="142"/>
      <c r="J1520" s="142"/>
      <c r="K1520" s="142"/>
      <c r="L1520" s="143"/>
      <c r="M1520" s="143"/>
      <c r="N1520" s="143"/>
      <c r="Y1520" s="30">
        <f t="shared" si="23"/>
        <v>353.58</v>
      </c>
    </row>
    <row r="1521" spans="1:25" x14ac:dyDescent="0.2">
      <c r="A1521" s="134" t="s">
        <v>3057</v>
      </c>
      <c r="B1521" s="135" t="s">
        <v>3058</v>
      </c>
      <c r="C1521" s="136">
        <v>16420.66</v>
      </c>
      <c r="D1521" s="136">
        <v>311.99</v>
      </c>
      <c r="E1521" s="136">
        <v>0</v>
      </c>
      <c r="F1521" s="136">
        <v>311.99</v>
      </c>
      <c r="G1521" s="137">
        <v>0</v>
      </c>
      <c r="H1521" s="142"/>
      <c r="I1521" s="142"/>
      <c r="J1521" s="142"/>
      <c r="K1521" s="142"/>
      <c r="L1521" s="143"/>
      <c r="M1521" s="143"/>
      <c r="N1521" s="143"/>
      <c r="Y1521" s="30">
        <f t="shared" si="23"/>
        <v>311.99</v>
      </c>
    </row>
    <row r="1522" spans="1:25" x14ac:dyDescent="0.2">
      <c r="A1522" s="134" t="s">
        <v>3059</v>
      </c>
      <c r="B1522" s="135" t="s">
        <v>3060</v>
      </c>
      <c r="C1522" s="136">
        <v>34227.08</v>
      </c>
      <c r="D1522" s="136">
        <v>650.32000000000005</v>
      </c>
      <c r="E1522" s="136">
        <v>0</v>
      </c>
      <c r="F1522" s="136">
        <v>650.32000000000005</v>
      </c>
      <c r="G1522" s="137">
        <v>0</v>
      </c>
      <c r="H1522" s="142"/>
      <c r="I1522" s="142"/>
      <c r="J1522" s="142"/>
      <c r="K1522" s="142"/>
      <c r="L1522" s="143"/>
      <c r="M1522" s="143"/>
      <c r="N1522" s="143"/>
      <c r="Y1522" s="30">
        <f t="shared" si="23"/>
        <v>650.32000000000005</v>
      </c>
    </row>
    <row r="1523" spans="1:25" x14ac:dyDescent="0.2">
      <c r="A1523" s="134" t="s">
        <v>3061</v>
      </c>
      <c r="B1523" s="135" t="s">
        <v>3062</v>
      </c>
      <c r="C1523" s="136">
        <v>13992.09</v>
      </c>
      <c r="D1523" s="136">
        <v>265.85000000000002</v>
      </c>
      <c r="E1523" s="136">
        <v>0</v>
      </c>
      <c r="F1523" s="136">
        <v>265.85000000000002</v>
      </c>
      <c r="G1523" s="137">
        <v>0</v>
      </c>
      <c r="H1523" s="142"/>
      <c r="I1523" s="142"/>
      <c r="J1523" s="142"/>
      <c r="K1523" s="142"/>
      <c r="L1523" s="143"/>
      <c r="M1523" s="143"/>
      <c r="N1523" s="143"/>
      <c r="Y1523" s="30">
        <f t="shared" si="23"/>
        <v>265.85000000000002</v>
      </c>
    </row>
    <row r="1524" spans="1:25" x14ac:dyDescent="0.2">
      <c r="A1524" s="134" t="s">
        <v>3063</v>
      </c>
      <c r="B1524" s="135" t="s">
        <v>3064</v>
      </c>
      <c r="C1524" s="136">
        <v>45144.97</v>
      </c>
      <c r="D1524" s="136">
        <v>857.76</v>
      </c>
      <c r="E1524" s="136">
        <v>0</v>
      </c>
      <c r="F1524" s="136">
        <v>857.76</v>
      </c>
      <c r="G1524" s="137">
        <v>0</v>
      </c>
      <c r="H1524" s="142"/>
      <c r="I1524" s="142"/>
      <c r="J1524" s="142"/>
      <c r="K1524" s="142"/>
      <c r="L1524" s="143"/>
      <c r="M1524" s="143"/>
      <c r="N1524" s="143"/>
      <c r="Y1524" s="30">
        <f t="shared" si="23"/>
        <v>857.76</v>
      </c>
    </row>
    <row r="1525" spans="1:25" x14ac:dyDescent="0.2">
      <c r="A1525" s="134" t="s">
        <v>3065</v>
      </c>
      <c r="B1525" s="135" t="s">
        <v>3066</v>
      </c>
      <c r="C1525" s="136">
        <v>2535.5100000000002</v>
      </c>
      <c r="D1525" s="136">
        <v>48.18</v>
      </c>
      <c r="E1525" s="136">
        <v>0</v>
      </c>
      <c r="F1525" s="136">
        <v>48.18</v>
      </c>
      <c r="G1525" s="137">
        <v>0</v>
      </c>
      <c r="H1525" s="142"/>
      <c r="I1525" s="142"/>
      <c r="J1525" s="142"/>
      <c r="K1525" s="142"/>
      <c r="L1525" s="143"/>
      <c r="M1525" s="143"/>
      <c r="N1525" s="143"/>
      <c r="Y1525" s="30">
        <f t="shared" si="23"/>
        <v>48.18</v>
      </c>
    </row>
    <row r="1526" spans="1:25" x14ac:dyDescent="0.2">
      <c r="A1526" s="134" t="s">
        <v>3067</v>
      </c>
      <c r="B1526" s="135" t="s">
        <v>3068</v>
      </c>
      <c r="C1526" s="136">
        <v>2619.5700000000002</v>
      </c>
      <c r="D1526" s="136">
        <v>49.77</v>
      </c>
      <c r="E1526" s="136">
        <v>0</v>
      </c>
      <c r="F1526" s="136">
        <v>49.77</v>
      </c>
      <c r="G1526" s="137">
        <v>0</v>
      </c>
      <c r="H1526" s="142"/>
      <c r="I1526" s="142"/>
      <c r="J1526" s="142"/>
      <c r="K1526" s="142"/>
      <c r="L1526" s="143"/>
      <c r="M1526" s="143"/>
      <c r="N1526" s="143"/>
      <c r="Y1526" s="30">
        <f t="shared" si="23"/>
        <v>49.77</v>
      </c>
    </row>
    <row r="1527" spans="1:25" x14ac:dyDescent="0.2">
      <c r="A1527" s="134" t="s">
        <v>3069</v>
      </c>
      <c r="B1527" s="135" t="s">
        <v>3070</v>
      </c>
      <c r="C1527" s="136">
        <v>24418.959999999999</v>
      </c>
      <c r="D1527" s="136">
        <v>463.96</v>
      </c>
      <c r="E1527" s="136">
        <v>0</v>
      </c>
      <c r="F1527" s="136">
        <v>463.96</v>
      </c>
      <c r="G1527" s="137">
        <v>0</v>
      </c>
      <c r="H1527" s="142"/>
      <c r="I1527" s="142"/>
      <c r="J1527" s="142"/>
      <c r="K1527" s="142"/>
      <c r="L1527" s="143"/>
      <c r="M1527" s="143"/>
      <c r="N1527" s="143"/>
      <c r="Y1527" s="30">
        <f t="shared" si="23"/>
        <v>463.96</v>
      </c>
    </row>
    <row r="1528" spans="1:25" x14ac:dyDescent="0.2">
      <c r="A1528" s="134" t="s">
        <v>3071</v>
      </c>
      <c r="B1528" s="135" t="s">
        <v>3072</v>
      </c>
      <c r="C1528" s="136">
        <v>22009.439999999999</v>
      </c>
      <c r="D1528" s="136">
        <v>418.18</v>
      </c>
      <c r="E1528" s="136">
        <v>0</v>
      </c>
      <c r="F1528" s="136">
        <v>418.18</v>
      </c>
      <c r="G1528" s="137">
        <v>0</v>
      </c>
      <c r="H1528" s="142"/>
      <c r="I1528" s="142"/>
      <c r="J1528" s="142"/>
      <c r="K1528" s="142"/>
      <c r="L1528" s="143"/>
      <c r="M1528" s="143"/>
      <c r="N1528" s="143"/>
      <c r="Y1528" s="30">
        <f t="shared" si="23"/>
        <v>418.18</v>
      </c>
    </row>
    <row r="1529" spans="1:25" x14ac:dyDescent="0.2">
      <c r="A1529" s="134" t="s">
        <v>3073</v>
      </c>
      <c r="B1529" s="135" t="s">
        <v>3074</v>
      </c>
      <c r="C1529" s="136">
        <v>4448.82</v>
      </c>
      <c r="D1529" s="136">
        <v>84.53</v>
      </c>
      <c r="E1529" s="136">
        <v>0</v>
      </c>
      <c r="F1529" s="136">
        <v>84.53</v>
      </c>
      <c r="G1529" s="137">
        <v>0</v>
      </c>
      <c r="H1529" s="142"/>
      <c r="I1529" s="142"/>
      <c r="J1529" s="142"/>
      <c r="K1529" s="142"/>
      <c r="L1529" s="143"/>
      <c r="M1529" s="143"/>
      <c r="N1529" s="143"/>
      <c r="Y1529" s="30">
        <f t="shared" si="23"/>
        <v>84.53</v>
      </c>
    </row>
    <row r="1530" spans="1:25" x14ac:dyDescent="0.2">
      <c r="A1530" s="134" t="s">
        <v>3075</v>
      </c>
      <c r="B1530" s="135" t="s">
        <v>3076</v>
      </c>
      <c r="C1530" s="136">
        <v>87113.03</v>
      </c>
      <c r="D1530" s="136">
        <v>1655.15</v>
      </c>
      <c r="E1530" s="136">
        <v>0</v>
      </c>
      <c r="F1530" s="136">
        <v>1655.15</v>
      </c>
      <c r="G1530" s="137">
        <v>0</v>
      </c>
      <c r="H1530" s="142"/>
      <c r="I1530" s="142"/>
      <c r="J1530" s="142"/>
      <c r="K1530" s="142"/>
      <c r="L1530" s="143"/>
      <c r="M1530" s="143"/>
      <c r="N1530" s="143"/>
      <c r="Y1530" s="30">
        <f t="shared" si="23"/>
        <v>1655.15</v>
      </c>
    </row>
    <row r="1531" spans="1:25" x14ac:dyDescent="0.2">
      <c r="A1531" s="134" t="s">
        <v>3077</v>
      </c>
      <c r="B1531" s="135" t="s">
        <v>3078</v>
      </c>
      <c r="C1531" s="136">
        <v>11290.03</v>
      </c>
      <c r="D1531" s="136">
        <v>214.51</v>
      </c>
      <c r="E1531" s="136">
        <v>0</v>
      </c>
      <c r="F1531" s="136">
        <v>214.51</v>
      </c>
      <c r="G1531" s="137">
        <v>0</v>
      </c>
      <c r="H1531" s="142"/>
      <c r="I1531" s="142"/>
      <c r="J1531" s="142"/>
      <c r="K1531" s="142"/>
      <c r="L1531" s="143"/>
      <c r="M1531" s="143"/>
      <c r="N1531" s="143"/>
      <c r="Y1531" s="30">
        <f t="shared" si="23"/>
        <v>214.51</v>
      </c>
    </row>
    <row r="1532" spans="1:25" x14ac:dyDescent="0.2">
      <c r="A1532" s="134" t="s">
        <v>3079</v>
      </c>
      <c r="B1532" s="135" t="s">
        <v>3080</v>
      </c>
      <c r="C1532" s="136">
        <v>7313.67</v>
      </c>
      <c r="D1532" s="136">
        <v>138.96</v>
      </c>
      <c r="E1532" s="136">
        <v>0</v>
      </c>
      <c r="F1532" s="136">
        <v>138.96</v>
      </c>
      <c r="G1532" s="137">
        <v>0</v>
      </c>
      <c r="H1532" s="142"/>
      <c r="I1532" s="142"/>
      <c r="J1532" s="142"/>
      <c r="K1532" s="142"/>
      <c r="L1532" s="143"/>
      <c r="M1532" s="143"/>
      <c r="N1532" s="143"/>
      <c r="Y1532" s="30">
        <f t="shared" si="23"/>
        <v>138.96</v>
      </c>
    </row>
    <row r="1533" spans="1:25" x14ac:dyDescent="0.2">
      <c r="A1533" s="134" t="s">
        <v>3081</v>
      </c>
      <c r="B1533" s="135" t="s">
        <v>3082</v>
      </c>
      <c r="C1533" s="136">
        <v>30175.96</v>
      </c>
      <c r="D1533" s="136">
        <v>573.34</v>
      </c>
      <c r="E1533" s="136">
        <v>0</v>
      </c>
      <c r="F1533" s="136">
        <v>573.34</v>
      </c>
      <c r="G1533" s="137">
        <v>0</v>
      </c>
      <c r="H1533" s="142"/>
      <c r="I1533" s="142"/>
      <c r="J1533" s="142"/>
      <c r="K1533" s="142"/>
      <c r="L1533" s="143"/>
      <c r="M1533" s="143"/>
      <c r="N1533" s="143"/>
      <c r="Y1533" s="30">
        <f t="shared" si="23"/>
        <v>573.34</v>
      </c>
    </row>
    <row r="1534" spans="1:25" x14ac:dyDescent="0.2">
      <c r="A1534" s="134" t="s">
        <v>3083</v>
      </c>
      <c r="B1534" s="135" t="s">
        <v>3084</v>
      </c>
      <c r="C1534" s="136">
        <v>4462.6400000000003</v>
      </c>
      <c r="D1534" s="136">
        <v>84.79</v>
      </c>
      <c r="E1534" s="136">
        <v>0</v>
      </c>
      <c r="F1534" s="136">
        <v>84.79</v>
      </c>
      <c r="G1534" s="137">
        <v>0</v>
      </c>
      <c r="H1534" s="142"/>
      <c r="I1534" s="142"/>
      <c r="J1534" s="142"/>
      <c r="K1534" s="142"/>
      <c r="L1534" s="143"/>
      <c r="M1534" s="143"/>
      <c r="N1534" s="143"/>
      <c r="Y1534" s="30">
        <f t="shared" si="23"/>
        <v>84.79</v>
      </c>
    </row>
    <row r="1535" spans="1:25" x14ac:dyDescent="0.2">
      <c r="A1535" s="134" t="s">
        <v>3085</v>
      </c>
      <c r="B1535" s="135" t="s">
        <v>3086</v>
      </c>
      <c r="C1535" s="136">
        <v>3491893.43</v>
      </c>
      <c r="D1535" s="136">
        <v>66345.98</v>
      </c>
      <c r="E1535" s="136">
        <v>0</v>
      </c>
      <c r="F1535" s="136">
        <v>66345.98</v>
      </c>
      <c r="G1535" s="137">
        <v>0</v>
      </c>
      <c r="H1535" s="142"/>
      <c r="I1535" s="142"/>
      <c r="J1535" s="142"/>
      <c r="K1535" s="142"/>
      <c r="L1535" s="143"/>
      <c r="M1535" s="143"/>
      <c r="N1535" s="143"/>
      <c r="Y1535" s="30">
        <f t="shared" si="23"/>
        <v>66345.98</v>
      </c>
    </row>
    <row r="1536" spans="1:25" x14ac:dyDescent="0.2">
      <c r="A1536" s="134" t="s">
        <v>3087</v>
      </c>
      <c r="B1536" s="135" t="s">
        <v>3088</v>
      </c>
      <c r="C1536" s="136">
        <v>4773.6400000000003</v>
      </c>
      <c r="D1536" s="136">
        <v>90.7</v>
      </c>
      <c r="E1536" s="136">
        <v>0</v>
      </c>
      <c r="F1536" s="136">
        <v>90.7</v>
      </c>
      <c r="G1536" s="137">
        <v>0</v>
      </c>
      <c r="H1536" s="142"/>
      <c r="I1536" s="142"/>
      <c r="J1536" s="142"/>
      <c r="K1536" s="142"/>
      <c r="L1536" s="143"/>
      <c r="M1536" s="143"/>
      <c r="N1536" s="143"/>
      <c r="Y1536" s="30">
        <f t="shared" si="23"/>
        <v>90.7</v>
      </c>
    </row>
    <row r="1537" spans="1:25" x14ac:dyDescent="0.2">
      <c r="A1537" s="134" t="s">
        <v>3089</v>
      </c>
      <c r="B1537" s="135" t="s">
        <v>3090</v>
      </c>
      <c r="C1537" s="136">
        <v>7270.39</v>
      </c>
      <c r="D1537" s="136">
        <v>138.13999999999999</v>
      </c>
      <c r="E1537" s="136">
        <v>0</v>
      </c>
      <c r="F1537" s="136">
        <v>138.13999999999999</v>
      </c>
      <c r="G1537" s="137">
        <v>0</v>
      </c>
      <c r="H1537" s="142"/>
      <c r="I1537" s="142"/>
      <c r="J1537" s="142"/>
      <c r="K1537" s="142"/>
      <c r="L1537" s="143"/>
      <c r="M1537" s="143"/>
      <c r="N1537" s="143"/>
      <c r="Y1537" s="30">
        <f t="shared" si="23"/>
        <v>138.13999999999999</v>
      </c>
    </row>
    <row r="1538" spans="1:25" x14ac:dyDescent="0.2">
      <c r="A1538" s="134" t="s">
        <v>3091</v>
      </c>
      <c r="B1538" s="135" t="s">
        <v>3092</v>
      </c>
      <c r="C1538" s="136">
        <v>18966.939999999999</v>
      </c>
      <c r="D1538" s="136">
        <v>360.37</v>
      </c>
      <c r="E1538" s="136">
        <v>0</v>
      </c>
      <c r="F1538" s="136">
        <v>360.37</v>
      </c>
      <c r="G1538" s="137">
        <v>0</v>
      </c>
      <c r="H1538" s="142"/>
      <c r="I1538" s="142"/>
      <c r="J1538" s="142"/>
      <c r="K1538" s="142"/>
      <c r="L1538" s="143"/>
      <c r="M1538" s="143"/>
      <c r="N1538" s="143"/>
      <c r="Y1538" s="30">
        <f t="shared" si="23"/>
        <v>360.37</v>
      </c>
    </row>
    <row r="1539" spans="1:25" x14ac:dyDescent="0.2">
      <c r="A1539" s="134" t="s">
        <v>3093</v>
      </c>
      <c r="B1539" s="135" t="s">
        <v>3094</v>
      </c>
      <c r="C1539" s="136">
        <v>39286.33</v>
      </c>
      <c r="D1539" s="136">
        <v>746.44</v>
      </c>
      <c r="E1539" s="136">
        <v>0</v>
      </c>
      <c r="F1539" s="136">
        <v>746.44</v>
      </c>
      <c r="G1539" s="137">
        <v>0</v>
      </c>
      <c r="H1539" s="142"/>
      <c r="I1539" s="142"/>
      <c r="J1539" s="142"/>
      <c r="K1539" s="142"/>
      <c r="L1539" s="143"/>
      <c r="M1539" s="143"/>
      <c r="N1539" s="143"/>
      <c r="Y1539" s="30">
        <f t="shared" si="23"/>
        <v>746.44</v>
      </c>
    </row>
    <row r="1540" spans="1:25" x14ac:dyDescent="0.2">
      <c r="A1540" s="134" t="s">
        <v>3095</v>
      </c>
      <c r="B1540" s="135" t="s">
        <v>3096</v>
      </c>
      <c r="C1540" s="136">
        <v>2646.7</v>
      </c>
      <c r="D1540" s="136">
        <v>50.29</v>
      </c>
      <c r="E1540" s="136">
        <v>0</v>
      </c>
      <c r="F1540" s="136">
        <v>50.29</v>
      </c>
      <c r="G1540" s="137">
        <v>0</v>
      </c>
      <c r="H1540" s="142"/>
      <c r="I1540" s="142"/>
      <c r="J1540" s="142"/>
      <c r="K1540" s="142"/>
      <c r="L1540" s="143"/>
      <c r="M1540" s="143"/>
      <c r="N1540" s="143"/>
      <c r="Y1540" s="30">
        <f t="shared" si="23"/>
        <v>50.29</v>
      </c>
    </row>
    <row r="1541" spans="1:25" x14ac:dyDescent="0.2">
      <c r="A1541" s="134" t="s">
        <v>3097</v>
      </c>
      <c r="B1541" s="135" t="s">
        <v>3098</v>
      </c>
      <c r="C1541" s="136">
        <v>16341.42</v>
      </c>
      <c r="D1541" s="136">
        <v>310.49</v>
      </c>
      <c r="E1541" s="136">
        <v>0</v>
      </c>
      <c r="F1541" s="136">
        <v>310.49</v>
      </c>
      <c r="G1541" s="137">
        <v>0</v>
      </c>
      <c r="H1541" s="142"/>
      <c r="I1541" s="142"/>
      <c r="J1541" s="142"/>
      <c r="K1541" s="142"/>
      <c r="L1541" s="143"/>
      <c r="M1541" s="143"/>
      <c r="N1541" s="143"/>
      <c r="Y1541" s="30">
        <f t="shared" si="23"/>
        <v>310.49</v>
      </c>
    </row>
    <row r="1542" spans="1:25" x14ac:dyDescent="0.2">
      <c r="A1542" s="134" t="s">
        <v>3099</v>
      </c>
      <c r="B1542" s="135" t="s">
        <v>3100</v>
      </c>
      <c r="C1542" s="136">
        <v>47044.53</v>
      </c>
      <c r="D1542" s="136">
        <v>893.85</v>
      </c>
      <c r="E1542" s="136">
        <v>0</v>
      </c>
      <c r="F1542" s="136">
        <v>893.85</v>
      </c>
      <c r="G1542" s="137">
        <v>0</v>
      </c>
      <c r="H1542" s="142"/>
      <c r="I1542" s="142"/>
      <c r="J1542" s="142"/>
      <c r="K1542" s="142"/>
      <c r="L1542" s="143"/>
      <c r="M1542" s="143"/>
      <c r="N1542" s="143"/>
      <c r="Y1542" s="30">
        <f t="shared" si="23"/>
        <v>893.85</v>
      </c>
    </row>
    <row r="1543" spans="1:25" x14ac:dyDescent="0.2">
      <c r="A1543" s="134" t="s">
        <v>3101</v>
      </c>
      <c r="B1543" s="135" t="s">
        <v>3102</v>
      </c>
      <c r="C1543" s="136">
        <v>25883.45</v>
      </c>
      <c r="D1543" s="136">
        <v>491.79</v>
      </c>
      <c r="E1543" s="136">
        <v>0</v>
      </c>
      <c r="F1543" s="136">
        <v>491.79</v>
      </c>
      <c r="G1543" s="137">
        <v>0</v>
      </c>
      <c r="H1543" s="142"/>
      <c r="I1543" s="142"/>
      <c r="J1543" s="142"/>
      <c r="K1543" s="142"/>
      <c r="L1543" s="143"/>
      <c r="M1543" s="143"/>
      <c r="N1543" s="143"/>
      <c r="Y1543" s="30">
        <f t="shared" si="23"/>
        <v>491.79</v>
      </c>
    </row>
    <row r="1544" spans="1:25" x14ac:dyDescent="0.2">
      <c r="A1544" s="134" t="s">
        <v>3103</v>
      </c>
      <c r="B1544" s="135" t="s">
        <v>3104</v>
      </c>
      <c r="C1544" s="136">
        <v>8606.0499999999993</v>
      </c>
      <c r="D1544" s="136">
        <v>163.52000000000001</v>
      </c>
      <c r="E1544" s="136">
        <v>0</v>
      </c>
      <c r="F1544" s="136">
        <v>163.52000000000001</v>
      </c>
      <c r="G1544" s="137">
        <v>0</v>
      </c>
      <c r="H1544" s="142"/>
      <c r="I1544" s="142"/>
      <c r="J1544" s="142"/>
      <c r="K1544" s="142"/>
      <c r="L1544" s="143"/>
      <c r="M1544" s="143"/>
      <c r="N1544" s="143"/>
      <c r="Y1544" s="30">
        <f t="shared" si="23"/>
        <v>163.52000000000001</v>
      </c>
    </row>
    <row r="1545" spans="1:25" x14ac:dyDescent="0.2">
      <c r="A1545" s="134" t="s">
        <v>3105</v>
      </c>
      <c r="B1545" s="135" t="s">
        <v>3106</v>
      </c>
      <c r="C1545" s="136">
        <v>30884.77</v>
      </c>
      <c r="D1545" s="136">
        <v>586.80999999999995</v>
      </c>
      <c r="E1545" s="136">
        <v>0</v>
      </c>
      <c r="F1545" s="136">
        <v>586.80999999999995</v>
      </c>
      <c r="G1545" s="137">
        <v>0</v>
      </c>
      <c r="H1545" s="142"/>
      <c r="I1545" s="142"/>
      <c r="J1545" s="142"/>
      <c r="K1545" s="142"/>
      <c r="L1545" s="143"/>
      <c r="M1545" s="143"/>
      <c r="N1545" s="143"/>
      <c r="Y1545" s="30">
        <f t="shared" si="23"/>
        <v>586.80999999999995</v>
      </c>
    </row>
    <row r="1546" spans="1:25" x14ac:dyDescent="0.2">
      <c r="A1546" s="134" t="s">
        <v>3107</v>
      </c>
      <c r="B1546" s="135" t="s">
        <v>3108</v>
      </c>
      <c r="C1546" s="136">
        <v>18462.46</v>
      </c>
      <c r="D1546" s="136">
        <v>350.79</v>
      </c>
      <c r="E1546" s="136">
        <v>0</v>
      </c>
      <c r="F1546" s="136">
        <v>350.79</v>
      </c>
      <c r="G1546" s="137">
        <v>0</v>
      </c>
      <c r="H1546" s="142"/>
      <c r="I1546" s="142"/>
      <c r="J1546" s="142"/>
      <c r="K1546" s="142"/>
      <c r="L1546" s="143"/>
      <c r="M1546" s="143"/>
      <c r="N1546" s="143"/>
      <c r="Y1546" s="30">
        <f t="shared" si="23"/>
        <v>350.79</v>
      </c>
    </row>
    <row r="1547" spans="1:25" x14ac:dyDescent="0.2">
      <c r="A1547" s="134" t="s">
        <v>3109</v>
      </c>
      <c r="B1547" s="135" t="s">
        <v>3110</v>
      </c>
      <c r="C1547" s="136">
        <v>142748.67000000001</v>
      </c>
      <c r="D1547" s="136">
        <v>2712.23</v>
      </c>
      <c r="E1547" s="136">
        <v>0</v>
      </c>
      <c r="F1547" s="136">
        <v>2712.23</v>
      </c>
      <c r="G1547" s="137">
        <v>0</v>
      </c>
      <c r="H1547" s="142"/>
      <c r="I1547" s="142"/>
      <c r="J1547" s="142"/>
      <c r="K1547" s="142"/>
      <c r="L1547" s="143"/>
      <c r="M1547" s="143"/>
      <c r="N1547" s="143"/>
      <c r="Y1547" s="30">
        <f t="shared" si="23"/>
        <v>2712.23</v>
      </c>
    </row>
    <row r="1548" spans="1:25" x14ac:dyDescent="0.2">
      <c r="A1548" s="134" t="s">
        <v>3111</v>
      </c>
      <c r="B1548" s="135" t="s">
        <v>3112</v>
      </c>
      <c r="C1548" s="136">
        <v>22354.92</v>
      </c>
      <c r="D1548" s="136">
        <v>424.74</v>
      </c>
      <c r="E1548" s="136">
        <v>0</v>
      </c>
      <c r="F1548" s="136">
        <v>424.74</v>
      </c>
      <c r="G1548" s="137">
        <v>0</v>
      </c>
      <c r="H1548" s="142"/>
      <c r="I1548" s="142"/>
      <c r="J1548" s="142"/>
      <c r="K1548" s="142"/>
      <c r="L1548" s="143"/>
      <c r="M1548" s="143"/>
      <c r="N1548" s="143"/>
      <c r="Y1548" s="30">
        <f t="shared" si="23"/>
        <v>424.74</v>
      </c>
    </row>
    <row r="1549" spans="1:25" x14ac:dyDescent="0.2">
      <c r="A1549" s="134" t="s">
        <v>3113</v>
      </c>
      <c r="B1549" s="135" t="s">
        <v>3114</v>
      </c>
      <c r="C1549" s="136">
        <v>8334.9599999999991</v>
      </c>
      <c r="D1549" s="136">
        <v>158.37</v>
      </c>
      <c r="E1549" s="136">
        <v>0</v>
      </c>
      <c r="F1549" s="136">
        <v>158.37</v>
      </c>
      <c r="G1549" s="137">
        <v>0</v>
      </c>
      <c r="H1549" s="142"/>
      <c r="I1549" s="142"/>
      <c r="J1549" s="142"/>
      <c r="K1549" s="142"/>
      <c r="L1549" s="143"/>
      <c r="M1549" s="143"/>
      <c r="N1549" s="143"/>
      <c r="Y1549" s="30">
        <f t="shared" si="23"/>
        <v>158.37</v>
      </c>
    </row>
    <row r="1550" spans="1:25" x14ac:dyDescent="0.2">
      <c r="A1550" s="134" t="s">
        <v>3115</v>
      </c>
      <c r="B1550" s="135" t="s">
        <v>3116</v>
      </c>
      <c r="C1550" s="136">
        <v>11010.22</v>
      </c>
      <c r="D1550" s="136">
        <v>209.2</v>
      </c>
      <c r="E1550" s="136">
        <v>0</v>
      </c>
      <c r="F1550" s="136">
        <v>209.2</v>
      </c>
      <c r="G1550" s="137">
        <v>0</v>
      </c>
      <c r="H1550" s="142"/>
      <c r="I1550" s="142"/>
      <c r="J1550" s="142"/>
      <c r="K1550" s="142"/>
      <c r="L1550" s="143"/>
      <c r="M1550" s="143"/>
      <c r="N1550" s="143"/>
      <c r="Y1550" s="30">
        <f t="shared" si="23"/>
        <v>209.2</v>
      </c>
    </row>
    <row r="1551" spans="1:25" x14ac:dyDescent="0.2">
      <c r="A1551" s="134" t="s">
        <v>3117</v>
      </c>
      <c r="B1551" s="135" t="s">
        <v>3118</v>
      </c>
      <c r="C1551" s="136">
        <v>25670.17</v>
      </c>
      <c r="D1551" s="136">
        <v>487.73</v>
      </c>
      <c r="E1551" s="136">
        <v>0</v>
      </c>
      <c r="F1551" s="136">
        <v>487.73</v>
      </c>
      <c r="G1551" s="137">
        <v>0</v>
      </c>
      <c r="H1551" s="142"/>
      <c r="I1551" s="142"/>
      <c r="J1551" s="142"/>
      <c r="K1551" s="142"/>
      <c r="L1551" s="143"/>
      <c r="M1551" s="143"/>
      <c r="N1551" s="143"/>
      <c r="Y1551" s="30">
        <f t="shared" ref="Y1551:Y1614" si="24">W1551+R1551+M1551+F1551</f>
        <v>487.73</v>
      </c>
    </row>
    <row r="1552" spans="1:25" x14ac:dyDescent="0.2">
      <c r="A1552" s="134" t="s">
        <v>3119</v>
      </c>
      <c r="B1552" s="135" t="s">
        <v>3120</v>
      </c>
      <c r="C1552" s="136">
        <v>18020.04</v>
      </c>
      <c r="D1552" s="136">
        <v>342.38</v>
      </c>
      <c r="E1552" s="136">
        <v>0</v>
      </c>
      <c r="F1552" s="136">
        <v>342.38</v>
      </c>
      <c r="G1552" s="137">
        <v>0</v>
      </c>
      <c r="H1552" s="142"/>
      <c r="I1552" s="142"/>
      <c r="J1552" s="142"/>
      <c r="K1552" s="142"/>
      <c r="L1552" s="143"/>
      <c r="M1552" s="143"/>
      <c r="N1552" s="143"/>
      <c r="Y1552" s="30">
        <f t="shared" si="24"/>
        <v>342.38</v>
      </c>
    </row>
    <row r="1553" spans="1:25" x14ac:dyDescent="0.2">
      <c r="A1553" s="134" t="s">
        <v>3121</v>
      </c>
      <c r="B1553" s="135" t="s">
        <v>3122</v>
      </c>
      <c r="C1553" s="136">
        <v>14425.59</v>
      </c>
      <c r="D1553" s="136">
        <v>274.08999999999997</v>
      </c>
      <c r="E1553" s="136">
        <v>0</v>
      </c>
      <c r="F1553" s="136">
        <v>274.08999999999997</v>
      </c>
      <c r="G1553" s="137">
        <v>0</v>
      </c>
      <c r="H1553" s="142"/>
      <c r="I1553" s="142"/>
      <c r="J1553" s="142"/>
      <c r="K1553" s="142"/>
      <c r="L1553" s="143"/>
      <c r="M1553" s="143"/>
      <c r="N1553" s="143"/>
      <c r="Y1553" s="30">
        <f t="shared" si="24"/>
        <v>274.08999999999997</v>
      </c>
    </row>
    <row r="1554" spans="1:25" x14ac:dyDescent="0.2">
      <c r="A1554" s="134" t="s">
        <v>3123</v>
      </c>
      <c r="B1554" s="135" t="s">
        <v>3124</v>
      </c>
      <c r="C1554" s="136">
        <v>16260.9</v>
      </c>
      <c r="D1554" s="136">
        <v>308.95999999999998</v>
      </c>
      <c r="E1554" s="136">
        <v>0</v>
      </c>
      <c r="F1554" s="136">
        <v>308.95999999999998</v>
      </c>
      <c r="G1554" s="137">
        <v>0</v>
      </c>
      <c r="H1554" s="142"/>
      <c r="I1554" s="142"/>
      <c r="J1554" s="142"/>
      <c r="K1554" s="142"/>
      <c r="L1554" s="143"/>
      <c r="M1554" s="143"/>
      <c r="N1554" s="143"/>
      <c r="Y1554" s="30">
        <f t="shared" si="24"/>
        <v>308.95999999999998</v>
      </c>
    </row>
    <row r="1555" spans="1:25" x14ac:dyDescent="0.2">
      <c r="A1555" s="134" t="s">
        <v>3125</v>
      </c>
      <c r="B1555" s="135" t="s">
        <v>3126</v>
      </c>
      <c r="C1555" s="136">
        <v>9846.8700000000008</v>
      </c>
      <c r="D1555" s="136">
        <v>187.09</v>
      </c>
      <c r="E1555" s="136">
        <v>0</v>
      </c>
      <c r="F1555" s="136">
        <v>187.09</v>
      </c>
      <c r="G1555" s="137">
        <v>0</v>
      </c>
      <c r="H1555" s="142"/>
      <c r="I1555" s="142"/>
      <c r="J1555" s="142"/>
      <c r="K1555" s="142"/>
      <c r="L1555" s="143"/>
      <c r="M1555" s="143"/>
      <c r="N1555" s="143"/>
      <c r="Y1555" s="30">
        <f t="shared" si="24"/>
        <v>187.09</v>
      </c>
    </row>
    <row r="1556" spans="1:25" x14ac:dyDescent="0.2">
      <c r="A1556" s="134" t="s">
        <v>3127</v>
      </c>
      <c r="B1556" s="135" t="s">
        <v>3128</v>
      </c>
      <c r="C1556" s="136">
        <v>53073.13</v>
      </c>
      <c r="D1556" s="136">
        <v>1008.39</v>
      </c>
      <c r="E1556" s="136">
        <v>0</v>
      </c>
      <c r="F1556" s="136">
        <v>1008.39</v>
      </c>
      <c r="G1556" s="137">
        <v>0</v>
      </c>
      <c r="H1556" s="142"/>
      <c r="I1556" s="142"/>
      <c r="J1556" s="142"/>
      <c r="K1556" s="142"/>
      <c r="L1556" s="143"/>
      <c r="M1556" s="143"/>
      <c r="N1556" s="143"/>
      <c r="Y1556" s="30">
        <f t="shared" si="24"/>
        <v>1008.39</v>
      </c>
    </row>
    <row r="1557" spans="1:25" x14ac:dyDescent="0.2">
      <c r="A1557" s="134" t="s">
        <v>3129</v>
      </c>
      <c r="B1557" s="135" t="s">
        <v>3130</v>
      </c>
      <c r="C1557" s="136">
        <v>3261.2</v>
      </c>
      <c r="D1557" s="136">
        <v>61.96</v>
      </c>
      <c r="E1557" s="136">
        <v>0</v>
      </c>
      <c r="F1557" s="136">
        <v>61.96</v>
      </c>
      <c r="G1557" s="137">
        <v>0</v>
      </c>
      <c r="H1557" s="142"/>
      <c r="I1557" s="142"/>
      <c r="J1557" s="142"/>
      <c r="K1557" s="142"/>
      <c r="L1557" s="143"/>
      <c r="M1557" s="143"/>
      <c r="N1557" s="143"/>
      <c r="Y1557" s="30">
        <f t="shared" si="24"/>
        <v>61.96</v>
      </c>
    </row>
    <row r="1558" spans="1:25" x14ac:dyDescent="0.2">
      <c r="A1558" s="134" t="s">
        <v>3131</v>
      </c>
      <c r="B1558" s="135" t="s">
        <v>3132</v>
      </c>
      <c r="C1558" s="136">
        <v>40267.42</v>
      </c>
      <c r="D1558" s="136">
        <v>765.08</v>
      </c>
      <c r="E1558" s="136">
        <v>0</v>
      </c>
      <c r="F1558" s="136">
        <v>765.08</v>
      </c>
      <c r="G1558" s="137">
        <v>0</v>
      </c>
      <c r="H1558" s="142"/>
      <c r="I1558" s="142"/>
      <c r="J1558" s="142"/>
      <c r="K1558" s="142"/>
      <c r="L1558" s="143"/>
      <c r="M1558" s="143"/>
      <c r="N1558" s="143"/>
      <c r="Y1558" s="30">
        <f t="shared" si="24"/>
        <v>765.08</v>
      </c>
    </row>
    <row r="1559" spans="1:25" x14ac:dyDescent="0.2">
      <c r="A1559" s="134" t="s">
        <v>3133</v>
      </c>
      <c r="B1559" s="135" t="s">
        <v>3134</v>
      </c>
      <c r="C1559" s="136">
        <v>44163.360000000001</v>
      </c>
      <c r="D1559" s="136">
        <v>839.11</v>
      </c>
      <c r="E1559" s="136">
        <v>0</v>
      </c>
      <c r="F1559" s="136">
        <v>839.11</v>
      </c>
      <c r="G1559" s="137">
        <v>0</v>
      </c>
      <c r="H1559" s="142"/>
      <c r="I1559" s="142"/>
      <c r="J1559" s="142"/>
      <c r="K1559" s="142"/>
      <c r="L1559" s="143"/>
      <c r="M1559" s="143"/>
      <c r="N1559" s="143"/>
      <c r="Y1559" s="30">
        <f t="shared" si="24"/>
        <v>839.11</v>
      </c>
    </row>
    <row r="1560" spans="1:25" x14ac:dyDescent="0.2">
      <c r="A1560" s="134" t="s">
        <v>3135</v>
      </c>
      <c r="B1560" s="135" t="s">
        <v>3136</v>
      </c>
      <c r="C1560" s="136">
        <v>27196.67</v>
      </c>
      <c r="D1560" s="136">
        <v>516.74</v>
      </c>
      <c r="E1560" s="136">
        <v>0</v>
      </c>
      <c r="F1560" s="136">
        <v>516.74</v>
      </c>
      <c r="G1560" s="137">
        <v>0</v>
      </c>
      <c r="H1560" s="142"/>
      <c r="I1560" s="142"/>
      <c r="J1560" s="142"/>
      <c r="K1560" s="142"/>
      <c r="L1560" s="143"/>
      <c r="M1560" s="143"/>
      <c r="N1560" s="143"/>
      <c r="Y1560" s="30">
        <f t="shared" si="24"/>
        <v>516.74</v>
      </c>
    </row>
    <row r="1561" spans="1:25" x14ac:dyDescent="0.2">
      <c r="A1561" s="134" t="s">
        <v>3137</v>
      </c>
      <c r="B1561" s="135" t="s">
        <v>3138</v>
      </c>
      <c r="C1561" s="136">
        <v>10221.68</v>
      </c>
      <c r="D1561" s="136">
        <v>194.21</v>
      </c>
      <c r="E1561" s="136">
        <v>0</v>
      </c>
      <c r="F1561" s="136">
        <v>194.21</v>
      </c>
      <c r="G1561" s="137">
        <v>0</v>
      </c>
      <c r="H1561" s="142"/>
      <c r="I1561" s="142"/>
      <c r="J1561" s="142"/>
      <c r="K1561" s="142"/>
      <c r="L1561" s="143"/>
      <c r="M1561" s="143"/>
      <c r="N1561" s="143"/>
      <c r="Y1561" s="30">
        <f t="shared" si="24"/>
        <v>194.21</v>
      </c>
    </row>
    <row r="1562" spans="1:25" x14ac:dyDescent="0.2">
      <c r="A1562" s="134" t="s">
        <v>3139</v>
      </c>
      <c r="B1562" s="135" t="s">
        <v>3140</v>
      </c>
      <c r="C1562" s="136">
        <v>50687.33</v>
      </c>
      <c r="D1562" s="136">
        <v>963.06</v>
      </c>
      <c r="E1562" s="136">
        <v>0</v>
      </c>
      <c r="F1562" s="136">
        <v>963.06</v>
      </c>
      <c r="G1562" s="137">
        <v>0</v>
      </c>
      <c r="H1562" s="142"/>
      <c r="I1562" s="142"/>
      <c r="J1562" s="142"/>
      <c r="K1562" s="142"/>
      <c r="L1562" s="143"/>
      <c r="M1562" s="143"/>
      <c r="N1562" s="143"/>
      <c r="Y1562" s="30">
        <f t="shared" si="24"/>
        <v>963.06</v>
      </c>
    </row>
    <row r="1563" spans="1:25" x14ac:dyDescent="0.2">
      <c r="A1563" s="134" t="s">
        <v>3141</v>
      </c>
      <c r="B1563" s="135" t="s">
        <v>3142</v>
      </c>
      <c r="C1563" s="136">
        <v>10234.6</v>
      </c>
      <c r="D1563" s="136">
        <v>194.46</v>
      </c>
      <c r="E1563" s="136">
        <v>0</v>
      </c>
      <c r="F1563" s="136">
        <v>194.46</v>
      </c>
      <c r="G1563" s="137">
        <v>0</v>
      </c>
      <c r="H1563" s="142"/>
      <c r="I1563" s="142"/>
      <c r="J1563" s="142"/>
      <c r="K1563" s="142"/>
      <c r="L1563" s="143"/>
      <c r="M1563" s="143"/>
      <c r="N1563" s="143"/>
      <c r="Y1563" s="30">
        <f t="shared" si="24"/>
        <v>194.46</v>
      </c>
    </row>
    <row r="1564" spans="1:25" x14ac:dyDescent="0.2">
      <c r="A1564" s="134" t="s">
        <v>3143</v>
      </c>
      <c r="B1564" s="135" t="s">
        <v>3144</v>
      </c>
      <c r="C1564" s="136">
        <v>6620.4</v>
      </c>
      <c r="D1564" s="136">
        <v>125.79</v>
      </c>
      <c r="E1564" s="136">
        <v>0</v>
      </c>
      <c r="F1564" s="136">
        <v>125.79</v>
      </c>
      <c r="G1564" s="137">
        <v>0</v>
      </c>
      <c r="H1564" s="142"/>
      <c r="I1564" s="142"/>
      <c r="J1564" s="142"/>
      <c r="K1564" s="142"/>
      <c r="L1564" s="143"/>
      <c r="M1564" s="143"/>
      <c r="N1564" s="143"/>
      <c r="Y1564" s="30">
        <f t="shared" si="24"/>
        <v>125.79</v>
      </c>
    </row>
    <row r="1565" spans="1:25" x14ac:dyDescent="0.2">
      <c r="A1565" s="134" t="s">
        <v>3145</v>
      </c>
      <c r="B1565" s="135" t="s">
        <v>3146</v>
      </c>
      <c r="C1565" s="136">
        <v>318222.84999999998</v>
      </c>
      <c r="D1565" s="136">
        <v>6046.24</v>
      </c>
      <c r="E1565" s="136">
        <v>0</v>
      </c>
      <c r="F1565" s="136">
        <v>6046.24</v>
      </c>
      <c r="G1565" s="137">
        <v>0</v>
      </c>
      <c r="H1565" s="142"/>
      <c r="I1565" s="142"/>
      <c r="J1565" s="142"/>
      <c r="K1565" s="142"/>
      <c r="L1565" s="143"/>
      <c r="M1565" s="143"/>
      <c r="N1565" s="143"/>
      <c r="Y1565" s="30">
        <f t="shared" si="24"/>
        <v>6046.24</v>
      </c>
    </row>
    <row r="1566" spans="1:25" x14ac:dyDescent="0.2">
      <c r="A1566" s="134" t="s">
        <v>3147</v>
      </c>
      <c r="B1566" s="135" t="s">
        <v>3148</v>
      </c>
      <c r="C1566" s="136">
        <v>42462.92</v>
      </c>
      <c r="D1566" s="136">
        <v>806.8</v>
      </c>
      <c r="E1566" s="136">
        <v>0</v>
      </c>
      <c r="F1566" s="136">
        <v>806.8</v>
      </c>
      <c r="G1566" s="137">
        <v>0</v>
      </c>
      <c r="H1566" s="142"/>
      <c r="I1566" s="142"/>
      <c r="J1566" s="142"/>
      <c r="K1566" s="142"/>
      <c r="L1566" s="143"/>
      <c r="M1566" s="143"/>
      <c r="N1566" s="143"/>
      <c r="Y1566" s="30">
        <f t="shared" si="24"/>
        <v>806.8</v>
      </c>
    </row>
    <row r="1567" spans="1:25" x14ac:dyDescent="0.2">
      <c r="A1567" s="134" t="s">
        <v>3149</v>
      </c>
      <c r="B1567" s="135" t="s">
        <v>3150</v>
      </c>
      <c r="C1567" s="136">
        <v>52370.22</v>
      </c>
      <c r="D1567" s="136">
        <v>995.04</v>
      </c>
      <c r="E1567" s="136">
        <v>0</v>
      </c>
      <c r="F1567" s="136">
        <v>995.04</v>
      </c>
      <c r="G1567" s="137">
        <v>0</v>
      </c>
      <c r="H1567" s="142"/>
      <c r="I1567" s="142"/>
      <c r="J1567" s="142"/>
      <c r="K1567" s="142"/>
      <c r="L1567" s="143"/>
      <c r="M1567" s="143"/>
      <c r="N1567" s="143"/>
      <c r="Y1567" s="30">
        <f t="shared" si="24"/>
        <v>995.04</v>
      </c>
    </row>
    <row r="1568" spans="1:25" x14ac:dyDescent="0.2">
      <c r="A1568" s="134" t="s">
        <v>3151</v>
      </c>
      <c r="B1568" s="135" t="s">
        <v>3152</v>
      </c>
      <c r="C1568" s="136">
        <v>25276.68</v>
      </c>
      <c r="D1568" s="136">
        <v>480.26</v>
      </c>
      <c r="E1568" s="136">
        <v>0</v>
      </c>
      <c r="F1568" s="136">
        <v>480.26</v>
      </c>
      <c r="G1568" s="137">
        <v>0</v>
      </c>
      <c r="H1568" s="142"/>
      <c r="I1568" s="142"/>
      <c r="J1568" s="142"/>
      <c r="K1568" s="142"/>
      <c r="L1568" s="143"/>
      <c r="M1568" s="143"/>
      <c r="N1568" s="143"/>
      <c r="Y1568" s="30">
        <f t="shared" si="24"/>
        <v>480.26</v>
      </c>
    </row>
    <row r="1569" spans="1:25" x14ac:dyDescent="0.2">
      <c r="A1569" s="134" t="s">
        <v>3153</v>
      </c>
      <c r="B1569" s="135" t="s">
        <v>3154</v>
      </c>
      <c r="C1569" s="136">
        <v>2146.31</v>
      </c>
      <c r="D1569" s="136">
        <v>40.78</v>
      </c>
      <c r="E1569" s="136">
        <v>0</v>
      </c>
      <c r="F1569" s="136">
        <v>40.78</v>
      </c>
      <c r="G1569" s="137">
        <v>0</v>
      </c>
      <c r="H1569" s="142"/>
      <c r="I1569" s="142"/>
      <c r="J1569" s="142"/>
      <c r="K1569" s="142"/>
      <c r="L1569" s="143"/>
      <c r="M1569" s="143"/>
      <c r="N1569" s="143"/>
      <c r="Y1569" s="30">
        <f t="shared" si="24"/>
        <v>40.78</v>
      </c>
    </row>
    <row r="1570" spans="1:25" x14ac:dyDescent="0.2">
      <c r="A1570" s="134" t="s">
        <v>3155</v>
      </c>
      <c r="B1570" s="135" t="s">
        <v>3156</v>
      </c>
      <c r="C1570" s="136">
        <v>18938.2</v>
      </c>
      <c r="D1570" s="136">
        <v>359.83</v>
      </c>
      <c r="E1570" s="136">
        <v>0</v>
      </c>
      <c r="F1570" s="136">
        <v>359.83</v>
      </c>
      <c r="G1570" s="137">
        <v>0</v>
      </c>
      <c r="H1570" s="142"/>
      <c r="I1570" s="142"/>
      <c r="J1570" s="142"/>
      <c r="K1570" s="142"/>
      <c r="L1570" s="143"/>
      <c r="M1570" s="143"/>
      <c r="N1570" s="143"/>
      <c r="Y1570" s="30">
        <f t="shared" si="24"/>
        <v>359.83</v>
      </c>
    </row>
    <row r="1571" spans="1:25" x14ac:dyDescent="0.2">
      <c r="A1571" s="134" t="s">
        <v>3157</v>
      </c>
      <c r="B1571" s="135" t="s">
        <v>3158</v>
      </c>
      <c r="C1571" s="136">
        <v>17160.240000000002</v>
      </c>
      <c r="D1571" s="136">
        <v>326.05</v>
      </c>
      <c r="E1571" s="136">
        <v>0</v>
      </c>
      <c r="F1571" s="136">
        <v>326.05</v>
      </c>
      <c r="G1571" s="137">
        <v>0</v>
      </c>
      <c r="H1571" s="142"/>
      <c r="I1571" s="142"/>
      <c r="J1571" s="142"/>
      <c r="K1571" s="142"/>
      <c r="L1571" s="143"/>
      <c r="M1571" s="143"/>
      <c r="N1571" s="143"/>
      <c r="Y1571" s="30">
        <f t="shared" si="24"/>
        <v>326.05</v>
      </c>
    </row>
    <row r="1572" spans="1:25" x14ac:dyDescent="0.2">
      <c r="A1572" s="134" t="s">
        <v>3159</v>
      </c>
      <c r="B1572" s="135" t="s">
        <v>3160</v>
      </c>
      <c r="C1572" s="136">
        <v>13385.78</v>
      </c>
      <c r="D1572" s="136">
        <v>254.33</v>
      </c>
      <c r="E1572" s="136">
        <v>0</v>
      </c>
      <c r="F1572" s="136">
        <v>254.33</v>
      </c>
      <c r="G1572" s="137">
        <v>0</v>
      </c>
      <c r="H1572" s="142"/>
      <c r="I1572" s="142"/>
      <c r="J1572" s="142"/>
      <c r="K1572" s="142"/>
      <c r="L1572" s="143"/>
      <c r="M1572" s="143"/>
      <c r="N1572" s="143"/>
      <c r="Y1572" s="30">
        <f t="shared" si="24"/>
        <v>254.33</v>
      </c>
    </row>
    <row r="1573" spans="1:25" x14ac:dyDescent="0.2">
      <c r="A1573" s="134" t="s">
        <v>3161</v>
      </c>
      <c r="B1573" s="135" t="s">
        <v>3162</v>
      </c>
      <c r="C1573" s="136">
        <v>21100.59</v>
      </c>
      <c r="D1573" s="136">
        <v>400.91</v>
      </c>
      <c r="E1573" s="136">
        <v>0</v>
      </c>
      <c r="F1573" s="136">
        <v>400.91</v>
      </c>
      <c r="G1573" s="137">
        <v>0</v>
      </c>
      <c r="H1573" s="142"/>
      <c r="I1573" s="142"/>
      <c r="J1573" s="142"/>
      <c r="K1573" s="142"/>
      <c r="L1573" s="143"/>
      <c r="M1573" s="143"/>
      <c r="N1573" s="143"/>
      <c r="Y1573" s="30">
        <f t="shared" si="24"/>
        <v>400.91</v>
      </c>
    </row>
    <row r="1574" spans="1:25" x14ac:dyDescent="0.2">
      <c r="A1574" s="134" t="s">
        <v>3163</v>
      </c>
      <c r="B1574" s="135" t="s">
        <v>3164</v>
      </c>
      <c r="C1574" s="136">
        <v>30174.07</v>
      </c>
      <c r="D1574" s="136">
        <v>573.30999999999995</v>
      </c>
      <c r="E1574" s="136">
        <v>0</v>
      </c>
      <c r="F1574" s="136">
        <v>573.30999999999995</v>
      </c>
      <c r="G1574" s="137">
        <v>0</v>
      </c>
      <c r="H1574" s="142"/>
      <c r="I1574" s="142"/>
      <c r="J1574" s="142"/>
      <c r="K1574" s="142"/>
      <c r="L1574" s="143"/>
      <c r="M1574" s="143"/>
      <c r="N1574" s="143"/>
      <c r="Y1574" s="30">
        <f t="shared" si="24"/>
        <v>573.30999999999995</v>
      </c>
    </row>
    <row r="1575" spans="1:25" x14ac:dyDescent="0.2">
      <c r="A1575" s="134" t="s">
        <v>3165</v>
      </c>
      <c r="B1575" s="135" t="s">
        <v>3166</v>
      </c>
      <c r="C1575" s="136">
        <v>18566.439999999999</v>
      </c>
      <c r="D1575" s="136">
        <v>352.76</v>
      </c>
      <c r="E1575" s="136">
        <v>0</v>
      </c>
      <c r="F1575" s="136">
        <v>352.76</v>
      </c>
      <c r="G1575" s="137">
        <v>0</v>
      </c>
      <c r="H1575" s="142"/>
      <c r="I1575" s="142"/>
      <c r="J1575" s="142"/>
      <c r="K1575" s="142"/>
      <c r="L1575" s="143"/>
      <c r="M1575" s="143"/>
      <c r="N1575" s="143"/>
      <c r="Y1575" s="30">
        <f t="shared" si="24"/>
        <v>352.76</v>
      </c>
    </row>
    <row r="1576" spans="1:25" x14ac:dyDescent="0.2">
      <c r="A1576" s="134" t="s">
        <v>3167</v>
      </c>
      <c r="B1576" s="135" t="s">
        <v>3168</v>
      </c>
      <c r="C1576" s="136">
        <v>24748.46</v>
      </c>
      <c r="D1576" s="136">
        <v>470.22</v>
      </c>
      <c r="E1576" s="136">
        <v>0</v>
      </c>
      <c r="F1576" s="136">
        <v>470.22</v>
      </c>
      <c r="G1576" s="137">
        <v>0</v>
      </c>
      <c r="H1576" s="142"/>
      <c r="I1576" s="142"/>
      <c r="J1576" s="142"/>
      <c r="K1576" s="142"/>
      <c r="L1576" s="143"/>
      <c r="M1576" s="143"/>
      <c r="N1576" s="143"/>
      <c r="Y1576" s="30">
        <f t="shared" si="24"/>
        <v>470.22</v>
      </c>
    </row>
    <row r="1577" spans="1:25" x14ac:dyDescent="0.2">
      <c r="A1577" s="134" t="s">
        <v>3169</v>
      </c>
      <c r="B1577" s="135" t="s">
        <v>3170</v>
      </c>
      <c r="C1577" s="136">
        <v>1229.8499999999999</v>
      </c>
      <c r="D1577" s="136">
        <v>23.37</v>
      </c>
      <c r="E1577" s="136">
        <v>3.58</v>
      </c>
      <c r="F1577" s="136">
        <v>19.79</v>
      </c>
      <c r="G1577" s="137">
        <v>0</v>
      </c>
      <c r="H1577" s="142"/>
      <c r="I1577" s="142"/>
      <c r="J1577" s="142"/>
      <c r="K1577" s="142"/>
      <c r="L1577" s="143"/>
      <c r="M1577" s="143"/>
      <c r="N1577" s="143"/>
      <c r="Y1577" s="30">
        <f t="shared" si="24"/>
        <v>19.79</v>
      </c>
    </row>
    <row r="1578" spans="1:25" x14ac:dyDescent="0.2">
      <c r="A1578" s="134" t="s">
        <v>3171</v>
      </c>
      <c r="B1578" s="135" t="s">
        <v>3172</v>
      </c>
      <c r="C1578" s="136">
        <v>820.14</v>
      </c>
      <c r="D1578" s="136">
        <v>15.58</v>
      </c>
      <c r="E1578" s="136">
        <v>15.58</v>
      </c>
      <c r="F1578" s="136">
        <v>0</v>
      </c>
      <c r="G1578" s="137">
        <v>79.48</v>
      </c>
      <c r="H1578" s="142"/>
      <c r="I1578" s="142"/>
      <c r="J1578" s="142"/>
      <c r="K1578" s="142"/>
      <c r="L1578" s="143"/>
      <c r="M1578" s="143"/>
      <c r="N1578" s="143"/>
      <c r="Y1578" s="30">
        <f t="shared" si="24"/>
        <v>0</v>
      </c>
    </row>
    <row r="1579" spans="1:25" x14ac:dyDescent="0.2">
      <c r="A1579" s="134" t="s">
        <v>3173</v>
      </c>
      <c r="B1579" s="135" t="s">
        <v>3174</v>
      </c>
      <c r="C1579" s="136">
        <v>40775.67</v>
      </c>
      <c r="D1579" s="136">
        <v>774.74</v>
      </c>
      <c r="E1579" s="136">
        <v>0</v>
      </c>
      <c r="F1579" s="136">
        <v>774.74</v>
      </c>
      <c r="G1579" s="137">
        <v>0</v>
      </c>
      <c r="H1579" s="142"/>
      <c r="I1579" s="142"/>
      <c r="J1579" s="142"/>
      <c r="K1579" s="142"/>
      <c r="L1579" s="143"/>
      <c r="M1579" s="143"/>
      <c r="N1579" s="143"/>
      <c r="Y1579" s="30">
        <f t="shared" si="24"/>
        <v>774.74</v>
      </c>
    </row>
    <row r="1580" spans="1:25" x14ac:dyDescent="0.2">
      <c r="A1580" s="134" t="s">
        <v>3175</v>
      </c>
      <c r="B1580" s="135" t="s">
        <v>3176</v>
      </c>
      <c r="C1580" s="136">
        <v>9524.92</v>
      </c>
      <c r="D1580" s="136">
        <v>180.97</v>
      </c>
      <c r="E1580" s="136">
        <v>0</v>
      </c>
      <c r="F1580" s="136">
        <v>180.97</v>
      </c>
      <c r="G1580" s="137">
        <v>0</v>
      </c>
      <c r="H1580" s="142"/>
      <c r="I1580" s="142"/>
      <c r="J1580" s="142"/>
      <c r="K1580" s="142"/>
      <c r="L1580" s="143"/>
      <c r="M1580" s="143"/>
      <c r="N1580" s="143"/>
      <c r="Y1580" s="30">
        <f t="shared" si="24"/>
        <v>180.97</v>
      </c>
    </row>
    <row r="1581" spans="1:25" x14ac:dyDescent="0.2">
      <c r="A1581" s="134" t="s">
        <v>3177</v>
      </c>
      <c r="B1581" s="135" t="s">
        <v>3178</v>
      </c>
      <c r="C1581" s="136">
        <v>28961.96</v>
      </c>
      <c r="D1581" s="136">
        <v>550.28</v>
      </c>
      <c r="E1581" s="136">
        <v>0</v>
      </c>
      <c r="F1581" s="136">
        <v>550.28</v>
      </c>
      <c r="G1581" s="137">
        <v>0</v>
      </c>
      <c r="H1581" s="142"/>
      <c r="I1581" s="142"/>
      <c r="J1581" s="142"/>
      <c r="K1581" s="142"/>
      <c r="L1581" s="143"/>
      <c r="M1581" s="143"/>
      <c r="N1581" s="143"/>
      <c r="Y1581" s="30">
        <f t="shared" si="24"/>
        <v>550.28</v>
      </c>
    </row>
    <row r="1582" spans="1:25" x14ac:dyDescent="0.2">
      <c r="A1582" s="134" t="s">
        <v>3179</v>
      </c>
      <c r="B1582" s="135" t="s">
        <v>3180</v>
      </c>
      <c r="C1582" s="136">
        <v>28261.38</v>
      </c>
      <c r="D1582" s="136">
        <v>536.97</v>
      </c>
      <c r="E1582" s="136">
        <v>0</v>
      </c>
      <c r="F1582" s="136">
        <v>536.97</v>
      </c>
      <c r="G1582" s="137">
        <v>0</v>
      </c>
      <c r="H1582" s="142"/>
      <c r="I1582" s="142"/>
      <c r="J1582" s="142"/>
      <c r="K1582" s="142"/>
      <c r="L1582" s="143"/>
      <c r="M1582" s="143"/>
      <c r="N1582" s="143"/>
      <c r="Y1582" s="30">
        <f t="shared" si="24"/>
        <v>536.97</v>
      </c>
    </row>
    <row r="1583" spans="1:25" x14ac:dyDescent="0.2">
      <c r="A1583" s="134" t="s">
        <v>3181</v>
      </c>
      <c r="B1583" s="135" t="s">
        <v>3182</v>
      </c>
      <c r="C1583" s="136">
        <v>7602.65</v>
      </c>
      <c r="D1583" s="136">
        <v>144.44999999999999</v>
      </c>
      <c r="E1583" s="136">
        <v>0</v>
      </c>
      <c r="F1583" s="136">
        <v>144.44999999999999</v>
      </c>
      <c r="G1583" s="137">
        <v>0</v>
      </c>
      <c r="H1583" s="142"/>
      <c r="I1583" s="142"/>
      <c r="J1583" s="142"/>
      <c r="K1583" s="142"/>
      <c r="L1583" s="143"/>
      <c r="M1583" s="143"/>
      <c r="N1583" s="143"/>
      <c r="Y1583" s="30">
        <f t="shared" si="24"/>
        <v>144.44999999999999</v>
      </c>
    </row>
    <row r="1584" spans="1:25" x14ac:dyDescent="0.2">
      <c r="A1584" s="134" t="s">
        <v>3183</v>
      </c>
      <c r="B1584" s="135" t="s">
        <v>3184</v>
      </c>
      <c r="C1584" s="136">
        <v>71200.31</v>
      </c>
      <c r="D1584" s="136">
        <v>1352.81</v>
      </c>
      <c r="E1584" s="136">
        <v>0</v>
      </c>
      <c r="F1584" s="136">
        <v>1352.81</v>
      </c>
      <c r="G1584" s="137">
        <v>0</v>
      </c>
      <c r="H1584" s="142"/>
      <c r="I1584" s="142"/>
      <c r="J1584" s="142"/>
      <c r="K1584" s="142"/>
      <c r="L1584" s="143"/>
      <c r="M1584" s="143"/>
      <c r="N1584" s="143"/>
      <c r="Y1584" s="30">
        <f t="shared" si="24"/>
        <v>1352.81</v>
      </c>
    </row>
    <row r="1585" spans="1:25" x14ac:dyDescent="0.2">
      <c r="A1585" s="134" t="s">
        <v>3185</v>
      </c>
      <c r="B1585" s="135" t="s">
        <v>3186</v>
      </c>
      <c r="C1585" s="136">
        <v>5294.2</v>
      </c>
      <c r="D1585" s="136">
        <v>100.59</v>
      </c>
      <c r="E1585" s="136">
        <v>0</v>
      </c>
      <c r="F1585" s="136">
        <v>100.59</v>
      </c>
      <c r="G1585" s="137">
        <v>0</v>
      </c>
      <c r="H1585" s="142"/>
      <c r="I1585" s="142"/>
      <c r="J1585" s="142"/>
      <c r="K1585" s="142"/>
      <c r="L1585" s="143"/>
      <c r="M1585" s="143"/>
      <c r="N1585" s="143"/>
      <c r="Y1585" s="30">
        <f t="shared" si="24"/>
        <v>100.59</v>
      </c>
    </row>
    <row r="1586" spans="1:25" x14ac:dyDescent="0.2">
      <c r="A1586" s="134" t="s">
        <v>3187</v>
      </c>
      <c r="B1586" s="135" t="s">
        <v>3188</v>
      </c>
      <c r="C1586" s="136">
        <v>38329.379999999997</v>
      </c>
      <c r="D1586" s="136">
        <v>728.26</v>
      </c>
      <c r="E1586" s="136">
        <v>0</v>
      </c>
      <c r="F1586" s="136">
        <v>728.26</v>
      </c>
      <c r="G1586" s="137">
        <v>0</v>
      </c>
      <c r="H1586" s="142"/>
      <c r="I1586" s="142"/>
      <c r="J1586" s="142"/>
      <c r="K1586" s="142"/>
      <c r="L1586" s="143"/>
      <c r="M1586" s="143"/>
      <c r="N1586" s="143"/>
      <c r="Y1586" s="30">
        <f t="shared" si="24"/>
        <v>728.26</v>
      </c>
    </row>
    <row r="1587" spans="1:25" x14ac:dyDescent="0.2">
      <c r="A1587" s="134" t="s">
        <v>3189</v>
      </c>
      <c r="B1587" s="135" t="s">
        <v>3190</v>
      </c>
      <c r="C1587" s="136">
        <v>7600.58</v>
      </c>
      <c r="D1587" s="136">
        <v>144.41</v>
      </c>
      <c r="E1587" s="136">
        <v>0</v>
      </c>
      <c r="F1587" s="136">
        <v>144.41</v>
      </c>
      <c r="G1587" s="137">
        <v>0</v>
      </c>
      <c r="H1587" s="142"/>
      <c r="I1587" s="142"/>
      <c r="J1587" s="142"/>
      <c r="K1587" s="142"/>
      <c r="L1587" s="143"/>
      <c r="M1587" s="143"/>
      <c r="N1587" s="143"/>
      <c r="Y1587" s="30">
        <f t="shared" si="24"/>
        <v>144.41</v>
      </c>
    </row>
    <row r="1588" spans="1:25" x14ac:dyDescent="0.2">
      <c r="A1588" s="134" t="s">
        <v>3191</v>
      </c>
      <c r="B1588" s="135" t="s">
        <v>3192</v>
      </c>
      <c r="C1588" s="136">
        <v>16916.32</v>
      </c>
      <c r="D1588" s="136">
        <v>321.41000000000003</v>
      </c>
      <c r="E1588" s="136">
        <v>0</v>
      </c>
      <c r="F1588" s="136">
        <v>321.41000000000003</v>
      </c>
      <c r="G1588" s="137">
        <v>0</v>
      </c>
      <c r="H1588" s="142"/>
      <c r="I1588" s="142"/>
      <c r="J1588" s="142"/>
      <c r="K1588" s="142"/>
      <c r="L1588" s="143"/>
      <c r="M1588" s="143"/>
      <c r="N1588" s="143"/>
      <c r="Y1588" s="30">
        <f t="shared" si="24"/>
        <v>321.41000000000003</v>
      </c>
    </row>
    <row r="1589" spans="1:25" x14ac:dyDescent="0.2">
      <c r="A1589" s="134" t="s">
        <v>3193</v>
      </c>
      <c r="B1589" s="135" t="s">
        <v>3194</v>
      </c>
      <c r="C1589" s="136">
        <v>13036.91</v>
      </c>
      <c r="D1589" s="136">
        <v>247.7</v>
      </c>
      <c r="E1589" s="136">
        <v>0</v>
      </c>
      <c r="F1589" s="136">
        <v>247.7</v>
      </c>
      <c r="G1589" s="137">
        <v>0</v>
      </c>
      <c r="H1589" s="142"/>
      <c r="I1589" s="142"/>
      <c r="J1589" s="142"/>
      <c r="K1589" s="142"/>
      <c r="L1589" s="143"/>
      <c r="M1589" s="143"/>
      <c r="N1589" s="143"/>
      <c r="Y1589" s="30">
        <f t="shared" si="24"/>
        <v>247.7</v>
      </c>
    </row>
    <row r="1590" spans="1:25" x14ac:dyDescent="0.2">
      <c r="A1590" s="134" t="s">
        <v>3195</v>
      </c>
      <c r="B1590" s="135" t="s">
        <v>3196</v>
      </c>
      <c r="C1590" s="136">
        <v>9899.06</v>
      </c>
      <c r="D1590" s="136">
        <v>188.08</v>
      </c>
      <c r="E1590" s="136">
        <v>0</v>
      </c>
      <c r="F1590" s="136">
        <v>188.08</v>
      </c>
      <c r="G1590" s="137">
        <v>0</v>
      </c>
      <c r="H1590" s="142"/>
      <c r="I1590" s="142"/>
      <c r="J1590" s="142"/>
      <c r="K1590" s="142"/>
      <c r="L1590" s="143"/>
      <c r="M1590" s="143"/>
      <c r="N1590" s="143"/>
      <c r="Y1590" s="30">
        <f t="shared" si="24"/>
        <v>188.08</v>
      </c>
    </row>
    <row r="1591" spans="1:25" x14ac:dyDescent="0.2">
      <c r="A1591" s="134" t="s">
        <v>3197</v>
      </c>
      <c r="B1591" s="135" t="s">
        <v>3198</v>
      </c>
      <c r="C1591" s="136">
        <v>15307.67</v>
      </c>
      <c r="D1591" s="136">
        <v>290.85000000000002</v>
      </c>
      <c r="E1591" s="136">
        <v>0</v>
      </c>
      <c r="F1591" s="136">
        <v>290.85000000000002</v>
      </c>
      <c r="G1591" s="137">
        <v>0</v>
      </c>
      <c r="H1591" s="142"/>
      <c r="I1591" s="142"/>
      <c r="J1591" s="142"/>
      <c r="K1591" s="142"/>
      <c r="L1591" s="143"/>
      <c r="M1591" s="143"/>
      <c r="N1591" s="143"/>
      <c r="Y1591" s="30">
        <f t="shared" si="24"/>
        <v>290.85000000000002</v>
      </c>
    </row>
    <row r="1592" spans="1:25" x14ac:dyDescent="0.2">
      <c r="A1592" s="134" t="s">
        <v>3199</v>
      </c>
      <c r="B1592" s="135" t="s">
        <v>3200</v>
      </c>
      <c r="C1592" s="136">
        <v>13819.19</v>
      </c>
      <c r="D1592" s="136">
        <v>262.57</v>
      </c>
      <c r="E1592" s="136">
        <v>0</v>
      </c>
      <c r="F1592" s="136">
        <v>262.57</v>
      </c>
      <c r="G1592" s="137">
        <v>0</v>
      </c>
      <c r="H1592" s="142"/>
      <c r="I1592" s="142"/>
      <c r="J1592" s="142"/>
      <c r="K1592" s="142"/>
      <c r="L1592" s="143"/>
      <c r="M1592" s="143"/>
      <c r="N1592" s="143"/>
      <c r="Y1592" s="30">
        <f t="shared" si="24"/>
        <v>262.57</v>
      </c>
    </row>
    <row r="1593" spans="1:25" x14ac:dyDescent="0.2">
      <c r="A1593" s="134" t="s">
        <v>3201</v>
      </c>
      <c r="B1593" s="135" t="s">
        <v>3202</v>
      </c>
      <c r="C1593" s="136">
        <v>86277.51</v>
      </c>
      <c r="D1593" s="136">
        <v>1639.27</v>
      </c>
      <c r="E1593" s="136">
        <v>0</v>
      </c>
      <c r="F1593" s="136">
        <v>1639.27</v>
      </c>
      <c r="G1593" s="137">
        <v>0</v>
      </c>
      <c r="H1593" s="142"/>
      <c r="I1593" s="142"/>
      <c r="J1593" s="142"/>
      <c r="K1593" s="142"/>
      <c r="L1593" s="143"/>
      <c r="M1593" s="143"/>
      <c r="N1593" s="143"/>
      <c r="Y1593" s="30">
        <f t="shared" si="24"/>
        <v>1639.27</v>
      </c>
    </row>
    <row r="1594" spans="1:25" x14ac:dyDescent="0.2">
      <c r="A1594" s="134" t="s">
        <v>3203</v>
      </c>
      <c r="B1594" s="135" t="s">
        <v>3204</v>
      </c>
      <c r="C1594" s="136">
        <v>11405.77</v>
      </c>
      <c r="D1594" s="136">
        <v>216.71</v>
      </c>
      <c r="E1594" s="136">
        <v>0</v>
      </c>
      <c r="F1594" s="136">
        <v>216.71</v>
      </c>
      <c r="G1594" s="137">
        <v>0</v>
      </c>
      <c r="H1594" s="142"/>
      <c r="I1594" s="142"/>
      <c r="J1594" s="142"/>
      <c r="K1594" s="142"/>
      <c r="L1594" s="143"/>
      <c r="M1594" s="143"/>
      <c r="N1594" s="143"/>
      <c r="Y1594" s="30">
        <f t="shared" si="24"/>
        <v>216.71</v>
      </c>
    </row>
    <row r="1595" spans="1:25" x14ac:dyDescent="0.2">
      <c r="A1595" s="134" t="s">
        <v>3205</v>
      </c>
      <c r="B1595" s="135" t="s">
        <v>3206</v>
      </c>
      <c r="C1595" s="136">
        <v>11867.2</v>
      </c>
      <c r="D1595" s="136">
        <v>225.48</v>
      </c>
      <c r="E1595" s="136">
        <v>0</v>
      </c>
      <c r="F1595" s="136">
        <v>225.48</v>
      </c>
      <c r="G1595" s="137">
        <v>0</v>
      </c>
      <c r="H1595" s="142"/>
      <c r="I1595" s="142"/>
      <c r="J1595" s="142"/>
      <c r="K1595" s="142"/>
      <c r="L1595" s="143"/>
      <c r="M1595" s="143"/>
      <c r="N1595" s="143"/>
      <c r="Y1595" s="30">
        <f t="shared" si="24"/>
        <v>225.48</v>
      </c>
    </row>
    <row r="1596" spans="1:25" x14ac:dyDescent="0.2">
      <c r="A1596" s="134" t="s">
        <v>3207</v>
      </c>
      <c r="B1596" s="135" t="s">
        <v>3208</v>
      </c>
      <c r="C1596" s="136">
        <v>21531.88</v>
      </c>
      <c r="D1596" s="136">
        <v>409.11</v>
      </c>
      <c r="E1596" s="136">
        <v>0</v>
      </c>
      <c r="F1596" s="136">
        <v>409.11</v>
      </c>
      <c r="G1596" s="137">
        <v>0</v>
      </c>
      <c r="H1596" s="142"/>
      <c r="I1596" s="142"/>
      <c r="J1596" s="142"/>
      <c r="K1596" s="142"/>
      <c r="L1596" s="143"/>
      <c r="M1596" s="143"/>
      <c r="N1596" s="143"/>
      <c r="Y1596" s="30">
        <f t="shared" si="24"/>
        <v>409.11</v>
      </c>
    </row>
    <row r="1597" spans="1:25" x14ac:dyDescent="0.2">
      <c r="A1597" s="134" t="s">
        <v>3209</v>
      </c>
      <c r="B1597" s="135" t="s">
        <v>3210</v>
      </c>
      <c r="C1597" s="136">
        <v>31396.080000000002</v>
      </c>
      <c r="D1597" s="136">
        <v>596.53</v>
      </c>
      <c r="E1597" s="136">
        <v>0</v>
      </c>
      <c r="F1597" s="136">
        <v>596.53</v>
      </c>
      <c r="G1597" s="137">
        <v>0</v>
      </c>
      <c r="H1597" s="142"/>
      <c r="I1597" s="142"/>
      <c r="J1597" s="142"/>
      <c r="K1597" s="142"/>
      <c r="L1597" s="143"/>
      <c r="M1597" s="143"/>
      <c r="N1597" s="143"/>
      <c r="Y1597" s="30">
        <f t="shared" si="24"/>
        <v>596.53</v>
      </c>
    </row>
    <row r="1598" spans="1:25" x14ac:dyDescent="0.2">
      <c r="A1598" s="134" t="s">
        <v>3211</v>
      </c>
      <c r="B1598" s="135" t="s">
        <v>3212</v>
      </c>
      <c r="C1598" s="136">
        <v>21389.77</v>
      </c>
      <c r="D1598" s="136">
        <v>406.41</v>
      </c>
      <c r="E1598" s="136">
        <v>0</v>
      </c>
      <c r="F1598" s="136">
        <v>406.41</v>
      </c>
      <c r="G1598" s="137">
        <v>0</v>
      </c>
      <c r="H1598" s="142"/>
      <c r="I1598" s="142"/>
      <c r="J1598" s="142"/>
      <c r="K1598" s="142"/>
      <c r="L1598" s="143"/>
      <c r="M1598" s="143"/>
      <c r="N1598" s="143"/>
      <c r="Y1598" s="30">
        <f t="shared" si="24"/>
        <v>406.41</v>
      </c>
    </row>
    <row r="1599" spans="1:25" x14ac:dyDescent="0.2">
      <c r="A1599" s="134" t="s">
        <v>3213</v>
      </c>
      <c r="B1599" s="135" t="s">
        <v>3214</v>
      </c>
      <c r="C1599" s="136">
        <v>24118.94</v>
      </c>
      <c r="D1599" s="136">
        <v>458.26</v>
      </c>
      <c r="E1599" s="136">
        <v>0</v>
      </c>
      <c r="F1599" s="136">
        <v>458.26</v>
      </c>
      <c r="G1599" s="137">
        <v>0</v>
      </c>
      <c r="H1599" s="142"/>
      <c r="I1599" s="142"/>
      <c r="J1599" s="142"/>
      <c r="K1599" s="142"/>
      <c r="L1599" s="143"/>
      <c r="M1599" s="143"/>
      <c r="N1599" s="143"/>
      <c r="Y1599" s="30">
        <f t="shared" si="24"/>
        <v>458.26</v>
      </c>
    </row>
    <row r="1600" spans="1:25" x14ac:dyDescent="0.2">
      <c r="A1600" s="134" t="s">
        <v>3215</v>
      </c>
      <c r="B1600" s="135" t="s">
        <v>3216</v>
      </c>
      <c r="C1600" s="136">
        <v>21484.3</v>
      </c>
      <c r="D1600" s="136">
        <v>408.2</v>
      </c>
      <c r="E1600" s="136">
        <v>0</v>
      </c>
      <c r="F1600" s="136">
        <v>408.2</v>
      </c>
      <c r="G1600" s="137">
        <v>0</v>
      </c>
      <c r="H1600" s="142"/>
      <c r="I1600" s="142"/>
      <c r="J1600" s="142"/>
      <c r="K1600" s="142"/>
      <c r="L1600" s="143"/>
      <c r="M1600" s="143"/>
      <c r="N1600" s="143"/>
      <c r="Y1600" s="30">
        <f t="shared" si="24"/>
        <v>408.2</v>
      </c>
    </row>
    <row r="1601" spans="1:25" x14ac:dyDescent="0.2">
      <c r="A1601" s="134" t="s">
        <v>3217</v>
      </c>
      <c r="B1601" s="135" t="s">
        <v>3218</v>
      </c>
      <c r="C1601" s="136">
        <v>201879.47</v>
      </c>
      <c r="D1601" s="136">
        <v>3835.71</v>
      </c>
      <c r="E1601" s="136">
        <v>0</v>
      </c>
      <c r="F1601" s="136">
        <v>3835.71</v>
      </c>
      <c r="G1601" s="137">
        <v>0</v>
      </c>
      <c r="H1601" s="142"/>
      <c r="I1601" s="142"/>
      <c r="J1601" s="142"/>
      <c r="K1601" s="142"/>
      <c r="L1601" s="143"/>
      <c r="M1601" s="143"/>
      <c r="N1601" s="143"/>
      <c r="Y1601" s="30">
        <f t="shared" si="24"/>
        <v>3835.71</v>
      </c>
    </row>
    <row r="1602" spans="1:25" x14ac:dyDescent="0.2">
      <c r="A1602" s="134" t="s">
        <v>3219</v>
      </c>
      <c r="B1602" s="135" t="s">
        <v>3220</v>
      </c>
      <c r="C1602" s="136">
        <v>91324.6</v>
      </c>
      <c r="D1602" s="136">
        <v>1735.17</v>
      </c>
      <c r="E1602" s="136">
        <v>0</v>
      </c>
      <c r="F1602" s="136">
        <v>1735.17</v>
      </c>
      <c r="G1602" s="137">
        <v>0</v>
      </c>
      <c r="H1602" s="142"/>
      <c r="I1602" s="142"/>
      <c r="J1602" s="142"/>
      <c r="K1602" s="142"/>
      <c r="L1602" s="143"/>
      <c r="M1602" s="143"/>
      <c r="N1602" s="143"/>
      <c r="Y1602" s="30">
        <f t="shared" si="24"/>
        <v>1735.17</v>
      </c>
    </row>
    <row r="1603" spans="1:25" x14ac:dyDescent="0.2">
      <c r="A1603" s="134" t="s">
        <v>3221</v>
      </c>
      <c r="B1603" s="135" t="s">
        <v>3222</v>
      </c>
      <c r="C1603" s="136">
        <v>4667.9799999999996</v>
      </c>
      <c r="D1603" s="136">
        <v>88.69</v>
      </c>
      <c r="E1603" s="136">
        <v>0</v>
      </c>
      <c r="F1603" s="136">
        <v>88.69</v>
      </c>
      <c r="G1603" s="137">
        <v>0</v>
      </c>
      <c r="H1603" s="142"/>
      <c r="I1603" s="142"/>
      <c r="J1603" s="142"/>
      <c r="K1603" s="142"/>
      <c r="L1603" s="143"/>
      <c r="M1603" s="143"/>
      <c r="N1603" s="143"/>
      <c r="Y1603" s="30">
        <f t="shared" si="24"/>
        <v>88.69</v>
      </c>
    </row>
    <row r="1604" spans="1:25" x14ac:dyDescent="0.2">
      <c r="A1604" s="134" t="s">
        <v>3223</v>
      </c>
      <c r="B1604" s="135" t="s">
        <v>3224</v>
      </c>
      <c r="C1604" s="136">
        <v>35817.589999999997</v>
      </c>
      <c r="D1604" s="136">
        <v>680.54</v>
      </c>
      <c r="E1604" s="136">
        <v>0</v>
      </c>
      <c r="F1604" s="136">
        <v>680.54</v>
      </c>
      <c r="G1604" s="137">
        <v>0</v>
      </c>
      <c r="H1604" s="142"/>
      <c r="I1604" s="142"/>
      <c r="J1604" s="142"/>
      <c r="K1604" s="142"/>
      <c r="L1604" s="143"/>
      <c r="M1604" s="143"/>
      <c r="N1604" s="143"/>
      <c r="Y1604" s="30">
        <f t="shared" si="24"/>
        <v>680.54</v>
      </c>
    </row>
    <row r="1605" spans="1:25" x14ac:dyDescent="0.2">
      <c r="A1605" s="134" t="s">
        <v>3225</v>
      </c>
      <c r="B1605" s="135" t="s">
        <v>3226</v>
      </c>
      <c r="C1605" s="136">
        <v>13748.88</v>
      </c>
      <c r="D1605" s="136">
        <v>261.23</v>
      </c>
      <c r="E1605" s="136">
        <v>0</v>
      </c>
      <c r="F1605" s="136">
        <v>261.23</v>
      </c>
      <c r="G1605" s="137">
        <v>0</v>
      </c>
      <c r="H1605" s="142"/>
      <c r="I1605" s="142"/>
      <c r="J1605" s="142"/>
      <c r="K1605" s="142"/>
      <c r="L1605" s="143"/>
      <c r="M1605" s="143"/>
      <c r="N1605" s="143"/>
      <c r="Y1605" s="30">
        <f t="shared" si="24"/>
        <v>261.23</v>
      </c>
    </row>
    <row r="1606" spans="1:25" x14ac:dyDescent="0.2">
      <c r="A1606" s="134" t="s">
        <v>3227</v>
      </c>
      <c r="B1606" s="135" t="s">
        <v>3228</v>
      </c>
      <c r="C1606" s="136">
        <v>45124.62</v>
      </c>
      <c r="D1606" s="136">
        <v>857.37</v>
      </c>
      <c r="E1606" s="136">
        <v>0</v>
      </c>
      <c r="F1606" s="136">
        <v>857.37</v>
      </c>
      <c r="G1606" s="137">
        <v>0</v>
      </c>
      <c r="H1606" s="142"/>
      <c r="I1606" s="142"/>
      <c r="J1606" s="142"/>
      <c r="K1606" s="142"/>
      <c r="L1606" s="143"/>
      <c r="M1606" s="143"/>
      <c r="N1606" s="143"/>
      <c r="Y1606" s="30">
        <f t="shared" si="24"/>
        <v>857.37</v>
      </c>
    </row>
    <row r="1607" spans="1:25" x14ac:dyDescent="0.2">
      <c r="A1607" s="134" t="s">
        <v>3229</v>
      </c>
      <c r="B1607" s="135" t="s">
        <v>3230</v>
      </c>
      <c r="C1607" s="136">
        <v>60360.58</v>
      </c>
      <c r="D1607" s="136">
        <v>1146.8499999999999</v>
      </c>
      <c r="E1607" s="136">
        <v>0</v>
      </c>
      <c r="F1607" s="136">
        <v>1146.8499999999999</v>
      </c>
      <c r="G1607" s="137">
        <v>0</v>
      </c>
      <c r="H1607" s="142"/>
      <c r="I1607" s="142"/>
      <c r="J1607" s="142"/>
      <c r="K1607" s="142"/>
      <c r="L1607" s="143"/>
      <c r="M1607" s="143"/>
      <c r="N1607" s="143"/>
      <c r="Y1607" s="30">
        <f t="shared" si="24"/>
        <v>1146.8499999999999</v>
      </c>
    </row>
    <row r="1608" spans="1:25" x14ac:dyDescent="0.2">
      <c r="A1608" s="134" t="s">
        <v>3231</v>
      </c>
      <c r="B1608" s="135" t="s">
        <v>3232</v>
      </c>
      <c r="C1608" s="136">
        <v>35248.07</v>
      </c>
      <c r="D1608" s="136">
        <v>669.71</v>
      </c>
      <c r="E1608" s="136">
        <v>0</v>
      </c>
      <c r="F1608" s="136">
        <v>669.71</v>
      </c>
      <c r="G1608" s="137">
        <v>0</v>
      </c>
      <c r="H1608" s="142"/>
      <c r="I1608" s="142"/>
      <c r="J1608" s="142"/>
      <c r="K1608" s="142"/>
      <c r="L1608" s="143"/>
      <c r="M1608" s="143"/>
      <c r="N1608" s="143"/>
      <c r="Y1608" s="30">
        <f t="shared" si="24"/>
        <v>669.71</v>
      </c>
    </row>
    <row r="1609" spans="1:25" x14ac:dyDescent="0.2">
      <c r="A1609" s="134" t="s">
        <v>3233</v>
      </c>
      <c r="B1609" s="135" t="s">
        <v>3234</v>
      </c>
      <c r="C1609" s="136">
        <v>29595.46</v>
      </c>
      <c r="D1609" s="136">
        <v>562.32000000000005</v>
      </c>
      <c r="E1609" s="136">
        <v>0</v>
      </c>
      <c r="F1609" s="136">
        <v>562.32000000000005</v>
      </c>
      <c r="G1609" s="137">
        <v>0</v>
      </c>
      <c r="H1609" s="142"/>
      <c r="I1609" s="142"/>
      <c r="J1609" s="142"/>
      <c r="K1609" s="142"/>
      <c r="L1609" s="143"/>
      <c r="M1609" s="143"/>
      <c r="N1609" s="143"/>
      <c r="Y1609" s="30">
        <f t="shared" si="24"/>
        <v>562.32000000000005</v>
      </c>
    </row>
    <row r="1610" spans="1:25" x14ac:dyDescent="0.2">
      <c r="A1610" s="134" t="s">
        <v>3235</v>
      </c>
      <c r="B1610" s="135" t="s">
        <v>3236</v>
      </c>
      <c r="C1610" s="136">
        <v>38707.18</v>
      </c>
      <c r="D1610" s="136">
        <v>735.44</v>
      </c>
      <c r="E1610" s="136">
        <v>0</v>
      </c>
      <c r="F1610" s="136">
        <v>735.44</v>
      </c>
      <c r="G1610" s="137">
        <v>0</v>
      </c>
      <c r="H1610" s="142"/>
      <c r="I1610" s="142"/>
      <c r="J1610" s="142"/>
      <c r="K1610" s="142"/>
      <c r="L1610" s="143"/>
      <c r="M1610" s="143"/>
      <c r="N1610" s="143"/>
      <c r="Y1610" s="30">
        <f t="shared" si="24"/>
        <v>735.44</v>
      </c>
    </row>
    <row r="1611" spans="1:25" x14ac:dyDescent="0.2">
      <c r="A1611" s="134" t="s">
        <v>3237</v>
      </c>
      <c r="B1611" s="135" t="s">
        <v>3238</v>
      </c>
      <c r="C1611" s="136">
        <v>38277.81</v>
      </c>
      <c r="D1611" s="136">
        <v>727.28</v>
      </c>
      <c r="E1611" s="136">
        <v>0</v>
      </c>
      <c r="F1611" s="136">
        <v>727.28</v>
      </c>
      <c r="G1611" s="137">
        <v>0</v>
      </c>
      <c r="H1611" s="142"/>
      <c r="I1611" s="142"/>
      <c r="J1611" s="142"/>
      <c r="K1611" s="142"/>
      <c r="L1611" s="143"/>
      <c r="M1611" s="143"/>
      <c r="N1611" s="143"/>
      <c r="Y1611" s="30">
        <f t="shared" si="24"/>
        <v>727.28</v>
      </c>
    </row>
    <row r="1612" spans="1:25" x14ac:dyDescent="0.2">
      <c r="A1612" s="134" t="s">
        <v>3239</v>
      </c>
      <c r="B1612" s="135" t="s">
        <v>3240</v>
      </c>
      <c r="C1612" s="136">
        <v>103854.59</v>
      </c>
      <c r="D1612" s="136">
        <v>1973.24</v>
      </c>
      <c r="E1612" s="136">
        <v>0</v>
      </c>
      <c r="F1612" s="136">
        <v>1973.24</v>
      </c>
      <c r="G1612" s="137">
        <v>0</v>
      </c>
      <c r="H1612" s="142"/>
      <c r="I1612" s="142"/>
      <c r="J1612" s="142"/>
      <c r="K1612" s="142"/>
      <c r="L1612" s="143"/>
      <c r="M1612" s="143"/>
      <c r="N1612" s="143"/>
      <c r="Y1612" s="30">
        <f t="shared" si="24"/>
        <v>1973.24</v>
      </c>
    </row>
    <row r="1613" spans="1:25" x14ac:dyDescent="0.2">
      <c r="A1613" s="134" t="s">
        <v>3241</v>
      </c>
      <c r="B1613" s="135" t="s">
        <v>3242</v>
      </c>
      <c r="C1613" s="136">
        <v>75579.77</v>
      </c>
      <c r="D1613" s="136">
        <v>1436.02</v>
      </c>
      <c r="E1613" s="136">
        <v>1335.92</v>
      </c>
      <c r="F1613" s="136">
        <v>100.1</v>
      </c>
      <c r="G1613" s="137">
        <v>0</v>
      </c>
      <c r="H1613" s="142"/>
      <c r="I1613" s="142"/>
      <c r="J1613" s="142"/>
      <c r="K1613" s="142"/>
      <c r="L1613" s="143"/>
      <c r="M1613" s="143"/>
      <c r="N1613" s="143"/>
      <c r="Y1613" s="30">
        <f t="shared" si="24"/>
        <v>100.1</v>
      </c>
    </row>
    <row r="1614" spans="1:25" x14ac:dyDescent="0.2">
      <c r="A1614" s="134" t="s">
        <v>3243</v>
      </c>
      <c r="B1614" s="135" t="s">
        <v>3244</v>
      </c>
      <c r="C1614" s="136">
        <v>3248.6</v>
      </c>
      <c r="D1614" s="136">
        <v>61.72</v>
      </c>
      <c r="E1614" s="136">
        <v>0</v>
      </c>
      <c r="F1614" s="136">
        <v>61.72</v>
      </c>
      <c r="G1614" s="137">
        <v>0</v>
      </c>
      <c r="H1614" s="142"/>
      <c r="I1614" s="142"/>
      <c r="J1614" s="142"/>
      <c r="K1614" s="142"/>
      <c r="L1614" s="143"/>
      <c r="M1614" s="143"/>
      <c r="N1614" s="143"/>
      <c r="Y1614" s="30">
        <f t="shared" si="24"/>
        <v>61.72</v>
      </c>
    </row>
    <row r="1615" spans="1:25" x14ac:dyDescent="0.2">
      <c r="A1615" s="134" t="s">
        <v>3245</v>
      </c>
      <c r="B1615" s="135" t="s">
        <v>3246</v>
      </c>
      <c r="C1615" s="136">
        <v>20179.95</v>
      </c>
      <c r="D1615" s="136">
        <v>383.42</v>
      </c>
      <c r="E1615" s="136">
        <v>0</v>
      </c>
      <c r="F1615" s="136">
        <v>383.42</v>
      </c>
      <c r="G1615" s="137">
        <v>0</v>
      </c>
      <c r="H1615" s="142"/>
      <c r="I1615" s="142"/>
      <c r="J1615" s="142"/>
      <c r="K1615" s="142"/>
      <c r="L1615" s="143"/>
      <c r="M1615" s="143"/>
      <c r="N1615" s="143"/>
      <c r="Y1615" s="30">
        <f t="shared" ref="Y1615:Y1678" si="25">W1615+R1615+M1615+F1615</f>
        <v>383.42</v>
      </c>
    </row>
    <row r="1616" spans="1:25" x14ac:dyDescent="0.2">
      <c r="A1616" s="134" t="s">
        <v>3247</v>
      </c>
      <c r="B1616" s="135" t="s">
        <v>3248</v>
      </c>
      <c r="C1616" s="136">
        <v>25460.42</v>
      </c>
      <c r="D1616" s="136">
        <v>483.75</v>
      </c>
      <c r="E1616" s="136">
        <v>0</v>
      </c>
      <c r="F1616" s="136">
        <v>483.75</v>
      </c>
      <c r="G1616" s="137">
        <v>0</v>
      </c>
      <c r="H1616" s="142"/>
      <c r="I1616" s="142"/>
      <c r="J1616" s="142"/>
      <c r="K1616" s="142"/>
      <c r="L1616" s="143"/>
      <c r="M1616" s="143"/>
      <c r="N1616" s="143"/>
      <c r="Y1616" s="30">
        <f t="shared" si="25"/>
        <v>483.75</v>
      </c>
    </row>
    <row r="1617" spans="1:25" x14ac:dyDescent="0.2">
      <c r="A1617" s="134" t="s">
        <v>3249</v>
      </c>
      <c r="B1617" s="135" t="s">
        <v>3250</v>
      </c>
      <c r="C1617" s="136">
        <v>18089.64</v>
      </c>
      <c r="D1617" s="136">
        <v>343.7</v>
      </c>
      <c r="E1617" s="136">
        <v>0</v>
      </c>
      <c r="F1617" s="136">
        <v>343.7</v>
      </c>
      <c r="G1617" s="137">
        <v>0</v>
      </c>
      <c r="H1617" s="142"/>
      <c r="I1617" s="142"/>
      <c r="J1617" s="142"/>
      <c r="K1617" s="142"/>
      <c r="L1617" s="143"/>
      <c r="M1617" s="143"/>
      <c r="N1617" s="143"/>
      <c r="Y1617" s="30">
        <f t="shared" si="25"/>
        <v>343.7</v>
      </c>
    </row>
    <row r="1618" spans="1:25" x14ac:dyDescent="0.2">
      <c r="A1618" s="134" t="s">
        <v>3251</v>
      </c>
      <c r="B1618" s="135" t="s">
        <v>3252</v>
      </c>
      <c r="C1618" s="136">
        <v>131657.41</v>
      </c>
      <c r="D1618" s="136">
        <v>2501.4899999999998</v>
      </c>
      <c r="E1618" s="136">
        <v>0</v>
      </c>
      <c r="F1618" s="136">
        <v>2501.4899999999998</v>
      </c>
      <c r="G1618" s="137">
        <v>0</v>
      </c>
      <c r="H1618" s="142"/>
      <c r="I1618" s="142"/>
      <c r="J1618" s="142"/>
      <c r="K1618" s="142"/>
      <c r="L1618" s="143"/>
      <c r="M1618" s="143"/>
      <c r="N1618" s="143"/>
      <c r="Y1618" s="30">
        <f t="shared" si="25"/>
        <v>2501.4899999999998</v>
      </c>
    </row>
    <row r="1619" spans="1:25" x14ac:dyDescent="0.2">
      <c r="A1619" s="134" t="s">
        <v>3253</v>
      </c>
      <c r="B1619" s="135" t="s">
        <v>3254</v>
      </c>
      <c r="C1619" s="136">
        <v>5111.5600000000004</v>
      </c>
      <c r="D1619" s="136">
        <v>97.12</v>
      </c>
      <c r="E1619" s="136">
        <v>0</v>
      </c>
      <c r="F1619" s="136">
        <v>97.12</v>
      </c>
      <c r="G1619" s="137">
        <v>0</v>
      </c>
      <c r="H1619" s="142"/>
      <c r="I1619" s="142"/>
      <c r="J1619" s="142"/>
      <c r="K1619" s="142"/>
      <c r="L1619" s="143"/>
      <c r="M1619" s="143"/>
      <c r="N1619" s="143"/>
      <c r="Y1619" s="30">
        <f t="shared" si="25"/>
        <v>97.12</v>
      </c>
    </row>
    <row r="1620" spans="1:25" x14ac:dyDescent="0.2">
      <c r="A1620" s="134" t="s">
        <v>3255</v>
      </c>
      <c r="B1620" s="135" t="s">
        <v>3256</v>
      </c>
      <c r="C1620" s="136">
        <v>16412.25</v>
      </c>
      <c r="D1620" s="136">
        <v>311.83</v>
      </c>
      <c r="E1620" s="136">
        <v>0</v>
      </c>
      <c r="F1620" s="136">
        <v>311.83</v>
      </c>
      <c r="G1620" s="137">
        <v>0</v>
      </c>
      <c r="H1620" s="142"/>
      <c r="I1620" s="142"/>
      <c r="J1620" s="142"/>
      <c r="K1620" s="142"/>
      <c r="L1620" s="143"/>
      <c r="M1620" s="143"/>
      <c r="N1620" s="143"/>
      <c r="Y1620" s="30">
        <f t="shared" si="25"/>
        <v>311.83</v>
      </c>
    </row>
    <row r="1621" spans="1:25" x14ac:dyDescent="0.2">
      <c r="A1621" s="134" t="s">
        <v>3257</v>
      </c>
      <c r="B1621" s="135" t="s">
        <v>3258</v>
      </c>
      <c r="C1621" s="136">
        <v>14436.27</v>
      </c>
      <c r="D1621" s="136">
        <v>274.29000000000002</v>
      </c>
      <c r="E1621" s="136">
        <v>0</v>
      </c>
      <c r="F1621" s="136">
        <v>274.29000000000002</v>
      </c>
      <c r="G1621" s="137">
        <v>0</v>
      </c>
      <c r="H1621" s="142"/>
      <c r="I1621" s="142"/>
      <c r="J1621" s="142"/>
      <c r="K1621" s="142"/>
      <c r="L1621" s="143"/>
      <c r="M1621" s="143"/>
      <c r="N1621" s="143"/>
      <c r="Y1621" s="30">
        <f t="shared" si="25"/>
        <v>274.29000000000002</v>
      </c>
    </row>
    <row r="1622" spans="1:25" x14ac:dyDescent="0.2">
      <c r="A1622" s="134" t="s">
        <v>3259</v>
      </c>
      <c r="B1622" s="135" t="s">
        <v>3260</v>
      </c>
      <c r="C1622" s="136">
        <v>30330.77</v>
      </c>
      <c r="D1622" s="136">
        <v>576.29</v>
      </c>
      <c r="E1622" s="136">
        <v>0</v>
      </c>
      <c r="F1622" s="136">
        <v>576.29</v>
      </c>
      <c r="G1622" s="137">
        <v>0</v>
      </c>
      <c r="H1622" s="142"/>
      <c r="I1622" s="142"/>
      <c r="J1622" s="142"/>
      <c r="K1622" s="142"/>
      <c r="L1622" s="143"/>
      <c r="M1622" s="143"/>
      <c r="N1622" s="143"/>
      <c r="Y1622" s="30">
        <f t="shared" si="25"/>
        <v>576.29</v>
      </c>
    </row>
    <row r="1623" spans="1:25" x14ac:dyDescent="0.2">
      <c r="A1623" s="134" t="s">
        <v>3261</v>
      </c>
      <c r="B1623" s="135" t="s">
        <v>3262</v>
      </c>
      <c r="C1623" s="136">
        <v>50749.8</v>
      </c>
      <c r="D1623" s="136">
        <v>964.25</v>
      </c>
      <c r="E1623" s="136">
        <v>0</v>
      </c>
      <c r="F1623" s="136">
        <v>964.25</v>
      </c>
      <c r="G1623" s="137">
        <v>0</v>
      </c>
      <c r="H1623" s="142"/>
      <c r="I1623" s="142"/>
      <c r="J1623" s="142"/>
      <c r="K1623" s="142"/>
      <c r="L1623" s="143"/>
      <c r="M1623" s="143"/>
      <c r="N1623" s="143"/>
      <c r="Y1623" s="30">
        <f t="shared" si="25"/>
        <v>964.25</v>
      </c>
    </row>
    <row r="1624" spans="1:25" x14ac:dyDescent="0.2">
      <c r="A1624" s="134" t="s">
        <v>3263</v>
      </c>
      <c r="B1624" s="135" t="s">
        <v>3264</v>
      </c>
      <c r="C1624" s="136">
        <v>107740.15</v>
      </c>
      <c r="D1624" s="136">
        <v>2047.06</v>
      </c>
      <c r="E1624" s="136">
        <v>0</v>
      </c>
      <c r="F1624" s="136">
        <v>2047.06</v>
      </c>
      <c r="G1624" s="137">
        <v>0</v>
      </c>
      <c r="H1624" s="142"/>
      <c r="I1624" s="142"/>
      <c r="J1624" s="142"/>
      <c r="K1624" s="142"/>
      <c r="L1624" s="143"/>
      <c r="M1624" s="143"/>
      <c r="N1624" s="143"/>
      <c r="Y1624" s="30">
        <f t="shared" si="25"/>
        <v>2047.06</v>
      </c>
    </row>
    <row r="1625" spans="1:25" x14ac:dyDescent="0.2">
      <c r="A1625" s="134" t="s">
        <v>3265</v>
      </c>
      <c r="B1625" s="135" t="s">
        <v>3266</v>
      </c>
      <c r="C1625" s="136">
        <v>229857.6</v>
      </c>
      <c r="D1625" s="136">
        <v>4367.3</v>
      </c>
      <c r="E1625" s="136">
        <v>0</v>
      </c>
      <c r="F1625" s="136">
        <v>4367.3</v>
      </c>
      <c r="G1625" s="137">
        <v>0</v>
      </c>
      <c r="H1625" s="142"/>
      <c r="I1625" s="142"/>
      <c r="J1625" s="142"/>
      <c r="K1625" s="142"/>
      <c r="L1625" s="143"/>
      <c r="M1625" s="143"/>
      <c r="N1625" s="143"/>
      <c r="Y1625" s="30">
        <f t="shared" si="25"/>
        <v>4367.3</v>
      </c>
    </row>
    <row r="1626" spans="1:25" x14ac:dyDescent="0.2">
      <c r="A1626" s="134" t="s">
        <v>3267</v>
      </c>
      <c r="B1626" s="135" t="s">
        <v>3268</v>
      </c>
      <c r="C1626" s="136">
        <v>29049.75</v>
      </c>
      <c r="D1626" s="136">
        <v>551.95000000000005</v>
      </c>
      <c r="E1626" s="136">
        <v>0</v>
      </c>
      <c r="F1626" s="136">
        <v>551.95000000000005</v>
      </c>
      <c r="G1626" s="137">
        <v>0</v>
      </c>
      <c r="H1626" s="142"/>
      <c r="I1626" s="142"/>
      <c r="J1626" s="142"/>
      <c r="K1626" s="142"/>
      <c r="L1626" s="143"/>
      <c r="M1626" s="143"/>
      <c r="N1626" s="143"/>
      <c r="Y1626" s="30">
        <f t="shared" si="25"/>
        <v>551.95000000000005</v>
      </c>
    </row>
    <row r="1627" spans="1:25" x14ac:dyDescent="0.2">
      <c r="A1627" s="134" t="s">
        <v>3269</v>
      </c>
      <c r="B1627" s="135" t="s">
        <v>3270</v>
      </c>
      <c r="C1627" s="136">
        <v>22448.44</v>
      </c>
      <c r="D1627" s="136">
        <v>426.52</v>
      </c>
      <c r="E1627" s="136">
        <v>0</v>
      </c>
      <c r="F1627" s="136">
        <v>426.52</v>
      </c>
      <c r="G1627" s="137">
        <v>0</v>
      </c>
      <c r="H1627" s="142"/>
      <c r="I1627" s="142"/>
      <c r="J1627" s="142"/>
      <c r="K1627" s="142"/>
      <c r="L1627" s="143"/>
      <c r="M1627" s="143"/>
      <c r="N1627" s="143"/>
      <c r="Y1627" s="30">
        <f t="shared" si="25"/>
        <v>426.52</v>
      </c>
    </row>
    <row r="1628" spans="1:25" x14ac:dyDescent="0.2">
      <c r="A1628" s="134" t="s">
        <v>3271</v>
      </c>
      <c r="B1628" s="135" t="s">
        <v>3272</v>
      </c>
      <c r="C1628" s="136">
        <v>563288.92000000004</v>
      </c>
      <c r="D1628" s="136">
        <v>10702.49</v>
      </c>
      <c r="E1628" s="136">
        <v>0</v>
      </c>
      <c r="F1628" s="136">
        <v>10702.49</v>
      </c>
      <c r="G1628" s="137">
        <v>0</v>
      </c>
      <c r="H1628" s="142"/>
      <c r="I1628" s="142"/>
      <c r="J1628" s="142"/>
      <c r="K1628" s="142"/>
      <c r="L1628" s="143"/>
      <c r="M1628" s="143"/>
      <c r="N1628" s="143"/>
      <c r="Y1628" s="30">
        <f t="shared" si="25"/>
        <v>10702.49</v>
      </c>
    </row>
    <row r="1629" spans="1:25" x14ac:dyDescent="0.2">
      <c r="A1629" s="134" t="s">
        <v>3273</v>
      </c>
      <c r="B1629" s="135" t="s">
        <v>3274</v>
      </c>
      <c r="C1629" s="136">
        <v>15158.76</v>
      </c>
      <c r="D1629" s="136">
        <v>288.02</v>
      </c>
      <c r="E1629" s="136">
        <v>0</v>
      </c>
      <c r="F1629" s="136">
        <v>288.02</v>
      </c>
      <c r="G1629" s="137">
        <v>0</v>
      </c>
      <c r="H1629" s="142"/>
      <c r="I1629" s="142"/>
      <c r="J1629" s="142"/>
      <c r="K1629" s="142"/>
      <c r="L1629" s="143"/>
      <c r="M1629" s="143"/>
      <c r="N1629" s="143"/>
      <c r="Y1629" s="30">
        <f t="shared" si="25"/>
        <v>288.02</v>
      </c>
    </row>
    <row r="1630" spans="1:25" x14ac:dyDescent="0.2">
      <c r="A1630" s="134" t="s">
        <v>3275</v>
      </c>
      <c r="B1630" s="135" t="s">
        <v>3276</v>
      </c>
      <c r="C1630" s="136">
        <v>21489.94</v>
      </c>
      <c r="D1630" s="136">
        <v>408.31</v>
      </c>
      <c r="E1630" s="136">
        <v>0</v>
      </c>
      <c r="F1630" s="136">
        <v>408.31</v>
      </c>
      <c r="G1630" s="137">
        <v>0</v>
      </c>
      <c r="H1630" s="142"/>
      <c r="I1630" s="142"/>
      <c r="J1630" s="142"/>
      <c r="K1630" s="142"/>
      <c r="L1630" s="143"/>
      <c r="M1630" s="143"/>
      <c r="N1630" s="143"/>
      <c r="Y1630" s="30">
        <f t="shared" si="25"/>
        <v>408.31</v>
      </c>
    </row>
    <row r="1631" spans="1:25" x14ac:dyDescent="0.2">
      <c r="A1631" s="134" t="s">
        <v>3277</v>
      </c>
      <c r="B1631" s="135" t="s">
        <v>3278</v>
      </c>
      <c r="C1631" s="136">
        <v>17335.47</v>
      </c>
      <c r="D1631" s="136">
        <v>329.38</v>
      </c>
      <c r="E1631" s="136">
        <v>0</v>
      </c>
      <c r="F1631" s="136">
        <v>329.38</v>
      </c>
      <c r="G1631" s="137">
        <v>0</v>
      </c>
      <c r="H1631" s="142"/>
      <c r="I1631" s="142"/>
      <c r="J1631" s="142"/>
      <c r="K1631" s="142"/>
      <c r="L1631" s="143"/>
      <c r="M1631" s="143"/>
      <c r="N1631" s="143"/>
      <c r="Y1631" s="30">
        <f t="shared" si="25"/>
        <v>329.38</v>
      </c>
    </row>
    <row r="1632" spans="1:25" x14ac:dyDescent="0.2">
      <c r="A1632" s="134" t="s">
        <v>3279</v>
      </c>
      <c r="B1632" s="135" t="s">
        <v>3280</v>
      </c>
      <c r="C1632" s="136">
        <v>27271.24</v>
      </c>
      <c r="D1632" s="136">
        <v>518.15</v>
      </c>
      <c r="E1632" s="136">
        <v>0</v>
      </c>
      <c r="F1632" s="136">
        <v>518.15</v>
      </c>
      <c r="G1632" s="137">
        <v>0</v>
      </c>
      <c r="H1632" s="142"/>
      <c r="I1632" s="142"/>
      <c r="J1632" s="142"/>
      <c r="K1632" s="142"/>
      <c r="L1632" s="143"/>
      <c r="M1632" s="143"/>
      <c r="N1632" s="143"/>
      <c r="Y1632" s="30">
        <f t="shared" si="25"/>
        <v>518.15</v>
      </c>
    </row>
    <row r="1633" spans="1:25" x14ac:dyDescent="0.2">
      <c r="A1633" s="134" t="s">
        <v>3281</v>
      </c>
      <c r="B1633" s="135" t="s">
        <v>3282</v>
      </c>
      <c r="C1633" s="136">
        <v>9259.2000000000007</v>
      </c>
      <c r="D1633" s="136">
        <v>175.93</v>
      </c>
      <c r="E1633" s="136">
        <v>0</v>
      </c>
      <c r="F1633" s="136">
        <v>175.93</v>
      </c>
      <c r="G1633" s="137">
        <v>0</v>
      </c>
      <c r="H1633" s="142"/>
      <c r="I1633" s="142"/>
      <c r="J1633" s="142"/>
      <c r="K1633" s="142"/>
      <c r="L1633" s="143"/>
      <c r="M1633" s="143"/>
      <c r="N1633" s="143"/>
      <c r="Y1633" s="30">
        <f t="shared" si="25"/>
        <v>175.93</v>
      </c>
    </row>
    <row r="1634" spans="1:25" x14ac:dyDescent="0.2">
      <c r="A1634" s="134" t="s">
        <v>3283</v>
      </c>
      <c r="B1634" s="135" t="s">
        <v>3284</v>
      </c>
      <c r="C1634" s="136">
        <v>7685.11</v>
      </c>
      <c r="D1634" s="136">
        <v>146.02000000000001</v>
      </c>
      <c r="E1634" s="136">
        <v>0</v>
      </c>
      <c r="F1634" s="136">
        <v>146.02000000000001</v>
      </c>
      <c r="G1634" s="137">
        <v>0</v>
      </c>
      <c r="H1634" s="142"/>
      <c r="I1634" s="142"/>
      <c r="J1634" s="142"/>
      <c r="K1634" s="142"/>
      <c r="L1634" s="143"/>
      <c r="M1634" s="143"/>
      <c r="N1634" s="143"/>
      <c r="Y1634" s="30">
        <f t="shared" si="25"/>
        <v>146.02000000000001</v>
      </c>
    </row>
    <row r="1635" spans="1:25" x14ac:dyDescent="0.2">
      <c r="A1635" s="134" t="s">
        <v>3285</v>
      </c>
      <c r="B1635" s="135" t="s">
        <v>3286</v>
      </c>
      <c r="C1635" s="136">
        <v>13881.29</v>
      </c>
      <c r="D1635" s="136">
        <v>263.75</v>
      </c>
      <c r="E1635" s="136">
        <v>0</v>
      </c>
      <c r="F1635" s="136">
        <v>263.75</v>
      </c>
      <c r="G1635" s="137">
        <v>0</v>
      </c>
      <c r="H1635" s="142"/>
      <c r="I1635" s="142"/>
      <c r="J1635" s="142"/>
      <c r="K1635" s="142"/>
      <c r="L1635" s="143"/>
      <c r="M1635" s="143"/>
      <c r="N1635" s="143"/>
      <c r="Y1635" s="30">
        <f t="shared" si="25"/>
        <v>263.75</v>
      </c>
    </row>
    <row r="1636" spans="1:25" x14ac:dyDescent="0.2">
      <c r="A1636" s="134" t="s">
        <v>3287</v>
      </c>
      <c r="B1636" s="135" t="s">
        <v>3288</v>
      </c>
      <c r="C1636" s="136">
        <v>1843.58</v>
      </c>
      <c r="D1636" s="136">
        <v>35.03</v>
      </c>
      <c r="E1636" s="136">
        <v>0</v>
      </c>
      <c r="F1636" s="136">
        <v>35.03</v>
      </c>
      <c r="G1636" s="137">
        <v>0</v>
      </c>
      <c r="H1636" s="142"/>
      <c r="I1636" s="142"/>
      <c r="J1636" s="142"/>
      <c r="K1636" s="142"/>
      <c r="L1636" s="143"/>
      <c r="M1636" s="143"/>
      <c r="N1636" s="143"/>
      <c r="Y1636" s="30">
        <f t="shared" si="25"/>
        <v>35.03</v>
      </c>
    </row>
    <row r="1637" spans="1:25" x14ac:dyDescent="0.2">
      <c r="A1637" s="134" t="s">
        <v>3289</v>
      </c>
      <c r="B1637" s="135" t="s">
        <v>3290</v>
      </c>
      <c r="C1637" s="136">
        <v>40420.35</v>
      </c>
      <c r="D1637" s="136">
        <v>767.99</v>
      </c>
      <c r="E1637" s="136">
        <v>0</v>
      </c>
      <c r="F1637" s="136">
        <v>767.99</v>
      </c>
      <c r="G1637" s="137">
        <v>0</v>
      </c>
      <c r="H1637" s="142"/>
      <c r="I1637" s="142"/>
      <c r="J1637" s="142"/>
      <c r="K1637" s="142"/>
      <c r="L1637" s="143"/>
      <c r="M1637" s="143"/>
      <c r="N1637" s="143"/>
      <c r="Y1637" s="30">
        <f t="shared" si="25"/>
        <v>767.99</v>
      </c>
    </row>
    <row r="1638" spans="1:25" x14ac:dyDescent="0.2">
      <c r="A1638" s="134" t="s">
        <v>3291</v>
      </c>
      <c r="B1638" s="135" t="s">
        <v>3292</v>
      </c>
      <c r="C1638" s="136">
        <v>15779.8</v>
      </c>
      <c r="D1638" s="136">
        <v>299.82</v>
      </c>
      <c r="E1638" s="136">
        <v>0</v>
      </c>
      <c r="F1638" s="136">
        <v>299.82</v>
      </c>
      <c r="G1638" s="137">
        <v>0</v>
      </c>
      <c r="H1638" s="142"/>
      <c r="I1638" s="142"/>
      <c r="J1638" s="142"/>
      <c r="K1638" s="142"/>
      <c r="L1638" s="143"/>
      <c r="M1638" s="143"/>
      <c r="N1638" s="143"/>
      <c r="Y1638" s="30">
        <f t="shared" si="25"/>
        <v>299.82</v>
      </c>
    </row>
    <row r="1639" spans="1:25" x14ac:dyDescent="0.2">
      <c r="A1639" s="134" t="s">
        <v>3293</v>
      </c>
      <c r="B1639" s="135" t="s">
        <v>3294</v>
      </c>
      <c r="C1639" s="136">
        <v>30468.31</v>
      </c>
      <c r="D1639" s="136">
        <v>578.9</v>
      </c>
      <c r="E1639" s="136">
        <v>0</v>
      </c>
      <c r="F1639" s="136">
        <v>578.9</v>
      </c>
      <c r="G1639" s="137">
        <v>0</v>
      </c>
      <c r="H1639" s="142"/>
      <c r="I1639" s="142"/>
      <c r="J1639" s="142"/>
      <c r="K1639" s="142"/>
      <c r="L1639" s="143"/>
      <c r="M1639" s="143"/>
      <c r="N1639" s="143"/>
      <c r="Y1639" s="30">
        <f t="shared" si="25"/>
        <v>578.9</v>
      </c>
    </row>
    <row r="1640" spans="1:25" x14ac:dyDescent="0.2">
      <c r="A1640" s="134" t="s">
        <v>3295</v>
      </c>
      <c r="B1640" s="135" t="s">
        <v>3296</v>
      </c>
      <c r="C1640" s="136">
        <v>8176</v>
      </c>
      <c r="D1640" s="136">
        <v>155.35</v>
      </c>
      <c r="E1640" s="136">
        <v>0</v>
      </c>
      <c r="F1640" s="136">
        <v>155.35</v>
      </c>
      <c r="G1640" s="137">
        <v>0</v>
      </c>
      <c r="H1640" s="142"/>
      <c r="I1640" s="142"/>
      <c r="J1640" s="142"/>
      <c r="K1640" s="142"/>
      <c r="L1640" s="143"/>
      <c r="M1640" s="143"/>
      <c r="N1640" s="143"/>
      <c r="Y1640" s="30">
        <f t="shared" si="25"/>
        <v>155.35</v>
      </c>
    </row>
    <row r="1641" spans="1:25" x14ac:dyDescent="0.2">
      <c r="A1641" s="134" t="s">
        <v>3297</v>
      </c>
      <c r="B1641" s="135" t="s">
        <v>3298</v>
      </c>
      <c r="C1641" s="136">
        <v>36753.9</v>
      </c>
      <c r="D1641" s="136">
        <v>698.33</v>
      </c>
      <c r="E1641" s="136">
        <v>0</v>
      </c>
      <c r="F1641" s="136">
        <v>698.33</v>
      </c>
      <c r="G1641" s="137">
        <v>0</v>
      </c>
      <c r="H1641" s="142"/>
      <c r="I1641" s="142"/>
      <c r="J1641" s="142"/>
      <c r="K1641" s="142"/>
      <c r="L1641" s="143"/>
      <c r="M1641" s="143"/>
      <c r="N1641" s="143"/>
      <c r="Y1641" s="30">
        <f t="shared" si="25"/>
        <v>698.33</v>
      </c>
    </row>
    <row r="1642" spans="1:25" x14ac:dyDescent="0.2">
      <c r="A1642" s="134" t="s">
        <v>3299</v>
      </c>
      <c r="B1642" s="135" t="s">
        <v>3300</v>
      </c>
      <c r="C1642" s="136">
        <v>8464.43</v>
      </c>
      <c r="D1642" s="136">
        <v>160.83000000000001</v>
      </c>
      <c r="E1642" s="136">
        <v>0</v>
      </c>
      <c r="F1642" s="136">
        <v>160.83000000000001</v>
      </c>
      <c r="G1642" s="137">
        <v>0</v>
      </c>
      <c r="H1642" s="142"/>
      <c r="I1642" s="142"/>
      <c r="J1642" s="142"/>
      <c r="K1642" s="142"/>
      <c r="L1642" s="143"/>
      <c r="M1642" s="143"/>
      <c r="N1642" s="143"/>
      <c r="Y1642" s="30">
        <f t="shared" si="25"/>
        <v>160.83000000000001</v>
      </c>
    </row>
    <row r="1643" spans="1:25" x14ac:dyDescent="0.2">
      <c r="A1643" s="134" t="s">
        <v>3301</v>
      </c>
      <c r="B1643" s="135" t="s">
        <v>3302</v>
      </c>
      <c r="C1643" s="136">
        <v>52769.48</v>
      </c>
      <c r="D1643" s="136">
        <v>1002.62</v>
      </c>
      <c r="E1643" s="136">
        <v>0</v>
      </c>
      <c r="F1643" s="136">
        <v>1002.62</v>
      </c>
      <c r="G1643" s="137">
        <v>0</v>
      </c>
      <c r="H1643" s="142"/>
      <c r="I1643" s="142"/>
      <c r="J1643" s="142"/>
      <c r="K1643" s="142"/>
      <c r="L1643" s="143"/>
      <c r="M1643" s="143"/>
      <c r="N1643" s="143"/>
      <c r="Y1643" s="30">
        <f t="shared" si="25"/>
        <v>1002.62</v>
      </c>
    </row>
    <row r="1644" spans="1:25" x14ac:dyDescent="0.2">
      <c r="A1644" s="134" t="s">
        <v>3303</v>
      </c>
      <c r="B1644" s="135" t="s">
        <v>3304</v>
      </c>
      <c r="C1644" s="136">
        <v>16530.810000000001</v>
      </c>
      <c r="D1644" s="136">
        <v>314.08999999999997</v>
      </c>
      <c r="E1644" s="136">
        <v>0</v>
      </c>
      <c r="F1644" s="136">
        <v>314.08999999999997</v>
      </c>
      <c r="G1644" s="137">
        <v>0</v>
      </c>
      <c r="H1644" s="142"/>
      <c r="I1644" s="142"/>
      <c r="J1644" s="142"/>
      <c r="K1644" s="142"/>
      <c r="L1644" s="143"/>
      <c r="M1644" s="143"/>
      <c r="N1644" s="143"/>
      <c r="Y1644" s="30">
        <f t="shared" si="25"/>
        <v>314.08999999999997</v>
      </c>
    </row>
    <row r="1645" spans="1:25" x14ac:dyDescent="0.2">
      <c r="A1645" s="134" t="s">
        <v>3305</v>
      </c>
      <c r="B1645" s="135" t="s">
        <v>3306</v>
      </c>
      <c r="C1645" s="136">
        <v>1152246.92</v>
      </c>
      <c r="D1645" s="136">
        <v>21892.69</v>
      </c>
      <c r="E1645" s="136">
        <v>0</v>
      </c>
      <c r="F1645" s="136">
        <v>21892.69</v>
      </c>
      <c r="G1645" s="137">
        <v>0</v>
      </c>
      <c r="H1645" s="142"/>
      <c r="I1645" s="142"/>
      <c r="J1645" s="142"/>
      <c r="K1645" s="142"/>
      <c r="L1645" s="143"/>
      <c r="M1645" s="143"/>
      <c r="N1645" s="143"/>
      <c r="Y1645" s="30">
        <f t="shared" si="25"/>
        <v>21892.69</v>
      </c>
    </row>
    <row r="1646" spans="1:25" x14ac:dyDescent="0.2">
      <c r="A1646" s="134" t="s">
        <v>3307</v>
      </c>
      <c r="B1646" s="135" t="s">
        <v>3308</v>
      </c>
      <c r="C1646" s="136">
        <v>18453.830000000002</v>
      </c>
      <c r="D1646" s="136">
        <v>350.62</v>
      </c>
      <c r="E1646" s="136">
        <v>0</v>
      </c>
      <c r="F1646" s="136">
        <v>350.62</v>
      </c>
      <c r="G1646" s="137">
        <v>0</v>
      </c>
      <c r="H1646" s="142"/>
      <c r="I1646" s="142"/>
      <c r="J1646" s="142"/>
      <c r="K1646" s="142"/>
      <c r="L1646" s="143"/>
      <c r="M1646" s="143"/>
      <c r="N1646" s="143"/>
      <c r="Y1646" s="30">
        <f t="shared" si="25"/>
        <v>350.62</v>
      </c>
    </row>
    <row r="1647" spans="1:25" x14ac:dyDescent="0.2">
      <c r="A1647" s="134" t="s">
        <v>3309</v>
      </c>
      <c r="B1647" s="135" t="s">
        <v>3310</v>
      </c>
      <c r="C1647" s="136">
        <v>18607.43</v>
      </c>
      <c r="D1647" s="136">
        <v>353.54</v>
      </c>
      <c r="E1647" s="136">
        <v>0</v>
      </c>
      <c r="F1647" s="136">
        <v>353.54</v>
      </c>
      <c r="G1647" s="137">
        <v>0</v>
      </c>
      <c r="H1647" s="142"/>
      <c r="I1647" s="142"/>
      <c r="J1647" s="142"/>
      <c r="K1647" s="142"/>
      <c r="L1647" s="143"/>
      <c r="M1647" s="143"/>
      <c r="N1647" s="143"/>
      <c r="Y1647" s="30">
        <f t="shared" si="25"/>
        <v>353.54</v>
      </c>
    </row>
    <row r="1648" spans="1:25" x14ac:dyDescent="0.2">
      <c r="A1648" s="134" t="s">
        <v>3311</v>
      </c>
      <c r="B1648" s="135" t="s">
        <v>3312</v>
      </c>
      <c r="C1648" s="136">
        <v>11100.98</v>
      </c>
      <c r="D1648" s="136">
        <v>210.92</v>
      </c>
      <c r="E1648" s="136">
        <v>0</v>
      </c>
      <c r="F1648" s="136">
        <v>210.92</v>
      </c>
      <c r="G1648" s="137">
        <v>0</v>
      </c>
      <c r="H1648" s="142"/>
      <c r="I1648" s="142"/>
      <c r="J1648" s="142"/>
      <c r="K1648" s="142"/>
      <c r="L1648" s="143"/>
      <c r="M1648" s="143"/>
      <c r="N1648" s="143"/>
      <c r="Y1648" s="30">
        <f t="shared" si="25"/>
        <v>210.92</v>
      </c>
    </row>
    <row r="1649" spans="1:25" x14ac:dyDescent="0.2">
      <c r="A1649" s="134" t="s">
        <v>3313</v>
      </c>
      <c r="B1649" s="135" t="s">
        <v>3314</v>
      </c>
      <c r="C1649" s="136">
        <v>15120.76</v>
      </c>
      <c r="D1649" s="136">
        <v>287.3</v>
      </c>
      <c r="E1649" s="136">
        <v>0</v>
      </c>
      <c r="F1649" s="136">
        <v>287.3</v>
      </c>
      <c r="G1649" s="137">
        <v>0</v>
      </c>
      <c r="H1649" s="142"/>
      <c r="I1649" s="142"/>
      <c r="J1649" s="142"/>
      <c r="K1649" s="142"/>
      <c r="L1649" s="143"/>
      <c r="M1649" s="143"/>
      <c r="N1649" s="143"/>
      <c r="Y1649" s="30">
        <f t="shared" si="25"/>
        <v>287.3</v>
      </c>
    </row>
    <row r="1650" spans="1:25" x14ac:dyDescent="0.2">
      <c r="A1650" s="134" t="s">
        <v>3315</v>
      </c>
      <c r="B1650" s="135" t="s">
        <v>3316</v>
      </c>
      <c r="C1650" s="136">
        <v>19582.14</v>
      </c>
      <c r="D1650" s="136">
        <v>372.06</v>
      </c>
      <c r="E1650" s="136">
        <v>0</v>
      </c>
      <c r="F1650" s="136">
        <v>372.06</v>
      </c>
      <c r="G1650" s="137">
        <v>0</v>
      </c>
      <c r="H1650" s="142"/>
      <c r="I1650" s="142"/>
      <c r="J1650" s="142"/>
      <c r="K1650" s="142"/>
      <c r="L1650" s="143"/>
      <c r="M1650" s="143"/>
      <c r="N1650" s="143"/>
      <c r="Y1650" s="30">
        <f t="shared" si="25"/>
        <v>372.06</v>
      </c>
    </row>
    <row r="1651" spans="1:25" x14ac:dyDescent="0.2">
      <c r="A1651" s="134" t="s">
        <v>3317</v>
      </c>
      <c r="B1651" s="135" t="s">
        <v>3318</v>
      </c>
      <c r="C1651" s="136">
        <v>9880.27</v>
      </c>
      <c r="D1651" s="136">
        <v>187.73</v>
      </c>
      <c r="E1651" s="136">
        <v>0</v>
      </c>
      <c r="F1651" s="136">
        <v>187.73</v>
      </c>
      <c r="G1651" s="137">
        <v>0</v>
      </c>
      <c r="H1651" s="142"/>
      <c r="I1651" s="142"/>
      <c r="J1651" s="142"/>
      <c r="K1651" s="142"/>
      <c r="L1651" s="143"/>
      <c r="M1651" s="143"/>
      <c r="N1651" s="143"/>
      <c r="Y1651" s="30">
        <f t="shared" si="25"/>
        <v>187.73</v>
      </c>
    </row>
    <row r="1652" spans="1:25" x14ac:dyDescent="0.2">
      <c r="A1652" s="134" t="s">
        <v>3319</v>
      </c>
      <c r="B1652" s="135" t="s">
        <v>3320</v>
      </c>
      <c r="C1652" s="136">
        <v>25520.97</v>
      </c>
      <c r="D1652" s="136">
        <v>484.9</v>
      </c>
      <c r="E1652" s="136">
        <v>0</v>
      </c>
      <c r="F1652" s="136">
        <v>484.9</v>
      </c>
      <c r="G1652" s="137">
        <v>0</v>
      </c>
      <c r="H1652" s="142"/>
      <c r="I1652" s="142"/>
      <c r="J1652" s="142"/>
      <c r="K1652" s="142"/>
      <c r="L1652" s="143"/>
      <c r="M1652" s="143"/>
      <c r="N1652" s="143"/>
      <c r="Y1652" s="30">
        <f t="shared" si="25"/>
        <v>484.9</v>
      </c>
    </row>
    <row r="1653" spans="1:25" x14ac:dyDescent="0.2">
      <c r="A1653" s="134" t="s">
        <v>3321</v>
      </c>
      <c r="B1653" s="135" t="s">
        <v>3322</v>
      </c>
      <c r="C1653" s="136">
        <v>10463.33</v>
      </c>
      <c r="D1653" s="136">
        <v>198.8</v>
      </c>
      <c r="E1653" s="136">
        <v>0</v>
      </c>
      <c r="F1653" s="136">
        <v>198.8</v>
      </c>
      <c r="G1653" s="137">
        <v>0</v>
      </c>
      <c r="H1653" s="142"/>
      <c r="I1653" s="142"/>
      <c r="J1653" s="142"/>
      <c r="K1653" s="142"/>
      <c r="L1653" s="143"/>
      <c r="M1653" s="143"/>
      <c r="N1653" s="143"/>
      <c r="Y1653" s="30">
        <f t="shared" si="25"/>
        <v>198.8</v>
      </c>
    </row>
    <row r="1654" spans="1:25" x14ac:dyDescent="0.2">
      <c r="A1654" s="134" t="s">
        <v>3323</v>
      </c>
      <c r="B1654" s="135" t="s">
        <v>3324</v>
      </c>
      <c r="C1654" s="136">
        <v>11041.61</v>
      </c>
      <c r="D1654" s="136">
        <v>209.79</v>
      </c>
      <c r="E1654" s="136">
        <v>0</v>
      </c>
      <c r="F1654" s="136">
        <v>209.79</v>
      </c>
      <c r="G1654" s="137">
        <v>0</v>
      </c>
      <c r="H1654" s="142"/>
      <c r="I1654" s="142"/>
      <c r="J1654" s="142"/>
      <c r="K1654" s="142"/>
      <c r="L1654" s="143"/>
      <c r="M1654" s="143"/>
      <c r="N1654" s="143"/>
      <c r="Y1654" s="30">
        <f t="shared" si="25"/>
        <v>209.79</v>
      </c>
    </row>
    <row r="1655" spans="1:25" x14ac:dyDescent="0.2">
      <c r="A1655" s="134" t="s">
        <v>3325</v>
      </c>
      <c r="B1655" s="135" t="s">
        <v>3326</v>
      </c>
      <c r="C1655" s="136">
        <v>8650.9500000000007</v>
      </c>
      <c r="D1655" s="136">
        <v>164.37</v>
      </c>
      <c r="E1655" s="136">
        <v>0</v>
      </c>
      <c r="F1655" s="136">
        <v>164.37</v>
      </c>
      <c r="G1655" s="137">
        <v>0</v>
      </c>
      <c r="H1655" s="142"/>
      <c r="I1655" s="142"/>
      <c r="J1655" s="142"/>
      <c r="K1655" s="142"/>
      <c r="L1655" s="143"/>
      <c r="M1655" s="143"/>
      <c r="N1655" s="143"/>
      <c r="Y1655" s="30">
        <f t="shared" si="25"/>
        <v>164.37</v>
      </c>
    </row>
    <row r="1656" spans="1:25" x14ac:dyDescent="0.2">
      <c r="A1656" s="134" t="s">
        <v>3327</v>
      </c>
      <c r="B1656" s="135" t="s">
        <v>3328</v>
      </c>
      <c r="C1656" s="136">
        <v>15854.11</v>
      </c>
      <c r="D1656" s="136">
        <v>301.23</v>
      </c>
      <c r="E1656" s="136">
        <v>0</v>
      </c>
      <c r="F1656" s="136">
        <v>301.23</v>
      </c>
      <c r="G1656" s="137">
        <v>0</v>
      </c>
      <c r="H1656" s="142"/>
      <c r="I1656" s="142"/>
      <c r="J1656" s="142"/>
      <c r="K1656" s="142"/>
      <c r="L1656" s="143"/>
      <c r="M1656" s="143"/>
      <c r="N1656" s="143"/>
      <c r="Y1656" s="30">
        <f t="shared" si="25"/>
        <v>301.23</v>
      </c>
    </row>
    <row r="1657" spans="1:25" x14ac:dyDescent="0.2">
      <c r="A1657" s="134" t="s">
        <v>3329</v>
      </c>
      <c r="B1657" s="135" t="s">
        <v>3330</v>
      </c>
      <c r="C1657" s="136">
        <v>2749.62</v>
      </c>
      <c r="D1657" s="136">
        <v>52.24</v>
      </c>
      <c r="E1657" s="136">
        <v>0</v>
      </c>
      <c r="F1657" s="136">
        <v>52.24</v>
      </c>
      <c r="G1657" s="137">
        <v>0</v>
      </c>
      <c r="H1657" s="142"/>
      <c r="I1657" s="142"/>
      <c r="J1657" s="142"/>
      <c r="K1657" s="142"/>
      <c r="L1657" s="143"/>
      <c r="M1657" s="143"/>
      <c r="N1657" s="143"/>
      <c r="Y1657" s="30">
        <f t="shared" si="25"/>
        <v>52.24</v>
      </c>
    </row>
    <row r="1658" spans="1:25" x14ac:dyDescent="0.2">
      <c r="A1658" s="134" t="s">
        <v>3331</v>
      </c>
      <c r="B1658" s="135" t="s">
        <v>3332</v>
      </c>
      <c r="C1658" s="136">
        <v>4156.6899999999996</v>
      </c>
      <c r="D1658" s="136">
        <v>78.98</v>
      </c>
      <c r="E1658" s="136">
        <v>0</v>
      </c>
      <c r="F1658" s="136">
        <v>78.98</v>
      </c>
      <c r="G1658" s="137">
        <v>0</v>
      </c>
      <c r="H1658" s="142"/>
      <c r="I1658" s="142"/>
      <c r="J1658" s="142"/>
      <c r="K1658" s="142"/>
      <c r="L1658" s="143"/>
      <c r="M1658" s="143"/>
      <c r="N1658" s="143"/>
      <c r="Y1658" s="30">
        <f t="shared" si="25"/>
        <v>78.98</v>
      </c>
    </row>
    <row r="1659" spans="1:25" x14ac:dyDescent="0.2">
      <c r="A1659" s="134" t="s">
        <v>3333</v>
      </c>
      <c r="B1659" s="135" t="s">
        <v>3334</v>
      </c>
      <c r="C1659" s="136">
        <v>23711.31</v>
      </c>
      <c r="D1659" s="136">
        <v>450.52</v>
      </c>
      <c r="E1659" s="136">
        <v>0</v>
      </c>
      <c r="F1659" s="136">
        <v>450.52</v>
      </c>
      <c r="G1659" s="137">
        <v>0</v>
      </c>
      <c r="H1659" s="142"/>
      <c r="I1659" s="142"/>
      <c r="J1659" s="142"/>
      <c r="K1659" s="142"/>
      <c r="L1659" s="143"/>
      <c r="M1659" s="143"/>
      <c r="N1659" s="143"/>
      <c r="Y1659" s="30">
        <f t="shared" si="25"/>
        <v>450.52</v>
      </c>
    </row>
    <row r="1660" spans="1:25" x14ac:dyDescent="0.2">
      <c r="A1660" s="134" t="s">
        <v>3335</v>
      </c>
      <c r="B1660" s="135" t="s">
        <v>3336</v>
      </c>
      <c r="C1660" s="136">
        <v>33713.919999999998</v>
      </c>
      <c r="D1660" s="136">
        <v>640.57000000000005</v>
      </c>
      <c r="E1660" s="136">
        <v>0</v>
      </c>
      <c r="F1660" s="136">
        <v>640.57000000000005</v>
      </c>
      <c r="G1660" s="137">
        <v>0</v>
      </c>
      <c r="H1660" s="142"/>
      <c r="I1660" s="142"/>
      <c r="J1660" s="142"/>
      <c r="K1660" s="142"/>
      <c r="L1660" s="143"/>
      <c r="M1660" s="143"/>
      <c r="N1660" s="143"/>
      <c r="Y1660" s="30">
        <f t="shared" si="25"/>
        <v>640.57000000000005</v>
      </c>
    </row>
    <row r="1661" spans="1:25" x14ac:dyDescent="0.2">
      <c r="A1661" s="134" t="s">
        <v>3337</v>
      </c>
      <c r="B1661" s="135" t="s">
        <v>3338</v>
      </c>
      <c r="C1661" s="136">
        <v>29010.76</v>
      </c>
      <c r="D1661" s="136">
        <v>551.21</v>
      </c>
      <c r="E1661" s="136">
        <v>0</v>
      </c>
      <c r="F1661" s="136">
        <v>551.21</v>
      </c>
      <c r="G1661" s="137">
        <v>0</v>
      </c>
      <c r="H1661" s="142"/>
      <c r="I1661" s="142"/>
      <c r="J1661" s="142"/>
      <c r="K1661" s="142"/>
      <c r="L1661" s="143"/>
      <c r="M1661" s="143"/>
      <c r="N1661" s="143"/>
      <c r="Y1661" s="30">
        <f t="shared" si="25"/>
        <v>551.21</v>
      </c>
    </row>
    <row r="1662" spans="1:25" x14ac:dyDescent="0.2">
      <c r="A1662" s="134" t="s">
        <v>3339</v>
      </c>
      <c r="B1662" s="135" t="s">
        <v>3340</v>
      </c>
      <c r="C1662" s="136">
        <v>5127.43</v>
      </c>
      <c r="D1662" s="136">
        <v>97.42</v>
      </c>
      <c r="E1662" s="136">
        <v>0</v>
      </c>
      <c r="F1662" s="136">
        <v>97.42</v>
      </c>
      <c r="G1662" s="137">
        <v>0</v>
      </c>
      <c r="H1662" s="142"/>
      <c r="I1662" s="142"/>
      <c r="J1662" s="142"/>
      <c r="K1662" s="142"/>
      <c r="L1662" s="143"/>
      <c r="M1662" s="143"/>
      <c r="N1662" s="143"/>
      <c r="Y1662" s="30">
        <f t="shared" si="25"/>
        <v>97.42</v>
      </c>
    </row>
    <row r="1663" spans="1:25" x14ac:dyDescent="0.2">
      <c r="A1663" s="134" t="s">
        <v>3341</v>
      </c>
      <c r="B1663" s="135" t="s">
        <v>3342</v>
      </c>
      <c r="C1663" s="136">
        <v>10680.43</v>
      </c>
      <c r="D1663" s="136">
        <v>202.93</v>
      </c>
      <c r="E1663" s="136">
        <v>0</v>
      </c>
      <c r="F1663" s="136">
        <v>202.93</v>
      </c>
      <c r="G1663" s="137">
        <v>0</v>
      </c>
      <c r="H1663" s="142"/>
      <c r="I1663" s="142"/>
      <c r="J1663" s="142"/>
      <c r="K1663" s="142"/>
      <c r="L1663" s="143"/>
      <c r="M1663" s="143"/>
      <c r="N1663" s="143"/>
      <c r="Y1663" s="30">
        <f t="shared" si="25"/>
        <v>202.93</v>
      </c>
    </row>
    <row r="1664" spans="1:25" x14ac:dyDescent="0.2">
      <c r="A1664" s="134" t="s">
        <v>3343</v>
      </c>
      <c r="B1664" s="135" t="s">
        <v>3344</v>
      </c>
      <c r="C1664" s="136">
        <v>7941.04</v>
      </c>
      <c r="D1664" s="136">
        <v>150.88</v>
      </c>
      <c r="E1664" s="136">
        <v>0</v>
      </c>
      <c r="F1664" s="136">
        <v>150.88</v>
      </c>
      <c r="G1664" s="137">
        <v>0</v>
      </c>
      <c r="H1664" s="142"/>
      <c r="I1664" s="142"/>
      <c r="J1664" s="142"/>
      <c r="K1664" s="142"/>
      <c r="L1664" s="143"/>
      <c r="M1664" s="143"/>
      <c r="N1664" s="143"/>
      <c r="Y1664" s="30">
        <f t="shared" si="25"/>
        <v>150.88</v>
      </c>
    </row>
    <row r="1665" spans="1:25" x14ac:dyDescent="0.2">
      <c r="A1665" s="134" t="s">
        <v>3345</v>
      </c>
      <c r="B1665" s="135" t="s">
        <v>3346</v>
      </c>
      <c r="C1665" s="136">
        <v>13516.38</v>
      </c>
      <c r="D1665" s="136">
        <v>256.81</v>
      </c>
      <c r="E1665" s="136">
        <v>0</v>
      </c>
      <c r="F1665" s="136">
        <v>256.81</v>
      </c>
      <c r="G1665" s="137">
        <v>0</v>
      </c>
      <c r="H1665" s="142"/>
      <c r="I1665" s="142"/>
      <c r="J1665" s="142"/>
      <c r="K1665" s="142"/>
      <c r="L1665" s="143"/>
      <c r="M1665" s="143"/>
      <c r="N1665" s="143"/>
      <c r="Y1665" s="30">
        <f t="shared" si="25"/>
        <v>256.81</v>
      </c>
    </row>
    <row r="1666" spans="1:25" x14ac:dyDescent="0.2">
      <c r="A1666" s="134" t="s">
        <v>3347</v>
      </c>
      <c r="B1666" s="135" t="s">
        <v>3348</v>
      </c>
      <c r="C1666" s="136">
        <v>17259.95</v>
      </c>
      <c r="D1666" s="136">
        <v>327.94</v>
      </c>
      <c r="E1666" s="136">
        <v>0</v>
      </c>
      <c r="F1666" s="136">
        <v>327.94</v>
      </c>
      <c r="G1666" s="137">
        <v>0</v>
      </c>
      <c r="H1666" s="142"/>
      <c r="I1666" s="142"/>
      <c r="J1666" s="142"/>
      <c r="K1666" s="142"/>
      <c r="L1666" s="143"/>
      <c r="M1666" s="143"/>
      <c r="N1666" s="143"/>
      <c r="Y1666" s="30">
        <f t="shared" si="25"/>
        <v>327.94</v>
      </c>
    </row>
    <row r="1667" spans="1:25" x14ac:dyDescent="0.2">
      <c r="A1667" s="134" t="s">
        <v>3349</v>
      </c>
      <c r="B1667" s="135" t="s">
        <v>3350</v>
      </c>
      <c r="C1667" s="136">
        <v>8874.82</v>
      </c>
      <c r="D1667" s="136">
        <v>168.62</v>
      </c>
      <c r="E1667" s="136">
        <v>0</v>
      </c>
      <c r="F1667" s="136">
        <v>168.62</v>
      </c>
      <c r="G1667" s="137">
        <v>0</v>
      </c>
      <c r="H1667" s="142"/>
      <c r="I1667" s="142"/>
      <c r="J1667" s="142"/>
      <c r="K1667" s="142"/>
      <c r="L1667" s="143"/>
      <c r="M1667" s="143"/>
      <c r="N1667" s="143"/>
      <c r="Y1667" s="30">
        <f t="shared" si="25"/>
        <v>168.62</v>
      </c>
    </row>
    <row r="1668" spans="1:25" x14ac:dyDescent="0.2">
      <c r="A1668" s="134" t="s">
        <v>3351</v>
      </c>
      <c r="B1668" s="135" t="s">
        <v>3352</v>
      </c>
      <c r="C1668" s="136">
        <v>13666.12</v>
      </c>
      <c r="D1668" s="136">
        <v>259.66000000000003</v>
      </c>
      <c r="E1668" s="136">
        <v>0</v>
      </c>
      <c r="F1668" s="136">
        <v>259.66000000000003</v>
      </c>
      <c r="G1668" s="137">
        <v>0</v>
      </c>
      <c r="H1668" s="142"/>
      <c r="I1668" s="142"/>
      <c r="J1668" s="142"/>
      <c r="K1668" s="142"/>
      <c r="L1668" s="143"/>
      <c r="M1668" s="143"/>
      <c r="N1668" s="143"/>
      <c r="Y1668" s="30">
        <f t="shared" si="25"/>
        <v>259.66000000000003</v>
      </c>
    </row>
    <row r="1669" spans="1:25" x14ac:dyDescent="0.2">
      <c r="A1669" s="134" t="s">
        <v>3353</v>
      </c>
      <c r="B1669" s="135" t="s">
        <v>3354</v>
      </c>
      <c r="C1669" s="136">
        <v>17088.38</v>
      </c>
      <c r="D1669" s="136">
        <v>324.68</v>
      </c>
      <c r="E1669" s="136">
        <v>0</v>
      </c>
      <c r="F1669" s="136">
        <v>324.68</v>
      </c>
      <c r="G1669" s="137">
        <v>0</v>
      </c>
      <c r="H1669" s="142"/>
      <c r="I1669" s="142"/>
      <c r="J1669" s="142"/>
      <c r="K1669" s="142"/>
      <c r="L1669" s="143"/>
      <c r="M1669" s="143"/>
      <c r="N1669" s="143"/>
      <c r="Y1669" s="30">
        <f t="shared" si="25"/>
        <v>324.68</v>
      </c>
    </row>
    <row r="1670" spans="1:25" x14ac:dyDescent="0.2">
      <c r="A1670" s="134" t="s">
        <v>3355</v>
      </c>
      <c r="B1670" s="135" t="s">
        <v>3356</v>
      </c>
      <c r="C1670" s="136">
        <v>23039.439999999999</v>
      </c>
      <c r="D1670" s="136">
        <v>437.75</v>
      </c>
      <c r="E1670" s="136">
        <v>0</v>
      </c>
      <c r="F1670" s="136">
        <v>437.75</v>
      </c>
      <c r="G1670" s="137">
        <v>0</v>
      </c>
      <c r="H1670" s="142"/>
      <c r="I1670" s="142"/>
      <c r="J1670" s="142"/>
      <c r="K1670" s="142"/>
      <c r="L1670" s="143"/>
      <c r="M1670" s="143"/>
      <c r="N1670" s="143"/>
      <c r="Y1670" s="30">
        <f t="shared" si="25"/>
        <v>437.75</v>
      </c>
    </row>
    <row r="1671" spans="1:25" x14ac:dyDescent="0.2">
      <c r="A1671" s="134" t="s">
        <v>3357</v>
      </c>
      <c r="B1671" s="135" t="s">
        <v>3358</v>
      </c>
      <c r="C1671" s="136">
        <v>2076.98</v>
      </c>
      <c r="D1671" s="136">
        <v>39.46</v>
      </c>
      <c r="E1671" s="136">
        <v>0</v>
      </c>
      <c r="F1671" s="136">
        <v>39.46</v>
      </c>
      <c r="G1671" s="137">
        <v>0</v>
      </c>
      <c r="H1671" s="142"/>
      <c r="I1671" s="142"/>
      <c r="J1671" s="142"/>
      <c r="K1671" s="142"/>
      <c r="L1671" s="143"/>
      <c r="M1671" s="143"/>
      <c r="N1671" s="143"/>
      <c r="Y1671" s="30">
        <f t="shared" si="25"/>
        <v>39.46</v>
      </c>
    </row>
    <row r="1672" spans="1:25" x14ac:dyDescent="0.2">
      <c r="A1672" s="134" t="s">
        <v>3359</v>
      </c>
      <c r="B1672" s="135" t="s">
        <v>3360</v>
      </c>
      <c r="C1672" s="136">
        <v>27898.25</v>
      </c>
      <c r="D1672" s="136">
        <v>530.07000000000005</v>
      </c>
      <c r="E1672" s="136">
        <v>0</v>
      </c>
      <c r="F1672" s="136">
        <v>530.07000000000005</v>
      </c>
      <c r="G1672" s="137">
        <v>0</v>
      </c>
      <c r="H1672" s="142"/>
      <c r="I1672" s="142"/>
      <c r="J1672" s="142"/>
      <c r="K1672" s="142"/>
      <c r="L1672" s="143"/>
      <c r="M1672" s="143"/>
      <c r="N1672" s="143"/>
      <c r="Y1672" s="30">
        <f t="shared" si="25"/>
        <v>530.07000000000005</v>
      </c>
    </row>
    <row r="1673" spans="1:25" x14ac:dyDescent="0.2">
      <c r="A1673" s="134" t="s">
        <v>3361</v>
      </c>
      <c r="B1673" s="135" t="s">
        <v>3362</v>
      </c>
      <c r="C1673" s="136">
        <v>20890.330000000002</v>
      </c>
      <c r="D1673" s="136">
        <v>396.92</v>
      </c>
      <c r="E1673" s="136">
        <v>0</v>
      </c>
      <c r="F1673" s="136">
        <v>396.92</v>
      </c>
      <c r="G1673" s="137">
        <v>0</v>
      </c>
      <c r="H1673" s="142"/>
      <c r="I1673" s="142"/>
      <c r="J1673" s="142"/>
      <c r="K1673" s="142"/>
      <c r="L1673" s="143"/>
      <c r="M1673" s="143"/>
      <c r="N1673" s="143"/>
      <c r="Y1673" s="30">
        <f t="shared" si="25"/>
        <v>396.92</v>
      </c>
    </row>
    <row r="1674" spans="1:25" x14ac:dyDescent="0.2">
      <c r="A1674" s="134" t="s">
        <v>3363</v>
      </c>
      <c r="B1674" s="135" t="s">
        <v>3364</v>
      </c>
      <c r="C1674" s="136">
        <v>38827.57</v>
      </c>
      <c r="D1674" s="136">
        <v>737.73</v>
      </c>
      <c r="E1674" s="136">
        <v>0</v>
      </c>
      <c r="F1674" s="136">
        <v>737.73</v>
      </c>
      <c r="G1674" s="137">
        <v>0</v>
      </c>
      <c r="H1674" s="142"/>
      <c r="I1674" s="142"/>
      <c r="J1674" s="142"/>
      <c r="K1674" s="142"/>
      <c r="L1674" s="143"/>
      <c r="M1674" s="143"/>
      <c r="N1674" s="143"/>
      <c r="Y1674" s="30">
        <f t="shared" si="25"/>
        <v>737.73</v>
      </c>
    </row>
    <row r="1675" spans="1:25" x14ac:dyDescent="0.2">
      <c r="A1675" s="134" t="s">
        <v>3365</v>
      </c>
      <c r="B1675" s="135" t="s">
        <v>3366</v>
      </c>
      <c r="C1675" s="136">
        <v>19734.439999999999</v>
      </c>
      <c r="D1675" s="136">
        <v>374.96</v>
      </c>
      <c r="E1675" s="136">
        <v>0</v>
      </c>
      <c r="F1675" s="136">
        <v>374.96</v>
      </c>
      <c r="G1675" s="137">
        <v>0</v>
      </c>
      <c r="H1675" s="142"/>
      <c r="I1675" s="142"/>
      <c r="J1675" s="142"/>
      <c r="K1675" s="142"/>
      <c r="L1675" s="143"/>
      <c r="M1675" s="143"/>
      <c r="N1675" s="143"/>
      <c r="Y1675" s="30">
        <f t="shared" si="25"/>
        <v>374.96</v>
      </c>
    </row>
    <row r="1676" spans="1:25" x14ac:dyDescent="0.2">
      <c r="A1676" s="134" t="s">
        <v>3367</v>
      </c>
      <c r="B1676" s="135" t="s">
        <v>3368</v>
      </c>
      <c r="C1676" s="136">
        <v>18556.080000000002</v>
      </c>
      <c r="D1676" s="136">
        <v>352.57</v>
      </c>
      <c r="E1676" s="136">
        <v>0</v>
      </c>
      <c r="F1676" s="136">
        <v>352.57</v>
      </c>
      <c r="G1676" s="137">
        <v>0</v>
      </c>
      <c r="H1676" s="142"/>
      <c r="I1676" s="142"/>
      <c r="J1676" s="142"/>
      <c r="K1676" s="142"/>
      <c r="L1676" s="143"/>
      <c r="M1676" s="143"/>
      <c r="N1676" s="143"/>
      <c r="Y1676" s="30">
        <f t="shared" si="25"/>
        <v>352.57</v>
      </c>
    </row>
    <row r="1677" spans="1:25" x14ac:dyDescent="0.2">
      <c r="A1677" s="134" t="s">
        <v>3369</v>
      </c>
      <c r="B1677" s="135" t="s">
        <v>3370</v>
      </c>
      <c r="C1677" s="136">
        <v>150977.29999999999</v>
      </c>
      <c r="D1677" s="136">
        <v>2868.57</v>
      </c>
      <c r="E1677" s="136">
        <v>0</v>
      </c>
      <c r="F1677" s="136">
        <v>2868.57</v>
      </c>
      <c r="G1677" s="137">
        <v>0</v>
      </c>
      <c r="H1677" s="142"/>
      <c r="I1677" s="142"/>
      <c r="J1677" s="142"/>
      <c r="K1677" s="142"/>
      <c r="L1677" s="143"/>
      <c r="M1677" s="143"/>
      <c r="N1677" s="143"/>
      <c r="Y1677" s="30">
        <f t="shared" si="25"/>
        <v>2868.57</v>
      </c>
    </row>
    <row r="1678" spans="1:25" x14ac:dyDescent="0.2">
      <c r="A1678" s="134" t="s">
        <v>3371</v>
      </c>
      <c r="B1678" s="135" t="s">
        <v>3372</v>
      </c>
      <c r="C1678" s="136">
        <v>37989.760000000002</v>
      </c>
      <c r="D1678" s="136">
        <v>721.81</v>
      </c>
      <c r="E1678" s="136">
        <v>0</v>
      </c>
      <c r="F1678" s="136">
        <v>721.81</v>
      </c>
      <c r="G1678" s="137">
        <v>0</v>
      </c>
      <c r="H1678" s="142"/>
      <c r="I1678" s="142"/>
      <c r="J1678" s="142"/>
      <c r="K1678" s="142"/>
      <c r="L1678" s="143"/>
      <c r="M1678" s="143"/>
      <c r="N1678" s="143"/>
      <c r="Y1678" s="30">
        <f t="shared" si="25"/>
        <v>721.81</v>
      </c>
    </row>
    <row r="1679" spans="1:25" x14ac:dyDescent="0.2">
      <c r="A1679" s="134" t="s">
        <v>3373</v>
      </c>
      <c r="B1679" s="135" t="s">
        <v>3374</v>
      </c>
      <c r="C1679" s="136">
        <v>2444.2800000000002</v>
      </c>
      <c r="D1679" s="136">
        <v>46.44</v>
      </c>
      <c r="E1679" s="136">
        <v>0</v>
      </c>
      <c r="F1679" s="136">
        <v>46.44</v>
      </c>
      <c r="G1679" s="137">
        <v>0</v>
      </c>
      <c r="H1679" s="142"/>
      <c r="I1679" s="142"/>
      <c r="J1679" s="142"/>
      <c r="K1679" s="142"/>
      <c r="L1679" s="143"/>
      <c r="M1679" s="143"/>
      <c r="N1679" s="143"/>
      <c r="Y1679" s="30">
        <f t="shared" ref="Y1679:Y1742" si="26">W1679+R1679+M1679+F1679</f>
        <v>46.44</v>
      </c>
    </row>
    <row r="1680" spans="1:25" x14ac:dyDescent="0.2">
      <c r="A1680" s="134" t="s">
        <v>3375</v>
      </c>
      <c r="B1680" s="135" t="s">
        <v>3376</v>
      </c>
      <c r="C1680" s="136">
        <v>27541.72</v>
      </c>
      <c r="D1680" s="136">
        <v>523.29</v>
      </c>
      <c r="E1680" s="136">
        <v>0</v>
      </c>
      <c r="F1680" s="136">
        <v>523.29</v>
      </c>
      <c r="G1680" s="137">
        <v>0</v>
      </c>
      <c r="H1680" s="142"/>
      <c r="I1680" s="142"/>
      <c r="J1680" s="142"/>
      <c r="K1680" s="142"/>
      <c r="L1680" s="143"/>
      <c r="M1680" s="143"/>
      <c r="N1680" s="143"/>
      <c r="Y1680" s="30">
        <f t="shared" si="26"/>
        <v>523.29</v>
      </c>
    </row>
    <row r="1681" spans="1:25" x14ac:dyDescent="0.2">
      <c r="A1681" s="134" t="s">
        <v>3377</v>
      </c>
      <c r="B1681" s="135" t="s">
        <v>3378</v>
      </c>
      <c r="C1681" s="136">
        <v>5049.07</v>
      </c>
      <c r="D1681" s="136">
        <v>95.93</v>
      </c>
      <c r="E1681" s="136">
        <v>0</v>
      </c>
      <c r="F1681" s="136">
        <v>95.93</v>
      </c>
      <c r="G1681" s="137">
        <v>0</v>
      </c>
      <c r="H1681" s="142"/>
      <c r="I1681" s="142"/>
      <c r="J1681" s="142"/>
      <c r="K1681" s="142"/>
      <c r="L1681" s="143"/>
      <c r="M1681" s="143"/>
      <c r="N1681" s="143"/>
      <c r="Y1681" s="30">
        <f t="shared" si="26"/>
        <v>95.93</v>
      </c>
    </row>
    <row r="1682" spans="1:25" x14ac:dyDescent="0.2">
      <c r="A1682" s="134" t="s">
        <v>3379</v>
      </c>
      <c r="B1682" s="135" t="s">
        <v>3380</v>
      </c>
      <c r="C1682" s="136">
        <v>11853.8</v>
      </c>
      <c r="D1682" s="136">
        <v>225.22</v>
      </c>
      <c r="E1682" s="136">
        <v>0</v>
      </c>
      <c r="F1682" s="136">
        <v>225.22</v>
      </c>
      <c r="G1682" s="137">
        <v>0</v>
      </c>
      <c r="H1682" s="142"/>
      <c r="I1682" s="142"/>
      <c r="J1682" s="142"/>
      <c r="K1682" s="142"/>
      <c r="L1682" s="143"/>
      <c r="M1682" s="143"/>
      <c r="N1682" s="143"/>
      <c r="Y1682" s="30">
        <f t="shared" si="26"/>
        <v>225.22</v>
      </c>
    </row>
    <row r="1683" spans="1:25" x14ac:dyDescent="0.2">
      <c r="A1683" s="134" t="s">
        <v>3381</v>
      </c>
      <c r="B1683" s="135" t="s">
        <v>3382</v>
      </c>
      <c r="C1683" s="136">
        <v>49622.54</v>
      </c>
      <c r="D1683" s="136">
        <v>942.83</v>
      </c>
      <c r="E1683" s="136">
        <v>0</v>
      </c>
      <c r="F1683" s="136">
        <v>942.83</v>
      </c>
      <c r="G1683" s="137">
        <v>0</v>
      </c>
      <c r="H1683" s="142"/>
      <c r="I1683" s="142"/>
      <c r="J1683" s="142"/>
      <c r="K1683" s="142"/>
      <c r="L1683" s="143"/>
      <c r="M1683" s="143"/>
      <c r="N1683" s="143"/>
      <c r="Y1683" s="30">
        <f t="shared" si="26"/>
        <v>942.83</v>
      </c>
    </row>
    <row r="1684" spans="1:25" x14ac:dyDescent="0.2">
      <c r="A1684" s="134" t="s">
        <v>3383</v>
      </c>
      <c r="B1684" s="135" t="s">
        <v>3384</v>
      </c>
      <c r="C1684" s="136">
        <v>7627.68</v>
      </c>
      <c r="D1684" s="136">
        <v>144.93</v>
      </c>
      <c r="E1684" s="136">
        <v>0</v>
      </c>
      <c r="F1684" s="136">
        <v>144.93</v>
      </c>
      <c r="G1684" s="137">
        <v>0</v>
      </c>
      <c r="H1684" s="142"/>
      <c r="I1684" s="142"/>
      <c r="J1684" s="142"/>
      <c r="K1684" s="142"/>
      <c r="L1684" s="143"/>
      <c r="M1684" s="143"/>
      <c r="N1684" s="143"/>
      <c r="Y1684" s="30">
        <f t="shared" si="26"/>
        <v>144.93</v>
      </c>
    </row>
    <row r="1685" spans="1:25" x14ac:dyDescent="0.2">
      <c r="A1685" s="134" t="s">
        <v>3385</v>
      </c>
      <c r="B1685" s="135" t="s">
        <v>3386</v>
      </c>
      <c r="C1685" s="136">
        <v>14042.06</v>
      </c>
      <c r="D1685" s="136">
        <v>266.8</v>
      </c>
      <c r="E1685" s="136">
        <v>0</v>
      </c>
      <c r="F1685" s="136">
        <v>266.8</v>
      </c>
      <c r="G1685" s="137">
        <v>0</v>
      </c>
      <c r="H1685" s="142"/>
      <c r="I1685" s="142"/>
      <c r="J1685" s="142"/>
      <c r="K1685" s="142"/>
      <c r="L1685" s="143"/>
      <c r="M1685" s="143"/>
      <c r="N1685" s="143"/>
      <c r="Y1685" s="30">
        <f t="shared" si="26"/>
        <v>266.8</v>
      </c>
    </row>
    <row r="1686" spans="1:25" x14ac:dyDescent="0.2">
      <c r="A1686" s="134" t="s">
        <v>3387</v>
      </c>
      <c r="B1686" s="135" t="s">
        <v>3388</v>
      </c>
      <c r="C1686" s="136">
        <v>56841.96</v>
      </c>
      <c r="D1686" s="136">
        <v>1080</v>
      </c>
      <c r="E1686" s="136">
        <v>0</v>
      </c>
      <c r="F1686" s="136">
        <v>1080</v>
      </c>
      <c r="G1686" s="137">
        <v>0</v>
      </c>
      <c r="H1686" s="142"/>
      <c r="I1686" s="142"/>
      <c r="J1686" s="142"/>
      <c r="K1686" s="142"/>
      <c r="L1686" s="143"/>
      <c r="M1686" s="143"/>
      <c r="N1686" s="143"/>
      <c r="Y1686" s="30">
        <f t="shared" si="26"/>
        <v>1080</v>
      </c>
    </row>
    <row r="1687" spans="1:25" x14ac:dyDescent="0.2">
      <c r="A1687" s="134" t="s">
        <v>3389</v>
      </c>
      <c r="B1687" s="135" t="s">
        <v>3390</v>
      </c>
      <c r="C1687" s="136">
        <v>24758.720000000001</v>
      </c>
      <c r="D1687" s="136">
        <v>470.42</v>
      </c>
      <c r="E1687" s="136">
        <v>0</v>
      </c>
      <c r="F1687" s="136">
        <v>470.42</v>
      </c>
      <c r="G1687" s="137">
        <v>0</v>
      </c>
      <c r="H1687" s="142"/>
      <c r="I1687" s="142"/>
      <c r="J1687" s="142"/>
      <c r="K1687" s="142"/>
      <c r="L1687" s="143"/>
      <c r="M1687" s="143"/>
      <c r="N1687" s="143"/>
      <c r="Y1687" s="30">
        <f t="shared" si="26"/>
        <v>470.42</v>
      </c>
    </row>
    <row r="1688" spans="1:25" x14ac:dyDescent="0.2">
      <c r="A1688" s="134" t="s">
        <v>3391</v>
      </c>
      <c r="B1688" s="135" t="s">
        <v>3392</v>
      </c>
      <c r="C1688" s="136">
        <v>12790.57</v>
      </c>
      <c r="D1688" s="136">
        <v>243.02</v>
      </c>
      <c r="E1688" s="136">
        <v>0</v>
      </c>
      <c r="F1688" s="136">
        <v>243.02</v>
      </c>
      <c r="G1688" s="137">
        <v>0</v>
      </c>
      <c r="H1688" s="142"/>
      <c r="I1688" s="142"/>
      <c r="J1688" s="142"/>
      <c r="K1688" s="142"/>
      <c r="L1688" s="143"/>
      <c r="M1688" s="143"/>
      <c r="N1688" s="143"/>
      <c r="Y1688" s="30">
        <f t="shared" si="26"/>
        <v>243.02</v>
      </c>
    </row>
    <row r="1689" spans="1:25" x14ac:dyDescent="0.2">
      <c r="A1689" s="134" t="s">
        <v>3393</v>
      </c>
      <c r="B1689" s="135" t="s">
        <v>3394</v>
      </c>
      <c r="C1689" s="136">
        <v>18235.849999999999</v>
      </c>
      <c r="D1689" s="136">
        <v>346.48</v>
      </c>
      <c r="E1689" s="136">
        <v>0</v>
      </c>
      <c r="F1689" s="136">
        <v>346.48</v>
      </c>
      <c r="G1689" s="137">
        <v>0</v>
      </c>
      <c r="H1689" s="142"/>
      <c r="I1689" s="142"/>
      <c r="J1689" s="142"/>
      <c r="K1689" s="142"/>
      <c r="L1689" s="143"/>
      <c r="M1689" s="143"/>
      <c r="N1689" s="143"/>
      <c r="Y1689" s="30">
        <f t="shared" si="26"/>
        <v>346.48</v>
      </c>
    </row>
    <row r="1690" spans="1:25" x14ac:dyDescent="0.2">
      <c r="A1690" s="134" t="s">
        <v>3395</v>
      </c>
      <c r="B1690" s="135" t="s">
        <v>3396</v>
      </c>
      <c r="C1690" s="136">
        <v>36399.78</v>
      </c>
      <c r="D1690" s="136">
        <v>691.6</v>
      </c>
      <c r="E1690" s="136">
        <v>0</v>
      </c>
      <c r="F1690" s="136">
        <v>691.6</v>
      </c>
      <c r="G1690" s="137">
        <v>0</v>
      </c>
      <c r="H1690" s="142"/>
      <c r="I1690" s="142"/>
      <c r="J1690" s="142"/>
      <c r="K1690" s="142"/>
      <c r="L1690" s="143"/>
      <c r="M1690" s="143"/>
      <c r="N1690" s="143"/>
      <c r="Y1690" s="30">
        <f t="shared" si="26"/>
        <v>691.6</v>
      </c>
    </row>
    <row r="1691" spans="1:25" x14ac:dyDescent="0.2">
      <c r="A1691" s="134" t="s">
        <v>3397</v>
      </c>
      <c r="B1691" s="135" t="s">
        <v>3398</v>
      </c>
      <c r="C1691" s="136">
        <v>5676.83</v>
      </c>
      <c r="D1691" s="136">
        <v>107.86</v>
      </c>
      <c r="E1691" s="136">
        <v>0</v>
      </c>
      <c r="F1691" s="136">
        <v>107.86</v>
      </c>
      <c r="G1691" s="137">
        <v>0</v>
      </c>
      <c r="H1691" s="142"/>
      <c r="I1691" s="142"/>
      <c r="J1691" s="142"/>
      <c r="K1691" s="142"/>
      <c r="L1691" s="143"/>
      <c r="M1691" s="143"/>
      <c r="N1691" s="143"/>
      <c r="Y1691" s="30">
        <f t="shared" si="26"/>
        <v>107.86</v>
      </c>
    </row>
    <row r="1692" spans="1:25" x14ac:dyDescent="0.2">
      <c r="A1692" s="134" t="s">
        <v>3399</v>
      </c>
      <c r="B1692" s="135" t="s">
        <v>3400</v>
      </c>
      <c r="C1692" s="136">
        <v>175311.24</v>
      </c>
      <c r="D1692" s="136">
        <v>3330.91</v>
      </c>
      <c r="E1692" s="136">
        <v>0</v>
      </c>
      <c r="F1692" s="136">
        <v>3330.91</v>
      </c>
      <c r="G1692" s="137">
        <v>0</v>
      </c>
      <c r="H1692" s="142"/>
      <c r="I1692" s="142"/>
      <c r="J1692" s="142"/>
      <c r="K1692" s="142"/>
      <c r="L1692" s="143"/>
      <c r="M1692" s="143"/>
      <c r="N1692" s="143"/>
      <c r="Y1692" s="30">
        <f t="shared" si="26"/>
        <v>3330.91</v>
      </c>
    </row>
    <row r="1693" spans="1:25" x14ac:dyDescent="0.2">
      <c r="A1693" s="134" t="s">
        <v>3401</v>
      </c>
      <c r="B1693" s="135" t="s">
        <v>3402</v>
      </c>
      <c r="C1693" s="136">
        <v>5565.66</v>
      </c>
      <c r="D1693" s="136">
        <v>105.75</v>
      </c>
      <c r="E1693" s="136">
        <v>0</v>
      </c>
      <c r="F1693" s="136">
        <v>105.75</v>
      </c>
      <c r="G1693" s="137">
        <v>0</v>
      </c>
      <c r="H1693" s="142"/>
      <c r="I1693" s="142"/>
      <c r="J1693" s="142"/>
      <c r="K1693" s="142"/>
      <c r="L1693" s="143"/>
      <c r="M1693" s="143"/>
      <c r="N1693" s="143"/>
      <c r="Y1693" s="30">
        <f t="shared" si="26"/>
        <v>105.75</v>
      </c>
    </row>
    <row r="1694" spans="1:25" x14ac:dyDescent="0.2">
      <c r="A1694" s="134" t="s">
        <v>3403</v>
      </c>
      <c r="B1694" s="135" t="s">
        <v>3404</v>
      </c>
      <c r="C1694" s="136">
        <v>5862.7</v>
      </c>
      <c r="D1694" s="136">
        <v>111.39</v>
      </c>
      <c r="E1694" s="136">
        <v>0</v>
      </c>
      <c r="F1694" s="136">
        <v>111.39</v>
      </c>
      <c r="G1694" s="137">
        <v>0</v>
      </c>
      <c r="H1694" s="142"/>
      <c r="I1694" s="142"/>
      <c r="J1694" s="142"/>
      <c r="K1694" s="142"/>
      <c r="L1694" s="143"/>
      <c r="M1694" s="143"/>
      <c r="N1694" s="143"/>
      <c r="Y1694" s="30">
        <f t="shared" si="26"/>
        <v>111.39</v>
      </c>
    </row>
    <row r="1695" spans="1:25" x14ac:dyDescent="0.2">
      <c r="A1695" s="134" t="s">
        <v>3405</v>
      </c>
      <c r="B1695" s="135" t="s">
        <v>3406</v>
      </c>
      <c r="C1695" s="136">
        <v>23119.31</v>
      </c>
      <c r="D1695" s="136">
        <v>439.27</v>
      </c>
      <c r="E1695" s="136">
        <v>0</v>
      </c>
      <c r="F1695" s="136">
        <v>439.27</v>
      </c>
      <c r="G1695" s="137">
        <v>0</v>
      </c>
      <c r="H1695" s="142"/>
      <c r="I1695" s="142"/>
      <c r="J1695" s="142"/>
      <c r="K1695" s="142"/>
      <c r="L1695" s="143"/>
      <c r="M1695" s="143"/>
      <c r="N1695" s="143"/>
      <c r="Y1695" s="30">
        <f t="shared" si="26"/>
        <v>439.27</v>
      </c>
    </row>
    <row r="1696" spans="1:25" x14ac:dyDescent="0.2">
      <c r="A1696" s="134" t="s">
        <v>3407</v>
      </c>
      <c r="B1696" s="135" t="s">
        <v>3408</v>
      </c>
      <c r="C1696" s="136">
        <v>8699.84</v>
      </c>
      <c r="D1696" s="136">
        <v>165.3</v>
      </c>
      <c r="E1696" s="136">
        <v>0</v>
      </c>
      <c r="F1696" s="136">
        <v>165.3</v>
      </c>
      <c r="G1696" s="137">
        <v>0</v>
      </c>
      <c r="H1696" s="142"/>
      <c r="I1696" s="142"/>
      <c r="J1696" s="142"/>
      <c r="K1696" s="142"/>
      <c r="L1696" s="143"/>
      <c r="M1696" s="143"/>
      <c r="N1696" s="143"/>
      <c r="Y1696" s="30">
        <f t="shared" si="26"/>
        <v>165.3</v>
      </c>
    </row>
    <row r="1697" spans="1:25" x14ac:dyDescent="0.2">
      <c r="A1697" s="134" t="s">
        <v>3409</v>
      </c>
      <c r="B1697" s="135" t="s">
        <v>3410</v>
      </c>
      <c r="C1697" s="136">
        <v>19863.61</v>
      </c>
      <c r="D1697" s="136">
        <v>377.41</v>
      </c>
      <c r="E1697" s="136">
        <v>0</v>
      </c>
      <c r="F1697" s="136">
        <v>377.41</v>
      </c>
      <c r="G1697" s="137">
        <v>0</v>
      </c>
      <c r="H1697" s="142"/>
      <c r="I1697" s="142"/>
      <c r="J1697" s="142"/>
      <c r="K1697" s="142"/>
      <c r="L1697" s="143"/>
      <c r="M1697" s="143"/>
      <c r="N1697" s="143"/>
      <c r="Y1697" s="30">
        <f t="shared" si="26"/>
        <v>377.41</v>
      </c>
    </row>
    <row r="1698" spans="1:25" x14ac:dyDescent="0.2">
      <c r="A1698" s="134" t="s">
        <v>3411</v>
      </c>
      <c r="B1698" s="135" t="s">
        <v>3412</v>
      </c>
      <c r="C1698" s="136">
        <v>10848.25</v>
      </c>
      <c r="D1698" s="136">
        <v>206.12</v>
      </c>
      <c r="E1698" s="136">
        <v>0</v>
      </c>
      <c r="F1698" s="136">
        <v>206.12</v>
      </c>
      <c r="G1698" s="137">
        <v>0</v>
      </c>
      <c r="H1698" s="142"/>
      <c r="I1698" s="142"/>
      <c r="J1698" s="142"/>
      <c r="K1698" s="142"/>
      <c r="L1698" s="143"/>
      <c r="M1698" s="143"/>
      <c r="N1698" s="143"/>
      <c r="Y1698" s="30">
        <f t="shared" si="26"/>
        <v>206.12</v>
      </c>
    </row>
    <row r="1699" spans="1:25" x14ac:dyDescent="0.2">
      <c r="A1699" s="134" t="s">
        <v>3413</v>
      </c>
      <c r="B1699" s="135" t="s">
        <v>3414</v>
      </c>
      <c r="C1699" s="136">
        <v>13260.78</v>
      </c>
      <c r="D1699" s="136">
        <v>251.96</v>
      </c>
      <c r="E1699" s="136">
        <v>0</v>
      </c>
      <c r="F1699" s="136">
        <v>251.96</v>
      </c>
      <c r="G1699" s="137">
        <v>0</v>
      </c>
      <c r="H1699" s="142"/>
      <c r="I1699" s="142"/>
      <c r="J1699" s="142"/>
      <c r="K1699" s="142"/>
      <c r="L1699" s="143"/>
      <c r="M1699" s="143"/>
      <c r="N1699" s="143"/>
      <c r="Y1699" s="30">
        <f t="shared" si="26"/>
        <v>251.96</v>
      </c>
    </row>
    <row r="1700" spans="1:25" x14ac:dyDescent="0.2">
      <c r="A1700" s="134" t="s">
        <v>3415</v>
      </c>
      <c r="B1700" s="135" t="s">
        <v>3416</v>
      </c>
      <c r="C1700" s="136">
        <v>204764.7</v>
      </c>
      <c r="D1700" s="136">
        <v>3890.53</v>
      </c>
      <c r="E1700" s="136">
        <v>0</v>
      </c>
      <c r="F1700" s="136">
        <v>3890.53</v>
      </c>
      <c r="G1700" s="137">
        <v>0</v>
      </c>
      <c r="H1700" s="142"/>
      <c r="I1700" s="142"/>
      <c r="J1700" s="142"/>
      <c r="K1700" s="142"/>
      <c r="L1700" s="143"/>
      <c r="M1700" s="143"/>
      <c r="N1700" s="143"/>
      <c r="Y1700" s="30">
        <f t="shared" si="26"/>
        <v>3890.53</v>
      </c>
    </row>
    <row r="1701" spans="1:25" x14ac:dyDescent="0.2">
      <c r="A1701" s="134" t="s">
        <v>3417</v>
      </c>
      <c r="B1701" s="135" t="s">
        <v>3418</v>
      </c>
      <c r="C1701" s="136">
        <v>18476.48</v>
      </c>
      <c r="D1701" s="136">
        <v>351.05</v>
      </c>
      <c r="E1701" s="136">
        <v>0</v>
      </c>
      <c r="F1701" s="136">
        <v>351.05</v>
      </c>
      <c r="G1701" s="137">
        <v>0</v>
      </c>
      <c r="H1701" s="142"/>
      <c r="I1701" s="142"/>
      <c r="J1701" s="142"/>
      <c r="K1701" s="142"/>
      <c r="L1701" s="143"/>
      <c r="M1701" s="143"/>
      <c r="N1701" s="143"/>
      <c r="Y1701" s="30">
        <f t="shared" si="26"/>
        <v>351.05</v>
      </c>
    </row>
    <row r="1702" spans="1:25" x14ac:dyDescent="0.2">
      <c r="A1702" s="134" t="s">
        <v>3419</v>
      </c>
      <c r="B1702" s="135" t="s">
        <v>3420</v>
      </c>
      <c r="C1702" s="136">
        <v>33206.449999999997</v>
      </c>
      <c r="D1702" s="136">
        <v>630.91999999999996</v>
      </c>
      <c r="E1702" s="136">
        <v>0</v>
      </c>
      <c r="F1702" s="136">
        <v>630.91999999999996</v>
      </c>
      <c r="G1702" s="137">
        <v>0</v>
      </c>
      <c r="H1702" s="142"/>
      <c r="I1702" s="142"/>
      <c r="J1702" s="142"/>
      <c r="K1702" s="142"/>
      <c r="L1702" s="143"/>
      <c r="M1702" s="143"/>
      <c r="N1702" s="143"/>
      <c r="Y1702" s="30">
        <f t="shared" si="26"/>
        <v>630.91999999999996</v>
      </c>
    </row>
    <row r="1703" spans="1:25" x14ac:dyDescent="0.2">
      <c r="A1703" s="134" t="s">
        <v>3421</v>
      </c>
      <c r="B1703" s="135" t="s">
        <v>3422</v>
      </c>
      <c r="C1703" s="136">
        <v>7930.25</v>
      </c>
      <c r="D1703" s="136">
        <v>150.68</v>
      </c>
      <c r="E1703" s="136">
        <v>0</v>
      </c>
      <c r="F1703" s="136">
        <v>150.68</v>
      </c>
      <c r="G1703" s="137">
        <v>0</v>
      </c>
      <c r="H1703" s="142"/>
      <c r="I1703" s="142"/>
      <c r="J1703" s="142"/>
      <c r="K1703" s="142"/>
      <c r="L1703" s="143"/>
      <c r="M1703" s="143"/>
      <c r="N1703" s="143"/>
      <c r="Y1703" s="30">
        <f t="shared" si="26"/>
        <v>150.68</v>
      </c>
    </row>
    <row r="1704" spans="1:25" x14ac:dyDescent="0.2">
      <c r="A1704" s="134" t="s">
        <v>3423</v>
      </c>
      <c r="B1704" s="135" t="s">
        <v>3424</v>
      </c>
      <c r="C1704" s="136">
        <v>10114.59</v>
      </c>
      <c r="D1704" s="136">
        <v>192.18</v>
      </c>
      <c r="E1704" s="136">
        <v>0</v>
      </c>
      <c r="F1704" s="136">
        <v>192.18</v>
      </c>
      <c r="G1704" s="137">
        <v>0</v>
      </c>
      <c r="H1704" s="142"/>
      <c r="I1704" s="142"/>
      <c r="J1704" s="142"/>
      <c r="K1704" s="142"/>
      <c r="L1704" s="143"/>
      <c r="M1704" s="143"/>
      <c r="N1704" s="143"/>
      <c r="Y1704" s="30">
        <f t="shared" si="26"/>
        <v>192.18</v>
      </c>
    </row>
    <row r="1705" spans="1:25" x14ac:dyDescent="0.2">
      <c r="A1705" s="134" t="s">
        <v>3425</v>
      </c>
      <c r="B1705" s="135" t="s">
        <v>3426</v>
      </c>
      <c r="C1705" s="136">
        <v>7842.03</v>
      </c>
      <c r="D1705" s="136">
        <v>149</v>
      </c>
      <c r="E1705" s="136">
        <v>0</v>
      </c>
      <c r="F1705" s="136">
        <v>149</v>
      </c>
      <c r="G1705" s="137">
        <v>0</v>
      </c>
      <c r="H1705" s="142"/>
      <c r="I1705" s="142"/>
      <c r="J1705" s="142"/>
      <c r="K1705" s="142"/>
      <c r="L1705" s="143"/>
      <c r="M1705" s="143"/>
      <c r="N1705" s="143"/>
      <c r="Y1705" s="30">
        <f t="shared" si="26"/>
        <v>149</v>
      </c>
    </row>
    <row r="1706" spans="1:25" x14ac:dyDescent="0.2">
      <c r="A1706" s="134" t="s">
        <v>3427</v>
      </c>
      <c r="B1706" s="135" t="s">
        <v>3428</v>
      </c>
      <c r="C1706" s="136">
        <v>9171.7900000000009</v>
      </c>
      <c r="D1706" s="136">
        <v>174.27</v>
      </c>
      <c r="E1706" s="136">
        <v>0</v>
      </c>
      <c r="F1706" s="136">
        <v>174.27</v>
      </c>
      <c r="G1706" s="137">
        <v>0</v>
      </c>
      <c r="H1706" s="142"/>
      <c r="I1706" s="142"/>
      <c r="J1706" s="142"/>
      <c r="K1706" s="142"/>
      <c r="L1706" s="143"/>
      <c r="M1706" s="143"/>
      <c r="N1706" s="143"/>
      <c r="Y1706" s="30">
        <f t="shared" si="26"/>
        <v>174.27</v>
      </c>
    </row>
    <row r="1707" spans="1:25" x14ac:dyDescent="0.2">
      <c r="A1707" s="134" t="s">
        <v>3429</v>
      </c>
      <c r="B1707" s="135" t="s">
        <v>3430</v>
      </c>
      <c r="C1707" s="136">
        <v>14532.85</v>
      </c>
      <c r="D1707" s="136">
        <v>276.13</v>
      </c>
      <c r="E1707" s="136">
        <v>0</v>
      </c>
      <c r="F1707" s="136">
        <v>276.13</v>
      </c>
      <c r="G1707" s="137">
        <v>0</v>
      </c>
      <c r="H1707" s="142"/>
      <c r="I1707" s="142"/>
      <c r="J1707" s="142"/>
      <c r="K1707" s="142"/>
      <c r="L1707" s="143"/>
      <c r="M1707" s="143"/>
      <c r="N1707" s="143"/>
      <c r="Y1707" s="30">
        <f t="shared" si="26"/>
        <v>276.13</v>
      </c>
    </row>
    <row r="1708" spans="1:25" x14ac:dyDescent="0.2">
      <c r="A1708" s="134" t="s">
        <v>3431</v>
      </c>
      <c r="B1708" s="135" t="s">
        <v>3432</v>
      </c>
      <c r="C1708" s="136">
        <v>15407.1</v>
      </c>
      <c r="D1708" s="136">
        <v>292.74</v>
      </c>
      <c r="E1708" s="136">
        <v>0</v>
      </c>
      <c r="F1708" s="136">
        <v>292.74</v>
      </c>
      <c r="G1708" s="137">
        <v>0</v>
      </c>
      <c r="H1708" s="142"/>
      <c r="I1708" s="142"/>
      <c r="J1708" s="142"/>
      <c r="K1708" s="142"/>
      <c r="L1708" s="143"/>
      <c r="M1708" s="143"/>
      <c r="N1708" s="143"/>
      <c r="Y1708" s="30">
        <f t="shared" si="26"/>
        <v>292.74</v>
      </c>
    </row>
    <row r="1709" spans="1:25" x14ac:dyDescent="0.2">
      <c r="A1709" s="134" t="s">
        <v>3433</v>
      </c>
      <c r="B1709" s="135" t="s">
        <v>3434</v>
      </c>
      <c r="C1709" s="136">
        <v>71921.37</v>
      </c>
      <c r="D1709" s="136">
        <v>1366.51</v>
      </c>
      <c r="E1709" s="136">
        <v>0</v>
      </c>
      <c r="F1709" s="136">
        <v>1366.51</v>
      </c>
      <c r="G1709" s="137">
        <v>0</v>
      </c>
      <c r="H1709" s="142"/>
      <c r="I1709" s="142"/>
      <c r="J1709" s="142"/>
      <c r="K1709" s="142"/>
      <c r="L1709" s="143"/>
      <c r="M1709" s="143"/>
      <c r="N1709" s="143"/>
      <c r="Y1709" s="30">
        <f t="shared" si="26"/>
        <v>1366.51</v>
      </c>
    </row>
    <row r="1710" spans="1:25" x14ac:dyDescent="0.2">
      <c r="A1710" s="134" t="s">
        <v>3435</v>
      </c>
      <c r="B1710" s="135" t="s">
        <v>3436</v>
      </c>
      <c r="C1710" s="136">
        <v>27482.95</v>
      </c>
      <c r="D1710" s="136">
        <v>522.17999999999995</v>
      </c>
      <c r="E1710" s="136">
        <v>0</v>
      </c>
      <c r="F1710" s="136">
        <v>522.17999999999995</v>
      </c>
      <c r="G1710" s="137">
        <v>0</v>
      </c>
      <c r="H1710" s="142"/>
      <c r="I1710" s="142"/>
      <c r="J1710" s="142"/>
      <c r="K1710" s="142"/>
      <c r="L1710" s="143"/>
      <c r="M1710" s="143"/>
      <c r="N1710" s="143"/>
      <c r="Y1710" s="30">
        <f t="shared" si="26"/>
        <v>522.17999999999995</v>
      </c>
    </row>
    <row r="1711" spans="1:25" x14ac:dyDescent="0.2">
      <c r="A1711" s="134" t="s">
        <v>3437</v>
      </c>
      <c r="B1711" s="135" t="s">
        <v>3438</v>
      </c>
      <c r="C1711" s="136">
        <v>7616.78</v>
      </c>
      <c r="D1711" s="136">
        <v>144.72</v>
      </c>
      <c r="E1711" s="136">
        <v>0</v>
      </c>
      <c r="F1711" s="136">
        <v>144.72</v>
      </c>
      <c r="G1711" s="137">
        <v>0</v>
      </c>
      <c r="H1711" s="142"/>
      <c r="I1711" s="142"/>
      <c r="J1711" s="142"/>
      <c r="K1711" s="142"/>
      <c r="L1711" s="143"/>
      <c r="M1711" s="143"/>
      <c r="N1711" s="143"/>
      <c r="Y1711" s="30">
        <f t="shared" si="26"/>
        <v>144.72</v>
      </c>
    </row>
    <row r="1712" spans="1:25" x14ac:dyDescent="0.2">
      <c r="A1712" s="134" t="s">
        <v>3439</v>
      </c>
      <c r="B1712" s="135" t="s">
        <v>3440</v>
      </c>
      <c r="C1712" s="136">
        <v>17392.12</v>
      </c>
      <c r="D1712" s="136">
        <v>330.45</v>
      </c>
      <c r="E1712" s="136">
        <v>0</v>
      </c>
      <c r="F1712" s="136">
        <v>330.45</v>
      </c>
      <c r="G1712" s="137">
        <v>0</v>
      </c>
      <c r="H1712" s="142"/>
      <c r="I1712" s="142"/>
      <c r="J1712" s="142"/>
      <c r="K1712" s="142"/>
      <c r="L1712" s="143"/>
      <c r="M1712" s="143"/>
      <c r="N1712" s="143"/>
      <c r="Y1712" s="30">
        <f t="shared" si="26"/>
        <v>330.45</v>
      </c>
    </row>
    <row r="1713" spans="1:25" x14ac:dyDescent="0.2">
      <c r="A1713" s="134" t="s">
        <v>3441</v>
      </c>
      <c r="B1713" s="135" t="s">
        <v>3442</v>
      </c>
      <c r="C1713" s="136">
        <v>32214.85</v>
      </c>
      <c r="D1713" s="136">
        <v>612.08000000000004</v>
      </c>
      <c r="E1713" s="136">
        <v>0</v>
      </c>
      <c r="F1713" s="136">
        <v>612.08000000000004</v>
      </c>
      <c r="G1713" s="137">
        <v>0</v>
      </c>
      <c r="H1713" s="142"/>
      <c r="I1713" s="142"/>
      <c r="J1713" s="142"/>
      <c r="K1713" s="142"/>
      <c r="L1713" s="143"/>
      <c r="M1713" s="143"/>
      <c r="N1713" s="143"/>
      <c r="Y1713" s="30">
        <f t="shared" si="26"/>
        <v>612.08000000000004</v>
      </c>
    </row>
    <row r="1714" spans="1:25" x14ac:dyDescent="0.2">
      <c r="A1714" s="134" t="s">
        <v>3443</v>
      </c>
      <c r="B1714" s="135" t="s">
        <v>3444</v>
      </c>
      <c r="C1714" s="136">
        <v>6721.67</v>
      </c>
      <c r="D1714" s="136">
        <v>127.71</v>
      </c>
      <c r="E1714" s="136">
        <v>0</v>
      </c>
      <c r="F1714" s="136">
        <v>127.71</v>
      </c>
      <c r="G1714" s="137">
        <v>0</v>
      </c>
      <c r="H1714" s="142"/>
      <c r="I1714" s="142"/>
      <c r="J1714" s="142"/>
      <c r="K1714" s="142"/>
      <c r="L1714" s="143"/>
      <c r="M1714" s="143"/>
      <c r="N1714" s="143"/>
      <c r="Y1714" s="30">
        <f t="shared" si="26"/>
        <v>127.71</v>
      </c>
    </row>
    <row r="1715" spans="1:25" x14ac:dyDescent="0.2">
      <c r="A1715" s="134" t="s">
        <v>3445</v>
      </c>
      <c r="B1715" s="135" t="s">
        <v>3446</v>
      </c>
      <c r="C1715" s="136">
        <v>29731.81</v>
      </c>
      <c r="D1715" s="136">
        <v>564.91</v>
      </c>
      <c r="E1715" s="136">
        <v>0</v>
      </c>
      <c r="F1715" s="136">
        <v>564.91</v>
      </c>
      <c r="G1715" s="137">
        <v>0</v>
      </c>
      <c r="H1715" s="142"/>
      <c r="I1715" s="142"/>
      <c r="J1715" s="142"/>
      <c r="K1715" s="142"/>
      <c r="L1715" s="143"/>
      <c r="M1715" s="143"/>
      <c r="N1715" s="143"/>
      <c r="Y1715" s="30">
        <f t="shared" si="26"/>
        <v>564.91</v>
      </c>
    </row>
    <row r="1716" spans="1:25" x14ac:dyDescent="0.2">
      <c r="A1716" s="134" t="s">
        <v>3447</v>
      </c>
      <c r="B1716" s="135" t="s">
        <v>3448</v>
      </c>
      <c r="C1716" s="136">
        <v>49435.56</v>
      </c>
      <c r="D1716" s="136">
        <v>939.28</v>
      </c>
      <c r="E1716" s="136">
        <v>0</v>
      </c>
      <c r="F1716" s="136">
        <v>939.28</v>
      </c>
      <c r="G1716" s="137">
        <v>0</v>
      </c>
      <c r="H1716" s="142"/>
      <c r="I1716" s="142"/>
      <c r="J1716" s="142"/>
      <c r="K1716" s="142"/>
      <c r="L1716" s="143"/>
      <c r="M1716" s="143"/>
      <c r="N1716" s="143"/>
      <c r="Y1716" s="30">
        <f t="shared" si="26"/>
        <v>939.28</v>
      </c>
    </row>
    <row r="1717" spans="1:25" x14ac:dyDescent="0.2">
      <c r="A1717" s="134" t="s">
        <v>3449</v>
      </c>
      <c r="B1717" s="135" t="s">
        <v>3450</v>
      </c>
      <c r="C1717" s="136">
        <v>19236.28</v>
      </c>
      <c r="D1717" s="136">
        <v>365.49</v>
      </c>
      <c r="E1717" s="136">
        <v>0</v>
      </c>
      <c r="F1717" s="136">
        <v>365.49</v>
      </c>
      <c r="G1717" s="137">
        <v>0</v>
      </c>
      <c r="H1717" s="142"/>
      <c r="I1717" s="142"/>
      <c r="J1717" s="142"/>
      <c r="K1717" s="142"/>
      <c r="L1717" s="143"/>
      <c r="M1717" s="143"/>
      <c r="N1717" s="143"/>
      <c r="Y1717" s="30">
        <f t="shared" si="26"/>
        <v>365.49</v>
      </c>
    </row>
    <row r="1718" spans="1:25" x14ac:dyDescent="0.2">
      <c r="A1718" s="134" t="s">
        <v>3451</v>
      </c>
      <c r="B1718" s="135" t="s">
        <v>3452</v>
      </c>
      <c r="C1718" s="136">
        <v>18945.080000000002</v>
      </c>
      <c r="D1718" s="136">
        <v>359.96</v>
      </c>
      <c r="E1718" s="136">
        <v>0</v>
      </c>
      <c r="F1718" s="136">
        <v>359.96</v>
      </c>
      <c r="G1718" s="137">
        <v>0</v>
      </c>
      <c r="H1718" s="142"/>
      <c r="I1718" s="142"/>
      <c r="J1718" s="142"/>
      <c r="K1718" s="142"/>
      <c r="L1718" s="143"/>
      <c r="M1718" s="143"/>
      <c r="N1718" s="143"/>
      <c r="Y1718" s="30">
        <f t="shared" si="26"/>
        <v>359.96</v>
      </c>
    </row>
    <row r="1719" spans="1:25" x14ac:dyDescent="0.2">
      <c r="A1719" s="134" t="s">
        <v>3453</v>
      </c>
      <c r="B1719" s="135" t="s">
        <v>3454</v>
      </c>
      <c r="C1719" s="136">
        <v>30641.87</v>
      </c>
      <c r="D1719" s="136">
        <v>582.20000000000005</v>
      </c>
      <c r="E1719" s="136">
        <v>0</v>
      </c>
      <c r="F1719" s="136">
        <v>582.20000000000005</v>
      </c>
      <c r="G1719" s="137">
        <v>0</v>
      </c>
      <c r="H1719" s="142"/>
      <c r="I1719" s="142"/>
      <c r="J1719" s="142"/>
      <c r="K1719" s="142"/>
      <c r="L1719" s="143"/>
      <c r="M1719" s="143"/>
      <c r="N1719" s="143"/>
      <c r="Y1719" s="30">
        <f t="shared" si="26"/>
        <v>582.20000000000005</v>
      </c>
    </row>
    <row r="1720" spans="1:25" x14ac:dyDescent="0.2">
      <c r="A1720" s="134" t="s">
        <v>3455</v>
      </c>
      <c r="B1720" s="135" t="s">
        <v>3456</v>
      </c>
      <c r="C1720" s="136">
        <v>38348.959999999999</v>
      </c>
      <c r="D1720" s="136">
        <v>728.63</v>
      </c>
      <c r="E1720" s="136">
        <v>0</v>
      </c>
      <c r="F1720" s="136">
        <v>728.63</v>
      </c>
      <c r="G1720" s="137">
        <v>0</v>
      </c>
      <c r="H1720" s="142"/>
      <c r="I1720" s="142"/>
      <c r="J1720" s="142"/>
      <c r="K1720" s="142"/>
      <c r="L1720" s="143"/>
      <c r="M1720" s="143"/>
      <c r="N1720" s="143"/>
      <c r="Y1720" s="30">
        <f t="shared" si="26"/>
        <v>728.63</v>
      </c>
    </row>
    <row r="1721" spans="1:25" x14ac:dyDescent="0.2">
      <c r="A1721" s="134" t="s">
        <v>3457</v>
      </c>
      <c r="B1721" s="135" t="s">
        <v>3458</v>
      </c>
      <c r="C1721" s="136">
        <v>7251.88</v>
      </c>
      <c r="D1721" s="136">
        <v>137.79</v>
      </c>
      <c r="E1721" s="136">
        <v>77.11</v>
      </c>
      <c r="F1721" s="136">
        <v>60.68</v>
      </c>
      <c r="G1721" s="137">
        <v>0</v>
      </c>
      <c r="H1721" s="142"/>
      <c r="I1721" s="142"/>
      <c r="J1721" s="142"/>
      <c r="K1721" s="142"/>
      <c r="L1721" s="143"/>
      <c r="M1721" s="143"/>
      <c r="N1721" s="143"/>
      <c r="Y1721" s="30">
        <f t="shared" si="26"/>
        <v>60.68</v>
      </c>
    </row>
    <row r="1722" spans="1:25" x14ac:dyDescent="0.2">
      <c r="A1722" s="134" t="s">
        <v>3459</v>
      </c>
      <c r="B1722" s="135" t="s">
        <v>3460</v>
      </c>
      <c r="C1722" s="136">
        <v>71475.7</v>
      </c>
      <c r="D1722" s="136">
        <v>1358.04</v>
      </c>
      <c r="E1722" s="136">
        <v>0</v>
      </c>
      <c r="F1722" s="136">
        <v>1358.04</v>
      </c>
      <c r="G1722" s="137">
        <v>0</v>
      </c>
      <c r="H1722" s="142"/>
      <c r="I1722" s="142"/>
      <c r="J1722" s="142"/>
      <c r="K1722" s="142"/>
      <c r="L1722" s="143"/>
      <c r="M1722" s="143"/>
      <c r="N1722" s="143"/>
      <c r="Y1722" s="30">
        <f t="shared" si="26"/>
        <v>1358.04</v>
      </c>
    </row>
    <row r="1723" spans="1:25" x14ac:dyDescent="0.2">
      <c r="A1723" s="134" t="s">
        <v>3461</v>
      </c>
      <c r="B1723" s="135" t="s">
        <v>3462</v>
      </c>
      <c r="C1723" s="136">
        <v>13123.81</v>
      </c>
      <c r="D1723" s="136">
        <v>249.35</v>
      </c>
      <c r="E1723" s="136">
        <v>0</v>
      </c>
      <c r="F1723" s="136">
        <v>249.35</v>
      </c>
      <c r="G1723" s="137">
        <v>0</v>
      </c>
      <c r="H1723" s="142"/>
      <c r="I1723" s="142"/>
      <c r="J1723" s="142"/>
      <c r="K1723" s="142"/>
      <c r="L1723" s="143"/>
      <c r="M1723" s="143"/>
      <c r="N1723" s="143"/>
      <c r="Y1723" s="30">
        <f t="shared" si="26"/>
        <v>249.35</v>
      </c>
    </row>
    <row r="1724" spans="1:25" x14ac:dyDescent="0.2">
      <c r="A1724" s="134" t="s">
        <v>3463</v>
      </c>
      <c r="B1724" s="135" t="s">
        <v>3464</v>
      </c>
      <c r="C1724" s="136">
        <v>11528.38</v>
      </c>
      <c r="D1724" s="136">
        <v>219.04</v>
      </c>
      <c r="E1724" s="136">
        <v>0</v>
      </c>
      <c r="F1724" s="136">
        <v>219.04</v>
      </c>
      <c r="G1724" s="137">
        <v>0</v>
      </c>
      <c r="H1724" s="142"/>
      <c r="I1724" s="142"/>
      <c r="J1724" s="142"/>
      <c r="K1724" s="142"/>
      <c r="L1724" s="143"/>
      <c r="M1724" s="143"/>
      <c r="N1724" s="143"/>
      <c r="Y1724" s="30">
        <f t="shared" si="26"/>
        <v>219.04</v>
      </c>
    </row>
    <row r="1725" spans="1:25" x14ac:dyDescent="0.2">
      <c r="A1725" s="134" t="s">
        <v>3465</v>
      </c>
      <c r="B1725" s="135" t="s">
        <v>3466</v>
      </c>
      <c r="C1725" s="136">
        <v>2921115.49</v>
      </c>
      <c r="D1725" s="136">
        <v>55501.2</v>
      </c>
      <c r="E1725" s="136">
        <v>0</v>
      </c>
      <c r="F1725" s="136">
        <v>55501.2</v>
      </c>
      <c r="G1725" s="137">
        <v>0</v>
      </c>
      <c r="H1725" s="142"/>
      <c r="I1725" s="142"/>
      <c r="J1725" s="142"/>
      <c r="K1725" s="142"/>
      <c r="L1725" s="143"/>
      <c r="M1725" s="143"/>
      <c r="N1725" s="143"/>
      <c r="Y1725" s="30">
        <f t="shared" si="26"/>
        <v>55501.2</v>
      </c>
    </row>
    <row r="1726" spans="1:25" x14ac:dyDescent="0.2">
      <c r="A1726" s="134" t="s">
        <v>3467</v>
      </c>
      <c r="B1726" s="135" t="s">
        <v>3468</v>
      </c>
      <c r="C1726" s="136">
        <v>53906.39</v>
      </c>
      <c r="D1726" s="136">
        <v>1024.22</v>
      </c>
      <c r="E1726" s="136">
        <v>0</v>
      </c>
      <c r="F1726" s="136">
        <v>1024.22</v>
      </c>
      <c r="G1726" s="137">
        <v>0</v>
      </c>
      <c r="H1726" s="142"/>
      <c r="I1726" s="142"/>
      <c r="J1726" s="142"/>
      <c r="K1726" s="142"/>
      <c r="L1726" s="143"/>
      <c r="M1726" s="143"/>
      <c r="N1726" s="143"/>
      <c r="Y1726" s="30">
        <f t="shared" si="26"/>
        <v>1024.22</v>
      </c>
    </row>
    <row r="1727" spans="1:25" x14ac:dyDescent="0.2">
      <c r="A1727" s="134" t="s">
        <v>3469</v>
      </c>
      <c r="B1727" s="135" t="s">
        <v>3470</v>
      </c>
      <c r="C1727" s="136">
        <v>373006.28</v>
      </c>
      <c r="D1727" s="136">
        <v>7087.12</v>
      </c>
      <c r="E1727" s="136">
        <v>0</v>
      </c>
      <c r="F1727" s="136">
        <v>7087.12</v>
      </c>
      <c r="G1727" s="137">
        <v>0</v>
      </c>
      <c r="H1727" s="142"/>
      <c r="I1727" s="142"/>
      <c r="J1727" s="142"/>
      <c r="K1727" s="142"/>
      <c r="L1727" s="143"/>
      <c r="M1727" s="143"/>
      <c r="N1727" s="143"/>
      <c r="Y1727" s="30">
        <f t="shared" si="26"/>
        <v>7087.12</v>
      </c>
    </row>
    <row r="1728" spans="1:25" x14ac:dyDescent="0.2">
      <c r="A1728" s="134" t="s">
        <v>3471</v>
      </c>
      <c r="B1728" s="135" t="s">
        <v>3472</v>
      </c>
      <c r="C1728" s="136">
        <v>453062.12</v>
      </c>
      <c r="D1728" s="136">
        <v>8608.18</v>
      </c>
      <c r="E1728" s="136">
        <v>0</v>
      </c>
      <c r="F1728" s="136">
        <v>8608.18</v>
      </c>
      <c r="G1728" s="137">
        <v>0</v>
      </c>
      <c r="H1728" s="142"/>
      <c r="I1728" s="142"/>
      <c r="J1728" s="142"/>
      <c r="K1728" s="142"/>
      <c r="L1728" s="143"/>
      <c r="M1728" s="143"/>
      <c r="N1728" s="143"/>
      <c r="Y1728" s="30">
        <f t="shared" si="26"/>
        <v>8608.18</v>
      </c>
    </row>
    <row r="1729" spans="1:25" x14ac:dyDescent="0.2">
      <c r="A1729" s="134" t="s">
        <v>3473</v>
      </c>
      <c r="B1729" s="135" t="s">
        <v>3474</v>
      </c>
      <c r="C1729" s="136">
        <v>441113.96</v>
      </c>
      <c r="D1729" s="136">
        <v>8381.17</v>
      </c>
      <c r="E1729" s="136">
        <v>0</v>
      </c>
      <c r="F1729" s="136">
        <v>8381.17</v>
      </c>
      <c r="G1729" s="137">
        <v>0</v>
      </c>
      <c r="H1729" s="142"/>
      <c r="I1729" s="142"/>
      <c r="J1729" s="142"/>
      <c r="K1729" s="142"/>
      <c r="L1729" s="143"/>
      <c r="M1729" s="143"/>
      <c r="N1729" s="143"/>
      <c r="Y1729" s="30">
        <f t="shared" si="26"/>
        <v>8381.17</v>
      </c>
    </row>
    <row r="1730" spans="1:25" x14ac:dyDescent="0.2">
      <c r="A1730" s="134" t="s">
        <v>3475</v>
      </c>
      <c r="B1730" s="135" t="s">
        <v>3476</v>
      </c>
      <c r="C1730" s="136">
        <v>16301.29</v>
      </c>
      <c r="D1730" s="136">
        <v>309.73</v>
      </c>
      <c r="E1730" s="136">
        <v>0</v>
      </c>
      <c r="F1730" s="136">
        <v>309.73</v>
      </c>
      <c r="G1730" s="137">
        <v>0</v>
      </c>
      <c r="H1730" s="142"/>
      <c r="I1730" s="142"/>
      <c r="J1730" s="142"/>
      <c r="K1730" s="142"/>
      <c r="L1730" s="143"/>
      <c r="M1730" s="143"/>
      <c r="N1730" s="143"/>
      <c r="Y1730" s="30">
        <f t="shared" si="26"/>
        <v>309.73</v>
      </c>
    </row>
    <row r="1731" spans="1:25" x14ac:dyDescent="0.2">
      <c r="A1731" s="134" t="s">
        <v>3477</v>
      </c>
      <c r="B1731" s="135" t="s">
        <v>3478</v>
      </c>
      <c r="C1731" s="136">
        <v>84724.14</v>
      </c>
      <c r="D1731" s="136">
        <v>1609.76</v>
      </c>
      <c r="E1731" s="136">
        <v>0</v>
      </c>
      <c r="F1731" s="136">
        <v>1609.76</v>
      </c>
      <c r="G1731" s="137">
        <v>0</v>
      </c>
      <c r="H1731" s="142"/>
      <c r="I1731" s="142"/>
      <c r="J1731" s="142"/>
      <c r="K1731" s="142"/>
      <c r="L1731" s="143"/>
      <c r="M1731" s="143"/>
      <c r="N1731" s="143"/>
      <c r="Y1731" s="30">
        <f t="shared" si="26"/>
        <v>1609.76</v>
      </c>
    </row>
    <row r="1732" spans="1:25" x14ac:dyDescent="0.2">
      <c r="A1732" s="134" t="s">
        <v>3479</v>
      </c>
      <c r="B1732" s="135" t="s">
        <v>3480</v>
      </c>
      <c r="C1732" s="136">
        <v>34655.07</v>
      </c>
      <c r="D1732" s="136">
        <v>658.45</v>
      </c>
      <c r="E1732" s="136">
        <v>0</v>
      </c>
      <c r="F1732" s="136">
        <v>658.45</v>
      </c>
      <c r="G1732" s="137">
        <v>0</v>
      </c>
      <c r="H1732" s="142"/>
      <c r="I1732" s="142"/>
      <c r="J1732" s="142"/>
      <c r="K1732" s="142"/>
      <c r="L1732" s="143"/>
      <c r="M1732" s="143"/>
      <c r="N1732" s="143"/>
      <c r="Y1732" s="30">
        <f t="shared" si="26"/>
        <v>658.45</v>
      </c>
    </row>
    <row r="1733" spans="1:25" x14ac:dyDescent="0.2">
      <c r="A1733" s="134" t="s">
        <v>3481</v>
      </c>
      <c r="B1733" s="135" t="s">
        <v>3482</v>
      </c>
      <c r="C1733" s="136">
        <v>3190308.05</v>
      </c>
      <c r="D1733" s="136">
        <v>60615.85</v>
      </c>
      <c r="E1733" s="136">
        <v>0</v>
      </c>
      <c r="F1733" s="136">
        <v>60615.85</v>
      </c>
      <c r="G1733" s="137">
        <v>0</v>
      </c>
      <c r="H1733" s="142"/>
      <c r="I1733" s="142"/>
      <c r="J1733" s="142"/>
      <c r="K1733" s="142"/>
      <c r="L1733" s="143"/>
      <c r="M1733" s="143"/>
      <c r="N1733" s="143"/>
      <c r="Y1733" s="30">
        <f t="shared" si="26"/>
        <v>60615.85</v>
      </c>
    </row>
    <row r="1734" spans="1:25" x14ac:dyDescent="0.2">
      <c r="A1734" s="134" t="s">
        <v>3483</v>
      </c>
      <c r="B1734" s="135" t="s">
        <v>3484</v>
      </c>
      <c r="C1734" s="136">
        <v>85070.94</v>
      </c>
      <c r="D1734" s="136">
        <v>1616.35</v>
      </c>
      <c r="E1734" s="136">
        <v>0</v>
      </c>
      <c r="F1734" s="136">
        <v>1616.35</v>
      </c>
      <c r="G1734" s="137">
        <v>0</v>
      </c>
      <c r="H1734" s="142"/>
      <c r="I1734" s="142"/>
      <c r="J1734" s="142"/>
      <c r="K1734" s="142"/>
      <c r="L1734" s="143"/>
      <c r="M1734" s="143"/>
      <c r="N1734" s="143"/>
      <c r="Y1734" s="30">
        <f t="shared" si="26"/>
        <v>1616.35</v>
      </c>
    </row>
    <row r="1735" spans="1:25" x14ac:dyDescent="0.2">
      <c r="A1735" s="134" t="s">
        <v>3485</v>
      </c>
      <c r="B1735" s="135" t="s">
        <v>3486</v>
      </c>
      <c r="C1735" s="136">
        <v>339474.01</v>
      </c>
      <c r="D1735" s="136">
        <v>6450.01</v>
      </c>
      <c r="E1735" s="136">
        <v>0</v>
      </c>
      <c r="F1735" s="136">
        <v>6450.01</v>
      </c>
      <c r="G1735" s="137">
        <v>0</v>
      </c>
      <c r="H1735" s="142"/>
      <c r="I1735" s="142"/>
      <c r="J1735" s="142"/>
      <c r="K1735" s="142"/>
      <c r="L1735" s="143"/>
      <c r="M1735" s="143"/>
      <c r="N1735" s="143"/>
      <c r="Y1735" s="30">
        <f t="shared" si="26"/>
        <v>6450.01</v>
      </c>
    </row>
    <row r="1736" spans="1:25" x14ac:dyDescent="0.2">
      <c r="A1736" s="134" t="s">
        <v>3487</v>
      </c>
      <c r="B1736" s="135" t="s">
        <v>3488</v>
      </c>
      <c r="C1736" s="136">
        <v>2061620.22</v>
      </c>
      <c r="D1736" s="136">
        <v>39170.79</v>
      </c>
      <c r="E1736" s="136">
        <v>0</v>
      </c>
      <c r="F1736" s="136">
        <v>39170.79</v>
      </c>
      <c r="G1736" s="137">
        <v>0</v>
      </c>
      <c r="H1736" s="142"/>
      <c r="I1736" s="142"/>
      <c r="J1736" s="142"/>
      <c r="K1736" s="142"/>
      <c r="L1736" s="143"/>
      <c r="M1736" s="143"/>
      <c r="N1736" s="143"/>
      <c r="Y1736" s="30">
        <f t="shared" si="26"/>
        <v>39170.79</v>
      </c>
    </row>
    <row r="1737" spans="1:25" x14ac:dyDescent="0.2">
      <c r="A1737" s="134" t="s">
        <v>3489</v>
      </c>
      <c r="B1737" s="135" t="s">
        <v>3490</v>
      </c>
      <c r="C1737" s="136">
        <v>383778.68</v>
      </c>
      <c r="D1737" s="136">
        <v>7291.8</v>
      </c>
      <c r="E1737" s="136">
        <v>0</v>
      </c>
      <c r="F1737" s="136">
        <v>7291.8</v>
      </c>
      <c r="G1737" s="137">
        <v>0</v>
      </c>
      <c r="H1737" s="142"/>
      <c r="I1737" s="142"/>
      <c r="J1737" s="142"/>
      <c r="K1737" s="142"/>
      <c r="L1737" s="143"/>
      <c r="M1737" s="143"/>
      <c r="N1737" s="143"/>
      <c r="Y1737" s="30">
        <f t="shared" si="26"/>
        <v>7291.8</v>
      </c>
    </row>
    <row r="1738" spans="1:25" x14ac:dyDescent="0.2">
      <c r="A1738" s="134" t="s">
        <v>3491</v>
      </c>
      <c r="B1738" s="135" t="s">
        <v>3492</v>
      </c>
      <c r="C1738" s="136">
        <v>24850.43</v>
      </c>
      <c r="D1738" s="136">
        <v>472.16</v>
      </c>
      <c r="E1738" s="136">
        <v>0</v>
      </c>
      <c r="F1738" s="136">
        <v>472.16</v>
      </c>
      <c r="G1738" s="137">
        <v>0</v>
      </c>
      <c r="H1738" s="142"/>
      <c r="I1738" s="142"/>
      <c r="J1738" s="142"/>
      <c r="K1738" s="142"/>
      <c r="L1738" s="143"/>
      <c r="M1738" s="143"/>
      <c r="N1738" s="143"/>
      <c r="Y1738" s="30">
        <f t="shared" si="26"/>
        <v>472.16</v>
      </c>
    </row>
    <row r="1739" spans="1:25" x14ac:dyDescent="0.2">
      <c r="A1739" s="134" t="s">
        <v>3493</v>
      </c>
      <c r="B1739" s="135" t="s">
        <v>3494</v>
      </c>
      <c r="C1739" s="136">
        <v>5819.78</v>
      </c>
      <c r="D1739" s="136">
        <v>110.58</v>
      </c>
      <c r="E1739" s="136">
        <v>0</v>
      </c>
      <c r="F1739" s="136">
        <v>110.58</v>
      </c>
      <c r="G1739" s="137">
        <v>0</v>
      </c>
      <c r="H1739" s="142"/>
      <c r="I1739" s="142"/>
      <c r="J1739" s="142"/>
      <c r="K1739" s="142"/>
      <c r="L1739" s="143"/>
      <c r="M1739" s="143"/>
      <c r="N1739" s="143"/>
      <c r="Y1739" s="30">
        <f t="shared" si="26"/>
        <v>110.58</v>
      </c>
    </row>
    <row r="1740" spans="1:25" x14ac:dyDescent="0.2">
      <c r="A1740" s="134" t="s">
        <v>3495</v>
      </c>
      <c r="B1740" s="135" t="s">
        <v>3496</v>
      </c>
      <c r="C1740" s="136">
        <v>55883.3</v>
      </c>
      <c r="D1740" s="136">
        <v>1061.78</v>
      </c>
      <c r="E1740" s="136">
        <v>0</v>
      </c>
      <c r="F1740" s="136">
        <v>1061.78</v>
      </c>
      <c r="G1740" s="137">
        <v>0</v>
      </c>
      <c r="H1740" s="142"/>
      <c r="I1740" s="142"/>
      <c r="J1740" s="142"/>
      <c r="K1740" s="142"/>
      <c r="L1740" s="143"/>
      <c r="M1740" s="143"/>
      <c r="N1740" s="143"/>
      <c r="Y1740" s="30">
        <f t="shared" si="26"/>
        <v>1061.78</v>
      </c>
    </row>
    <row r="1741" spans="1:25" x14ac:dyDescent="0.2">
      <c r="A1741" s="134" t="s">
        <v>3497</v>
      </c>
      <c r="B1741" s="135" t="s">
        <v>3498</v>
      </c>
      <c r="C1741" s="136">
        <v>4258065.3600000003</v>
      </c>
      <c r="D1741" s="136">
        <v>80903.240000000005</v>
      </c>
      <c r="E1741" s="136">
        <v>0</v>
      </c>
      <c r="F1741" s="136">
        <v>80903.240000000005</v>
      </c>
      <c r="G1741" s="137">
        <v>0</v>
      </c>
      <c r="H1741" s="142"/>
      <c r="I1741" s="142"/>
      <c r="J1741" s="142"/>
      <c r="K1741" s="142"/>
      <c r="L1741" s="143"/>
      <c r="M1741" s="143"/>
      <c r="N1741" s="143"/>
      <c r="Y1741" s="30">
        <f t="shared" si="26"/>
        <v>80903.240000000005</v>
      </c>
    </row>
    <row r="1742" spans="1:25" x14ac:dyDescent="0.2">
      <c r="A1742" s="134" t="s">
        <v>3499</v>
      </c>
      <c r="B1742" s="135" t="s">
        <v>3500</v>
      </c>
      <c r="C1742" s="136">
        <v>163356.57999999999</v>
      </c>
      <c r="D1742" s="136">
        <v>3103.78</v>
      </c>
      <c r="E1742" s="136">
        <v>0</v>
      </c>
      <c r="F1742" s="136">
        <v>3103.78</v>
      </c>
      <c r="G1742" s="137">
        <v>0</v>
      </c>
      <c r="H1742" s="142"/>
      <c r="I1742" s="142"/>
      <c r="J1742" s="142"/>
      <c r="K1742" s="142"/>
      <c r="L1742" s="143"/>
      <c r="M1742" s="143"/>
      <c r="N1742" s="143"/>
      <c r="Y1742" s="30">
        <f t="shared" si="26"/>
        <v>3103.78</v>
      </c>
    </row>
    <row r="1743" spans="1:25" x14ac:dyDescent="0.2">
      <c r="A1743" s="134" t="s">
        <v>3501</v>
      </c>
      <c r="B1743" s="135" t="s">
        <v>3502</v>
      </c>
      <c r="C1743" s="136">
        <v>642385.22</v>
      </c>
      <c r="D1743" s="136">
        <v>12205.32</v>
      </c>
      <c r="E1743" s="136">
        <v>7884.3</v>
      </c>
      <c r="F1743" s="136">
        <v>4321.0200000000004</v>
      </c>
      <c r="G1743" s="137">
        <v>0</v>
      </c>
      <c r="H1743" s="142"/>
      <c r="I1743" s="142"/>
      <c r="J1743" s="142"/>
      <c r="K1743" s="142"/>
      <c r="L1743" s="143"/>
      <c r="M1743" s="143"/>
      <c r="N1743" s="143"/>
      <c r="Y1743" s="30">
        <f t="shared" ref="Y1743:Y1806" si="27">W1743+R1743+M1743+F1743</f>
        <v>4321.0200000000004</v>
      </c>
    </row>
    <row r="1744" spans="1:25" x14ac:dyDescent="0.2">
      <c r="A1744" s="134" t="s">
        <v>3503</v>
      </c>
      <c r="B1744" s="135" t="s">
        <v>3504</v>
      </c>
      <c r="C1744" s="136">
        <v>199020.11</v>
      </c>
      <c r="D1744" s="136">
        <v>3781.38</v>
      </c>
      <c r="E1744" s="136">
        <v>0</v>
      </c>
      <c r="F1744" s="136">
        <v>3781.38</v>
      </c>
      <c r="G1744" s="137">
        <v>0</v>
      </c>
      <c r="H1744" s="142"/>
      <c r="I1744" s="142"/>
      <c r="J1744" s="142"/>
      <c r="K1744" s="142"/>
      <c r="L1744" s="143"/>
      <c r="M1744" s="143"/>
      <c r="N1744" s="143"/>
      <c r="Y1744" s="30">
        <f t="shared" si="27"/>
        <v>3781.38</v>
      </c>
    </row>
    <row r="1745" spans="1:25" x14ac:dyDescent="0.2">
      <c r="A1745" s="134" t="s">
        <v>3505</v>
      </c>
      <c r="B1745" s="135" t="s">
        <v>3506</v>
      </c>
      <c r="C1745" s="136">
        <v>37196.050000000003</v>
      </c>
      <c r="D1745" s="136">
        <v>706.73</v>
      </c>
      <c r="E1745" s="136">
        <v>0</v>
      </c>
      <c r="F1745" s="136">
        <v>706.73</v>
      </c>
      <c r="G1745" s="137">
        <v>0</v>
      </c>
      <c r="H1745" s="142"/>
      <c r="I1745" s="142"/>
      <c r="J1745" s="142"/>
      <c r="K1745" s="142"/>
      <c r="L1745" s="143"/>
      <c r="M1745" s="143"/>
      <c r="N1745" s="143"/>
      <c r="Y1745" s="30">
        <f t="shared" si="27"/>
        <v>706.73</v>
      </c>
    </row>
    <row r="1746" spans="1:25" x14ac:dyDescent="0.2">
      <c r="A1746" s="134" t="s">
        <v>3507</v>
      </c>
      <c r="B1746" s="135" t="s">
        <v>3508</v>
      </c>
      <c r="C1746" s="136">
        <v>38750.519999999997</v>
      </c>
      <c r="D1746" s="136">
        <v>736.26</v>
      </c>
      <c r="E1746" s="136">
        <v>0</v>
      </c>
      <c r="F1746" s="136">
        <v>736.26</v>
      </c>
      <c r="G1746" s="137">
        <v>0</v>
      </c>
      <c r="H1746" s="142"/>
      <c r="I1746" s="142"/>
      <c r="J1746" s="142"/>
      <c r="K1746" s="142"/>
      <c r="L1746" s="143"/>
      <c r="M1746" s="143"/>
      <c r="N1746" s="143"/>
      <c r="Y1746" s="30">
        <f t="shared" si="27"/>
        <v>736.26</v>
      </c>
    </row>
    <row r="1747" spans="1:25" x14ac:dyDescent="0.2">
      <c r="A1747" s="134" t="s">
        <v>3509</v>
      </c>
      <c r="B1747" s="135" t="s">
        <v>3510</v>
      </c>
      <c r="C1747" s="136">
        <v>47481.5</v>
      </c>
      <c r="D1747" s="136">
        <v>902.15</v>
      </c>
      <c r="E1747" s="136">
        <v>0</v>
      </c>
      <c r="F1747" s="136">
        <v>902.15</v>
      </c>
      <c r="G1747" s="137">
        <v>0</v>
      </c>
      <c r="H1747" s="142"/>
      <c r="I1747" s="142"/>
      <c r="J1747" s="142"/>
      <c r="K1747" s="142"/>
      <c r="L1747" s="143"/>
      <c r="M1747" s="143"/>
      <c r="N1747" s="143"/>
      <c r="Y1747" s="30">
        <f t="shared" si="27"/>
        <v>902.15</v>
      </c>
    </row>
    <row r="1748" spans="1:25" x14ac:dyDescent="0.2">
      <c r="A1748" s="134" t="s">
        <v>3511</v>
      </c>
      <c r="B1748" s="135" t="s">
        <v>3512</v>
      </c>
      <c r="C1748" s="136">
        <v>2081743.52</v>
      </c>
      <c r="D1748" s="136">
        <v>39553.129999999997</v>
      </c>
      <c r="E1748" s="136">
        <v>0</v>
      </c>
      <c r="F1748" s="136">
        <v>39553.129999999997</v>
      </c>
      <c r="G1748" s="137">
        <v>0</v>
      </c>
      <c r="H1748" s="142"/>
      <c r="I1748" s="142"/>
      <c r="J1748" s="142"/>
      <c r="K1748" s="142"/>
      <c r="L1748" s="143"/>
      <c r="M1748" s="143"/>
      <c r="N1748" s="143"/>
      <c r="Y1748" s="30">
        <f t="shared" si="27"/>
        <v>39553.129999999997</v>
      </c>
    </row>
    <row r="1749" spans="1:25" x14ac:dyDescent="0.2">
      <c r="A1749" s="134" t="s">
        <v>3513</v>
      </c>
      <c r="B1749" s="135" t="s">
        <v>3514</v>
      </c>
      <c r="C1749" s="136">
        <v>848111.79</v>
      </c>
      <c r="D1749" s="136">
        <v>16114.13</v>
      </c>
      <c r="E1749" s="136">
        <v>0</v>
      </c>
      <c r="F1749" s="136">
        <v>16114.13</v>
      </c>
      <c r="G1749" s="137">
        <v>0</v>
      </c>
      <c r="H1749" s="142"/>
      <c r="I1749" s="142"/>
      <c r="J1749" s="142"/>
      <c r="K1749" s="142"/>
      <c r="L1749" s="143"/>
      <c r="M1749" s="143"/>
      <c r="N1749" s="143"/>
      <c r="Y1749" s="30">
        <f t="shared" si="27"/>
        <v>16114.13</v>
      </c>
    </row>
    <row r="1750" spans="1:25" x14ac:dyDescent="0.2">
      <c r="A1750" s="134" t="s">
        <v>3515</v>
      </c>
      <c r="B1750" s="135" t="s">
        <v>3516</v>
      </c>
      <c r="C1750" s="136">
        <v>31602.77</v>
      </c>
      <c r="D1750" s="136">
        <v>600.45000000000005</v>
      </c>
      <c r="E1750" s="136">
        <v>0</v>
      </c>
      <c r="F1750" s="136">
        <v>600.45000000000005</v>
      </c>
      <c r="G1750" s="137">
        <v>0</v>
      </c>
      <c r="H1750" s="142"/>
      <c r="I1750" s="142"/>
      <c r="J1750" s="142"/>
      <c r="K1750" s="142"/>
      <c r="L1750" s="143"/>
      <c r="M1750" s="143"/>
      <c r="N1750" s="143"/>
      <c r="Y1750" s="30">
        <f t="shared" si="27"/>
        <v>600.45000000000005</v>
      </c>
    </row>
    <row r="1751" spans="1:25" x14ac:dyDescent="0.2">
      <c r="A1751" s="134" t="s">
        <v>3517</v>
      </c>
      <c r="B1751" s="135" t="s">
        <v>3518</v>
      </c>
      <c r="C1751" s="136">
        <v>617668.63</v>
      </c>
      <c r="D1751" s="136">
        <v>11735.71</v>
      </c>
      <c r="E1751" s="136">
        <v>0</v>
      </c>
      <c r="F1751" s="136">
        <v>11735.71</v>
      </c>
      <c r="G1751" s="137">
        <v>0</v>
      </c>
      <c r="H1751" s="142"/>
      <c r="I1751" s="142"/>
      <c r="J1751" s="142"/>
      <c r="K1751" s="142"/>
      <c r="L1751" s="143"/>
      <c r="M1751" s="143"/>
      <c r="N1751" s="143"/>
      <c r="Y1751" s="30">
        <f t="shared" si="27"/>
        <v>11735.71</v>
      </c>
    </row>
    <row r="1752" spans="1:25" x14ac:dyDescent="0.2">
      <c r="A1752" s="134" t="s">
        <v>3519</v>
      </c>
      <c r="B1752" s="135" t="s">
        <v>3520</v>
      </c>
      <c r="C1752" s="136">
        <v>1850115.69</v>
      </c>
      <c r="D1752" s="136">
        <v>35152.199999999997</v>
      </c>
      <c r="E1752" s="136">
        <v>0</v>
      </c>
      <c r="F1752" s="136">
        <v>35152.199999999997</v>
      </c>
      <c r="G1752" s="137">
        <v>0</v>
      </c>
      <c r="H1752" s="142"/>
      <c r="I1752" s="142"/>
      <c r="J1752" s="142"/>
      <c r="K1752" s="142"/>
      <c r="L1752" s="143"/>
      <c r="M1752" s="143"/>
      <c r="N1752" s="143"/>
      <c r="Y1752" s="30">
        <f t="shared" si="27"/>
        <v>35152.199999999997</v>
      </c>
    </row>
    <row r="1753" spans="1:25" x14ac:dyDescent="0.2">
      <c r="A1753" s="134" t="s">
        <v>3521</v>
      </c>
      <c r="B1753" s="135" t="s">
        <v>3522</v>
      </c>
      <c r="C1753" s="136">
        <v>842407.05</v>
      </c>
      <c r="D1753" s="136">
        <v>16005.74</v>
      </c>
      <c r="E1753" s="136">
        <v>0</v>
      </c>
      <c r="F1753" s="136">
        <v>16005.74</v>
      </c>
      <c r="G1753" s="137">
        <v>0</v>
      </c>
      <c r="H1753" s="142"/>
      <c r="I1753" s="142"/>
      <c r="J1753" s="142"/>
      <c r="K1753" s="142"/>
      <c r="L1753" s="143"/>
      <c r="M1753" s="143"/>
      <c r="N1753" s="143"/>
      <c r="Y1753" s="30">
        <f t="shared" si="27"/>
        <v>16005.74</v>
      </c>
    </row>
    <row r="1754" spans="1:25" x14ac:dyDescent="0.2">
      <c r="A1754" s="134" t="s">
        <v>3523</v>
      </c>
      <c r="B1754" s="135" t="s">
        <v>3524</v>
      </c>
      <c r="C1754" s="136">
        <v>1193177.56</v>
      </c>
      <c r="D1754" s="136">
        <v>22670.37</v>
      </c>
      <c r="E1754" s="136">
        <v>0</v>
      </c>
      <c r="F1754" s="136">
        <v>22670.37</v>
      </c>
      <c r="G1754" s="137">
        <v>0</v>
      </c>
      <c r="H1754" s="142"/>
      <c r="I1754" s="142"/>
      <c r="J1754" s="142"/>
      <c r="K1754" s="142"/>
      <c r="L1754" s="143"/>
      <c r="M1754" s="143"/>
      <c r="N1754" s="143"/>
      <c r="Y1754" s="30">
        <f t="shared" si="27"/>
        <v>22670.37</v>
      </c>
    </row>
    <row r="1755" spans="1:25" x14ac:dyDescent="0.2">
      <c r="A1755" s="134" t="s">
        <v>3525</v>
      </c>
      <c r="B1755" s="135" t="s">
        <v>3526</v>
      </c>
      <c r="C1755" s="136">
        <v>10751.94</v>
      </c>
      <c r="D1755" s="136">
        <v>204.29</v>
      </c>
      <c r="E1755" s="136">
        <v>0</v>
      </c>
      <c r="F1755" s="136">
        <v>204.29</v>
      </c>
      <c r="G1755" s="137">
        <v>0</v>
      </c>
      <c r="H1755" s="142"/>
      <c r="I1755" s="142"/>
      <c r="J1755" s="142"/>
      <c r="K1755" s="142"/>
      <c r="L1755" s="143"/>
      <c r="M1755" s="143"/>
      <c r="N1755" s="143"/>
      <c r="Y1755" s="30">
        <f t="shared" si="27"/>
        <v>204.29</v>
      </c>
    </row>
    <row r="1756" spans="1:25" x14ac:dyDescent="0.2">
      <c r="A1756" s="134" t="s">
        <v>3527</v>
      </c>
      <c r="B1756" s="135" t="s">
        <v>3528</v>
      </c>
      <c r="C1756" s="136">
        <v>721423.94</v>
      </c>
      <c r="D1756" s="136">
        <v>13707.06</v>
      </c>
      <c r="E1756" s="136">
        <v>0</v>
      </c>
      <c r="F1756" s="136">
        <v>13707.06</v>
      </c>
      <c r="G1756" s="137">
        <v>0</v>
      </c>
      <c r="H1756" s="142"/>
      <c r="I1756" s="142"/>
      <c r="J1756" s="142"/>
      <c r="K1756" s="142"/>
      <c r="L1756" s="143"/>
      <c r="M1756" s="143"/>
      <c r="N1756" s="143"/>
      <c r="Y1756" s="30">
        <f t="shared" si="27"/>
        <v>13707.06</v>
      </c>
    </row>
    <row r="1757" spans="1:25" x14ac:dyDescent="0.2">
      <c r="A1757" s="134" t="s">
        <v>3529</v>
      </c>
      <c r="B1757" s="135" t="s">
        <v>3530</v>
      </c>
      <c r="C1757" s="136">
        <v>7597.59</v>
      </c>
      <c r="D1757" s="136">
        <v>144.36000000000001</v>
      </c>
      <c r="E1757" s="136">
        <v>0</v>
      </c>
      <c r="F1757" s="136">
        <v>144.36000000000001</v>
      </c>
      <c r="G1757" s="137">
        <v>0</v>
      </c>
      <c r="H1757" s="142"/>
      <c r="I1757" s="142"/>
      <c r="J1757" s="142"/>
      <c r="K1757" s="142"/>
      <c r="L1757" s="143"/>
      <c r="M1757" s="143"/>
      <c r="N1757" s="143"/>
      <c r="Y1757" s="30">
        <f t="shared" si="27"/>
        <v>144.36000000000001</v>
      </c>
    </row>
    <row r="1758" spans="1:25" x14ac:dyDescent="0.2">
      <c r="A1758" s="134" t="s">
        <v>3531</v>
      </c>
      <c r="B1758" s="135" t="s">
        <v>3532</v>
      </c>
      <c r="C1758" s="136">
        <v>16680.669999999998</v>
      </c>
      <c r="D1758" s="136">
        <v>316.93</v>
      </c>
      <c r="E1758" s="136">
        <v>0</v>
      </c>
      <c r="F1758" s="136">
        <v>316.93</v>
      </c>
      <c r="G1758" s="137">
        <v>0</v>
      </c>
      <c r="H1758" s="142"/>
      <c r="I1758" s="142"/>
      <c r="J1758" s="142"/>
      <c r="K1758" s="142"/>
      <c r="L1758" s="143"/>
      <c r="M1758" s="143"/>
      <c r="N1758" s="143"/>
      <c r="Y1758" s="30">
        <f t="shared" si="27"/>
        <v>316.93</v>
      </c>
    </row>
    <row r="1759" spans="1:25" x14ac:dyDescent="0.2">
      <c r="A1759" s="134" t="s">
        <v>3533</v>
      </c>
      <c r="B1759" s="135" t="s">
        <v>3534</v>
      </c>
      <c r="C1759" s="136">
        <v>214700.27</v>
      </c>
      <c r="D1759" s="136">
        <v>4079.31</v>
      </c>
      <c r="E1759" s="136">
        <v>0</v>
      </c>
      <c r="F1759" s="136">
        <v>4079.31</v>
      </c>
      <c r="G1759" s="137">
        <v>0</v>
      </c>
      <c r="H1759" s="142"/>
      <c r="I1759" s="142"/>
      <c r="J1759" s="142"/>
      <c r="K1759" s="142"/>
      <c r="L1759" s="143"/>
      <c r="M1759" s="143"/>
      <c r="N1759" s="143"/>
      <c r="Y1759" s="30">
        <f t="shared" si="27"/>
        <v>4079.31</v>
      </c>
    </row>
    <row r="1760" spans="1:25" x14ac:dyDescent="0.2">
      <c r="A1760" s="134" t="s">
        <v>3535</v>
      </c>
      <c r="B1760" s="135" t="s">
        <v>3536</v>
      </c>
      <c r="C1760" s="136">
        <v>274604.99</v>
      </c>
      <c r="D1760" s="136">
        <v>5217.5</v>
      </c>
      <c r="E1760" s="136">
        <v>0</v>
      </c>
      <c r="F1760" s="136">
        <v>5217.5</v>
      </c>
      <c r="G1760" s="137">
        <v>0</v>
      </c>
      <c r="H1760" s="142"/>
      <c r="I1760" s="142"/>
      <c r="J1760" s="142"/>
      <c r="K1760" s="142"/>
      <c r="L1760" s="143"/>
      <c r="M1760" s="143"/>
      <c r="N1760" s="143"/>
      <c r="Y1760" s="30">
        <f t="shared" si="27"/>
        <v>5217.5</v>
      </c>
    </row>
    <row r="1761" spans="1:25" x14ac:dyDescent="0.2">
      <c r="A1761" s="134" t="s">
        <v>3537</v>
      </c>
      <c r="B1761" s="135" t="s">
        <v>3538</v>
      </c>
      <c r="C1761" s="136">
        <v>13794.88</v>
      </c>
      <c r="D1761" s="136">
        <v>262.10000000000002</v>
      </c>
      <c r="E1761" s="136">
        <v>0</v>
      </c>
      <c r="F1761" s="136">
        <v>262.10000000000002</v>
      </c>
      <c r="G1761" s="137">
        <v>0</v>
      </c>
      <c r="H1761" s="142"/>
      <c r="I1761" s="142"/>
      <c r="J1761" s="142"/>
      <c r="K1761" s="142"/>
      <c r="L1761" s="143"/>
      <c r="M1761" s="143"/>
      <c r="N1761" s="143"/>
      <c r="Y1761" s="30">
        <f t="shared" si="27"/>
        <v>262.10000000000002</v>
      </c>
    </row>
    <row r="1762" spans="1:25" x14ac:dyDescent="0.2">
      <c r="A1762" s="134" t="s">
        <v>3539</v>
      </c>
      <c r="B1762" s="135" t="s">
        <v>3540</v>
      </c>
      <c r="C1762" s="136">
        <v>96053.37</v>
      </c>
      <c r="D1762" s="136">
        <v>1825.02</v>
      </c>
      <c r="E1762" s="136">
        <v>0</v>
      </c>
      <c r="F1762" s="136">
        <v>1825.02</v>
      </c>
      <c r="G1762" s="137">
        <v>0</v>
      </c>
      <c r="H1762" s="142"/>
      <c r="I1762" s="142"/>
      <c r="J1762" s="142"/>
      <c r="K1762" s="142"/>
      <c r="L1762" s="143"/>
      <c r="M1762" s="143"/>
      <c r="N1762" s="143"/>
      <c r="Y1762" s="30">
        <f t="shared" si="27"/>
        <v>1825.02</v>
      </c>
    </row>
    <row r="1763" spans="1:25" x14ac:dyDescent="0.2">
      <c r="A1763" s="134" t="s">
        <v>3541</v>
      </c>
      <c r="B1763" s="135" t="s">
        <v>3542</v>
      </c>
      <c r="C1763" s="136">
        <v>8426.77</v>
      </c>
      <c r="D1763" s="136">
        <v>160.11000000000001</v>
      </c>
      <c r="E1763" s="136">
        <v>0</v>
      </c>
      <c r="F1763" s="136">
        <v>160.11000000000001</v>
      </c>
      <c r="G1763" s="137">
        <v>0</v>
      </c>
      <c r="H1763" s="142"/>
      <c r="I1763" s="142"/>
      <c r="J1763" s="142"/>
      <c r="K1763" s="142"/>
      <c r="L1763" s="143"/>
      <c r="M1763" s="143"/>
      <c r="N1763" s="143"/>
      <c r="Y1763" s="30">
        <f t="shared" si="27"/>
        <v>160.11000000000001</v>
      </c>
    </row>
    <row r="1764" spans="1:25" x14ac:dyDescent="0.2">
      <c r="A1764" s="134" t="s">
        <v>3543</v>
      </c>
      <c r="B1764" s="135" t="s">
        <v>3544</v>
      </c>
      <c r="C1764" s="136">
        <v>120689.18</v>
      </c>
      <c r="D1764" s="136">
        <v>2293.1</v>
      </c>
      <c r="E1764" s="136">
        <v>0</v>
      </c>
      <c r="F1764" s="136">
        <v>2293.1</v>
      </c>
      <c r="G1764" s="137">
        <v>0</v>
      </c>
      <c r="H1764" s="142"/>
      <c r="I1764" s="142"/>
      <c r="J1764" s="142"/>
      <c r="K1764" s="142"/>
      <c r="L1764" s="143"/>
      <c r="M1764" s="143"/>
      <c r="N1764" s="143"/>
      <c r="Y1764" s="30">
        <f t="shared" si="27"/>
        <v>2293.1</v>
      </c>
    </row>
    <row r="1765" spans="1:25" x14ac:dyDescent="0.2">
      <c r="A1765" s="134" t="s">
        <v>3545</v>
      </c>
      <c r="B1765" s="135" t="s">
        <v>3546</v>
      </c>
      <c r="C1765" s="136">
        <v>30624.12</v>
      </c>
      <c r="D1765" s="136">
        <v>581.86</v>
      </c>
      <c r="E1765" s="136">
        <v>0</v>
      </c>
      <c r="F1765" s="136">
        <v>581.86</v>
      </c>
      <c r="G1765" s="137">
        <v>0</v>
      </c>
      <c r="H1765" s="142"/>
      <c r="I1765" s="142"/>
      <c r="J1765" s="142"/>
      <c r="K1765" s="142"/>
      <c r="L1765" s="143"/>
      <c r="M1765" s="143"/>
      <c r="N1765" s="143"/>
      <c r="Y1765" s="30">
        <f t="shared" si="27"/>
        <v>581.86</v>
      </c>
    </row>
    <row r="1766" spans="1:25" x14ac:dyDescent="0.2">
      <c r="A1766" s="134" t="s">
        <v>3547</v>
      </c>
      <c r="B1766" s="135" t="s">
        <v>3548</v>
      </c>
      <c r="C1766" s="136">
        <v>74105.48</v>
      </c>
      <c r="D1766" s="136">
        <v>1408.01</v>
      </c>
      <c r="E1766" s="136">
        <v>0</v>
      </c>
      <c r="F1766" s="136">
        <v>1408.01</v>
      </c>
      <c r="G1766" s="137">
        <v>0</v>
      </c>
      <c r="H1766" s="142"/>
      <c r="I1766" s="142"/>
      <c r="J1766" s="142"/>
      <c r="K1766" s="142"/>
      <c r="L1766" s="143"/>
      <c r="M1766" s="143"/>
      <c r="N1766" s="143"/>
      <c r="Y1766" s="30">
        <f t="shared" si="27"/>
        <v>1408.01</v>
      </c>
    </row>
    <row r="1767" spans="1:25" x14ac:dyDescent="0.2">
      <c r="A1767" s="134" t="s">
        <v>3549</v>
      </c>
      <c r="B1767" s="135" t="s">
        <v>3550</v>
      </c>
      <c r="C1767" s="136">
        <v>19169.25</v>
      </c>
      <c r="D1767" s="136">
        <v>364.22</v>
      </c>
      <c r="E1767" s="136">
        <v>0</v>
      </c>
      <c r="F1767" s="136">
        <v>364.22</v>
      </c>
      <c r="G1767" s="137">
        <v>0</v>
      </c>
      <c r="H1767" s="142"/>
      <c r="I1767" s="142"/>
      <c r="J1767" s="142"/>
      <c r="K1767" s="142"/>
      <c r="L1767" s="143"/>
      <c r="M1767" s="143"/>
      <c r="N1767" s="143"/>
      <c r="Y1767" s="30">
        <f t="shared" si="27"/>
        <v>364.22</v>
      </c>
    </row>
    <row r="1768" spans="1:25" x14ac:dyDescent="0.2">
      <c r="A1768" s="134" t="s">
        <v>3551</v>
      </c>
      <c r="B1768" s="135" t="s">
        <v>3552</v>
      </c>
      <c r="C1768" s="136">
        <v>7627.42</v>
      </c>
      <c r="D1768" s="136">
        <v>144.91999999999999</v>
      </c>
      <c r="E1768" s="136">
        <v>0</v>
      </c>
      <c r="F1768" s="136">
        <v>144.91999999999999</v>
      </c>
      <c r="G1768" s="137">
        <v>0</v>
      </c>
      <c r="H1768" s="142"/>
      <c r="I1768" s="142"/>
      <c r="J1768" s="142"/>
      <c r="K1768" s="142"/>
      <c r="L1768" s="143"/>
      <c r="M1768" s="143"/>
      <c r="N1768" s="143"/>
      <c r="Y1768" s="30">
        <f t="shared" si="27"/>
        <v>144.91999999999999</v>
      </c>
    </row>
    <row r="1769" spans="1:25" x14ac:dyDescent="0.2">
      <c r="A1769" s="134" t="s">
        <v>3553</v>
      </c>
      <c r="B1769" s="135" t="s">
        <v>3554</v>
      </c>
      <c r="C1769" s="136">
        <v>91783.48</v>
      </c>
      <c r="D1769" s="136">
        <v>1743.89</v>
      </c>
      <c r="E1769" s="136">
        <v>0</v>
      </c>
      <c r="F1769" s="136">
        <v>1743.89</v>
      </c>
      <c r="G1769" s="137">
        <v>0</v>
      </c>
      <c r="H1769" s="142"/>
      <c r="I1769" s="142"/>
      <c r="J1769" s="142"/>
      <c r="K1769" s="142"/>
      <c r="L1769" s="143"/>
      <c r="M1769" s="143"/>
      <c r="N1769" s="143"/>
      <c r="Y1769" s="30">
        <f t="shared" si="27"/>
        <v>1743.89</v>
      </c>
    </row>
    <row r="1770" spans="1:25" x14ac:dyDescent="0.2">
      <c r="A1770" s="134" t="s">
        <v>3555</v>
      </c>
      <c r="B1770" s="135" t="s">
        <v>3556</v>
      </c>
      <c r="C1770" s="136">
        <v>268640.59000000003</v>
      </c>
      <c r="D1770" s="136">
        <v>5104.17</v>
      </c>
      <c r="E1770" s="136">
        <v>0</v>
      </c>
      <c r="F1770" s="136">
        <v>5104.17</v>
      </c>
      <c r="G1770" s="137">
        <v>0</v>
      </c>
      <c r="H1770" s="142"/>
      <c r="I1770" s="142"/>
      <c r="J1770" s="142"/>
      <c r="K1770" s="142"/>
      <c r="L1770" s="143"/>
      <c r="M1770" s="143"/>
      <c r="N1770" s="143"/>
      <c r="Y1770" s="30">
        <f t="shared" si="27"/>
        <v>5104.17</v>
      </c>
    </row>
    <row r="1771" spans="1:25" x14ac:dyDescent="0.2">
      <c r="A1771" s="134" t="s">
        <v>3557</v>
      </c>
      <c r="B1771" s="135" t="s">
        <v>3558</v>
      </c>
      <c r="C1771" s="136">
        <v>181671.59</v>
      </c>
      <c r="D1771" s="136">
        <v>3451.76</v>
      </c>
      <c r="E1771" s="136">
        <v>0</v>
      </c>
      <c r="F1771" s="136">
        <v>3451.76</v>
      </c>
      <c r="G1771" s="137">
        <v>0</v>
      </c>
      <c r="H1771" s="142"/>
      <c r="I1771" s="142"/>
      <c r="J1771" s="142"/>
      <c r="K1771" s="142"/>
      <c r="L1771" s="143"/>
      <c r="M1771" s="143"/>
      <c r="N1771" s="143"/>
      <c r="Y1771" s="30">
        <f t="shared" si="27"/>
        <v>3451.76</v>
      </c>
    </row>
    <row r="1772" spans="1:25" x14ac:dyDescent="0.2">
      <c r="A1772" s="134" t="s">
        <v>3559</v>
      </c>
      <c r="B1772" s="135" t="s">
        <v>3560</v>
      </c>
      <c r="C1772" s="136">
        <v>3764.21</v>
      </c>
      <c r="D1772" s="136">
        <v>71.52</v>
      </c>
      <c r="E1772" s="136">
        <v>0</v>
      </c>
      <c r="F1772" s="136">
        <v>71.52</v>
      </c>
      <c r="G1772" s="137">
        <v>0</v>
      </c>
      <c r="H1772" s="142"/>
      <c r="I1772" s="142"/>
      <c r="J1772" s="142"/>
      <c r="K1772" s="142"/>
      <c r="L1772" s="143"/>
      <c r="M1772" s="143"/>
      <c r="N1772" s="143"/>
      <c r="Y1772" s="30">
        <f t="shared" si="27"/>
        <v>71.52</v>
      </c>
    </row>
    <row r="1773" spans="1:25" x14ac:dyDescent="0.2">
      <c r="A1773" s="134" t="s">
        <v>3561</v>
      </c>
      <c r="B1773" s="135" t="s">
        <v>3562</v>
      </c>
      <c r="C1773" s="136">
        <v>30505.81</v>
      </c>
      <c r="D1773" s="136">
        <v>579.61</v>
      </c>
      <c r="E1773" s="136">
        <v>0</v>
      </c>
      <c r="F1773" s="136">
        <v>579.61</v>
      </c>
      <c r="G1773" s="137">
        <v>0</v>
      </c>
      <c r="H1773" s="142"/>
      <c r="I1773" s="142"/>
      <c r="J1773" s="142"/>
      <c r="K1773" s="142"/>
      <c r="L1773" s="143"/>
      <c r="M1773" s="143"/>
      <c r="N1773" s="143"/>
      <c r="Y1773" s="30">
        <f t="shared" si="27"/>
        <v>579.61</v>
      </c>
    </row>
    <row r="1774" spans="1:25" x14ac:dyDescent="0.2">
      <c r="A1774" s="134" t="s">
        <v>3563</v>
      </c>
      <c r="B1774" s="135" t="s">
        <v>3564</v>
      </c>
      <c r="C1774" s="136">
        <v>26360.89</v>
      </c>
      <c r="D1774" s="136">
        <v>500.86</v>
      </c>
      <c r="E1774" s="136">
        <v>0</v>
      </c>
      <c r="F1774" s="136">
        <v>500.86</v>
      </c>
      <c r="G1774" s="137">
        <v>0</v>
      </c>
      <c r="H1774" s="142"/>
      <c r="I1774" s="142"/>
      <c r="J1774" s="142"/>
      <c r="K1774" s="142"/>
      <c r="L1774" s="143"/>
      <c r="M1774" s="143"/>
      <c r="N1774" s="143"/>
      <c r="Y1774" s="30">
        <f t="shared" si="27"/>
        <v>500.86</v>
      </c>
    </row>
    <row r="1775" spans="1:25" x14ac:dyDescent="0.2">
      <c r="A1775" s="134" t="s">
        <v>3565</v>
      </c>
      <c r="B1775" s="135" t="s">
        <v>3566</v>
      </c>
      <c r="C1775" s="136">
        <v>666557.98</v>
      </c>
      <c r="D1775" s="136">
        <v>12664.6</v>
      </c>
      <c r="E1775" s="136">
        <v>0</v>
      </c>
      <c r="F1775" s="136">
        <v>12664.6</v>
      </c>
      <c r="G1775" s="137">
        <v>0</v>
      </c>
      <c r="H1775" s="142"/>
      <c r="I1775" s="142"/>
      <c r="J1775" s="142"/>
      <c r="K1775" s="142"/>
      <c r="L1775" s="143"/>
      <c r="M1775" s="143"/>
      <c r="N1775" s="143"/>
      <c r="Y1775" s="30">
        <f t="shared" si="27"/>
        <v>12664.6</v>
      </c>
    </row>
    <row r="1776" spans="1:25" x14ac:dyDescent="0.2">
      <c r="A1776" s="134" t="s">
        <v>3567</v>
      </c>
      <c r="B1776" s="135" t="s">
        <v>3568</v>
      </c>
      <c r="C1776" s="136">
        <v>4356.51</v>
      </c>
      <c r="D1776" s="136">
        <v>82.77</v>
      </c>
      <c r="E1776" s="136">
        <v>0</v>
      </c>
      <c r="F1776" s="136">
        <v>82.77</v>
      </c>
      <c r="G1776" s="137">
        <v>0</v>
      </c>
      <c r="H1776" s="142"/>
      <c r="I1776" s="142"/>
      <c r="J1776" s="142"/>
      <c r="K1776" s="142"/>
      <c r="L1776" s="143"/>
      <c r="M1776" s="143"/>
      <c r="N1776" s="143"/>
      <c r="Y1776" s="30">
        <f t="shared" si="27"/>
        <v>82.77</v>
      </c>
    </row>
    <row r="1777" spans="1:25" x14ac:dyDescent="0.2">
      <c r="A1777" s="134" t="s">
        <v>3569</v>
      </c>
      <c r="B1777" s="135" t="s">
        <v>3570</v>
      </c>
      <c r="C1777" s="136">
        <v>61305.66</v>
      </c>
      <c r="D1777" s="136">
        <v>1164.81</v>
      </c>
      <c r="E1777" s="136">
        <v>0</v>
      </c>
      <c r="F1777" s="136">
        <v>1164.81</v>
      </c>
      <c r="G1777" s="137">
        <v>0</v>
      </c>
      <c r="H1777" s="142"/>
      <c r="I1777" s="142"/>
      <c r="J1777" s="142"/>
      <c r="K1777" s="142"/>
      <c r="L1777" s="143"/>
      <c r="M1777" s="143"/>
      <c r="N1777" s="143"/>
      <c r="Y1777" s="30">
        <f t="shared" si="27"/>
        <v>1164.81</v>
      </c>
    </row>
    <row r="1778" spans="1:25" x14ac:dyDescent="0.2">
      <c r="A1778" s="134" t="s">
        <v>3571</v>
      </c>
      <c r="B1778" s="135" t="s">
        <v>3572</v>
      </c>
      <c r="C1778" s="136">
        <v>47506.14</v>
      </c>
      <c r="D1778" s="136">
        <v>902.62</v>
      </c>
      <c r="E1778" s="136">
        <v>0</v>
      </c>
      <c r="F1778" s="136">
        <v>902.62</v>
      </c>
      <c r="G1778" s="137">
        <v>0</v>
      </c>
      <c r="H1778" s="142"/>
      <c r="I1778" s="142"/>
      <c r="J1778" s="142"/>
      <c r="K1778" s="142"/>
      <c r="L1778" s="143"/>
      <c r="M1778" s="143"/>
      <c r="N1778" s="143"/>
      <c r="Y1778" s="30">
        <f t="shared" si="27"/>
        <v>902.62</v>
      </c>
    </row>
    <row r="1779" spans="1:25" x14ac:dyDescent="0.2">
      <c r="A1779" s="134" t="s">
        <v>3573</v>
      </c>
      <c r="B1779" s="135" t="s">
        <v>3574</v>
      </c>
      <c r="C1779" s="136">
        <v>8605.67</v>
      </c>
      <c r="D1779" s="136">
        <v>163.51</v>
      </c>
      <c r="E1779" s="136">
        <v>0</v>
      </c>
      <c r="F1779" s="136">
        <v>163.51</v>
      </c>
      <c r="G1779" s="137">
        <v>0</v>
      </c>
      <c r="H1779" s="142"/>
      <c r="I1779" s="142"/>
      <c r="J1779" s="142"/>
      <c r="K1779" s="142"/>
      <c r="L1779" s="143"/>
      <c r="M1779" s="143"/>
      <c r="N1779" s="143"/>
      <c r="Y1779" s="30">
        <f t="shared" si="27"/>
        <v>163.51</v>
      </c>
    </row>
    <row r="1780" spans="1:25" x14ac:dyDescent="0.2">
      <c r="A1780" s="134" t="s">
        <v>3575</v>
      </c>
      <c r="B1780" s="135" t="s">
        <v>3576</v>
      </c>
      <c r="C1780" s="136">
        <v>14269.62</v>
      </c>
      <c r="D1780" s="136">
        <v>271.12</v>
      </c>
      <c r="E1780" s="136">
        <v>0</v>
      </c>
      <c r="F1780" s="136">
        <v>271.12</v>
      </c>
      <c r="G1780" s="137">
        <v>0</v>
      </c>
      <c r="H1780" s="142"/>
      <c r="I1780" s="142"/>
      <c r="J1780" s="142"/>
      <c r="K1780" s="142"/>
      <c r="L1780" s="143"/>
      <c r="M1780" s="143"/>
      <c r="N1780" s="143"/>
      <c r="Y1780" s="30">
        <f t="shared" si="27"/>
        <v>271.12</v>
      </c>
    </row>
    <row r="1781" spans="1:25" x14ac:dyDescent="0.2">
      <c r="A1781" s="134" t="s">
        <v>3577</v>
      </c>
      <c r="B1781" s="135" t="s">
        <v>3578</v>
      </c>
      <c r="C1781" s="136">
        <v>2763.58</v>
      </c>
      <c r="D1781" s="136">
        <v>52.51</v>
      </c>
      <c r="E1781" s="136">
        <v>0</v>
      </c>
      <c r="F1781" s="136">
        <v>52.51</v>
      </c>
      <c r="G1781" s="137">
        <v>0</v>
      </c>
      <c r="H1781" s="142"/>
      <c r="I1781" s="142"/>
      <c r="J1781" s="142"/>
      <c r="K1781" s="142"/>
      <c r="L1781" s="143"/>
      <c r="M1781" s="143"/>
      <c r="N1781" s="143"/>
      <c r="Y1781" s="30">
        <f t="shared" si="27"/>
        <v>52.51</v>
      </c>
    </row>
    <row r="1782" spans="1:25" x14ac:dyDescent="0.2">
      <c r="A1782" s="134" t="s">
        <v>3579</v>
      </c>
      <c r="B1782" s="135" t="s">
        <v>3580</v>
      </c>
      <c r="C1782" s="136">
        <v>57257.82</v>
      </c>
      <c r="D1782" s="136">
        <v>1087.9000000000001</v>
      </c>
      <c r="E1782" s="136">
        <v>0</v>
      </c>
      <c r="F1782" s="136">
        <v>1087.9000000000001</v>
      </c>
      <c r="G1782" s="137">
        <v>0</v>
      </c>
      <c r="H1782" s="142"/>
      <c r="I1782" s="142"/>
      <c r="J1782" s="142"/>
      <c r="K1782" s="142"/>
      <c r="L1782" s="143"/>
      <c r="M1782" s="143"/>
      <c r="N1782" s="143"/>
      <c r="Y1782" s="30">
        <f t="shared" si="27"/>
        <v>1087.9000000000001</v>
      </c>
    </row>
    <row r="1783" spans="1:25" x14ac:dyDescent="0.2">
      <c r="A1783" s="134" t="s">
        <v>3581</v>
      </c>
      <c r="B1783" s="135" t="s">
        <v>3582</v>
      </c>
      <c r="C1783" s="136">
        <v>14047.87</v>
      </c>
      <c r="D1783" s="136">
        <v>266.91000000000003</v>
      </c>
      <c r="E1783" s="136">
        <v>0</v>
      </c>
      <c r="F1783" s="136">
        <v>266.91000000000003</v>
      </c>
      <c r="G1783" s="137">
        <v>0</v>
      </c>
      <c r="H1783" s="142"/>
      <c r="I1783" s="142"/>
      <c r="J1783" s="142"/>
      <c r="K1783" s="142"/>
      <c r="L1783" s="143"/>
      <c r="M1783" s="143"/>
      <c r="N1783" s="143"/>
      <c r="Y1783" s="30">
        <f t="shared" si="27"/>
        <v>266.91000000000003</v>
      </c>
    </row>
    <row r="1784" spans="1:25" x14ac:dyDescent="0.2">
      <c r="A1784" s="134" t="s">
        <v>3583</v>
      </c>
      <c r="B1784" s="135" t="s">
        <v>3584</v>
      </c>
      <c r="C1784" s="136">
        <v>15672.77</v>
      </c>
      <c r="D1784" s="136">
        <v>297.77999999999997</v>
      </c>
      <c r="E1784" s="136">
        <v>0</v>
      </c>
      <c r="F1784" s="136">
        <v>297.77999999999997</v>
      </c>
      <c r="G1784" s="137">
        <v>0</v>
      </c>
      <c r="H1784" s="142"/>
      <c r="I1784" s="142"/>
      <c r="J1784" s="142"/>
      <c r="K1784" s="142"/>
      <c r="L1784" s="143"/>
      <c r="M1784" s="143"/>
      <c r="N1784" s="143"/>
      <c r="Y1784" s="30">
        <f t="shared" si="27"/>
        <v>297.77999999999997</v>
      </c>
    </row>
    <row r="1785" spans="1:25" x14ac:dyDescent="0.2">
      <c r="A1785" s="134" t="s">
        <v>3585</v>
      </c>
      <c r="B1785" s="135" t="s">
        <v>3586</v>
      </c>
      <c r="C1785" s="136">
        <v>8640.0300000000007</v>
      </c>
      <c r="D1785" s="136">
        <v>164.16</v>
      </c>
      <c r="E1785" s="136">
        <v>0</v>
      </c>
      <c r="F1785" s="136">
        <v>164.16</v>
      </c>
      <c r="G1785" s="137">
        <v>0</v>
      </c>
      <c r="H1785" s="142"/>
      <c r="I1785" s="142"/>
      <c r="J1785" s="142"/>
      <c r="K1785" s="142"/>
      <c r="L1785" s="143"/>
      <c r="M1785" s="143"/>
      <c r="N1785" s="143"/>
      <c r="Y1785" s="30">
        <f t="shared" si="27"/>
        <v>164.16</v>
      </c>
    </row>
    <row r="1786" spans="1:25" x14ac:dyDescent="0.2">
      <c r="A1786" s="134" t="s">
        <v>3587</v>
      </c>
      <c r="B1786" s="135" t="s">
        <v>3588</v>
      </c>
      <c r="C1786" s="136">
        <v>69100.77</v>
      </c>
      <c r="D1786" s="136">
        <v>1312.92</v>
      </c>
      <c r="E1786" s="136">
        <v>0</v>
      </c>
      <c r="F1786" s="136">
        <v>1312.92</v>
      </c>
      <c r="G1786" s="137">
        <v>0</v>
      </c>
      <c r="H1786" s="142"/>
      <c r="I1786" s="142"/>
      <c r="J1786" s="142"/>
      <c r="K1786" s="142"/>
      <c r="L1786" s="143"/>
      <c r="M1786" s="143"/>
      <c r="N1786" s="143"/>
      <c r="Y1786" s="30">
        <f t="shared" si="27"/>
        <v>1312.92</v>
      </c>
    </row>
    <row r="1787" spans="1:25" x14ac:dyDescent="0.2">
      <c r="A1787" s="134" t="s">
        <v>3589</v>
      </c>
      <c r="B1787" s="135" t="s">
        <v>3590</v>
      </c>
      <c r="C1787" s="136">
        <v>13282.86</v>
      </c>
      <c r="D1787" s="136">
        <v>252.38</v>
      </c>
      <c r="E1787" s="136">
        <v>0</v>
      </c>
      <c r="F1787" s="136">
        <v>252.38</v>
      </c>
      <c r="G1787" s="137">
        <v>0</v>
      </c>
      <c r="H1787" s="142"/>
      <c r="I1787" s="142"/>
      <c r="J1787" s="142"/>
      <c r="K1787" s="142"/>
      <c r="L1787" s="143"/>
      <c r="M1787" s="143"/>
      <c r="N1787" s="143"/>
      <c r="Y1787" s="30">
        <f t="shared" si="27"/>
        <v>252.38</v>
      </c>
    </row>
    <row r="1788" spans="1:25" x14ac:dyDescent="0.2">
      <c r="A1788" s="134" t="s">
        <v>3591</v>
      </c>
      <c r="B1788" s="135" t="s">
        <v>3592</v>
      </c>
      <c r="C1788" s="136">
        <v>11144.45</v>
      </c>
      <c r="D1788" s="136">
        <v>211.75</v>
      </c>
      <c r="E1788" s="136">
        <v>0</v>
      </c>
      <c r="F1788" s="136">
        <v>211.75</v>
      </c>
      <c r="G1788" s="137">
        <v>0</v>
      </c>
      <c r="H1788" s="142"/>
      <c r="I1788" s="142"/>
      <c r="J1788" s="142"/>
      <c r="K1788" s="142"/>
      <c r="L1788" s="143"/>
      <c r="M1788" s="143"/>
      <c r="N1788" s="143"/>
      <c r="Y1788" s="30">
        <f t="shared" si="27"/>
        <v>211.75</v>
      </c>
    </row>
    <row r="1789" spans="1:25" x14ac:dyDescent="0.2">
      <c r="A1789" s="134" t="s">
        <v>3593</v>
      </c>
      <c r="B1789" s="135" t="s">
        <v>3594</v>
      </c>
      <c r="C1789" s="136">
        <v>3201.34</v>
      </c>
      <c r="D1789" s="136">
        <v>60.83</v>
      </c>
      <c r="E1789" s="136">
        <v>0</v>
      </c>
      <c r="F1789" s="136">
        <v>60.83</v>
      </c>
      <c r="G1789" s="137">
        <v>0</v>
      </c>
      <c r="H1789" s="142"/>
      <c r="I1789" s="142"/>
      <c r="J1789" s="142"/>
      <c r="K1789" s="142"/>
      <c r="L1789" s="143"/>
      <c r="M1789" s="143"/>
      <c r="N1789" s="143"/>
      <c r="Y1789" s="30">
        <f t="shared" si="27"/>
        <v>60.83</v>
      </c>
    </row>
    <row r="1790" spans="1:25" x14ac:dyDescent="0.2">
      <c r="A1790" s="134" t="s">
        <v>3595</v>
      </c>
      <c r="B1790" s="135" t="s">
        <v>3596</v>
      </c>
      <c r="C1790" s="136">
        <v>34786.29</v>
      </c>
      <c r="D1790" s="136">
        <v>660.94</v>
      </c>
      <c r="E1790" s="136">
        <v>0</v>
      </c>
      <c r="F1790" s="136">
        <v>660.94</v>
      </c>
      <c r="G1790" s="137">
        <v>0</v>
      </c>
      <c r="H1790" s="142"/>
      <c r="I1790" s="142"/>
      <c r="J1790" s="142"/>
      <c r="K1790" s="142"/>
      <c r="L1790" s="143"/>
      <c r="M1790" s="143"/>
      <c r="N1790" s="143"/>
      <c r="Y1790" s="30">
        <f t="shared" si="27"/>
        <v>660.94</v>
      </c>
    </row>
    <row r="1791" spans="1:25" x14ac:dyDescent="0.2">
      <c r="A1791" s="134" t="s">
        <v>3597</v>
      </c>
      <c r="B1791" s="135" t="s">
        <v>3598</v>
      </c>
      <c r="C1791" s="136">
        <v>346375.41</v>
      </c>
      <c r="D1791" s="136">
        <v>6581.13</v>
      </c>
      <c r="E1791" s="136">
        <v>0</v>
      </c>
      <c r="F1791" s="136">
        <v>6581.13</v>
      </c>
      <c r="G1791" s="137">
        <v>0</v>
      </c>
      <c r="H1791" s="142"/>
      <c r="I1791" s="142"/>
      <c r="J1791" s="142"/>
      <c r="K1791" s="142"/>
      <c r="L1791" s="143"/>
      <c r="M1791" s="143"/>
      <c r="N1791" s="143"/>
      <c r="Y1791" s="30">
        <f t="shared" si="27"/>
        <v>6581.13</v>
      </c>
    </row>
    <row r="1792" spans="1:25" x14ac:dyDescent="0.2">
      <c r="A1792" s="134" t="s">
        <v>3599</v>
      </c>
      <c r="B1792" s="135" t="s">
        <v>3600</v>
      </c>
      <c r="C1792" s="136">
        <v>793674.22</v>
      </c>
      <c r="D1792" s="136">
        <v>15079.81</v>
      </c>
      <c r="E1792" s="136">
        <v>0</v>
      </c>
      <c r="F1792" s="136">
        <v>15079.81</v>
      </c>
      <c r="G1792" s="137">
        <v>0</v>
      </c>
      <c r="H1792" s="142"/>
      <c r="I1792" s="142"/>
      <c r="J1792" s="142"/>
      <c r="K1792" s="142"/>
      <c r="L1792" s="143"/>
      <c r="M1792" s="143"/>
      <c r="N1792" s="143"/>
      <c r="Y1792" s="30">
        <f t="shared" si="27"/>
        <v>15079.81</v>
      </c>
    </row>
    <row r="1793" spans="1:25" x14ac:dyDescent="0.2">
      <c r="A1793" s="134" t="s">
        <v>3601</v>
      </c>
      <c r="B1793" s="135" t="s">
        <v>3602</v>
      </c>
      <c r="C1793" s="136">
        <v>44904.83</v>
      </c>
      <c r="D1793" s="136">
        <v>853.19</v>
      </c>
      <c r="E1793" s="136">
        <v>0</v>
      </c>
      <c r="F1793" s="136">
        <v>853.19</v>
      </c>
      <c r="G1793" s="137">
        <v>0</v>
      </c>
      <c r="H1793" s="142"/>
      <c r="I1793" s="142"/>
      <c r="J1793" s="142"/>
      <c r="K1793" s="142"/>
      <c r="L1793" s="143"/>
      <c r="M1793" s="143"/>
      <c r="N1793" s="143"/>
      <c r="Y1793" s="30">
        <f t="shared" si="27"/>
        <v>853.19</v>
      </c>
    </row>
    <row r="1794" spans="1:25" x14ac:dyDescent="0.2">
      <c r="A1794" s="134" t="s">
        <v>3603</v>
      </c>
      <c r="B1794" s="135" t="s">
        <v>3604</v>
      </c>
      <c r="C1794" s="136">
        <v>129774.72</v>
      </c>
      <c r="D1794" s="136">
        <v>2465.7199999999998</v>
      </c>
      <c r="E1794" s="136">
        <v>0</v>
      </c>
      <c r="F1794" s="136">
        <v>2465.7199999999998</v>
      </c>
      <c r="G1794" s="137">
        <v>0</v>
      </c>
      <c r="H1794" s="142"/>
      <c r="I1794" s="142"/>
      <c r="J1794" s="142"/>
      <c r="K1794" s="142"/>
      <c r="L1794" s="143"/>
      <c r="M1794" s="143"/>
      <c r="N1794" s="143"/>
      <c r="Y1794" s="30">
        <f t="shared" si="27"/>
        <v>2465.7199999999998</v>
      </c>
    </row>
    <row r="1795" spans="1:25" x14ac:dyDescent="0.2">
      <c r="A1795" s="134" t="s">
        <v>3605</v>
      </c>
      <c r="B1795" s="135" t="s">
        <v>3606</v>
      </c>
      <c r="C1795" s="136">
        <v>700332.95</v>
      </c>
      <c r="D1795" s="136">
        <v>13306.33</v>
      </c>
      <c r="E1795" s="136">
        <v>0</v>
      </c>
      <c r="F1795" s="136">
        <v>13306.33</v>
      </c>
      <c r="G1795" s="137">
        <v>0</v>
      </c>
      <c r="H1795" s="142"/>
      <c r="I1795" s="142"/>
      <c r="J1795" s="142"/>
      <c r="K1795" s="142"/>
      <c r="L1795" s="143"/>
      <c r="M1795" s="143"/>
      <c r="N1795" s="143"/>
      <c r="Y1795" s="30">
        <f t="shared" si="27"/>
        <v>13306.33</v>
      </c>
    </row>
    <row r="1796" spans="1:25" x14ac:dyDescent="0.2">
      <c r="A1796" s="134" t="s">
        <v>3607</v>
      </c>
      <c r="B1796" s="135" t="s">
        <v>3608</v>
      </c>
      <c r="C1796" s="136">
        <v>94770.91</v>
      </c>
      <c r="D1796" s="136">
        <v>1800.65</v>
      </c>
      <c r="E1796" s="136">
        <v>0</v>
      </c>
      <c r="F1796" s="136">
        <v>1800.65</v>
      </c>
      <c r="G1796" s="137">
        <v>0</v>
      </c>
      <c r="H1796" s="142"/>
      <c r="I1796" s="142"/>
      <c r="J1796" s="142"/>
      <c r="K1796" s="142"/>
      <c r="L1796" s="143"/>
      <c r="M1796" s="143"/>
      <c r="N1796" s="143"/>
      <c r="Y1796" s="30">
        <f t="shared" si="27"/>
        <v>1800.65</v>
      </c>
    </row>
    <row r="1797" spans="1:25" x14ac:dyDescent="0.2">
      <c r="A1797" s="134" t="s">
        <v>3609</v>
      </c>
      <c r="B1797" s="135" t="s">
        <v>3610</v>
      </c>
      <c r="C1797" s="136">
        <v>65591.460000000006</v>
      </c>
      <c r="D1797" s="136">
        <v>1246.24</v>
      </c>
      <c r="E1797" s="136">
        <v>0</v>
      </c>
      <c r="F1797" s="136">
        <v>1246.24</v>
      </c>
      <c r="G1797" s="137">
        <v>0</v>
      </c>
      <c r="H1797" s="142"/>
      <c r="I1797" s="142"/>
      <c r="J1797" s="142"/>
      <c r="K1797" s="142"/>
      <c r="L1797" s="143"/>
      <c r="M1797" s="143"/>
      <c r="N1797" s="143"/>
      <c r="Y1797" s="30">
        <f t="shared" si="27"/>
        <v>1246.24</v>
      </c>
    </row>
    <row r="1798" spans="1:25" x14ac:dyDescent="0.2">
      <c r="A1798" s="134" t="s">
        <v>3611</v>
      </c>
      <c r="B1798" s="135" t="s">
        <v>3612</v>
      </c>
      <c r="C1798" s="136">
        <v>31389</v>
      </c>
      <c r="D1798" s="136">
        <v>596.39</v>
      </c>
      <c r="E1798" s="136">
        <v>0</v>
      </c>
      <c r="F1798" s="136">
        <v>596.39</v>
      </c>
      <c r="G1798" s="137">
        <v>0</v>
      </c>
      <c r="H1798" s="142"/>
      <c r="I1798" s="142"/>
      <c r="J1798" s="142"/>
      <c r="K1798" s="142"/>
      <c r="L1798" s="143"/>
      <c r="M1798" s="143"/>
      <c r="N1798" s="143"/>
      <c r="Y1798" s="30">
        <f t="shared" si="27"/>
        <v>596.39</v>
      </c>
    </row>
    <row r="1799" spans="1:25" x14ac:dyDescent="0.2">
      <c r="A1799" s="134" t="s">
        <v>3613</v>
      </c>
      <c r="B1799" s="135" t="s">
        <v>3614</v>
      </c>
      <c r="C1799" s="136">
        <v>359.89</v>
      </c>
      <c r="D1799" s="136">
        <v>6.84</v>
      </c>
      <c r="E1799" s="136">
        <v>0</v>
      </c>
      <c r="F1799" s="136">
        <v>6.84</v>
      </c>
      <c r="G1799" s="137">
        <v>0</v>
      </c>
      <c r="H1799" s="142"/>
      <c r="I1799" s="142"/>
      <c r="J1799" s="142"/>
      <c r="K1799" s="142"/>
      <c r="L1799" s="143"/>
      <c r="M1799" s="143"/>
      <c r="N1799" s="143"/>
      <c r="Y1799" s="30">
        <f t="shared" si="27"/>
        <v>6.84</v>
      </c>
    </row>
    <row r="1800" spans="1:25" x14ac:dyDescent="0.2">
      <c r="A1800" s="134" t="s">
        <v>3615</v>
      </c>
      <c r="B1800" s="135" t="s">
        <v>3616</v>
      </c>
      <c r="C1800" s="136">
        <v>8999.4599999999991</v>
      </c>
      <c r="D1800" s="136">
        <v>170.99</v>
      </c>
      <c r="E1800" s="136">
        <v>0</v>
      </c>
      <c r="F1800" s="136">
        <v>170.99</v>
      </c>
      <c r="G1800" s="137">
        <v>0</v>
      </c>
      <c r="H1800" s="142"/>
      <c r="I1800" s="142"/>
      <c r="J1800" s="142"/>
      <c r="K1800" s="142"/>
      <c r="L1800" s="143"/>
      <c r="M1800" s="143"/>
      <c r="N1800" s="143"/>
      <c r="Y1800" s="30">
        <f t="shared" si="27"/>
        <v>170.99</v>
      </c>
    </row>
    <row r="1801" spans="1:25" x14ac:dyDescent="0.2">
      <c r="A1801" s="134" t="s">
        <v>3617</v>
      </c>
      <c r="B1801" s="135" t="s">
        <v>3618</v>
      </c>
      <c r="C1801" s="136">
        <v>45504.06</v>
      </c>
      <c r="D1801" s="136">
        <v>864.58</v>
      </c>
      <c r="E1801" s="136">
        <v>0</v>
      </c>
      <c r="F1801" s="136">
        <v>864.58</v>
      </c>
      <c r="G1801" s="137">
        <v>0</v>
      </c>
      <c r="H1801" s="142"/>
      <c r="I1801" s="142"/>
      <c r="J1801" s="142"/>
      <c r="K1801" s="142"/>
      <c r="L1801" s="143"/>
      <c r="M1801" s="143"/>
      <c r="N1801" s="143"/>
      <c r="Y1801" s="30">
        <f t="shared" si="27"/>
        <v>864.58</v>
      </c>
    </row>
    <row r="1802" spans="1:25" x14ac:dyDescent="0.2">
      <c r="A1802" s="134" t="s">
        <v>3619</v>
      </c>
      <c r="B1802" s="135" t="s">
        <v>3620</v>
      </c>
      <c r="C1802" s="136">
        <v>3541722.38</v>
      </c>
      <c r="D1802" s="136">
        <v>67292.73</v>
      </c>
      <c r="E1802" s="136">
        <v>0</v>
      </c>
      <c r="F1802" s="136">
        <v>67292.73</v>
      </c>
      <c r="G1802" s="137">
        <v>0</v>
      </c>
      <c r="H1802" s="142"/>
      <c r="I1802" s="142"/>
      <c r="J1802" s="142"/>
      <c r="K1802" s="142"/>
      <c r="L1802" s="143"/>
      <c r="M1802" s="143"/>
      <c r="N1802" s="143"/>
      <c r="Y1802" s="30">
        <f t="shared" si="27"/>
        <v>67292.73</v>
      </c>
    </row>
    <row r="1803" spans="1:25" x14ac:dyDescent="0.2">
      <c r="A1803" s="134" t="s">
        <v>3621</v>
      </c>
      <c r="B1803" s="135" t="s">
        <v>3622</v>
      </c>
      <c r="C1803" s="136">
        <v>8225.2999999999993</v>
      </c>
      <c r="D1803" s="136">
        <v>156.28</v>
      </c>
      <c r="E1803" s="136">
        <v>0</v>
      </c>
      <c r="F1803" s="136">
        <v>156.28</v>
      </c>
      <c r="G1803" s="137">
        <v>0</v>
      </c>
      <c r="H1803" s="142"/>
      <c r="I1803" s="142"/>
      <c r="J1803" s="142"/>
      <c r="K1803" s="142"/>
      <c r="L1803" s="143"/>
      <c r="M1803" s="143"/>
      <c r="N1803" s="143"/>
      <c r="Y1803" s="30">
        <f t="shared" si="27"/>
        <v>156.28</v>
      </c>
    </row>
    <row r="1804" spans="1:25" x14ac:dyDescent="0.2">
      <c r="A1804" s="134" t="s">
        <v>3623</v>
      </c>
      <c r="B1804" s="135" t="s">
        <v>3624</v>
      </c>
      <c r="C1804" s="136">
        <v>40736.400000000001</v>
      </c>
      <c r="D1804" s="136">
        <v>773.99</v>
      </c>
      <c r="E1804" s="136">
        <v>0</v>
      </c>
      <c r="F1804" s="136">
        <v>773.99</v>
      </c>
      <c r="G1804" s="137">
        <v>0</v>
      </c>
      <c r="H1804" s="142"/>
      <c r="I1804" s="142"/>
      <c r="J1804" s="142"/>
      <c r="K1804" s="142"/>
      <c r="L1804" s="143"/>
      <c r="M1804" s="143"/>
      <c r="N1804" s="143"/>
      <c r="Y1804" s="30">
        <f t="shared" si="27"/>
        <v>773.99</v>
      </c>
    </row>
    <row r="1805" spans="1:25" x14ac:dyDescent="0.2">
      <c r="A1805" s="134" t="s">
        <v>3625</v>
      </c>
      <c r="B1805" s="135" t="s">
        <v>3626</v>
      </c>
      <c r="C1805" s="136">
        <v>26896.55</v>
      </c>
      <c r="D1805" s="136">
        <v>511.04</v>
      </c>
      <c r="E1805" s="136">
        <v>0</v>
      </c>
      <c r="F1805" s="136">
        <v>511.04</v>
      </c>
      <c r="G1805" s="137">
        <v>0</v>
      </c>
      <c r="H1805" s="142"/>
      <c r="I1805" s="142"/>
      <c r="J1805" s="142"/>
      <c r="K1805" s="142"/>
      <c r="L1805" s="143"/>
      <c r="M1805" s="143"/>
      <c r="N1805" s="143"/>
      <c r="Y1805" s="30">
        <f t="shared" si="27"/>
        <v>511.04</v>
      </c>
    </row>
    <row r="1806" spans="1:25" x14ac:dyDescent="0.2">
      <c r="A1806" s="134" t="s">
        <v>3627</v>
      </c>
      <c r="B1806" s="135" t="s">
        <v>3628</v>
      </c>
      <c r="C1806" s="136">
        <v>5655.64</v>
      </c>
      <c r="D1806" s="136">
        <v>107.46</v>
      </c>
      <c r="E1806" s="136">
        <v>0</v>
      </c>
      <c r="F1806" s="136">
        <v>107.46</v>
      </c>
      <c r="G1806" s="137">
        <v>0</v>
      </c>
      <c r="H1806" s="142"/>
      <c r="I1806" s="142"/>
      <c r="J1806" s="142"/>
      <c r="K1806" s="142"/>
      <c r="L1806" s="143"/>
      <c r="M1806" s="143"/>
      <c r="N1806" s="143"/>
      <c r="Y1806" s="30">
        <f t="shared" si="27"/>
        <v>107.46</v>
      </c>
    </row>
    <row r="1807" spans="1:25" x14ac:dyDescent="0.2">
      <c r="A1807" s="134" t="s">
        <v>3629</v>
      </c>
      <c r="B1807" s="135" t="s">
        <v>3630</v>
      </c>
      <c r="C1807" s="136">
        <v>20827.599999999999</v>
      </c>
      <c r="D1807" s="136">
        <v>395.73</v>
      </c>
      <c r="E1807" s="136">
        <v>0</v>
      </c>
      <c r="F1807" s="136">
        <v>395.73</v>
      </c>
      <c r="G1807" s="137">
        <v>0</v>
      </c>
      <c r="H1807" s="142"/>
      <c r="I1807" s="142"/>
      <c r="J1807" s="142"/>
      <c r="K1807" s="142"/>
      <c r="L1807" s="143"/>
      <c r="M1807" s="143"/>
      <c r="N1807" s="143"/>
      <c r="Y1807" s="30">
        <f t="shared" ref="Y1807:Y1870" si="28">W1807+R1807+M1807+F1807</f>
        <v>395.73</v>
      </c>
    </row>
    <row r="1808" spans="1:25" x14ac:dyDescent="0.2">
      <c r="A1808" s="134" t="s">
        <v>3631</v>
      </c>
      <c r="B1808" s="135" t="s">
        <v>3632</v>
      </c>
      <c r="C1808" s="136">
        <v>12281.21</v>
      </c>
      <c r="D1808" s="136">
        <v>233.34</v>
      </c>
      <c r="E1808" s="136">
        <v>0</v>
      </c>
      <c r="F1808" s="136">
        <v>233.34</v>
      </c>
      <c r="G1808" s="137">
        <v>0</v>
      </c>
      <c r="H1808" s="142"/>
      <c r="I1808" s="142"/>
      <c r="J1808" s="142"/>
      <c r="K1808" s="142"/>
      <c r="L1808" s="143"/>
      <c r="M1808" s="143"/>
      <c r="N1808" s="143"/>
      <c r="Y1808" s="30">
        <f t="shared" si="28"/>
        <v>233.34</v>
      </c>
    </row>
    <row r="1809" spans="1:25" x14ac:dyDescent="0.2">
      <c r="A1809" s="134" t="s">
        <v>3633</v>
      </c>
      <c r="B1809" s="135" t="s">
        <v>3634</v>
      </c>
      <c r="C1809" s="136">
        <v>12678.11</v>
      </c>
      <c r="D1809" s="136">
        <v>240.89</v>
      </c>
      <c r="E1809" s="136">
        <v>0</v>
      </c>
      <c r="F1809" s="136">
        <v>240.89</v>
      </c>
      <c r="G1809" s="137">
        <v>0</v>
      </c>
      <c r="H1809" s="142"/>
      <c r="I1809" s="142"/>
      <c r="J1809" s="142"/>
      <c r="K1809" s="142"/>
      <c r="L1809" s="143"/>
      <c r="M1809" s="143"/>
      <c r="N1809" s="143"/>
      <c r="Y1809" s="30">
        <f t="shared" si="28"/>
        <v>240.89</v>
      </c>
    </row>
    <row r="1810" spans="1:25" x14ac:dyDescent="0.2">
      <c r="A1810" s="134" t="s">
        <v>3635</v>
      </c>
      <c r="B1810" s="135" t="s">
        <v>3636</v>
      </c>
      <c r="C1810" s="136">
        <v>24111.98</v>
      </c>
      <c r="D1810" s="136">
        <v>458.13</v>
      </c>
      <c r="E1810" s="136">
        <v>0</v>
      </c>
      <c r="F1810" s="136">
        <v>458.13</v>
      </c>
      <c r="G1810" s="137">
        <v>0</v>
      </c>
      <c r="H1810" s="142"/>
      <c r="I1810" s="142"/>
      <c r="J1810" s="142"/>
      <c r="K1810" s="142"/>
      <c r="L1810" s="143"/>
      <c r="M1810" s="143"/>
      <c r="N1810" s="143"/>
      <c r="Y1810" s="30">
        <f t="shared" si="28"/>
        <v>458.13</v>
      </c>
    </row>
    <row r="1811" spans="1:25" x14ac:dyDescent="0.2">
      <c r="A1811" s="134" t="s">
        <v>3637</v>
      </c>
      <c r="B1811" s="135" t="s">
        <v>3638</v>
      </c>
      <c r="C1811" s="136">
        <v>55150.37</v>
      </c>
      <c r="D1811" s="136">
        <v>1047.8599999999999</v>
      </c>
      <c r="E1811" s="136">
        <v>0</v>
      </c>
      <c r="F1811" s="136">
        <v>1047.8599999999999</v>
      </c>
      <c r="G1811" s="137">
        <v>0</v>
      </c>
      <c r="H1811" s="142"/>
      <c r="I1811" s="142"/>
      <c r="J1811" s="142"/>
      <c r="K1811" s="142"/>
      <c r="L1811" s="143"/>
      <c r="M1811" s="143"/>
      <c r="N1811" s="143"/>
      <c r="Y1811" s="30">
        <f t="shared" si="28"/>
        <v>1047.8599999999999</v>
      </c>
    </row>
    <row r="1812" spans="1:25" x14ac:dyDescent="0.2">
      <c r="A1812" s="134" t="s">
        <v>3639</v>
      </c>
      <c r="B1812" s="135" t="s">
        <v>3640</v>
      </c>
      <c r="C1812" s="136">
        <v>16387.310000000001</v>
      </c>
      <c r="D1812" s="136">
        <v>311.36</v>
      </c>
      <c r="E1812" s="136">
        <v>0</v>
      </c>
      <c r="F1812" s="136">
        <v>311.36</v>
      </c>
      <c r="G1812" s="137">
        <v>0</v>
      </c>
      <c r="H1812" s="142"/>
      <c r="I1812" s="142"/>
      <c r="J1812" s="142"/>
      <c r="K1812" s="142"/>
      <c r="L1812" s="143"/>
      <c r="M1812" s="143"/>
      <c r="N1812" s="143"/>
      <c r="Y1812" s="30">
        <f t="shared" si="28"/>
        <v>311.36</v>
      </c>
    </row>
    <row r="1813" spans="1:25" x14ac:dyDescent="0.2">
      <c r="A1813" s="134" t="s">
        <v>3641</v>
      </c>
      <c r="B1813" s="135" t="s">
        <v>3642</v>
      </c>
      <c r="C1813" s="136">
        <v>37103.660000000003</v>
      </c>
      <c r="D1813" s="136">
        <v>704.97</v>
      </c>
      <c r="E1813" s="136">
        <v>0</v>
      </c>
      <c r="F1813" s="136">
        <v>704.97</v>
      </c>
      <c r="G1813" s="137">
        <v>0</v>
      </c>
      <c r="H1813" s="142"/>
      <c r="I1813" s="142"/>
      <c r="J1813" s="142"/>
      <c r="K1813" s="142"/>
      <c r="L1813" s="143"/>
      <c r="M1813" s="143"/>
      <c r="N1813" s="143"/>
      <c r="Y1813" s="30">
        <f t="shared" si="28"/>
        <v>704.97</v>
      </c>
    </row>
    <row r="1814" spans="1:25" x14ac:dyDescent="0.2">
      <c r="A1814" s="134" t="s">
        <v>3643</v>
      </c>
      <c r="B1814" s="135" t="s">
        <v>3644</v>
      </c>
      <c r="C1814" s="136">
        <v>87717.75</v>
      </c>
      <c r="D1814" s="136">
        <v>1666.64</v>
      </c>
      <c r="E1814" s="136">
        <v>0</v>
      </c>
      <c r="F1814" s="136">
        <v>1666.64</v>
      </c>
      <c r="G1814" s="137">
        <v>0</v>
      </c>
      <c r="H1814" s="142"/>
      <c r="I1814" s="142"/>
      <c r="J1814" s="142"/>
      <c r="K1814" s="142"/>
      <c r="L1814" s="143"/>
      <c r="M1814" s="143"/>
      <c r="N1814" s="143"/>
      <c r="Y1814" s="30">
        <f t="shared" si="28"/>
        <v>1666.64</v>
      </c>
    </row>
    <row r="1815" spans="1:25" x14ac:dyDescent="0.2">
      <c r="A1815" s="134" t="s">
        <v>3645</v>
      </c>
      <c r="B1815" s="135" t="s">
        <v>3646</v>
      </c>
      <c r="C1815" s="136">
        <v>1930.04</v>
      </c>
      <c r="D1815" s="136">
        <v>36.67</v>
      </c>
      <c r="E1815" s="136">
        <v>0</v>
      </c>
      <c r="F1815" s="136">
        <v>36.67</v>
      </c>
      <c r="G1815" s="137">
        <v>0</v>
      </c>
      <c r="H1815" s="142"/>
      <c r="I1815" s="142"/>
      <c r="J1815" s="142"/>
      <c r="K1815" s="142"/>
      <c r="L1815" s="143"/>
      <c r="M1815" s="143"/>
      <c r="N1815" s="143"/>
      <c r="Y1815" s="30">
        <f t="shared" si="28"/>
        <v>36.67</v>
      </c>
    </row>
    <row r="1816" spans="1:25" x14ac:dyDescent="0.2">
      <c r="A1816" s="134" t="s">
        <v>3647</v>
      </c>
      <c r="B1816" s="135" t="s">
        <v>3648</v>
      </c>
      <c r="C1816" s="136">
        <v>14409.94</v>
      </c>
      <c r="D1816" s="136">
        <v>273.79000000000002</v>
      </c>
      <c r="E1816" s="136">
        <v>0</v>
      </c>
      <c r="F1816" s="136">
        <v>273.79000000000002</v>
      </c>
      <c r="G1816" s="137">
        <v>0</v>
      </c>
      <c r="H1816" s="142"/>
      <c r="I1816" s="142"/>
      <c r="J1816" s="142"/>
      <c r="K1816" s="142"/>
      <c r="L1816" s="143"/>
      <c r="M1816" s="143"/>
      <c r="N1816" s="143"/>
      <c r="Y1816" s="30">
        <f t="shared" si="28"/>
        <v>273.79000000000002</v>
      </c>
    </row>
    <row r="1817" spans="1:25" x14ac:dyDescent="0.2">
      <c r="A1817" s="134" t="s">
        <v>3649</v>
      </c>
      <c r="B1817" s="135" t="s">
        <v>3650</v>
      </c>
      <c r="C1817" s="136">
        <v>16991.900000000001</v>
      </c>
      <c r="D1817" s="136">
        <v>322.85000000000002</v>
      </c>
      <c r="E1817" s="136">
        <v>0</v>
      </c>
      <c r="F1817" s="136">
        <v>322.85000000000002</v>
      </c>
      <c r="G1817" s="137">
        <v>0</v>
      </c>
      <c r="H1817" s="142"/>
      <c r="I1817" s="142"/>
      <c r="J1817" s="142"/>
      <c r="K1817" s="142"/>
      <c r="L1817" s="143"/>
      <c r="M1817" s="143"/>
      <c r="N1817" s="143"/>
      <c r="Y1817" s="30">
        <f t="shared" si="28"/>
        <v>322.85000000000002</v>
      </c>
    </row>
    <row r="1818" spans="1:25" x14ac:dyDescent="0.2">
      <c r="A1818" s="134" t="s">
        <v>3651</v>
      </c>
      <c r="B1818" s="135" t="s">
        <v>3652</v>
      </c>
      <c r="C1818" s="136">
        <v>773.53</v>
      </c>
      <c r="D1818" s="136">
        <v>14.7</v>
      </c>
      <c r="E1818" s="136">
        <v>0</v>
      </c>
      <c r="F1818" s="136">
        <v>14.7</v>
      </c>
      <c r="G1818" s="137">
        <v>0</v>
      </c>
      <c r="H1818" s="142"/>
      <c r="I1818" s="142"/>
      <c r="J1818" s="142"/>
      <c r="K1818" s="142"/>
      <c r="L1818" s="143"/>
      <c r="M1818" s="143"/>
      <c r="N1818" s="143"/>
      <c r="Y1818" s="30">
        <f t="shared" si="28"/>
        <v>14.7</v>
      </c>
    </row>
    <row r="1819" spans="1:25" x14ac:dyDescent="0.2">
      <c r="A1819" s="134" t="s">
        <v>3653</v>
      </c>
      <c r="B1819" s="135" t="s">
        <v>3654</v>
      </c>
      <c r="C1819" s="136">
        <v>4154.79</v>
      </c>
      <c r="D1819" s="136">
        <v>78.94</v>
      </c>
      <c r="E1819" s="136">
        <v>0</v>
      </c>
      <c r="F1819" s="136">
        <v>78.94</v>
      </c>
      <c r="G1819" s="137">
        <v>0</v>
      </c>
      <c r="H1819" s="142"/>
      <c r="I1819" s="142"/>
      <c r="J1819" s="142"/>
      <c r="K1819" s="142"/>
      <c r="L1819" s="143"/>
      <c r="M1819" s="143"/>
      <c r="N1819" s="143"/>
      <c r="Y1819" s="30">
        <f t="shared" si="28"/>
        <v>78.94</v>
      </c>
    </row>
    <row r="1820" spans="1:25" x14ac:dyDescent="0.2">
      <c r="A1820" s="134" t="s">
        <v>3655</v>
      </c>
      <c r="B1820" s="135" t="s">
        <v>3656</v>
      </c>
      <c r="C1820" s="136">
        <v>18956.93</v>
      </c>
      <c r="D1820" s="136">
        <v>360.18</v>
      </c>
      <c r="E1820" s="136">
        <v>0</v>
      </c>
      <c r="F1820" s="136">
        <v>360.18</v>
      </c>
      <c r="G1820" s="137">
        <v>0</v>
      </c>
      <c r="H1820" s="142"/>
      <c r="I1820" s="142"/>
      <c r="J1820" s="142"/>
      <c r="K1820" s="142"/>
      <c r="L1820" s="143"/>
      <c r="M1820" s="143"/>
      <c r="N1820" s="143"/>
      <c r="Y1820" s="30">
        <f t="shared" si="28"/>
        <v>360.18</v>
      </c>
    </row>
    <row r="1821" spans="1:25" x14ac:dyDescent="0.2">
      <c r="A1821" s="134" t="s">
        <v>3657</v>
      </c>
      <c r="B1821" s="135" t="s">
        <v>3658</v>
      </c>
      <c r="C1821" s="136">
        <v>20098.98</v>
      </c>
      <c r="D1821" s="136">
        <v>381.88</v>
      </c>
      <c r="E1821" s="136">
        <v>0</v>
      </c>
      <c r="F1821" s="136">
        <v>381.88</v>
      </c>
      <c r="G1821" s="137">
        <v>0</v>
      </c>
      <c r="H1821" s="142"/>
      <c r="I1821" s="142"/>
      <c r="J1821" s="142"/>
      <c r="K1821" s="142"/>
      <c r="L1821" s="143"/>
      <c r="M1821" s="143"/>
      <c r="N1821" s="143"/>
      <c r="Y1821" s="30">
        <f t="shared" si="28"/>
        <v>381.88</v>
      </c>
    </row>
    <row r="1822" spans="1:25" x14ac:dyDescent="0.2">
      <c r="A1822" s="134" t="s">
        <v>3659</v>
      </c>
      <c r="B1822" s="135" t="s">
        <v>3660</v>
      </c>
      <c r="C1822" s="136">
        <v>431.72</v>
      </c>
      <c r="D1822" s="136">
        <v>8.1999999999999993</v>
      </c>
      <c r="E1822" s="136">
        <v>0</v>
      </c>
      <c r="F1822" s="136">
        <v>8.1999999999999993</v>
      </c>
      <c r="G1822" s="137">
        <v>0</v>
      </c>
      <c r="H1822" s="142"/>
      <c r="I1822" s="142"/>
      <c r="J1822" s="142"/>
      <c r="K1822" s="142"/>
      <c r="L1822" s="143"/>
      <c r="M1822" s="143"/>
      <c r="N1822" s="143"/>
      <c r="Y1822" s="30">
        <f t="shared" si="28"/>
        <v>8.1999999999999993</v>
      </c>
    </row>
    <row r="1823" spans="1:25" x14ac:dyDescent="0.2">
      <c r="A1823" s="134" t="s">
        <v>3661</v>
      </c>
      <c r="B1823" s="135" t="s">
        <v>3662</v>
      </c>
      <c r="C1823" s="136">
        <v>4302.26</v>
      </c>
      <c r="D1823" s="136">
        <v>81.739999999999995</v>
      </c>
      <c r="E1823" s="136">
        <v>0</v>
      </c>
      <c r="F1823" s="136">
        <v>81.739999999999995</v>
      </c>
      <c r="G1823" s="137">
        <v>0</v>
      </c>
      <c r="H1823" s="142"/>
      <c r="I1823" s="142"/>
      <c r="J1823" s="142"/>
      <c r="K1823" s="142"/>
      <c r="L1823" s="143"/>
      <c r="M1823" s="143"/>
      <c r="N1823" s="143"/>
      <c r="Y1823" s="30">
        <f t="shared" si="28"/>
        <v>81.739999999999995</v>
      </c>
    </row>
    <row r="1824" spans="1:25" x14ac:dyDescent="0.2">
      <c r="A1824" s="134" t="s">
        <v>3663</v>
      </c>
      <c r="B1824" s="135" t="s">
        <v>3664</v>
      </c>
      <c r="C1824" s="136">
        <v>12555.84</v>
      </c>
      <c r="D1824" s="136">
        <v>238.56</v>
      </c>
      <c r="E1824" s="136">
        <v>0</v>
      </c>
      <c r="F1824" s="136">
        <v>238.56</v>
      </c>
      <c r="G1824" s="137">
        <v>0</v>
      </c>
      <c r="H1824" s="142"/>
      <c r="I1824" s="142"/>
      <c r="J1824" s="142"/>
      <c r="K1824" s="142"/>
      <c r="L1824" s="143"/>
      <c r="M1824" s="143"/>
      <c r="N1824" s="143"/>
      <c r="Y1824" s="30">
        <f t="shared" si="28"/>
        <v>238.56</v>
      </c>
    </row>
    <row r="1825" spans="1:25" x14ac:dyDescent="0.2">
      <c r="A1825" s="134" t="s">
        <v>3665</v>
      </c>
      <c r="B1825" s="135" t="s">
        <v>3666</v>
      </c>
      <c r="C1825" s="136">
        <v>16487.09</v>
      </c>
      <c r="D1825" s="136">
        <v>313.26</v>
      </c>
      <c r="E1825" s="136">
        <v>0</v>
      </c>
      <c r="F1825" s="136">
        <v>313.26</v>
      </c>
      <c r="G1825" s="137">
        <v>0</v>
      </c>
      <c r="H1825" s="142"/>
      <c r="I1825" s="142"/>
      <c r="J1825" s="142"/>
      <c r="K1825" s="142"/>
      <c r="L1825" s="143"/>
      <c r="M1825" s="143"/>
      <c r="N1825" s="143"/>
      <c r="Y1825" s="30">
        <f t="shared" si="28"/>
        <v>313.26</v>
      </c>
    </row>
    <row r="1826" spans="1:25" x14ac:dyDescent="0.2">
      <c r="A1826" s="134" t="s">
        <v>3667</v>
      </c>
      <c r="B1826" s="135" t="s">
        <v>3668</v>
      </c>
      <c r="C1826" s="136">
        <v>2470.4699999999998</v>
      </c>
      <c r="D1826" s="136">
        <v>46.94</v>
      </c>
      <c r="E1826" s="136">
        <v>0</v>
      </c>
      <c r="F1826" s="136">
        <v>46.94</v>
      </c>
      <c r="G1826" s="137">
        <v>0</v>
      </c>
      <c r="H1826" s="142"/>
      <c r="I1826" s="142"/>
      <c r="J1826" s="142"/>
      <c r="K1826" s="142"/>
      <c r="L1826" s="143"/>
      <c r="M1826" s="143"/>
      <c r="N1826" s="143"/>
      <c r="Y1826" s="30">
        <f t="shared" si="28"/>
        <v>46.94</v>
      </c>
    </row>
    <row r="1827" spans="1:25" x14ac:dyDescent="0.2">
      <c r="A1827" s="134" t="s">
        <v>3669</v>
      </c>
      <c r="B1827" s="135" t="s">
        <v>3670</v>
      </c>
      <c r="C1827" s="136">
        <v>2282.67</v>
      </c>
      <c r="D1827" s="136">
        <v>43.37</v>
      </c>
      <c r="E1827" s="136">
        <v>0</v>
      </c>
      <c r="F1827" s="136">
        <v>43.37</v>
      </c>
      <c r="G1827" s="137">
        <v>0</v>
      </c>
      <c r="H1827" s="142"/>
      <c r="I1827" s="142"/>
      <c r="J1827" s="142"/>
      <c r="K1827" s="142"/>
      <c r="L1827" s="143"/>
      <c r="M1827" s="143"/>
      <c r="N1827" s="143"/>
      <c r="Y1827" s="30">
        <f t="shared" si="28"/>
        <v>43.37</v>
      </c>
    </row>
    <row r="1828" spans="1:25" x14ac:dyDescent="0.2">
      <c r="A1828" s="134" t="s">
        <v>3671</v>
      </c>
      <c r="B1828" s="135" t="s">
        <v>3672</v>
      </c>
      <c r="C1828" s="136">
        <v>29852.06</v>
      </c>
      <c r="D1828" s="136">
        <v>567.19000000000005</v>
      </c>
      <c r="E1828" s="136">
        <v>0</v>
      </c>
      <c r="F1828" s="136">
        <v>567.19000000000005</v>
      </c>
      <c r="G1828" s="137">
        <v>0</v>
      </c>
      <c r="H1828" s="142"/>
      <c r="I1828" s="142"/>
      <c r="J1828" s="142"/>
      <c r="K1828" s="142"/>
      <c r="L1828" s="143"/>
      <c r="M1828" s="143"/>
      <c r="N1828" s="143"/>
      <c r="Y1828" s="30">
        <f t="shared" si="28"/>
        <v>567.19000000000005</v>
      </c>
    </row>
    <row r="1829" spans="1:25" x14ac:dyDescent="0.2">
      <c r="A1829" s="134" t="s">
        <v>3673</v>
      </c>
      <c r="B1829" s="135" t="s">
        <v>3674</v>
      </c>
      <c r="C1829" s="136">
        <v>74904.02</v>
      </c>
      <c r="D1829" s="136">
        <v>1423.18</v>
      </c>
      <c r="E1829" s="136">
        <v>0</v>
      </c>
      <c r="F1829" s="136">
        <v>1423.18</v>
      </c>
      <c r="G1829" s="137">
        <v>0</v>
      </c>
      <c r="H1829" s="142"/>
      <c r="I1829" s="142"/>
      <c r="J1829" s="142"/>
      <c r="K1829" s="142"/>
      <c r="L1829" s="143"/>
      <c r="M1829" s="143"/>
      <c r="N1829" s="143"/>
      <c r="Y1829" s="30">
        <f t="shared" si="28"/>
        <v>1423.18</v>
      </c>
    </row>
    <row r="1830" spans="1:25" x14ac:dyDescent="0.2">
      <c r="A1830" s="134" t="s">
        <v>3675</v>
      </c>
      <c r="B1830" s="135" t="s">
        <v>3676</v>
      </c>
      <c r="C1830" s="136">
        <v>50461.08</v>
      </c>
      <c r="D1830" s="136">
        <v>958.76</v>
      </c>
      <c r="E1830" s="136">
        <v>0</v>
      </c>
      <c r="F1830" s="136">
        <v>958.76</v>
      </c>
      <c r="G1830" s="137">
        <v>0</v>
      </c>
      <c r="H1830" s="142"/>
      <c r="I1830" s="142"/>
      <c r="J1830" s="142"/>
      <c r="K1830" s="142"/>
      <c r="L1830" s="143"/>
      <c r="M1830" s="143"/>
      <c r="N1830" s="143"/>
      <c r="Y1830" s="30">
        <f t="shared" si="28"/>
        <v>958.76</v>
      </c>
    </row>
    <row r="1831" spans="1:25" x14ac:dyDescent="0.2">
      <c r="A1831" s="134" t="s">
        <v>3677</v>
      </c>
      <c r="B1831" s="135" t="s">
        <v>3678</v>
      </c>
      <c r="C1831" s="136">
        <v>2965.2</v>
      </c>
      <c r="D1831" s="136">
        <v>56.34</v>
      </c>
      <c r="E1831" s="136">
        <v>0</v>
      </c>
      <c r="F1831" s="136">
        <v>56.34</v>
      </c>
      <c r="G1831" s="137">
        <v>0</v>
      </c>
      <c r="H1831" s="142"/>
      <c r="I1831" s="142"/>
      <c r="J1831" s="142"/>
      <c r="K1831" s="142"/>
      <c r="L1831" s="143"/>
      <c r="M1831" s="143"/>
      <c r="N1831" s="143"/>
      <c r="Y1831" s="30">
        <f t="shared" si="28"/>
        <v>56.34</v>
      </c>
    </row>
    <row r="1832" spans="1:25" x14ac:dyDescent="0.2">
      <c r="A1832" s="134" t="s">
        <v>3679</v>
      </c>
      <c r="B1832" s="135" t="s">
        <v>3680</v>
      </c>
      <c r="C1832" s="136">
        <v>4474.8599999999997</v>
      </c>
      <c r="D1832" s="136">
        <v>85.02</v>
      </c>
      <c r="E1832" s="136">
        <v>2.0099999999999998</v>
      </c>
      <c r="F1832" s="136">
        <v>83.01</v>
      </c>
      <c r="G1832" s="137">
        <v>0</v>
      </c>
      <c r="H1832" s="142"/>
      <c r="I1832" s="142"/>
      <c r="J1832" s="142"/>
      <c r="K1832" s="142"/>
      <c r="L1832" s="143"/>
      <c r="M1832" s="143"/>
      <c r="N1832" s="143"/>
      <c r="Y1832" s="30">
        <f t="shared" si="28"/>
        <v>83.01</v>
      </c>
    </row>
    <row r="1833" spans="1:25" x14ac:dyDescent="0.2">
      <c r="A1833" s="134" t="s">
        <v>3681</v>
      </c>
      <c r="B1833" s="135" t="s">
        <v>3682</v>
      </c>
      <c r="C1833" s="136">
        <v>13006.47</v>
      </c>
      <c r="D1833" s="136">
        <v>247.12</v>
      </c>
      <c r="E1833" s="136">
        <v>0</v>
      </c>
      <c r="F1833" s="136">
        <v>247.12</v>
      </c>
      <c r="G1833" s="137">
        <v>0</v>
      </c>
      <c r="H1833" s="142"/>
      <c r="I1833" s="142"/>
      <c r="J1833" s="142"/>
      <c r="K1833" s="142"/>
      <c r="L1833" s="143"/>
      <c r="M1833" s="143"/>
      <c r="N1833" s="143"/>
      <c r="Y1833" s="30">
        <f t="shared" si="28"/>
        <v>247.12</v>
      </c>
    </row>
    <row r="1834" spans="1:25" x14ac:dyDescent="0.2">
      <c r="A1834" s="134" t="s">
        <v>3683</v>
      </c>
      <c r="B1834" s="135" t="s">
        <v>3684</v>
      </c>
      <c r="C1834" s="136">
        <v>3222.06</v>
      </c>
      <c r="D1834" s="136">
        <v>61.22</v>
      </c>
      <c r="E1834" s="136">
        <v>0</v>
      </c>
      <c r="F1834" s="136">
        <v>61.22</v>
      </c>
      <c r="G1834" s="137">
        <v>0</v>
      </c>
      <c r="H1834" s="142"/>
      <c r="I1834" s="142"/>
      <c r="J1834" s="142"/>
      <c r="K1834" s="142"/>
      <c r="L1834" s="143"/>
      <c r="M1834" s="143"/>
      <c r="N1834" s="143"/>
      <c r="Y1834" s="30">
        <f t="shared" si="28"/>
        <v>61.22</v>
      </c>
    </row>
    <row r="1835" spans="1:25" x14ac:dyDescent="0.2">
      <c r="A1835" s="134" t="s">
        <v>3685</v>
      </c>
      <c r="B1835" s="135" t="s">
        <v>3686</v>
      </c>
      <c r="C1835" s="136">
        <v>133775.4</v>
      </c>
      <c r="D1835" s="136">
        <v>2541.73</v>
      </c>
      <c r="E1835" s="136">
        <v>0</v>
      </c>
      <c r="F1835" s="136">
        <v>2541.73</v>
      </c>
      <c r="G1835" s="137">
        <v>0</v>
      </c>
      <c r="H1835" s="142"/>
      <c r="I1835" s="142"/>
      <c r="J1835" s="142"/>
      <c r="K1835" s="142"/>
      <c r="L1835" s="143"/>
      <c r="M1835" s="143"/>
      <c r="N1835" s="143"/>
      <c r="Y1835" s="30">
        <f t="shared" si="28"/>
        <v>2541.73</v>
      </c>
    </row>
    <row r="1836" spans="1:25" x14ac:dyDescent="0.2">
      <c r="A1836" s="134" t="s">
        <v>3687</v>
      </c>
      <c r="B1836" s="135" t="s">
        <v>3688</v>
      </c>
      <c r="C1836" s="136">
        <v>12023.35</v>
      </c>
      <c r="D1836" s="136">
        <v>228.44</v>
      </c>
      <c r="E1836" s="136">
        <v>0</v>
      </c>
      <c r="F1836" s="136">
        <v>228.44</v>
      </c>
      <c r="G1836" s="137">
        <v>0</v>
      </c>
      <c r="H1836" s="142"/>
      <c r="I1836" s="142"/>
      <c r="J1836" s="142"/>
      <c r="K1836" s="142"/>
      <c r="L1836" s="143"/>
      <c r="M1836" s="143"/>
      <c r="N1836" s="143"/>
      <c r="Y1836" s="30">
        <f t="shared" si="28"/>
        <v>228.44</v>
      </c>
    </row>
    <row r="1837" spans="1:25" x14ac:dyDescent="0.2">
      <c r="A1837" s="134" t="s">
        <v>3689</v>
      </c>
      <c r="B1837" s="135" t="s">
        <v>3690</v>
      </c>
      <c r="C1837" s="136">
        <v>27053.22</v>
      </c>
      <c r="D1837" s="136">
        <v>514.01</v>
      </c>
      <c r="E1837" s="136">
        <v>0</v>
      </c>
      <c r="F1837" s="136">
        <v>514.01</v>
      </c>
      <c r="G1837" s="137">
        <v>0</v>
      </c>
      <c r="H1837" s="142"/>
      <c r="I1837" s="142"/>
      <c r="J1837" s="142"/>
      <c r="K1837" s="142"/>
      <c r="L1837" s="143"/>
      <c r="M1837" s="143"/>
      <c r="N1837" s="143"/>
      <c r="Y1837" s="30">
        <f t="shared" si="28"/>
        <v>514.01</v>
      </c>
    </row>
    <row r="1838" spans="1:25" x14ac:dyDescent="0.2">
      <c r="A1838" s="134" t="s">
        <v>3691</v>
      </c>
      <c r="B1838" s="135" t="s">
        <v>3692</v>
      </c>
      <c r="C1838" s="136">
        <v>127409.82</v>
      </c>
      <c r="D1838" s="136">
        <v>2420.79</v>
      </c>
      <c r="E1838" s="136">
        <v>0</v>
      </c>
      <c r="F1838" s="136">
        <v>2420.79</v>
      </c>
      <c r="G1838" s="137">
        <v>0</v>
      </c>
      <c r="H1838" s="142"/>
      <c r="I1838" s="142"/>
      <c r="J1838" s="142"/>
      <c r="K1838" s="142"/>
      <c r="L1838" s="143"/>
      <c r="M1838" s="143"/>
      <c r="N1838" s="143"/>
      <c r="Y1838" s="30">
        <f t="shared" si="28"/>
        <v>2420.79</v>
      </c>
    </row>
    <row r="1839" spans="1:25" x14ac:dyDescent="0.2">
      <c r="A1839" s="134" t="s">
        <v>3693</v>
      </c>
      <c r="B1839" s="135" t="s">
        <v>3694</v>
      </c>
      <c r="C1839" s="136">
        <v>21455.63</v>
      </c>
      <c r="D1839" s="136">
        <v>407.66</v>
      </c>
      <c r="E1839" s="136">
        <v>0</v>
      </c>
      <c r="F1839" s="136">
        <v>407.66</v>
      </c>
      <c r="G1839" s="137">
        <v>0</v>
      </c>
      <c r="H1839" s="142"/>
      <c r="I1839" s="142"/>
      <c r="J1839" s="142"/>
      <c r="K1839" s="142"/>
      <c r="L1839" s="143"/>
      <c r="M1839" s="143"/>
      <c r="N1839" s="143"/>
      <c r="Y1839" s="30">
        <f t="shared" si="28"/>
        <v>407.66</v>
      </c>
    </row>
    <row r="1840" spans="1:25" x14ac:dyDescent="0.2">
      <c r="A1840" s="134" t="s">
        <v>3695</v>
      </c>
      <c r="B1840" s="135" t="s">
        <v>3696</v>
      </c>
      <c r="C1840" s="136">
        <v>135431.67000000001</v>
      </c>
      <c r="D1840" s="136">
        <v>2573.1999999999998</v>
      </c>
      <c r="E1840" s="136">
        <v>0</v>
      </c>
      <c r="F1840" s="136">
        <v>2573.1999999999998</v>
      </c>
      <c r="G1840" s="137">
        <v>0</v>
      </c>
      <c r="H1840" s="142"/>
      <c r="I1840" s="142"/>
      <c r="J1840" s="142"/>
      <c r="K1840" s="142"/>
      <c r="L1840" s="143"/>
      <c r="M1840" s="143"/>
      <c r="N1840" s="143"/>
      <c r="Y1840" s="30">
        <f t="shared" si="28"/>
        <v>2573.1999999999998</v>
      </c>
    </row>
    <row r="1841" spans="1:25" x14ac:dyDescent="0.2">
      <c r="A1841" s="134" t="s">
        <v>3697</v>
      </c>
      <c r="B1841" s="135" t="s">
        <v>3698</v>
      </c>
      <c r="C1841" s="136">
        <v>3649.84</v>
      </c>
      <c r="D1841" s="136">
        <v>69.349999999999994</v>
      </c>
      <c r="E1841" s="136">
        <v>0</v>
      </c>
      <c r="F1841" s="136">
        <v>69.349999999999994</v>
      </c>
      <c r="G1841" s="137">
        <v>0</v>
      </c>
      <c r="H1841" s="142"/>
      <c r="I1841" s="142"/>
      <c r="J1841" s="142"/>
      <c r="K1841" s="142"/>
      <c r="L1841" s="143"/>
      <c r="M1841" s="143"/>
      <c r="N1841" s="143"/>
      <c r="Y1841" s="30">
        <f t="shared" si="28"/>
        <v>69.349999999999994</v>
      </c>
    </row>
    <row r="1842" spans="1:25" x14ac:dyDescent="0.2">
      <c r="A1842" s="134" t="s">
        <v>3699</v>
      </c>
      <c r="B1842" s="135" t="s">
        <v>3700</v>
      </c>
      <c r="C1842" s="136">
        <v>452233.34</v>
      </c>
      <c r="D1842" s="136">
        <v>8592.43</v>
      </c>
      <c r="E1842" s="136">
        <v>0</v>
      </c>
      <c r="F1842" s="136">
        <v>8592.43</v>
      </c>
      <c r="G1842" s="137">
        <v>0</v>
      </c>
      <c r="H1842" s="142"/>
      <c r="I1842" s="142"/>
      <c r="J1842" s="142"/>
      <c r="K1842" s="142"/>
      <c r="L1842" s="143"/>
      <c r="M1842" s="143"/>
      <c r="N1842" s="143"/>
      <c r="Y1842" s="30">
        <f t="shared" si="28"/>
        <v>8592.43</v>
      </c>
    </row>
    <row r="1843" spans="1:25" x14ac:dyDescent="0.2">
      <c r="A1843" s="134" t="s">
        <v>3701</v>
      </c>
      <c r="B1843" s="135" t="s">
        <v>3702</v>
      </c>
      <c r="C1843" s="136">
        <v>311846.34999999998</v>
      </c>
      <c r="D1843" s="136">
        <v>5925.08</v>
      </c>
      <c r="E1843" s="136">
        <v>0</v>
      </c>
      <c r="F1843" s="136">
        <v>5925.08</v>
      </c>
      <c r="G1843" s="137">
        <v>0</v>
      </c>
      <c r="H1843" s="142"/>
      <c r="I1843" s="142"/>
      <c r="J1843" s="142"/>
      <c r="K1843" s="142"/>
      <c r="L1843" s="143"/>
      <c r="M1843" s="143"/>
      <c r="N1843" s="143"/>
      <c r="Y1843" s="30">
        <f t="shared" si="28"/>
        <v>5925.08</v>
      </c>
    </row>
    <row r="1844" spans="1:25" x14ac:dyDescent="0.2">
      <c r="A1844" s="134" t="s">
        <v>3703</v>
      </c>
      <c r="B1844" s="135" t="s">
        <v>3704</v>
      </c>
      <c r="C1844" s="136">
        <v>161.91</v>
      </c>
      <c r="D1844" s="136">
        <v>3.08</v>
      </c>
      <c r="E1844" s="136">
        <v>3.08</v>
      </c>
      <c r="F1844" s="136">
        <v>0</v>
      </c>
      <c r="G1844" s="137">
        <v>71.2</v>
      </c>
      <c r="H1844" s="142"/>
      <c r="I1844" s="142"/>
      <c r="J1844" s="142"/>
      <c r="K1844" s="142"/>
      <c r="L1844" s="143"/>
      <c r="M1844" s="143"/>
      <c r="N1844" s="143"/>
      <c r="Y1844" s="30">
        <f t="shared" si="28"/>
        <v>0</v>
      </c>
    </row>
    <row r="1845" spans="1:25" x14ac:dyDescent="0.2">
      <c r="A1845" s="134" t="s">
        <v>3705</v>
      </c>
      <c r="B1845" s="135" t="s">
        <v>3706</v>
      </c>
      <c r="C1845" s="136">
        <v>2631.16</v>
      </c>
      <c r="D1845" s="136">
        <v>49.99</v>
      </c>
      <c r="E1845" s="136">
        <v>0</v>
      </c>
      <c r="F1845" s="136">
        <v>49.99</v>
      </c>
      <c r="G1845" s="137">
        <v>0</v>
      </c>
      <c r="H1845" s="142"/>
      <c r="I1845" s="142"/>
      <c r="J1845" s="142"/>
      <c r="K1845" s="142"/>
      <c r="L1845" s="143"/>
      <c r="M1845" s="143"/>
      <c r="N1845" s="143"/>
      <c r="Y1845" s="30">
        <f t="shared" si="28"/>
        <v>49.99</v>
      </c>
    </row>
    <row r="1846" spans="1:25" x14ac:dyDescent="0.2">
      <c r="A1846" s="134" t="s">
        <v>3707</v>
      </c>
      <c r="B1846" s="135" t="s">
        <v>3708</v>
      </c>
      <c r="C1846" s="136">
        <v>262706.12</v>
      </c>
      <c r="D1846" s="136">
        <v>4991.42</v>
      </c>
      <c r="E1846" s="136">
        <v>0</v>
      </c>
      <c r="F1846" s="136">
        <v>4991.42</v>
      </c>
      <c r="G1846" s="137">
        <v>0</v>
      </c>
      <c r="H1846" s="142"/>
      <c r="I1846" s="142"/>
      <c r="J1846" s="142"/>
      <c r="K1846" s="142"/>
      <c r="L1846" s="143"/>
      <c r="M1846" s="143"/>
      <c r="N1846" s="143"/>
      <c r="Y1846" s="30">
        <f t="shared" si="28"/>
        <v>4991.42</v>
      </c>
    </row>
    <row r="1847" spans="1:25" x14ac:dyDescent="0.2">
      <c r="A1847" s="134" t="s">
        <v>3709</v>
      </c>
      <c r="B1847" s="135" t="s">
        <v>3710</v>
      </c>
      <c r="C1847" s="136">
        <v>17301.78</v>
      </c>
      <c r="D1847" s="136">
        <v>328.73</v>
      </c>
      <c r="E1847" s="136">
        <v>0</v>
      </c>
      <c r="F1847" s="136">
        <v>328.73</v>
      </c>
      <c r="G1847" s="137">
        <v>0</v>
      </c>
      <c r="H1847" s="142"/>
      <c r="I1847" s="142"/>
      <c r="J1847" s="142"/>
      <c r="K1847" s="142"/>
      <c r="L1847" s="143"/>
      <c r="M1847" s="143"/>
      <c r="N1847" s="143"/>
      <c r="Y1847" s="30">
        <f t="shared" si="28"/>
        <v>328.73</v>
      </c>
    </row>
    <row r="1848" spans="1:25" x14ac:dyDescent="0.2">
      <c r="A1848" s="134" t="s">
        <v>3711</v>
      </c>
      <c r="B1848" s="135" t="s">
        <v>3712</v>
      </c>
      <c r="C1848" s="136">
        <v>3430.35</v>
      </c>
      <c r="D1848" s="136">
        <v>65.180000000000007</v>
      </c>
      <c r="E1848" s="136">
        <v>0</v>
      </c>
      <c r="F1848" s="136">
        <v>65.180000000000007</v>
      </c>
      <c r="G1848" s="137">
        <v>0</v>
      </c>
      <c r="H1848" s="142"/>
      <c r="I1848" s="142"/>
      <c r="J1848" s="142"/>
      <c r="K1848" s="142"/>
      <c r="L1848" s="143"/>
      <c r="M1848" s="143"/>
      <c r="N1848" s="143"/>
      <c r="Y1848" s="30">
        <f t="shared" si="28"/>
        <v>65.180000000000007</v>
      </c>
    </row>
    <row r="1849" spans="1:25" x14ac:dyDescent="0.2">
      <c r="A1849" s="134" t="s">
        <v>3713</v>
      </c>
      <c r="B1849" s="135" t="s">
        <v>3714</v>
      </c>
      <c r="C1849" s="136">
        <v>9273.4699999999993</v>
      </c>
      <c r="D1849" s="136">
        <v>176.2</v>
      </c>
      <c r="E1849" s="136">
        <v>0</v>
      </c>
      <c r="F1849" s="136">
        <v>176.2</v>
      </c>
      <c r="G1849" s="137">
        <v>0</v>
      </c>
      <c r="H1849" s="142"/>
      <c r="I1849" s="142"/>
      <c r="J1849" s="142"/>
      <c r="K1849" s="142"/>
      <c r="L1849" s="143"/>
      <c r="M1849" s="143"/>
      <c r="N1849" s="143"/>
      <c r="Y1849" s="30">
        <f t="shared" si="28"/>
        <v>176.2</v>
      </c>
    </row>
    <row r="1850" spans="1:25" x14ac:dyDescent="0.2">
      <c r="A1850" s="134" t="s">
        <v>3715</v>
      </c>
      <c r="B1850" s="135" t="s">
        <v>3716</v>
      </c>
      <c r="C1850" s="136">
        <v>12437.77</v>
      </c>
      <c r="D1850" s="136">
        <v>236.32</v>
      </c>
      <c r="E1850" s="136">
        <v>0</v>
      </c>
      <c r="F1850" s="136">
        <v>236.32</v>
      </c>
      <c r="G1850" s="137">
        <v>0</v>
      </c>
      <c r="H1850" s="142"/>
      <c r="I1850" s="142"/>
      <c r="J1850" s="142"/>
      <c r="K1850" s="142"/>
      <c r="L1850" s="143"/>
      <c r="M1850" s="143"/>
      <c r="N1850" s="143"/>
      <c r="Y1850" s="30">
        <f t="shared" si="28"/>
        <v>236.32</v>
      </c>
    </row>
    <row r="1851" spans="1:25" x14ac:dyDescent="0.2">
      <c r="A1851" s="134" t="s">
        <v>3717</v>
      </c>
      <c r="B1851" s="135" t="s">
        <v>3718</v>
      </c>
      <c r="C1851" s="136">
        <v>55358.04</v>
      </c>
      <c r="D1851" s="136">
        <v>1051.8</v>
      </c>
      <c r="E1851" s="136">
        <v>0</v>
      </c>
      <c r="F1851" s="136">
        <v>1051.8</v>
      </c>
      <c r="G1851" s="137">
        <v>0</v>
      </c>
      <c r="H1851" s="142"/>
      <c r="I1851" s="142"/>
      <c r="J1851" s="142"/>
      <c r="K1851" s="142"/>
      <c r="L1851" s="143"/>
      <c r="M1851" s="143"/>
      <c r="N1851" s="143"/>
      <c r="Y1851" s="30">
        <f t="shared" si="28"/>
        <v>1051.8</v>
      </c>
    </row>
    <row r="1852" spans="1:25" x14ac:dyDescent="0.2">
      <c r="A1852" s="134" t="s">
        <v>3719</v>
      </c>
      <c r="B1852" s="135" t="s">
        <v>3720</v>
      </c>
      <c r="C1852" s="136">
        <v>20222.02</v>
      </c>
      <c r="D1852" s="136">
        <v>384.22</v>
      </c>
      <c r="E1852" s="136">
        <v>0</v>
      </c>
      <c r="F1852" s="136">
        <v>384.22</v>
      </c>
      <c r="G1852" s="137">
        <v>0</v>
      </c>
      <c r="H1852" s="142"/>
      <c r="I1852" s="142"/>
      <c r="J1852" s="142"/>
      <c r="K1852" s="142"/>
      <c r="L1852" s="143"/>
      <c r="M1852" s="143"/>
      <c r="N1852" s="143"/>
      <c r="Y1852" s="30">
        <f t="shared" si="28"/>
        <v>384.22</v>
      </c>
    </row>
    <row r="1853" spans="1:25" x14ac:dyDescent="0.2">
      <c r="A1853" s="134" t="s">
        <v>3721</v>
      </c>
      <c r="B1853" s="135" t="s">
        <v>3722</v>
      </c>
      <c r="C1853" s="136">
        <v>36665.94</v>
      </c>
      <c r="D1853" s="136">
        <v>696.65</v>
      </c>
      <c r="E1853" s="136">
        <v>0</v>
      </c>
      <c r="F1853" s="136">
        <v>696.65</v>
      </c>
      <c r="G1853" s="137">
        <v>0</v>
      </c>
      <c r="H1853" s="142"/>
      <c r="I1853" s="142"/>
      <c r="J1853" s="142"/>
      <c r="K1853" s="142"/>
      <c r="L1853" s="143"/>
      <c r="M1853" s="143"/>
      <c r="N1853" s="143"/>
      <c r="Y1853" s="30">
        <f t="shared" si="28"/>
        <v>696.65</v>
      </c>
    </row>
    <row r="1854" spans="1:25" x14ac:dyDescent="0.2">
      <c r="A1854" s="134" t="s">
        <v>3723</v>
      </c>
      <c r="B1854" s="135" t="s">
        <v>3724</v>
      </c>
      <c r="C1854" s="136">
        <v>14839.27</v>
      </c>
      <c r="D1854" s="136">
        <v>281.95</v>
      </c>
      <c r="E1854" s="136">
        <v>0</v>
      </c>
      <c r="F1854" s="136">
        <v>281.95</v>
      </c>
      <c r="G1854" s="137">
        <v>0</v>
      </c>
      <c r="H1854" s="142"/>
      <c r="I1854" s="142"/>
      <c r="J1854" s="142"/>
      <c r="K1854" s="142"/>
      <c r="L1854" s="143"/>
      <c r="M1854" s="143"/>
      <c r="N1854" s="143"/>
      <c r="Y1854" s="30">
        <f t="shared" si="28"/>
        <v>281.95</v>
      </c>
    </row>
    <row r="1855" spans="1:25" x14ac:dyDescent="0.2">
      <c r="A1855" s="134" t="s">
        <v>3725</v>
      </c>
      <c r="B1855" s="135" t="s">
        <v>3726</v>
      </c>
      <c r="C1855" s="136">
        <v>27326.62</v>
      </c>
      <c r="D1855" s="136">
        <v>519.21</v>
      </c>
      <c r="E1855" s="136">
        <v>0</v>
      </c>
      <c r="F1855" s="136">
        <v>519.21</v>
      </c>
      <c r="G1855" s="137">
        <v>0</v>
      </c>
      <c r="H1855" s="142"/>
      <c r="I1855" s="142"/>
      <c r="J1855" s="142"/>
      <c r="K1855" s="142"/>
      <c r="L1855" s="143"/>
      <c r="M1855" s="143"/>
      <c r="N1855" s="143"/>
      <c r="Y1855" s="30">
        <f t="shared" si="28"/>
        <v>519.21</v>
      </c>
    </row>
    <row r="1856" spans="1:25" x14ac:dyDescent="0.2">
      <c r="A1856" s="134" t="s">
        <v>3727</v>
      </c>
      <c r="B1856" s="135" t="s">
        <v>3728</v>
      </c>
      <c r="C1856" s="136">
        <v>37570.699999999997</v>
      </c>
      <c r="D1856" s="136">
        <v>713.84</v>
      </c>
      <c r="E1856" s="136">
        <v>0</v>
      </c>
      <c r="F1856" s="136">
        <v>713.84</v>
      </c>
      <c r="G1856" s="137">
        <v>0</v>
      </c>
      <c r="H1856" s="142"/>
      <c r="I1856" s="142"/>
      <c r="J1856" s="142"/>
      <c r="K1856" s="142"/>
      <c r="L1856" s="143"/>
      <c r="M1856" s="143"/>
      <c r="N1856" s="143"/>
      <c r="Y1856" s="30">
        <f t="shared" si="28"/>
        <v>713.84</v>
      </c>
    </row>
    <row r="1857" spans="1:25" x14ac:dyDescent="0.2">
      <c r="A1857" s="134" t="s">
        <v>3729</v>
      </c>
      <c r="B1857" s="135" t="s">
        <v>3730</v>
      </c>
      <c r="C1857" s="136">
        <v>72077.61</v>
      </c>
      <c r="D1857" s="136">
        <v>1369.48</v>
      </c>
      <c r="E1857" s="136">
        <v>0</v>
      </c>
      <c r="F1857" s="136">
        <v>1369.48</v>
      </c>
      <c r="G1857" s="137">
        <v>0</v>
      </c>
      <c r="H1857" s="142"/>
      <c r="I1857" s="142"/>
      <c r="J1857" s="142"/>
      <c r="K1857" s="142"/>
      <c r="L1857" s="143"/>
      <c r="M1857" s="143"/>
      <c r="N1857" s="143"/>
      <c r="Y1857" s="30">
        <f t="shared" si="28"/>
        <v>1369.48</v>
      </c>
    </row>
    <row r="1858" spans="1:25" x14ac:dyDescent="0.2">
      <c r="A1858" s="134" t="s">
        <v>3731</v>
      </c>
      <c r="B1858" s="135" t="s">
        <v>3732</v>
      </c>
      <c r="C1858" s="136">
        <v>4187.54</v>
      </c>
      <c r="D1858" s="136">
        <v>79.56</v>
      </c>
      <c r="E1858" s="136">
        <v>0</v>
      </c>
      <c r="F1858" s="136">
        <v>79.56</v>
      </c>
      <c r="G1858" s="137">
        <v>0</v>
      </c>
      <c r="H1858" s="142"/>
      <c r="I1858" s="142"/>
      <c r="J1858" s="142"/>
      <c r="K1858" s="142"/>
      <c r="L1858" s="143"/>
      <c r="M1858" s="143"/>
      <c r="N1858" s="143"/>
      <c r="Y1858" s="30">
        <f t="shared" si="28"/>
        <v>79.56</v>
      </c>
    </row>
    <row r="1859" spans="1:25" x14ac:dyDescent="0.2">
      <c r="A1859" s="134" t="s">
        <v>3733</v>
      </c>
      <c r="B1859" s="135" t="s">
        <v>3734</v>
      </c>
      <c r="C1859" s="136">
        <v>25919.42</v>
      </c>
      <c r="D1859" s="136">
        <v>492.47</v>
      </c>
      <c r="E1859" s="136">
        <v>0</v>
      </c>
      <c r="F1859" s="136">
        <v>492.47</v>
      </c>
      <c r="G1859" s="137">
        <v>0</v>
      </c>
      <c r="H1859" s="142"/>
      <c r="I1859" s="142"/>
      <c r="J1859" s="142"/>
      <c r="K1859" s="142"/>
      <c r="L1859" s="143"/>
      <c r="M1859" s="143"/>
      <c r="N1859" s="143"/>
      <c r="Y1859" s="30">
        <f t="shared" si="28"/>
        <v>492.47</v>
      </c>
    </row>
    <row r="1860" spans="1:25" x14ac:dyDescent="0.2">
      <c r="A1860" s="134" t="s">
        <v>3735</v>
      </c>
      <c r="B1860" s="135" t="s">
        <v>3736</v>
      </c>
      <c r="C1860" s="136">
        <v>5726.92</v>
      </c>
      <c r="D1860" s="136">
        <v>108.81</v>
      </c>
      <c r="E1860" s="136">
        <v>0</v>
      </c>
      <c r="F1860" s="136">
        <v>108.81</v>
      </c>
      <c r="G1860" s="137">
        <v>0</v>
      </c>
      <c r="H1860" s="142"/>
      <c r="I1860" s="142"/>
      <c r="J1860" s="142"/>
      <c r="K1860" s="142"/>
      <c r="L1860" s="143"/>
      <c r="M1860" s="143"/>
      <c r="N1860" s="143"/>
      <c r="Y1860" s="30">
        <f t="shared" si="28"/>
        <v>108.81</v>
      </c>
    </row>
    <row r="1861" spans="1:25" x14ac:dyDescent="0.2">
      <c r="A1861" s="134" t="s">
        <v>3737</v>
      </c>
      <c r="B1861" s="135" t="s">
        <v>3738</v>
      </c>
      <c r="C1861" s="136">
        <v>221158.18</v>
      </c>
      <c r="D1861" s="136">
        <v>4202.01</v>
      </c>
      <c r="E1861" s="136">
        <v>0</v>
      </c>
      <c r="F1861" s="136">
        <v>4202.01</v>
      </c>
      <c r="G1861" s="137">
        <v>0</v>
      </c>
      <c r="H1861" s="142"/>
      <c r="I1861" s="142"/>
      <c r="J1861" s="142"/>
      <c r="K1861" s="142"/>
      <c r="L1861" s="143"/>
      <c r="M1861" s="143"/>
      <c r="N1861" s="143"/>
      <c r="Y1861" s="30">
        <f t="shared" si="28"/>
        <v>4202.01</v>
      </c>
    </row>
    <row r="1862" spans="1:25" x14ac:dyDescent="0.2">
      <c r="A1862" s="134" t="s">
        <v>3739</v>
      </c>
      <c r="B1862" s="135" t="s">
        <v>3740</v>
      </c>
      <c r="C1862" s="136">
        <v>29983.66</v>
      </c>
      <c r="D1862" s="136">
        <v>569.69000000000005</v>
      </c>
      <c r="E1862" s="136">
        <v>0</v>
      </c>
      <c r="F1862" s="136">
        <v>569.69000000000005</v>
      </c>
      <c r="G1862" s="137">
        <v>0</v>
      </c>
      <c r="H1862" s="142"/>
      <c r="I1862" s="142"/>
      <c r="J1862" s="142"/>
      <c r="K1862" s="142"/>
      <c r="L1862" s="143"/>
      <c r="M1862" s="143"/>
      <c r="N1862" s="143"/>
      <c r="Y1862" s="30">
        <f t="shared" si="28"/>
        <v>569.69000000000005</v>
      </c>
    </row>
    <row r="1863" spans="1:25" x14ac:dyDescent="0.2">
      <c r="A1863" s="134" t="s">
        <v>3741</v>
      </c>
      <c r="B1863" s="135" t="s">
        <v>3742</v>
      </c>
      <c r="C1863" s="136">
        <v>48578.27</v>
      </c>
      <c r="D1863" s="136">
        <v>922.99</v>
      </c>
      <c r="E1863" s="136">
        <v>0</v>
      </c>
      <c r="F1863" s="136">
        <v>922.99</v>
      </c>
      <c r="G1863" s="137">
        <v>0</v>
      </c>
      <c r="H1863" s="142"/>
      <c r="I1863" s="142"/>
      <c r="J1863" s="142"/>
      <c r="K1863" s="142"/>
      <c r="L1863" s="143"/>
      <c r="M1863" s="143"/>
      <c r="N1863" s="143"/>
      <c r="Y1863" s="30">
        <f t="shared" si="28"/>
        <v>922.99</v>
      </c>
    </row>
    <row r="1864" spans="1:25" x14ac:dyDescent="0.2">
      <c r="A1864" s="134" t="s">
        <v>3743</v>
      </c>
      <c r="B1864" s="135" t="s">
        <v>3744</v>
      </c>
      <c r="C1864" s="136">
        <v>20774.89</v>
      </c>
      <c r="D1864" s="136">
        <v>394.72</v>
      </c>
      <c r="E1864" s="136">
        <v>0</v>
      </c>
      <c r="F1864" s="136">
        <v>394.72</v>
      </c>
      <c r="G1864" s="137">
        <v>0</v>
      </c>
      <c r="H1864" s="142"/>
      <c r="I1864" s="142"/>
      <c r="J1864" s="142"/>
      <c r="K1864" s="142"/>
      <c r="L1864" s="143"/>
      <c r="M1864" s="143"/>
      <c r="N1864" s="143"/>
      <c r="Y1864" s="30">
        <f t="shared" si="28"/>
        <v>394.72</v>
      </c>
    </row>
    <row r="1865" spans="1:25" x14ac:dyDescent="0.2">
      <c r="A1865" s="134" t="s">
        <v>3745</v>
      </c>
      <c r="B1865" s="135" t="s">
        <v>3746</v>
      </c>
      <c r="C1865" s="136">
        <v>22552.97</v>
      </c>
      <c r="D1865" s="136">
        <v>428.51</v>
      </c>
      <c r="E1865" s="136">
        <v>0</v>
      </c>
      <c r="F1865" s="136">
        <v>428.51</v>
      </c>
      <c r="G1865" s="137">
        <v>0</v>
      </c>
      <c r="H1865" s="142"/>
      <c r="I1865" s="142"/>
      <c r="J1865" s="142"/>
      <c r="K1865" s="142"/>
      <c r="L1865" s="143"/>
      <c r="M1865" s="143"/>
      <c r="N1865" s="143"/>
      <c r="Y1865" s="30">
        <f t="shared" si="28"/>
        <v>428.51</v>
      </c>
    </row>
    <row r="1866" spans="1:25" x14ac:dyDescent="0.2">
      <c r="A1866" s="134" t="s">
        <v>3747</v>
      </c>
      <c r="B1866" s="135" t="s">
        <v>3748</v>
      </c>
      <c r="C1866" s="136">
        <v>15605.92</v>
      </c>
      <c r="D1866" s="136">
        <v>296.51</v>
      </c>
      <c r="E1866" s="136">
        <v>0</v>
      </c>
      <c r="F1866" s="136">
        <v>296.51</v>
      </c>
      <c r="G1866" s="137">
        <v>0</v>
      </c>
      <c r="H1866" s="142"/>
      <c r="I1866" s="142"/>
      <c r="J1866" s="142"/>
      <c r="K1866" s="142"/>
      <c r="L1866" s="143"/>
      <c r="M1866" s="143"/>
      <c r="N1866" s="143"/>
      <c r="Y1866" s="30">
        <f t="shared" si="28"/>
        <v>296.51</v>
      </c>
    </row>
    <row r="1867" spans="1:25" x14ac:dyDescent="0.2">
      <c r="A1867" s="134" t="s">
        <v>3749</v>
      </c>
      <c r="B1867" s="135" t="s">
        <v>3750</v>
      </c>
      <c r="C1867" s="136">
        <v>4564.1000000000004</v>
      </c>
      <c r="D1867" s="136">
        <v>86.72</v>
      </c>
      <c r="E1867" s="136">
        <v>0</v>
      </c>
      <c r="F1867" s="136">
        <v>86.72</v>
      </c>
      <c r="G1867" s="137">
        <v>0</v>
      </c>
      <c r="H1867" s="142"/>
      <c r="I1867" s="142"/>
      <c r="J1867" s="142"/>
      <c r="K1867" s="142"/>
      <c r="L1867" s="143"/>
      <c r="M1867" s="143"/>
      <c r="N1867" s="143"/>
      <c r="Y1867" s="30">
        <f t="shared" si="28"/>
        <v>86.72</v>
      </c>
    </row>
    <row r="1868" spans="1:25" x14ac:dyDescent="0.2">
      <c r="A1868" s="134" t="s">
        <v>3751</v>
      </c>
      <c r="B1868" s="135" t="s">
        <v>3752</v>
      </c>
      <c r="C1868" s="136">
        <v>16890.73</v>
      </c>
      <c r="D1868" s="136">
        <v>320.93</v>
      </c>
      <c r="E1868" s="136">
        <v>0</v>
      </c>
      <c r="F1868" s="136">
        <v>320.93</v>
      </c>
      <c r="G1868" s="137">
        <v>0</v>
      </c>
      <c r="H1868" s="142"/>
      <c r="I1868" s="142"/>
      <c r="J1868" s="142"/>
      <c r="K1868" s="142"/>
      <c r="L1868" s="143"/>
      <c r="M1868" s="143"/>
      <c r="N1868" s="143"/>
      <c r="Y1868" s="30">
        <f t="shared" si="28"/>
        <v>320.93</v>
      </c>
    </row>
    <row r="1869" spans="1:25" x14ac:dyDescent="0.2">
      <c r="A1869" s="134" t="s">
        <v>3753</v>
      </c>
      <c r="B1869" s="135" t="s">
        <v>3754</v>
      </c>
      <c r="C1869" s="136">
        <v>4805.5</v>
      </c>
      <c r="D1869" s="136">
        <v>91.31</v>
      </c>
      <c r="E1869" s="136">
        <v>0</v>
      </c>
      <c r="F1869" s="136">
        <v>91.31</v>
      </c>
      <c r="G1869" s="137">
        <v>0</v>
      </c>
      <c r="H1869" s="142"/>
      <c r="I1869" s="142"/>
      <c r="J1869" s="142"/>
      <c r="K1869" s="142"/>
      <c r="L1869" s="143"/>
      <c r="M1869" s="143"/>
      <c r="N1869" s="143"/>
      <c r="Y1869" s="30">
        <f t="shared" si="28"/>
        <v>91.31</v>
      </c>
    </row>
    <row r="1870" spans="1:25" x14ac:dyDescent="0.2">
      <c r="A1870" s="134" t="s">
        <v>3755</v>
      </c>
      <c r="B1870" s="135" t="s">
        <v>3756</v>
      </c>
      <c r="C1870" s="136">
        <v>13755.31</v>
      </c>
      <c r="D1870" s="136">
        <v>261.35000000000002</v>
      </c>
      <c r="E1870" s="136">
        <v>0</v>
      </c>
      <c r="F1870" s="136">
        <v>261.35000000000002</v>
      </c>
      <c r="G1870" s="137">
        <v>0</v>
      </c>
      <c r="H1870" s="142"/>
      <c r="I1870" s="142"/>
      <c r="J1870" s="142"/>
      <c r="K1870" s="142"/>
      <c r="L1870" s="143"/>
      <c r="M1870" s="143"/>
      <c r="N1870" s="143"/>
      <c r="Y1870" s="30">
        <f t="shared" si="28"/>
        <v>261.35000000000002</v>
      </c>
    </row>
    <row r="1871" spans="1:25" x14ac:dyDescent="0.2">
      <c r="A1871" s="134" t="s">
        <v>3757</v>
      </c>
      <c r="B1871" s="135" t="s">
        <v>3758</v>
      </c>
      <c r="C1871" s="136">
        <v>10895.6</v>
      </c>
      <c r="D1871" s="136">
        <v>207.02</v>
      </c>
      <c r="E1871" s="136">
        <v>0</v>
      </c>
      <c r="F1871" s="136">
        <v>207.02</v>
      </c>
      <c r="G1871" s="137">
        <v>0</v>
      </c>
      <c r="H1871" s="142"/>
      <c r="I1871" s="142"/>
      <c r="J1871" s="142"/>
      <c r="K1871" s="142"/>
      <c r="L1871" s="143"/>
      <c r="M1871" s="143"/>
      <c r="N1871" s="143"/>
      <c r="Y1871" s="30">
        <f t="shared" ref="Y1871:Y1934" si="29">W1871+R1871+M1871+F1871</f>
        <v>207.02</v>
      </c>
    </row>
    <row r="1872" spans="1:25" x14ac:dyDescent="0.2">
      <c r="A1872" s="134" t="s">
        <v>3759</v>
      </c>
      <c r="B1872" s="135" t="s">
        <v>3760</v>
      </c>
      <c r="C1872" s="136">
        <v>5008.4799999999996</v>
      </c>
      <c r="D1872" s="136">
        <v>95.16</v>
      </c>
      <c r="E1872" s="136">
        <v>95.16</v>
      </c>
      <c r="F1872" s="136">
        <v>0</v>
      </c>
      <c r="G1872" s="137">
        <v>47.05</v>
      </c>
      <c r="H1872" s="142"/>
      <c r="I1872" s="142"/>
      <c r="J1872" s="142"/>
      <c r="K1872" s="142"/>
      <c r="L1872" s="143"/>
      <c r="M1872" s="143"/>
      <c r="N1872" s="143"/>
      <c r="Y1872" s="30">
        <f t="shared" si="29"/>
        <v>0</v>
      </c>
    </row>
    <row r="1873" spans="1:25" x14ac:dyDescent="0.2">
      <c r="A1873" s="134" t="s">
        <v>3761</v>
      </c>
      <c r="B1873" s="135" t="s">
        <v>3762</v>
      </c>
      <c r="C1873" s="136">
        <v>2412.6999999999998</v>
      </c>
      <c r="D1873" s="136">
        <v>45.84</v>
      </c>
      <c r="E1873" s="136">
        <v>0</v>
      </c>
      <c r="F1873" s="136">
        <v>45.84</v>
      </c>
      <c r="G1873" s="137">
        <v>0</v>
      </c>
      <c r="H1873" s="142"/>
      <c r="I1873" s="142"/>
      <c r="J1873" s="142"/>
      <c r="K1873" s="142"/>
      <c r="L1873" s="143"/>
      <c r="M1873" s="143"/>
      <c r="N1873" s="143"/>
      <c r="Y1873" s="30">
        <f t="shared" si="29"/>
        <v>45.84</v>
      </c>
    </row>
    <row r="1874" spans="1:25" x14ac:dyDescent="0.2">
      <c r="A1874" s="134" t="s">
        <v>3763</v>
      </c>
      <c r="B1874" s="135" t="s">
        <v>3764</v>
      </c>
      <c r="C1874" s="136">
        <v>103309.68</v>
      </c>
      <c r="D1874" s="136">
        <v>1962.89</v>
      </c>
      <c r="E1874" s="136">
        <v>0</v>
      </c>
      <c r="F1874" s="136">
        <v>1962.89</v>
      </c>
      <c r="G1874" s="137">
        <v>0</v>
      </c>
      <c r="H1874" s="142"/>
      <c r="I1874" s="142"/>
      <c r="J1874" s="142"/>
      <c r="K1874" s="142"/>
      <c r="L1874" s="143"/>
      <c r="M1874" s="143"/>
      <c r="N1874" s="143"/>
      <c r="Y1874" s="30">
        <f t="shared" si="29"/>
        <v>1962.89</v>
      </c>
    </row>
    <row r="1875" spans="1:25" x14ac:dyDescent="0.2">
      <c r="A1875" s="134" t="s">
        <v>3765</v>
      </c>
      <c r="B1875" s="135" t="s">
        <v>3766</v>
      </c>
      <c r="C1875" s="136">
        <v>2495.54</v>
      </c>
      <c r="D1875" s="136">
        <v>47.42</v>
      </c>
      <c r="E1875" s="136">
        <v>0</v>
      </c>
      <c r="F1875" s="136">
        <v>47.42</v>
      </c>
      <c r="G1875" s="137">
        <v>0</v>
      </c>
      <c r="H1875" s="142"/>
      <c r="I1875" s="142"/>
      <c r="J1875" s="142"/>
      <c r="K1875" s="142"/>
      <c r="L1875" s="143"/>
      <c r="M1875" s="143"/>
      <c r="N1875" s="143"/>
      <c r="Y1875" s="30">
        <f t="shared" si="29"/>
        <v>47.42</v>
      </c>
    </row>
    <row r="1876" spans="1:25" x14ac:dyDescent="0.2">
      <c r="A1876" s="134" t="s">
        <v>3767</v>
      </c>
      <c r="B1876" s="135" t="s">
        <v>3768</v>
      </c>
      <c r="C1876" s="136">
        <v>6837.19</v>
      </c>
      <c r="D1876" s="136">
        <v>129.91</v>
      </c>
      <c r="E1876" s="136">
        <v>0</v>
      </c>
      <c r="F1876" s="136">
        <v>129.91</v>
      </c>
      <c r="G1876" s="137">
        <v>0</v>
      </c>
      <c r="H1876" s="142"/>
      <c r="I1876" s="142"/>
      <c r="J1876" s="142"/>
      <c r="K1876" s="142"/>
      <c r="L1876" s="143"/>
      <c r="M1876" s="143"/>
      <c r="N1876" s="143"/>
      <c r="Y1876" s="30">
        <f t="shared" si="29"/>
        <v>129.91</v>
      </c>
    </row>
    <row r="1877" spans="1:25" x14ac:dyDescent="0.2">
      <c r="A1877" s="134" t="s">
        <v>3769</v>
      </c>
      <c r="B1877" s="135" t="s">
        <v>3770</v>
      </c>
      <c r="C1877" s="136">
        <v>6334.09</v>
      </c>
      <c r="D1877" s="136">
        <v>120.35</v>
      </c>
      <c r="E1877" s="136">
        <v>0</v>
      </c>
      <c r="F1877" s="136">
        <v>120.35</v>
      </c>
      <c r="G1877" s="137">
        <v>0</v>
      </c>
      <c r="H1877" s="142"/>
      <c r="I1877" s="142"/>
      <c r="J1877" s="142"/>
      <c r="K1877" s="142"/>
      <c r="L1877" s="143"/>
      <c r="M1877" s="143"/>
      <c r="N1877" s="143"/>
      <c r="Y1877" s="30">
        <f t="shared" si="29"/>
        <v>120.35</v>
      </c>
    </row>
    <row r="1878" spans="1:25" x14ac:dyDescent="0.2">
      <c r="A1878" s="134" t="s">
        <v>3771</v>
      </c>
      <c r="B1878" s="135" t="s">
        <v>3772</v>
      </c>
      <c r="C1878" s="136">
        <v>38539.56</v>
      </c>
      <c r="D1878" s="136">
        <v>732.25</v>
      </c>
      <c r="E1878" s="136">
        <v>0</v>
      </c>
      <c r="F1878" s="136">
        <v>732.25</v>
      </c>
      <c r="G1878" s="137">
        <v>0</v>
      </c>
      <c r="H1878" s="142"/>
      <c r="I1878" s="142"/>
      <c r="J1878" s="142"/>
      <c r="K1878" s="142"/>
      <c r="L1878" s="143"/>
      <c r="M1878" s="143"/>
      <c r="N1878" s="143"/>
      <c r="Y1878" s="30">
        <f t="shared" si="29"/>
        <v>732.25</v>
      </c>
    </row>
    <row r="1879" spans="1:25" x14ac:dyDescent="0.2">
      <c r="A1879" s="134" t="s">
        <v>3773</v>
      </c>
      <c r="B1879" s="135" t="s">
        <v>3774</v>
      </c>
      <c r="C1879" s="136">
        <v>19925.72</v>
      </c>
      <c r="D1879" s="136">
        <v>378.59</v>
      </c>
      <c r="E1879" s="136">
        <v>0</v>
      </c>
      <c r="F1879" s="136">
        <v>378.59</v>
      </c>
      <c r="G1879" s="137">
        <v>0</v>
      </c>
      <c r="H1879" s="142"/>
      <c r="I1879" s="142"/>
      <c r="J1879" s="142"/>
      <c r="K1879" s="142"/>
      <c r="L1879" s="143"/>
      <c r="M1879" s="143"/>
      <c r="N1879" s="143"/>
      <c r="Y1879" s="30">
        <f t="shared" si="29"/>
        <v>378.59</v>
      </c>
    </row>
    <row r="1880" spans="1:25" x14ac:dyDescent="0.2">
      <c r="A1880" s="134" t="s">
        <v>3775</v>
      </c>
      <c r="B1880" s="135" t="s">
        <v>3776</v>
      </c>
      <c r="C1880" s="136">
        <v>804.89</v>
      </c>
      <c r="D1880" s="136">
        <v>15.29</v>
      </c>
      <c r="E1880" s="136">
        <v>0</v>
      </c>
      <c r="F1880" s="136">
        <v>15.29</v>
      </c>
      <c r="G1880" s="137">
        <v>0</v>
      </c>
      <c r="H1880" s="142"/>
      <c r="I1880" s="142"/>
      <c r="J1880" s="142"/>
      <c r="K1880" s="142"/>
      <c r="L1880" s="143"/>
      <c r="M1880" s="143"/>
      <c r="N1880" s="143"/>
      <c r="Y1880" s="30">
        <f t="shared" si="29"/>
        <v>15.29</v>
      </c>
    </row>
    <row r="1881" spans="1:25" x14ac:dyDescent="0.2">
      <c r="A1881" s="134" t="s">
        <v>3777</v>
      </c>
      <c r="B1881" s="135" t="s">
        <v>3778</v>
      </c>
      <c r="C1881" s="136">
        <v>65397.55</v>
      </c>
      <c r="D1881" s="136">
        <v>1242.55</v>
      </c>
      <c r="E1881" s="136">
        <v>0</v>
      </c>
      <c r="F1881" s="136">
        <v>1242.55</v>
      </c>
      <c r="G1881" s="137">
        <v>0</v>
      </c>
      <c r="H1881" s="142"/>
      <c r="I1881" s="142"/>
      <c r="J1881" s="142"/>
      <c r="K1881" s="142"/>
      <c r="L1881" s="143"/>
      <c r="M1881" s="143"/>
      <c r="N1881" s="143"/>
      <c r="Y1881" s="30">
        <f t="shared" si="29"/>
        <v>1242.55</v>
      </c>
    </row>
    <row r="1882" spans="1:25" x14ac:dyDescent="0.2">
      <c r="A1882" s="134" t="s">
        <v>3779</v>
      </c>
      <c r="B1882" s="135" t="s">
        <v>3780</v>
      </c>
      <c r="C1882" s="136">
        <v>4646.29</v>
      </c>
      <c r="D1882" s="136">
        <v>88.28</v>
      </c>
      <c r="E1882" s="136">
        <v>0</v>
      </c>
      <c r="F1882" s="136">
        <v>88.28</v>
      </c>
      <c r="G1882" s="137">
        <v>0</v>
      </c>
      <c r="H1882" s="142"/>
      <c r="I1882" s="142"/>
      <c r="J1882" s="142"/>
      <c r="K1882" s="142"/>
      <c r="L1882" s="143"/>
      <c r="M1882" s="143"/>
      <c r="N1882" s="143"/>
      <c r="Y1882" s="30">
        <f t="shared" si="29"/>
        <v>88.28</v>
      </c>
    </row>
    <row r="1883" spans="1:25" x14ac:dyDescent="0.2">
      <c r="A1883" s="134" t="s">
        <v>3781</v>
      </c>
      <c r="B1883" s="135" t="s">
        <v>3782</v>
      </c>
      <c r="C1883" s="136">
        <v>517704.1</v>
      </c>
      <c r="D1883" s="136">
        <v>9836.3799999999992</v>
      </c>
      <c r="E1883" s="136">
        <v>0</v>
      </c>
      <c r="F1883" s="136">
        <v>9836.3799999999992</v>
      </c>
      <c r="G1883" s="137">
        <v>0</v>
      </c>
      <c r="H1883" s="142"/>
      <c r="I1883" s="142"/>
      <c r="J1883" s="142"/>
      <c r="K1883" s="142"/>
      <c r="L1883" s="143"/>
      <c r="M1883" s="143"/>
      <c r="N1883" s="143"/>
      <c r="Y1883" s="30">
        <f t="shared" si="29"/>
        <v>9836.3799999999992</v>
      </c>
    </row>
    <row r="1884" spans="1:25" x14ac:dyDescent="0.2">
      <c r="A1884" s="134" t="s">
        <v>3783</v>
      </c>
      <c r="B1884" s="135" t="s">
        <v>3784</v>
      </c>
      <c r="C1884" s="136">
        <v>7343.97</v>
      </c>
      <c r="D1884" s="136">
        <v>139.54</v>
      </c>
      <c r="E1884" s="136">
        <v>0</v>
      </c>
      <c r="F1884" s="136">
        <v>139.54</v>
      </c>
      <c r="G1884" s="137">
        <v>0</v>
      </c>
      <c r="H1884" s="142"/>
      <c r="I1884" s="142"/>
      <c r="J1884" s="142"/>
      <c r="K1884" s="142"/>
      <c r="L1884" s="143"/>
      <c r="M1884" s="143"/>
      <c r="N1884" s="143"/>
      <c r="Y1884" s="30">
        <f t="shared" si="29"/>
        <v>139.54</v>
      </c>
    </row>
    <row r="1885" spans="1:25" x14ac:dyDescent="0.2">
      <c r="A1885" s="134" t="s">
        <v>3785</v>
      </c>
      <c r="B1885" s="135" t="s">
        <v>3786</v>
      </c>
      <c r="C1885" s="136">
        <v>66874.720000000001</v>
      </c>
      <c r="D1885" s="136">
        <v>1270.6199999999999</v>
      </c>
      <c r="E1885" s="136">
        <v>0</v>
      </c>
      <c r="F1885" s="136">
        <v>1270.6199999999999</v>
      </c>
      <c r="G1885" s="137">
        <v>0</v>
      </c>
      <c r="H1885" s="142"/>
      <c r="I1885" s="142"/>
      <c r="J1885" s="142"/>
      <c r="K1885" s="142"/>
      <c r="L1885" s="143"/>
      <c r="M1885" s="143"/>
      <c r="N1885" s="143"/>
      <c r="Y1885" s="30">
        <f t="shared" si="29"/>
        <v>1270.6199999999999</v>
      </c>
    </row>
    <row r="1886" spans="1:25" x14ac:dyDescent="0.2">
      <c r="A1886" s="134" t="s">
        <v>3787</v>
      </c>
      <c r="B1886" s="135" t="s">
        <v>3788</v>
      </c>
      <c r="C1886" s="136">
        <v>55513.1</v>
      </c>
      <c r="D1886" s="136">
        <v>1054.75</v>
      </c>
      <c r="E1886" s="136">
        <v>0</v>
      </c>
      <c r="F1886" s="136">
        <v>1054.75</v>
      </c>
      <c r="G1886" s="137">
        <v>0</v>
      </c>
      <c r="H1886" s="142"/>
      <c r="I1886" s="142"/>
      <c r="J1886" s="142"/>
      <c r="K1886" s="142"/>
      <c r="L1886" s="143"/>
      <c r="M1886" s="143"/>
      <c r="N1886" s="143"/>
      <c r="Y1886" s="30">
        <f t="shared" si="29"/>
        <v>1054.75</v>
      </c>
    </row>
    <row r="1887" spans="1:25" x14ac:dyDescent="0.2">
      <c r="A1887" s="134" t="s">
        <v>3789</v>
      </c>
      <c r="B1887" s="135" t="s">
        <v>3790</v>
      </c>
      <c r="C1887" s="136">
        <v>15040.28</v>
      </c>
      <c r="D1887" s="136">
        <v>285.77</v>
      </c>
      <c r="E1887" s="136">
        <v>0</v>
      </c>
      <c r="F1887" s="136">
        <v>285.77</v>
      </c>
      <c r="G1887" s="137">
        <v>0</v>
      </c>
      <c r="H1887" s="142"/>
      <c r="I1887" s="142"/>
      <c r="J1887" s="142"/>
      <c r="K1887" s="142"/>
      <c r="L1887" s="143"/>
      <c r="M1887" s="143"/>
      <c r="N1887" s="143"/>
      <c r="Y1887" s="30">
        <f t="shared" si="29"/>
        <v>285.77</v>
      </c>
    </row>
    <row r="1888" spans="1:25" x14ac:dyDescent="0.2">
      <c r="A1888" s="134" t="s">
        <v>3791</v>
      </c>
      <c r="B1888" s="135" t="s">
        <v>3792</v>
      </c>
      <c r="C1888" s="136">
        <v>3684.68</v>
      </c>
      <c r="D1888" s="136">
        <v>70.010000000000005</v>
      </c>
      <c r="E1888" s="136">
        <v>0</v>
      </c>
      <c r="F1888" s="136">
        <v>70.010000000000005</v>
      </c>
      <c r="G1888" s="137">
        <v>0</v>
      </c>
      <c r="H1888" s="142"/>
      <c r="I1888" s="142"/>
      <c r="J1888" s="142"/>
      <c r="K1888" s="142"/>
      <c r="L1888" s="143"/>
      <c r="M1888" s="143"/>
      <c r="N1888" s="143"/>
      <c r="Y1888" s="30">
        <f t="shared" si="29"/>
        <v>70.010000000000005</v>
      </c>
    </row>
    <row r="1889" spans="1:25" x14ac:dyDescent="0.2">
      <c r="A1889" s="134" t="s">
        <v>3793</v>
      </c>
      <c r="B1889" s="135" t="s">
        <v>3794</v>
      </c>
      <c r="C1889" s="136">
        <v>19932.03</v>
      </c>
      <c r="D1889" s="136">
        <v>378.71</v>
      </c>
      <c r="E1889" s="136">
        <v>0</v>
      </c>
      <c r="F1889" s="136">
        <v>378.71</v>
      </c>
      <c r="G1889" s="137">
        <v>0</v>
      </c>
      <c r="H1889" s="142"/>
      <c r="I1889" s="142"/>
      <c r="J1889" s="142"/>
      <c r="K1889" s="142"/>
      <c r="L1889" s="143"/>
      <c r="M1889" s="143"/>
      <c r="N1889" s="143"/>
      <c r="Y1889" s="30">
        <f t="shared" si="29"/>
        <v>378.71</v>
      </c>
    </row>
    <row r="1890" spans="1:25" x14ac:dyDescent="0.2">
      <c r="A1890" s="134" t="s">
        <v>3795</v>
      </c>
      <c r="B1890" s="135" t="s">
        <v>3796</v>
      </c>
      <c r="C1890" s="136">
        <v>3904.15</v>
      </c>
      <c r="D1890" s="136">
        <v>74.180000000000007</v>
      </c>
      <c r="E1890" s="136">
        <v>0</v>
      </c>
      <c r="F1890" s="136">
        <v>74.180000000000007</v>
      </c>
      <c r="G1890" s="137">
        <v>0</v>
      </c>
      <c r="H1890" s="142"/>
      <c r="I1890" s="142"/>
      <c r="J1890" s="142"/>
      <c r="K1890" s="142"/>
      <c r="L1890" s="143"/>
      <c r="M1890" s="143"/>
      <c r="N1890" s="143"/>
      <c r="Y1890" s="30">
        <f t="shared" si="29"/>
        <v>74.180000000000007</v>
      </c>
    </row>
    <row r="1891" spans="1:25" x14ac:dyDescent="0.2">
      <c r="A1891" s="134" t="s">
        <v>3797</v>
      </c>
      <c r="B1891" s="135" t="s">
        <v>3798</v>
      </c>
      <c r="C1891" s="136">
        <v>8740.1299999999992</v>
      </c>
      <c r="D1891" s="136">
        <v>166.06</v>
      </c>
      <c r="E1891" s="136">
        <v>0</v>
      </c>
      <c r="F1891" s="136">
        <v>166.06</v>
      </c>
      <c r="G1891" s="137">
        <v>0</v>
      </c>
      <c r="H1891" s="142"/>
      <c r="I1891" s="142"/>
      <c r="J1891" s="142"/>
      <c r="K1891" s="142"/>
      <c r="L1891" s="143"/>
      <c r="M1891" s="143"/>
      <c r="N1891" s="143"/>
      <c r="Y1891" s="30">
        <f t="shared" si="29"/>
        <v>166.06</v>
      </c>
    </row>
    <row r="1892" spans="1:25" x14ac:dyDescent="0.2">
      <c r="A1892" s="134" t="s">
        <v>3799</v>
      </c>
      <c r="B1892" s="135" t="s">
        <v>3800</v>
      </c>
      <c r="C1892" s="136">
        <v>962988.11</v>
      </c>
      <c r="D1892" s="136">
        <v>18296.78</v>
      </c>
      <c r="E1892" s="136">
        <v>0</v>
      </c>
      <c r="F1892" s="136">
        <v>18296.78</v>
      </c>
      <c r="G1892" s="137">
        <v>0</v>
      </c>
      <c r="H1892" s="142"/>
      <c r="I1892" s="142"/>
      <c r="J1892" s="142"/>
      <c r="K1892" s="142"/>
      <c r="L1892" s="143"/>
      <c r="M1892" s="143"/>
      <c r="N1892" s="143"/>
      <c r="Y1892" s="30">
        <f t="shared" si="29"/>
        <v>18296.78</v>
      </c>
    </row>
    <row r="1893" spans="1:25" x14ac:dyDescent="0.2">
      <c r="A1893" s="134" t="s">
        <v>3801</v>
      </c>
      <c r="B1893" s="135" t="s">
        <v>3802</v>
      </c>
      <c r="C1893" s="136">
        <v>26760.62</v>
      </c>
      <c r="D1893" s="136">
        <v>508.45</v>
      </c>
      <c r="E1893" s="136">
        <v>0</v>
      </c>
      <c r="F1893" s="136">
        <v>508.45</v>
      </c>
      <c r="G1893" s="137">
        <v>0</v>
      </c>
      <c r="H1893" s="142"/>
      <c r="I1893" s="142"/>
      <c r="J1893" s="142"/>
      <c r="K1893" s="142"/>
      <c r="L1893" s="143"/>
      <c r="M1893" s="143"/>
      <c r="N1893" s="143"/>
      <c r="Y1893" s="30">
        <f t="shared" si="29"/>
        <v>508.45</v>
      </c>
    </row>
    <row r="1894" spans="1:25" x14ac:dyDescent="0.2">
      <c r="A1894" s="134" t="s">
        <v>3803</v>
      </c>
      <c r="B1894" s="135" t="s">
        <v>3804</v>
      </c>
      <c r="C1894" s="136">
        <v>9197.31</v>
      </c>
      <c r="D1894" s="136">
        <v>174.75</v>
      </c>
      <c r="E1894" s="136">
        <v>0</v>
      </c>
      <c r="F1894" s="136">
        <v>174.75</v>
      </c>
      <c r="G1894" s="137">
        <v>0</v>
      </c>
      <c r="H1894" s="142"/>
      <c r="I1894" s="142"/>
      <c r="J1894" s="142"/>
      <c r="K1894" s="142"/>
      <c r="L1894" s="143"/>
      <c r="M1894" s="143"/>
      <c r="N1894" s="143"/>
      <c r="Y1894" s="30">
        <f t="shared" si="29"/>
        <v>174.75</v>
      </c>
    </row>
    <row r="1895" spans="1:25" x14ac:dyDescent="0.2">
      <c r="A1895" s="134" t="s">
        <v>3805</v>
      </c>
      <c r="B1895" s="135" t="s">
        <v>3806</v>
      </c>
      <c r="C1895" s="136">
        <v>510162.56</v>
      </c>
      <c r="D1895" s="136">
        <v>9693.09</v>
      </c>
      <c r="E1895" s="136">
        <v>0</v>
      </c>
      <c r="F1895" s="136">
        <v>9693.09</v>
      </c>
      <c r="G1895" s="137">
        <v>0</v>
      </c>
      <c r="H1895" s="142"/>
      <c r="I1895" s="142"/>
      <c r="J1895" s="142"/>
      <c r="K1895" s="142"/>
      <c r="L1895" s="143"/>
      <c r="M1895" s="143"/>
      <c r="N1895" s="143"/>
      <c r="Y1895" s="30">
        <f t="shared" si="29"/>
        <v>9693.09</v>
      </c>
    </row>
    <row r="1896" spans="1:25" x14ac:dyDescent="0.2">
      <c r="A1896" s="134" t="s">
        <v>3807</v>
      </c>
      <c r="B1896" s="135" t="s">
        <v>3808</v>
      </c>
      <c r="C1896" s="136">
        <v>10739.64</v>
      </c>
      <c r="D1896" s="136">
        <v>204.05</v>
      </c>
      <c r="E1896" s="136">
        <v>0</v>
      </c>
      <c r="F1896" s="136">
        <v>204.05</v>
      </c>
      <c r="G1896" s="137">
        <v>0</v>
      </c>
      <c r="H1896" s="142"/>
      <c r="I1896" s="142"/>
      <c r="J1896" s="142"/>
      <c r="K1896" s="142"/>
      <c r="L1896" s="143"/>
      <c r="M1896" s="143"/>
      <c r="N1896" s="143"/>
      <c r="Y1896" s="30">
        <f t="shared" si="29"/>
        <v>204.05</v>
      </c>
    </row>
    <row r="1897" spans="1:25" x14ac:dyDescent="0.2">
      <c r="A1897" s="134" t="s">
        <v>3809</v>
      </c>
      <c r="B1897" s="135" t="s">
        <v>3810</v>
      </c>
      <c r="C1897" s="136">
        <v>61957.04</v>
      </c>
      <c r="D1897" s="136">
        <v>1177.18</v>
      </c>
      <c r="E1897" s="136">
        <v>0</v>
      </c>
      <c r="F1897" s="136">
        <v>1177.18</v>
      </c>
      <c r="G1897" s="137">
        <v>0</v>
      </c>
      <c r="H1897" s="142"/>
      <c r="I1897" s="142"/>
      <c r="J1897" s="142"/>
      <c r="K1897" s="142"/>
      <c r="L1897" s="143"/>
      <c r="M1897" s="143"/>
      <c r="N1897" s="143"/>
      <c r="Y1897" s="30">
        <f t="shared" si="29"/>
        <v>1177.18</v>
      </c>
    </row>
    <row r="1898" spans="1:25" x14ac:dyDescent="0.2">
      <c r="A1898" s="134" t="s">
        <v>3811</v>
      </c>
      <c r="B1898" s="135" t="s">
        <v>3812</v>
      </c>
      <c r="C1898" s="136">
        <v>3967.01</v>
      </c>
      <c r="D1898" s="136">
        <v>75.37</v>
      </c>
      <c r="E1898" s="136">
        <v>0</v>
      </c>
      <c r="F1898" s="136">
        <v>75.37</v>
      </c>
      <c r="G1898" s="137">
        <v>0</v>
      </c>
      <c r="H1898" s="142"/>
      <c r="I1898" s="142"/>
      <c r="J1898" s="142"/>
      <c r="K1898" s="142"/>
      <c r="L1898" s="143"/>
      <c r="M1898" s="143"/>
      <c r="N1898" s="143"/>
      <c r="Y1898" s="30">
        <f t="shared" si="29"/>
        <v>75.37</v>
      </c>
    </row>
    <row r="1899" spans="1:25" x14ac:dyDescent="0.2">
      <c r="A1899" s="134" t="s">
        <v>3813</v>
      </c>
      <c r="B1899" s="135" t="s">
        <v>3814</v>
      </c>
      <c r="C1899" s="136">
        <v>6176.64</v>
      </c>
      <c r="D1899" s="136">
        <v>117.36</v>
      </c>
      <c r="E1899" s="136">
        <v>0</v>
      </c>
      <c r="F1899" s="136">
        <v>117.36</v>
      </c>
      <c r="G1899" s="137">
        <v>0</v>
      </c>
      <c r="H1899" s="142"/>
      <c r="I1899" s="142"/>
      <c r="J1899" s="142"/>
      <c r="K1899" s="142"/>
      <c r="L1899" s="143"/>
      <c r="M1899" s="143"/>
      <c r="N1899" s="143"/>
      <c r="Y1899" s="30">
        <f t="shared" si="29"/>
        <v>117.36</v>
      </c>
    </row>
    <row r="1900" spans="1:25" x14ac:dyDescent="0.2">
      <c r="A1900" s="134" t="s">
        <v>3815</v>
      </c>
      <c r="B1900" s="135" t="s">
        <v>3816</v>
      </c>
      <c r="C1900" s="136">
        <v>103330.05</v>
      </c>
      <c r="D1900" s="136">
        <v>1963.27</v>
      </c>
      <c r="E1900" s="136">
        <v>0</v>
      </c>
      <c r="F1900" s="136">
        <v>1963.27</v>
      </c>
      <c r="G1900" s="137">
        <v>0</v>
      </c>
      <c r="H1900" s="142"/>
      <c r="I1900" s="142"/>
      <c r="J1900" s="142"/>
      <c r="K1900" s="142"/>
      <c r="L1900" s="143"/>
      <c r="M1900" s="143"/>
      <c r="N1900" s="143"/>
      <c r="Y1900" s="30">
        <f t="shared" si="29"/>
        <v>1963.27</v>
      </c>
    </row>
    <row r="1901" spans="1:25" x14ac:dyDescent="0.2">
      <c r="A1901" s="134" t="s">
        <v>3817</v>
      </c>
      <c r="B1901" s="135" t="s">
        <v>3818</v>
      </c>
      <c r="C1901" s="136">
        <v>70432.479999999996</v>
      </c>
      <c r="D1901" s="136">
        <v>1338.22</v>
      </c>
      <c r="E1901" s="136">
        <v>0</v>
      </c>
      <c r="F1901" s="136">
        <v>1338.22</v>
      </c>
      <c r="G1901" s="137">
        <v>0</v>
      </c>
      <c r="H1901" s="142"/>
      <c r="I1901" s="142"/>
      <c r="J1901" s="142"/>
      <c r="K1901" s="142"/>
      <c r="L1901" s="143"/>
      <c r="M1901" s="143"/>
      <c r="N1901" s="143"/>
      <c r="Y1901" s="30">
        <f t="shared" si="29"/>
        <v>1338.22</v>
      </c>
    </row>
    <row r="1902" spans="1:25" x14ac:dyDescent="0.2">
      <c r="A1902" s="134" t="s">
        <v>3819</v>
      </c>
      <c r="B1902" s="135" t="s">
        <v>3820</v>
      </c>
      <c r="C1902" s="136">
        <v>35968.449999999997</v>
      </c>
      <c r="D1902" s="136">
        <v>683.4</v>
      </c>
      <c r="E1902" s="136">
        <v>0</v>
      </c>
      <c r="F1902" s="136">
        <v>683.4</v>
      </c>
      <c r="G1902" s="137">
        <v>0</v>
      </c>
      <c r="H1902" s="142"/>
      <c r="I1902" s="142"/>
      <c r="J1902" s="142"/>
      <c r="K1902" s="142"/>
      <c r="L1902" s="143"/>
      <c r="M1902" s="143"/>
      <c r="N1902" s="143"/>
      <c r="Y1902" s="30">
        <f t="shared" si="29"/>
        <v>683.4</v>
      </c>
    </row>
    <row r="1903" spans="1:25" x14ac:dyDescent="0.2">
      <c r="A1903" s="134" t="s">
        <v>3821</v>
      </c>
      <c r="B1903" s="135" t="s">
        <v>3822</v>
      </c>
      <c r="C1903" s="136">
        <v>40169.51</v>
      </c>
      <c r="D1903" s="136">
        <v>763.22</v>
      </c>
      <c r="E1903" s="136">
        <v>0</v>
      </c>
      <c r="F1903" s="136">
        <v>763.22</v>
      </c>
      <c r="G1903" s="137">
        <v>0</v>
      </c>
      <c r="H1903" s="142"/>
      <c r="I1903" s="142"/>
      <c r="J1903" s="142"/>
      <c r="K1903" s="142"/>
      <c r="L1903" s="143"/>
      <c r="M1903" s="143"/>
      <c r="N1903" s="143"/>
      <c r="Y1903" s="30">
        <f t="shared" si="29"/>
        <v>763.22</v>
      </c>
    </row>
    <row r="1904" spans="1:25" x14ac:dyDescent="0.2">
      <c r="A1904" s="134" t="s">
        <v>3823</v>
      </c>
      <c r="B1904" s="135" t="s">
        <v>3824</v>
      </c>
      <c r="C1904" s="136">
        <v>16520.54</v>
      </c>
      <c r="D1904" s="136">
        <v>313.89</v>
      </c>
      <c r="E1904" s="136">
        <v>0</v>
      </c>
      <c r="F1904" s="136">
        <v>313.89</v>
      </c>
      <c r="G1904" s="137">
        <v>0</v>
      </c>
      <c r="H1904" s="142"/>
      <c r="I1904" s="142"/>
      <c r="J1904" s="142"/>
      <c r="K1904" s="142"/>
      <c r="L1904" s="143"/>
      <c r="M1904" s="143"/>
      <c r="N1904" s="143"/>
      <c r="Y1904" s="30">
        <f t="shared" si="29"/>
        <v>313.89</v>
      </c>
    </row>
    <row r="1905" spans="1:25" x14ac:dyDescent="0.2">
      <c r="A1905" s="134" t="s">
        <v>3825</v>
      </c>
      <c r="B1905" s="135" t="s">
        <v>3826</v>
      </c>
      <c r="C1905" s="136">
        <v>22212.21</v>
      </c>
      <c r="D1905" s="136">
        <v>422.03</v>
      </c>
      <c r="E1905" s="136">
        <v>0</v>
      </c>
      <c r="F1905" s="136">
        <v>422.03</v>
      </c>
      <c r="G1905" s="137">
        <v>0</v>
      </c>
      <c r="H1905" s="142"/>
      <c r="I1905" s="142"/>
      <c r="J1905" s="142"/>
      <c r="K1905" s="142"/>
      <c r="L1905" s="143"/>
      <c r="M1905" s="143"/>
      <c r="N1905" s="143"/>
      <c r="Y1905" s="30">
        <f t="shared" si="29"/>
        <v>422.03</v>
      </c>
    </row>
    <row r="1906" spans="1:25" x14ac:dyDescent="0.2">
      <c r="A1906" s="134" t="s">
        <v>3827</v>
      </c>
      <c r="B1906" s="135" t="s">
        <v>3828</v>
      </c>
      <c r="C1906" s="136">
        <v>739688.24</v>
      </c>
      <c r="D1906" s="136">
        <v>14054.08</v>
      </c>
      <c r="E1906" s="136">
        <v>0</v>
      </c>
      <c r="F1906" s="136">
        <v>14054.08</v>
      </c>
      <c r="G1906" s="137">
        <v>0</v>
      </c>
      <c r="H1906" s="142"/>
      <c r="I1906" s="142"/>
      <c r="J1906" s="142"/>
      <c r="K1906" s="142"/>
      <c r="L1906" s="143"/>
      <c r="M1906" s="143"/>
      <c r="N1906" s="143"/>
      <c r="Y1906" s="30">
        <f t="shared" si="29"/>
        <v>14054.08</v>
      </c>
    </row>
    <row r="1907" spans="1:25" x14ac:dyDescent="0.2">
      <c r="A1907" s="134" t="s">
        <v>3829</v>
      </c>
      <c r="B1907" s="135" t="s">
        <v>3830</v>
      </c>
      <c r="C1907" s="136">
        <v>19534.5</v>
      </c>
      <c r="D1907" s="136">
        <v>371.16</v>
      </c>
      <c r="E1907" s="136">
        <v>0</v>
      </c>
      <c r="F1907" s="136">
        <v>371.16</v>
      </c>
      <c r="G1907" s="137">
        <v>0</v>
      </c>
      <c r="H1907" s="142"/>
      <c r="I1907" s="142"/>
      <c r="J1907" s="142"/>
      <c r="K1907" s="142"/>
      <c r="L1907" s="143"/>
      <c r="M1907" s="143"/>
      <c r="N1907" s="143"/>
      <c r="Y1907" s="30">
        <f t="shared" si="29"/>
        <v>371.16</v>
      </c>
    </row>
    <row r="1908" spans="1:25" x14ac:dyDescent="0.2">
      <c r="A1908" s="134" t="s">
        <v>3831</v>
      </c>
      <c r="B1908" s="135" t="s">
        <v>3832</v>
      </c>
      <c r="C1908" s="136">
        <v>41790.519999999997</v>
      </c>
      <c r="D1908" s="136">
        <v>794.02</v>
      </c>
      <c r="E1908" s="136">
        <v>0</v>
      </c>
      <c r="F1908" s="136">
        <v>794.02</v>
      </c>
      <c r="G1908" s="137">
        <v>0</v>
      </c>
      <c r="H1908" s="142"/>
      <c r="I1908" s="142"/>
      <c r="J1908" s="142"/>
      <c r="K1908" s="142"/>
      <c r="L1908" s="143"/>
      <c r="M1908" s="143"/>
      <c r="N1908" s="143"/>
      <c r="Y1908" s="30">
        <f t="shared" si="29"/>
        <v>794.02</v>
      </c>
    </row>
    <row r="1909" spans="1:25" x14ac:dyDescent="0.2">
      <c r="A1909" s="134" t="s">
        <v>3833</v>
      </c>
      <c r="B1909" s="135" t="s">
        <v>3834</v>
      </c>
      <c r="C1909" s="136">
        <v>12237.79</v>
      </c>
      <c r="D1909" s="136">
        <v>232.52</v>
      </c>
      <c r="E1909" s="136">
        <v>0</v>
      </c>
      <c r="F1909" s="136">
        <v>232.52</v>
      </c>
      <c r="G1909" s="137">
        <v>0</v>
      </c>
      <c r="H1909" s="142"/>
      <c r="I1909" s="142"/>
      <c r="J1909" s="142"/>
      <c r="K1909" s="142"/>
      <c r="L1909" s="143"/>
      <c r="M1909" s="143"/>
      <c r="N1909" s="143"/>
      <c r="Y1909" s="30">
        <f t="shared" si="29"/>
        <v>232.52</v>
      </c>
    </row>
    <row r="1910" spans="1:25" x14ac:dyDescent="0.2">
      <c r="A1910" s="134" t="s">
        <v>3835</v>
      </c>
      <c r="B1910" s="135" t="s">
        <v>3836</v>
      </c>
      <c r="C1910" s="136">
        <v>37008.32</v>
      </c>
      <c r="D1910" s="136">
        <v>703.16</v>
      </c>
      <c r="E1910" s="136">
        <v>0</v>
      </c>
      <c r="F1910" s="136">
        <v>703.16</v>
      </c>
      <c r="G1910" s="137">
        <v>0</v>
      </c>
      <c r="H1910" s="142"/>
      <c r="I1910" s="142"/>
      <c r="J1910" s="142"/>
      <c r="K1910" s="142"/>
      <c r="L1910" s="143"/>
      <c r="M1910" s="143"/>
      <c r="N1910" s="143"/>
      <c r="Y1910" s="30">
        <f t="shared" si="29"/>
        <v>703.16</v>
      </c>
    </row>
    <row r="1911" spans="1:25" x14ac:dyDescent="0.2">
      <c r="A1911" s="134" t="s">
        <v>3837</v>
      </c>
      <c r="B1911" s="135" t="s">
        <v>3838</v>
      </c>
      <c r="C1911" s="136">
        <v>21256.45</v>
      </c>
      <c r="D1911" s="136">
        <v>403.87</v>
      </c>
      <c r="E1911" s="136">
        <v>0</v>
      </c>
      <c r="F1911" s="136">
        <v>403.87</v>
      </c>
      <c r="G1911" s="137">
        <v>0</v>
      </c>
      <c r="H1911" s="142"/>
      <c r="I1911" s="142"/>
      <c r="J1911" s="142"/>
      <c r="K1911" s="142"/>
      <c r="L1911" s="143"/>
      <c r="M1911" s="143"/>
      <c r="N1911" s="143"/>
      <c r="Y1911" s="30">
        <f t="shared" si="29"/>
        <v>403.87</v>
      </c>
    </row>
    <row r="1912" spans="1:25" x14ac:dyDescent="0.2">
      <c r="A1912" s="134" t="s">
        <v>3839</v>
      </c>
      <c r="B1912" s="135" t="s">
        <v>3840</v>
      </c>
      <c r="C1912" s="136">
        <v>206563.39</v>
      </c>
      <c r="D1912" s="136">
        <v>3924.71</v>
      </c>
      <c r="E1912" s="136">
        <v>0</v>
      </c>
      <c r="F1912" s="136">
        <v>3924.71</v>
      </c>
      <c r="G1912" s="137">
        <v>0</v>
      </c>
      <c r="H1912" s="142"/>
      <c r="I1912" s="142"/>
      <c r="J1912" s="142"/>
      <c r="K1912" s="142"/>
      <c r="L1912" s="143"/>
      <c r="M1912" s="143"/>
      <c r="N1912" s="143"/>
      <c r="Y1912" s="30">
        <f t="shared" si="29"/>
        <v>3924.71</v>
      </c>
    </row>
    <row r="1913" spans="1:25" x14ac:dyDescent="0.2">
      <c r="A1913" s="134" t="s">
        <v>3841</v>
      </c>
      <c r="B1913" s="135" t="s">
        <v>3842</v>
      </c>
      <c r="C1913" s="136">
        <v>25215.89</v>
      </c>
      <c r="D1913" s="136">
        <v>479.1</v>
      </c>
      <c r="E1913" s="136">
        <v>0</v>
      </c>
      <c r="F1913" s="136">
        <v>479.1</v>
      </c>
      <c r="G1913" s="137">
        <v>0</v>
      </c>
      <c r="H1913" s="142"/>
      <c r="I1913" s="142"/>
      <c r="J1913" s="142"/>
      <c r="K1913" s="142"/>
      <c r="L1913" s="143"/>
      <c r="M1913" s="143"/>
      <c r="N1913" s="143"/>
      <c r="Y1913" s="30">
        <f t="shared" si="29"/>
        <v>479.1</v>
      </c>
    </row>
    <row r="1914" spans="1:25" x14ac:dyDescent="0.2">
      <c r="A1914" s="134" t="s">
        <v>3843</v>
      </c>
      <c r="B1914" s="135" t="s">
        <v>3844</v>
      </c>
      <c r="C1914" s="136">
        <v>290690.15999999997</v>
      </c>
      <c r="D1914" s="136">
        <v>5523.11</v>
      </c>
      <c r="E1914" s="136">
        <v>0</v>
      </c>
      <c r="F1914" s="136">
        <v>5523.11</v>
      </c>
      <c r="G1914" s="137">
        <v>0</v>
      </c>
      <c r="H1914" s="142"/>
      <c r="I1914" s="142"/>
      <c r="J1914" s="142"/>
      <c r="K1914" s="142"/>
      <c r="L1914" s="143"/>
      <c r="M1914" s="143"/>
      <c r="N1914" s="143"/>
      <c r="Y1914" s="30">
        <f t="shared" si="29"/>
        <v>5523.11</v>
      </c>
    </row>
    <row r="1915" spans="1:25" x14ac:dyDescent="0.2">
      <c r="A1915" s="134" t="s">
        <v>3845</v>
      </c>
      <c r="B1915" s="135" t="s">
        <v>3846</v>
      </c>
      <c r="C1915" s="136">
        <v>20127.2</v>
      </c>
      <c r="D1915" s="136">
        <v>382.42</v>
      </c>
      <c r="E1915" s="136">
        <v>0</v>
      </c>
      <c r="F1915" s="136">
        <v>382.42</v>
      </c>
      <c r="G1915" s="137">
        <v>0</v>
      </c>
      <c r="H1915" s="142"/>
      <c r="I1915" s="142"/>
      <c r="J1915" s="142"/>
      <c r="K1915" s="142"/>
      <c r="L1915" s="143"/>
      <c r="M1915" s="143"/>
      <c r="N1915" s="143"/>
      <c r="Y1915" s="30">
        <f t="shared" si="29"/>
        <v>382.42</v>
      </c>
    </row>
    <row r="1916" spans="1:25" x14ac:dyDescent="0.2">
      <c r="A1916" s="134" t="s">
        <v>3847</v>
      </c>
      <c r="B1916" s="135" t="s">
        <v>3848</v>
      </c>
      <c r="C1916" s="136">
        <v>192166.79</v>
      </c>
      <c r="D1916" s="136">
        <v>3651.17</v>
      </c>
      <c r="E1916" s="136">
        <v>0</v>
      </c>
      <c r="F1916" s="136">
        <v>3651.17</v>
      </c>
      <c r="G1916" s="137">
        <v>0</v>
      </c>
      <c r="H1916" s="142"/>
      <c r="I1916" s="142"/>
      <c r="J1916" s="142"/>
      <c r="K1916" s="142"/>
      <c r="L1916" s="143"/>
      <c r="M1916" s="143"/>
      <c r="N1916" s="143"/>
      <c r="Y1916" s="30">
        <f t="shared" si="29"/>
        <v>3651.17</v>
      </c>
    </row>
    <row r="1917" spans="1:25" x14ac:dyDescent="0.2">
      <c r="A1917" s="134" t="s">
        <v>3849</v>
      </c>
      <c r="B1917" s="135" t="s">
        <v>3850</v>
      </c>
      <c r="C1917" s="136">
        <v>35838.82</v>
      </c>
      <c r="D1917" s="136">
        <v>680.94</v>
      </c>
      <c r="E1917" s="136">
        <v>0</v>
      </c>
      <c r="F1917" s="136">
        <v>680.94</v>
      </c>
      <c r="G1917" s="137">
        <v>0</v>
      </c>
      <c r="H1917" s="142"/>
      <c r="I1917" s="142"/>
      <c r="J1917" s="142"/>
      <c r="K1917" s="142"/>
      <c r="L1917" s="143"/>
      <c r="M1917" s="143"/>
      <c r="N1917" s="143"/>
      <c r="Y1917" s="30">
        <f t="shared" si="29"/>
        <v>680.94</v>
      </c>
    </row>
    <row r="1918" spans="1:25" x14ac:dyDescent="0.2">
      <c r="A1918" s="134" t="s">
        <v>3851</v>
      </c>
      <c r="B1918" s="135" t="s">
        <v>3852</v>
      </c>
      <c r="C1918" s="136">
        <v>17477.29</v>
      </c>
      <c r="D1918" s="136">
        <v>332.07</v>
      </c>
      <c r="E1918" s="136">
        <v>0</v>
      </c>
      <c r="F1918" s="136">
        <v>332.07</v>
      </c>
      <c r="G1918" s="137">
        <v>0</v>
      </c>
      <c r="H1918" s="142"/>
      <c r="I1918" s="142"/>
      <c r="J1918" s="142"/>
      <c r="K1918" s="142"/>
      <c r="L1918" s="143"/>
      <c r="M1918" s="143"/>
      <c r="N1918" s="143"/>
      <c r="Y1918" s="30">
        <f t="shared" si="29"/>
        <v>332.07</v>
      </c>
    </row>
    <row r="1919" spans="1:25" x14ac:dyDescent="0.2">
      <c r="A1919" s="134" t="s">
        <v>3853</v>
      </c>
      <c r="B1919" s="135" t="s">
        <v>3854</v>
      </c>
      <c r="C1919" s="136">
        <v>38927.269999999997</v>
      </c>
      <c r="D1919" s="136">
        <v>739.62</v>
      </c>
      <c r="E1919" s="136">
        <v>0</v>
      </c>
      <c r="F1919" s="136">
        <v>739.62</v>
      </c>
      <c r="G1919" s="137">
        <v>0</v>
      </c>
      <c r="H1919" s="142"/>
      <c r="I1919" s="142"/>
      <c r="J1919" s="142"/>
      <c r="K1919" s="142"/>
      <c r="L1919" s="143"/>
      <c r="M1919" s="143"/>
      <c r="N1919" s="143"/>
      <c r="Y1919" s="30">
        <f t="shared" si="29"/>
        <v>739.62</v>
      </c>
    </row>
    <row r="1920" spans="1:25" x14ac:dyDescent="0.2">
      <c r="A1920" s="134" t="s">
        <v>3855</v>
      </c>
      <c r="B1920" s="135" t="s">
        <v>3856</v>
      </c>
      <c r="C1920" s="136">
        <v>79952.639999999999</v>
      </c>
      <c r="D1920" s="136">
        <v>1519.1</v>
      </c>
      <c r="E1920" s="136">
        <v>0</v>
      </c>
      <c r="F1920" s="136">
        <v>1519.1</v>
      </c>
      <c r="G1920" s="137">
        <v>0</v>
      </c>
      <c r="H1920" s="142"/>
      <c r="I1920" s="142"/>
      <c r="J1920" s="142"/>
      <c r="K1920" s="142"/>
      <c r="L1920" s="143"/>
      <c r="M1920" s="143"/>
      <c r="N1920" s="143"/>
      <c r="Y1920" s="30">
        <f t="shared" si="29"/>
        <v>1519.1</v>
      </c>
    </row>
    <row r="1921" spans="1:25" x14ac:dyDescent="0.2">
      <c r="A1921" s="134" t="s">
        <v>3857</v>
      </c>
      <c r="B1921" s="135" t="s">
        <v>3858</v>
      </c>
      <c r="C1921" s="136">
        <v>177305.26</v>
      </c>
      <c r="D1921" s="136">
        <v>3368.8</v>
      </c>
      <c r="E1921" s="136">
        <v>0</v>
      </c>
      <c r="F1921" s="136">
        <v>3368.8</v>
      </c>
      <c r="G1921" s="137">
        <v>0</v>
      </c>
      <c r="H1921" s="142"/>
      <c r="I1921" s="142"/>
      <c r="J1921" s="142"/>
      <c r="K1921" s="142"/>
      <c r="L1921" s="143"/>
      <c r="M1921" s="143"/>
      <c r="N1921" s="143"/>
      <c r="Y1921" s="30">
        <f t="shared" si="29"/>
        <v>3368.8</v>
      </c>
    </row>
    <row r="1922" spans="1:25" x14ac:dyDescent="0.2">
      <c r="A1922" s="134" t="s">
        <v>3859</v>
      </c>
      <c r="B1922" s="135" t="s">
        <v>3860</v>
      </c>
      <c r="C1922" s="136">
        <v>3442.31</v>
      </c>
      <c r="D1922" s="136">
        <v>65.41</v>
      </c>
      <c r="E1922" s="136">
        <v>0</v>
      </c>
      <c r="F1922" s="136">
        <v>65.41</v>
      </c>
      <c r="G1922" s="137">
        <v>0</v>
      </c>
      <c r="H1922" s="142"/>
      <c r="I1922" s="142"/>
      <c r="J1922" s="142"/>
      <c r="K1922" s="142"/>
      <c r="L1922" s="143"/>
      <c r="M1922" s="143"/>
      <c r="N1922" s="143"/>
      <c r="Y1922" s="30">
        <f t="shared" si="29"/>
        <v>65.41</v>
      </c>
    </row>
    <row r="1923" spans="1:25" x14ac:dyDescent="0.2">
      <c r="A1923" s="134" t="s">
        <v>3861</v>
      </c>
      <c r="B1923" s="135" t="s">
        <v>3862</v>
      </c>
      <c r="C1923" s="136">
        <v>9943.33</v>
      </c>
      <c r="D1923" s="136">
        <v>188.92</v>
      </c>
      <c r="E1923" s="136">
        <v>0</v>
      </c>
      <c r="F1923" s="136">
        <v>188.92</v>
      </c>
      <c r="G1923" s="137">
        <v>0</v>
      </c>
      <c r="H1923" s="142"/>
      <c r="I1923" s="142"/>
      <c r="J1923" s="142"/>
      <c r="K1923" s="142"/>
      <c r="L1923" s="143"/>
      <c r="M1923" s="143"/>
      <c r="N1923" s="143"/>
      <c r="Y1923" s="30">
        <f t="shared" si="29"/>
        <v>188.92</v>
      </c>
    </row>
    <row r="1924" spans="1:25" x14ac:dyDescent="0.2">
      <c r="A1924" s="134" t="s">
        <v>3863</v>
      </c>
      <c r="B1924" s="135" t="s">
        <v>3864</v>
      </c>
      <c r="C1924" s="136">
        <v>148864.13</v>
      </c>
      <c r="D1924" s="136">
        <v>2828.42</v>
      </c>
      <c r="E1924" s="136">
        <v>0</v>
      </c>
      <c r="F1924" s="136">
        <v>2828.42</v>
      </c>
      <c r="G1924" s="137">
        <v>0</v>
      </c>
      <c r="H1924" s="142"/>
      <c r="I1924" s="142"/>
      <c r="J1924" s="142"/>
      <c r="K1924" s="142"/>
      <c r="L1924" s="143"/>
      <c r="M1924" s="143"/>
      <c r="N1924" s="143"/>
      <c r="Y1924" s="30">
        <f t="shared" si="29"/>
        <v>2828.42</v>
      </c>
    </row>
    <row r="1925" spans="1:25" x14ac:dyDescent="0.2">
      <c r="A1925" s="134" t="s">
        <v>3865</v>
      </c>
      <c r="B1925" s="135" t="s">
        <v>3866</v>
      </c>
      <c r="C1925" s="136">
        <v>42592.56</v>
      </c>
      <c r="D1925" s="136">
        <v>809.26</v>
      </c>
      <c r="E1925" s="136">
        <v>0</v>
      </c>
      <c r="F1925" s="136">
        <v>809.26</v>
      </c>
      <c r="G1925" s="137">
        <v>0</v>
      </c>
      <c r="H1925" s="142"/>
      <c r="I1925" s="142"/>
      <c r="J1925" s="142"/>
      <c r="K1925" s="142"/>
      <c r="L1925" s="143"/>
      <c r="M1925" s="143"/>
      <c r="N1925" s="143"/>
      <c r="Y1925" s="30">
        <f t="shared" si="29"/>
        <v>809.26</v>
      </c>
    </row>
    <row r="1926" spans="1:25" x14ac:dyDescent="0.2">
      <c r="A1926" s="134" t="s">
        <v>3867</v>
      </c>
      <c r="B1926" s="135" t="s">
        <v>3868</v>
      </c>
      <c r="C1926" s="136">
        <v>7617.36</v>
      </c>
      <c r="D1926" s="136">
        <v>144.72999999999999</v>
      </c>
      <c r="E1926" s="136">
        <v>0</v>
      </c>
      <c r="F1926" s="136">
        <v>144.72999999999999</v>
      </c>
      <c r="G1926" s="137">
        <v>0</v>
      </c>
      <c r="H1926" s="142"/>
      <c r="I1926" s="142"/>
      <c r="J1926" s="142"/>
      <c r="K1926" s="142"/>
      <c r="L1926" s="143"/>
      <c r="M1926" s="143"/>
      <c r="N1926" s="143"/>
      <c r="Y1926" s="30">
        <f t="shared" si="29"/>
        <v>144.72999999999999</v>
      </c>
    </row>
    <row r="1927" spans="1:25" x14ac:dyDescent="0.2">
      <c r="A1927" s="134" t="s">
        <v>3869</v>
      </c>
      <c r="B1927" s="135" t="s">
        <v>3870</v>
      </c>
      <c r="C1927" s="136">
        <v>14357.8</v>
      </c>
      <c r="D1927" s="136">
        <v>272.8</v>
      </c>
      <c r="E1927" s="136">
        <v>0</v>
      </c>
      <c r="F1927" s="136">
        <v>272.8</v>
      </c>
      <c r="G1927" s="137">
        <v>0</v>
      </c>
      <c r="H1927" s="142"/>
      <c r="I1927" s="142"/>
      <c r="J1927" s="142"/>
      <c r="K1927" s="142"/>
      <c r="L1927" s="143"/>
      <c r="M1927" s="143"/>
      <c r="N1927" s="143"/>
      <c r="Y1927" s="30">
        <f t="shared" si="29"/>
        <v>272.8</v>
      </c>
    </row>
    <row r="1928" spans="1:25" x14ac:dyDescent="0.2">
      <c r="A1928" s="134" t="s">
        <v>3871</v>
      </c>
      <c r="B1928" s="135" t="s">
        <v>3872</v>
      </c>
      <c r="C1928" s="136">
        <v>80543.240000000005</v>
      </c>
      <c r="D1928" s="136">
        <v>1530.32</v>
      </c>
      <c r="E1928" s="136">
        <v>0</v>
      </c>
      <c r="F1928" s="136">
        <v>1530.32</v>
      </c>
      <c r="G1928" s="137">
        <v>0</v>
      </c>
      <c r="H1928" s="142"/>
      <c r="I1928" s="142"/>
      <c r="J1928" s="142"/>
      <c r="K1928" s="142"/>
      <c r="L1928" s="143"/>
      <c r="M1928" s="143"/>
      <c r="N1928" s="143"/>
      <c r="Y1928" s="30">
        <f t="shared" si="29"/>
        <v>1530.32</v>
      </c>
    </row>
    <row r="1929" spans="1:25" x14ac:dyDescent="0.2">
      <c r="A1929" s="134" t="s">
        <v>3873</v>
      </c>
      <c r="B1929" s="135" t="s">
        <v>3874</v>
      </c>
      <c r="C1929" s="136">
        <v>295316.21999999997</v>
      </c>
      <c r="D1929" s="136">
        <v>5611.01</v>
      </c>
      <c r="E1929" s="136">
        <v>0</v>
      </c>
      <c r="F1929" s="136">
        <v>5611.01</v>
      </c>
      <c r="G1929" s="137">
        <v>0</v>
      </c>
      <c r="H1929" s="142"/>
      <c r="I1929" s="142"/>
      <c r="J1929" s="142"/>
      <c r="K1929" s="142"/>
      <c r="L1929" s="143"/>
      <c r="M1929" s="143"/>
      <c r="N1929" s="143"/>
      <c r="Y1929" s="30">
        <f t="shared" si="29"/>
        <v>5611.01</v>
      </c>
    </row>
    <row r="1930" spans="1:25" x14ac:dyDescent="0.2">
      <c r="A1930" s="134" t="s">
        <v>3875</v>
      </c>
      <c r="B1930" s="135" t="s">
        <v>3876</v>
      </c>
      <c r="C1930" s="136">
        <v>3651.07</v>
      </c>
      <c r="D1930" s="136">
        <v>69.37</v>
      </c>
      <c r="E1930" s="136">
        <v>0</v>
      </c>
      <c r="F1930" s="136">
        <v>69.37</v>
      </c>
      <c r="G1930" s="137">
        <v>0</v>
      </c>
      <c r="H1930" s="142"/>
      <c r="I1930" s="142"/>
      <c r="J1930" s="142"/>
      <c r="K1930" s="142"/>
      <c r="L1930" s="143"/>
      <c r="M1930" s="143"/>
      <c r="N1930" s="143"/>
      <c r="Y1930" s="30">
        <f t="shared" si="29"/>
        <v>69.37</v>
      </c>
    </row>
    <row r="1931" spans="1:25" x14ac:dyDescent="0.2">
      <c r="A1931" s="134" t="s">
        <v>3877</v>
      </c>
      <c r="B1931" s="135" t="s">
        <v>3878</v>
      </c>
      <c r="C1931" s="136">
        <v>9954.4500000000007</v>
      </c>
      <c r="D1931" s="136">
        <v>189.14</v>
      </c>
      <c r="E1931" s="136">
        <v>0</v>
      </c>
      <c r="F1931" s="136">
        <v>189.14</v>
      </c>
      <c r="G1931" s="137">
        <v>0</v>
      </c>
      <c r="H1931" s="142"/>
      <c r="I1931" s="142"/>
      <c r="J1931" s="142"/>
      <c r="K1931" s="142"/>
      <c r="L1931" s="143"/>
      <c r="M1931" s="143"/>
      <c r="N1931" s="143"/>
      <c r="Y1931" s="30">
        <f t="shared" si="29"/>
        <v>189.14</v>
      </c>
    </row>
    <row r="1932" spans="1:25" x14ac:dyDescent="0.2">
      <c r="A1932" s="134" t="s">
        <v>3879</v>
      </c>
      <c r="B1932" s="135" t="s">
        <v>3880</v>
      </c>
      <c r="C1932" s="136">
        <v>55064.45</v>
      </c>
      <c r="D1932" s="136">
        <v>1046.23</v>
      </c>
      <c r="E1932" s="136">
        <v>0</v>
      </c>
      <c r="F1932" s="136">
        <v>1046.23</v>
      </c>
      <c r="G1932" s="137">
        <v>0</v>
      </c>
      <c r="H1932" s="142"/>
      <c r="I1932" s="142"/>
      <c r="J1932" s="142"/>
      <c r="K1932" s="142"/>
      <c r="L1932" s="143"/>
      <c r="M1932" s="143"/>
      <c r="N1932" s="143"/>
      <c r="Y1932" s="30">
        <f t="shared" si="29"/>
        <v>1046.23</v>
      </c>
    </row>
    <row r="1933" spans="1:25" x14ac:dyDescent="0.2">
      <c r="A1933" s="134" t="s">
        <v>3881</v>
      </c>
      <c r="B1933" s="135" t="s">
        <v>3882</v>
      </c>
      <c r="C1933" s="136">
        <v>12803.2</v>
      </c>
      <c r="D1933" s="136">
        <v>243.26</v>
      </c>
      <c r="E1933" s="136">
        <v>0</v>
      </c>
      <c r="F1933" s="136">
        <v>243.26</v>
      </c>
      <c r="G1933" s="137">
        <v>0</v>
      </c>
      <c r="H1933" s="142"/>
      <c r="I1933" s="142"/>
      <c r="J1933" s="142"/>
      <c r="K1933" s="142"/>
      <c r="L1933" s="143"/>
      <c r="M1933" s="143"/>
      <c r="N1933" s="143"/>
      <c r="Y1933" s="30">
        <f t="shared" si="29"/>
        <v>243.26</v>
      </c>
    </row>
    <row r="1934" spans="1:25" x14ac:dyDescent="0.2">
      <c r="A1934" s="134" t="s">
        <v>3883</v>
      </c>
      <c r="B1934" s="135" t="s">
        <v>3884</v>
      </c>
      <c r="C1934" s="136">
        <v>26452.93</v>
      </c>
      <c r="D1934" s="136">
        <v>502.61</v>
      </c>
      <c r="E1934" s="136">
        <v>0</v>
      </c>
      <c r="F1934" s="136">
        <v>502.61</v>
      </c>
      <c r="G1934" s="137">
        <v>0</v>
      </c>
      <c r="H1934" s="142"/>
      <c r="I1934" s="142"/>
      <c r="J1934" s="142"/>
      <c r="K1934" s="142"/>
      <c r="L1934" s="143"/>
      <c r="M1934" s="143"/>
      <c r="N1934" s="143"/>
      <c r="Y1934" s="30">
        <f t="shared" si="29"/>
        <v>502.61</v>
      </c>
    </row>
    <row r="1935" spans="1:25" x14ac:dyDescent="0.2">
      <c r="A1935" s="134" t="s">
        <v>3885</v>
      </c>
      <c r="B1935" s="135" t="s">
        <v>3886</v>
      </c>
      <c r="C1935" s="136">
        <v>2272663.75</v>
      </c>
      <c r="D1935" s="136">
        <v>43180.61</v>
      </c>
      <c r="E1935" s="136">
        <v>0</v>
      </c>
      <c r="F1935" s="136">
        <v>43180.61</v>
      </c>
      <c r="G1935" s="137">
        <v>0</v>
      </c>
      <c r="H1935" s="142"/>
      <c r="I1935" s="142"/>
      <c r="J1935" s="142"/>
      <c r="K1935" s="142"/>
      <c r="L1935" s="143"/>
      <c r="M1935" s="143"/>
      <c r="N1935" s="143"/>
      <c r="Y1935" s="30">
        <f t="shared" ref="Y1935:Y1998" si="30">W1935+R1935+M1935+F1935</f>
        <v>43180.61</v>
      </c>
    </row>
    <row r="1936" spans="1:25" x14ac:dyDescent="0.2">
      <c r="A1936" s="134" t="s">
        <v>3887</v>
      </c>
      <c r="B1936" s="135" t="s">
        <v>3888</v>
      </c>
      <c r="C1936" s="136">
        <v>30064.53</v>
      </c>
      <c r="D1936" s="136">
        <v>571.23</v>
      </c>
      <c r="E1936" s="136">
        <v>0</v>
      </c>
      <c r="F1936" s="136">
        <v>571.23</v>
      </c>
      <c r="G1936" s="137">
        <v>0</v>
      </c>
      <c r="H1936" s="142"/>
      <c r="I1936" s="142"/>
      <c r="J1936" s="142"/>
      <c r="K1936" s="142"/>
      <c r="L1936" s="143"/>
      <c r="M1936" s="143"/>
      <c r="N1936" s="143"/>
      <c r="Y1936" s="30">
        <f t="shared" si="30"/>
        <v>571.23</v>
      </c>
    </row>
    <row r="1937" spans="1:25" x14ac:dyDescent="0.2">
      <c r="A1937" s="134" t="s">
        <v>3889</v>
      </c>
      <c r="B1937" s="135" t="s">
        <v>3890</v>
      </c>
      <c r="C1937" s="136">
        <v>22768.35</v>
      </c>
      <c r="D1937" s="136">
        <v>432.6</v>
      </c>
      <c r="E1937" s="136">
        <v>0</v>
      </c>
      <c r="F1937" s="136">
        <v>432.6</v>
      </c>
      <c r="G1937" s="137">
        <v>0</v>
      </c>
      <c r="H1937" s="142"/>
      <c r="I1937" s="142"/>
      <c r="J1937" s="142"/>
      <c r="K1937" s="142"/>
      <c r="L1937" s="143"/>
      <c r="M1937" s="143"/>
      <c r="N1937" s="143"/>
      <c r="Y1937" s="30">
        <f t="shared" si="30"/>
        <v>432.6</v>
      </c>
    </row>
    <row r="1938" spans="1:25" x14ac:dyDescent="0.2">
      <c r="A1938" s="134" t="s">
        <v>3891</v>
      </c>
      <c r="B1938" s="135" t="s">
        <v>3892</v>
      </c>
      <c r="C1938" s="136">
        <v>27474.67</v>
      </c>
      <c r="D1938" s="136">
        <v>522.02</v>
      </c>
      <c r="E1938" s="136">
        <v>0</v>
      </c>
      <c r="F1938" s="136">
        <v>522.02</v>
      </c>
      <c r="G1938" s="137">
        <v>0</v>
      </c>
      <c r="H1938" s="142"/>
      <c r="I1938" s="142"/>
      <c r="J1938" s="142"/>
      <c r="K1938" s="142"/>
      <c r="L1938" s="143"/>
      <c r="M1938" s="143"/>
      <c r="N1938" s="143"/>
      <c r="Y1938" s="30">
        <f t="shared" si="30"/>
        <v>522.02</v>
      </c>
    </row>
    <row r="1939" spans="1:25" x14ac:dyDescent="0.2">
      <c r="A1939" s="134" t="s">
        <v>3893</v>
      </c>
      <c r="B1939" s="135" t="s">
        <v>3894</v>
      </c>
      <c r="C1939" s="136">
        <v>71202.58</v>
      </c>
      <c r="D1939" s="136">
        <v>1352.85</v>
      </c>
      <c r="E1939" s="136">
        <v>0</v>
      </c>
      <c r="F1939" s="136">
        <v>1352.85</v>
      </c>
      <c r="G1939" s="137">
        <v>0</v>
      </c>
      <c r="H1939" s="142"/>
      <c r="I1939" s="142"/>
      <c r="J1939" s="142"/>
      <c r="K1939" s="142"/>
      <c r="L1939" s="143"/>
      <c r="M1939" s="143"/>
      <c r="N1939" s="143"/>
      <c r="Y1939" s="30">
        <f t="shared" si="30"/>
        <v>1352.85</v>
      </c>
    </row>
    <row r="1940" spans="1:25" x14ac:dyDescent="0.2">
      <c r="A1940" s="134" t="s">
        <v>3895</v>
      </c>
      <c r="B1940" s="135" t="s">
        <v>3896</v>
      </c>
      <c r="C1940" s="136">
        <v>257238.38</v>
      </c>
      <c r="D1940" s="136">
        <v>4887.53</v>
      </c>
      <c r="E1940" s="136">
        <v>0</v>
      </c>
      <c r="F1940" s="136">
        <v>4887.53</v>
      </c>
      <c r="G1940" s="137">
        <v>0</v>
      </c>
      <c r="H1940" s="142"/>
      <c r="I1940" s="142"/>
      <c r="J1940" s="142"/>
      <c r="K1940" s="142"/>
      <c r="L1940" s="143"/>
      <c r="M1940" s="143"/>
      <c r="N1940" s="143"/>
      <c r="Y1940" s="30">
        <f t="shared" si="30"/>
        <v>4887.53</v>
      </c>
    </row>
    <row r="1941" spans="1:25" x14ac:dyDescent="0.2">
      <c r="A1941" s="134" t="s">
        <v>3897</v>
      </c>
      <c r="B1941" s="135" t="s">
        <v>3898</v>
      </c>
      <c r="C1941" s="136">
        <v>31884.639999999999</v>
      </c>
      <c r="D1941" s="136">
        <v>605.80999999999995</v>
      </c>
      <c r="E1941" s="136">
        <v>0</v>
      </c>
      <c r="F1941" s="136">
        <v>605.80999999999995</v>
      </c>
      <c r="G1941" s="137">
        <v>0</v>
      </c>
      <c r="H1941" s="142"/>
      <c r="I1941" s="142"/>
      <c r="J1941" s="142"/>
      <c r="K1941" s="142"/>
      <c r="L1941" s="143"/>
      <c r="M1941" s="143"/>
      <c r="N1941" s="143"/>
      <c r="Y1941" s="30">
        <f t="shared" si="30"/>
        <v>605.80999999999995</v>
      </c>
    </row>
    <row r="1942" spans="1:25" x14ac:dyDescent="0.2">
      <c r="A1942" s="134" t="s">
        <v>3899</v>
      </c>
      <c r="B1942" s="135" t="s">
        <v>3900</v>
      </c>
      <c r="C1942" s="136">
        <v>3074.22</v>
      </c>
      <c r="D1942" s="136">
        <v>58.41</v>
      </c>
      <c r="E1942" s="136">
        <v>18.88</v>
      </c>
      <c r="F1942" s="136">
        <v>39.53</v>
      </c>
      <c r="G1942" s="137">
        <v>0</v>
      </c>
      <c r="H1942" s="142"/>
      <c r="I1942" s="142"/>
      <c r="J1942" s="142"/>
      <c r="K1942" s="142"/>
      <c r="L1942" s="143"/>
      <c r="M1942" s="143"/>
      <c r="N1942" s="143"/>
      <c r="Y1942" s="30">
        <f t="shared" si="30"/>
        <v>39.53</v>
      </c>
    </row>
    <row r="1943" spans="1:25" x14ac:dyDescent="0.2">
      <c r="A1943" s="134" t="s">
        <v>3901</v>
      </c>
      <c r="B1943" s="135" t="s">
        <v>3902</v>
      </c>
      <c r="C1943" s="136">
        <v>35039.089999999997</v>
      </c>
      <c r="D1943" s="136">
        <v>665.74</v>
      </c>
      <c r="E1943" s="136">
        <v>0</v>
      </c>
      <c r="F1943" s="136">
        <v>665.74</v>
      </c>
      <c r="G1943" s="137">
        <v>0</v>
      </c>
      <c r="H1943" s="142"/>
      <c r="I1943" s="142"/>
      <c r="J1943" s="142"/>
      <c r="K1943" s="142"/>
      <c r="L1943" s="143"/>
      <c r="M1943" s="143"/>
      <c r="N1943" s="143"/>
      <c r="Y1943" s="30">
        <f t="shared" si="30"/>
        <v>665.74</v>
      </c>
    </row>
    <row r="1944" spans="1:25" x14ac:dyDescent="0.2">
      <c r="A1944" s="134" t="s">
        <v>3903</v>
      </c>
      <c r="B1944" s="135" t="s">
        <v>3904</v>
      </c>
      <c r="C1944" s="136">
        <v>7511.62</v>
      </c>
      <c r="D1944" s="136">
        <v>142.72</v>
      </c>
      <c r="E1944" s="136">
        <v>0</v>
      </c>
      <c r="F1944" s="136">
        <v>142.72</v>
      </c>
      <c r="G1944" s="137">
        <v>0</v>
      </c>
      <c r="H1944" s="142"/>
      <c r="I1944" s="142"/>
      <c r="J1944" s="142"/>
      <c r="K1944" s="142"/>
      <c r="L1944" s="143"/>
      <c r="M1944" s="143"/>
      <c r="N1944" s="143"/>
      <c r="Y1944" s="30">
        <f t="shared" si="30"/>
        <v>142.72</v>
      </c>
    </row>
    <row r="1945" spans="1:25" x14ac:dyDescent="0.2">
      <c r="A1945" s="134" t="s">
        <v>3905</v>
      </c>
      <c r="B1945" s="135" t="s">
        <v>3906</v>
      </c>
      <c r="C1945" s="136">
        <v>53771.33</v>
      </c>
      <c r="D1945" s="136">
        <v>1021.66</v>
      </c>
      <c r="E1945" s="136">
        <v>0</v>
      </c>
      <c r="F1945" s="136">
        <v>1021.66</v>
      </c>
      <c r="G1945" s="137">
        <v>0</v>
      </c>
      <c r="H1945" s="142"/>
      <c r="I1945" s="142"/>
      <c r="J1945" s="142"/>
      <c r="K1945" s="142"/>
      <c r="L1945" s="143"/>
      <c r="M1945" s="143"/>
      <c r="N1945" s="143"/>
      <c r="Y1945" s="30">
        <f t="shared" si="30"/>
        <v>1021.66</v>
      </c>
    </row>
    <row r="1946" spans="1:25" x14ac:dyDescent="0.2">
      <c r="A1946" s="134" t="s">
        <v>3907</v>
      </c>
      <c r="B1946" s="135" t="s">
        <v>3908</v>
      </c>
      <c r="C1946" s="136">
        <v>19657.330000000002</v>
      </c>
      <c r="D1946" s="136">
        <v>373.49</v>
      </c>
      <c r="E1946" s="136">
        <v>0</v>
      </c>
      <c r="F1946" s="136">
        <v>373.49</v>
      </c>
      <c r="G1946" s="137">
        <v>0</v>
      </c>
      <c r="H1946" s="142"/>
      <c r="I1946" s="142"/>
      <c r="J1946" s="142"/>
      <c r="K1946" s="142"/>
      <c r="L1946" s="143"/>
      <c r="M1946" s="143"/>
      <c r="N1946" s="143"/>
      <c r="Y1946" s="30">
        <f t="shared" si="30"/>
        <v>373.49</v>
      </c>
    </row>
    <row r="1947" spans="1:25" x14ac:dyDescent="0.2">
      <c r="A1947" s="134" t="s">
        <v>3909</v>
      </c>
      <c r="B1947" s="135" t="s">
        <v>3910</v>
      </c>
      <c r="C1947" s="136">
        <v>20228.72</v>
      </c>
      <c r="D1947" s="136">
        <v>384.35</v>
      </c>
      <c r="E1947" s="136">
        <v>0</v>
      </c>
      <c r="F1947" s="136">
        <v>384.35</v>
      </c>
      <c r="G1947" s="137">
        <v>0</v>
      </c>
      <c r="H1947" s="142"/>
      <c r="I1947" s="142"/>
      <c r="J1947" s="142"/>
      <c r="K1947" s="142"/>
      <c r="L1947" s="143"/>
      <c r="M1947" s="143"/>
      <c r="N1947" s="143"/>
      <c r="Y1947" s="30">
        <f t="shared" si="30"/>
        <v>384.35</v>
      </c>
    </row>
    <row r="1948" spans="1:25" x14ac:dyDescent="0.2">
      <c r="A1948" s="134" t="s">
        <v>3911</v>
      </c>
      <c r="B1948" s="135" t="s">
        <v>3912</v>
      </c>
      <c r="C1948" s="136">
        <v>104940.3</v>
      </c>
      <c r="D1948" s="136">
        <v>1993.87</v>
      </c>
      <c r="E1948" s="136">
        <v>0</v>
      </c>
      <c r="F1948" s="136">
        <v>1993.87</v>
      </c>
      <c r="G1948" s="137">
        <v>0</v>
      </c>
      <c r="H1948" s="142"/>
      <c r="I1948" s="142"/>
      <c r="J1948" s="142"/>
      <c r="K1948" s="142"/>
      <c r="L1948" s="143"/>
      <c r="M1948" s="143"/>
      <c r="N1948" s="143"/>
      <c r="Y1948" s="30">
        <f t="shared" si="30"/>
        <v>1993.87</v>
      </c>
    </row>
    <row r="1949" spans="1:25" x14ac:dyDescent="0.2">
      <c r="A1949" s="134" t="s">
        <v>3913</v>
      </c>
      <c r="B1949" s="135" t="s">
        <v>3914</v>
      </c>
      <c r="C1949" s="136">
        <v>17110.96</v>
      </c>
      <c r="D1949" s="136">
        <v>325.11</v>
      </c>
      <c r="E1949" s="136">
        <v>0</v>
      </c>
      <c r="F1949" s="136">
        <v>325.11</v>
      </c>
      <c r="G1949" s="137">
        <v>0</v>
      </c>
      <c r="H1949" s="142"/>
      <c r="I1949" s="142"/>
      <c r="J1949" s="142"/>
      <c r="K1949" s="142"/>
      <c r="L1949" s="143"/>
      <c r="M1949" s="143"/>
      <c r="N1949" s="143"/>
      <c r="Y1949" s="30">
        <f t="shared" si="30"/>
        <v>325.11</v>
      </c>
    </row>
    <row r="1950" spans="1:25" x14ac:dyDescent="0.2">
      <c r="A1950" s="134" t="s">
        <v>3915</v>
      </c>
      <c r="B1950" s="135" t="s">
        <v>3916</v>
      </c>
      <c r="C1950" s="136">
        <v>37977.21</v>
      </c>
      <c r="D1950" s="136">
        <v>721.57</v>
      </c>
      <c r="E1950" s="136">
        <v>0</v>
      </c>
      <c r="F1950" s="136">
        <v>721.57</v>
      </c>
      <c r="G1950" s="137">
        <v>0</v>
      </c>
      <c r="H1950" s="142"/>
      <c r="I1950" s="142"/>
      <c r="J1950" s="142"/>
      <c r="K1950" s="142"/>
      <c r="L1950" s="143"/>
      <c r="M1950" s="143"/>
      <c r="N1950" s="143"/>
      <c r="Y1950" s="30">
        <f t="shared" si="30"/>
        <v>721.57</v>
      </c>
    </row>
    <row r="1951" spans="1:25" x14ac:dyDescent="0.2">
      <c r="A1951" s="134" t="s">
        <v>3917</v>
      </c>
      <c r="B1951" s="135" t="s">
        <v>3918</v>
      </c>
      <c r="C1951" s="136">
        <v>20604.939999999999</v>
      </c>
      <c r="D1951" s="136">
        <v>391.5</v>
      </c>
      <c r="E1951" s="136">
        <v>0</v>
      </c>
      <c r="F1951" s="136">
        <v>391.5</v>
      </c>
      <c r="G1951" s="137">
        <v>0</v>
      </c>
      <c r="H1951" s="142"/>
      <c r="I1951" s="142"/>
      <c r="J1951" s="142"/>
      <c r="K1951" s="142"/>
      <c r="L1951" s="143"/>
      <c r="M1951" s="143"/>
      <c r="N1951" s="143"/>
      <c r="Y1951" s="30">
        <f t="shared" si="30"/>
        <v>391.5</v>
      </c>
    </row>
    <row r="1952" spans="1:25" x14ac:dyDescent="0.2">
      <c r="A1952" s="134" t="s">
        <v>3919</v>
      </c>
      <c r="B1952" s="135" t="s">
        <v>3920</v>
      </c>
      <c r="C1952" s="136">
        <v>24469.89</v>
      </c>
      <c r="D1952" s="136">
        <v>464.93</v>
      </c>
      <c r="E1952" s="136">
        <v>0</v>
      </c>
      <c r="F1952" s="136">
        <v>464.93</v>
      </c>
      <c r="G1952" s="137">
        <v>0</v>
      </c>
      <c r="H1952" s="142"/>
      <c r="I1952" s="142"/>
      <c r="J1952" s="142"/>
      <c r="K1952" s="142"/>
      <c r="L1952" s="143"/>
      <c r="M1952" s="143"/>
      <c r="N1952" s="143"/>
      <c r="Y1952" s="30">
        <f t="shared" si="30"/>
        <v>464.93</v>
      </c>
    </row>
    <row r="1953" spans="1:25" x14ac:dyDescent="0.2">
      <c r="A1953" s="134" t="s">
        <v>3921</v>
      </c>
      <c r="B1953" s="135" t="s">
        <v>3922</v>
      </c>
      <c r="C1953" s="136">
        <v>145033.92000000001</v>
      </c>
      <c r="D1953" s="136">
        <v>2755.65</v>
      </c>
      <c r="E1953" s="136">
        <v>0</v>
      </c>
      <c r="F1953" s="136">
        <v>2755.65</v>
      </c>
      <c r="G1953" s="137">
        <v>0</v>
      </c>
      <c r="H1953" s="142"/>
      <c r="I1953" s="142"/>
      <c r="J1953" s="142"/>
      <c r="K1953" s="142"/>
      <c r="L1953" s="143"/>
      <c r="M1953" s="143"/>
      <c r="N1953" s="143"/>
      <c r="Y1953" s="30">
        <f t="shared" si="30"/>
        <v>2755.65</v>
      </c>
    </row>
    <row r="1954" spans="1:25" x14ac:dyDescent="0.2">
      <c r="A1954" s="134" t="s">
        <v>3923</v>
      </c>
      <c r="B1954" s="135" t="s">
        <v>3924</v>
      </c>
      <c r="C1954" s="136">
        <v>494510.72</v>
      </c>
      <c r="D1954" s="136">
        <v>9395.7000000000007</v>
      </c>
      <c r="E1954" s="136">
        <v>0</v>
      </c>
      <c r="F1954" s="136">
        <v>9395.7000000000007</v>
      </c>
      <c r="G1954" s="137">
        <v>0</v>
      </c>
      <c r="H1954" s="142"/>
      <c r="I1954" s="142"/>
      <c r="J1954" s="142"/>
      <c r="K1954" s="142"/>
      <c r="L1954" s="143"/>
      <c r="M1954" s="143"/>
      <c r="N1954" s="143"/>
      <c r="Y1954" s="30">
        <f t="shared" si="30"/>
        <v>9395.7000000000007</v>
      </c>
    </row>
    <row r="1955" spans="1:25" x14ac:dyDescent="0.2">
      <c r="A1955" s="134" t="s">
        <v>3925</v>
      </c>
      <c r="B1955" s="135" t="s">
        <v>3926</v>
      </c>
      <c r="C1955" s="136">
        <v>364715.79</v>
      </c>
      <c r="D1955" s="136">
        <v>6929.6</v>
      </c>
      <c r="E1955" s="136">
        <v>0</v>
      </c>
      <c r="F1955" s="136">
        <v>6929.6</v>
      </c>
      <c r="G1955" s="137">
        <v>0</v>
      </c>
      <c r="H1955" s="142"/>
      <c r="I1955" s="142"/>
      <c r="J1955" s="142"/>
      <c r="K1955" s="142"/>
      <c r="L1955" s="143"/>
      <c r="M1955" s="143"/>
      <c r="N1955" s="143"/>
      <c r="Y1955" s="30">
        <f t="shared" si="30"/>
        <v>6929.6</v>
      </c>
    </row>
    <row r="1956" spans="1:25" x14ac:dyDescent="0.2">
      <c r="A1956" s="134" t="s">
        <v>3927</v>
      </c>
      <c r="B1956" s="135" t="s">
        <v>3928</v>
      </c>
      <c r="C1956" s="136">
        <v>29193.279999999999</v>
      </c>
      <c r="D1956" s="136">
        <v>554.66999999999996</v>
      </c>
      <c r="E1956" s="136">
        <v>0</v>
      </c>
      <c r="F1956" s="136">
        <v>554.66999999999996</v>
      </c>
      <c r="G1956" s="137">
        <v>0</v>
      </c>
      <c r="H1956" s="142"/>
      <c r="I1956" s="142"/>
      <c r="J1956" s="142"/>
      <c r="K1956" s="142"/>
      <c r="L1956" s="143"/>
      <c r="M1956" s="143"/>
      <c r="N1956" s="143"/>
      <c r="Y1956" s="30">
        <f t="shared" si="30"/>
        <v>554.66999999999996</v>
      </c>
    </row>
    <row r="1957" spans="1:25" x14ac:dyDescent="0.2">
      <c r="A1957" s="134" t="s">
        <v>3929</v>
      </c>
      <c r="B1957" s="135" t="s">
        <v>3930</v>
      </c>
      <c r="C1957" s="136">
        <v>329848.21999999997</v>
      </c>
      <c r="D1957" s="136">
        <v>6267.12</v>
      </c>
      <c r="E1957" s="136">
        <v>0</v>
      </c>
      <c r="F1957" s="136">
        <v>6267.12</v>
      </c>
      <c r="G1957" s="137">
        <v>0</v>
      </c>
      <c r="H1957" s="142"/>
      <c r="I1957" s="142"/>
      <c r="J1957" s="142"/>
      <c r="K1957" s="142"/>
      <c r="L1957" s="143"/>
      <c r="M1957" s="143"/>
      <c r="N1957" s="143"/>
      <c r="Y1957" s="30">
        <f t="shared" si="30"/>
        <v>6267.12</v>
      </c>
    </row>
    <row r="1958" spans="1:25" x14ac:dyDescent="0.2">
      <c r="A1958" s="134" t="s">
        <v>3931</v>
      </c>
      <c r="B1958" s="135" t="s">
        <v>3932</v>
      </c>
      <c r="C1958" s="136">
        <v>36184.410000000003</v>
      </c>
      <c r="D1958" s="136">
        <v>687.51</v>
      </c>
      <c r="E1958" s="136">
        <v>0</v>
      </c>
      <c r="F1958" s="136">
        <v>687.51</v>
      </c>
      <c r="G1958" s="137">
        <v>0</v>
      </c>
      <c r="H1958" s="142"/>
      <c r="I1958" s="142"/>
      <c r="J1958" s="142"/>
      <c r="K1958" s="142"/>
      <c r="L1958" s="143"/>
      <c r="M1958" s="143"/>
      <c r="N1958" s="143"/>
      <c r="Y1958" s="30">
        <f t="shared" si="30"/>
        <v>687.51</v>
      </c>
    </row>
    <row r="1959" spans="1:25" x14ac:dyDescent="0.2">
      <c r="A1959" s="134" t="s">
        <v>3933</v>
      </c>
      <c r="B1959" s="135" t="s">
        <v>3934</v>
      </c>
      <c r="C1959" s="136">
        <v>88288.89</v>
      </c>
      <c r="D1959" s="136">
        <v>1677.49</v>
      </c>
      <c r="E1959" s="136">
        <v>0</v>
      </c>
      <c r="F1959" s="136">
        <v>1677.49</v>
      </c>
      <c r="G1959" s="137">
        <v>0</v>
      </c>
      <c r="H1959" s="142"/>
      <c r="I1959" s="142"/>
      <c r="J1959" s="142"/>
      <c r="K1959" s="142"/>
      <c r="L1959" s="143"/>
      <c r="M1959" s="143"/>
      <c r="N1959" s="143"/>
      <c r="Y1959" s="30">
        <f t="shared" si="30"/>
        <v>1677.49</v>
      </c>
    </row>
    <row r="1960" spans="1:25" x14ac:dyDescent="0.2">
      <c r="A1960" s="134" t="s">
        <v>3935</v>
      </c>
      <c r="B1960" s="135" t="s">
        <v>3936</v>
      </c>
      <c r="C1960" s="136">
        <v>26271.08</v>
      </c>
      <c r="D1960" s="136">
        <v>499.15</v>
      </c>
      <c r="E1960" s="136">
        <v>0</v>
      </c>
      <c r="F1960" s="136">
        <v>499.15</v>
      </c>
      <c r="G1960" s="137">
        <v>0</v>
      </c>
      <c r="H1960" s="142"/>
      <c r="I1960" s="142"/>
      <c r="J1960" s="142"/>
      <c r="K1960" s="142"/>
      <c r="L1960" s="143"/>
      <c r="M1960" s="143"/>
      <c r="N1960" s="143"/>
      <c r="Y1960" s="30">
        <f t="shared" si="30"/>
        <v>499.15</v>
      </c>
    </row>
    <row r="1961" spans="1:25" x14ac:dyDescent="0.2">
      <c r="A1961" s="134" t="s">
        <v>3937</v>
      </c>
      <c r="B1961" s="135" t="s">
        <v>3938</v>
      </c>
      <c r="C1961" s="136">
        <v>34570.449999999997</v>
      </c>
      <c r="D1961" s="136">
        <v>656.84</v>
      </c>
      <c r="E1961" s="136">
        <v>0</v>
      </c>
      <c r="F1961" s="136">
        <v>656.84</v>
      </c>
      <c r="G1961" s="137">
        <v>0</v>
      </c>
      <c r="H1961" s="142"/>
      <c r="I1961" s="142"/>
      <c r="J1961" s="142"/>
      <c r="K1961" s="142"/>
      <c r="L1961" s="143"/>
      <c r="M1961" s="143"/>
      <c r="N1961" s="143"/>
      <c r="Y1961" s="30">
        <f t="shared" si="30"/>
        <v>656.84</v>
      </c>
    </row>
    <row r="1962" spans="1:25" x14ac:dyDescent="0.2">
      <c r="A1962" s="134" t="s">
        <v>3939</v>
      </c>
      <c r="B1962" s="135" t="s">
        <v>3940</v>
      </c>
      <c r="C1962" s="136">
        <v>85987.83</v>
      </c>
      <c r="D1962" s="136">
        <v>1633.77</v>
      </c>
      <c r="E1962" s="136">
        <v>0</v>
      </c>
      <c r="F1962" s="136">
        <v>1633.77</v>
      </c>
      <c r="G1962" s="137">
        <v>0</v>
      </c>
      <c r="H1962" s="142"/>
      <c r="I1962" s="142"/>
      <c r="J1962" s="142"/>
      <c r="K1962" s="142"/>
      <c r="L1962" s="143"/>
      <c r="M1962" s="143"/>
      <c r="N1962" s="143"/>
      <c r="Y1962" s="30">
        <f t="shared" si="30"/>
        <v>1633.77</v>
      </c>
    </row>
    <row r="1963" spans="1:25" x14ac:dyDescent="0.2">
      <c r="A1963" s="134" t="s">
        <v>3941</v>
      </c>
      <c r="B1963" s="135" t="s">
        <v>3942</v>
      </c>
      <c r="C1963" s="136">
        <v>44160.99</v>
      </c>
      <c r="D1963" s="136">
        <v>839.06</v>
      </c>
      <c r="E1963" s="136">
        <v>0</v>
      </c>
      <c r="F1963" s="136">
        <v>839.06</v>
      </c>
      <c r="G1963" s="137">
        <v>0</v>
      </c>
      <c r="H1963" s="142"/>
      <c r="I1963" s="142"/>
      <c r="J1963" s="142"/>
      <c r="K1963" s="142"/>
      <c r="L1963" s="143"/>
      <c r="M1963" s="143"/>
      <c r="N1963" s="143"/>
      <c r="Y1963" s="30">
        <f t="shared" si="30"/>
        <v>839.06</v>
      </c>
    </row>
    <row r="1964" spans="1:25" x14ac:dyDescent="0.2">
      <c r="A1964" s="134" t="s">
        <v>3943</v>
      </c>
      <c r="B1964" s="135" t="s">
        <v>3944</v>
      </c>
      <c r="C1964" s="136">
        <v>107367.19</v>
      </c>
      <c r="D1964" s="136">
        <v>2039.98</v>
      </c>
      <c r="E1964" s="136">
        <v>0</v>
      </c>
      <c r="F1964" s="136">
        <v>2039.98</v>
      </c>
      <c r="G1964" s="137">
        <v>0</v>
      </c>
      <c r="H1964" s="142"/>
      <c r="I1964" s="142"/>
      <c r="J1964" s="142"/>
      <c r="K1964" s="142"/>
      <c r="L1964" s="143"/>
      <c r="M1964" s="143"/>
      <c r="N1964" s="143"/>
      <c r="Y1964" s="30">
        <f t="shared" si="30"/>
        <v>2039.98</v>
      </c>
    </row>
    <row r="1965" spans="1:25" x14ac:dyDescent="0.2">
      <c r="A1965" s="134" t="s">
        <v>3945</v>
      </c>
      <c r="B1965" s="135" t="s">
        <v>3946</v>
      </c>
      <c r="C1965" s="136">
        <v>63809.760000000002</v>
      </c>
      <c r="D1965" s="136">
        <v>1212.3900000000001</v>
      </c>
      <c r="E1965" s="136">
        <v>0</v>
      </c>
      <c r="F1965" s="136">
        <v>1212.3900000000001</v>
      </c>
      <c r="G1965" s="137">
        <v>0</v>
      </c>
      <c r="H1965" s="142"/>
      <c r="I1965" s="142"/>
      <c r="J1965" s="142"/>
      <c r="K1965" s="142"/>
      <c r="L1965" s="143"/>
      <c r="M1965" s="143"/>
      <c r="N1965" s="143"/>
      <c r="Y1965" s="30">
        <f t="shared" si="30"/>
        <v>1212.3900000000001</v>
      </c>
    </row>
    <row r="1966" spans="1:25" x14ac:dyDescent="0.2">
      <c r="A1966" s="134" t="s">
        <v>3947</v>
      </c>
      <c r="B1966" s="135" t="s">
        <v>3948</v>
      </c>
      <c r="C1966" s="136">
        <v>57618.78</v>
      </c>
      <c r="D1966" s="136">
        <v>1094.76</v>
      </c>
      <c r="E1966" s="136">
        <v>0</v>
      </c>
      <c r="F1966" s="136">
        <v>1094.76</v>
      </c>
      <c r="G1966" s="137">
        <v>0</v>
      </c>
      <c r="H1966" s="142"/>
      <c r="I1966" s="142"/>
      <c r="J1966" s="142"/>
      <c r="K1966" s="142"/>
      <c r="L1966" s="143"/>
      <c r="M1966" s="143"/>
      <c r="N1966" s="143"/>
      <c r="Y1966" s="30">
        <f t="shared" si="30"/>
        <v>1094.76</v>
      </c>
    </row>
    <row r="1967" spans="1:25" x14ac:dyDescent="0.2">
      <c r="A1967" s="134" t="s">
        <v>3949</v>
      </c>
      <c r="B1967" s="135" t="s">
        <v>3950</v>
      </c>
      <c r="C1967" s="136">
        <v>24571.31</v>
      </c>
      <c r="D1967" s="136">
        <v>466.86</v>
      </c>
      <c r="E1967" s="136">
        <v>0</v>
      </c>
      <c r="F1967" s="136">
        <v>466.86</v>
      </c>
      <c r="G1967" s="137">
        <v>0</v>
      </c>
      <c r="H1967" s="142"/>
      <c r="I1967" s="142"/>
      <c r="J1967" s="142"/>
      <c r="K1967" s="142"/>
      <c r="L1967" s="143"/>
      <c r="M1967" s="143"/>
      <c r="N1967" s="143"/>
      <c r="Y1967" s="30">
        <f t="shared" si="30"/>
        <v>466.86</v>
      </c>
    </row>
    <row r="1968" spans="1:25" x14ac:dyDescent="0.2">
      <c r="A1968" s="134" t="s">
        <v>3951</v>
      </c>
      <c r="B1968" s="135" t="s">
        <v>3952</v>
      </c>
      <c r="C1968" s="136">
        <v>1606.46</v>
      </c>
      <c r="D1968" s="136">
        <v>30.52</v>
      </c>
      <c r="E1968" s="136">
        <v>30.52</v>
      </c>
      <c r="F1968" s="136">
        <v>0</v>
      </c>
      <c r="G1968" s="137">
        <v>1.41</v>
      </c>
      <c r="H1968" s="142"/>
      <c r="I1968" s="142"/>
      <c r="J1968" s="142"/>
      <c r="K1968" s="142"/>
      <c r="L1968" s="143"/>
      <c r="M1968" s="143"/>
      <c r="N1968" s="143"/>
      <c r="Y1968" s="30">
        <f t="shared" si="30"/>
        <v>0</v>
      </c>
    </row>
    <row r="1969" spans="1:25" x14ac:dyDescent="0.2">
      <c r="A1969" s="134" t="s">
        <v>3953</v>
      </c>
      <c r="B1969" s="135" t="s">
        <v>3954</v>
      </c>
      <c r="C1969" s="136">
        <v>37510.46</v>
      </c>
      <c r="D1969" s="136">
        <v>712.7</v>
      </c>
      <c r="E1969" s="136">
        <v>0</v>
      </c>
      <c r="F1969" s="136">
        <v>712.7</v>
      </c>
      <c r="G1969" s="137">
        <v>0</v>
      </c>
      <c r="H1969" s="142"/>
      <c r="I1969" s="142"/>
      <c r="J1969" s="142"/>
      <c r="K1969" s="142"/>
      <c r="L1969" s="143"/>
      <c r="M1969" s="143"/>
      <c r="N1969" s="143"/>
      <c r="Y1969" s="30">
        <f t="shared" si="30"/>
        <v>712.7</v>
      </c>
    </row>
    <row r="1970" spans="1:25" x14ac:dyDescent="0.2">
      <c r="A1970" s="134" t="s">
        <v>3955</v>
      </c>
      <c r="B1970" s="135" t="s">
        <v>3956</v>
      </c>
      <c r="C1970" s="136">
        <v>17729.61</v>
      </c>
      <c r="D1970" s="136">
        <v>336.86</v>
      </c>
      <c r="E1970" s="136">
        <v>0</v>
      </c>
      <c r="F1970" s="136">
        <v>336.86</v>
      </c>
      <c r="G1970" s="137">
        <v>0</v>
      </c>
      <c r="H1970" s="142"/>
      <c r="I1970" s="142"/>
      <c r="J1970" s="142"/>
      <c r="K1970" s="142"/>
      <c r="L1970" s="143"/>
      <c r="M1970" s="143"/>
      <c r="N1970" s="143"/>
      <c r="Y1970" s="30">
        <f t="shared" si="30"/>
        <v>336.86</v>
      </c>
    </row>
    <row r="1971" spans="1:25" x14ac:dyDescent="0.2">
      <c r="A1971" s="134" t="s">
        <v>3957</v>
      </c>
      <c r="B1971" s="135" t="s">
        <v>3958</v>
      </c>
      <c r="C1971" s="136">
        <v>35783.69</v>
      </c>
      <c r="D1971" s="136">
        <v>679.89</v>
      </c>
      <c r="E1971" s="136">
        <v>0</v>
      </c>
      <c r="F1971" s="136">
        <v>679.89</v>
      </c>
      <c r="G1971" s="137">
        <v>0</v>
      </c>
      <c r="H1971" s="142"/>
      <c r="I1971" s="142"/>
      <c r="J1971" s="142"/>
      <c r="K1971" s="142"/>
      <c r="L1971" s="143"/>
      <c r="M1971" s="143"/>
      <c r="N1971" s="143"/>
      <c r="Y1971" s="30">
        <f t="shared" si="30"/>
        <v>679.89</v>
      </c>
    </row>
    <row r="1972" spans="1:25" x14ac:dyDescent="0.2">
      <c r="A1972" s="134" t="s">
        <v>3959</v>
      </c>
      <c r="B1972" s="135" t="s">
        <v>3960</v>
      </c>
      <c r="C1972" s="136">
        <v>969064.93</v>
      </c>
      <c r="D1972" s="136">
        <v>18412.23</v>
      </c>
      <c r="E1972" s="136">
        <v>0</v>
      </c>
      <c r="F1972" s="136">
        <v>18412.23</v>
      </c>
      <c r="G1972" s="137">
        <v>0</v>
      </c>
      <c r="H1972" s="142"/>
      <c r="I1972" s="142"/>
      <c r="J1972" s="142"/>
      <c r="K1972" s="142"/>
      <c r="L1972" s="143"/>
      <c r="M1972" s="143"/>
      <c r="N1972" s="143"/>
      <c r="Y1972" s="30">
        <f t="shared" si="30"/>
        <v>18412.23</v>
      </c>
    </row>
    <row r="1973" spans="1:25" x14ac:dyDescent="0.2">
      <c r="A1973" s="134" t="s">
        <v>3961</v>
      </c>
      <c r="B1973" s="135" t="s">
        <v>3962</v>
      </c>
      <c r="C1973" s="136">
        <v>14549.92</v>
      </c>
      <c r="D1973" s="136">
        <v>276.45</v>
      </c>
      <c r="E1973" s="136">
        <v>0</v>
      </c>
      <c r="F1973" s="136">
        <v>276.45</v>
      </c>
      <c r="G1973" s="137">
        <v>0</v>
      </c>
      <c r="H1973" s="142"/>
      <c r="I1973" s="142"/>
      <c r="J1973" s="142"/>
      <c r="K1973" s="142"/>
      <c r="L1973" s="143"/>
      <c r="M1973" s="143"/>
      <c r="N1973" s="143"/>
      <c r="Y1973" s="30">
        <f t="shared" si="30"/>
        <v>276.45</v>
      </c>
    </row>
    <row r="1974" spans="1:25" x14ac:dyDescent="0.2">
      <c r="A1974" s="134" t="s">
        <v>3963</v>
      </c>
      <c r="B1974" s="135" t="s">
        <v>3964</v>
      </c>
      <c r="C1974" s="136">
        <v>21302.77</v>
      </c>
      <c r="D1974" s="136">
        <v>404.75</v>
      </c>
      <c r="E1974" s="136">
        <v>0</v>
      </c>
      <c r="F1974" s="136">
        <v>404.75</v>
      </c>
      <c r="G1974" s="137">
        <v>0</v>
      </c>
      <c r="H1974" s="142"/>
      <c r="I1974" s="142"/>
      <c r="J1974" s="142"/>
      <c r="K1974" s="142"/>
      <c r="L1974" s="143"/>
      <c r="M1974" s="143"/>
      <c r="N1974" s="143"/>
      <c r="Y1974" s="30">
        <f t="shared" si="30"/>
        <v>404.75</v>
      </c>
    </row>
    <row r="1975" spans="1:25" x14ac:dyDescent="0.2">
      <c r="A1975" s="134" t="s">
        <v>3965</v>
      </c>
      <c r="B1975" s="135" t="s">
        <v>3966</v>
      </c>
      <c r="C1975" s="136">
        <v>24265.18</v>
      </c>
      <c r="D1975" s="136">
        <v>461.04</v>
      </c>
      <c r="E1975" s="136">
        <v>0</v>
      </c>
      <c r="F1975" s="136">
        <v>461.04</v>
      </c>
      <c r="G1975" s="137">
        <v>0</v>
      </c>
      <c r="H1975" s="142"/>
      <c r="I1975" s="142"/>
      <c r="J1975" s="142"/>
      <c r="K1975" s="142"/>
      <c r="L1975" s="143"/>
      <c r="M1975" s="143"/>
      <c r="N1975" s="143"/>
      <c r="Y1975" s="30">
        <f t="shared" si="30"/>
        <v>461.04</v>
      </c>
    </row>
    <row r="1976" spans="1:25" x14ac:dyDescent="0.2">
      <c r="A1976" s="134" t="s">
        <v>3967</v>
      </c>
      <c r="B1976" s="135" t="s">
        <v>3968</v>
      </c>
      <c r="C1976" s="136">
        <v>9799.07</v>
      </c>
      <c r="D1976" s="136">
        <v>186.18</v>
      </c>
      <c r="E1976" s="136">
        <v>0</v>
      </c>
      <c r="F1976" s="136">
        <v>186.18</v>
      </c>
      <c r="G1976" s="137">
        <v>0</v>
      </c>
      <c r="H1976" s="142"/>
      <c r="I1976" s="142"/>
      <c r="J1976" s="142"/>
      <c r="K1976" s="142"/>
      <c r="L1976" s="143"/>
      <c r="M1976" s="143"/>
      <c r="N1976" s="143"/>
      <c r="Y1976" s="30">
        <f t="shared" si="30"/>
        <v>186.18</v>
      </c>
    </row>
    <row r="1977" spans="1:25" x14ac:dyDescent="0.2">
      <c r="A1977" s="134" t="s">
        <v>3969</v>
      </c>
      <c r="B1977" s="135" t="s">
        <v>3970</v>
      </c>
      <c r="C1977" s="136">
        <v>15812.93</v>
      </c>
      <c r="D1977" s="136">
        <v>300.45</v>
      </c>
      <c r="E1977" s="136">
        <v>0</v>
      </c>
      <c r="F1977" s="136">
        <v>300.45</v>
      </c>
      <c r="G1977" s="137">
        <v>0</v>
      </c>
      <c r="H1977" s="142"/>
      <c r="I1977" s="142"/>
      <c r="J1977" s="142"/>
      <c r="K1977" s="142"/>
      <c r="L1977" s="143"/>
      <c r="M1977" s="143"/>
      <c r="N1977" s="143"/>
      <c r="Y1977" s="30">
        <f t="shared" si="30"/>
        <v>300.45</v>
      </c>
    </row>
    <row r="1978" spans="1:25" x14ac:dyDescent="0.2">
      <c r="A1978" s="134" t="s">
        <v>3971</v>
      </c>
      <c r="B1978" s="135" t="s">
        <v>3972</v>
      </c>
      <c r="C1978" s="136">
        <v>92466.11</v>
      </c>
      <c r="D1978" s="136">
        <v>1756.86</v>
      </c>
      <c r="E1978" s="136">
        <v>0</v>
      </c>
      <c r="F1978" s="136">
        <v>1756.86</v>
      </c>
      <c r="G1978" s="137">
        <v>0</v>
      </c>
      <c r="H1978" s="142"/>
      <c r="I1978" s="142"/>
      <c r="J1978" s="142"/>
      <c r="K1978" s="142"/>
      <c r="L1978" s="143"/>
      <c r="M1978" s="143"/>
      <c r="N1978" s="143"/>
      <c r="Y1978" s="30">
        <f t="shared" si="30"/>
        <v>1756.86</v>
      </c>
    </row>
    <row r="1979" spans="1:25" x14ac:dyDescent="0.2">
      <c r="A1979" s="134" t="s">
        <v>3973</v>
      </c>
      <c r="B1979" s="135" t="s">
        <v>3974</v>
      </c>
      <c r="C1979" s="136">
        <v>121502.04</v>
      </c>
      <c r="D1979" s="136">
        <v>2308.54</v>
      </c>
      <c r="E1979" s="136">
        <v>0</v>
      </c>
      <c r="F1979" s="136">
        <v>2308.54</v>
      </c>
      <c r="G1979" s="137">
        <v>0</v>
      </c>
      <c r="H1979" s="142"/>
      <c r="I1979" s="142"/>
      <c r="J1979" s="142"/>
      <c r="K1979" s="142"/>
      <c r="L1979" s="143"/>
      <c r="M1979" s="143"/>
      <c r="N1979" s="143"/>
      <c r="Y1979" s="30">
        <f t="shared" si="30"/>
        <v>2308.54</v>
      </c>
    </row>
    <row r="1980" spans="1:25" x14ac:dyDescent="0.2">
      <c r="A1980" s="134" t="s">
        <v>3975</v>
      </c>
      <c r="B1980" s="135" t="s">
        <v>3976</v>
      </c>
      <c r="C1980" s="136">
        <v>70112.44</v>
      </c>
      <c r="D1980" s="136">
        <v>1332.14</v>
      </c>
      <c r="E1980" s="136">
        <v>0</v>
      </c>
      <c r="F1980" s="136">
        <v>1332.14</v>
      </c>
      <c r="G1980" s="137">
        <v>0</v>
      </c>
      <c r="H1980" s="142"/>
      <c r="I1980" s="142"/>
      <c r="J1980" s="142"/>
      <c r="K1980" s="142"/>
      <c r="L1980" s="143"/>
      <c r="M1980" s="143"/>
      <c r="N1980" s="143"/>
      <c r="Y1980" s="30">
        <f t="shared" si="30"/>
        <v>1332.14</v>
      </c>
    </row>
    <row r="1981" spans="1:25" x14ac:dyDescent="0.2">
      <c r="A1981" s="134" t="s">
        <v>3977</v>
      </c>
      <c r="B1981" s="135" t="s">
        <v>3978</v>
      </c>
      <c r="C1981" s="136">
        <v>18020.55</v>
      </c>
      <c r="D1981" s="136">
        <v>342.39</v>
      </c>
      <c r="E1981" s="136">
        <v>0</v>
      </c>
      <c r="F1981" s="136">
        <v>342.39</v>
      </c>
      <c r="G1981" s="137">
        <v>0</v>
      </c>
      <c r="H1981" s="142"/>
      <c r="I1981" s="142"/>
      <c r="J1981" s="142"/>
      <c r="K1981" s="142"/>
      <c r="L1981" s="143"/>
      <c r="M1981" s="143"/>
      <c r="N1981" s="143"/>
      <c r="Y1981" s="30">
        <f t="shared" si="30"/>
        <v>342.39</v>
      </c>
    </row>
    <row r="1982" spans="1:25" x14ac:dyDescent="0.2">
      <c r="A1982" s="134" t="s">
        <v>3979</v>
      </c>
      <c r="B1982" s="135" t="s">
        <v>3980</v>
      </c>
      <c r="C1982" s="136">
        <v>16837.48</v>
      </c>
      <c r="D1982" s="136">
        <v>319.91000000000003</v>
      </c>
      <c r="E1982" s="136">
        <v>0</v>
      </c>
      <c r="F1982" s="136">
        <v>319.91000000000003</v>
      </c>
      <c r="G1982" s="137">
        <v>0</v>
      </c>
      <c r="H1982" s="142"/>
      <c r="I1982" s="142"/>
      <c r="J1982" s="142"/>
      <c r="K1982" s="142"/>
      <c r="L1982" s="143"/>
      <c r="M1982" s="143"/>
      <c r="N1982" s="143"/>
      <c r="Y1982" s="30">
        <f t="shared" si="30"/>
        <v>319.91000000000003</v>
      </c>
    </row>
    <row r="1983" spans="1:25" x14ac:dyDescent="0.2">
      <c r="A1983" s="134" t="s">
        <v>3981</v>
      </c>
      <c r="B1983" s="135" t="s">
        <v>3982</v>
      </c>
      <c r="C1983" s="136">
        <v>504046.84</v>
      </c>
      <c r="D1983" s="136">
        <v>9576.89</v>
      </c>
      <c r="E1983" s="136">
        <v>0</v>
      </c>
      <c r="F1983" s="136">
        <v>9576.89</v>
      </c>
      <c r="G1983" s="137">
        <v>0</v>
      </c>
      <c r="H1983" s="142"/>
      <c r="I1983" s="142"/>
      <c r="J1983" s="142"/>
      <c r="K1983" s="142"/>
      <c r="L1983" s="143"/>
      <c r="M1983" s="143"/>
      <c r="N1983" s="143"/>
      <c r="Y1983" s="30">
        <f t="shared" si="30"/>
        <v>9576.89</v>
      </c>
    </row>
    <row r="1984" spans="1:25" x14ac:dyDescent="0.2">
      <c r="A1984" s="134" t="s">
        <v>3983</v>
      </c>
      <c r="B1984" s="135" t="s">
        <v>3984</v>
      </c>
      <c r="C1984" s="136">
        <v>49382.11</v>
      </c>
      <c r="D1984" s="136">
        <v>938.26</v>
      </c>
      <c r="E1984" s="136">
        <v>0</v>
      </c>
      <c r="F1984" s="136">
        <v>938.26</v>
      </c>
      <c r="G1984" s="137">
        <v>0</v>
      </c>
      <c r="H1984" s="142"/>
      <c r="I1984" s="142"/>
      <c r="J1984" s="142"/>
      <c r="K1984" s="142"/>
      <c r="L1984" s="143"/>
      <c r="M1984" s="143"/>
      <c r="N1984" s="143"/>
      <c r="Y1984" s="30">
        <f t="shared" si="30"/>
        <v>938.26</v>
      </c>
    </row>
    <row r="1985" spans="1:25" x14ac:dyDescent="0.2">
      <c r="A1985" s="134" t="s">
        <v>3985</v>
      </c>
      <c r="B1985" s="135" t="s">
        <v>3986</v>
      </c>
      <c r="C1985" s="136">
        <v>36472.71</v>
      </c>
      <c r="D1985" s="136">
        <v>692.98</v>
      </c>
      <c r="E1985" s="136">
        <v>0</v>
      </c>
      <c r="F1985" s="136">
        <v>692.98</v>
      </c>
      <c r="G1985" s="137">
        <v>0</v>
      </c>
      <c r="H1985" s="142"/>
      <c r="I1985" s="142"/>
      <c r="J1985" s="142"/>
      <c r="K1985" s="142"/>
      <c r="L1985" s="143"/>
      <c r="M1985" s="143"/>
      <c r="N1985" s="143"/>
      <c r="Y1985" s="30">
        <f t="shared" si="30"/>
        <v>692.98</v>
      </c>
    </row>
    <row r="1986" spans="1:25" x14ac:dyDescent="0.2">
      <c r="A1986" s="134" t="s">
        <v>3987</v>
      </c>
      <c r="B1986" s="135" t="s">
        <v>3988</v>
      </c>
      <c r="C1986" s="136">
        <v>41658.089999999997</v>
      </c>
      <c r="D1986" s="136">
        <v>791.51</v>
      </c>
      <c r="E1986" s="136">
        <v>0</v>
      </c>
      <c r="F1986" s="136">
        <v>791.51</v>
      </c>
      <c r="G1986" s="137">
        <v>0</v>
      </c>
      <c r="H1986" s="142"/>
      <c r="I1986" s="142"/>
      <c r="J1986" s="142"/>
      <c r="K1986" s="142"/>
      <c r="L1986" s="143"/>
      <c r="M1986" s="143"/>
      <c r="N1986" s="143"/>
      <c r="Y1986" s="30">
        <f t="shared" si="30"/>
        <v>791.51</v>
      </c>
    </row>
    <row r="1987" spans="1:25" x14ac:dyDescent="0.2">
      <c r="A1987" s="134" t="s">
        <v>3989</v>
      </c>
      <c r="B1987" s="135" t="s">
        <v>3990</v>
      </c>
      <c r="C1987" s="136">
        <v>8468.81</v>
      </c>
      <c r="D1987" s="136">
        <v>160.91</v>
      </c>
      <c r="E1987" s="136">
        <v>0</v>
      </c>
      <c r="F1987" s="136">
        <v>160.91</v>
      </c>
      <c r="G1987" s="137">
        <v>0</v>
      </c>
      <c r="H1987" s="142"/>
      <c r="I1987" s="142"/>
      <c r="J1987" s="142"/>
      <c r="K1987" s="142"/>
      <c r="L1987" s="143"/>
      <c r="M1987" s="143"/>
      <c r="N1987" s="143"/>
      <c r="Y1987" s="30">
        <f t="shared" si="30"/>
        <v>160.91</v>
      </c>
    </row>
    <row r="1988" spans="1:25" x14ac:dyDescent="0.2">
      <c r="A1988" s="134" t="s">
        <v>3991</v>
      </c>
      <c r="B1988" s="135" t="s">
        <v>3992</v>
      </c>
      <c r="C1988" s="136">
        <v>344749.27</v>
      </c>
      <c r="D1988" s="136">
        <v>6550.24</v>
      </c>
      <c r="E1988" s="136">
        <v>944.63</v>
      </c>
      <c r="F1988" s="136">
        <v>5605.61</v>
      </c>
      <c r="G1988" s="137">
        <v>0</v>
      </c>
      <c r="H1988" s="142"/>
      <c r="I1988" s="142"/>
      <c r="J1988" s="142"/>
      <c r="K1988" s="142"/>
      <c r="L1988" s="143"/>
      <c r="M1988" s="143"/>
      <c r="N1988" s="143"/>
      <c r="Y1988" s="30">
        <f t="shared" si="30"/>
        <v>5605.61</v>
      </c>
    </row>
    <row r="1989" spans="1:25" x14ac:dyDescent="0.2">
      <c r="A1989" s="134" t="s">
        <v>3993</v>
      </c>
      <c r="B1989" s="135" t="s">
        <v>3994</v>
      </c>
      <c r="C1989" s="136">
        <v>17650.990000000002</v>
      </c>
      <c r="D1989" s="136">
        <v>335.37</v>
      </c>
      <c r="E1989" s="136">
        <v>0</v>
      </c>
      <c r="F1989" s="136">
        <v>335.37</v>
      </c>
      <c r="G1989" s="137">
        <v>0</v>
      </c>
      <c r="H1989" s="142"/>
      <c r="I1989" s="142"/>
      <c r="J1989" s="142"/>
      <c r="K1989" s="142"/>
      <c r="L1989" s="143"/>
      <c r="M1989" s="143"/>
      <c r="N1989" s="143"/>
      <c r="Y1989" s="30">
        <f t="shared" si="30"/>
        <v>335.37</v>
      </c>
    </row>
    <row r="1990" spans="1:25" x14ac:dyDescent="0.2">
      <c r="A1990" s="134" t="s">
        <v>3995</v>
      </c>
      <c r="B1990" s="135" t="s">
        <v>3996</v>
      </c>
      <c r="C1990" s="136">
        <v>23972.63</v>
      </c>
      <c r="D1990" s="136">
        <v>455.48</v>
      </c>
      <c r="E1990" s="136">
        <v>0</v>
      </c>
      <c r="F1990" s="136">
        <v>455.48</v>
      </c>
      <c r="G1990" s="137">
        <v>0</v>
      </c>
      <c r="H1990" s="142"/>
      <c r="I1990" s="142"/>
      <c r="J1990" s="142"/>
      <c r="K1990" s="142"/>
      <c r="L1990" s="143"/>
      <c r="M1990" s="143"/>
      <c r="N1990" s="143"/>
      <c r="Y1990" s="30">
        <f t="shared" si="30"/>
        <v>455.48</v>
      </c>
    </row>
    <row r="1991" spans="1:25" x14ac:dyDescent="0.2">
      <c r="A1991" s="134" t="s">
        <v>3997</v>
      </c>
      <c r="B1991" s="135" t="s">
        <v>3998</v>
      </c>
      <c r="C1991" s="136">
        <v>21234.94</v>
      </c>
      <c r="D1991" s="136">
        <v>403.47</v>
      </c>
      <c r="E1991" s="136">
        <v>0</v>
      </c>
      <c r="F1991" s="136">
        <v>403.47</v>
      </c>
      <c r="G1991" s="137">
        <v>0</v>
      </c>
      <c r="H1991" s="142"/>
      <c r="I1991" s="142"/>
      <c r="J1991" s="142"/>
      <c r="K1991" s="142"/>
      <c r="L1991" s="143"/>
      <c r="M1991" s="143"/>
      <c r="N1991" s="143"/>
      <c r="Y1991" s="30">
        <f t="shared" si="30"/>
        <v>403.47</v>
      </c>
    </row>
    <row r="1992" spans="1:25" x14ac:dyDescent="0.2">
      <c r="A1992" s="134" t="s">
        <v>3999</v>
      </c>
      <c r="B1992" s="135" t="s">
        <v>4000</v>
      </c>
      <c r="C1992" s="136">
        <v>18208.599999999999</v>
      </c>
      <c r="D1992" s="136">
        <v>345.96</v>
      </c>
      <c r="E1992" s="136">
        <v>0</v>
      </c>
      <c r="F1992" s="136">
        <v>345.96</v>
      </c>
      <c r="G1992" s="137">
        <v>0</v>
      </c>
      <c r="H1992" s="142"/>
      <c r="I1992" s="142"/>
      <c r="J1992" s="142"/>
      <c r="K1992" s="142"/>
      <c r="L1992" s="143"/>
      <c r="M1992" s="143"/>
      <c r="N1992" s="143"/>
      <c r="Y1992" s="30">
        <f t="shared" si="30"/>
        <v>345.96</v>
      </c>
    </row>
    <row r="1993" spans="1:25" x14ac:dyDescent="0.2">
      <c r="A1993" s="134" t="s">
        <v>4001</v>
      </c>
      <c r="B1993" s="135" t="s">
        <v>4002</v>
      </c>
      <c r="C1993" s="136">
        <v>27149.27</v>
      </c>
      <c r="D1993" s="136">
        <v>515.84</v>
      </c>
      <c r="E1993" s="136">
        <v>0</v>
      </c>
      <c r="F1993" s="136">
        <v>515.84</v>
      </c>
      <c r="G1993" s="137">
        <v>0</v>
      </c>
      <c r="H1993" s="142"/>
      <c r="I1993" s="142"/>
      <c r="J1993" s="142"/>
      <c r="K1993" s="142"/>
      <c r="L1993" s="143"/>
      <c r="M1993" s="143"/>
      <c r="N1993" s="143"/>
      <c r="Y1993" s="30">
        <f t="shared" si="30"/>
        <v>515.84</v>
      </c>
    </row>
    <row r="1994" spans="1:25" x14ac:dyDescent="0.2">
      <c r="A1994" s="134" t="s">
        <v>4003</v>
      </c>
      <c r="B1994" s="135" t="s">
        <v>4004</v>
      </c>
      <c r="C1994" s="136">
        <v>138438.57999999999</v>
      </c>
      <c r="D1994" s="136">
        <v>2630.33</v>
      </c>
      <c r="E1994" s="136">
        <v>0</v>
      </c>
      <c r="F1994" s="136">
        <v>2630.33</v>
      </c>
      <c r="G1994" s="137">
        <v>0</v>
      </c>
      <c r="H1994" s="142"/>
      <c r="I1994" s="142"/>
      <c r="J1994" s="142"/>
      <c r="K1994" s="142"/>
      <c r="L1994" s="143"/>
      <c r="M1994" s="143"/>
      <c r="N1994" s="143"/>
      <c r="Y1994" s="30">
        <f t="shared" si="30"/>
        <v>2630.33</v>
      </c>
    </row>
    <row r="1995" spans="1:25" x14ac:dyDescent="0.2">
      <c r="A1995" s="134" t="s">
        <v>4005</v>
      </c>
      <c r="B1995" s="135" t="s">
        <v>4006</v>
      </c>
      <c r="C1995" s="136">
        <v>9646.7999999999993</v>
      </c>
      <c r="D1995" s="136">
        <v>183.29</v>
      </c>
      <c r="E1995" s="136">
        <v>0</v>
      </c>
      <c r="F1995" s="136">
        <v>183.29</v>
      </c>
      <c r="G1995" s="137">
        <v>0</v>
      </c>
      <c r="H1995" s="142"/>
      <c r="I1995" s="142"/>
      <c r="J1995" s="142"/>
      <c r="K1995" s="142"/>
      <c r="L1995" s="143"/>
      <c r="M1995" s="143"/>
      <c r="N1995" s="143"/>
      <c r="Y1995" s="30">
        <f t="shared" si="30"/>
        <v>183.29</v>
      </c>
    </row>
    <row r="1996" spans="1:25" x14ac:dyDescent="0.2">
      <c r="A1996" s="134" t="s">
        <v>4007</v>
      </c>
      <c r="B1996" s="135" t="s">
        <v>4008</v>
      </c>
      <c r="C1996" s="136">
        <v>3653.5</v>
      </c>
      <c r="D1996" s="136">
        <v>69.42</v>
      </c>
      <c r="E1996" s="136">
        <v>0</v>
      </c>
      <c r="F1996" s="136">
        <v>69.42</v>
      </c>
      <c r="G1996" s="137">
        <v>0</v>
      </c>
      <c r="H1996" s="142"/>
      <c r="I1996" s="142"/>
      <c r="J1996" s="142"/>
      <c r="K1996" s="142"/>
      <c r="L1996" s="143"/>
      <c r="M1996" s="143"/>
      <c r="N1996" s="143"/>
      <c r="Y1996" s="30">
        <f t="shared" si="30"/>
        <v>69.42</v>
      </c>
    </row>
    <row r="1997" spans="1:25" x14ac:dyDescent="0.2">
      <c r="A1997" s="134" t="s">
        <v>4009</v>
      </c>
      <c r="B1997" s="135" t="s">
        <v>4010</v>
      </c>
      <c r="C1997" s="136">
        <v>99341.95</v>
      </c>
      <c r="D1997" s="136">
        <v>1887.5</v>
      </c>
      <c r="E1997" s="136">
        <v>0</v>
      </c>
      <c r="F1997" s="136">
        <v>1887.5</v>
      </c>
      <c r="G1997" s="137">
        <v>0</v>
      </c>
      <c r="H1997" s="142"/>
      <c r="I1997" s="142"/>
      <c r="J1997" s="142"/>
      <c r="K1997" s="142"/>
      <c r="L1997" s="143"/>
      <c r="M1997" s="143"/>
      <c r="N1997" s="143"/>
      <c r="Y1997" s="30">
        <f t="shared" si="30"/>
        <v>1887.5</v>
      </c>
    </row>
    <row r="1998" spans="1:25" x14ac:dyDescent="0.2">
      <c r="A1998" s="134" t="s">
        <v>4011</v>
      </c>
      <c r="B1998" s="135" t="s">
        <v>4012</v>
      </c>
      <c r="C1998" s="136">
        <v>51546.87</v>
      </c>
      <c r="D1998" s="136">
        <v>979.39</v>
      </c>
      <c r="E1998" s="136">
        <v>0</v>
      </c>
      <c r="F1998" s="136">
        <v>979.39</v>
      </c>
      <c r="G1998" s="137">
        <v>0</v>
      </c>
      <c r="H1998" s="142"/>
      <c r="I1998" s="142"/>
      <c r="J1998" s="142"/>
      <c r="K1998" s="142"/>
      <c r="L1998" s="143"/>
      <c r="M1998" s="143"/>
      <c r="N1998" s="143"/>
      <c r="Y1998" s="30">
        <f t="shared" si="30"/>
        <v>979.39</v>
      </c>
    </row>
    <row r="1999" spans="1:25" x14ac:dyDescent="0.2">
      <c r="A1999" s="134" t="s">
        <v>4013</v>
      </c>
      <c r="B1999" s="135" t="s">
        <v>4014</v>
      </c>
      <c r="C1999" s="136">
        <v>52176.160000000003</v>
      </c>
      <c r="D1999" s="136">
        <v>991.35</v>
      </c>
      <c r="E1999" s="136">
        <v>0</v>
      </c>
      <c r="F1999" s="136">
        <v>991.35</v>
      </c>
      <c r="G1999" s="137">
        <v>0</v>
      </c>
      <c r="H1999" s="142"/>
      <c r="I1999" s="142"/>
      <c r="J1999" s="142"/>
      <c r="K1999" s="142"/>
      <c r="L1999" s="143"/>
      <c r="M1999" s="143"/>
      <c r="N1999" s="143"/>
      <c r="Y1999" s="30">
        <f t="shared" ref="Y1999:Y2062" si="31">W1999+R1999+M1999+F1999</f>
        <v>991.35</v>
      </c>
    </row>
    <row r="2000" spans="1:25" x14ac:dyDescent="0.2">
      <c r="A2000" s="134" t="s">
        <v>4015</v>
      </c>
      <c r="B2000" s="135" t="s">
        <v>4016</v>
      </c>
      <c r="C2000" s="136">
        <v>26062.880000000001</v>
      </c>
      <c r="D2000" s="136">
        <v>495.2</v>
      </c>
      <c r="E2000" s="136">
        <v>0</v>
      </c>
      <c r="F2000" s="136">
        <v>495.2</v>
      </c>
      <c r="G2000" s="137">
        <v>0</v>
      </c>
      <c r="H2000" s="142"/>
      <c r="I2000" s="142"/>
      <c r="J2000" s="142"/>
      <c r="K2000" s="142"/>
      <c r="L2000" s="143"/>
      <c r="M2000" s="143"/>
      <c r="N2000" s="143"/>
      <c r="Y2000" s="30">
        <f t="shared" si="31"/>
        <v>495.2</v>
      </c>
    </row>
    <row r="2001" spans="1:25" x14ac:dyDescent="0.2">
      <c r="A2001" s="134" t="s">
        <v>4017</v>
      </c>
      <c r="B2001" s="135" t="s">
        <v>4018</v>
      </c>
      <c r="C2001" s="136">
        <v>32362.06</v>
      </c>
      <c r="D2001" s="136">
        <v>614.88</v>
      </c>
      <c r="E2001" s="136">
        <v>0</v>
      </c>
      <c r="F2001" s="136">
        <v>614.88</v>
      </c>
      <c r="G2001" s="137">
        <v>0</v>
      </c>
      <c r="H2001" s="142"/>
      <c r="I2001" s="142"/>
      <c r="J2001" s="142"/>
      <c r="K2001" s="142"/>
      <c r="L2001" s="143"/>
      <c r="M2001" s="143"/>
      <c r="N2001" s="143"/>
      <c r="Y2001" s="30">
        <f t="shared" si="31"/>
        <v>614.88</v>
      </c>
    </row>
    <row r="2002" spans="1:25" x14ac:dyDescent="0.2">
      <c r="A2002" s="134" t="s">
        <v>4019</v>
      </c>
      <c r="B2002" s="135" t="s">
        <v>4020</v>
      </c>
      <c r="C2002" s="136">
        <v>19088.87</v>
      </c>
      <c r="D2002" s="136">
        <v>362.69</v>
      </c>
      <c r="E2002" s="136">
        <v>0</v>
      </c>
      <c r="F2002" s="136">
        <v>362.69</v>
      </c>
      <c r="G2002" s="137">
        <v>0</v>
      </c>
      <c r="H2002" s="142"/>
      <c r="I2002" s="142"/>
      <c r="J2002" s="142"/>
      <c r="K2002" s="142"/>
      <c r="L2002" s="143"/>
      <c r="M2002" s="143"/>
      <c r="N2002" s="143"/>
      <c r="Y2002" s="30">
        <f t="shared" si="31"/>
        <v>362.69</v>
      </c>
    </row>
    <row r="2003" spans="1:25" x14ac:dyDescent="0.2">
      <c r="A2003" s="134" t="s">
        <v>4021</v>
      </c>
      <c r="B2003" s="135" t="s">
        <v>4022</v>
      </c>
      <c r="C2003" s="136">
        <v>29382.66</v>
      </c>
      <c r="D2003" s="136">
        <v>558.27</v>
      </c>
      <c r="E2003" s="136">
        <v>0</v>
      </c>
      <c r="F2003" s="136">
        <v>558.27</v>
      </c>
      <c r="G2003" s="137">
        <v>0</v>
      </c>
      <c r="H2003" s="142"/>
      <c r="I2003" s="142"/>
      <c r="J2003" s="142"/>
      <c r="K2003" s="142"/>
      <c r="L2003" s="143"/>
      <c r="M2003" s="143"/>
      <c r="N2003" s="143"/>
      <c r="Y2003" s="30">
        <f t="shared" si="31"/>
        <v>558.27</v>
      </c>
    </row>
    <row r="2004" spans="1:25" x14ac:dyDescent="0.2">
      <c r="A2004" s="134" t="s">
        <v>4023</v>
      </c>
      <c r="B2004" s="135" t="s">
        <v>4024</v>
      </c>
      <c r="C2004" s="136">
        <v>46564.4</v>
      </c>
      <c r="D2004" s="136">
        <v>884.72</v>
      </c>
      <c r="E2004" s="136">
        <v>0</v>
      </c>
      <c r="F2004" s="136">
        <v>884.72</v>
      </c>
      <c r="G2004" s="137">
        <v>0</v>
      </c>
      <c r="H2004" s="142"/>
      <c r="I2004" s="142"/>
      <c r="J2004" s="142"/>
      <c r="K2004" s="142"/>
      <c r="L2004" s="143"/>
      <c r="M2004" s="143"/>
      <c r="N2004" s="143"/>
      <c r="Y2004" s="30">
        <f t="shared" si="31"/>
        <v>884.72</v>
      </c>
    </row>
    <row r="2005" spans="1:25" x14ac:dyDescent="0.2">
      <c r="A2005" s="134" t="s">
        <v>4025</v>
      </c>
      <c r="B2005" s="135" t="s">
        <v>4026</v>
      </c>
      <c r="C2005" s="136">
        <v>108695.62</v>
      </c>
      <c r="D2005" s="136">
        <v>2065.2199999999998</v>
      </c>
      <c r="E2005" s="136">
        <v>0</v>
      </c>
      <c r="F2005" s="136">
        <v>2065.2199999999998</v>
      </c>
      <c r="G2005" s="137">
        <v>0</v>
      </c>
      <c r="H2005" s="142"/>
      <c r="I2005" s="142"/>
      <c r="J2005" s="142"/>
      <c r="K2005" s="142"/>
      <c r="L2005" s="143"/>
      <c r="M2005" s="143"/>
      <c r="N2005" s="143"/>
      <c r="Y2005" s="30">
        <f t="shared" si="31"/>
        <v>2065.2199999999998</v>
      </c>
    </row>
    <row r="2006" spans="1:25" x14ac:dyDescent="0.2">
      <c r="A2006" s="134" t="s">
        <v>4027</v>
      </c>
      <c r="B2006" s="135" t="s">
        <v>4028</v>
      </c>
      <c r="C2006" s="136">
        <v>21969.11</v>
      </c>
      <c r="D2006" s="136">
        <v>417.41</v>
      </c>
      <c r="E2006" s="136">
        <v>0</v>
      </c>
      <c r="F2006" s="136">
        <v>417.41</v>
      </c>
      <c r="G2006" s="137">
        <v>0</v>
      </c>
      <c r="H2006" s="142"/>
      <c r="I2006" s="142"/>
      <c r="J2006" s="142"/>
      <c r="K2006" s="142"/>
      <c r="L2006" s="143"/>
      <c r="M2006" s="143"/>
      <c r="N2006" s="143"/>
      <c r="Y2006" s="30">
        <f t="shared" si="31"/>
        <v>417.41</v>
      </c>
    </row>
    <row r="2007" spans="1:25" x14ac:dyDescent="0.2">
      <c r="A2007" s="134" t="s">
        <v>4029</v>
      </c>
      <c r="B2007" s="135" t="s">
        <v>4030</v>
      </c>
      <c r="C2007" s="136">
        <v>27541.18</v>
      </c>
      <c r="D2007" s="136">
        <v>523.28</v>
      </c>
      <c r="E2007" s="136">
        <v>0</v>
      </c>
      <c r="F2007" s="136">
        <v>523.28</v>
      </c>
      <c r="G2007" s="137">
        <v>0</v>
      </c>
      <c r="H2007" s="142"/>
      <c r="I2007" s="142"/>
      <c r="J2007" s="142"/>
      <c r="K2007" s="142"/>
      <c r="L2007" s="143"/>
      <c r="M2007" s="143"/>
      <c r="N2007" s="143"/>
      <c r="Y2007" s="30">
        <f t="shared" si="31"/>
        <v>523.28</v>
      </c>
    </row>
    <row r="2008" spans="1:25" x14ac:dyDescent="0.2">
      <c r="A2008" s="134" t="s">
        <v>4031</v>
      </c>
      <c r="B2008" s="135" t="s">
        <v>4032</v>
      </c>
      <c r="C2008" s="136">
        <v>82479.600000000006</v>
      </c>
      <c r="D2008" s="136">
        <v>1567.11</v>
      </c>
      <c r="E2008" s="136">
        <v>0</v>
      </c>
      <c r="F2008" s="136">
        <v>1567.11</v>
      </c>
      <c r="G2008" s="137">
        <v>0</v>
      </c>
      <c r="H2008" s="142"/>
      <c r="I2008" s="142"/>
      <c r="J2008" s="142"/>
      <c r="K2008" s="142"/>
      <c r="L2008" s="143"/>
      <c r="M2008" s="143"/>
      <c r="N2008" s="143"/>
      <c r="Y2008" s="30">
        <f t="shared" si="31"/>
        <v>1567.11</v>
      </c>
    </row>
    <row r="2009" spans="1:25" x14ac:dyDescent="0.2">
      <c r="A2009" s="134" t="s">
        <v>4033</v>
      </c>
      <c r="B2009" s="135" t="s">
        <v>4034</v>
      </c>
      <c r="C2009" s="136">
        <v>10063.040000000001</v>
      </c>
      <c r="D2009" s="136">
        <v>191.2</v>
      </c>
      <c r="E2009" s="136">
        <v>0</v>
      </c>
      <c r="F2009" s="136">
        <v>191.2</v>
      </c>
      <c r="G2009" s="137">
        <v>0</v>
      </c>
      <c r="H2009" s="142"/>
      <c r="I2009" s="142"/>
      <c r="J2009" s="142"/>
      <c r="K2009" s="142"/>
      <c r="L2009" s="143"/>
      <c r="M2009" s="143"/>
      <c r="N2009" s="143"/>
      <c r="Y2009" s="30">
        <f t="shared" si="31"/>
        <v>191.2</v>
      </c>
    </row>
    <row r="2010" spans="1:25" x14ac:dyDescent="0.2">
      <c r="A2010" s="134" t="s">
        <v>4035</v>
      </c>
      <c r="B2010" s="135" t="s">
        <v>4036</v>
      </c>
      <c r="C2010" s="136">
        <v>266033.83</v>
      </c>
      <c r="D2010" s="136">
        <v>5054.6400000000003</v>
      </c>
      <c r="E2010" s="136">
        <v>0</v>
      </c>
      <c r="F2010" s="136">
        <v>5054.6400000000003</v>
      </c>
      <c r="G2010" s="137">
        <v>0</v>
      </c>
      <c r="H2010" s="142"/>
      <c r="I2010" s="142"/>
      <c r="J2010" s="142"/>
      <c r="K2010" s="142"/>
      <c r="L2010" s="143"/>
      <c r="M2010" s="143"/>
      <c r="N2010" s="143"/>
      <c r="Y2010" s="30">
        <f t="shared" si="31"/>
        <v>5054.6400000000003</v>
      </c>
    </row>
    <row r="2011" spans="1:25" x14ac:dyDescent="0.2">
      <c r="A2011" s="134" t="s">
        <v>4037</v>
      </c>
      <c r="B2011" s="135" t="s">
        <v>4038</v>
      </c>
      <c r="C2011" s="136">
        <v>36460.86</v>
      </c>
      <c r="D2011" s="136">
        <v>692.76</v>
      </c>
      <c r="E2011" s="136">
        <v>0</v>
      </c>
      <c r="F2011" s="136">
        <v>692.76</v>
      </c>
      <c r="G2011" s="137">
        <v>0</v>
      </c>
      <c r="H2011" s="142"/>
      <c r="I2011" s="142"/>
      <c r="J2011" s="142"/>
      <c r="K2011" s="142"/>
      <c r="L2011" s="143"/>
      <c r="M2011" s="143"/>
      <c r="N2011" s="143"/>
      <c r="Y2011" s="30">
        <f t="shared" si="31"/>
        <v>692.76</v>
      </c>
    </row>
    <row r="2012" spans="1:25" x14ac:dyDescent="0.2">
      <c r="A2012" s="134" t="s">
        <v>4039</v>
      </c>
      <c r="B2012" s="135" t="s">
        <v>4040</v>
      </c>
      <c r="C2012" s="136">
        <v>41081.35</v>
      </c>
      <c r="D2012" s="136">
        <v>780.55</v>
      </c>
      <c r="E2012" s="136">
        <v>0</v>
      </c>
      <c r="F2012" s="136">
        <v>780.55</v>
      </c>
      <c r="G2012" s="137">
        <v>0</v>
      </c>
      <c r="H2012" s="142"/>
      <c r="I2012" s="142"/>
      <c r="J2012" s="142"/>
      <c r="K2012" s="142"/>
      <c r="L2012" s="143"/>
      <c r="M2012" s="143"/>
      <c r="N2012" s="143"/>
      <c r="Y2012" s="30">
        <f t="shared" si="31"/>
        <v>780.55</v>
      </c>
    </row>
    <row r="2013" spans="1:25" x14ac:dyDescent="0.2">
      <c r="A2013" s="134" t="s">
        <v>4041</v>
      </c>
      <c r="B2013" s="135" t="s">
        <v>4042</v>
      </c>
      <c r="C2013" s="136">
        <v>51751.76</v>
      </c>
      <c r="D2013" s="136">
        <v>983.28</v>
      </c>
      <c r="E2013" s="136">
        <v>0</v>
      </c>
      <c r="F2013" s="136">
        <v>983.28</v>
      </c>
      <c r="G2013" s="137">
        <v>0</v>
      </c>
      <c r="H2013" s="142"/>
      <c r="I2013" s="142"/>
      <c r="J2013" s="142"/>
      <c r="K2013" s="142"/>
      <c r="L2013" s="143"/>
      <c r="M2013" s="143"/>
      <c r="N2013" s="143"/>
      <c r="Y2013" s="30">
        <f t="shared" si="31"/>
        <v>983.28</v>
      </c>
    </row>
    <row r="2014" spans="1:25" x14ac:dyDescent="0.2">
      <c r="A2014" s="134" t="s">
        <v>4043</v>
      </c>
      <c r="B2014" s="135" t="s">
        <v>4044</v>
      </c>
      <c r="C2014" s="136">
        <v>15039.25</v>
      </c>
      <c r="D2014" s="136">
        <v>285.75</v>
      </c>
      <c r="E2014" s="136">
        <v>0</v>
      </c>
      <c r="F2014" s="136">
        <v>285.75</v>
      </c>
      <c r="G2014" s="137">
        <v>0</v>
      </c>
      <c r="H2014" s="142"/>
      <c r="I2014" s="142"/>
      <c r="J2014" s="142"/>
      <c r="K2014" s="142"/>
      <c r="L2014" s="143"/>
      <c r="M2014" s="143"/>
      <c r="N2014" s="143"/>
      <c r="Y2014" s="30">
        <f t="shared" si="31"/>
        <v>285.75</v>
      </c>
    </row>
    <row r="2015" spans="1:25" x14ac:dyDescent="0.2">
      <c r="A2015" s="134" t="s">
        <v>4045</v>
      </c>
      <c r="B2015" s="135" t="s">
        <v>4046</v>
      </c>
      <c r="C2015" s="136">
        <v>94095.039999999994</v>
      </c>
      <c r="D2015" s="136">
        <v>1787.81</v>
      </c>
      <c r="E2015" s="136">
        <v>0</v>
      </c>
      <c r="F2015" s="136">
        <v>1787.81</v>
      </c>
      <c r="G2015" s="137">
        <v>0</v>
      </c>
      <c r="H2015" s="142"/>
      <c r="I2015" s="142"/>
      <c r="J2015" s="142"/>
      <c r="K2015" s="142"/>
      <c r="L2015" s="143"/>
      <c r="M2015" s="143"/>
      <c r="N2015" s="143"/>
      <c r="Y2015" s="30">
        <f t="shared" si="31"/>
        <v>1787.81</v>
      </c>
    </row>
    <row r="2016" spans="1:25" x14ac:dyDescent="0.2">
      <c r="A2016" s="134" t="s">
        <v>4047</v>
      </c>
      <c r="B2016" s="135" t="s">
        <v>4048</v>
      </c>
      <c r="C2016" s="136">
        <v>311950.55</v>
      </c>
      <c r="D2016" s="136">
        <v>5927.06</v>
      </c>
      <c r="E2016" s="136">
        <v>0</v>
      </c>
      <c r="F2016" s="136">
        <v>5927.06</v>
      </c>
      <c r="G2016" s="137">
        <v>0</v>
      </c>
      <c r="H2016" s="142"/>
      <c r="I2016" s="142"/>
      <c r="J2016" s="142"/>
      <c r="K2016" s="142"/>
      <c r="L2016" s="143"/>
      <c r="M2016" s="143"/>
      <c r="N2016" s="143"/>
      <c r="Y2016" s="30">
        <f t="shared" si="31"/>
        <v>5927.06</v>
      </c>
    </row>
    <row r="2017" spans="1:25" x14ac:dyDescent="0.2">
      <c r="A2017" s="134" t="s">
        <v>4049</v>
      </c>
      <c r="B2017" s="135" t="s">
        <v>4050</v>
      </c>
      <c r="C2017" s="136">
        <v>52622.86</v>
      </c>
      <c r="D2017" s="136">
        <v>999.84</v>
      </c>
      <c r="E2017" s="136">
        <v>0</v>
      </c>
      <c r="F2017" s="136">
        <v>999.84</v>
      </c>
      <c r="G2017" s="137">
        <v>0</v>
      </c>
      <c r="H2017" s="142"/>
      <c r="I2017" s="142"/>
      <c r="J2017" s="142"/>
      <c r="K2017" s="142"/>
      <c r="L2017" s="143"/>
      <c r="M2017" s="143"/>
      <c r="N2017" s="143"/>
      <c r="Y2017" s="30">
        <f t="shared" si="31"/>
        <v>999.84</v>
      </c>
    </row>
    <row r="2018" spans="1:25" x14ac:dyDescent="0.2">
      <c r="A2018" s="134" t="s">
        <v>4051</v>
      </c>
      <c r="B2018" s="135" t="s">
        <v>4052</v>
      </c>
      <c r="C2018" s="136">
        <v>56389.84</v>
      </c>
      <c r="D2018" s="136">
        <v>1071.4100000000001</v>
      </c>
      <c r="E2018" s="136">
        <v>0</v>
      </c>
      <c r="F2018" s="136">
        <v>1071.4100000000001</v>
      </c>
      <c r="G2018" s="137">
        <v>0</v>
      </c>
      <c r="H2018" s="142"/>
      <c r="I2018" s="142"/>
      <c r="J2018" s="142"/>
      <c r="K2018" s="142"/>
      <c r="L2018" s="143"/>
      <c r="M2018" s="143"/>
      <c r="N2018" s="143"/>
      <c r="Y2018" s="30">
        <f t="shared" si="31"/>
        <v>1071.4100000000001</v>
      </c>
    </row>
    <row r="2019" spans="1:25" x14ac:dyDescent="0.2">
      <c r="A2019" s="134" t="s">
        <v>4053</v>
      </c>
      <c r="B2019" s="135" t="s">
        <v>4054</v>
      </c>
      <c r="C2019" s="136">
        <v>54464.97</v>
      </c>
      <c r="D2019" s="136">
        <v>1034.8399999999999</v>
      </c>
      <c r="E2019" s="136">
        <v>0</v>
      </c>
      <c r="F2019" s="136">
        <v>1034.8399999999999</v>
      </c>
      <c r="G2019" s="137">
        <v>0</v>
      </c>
      <c r="H2019" s="142"/>
      <c r="I2019" s="142"/>
      <c r="J2019" s="142"/>
      <c r="K2019" s="142"/>
      <c r="L2019" s="143"/>
      <c r="M2019" s="143"/>
      <c r="N2019" s="143"/>
      <c r="Y2019" s="30">
        <f t="shared" si="31"/>
        <v>1034.8399999999999</v>
      </c>
    </row>
    <row r="2020" spans="1:25" x14ac:dyDescent="0.2">
      <c r="A2020" s="134" t="s">
        <v>4055</v>
      </c>
      <c r="B2020" s="135" t="s">
        <v>4056</v>
      </c>
      <c r="C2020" s="136">
        <v>204236.23</v>
      </c>
      <c r="D2020" s="136">
        <v>3880.49</v>
      </c>
      <c r="E2020" s="136">
        <v>0</v>
      </c>
      <c r="F2020" s="136">
        <v>3880.49</v>
      </c>
      <c r="G2020" s="137">
        <v>0</v>
      </c>
      <c r="H2020" s="142"/>
      <c r="I2020" s="142"/>
      <c r="J2020" s="142"/>
      <c r="K2020" s="142"/>
      <c r="L2020" s="143"/>
      <c r="M2020" s="143"/>
      <c r="N2020" s="143"/>
      <c r="Y2020" s="30">
        <f t="shared" si="31"/>
        <v>3880.49</v>
      </c>
    </row>
    <row r="2021" spans="1:25" x14ac:dyDescent="0.2">
      <c r="A2021" s="134" t="s">
        <v>4057</v>
      </c>
      <c r="B2021" s="135" t="s">
        <v>4058</v>
      </c>
      <c r="C2021" s="136">
        <v>76587.92</v>
      </c>
      <c r="D2021" s="136">
        <v>1455.17</v>
      </c>
      <c r="E2021" s="136">
        <v>0</v>
      </c>
      <c r="F2021" s="136">
        <v>1455.17</v>
      </c>
      <c r="G2021" s="137">
        <v>0</v>
      </c>
      <c r="H2021" s="142"/>
      <c r="I2021" s="142"/>
      <c r="J2021" s="142"/>
      <c r="K2021" s="142"/>
      <c r="L2021" s="143"/>
      <c r="M2021" s="143"/>
      <c r="N2021" s="143"/>
      <c r="Y2021" s="30">
        <f t="shared" si="31"/>
        <v>1455.17</v>
      </c>
    </row>
    <row r="2022" spans="1:25" x14ac:dyDescent="0.2">
      <c r="A2022" s="134" t="s">
        <v>4059</v>
      </c>
      <c r="B2022" s="135" t="s">
        <v>4060</v>
      </c>
      <c r="C2022" s="136">
        <v>98304.35</v>
      </c>
      <c r="D2022" s="136">
        <v>1867.78</v>
      </c>
      <c r="E2022" s="136">
        <v>0</v>
      </c>
      <c r="F2022" s="136">
        <v>1867.78</v>
      </c>
      <c r="G2022" s="137">
        <v>0</v>
      </c>
      <c r="H2022" s="142"/>
      <c r="I2022" s="142"/>
      <c r="J2022" s="142"/>
      <c r="K2022" s="142"/>
      <c r="L2022" s="143"/>
      <c r="M2022" s="143"/>
      <c r="N2022" s="143"/>
      <c r="Y2022" s="30">
        <f t="shared" si="31"/>
        <v>1867.78</v>
      </c>
    </row>
    <row r="2023" spans="1:25" x14ac:dyDescent="0.2">
      <c r="A2023" s="134" t="s">
        <v>4061</v>
      </c>
      <c r="B2023" s="135" t="s">
        <v>4062</v>
      </c>
      <c r="C2023" s="136">
        <v>12606.72</v>
      </c>
      <c r="D2023" s="136">
        <v>239.53</v>
      </c>
      <c r="E2023" s="136">
        <v>0</v>
      </c>
      <c r="F2023" s="136">
        <v>239.53</v>
      </c>
      <c r="G2023" s="137">
        <v>0</v>
      </c>
      <c r="H2023" s="142"/>
      <c r="I2023" s="142"/>
      <c r="J2023" s="142"/>
      <c r="K2023" s="142"/>
      <c r="L2023" s="143"/>
      <c r="M2023" s="143"/>
      <c r="N2023" s="143"/>
      <c r="Y2023" s="30">
        <f t="shared" si="31"/>
        <v>239.53</v>
      </c>
    </row>
    <row r="2024" spans="1:25" x14ac:dyDescent="0.2">
      <c r="A2024" s="134" t="s">
        <v>4063</v>
      </c>
      <c r="B2024" s="135" t="s">
        <v>4064</v>
      </c>
      <c r="C2024" s="136">
        <v>7689976.4500000002</v>
      </c>
      <c r="D2024" s="136">
        <v>146109.54999999999</v>
      </c>
      <c r="E2024" s="136">
        <v>0</v>
      </c>
      <c r="F2024" s="136">
        <v>146109.54999999999</v>
      </c>
      <c r="G2024" s="137">
        <v>0</v>
      </c>
      <c r="H2024" s="142"/>
      <c r="I2024" s="142"/>
      <c r="J2024" s="142"/>
      <c r="K2024" s="142"/>
      <c r="L2024" s="143"/>
      <c r="M2024" s="143"/>
      <c r="N2024" s="143"/>
      <c r="Y2024" s="30">
        <f t="shared" si="31"/>
        <v>146109.54999999999</v>
      </c>
    </row>
    <row r="2025" spans="1:25" x14ac:dyDescent="0.2">
      <c r="A2025" s="134" t="s">
        <v>4065</v>
      </c>
      <c r="B2025" s="135" t="s">
        <v>4066</v>
      </c>
      <c r="C2025" s="136">
        <v>83500.38</v>
      </c>
      <c r="D2025" s="136">
        <v>1586.51</v>
      </c>
      <c r="E2025" s="136">
        <v>0</v>
      </c>
      <c r="F2025" s="136">
        <v>1586.51</v>
      </c>
      <c r="G2025" s="137">
        <v>0</v>
      </c>
      <c r="H2025" s="142"/>
      <c r="I2025" s="142"/>
      <c r="J2025" s="142"/>
      <c r="K2025" s="142"/>
      <c r="L2025" s="143"/>
      <c r="M2025" s="143"/>
      <c r="N2025" s="143"/>
      <c r="Y2025" s="30">
        <f t="shared" si="31"/>
        <v>1586.51</v>
      </c>
    </row>
    <row r="2026" spans="1:25" x14ac:dyDescent="0.2">
      <c r="A2026" s="134" t="s">
        <v>4067</v>
      </c>
      <c r="B2026" s="135" t="s">
        <v>4068</v>
      </c>
      <c r="C2026" s="136">
        <v>29176.33</v>
      </c>
      <c r="D2026" s="136">
        <v>554.35</v>
      </c>
      <c r="E2026" s="136">
        <v>0</v>
      </c>
      <c r="F2026" s="136">
        <v>554.35</v>
      </c>
      <c r="G2026" s="137">
        <v>0</v>
      </c>
      <c r="H2026" s="142"/>
      <c r="I2026" s="142"/>
      <c r="J2026" s="142"/>
      <c r="K2026" s="142"/>
      <c r="L2026" s="143"/>
      <c r="M2026" s="143"/>
      <c r="N2026" s="143"/>
      <c r="Y2026" s="30">
        <f t="shared" si="31"/>
        <v>554.35</v>
      </c>
    </row>
    <row r="2027" spans="1:25" x14ac:dyDescent="0.2">
      <c r="A2027" s="134" t="s">
        <v>4069</v>
      </c>
      <c r="B2027" s="135" t="s">
        <v>4070</v>
      </c>
      <c r="C2027" s="136">
        <v>19111.310000000001</v>
      </c>
      <c r="D2027" s="136">
        <v>363.12</v>
      </c>
      <c r="E2027" s="136">
        <v>0</v>
      </c>
      <c r="F2027" s="136">
        <v>363.12</v>
      </c>
      <c r="G2027" s="137">
        <v>0</v>
      </c>
      <c r="H2027" s="142"/>
      <c r="I2027" s="142"/>
      <c r="J2027" s="142"/>
      <c r="K2027" s="142"/>
      <c r="L2027" s="143"/>
      <c r="M2027" s="143"/>
      <c r="N2027" s="143"/>
      <c r="Y2027" s="30">
        <f t="shared" si="31"/>
        <v>363.12</v>
      </c>
    </row>
    <row r="2028" spans="1:25" x14ac:dyDescent="0.2">
      <c r="A2028" s="134" t="s">
        <v>4071</v>
      </c>
      <c r="B2028" s="135" t="s">
        <v>4072</v>
      </c>
      <c r="C2028" s="136">
        <v>28755.919999999998</v>
      </c>
      <c r="D2028" s="136">
        <v>546.36</v>
      </c>
      <c r="E2028" s="136">
        <v>0</v>
      </c>
      <c r="F2028" s="136">
        <v>546.36</v>
      </c>
      <c r="G2028" s="137">
        <v>0</v>
      </c>
      <c r="H2028" s="142"/>
      <c r="I2028" s="142"/>
      <c r="J2028" s="142"/>
      <c r="K2028" s="142"/>
      <c r="L2028" s="143"/>
      <c r="M2028" s="143"/>
      <c r="N2028" s="143"/>
      <c r="Y2028" s="30">
        <f t="shared" si="31"/>
        <v>546.36</v>
      </c>
    </row>
    <row r="2029" spans="1:25" x14ac:dyDescent="0.2">
      <c r="A2029" s="134" t="s">
        <v>4073</v>
      </c>
      <c r="B2029" s="135" t="s">
        <v>4074</v>
      </c>
      <c r="C2029" s="136">
        <v>50262.239999999998</v>
      </c>
      <c r="D2029" s="136">
        <v>954.98</v>
      </c>
      <c r="E2029" s="136">
        <v>0</v>
      </c>
      <c r="F2029" s="136">
        <v>954.98</v>
      </c>
      <c r="G2029" s="137">
        <v>0</v>
      </c>
      <c r="H2029" s="142"/>
      <c r="I2029" s="142"/>
      <c r="J2029" s="142"/>
      <c r="K2029" s="142"/>
      <c r="L2029" s="143"/>
      <c r="M2029" s="143"/>
      <c r="N2029" s="143"/>
      <c r="Y2029" s="30">
        <f t="shared" si="31"/>
        <v>954.98</v>
      </c>
    </row>
    <row r="2030" spans="1:25" x14ac:dyDescent="0.2">
      <c r="A2030" s="134" t="s">
        <v>4075</v>
      </c>
      <c r="B2030" s="135" t="s">
        <v>4076</v>
      </c>
      <c r="C2030" s="136">
        <v>119523.73</v>
      </c>
      <c r="D2030" s="136">
        <v>2270.9499999999998</v>
      </c>
      <c r="E2030" s="136">
        <v>0</v>
      </c>
      <c r="F2030" s="136">
        <v>2270.9499999999998</v>
      </c>
      <c r="G2030" s="137">
        <v>0</v>
      </c>
      <c r="H2030" s="142"/>
      <c r="I2030" s="142"/>
      <c r="J2030" s="142"/>
      <c r="K2030" s="142"/>
      <c r="L2030" s="143"/>
      <c r="M2030" s="143"/>
      <c r="N2030" s="143"/>
      <c r="Y2030" s="30">
        <f t="shared" si="31"/>
        <v>2270.9499999999998</v>
      </c>
    </row>
    <row r="2031" spans="1:25" x14ac:dyDescent="0.2">
      <c r="A2031" s="134" t="s">
        <v>4077</v>
      </c>
      <c r="B2031" s="135" t="s">
        <v>4078</v>
      </c>
      <c r="C2031" s="136">
        <v>3479.7</v>
      </c>
      <c r="D2031" s="136">
        <v>66.12</v>
      </c>
      <c r="E2031" s="136">
        <v>0</v>
      </c>
      <c r="F2031" s="136">
        <v>66.12</v>
      </c>
      <c r="G2031" s="137">
        <v>0</v>
      </c>
      <c r="H2031" s="142"/>
      <c r="I2031" s="142"/>
      <c r="J2031" s="142"/>
      <c r="K2031" s="142"/>
      <c r="L2031" s="143"/>
      <c r="M2031" s="143"/>
      <c r="N2031" s="143"/>
      <c r="Y2031" s="30">
        <f t="shared" si="31"/>
        <v>66.12</v>
      </c>
    </row>
    <row r="2032" spans="1:25" x14ac:dyDescent="0.2">
      <c r="A2032" s="134" t="s">
        <v>4079</v>
      </c>
      <c r="B2032" s="135" t="s">
        <v>4080</v>
      </c>
      <c r="C2032" s="136">
        <v>108000.55</v>
      </c>
      <c r="D2032" s="136">
        <v>2052.0100000000002</v>
      </c>
      <c r="E2032" s="136">
        <v>0</v>
      </c>
      <c r="F2032" s="136">
        <v>2052.0100000000002</v>
      </c>
      <c r="G2032" s="137">
        <v>0</v>
      </c>
      <c r="H2032" s="142"/>
      <c r="I2032" s="142"/>
      <c r="J2032" s="142"/>
      <c r="K2032" s="142"/>
      <c r="L2032" s="143"/>
      <c r="M2032" s="143"/>
      <c r="N2032" s="143"/>
      <c r="Y2032" s="30">
        <f t="shared" si="31"/>
        <v>2052.0100000000002</v>
      </c>
    </row>
    <row r="2033" spans="1:25" x14ac:dyDescent="0.2">
      <c r="A2033" s="134" t="s">
        <v>4081</v>
      </c>
      <c r="B2033" s="135" t="s">
        <v>4082</v>
      </c>
      <c r="C2033" s="136">
        <v>75291.399999999994</v>
      </c>
      <c r="D2033" s="136">
        <v>1430.54</v>
      </c>
      <c r="E2033" s="136">
        <v>0</v>
      </c>
      <c r="F2033" s="136">
        <v>1430.54</v>
      </c>
      <c r="G2033" s="137">
        <v>0</v>
      </c>
      <c r="H2033" s="142"/>
      <c r="I2033" s="142"/>
      <c r="J2033" s="142"/>
      <c r="K2033" s="142"/>
      <c r="L2033" s="143"/>
      <c r="M2033" s="143"/>
      <c r="N2033" s="143"/>
      <c r="Y2033" s="30">
        <f t="shared" si="31"/>
        <v>1430.54</v>
      </c>
    </row>
    <row r="2034" spans="1:25" x14ac:dyDescent="0.2">
      <c r="A2034" s="134" t="s">
        <v>4083</v>
      </c>
      <c r="B2034" s="135" t="s">
        <v>4084</v>
      </c>
      <c r="C2034" s="136">
        <v>17798.740000000002</v>
      </c>
      <c r="D2034" s="136">
        <v>338.18</v>
      </c>
      <c r="E2034" s="136">
        <v>0</v>
      </c>
      <c r="F2034" s="136">
        <v>338.18</v>
      </c>
      <c r="G2034" s="137">
        <v>0</v>
      </c>
      <c r="H2034" s="142"/>
      <c r="I2034" s="142"/>
      <c r="J2034" s="142"/>
      <c r="K2034" s="142"/>
      <c r="L2034" s="143"/>
      <c r="M2034" s="143"/>
      <c r="N2034" s="143"/>
      <c r="Y2034" s="30">
        <f t="shared" si="31"/>
        <v>338.18</v>
      </c>
    </row>
    <row r="2035" spans="1:25" x14ac:dyDescent="0.2">
      <c r="A2035" s="134" t="s">
        <v>4085</v>
      </c>
      <c r="B2035" s="135" t="s">
        <v>4086</v>
      </c>
      <c r="C2035" s="136">
        <v>15032.86</v>
      </c>
      <c r="D2035" s="136">
        <v>285.63</v>
      </c>
      <c r="E2035" s="136">
        <v>0</v>
      </c>
      <c r="F2035" s="136">
        <v>285.63</v>
      </c>
      <c r="G2035" s="137">
        <v>0</v>
      </c>
      <c r="H2035" s="142"/>
      <c r="I2035" s="142"/>
      <c r="J2035" s="142"/>
      <c r="K2035" s="142"/>
      <c r="L2035" s="143"/>
      <c r="M2035" s="143"/>
      <c r="N2035" s="143"/>
      <c r="Y2035" s="30">
        <f t="shared" si="31"/>
        <v>285.63</v>
      </c>
    </row>
    <row r="2036" spans="1:25" x14ac:dyDescent="0.2">
      <c r="A2036" s="134" t="s">
        <v>4087</v>
      </c>
      <c r="B2036" s="135" t="s">
        <v>4088</v>
      </c>
      <c r="C2036" s="136">
        <v>29598.87</v>
      </c>
      <c r="D2036" s="136">
        <v>562.38</v>
      </c>
      <c r="E2036" s="136">
        <v>0</v>
      </c>
      <c r="F2036" s="136">
        <v>562.38</v>
      </c>
      <c r="G2036" s="137">
        <v>0</v>
      </c>
      <c r="H2036" s="142"/>
      <c r="I2036" s="142"/>
      <c r="J2036" s="142"/>
      <c r="K2036" s="142"/>
      <c r="L2036" s="143"/>
      <c r="M2036" s="143"/>
      <c r="N2036" s="143"/>
      <c r="Y2036" s="30">
        <f t="shared" si="31"/>
        <v>562.38</v>
      </c>
    </row>
    <row r="2037" spans="1:25" x14ac:dyDescent="0.2">
      <c r="A2037" s="134" t="s">
        <v>4089</v>
      </c>
      <c r="B2037" s="135" t="s">
        <v>4090</v>
      </c>
      <c r="C2037" s="136">
        <v>9572.36</v>
      </c>
      <c r="D2037" s="136">
        <v>181.88</v>
      </c>
      <c r="E2037" s="136">
        <v>0</v>
      </c>
      <c r="F2037" s="136">
        <v>181.88</v>
      </c>
      <c r="G2037" s="137">
        <v>0</v>
      </c>
      <c r="H2037" s="142"/>
      <c r="I2037" s="142"/>
      <c r="J2037" s="142"/>
      <c r="K2037" s="142"/>
      <c r="L2037" s="143"/>
      <c r="M2037" s="143"/>
      <c r="N2037" s="143"/>
      <c r="Y2037" s="30">
        <f t="shared" si="31"/>
        <v>181.88</v>
      </c>
    </row>
    <row r="2038" spans="1:25" x14ac:dyDescent="0.2">
      <c r="A2038" s="134" t="s">
        <v>4091</v>
      </c>
      <c r="B2038" s="135" t="s">
        <v>4092</v>
      </c>
      <c r="C2038" s="136">
        <v>79701</v>
      </c>
      <c r="D2038" s="136">
        <v>1514.32</v>
      </c>
      <c r="E2038" s="136">
        <v>0</v>
      </c>
      <c r="F2038" s="136">
        <v>1514.32</v>
      </c>
      <c r="G2038" s="137">
        <v>0</v>
      </c>
      <c r="H2038" s="142"/>
      <c r="I2038" s="142"/>
      <c r="J2038" s="142"/>
      <c r="K2038" s="142"/>
      <c r="L2038" s="143"/>
      <c r="M2038" s="143"/>
      <c r="N2038" s="143"/>
      <c r="Y2038" s="30">
        <f t="shared" si="31"/>
        <v>1514.32</v>
      </c>
    </row>
    <row r="2039" spans="1:25" x14ac:dyDescent="0.2">
      <c r="A2039" s="134" t="s">
        <v>4093</v>
      </c>
      <c r="B2039" s="135" t="s">
        <v>4094</v>
      </c>
      <c r="C2039" s="136">
        <v>75967.22</v>
      </c>
      <c r="D2039" s="136">
        <v>1443.38</v>
      </c>
      <c r="E2039" s="136">
        <v>0</v>
      </c>
      <c r="F2039" s="136">
        <v>1443.38</v>
      </c>
      <c r="G2039" s="137">
        <v>0</v>
      </c>
      <c r="H2039" s="142"/>
      <c r="I2039" s="142"/>
      <c r="J2039" s="142"/>
      <c r="K2039" s="142"/>
      <c r="L2039" s="143"/>
      <c r="M2039" s="143"/>
      <c r="N2039" s="143"/>
      <c r="Y2039" s="30">
        <f t="shared" si="31"/>
        <v>1443.38</v>
      </c>
    </row>
    <row r="2040" spans="1:25" x14ac:dyDescent="0.2">
      <c r="A2040" s="134" t="s">
        <v>4095</v>
      </c>
      <c r="B2040" s="135" t="s">
        <v>4096</v>
      </c>
      <c r="C2040" s="136">
        <v>54925.07</v>
      </c>
      <c r="D2040" s="136">
        <v>1043.58</v>
      </c>
      <c r="E2040" s="136">
        <v>0</v>
      </c>
      <c r="F2040" s="136">
        <v>1043.58</v>
      </c>
      <c r="G2040" s="137">
        <v>0</v>
      </c>
      <c r="H2040" s="142"/>
      <c r="I2040" s="142"/>
      <c r="J2040" s="142"/>
      <c r="K2040" s="142"/>
      <c r="L2040" s="143"/>
      <c r="M2040" s="143"/>
      <c r="N2040" s="143"/>
      <c r="Y2040" s="30">
        <f t="shared" si="31"/>
        <v>1043.58</v>
      </c>
    </row>
    <row r="2041" spans="1:25" x14ac:dyDescent="0.2">
      <c r="A2041" s="134" t="s">
        <v>4097</v>
      </c>
      <c r="B2041" s="135" t="s">
        <v>4098</v>
      </c>
      <c r="C2041" s="136">
        <v>704149.32</v>
      </c>
      <c r="D2041" s="136">
        <v>13378.84</v>
      </c>
      <c r="E2041" s="136">
        <v>0</v>
      </c>
      <c r="F2041" s="136">
        <v>13378.84</v>
      </c>
      <c r="G2041" s="137">
        <v>0</v>
      </c>
      <c r="H2041" s="142"/>
      <c r="I2041" s="142"/>
      <c r="J2041" s="142"/>
      <c r="K2041" s="142"/>
      <c r="L2041" s="143"/>
      <c r="M2041" s="143"/>
      <c r="N2041" s="143"/>
      <c r="Y2041" s="30">
        <f t="shared" si="31"/>
        <v>13378.84</v>
      </c>
    </row>
    <row r="2042" spans="1:25" x14ac:dyDescent="0.2">
      <c r="A2042" s="134" t="s">
        <v>4099</v>
      </c>
      <c r="B2042" s="135" t="s">
        <v>4100</v>
      </c>
      <c r="C2042" s="136">
        <v>62399.29</v>
      </c>
      <c r="D2042" s="136">
        <v>1185.5899999999999</v>
      </c>
      <c r="E2042" s="136">
        <v>0</v>
      </c>
      <c r="F2042" s="136">
        <v>1185.5899999999999</v>
      </c>
      <c r="G2042" s="137">
        <v>0</v>
      </c>
      <c r="H2042" s="142"/>
      <c r="I2042" s="142"/>
      <c r="J2042" s="142"/>
      <c r="K2042" s="142"/>
      <c r="L2042" s="143"/>
      <c r="M2042" s="143"/>
      <c r="N2042" s="143"/>
      <c r="Y2042" s="30">
        <f t="shared" si="31"/>
        <v>1185.5899999999999</v>
      </c>
    </row>
    <row r="2043" spans="1:25" x14ac:dyDescent="0.2">
      <c r="A2043" s="134" t="s">
        <v>4101</v>
      </c>
      <c r="B2043" s="135" t="s">
        <v>4102</v>
      </c>
      <c r="C2043" s="136">
        <v>22160.41</v>
      </c>
      <c r="D2043" s="136">
        <v>421.05</v>
      </c>
      <c r="E2043" s="136">
        <v>0</v>
      </c>
      <c r="F2043" s="136">
        <v>421.05</v>
      </c>
      <c r="G2043" s="137">
        <v>0</v>
      </c>
      <c r="H2043" s="142"/>
      <c r="I2043" s="142"/>
      <c r="J2043" s="142"/>
      <c r="K2043" s="142"/>
      <c r="L2043" s="143"/>
      <c r="M2043" s="143"/>
      <c r="N2043" s="143"/>
      <c r="Y2043" s="30">
        <f t="shared" si="31"/>
        <v>421.05</v>
      </c>
    </row>
    <row r="2044" spans="1:25" x14ac:dyDescent="0.2">
      <c r="A2044" s="134" t="s">
        <v>4103</v>
      </c>
      <c r="B2044" s="135" t="s">
        <v>4104</v>
      </c>
      <c r="C2044" s="136">
        <v>22577.84</v>
      </c>
      <c r="D2044" s="136">
        <v>428.98</v>
      </c>
      <c r="E2044" s="136">
        <v>0</v>
      </c>
      <c r="F2044" s="136">
        <v>428.98</v>
      </c>
      <c r="G2044" s="137">
        <v>0</v>
      </c>
      <c r="H2044" s="142"/>
      <c r="I2044" s="142"/>
      <c r="J2044" s="142"/>
      <c r="K2044" s="142"/>
      <c r="L2044" s="143"/>
      <c r="M2044" s="143"/>
      <c r="N2044" s="143"/>
      <c r="Y2044" s="30">
        <f t="shared" si="31"/>
        <v>428.98</v>
      </c>
    </row>
    <row r="2045" spans="1:25" x14ac:dyDescent="0.2">
      <c r="A2045" s="134" t="s">
        <v>4105</v>
      </c>
      <c r="B2045" s="135" t="s">
        <v>4106</v>
      </c>
      <c r="C2045" s="136">
        <v>390617.33</v>
      </c>
      <c r="D2045" s="136">
        <v>7421.73</v>
      </c>
      <c r="E2045" s="136">
        <v>0</v>
      </c>
      <c r="F2045" s="136">
        <v>7421.73</v>
      </c>
      <c r="G2045" s="137">
        <v>0</v>
      </c>
      <c r="H2045" s="142"/>
      <c r="I2045" s="142"/>
      <c r="J2045" s="142"/>
      <c r="K2045" s="142"/>
      <c r="L2045" s="143"/>
      <c r="M2045" s="143"/>
      <c r="N2045" s="143"/>
      <c r="Y2045" s="30">
        <f t="shared" si="31"/>
        <v>7421.73</v>
      </c>
    </row>
    <row r="2046" spans="1:25" x14ac:dyDescent="0.2">
      <c r="A2046" s="134" t="s">
        <v>4107</v>
      </c>
      <c r="B2046" s="135" t="s">
        <v>4108</v>
      </c>
      <c r="C2046" s="136">
        <v>114060.46</v>
      </c>
      <c r="D2046" s="136">
        <v>2167.15</v>
      </c>
      <c r="E2046" s="136">
        <v>0</v>
      </c>
      <c r="F2046" s="136">
        <v>2167.15</v>
      </c>
      <c r="G2046" s="137">
        <v>0</v>
      </c>
      <c r="H2046" s="142"/>
      <c r="I2046" s="142"/>
      <c r="J2046" s="142"/>
      <c r="K2046" s="142"/>
      <c r="L2046" s="143"/>
      <c r="M2046" s="143"/>
      <c r="N2046" s="143"/>
      <c r="Y2046" s="30">
        <f t="shared" si="31"/>
        <v>2167.15</v>
      </c>
    </row>
    <row r="2047" spans="1:25" x14ac:dyDescent="0.2">
      <c r="A2047" s="134" t="s">
        <v>4109</v>
      </c>
      <c r="B2047" s="135" t="s">
        <v>4110</v>
      </c>
      <c r="C2047" s="136">
        <v>42196.18</v>
      </c>
      <c r="D2047" s="136">
        <v>801.73</v>
      </c>
      <c r="E2047" s="136">
        <v>0</v>
      </c>
      <c r="F2047" s="136">
        <v>801.73</v>
      </c>
      <c r="G2047" s="137">
        <v>0</v>
      </c>
      <c r="H2047" s="142"/>
      <c r="I2047" s="142"/>
      <c r="J2047" s="142"/>
      <c r="K2047" s="142"/>
      <c r="L2047" s="143"/>
      <c r="M2047" s="143"/>
      <c r="N2047" s="143"/>
      <c r="Y2047" s="30">
        <f t="shared" si="31"/>
        <v>801.73</v>
      </c>
    </row>
    <row r="2048" spans="1:25" x14ac:dyDescent="0.2">
      <c r="A2048" s="134" t="s">
        <v>4111</v>
      </c>
      <c r="B2048" s="135" t="s">
        <v>4112</v>
      </c>
      <c r="C2048" s="136">
        <v>49178.18</v>
      </c>
      <c r="D2048" s="136">
        <v>934.39</v>
      </c>
      <c r="E2048" s="136">
        <v>0</v>
      </c>
      <c r="F2048" s="136">
        <v>934.39</v>
      </c>
      <c r="G2048" s="137">
        <v>0</v>
      </c>
      <c r="H2048" s="142"/>
      <c r="I2048" s="142"/>
      <c r="J2048" s="142"/>
      <c r="K2048" s="142"/>
      <c r="L2048" s="143"/>
      <c r="M2048" s="143"/>
      <c r="N2048" s="143"/>
      <c r="Y2048" s="30">
        <f t="shared" si="31"/>
        <v>934.39</v>
      </c>
    </row>
    <row r="2049" spans="1:25" x14ac:dyDescent="0.2">
      <c r="A2049" s="134" t="s">
        <v>4113</v>
      </c>
      <c r="B2049" s="135" t="s">
        <v>4114</v>
      </c>
      <c r="C2049" s="136">
        <v>30673.29</v>
      </c>
      <c r="D2049" s="136">
        <v>582.79</v>
      </c>
      <c r="E2049" s="136">
        <v>0</v>
      </c>
      <c r="F2049" s="136">
        <v>582.79</v>
      </c>
      <c r="G2049" s="137">
        <v>0</v>
      </c>
      <c r="H2049" s="142"/>
      <c r="I2049" s="142"/>
      <c r="J2049" s="142"/>
      <c r="K2049" s="142"/>
      <c r="L2049" s="143"/>
      <c r="M2049" s="143"/>
      <c r="N2049" s="143"/>
      <c r="Y2049" s="30">
        <f t="shared" si="31"/>
        <v>582.79</v>
      </c>
    </row>
    <row r="2050" spans="1:25" x14ac:dyDescent="0.2">
      <c r="A2050" s="134" t="s">
        <v>4115</v>
      </c>
      <c r="B2050" s="135" t="s">
        <v>4116</v>
      </c>
      <c r="C2050" s="136">
        <v>27050.17</v>
      </c>
      <c r="D2050" s="136">
        <v>513.95000000000005</v>
      </c>
      <c r="E2050" s="136">
        <v>0</v>
      </c>
      <c r="F2050" s="136">
        <v>513.95000000000005</v>
      </c>
      <c r="G2050" s="137">
        <v>0</v>
      </c>
      <c r="H2050" s="142"/>
      <c r="I2050" s="142"/>
      <c r="J2050" s="142"/>
      <c r="K2050" s="142"/>
      <c r="L2050" s="143"/>
      <c r="M2050" s="143"/>
      <c r="N2050" s="143"/>
      <c r="Y2050" s="30">
        <f t="shared" si="31"/>
        <v>513.95000000000005</v>
      </c>
    </row>
    <row r="2051" spans="1:25" x14ac:dyDescent="0.2">
      <c r="A2051" s="134" t="s">
        <v>4117</v>
      </c>
      <c r="B2051" s="135" t="s">
        <v>4118</v>
      </c>
      <c r="C2051" s="136">
        <v>16451.189999999999</v>
      </c>
      <c r="D2051" s="136">
        <v>312.57</v>
      </c>
      <c r="E2051" s="136">
        <v>0</v>
      </c>
      <c r="F2051" s="136">
        <v>312.57</v>
      </c>
      <c r="G2051" s="137">
        <v>0</v>
      </c>
      <c r="H2051" s="142"/>
      <c r="I2051" s="142"/>
      <c r="J2051" s="142"/>
      <c r="K2051" s="142"/>
      <c r="L2051" s="143"/>
      <c r="M2051" s="143"/>
      <c r="N2051" s="143"/>
      <c r="Y2051" s="30">
        <f t="shared" si="31"/>
        <v>312.57</v>
      </c>
    </row>
    <row r="2052" spans="1:25" x14ac:dyDescent="0.2">
      <c r="A2052" s="134" t="s">
        <v>4119</v>
      </c>
      <c r="B2052" s="135" t="s">
        <v>4120</v>
      </c>
      <c r="C2052" s="136">
        <v>193030.98</v>
      </c>
      <c r="D2052" s="136">
        <v>3667.59</v>
      </c>
      <c r="E2052" s="136">
        <v>0</v>
      </c>
      <c r="F2052" s="136">
        <v>3667.59</v>
      </c>
      <c r="G2052" s="137">
        <v>0</v>
      </c>
      <c r="H2052" s="142"/>
      <c r="I2052" s="142"/>
      <c r="J2052" s="142"/>
      <c r="K2052" s="142"/>
      <c r="L2052" s="143"/>
      <c r="M2052" s="143"/>
      <c r="N2052" s="143"/>
      <c r="Y2052" s="30">
        <f t="shared" si="31"/>
        <v>3667.59</v>
      </c>
    </row>
    <row r="2053" spans="1:25" x14ac:dyDescent="0.2">
      <c r="A2053" s="134" t="s">
        <v>4121</v>
      </c>
      <c r="B2053" s="135" t="s">
        <v>4122</v>
      </c>
      <c r="C2053" s="136">
        <v>30936.25</v>
      </c>
      <c r="D2053" s="136">
        <v>587.79</v>
      </c>
      <c r="E2053" s="136">
        <v>0</v>
      </c>
      <c r="F2053" s="136">
        <v>587.79</v>
      </c>
      <c r="G2053" s="137">
        <v>0</v>
      </c>
      <c r="H2053" s="142"/>
      <c r="I2053" s="142"/>
      <c r="J2053" s="142"/>
      <c r="K2053" s="142"/>
      <c r="L2053" s="143"/>
      <c r="M2053" s="143"/>
      <c r="N2053" s="143"/>
      <c r="Y2053" s="30">
        <f t="shared" si="31"/>
        <v>587.79</v>
      </c>
    </row>
    <row r="2054" spans="1:25" x14ac:dyDescent="0.2">
      <c r="A2054" s="134" t="s">
        <v>4123</v>
      </c>
      <c r="B2054" s="135" t="s">
        <v>4124</v>
      </c>
      <c r="C2054" s="136">
        <v>14089.24</v>
      </c>
      <c r="D2054" s="136">
        <v>267.7</v>
      </c>
      <c r="E2054" s="136">
        <v>0</v>
      </c>
      <c r="F2054" s="136">
        <v>267.7</v>
      </c>
      <c r="G2054" s="137">
        <v>0</v>
      </c>
      <c r="H2054" s="142"/>
      <c r="I2054" s="142"/>
      <c r="J2054" s="142"/>
      <c r="K2054" s="142"/>
      <c r="L2054" s="143"/>
      <c r="M2054" s="143"/>
      <c r="N2054" s="143"/>
      <c r="Y2054" s="30">
        <f t="shared" si="31"/>
        <v>267.7</v>
      </c>
    </row>
    <row r="2055" spans="1:25" x14ac:dyDescent="0.2">
      <c r="A2055" s="134" t="s">
        <v>4125</v>
      </c>
      <c r="B2055" s="135" t="s">
        <v>4126</v>
      </c>
      <c r="C2055" s="136">
        <v>148934.16</v>
      </c>
      <c r="D2055" s="136">
        <v>2829.75</v>
      </c>
      <c r="E2055" s="136">
        <v>0</v>
      </c>
      <c r="F2055" s="136">
        <v>2829.75</v>
      </c>
      <c r="G2055" s="137">
        <v>0</v>
      </c>
      <c r="H2055" s="142"/>
      <c r="I2055" s="142"/>
      <c r="J2055" s="142"/>
      <c r="K2055" s="142"/>
      <c r="L2055" s="143"/>
      <c r="M2055" s="143"/>
      <c r="N2055" s="143"/>
      <c r="Y2055" s="30">
        <f t="shared" si="31"/>
        <v>2829.75</v>
      </c>
    </row>
    <row r="2056" spans="1:25" x14ac:dyDescent="0.2">
      <c r="A2056" s="134" t="s">
        <v>4127</v>
      </c>
      <c r="B2056" s="135" t="s">
        <v>4128</v>
      </c>
      <c r="C2056" s="136">
        <v>115849.23</v>
      </c>
      <c r="D2056" s="136">
        <v>2201.14</v>
      </c>
      <c r="E2056" s="136">
        <v>0</v>
      </c>
      <c r="F2056" s="136">
        <v>2201.14</v>
      </c>
      <c r="G2056" s="137">
        <v>0</v>
      </c>
      <c r="H2056" s="142"/>
      <c r="I2056" s="142"/>
      <c r="J2056" s="142"/>
      <c r="K2056" s="142"/>
      <c r="L2056" s="143"/>
      <c r="M2056" s="143"/>
      <c r="N2056" s="143"/>
      <c r="Y2056" s="30">
        <f t="shared" si="31"/>
        <v>2201.14</v>
      </c>
    </row>
    <row r="2057" spans="1:25" x14ac:dyDescent="0.2">
      <c r="A2057" s="134" t="s">
        <v>4129</v>
      </c>
      <c r="B2057" s="135" t="s">
        <v>4130</v>
      </c>
      <c r="C2057" s="136">
        <v>187484.39</v>
      </c>
      <c r="D2057" s="136">
        <v>3562.2</v>
      </c>
      <c r="E2057" s="136">
        <v>0</v>
      </c>
      <c r="F2057" s="136">
        <v>3562.2</v>
      </c>
      <c r="G2057" s="137">
        <v>0</v>
      </c>
      <c r="H2057" s="142"/>
      <c r="I2057" s="142"/>
      <c r="J2057" s="142"/>
      <c r="K2057" s="142"/>
      <c r="L2057" s="143"/>
      <c r="M2057" s="143"/>
      <c r="N2057" s="143"/>
      <c r="Y2057" s="30">
        <f t="shared" si="31"/>
        <v>3562.2</v>
      </c>
    </row>
    <row r="2058" spans="1:25" x14ac:dyDescent="0.2">
      <c r="A2058" s="134" t="s">
        <v>4131</v>
      </c>
      <c r="B2058" s="135" t="s">
        <v>4132</v>
      </c>
      <c r="C2058" s="136">
        <v>247171.01</v>
      </c>
      <c r="D2058" s="136">
        <v>4696.25</v>
      </c>
      <c r="E2058" s="136">
        <v>0</v>
      </c>
      <c r="F2058" s="136">
        <v>4696.25</v>
      </c>
      <c r="G2058" s="137">
        <v>0</v>
      </c>
      <c r="H2058" s="142"/>
      <c r="I2058" s="142"/>
      <c r="J2058" s="142"/>
      <c r="K2058" s="142"/>
      <c r="L2058" s="143"/>
      <c r="M2058" s="143"/>
      <c r="N2058" s="143"/>
      <c r="Y2058" s="30">
        <f t="shared" si="31"/>
        <v>4696.25</v>
      </c>
    </row>
    <row r="2059" spans="1:25" x14ac:dyDescent="0.2">
      <c r="A2059" s="134" t="s">
        <v>4133</v>
      </c>
      <c r="B2059" s="135" t="s">
        <v>4134</v>
      </c>
      <c r="C2059" s="136">
        <v>480593.96</v>
      </c>
      <c r="D2059" s="136">
        <v>9131.2900000000009</v>
      </c>
      <c r="E2059" s="136">
        <v>0</v>
      </c>
      <c r="F2059" s="136">
        <v>9131.2900000000009</v>
      </c>
      <c r="G2059" s="137">
        <v>0</v>
      </c>
      <c r="H2059" s="142"/>
      <c r="I2059" s="142"/>
      <c r="J2059" s="142"/>
      <c r="K2059" s="142"/>
      <c r="L2059" s="143"/>
      <c r="M2059" s="143"/>
      <c r="N2059" s="143"/>
      <c r="Y2059" s="30">
        <f t="shared" si="31"/>
        <v>9131.2900000000009</v>
      </c>
    </row>
    <row r="2060" spans="1:25" x14ac:dyDescent="0.2">
      <c r="A2060" s="134" t="s">
        <v>4135</v>
      </c>
      <c r="B2060" s="135" t="s">
        <v>4136</v>
      </c>
      <c r="C2060" s="136">
        <v>39127.410000000003</v>
      </c>
      <c r="D2060" s="136">
        <v>743.42</v>
      </c>
      <c r="E2060" s="136">
        <v>0</v>
      </c>
      <c r="F2060" s="136">
        <v>743.42</v>
      </c>
      <c r="G2060" s="137">
        <v>0</v>
      </c>
      <c r="H2060" s="142"/>
      <c r="I2060" s="142"/>
      <c r="J2060" s="142"/>
      <c r="K2060" s="142"/>
      <c r="L2060" s="143"/>
      <c r="M2060" s="143"/>
      <c r="N2060" s="143"/>
      <c r="Y2060" s="30">
        <f t="shared" si="31"/>
        <v>743.42</v>
      </c>
    </row>
    <row r="2061" spans="1:25" x14ac:dyDescent="0.2">
      <c r="A2061" s="134" t="s">
        <v>4137</v>
      </c>
      <c r="B2061" s="135" t="s">
        <v>4138</v>
      </c>
      <c r="C2061" s="136">
        <v>201562.16</v>
      </c>
      <c r="D2061" s="136">
        <v>3829.68</v>
      </c>
      <c r="E2061" s="136">
        <v>0</v>
      </c>
      <c r="F2061" s="136">
        <v>3829.68</v>
      </c>
      <c r="G2061" s="137">
        <v>0</v>
      </c>
      <c r="H2061" s="142"/>
      <c r="I2061" s="142"/>
      <c r="J2061" s="142"/>
      <c r="K2061" s="142"/>
      <c r="L2061" s="143"/>
      <c r="M2061" s="143"/>
      <c r="N2061" s="143"/>
      <c r="Y2061" s="30">
        <f t="shared" si="31"/>
        <v>3829.68</v>
      </c>
    </row>
    <row r="2062" spans="1:25" x14ac:dyDescent="0.2">
      <c r="A2062" s="134" t="s">
        <v>4139</v>
      </c>
      <c r="B2062" s="135" t="s">
        <v>4140</v>
      </c>
      <c r="C2062" s="136">
        <v>22939.64</v>
      </c>
      <c r="D2062" s="136">
        <v>435.85</v>
      </c>
      <c r="E2062" s="136">
        <v>0</v>
      </c>
      <c r="F2062" s="136">
        <v>435.85</v>
      </c>
      <c r="G2062" s="137">
        <v>0</v>
      </c>
      <c r="H2062" s="142"/>
      <c r="I2062" s="142"/>
      <c r="J2062" s="142"/>
      <c r="K2062" s="142"/>
      <c r="L2062" s="143"/>
      <c r="M2062" s="143"/>
      <c r="N2062" s="143"/>
      <c r="Y2062" s="30">
        <f t="shared" si="31"/>
        <v>435.85</v>
      </c>
    </row>
    <row r="2063" spans="1:25" x14ac:dyDescent="0.2">
      <c r="A2063" s="134" t="s">
        <v>4141</v>
      </c>
      <c r="B2063" s="135" t="s">
        <v>4142</v>
      </c>
      <c r="C2063" s="136">
        <v>29297.040000000001</v>
      </c>
      <c r="D2063" s="136">
        <v>556.65</v>
      </c>
      <c r="E2063" s="136">
        <v>0</v>
      </c>
      <c r="F2063" s="136">
        <v>556.65</v>
      </c>
      <c r="G2063" s="137">
        <v>0</v>
      </c>
      <c r="H2063" s="142"/>
      <c r="I2063" s="142"/>
      <c r="J2063" s="142"/>
      <c r="K2063" s="142"/>
      <c r="L2063" s="143"/>
      <c r="M2063" s="143"/>
      <c r="N2063" s="143"/>
      <c r="Y2063" s="30">
        <f t="shared" ref="Y2063:Y2126" si="32">W2063+R2063+M2063+F2063</f>
        <v>556.65</v>
      </c>
    </row>
    <row r="2064" spans="1:25" x14ac:dyDescent="0.2">
      <c r="A2064" s="134" t="s">
        <v>4143</v>
      </c>
      <c r="B2064" s="135" t="s">
        <v>4144</v>
      </c>
      <c r="C2064" s="136">
        <v>9763.5400000000009</v>
      </c>
      <c r="D2064" s="136">
        <v>185.51</v>
      </c>
      <c r="E2064" s="136">
        <v>0</v>
      </c>
      <c r="F2064" s="136">
        <v>185.51</v>
      </c>
      <c r="G2064" s="137">
        <v>0</v>
      </c>
      <c r="H2064" s="142"/>
      <c r="I2064" s="142"/>
      <c r="J2064" s="142"/>
      <c r="K2064" s="142"/>
      <c r="L2064" s="143"/>
      <c r="M2064" s="143"/>
      <c r="N2064" s="143"/>
      <c r="Y2064" s="30">
        <f t="shared" si="32"/>
        <v>185.51</v>
      </c>
    </row>
    <row r="2065" spans="1:25" x14ac:dyDescent="0.2">
      <c r="A2065" s="134" t="s">
        <v>4145</v>
      </c>
      <c r="B2065" s="135" t="s">
        <v>4146</v>
      </c>
      <c r="C2065" s="136">
        <v>18292.259999999998</v>
      </c>
      <c r="D2065" s="136">
        <v>347.55</v>
      </c>
      <c r="E2065" s="136">
        <v>0</v>
      </c>
      <c r="F2065" s="136">
        <v>347.55</v>
      </c>
      <c r="G2065" s="137">
        <v>0</v>
      </c>
      <c r="H2065" s="142"/>
      <c r="I2065" s="142"/>
      <c r="J2065" s="142"/>
      <c r="K2065" s="142"/>
      <c r="L2065" s="143"/>
      <c r="M2065" s="143"/>
      <c r="N2065" s="143"/>
      <c r="Y2065" s="30">
        <f t="shared" si="32"/>
        <v>347.55</v>
      </c>
    </row>
    <row r="2066" spans="1:25" x14ac:dyDescent="0.2">
      <c r="A2066" s="134" t="s">
        <v>4147</v>
      </c>
      <c r="B2066" s="135" t="s">
        <v>4148</v>
      </c>
      <c r="C2066" s="136">
        <v>18342.080000000002</v>
      </c>
      <c r="D2066" s="136">
        <v>348.5</v>
      </c>
      <c r="E2066" s="136">
        <v>0</v>
      </c>
      <c r="F2066" s="136">
        <v>348.5</v>
      </c>
      <c r="G2066" s="137">
        <v>0</v>
      </c>
      <c r="H2066" s="142"/>
      <c r="I2066" s="142"/>
      <c r="J2066" s="142"/>
      <c r="K2066" s="142"/>
      <c r="L2066" s="143"/>
      <c r="M2066" s="143"/>
      <c r="N2066" s="143"/>
      <c r="Y2066" s="30">
        <f t="shared" si="32"/>
        <v>348.5</v>
      </c>
    </row>
    <row r="2067" spans="1:25" x14ac:dyDescent="0.2">
      <c r="A2067" s="134" t="s">
        <v>4149</v>
      </c>
      <c r="B2067" s="135" t="s">
        <v>4150</v>
      </c>
      <c r="C2067" s="136">
        <v>6124.68</v>
      </c>
      <c r="D2067" s="136">
        <v>116.37</v>
      </c>
      <c r="E2067" s="136">
        <v>0</v>
      </c>
      <c r="F2067" s="136">
        <v>116.37</v>
      </c>
      <c r="G2067" s="137">
        <v>0</v>
      </c>
      <c r="H2067" s="142"/>
      <c r="I2067" s="142"/>
      <c r="J2067" s="142"/>
      <c r="K2067" s="142"/>
      <c r="L2067" s="143"/>
      <c r="M2067" s="143"/>
      <c r="N2067" s="143"/>
      <c r="Y2067" s="30">
        <f t="shared" si="32"/>
        <v>116.37</v>
      </c>
    </row>
    <row r="2068" spans="1:25" x14ac:dyDescent="0.2">
      <c r="A2068" s="134" t="s">
        <v>4151</v>
      </c>
      <c r="B2068" s="135" t="s">
        <v>4152</v>
      </c>
      <c r="C2068" s="136">
        <v>61965.64</v>
      </c>
      <c r="D2068" s="136">
        <v>1177.3499999999999</v>
      </c>
      <c r="E2068" s="136">
        <v>0</v>
      </c>
      <c r="F2068" s="136">
        <v>1177.3499999999999</v>
      </c>
      <c r="G2068" s="137">
        <v>0</v>
      </c>
      <c r="H2068" s="142"/>
      <c r="I2068" s="142"/>
      <c r="J2068" s="142"/>
      <c r="K2068" s="142"/>
      <c r="L2068" s="143"/>
      <c r="M2068" s="143"/>
      <c r="N2068" s="143"/>
      <c r="Y2068" s="30">
        <f t="shared" si="32"/>
        <v>1177.3499999999999</v>
      </c>
    </row>
    <row r="2069" spans="1:25" x14ac:dyDescent="0.2">
      <c r="A2069" s="134" t="s">
        <v>4153</v>
      </c>
      <c r="B2069" s="135" t="s">
        <v>4154</v>
      </c>
      <c r="C2069" s="136">
        <v>74106.990000000005</v>
      </c>
      <c r="D2069" s="136">
        <v>1408.03</v>
      </c>
      <c r="E2069" s="136">
        <v>0</v>
      </c>
      <c r="F2069" s="136">
        <v>1408.03</v>
      </c>
      <c r="G2069" s="137">
        <v>0</v>
      </c>
      <c r="H2069" s="142"/>
      <c r="I2069" s="142"/>
      <c r="J2069" s="142"/>
      <c r="K2069" s="142"/>
      <c r="L2069" s="143"/>
      <c r="M2069" s="143"/>
      <c r="N2069" s="143"/>
      <c r="Y2069" s="30">
        <f t="shared" si="32"/>
        <v>1408.03</v>
      </c>
    </row>
    <row r="2070" spans="1:25" x14ac:dyDescent="0.2">
      <c r="A2070" s="134" t="s">
        <v>4155</v>
      </c>
      <c r="B2070" s="135" t="s">
        <v>4156</v>
      </c>
      <c r="C2070" s="136">
        <v>66802.66</v>
      </c>
      <c r="D2070" s="136">
        <v>1269.25</v>
      </c>
      <c r="E2070" s="136">
        <v>0</v>
      </c>
      <c r="F2070" s="136">
        <v>1269.25</v>
      </c>
      <c r="G2070" s="137">
        <v>0</v>
      </c>
      <c r="H2070" s="142"/>
      <c r="I2070" s="142"/>
      <c r="J2070" s="142"/>
      <c r="K2070" s="142"/>
      <c r="L2070" s="143"/>
      <c r="M2070" s="143"/>
      <c r="N2070" s="143"/>
      <c r="Y2070" s="30">
        <f t="shared" si="32"/>
        <v>1269.25</v>
      </c>
    </row>
    <row r="2071" spans="1:25" x14ac:dyDescent="0.2">
      <c r="A2071" s="134" t="s">
        <v>4157</v>
      </c>
      <c r="B2071" s="135" t="s">
        <v>4158</v>
      </c>
      <c r="C2071" s="136">
        <v>18165.22</v>
      </c>
      <c r="D2071" s="136">
        <v>345.14</v>
      </c>
      <c r="E2071" s="136">
        <v>0</v>
      </c>
      <c r="F2071" s="136">
        <v>345.14</v>
      </c>
      <c r="G2071" s="137">
        <v>0</v>
      </c>
      <c r="H2071" s="142"/>
      <c r="I2071" s="142"/>
      <c r="J2071" s="142"/>
      <c r="K2071" s="142"/>
      <c r="L2071" s="143"/>
      <c r="M2071" s="143"/>
      <c r="N2071" s="143"/>
      <c r="Y2071" s="30">
        <f t="shared" si="32"/>
        <v>345.14</v>
      </c>
    </row>
    <row r="2072" spans="1:25" x14ac:dyDescent="0.2">
      <c r="A2072" s="134" t="s">
        <v>4159</v>
      </c>
      <c r="B2072" s="135" t="s">
        <v>4160</v>
      </c>
      <c r="C2072" s="136">
        <v>106191.86</v>
      </c>
      <c r="D2072" s="136">
        <v>2017.65</v>
      </c>
      <c r="E2072" s="136">
        <v>0</v>
      </c>
      <c r="F2072" s="136">
        <v>2017.65</v>
      </c>
      <c r="G2072" s="137">
        <v>0</v>
      </c>
      <c r="H2072" s="142"/>
      <c r="I2072" s="142"/>
      <c r="J2072" s="142"/>
      <c r="K2072" s="142"/>
      <c r="L2072" s="143"/>
      <c r="M2072" s="143"/>
      <c r="N2072" s="143"/>
      <c r="Y2072" s="30">
        <f t="shared" si="32"/>
        <v>2017.65</v>
      </c>
    </row>
    <row r="2073" spans="1:25" x14ac:dyDescent="0.2">
      <c r="A2073" s="134" t="s">
        <v>4161</v>
      </c>
      <c r="B2073" s="135" t="s">
        <v>4162</v>
      </c>
      <c r="C2073" s="136">
        <v>23303.599999999999</v>
      </c>
      <c r="D2073" s="136">
        <v>442.77</v>
      </c>
      <c r="E2073" s="136">
        <v>0</v>
      </c>
      <c r="F2073" s="136">
        <v>442.77</v>
      </c>
      <c r="G2073" s="137">
        <v>0</v>
      </c>
      <c r="H2073" s="142"/>
      <c r="I2073" s="142"/>
      <c r="J2073" s="142"/>
      <c r="K2073" s="142"/>
      <c r="L2073" s="143"/>
      <c r="M2073" s="143"/>
      <c r="N2073" s="143"/>
      <c r="Y2073" s="30">
        <f t="shared" si="32"/>
        <v>442.77</v>
      </c>
    </row>
    <row r="2074" spans="1:25" x14ac:dyDescent="0.2">
      <c r="A2074" s="134" t="s">
        <v>4163</v>
      </c>
      <c r="B2074" s="135" t="s">
        <v>4164</v>
      </c>
      <c r="C2074" s="136">
        <v>17036.78</v>
      </c>
      <c r="D2074" s="136">
        <v>323.7</v>
      </c>
      <c r="E2074" s="136">
        <v>0</v>
      </c>
      <c r="F2074" s="136">
        <v>323.7</v>
      </c>
      <c r="G2074" s="137">
        <v>0</v>
      </c>
      <c r="H2074" s="142"/>
      <c r="I2074" s="142"/>
      <c r="J2074" s="142"/>
      <c r="K2074" s="142"/>
      <c r="L2074" s="143"/>
      <c r="M2074" s="143"/>
      <c r="N2074" s="143"/>
      <c r="Y2074" s="30">
        <f t="shared" si="32"/>
        <v>323.7</v>
      </c>
    </row>
    <row r="2075" spans="1:25" x14ac:dyDescent="0.2">
      <c r="A2075" s="134" t="s">
        <v>4165</v>
      </c>
      <c r="B2075" s="135" t="s">
        <v>4166</v>
      </c>
      <c r="C2075" s="136">
        <v>13095.61</v>
      </c>
      <c r="D2075" s="136">
        <v>248.82</v>
      </c>
      <c r="E2075" s="136">
        <v>0</v>
      </c>
      <c r="F2075" s="136">
        <v>248.82</v>
      </c>
      <c r="G2075" s="137">
        <v>0</v>
      </c>
      <c r="H2075" s="142"/>
      <c r="I2075" s="142"/>
      <c r="J2075" s="142"/>
      <c r="K2075" s="142"/>
      <c r="L2075" s="143"/>
      <c r="M2075" s="143"/>
      <c r="N2075" s="143"/>
      <c r="Y2075" s="30">
        <f t="shared" si="32"/>
        <v>248.82</v>
      </c>
    </row>
    <row r="2076" spans="1:25" x14ac:dyDescent="0.2">
      <c r="A2076" s="134" t="s">
        <v>4167</v>
      </c>
      <c r="B2076" s="135" t="s">
        <v>4168</v>
      </c>
      <c r="C2076" s="136">
        <v>25954.89</v>
      </c>
      <c r="D2076" s="136">
        <v>493.14</v>
      </c>
      <c r="E2076" s="136">
        <v>0</v>
      </c>
      <c r="F2076" s="136">
        <v>493.14</v>
      </c>
      <c r="G2076" s="137">
        <v>0</v>
      </c>
      <c r="H2076" s="142"/>
      <c r="I2076" s="142"/>
      <c r="J2076" s="142"/>
      <c r="K2076" s="142"/>
      <c r="L2076" s="143"/>
      <c r="M2076" s="143"/>
      <c r="N2076" s="143"/>
      <c r="Y2076" s="30">
        <f t="shared" si="32"/>
        <v>493.14</v>
      </c>
    </row>
    <row r="2077" spans="1:25" x14ac:dyDescent="0.2">
      <c r="A2077" s="134" t="s">
        <v>4169</v>
      </c>
      <c r="B2077" s="135" t="s">
        <v>4170</v>
      </c>
      <c r="C2077" s="136">
        <v>42075.97</v>
      </c>
      <c r="D2077" s="136">
        <v>799.44</v>
      </c>
      <c r="E2077" s="136">
        <v>0</v>
      </c>
      <c r="F2077" s="136">
        <v>799.44</v>
      </c>
      <c r="G2077" s="137">
        <v>0</v>
      </c>
      <c r="H2077" s="142"/>
      <c r="I2077" s="142"/>
      <c r="J2077" s="142"/>
      <c r="K2077" s="142"/>
      <c r="L2077" s="143"/>
      <c r="M2077" s="143"/>
      <c r="N2077" s="143"/>
      <c r="Y2077" s="30">
        <f t="shared" si="32"/>
        <v>799.44</v>
      </c>
    </row>
    <row r="2078" spans="1:25" x14ac:dyDescent="0.2">
      <c r="A2078" s="134" t="s">
        <v>4171</v>
      </c>
      <c r="B2078" s="135" t="s">
        <v>4172</v>
      </c>
      <c r="C2078" s="136">
        <v>28460.11</v>
      </c>
      <c r="D2078" s="136">
        <v>540.74</v>
      </c>
      <c r="E2078" s="136">
        <v>0</v>
      </c>
      <c r="F2078" s="136">
        <v>540.74</v>
      </c>
      <c r="G2078" s="137">
        <v>0</v>
      </c>
      <c r="H2078" s="142"/>
      <c r="I2078" s="142"/>
      <c r="J2078" s="142"/>
      <c r="K2078" s="142"/>
      <c r="L2078" s="143"/>
      <c r="M2078" s="143"/>
      <c r="N2078" s="143"/>
      <c r="Y2078" s="30">
        <f t="shared" si="32"/>
        <v>540.74</v>
      </c>
    </row>
    <row r="2079" spans="1:25" x14ac:dyDescent="0.2">
      <c r="A2079" s="134" t="s">
        <v>4173</v>
      </c>
      <c r="B2079" s="135" t="s">
        <v>4174</v>
      </c>
      <c r="C2079" s="136">
        <v>5328</v>
      </c>
      <c r="D2079" s="136">
        <v>101.23</v>
      </c>
      <c r="E2079" s="136">
        <v>0</v>
      </c>
      <c r="F2079" s="136">
        <v>101.23</v>
      </c>
      <c r="G2079" s="137">
        <v>0</v>
      </c>
      <c r="H2079" s="142"/>
      <c r="I2079" s="142"/>
      <c r="J2079" s="142"/>
      <c r="K2079" s="142"/>
      <c r="L2079" s="143"/>
      <c r="M2079" s="143"/>
      <c r="N2079" s="143"/>
      <c r="Y2079" s="30">
        <f t="shared" si="32"/>
        <v>101.23</v>
      </c>
    </row>
    <row r="2080" spans="1:25" x14ac:dyDescent="0.2">
      <c r="A2080" s="134" t="s">
        <v>4175</v>
      </c>
      <c r="B2080" s="135" t="s">
        <v>4176</v>
      </c>
      <c r="C2080" s="136">
        <v>28391.29</v>
      </c>
      <c r="D2080" s="136">
        <v>539.44000000000005</v>
      </c>
      <c r="E2080" s="136">
        <v>0</v>
      </c>
      <c r="F2080" s="136">
        <v>539.44000000000005</v>
      </c>
      <c r="G2080" s="137">
        <v>0</v>
      </c>
      <c r="H2080" s="142"/>
      <c r="I2080" s="142"/>
      <c r="J2080" s="142"/>
      <c r="K2080" s="142"/>
      <c r="L2080" s="143"/>
      <c r="M2080" s="143"/>
      <c r="N2080" s="143"/>
      <c r="Y2080" s="30">
        <f t="shared" si="32"/>
        <v>539.44000000000005</v>
      </c>
    </row>
    <row r="2081" spans="1:25" x14ac:dyDescent="0.2">
      <c r="A2081" s="134" t="s">
        <v>4177</v>
      </c>
      <c r="B2081" s="135" t="s">
        <v>4178</v>
      </c>
      <c r="C2081" s="136">
        <v>214182.08</v>
      </c>
      <c r="D2081" s="136">
        <v>4069.46</v>
      </c>
      <c r="E2081" s="136">
        <v>0</v>
      </c>
      <c r="F2081" s="136">
        <v>4069.46</v>
      </c>
      <c r="G2081" s="137">
        <v>0</v>
      </c>
      <c r="H2081" s="142"/>
      <c r="I2081" s="142"/>
      <c r="J2081" s="142"/>
      <c r="K2081" s="142"/>
      <c r="L2081" s="143"/>
      <c r="M2081" s="143"/>
      <c r="N2081" s="143"/>
      <c r="Y2081" s="30">
        <f t="shared" si="32"/>
        <v>4069.46</v>
      </c>
    </row>
    <row r="2082" spans="1:25" x14ac:dyDescent="0.2">
      <c r="A2082" s="134" t="s">
        <v>4179</v>
      </c>
      <c r="B2082" s="135" t="s">
        <v>4180</v>
      </c>
      <c r="C2082" s="136">
        <v>742122.4</v>
      </c>
      <c r="D2082" s="136">
        <v>14100.33</v>
      </c>
      <c r="E2082" s="136">
        <v>0</v>
      </c>
      <c r="F2082" s="136">
        <v>14100.33</v>
      </c>
      <c r="G2082" s="137">
        <v>0</v>
      </c>
      <c r="H2082" s="142"/>
      <c r="I2082" s="142"/>
      <c r="J2082" s="142"/>
      <c r="K2082" s="142"/>
      <c r="L2082" s="143"/>
      <c r="M2082" s="143"/>
      <c r="N2082" s="143"/>
      <c r="Y2082" s="30">
        <f t="shared" si="32"/>
        <v>14100.33</v>
      </c>
    </row>
    <row r="2083" spans="1:25" x14ac:dyDescent="0.2">
      <c r="A2083" s="134" t="s">
        <v>4181</v>
      </c>
      <c r="B2083" s="135" t="s">
        <v>4182</v>
      </c>
      <c r="C2083" s="136">
        <v>47664.67</v>
      </c>
      <c r="D2083" s="136">
        <v>905.63</v>
      </c>
      <c r="E2083" s="136">
        <v>0</v>
      </c>
      <c r="F2083" s="136">
        <v>905.63</v>
      </c>
      <c r="G2083" s="137">
        <v>0</v>
      </c>
      <c r="H2083" s="142"/>
      <c r="I2083" s="142"/>
      <c r="J2083" s="142"/>
      <c r="K2083" s="142"/>
      <c r="L2083" s="143"/>
      <c r="M2083" s="143"/>
      <c r="N2083" s="143"/>
      <c r="Y2083" s="30">
        <f t="shared" si="32"/>
        <v>905.63</v>
      </c>
    </row>
    <row r="2084" spans="1:25" x14ac:dyDescent="0.2">
      <c r="A2084" s="134" t="s">
        <v>4183</v>
      </c>
      <c r="B2084" s="135" t="s">
        <v>4184</v>
      </c>
      <c r="C2084" s="136">
        <v>180686.28</v>
      </c>
      <c r="D2084" s="136">
        <v>3433.04</v>
      </c>
      <c r="E2084" s="136">
        <v>0</v>
      </c>
      <c r="F2084" s="136">
        <v>3433.04</v>
      </c>
      <c r="G2084" s="137">
        <v>0</v>
      </c>
      <c r="H2084" s="142"/>
      <c r="I2084" s="142"/>
      <c r="J2084" s="142"/>
      <c r="K2084" s="142"/>
      <c r="L2084" s="143"/>
      <c r="M2084" s="143"/>
      <c r="N2084" s="143"/>
      <c r="Y2084" s="30">
        <f t="shared" si="32"/>
        <v>3433.04</v>
      </c>
    </row>
    <row r="2085" spans="1:25" x14ac:dyDescent="0.2">
      <c r="A2085" s="134" t="s">
        <v>4185</v>
      </c>
      <c r="B2085" s="135" t="s">
        <v>4186</v>
      </c>
      <c r="C2085" s="136">
        <v>906654.52</v>
      </c>
      <c r="D2085" s="136">
        <v>17226.439999999999</v>
      </c>
      <c r="E2085" s="136">
        <v>0</v>
      </c>
      <c r="F2085" s="136">
        <v>17226.439999999999</v>
      </c>
      <c r="G2085" s="137">
        <v>0</v>
      </c>
      <c r="H2085" s="142"/>
      <c r="I2085" s="142"/>
      <c r="J2085" s="142"/>
      <c r="K2085" s="142"/>
      <c r="L2085" s="143"/>
      <c r="M2085" s="143"/>
      <c r="N2085" s="143"/>
      <c r="Y2085" s="30">
        <f t="shared" si="32"/>
        <v>17226.439999999999</v>
      </c>
    </row>
    <row r="2086" spans="1:25" x14ac:dyDescent="0.2">
      <c r="A2086" s="134" t="s">
        <v>4187</v>
      </c>
      <c r="B2086" s="135" t="s">
        <v>4188</v>
      </c>
      <c r="C2086" s="136">
        <v>182975.27</v>
      </c>
      <c r="D2086" s="136">
        <v>3476.53</v>
      </c>
      <c r="E2086" s="136">
        <v>0</v>
      </c>
      <c r="F2086" s="136">
        <v>3476.53</v>
      </c>
      <c r="G2086" s="137">
        <v>0</v>
      </c>
      <c r="H2086" s="142"/>
      <c r="I2086" s="142"/>
      <c r="J2086" s="142"/>
      <c r="K2086" s="142"/>
      <c r="L2086" s="143"/>
      <c r="M2086" s="143"/>
      <c r="N2086" s="143"/>
      <c r="Y2086" s="30">
        <f t="shared" si="32"/>
        <v>3476.53</v>
      </c>
    </row>
    <row r="2087" spans="1:25" x14ac:dyDescent="0.2">
      <c r="A2087" s="134" t="s">
        <v>4189</v>
      </c>
      <c r="B2087" s="135" t="s">
        <v>4190</v>
      </c>
      <c r="C2087" s="136">
        <v>192146.06</v>
      </c>
      <c r="D2087" s="136">
        <v>3650.78</v>
      </c>
      <c r="E2087" s="136">
        <v>0</v>
      </c>
      <c r="F2087" s="136">
        <v>3650.78</v>
      </c>
      <c r="G2087" s="137">
        <v>0</v>
      </c>
      <c r="H2087" s="142"/>
      <c r="I2087" s="142"/>
      <c r="J2087" s="142"/>
      <c r="K2087" s="142"/>
      <c r="L2087" s="143"/>
      <c r="M2087" s="143"/>
      <c r="N2087" s="143"/>
      <c r="Y2087" s="30">
        <f t="shared" si="32"/>
        <v>3650.78</v>
      </c>
    </row>
    <row r="2088" spans="1:25" x14ac:dyDescent="0.2">
      <c r="A2088" s="134" t="s">
        <v>4191</v>
      </c>
      <c r="B2088" s="135" t="s">
        <v>4192</v>
      </c>
      <c r="C2088" s="136">
        <v>452852.01</v>
      </c>
      <c r="D2088" s="136">
        <v>8604.19</v>
      </c>
      <c r="E2088" s="136">
        <v>0</v>
      </c>
      <c r="F2088" s="136">
        <v>8604.19</v>
      </c>
      <c r="G2088" s="137">
        <v>0</v>
      </c>
      <c r="H2088" s="142"/>
      <c r="I2088" s="142"/>
      <c r="J2088" s="142"/>
      <c r="K2088" s="142"/>
      <c r="L2088" s="143"/>
      <c r="M2088" s="143"/>
      <c r="N2088" s="143"/>
      <c r="Y2088" s="30">
        <f t="shared" si="32"/>
        <v>8604.19</v>
      </c>
    </row>
    <row r="2089" spans="1:25" x14ac:dyDescent="0.2">
      <c r="A2089" s="134" t="s">
        <v>4193</v>
      </c>
      <c r="B2089" s="135" t="s">
        <v>4194</v>
      </c>
      <c r="C2089" s="136">
        <v>407519.49</v>
      </c>
      <c r="D2089" s="136">
        <v>7742.87</v>
      </c>
      <c r="E2089" s="136">
        <v>0</v>
      </c>
      <c r="F2089" s="136">
        <v>7742.87</v>
      </c>
      <c r="G2089" s="137">
        <v>0</v>
      </c>
      <c r="H2089" s="142"/>
      <c r="I2089" s="142"/>
      <c r="J2089" s="142"/>
      <c r="K2089" s="142"/>
      <c r="L2089" s="143"/>
      <c r="M2089" s="143"/>
      <c r="N2089" s="143"/>
      <c r="Y2089" s="30">
        <f t="shared" si="32"/>
        <v>7742.87</v>
      </c>
    </row>
    <row r="2090" spans="1:25" x14ac:dyDescent="0.2">
      <c r="A2090" s="134" t="s">
        <v>4195</v>
      </c>
      <c r="B2090" s="135" t="s">
        <v>4196</v>
      </c>
      <c r="C2090" s="136">
        <v>53050.17</v>
      </c>
      <c r="D2090" s="136">
        <v>1007.95</v>
      </c>
      <c r="E2090" s="136">
        <v>0</v>
      </c>
      <c r="F2090" s="136">
        <v>1007.95</v>
      </c>
      <c r="G2090" s="137">
        <v>0</v>
      </c>
      <c r="H2090" s="142"/>
      <c r="I2090" s="142"/>
      <c r="J2090" s="142"/>
      <c r="K2090" s="142"/>
      <c r="L2090" s="143"/>
      <c r="M2090" s="143"/>
      <c r="N2090" s="143"/>
      <c r="Y2090" s="30">
        <f t="shared" si="32"/>
        <v>1007.95</v>
      </c>
    </row>
    <row r="2091" spans="1:25" x14ac:dyDescent="0.2">
      <c r="A2091" s="134" t="s">
        <v>4197</v>
      </c>
      <c r="B2091" s="135" t="s">
        <v>4198</v>
      </c>
      <c r="C2091" s="136">
        <v>478337.91</v>
      </c>
      <c r="D2091" s="136">
        <v>9088.42</v>
      </c>
      <c r="E2091" s="136">
        <v>0</v>
      </c>
      <c r="F2091" s="136">
        <v>9088.42</v>
      </c>
      <c r="G2091" s="137">
        <v>0</v>
      </c>
      <c r="H2091" s="142"/>
      <c r="I2091" s="142"/>
      <c r="J2091" s="142"/>
      <c r="K2091" s="142"/>
      <c r="L2091" s="143"/>
      <c r="M2091" s="143"/>
      <c r="N2091" s="143"/>
      <c r="Y2091" s="30">
        <f t="shared" si="32"/>
        <v>9088.42</v>
      </c>
    </row>
    <row r="2092" spans="1:25" x14ac:dyDescent="0.2">
      <c r="A2092" s="134" t="s">
        <v>4199</v>
      </c>
      <c r="B2092" s="135" t="s">
        <v>4200</v>
      </c>
      <c r="C2092" s="136">
        <v>152794.45000000001</v>
      </c>
      <c r="D2092" s="136">
        <v>2903.1</v>
      </c>
      <c r="E2092" s="136">
        <v>0</v>
      </c>
      <c r="F2092" s="136">
        <v>2903.1</v>
      </c>
      <c r="G2092" s="137">
        <v>0</v>
      </c>
      <c r="H2092" s="142"/>
      <c r="I2092" s="142"/>
      <c r="J2092" s="142"/>
      <c r="K2092" s="142"/>
      <c r="L2092" s="143"/>
      <c r="M2092" s="143"/>
      <c r="N2092" s="143"/>
      <c r="Y2092" s="30">
        <f t="shared" si="32"/>
        <v>2903.1</v>
      </c>
    </row>
    <row r="2093" spans="1:25" x14ac:dyDescent="0.2">
      <c r="A2093" s="134" t="s">
        <v>4201</v>
      </c>
      <c r="B2093" s="135" t="s">
        <v>4202</v>
      </c>
      <c r="C2093" s="136">
        <v>239919.58</v>
      </c>
      <c r="D2093" s="136">
        <v>4558.47</v>
      </c>
      <c r="E2093" s="136">
        <v>0</v>
      </c>
      <c r="F2093" s="136">
        <v>4558.47</v>
      </c>
      <c r="G2093" s="137">
        <v>0</v>
      </c>
      <c r="H2093" s="142"/>
      <c r="I2093" s="142"/>
      <c r="J2093" s="142"/>
      <c r="K2093" s="142"/>
      <c r="L2093" s="143"/>
      <c r="M2093" s="143"/>
      <c r="N2093" s="143"/>
      <c r="Y2093" s="30">
        <f t="shared" si="32"/>
        <v>4558.47</v>
      </c>
    </row>
    <row r="2094" spans="1:25" x14ac:dyDescent="0.2">
      <c r="A2094" s="134" t="s">
        <v>4203</v>
      </c>
      <c r="B2094" s="135" t="s">
        <v>4204</v>
      </c>
      <c r="C2094" s="136">
        <v>107483.53</v>
      </c>
      <c r="D2094" s="136">
        <v>2042.19</v>
      </c>
      <c r="E2094" s="136">
        <v>0</v>
      </c>
      <c r="F2094" s="136">
        <v>2042.19</v>
      </c>
      <c r="G2094" s="137">
        <v>0</v>
      </c>
      <c r="H2094" s="142"/>
      <c r="I2094" s="142"/>
      <c r="J2094" s="142"/>
      <c r="K2094" s="142"/>
      <c r="L2094" s="143"/>
      <c r="M2094" s="143"/>
      <c r="N2094" s="143"/>
      <c r="Y2094" s="30">
        <f t="shared" si="32"/>
        <v>2042.19</v>
      </c>
    </row>
    <row r="2095" spans="1:25" x14ac:dyDescent="0.2">
      <c r="A2095" s="134" t="s">
        <v>4205</v>
      </c>
      <c r="B2095" s="135" t="s">
        <v>4206</v>
      </c>
      <c r="C2095" s="136">
        <v>128145.38</v>
      </c>
      <c r="D2095" s="136">
        <v>2434.7600000000002</v>
      </c>
      <c r="E2095" s="136">
        <v>0</v>
      </c>
      <c r="F2095" s="136">
        <v>2434.7600000000002</v>
      </c>
      <c r="G2095" s="137">
        <v>0</v>
      </c>
      <c r="H2095" s="142"/>
      <c r="I2095" s="142"/>
      <c r="J2095" s="142"/>
      <c r="K2095" s="142"/>
      <c r="L2095" s="143"/>
      <c r="M2095" s="143"/>
      <c r="N2095" s="143"/>
      <c r="Y2095" s="30">
        <f t="shared" si="32"/>
        <v>2434.7600000000002</v>
      </c>
    </row>
    <row r="2096" spans="1:25" x14ac:dyDescent="0.2">
      <c r="A2096" s="134" t="s">
        <v>4207</v>
      </c>
      <c r="B2096" s="135" t="s">
        <v>4208</v>
      </c>
      <c r="C2096" s="136">
        <v>125675.08</v>
      </c>
      <c r="D2096" s="136">
        <v>2387.83</v>
      </c>
      <c r="E2096" s="136">
        <v>0</v>
      </c>
      <c r="F2096" s="136">
        <v>2387.83</v>
      </c>
      <c r="G2096" s="137">
        <v>0</v>
      </c>
      <c r="H2096" s="142"/>
      <c r="I2096" s="142"/>
      <c r="J2096" s="142"/>
      <c r="K2096" s="142"/>
      <c r="L2096" s="143"/>
      <c r="M2096" s="143"/>
      <c r="N2096" s="143"/>
      <c r="Y2096" s="30">
        <f t="shared" si="32"/>
        <v>2387.83</v>
      </c>
    </row>
    <row r="2097" spans="1:25" x14ac:dyDescent="0.2">
      <c r="A2097" s="134" t="s">
        <v>4209</v>
      </c>
      <c r="B2097" s="135" t="s">
        <v>4210</v>
      </c>
      <c r="C2097" s="136">
        <v>841949.39</v>
      </c>
      <c r="D2097" s="136">
        <v>15997.04</v>
      </c>
      <c r="E2097" s="136">
        <v>0</v>
      </c>
      <c r="F2097" s="136">
        <v>15997.04</v>
      </c>
      <c r="G2097" s="137">
        <v>0</v>
      </c>
      <c r="H2097" s="142"/>
      <c r="I2097" s="142"/>
      <c r="J2097" s="142"/>
      <c r="K2097" s="142"/>
      <c r="L2097" s="143"/>
      <c r="M2097" s="143"/>
      <c r="N2097" s="143"/>
      <c r="Y2097" s="30">
        <f t="shared" si="32"/>
        <v>15997.04</v>
      </c>
    </row>
    <row r="2098" spans="1:25" x14ac:dyDescent="0.2">
      <c r="A2098" s="134" t="s">
        <v>4211</v>
      </c>
      <c r="B2098" s="135" t="s">
        <v>4212</v>
      </c>
      <c r="C2098" s="136">
        <v>47693.22</v>
      </c>
      <c r="D2098" s="136">
        <v>906.17</v>
      </c>
      <c r="E2098" s="136">
        <v>0</v>
      </c>
      <c r="F2098" s="136">
        <v>906.17</v>
      </c>
      <c r="G2098" s="137">
        <v>0</v>
      </c>
      <c r="H2098" s="142"/>
      <c r="I2098" s="142"/>
      <c r="J2098" s="142"/>
      <c r="K2098" s="142"/>
      <c r="L2098" s="143"/>
      <c r="M2098" s="143"/>
      <c r="N2098" s="143"/>
      <c r="Y2098" s="30">
        <f t="shared" si="32"/>
        <v>906.17</v>
      </c>
    </row>
    <row r="2099" spans="1:25" x14ac:dyDescent="0.2">
      <c r="A2099" s="134" t="s">
        <v>4213</v>
      </c>
      <c r="B2099" s="135" t="s">
        <v>4214</v>
      </c>
      <c r="C2099" s="136">
        <v>649485.13</v>
      </c>
      <c r="D2099" s="136">
        <v>12340.22</v>
      </c>
      <c r="E2099" s="136">
        <v>0</v>
      </c>
      <c r="F2099" s="136">
        <v>12340.22</v>
      </c>
      <c r="G2099" s="137">
        <v>0</v>
      </c>
      <c r="H2099" s="142"/>
      <c r="I2099" s="142"/>
      <c r="J2099" s="142"/>
      <c r="K2099" s="142"/>
      <c r="L2099" s="143"/>
      <c r="M2099" s="143"/>
      <c r="N2099" s="143"/>
      <c r="Y2099" s="30">
        <f t="shared" si="32"/>
        <v>12340.22</v>
      </c>
    </row>
    <row r="2100" spans="1:25" x14ac:dyDescent="0.2">
      <c r="A2100" s="134" t="s">
        <v>4215</v>
      </c>
      <c r="B2100" s="135" t="s">
        <v>4216</v>
      </c>
      <c r="C2100" s="136">
        <v>164455.64000000001</v>
      </c>
      <c r="D2100" s="136">
        <v>3124.66</v>
      </c>
      <c r="E2100" s="136">
        <v>0</v>
      </c>
      <c r="F2100" s="136">
        <v>3124.66</v>
      </c>
      <c r="G2100" s="137">
        <v>0</v>
      </c>
      <c r="H2100" s="142"/>
      <c r="I2100" s="142"/>
      <c r="J2100" s="142"/>
      <c r="K2100" s="142"/>
      <c r="L2100" s="143"/>
      <c r="M2100" s="143"/>
      <c r="N2100" s="143"/>
      <c r="Y2100" s="30">
        <f t="shared" si="32"/>
        <v>3124.66</v>
      </c>
    </row>
    <row r="2101" spans="1:25" x14ac:dyDescent="0.2">
      <c r="A2101" s="134" t="s">
        <v>4217</v>
      </c>
      <c r="B2101" s="135" t="s">
        <v>4218</v>
      </c>
      <c r="C2101" s="136">
        <v>223278.93</v>
      </c>
      <c r="D2101" s="136">
        <v>4242.3</v>
      </c>
      <c r="E2101" s="136">
        <v>0</v>
      </c>
      <c r="F2101" s="136">
        <v>4242.3</v>
      </c>
      <c r="G2101" s="137">
        <v>0</v>
      </c>
      <c r="H2101" s="142"/>
      <c r="I2101" s="142"/>
      <c r="J2101" s="142"/>
      <c r="K2101" s="142"/>
      <c r="L2101" s="143"/>
      <c r="M2101" s="143"/>
      <c r="N2101" s="143"/>
      <c r="Y2101" s="30">
        <f t="shared" si="32"/>
        <v>4242.3</v>
      </c>
    </row>
    <row r="2102" spans="1:25" x14ac:dyDescent="0.2">
      <c r="A2102" s="134" t="s">
        <v>4219</v>
      </c>
      <c r="B2102" s="135" t="s">
        <v>4220</v>
      </c>
      <c r="C2102" s="136">
        <v>191167.35</v>
      </c>
      <c r="D2102" s="136">
        <v>3632.18</v>
      </c>
      <c r="E2102" s="136">
        <v>0</v>
      </c>
      <c r="F2102" s="136">
        <v>3632.18</v>
      </c>
      <c r="G2102" s="137">
        <v>0</v>
      </c>
      <c r="H2102" s="142"/>
      <c r="I2102" s="142"/>
      <c r="J2102" s="142"/>
      <c r="K2102" s="142"/>
      <c r="L2102" s="143"/>
      <c r="M2102" s="143"/>
      <c r="N2102" s="143"/>
      <c r="Y2102" s="30">
        <f t="shared" si="32"/>
        <v>3632.18</v>
      </c>
    </row>
    <row r="2103" spans="1:25" x14ac:dyDescent="0.2">
      <c r="A2103" s="134" t="s">
        <v>4221</v>
      </c>
      <c r="B2103" s="135" t="s">
        <v>4222</v>
      </c>
      <c r="C2103" s="136">
        <v>186368.9</v>
      </c>
      <c r="D2103" s="136">
        <v>3541.01</v>
      </c>
      <c r="E2103" s="136">
        <v>0</v>
      </c>
      <c r="F2103" s="136">
        <v>3541.01</v>
      </c>
      <c r="G2103" s="137">
        <v>0</v>
      </c>
      <c r="H2103" s="142"/>
      <c r="I2103" s="142"/>
      <c r="J2103" s="142"/>
      <c r="K2103" s="142"/>
      <c r="L2103" s="143"/>
      <c r="M2103" s="143"/>
      <c r="N2103" s="143"/>
      <c r="Y2103" s="30">
        <f t="shared" si="32"/>
        <v>3541.01</v>
      </c>
    </row>
    <row r="2104" spans="1:25" x14ac:dyDescent="0.2">
      <c r="A2104" s="134" t="s">
        <v>4223</v>
      </c>
      <c r="B2104" s="135" t="s">
        <v>4224</v>
      </c>
      <c r="C2104" s="136">
        <v>200729.19</v>
      </c>
      <c r="D2104" s="136">
        <v>3813.86</v>
      </c>
      <c r="E2104" s="136">
        <v>0</v>
      </c>
      <c r="F2104" s="136">
        <v>3813.86</v>
      </c>
      <c r="G2104" s="137">
        <v>0</v>
      </c>
      <c r="H2104" s="142"/>
      <c r="I2104" s="142"/>
      <c r="J2104" s="142"/>
      <c r="K2104" s="142"/>
      <c r="L2104" s="143"/>
      <c r="M2104" s="143"/>
      <c r="N2104" s="143"/>
      <c r="Y2104" s="30">
        <f t="shared" si="32"/>
        <v>3813.86</v>
      </c>
    </row>
    <row r="2105" spans="1:25" x14ac:dyDescent="0.2">
      <c r="A2105" s="134" t="s">
        <v>4225</v>
      </c>
      <c r="B2105" s="135" t="s">
        <v>4226</v>
      </c>
      <c r="C2105" s="136">
        <v>43968.959999999999</v>
      </c>
      <c r="D2105" s="136">
        <v>835.41</v>
      </c>
      <c r="E2105" s="136">
        <v>0</v>
      </c>
      <c r="F2105" s="136">
        <v>835.41</v>
      </c>
      <c r="G2105" s="137">
        <v>0</v>
      </c>
      <c r="H2105" s="142"/>
      <c r="I2105" s="142"/>
      <c r="J2105" s="142"/>
      <c r="K2105" s="142"/>
      <c r="L2105" s="143"/>
      <c r="M2105" s="143"/>
      <c r="N2105" s="143"/>
      <c r="Y2105" s="30">
        <f t="shared" si="32"/>
        <v>835.41</v>
      </c>
    </row>
    <row r="2106" spans="1:25" x14ac:dyDescent="0.2">
      <c r="A2106" s="134" t="s">
        <v>4227</v>
      </c>
      <c r="B2106" s="135" t="s">
        <v>4228</v>
      </c>
      <c r="C2106" s="136">
        <v>93118.03</v>
      </c>
      <c r="D2106" s="136">
        <v>1769.24</v>
      </c>
      <c r="E2106" s="136">
        <v>0</v>
      </c>
      <c r="F2106" s="136">
        <v>1769.24</v>
      </c>
      <c r="G2106" s="137">
        <v>0</v>
      </c>
      <c r="H2106" s="142"/>
      <c r="I2106" s="142"/>
      <c r="J2106" s="142"/>
      <c r="K2106" s="142"/>
      <c r="L2106" s="143"/>
      <c r="M2106" s="143"/>
      <c r="N2106" s="143"/>
      <c r="Y2106" s="30">
        <f t="shared" si="32"/>
        <v>1769.24</v>
      </c>
    </row>
    <row r="2107" spans="1:25" x14ac:dyDescent="0.2">
      <c r="A2107" s="134" t="s">
        <v>4229</v>
      </c>
      <c r="B2107" s="135" t="s">
        <v>4230</v>
      </c>
      <c r="C2107" s="136">
        <v>45007.35</v>
      </c>
      <c r="D2107" s="136">
        <v>855.14</v>
      </c>
      <c r="E2107" s="136">
        <v>0</v>
      </c>
      <c r="F2107" s="136">
        <v>855.14</v>
      </c>
      <c r="G2107" s="137">
        <v>0</v>
      </c>
      <c r="H2107" s="142"/>
      <c r="I2107" s="142"/>
      <c r="J2107" s="142"/>
      <c r="K2107" s="142"/>
      <c r="L2107" s="143"/>
      <c r="M2107" s="143"/>
      <c r="N2107" s="143"/>
      <c r="Y2107" s="30">
        <f t="shared" si="32"/>
        <v>855.14</v>
      </c>
    </row>
    <row r="2108" spans="1:25" x14ac:dyDescent="0.2">
      <c r="A2108" s="134" t="s">
        <v>4231</v>
      </c>
      <c r="B2108" s="135" t="s">
        <v>4232</v>
      </c>
      <c r="C2108" s="136">
        <v>191783.11</v>
      </c>
      <c r="D2108" s="136">
        <v>3643.88</v>
      </c>
      <c r="E2108" s="136">
        <v>0</v>
      </c>
      <c r="F2108" s="136">
        <v>3643.88</v>
      </c>
      <c r="G2108" s="137">
        <v>0</v>
      </c>
      <c r="H2108" s="142"/>
      <c r="I2108" s="142"/>
      <c r="J2108" s="142"/>
      <c r="K2108" s="142"/>
      <c r="L2108" s="143"/>
      <c r="M2108" s="143"/>
      <c r="N2108" s="143"/>
      <c r="Y2108" s="30">
        <f t="shared" si="32"/>
        <v>3643.88</v>
      </c>
    </row>
    <row r="2109" spans="1:25" x14ac:dyDescent="0.2">
      <c r="A2109" s="134" t="s">
        <v>4233</v>
      </c>
      <c r="B2109" s="135" t="s">
        <v>4234</v>
      </c>
      <c r="C2109" s="136">
        <v>7562189.0800000001</v>
      </c>
      <c r="D2109" s="136">
        <v>143681.59</v>
      </c>
      <c r="E2109" s="136">
        <v>0</v>
      </c>
      <c r="F2109" s="136">
        <v>143681.59</v>
      </c>
      <c r="G2109" s="137">
        <v>0</v>
      </c>
      <c r="H2109" s="142"/>
      <c r="I2109" s="142"/>
      <c r="J2109" s="142"/>
      <c r="K2109" s="142"/>
      <c r="L2109" s="143"/>
      <c r="M2109" s="143"/>
      <c r="N2109" s="143"/>
      <c r="Y2109" s="30">
        <f t="shared" si="32"/>
        <v>143681.59</v>
      </c>
    </row>
    <row r="2110" spans="1:25" x14ac:dyDescent="0.2">
      <c r="A2110" s="134" t="s">
        <v>4235</v>
      </c>
      <c r="B2110" s="135" t="s">
        <v>4236</v>
      </c>
      <c r="C2110" s="136">
        <v>910111.52</v>
      </c>
      <c r="D2110" s="136">
        <v>17292.12</v>
      </c>
      <c r="E2110" s="136">
        <v>0</v>
      </c>
      <c r="F2110" s="136">
        <v>17292.12</v>
      </c>
      <c r="G2110" s="137">
        <v>0</v>
      </c>
      <c r="H2110" s="142"/>
      <c r="I2110" s="142"/>
      <c r="J2110" s="142"/>
      <c r="K2110" s="142"/>
      <c r="L2110" s="143"/>
      <c r="M2110" s="143"/>
      <c r="N2110" s="143"/>
      <c r="Y2110" s="30">
        <f t="shared" si="32"/>
        <v>17292.12</v>
      </c>
    </row>
    <row r="2111" spans="1:25" x14ac:dyDescent="0.2">
      <c r="A2111" s="134" t="s">
        <v>4237</v>
      </c>
      <c r="B2111" s="135" t="s">
        <v>4238</v>
      </c>
      <c r="C2111" s="136">
        <v>198181.23</v>
      </c>
      <c r="D2111" s="136">
        <v>3765.44</v>
      </c>
      <c r="E2111" s="136">
        <v>0</v>
      </c>
      <c r="F2111" s="136">
        <v>3765.44</v>
      </c>
      <c r="G2111" s="137">
        <v>0</v>
      </c>
      <c r="H2111" s="142"/>
      <c r="I2111" s="142"/>
      <c r="J2111" s="142"/>
      <c r="K2111" s="142"/>
      <c r="L2111" s="143"/>
      <c r="M2111" s="143"/>
      <c r="N2111" s="143"/>
      <c r="Y2111" s="30">
        <f t="shared" si="32"/>
        <v>3765.44</v>
      </c>
    </row>
    <row r="2112" spans="1:25" x14ac:dyDescent="0.2">
      <c r="A2112" s="134" t="s">
        <v>4239</v>
      </c>
      <c r="B2112" s="135" t="s">
        <v>4240</v>
      </c>
      <c r="C2112" s="136">
        <v>121181.08</v>
      </c>
      <c r="D2112" s="136">
        <v>2302.44</v>
      </c>
      <c r="E2112" s="136">
        <v>0</v>
      </c>
      <c r="F2112" s="136">
        <v>2302.44</v>
      </c>
      <c r="G2112" s="137">
        <v>0</v>
      </c>
      <c r="H2112" s="142"/>
      <c r="I2112" s="142"/>
      <c r="J2112" s="142"/>
      <c r="K2112" s="142"/>
      <c r="L2112" s="143"/>
      <c r="M2112" s="143"/>
      <c r="N2112" s="143"/>
      <c r="Y2112" s="30">
        <f t="shared" si="32"/>
        <v>2302.44</v>
      </c>
    </row>
    <row r="2113" spans="1:25" x14ac:dyDescent="0.2">
      <c r="A2113" s="134" t="s">
        <v>4241</v>
      </c>
      <c r="B2113" s="135" t="s">
        <v>4242</v>
      </c>
      <c r="C2113" s="136">
        <v>70927.27</v>
      </c>
      <c r="D2113" s="136">
        <v>1347.62</v>
      </c>
      <c r="E2113" s="136">
        <v>0</v>
      </c>
      <c r="F2113" s="136">
        <v>1347.62</v>
      </c>
      <c r="G2113" s="137">
        <v>0</v>
      </c>
      <c r="H2113" s="142"/>
      <c r="I2113" s="142"/>
      <c r="J2113" s="142"/>
      <c r="K2113" s="142"/>
      <c r="L2113" s="143"/>
      <c r="M2113" s="143"/>
      <c r="N2113" s="143"/>
      <c r="Y2113" s="30">
        <f t="shared" si="32"/>
        <v>1347.62</v>
      </c>
    </row>
    <row r="2114" spans="1:25" x14ac:dyDescent="0.2">
      <c r="A2114" s="134" t="s">
        <v>4243</v>
      </c>
      <c r="B2114" s="135" t="s">
        <v>4244</v>
      </c>
      <c r="C2114" s="136">
        <v>455044.82</v>
      </c>
      <c r="D2114" s="136">
        <v>8645.85</v>
      </c>
      <c r="E2114" s="136">
        <v>0</v>
      </c>
      <c r="F2114" s="136">
        <v>8645.85</v>
      </c>
      <c r="G2114" s="137">
        <v>0</v>
      </c>
      <c r="H2114" s="142"/>
      <c r="I2114" s="142"/>
      <c r="J2114" s="142"/>
      <c r="K2114" s="142"/>
      <c r="L2114" s="143"/>
      <c r="M2114" s="143"/>
      <c r="N2114" s="143"/>
      <c r="Y2114" s="30">
        <f t="shared" si="32"/>
        <v>8645.85</v>
      </c>
    </row>
    <row r="2115" spans="1:25" x14ac:dyDescent="0.2">
      <c r="A2115" s="134" t="s">
        <v>4245</v>
      </c>
      <c r="B2115" s="135" t="s">
        <v>4246</v>
      </c>
      <c r="C2115" s="136">
        <v>1457499.06</v>
      </c>
      <c r="D2115" s="136">
        <v>27692.48</v>
      </c>
      <c r="E2115" s="136">
        <v>0</v>
      </c>
      <c r="F2115" s="136">
        <v>27692.48</v>
      </c>
      <c r="G2115" s="137">
        <v>0</v>
      </c>
      <c r="H2115" s="142"/>
      <c r="I2115" s="142"/>
      <c r="J2115" s="142"/>
      <c r="K2115" s="142"/>
      <c r="L2115" s="143"/>
      <c r="M2115" s="143"/>
      <c r="N2115" s="143"/>
      <c r="Y2115" s="30">
        <f t="shared" si="32"/>
        <v>27692.48</v>
      </c>
    </row>
    <row r="2116" spans="1:25" x14ac:dyDescent="0.2">
      <c r="A2116" s="134" t="s">
        <v>4247</v>
      </c>
      <c r="B2116" s="135" t="s">
        <v>4248</v>
      </c>
      <c r="C2116" s="136">
        <v>130486.23</v>
      </c>
      <c r="D2116" s="136">
        <v>2479.2399999999998</v>
      </c>
      <c r="E2116" s="136">
        <v>0</v>
      </c>
      <c r="F2116" s="136">
        <v>2479.2399999999998</v>
      </c>
      <c r="G2116" s="137">
        <v>0</v>
      </c>
      <c r="H2116" s="142"/>
      <c r="I2116" s="142"/>
      <c r="J2116" s="142"/>
      <c r="K2116" s="142"/>
      <c r="L2116" s="143"/>
      <c r="M2116" s="143"/>
      <c r="N2116" s="143"/>
      <c r="Y2116" s="30">
        <f t="shared" si="32"/>
        <v>2479.2399999999998</v>
      </c>
    </row>
    <row r="2117" spans="1:25" x14ac:dyDescent="0.2">
      <c r="A2117" s="134" t="s">
        <v>4249</v>
      </c>
      <c r="B2117" s="135" t="s">
        <v>4250</v>
      </c>
      <c r="C2117" s="136">
        <v>118334.19</v>
      </c>
      <c r="D2117" s="136">
        <v>2248.35</v>
      </c>
      <c r="E2117" s="136">
        <v>0</v>
      </c>
      <c r="F2117" s="136">
        <v>2248.35</v>
      </c>
      <c r="G2117" s="137">
        <v>0</v>
      </c>
      <c r="H2117" s="142"/>
      <c r="I2117" s="142"/>
      <c r="J2117" s="142"/>
      <c r="K2117" s="142"/>
      <c r="L2117" s="143"/>
      <c r="M2117" s="143"/>
      <c r="N2117" s="143"/>
      <c r="Y2117" s="30">
        <f t="shared" si="32"/>
        <v>2248.35</v>
      </c>
    </row>
    <row r="2118" spans="1:25" x14ac:dyDescent="0.2">
      <c r="A2118" s="134" t="s">
        <v>4251</v>
      </c>
      <c r="B2118" s="135" t="s">
        <v>4252</v>
      </c>
      <c r="C2118" s="136">
        <v>58522.33</v>
      </c>
      <c r="D2118" s="136">
        <v>1111.93</v>
      </c>
      <c r="E2118" s="136">
        <v>0</v>
      </c>
      <c r="F2118" s="136">
        <v>1111.93</v>
      </c>
      <c r="G2118" s="137">
        <v>0</v>
      </c>
      <c r="H2118" s="142"/>
      <c r="I2118" s="142"/>
      <c r="J2118" s="142"/>
      <c r="K2118" s="142"/>
      <c r="L2118" s="143"/>
      <c r="M2118" s="143"/>
      <c r="N2118" s="143"/>
      <c r="Y2118" s="30">
        <f t="shared" si="32"/>
        <v>1111.93</v>
      </c>
    </row>
    <row r="2119" spans="1:25" x14ac:dyDescent="0.2">
      <c r="A2119" s="134" t="s">
        <v>4253</v>
      </c>
      <c r="B2119" s="135" t="s">
        <v>4254</v>
      </c>
      <c r="C2119" s="136">
        <v>104748</v>
      </c>
      <c r="D2119" s="136">
        <v>1990.21</v>
      </c>
      <c r="E2119" s="136">
        <v>0</v>
      </c>
      <c r="F2119" s="136">
        <v>1990.21</v>
      </c>
      <c r="G2119" s="137">
        <v>0</v>
      </c>
      <c r="H2119" s="142"/>
      <c r="I2119" s="142"/>
      <c r="J2119" s="142"/>
      <c r="K2119" s="142"/>
      <c r="L2119" s="143"/>
      <c r="M2119" s="143"/>
      <c r="N2119" s="143"/>
      <c r="Y2119" s="30">
        <f t="shared" si="32"/>
        <v>1990.21</v>
      </c>
    </row>
    <row r="2120" spans="1:25" x14ac:dyDescent="0.2">
      <c r="A2120" s="134" t="s">
        <v>4255</v>
      </c>
      <c r="B2120" s="135" t="s">
        <v>4256</v>
      </c>
      <c r="C2120" s="136">
        <v>341817.63</v>
      </c>
      <c r="D2120" s="136">
        <v>6494.54</v>
      </c>
      <c r="E2120" s="136">
        <v>0</v>
      </c>
      <c r="F2120" s="136">
        <v>6494.54</v>
      </c>
      <c r="G2120" s="137">
        <v>0</v>
      </c>
      <c r="H2120" s="142"/>
      <c r="I2120" s="142"/>
      <c r="J2120" s="142"/>
      <c r="K2120" s="142"/>
      <c r="L2120" s="143"/>
      <c r="M2120" s="143"/>
      <c r="N2120" s="143"/>
      <c r="Y2120" s="30">
        <f t="shared" si="32"/>
        <v>6494.54</v>
      </c>
    </row>
    <row r="2121" spans="1:25" x14ac:dyDescent="0.2">
      <c r="A2121" s="134" t="s">
        <v>4257</v>
      </c>
      <c r="B2121" s="135" t="s">
        <v>4258</v>
      </c>
      <c r="C2121" s="136">
        <v>62852.58</v>
      </c>
      <c r="D2121" s="136">
        <v>1194.2</v>
      </c>
      <c r="E2121" s="136">
        <v>0</v>
      </c>
      <c r="F2121" s="136">
        <v>1194.2</v>
      </c>
      <c r="G2121" s="137">
        <v>0</v>
      </c>
      <c r="H2121" s="142"/>
      <c r="I2121" s="142"/>
      <c r="J2121" s="142"/>
      <c r="K2121" s="142"/>
      <c r="L2121" s="143"/>
      <c r="M2121" s="143"/>
      <c r="N2121" s="143"/>
      <c r="Y2121" s="30">
        <f t="shared" si="32"/>
        <v>1194.2</v>
      </c>
    </row>
    <row r="2122" spans="1:25" x14ac:dyDescent="0.2">
      <c r="A2122" s="134" t="s">
        <v>4259</v>
      </c>
      <c r="B2122" s="135" t="s">
        <v>4260</v>
      </c>
      <c r="C2122" s="136">
        <v>173999.12</v>
      </c>
      <c r="D2122" s="136">
        <v>3305.98</v>
      </c>
      <c r="E2122" s="136">
        <v>0</v>
      </c>
      <c r="F2122" s="136">
        <v>3305.98</v>
      </c>
      <c r="G2122" s="137">
        <v>0</v>
      </c>
      <c r="H2122" s="142"/>
      <c r="I2122" s="142"/>
      <c r="J2122" s="142"/>
      <c r="K2122" s="142"/>
      <c r="L2122" s="143"/>
      <c r="M2122" s="143"/>
      <c r="N2122" s="143"/>
      <c r="Y2122" s="30">
        <f t="shared" si="32"/>
        <v>3305.98</v>
      </c>
    </row>
    <row r="2123" spans="1:25" x14ac:dyDescent="0.2">
      <c r="A2123" s="134" t="s">
        <v>4261</v>
      </c>
      <c r="B2123" s="135" t="s">
        <v>4262</v>
      </c>
      <c r="C2123" s="136">
        <v>64648.25</v>
      </c>
      <c r="D2123" s="136">
        <v>1228.32</v>
      </c>
      <c r="E2123" s="136">
        <v>0</v>
      </c>
      <c r="F2123" s="136">
        <v>1228.32</v>
      </c>
      <c r="G2123" s="137">
        <v>0</v>
      </c>
      <c r="H2123" s="142"/>
      <c r="I2123" s="142"/>
      <c r="J2123" s="142"/>
      <c r="K2123" s="142"/>
      <c r="L2123" s="143"/>
      <c r="M2123" s="143"/>
      <c r="N2123" s="143"/>
      <c r="Y2123" s="30">
        <f t="shared" si="32"/>
        <v>1228.32</v>
      </c>
    </row>
    <row r="2124" spans="1:25" x14ac:dyDescent="0.2">
      <c r="A2124" s="134" t="s">
        <v>4263</v>
      </c>
      <c r="B2124" s="135" t="s">
        <v>4264</v>
      </c>
      <c r="C2124" s="136">
        <v>131135.51999999999</v>
      </c>
      <c r="D2124" s="136">
        <v>2491.58</v>
      </c>
      <c r="E2124" s="136">
        <v>0</v>
      </c>
      <c r="F2124" s="136">
        <v>2491.58</v>
      </c>
      <c r="G2124" s="137">
        <v>0</v>
      </c>
      <c r="H2124" s="142"/>
      <c r="I2124" s="142"/>
      <c r="J2124" s="142"/>
      <c r="K2124" s="142"/>
      <c r="L2124" s="143"/>
      <c r="M2124" s="143"/>
      <c r="N2124" s="143"/>
      <c r="Y2124" s="30">
        <f t="shared" si="32"/>
        <v>2491.58</v>
      </c>
    </row>
    <row r="2125" spans="1:25" x14ac:dyDescent="0.2">
      <c r="A2125" s="134" t="s">
        <v>4265</v>
      </c>
      <c r="B2125" s="135" t="s">
        <v>4266</v>
      </c>
      <c r="C2125" s="136">
        <v>108490.69</v>
      </c>
      <c r="D2125" s="136">
        <v>2061.3200000000002</v>
      </c>
      <c r="E2125" s="136">
        <v>0</v>
      </c>
      <c r="F2125" s="136">
        <v>2061.3200000000002</v>
      </c>
      <c r="G2125" s="137">
        <v>0</v>
      </c>
      <c r="H2125" s="142"/>
      <c r="I2125" s="142"/>
      <c r="J2125" s="142"/>
      <c r="K2125" s="142"/>
      <c r="L2125" s="143"/>
      <c r="M2125" s="143"/>
      <c r="N2125" s="143"/>
      <c r="Y2125" s="30">
        <f t="shared" si="32"/>
        <v>2061.3200000000002</v>
      </c>
    </row>
    <row r="2126" spans="1:25" x14ac:dyDescent="0.2">
      <c r="A2126" s="134" t="s">
        <v>4267</v>
      </c>
      <c r="B2126" s="135" t="s">
        <v>4268</v>
      </c>
      <c r="C2126" s="136">
        <v>115618.52</v>
      </c>
      <c r="D2126" s="136">
        <v>2196.75</v>
      </c>
      <c r="E2126" s="136">
        <v>0</v>
      </c>
      <c r="F2126" s="136">
        <v>2196.75</v>
      </c>
      <c r="G2126" s="137">
        <v>0</v>
      </c>
      <c r="H2126" s="142"/>
      <c r="I2126" s="142"/>
      <c r="J2126" s="142"/>
      <c r="K2126" s="142"/>
      <c r="L2126" s="143"/>
      <c r="M2126" s="143"/>
      <c r="N2126" s="143"/>
      <c r="Y2126" s="30">
        <f t="shared" si="32"/>
        <v>2196.75</v>
      </c>
    </row>
    <row r="2127" spans="1:25" x14ac:dyDescent="0.2">
      <c r="A2127" s="134" t="s">
        <v>4269</v>
      </c>
      <c r="B2127" s="135" t="s">
        <v>4270</v>
      </c>
      <c r="C2127" s="136">
        <v>175635.52</v>
      </c>
      <c r="D2127" s="136">
        <v>3337.08</v>
      </c>
      <c r="E2127" s="136">
        <v>0</v>
      </c>
      <c r="F2127" s="136">
        <v>3337.08</v>
      </c>
      <c r="G2127" s="137">
        <v>0</v>
      </c>
      <c r="H2127" s="142"/>
      <c r="I2127" s="142"/>
      <c r="J2127" s="142"/>
      <c r="K2127" s="142"/>
      <c r="L2127" s="143"/>
      <c r="M2127" s="143"/>
      <c r="N2127" s="143"/>
      <c r="Y2127" s="30">
        <f t="shared" ref="Y2127:Y2190" si="33">W2127+R2127+M2127+F2127</f>
        <v>3337.08</v>
      </c>
    </row>
    <row r="2128" spans="1:25" x14ac:dyDescent="0.2">
      <c r="A2128" s="134" t="s">
        <v>4271</v>
      </c>
      <c r="B2128" s="135" t="s">
        <v>4272</v>
      </c>
      <c r="C2128" s="136">
        <v>38647.57</v>
      </c>
      <c r="D2128" s="136">
        <v>734.3</v>
      </c>
      <c r="E2128" s="136">
        <v>0</v>
      </c>
      <c r="F2128" s="136">
        <v>734.3</v>
      </c>
      <c r="G2128" s="137">
        <v>0</v>
      </c>
      <c r="H2128" s="142"/>
      <c r="I2128" s="142"/>
      <c r="J2128" s="142"/>
      <c r="K2128" s="142"/>
      <c r="L2128" s="143"/>
      <c r="M2128" s="143"/>
      <c r="N2128" s="143"/>
      <c r="Y2128" s="30">
        <f t="shared" si="33"/>
        <v>734.3</v>
      </c>
    </row>
    <row r="2129" spans="1:25" x14ac:dyDescent="0.2">
      <c r="A2129" s="134" t="s">
        <v>4273</v>
      </c>
      <c r="B2129" s="135" t="s">
        <v>4274</v>
      </c>
      <c r="C2129" s="136">
        <v>61386.96</v>
      </c>
      <c r="D2129" s="136">
        <v>1166.3499999999999</v>
      </c>
      <c r="E2129" s="136">
        <v>0</v>
      </c>
      <c r="F2129" s="136">
        <v>1166.3499999999999</v>
      </c>
      <c r="G2129" s="137">
        <v>0</v>
      </c>
      <c r="H2129" s="142"/>
      <c r="I2129" s="142"/>
      <c r="J2129" s="142"/>
      <c r="K2129" s="142"/>
      <c r="L2129" s="143"/>
      <c r="M2129" s="143"/>
      <c r="N2129" s="143"/>
      <c r="Y2129" s="30">
        <f t="shared" si="33"/>
        <v>1166.3499999999999</v>
      </c>
    </row>
    <row r="2130" spans="1:25" x14ac:dyDescent="0.2">
      <c r="A2130" s="134" t="s">
        <v>4275</v>
      </c>
      <c r="B2130" s="135" t="s">
        <v>4276</v>
      </c>
      <c r="C2130" s="136">
        <v>201008.27</v>
      </c>
      <c r="D2130" s="136">
        <v>3819.16</v>
      </c>
      <c r="E2130" s="136">
        <v>0</v>
      </c>
      <c r="F2130" s="136">
        <v>3819.16</v>
      </c>
      <c r="G2130" s="137">
        <v>0</v>
      </c>
      <c r="H2130" s="142"/>
      <c r="I2130" s="142"/>
      <c r="J2130" s="142"/>
      <c r="K2130" s="142"/>
      <c r="L2130" s="143"/>
      <c r="M2130" s="143"/>
      <c r="N2130" s="143"/>
      <c r="Y2130" s="30">
        <f t="shared" si="33"/>
        <v>3819.16</v>
      </c>
    </row>
    <row r="2131" spans="1:25" x14ac:dyDescent="0.2">
      <c r="A2131" s="134" t="s">
        <v>4277</v>
      </c>
      <c r="B2131" s="135" t="s">
        <v>4278</v>
      </c>
      <c r="C2131" s="136">
        <v>131935.59</v>
      </c>
      <c r="D2131" s="136">
        <v>2506.7800000000002</v>
      </c>
      <c r="E2131" s="136">
        <v>0</v>
      </c>
      <c r="F2131" s="136">
        <v>2506.7800000000002</v>
      </c>
      <c r="G2131" s="137">
        <v>0</v>
      </c>
      <c r="H2131" s="142"/>
      <c r="I2131" s="142"/>
      <c r="J2131" s="142"/>
      <c r="K2131" s="142"/>
      <c r="L2131" s="143"/>
      <c r="M2131" s="143"/>
      <c r="N2131" s="143"/>
      <c r="Y2131" s="30">
        <f t="shared" si="33"/>
        <v>2506.7800000000002</v>
      </c>
    </row>
    <row r="2132" spans="1:25" x14ac:dyDescent="0.2">
      <c r="A2132" s="134" t="s">
        <v>4279</v>
      </c>
      <c r="B2132" s="135" t="s">
        <v>4280</v>
      </c>
      <c r="C2132" s="136">
        <v>294747.93</v>
      </c>
      <c r="D2132" s="136">
        <v>5600.21</v>
      </c>
      <c r="E2132" s="136">
        <v>0</v>
      </c>
      <c r="F2132" s="136">
        <v>5600.21</v>
      </c>
      <c r="G2132" s="137">
        <v>0</v>
      </c>
      <c r="H2132" s="142"/>
      <c r="I2132" s="142"/>
      <c r="J2132" s="142"/>
      <c r="K2132" s="142"/>
      <c r="L2132" s="143"/>
      <c r="M2132" s="143"/>
      <c r="N2132" s="143"/>
      <c r="Y2132" s="30">
        <f t="shared" si="33"/>
        <v>5600.21</v>
      </c>
    </row>
    <row r="2133" spans="1:25" x14ac:dyDescent="0.2">
      <c r="A2133" s="134" t="s">
        <v>4281</v>
      </c>
      <c r="B2133" s="135" t="s">
        <v>4282</v>
      </c>
      <c r="C2133" s="136">
        <v>775729.52</v>
      </c>
      <c r="D2133" s="136">
        <v>14738.86</v>
      </c>
      <c r="E2133" s="136">
        <v>0</v>
      </c>
      <c r="F2133" s="136">
        <v>14738.86</v>
      </c>
      <c r="G2133" s="137">
        <v>0</v>
      </c>
      <c r="H2133" s="142"/>
      <c r="I2133" s="142"/>
      <c r="J2133" s="142"/>
      <c r="K2133" s="142"/>
      <c r="L2133" s="143"/>
      <c r="M2133" s="143"/>
      <c r="N2133" s="143"/>
      <c r="Y2133" s="30">
        <f t="shared" si="33"/>
        <v>14738.86</v>
      </c>
    </row>
    <row r="2134" spans="1:25" x14ac:dyDescent="0.2">
      <c r="A2134" s="134" t="s">
        <v>4283</v>
      </c>
      <c r="B2134" s="135" t="s">
        <v>4284</v>
      </c>
      <c r="C2134" s="136">
        <v>164228.25</v>
      </c>
      <c r="D2134" s="136">
        <v>3120.34</v>
      </c>
      <c r="E2134" s="136">
        <v>0</v>
      </c>
      <c r="F2134" s="136">
        <v>3120.34</v>
      </c>
      <c r="G2134" s="137">
        <v>0</v>
      </c>
      <c r="H2134" s="142"/>
      <c r="I2134" s="142"/>
      <c r="J2134" s="142"/>
      <c r="K2134" s="142"/>
      <c r="L2134" s="143"/>
      <c r="M2134" s="143"/>
      <c r="N2134" s="143"/>
      <c r="Y2134" s="30">
        <f t="shared" si="33"/>
        <v>3120.34</v>
      </c>
    </row>
    <row r="2135" spans="1:25" x14ac:dyDescent="0.2">
      <c r="A2135" s="134" t="s">
        <v>4285</v>
      </c>
      <c r="B2135" s="135" t="s">
        <v>4286</v>
      </c>
      <c r="C2135" s="136">
        <v>193319.52</v>
      </c>
      <c r="D2135" s="136">
        <v>3673.07</v>
      </c>
      <c r="E2135" s="136">
        <v>0</v>
      </c>
      <c r="F2135" s="136">
        <v>3673.07</v>
      </c>
      <c r="G2135" s="137">
        <v>0</v>
      </c>
      <c r="H2135" s="142"/>
      <c r="I2135" s="142"/>
      <c r="J2135" s="142"/>
      <c r="K2135" s="142"/>
      <c r="L2135" s="143"/>
      <c r="M2135" s="143"/>
      <c r="N2135" s="143"/>
      <c r="Y2135" s="30">
        <f t="shared" si="33"/>
        <v>3673.07</v>
      </c>
    </row>
    <row r="2136" spans="1:25" x14ac:dyDescent="0.2">
      <c r="A2136" s="134" t="s">
        <v>4287</v>
      </c>
      <c r="B2136" s="135" t="s">
        <v>4288</v>
      </c>
      <c r="C2136" s="136">
        <v>268346.17</v>
      </c>
      <c r="D2136" s="136">
        <v>5098.58</v>
      </c>
      <c r="E2136" s="136">
        <v>0</v>
      </c>
      <c r="F2136" s="136">
        <v>5098.58</v>
      </c>
      <c r="G2136" s="137">
        <v>0</v>
      </c>
      <c r="H2136" s="142"/>
      <c r="I2136" s="142"/>
      <c r="J2136" s="142"/>
      <c r="K2136" s="142"/>
      <c r="L2136" s="143"/>
      <c r="M2136" s="143"/>
      <c r="N2136" s="143"/>
      <c r="Y2136" s="30">
        <f t="shared" si="33"/>
        <v>5098.58</v>
      </c>
    </row>
    <row r="2137" spans="1:25" x14ac:dyDescent="0.2">
      <c r="A2137" s="134" t="s">
        <v>4289</v>
      </c>
      <c r="B2137" s="135" t="s">
        <v>4290</v>
      </c>
      <c r="C2137" s="136">
        <v>1390430.14</v>
      </c>
      <c r="D2137" s="136">
        <v>26418.17</v>
      </c>
      <c r="E2137" s="136">
        <v>0</v>
      </c>
      <c r="F2137" s="136">
        <v>26418.17</v>
      </c>
      <c r="G2137" s="137">
        <v>0</v>
      </c>
      <c r="H2137" s="142"/>
      <c r="I2137" s="142"/>
      <c r="J2137" s="142"/>
      <c r="K2137" s="142"/>
      <c r="L2137" s="143"/>
      <c r="M2137" s="143"/>
      <c r="N2137" s="143"/>
      <c r="Y2137" s="30">
        <f t="shared" si="33"/>
        <v>26418.17</v>
      </c>
    </row>
    <row r="2138" spans="1:25" x14ac:dyDescent="0.2">
      <c r="A2138" s="134" t="s">
        <v>4291</v>
      </c>
      <c r="B2138" s="135" t="s">
        <v>4292</v>
      </c>
      <c r="C2138" s="136">
        <v>399375.83</v>
      </c>
      <c r="D2138" s="136">
        <v>7588.14</v>
      </c>
      <c r="E2138" s="136">
        <v>0</v>
      </c>
      <c r="F2138" s="136">
        <v>7588.14</v>
      </c>
      <c r="G2138" s="137">
        <v>0</v>
      </c>
      <c r="H2138" s="142"/>
      <c r="I2138" s="142"/>
      <c r="J2138" s="142"/>
      <c r="K2138" s="142"/>
      <c r="L2138" s="143"/>
      <c r="M2138" s="143"/>
      <c r="N2138" s="143"/>
      <c r="Y2138" s="30">
        <f t="shared" si="33"/>
        <v>7588.14</v>
      </c>
    </row>
    <row r="2139" spans="1:25" x14ac:dyDescent="0.2">
      <c r="A2139" s="134" t="s">
        <v>4293</v>
      </c>
      <c r="B2139" s="135" t="s">
        <v>4294</v>
      </c>
      <c r="C2139" s="136">
        <v>180896.47</v>
      </c>
      <c r="D2139" s="136">
        <v>3437.03</v>
      </c>
      <c r="E2139" s="136">
        <v>0</v>
      </c>
      <c r="F2139" s="136">
        <v>3437.03</v>
      </c>
      <c r="G2139" s="137">
        <v>0</v>
      </c>
      <c r="H2139" s="142"/>
      <c r="I2139" s="142"/>
      <c r="J2139" s="142"/>
      <c r="K2139" s="142"/>
      <c r="L2139" s="143"/>
      <c r="M2139" s="143"/>
      <c r="N2139" s="143"/>
      <c r="Y2139" s="30">
        <f t="shared" si="33"/>
        <v>3437.03</v>
      </c>
    </row>
    <row r="2140" spans="1:25" x14ac:dyDescent="0.2">
      <c r="A2140" s="134" t="s">
        <v>4295</v>
      </c>
      <c r="B2140" s="135" t="s">
        <v>4296</v>
      </c>
      <c r="C2140" s="136">
        <v>134069.48000000001</v>
      </c>
      <c r="D2140" s="136">
        <v>2547.3200000000002</v>
      </c>
      <c r="E2140" s="136">
        <v>0</v>
      </c>
      <c r="F2140" s="136">
        <v>2547.3200000000002</v>
      </c>
      <c r="G2140" s="137">
        <v>0</v>
      </c>
      <c r="H2140" s="142"/>
      <c r="I2140" s="142"/>
      <c r="J2140" s="142"/>
      <c r="K2140" s="142"/>
      <c r="L2140" s="143"/>
      <c r="M2140" s="143"/>
      <c r="N2140" s="143"/>
      <c r="Y2140" s="30">
        <f t="shared" si="33"/>
        <v>2547.3200000000002</v>
      </c>
    </row>
    <row r="2141" spans="1:25" x14ac:dyDescent="0.2">
      <c r="A2141" s="134" t="s">
        <v>4297</v>
      </c>
      <c r="B2141" s="135" t="s">
        <v>4298</v>
      </c>
      <c r="C2141" s="136">
        <v>210625.86</v>
      </c>
      <c r="D2141" s="136">
        <v>4001.89</v>
      </c>
      <c r="E2141" s="136">
        <v>0</v>
      </c>
      <c r="F2141" s="136">
        <v>4001.89</v>
      </c>
      <c r="G2141" s="137">
        <v>0</v>
      </c>
      <c r="H2141" s="142"/>
      <c r="I2141" s="142"/>
      <c r="J2141" s="142"/>
      <c r="K2141" s="142"/>
      <c r="L2141" s="143"/>
      <c r="M2141" s="143"/>
      <c r="N2141" s="143"/>
      <c r="Y2141" s="30">
        <f t="shared" si="33"/>
        <v>4001.89</v>
      </c>
    </row>
    <row r="2142" spans="1:25" x14ac:dyDescent="0.2">
      <c r="A2142" s="134" t="s">
        <v>4299</v>
      </c>
      <c r="B2142" s="135" t="s">
        <v>4300</v>
      </c>
      <c r="C2142" s="136">
        <v>70146.25</v>
      </c>
      <c r="D2142" s="136">
        <v>1332.78</v>
      </c>
      <c r="E2142" s="136">
        <v>0</v>
      </c>
      <c r="F2142" s="136">
        <v>1332.78</v>
      </c>
      <c r="G2142" s="137">
        <v>0</v>
      </c>
      <c r="H2142" s="142"/>
      <c r="I2142" s="142"/>
      <c r="J2142" s="142"/>
      <c r="K2142" s="142"/>
      <c r="L2142" s="143"/>
      <c r="M2142" s="143"/>
      <c r="N2142" s="143"/>
      <c r="Y2142" s="30">
        <f t="shared" si="33"/>
        <v>1332.78</v>
      </c>
    </row>
    <row r="2143" spans="1:25" x14ac:dyDescent="0.2">
      <c r="A2143" s="134" t="s">
        <v>4301</v>
      </c>
      <c r="B2143" s="135" t="s">
        <v>4302</v>
      </c>
      <c r="C2143" s="136">
        <v>296811.07</v>
      </c>
      <c r="D2143" s="136">
        <v>5639.41</v>
      </c>
      <c r="E2143" s="136">
        <v>0</v>
      </c>
      <c r="F2143" s="136">
        <v>5639.41</v>
      </c>
      <c r="G2143" s="137">
        <v>0</v>
      </c>
      <c r="H2143" s="142"/>
      <c r="I2143" s="142"/>
      <c r="J2143" s="142"/>
      <c r="K2143" s="142"/>
      <c r="L2143" s="143"/>
      <c r="M2143" s="143"/>
      <c r="N2143" s="143"/>
      <c r="Y2143" s="30">
        <f t="shared" si="33"/>
        <v>5639.41</v>
      </c>
    </row>
    <row r="2144" spans="1:25" x14ac:dyDescent="0.2">
      <c r="A2144" s="134" t="s">
        <v>4303</v>
      </c>
      <c r="B2144" s="135" t="s">
        <v>4304</v>
      </c>
      <c r="C2144" s="136">
        <v>185278.47</v>
      </c>
      <c r="D2144" s="136">
        <v>3520.29</v>
      </c>
      <c r="E2144" s="136">
        <v>0</v>
      </c>
      <c r="F2144" s="136">
        <v>3520.29</v>
      </c>
      <c r="G2144" s="137">
        <v>0</v>
      </c>
      <c r="H2144" s="142"/>
      <c r="I2144" s="142"/>
      <c r="J2144" s="142"/>
      <c r="K2144" s="142"/>
      <c r="L2144" s="143"/>
      <c r="M2144" s="143"/>
      <c r="N2144" s="143"/>
      <c r="Y2144" s="30">
        <f t="shared" si="33"/>
        <v>3520.29</v>
      </c>
    </row>
    <row r="2145" spans="1:25" x14ac:dyDescent="0.2">
      <c r="A2145" s="134" t="s">
        <v>4305</v>
      </c>
      <c r="B2145" s="135" t="s">
        <v>4306</v>
      </c>
      <c r="C2145" s="136">
        <v>308039.8</v>
      </c>
      <c r="D2145" s="136">
        <v>5852.76</v>
      </c>
      <c r="E2145" s="136">
        <v>0</v>
      </c>
      <c r="F2145" s="136">
        <v>5852.76</v>
      </c>
      <c r="G2145" s="137">
        <v>0</v>
      </c>
      <c r="H2145" s="142"/>
      <c r="I2145" s="142"/>
      <c r="J2145" s="142"/>
      <c r="K2145" s="142"/>
      <c r="L2145" s="143"/>
      <c r="M2145" s="143"/>
      <c r="N2145" s="143"/>
      <c r="Y2145" s="30">
        <f t="shared" si="33"/>
        <v>5852.76</v>
      </c>
    </row>
    <row r="2146" spans="1:25" x14ac:dyDescent="0.2">
      <c r="A2146" s="134" t="s">
        <v>4307</v>
      </c>
      <c r="B2146" s="135" t="s">
        <v>4308</v>
      </c>
      <c r="C2146" s="136">
        <v>298892.46000000002</v>
      </c>
      <c r="D2146" s="136">
        <v>5678.96</v>
      </c>
      <c r="E2146" s="136">
        <v>0</v>
      </c>
      <c r="F2146" s="136">
        <v>5678.96</v>
      </c>
      <c r="G2146" s="137">
        <v>0</v>
      </c>
      <c r="H2146" s="142"/>
      <c r="I2146" s="142"/>
      <c r="J2146" s="142"/>
      <c r="K2146" s="142"/>
      <c r="L2146" s="143"/>
      <c r="M2146" s="143"/>
      <c r="N2146" s="143"/>
      <c r="Y2146" s="30">
        <f t="shared" si="33"/>
        <v>5678.96</v>
      </c>
    </row>
    <row r="2147" spans="1:25" x14ac:dyDescent="0.2">
      <c r="A2147" s="134" t="s">
        <v>4309</v>
      </c>
      <c r="B2147" s="135" t="s">
        <v>4310</v>
      </c>
      <c r="C2147" s="136">
        <v>251311.95</v>
      </c>
      <c r="D2147" s="136">
        <v>4774.93</v>
      </c>
      <c r="E2147" s="136">
        <v>0</v>
      </c>
      <c r="F2147" s="136">
        <v>4774.93</v>
      </c>
      <c r="G2147" s="137">
        <v>0</v>
      </c>
      <c r="H2147" s="142"/>
      <c r="I2147" s="142"/>
      <c r="J2147" s="142"/>
      <c r="K2147" s="142"/>
      <c r="L2147" s="143"/>
      <c r="M2147" s="143"/>
      <c r="N2147" s="143"/>
      <c r="Y2147" s="30">
        <f t="shared" si="33"/>
        <v>4774.93</v>
      </c>
    </row>
    <row r="2148" spans="1:25" x14ac:dyDescent="0.2">
      <c r="A2148" s="134" t="s">
        <v>4311</v>
      </c>
      <c r="B2148" s="135" t="s">
        <v>4312</v>
      </c>
      <c r="C2148" s="136">
        <v>239938.5</v>
      </c>
      <c r="D2148" s="136">
        <v>4558.83</v>
      </c>
      <c r="E2148" s="136">
        <v>0</v>
      </c>
      <c r="F2148" s="136">
        <v>4558.83</v>
      </c>
      <c r="G2148" s="137">
        <v>0</v>
      </c>
      <c r="H2148" s="142"/>
      <c r="I2148" s="142"/>
      <c r="J2148" s="142"/>
      <c r="K2148" s="142"/>
      <c r="L2148" s="143"/>
      <c r="M2148" s="143"/>
      <c r="N2148" s="143"/>
      <c r="Y2148" s="30">
        <f t="shared" si="33"/>
        <v>4558.83</v>
      </c>
    </row>
    <row r="2149" spans="1:25" x14ac:dyDescent="0.2">
      <c r="A2149" s="134" t="s">
        <v>4313</v>
      </c>
      <c r="B2149" s="135" t="s">
        <v>4314</v>
      </c>
      <c r="C2149" s="136">
        <v>275708.08</v>
      </c>
      <c r="D2149" s="136">
        <v>5238.45</v>
      </c>
      <c r="E2149" s="136">
        <v>0</v>
      </c>
      <c r="F2149" s="136">
        <v>5238.45</v>
      </c>
      <c r="G2149" s="137">
        <v>0</v>
      </c>
      <c r="H2149" s="142"/>
      <c r="I2149" s="142"/>
      <c r="J2149" s="142"/>
      <c r="K2149" s="142"/>
      <c r="L2149" s="143"/>
      <c r="M2149" s="143"/>
      <c r="N2149" s="143"/>
      <c r="Y2149" s="30">
        <f t="shared" si="33"/>
        <v>5238.45</v>
      </c>
    </row>
    <row r="2150" spans="1:25" x14ac:dyDescent="0.2">
      <c r="A2150" s="134" t="s">
        <v>4315</v>
      </c>
      <c r="B2150" s="135" t="s">
        <v>4316</v>
      </c>
      <c r="C2150" s="136">
        <v>316254.8</v>
      </c>
      <c r="D2150" s="136">
        <v>6008.84</v>
      </c>
      <c r="E2150" s="136">
        <v>0</v>
      </c>
      <c r="F2150" s="136">
        <v>6008.84</v>
      </c>
      <c r="G2150" s="137">
        <v>0</v>
      </c>
      <c r="H2150" s="142"/>
      <c r="I2150" s="142"/>
      <c r="J2150" s="142"/>
      <c r="K2150" s="142"/>
      <c r="L2150" s="143"/>
      <c r="M2150" s="143"/>
      <c r="N2150" s="143"/>
      <c r="Y2150" s="30">
        <f t="shared" si="33"/>
        <v>6008.84</v>
      </c>
    </row>
    <row r="2151" spans="1:25" x14ac:dyDescent="0.2">
      <c r="A2151" s="134" t="s">
        <v>4317</v>
      </c>
      <c r="B2151" s="135" t="s">
        <v>4318</v>
      </c>
      <c r="C2151" s="136">
        <v>647383.89</v>
      </c>
      <c r="D2151" s="136">
        <v>12300.3</v>
      </c>
      <c r="E2151" s="136">
        <v>0</v>
      </c>
      <c r="F2151" s="136">
        <v>12300.3</v>
      </c>
      <c r="G2151" s="137">
        <v>0</v>
      </c>
      <c r="H2151" s="142"/>
      <c r="I2151" s="142"/>
      <c r="J2151" s="142"/>
      <c r="K2151" s="142"/>
      <c r="L2151" s="143"/>
      <c r="M2151" s="143"/>
      <c r="N2151" s="143"/>
      <c r="Y2151" s="30">
        <f t="shared" si="33"/>
        <v>12300.3</v>
      </c>
    </row>
    <row r="2152" spans="1:25" x14ac:dyDescent="0.2">
      <c r="A2152" s="134" t="s">
        <v>4319</v>
      </c>
      <c r="B2152" s="135" t="s">
        <v>4320</v>
      </c>
      <c r="C2152" s="136">
        <v>89955.59</v>
      </c>
      <c r="D2152" s="136">
        <v>1709.16</v>
      </c>
      <c r="E2152" s="136">
        <v>0</v>
      </c>
      <c r="F2152" s="136">
        <v>1709.16</v>
      </c>
      <c r="G2152" s="137">
        <v>0</v>
      </c>
      <c r="H2152" s="142"/>
      <c r="I2152" s="142"/>
      <c r="J2152" s="142"/>
      <c r="K2152" s="142"/>
      <c r="L2152" s="143"/>
      <c r="M2152" s="143"/>
      <c r="N2152" s="143"/>
      <c r="Y2152" s="30">
        <f t="shared" si="33"/>
        <v>1709.16</v>
      </c>
    </row>
    <row r="2153" spans="1:25" x14ac:dyDescent="0.2">
      <c r="A2153" s="134" t="s">
        <v>4321</v>
      </c>
      <c r="B2153" s="135" t="s">
        <v>4322</v>
      </c>
      <c r="C2153" s="136">
        <v>494980.34</v>
      </c>
      <c r="D2153" s="136">
        <v>9404.6299999999992</v>
      </c>
      <c r="E2153" s="136">
        <v>0</v>
      </c>
      <c r="F2153" s="136">
        <v>9404.6299999999992</v>
      </c>
      <c r="G2153" s="137">
        <v>0</v>
      </c>
      <c r="H2153" s="142"/>
      <c r="I2153" s="142"/>
      <c r="J2153" s="142"/>
      <c r="K2153" s="142"/>
      <c r="L2153" s="143"/>
      <c r="M2153" s="143"/>
      <c r="N2153" s="143"/>
      <c r="Y2153" s="30">
        <f t="shared" si="33"/>
        <v>9404.6299999999992</v>
      </c>
    </row>
    <row r="2154" spans="1:25" x14ac:dyDescent="0.2">
      <c r="A2154" s="134" t="s">
        <v>4323</v>
      </c>
      <c r="B2154" s="135" t="s">
        <v>4324</v>
      </c>
      <c r="C2154" s="136">
        <v>92289.29</v>
      </c>
      <c r="D2154" s="136">
        <v>1753.5</v>
      </c>
      <c r="E2154" s="136">
        <v>0</v>
      </c>
      <c r="F2154" s="136">
        <v>1753.5</v>
      </c>
      <c r="G2154" s="137">
        <v>0</v>
      </c>
      <c r="H2154" s="142"/>
      <c r="I2154" s="142"/>
      <c r="J2154" s="142"/>
      <c r="K2154" s="142"/>
      <c r="L2154" s="143"/>
      <c r="M2154" s="143"/>
      <c r="N2154" s="143"/>
      <c r="Y2154" s="30">
        <f t="shared" si="33"/>
        <v>1753.5</v>
      </c>
    </row>
    <row r="2155" spans="1:25" x14ac:dyDescent="0.2">
      <c r="A2155" s="134" t="s">
        <v>4325</v>
      </c>
      <c r="B2155" s="135" t="s">
        <v>4326</v>
      </c>
      <c r="C2155" s="136">
        <v>293347.63</v>
      </c>
      <c r="D2155" s="136">
        <v>5573.61</v>
      </c>
      <c r="E2155" s="136">
        <v>0</v>
      </c>
      <c r="F2155" s="136">
        <v>5573.61</v>
      </c>
      <c r="G2155" s="137">
        <v>0</v>
      </c>
      <c r="H2155" s="142"/>
      <c r="I2155" s="142"/>
      <c r="J2155" s="142"/>
      <c r="K2155" s="142"/>
      <c r="L2155" s="143"/>
      <c r="M2155" s="143"/>
      <c r="N2155" s="143"/>
      <c r="Y2155" s="30">
        <f t="shared" si="33"/>
        <v>5573.61</v>
      </c>
    </row>
    <row r="2156" spans="1:25" x14ac:dyDescent="0.2">
      <c r="A2156" s="134" t="s">
        <v>4327</v>
      </c>
      <c r="B2156" s="135" t="s">
        <v>4328</v>
      </c>
      <c r="C2156" s="136">
        <v>3601579.98</v>
      </c>
      <c r="D2156" s="136">
        <v>68430.02</v>
      </c>
      <c r="E2156" s="136">
        <v>0</v>
      </c>
      <c r="F2156" s="136">
        <v>68430.02</v>
      </c>
      <c r="G2156" s="137">
        <v>0</v>
      </c>
      <c r="H2156" s="142"/>
      <c r="I2156" s="142"/>
      <c r="J2156" s="142"/>
      <c r="K2156" s="142"/>
      <c r="L2156" s="143"/>
      <c r="M2156" s="143"/>
      <c r="N2156" s="143"/>
      <c r="Y2156" s="30">
        <f t="shared" si="33"/>
        <v>68430.02</v>
      </c>
    </row>
    <row r="2157" spans="1:25" x14ac:dyDescent="0.2">
      <c r="A2157" s="134" t="s">
        <v>4329</v>
      </c>
      <c r="B2157" s="135" t="s">
        <v>4330</v>
      </c>
      <c r="C2157" s="136">
        <v>154069.29999999999</v>
      </c>
      <c r="D2157" s="136">
        <v>2927.32</v>
      </c>
      <c r="E2157" s="136">
        <v>0</v>
      </c>
      <c r="F2157" s="136">
        <v>2927.32</v>
      </c>
      <c r="G2157" s="137">
        <v>0</v>
      </c>
      <c r="H2157" s="142"/>
      <c r="I2157" s="142"/>
      <c r="J2157" s="142"/>
      <c r="K2157" s="142"/>
      <c r="L2157" s="143"/>
      <c r="M2157" s="143"/>
      <c r="N2157" s="143"/>
      <c r="Y2157" s="30">
        <f t="shared" si="33"/>
        <v>2927.32</v>
      </c>
    </row>
    <row r="2158" spans="1:25" x14ac:dyDescent="0.2">
      <c r="A2158" s="134" t="s">
        <v>4331</v>
      </c>
      <c r="B2158" s="135" t="s">
        <v>4332</v>
      </c>
      <c r="C2158" s="136">
        <v>57250.12</v>
      </c>
      <c r="D2158" s="136">
        <v>1087.75</v>
      </c>
      <c r="E2158" s="136">
        <v>0</v>
      </c>
      <c r="F2158" s="136">
        <v>1087.75</v>
      </c>
      <c r="G2158" s="137">
        <v>0</v>
      </c>
      <c r="H2158" s="142"/>
      <c r="I2158" s="142"/>
      <c r="J2158" s="142"/>
      <c r="K2158" s="142"/>
      <c r="L2158" s="143"/>
      <c r="M2158" s="143"/>
      <c r="N2158" s="143"/>
      <c r="Y2158" s="30">
        <f t="shared" si="33"/>
        <v>1087.75</v>
      </c>
    </row>
    <row r="2159" spans="1:25" x14ac:dyDescent="0.2">
      <c r="A2159" s="134" t="s">
        <v>4333</v>
      </c>
      <c r="B2159" s="135" t="s">
        <v>4334</v>
      </c>
      <c r="C2159" s="136">
        <v>44451.32</v>
      </c>
      <c r="D2159" s="136">
        <v>844.58</v>
      </c>
      <c r="E2159" s="136">
        <v>0</v>
      </c>
      <c r="F2159" s="136">
        <v>844.58</v>
      </c>
      <c r="G2159" s="137">
        <v>0</v>
      </c>
      <c r="H2159" s="142"/>
      <c r="I2159" s="142"/>
      <c r="J2159" s="142"/>
      <c r="K2159" s="142"/>
      <c r="L2159" s="143"/>
      <c r="M2159" s="143"/>
      <c r="N2159" s="143"/>
      <c r="Y2159" s="30">
        <f t="shared" si="33"/>
        <v>844.58</v>
      </c>
    </row>
    <row r="2160" spans="1:25" x14ac:dyDescent="0.2">
      <c r="A2160" s="134" t="s">
        <v>4335</v>
      </c>
      <c r="B2160" s="135" t="s">
        <v>4336</v>
      </c>
      <c r="C2160" s="136">
        <v>889849.43</v>
      </c>
      <c r="D2160" s="136">
        <v>16907.14</v>
      </c>
      <c r="E2160" s="136">
        <v>0</v>
      </c>
      <c r="F2160" s="136">
        <v>16907.14</v>
      </c>
      <c r="G2160" s="137">
        <v>0</v>
      </c>
      <c r="H2160" s="142"/>
      <c r="I2160" s="142"/>
      <c r="J2160" s="142"/>
      <c r="K2160" s="142"/>
      <c r="L2160" s="143"/>
      <c r="M2160" s="143"/>
      <c r="N2160" s="143"/>
      <c r="Y2160" s="30">
        <f t="shared" si="33"/>
        <v>16907.14</v>
      </c>
    </row>
    <row r="2161" spans="1:25" x14ac:dyDescent="0.2">
      <c r="A2161" s="134" t="s">
        <v>4337</v>
      </c>
      <c r="B2161" s="135" t="s">
        <v>4338</v>
      </c>
      <c r="C2161" s="136">
        <v>41245.360000000001</v>
      </c>
      <c r="D2161" s="136">
        <v>783.66</v>
      </c>
      <c r="E2161" s="136">
        <v>0</v>
      </c>
      <c r="F2161" s="136">
        <v>783.66</v>
      </c>
      <c r="G2161" s="137">
        <v>0</v>
      </c>
      <c r="H2161" s="142"/>
      <c r="I2161" s="142"/>
      <c r="J2161" s="142"/>
      <c r="K2161" s="142"/>
      <c r="L2161" s="143"/>
      <c r="M2161" s="143"/>
      <c r="N2161" s="143"/>
      <c r="Y2161" s="30">
        <f t="shared" si="33"/>
        <v>783.66</v>
      </c>
    </row>
    <row r="2162" spans="1:25" x14ac:dyDescent="0.2">
      <c r="A2162" s="134" t="s">
        <v>4339</v>
      </c>
      <c r="B2162" s="135" t="s">
        <v>4340</v>
      </c>
      <c r="C2162" s="136">
        <v>140814.22</v>
      </c>
      <c r="D2162" s="136">
        <v>2675.47</v>
      </c>
      <c r="E2162" s="136">
        <v>0</v>
      </c>
      <c r="F2162" s="136">
        <v>2675.47</v>
      </c>
      <c r="G2162" s="137">
        <v>0</v>
      </c>
      <c r="H2162" s="142"/>
      <c r="I2162" s="142"/>
      <c r="J2162" s="142"/>
      <c r="K2162" s="142"/>
      <c r="L2162" s="143"/>
      <c r="M2162" s="143"/>
      <c r="N2162" s="143"/>
      <c r="Y2162" s="30">
        <f t="shared" si="33"/>
        <v>2675.47</v>
      </c>
    </row>
    <row r="2163" spans="1:25" x14ac:dyDescent="0.2">
      <c r="A2163" s="134" t="s">
        <v>4341</v>
      </c>
      <c r="B2163" s="135" t="s">
        <v>4342</v>
      </c>
      <c r="C2163" s="136">
        <v>113904.26</v>
      </c>
      <c r="D2163" s="136">
        <v>2164.1799999999998</v>
      </c>
      <c r="E2163" s="136">
        <v>0</v>
      </c>
      <c r="F2163" s="136">
        <v>2164.1799999999998</v>
      </c>
      <c r="G2163" s="137">
        <v>0</v>
      </c>
      <c r="H2163" s="142"/>
      <c r="I2163" s="142"/>
      <c r="J2163" s="142"/>
      <c r="K2163" s="142"/>
      <c r="L2163" s="143"/>
      <c r="M2163" s="143"/>
      <c r="N2163" s="143"/>
      <c r="Y2163" s="30">
        <f t="shared" si="33"/>
        <v>2164.1799999999998</v>
      </c>
    </row>
    <row r="2164" spans="1:25" x14ac:dyDescent="0.2">
      <c r="A2164" s="134" t="s">
        <v>4343</v>
      </c>
      <c r="B2164" s="135" t="s">
        <v>4344</v>
      </c>
      <c r="C2164" s="136">
        <v>112256.99</v>
      </c>
      <c r="D2164" s="136">
        <v>2132.88</v>
      </c>
      <c r="E2164" s="136">
        <v>0</v>
      </c>
      <c r="F2164" s="136">
        <v>2132.88</v>
      </c>
      <c r="G2164" s="137">
        <v>0</v>
      </c>
      <c r="H2164" s="142"/>
      <c r="I2164" s="142"/>
      <c r="J2164" s="142"/>
      <c r="K2164" s="142"/>
      <c r="L2164" s="143"/>
      <c r="M2164" s="143"/>
      <c r="N2164" s="143"/>
      <c r="Y2164" s="30">
        <f t="shared" si="33"/>
        <v>2132.88</v>
      </c>
    </row>
    <row r="2165" spans="1:25" x14ac:dyDescent="0.2">
      <c r="A2165" s="134" t="s">
        <v>4345</v>
      </c>
      <c r="B2165" s="135" t="s">
        <v>4346</v>
      </c>
      <c r="C2165" s="136">
        <v>348208.85</v>
      </c>
      <c r="D2165" s="136">
        <v>6615.97</v>
      </c>
      <c r="E2165" s="136">
        <v>0</v>
      </c>
      <c r="F2165" s="136">
        <v>6615.97</v>
      </c>
      <c r="G2165" s="137">
        <v>0</v>
      </c>
      <c r="H2165" s="142"/>
      <c r="I2165" s="142"/>
      <c r="J2165" s="142"/>
      <c r="K2165" s="142"/>
      <c r="L2165" s="143"/>
      <c r="M2165" s="143"/>
      <c r="N2165" s="143"/>
      <c r="Y2165" s="30">
        <f t="shared" si="33"/>
        <v>6615.97</v>
      </c>
    </row>
    <row r="2166" spans="1:25" x14ac:dyDescent="0.2">
      <c r="A2166" s="134" t="s">
        <v>4347</v>
      </c>
      <c r="B2166" s="135" t="s">
        <v>4348</v>
      </c>
      <c r="C2166" s="136">
        <v>195286.01</v>
      </c>
      <c r="D2166" s="136">
        <v>3710.44</v>
      </c>
      <c r="E2166" s="136">
        <v>0</v>
      </c>
      <c r="F2166" s="136">
        <v>3710.44</v>
      </c>
      <c r="G2166" s="137">
        <v>0</v>
      </c>
      <c r="H2166" s="142"/>
      <c r="I2166" s="142"/>
      <c r="J2166" s="142"/>
      <c r="K2166" s="142"/>
      <c r="L2166" s="143"/>
      <c r="M2166" s="143"/>
      <c r="N2166" s="143"/>
      <c r="Y2166" s="30">
        <f t="shared" si="33"/>
        <v>3710.44</v>
      </c>
    </row>
    <row r="2167" spans="1:25" x14ac:dyDescent="0.2">
      <c r="A2167" s="134" t="s">
        <v>4349</v>
      </c>
      <c r="B2167" s="135" t="s">
        <v>4350</v>
      </c>
      <c r="C2167" s="136">
        <v>197484.88</v>
      </c>
      <c r="D2167" s="136">
        <v>3752.21</v>
      </c>
      <c r="E2167" s="136">
        <v>0</v>
      </c>
      <c r="F2167" s="136">
        <v>3752.21</v>
      </c>
      <c r="G2167" s="137">
        <v>0</v>
      </c>
      <c r="H2167" s="142"/>
      <c r="I2167" s="142"/>
      <c r="J2167" s="142"/>
      <c r="K2167" s="142"/>
      <c r="L2167" s="143"/>
      <c r="M2167" s="143"/>
      <c r="N2167" s="143"/>
      <c r="Y2167" s="30">
        <f t="shared" si="33"/>
        <v>3752.21</v>
      </c>
    </row>
    <row r="2168" spans="1:25" x14ac:dyDescent="0.2">
      <c r="A2168" s="134" t="s">
        <v>4351</v>
      </c>
      <c r="B2168" s="135" t="s">
        <v>4352</v>
      </c>
      <c r="C2168" s="136">
        <v>44739.040000000001</v>
      </c>
      <c r="D2168" s="136">
        <v>850.04</v>
      </c>
      <c r="E2168" s="136">
        <v>0</v>
      </c>
      <c r="F2168" s="136">
        <v>850.04</v>
      </c>
      <c r="G2168" s="137">
        <v>0</v>
      </c>
      <c r="H2168" s="142"/>
      <c r="I2168" s="142"/>
      <c r="J2168" s="142"/>
      <c r="K2168" s="142"/>
      <c r="L2168" s="143"/>
      <c r="M2168" s="143"/>
      <c r="N2168" s="143"/>
      <c r="Y2168" s="30">
        <f t="shared" si="33"/>
        <v>850.04</v>
      </c>
    </row>
    <row r="2169" spans="1:25" x14ac:dyDescent="0.2">
      <c r="A2169" s="134" t="s">
        <v>4353</v>
      </c>
      <c r="B2169" s="135" t="s">
        <v>4354</v>
      </c>
      <c r="C2169" s="136">
        <v>67322.17</v>
      </c>
      <c r="D2169" s="136">
        <v>1279.1199999999999</v>
      </c>
      <c r="E2169" s="136">
        <v>0</v>
      </c>
      <c r="F2169" s="136">
        <v>1279.1199999999999</v>
      </c>
      <c r="G2169" s="137">
        <v>0</v>
      </c>
      <c r="H2169" s="142"/>
      <c r="I2169" s="142"/>
      <c r="J2169" s="142"/>
      <c r="K2169" s="142"/>
      <c r="L2169" s="143"/>
      <c r="M2169" s="143"/>
      <c r="N2169" s="143"/>
      <c r="Y2169" s="30">
        <f t="shared" si="33"/>
        <v>1279.1199999999999</v>
      </c>
    </row>
    <row r="2170" spans="1:25" x14ac:dyDescent="0.2">
      <c r="A2170" s="134" t="s">
        <v>4355</v>
      </c>
      <c r="B2170" s="135" t="s">
        <v>4356</v>
      </c>
      <c r="C2170" s="136">
        <v>153614.04</v>
      </c>
      <c r="D2170" s="136">
        <v>2918.67</v>
      </c>
      <c r="E2170" s="136">
        <v>0</v>
      </c>
      <c r="F2170" s="136">
        <v>2918.67</v>
      </c>
      <c r="G2170" s="137">
        <v>0</v>
      </c>
      <c r="H2170" s="142"/>
      <c r="I2170" s="142"/>
      <c r="J2170" s="142"/>
      <c r="K2170" s="142"/>
      <c r="L2170" s="143"/>
      <c r="M2170" s="143"/>
      <c r="N2170" s="143"/>
      <c r="Y2170" s="30">
        <f t="shared" si="33"/>
        <v>2918.67</v>
      </c>
    </row>
    <row r="2171" spans="1:25" x14ac:dyDescent="0.2">
      <c r="A2171" s="134" t="s">
        <v>4357</v>
      </c>
      <c r="B2171" s="135" t="s">
        <v>4358</v>
      </c>
      <c r="C2171" s="136">
        <v>159707.4</v>
      </c>
      <c r="D2171" s="136">
        <v>3034.44</v>
      </c>
      <c r="E2171" s="136">
        <v>0</v>
      </c>
      <c r="F2171" s="136">
        <v>3034.44</v>
      </c>
      <c r="G2171" s="137">
        <v>0</v>
      </c>
      <c r="H2171" s="142"/>
      <c r="I2171" s="142"/>
      <c r="J2171" s="142"/>
      <c r="K2171" s="142"/>
      <c r="L2171" s="143"/>
      <c r="M2171" s="143"/>
      <c r="N2171" s="143"/>
      <c r="Y2171" s="30">
        <f t="shared" si="33"/>
        <v>3034.44</v>
      </c>
    </row>
    <row r="2172" spans="1:25" x14ac:dyDescent="0.2">
      <c r="A2172" s="134" t="s">
        <v>4359</v>
      </c>
      <c r="B2172" s="135" t="s">
        <v>4360</v>
      </c>
      <c r="C2172" s="136">
        <v>92121.85</v>
      </c>
      <c r="D2172" s="136">
        <v>1750.32</v>
      </c>
      <c r="E2172" s="136">
        <v>0</v>
      </c>
      <c r="F2172" s="136">
        <v>1750.32</v>
      </c>
      <c r="G2172" s="137">
        <v>0</v>
      </c>
      <c r="H2172" s="142"/>
      <c r="I2172" s="142"/>
      <c r="J2172" s="142"/>
      <c r="K2172" s="142"/>
      <c r="L2172" s="143"/>
      <c r="M2172" s="143"/>
      <c r="N2172" s="143"/>
      <c r="Y2172" s="30">
        <f t="shared" si="33"/>
        <v>1750.32</v>
      </c>
    </row>
    <row r="2173" spans="1:25" x14ac:dyDescent="0.2">
      <c r="A2173" s="134" t="s">
        <v>4361</v>
      </c>
      <c r="B2173" s="135" t="s">
        <v>4362</v>
      </c>
      <c r="C2173" s="136">
        <v>203639.37</v>
      </c>
      <c r="D2173" s="136">
        <v>3869.15</v>
      </c>
      <c r="E2173" s="136">
        <v>0</v>
      </c>
      <c r="F2173" s="136">
        <v>3869.15</v>
      </c>
      <c r="G2173" s="137">
        <v>0</v>
      </c>
      <c r="H2173" s="142"/>
      <c r="I2173" s="142"/>
      <c r="J2173" s="142"/>
      <c r="K2173" s="142"/>
      <c r="L2173" s="143"/>
      <c r="M2173" s="143"/>
      <c r="N2173" s="143"/>
      <c r="Y2173" s="30">
        <f t="shared" si="33"/>
        <v>3869.15</v>
      </c>
    </row>
    <row r="2174" spans="1:25" x14ac:dyDescent="0.2">
      <c r="A2174" s="134" t="s">
        <v>4363</v>
      </c>
      <c r="B2174" s="135" t="s">
        <v>4364</v>
      </c>
      <c r="C2174" s="136">
        <v>14796.18</v>
      </c>
      <c r="D2174" s="136">
        <v>281.13</v>
      </c>
      <c r="E2174" s="136">
        <v>0</v>
      </c>
      <c r="F2174" s="136">
        <v>281.13</v>
      </c>
      <c r="G2174" s="137">
        <v>0</v>
      </c>
      <c r="H2174" s="142"/>
      <c r="I2174" s="142"/>
      <c r="J2174" s="142"/>
      <c r="K2174" s="142"/>
      <c r="L2174" s="143"/>
      <c r="M2174" s="143"/>
      <c r="N2174" s="143"/>
      <c r="Y2174" s="30">
        <f t="shared" si="33"/>
        <v>281.13</v>
      </c>
    </row>
    <row r="2175" spans="1:25" x14ac:dyDescent="0.2">
      <c r="A2175" s="134" t="s">
        <v>4365</v>
      </c>
      <c r="B2175" s="135" t="s">
        <v>4366</v>
      </c>
      <c r="C2175" s="136">
        <v>12892.28</v>
      </c>
      <c r="D2175" s="136">
        <v>244.95</v>
      </c>
      <c r="E2175" s="136">
        <v>0</v>
      </c>
      <c r="F2175" s="136">
        <v>244.95</v>
      </c>
      <c r="G2175" s="137">
        <v>0</v>
      </c>
      <c r="H2175" s="142"/>
      <c r="I2175" s="142"/>
      <c r="J2175" s="142"/>
      <c r="K2175" s="142"/>
      <c r="L2175" s="143"/>
      <c r="M2175" s="143"/>
      <c r="N2175" s="143"/>
      <c r="Y2175" s="30">
        <f t="shared" si="33"/>
        <v>244.95</v>
      </c>
    </row>
    <row r="2176" spans="1:25" x14ac:dyDescent="0.2">
      <c r="A2176" s="134" t="s">
        <v>4367</v>
      </c>
      <c r="B2176" s="135" t="s">
        <v>4368</v>
      </c>
      <c r="C2176" s="136">
        <v>12755.14</v>
      </c>
      <c r="D2176" s="136">
        <v>242.35</v>
      </c>
      <c r="E2176" s="136">
        <v>0</v>
      </c>
      <c r="F2176" s="136">
        <v>242.35</v>
      </c>
      <c r="G2176" s="137">
        <v>0</v>
      </c>
      <c r="H2176" s="142"/>
      <c r="I2176" s="142"/>
      <c r="J2176" s="142"/>
      <c r="K2176" s="142"/>
      <c r="L2176" s="143"/>
      <c r="M2176" s="143"/>
      <c r="N2176" s="143"/>
      <c r="Y2176" s="30">
        <f t="shared" si="33"/>
        <v>242.35</v>
      </c>
    </row>
    <row r="2177" spans="1:25" x14ac:dyDescent="0.2">
      <c r="A2177" s="134" t="s">
        <v>4369</v>
      </c>
      <c r="B2177" s="135" t="s">
        <v>4370</v>
      </c>
      <c r="C2177" s="136">
        <v>16015.71</v>
      </c>
      <c r="D2177" s="136">
        <v>304.3</v>
      </c>
      <c r="E2177" s="136">
        <v>0</v>
      </c>
      <c r="F2177" s="136">
        <v>304.3</v>
      </c>
      <c r="G2177" s="137">
        <v>0</v>
      </c>
      <c r="H2177" s="142"/>
      <c r="I2177" s="142"/>
      <c r="J2177" s="142"/>
      <c r="K2177" s="142"/>
      <c r="L2177" s="143"/>
      <c r="M2177" s="143"/>
      <c r="N2177" s="143"/>
      <c r="Y2177" s="30">
        <f t="shared" si="33"/>
        <v>304.3</v>
      </c>
    </row>
    <row r="2178" spans="1:25" x14ac:dyDescent="0.2">
      <c r="A2178" s="134" t="s">
        <v>4371</v>
      </c>
      <c r="B2178" s="135" t="s">
        <v>4372</v>
      </c>
      <c r="C2178" s="136">
        <v>6477.53</v>
      </c>
      <c r="D2178" s="136">
        <v>123.07</v>
      </c>
      <c r="E2178" s="136">
        <v>0</v>
      </c>
      <c r="F2178" s="136">
        <v>123.07</v>
      </c>
      <c r="G2178" s="137">
        <v>0</v>
      </c>
      <c r="H2178" s="142"/>
      <c r="I2178" s="142"/>
      <c r="J2178" s="142"/>
      <c r="K2178" s="142"/>
      <c r="L2178" s="143"/>
      <c r="M2178" s="143"/>
      <c r="N2178" s="143"/>
      <c r="Y2178" s="30">
        <f t="shared" si="33"/>
        <v>123.07</v>
      </c>
    </row>
    <row r="2179" spans="1:25" x14ac:dyDescent="0.2">
      <c r="A2179" s="134" t="s">
        <v>4373</v>
      </c>
      <c r="B2179" s="135" t="s">
        <v>4374</v>
      </c>
      <c r="C2179" s="136">
        <v>9522.5</v>
      </c>
      <c r="D2179" s="136">
        <v>180.93</v>
      </c>
      <c r="E2179" s="136">
        <v>0</v>
      </c>
      <c r="F2179" s="136">
        <v>180.93</v>
      </c>
      <c r="G2179" s="137">
        <v>0</v>
      </c>
      <c r="H2179" s="142"/>
      <c r="I2179" s="142"/>
      <c r="J2179" s="142"/>
      <c r="K2179" s="142"/>
      <c r="L2179" s="143"/>
      <c r="M2179" s="143"/>
      <c r="N2179" s="143"/>
      <c r="Y2179" s="30">
        <f t="shared" si="33"/>
        <v>180.93</v>
      </c>
    </row>
    <row r="2180" spans="1:25" x14ac:dyDescent="0.2">
      <c r="A2180" s="134" t="s">
        <v>4375</v>
      </c>
      <c r="B2180" s="135" t="s">
        <v>4376</v>
      </c>
      <c r="C2180" s="136">
        <v>11337.34</v>
      </c>
      <c r="D2180" s="136">
        <v>215.41</v>
      </c>
      <c r="E2180" s="136">
        <v>0</v>
      </c>
      <c r="F2180" s="136">
        <v>215.41</v>
      </c>
      <c r="G2180" s="137">
        <v>0</v>
      </c>
      <c r="H2180" s="142"/>
      <c r="I2180" s="142"/>
      <c r="J2180" s="142"/>
      <c r="K2180" s="142"/>
      <c r="L2180" s="143"/>
      <c r="M2180" s="143"/>
      <c r="N2180" s="143"/>
      <c r="Y2180" s="30">
        <f t="shared" si="33"/>
        <v>215.41</v>
      </c>
    </row>
    <row r="2181" spans="1:25" x14ac:dyDescent="0.2">
      <c r="A2181" s="134" t="s">
        <v>4377</v>
      </c>
      <c r="B2181" s="135" t="s">
        <v>4378</v>
      </c>
      <c r="C2181" s="136">
        <v>8670.6299999999992</v>
      </c>
      <c r="D2181" s="136">
        <v>164.74</v>
      </c>
      <c r="E2181" s="136">
        <v>0</v>
      </c>
      <c r="F2181" s="136">
        <v>164.74</v>
      </c>
      <c r="G2181" s="137">
        <v>0</v>
      </c>
      <c r="H2181" s="142"/>
      <c r="I2181" s="142"/>
      <c r="J2181" s="142"/>
      <c r="K2181" s="142"/>
      <c r="L2181" s="143"/>
      <c r="M2181" s="143"/>
      <c r="N2181" s="143"/>
      <c r="Y2181" s="30">
        <f t="shared" si="33"/>
        <v>164.74</v>
      </c>
    </row>
    <row r="2182" spans="1:25" x14ac:dyDescent="0.2">
      <c r="A2182" s="134" t="s">
        <v>4379</v>
      </c>
      <c r="B2182" s="135" t="s">
        <v>4380</v>
      </c>
      <c r="C2182" s="136">
        <v>2254.91</v>
      </c>
      <c r="D2182" s="136">
        <v>42.84</v>
      </c>
      <c r="E2182" s="136">
        <v>0</v>
      </c>
      <c r="F2182" s="136">
        <v>42.84</v>
      </c>
      <c r="G2182" s="137">
        <v>0</v>
      </c>
      <c r="H2182" s="142"/>
      <c r="I2182" s="142"/>
      <c r="J2182" s="142"/>
      <c r="K2182" s="142"/>
      <c r="L2182" s="143"/>
      <c r="M2182" s="143"/>
      <c r="N2182" s="143"/>
      <c r="Y2182" s="30">
        <f t="shared" si="33"/>
        <v>42.84</v>
      </c>
    </row>
    <row r="2183" spans="1:25" x14ac:dyDescent="0.2">
      <c r="A2183" s="134" t="s">
        <v>4381</v>
      </c>
      <c r="B2183" s="135" t="s">
        <v>4382</v>
      </c>
      <c r="C2183" s="136">
        <v>6844.42</v>
      </c>
      <c r="D2183" s="136">
        <v>130.05000000000001</v>
      </c>
      <c r="E2183" s="136">
        <v>0</v>
      </c>
      <c r="F2183" s="136">
        <v>130.05000000000001</v>
      </c>
      <c r="G2183" s="137">
        <v>0</v>
      </c>
      <c r="H2183" s="142"/>
      <c r="I2183" s="142"/>
      <c r="J2183" s="142"/>
      <c r="K2183" s="142"/>
      <c r="L2183" s="143"/>
      <c r="M2183" s="143"/>
      <c r="N2183" s="143"/>
      <c r="Y2183" s="30">
        <f t="shared" si="33"/>
        <v>130.05000000000001</v>
      </c>
    </row>
    <row r="2184" spans="1:25" x14ac:dyDescent="0.2">
      <c r="A2184" s="134" t="s">
        <v>4383</v>
      </c>
      <c r="B2184" s="135" t="s">
        <v>4384</v>
      </c>
      <c r="C2184" s="136">
        <v>2677.43</v>
      </c>
      <c r="D2184" s="136">
        <v>50.87</v>
      </c>
      <c r="E2184" s="136">
        <v>0</v>
      </c>
      <c r="F2184" s="136">
        <v>50.87</v>
      </c>
      <c r="G2184" s="137">
        <v>0</v>
      </c>
      <c r="H2184" s="142"/>
      <c r="I2184" s="142"/>
      <c r="J2184" s="142"/>
      <c r="K2184" s="142"/>
      <c r="L2184" s="143"/>
      <c r="M2184" s="143"/>
      <c r="N2184" s="143"/>
      <c r="Y2184" s="30">
        <f t="shared" si="33"/>
        <v>50.87</v>
      </c>
    </row>
    <row r="2185" spans="1:25" x14ac:dyDescent="0.2">
      <c r="A2185" s="134" t="s">
        <v>4385</v>
      </c>
      <c r="B2185" s="135" t="s">
        <v>4386</v>
      </c>
      <c r="C2185" s="136">
        <v>1918.61</v>
      </c>
      <c r="D2185" s="136">
        <v>36.450000000000003</v>
      </c>
      <c r="E2185" s="136">
        <v>0</v>
      </c>
      <c r="F2185" s="136">
        <v>36.450000000000003</v>
      </c>
      <c r="G2185" s="137">
        <v>0</v>
      </c>
      <c r="H2185" s="142"/>
      <c r="I2185" s="142"/>
      <c r="J2185" s="142"/>
      <c r="K2185" s="142"/>
      <c r="L2185" s="143"/>
      <c r="M2185" s="143"/>
      <c r="N2185" s="143"/>
      <c r="Y2185" s="30">
        <f t="shared" si="33"/>
        <v>36.450000000000003</v>
      </c>
    </row>
    <row r="2186" spans="1:25" x14ac:dyDescent="0.2">
      <c r="A2186" s="134" t="s">
        <v>4387</v>
      </c>
      <c r="B2186" s="135" t="s">
        <v>4388</v>
      </c>
      <c r="C2186" s="136">
        <v>3219.02</v>
      </c>
      <c r="D2186" s="136">
        <v>61.16</v>
      </c>
      <c r="E2186" s="136">
        <v>0</v>
      </c>
      <c r="F2186" s="136">
        <v>61.16</v>
      </c>
      <c r="G2186" s="137">
        <v>0</v>
      </c>
      <c r="H2186" s="142"/>
      <c r="I2186" s="142"/>
      <c r="J2186" s="142"/>
      <c r="K2186" s="142"/>
      <c r="L2186" s="143"/>
      <c r="M2186" s="143"/>
      <c r="N2186" s="143"/>
      <c r="Y2186" s="30">
        <f t="shared" si="33"/>
        <v>61.16</v>
      </c>
    </row>
    <row r="2187" spans="1:25" x14ac:dyDescent="0.2">
      <c r="A2187" s="134" t="s">
        <v>4389</v>
      </c>
      <c r="B2187" s="135" t="s">
        <v>4390</v>
      </c>
      <c r="C2187" s="136">
        <v>13877.7</v>
      </c>
      <c r="D2187" s="136">
        <v>263.68</v>
      </c>
      <c r="E2187" s="136">
        <v>0</v>
      </c>
      <c r="F2187" s="136">
        <v>263.68</v>
      </c>
      <c r="G2187" s="137">
        <v>0</v>
      </c>
      <c r="H2187" s="142"/>
      <c r="I2187" s="142"/>
      <c r="J2187" s="142"/>
      <c r="K2187" s="142"/>
      <c r="L2187" s="143"/>
      <c r="M2187" s="143"/>
      <c r="N2187" s="143"/>
      <c r="Y2187" s="30">
        <f t="shared" si="33"/>
        <v>263.68</v>
      </c>
    </row>
    <row r="2188" spans="1:25" x14ac:dyDescent="0.2">
      <c r="A2188" s="134" t="s">
        <v>4391</v>
      </c>
      <c r="B2188" s="135" t="s">
        <v>4392</v>
      </c>
      <c r="C2188" s="136">
        <v>26516.2</v>
      </c>
      <c r="D2188" s="136">
        <v>503.81</v>
      </c>
      <c r="E2188" s="136">
        <v>0</v>
      </c>
      <c r="F2188" s="136">
        <v>503.81</v>
      </c>
      <c r="G2188" s="137">
        <v>0</v>
      </c>
      <c r="H2188" s="142"/>
      <c r="I2188" s="142"/>
      <c r="J2188" s="142"/>
      <c r="K2188" s="142"/>
      <c r="L2188" s="143"/>
      <c r="M2188" s="143"/>
      <c r="N2188" s="143"/>
      <c r="Y2188" s="30">
        <f t="shared" si="33"/>
        <v>503.81</v>
      </c>
    </row>
    <row r="2189" spans="1:25" x14ac:dyDescent="0.2">
      <c r="A2189" s="134" t="s">
        <v>4393</v>
      </c>
      <c r="B2189" s="135" t="s">
        <v>4394</v>
      </c>
      <c r="C2189" s="136">
        <v>5558.3</v>
      </c>
      <c r="D2189" s="136">
        <v>105.61</v>
      </c>
      <c r="E2189" s="136">
        <v>0</v>
      </c>
      <c r="F2189" s="136">
        <v>105.61</v>
      </c>
      <c r="G2189" s="137">
        <v>0</v>
      </c>
      <c r="H2189" s="142"/>
      <c r="I2189" s="142"/>
      <c r="J2189" s="142"/>
      <c r="K2189" s="142"/>
      <c r="L2189" s="143"/>
      <c r="M2189" s="143"/>
      <c r="N2189" s="143"/>
      <c r="Y2189" s="30">
        <f t="shared" si="33"/>
        <v>105.61</v>
      </c>
    </row>
    <row r="2190" spans="1:25" x14ac:dyDescent="0.2">
      <c r="A2190" s="134" t="s">
        <v>4395</v>
      </c>
      <c r="B2190" s="135" t="s">
        <v>4396</v>
      </c>
      <c r="C2190" s="136">
        <v>19626.259999999998</v>
      </c>
      <c r="D2190" s="136">
        <v>372.9</v>
      </c>
      <c r="E2190" s="136">
        <v>0</v>
      </c>
      <c r="F2190" s="136">
        <v>372.9</v>
      </c>
      <c r="G2190" s="137">
        <v>0</v>
      </c>
      <c r="H2190" s="142"/>
      <c r="I2190" s="142"/>
      <c r="J2190" s="142"/>
      <c r="K2190" s="142"/>
      <c r="L2190" s="143"/>
      <c r="M2190" s="143"/>
      <c r="N2190" s="143"/>
      <c r="Y2190" s="30">
        <f t="shared" si="33"/>
        <v>372.9</v>
      </c>
    </row>
    <row r="2191" spans="1:25" x14ac:dyDescent="0.2">
      <c r="A2191" s="134" t="s">
        <v>4397</v>
      </c>
      <c r="B2191" s="135" t="s">
        <v>4398</v>
      </c>
      <c r="C2191" s="136">
        <v>16108.52</v>
      </c>
      <c r="D2191" s="136">
        <v>306.06</v>
      </c>
      <c r="E2191" s="136">
        <v>0</v>
      </c>
      <c r="F2191" s="136">
        <v>306.06</v>
      </c>
      <c r="G2191" s="137">
        <v>0</v>
      </c>
      <c r="H2191" s="142"/>
      <c r="I2191" s="142"/>
      <c r="J2191" s="142"/>
      <c r="K2191" s="142"/>
      <c r="L2191" s="143"/>
      <c r="M2191" s="143"/>
      <c r="N2191" s="143"/>
      <c r="Y2191" s="30">
        <f t="shared" ref="Y2191:Y2254" si="34">W2191+R2191+M2191+F2191</f>
        <v>306.06</v>
      </c>
    </row>
    <row r="2192" spans="1:25" x14ac:dyDescent="0.2">
      <c r="A2192" s="134" t="s">
        <v>4399</v>
      </c>
      <c r="B2192" s="135" t="s">
        <v>4400</v>
      </c>
      <c r="C2192" s="136">
        <v>4677.3999999999996</v>
      </c>
      <c r="D2192" s="136">
        <v>88.87</v>
      </c>
      <c r="E2192" s="136">
        <v>0</v>
      </c>
      <c r="F2192" s="136">
        <v>88.87</v>
      </c>
      <c r="G2192" s="137">
        <v>0</v>
      </c>
      <c r="H2192" s="142"/>
      <c r="I2192" s="142"/>
      <c r="J2192" s="142"/>
      <c r="K2192" s="142"/>
      <c r="L2192" s="143"/>
      <c r="M2192" s="143"/>
      <c r="N2192" s="143"/>
      <c r="Y2192" s="30">
        <f t="shared" si="34"/>
        <v>88.87</v>
      </c>
    </row>
    <row r="2193" spans="1:25" x14ac:dyDescent="0.2">
      <c r="A2193" s="134" t="s">
        <v>4401</v>
      </c>
      <c r="B2193" s="135" t="s">
        <v>4402</v>
      </c>
      <c r="C2193" s="136">
        <v>2269</v>
      </c>
      <c r="D2193" s="136">
        <v>43.11</v>
      </c>
      <c r="E2193" s="136">
        <v>0</v>
      </c>
      <c r="F2193" s="136">
        <v>43.11</v>
      </c>
      <c r="G2193" s="137">
        <v>0</v>
      </c>
      <c r="H2193" s="142"/>
      <c r="I2193" s="142"/>
      <c r="J2193" s="142"/>
      <c r="K2193" s="142"/>
      <c r="L2193" s="143"/>
      <c r="M2193" s="143"/>
      <c r="N2193" s="143"/>
      <c r="Y2193" s="30">
        <f t="shared" si="34"/>
        <v>43.11</v>
      </c>
    </row>
    <row r="2194" spans="1:25" x14ac:dyDescent="0.2">
      <c r="A2194" s="134" t="s">
        <v>4403</v>
      </c>
      <c r="B2194" s="135" t="s">
        <v>4404</v>
      </c>
      <c r="C2194" s="136">
        <v>9252.11</v>
      </c>
      <c r="D2194" s="136">
        <v>175.79</v>
      </c>
      <c r="E2194" s="136">
        <v>0</v>
      </c>
      <c r="F2194" s="136">
        <v>175.79</v>
      </c>
      <c r="G2194" s="137">
        <v>0</v>
      </c>
      <c r="H2194" s="142"/>
      <c r="I2194" s="142"/>
      <c r="J2194" s="142"/>
      <c r="K2194" s="142"/>
      <c r="L2194" s="143"/>
      <c r="M2194" s="143"/>
      <c r="N2194" s="143"/>
      <c r="Y2194" s="30">
        <f t="shared" si="34"/>
        <v>175.79</v>
      </c>
    </row>
    <row r="2195" spans="1:25" x14ac:dyDescent="0.2">
      <c r="A2195" s="134" t="s">
        <v>4405</v>
      </c>
      <c r="B2195" s="135" t="s">
        <v>4406</v>
      </c>
      <c r="C2195" s="136">
        <v>14804.92</v>
      </c>
      <c r="D2195" s="136">
        <v>281.29000000000002</v>
      </c>
      <c r="E2195" s="136">
        <v>281.29000000000002</v>
      </c>
      <c r="F2195" s="136">
        <v>0</v>
      </c>
      <c r="G2195" s="137">
        <v>196.18</v>
      </c>
      <c r="H2195" s="142"/>
      <c r="I2195" s="142"/>
      <c r="J2195" s="142"/>
      <c r="K2195" s="142"/>
      <c r="L2195" s="143"/>
      <c r="M2195" s="143"/>
      <c r="N2195" s="143"/>
      <c r="Y2195" s="30">
        <f t="shared" si="34"/>
        <v>0</v>
      </c>
    </row>
    <row r="2196" spans="1:25" x14ac:dyDescent="0.2">
      <c r="A2196" s="134" t="s">
        <v>4407</v>
      </c>
      <c r="B2196" s="135" t="s">
        <v>4408</v>
      </c>
      <c r="C2196" s="136">
        <v>7053.55</v>
      </c>
      <c r="D2196" s="136">
        <v>134.02000000000001</v>
      </c>
      <c r="E2196" s="136">
        <v>0</v>
      </c>
      <c r="F2196" s="136">
        <v>134.02000000000001</v>
      </c>
      <c r="G2196" s="137">
        <v>0</v>
      </c>
      <c r="H2196" s="142"/>
      <c r="I2196" s="142"/>
      <c r="J2196" s="142"/>
      <c r="K2196" s="142"/>
      <c r="L2196" s="143"/>
      <c r="M2196" s="143"/>
      <c r="N2196" s="143"/>
      <c r="Y2196" s="30">
        <f t="shared" si="34"/>
        <v>134.02000000000001</v>
      </c>
    </row>
    <row r="2197" spans="1:25" x14ac:dyDescent="0.2">
      <c r="A2197" s="134" t="s">
        <v>4409</v>
      </c>
      <c r="B2197" s="135" t="s">
        <v>4410</v>
      </c>
      <c r="C2197" s="136">
        <v>3647.53</v>
      </c>
      <c r="D2197" s="136">
        <v>69.3</v>
      </c>
      <c r="E2197" s="136">
        <v>0</v>
      </c>
      <c r="F2197" s="136">
        <v>69.3</v>
      </c>
      <c r="G2197" s="137">
        <v>0</v>
      </c>
      <c r="H2197" s="142"/>
      <c r="I2197" s="142"/>
      <c r="J2197" s="142"/>
      <c r="K2197" s="142"/>
      <c r="L2197" s="143"/>
      <c r="M2197" s="143"/>
      <c r="N2197" s="143"/>
      <c r="Y2197" s="30">
        <f t="shared" si="34"/>
        <v>69.3</v>
      </c>
    </row>
    <row r="2198" spans="1:25" x14ac:dyDescent="0.2">
      <c r="A2198" s="134" t="s">
        <v>4411</v>
      </c>
      <c r="B2198" s="135" t="s">
        <v>4412</v>
      </c>
      <c r="C2198" s="136">
        <v>4581.8500000000004</v>
      </c>
      <c r="D2198" s="136">
        <v>87.06</v>
      </c>
      <c r="E2198" s="136">
        <v>0</v>
      </c>
      <c r="F2198" s="136">
        <v>87.06</v>
      </c>
      <c r="G2198" s="137">
        <v>0</v>
      </c>
      <c r="H2198" s="142"/>
      <c r="I2198" s="142"/>
      <c r="J2198" s="142"/>
      <c r="K2198" s="142"/>
      <c r="L2198" s="143"/>
      <c r="M2198" s="143"/>
      <c r="N2198" s="143"/>
      <c r="Y2198" s="30">
        <f t="shared" si="34"/>
        <v>87.06</v>
      </c>
    </row>
    <row r="2199" spans="1:25" x14ac:dyDescent="0.2">
      <c r="A2199" s="134" t="s">
        <v>4413</v>
      </c>
      <c r="B2199" s="135" t="s">
        <v>4414</v>
      </c>
      <c r="C2199" s="136">
        <v>36389.86</v>
      </c>
      <c r="D2199" s="136">
        <v>691.41</v>
      </c>
      <c r="E2199" s="136">
        <v>0</v>
      </c>
      <c r="F2199" s="136">
        <v>691.41</v>
      </c>
      <c r="G2199" s="137">
        <v>0</v>
      </c>
      <c r="H2199" s="142"/>
      <c r="I2199" s="142"/>
      <c r="J2199" s="142"/>
      <c r="K2199" s="142"/>
      <c r="L2199" s="143"/>
      <c r="M2199" s="143"/>
      <c r="N2199" s="143"/>
      <c r="Y2199" s="30">
        <f t="shared" si="34"/>
        <v>691.41</v>
      </c>
    </row>
    <row r="2200" spans="1:25" x14ac:dyDescent="0.2">
      <c r="A2200" s="134" t="s">
        <v>4415</v>
      </c>
      <c r="B2200" s="135" t="s">
        <v>4416</v>
      </c>
      <c r="C2200" s="136">
        <v>2347.63</v>
      </c>
      <c r="D2200" s="136">
        <v>44.61</v>
      </c>
      <c r="E2200" s="136">
        <v>0</v>
      </c>
      <c r="F2200" s="136">
        <v>44.61</v>
      </c>
      <c r="G2200" s="137">
        <v>0</v>
      </c>
      <c r="H2200" s="142"/>
      <c r="I2200" s="142"/>
      <c r="J2200" s="142"/>
      <c r="K2200" s="142"/>
      <c r="L2200" s="143"/>
      <c r="M2200" s="143"/>
      <c r="N2200" s="143"/>
      <c r="Y2200" s="30">
        <f t="shared" si="34"/>
        <v>44.61</v>
      </c>
    </row>
    <row r="2201" spans="1:25" x14ac:dyDescent="0.2">
      <c r="A2201" s="134" t="s">
        <v>4417</v>
      </c>
      <c r="B2201" s="135" t="s">
        <v>4418</v>
      </c>
      <c r="C2201" s="136">
        <v>9062.43</v>
      </c>
      <c r="D2201" s="136">
        <v>172.19</v>
      </c>
      <c r="E2201" s="136">
        <v>0</v>
      </c>
      <c r="F2201" s="136">
        <v>172.19</v>
      </c>
      <c r="G2201" s="137">
        <v>0</v>
      </c>
      <c r="H2201" s="142"/>
      <c r="I2201" s="142"/>
      <c r="J2201" s="142"/>
      <c r="K2201" s="142"/>
      <c r="L2201" s="143"/>
      <c r="M2201" s="143"/>
      <c r="N2201" s="143"/>
      <c r="Y2201" s="30">
        <f t="shared" si="34"/>
        <v>172.19</v>
      </c>
    </row>
    <row r="2202" spans="1:25" x14ac:dyDescent="0.2">
      <c r="A2202" s="134" t="s">
        <v>4419</v>
      </c>
      <c r="B2202" s="135" t="s">
        <v>4420</v>
      </c>
      <c r="C2202" s="136">
        <v>10816.08</v>
      </c>
      <c r="D2202" s="136">
        <v>205.51</v>
      </c>
      <c r="E2202" s="136">
        <v>0</v>
      </c>
      <c r="F2202" s="136">
        <v>205.51</v>
      </c>
      <c r="G2202" s="137">
        <v>0</v>
      </c>
      <c r="H2202" s="142"/>
      <c r="I2202" s="142"/>
      <c r="J2202" s="142"/>
      <c r="K2202" s="142"/>
      <c r="L2202" s="143"/>
      <c r="M2202" s="143"/>
      <c r="N2202" s="143"/>
      <c r="Y2202" s="30">
        <f t="shared" si="34"/>
        <v>205.51</v>
      </c>
    </row>
    <row r="2203" spans="1:25" x14ac:dyDescent="0.2">
      <c r="A2203" s="134" t="s">
        <v>4421</v>
      </c>
      <c r="B2203" s="135" t="s">
        <v>4422</v>
      </c>
      <c r="C2203" s="136">
        <v>6873.84</v>
      </c>
      <c r="D2203" s="136">
        <v>130.6</v>
      </c>
      <c r="E2203" s="136">
        <v>0</v>
      </c>
      <c r="F2203" s="136">
        <v>130.6</v>
      </c>
      <c r="G2203" s="137">
        <v>0</v>
      </c>
      <c r="H2203" s="142"/>
      <c r="I2203" s="142"/>
      <c r="J2203" s="142"/>
      <c r="K2203" s="142"/>
      <c r="L2203" s="143"/>
      <c r="M2203" s="143"/>
      <c r="N2203" s="143"/>
      <c r="Y2203" s="30">
        <f t="shared" si="34"/>
        <v>130.6</v>
      </c>
    </row>
    <row r="2204" spans="1:25" x14ac:dyDescent="0.2">
      <c r="A2204" s="134" t="s">
        <v>4423</v>
      </c>
      <c r="B2204" s="135" t="s">
        <v>4424</v>
      </c>
      <c r="C2204" s="136">
        <v>29229.94</v>
      </c>
      <c r="D2204" s="136">
        <v>555.37</v>
      </c>
      <c r="E2204" s="136">
        <v>0</v>
      </c>
      <c r="F2204" s="136">
        <v>555.37</v>
      </c>
      <c r="G2204" s="137">
        <v>0</v>
      </c>
      <c r="H2204" s="142"/>
      <c r="I2204" s="142"/>
      <c r="J2204" s="142"/>
      <c r="K2204" s="142"/>
      <c r="L2204" s="143"/>
      <c r="M2204" s="143"/>
      <c r="N2204" s="143"/>
      <c r="Y2204" s="30">
        <f t="shared" si="34"/>
        <v>555.37</v>
      </c>
    </row>
    <row r="2205" spans="1:25" x14ac:dyDescent="0.2">
      <c r="A2205" s="134" t="s">
        <v>4425</v>
      </c>
      <c r="B2205" s="135" t="s">
        <v>4426</v>
      </c>
      <c r="C2205" s="136">
        <v>1882.82</v>
      </c>
      <c r="D2205" s="136">
        <v>35.770000000000003</v>
      </c>
      <c r="E2205" s="136">
        <v>0</v>
      </c>
      <c r="F2205" s="136">
        <v>35.770000000000003</v>
      </c>
      <c r="G2205" s="137">
        <v>0</v>
      </c>
      <c r="H2205" s="142"/>
      <c r="I2205" s="142"/>
      <c r="J2205" s="142"/>
      <c r="K2205" s="142"/>
      <c r="L2205" s="143"/>
      <c r="M2205" s="143"/>
      <c r="N2205" s="143"/>
      <c r="Y2205" s="30">
        <f t="shared" si="34"/>
        <v>35.770000000000003</v>
      </c>
    </row>
    <row r="2206" spans="1:25" x14ac:dyDescent="0.2">
      <c r="A2206" s="134" t="s">
        <v>4427</v>
      </c>
      <c r="B2206" s="135" t="s">
        <v>4428</v>
      </c>
      <c r="C2206" s="136">
        <v>31624.71</v>
      </c>
      <c r="D2206" s="136">
        <v>600.87</v>
      </c>
      <c r="E2206" s="136">
        <v>0</v>
      </c>
      <c r="F2206" s="136">
        <v>600.87</v>
      </c>
      <c r="G2206" s="137">
        <v>0</v>
      </c>
      <c r="H2206" s="142"/>
      <c r="I2206" s="142"/>
      <c r="J2206" s="142"/>
      <c r="K2206" s="142"/>
      <c r="L2206" s="143"/>
      <c r="M2206" s="143"/>
      <c r="N2206" s="143"/>
      <c r="Y2206" s="30">
        <f t="shared" si="34"/>
        <v>600.87</v>
      </c>
    </row>
    <row r="2207" spans="1:25" x14ac:dyDescent="0.2">
      <c r="A2207" s="134" t="s">
        <v>4429</v>
      </c>
      <c r="B2207" s="135" t="s">
        <v>4430</v>
      </c>
      <c r="C2207" s="136">
        <v>1986.36</v>
      </c>
      <c r="D2207" s="136">
        <v>37.74</v>
      </c>
      <c r="E2207" s="136">
        <v>0</v>
      </c>
      <c r="F2207" s="136">
        <v>37.74</v>
      </c>
      <c r="G2207" s="137">
        <v>0</v>
      </c>
      <c r="H2207" s="142"/>
      <c r="I2207" s="142"/>
      <c r="J2207" s="142"/>
      <c r="K2207" s="142"/>
      <c r="L2207" s="143"/>
      <c r="M2207" s="143"/>
      <c r="N2207" s="143"/>
      <c r="Y2207" s="30">
        <f t="shared" si="34"/>
        <v>37.74</v>
      </c>
    </row>
    <row r="2208" spans="1:25" x14ac:dyDescent="0.2">
      <c r="A2208" s="134" t="s">
        <v>4431</v>
      </c>
      <c r="B2208" s="135" t="s">
        <v>4432</v>
      </c>
      <c r="C2208" s="136">
        <v>716.73</v>
      </c>
      <c r="D2208" s="136">
        <v>13.62</v>
      </c>
      <c r="E2208" s="136">
        <v>0</v>
      </c>
      <c r="F2208" s="136">
        <v>13.62</v>
      </c>
      <c r="G2208" s="137">
        <v>0</v>
      </c>
      <c r="H2208" s="142"/>
      <c r="I2208" s="142"/>
      <c r="J2208" s="142"/>
      <c r="K2208" s="142"/>
      <c r="L2208" s="143"/>
      <c r="M2208" s="143"/>
      <c r="N2208" s="143"/>
      <c r="Y2208" s="30">
        <f t="shared" si="34"/>
        <v>13.62</v>
      </c>
    </row>
    <row r="2209" spans="1:25" x14ac:dyDescent="0.2">
      <c r="A2209" s="134" t="s">
        <v>4433</v>
      </c>
      <c r="B2209" s="135" t="s">
        <v>4434</v>
      </c>
      <c r="C2209" s="136">
        <v>8914.89</v>
      </c>
      <c r="D2209" s="136">
        <v>169.38</v>
      </c>
      <c r="E2209" s="136">
        <v>0</v>
      </c>
      <c r="F2209" s="136">
        <v>169.38</v>
      </c>
      <c r="G2209" s="137">
        <v>0</v>
      </c>
      <c r="H2209" s="142"/>
      <c r="I2209" s="142"/>
      <c r="J2209" s="142"/>
      <c r="K2209" s="142"/>
      <c r="L2209" s="143"/>
      <c r="M2209" s="143"/>
      <c r="N2209" s="143"/>
      <c r="Y2209" s="30">
        <f t="shared" si="34"/>
        <v>169.38</v>
      </c>
    </row>
    <row r="2210" spans="1:25" x14ac:dyDescent="0.2">
      <c r="A2210" s="134" t="s">
        <v>4435</v>
      </c>
      <c r="B2210" s="135" t="s">
        <v>4436</v>
      </c>
      <c r="C2210" s="136">
        <v>11470.72</v>
      </c>
      <c r="D2210" s="136">
        <v>217.94</v>
      </c>
      <c r="E2210" s="136">
        <v>0</v>
      </c>
      <c r="F2210" s="136">
        <v>217.94</v>
      </c>
      <c r="G2210" s="137">
        <v>0</v>
      </c>
      <c r="H2210" s="142"/>
      <c r="I2210" s="142"/>
      <c r="J2210" s="142"/>
      <c r="K2210" s="142"/>
      <c r="L2210" s="143"/>
      <c r="M2210" s="143"/>
      <c r="N2210" s="143"/>
      <c r="Y2210" s="30">
        <f t="shared" si="34"/>
        <v>217.94</v>
      </c>
    </row>
    <row r="2211" spans="1:25" x14ac:dyDescent="0.2">
      <c r="A2211" s="134" t="s">
        <v>4437</v>
      </c>
      <c r="B2211" s="135" t="s">
        <v>4438</v>
      </c>
      <c r="C2211" s="136">
        <v>24014.51</v>
      </c>
      <c r="D2211" s="136">
        <v>456.28</v>
      </c>
      <c r="E2211" s="136">
        <v>0</v>
      </c>
      <c r="F2211" s="136">
        <v>456.28</v>
      </c>
      <c r="G2211" s="137">
        <v>0</v>
      </c>
      <c r="H2211" s="142"/>
      <c r="I2211" s="142"/>
      <c r="J2211" s="142"/>
      <c r="K2211" s="142"/>
      <c r="L2211" s="143"/>
      <c r="M2211" s="143"/>
      <c r="N2211" s="143"/>
      <c r="Y2211" s="30">
        <f t="shared" si="34"/>
        <v>456.28</v>
      </c>
    </row>
    <row r="2212" spans="1:25" x14ac:dyDescent="0.2">
      <c r="A2212" s="134" t="s">
        <v>4439</v>
      </c>
      <c r="B2212" s="135" t="s">
        <v>4440</v>
      </c>
      <c r="C2212" s="136">
        <v>34902.65</v>
      </c>
      <c r="D2212" s="136">
        <v>663.15</v>
      </c>
      <c r="E2212" s="136">
        <v>0</v>
      </c>
      <c r="F2212" s="136">
        <v>663.15</v>
      </c>
      <c r="G2212" s="137">
        <v>0</v>
      </c>
      <c r="H2212" s="142"/>
      <c r="I2212" s="142"/>
      <c r="J2212" s="142"/>
      <c r="K2212" s="142"/>
      <c r="L2212" s="143"/>
      <c r="M2212" s="143"/>
      <c r="N2212" s="143"/>
      <c r="Y2212" s="30">
        <f t="shared" si="34"/>
        <v>663.15</v>
      </c>
    </row>
    <row r="2213" spans="1:25" x14ac:dyDescent="0.2">
      <c r="A2213" s="134" t="s">
        <v>4441</v>
      </c>
      <c r="B2213" s="135" t="s">
        <v>4442</v>
      </c>
      <c r="C2213" s="136">
        <v>2574.98</v>
      </c>
      <c r="D2213" s="136">
        <v>48.93</v>
      </c>
      <c r="E2213" s="136">
        <v>0</v>
      </c>
      <c r="F2213" s="136">
        <v>48.93</v>
      </c>
      <c r="G2213" s="137">
        <v>0</v>
      </c>
      <c r="H2213" s="142"/>
      <c r="I2213" s="142"/>
      <c r="J2213" s="142"/>
      <c r="K2213" s="142"/>
      <c r="L2213" s="143"/>
      <c r="M2213" s="143"/>
      <c r="N2213" s="143"/>
      <c r="Y2213" s="30">
        <f t="shared" si="34"/>
        <v>48.93</v>
      </c>
    </row>
    <row r="2214" spans="1:25" x14ac:dyDescent="0.2">
      <c r="A2214" s="134" t="s">
        <v>4443</v>
      </c>
      <c r="B2214" s="135" t="s">
        <v>4444</v>
      </c>
      <c r="C2214" s="136">
        <v>367.98</v>
      </c>
      <c r="D2214" s="136">
        <v>6.99</v>
      </c>
      <c r="E2214" s="136">
        <v>3.25</v>
      </c>
      <c r="F2214" s="136">
        <v>3.74</v>
      </c>
      <c r="G2214" s="137">
        <v>0</v>
      </c>
      <c r="H2214" s="142"/>
      <c r="I2214" s="142"/>
      <c r="J2214" s="142"/>
      <c r="K2214" s="142"/>
      <c r="L2214" s="143"/>
      <c r="M2214" s="143"/>
      <c r="N2214" s="143"/>
      <c r="Y2214" s="30">
        <f t="shared" si="34"/>
        <v>3.74</v>
      </c>
    </row>
    <row r="2215" spans="1:25" x14ac:dyDescent="0.2">
      <c r="A2215" s="134" t="s">
        <v>4445</v>
      </c>
      <c r="B2215" s="135" t="s">
        <v>4446</v>
      </c>
      <c r="C2215" s="136">
        <v>9267.26</v>
      </c>
      <c r="D2215" s="136">
        <v>176.08</v>
      </c>
      <c r="E2215" s="136">
        <v>0</v>
      </c>
      <c r="F2215" s="136">
        <v>176.08</v>
      </c>
      <c r="G2215" s="137">
        <v>0</v>
      </c>
      <c r="H2215" s="142"/>
      <c r="I2215" s="142"/>
      <c r="J2215" s="142"/>
      <c r="K2215" s="142"/>
      <c r="L2215" s="143"/>
      <c r="M2215" s="143"/>
      <c r="N2215" s="143"/>
      <c r="Y2215" s="30">
        <f t="shared" si="34"/>
        <v>176.08</v>
      </c>
    </row>
    <row r="2216" spans="1:25" x14ac:dyDescent="0.2">
      <c r="A2216" s="134" t="s">
        <v>4447</v>
      </c>
      <c r="B2216" s="135" t="s">
        <v>4448</v>
      </c>
      <c r="C2216" s="136">
        <v>11532.78</v>
      </c>
      <c r="D2216" s="136">
        <v>219.12</v>
      </c>
      <c r="E2216" s="136">
        <v>0</v>
      </c>
      <c r="F2216" s="136">
        <v>219.12</v>
      </c>
      <c r="G2216" s="137">
        <v>0</v>
      </c>
      <c r="H2216" s="142"/>
      <c r="I2216" s="142"/>
      <c r="J2216" s="142"/>
      <c r="K2216" s="142"/>
      <c r="L2216" s="143"/>
      <c r="M2216" s="143"/>
      <c r="N2216" s="143"/>
      <c r="Y2216" s="30">
        <f t="shared" si="34"/>
        <v>219.12</v>
      </c>
    </row>
    <row r="2217" spans="1:25" x14ac:dyDescent="0.2">
      <c r="A2217" s="134" t="s">
        <v>4449</v>
      </c>
      <c r="B2217" s="135" t="s">
        <v>4450</v>
      </c>
      <c r="C2217" s="136">
        <v>9326.1200000000008</v>
      </c>
      <c r="D2217" s="136">
        <v>177.2</v>
      </c>
      <c r="E2217" s="136">
        <v>0</v>
      </c>
      <c r="F2217" s="136">
        <v>177.2</v>
      </c>
      <c r="G2217" s="137">
        <v>0</v>
      </c>
      <c r="H2217" s="142"/>
      <c r="I2217" s="142"/>
      <c r="J2217" s="142"/>
      <c r="K2217" s="142"/>
      <c r="L2217" s="143"/>
      <c r="M2217" s="143"/>
      <c r="N2217" s="143"/>
      <c r="Y2217" s="30">
        <f t="shared" si="34"/>
        <v>177.2</v>
      </c>
    </row>
    <row r="2218" spans="1:25" x14ac:dyDescent="0.2">
      <c r="A2218" s="134" t="s">
        <v>4451</v>
      </c>
      <c r="B2218" s="135" t="s">
        <v>4452</v>
      </c>
      <c r="C2218" s="136">
        <v>21708.65</v>
      </c>
      <c r="D2218" s="136">
        <v>412.47</v>
      </c>
      <c r="E2218" s="136">
        <v>0</v>
      </c>
      <c r="F2218" s="136">
        <v>412.47</v>
      </c>
      <c r="G2218" s="137">
        <v>0</v>
      </c>
      <c r="H2218" s="142"/>
      <c r="I2218" s="142"/>
      <c r="J2218" s="142"/>
      <c r="K2218" s="142"/>
      <c r="L2218" s="143"/>
      <c r="M2218" s="143"/>
      <c r="N2218" s="143"/>
      <c r="Y2218" s="30">
        <f t="shared" si="34"/>
        <v>412.47</v>
      </c>
    </row>
    <row r="2219" spans="1:25" x14ac:dyDescent="0.2">
      <c r="A2219" s="134" t="s">
        <v>4453</v>
      </c>
      <c r="B2219" s="135" t="s">
        <v>4454</v>
      </c>
      <c r="C2219" s="136">
        <v>4536.22</v>
      </c>
      <c r="D2219" s="136">
        <v>86.19</v>
      </c>
      <c r="E2219" s="136">
        <v>0</v>
      </c>
      <c r="F2219" s="136">
        <v>86.19</v>
      </c>
      <c r="G2219" s="137">
        <v>0</v>
      </c>
      <c r="H2219" s="142"/>
      <c r="I2219" s="142"/>
      <c r="J2219" s="142"/>
      <c r="K2219" s="142"/>
      <c r="L2219" s="143"/>
      <c r="M2219" s="143"/>
      <c r="N2219" s="143"/>
      <c r="Y2219" s="30">
        <f t="shared" si="34"/>
        <v>86.19</v>
      </c>
    </row>
    <row r="2220" spans="1:25" x14ac:dyDescent="0.2">
      <c r="A2220" s="134" t="s">
        <v>4455</v>
      </c>
      <c r="B2220" s="135" t="s">
        <v>4456</v>
      </c>
      <c r="C2220" s="136">
        <v>13925.98</v>
      </c>
      <c r="D2220" s="136">
        <v>264.58999999999997</v>
      </c>
      <c r="E2220" s="136">
        <v>0</v>
      </c>
      <c r="F2220" s="136">
        <v>264.58999999999997</v>
      </c>
      <c r="G2220" s="137">
        <v>0</v>
      </c>
      <c r="H2220" s="142"/>
      <c r="I2220" s="142"/>
      <c r="J2220" s="142"/>
      <c r="K2220" s="142"/>
      <c r="L2220" s="143"/>
      <c r="M2220" s="143"/>
      <c r="N2220" s="143"/>
      <c r="Y2220" s="30">
        <f t="shared" si="34"/>
        <v>264.58999999999997</v>
      </c>
    </row>
    <row r="2221" spans="1:25" x14ac:dyDescent="0.2">
      <c r="A2221" s="134" t="s">
        <v>4457</v>
      </c>
      <c r="B2221" s="135" t="s">
        <v>4458</v>
      </c>
      <c r="C2221" s="136">
        <v>2710.21</v>
      </c>
      <c r="D2221" s="136">
        <v>51.5</v>
      </c>
      <c r="E2221" s="136">
        <v>0</v>
      </c>
      <c r="F2221" s="136">
        <v>51.5</v>
      </c>
      <c r="G2221" s="137">
        <v>0</v>
      </c>
      <c r="H2221" s="142"/>
      <c r="I2221" s="142"/>
      <c r="J2221" s="142"/>
      <c r="K2221" s="142"/>
      <c r="L2221" s="143"/>
      <c r="M2221" s="143"/>
      <c r="N2221" s="143"/>
      <c r="Y2221" s="30">
        <f t="shared" si="34"/>
        <v>51.5</v>
      </c>
    </row>
    <row r="2222" spans="1:25" x14ac:dyDescent="0.2">
      <c r="A2222" s="134" t="s">
        <v>4459</v>
      </c>
      <c r="B2222" s="135" t="s">
        <v>4460</v>
      </c>
      <c r="C2222" s="136">
        <v>33013.17</v>
      </c>
      <c r="D2222" s="136">
        <v>627.25</v>
      </c>
      <c r="E2222" s="136">
        <v>0</v>
      </c>
      <c r="F2222" s="136">
        <v>627.25</v>
      </c>
      <c r="G2222" s="137">
        <v>0</v>
      </c>
      <c r="H2222" s="142"/>
      <c r="I2222" s="142"/>
      <c r="J2222" s="142"/>
      <c r="K2222" s="142"/>
      <c r="L2222" s="143"/>
      <c r="M2222" s="143"/>
      <c r="N2222" s="143"/>
      <c r="Y2222" s="30">
        <f t="shared" si="34"/>
        <v>627.25</v>
      </c>
    </row>
    <row r="2223" spans="1:25" x14ac:dyDescent="0.2">
      <c r="A2223" s="134" t="s">
        <v>4461</v>
      </c>
      <c r="B2223" s="135" t="s">
        <v>4462</v>
      </c>
      <c r="C2223" s="136">
        <v>32328.97</v>
      </c>
      <c r="D2223" s="136">
        <v>614.25</v>
      </c>
      <c r="E2223" s="136">
        <v>0</v>
      </c>
      <c r="F2223" s="136">
        <v>614.25</v>
      </c>
      <c r="G2223" s="137">
        <v>0</v>
      </c>
      <c r="H2223" s="142"/>
      <c r="I2223" s="142"/>
      <c r="J2223" s="142"/>
      <c r="K2223" s="142"/>
      <c r="L2223" s="143"/>
      <c r="M2223" s="143"/>
      <c r="N2223" s="143"/>
      <c r="Y2223" s="30">
        <f t="shared" si="34"/>
        <v>614.25</v>
      </c>
    </row>
    <row r="2224" spans="1:25" x14ac:dyDescent="0.2">
      <c r="A2224" s="134" t="s">
        <v>4463</v>
      </c>
      <c r="B2224" s="135" t="s">
        <v>4464</v>
      </c>
      <c r="C2224" s="136">
        <v>24801.73</v>
      </c>
      <c r="D2224" s="136">
        <v>471.23</v>
      </c>
      <c r="E2224" s="136">
        <v>0</v>
      </c>
      <c r="F2224" s="136">
        <v>471.23</v>
      </c>
      <c r="G2224" s="137">
        <v>0</v>
      </c>
      <c r="H2224" s="142"/>
      <c r="I2224" s="142"/>
      <c r="J2224" s="142"/>
      <c r="K2224" s="142"/>
      <c r="L2224" s="143"/>
      <c r="M2224" s="143"/>
      <c r="N2224" s="143"/>
      <c r="Y2224" s="30">
        <f t="shared" si="34"/>
        <v>471.23</v>
      </c>
    </row>
    <row r="2225" spans="1:25" x14ac:dyDescent="0.2">
      <c r="A2225" s="134" t="s">
        <v>4465</v>
      </c>
      <c r="B2225" s="135" t="s">
        <v>4466</v>
      </c>
      <c r="C2225" s="136">
        <v>21486.75</v>
      </c>
      <c r="D2225" s="136">
        <v>408.25</v>
      </c>
      <c r="E2225" s="136">
        <v>0</v>
      </c>
      <c r="F2225" s="136">
        <v>408.25</v>
      </c>
      <c r="G2225" s="137">
        <v>0</v>
      </c>
      <c r="H2225" s="142"/>
      <c r="I2225" s="142"/>
      <c r="J2225" s="142"/>
      <c r="K2225" s="142"/>
      <c r="L2225" s="143"/>
      <c r="M2225" s="143"/>
      <c r="N2225" s="143"/>
      <c r="Y2225" s="30">
        <f t="shared" si="34"/>
        <v>408.25</v>
      </c>
    </row>
    <row r="2226" spans="1:25" x14ac:dyDescent="0.2">
      <c r="A2226" s="134" t="s">
        <v>4467</v>
      </c>
      <c r="B2226" s="135" t="s">
        <v>4468</v>
      </c>
      <c r="C2226" s="136">
        <v>8073.41</v>
      </c>
      <c r="D2226" s="136">
        <v>153.4</v>
      </c>
      <c r="E2226" s="136">
        <v>0</v>
      </c>
      <c r="F2226" s="136">
        <v>153.4</v>
      </c>
      <c r="G2226" s="137">
        <v>0</v>
      </c>
      <c r="H2226" s="142"/>
      <c r="I2226" s="142"/>
      <c r="J2226" s="142"/>
      <c r="K2226" s="142"/>
      <c r="L2226" s="143"/>
      <c r="M2226" s="143"/>
      <c r="N2226" s="143"/>
      <c r="Y2226" s="30">
        <f t="shared" si="34"/>
        <v>153.4</v>
      </c>
    </row>
    <row r="2227" spans="1:25" x14ac:dyDescent="0.2">
      <c r="A2227" s="134" t="s">
        <v>4469</v>
      </c>
      <c r="B2227" s="135" t="s">
        <v>4470</v>
      </c>
      <c r="C2227" s="136">
        <v>2050.7800000000002</v>
      </c>
      <c r="D2227" s="136">
        <v>38.97</v>
      </c>
      <c r="E2227" s="136">
        <v>0</v>
      </c>
      <c r="F2227" s="136">
        <v>38.97</v>
      </c>
      <c r="G2227" s="137">
        <v>0</v>
      </c>
      <c r="H2227" s="142"/>
      <c r="I2227" s="142"/>
      <c r="J2227" s="142"/>
      <c r="K2227" s="142"/>
      <c r="L2227" s="143"/>
      <c r="M2227" s="143"/>
      <c r="N2227" s="143"/>
      <c r="Y2227" s="30">
        <f t="shared" si="34"/>
        <v>38.97</v>
      </c>
    </row>
    <row r="2228" spans="1:25" x14ac:dyDescent="0.2">
      <c r="A2228" s="134" t="s">
        <v>4471</v>
      </c>
      <c r="B2228" s="135" t="s">
        <v>4472</v>
      </c>
      <c r="C2228" s="136">
        <v>18599.52</v>
      </c>
      <c r="D2228" s="136">
        <v>353.39</v>
      </c>
      <c r="E2228" s="136">
        <v>0</v>
      </c>
      <c r="F2228" s="136">
        <v>353.39</v>
      </c>
      <c r="G2228" s="137">
        <v>0</v>
      </c>
      <c r="H2228" s="142"/>
      <c r="I2228" s="142"/>
      <c r="J2228" s="142"/>
      <c r="K2228" s="142"/>
      <c r="L2228" s="143"/>
      <c r="M2228" s="143"/>
      <c r="N2228" s="143"/>
      <c r="Y2228" s="30">
        <f t="shared" si="34"/>
        <v>353.39</v>
      </c>
    </row>
    <row r="2229" spans="1:25" x14ac:dyDescent="0.2">
      <c r="A2229" s="134" t="s">
        <v>4473</v>
      </c>
      <c r="B2229" s="135" t="s">
        <v>4474</v>
      </c>
      <c r="C2229" s="136">
        <v>21868.33</v>
      </c>
      <c r="D2229" s="136">
        <v>415.5</v>
      </c>
      <c r="E2229" s="136">
        <v>0</v>
      </c>
      <c r="F2229" s="136">
        <v>415.5</v>
      </c>
      <c r="G2229" s="137">
        <v>0</v>
      </c>
      <c r="H2229" s="142"/>
      <c r="I2229" s="142"/>
      <c r="J2229" s="142"/>
      <c r="K2229" s="142"/>
      <c r="L2229" s="143"/>
      <c r="M2229" s="143"/>
      <c r="N2229" s="143"/>
      <c r="Y2229" s="30">
        <f t="shared" si="34"/>
        <v>415.5</v>
      </c>
    </row>
    <row r="2230" spans="1:25" x14ac:dyDescent="0.2">
      <c r="A2230" s="134" t="s">
        <v>4475</v>
      </c>
      <c r="B2230" s="135" t="s">
        <v>4476</v>
      </c>
      <c r="C2230" s="136">
        <v>2163.9</v>
      </c>
      <c r="D2230" s="136">
        <v>41.12</v>
      </c>
      <c r="E2230" s="136">
        <v>0</v>
      </c>
      <c r="F2230" s="136">
        <v>41.12</v>
      </c>
      <c r="G2230" s="137">
        <v>0</v>
      </c>
      <c r="H2230" s="142"/>
      <c r="I2230" s="142"/>
      <c r="J2230" s="142"/>
      <c r="K2230" s="142"/>
      <c r="L2230" s="143"/>
      <c r="M2230" s="143"/>
      <c r="N2230" s="143"/>
      <c r="Y2230" s="30">
        <f t="shared" si="34"/>
        <v>41.12</v>
      </c>
    </row>
    <row r="2231" spans="1:25" x14ac:dyDescent="0.2">
      <c r="A2231" s="134" t="s">
        <v>4477</v>
      </c>
      <c r="B2231" s="135" t="s">
        <v>4478</v>
      </c>
      <c r="C2231" s="136">
        <v>269.76</v>
      </c>
      <c r="D2231" s="136">
        <v>5.13</v>
      </c>
      <c r="E2231" s="136">
        <v>5.13</v>
      </c>
      <c r="F2231" s="136">
        <v>0</v>
      </c>
      <c r="G2231" s="137">
        <v>56.55</v>
      </c>
      <c r="H2231" s="142"/>
      <c r="I2231" s="142"/>
      <c r="J2231" s="142"/>
      <c r="K2231" s="142"/>
      <c r="L2231" s="143"/>
      <c r="M2231" s="143"/>
      <c r="N2231" s="143"/>
      <c r="Y2231" s="30">
        <f t="shared" si="34"/>
        <v>0</v>
      </c>
    </row>
    <row r="2232" spans="1:25" x14ac:dyDescent="0.2">
      <c r="A2232" s="134" t="s">
        <v>4479</v>
      </c>
      <c r="B2232" s="135" t="s">
        <v>4480</v>
      </c>
      <c r="C2232" s="136">
        <v>7345.46</v>
      </c>
      <c r="D2232" s="136">
        <v>139.56</v>
      </c>
      <c r="E2232" s="136">
        <v>0</v>
      </c>
      <c r="F2232" s="136">
        <v>139.56</v>
      </c>
      <c r="G2232" s="137">
        <v>0</v>
      </c>
      <c r="H2232" s="142"/>
      <c r="I2232" s="142"/>
      <c r="J2232" s="142"/>
      <c r="K2232" s="142"/>
      <c r="L2232" s="143"/>
      <c r="M2232" s="143"/>
      <c r="N2232" s="143"/>
      <c r="Y2232" s="30">
        <f t="shared" si="34"/>
        <v>139.56</v>
      </c>
    </row>
    <row r="2233" spans="1:25" x14ac:dyDescent="0.2">
      <c r="A2233" s="134" t="s">
        <v>4481</v>
      </c>
      <c r="B2233" s="135" t="s">
        <v>4482</v>
      </c>
      <c r="C2233" s="136">
        <v>2513.14</v>
      </c>
      <c r="D2233" s="136">
        <v>47.75</v>
      </c>
      <c r="E2233" s="136">
        <v>0</v>
      </c>
      <c r="F2233" s="136">
        <v>47.75</v>
      </c>
      <c r="G2233" s="137">
        <v>0</v>
      </c>
      <c r="H2233" s="142"/>
      <c r="I2233" s="142"/>
      <c r="J2233" s="142"/>
      <c r="K2233" s="142"/>
      <c r="L2233" s="143"/>
      <c r="M2233" s="143"/>
      <c r="N2233" s="143"/>
      <c r="Y2233" s="30">
        <f t="shared" si="34"/>
        <v>47.75</v>
      </c>
    </row>
    <row r="2234" spans="1:25" x14ac:dyDescent="0.2">
      <c r="A2234" s="134" t="s">
        <v>4483</v>
      </c>
      <c r="B2234" s="135" t="s">
        <v>4484</v>
      </c>
      <c r="C2234" s="136">
        <v>16267.17</v>
      </c>
      <c r="D2234" s="136">
        <v>309.08</v>
      </c>
      <c r="E2234" s="136">
        <v>0</v>
      </c>
      <c r="F2234" s="136">
        <v>309.08</v>
      </c>
      <c r="G2234" s="137">
        <v>0</v>
      </c>
      <c r="H2234" s="142"/>
      <c r="I2234" s="142"/>
      <c r="J2234" s="142"/>
      <c r="K2234" s="142"/>
      <c r="L2234" s="143"/>
      <c r="M2234" s="143"/>
      <c r="N2234" s="143"/>
      <c r="Y2234" s="30">
        <f t="shared" si="34"/>
        <v>309.08</v>
      </c>
    </row>
    <row r="2235" spans="1:25" x14ac:dyDescent="0.2">
      <c r="A2235" s="134" t="s">
        <v>4485</v>
      </c>
      <c r="B2235" s="135" t="s">
        <v>4486</v>
      </c>
      <c r="C2235" s="136">
        <v>6966.56</v>
      </c>
      <c r="D2235" s="136">
        <v>132.37</v>
      </c>
      <c r="E2235" s="136">
        <v>0</v>
      </c>
      <c r="F2235" s="136">
        <v>132.37</v>
      </c>
      <c r="G2235" s="137">
        <v>0</v>
      </c>
      <c r="H2235" s="142"/>
      <c r="I2235" s="142"/>
      <c r="J2235" s="142"/>
      <c r="K2235" s="142"/>
      <c r="L2235" s="143"/>
      <c r="M2235" s="143"/>
      <c r="N2235" s="143"/>
      <c r="Y2235" s="30">
        <f t="shared" si="34"/>
        <v>132.37</v>
      </c>
    </row>
    <row r="2236" spans="1:25" x14ac:dyDescent="0.2">
      <c r="A2236" s="134" t="s">
        <v>4487</v>
      </c>
      <c r="B2236" s="135" t="s">
        <v>4488</v>
      </c>
      <c r="C2236" s="136">
        <v>4843.57</v>
      </c>
      <c r="D2236" s="136">
        <v>92.03</v>
      </c>
      <c r="E2236" s="136">
        <v>0</v>
      </c>
      <c r="F2236" s="136">
        <v>92.03</v>
      </c>
      <c r="G2236" s="137">
        <v>0</v>
      </c>
      <c r="H2236" s="142"/>
      <c r="I2236" s="142"/>
      <c r="J2236" s="142"/>
      <c r="K2236" s="142"/>
      <c r="L2236" s="143"/>
      <c r="M2236" s="143"/>
      <c r="N2236" s="143"/>
      <c r="Y2236" s="30">
        <f t="shared" si="34"/>
        <v>92.03</v>
      </c>
    </row>
    <row r="2237" spans="1:25" x14ac:dyDescent="0.2">
      <c r="A2237" s="134" t="s">
        <v>4489</v>
      </c>
      <c r="B2237" s="135" t="s">
        <v>4490</v>
      </c>
      <c r="C2237" s="136">
        <v>237.52</v>
      </c>
      <c r="D2237" s="136">
        <v>4.51</v>
      </c>
      <c r="E2237" s="136">
        <v>4.51</v>
      </c>
      <c r="F2237" s="136">
        <v>0</v>
      </c>
      <c r="G2237" s="137">
        <v>11.78</v>
      </c>
      <c r="H2237" s="142"/>
      <c r="I2237" s="142"/>
      <c r="J2237" s="142"/>
      <c r="K2237" s="142"/>
      <c r="L2237" s="143"/>
      <c r="M2237" s="143"/>
      <c r="N2237" s="143"/>
      <c r="Y2237" s="30">
        <f t="shared" si="34"/>
        <v>0</v>
      </c>
    </row>
    <row r="2238" spans="1:25" x14ac:dyDescent="0.2">
      <c r="A2238" s="134" t="s">
        <v>4491</v>
      </c>
      <c r="B2238" s="135" t="s">
        <v>4492</v>
      </c>
      <c r="C2238" s="136">
        <v>206.97</v>
      </c>
      <c r="D2238" s="136">
        <v>3.93</v>
      </c>
      <c r="E2238" s="136">
        <v>0</v>
      </c>
      <c r="F2238" s="136">
        <v>3.93</v>
      </c>
      <c r="G2238" s="137">
        <v>0</v>
      </c>
      <c r="H2238" s="142"/>
      <c r="I2238" s="142"/>
      <c r="J2238" s="142"/>
      <c r="K2238" s="142"/>
      <c r="L2238" s="143"/>
      <c r="M2238" s="143"/>
      <c r="N2238" s="143"/>
      <c r="Y2238" s="30">
        <f t="shared" si="34"/>
        <v>3.93</v>
      </c>
    </row>
    <row r="2239" spans="1:25" x14ac:dyDescent="0.2">
      <c r="A2239" s="134" t="s">
        <v>4493</v>
      </c>
      <c r="B2239" s="135" t="s">
        <v>4494</v>
      </c>
      <c r="C2239" s="136">
        <v>5717.97</v>
      </c>
      <c r="D2239" s="136">
        <v>108.64</v>
      </c>
      <c r="E2239" s="136">
        <v>0</v>
      </c>
      <c r="F2239" s="136">
        <v>108.64</v>
      </c>
      <c r="G2239" s="137">
        <v>0</v>
      </c>
      <c r="H2239" s="142"/>
      <c r="I2239" s="142"/>
      <c r="J2239" s="142"/>
      <c r="K2239" s="142"/>
      <c r="L2239" s="143"/>
      <c r="M2239" s="143"/>
      <c r="N2239" s="143"/>
      <c r="Y2239" s="30">
        <f t="shared" si="34"/>
        <v>108.64</v>
      </c>
    </row>
    <row r="2240" spans="1:25" x14ac:dyDescent="0.2">
      <c r="A2240" s="134" t="s">
        <v>4495</v>
      </c>
      <c r="B2240" s="135" t="s">
        <v>4496</v>
      </c>
      <c r="C2240" s="136">
        <v>2251.56</v>
      </c>
      <c r="D2240" s="136">
        <v>42.78</v>
      </c>
      <c r="E2240" s="136">
        <v>0</v>
      </c>
      <c r="F2240" s="136">
        <v>42.78</v>
      </c>
      <c r="G2240" s="137">
        <v>0</v>
      </c>
      <c r="H2240" s="142"/>
      <c r="I2240" s="142"/>
      <c r="J2240" s="142"/>
      <c r="K2240" s="142"/>
      <c r="L2240" s="143"/>
      <c r="M2240" s="143"/>
      <c r="N2240" s="143"/>
      <c r="Y2240" s="30">
        <f t="shared" si="34"/>
        <v>42.78</v>
      </c>
    </row>
    <row r="2241" spans="1:25" x14ac:dyDescent="0.2">
      <c r="A2241" s="134" t="s">
        <v>4497</v>
      </c>
      <c r="B2241" s="135" t="s">
        <v>4498</v>
      </c>
      <c r="C2241" s="136">
        <v>69.45</v>
      </c>
      <c r="D2241" s="136">
        <v>1.32</v>
      </c>
      <c r="E2241" s="136">
        <v>1.32</v>
      </c>
      <c r="F2241" s="136">
        <v>0</v>
      </c>
      <c r="G2241" s="137">
        <v>56.58</v>
      </c>
      <c r="H2241" s="142"/>
      <c r="I2241" s="142"/>
      <c r="J2241" s="142"/>
      <c r="K2241" s="142"/>
      <c r="L2241" s="143"/>
      <c r="M2241" s="143"/>
      <c r="N2241" s="143"/>
      <c r="Y2241" s="30">
        <f t="shared" si="34"/>
        <v>0</v>
      </c>
    </row>
    <row r="2242" spans="1:25" x14ac:dyDescent="0.2">
      <c r="A2242" s="134" t="s">
        <v>4499</v>
      </c>
      <c r="B2242" s="135" t="s">
        <v>4500</v>
      </c>
      <c r="C2242" s="136">
        <v>1965696.18</v>
      </c>
      <c r="D2242" s="136">
        <v>37348.230000000003</v>
      </c>
      <c r="E2242" s="136">
        <v>0</v>
      </c>
      <c r="F2242" s="136">
        <v>37348.230000000003</v>
      </c>
      <c r="G2242" s="137">
        <v>0</v>
      </c>
      <c r="H2242" s="142"/>
      <c r="I2242" s="142"/>
      <c r="J2242" s="142"/>
      <c r="K2242" s="142"/>
      <c r="L2242" s="143"/>
      <c r="M2242" s="143"/>
      <c r="N2242" s="143"/>
      <c r="Y2242" s="30">
        <f t="shared" si="34"/>
        <v>37348.230000000003</v>
      </c>
    </row>
    <row r="2243" spans="1:25" x14ac:dyDescent="0.2">
      <c r="A2243" s="134" t="s">
        <v>4501</v>
      </c>
      <c r="B2243" s="135" t="s">
        <v>4502</v>
      </c>
      <c r="C2243" s="136">
        <v>2344.81</v>
      </c>
      <c r="D2243" s="136">
        <v>44.55</v>
      </c>
      <c r="E2243" s="136">
        <v>0</v>
      </c>
      <c r="F2243" s="136">
        <v>44.55</v>
      </c>
      <c r="G2243" s="137">
        <v>0</v>
      </c>
      <c r="H2243" s="142"/>
      <c r="I2243" s="142"/>
      <c r="J2243" s="142"/>
      <c r="K2243" s="142"/>
      <c r="L2243" s="143"/>
      <c r="M2243" s="143"/>
      <c r="N2243" s="143"/>
      <c r="Y2243" s="30">
        <f t="shared" si="34"/>
        <v>44.55</v>
      </c>
    </row>
    <row r="2244" spans="1:25" x14ac:dyDescent="0.2">
      <c r="A2244" s="134" t="s">
        <v>4503</v>
      </c>
      <c r="B2244" s="135" t="s">
        <v>4504</v>
      </c>
      <c r="C2244" s="136">
        <v>2765.9</v>
      </c>
      <c r="D2244" s="136">
        <v>52.55</v>
      </c>
      <c r="E2244" s="136">
        <v>0</v>
      </c>
      <c r="F2244" s="136">
        <v>52.55</v>
      </c>
      <c r="G2244" s="137">
        <v>0</v>
      </c>
      <c r="H2244" s="142"/>
      <c r="I2244" s="142"/>
      <c r="J2244" s="142"/>
      <c r="K2244" s="142"/>
      <c r="L2244" s="143"/>
      <c r="M2244" s="143"/>
      <c r="N2244" s="143"/>
      <c r="Y2244" s="30">
        <f t="shared" si="34"/>
        <v>52.55</v>
      </c>
    </row>
    <row r="2245" spans="1:25" x14ac:dyDescent="0.2">
      <c r="A2245" s="134" t="s">
        <v>4505</v>
      </c>
      <c r="B2245" s="135" t="s">
        <v>4506</v>
      </c>
      <c r="C2245" s="136">
        <v>19084.580000000002</v>
      </c>
      <c r="D2245" s="136">
        <v>362.61</v>
      </c>
      <c r="E2245" s="136">
        <v>0</v>
      </c>
      <c r="F2245" s="136">
        <v>362.61</v>
      </c>
      <c r="G2245" s="137">
        <v>0</v>
      </c>
      <c r="H2245" s="142"/>
      <c r="I2245" s="142"/>
      <c r="J2245" s="142"/>
      <c r="K2245" s="142"/>
      <c r="L2245" s="143"/>
      <c r="M2245" s="143"/>
      <c r="N2245" s="143"/>
      <c r="Y2245" s="30">
        <f t="shared" si="34"/>
        <v>362.61</v>
      </c>
    </row>
    <row r="2246" spans="1:25" x14ac:dyDescent="0.2">
      <c r="A2246" s="134" t="s">
        <v>4507</v>
      </c>
      <c r="B2246" s="135" t="s">
        <v>4508</v>
      </c>
      <c r="C2246" s="136">
        <v>2591.1</v>
      </c>
      <c r="D2246" s="136">
        <v>49.23</v>
      </c>
      <c r="E2246" s="136">
        <v>0</v>
      </c>
      <c r="F2246" s="136">
        <v>49.23</v>
      </c>
      <c r="G2246" s="137">
        <v>0</v>
      </c>
      <c r="H2246" s="142"/>
      <c r="I2246" s="142"/>
      <c r="J2246" s="142"/>
      <c r="K2246" s="142"/>
      <c r="L2246" s="143"/>
      <c r="M2246" s="143"/>
      <c r="N2246" s="143"/>
      <c r="Y2246" s="30">
        <f t="shared" si="34"/>
        <v>49.23</v>
      </c>
    </row>
    <row r="2247" spans="1:25" x14ac:dyDescent="0.2">
      <c r="A2247" s="134" t="s">
        <v>4509</v>
      </c>
      <c r="B2247" s="135" t="s">
        <v>4510</v>
      </c>
      <c r="C2247" s="136">
        <v>343.45</v>
      </c>
      <c r="D2247" s="136">
        <v>6.53</v>
      </c>
      <c r="E2247" s="136">
        <v>6.53</v>
      </c>
      <c r="F2247" s="136">
        <v>0</v>
      </c>
      <c r="G2247" s="137">
        <v>11.27</v>
      </c>
      <c r="H2247" s="142"/>
      <c r="I2247" s="142"/>
      <c r="J2247" s="142"/>
      <c r="K2247" s="142"/>
      <c r="L2247" s="143"/>
      <c r="M2247" s="143"/>
      <c r="N2247" s="143"/>
      <c r="Y2247" s="30">
        <f t="shared" si="34"/>
        <v>0</v>
      </c>
    </row>
    <row r="2248" spans="1:25" x14ac:dyDescent="0.2">
      <c r="A2248" s="134" t="s">
        <v>4511</v>
      </c>
      <c r="B2248" s="135" t="s">
        <v>4512</v>
      </c>
      <c r="C2248" s="136">
        <v>8240.43</v>
      </c>
      <c r="D2248" s="136">
        <v>156.57</v>
      </c>
      <c r="E2248" s="136">
        <v>0</v>
      </c>
      <c r="F2248" s="136">
        <v>156.57</v>
      </c>
      <c r="G2248" s="137">
        <v>0</v>
      </c>
      <c r="H2248" s="142"/>
      <c r="I2248" s="142"/>
      <c r="J2248" s="142"/>
      <c r="K2248" s="142"/>
      <c r="L2248" s="143"/>
      <c r="M2248" s="143"/>
      <c r="N2248" s="143"/>
      <c r="Y2248" s="30">
        <f t="shared" si="34"/>
        <v>156.57</v>
      </c>
    </row>
    <row r="2249" spans="1:25" x14ac:dyDescent="0.2">
      <c r="A2249" s="134" t="s">
        <v>4513</v>
      </c>
      <c r="B2249" s="135" t="s">
        <v>4514</v>
      </c>
      <c r="C2249" s="136">
        <v>35884.86</v>
      </c>
      <c r="D2249" s="136">
        <v>681.81</v>
      </c>
      <c r="E2249" s="136">
        <v>0</v>
      </c>
      <c r="F2249" s="136">
        <v>681.81</v>
      </c>
      <c r="G2249" s="137">
        <v>0</v>
      </c>
      <c r="H2249" s="142"/>
      <c r="I2249" s="142"/>
      <c r="J2249" s="142"/>
      <c r="K2249" s="142"/>
      <c r="L2249" s="143"/>
      <c r="M2249" s="143"/>
      <c r="N2249" s="143"/>
      <c r="Y2249" s="30">
        <f t="shared" si="34"/>
        <v>681.81</v>
      </c>
    </row>
    <row r="2250" spans="1:25" x14ac:dyDescent="0.2">
      <c r="A2250" s="134" t="s">
        <v>4515</v>
      </c>
      <c r="B2250" s="135" t="s">
        <v>4516</v>
      </c>
      <c r="C2250" s="136">
        <v>8271.1</v>
      </c>
      <c r="D2250" s="136">
        <v>157.15</v>
      </c>
      <c r="E2250" s="136">
        <v>0</v>
      </c>
      <c r="F2250" s="136">
        <v>157.15</v>
      </c>
      <c r="G2250" s="137">
        <v>0</v>
      </c>
      <c r="H2250" s="142"/>
      <c r="I2250" s="142"/>
      <c r="J2250" s="142"/>
      <c r="K2250" s="142"/>
      <c r="L2250" s="143"/>
      <c r="M2250" s="143"/>
      <c r="N2250" s="143"/>
      <c r="Y2250" s="30">
        <f t="shared" si="34"/>
        <v>157.15</v>
      </c>
    </row>
    <row r="2251" spans="1:25" x14ac:dyDescent="0.2">
      <c r="A2251" s="134" t="s">
        <v>4517</v>
      </c>
      <c r="B2251" s="135" t="s">
        <v>4518</v>
      </c>
      <c r="C2251" s="136">
        <v>10458.209999999999</v>
      </c>
      <c r="D2251" s="136">
        <v>198.71</v>
      </c>
      <c r="E2251" s="136">
        <v>0</v>
      </c>
      <c r="F2251" s="136">
        <v>198.71</v>
      </c>
      <c r="G2251" s="137">
        <v>0</v>
      </c>
      <c r="H2251" s="142"/>
      <c r="I2251" s="142"/>
      <c r="J2251" s="142"/>
      <c r="K2251" s="142"/>
      <c r="L2251" s="143"/>
      <c r="M2251" s="143"/>
      <c r="N2251" s="143"/>
      <c r="Y2251" s="30">
        <f t="shared" si="34"/>
        <v>198.71</v>
      </c>
    </row>
    <row r="2252" spans="1:25" x14ac:dyDescent="0.2">
      <c r="A2252" s="134" t="s">
        <v>4519</v>
      </c>
      <c r="B2252" s="135" t="s">
        <v>4520</v>
      </c>
      <c r="C2252" s="136">
        <v>35891.040000000001</v>
      </c>
      <c r="D2252" s="136">
        <v>681.93</v>
      </c>
      <c r="E2252" s="136">
        <v>0</v>
      </c>
      <c r="F2252" s="136">
        <v>681.93</v>
      </c>
      <c r="G2252" s="137">
        <v>0</v>
      </c>
      <c r="H2252" s="142"/>
      <c r="I2252" s="142"/>
      <c r="J2252" s="142"/>
      <c r="K2252" s="142"/>
      <c r="L2252" s="143"/>
      <c r="M2252" s="143"/>
      <c r="N2252" s="143"/>
      <c r="Y2252" s="30">
        <f t="shared" si="34"/>
        <v>681.93</v>
      </c>
    </row>
    <row r="2253" spans="1:25" x14ac:dyDescent="0.2">
      <c r="A2253" s="134" t="s">
        <v>4521</v>
      </c>
      <c r="B2253" s="135" t="s">
        <v>4522</v>
      </c>
      <c r="C2253" s="136">
        <v>2133.5100000000002</v>
      </c>
      <c r="D2253" s="136">
        <v>40.54</v>
      </c>
      <c r="E2253" s="136">
        <v>0</v>
      </c>
      <c r="F2253" s="136">
        <v>40.54</v>
      </c>
      <c r="G2253" s="137">
        <v>0</v>
      </c>
      <c r="H2253" s="142"/>
      <c r="I2253" s="142"/>
      <c r="J2253" s="142"/>
      <c r="K2253" s="142"/>
      <c r="L2253" s="143"/>
      <c r="M2253" s="143"/>
      <c r="N2253" s="143"/>
      <c r="Y2253" s="30">
        <f t="shared" si="34"/>
        <v>40.54</v>
      </c>
    </row>
    <row r="2254" spans="1:25" x14ac:dyDescent="0.2">
      <c r="A2254" s="134" t="s">
        <v>4523</v>
      </c>
      <c r="B2254" s="135" t="s">
        <v>4524</v>
      </c>
      <c r="C2254" s="136">
        <v>2107.85</v>
      </c>
      <c r="D2254" s="136">
        <v>40.049999999999997</v>
      </c>
      <c r="E2254" s="136">
        <v>0</v>
      </c>
      <c r="F2254" s="136">
        <v>40.049999999999997</v>
      </c>
      <c r="G2254" s="137">
        <v>0</v>
      </c>
      <c r="H2254" s="142"/>
      <c r="I2254" s="142"/>
      <c r="J2254" s="142"/>
      <c r="K2254" s="142"/>
      <c r="L2254" s="143"/>
      <c r="M2254" s="143"/>
      <c r="N2254" s="143"/>
      <c r="Y2254" s="30">
        <f t="shared" si="34"/>
        <v>40.049999999999997</v>
      </c>
    </row>
    <row r="2255" spans="1:25" x14ac:dyDescent="0.2">
      <c r="A2255" s="134" t="s">
        <v>4525</v>
      </c>
      <c r="B2255" s="135" t="s">
        <v>4526</v>
      </c>
      <c r="C2255" s="136">
        <v>3462.24</v>
      </c>
      <c r="D2255" s="136">
        <v>65.78</v>
      </c>
      <c r="E2255" s="136">
        <v>0</v>
      </c>
      <c r="F2255" s="136">
        <v>65.78</v>
      </c>
      <c r="G2255" s="137">
        <v>0</v>
      </c>
      <c r="H2255" s="142"/>
      <c r="I2255" s="142"/>
      <c r="J2255" s="142"/>
      <c r="K2255" s="142"/>
      <c r="L2255" s="143"/>
      <c r="M2255" s="143"/>
      <c r="N2255" s="143"/>
      <c r="Y2255" s="30">
        <f t="shared" ref="Y2255:Y2318" si="35">W2255+R2255+M2255+F2255</f>
        <v>65.78</v>
      </c>
    </row>
    <row r="2256" spans="1:25" x14ac:dyDescent="0.2">
      <c r="A2256" s="134" t="s">
        <v>4527</v>
      </c>
      <c r="B2256" s="135" t="s">
        <v>4528</v>
      </c>
      <c r="C2256" s="136">
        <v>1375.88</v>
      </c>
      <c r="D2256" s="136">
        <v>26.14</v>
      </c>
      <c r="E2256" s="136">
        <v>0</v>
      </c>
      <c r="F2256" s="136">
        <v>26.14</v>
      </c>
      <c r="G2256" s="137">
        <v>0</v>
      </c>
      <c r="H2256" s="142"/>
      <c r="I2256" s="142"/>
      <c r="J2256" s="142"/>
      <c r="K2256" s="142"/>
      <c r="L2256" s="143"/>
      <c r="M2256" s="143"/>
      <c r="N2256" s="143"/>
      <c r="Y2256" s="30">
        <f t="shared" si="35"/>
        <v>26.14</v>
      </c>
    </row>
    <row r="2257" spans="1:25" x14ac:dyDescent="0.2">
      <c r="A2257" s="134" t="s">
        <v>4529</v>
      </c>
      <c r="B2257" s="135" t="s">
        <v>4530</v>
      </c>
      <c r="C2257" s="136">
        <v>7181.5</v>
      </c>
      <c r="D2257" s="136">
        <v>136.44999999999999</v>
      </c>
      <c r="E2257" s="136">
        <v>0</v>
      </c>
      <c r="F2257" s="136">
        <v>136.44999999999999</v>
      </c>
      <c r="G2257" s="137">
        <v>0</v>
      </c>
      <c r="H2257" s="142"/>
      <c r="I2257" s="142"/>
      <c r="J2257" s="142"/>
      <c r="K2257" s="142"/>
      <c r="L2257" s="143"/>
      <c r="M2257" s="143"/>
      <c r="N2257" s="143"/>
      <c r="Y2257" s="30">
        <f t="shared" si="35"/>
        <v>136.44999999999999</v>
      </c>
    </row>
    <row r="2258" spans="1:25" x14ac:dyDescent="0.2">
      <c r="A2258" s="134" t="s">
        <v>4531</v>
      </c>
      <c r="B2258" s="135" t="s">
        <v>4532</v>
      </c>
      <c r="C2258" s="136">
        <v>3848.14</v>
      </c>
      <c r="D2258" s="136">
        <v>73.12</v>
      </c>
      <c r="E2258" s="136">
        <v>0</v>
      </c>
      <c r="F2258" s="136">
        <v>73.12</v>
      </c>
      <c r="G2258" s="137">
        <v>0</v>
      </c>
      <c r="H2258" s="142"/>
      <c r="I2258" s="142"/>
      <c r="J2258" s="142"/>
      <c r="K2258" s="142"/>
      <c r="L2258" s="143"/>
      <c r="M2258" s="143"/>
      <c r="N2258" s="143"/>
      <c r="Y2258" s="30">
        <f t="shared" si="35"/>
        <v>73.12</v>
      </c>
    </row>
    <row r="2259" spans="1:25" x14ac:dyDescent="0.2">
      <c r="A2259" s="134" t="s">
        <v>4533</v>
      </c>
      <c r="B2259" s="135" t="s">
        <v>4534</v>
      </c>
      <c r="C2259" s="136">
        <v>10513.06</v>
      </c>
      <c r="D2259" s="136">
        <v>199.75</v>
      </c>
      <c r="E2259" s="136">
        <v>0</v>
      </c>
      <c r="F2259" s="136">
        <v>199.75</v>
      </c>
      <c r="G2259" s="137">
        <v>0</v>
      </c>
      <c r="H2259" s="142"/>
      <c r="I2259" s="142"/>
      <c r="J2259" s="142"/>
      <c r="K2259" s="142"/>
      <c r="L2259" s="143"/>
      <c r="M2259" s="143"/>
      <c r="N2259" s="143"/>
      <c r="Y2259" s="30">
        <f t="shared" si="35"/>
        <v>199.75</v>
      </c>
    </row>
    <row r="2260" spans="1:25" x14ac:dyDescent="0.2">
      <c r="A2260" s="134" t="s">
        <v>4535</v>
      </c>
      <c r="B2260" s="135" t="s">
        <v>4536</v>
      </c>
      <c r="C2260" s="136">
        <v>9209.9699999999993</v>
      </c>
      <c r="D2260" s="136">
        <v>174.99</v>
      </c>
      <c r="E2260" s="136">
        <v>0</v>
      </c>
      <c r="F2260" s="136">
        <v>174.99</v>
      </c>
      <c r="G2260" s="137">
        <v>0</v>
      </c>
      <c r="H2260" s="142"/>
      <c r="I2260" s="142"/>
      <c r="J2260" s="142"/>
      <c r="K2260" s="142"/>
      <c r="L2260" s="143"/>
      <c r="M2260" s="143"/>
      <c r="N2260" s="143"/>
      <c r="Y2260" s="30">
        <f t="shared" si="35"/>
        <v>174.99</v>
      </c>
    </row>
    <row r="2261" spans="1:25" x14ac:dyDescent="0.2">
      <c r="A2261" s="134" t="s">
        <v>4537</v>
      </c>
      <c r="B2261" s="135" t="s">
        <v>4538</v>
      </c>
      <c r="C2261" s="136">
        <v>6686.31</v>
      </c>
      <c r="D2261" s="136">
        <v>127.04</v>
      </c>
      <c r="E2261" s="136">
        <v>0</v>
      </c>
      <c r="F2261" s="136">
        <v>127.04</v>
      </c>
      <c r="G2261" s="137">
        <v>0</v>
      </c>
      <c r="H2261" s="142"/>
      <c r="I2261" s="142"/>
      <c r="J2261" s="142"/>
      <c r="K2261" s="142"/>
      <c r="L2261" s="143"/>
      <c r="M2261" s="143"/>
      <c r="N2261" s="143"/>
      <c r="Y2261" s="30">
        <f t="shared" si="35"/>
        <v>127.04</v>
      </c>
    </row>
    <row r="2262" spans="1:25" x14ac:dyDescent="0.2">
      <c r="A2262" s="134" t="s">
        <v>4539</v>
      </c>
      <c r="B2262" s="135" t="s">
        <v>4540</v>
      </c>
      <c r="C2262" s="136">
        <v>9415.3700000000008</v>
      </c>
      <c r="D2262" s="136">
        <v>178.89</v>
      </c>
      <c r="E2262" s="136">
        <v>0</v>
      </c>
      <c r="F2262" s="136">
        <v>178.89</v>
      </c>
      <c r="G2262" s="137">
        <v>0</v>
      </c>
      <c r="H2262" s="142"/>
      <c r="I2262" s="142"/>
      <c r="J2262" s="142"/>
      <c r="K2262" s="142"/>
      <c r="L2262" s="143"/>
      <c r="M2262" s="143"/>
      <c r="N2262" s="143"/>
      <c r="Y2262" s="30">
        <f t="shared" si="35"/>
        <v>178.89</v>
      </c>
    </row>
    <row r="2263" spans="1:25" x14ac:dyDescent="0.2">
      <c r="A2263" s="134" t="s">
        <v>4541</v>
      </c>
      <c r="B2263" s="135" t="s">
        <v>4542</v>
      </c>
      <c r="C2263" s="136">
        <v>9600.64</v>
      </c>
      <c r="D2263" s="136">
        <v>182.41</v>
      </c>
      <c r="E2263" s="136">
        <v>0</v>
      </c>
      <c r="F2263" s="136">
        <v>182.41</v>
      </c>
      <c r="G2263" s="137">
        <v>0</v>
      </c>
      <c r="H2263" s="142"/>
      <c r="I2263" s="142"/>
      <c r="J2263" s="142"/>
      <c r="K2263" s="142"/>
      <c r="L2263" s="143"/>
      <c r="M2263" s="143"/>
      <c r="N2263" s="143"/>
      <c r="Y2263" s="30">
        <f t="shared" si="35"/>
        <v>182.41</v>
      </c>
    </row>
    <row r="2264" spans="1:25" x14ac:dyDescent="0.2">
      <c r="A2264" s="134" t="s">
        <v>4543</v>
      </c>
      <c r="B2264" s="135" t="s">
        <v>4544</v>
      </c>
      <c r="C2264" s="136">
        <v>32595.07</v>
      </c>
      <c r="D2264" s="136">
        <v>619.30999999999995</v>
      </c>
      <c r="E2264" s="136">
        <v>0</v>
      </c>
      <c r="F2264" s="136">
        <v>619.30999999999995</v>
      </c>
      <c r="G2264" s="137">
        <v>0</v>
      </c>
      <c r="H2264" s="142"/>
      <c r="I2264" s="142"/>
      <c r="J2264" s="142"/>
      <c r="K2264" s="142"/>
      <c r="L2264" s="143"/>
      <c r="M2264" s="143"/>
      <c r="N2264" s="143"/>
      <c r="Y2264" s="30">
        <f t="shared" si="35"/>
        <v>619.30999999999995</v>
      </c>
    </row>
    <row r="2265" spans="1:25" x14ac:dyDescent="0.2">
      <c r="A2265" s="134" t="s">
        <v>4545</v>
      </c>
      <c r="B2265" s="135" t="s">
        <v>4546</v>
      </c>
      <c r="C2265" s="136">
        <v>6091.12</v>
      </c>
      <c r="D2265" s="136">
        <v>115.73</v>
      </c>
      <c r="E2265" s="136">
        <v>0</v>
      </c>
      <c r="F2265" s="136">
        <v>115.73</v>
      </c>
      <c r="G2265" s="137">
        <v>0</v>
      </c>
      <c r="H2265" s="142"/>
      <c r="I2265" s="142"/>
      <c r="J2265" s="142"/>
      <c r="K2265" s="142"/>
      <c r="L2265" s="143"/>
      <c r="M2265" s="143"/>
      <c r="N2265" s="143"/>
      <c r="Y2265" s="30">
        <f t="shared" si="35"/>
        <v>115.73</v>
      </c>
    </row>
    <row r="2266" spans="1:25" x14ac:dyDescent="0.2">
      <c r="A2266" s="134" t="s">
        <v>4547</v>
      </c>
      <c r="B2266" s="135" t="s">
        <v>4548</v>
      </c>
      <c r="C2266" s="136">
        <v>5984.04</v>
      </c>
      <c r="D2266" s="136">
        <v>113.7</v>
      </c>
      <c r="E2266" s="136">
        <v>0</v>
      </c>
      <c r="F2266" s="136">
        <v>113.7</v>
      </c>
      <c r="G2266" s="137">
        <v>0</v>
      </c>
      <c r="H2266" s="142"/>
      <c r="I2266" s="142"/>
      <c r="J2266" s="142"/>
      <c r="K2266" s="142"/>
      <c r="L2266" s="143"/>
      <c r="M2266" s="143"/>
      <c r="N2266" s="143"/>
      <c r="Y2266" s="30">
        <f t="shared" si="35"/>
        <v>113.7</v>
      </c>
    </row>
    <row r="2267" spans="1:25" x14ac:dyDescent="0.2">
      <c r="A2267" s="134" t="s">
        <v>4549</v>
      </c>
      <c r="B2267" s="135" t="s">
        <v>4550</v>
      </c>
      <c r="C2267" s="136">
        <v>87417.05</v>
      </c>
      <c r="D2267" s="136">
        <v>1660.93</v>
      </c>
      <c r="E2267" s="136">
        <v>0</v>
      </c>
      <c r="F2267" s="136">
        <v>1660.93</v>
      </c>
      <c r="G2267" s="137">
        <v>0</v>
      </c>
      <c r="H2267" s="142"/>
      <c r="I2267" s="142"/>
      <c r="J2267" s="142"/>
      <c r="K2267" s="142"/>
      <c r="L2267" s="143"/>
      <c r="M2267" s="143"/>
      <c r="N2267" s="143"/>
      <c r="Y2267" s="30">
        <f t="shared" si="35"/>
        <v>1660.93</v>
      </c>
    </row>
    <row r="2268" spans="1:25" x14ac:dyDescent="0.2">
      <c r="A2268" s="134" t="s">
        <v>4551</v>
      </c>
      <c r="B2268" s="135" t="s">
        <v>4552</v>
      </c>
      <c r="C2268" s="136">
        <v>4715.07</v>
      </c>
      <c r="D2268" s="136">
        <v>89.59</v>
      </c>
      <c r="E2268" s="136">
        <v>0</v>
      </c>
      <c r="F2268" s="136">
        <v>89.59</v>
      </c>
      <c r="G2268" s="137">
        <v>0</v>
      </c>
      <c r="H2268" s="142"/>
      <c r="I2268" s="142"/>
      <c r="J2268" s="142"/>
      <c r="K2268" s="142"/>
      <c r="L2268" s="143"/>
      <c r="M2268" s="143"/>
      <c r="N2268" s="143"/>
      <c r="Y2268" s="30">
        <f t="shared" si="35"/>
        <v>89.59</v>
      </c>
    </row>
    <row r="2269" spans="1:25" x14ac:dyDescent="0.2">
      <c r="A2269" s="134" t="s">
        <v>4553</v>
      </c>
      <c r="B2269" s="135" t="s">
        <v>4554</v>
      </c>
      <c r="C2269" s="136">
        <v>6867.81</v>
      </c>
      <c r="D2269" s="136">
        <v>130.49</v>
      </c>
      <c r="E2269" s="136">
        <v>0</v>
      </c>
      <c r="F2269" s="136">
        <v>130.49</v>
      </c>
      <c r="G2269" s="137">
        <v>0</v>
      </c>
      <c r="H2269" s="142"/>
      <c r="I2269" s="142"/>
      <c r="J2269" s="142"/>
      <c r="K2269" s="142"/>
      <c r="L2269" s="143"/>
      <c r="M2269" s="143"/>
      <c r="N2269" s="143"/>
      <c r="Y2269" s="30">
        <f t="shared" si="35"/>
        <v>130.49</v>
      </c>
    </row>
    <row r="2270" spans="1:25" x14ac:dyDescent="0.2">
      <c r="A2270" s="134" t="s">
        <v>4555</v>
      </c>
      <c r="B2270" s="135" t="s">
        <v>4556</v>
      </c>
      <c r="C2270" s="136">
        <v>2249.12</v>
      </c>
      <c r="D2270" s="136">
        <v>42.73</v>
      </c>
      <c r="E2270" s="136">
        <v>0</v>
      </c>
      <c r="F2270" s="136">
        <v>42.73</v>
      </c>
      <c r="G2270" s="137">
        <v>0</v>
      </c>
      <c r="H2270" s="142"/>
      <c r="I2270" s="142"/>
      <c r="J2270" s="142"/>
      <c r="K2270" s="142"/>
      <c r="L2270" s="143"/>
      <c r="M2270" s="143"/>
      <c r="N2270" s="143"/>
      <c r="Y2270" s="30">
        <f t="shared" si="35"/>
        <v>42.73</v>
      </c>
    </row>
    <row r="2271" spans="1:25" x14ac:dyDescent="0.2">
      <c r="A2271" s="134" t="s">
        <v>4557</v>
      </c>
      <c r="B2271" s="135" t="s">
        <v>4558</v>
      </c>
      <c r="C2271" s="136">
        <v>1132.21</v>
      </c>
      <c r="D2271" s="136">
        <v>21.51</v>
      </c>
      <c r="E2271" s="136">
        <v>0</v>
      </c>
      <c r="F2271" s="136">
        <v>21.51</v>
      </c>
      <c r="G2271" s="137">
        <v>0</v>
      </c>
      <c r="H2271" s="142"/>
      <c r="I2271" s="142"/>
      <c r="J2271" s="142"/>
      <c r="K2271" s="142"/>
      <c r="L2271" s="143"/>
      <c r="M2271" s="143"/>
      <c r="N2271" s="143"/>
      <c r="Y2271" s="30">
        <f t="shared" si="35"/>
        <v>21.51</v>
      </c>
    </row>
    <row r="2272" spans="1:25" x14ac:dyDescent="0.2">
      <c r="A2272" s="134" t="s">
        <v>4559</v>
      </c>
      <c r="B2272" s="135" t="s">
        <v>4560</v>
      </c>
      <c r="C2272" s="136">
        <v>13333.25</v>
      </c>
      <c r="D2272" s="136">
        <v>253.33</v>
      </c>
      <c r="E2272" s="136">
        <v>0</v>
      </c>
      <c r="F2272" s="136">
        <v>253.33</v>
      </c>
      <c r="G2272" s="137">
        <v>0</v>
      </c>
      <c r="H2272" s="142"/>
      <c r="I2272" s="142"/>
      <c r="J2272" s="142"/>
      <c r="K2272" s="142"/>
      <c r="L2272" s="143"/>
      <c r="M2272" s="143"/>
      <c r="N2272" s="143"/>
      <c r="Y2272" s="30">
        <f t="shared" si="35"/>
        <v>253.33</v>
      </c>
    </row>
    <row r="2273" spans="1:25" x14ac:dyDescent="0.2">
      <c r="A2273" s="134" t="s">
        <v>4561</v>
      </c>
      <c r="B2273" s="135" t="s">
        <v>4562</v>
      </c>
      <c r="C2273" s="136">
        <v>100978.55</v>
      </c>
      <c r="D2273" s="136">
        <v>1918.59</v>
      </c>
      <c r="E2273" s="136">
        <v>0</v>
      </c>
      <c r="F2273" s="136">
        <v>1918.59</v>
      </c>
      <c r="G2273" s="137">
        <v>0</v>
      </c>
      <c r="H2273" s="142"/>
      <c r="I2273" s="142"/>
      <c r="J2273" s="142"/>
      <c r="K2273" s="142"/>
      <c r="L2273" s="143"/>
      <c r="M2273" s="143"/>
      <c r="N2273" s="143"/>
      <c r="Y2273" s="30">
        <f t="shared" si="35"/>
        <v>1918.59</v>
      </c>
    </row>
    <row r="2274" spans="1:25" x14ac:dyDescent="0.2">
      <c r="A2274" s="134" t="s">
        <v>4563</v>
      </c>
      <c r="B2274" s="135" t="s">
        <v>4564</v>
      </c>
      <c r="C2274" s="136">
        <v>52231.71</v>
      </c>
      <c r="D2274" s="136">
        <v>992.4</v>
      </c>
      <c r="E2274" s="136">
        <v>0</v>
      </c>
      <c r="F2274" s="136">
        <v>992.4</v>
      </c>
      <c r="G2274" s="137">
        <v>0</v>
      </c>
      <c r="H2274" s="142"/>
      <c r="I2274" s="142"/>
      <c r="J2274" s="142"/>
      <c r="K2274" s="142"/>
      <c r="L2274" s="143"/>
      <c r="M2274" s="143"/>
      <c r="N2274" s="143"/>
      <c r="Y2274" s="30">
        <f t="shared" si="35"/>
        <v>992.4</v>
      </c>
    </row>
    <row r="2275" spans="1:25" x14ac:dyDescent="0.2">
      <c r="A2275" s="134" t="s">
        <v>4565</v>
      </c>
      <c r="B2275" s="135" t="s">
        <v>4566</v>
      </c>
      <c r="C2275" s="136">
        <v>4609.6400000000003</v>
      </c>
      <c r="D2275" s="136">
        <v>87.58</v>
      </c>
      <c r="E2275" s="136">
        <v>0</v>
      </c>
      <c r="F2275" s="136">
        <v>87.58</v>
      </c>
      <c r="G2275" s="137">
        <v>0</v>
      </c>
      <c r="H2275" s="142"/>
      <c r="I2275" s="142"/>
      <c r="J2275" s="142"/>
      <c r="K2275" s="142"/>
      <c r="L2275" s="143"/>
      <c r="M2275" s="143"/>
      <c r="N2275" s="143"/>
      <c r="Y2275" s="30">
        <f t="shared" si="35"/>
        <v>87.58</v>
      </c>
    </row>
    <row r="2276" spans="1:25" x14ac:dyDescent="0.2">
      <c r="A2276" s="134" t="s">
        <v>4567</v>
      </c>
      <c r="B2276" s="135" t="s">
        <v>4568</v>
      </c>
      <c r="C2276" s="136">
        <v>2008.12</v>
      </c>
      <c r="D2276" s="136">
        <v>38.159999999999997</v>
      </c>
      <c r="E2276" s="136">
        <v>0</v>
      </c>
      <c r="F2276" s="136">
        <v>38.159999999999997</v>
      </c>
      <c r="G2276" s="137">
        <v>0</v>
      </c>
      <c r="H2276" s="142"/>
      <c r="I2276" s="142"/>
      <c r="J2276" s="142"/>
      <c r="K2276" s="142"/>
      <c r="L2276" s="143"/>
      <c r="M2276" s="143"/>
      <c r="N2276" s="143"/>
      <c r="Y2276" s="30">
        <f t="shared" si="35"/>
        <v>38.159999999999997</v>
      </c>
    </row>
    <row r="2277" spans="1:25" x14ac:dyDescent="0.2">
      <c r="A2277" s="134" t="s">
        <v>4569</v>
      </c>
      <c r="B2277" s="135" t="s">
        <v>4570</v>
      </c>
      <c r="C2277" s="136">
        <v>49844.84</v>
      </c>
      <c r="D2277" s="136">
        <v>947.05</v>
      </c>
      <c r="E2277" s="136">
        <v>0</v>
      </c>
      <c r="F2277" s="136">
        <v>947.05</v>
      </c>
      <c r="G2277" s="137">
        <v>0</v>
      </c>
      <c r="H2277" s="142"/>
      <c r="I2277" s="142"/>
      <c r="J2277" s="142"/>
      <c r="K2277" s="142"/>
      <c r="L2277" s="143"/>
      <c r="M2277" s="143"/>
      <c r="N2277" s="143"/>
      <c r="Y2277" s="30">
        <f t="shared" si="35"/>
        <v>947.05</v>
      </c>
    </row>
    <row r="2278" spans="1:25" x14ac:dyDescent="0.2">
      <c r="A2278" s="134" t="s">
        <v>4571</v>
      </c>
      <c r="B2278" s="135" t="s">
        <v>4572</v>
      </c>
      <c r="C2278" s="136">
        <v>7485.77</v>
      </c>
      <c r="D2278" s="136">
        <v>142.22999999999999</v>
      </c>
      <c r="E2278" s="136">
        <v>0</v>
      </c>
      <c r="F2278" s="136">
        <v>142.22999999999999</v>
      </c>
      <c r="G2278" s="137">
        <v>0</v>
      </c>
      <c r="H2278" s="142"/>
      <c r="I2278" s="142"/>
      <c r="J2278" s="142"/>
      <c r="K2278" s="142"/>
      <c r="L2278" s="143"/>
      <c r="M2278" s="143"/>
      <c r="N2278" s="143"/>
      <c r="Y2278" s="30">
        <f t="shared" si="35"/>
        <v>142.22999999999999</v>
      </c>
    </row>
    <row r="2279" spans="1:25" x14ac:dyDescent="0.2">
      <c r="A2279" s="134" t="s">
        <v>4573</v>
      </c>
      <c r="B2279" s="135" t="s">
        <v>4574</v>
      </c>
      <c r="C2279" s="136">
        <v>6254.69</v>
      </c>
      <c r="D2279" s="136">
        <v>118.84</v>
      </c>
      <c r="E2279" s="136">
        <v>0</v>
      </c>
      <c r="F2279" s="136">
        <v>118.84</v>
      </c>
      <c r="G2279" s="137">
        <v>0</v>
      </c>
      <c r="H2279" s="142"/>
      <c r="I2279" s="142"/>
      <c r="J2279" s="142"/>
      <c r="K2279" s="142"/>
      <c r="L2279" s="143"/>
      <c r="M2279" s="143"/>
      <c r="N2279" s="143"/>
      <c r="Y2279" s="30">
        <f t="shared" si="35"/>
        <v>118.84</v>
      </c>
    </row>
    <row r="2280" spans="1:25" x14ac:dyDescent="0.2">
      <c r="A2280" s="134" t="s">
        <v>4575</v>
      </c>
      <c r="B2280" s="135" t="s">
        <v>4576</v>
      </c>
      <c r="C2280" s="136">
        <v>11828.36</v>
      </c>
      <c r="D2280" s="136">
        <v>224.74</v>
      </c>
      <c r="E2280" s="136">
        <v>0</v>
      </c>
      <c r="F2280" s="136">
        <v>224.74</v>
      </c>
      <c r="G2280" s="137">
        <v>0</v>
      </c>
      <c r="H2280" s="142"/>
      <c r="I2280" s="142"/>
      <c r="J2280" s="142"/>
      <c r="K2280" s="142"/>
      <c r="L2280" s="143"/>
      <c r="M2280" s="143"/>
      <c r="N2280" s="143"/>
      <c r="Y2280" s="30">
        <f t="shared" si="35"/>
        <v>224.74</v>
      </c>
    </row>
    <row r="2281" spans="1:25" x14ac:dyDescent="0.2">
      <c r="A2281" s="134" t="s">
        <v>4577</v>
      </c>
      <c r="B2281" s="135" t="s">
        <v>4578</v>
      </c>
      <c r="C2281" s="136">
        <v>32158.51</v>
      </c>
      <c r="D2281" s="136">
        <v>611.01</v>
      </c>
      <c r="E2281" s="136">
        <v>0</v>
      </c>
      <c r="F2281" s="136">
        <v>611.01</v>
      </c>
      <c r="G2281" s="137">
        <v>0</v>
      </c>
      <c r="H2281" s="142"/>
      <c r="I2281" s="142"/>
      <c r="J2281" s="142"/>
      <c r="K2281" s="142"/>
      <c r="L2281" s="143"/>
      <c r="M2281" s="143"/>
      <c r="N2281" s="143"/>
      <c r="Y2281" s="30">
        <f t="shared" si="35"/>
        <v>611.01</v>
      </c>
    </row>
    <row r="2282" spans="1:25" x14ac:dyDescent="0.2">
      <c r="A2282" s="134" t="s">
        <v>4579</v>
      </c>
      <c r="B2282" s="135" t="s">
        <v>4580</v>
      </c>
      <c r="C2282" s="136">
        <v>5481.87</v>
      </c>
      <c r="D2282" s="136">
        <v>104.16</v>
      </c>
      <c r="E2282" s="136">
        <v>0</v>
      </c>
      <c r="F2282" s="136">
        <v>104.16</v>
      </c>
      <c r="G2282" s="137">
        <v>0</v>
      </c>
      <c r="H2282" s="142"/>
      <c r="I2282" s="142"/>
      <c r="J2282" s="142"/>
      <c r="K2282" s="142"/>
      <c r="L2282" s="143"/>
      <c r="M2282" s="143"/>
      <c r="N2282" s="143"/>
      <c r="Y2282" s="30">
        <f t="shared" si="35"/>
        <v>104.16</v>
      </c>
    </row>
    <row r="2283" spans="1:25" x14ac:dyDescent="0.2">
      <c r="A2283" s="134" t="s">
        <v>4581</v>
      </c>
      <c r="B2283" s="135" t="s">
        <v>4582</v>
      </c>
      <c r="C2283" s="136">
        <v>15711.33</v>
      </c>
      <c r="D2283" s="136">
        <v>298.52</v>
      </c>
      <c r="E2283" s="136">
        <v>0</v>
      </c>
      <c r="F2283" s="136">
        <v>298.52</v>
      </c>
      <c r="G2283" s="137">
        <v>0</v>
      </c>
      <c r="H2283" s="142"/>
      <c r="I2283" s="142"/>
      <c r="J2283" s="142"/>
      <c r="K2283" s="142"/>
      <c r="L2283" s="143"/>
      <c r="M2283" s="143"/>
      <c r="N2283" s="143"/>
      <c r="Y2283" s="30">
        <f t="shared" si="35"/>
        <v>298.52</v>
      </c>
    </row>
    <row r="2284" spans="1:25" x14ac:dyDescent="0.2">
      <c r="A2284" s="134" t="s">
        <v>4583</v>
      </c>
      <c r="B2284" s="135" t="s">
        <v>4584</v>
      </c>
      <c r="C2284" s="136">
        <v>29290.97</v>
      </c>
      <c r="D2284" s="136">
        <v>556.53</v>
      </c>
      <c r="E2284" s="136">
        <v>0</v>
      </c>
      <c r="F2284" s="136">
        <v>556.53</v>
      </c>
      <c r="G2284" s="137">
        <v>0</v>
      </c>
      <c r="H2284" s="142"/>
      <c r="I2284" s="142"/>
      <c r="J2284" s="142"/>
      <c r="K2284" s="142"/>
      <c r="L2284" s="143"/>
      <c r="M2284" s="143"/>
      <c r="N2284" s="143"/>
      <c r="Y2284" s="30">
        <f t="shared" si="35"/>
        <v>556.53</v>
      </c>
    </row>
    <row r="2285" spans="1:25" x14ac:dyDescent="0.2">
      <c r="A2285" s="134" t="s">
        <v>4585</v>
      </c>
      <c r="B2285" s="135" t="s">
        <v>4586</v>
      </c>
      <c r="C2285" s="136">
        <v>23549.57</v>
      </c>
      <c r="D2285" s="136">
        <v>447.44</v>
      </c>
      <c r="E2285" s="136">
        <v>0</v>
      </c>
      <c r="F2285" s="136">
        <v>447.44</v>
      </c>
      <c r="G2285" s="137">
        <v>0</v>
      </c>
      <c r="H2285" s="142"/>
      <c r="I2285" s="142"/>
      <c r="J2285" s="142"/>
      <c r="K2285" s="142"/>
      <c r="L2285" s="143"/>
      <c r="M2285" s="143"/>
      <c r="N2285" s="143"/>
      <c r="Y2285" s="30">
        <f t="shared" si="35"/>
        <v>447.44</v>
      </c>
    </row>
    <row r="2286" spans="1:25" x14ac:dyDescent="0.2">
      <c r="A2286" s="134" t="s">
        <v>4587</v>
      </c>
      <c r="B2286" s="135" t="s">
        <v>4588</v>
      </c>
      <c r="C2286" s="136">
        <v>3835.06</v>
      </c>
      <c r="D2286" s="136">
        <v>72.87</v>
      </c>
      <c r="E2286" s="136">
        <v>0</v>
      </c>
      <c r="F2286" s="136">
        <v>72.87</v>
      </c>
      <c r="G2286" s="137">
        <v>0</v>
      </c>
      <c r="H2286" s="142"/>
      <c r="I2286" s="142"/>
      <c r="J2286" s="142"/>
      <c r="K2286" s="142"/>
      <c r="L2286" s="143"/>
      <c r="M2286" s="143"/>
      <c r="N2286" s="143"/>
      <c r="Y2286" s="30">
        <f t="shared" si="35"/>
        <v>72.87</v>
      </c>
    </row>
    <row r="2287" spans="1:25" x14ac:dyDescent="0.2">
      <c r="A2287" s="134" t="s">
        <v>4589</v>
      </c>
      <c r="B2287" s="135" t="s">
        <v>4590</v>
      </c>
      <c r="C2287" s="136">
        <v>2669.71</v>
      </c>
      <c r="D2287" s="136">
        <v>50.73</v>
      </c>
      <c r="E2287" s="136">
        <v>0</v>
      </c>
      <c r="F2287" s="136">
        <v>50.73</v>
      </c>
      <c r="G2287" s="137">
        <v>0</v>
      </c>
      <c r="H2287" s="142"/>
      <c r="I2287" s="142"/>
      <c r="J2287" s="142"/>
      <c r="K2287" s="142"/>
      <c r="L2287" s="143"/>
      <c r="M2287" s="143"/>
      <c r="N2287" s="143"/>
      <c r="Y2287" s="30">
        <f t="shared" si="35"/>
        <v>50.73</v>
      </c>
    </row>
    <row r="2288" spans="1:25" x14ac:dyDescent="0.2">
      <c r="A2288" s="134" t="s">
        <v>4591</v>
      </c>
      <c r="B2288" s="135" t="s">
        <v>4592</v>
      </c>
      <c r="C2288" s="136">
        <v>36513.980000000003</v>
      </c>
      <c r="D2288" s="136">
        <v>693.77</v>
      </c>
      <c r="E2288" s="136">
        <v>0</v>
      </c>
      <c r="F2288" s="136">
        <v>693.77</v>
      </c>
      <c r="G2288" s="137">
        <v>0</v>
      </c>
      <c r="H2288" s="142"/>
      <c r="I2288" s="142"/>
      <c r="J2288" s="142"/>
      <c r="K2288" s="142"/>
      <c r="L2288" s="143"/>
      <c r="M2288" s="143"/>
      <c r="N2288" s="143"/>
      <c r="Y2288" s="30">
        <f t="shared" si="35"/>
        <v>693.77</v>
      </c>
    </row>
    <row r="2289" spans="1:25" x14ac:dyDescent="0.2">
      <c r="A2289" s="134" t="s">
        <v>4593</v>
      </c>
      <c r="B2289" s="135" t="s">
        <v>4594</v>
      </c>
      <c r="C2289" s="136">
        <v>6099.46</v>
      </c>
      <c r="D2289" s="136">
        <v>115.89</v>
      </c>
      <c r="E2289" s="136">
        <v>0</v>
      </c>
      <c r="F2289" s="136">
        <v>115.89</v>
      </c>
      <c r="G2289" s="137">
        <v>0</v>
      </c>
      <c r="H2289" s="142"/>
      <c r="I2289" s="142"/>
      <c r="J2289" s="142"/>
      <c r="K2289" s="142"/>
      <c r="L2289" s="143"/>
      <c r="M2289" s="143"/>
      <c r="N2289" s="143"/>
      <c r="Y2289" s="30">
        <f t="shared" si="35"/>
        <v>115.89</v>
      </c>
    </row>
    <row r="2290" spans="1:25" x14ac:dyDescent="0.2">
      <c r="A2290" s="134" t="s">
        <v>4595</v>
      </c>
      <c r="B2290" s="135" t="s">
        <v>4596</v>
      </c>
      <c r="C2290" s="136">
        <v>5642.01</v>
      </c>
      <c r="D2290" s="136">
        <v>107.2</v>
      </c>
      <c r="E2290" s="136">
        <v>0</v>
      </c>
      <c r="F2290" s="136">
        <v>107.2</v>
      </c>
      <c r="G2290" s="137">
        <v>0</v>
      </c>
      <c r="H2290" s="142"/>
      <c r="I2290" s="142"/>
      <c r="J2290" s="142"/>
      <c r="K2290" s="142"/>
      <c r="L2290" s="143"/>
      <c r="M2290" s="143"/>
      <c r="N2290" s="143"/>
      <c r="Y2290" s="30">
        <f t="shared" si="35"/>
        <v>107.2</v>
      </c>
    </row>
    <row r="2291" spans="1:25" x14ac:dyDescent="0.2">
      <c r="A2291" s="134" t="s">
        <v>4597</v>
      </c>
      <c r="B2291" s="135" t="s">
        <v>4598</v>
      </c>
      <c r="C2291" s="136">
        <v>34611.19</v>
      </c>
      <c r="D2291" s="136">
        <v>657.61</v>
      </c>
      <c r="E2291" s="136">
        <v>0</v>
      </c>
      <c r="F2291" s="136">
        <v>657.61</v>
      </c>
      <c r="G2291" s="137">
        <v>0</v>
      </c>
      <c r="H2291" s="142"/>
      <c r="I2291" s="142"/>
      <c r="J2291" s="142"/>
      <c r="K2291" s="142"/>
      <c r="L2291" s="143"/>
      <c r="M2291" s="143"/>
      <c r="N2291" s="143"/>
      <c r="Y2291" s="30">
        <f t="shared" si="35"/>
        <v>657.61</v>
      </c>
    </row>
    <row r="2292" spans="1:25" x14ac:dyDescent="0.2">
      <c r="A2292" s="134" t="s">
        <v>4599</v>
      </c>
      <c r="B2292" s="135" t="s">
        <v>4600</v>
      </c>
      <c r="C2292" s="136">
        <v>200412.37</v>
      </c>
      <c r="D2292" s="136">
        <v>3807.84</v>
      </c>
      <c r="E2292" s="136">
        <v>0</v>
      </c>
      <c r="F2292" s="136">
        <v>3807.84</v>
      </c>
      <c r="G2292" s="137">
        <v>0</v>
      </c>
      <c r="H2292" s="142"/>
      <c r="I2292" s="142"/>
      <c r="J2292" s="142"/>
      <c r="K2292" s="142"/>
      <c r="L2292" s="143"/>
      <c r="M2292" s="143"/>
      <c r="N2292" s="143"/>
      <c r="Y2292" s="30">
        <f t="shared" si="35"/>
        <v>3807.84</v>
      </c>
    </row>
    <row r="2293" spans="1:25" x14ac:dyDescent="0.2">
      <c r="A2293" s="134" t="s">
        <v>4601</v>
      </c>
      <c r="B2293" s="135" t="s">
        <v>4602</v>
      </c>
      <c r="C2293" s="136">
        <v>7340.4</v>
      </c>
      <c r="D2293" s="136">
        <v>139.47</v>
      </c>
      <c r="E2293" s="136">
        <v>0</v>
      </c>
      <c r="F2293" s="136">
        <v>139.47</v>
      </c>
      <c r="G2293" s="137">
        <v>0</v>
      </c>
      <c r="H2293" s="142"/>
      <c r="I2293" s="142"/>
      <c r="J2293" s="142"/>
      <c r="K2293" s="142"/>
      <c r="L2293" s="143"/>
      <c r="M2293" s="143"/>
      <c r="N2293" s="143"/>
      <c r="Y2293" s="30">
        <f t="shared" si="35"/>
        <v>139.47</v>
      </c>
    </row>
    <row r="2294" spans="1:25" x14ac:dyDescent="0.2">
      <c r="A2294" s="134" t="s">
        <v>4603</v>
      </c>
      <c r="B2294" s="135" t="s">
        <v>4604</v>
      </c>
      <c r="C2294" s="136">
        <v>4728.76</v>
      </c>
      <c r="D2294" s="136">
        <v>89.85</v>
      </c>
      <c r="E2294" s="136">
        <v>0</v>
      </c>
      <c r="F2294" s="136">
        <v>89.85</v>
      </c>
      <c r="G2294" s="137">
        <v>0</v>
      </c>
      <c r="H2294" s="142"/>
      <c r="I2294" s="142"/>
      <c r="J2294" s="142"/>
      <c r="K2294" s="142"/>
      <c r="L2294" s="143"/>
      <c r="M2294" s="143"/>
      <c r="N2294" s="143"/>
      <c r="Y2294" s="30">
        <f t="shared" si="35"/>
        <v>89.85</v>
      </c>
    </row>
    <row r="2295" spans="1:25" x14ac:dyDescent="0.2">
      <c r="A2295" s="134" t="s">
        <v>4605</v>
      </c>
      <c r="B2295" s="135" t="s">
        <v>4606</v>
      </c>
      <c r="C2295" s="136">
        <v>15275.9</v>
      </c>
      <c r="D2295" s="136">
        <v>290.24</v>
      </c>
      <c r="E2295" s="136">
        <v>0</v>
      </c>
      <c r="F2295" s="136">
        <v>290.24</v>
      </c>
      <c r="G2295" s="137">
        <v>0</v>
      </c>
      <c r="H2295" s="142"/>
      <c r="I2295" s="142"/>
      <c r="J2295" s="142"/>
      <c r="K2295" s="142"/>
      <c r="L2295" s="143"/>
      <c r="M2295" s="143"/>
      <c r="N2295" s="143"/>
      <c r="Y2295" s="30">
        <f t="shared" si="35"/>
        <v>290.24</v>
      </c>
    </row>
    <row r="2296" spans="1:25" x14ac:dyDescent="0.2">
      <c r="A2296" s="134" t="s">
        <v>4607</v>
      </c>
      <c r="B2296" s="135" t="s">
        <v>4608</v>
      </c>
      <c r="C2296" s="136">
        <v>3695.79</v>
      </c>
      <c r="D2296" s="136">
        <v>70.22</v>
      </c>
      <c r="E2296" s="136">
        <v>0</v>
      </c>
      <c r="F2296" s="136">
        <v>70.22</v>
      </c>
      <c r="G2296" s="137">
        <v>0</v>
      </c>
      <c r="H2296" s="142"/>
      <c r="I2296" s="142"/>
      <c r="J2296" s="142"/>
      <c r="K2296" s="142"/>
      <c r="L2296" s="143"/>
      <c r="M2296" s="143"/>
      <c r="N2296" s="143"/>
      <c r="Y2296" s="30">
        <f t="shared" si="35"/>
        <v>70.22</v>
      </c>
    </row>
    <row r="2297" spans="1:25" x14ac:dyDescent="0.2">
      <c r="A2297" s="134" t="s">
        <v>4609</v>
      </c>
      <c r="B2297" s="135" t="s">
        <v>4610</v>
      </c>
      <c r="C2297" s="136">
        <v>44.33</v>
      </c>
      <c r="D2297" s="136">
        <v>0.84</v>
      </c>
      <c r="E2297" s="136">
        <v>0.84</v>
      </c>
      <c r="F2297" s="136">
        <v>0</v>
      </c>
      <c r="G2297" s="137">
        <v>30.8</v>
      </c>
      <c r="H2297" s="142"/>
      <c r="I2297" s="142"/>
      <c r="J2297" s="142"/>
      <c r="K2297" s="142"/>
      <c r="L2297" s="143"/>
      <c r="M2297" s="143"/>
      <c r="N2297" s="143"/>
      <c r="Y2297" s="30">
        <f t="shared" si="35"/>
        <v>0</v>
      </c>
    </row>
    <row r="2298" spans="1:25" x14ac:dyDescent="0.2">
      <c r="A2298" s="134" t="s">
        <v>4611</v>
      </c>
      <c r="B2298" s="135" t="s">
        <v>4612</v>
      </c>
      <c r="C2298" s="136">
        <v>5706.4</v>
      </c>
      <c r="D2298" s="136">
        <v>108.42</v>
      </c>
      <c r="E2298" s="136">
        <v>0</v>
      </c>
      <c r="F2298" s="136">
        <v>108.42</v>
      </c>
      <c r="G2298" s="137">
        <v>0</v>
      </c>
      <c r="H2298" s="142"/>
      <c r="I2298" s="142"/>
      <c r="J2298" s="142"/>
      <c r="K2298" s="142"/>
      <c r="L2298" s="143"/>
      <c r="M2298" s="143"/>
      <c r="N2298" s="143"/>
      <c r="Y2298" s="30">
        <f t="shared" si="35"/>
        <v>108.42</v>
      </c>
    </row>
    <row r="2299" spans="1:25" x14ac:dyDescent="0.2">
      <c r="A2299" s="134" t="s">
        <v>4613</v>
      </c>
      <c r="B2299" s="135" t="s">
        <v>4614</v>
      </c>
      <c r="C2299" s="136">
        <v>2296.48</v>
      </c>
      <c r="D2299" s="136">
        <v>43.63</v>
      </c>
      <c r="E2299" s="136">
        <v>0</v>
      </c>
      <c r="F2299" s="136">
        <v>43.63</v>
      </c>
      <c r="G2299" s="137">
        <v>0</v>
      </c>
      <c r="H2299" s="142"/>
      <c r="I2299" s="142"/>
      <c r="J2299" s="142"/>
      <c r="K2299" s="142"/>
      <c r="L2299" s="143"/>
      <c r="M2299" s="143"/>
      <c r="N2299" s="143"/>
      <c r="Y2299" s="30">
        <f t="shared" si="35"/>
        <v>43.63</v>
      </c>
    </row>
    <row r="2300" spans="1:25" x14ac:dyDescent="0.2">
      <c r="A2300" s="134" t="s">
        <v>4615</v>
      </c>
      <c r="B2300" s="135" t="s">
        <v>4616</v>
      </c>
      <c r="C2300" s="136">
        <v>13712.5</v>
      </c>
      <c r="D2300" s="136">
        <v>260.54000000000002</v>
      </c>
      <c r="E2300" s="136">
        <v>0</v>
      </c>
      <c r="F2300" s="136">
        <v>260.54000000000002</v>
      </c>
      <c r="G2300" s="137">
        <v>0</v>
      </c>
      <c r="H2300" s="142"/>
      <c r="I2300" s="142"/>
      <c r="J2300" s="142"/>
      <c r="K2300" s="142"/>
      <c r="L2300" s="143"/>
      <c r="M2300" s="143"/>
      <c r="N2300" s="143"/>
      <c r="Y2300" s="30">
        <f t="shared" si="35"/>
        <v>260.54000000000002</v>
      </c>
    </row>
    <row r="2301" spans="1:25" x14ac:dyDescent="0.2">
      <c r="A2301" s="134" t="s">
        <v>4617</v>
      </c>
      <c r="B2301" s="135" t="s">
        <v>4618</v>
      </c>
      <c r="C2301" s="136">
        <v>2434.8200000000002</v>
      </c>
      <c r="D2301" s="136">
        <v>46.26</v>
      </c>
      <c r="E2301" s="136">
        <v>0</v>
      </c>
      <c r="F2301" s="136">
        <v>46.26</v>
      </c>
      <c r="G2301" s="137">
        <v>0</v>
      </c>
      <c r="H2301" s="142"/>
      <c r="I2301" s="142"/>
      <c r="J2301" s="142"/>
      <c r="K2301" s="142"/>
      <c r="L2301" s="143"/>
      <c r="M2301" s="143"/>
      <c r="N2301" s="143"/>
      <c r="Y2301" s="30">
        <f t="shared" si="35"/>
        <v>46.26</v>
      </c>
    </row>
    <row r="2302" spans="1:25" x14ac:dyDescent="0.2">
      <c r="A2302" s="134" t="s">
        <v>4619</v>
      </c>
      <c r="B2302" s="135" t="s">
        <v>4620</v>
      </c>
      <c r="C2302" s="136">
        <v>7248.07</v>
      </c>
      <c r="D2302" s="136">
        <v>137.71</v>
      </c>
      <c r="E2302" s="136">
        <v>0</v>
      </c>
      <c r="F2302" s="136">
        <v>137.71</v>
      </c>
      <c r="G2302" s="137">
        <v>0</v>
      </c>
      <c r="H2302" s="142"/>
      <c r="I2302" s="142"/>
      <c r="J2302" s="142"/>
      <c r="K2302" s="142"/>
      <c r="L2302" s="143"/>
      <c r="M2302" s="143"/>
      <c r="N2302" s="143"/>
      <c r="Y2302" s="30">
        <f t="shared" si="35"/>
        <v>137.71</v>
      </c>
    </row>
    <row r="2303" spans="1:25" x14ac:dyDescent="0.2">
      <c r="A2303" s="134" t="s">
        <v>4621</v>
      </c>
      <c r="B2303" s="135" t="s">
        <v>4622</v>
      </c>
      <c r="C2303" s="136">
        <v>13354.47</v>
      </c>
      <c r="D2303" s="136">
        <v>253.74</v>
      </c>
      <c r="E2303" s="136">
        <v>0</v>
      </c>
      <c r="F2303" s="136">
        <v>253.74</v>
      </c>
      <c r="G2303" s="137">
        <v>0</v>
      </c>
      <c r="H2303" s="142"/>
      <c r="I2303" s="142"/>
      <c r="J2303" s="142"/>
      <c r="K2303" s="142"/>
      <c r="L2303" s="143"/>
      <c r="M2303" s="143"/>
      <c r="N2303" s="143"/>
      <c r="Y2303" s="30">
        <f t="shared" si="35"/>
        <v>253.74</v>
      </c>
    </row>
    <row r="2304" spans="1:25" x14ac:dyDescent="0.2">
      <c r="A2304" s="134" t="s">
        <v>4623</v>
      </c>
      <c r="B2304" s="135" t="s">
        <v>4624</v>
      </c>
      <c r="C2304" s="136">
        <v>7543.52</v>
      </c>
      <c r="D2304" s="136">
        <v>143.33000000000001</v>
      </c>
      <c r="E2304" s="136">
        <v>0</v>
      </c>
      <c r="F2304" s="136">
        <v>143.33000000000001</v>
      </c>
      <c r="G2304" s="137">
        <v>0</v>
      </c>
      <c r="H2304" s="142"/>
      <c r="I2304" s="142"/>
      <c r="J2304" s="142"/>
      <c r="K2304" s="142"/>
      <c r="L2304" s="143"/>
      <c r="M2304" s="143"/>
      <c r="N2304" s="143"/>
      <c r="Y2304" s="30">
        <f t="shared" si="35"/>
        <v>143.33000000000001</v>
      </c>
    </row>
    <row r="2305" spans="1:25" x14ac:dyDescent="0.2">
      <c r="A2305" s="134" t="s">
        <v>4625</v>
      </c>
      <c r="B2305" s="135" t="s">
        <v>4626</v>
      </c>
      <c r="C2305" s="136">
        <v>1830.16</v>
      </c>
      <c r="D2305" s="136">
        <v>34.770000000000003</v>
      </c>
      <c r="E2305" s="136">
        <v>0</v>
      </c>
      <c r="F2305" s="136">
        <v>34.770000000000003</v>
      </c>
      <c r="G2305" s="137">
        <v>0</v>
      </c>
      <c r="H2305" s="142"/>
      <c r="I2305" s="142"/>
      <c r="J2305" s="142"/>
      <c r="K2305" s="142"/>
      <c r="L2305" s="143"/>
      <c r="M2305" s="143"/>
      <c r="N2305" s="143"/>
      <c r="Y2305" s="30">
        <f t="shared" si="35"/>
        <v>34.770000000000003</v>
      </c>
    </row>
    <row r="2306" spans="1:25" x14ac:dyDescent="0.2">
      <c r="A2306" s="134" t="s">
        <v>4627</v>
      </c>
      <c r="B2306" s="135" t="s">
        <v>4628</v>
      </c>
      <c r="C2306" s="136">
        <v>831.01</v>
      </c>
      <c r="D2306" s="136">
        <v>15.79</v>
      </c>
      <c r="E2306" s="136">
        <v>0</v>
      </c>
      <c r="F2306" s="136">
        <v>15.79</v>
      </c>
      <c r="G2306" s="137">
        <v>0</v>
      </c>
      <c r="H2306" s="142"/>
      <c r="I2306" s="142"/>
      <c r="J2306" s="142"/>
      <c r="K2306" s="142"/>
      <c r="L2306" s="143"/>
      <c r="M2306" s="143"/>
      <c r="N2306" s="143"/>
      <c r="Y2306" s="30">
        <f t="shared" si="35"/>
        <v>15.79</v>
      </c>
    </row>
    <row r="2307" spans="1:25" x14ac:dyDescent="0.2">
      <c r="A2307" s="134" t="s">
        <v>4629</v>
      </c>
      <c r="B2307" s="135" t="s">
        <v>4630</v>
      </c>
      <c r="C2307" s="136">
        <v>8261.94</v>
      </c>
      <c r="D2307" s="136">
        <v>156.97999999999999</v>
      </c>
      <c r="E2307" s="136">
        <v>0</v>
      </c>
      <c r="F2307" s="136">
        <v>156.97999999999999</v>
      </c>
      <c r="G2307" s="137">
        <v>0</v>
      </c>
      <c r="H2307" s="142"/>
      <c r="I2307" s="142"/>
      <c r="J2307" s="142"/>
      <c r="K2307" s="142"/>
      <c r="L2307" s="143"/>
      <c r="M2307" s="143"/>
      <c r="N2307" s="143"/>
      <c r="Y2307" s="30">
        <f t="shared" si="35"/>
        <v>156.97999999999999</v>
      </c>
    </row>
    <row r="2308" spans="1:25" x14ac:dyDescent="0.2">
      <c r="A2308" s="134" t="s">
        <v>4631</v>
      </c>
      <c r="B2308" s="135" t="s">
        <v>4632</v>
      </c>
      <c r="C2308" s="136">
        <v>15726.24</v>
      </c>
      <c r="D2308" s="136">
        <v>298.8</v>
      </c>
      <c r="E2308" s="136">
        <v>0</v>
      </c>
      <c r="F2308" s="136">
        <v>298.8</v>
      </c>
      <c r="G2308" s="137">
        <v>0</v>
      </c>
      <c r="H2308" s="142"/>
      <c r="I2308" s="142"/>
      <c r="J2308" s="142"/>
      <c r="K2308" s="142"/>
      <c r="L2308" s="143"/>
      <c r="M2308" s="143"/>
      <c r="N2308" s="143"/>
      <c r="Y2308" s="30">
        <f t="shared" si="35"/>
        <v>298.8</v>
      </c>
    </row>
    <row r="2309" spans="1:25" x14ac:dyDescent="0.2">
      <c r="A2309" s="134" t="s">
        <v>4633</v>
      </c>
      <c r="B2309" s="135" t="s">
        <v>4634</v>
      </c>
      <c r="C2309" s="136">
        <v>66047.87</v>
      </c>
      <c r="D2309" s="136">
        <v>1254.9100000000001</v>
      </c>
      <c r="E2309" s="136">
        <v>0</v>
      </c>
      <c r="F2309" s="136">
        <v>1254.9100000000001</v>
      </c>
      <c r="G2309" s="137">
        <v>0</v>
      </c>
      <c r="H2309" s="142"/>
      <c r="I2309" s="142"/>
      <c r="J2309" s="142"/>
      <c r="K2309" s="142"/>
      <c r="L2309" s="143"/>
      <c r="M2309" s="143"/>
      <c r="N2309" s="143"/>
      <c r="Y2309" s="30">
        <f t="shared" si="35"/>
        <v>1254.9100000000001</v>
      </c>
    </row>
    <row r="2310" spans="1:25" x14ac:dyDescent="0.2">
      <c r="A2310" s="134" t="s">
        <v>4635</v>
      </c>
      <c r="B2310" s="135" t="s">
        <v>4636</v>
      </c>
      <c r="C2310" s="136">
        <v>26248.04</v>
      </c>
      <c r="D2310" s="136">
        <v>498.71</v>
      </c>
      <c r="E2310" s="136">
        <v>0</v>
      </c>
      <c r="F2310" s="136">
        <v>498.71</v>
      </c>
      <c r="G2310" s="137">
        <v>0</v>
      </c>
      <c r="H2310" s="142"/>
      <c r="I2310" s="142"/>
      <c r="J2310" s="142"/>
      <c r="K2310" s="142"/>
      <c r="L2310" s="143"/>
      <c r="M2310" s="143"/>
      <c r="N2310" s="143"/>
      <c r="Y2310" s="30">
        <f t="shared" si="35"/>
        <v>498.71</v>
      </c>
    </row>
    <row r="2311" spans="1:25" x14ac:dyDescent="0.2">
      <c r="A2311" s="134" t="s">
        <v>4637</v>
      </c>
      <c r="B2311" s="135" t="s">
        <v>4638</v>
      </c>
      <c r="C2311" s="136">
        <v>5175.8</v>
      </c>
      <c r="D2311" s="136">
        <v>98.34</v>
      </c>
      <c r="E2311" s="136">
        <v>0</v>
      </c>
      <c r="F2311" s="136">
        <v>98.34</v>
      </c>
      <c r="G2311" s="137">
        <v>0</v>
      </c>
      <c r="H2311" s="142"/>
      <c r="I2311" s="142"/>
      <c r="J2311" s="142"/>
      <c r="K2311" s="142"/>
      <c r="L2311" s="143"/>
      <c r="M2311" s="143"/>
      <c r="N2311" s="143"/>
      <c r="Y2311" s="30">
        <f t="shared" si="35"/>
        <v>98.34</v>
      </c>
    </row>
    <row r="2312" spans="1:25" x14ac:dyDescent="0.2">
      <c r="A2312" s="134" t="s">
        <v>4639</v>
      </c>
      <c r="B2312" s="135" t="s">
        <v>4640</v>
      </c>
      <c r="C2312" s="136">
        <v>3154.46</v>
      </c>
      <c r="D2312" s="136">
        <v>59.94</v>
      </c>
      <c r="E2312" s="136">
        <v>0</v>
      </c>
      <c r="F2312" s="136">
        <v>59.94</v>
      </c>
      <c r="G2312" s="137">
        <v>0</v>
      </c>
      <c r="H2312" s="142"/>
      <c r="I2312" s="142"/>
      <c r="J2312" s="142"/>
      <c r="K2312" s="142"/>
      <c r="L2312" s="143"/>
      <c r="M2312" s="143"/>
      <c r="N2312" s="143"/>
      <c r="Y2312" s="30">
        <f t="shared" si="35"/>
        <v>59.94</v>
      </c>
    </row>
    <row r="2313" spans="1:25" x14ac:dyDescent="0.2">
      <c r="A2313" s="134" t="s">
        <v>4641</v>
      </c>
      <c r="B2313" s="135" t="s">
        <v>4642</v>
      </c>
      <c r="C2313" s="136">
        <v>9271.48</v>
      </c>
      <c r="D2313" s="136">
        <v>176.16</v>
      </c>
      <c r="E2313" s="136">
        <v>0</v>
      </c>
      <c r="F2313" s="136">
        <v>176.16</v>
      </c>
      <c r="G2313" s="137">
        <v>0</v>
      </c>
      <c r="H2313" s="142"/>
      <c r="I2313" s="142"/>
      <c r="J2313" s="142"/>
      <c r="K2313" s="142"/>
      <c r="L2313" s="143"/>
      <c r="M2313" s="143"/>
      <c r="N2313" s="143"/>
      <c r="Y2313" s="30">
        <f t="shared" si="35"/>
        <v>176.16</v>
      </c>
    </row>
    <row r="2314" spans="1:25" x14ac:dyDescent="0.2">
      <c r="A2314" s="134" t="s">
        <v>4643</v>
      </c>
      <c r="B2314" s="135" t="s">
        <v>4644</v>
      </c>
      <c r="C2314" s="136">
        <v>5538.75</v>
      </c>
      <c r="D2314" s="136">
        <v>105.24</v>
      </c>
      <c r="E2314" s="136">
        <v>0</v>
      </c>
      <c r="F2314" s="136">
        <v>105.24</v>
      </c>
      <c r="G2314" s="137">
        <v>0</v>
      </c>
      <c r="H2314" s="142"/>
      <c r="I2314" s="142"/>
      <c r="J2314" s="142"/>
      <c r="K2314" s="142"/>
      <c r="L2314" s="143"/>
      <c r="M2314" s="143"/>
      <c r="N2314" s="143"/>
      <c r="Y2314" s="30">
        <f t="shared" si="35"/>
        <v>105.24</v>
      </c>
    </row>
    <row r="2315" spans="1:25" x14ac:dyDescent="0.2">
      <c r="A2315" s="134" t="s">
        <v>4645</v>
      </c>
      <c r="B2315" s="135" t="s">
        <v>4646</v>
      </c>
      <c r="C2315" s="136">
        <v>523.6</v>
      </c>
      <c r="D2315" s="136">
        <v>9.9499999999999993</v>
      </c>
      <c r="E2315" s="136">
        <v>0</v>
      </c>
      <c r="F2315" s="136">
        <v>9.9499999999999993</v>
      </c>
      <c r="G2315" s="137">
        <v>0</v>
      </c>
      <c r="H2315" s="142"/>
      <c r="I2315" s="142"/>
      <c r="J2315" s="142"/>
      <c r="K2315" s="142"/>
      <c r="L2315" s="143"/>
      <c r="M2315" s="143"/>
      <c r="N2315" s="143"/>
      <c r="Y2315" s="30">
        <f t="shared" si="35"/>
        <v>9.9499999999999993</v>
      </c>
    </row>
    <row r="2316" spans="1:25" x14ac:dyDescent="0.2">
      <c r="A2316" s="134" t="s">
        <v>4647</v>
      </c>
      <c r="B2316" s="135" t="s">
        <v>4648</v>
      </c>
      <c r="C2316" s="136">
        <v>2124.0700000000002</v>
      </c>
      <c r="D2316" s="136">
        <v>40.36</v>
      </c>
      <c r="E2316" s="136">
        <v>0</v>
      </c>
      <c r="F2316" s="136">
        <v>40.36</v>
      </c>
      <c r="G2316" s="137">
        <v>0</v>
      </c>
      <c r="H2316" s="142"/>
      <c r="I2316" s="142"/>
      <c r="J2316" s="142"/>
      <c r="K2316" s="142"/>
      <c r="L2316" s="143"/>
      <c r="M2316" s="143"/>
      <c r="N2316" s="143"/>
      <c r="Y2316" s="30">
        <f t="shared" si="35"/>
        <v>40.36</v>
      </c>
    </row>
    <row r="2317" spans="1:25" x14ac:dyDescent="0.2">
      <c r="A2317" s="134" t="s">
        <v>4649</v>
      </c>
      <c r="B2317" s="135" t="s">
        <v>4650</v>
      </c>
      <c r="C2317" s="136">
        <v>6112.72</v>
      </c>
      <c r="D2317" s="136">
        <v>116.14</v>
      </c>
      <c r="E2317" s="136">
        <v>0</v>
      </c>
      <c r="F2317" s="136">
        <v>116.14</v>
      </c>
      <c r="G2317" s="137">
        <v>0</v>
      </c>
      <c r="H2317" s="142"/>
      <c r="I2317" s="142"/>
      <c r="J2317" s="142"/>
      <c r="K2317" s="142"/>
      <c r="L2317" s="143"/>
      <c r="M2317" s="143"/>
      <c r="N2317" s="143"/>
      <c r="Y2317" s="30">
        <f t="shared" si="35"/>
        <v>116.14</v>
      </c>
    </row>
    <row r="2318" spans="1:25" x14ac:dyDescent="0.2">
      <c r="A2318" s="134" t="s">
        <v>4651</v>
      </c>
      <c r="B2318" s="135" t="s">
        <v>4652</v>
      </c>
      <c r="C2318" s="136">
        <v>3977.61</v>
      </c>
      <c r="D2318" s="136">
        <v>75.58</v>
      </c>
      <c r="E2318" s="136">
        <v>0</v>
      </c>
      <c r="F2318" s="136">
        <v>75.58</v>
      </c>
      <c r="G2318" s="137">
        <v>0</v>
      </c>
      <c r="H2318" s="142"/>
      <c r="I2318" s="142"/>
      <c r="J2318" s="142"/>
      <c r="K2318" s="142"/>
      <c r="L2318" s="143"/>
      <c r="M2318" s="143"/>
      <c r="N2318" s="143"/>
      <c r="Y2318" s="30">
        <f t="shared" si="35"/>
        <v>75.58</v>
      </c>
    </row>
    <row r="2319" spans="1:25" x14ac:dyDescent="0.2">
      <c r="A2319" s="134" t="s">
        <v>4653</v>
      </c>
      <c r="B2319" s="135" t="s">
        <v>4654</v>
      </c>
      <c r="C2319" s="136">
        <v>4841.99</v>
      </c>
      <c r="D2319" s="136">
        <v>92</v>
      </c>
      <c r="E2319" s="136">
        <v>0</v>
      </c>
      <c r="F2319" s="136">
        <v>92</v>
      </c>
      <c r="G2319" s="137">
        <v>0</v>
      </c>
      <c r="H2319" s="142"/>
      <c r="I2319" s="142"/>
      <c r="J2319" s="142"/>
      <c r="K2319" s="142"/>
      <c r="L2319" s="143"/>
      <c r="M2319" s="143"/>
      <c r="N2319" s="143"/>
      <c r="Y2319" s="30">
        <f t="shared" ref="Y2319:Y2382" si="36">W2319+R2319+M2319+F2319</f>
        <v>92</v>
      </c>
    </row>
    <row r="2320" spans="1:25" x14ac:dyDescent="0.2">
      <c r="A2320" s="134" t="s">
        <v>4655</v>
      </c>
      <c r="B2320" s="135" t="s">
        <v>4656</v>
      </c>
      <c r="C2320" s="136">
        <v>6805.61</v>
      </c>
      <c r="D2320" s="136">
        <v>129.31</v>
      </c>
      <c r="E2320" s="136">
        <v>0</v>
      </c>
      <c r="F2320" s="136">
        <v>129.31</v>
      </c>
      <c r="G2320" s="137">
        <v>0</v>
      </c>
      <c r="H2320" s="142"/>
      <c r="I2320" s="142"/>
      <c r="J2320" s="142"/>
      <c r="K2320" s="142"/>
      <c r="L2320" s="143"/>
      <c r="M2320" s="143"/>
      <c r="N2320" s="143"/>
      <c r="Y2320" s="30">
        <f t="shared" si="36"/>
        <v>129.31</v>
      </c>
    </row>
    <row r="2321" spans="1:25" x14ac:dyDescent="0.2">
      <c r="A2321" s="134" t="s">
        <v>4657</v>
      </c>
      <c r="B2321" s="135" t="s">
        <v>4658</v>
      </c>
      <c r="C2321" s="136">
        <v>24354.58</v>
      </c>
      <c r="D2321" s="136">
        <v>462.74</v>
      </c>
      <c r="E2321" s="136">
        <v>0</v>
      </c>
      <c r="F2321" s="136">
        <v>462.74</v>
      </c>
      <c r="G2321" s="137">
        <v>0</v>
      </c>
      <c r="H2321" s="142"/>
      <c r="I2321" s="142"/>
      <c r="J2321" s="142"/>
      <c r="K2321" s="142"/>
      <c r="L2321" s="143"/>
      <c r="M2321" s="143"/>
      <c r="N2321" s="143"/>
      <c r="Y2321" s="30">
        <f t="shared" si="36"/>
        <v>462.74</v>
      </c>
    </row>
    <row r="2322" spans="1:25" x14ac:dyDescent="0.2">
      <c r="A2322" s="134" t="s">
        <v>4659</v>
      </c>
      <c r="B2322" s="135" t="s">
        <v>4660</v>
      </c>
      <c r="C2322" s="136">
        <v>2978.7</v>
      </c>
      <c r="D2322" s="136">
        <v>56.6</v>
      </c>
      <c r="E2322" s="136">
        <v>0</v>
      </c>
      <c r="F2322" s="136">
        <v>56.6</v>
      </c>
      <c r="G2322" s="137">
        <v>0</v>
      </c>
      <c r="H2322" s="142"/>
      <c r="I2322" s="142"/>
      <c r="J2322" s="142"/>
      <c r="K2322" s="142"/>
      <c r="L2322" s="143"/>
      <c r="M2322" s="143"/>
      <c r="N2322" s="143"/>
      <c r="Y2322" s="30">
        <f t="shared" si="36"/>
        <v>56.6</v>
      </c>
    </row>
    <row r="2323" spans="1:25" x14ac:dyDescent="0.2">
      <c r="A2323" s="134" t="s">
        <v>4661</v>
      </c>
      <c r="B2323" s="135" t="s">
        <v>4662</v>
      </c>
      <c r="C2323" s="136">
        <v>39589.279999999999</v>
      </c>
      <c r="D2323" s="136">
        <v>752.2</v>
      </c>
      <c r="E2323" s="136">
        <v>0</v>
      </c>
      <c r="F2323" s="136">
        <v>752.2</v>
      </c>
      <c r="G2323" s="137">
        <v>0</v>
      </c>
      <c r="H2323" s="142"/>
      <c r="I2323" s="142"/>
      <c r="J2323" s="142"/>
      <c r="K2323" s="142"/>
      <c r="L2323" s="143"/>
      <c r="M2323" s="143"/>
      <c r="N2323" s="143"/>
      <c r="Y2323" s="30">
        <f t="shared" si="36"/>
        <v>752.2</v>
      </c>
    </row>
    <row r="2324" spans="1:25" x14ac:dyDescent="0.2">
      <c r="A2324" s="134" t="s">
        <v>4663</v>
      </c>
      <c r="B2324" s="135" t="s">
        <v>4664</v>
      </c>
      <c r="C2324" s="136">
        <v>27291.4</v>
      </c>
      <c r="D2324" s="136">
        <v>518.54</v>
      </c>
      <c r="E2324" s="136">
        <v>0</v>
      </c>
      <c r="F2324" s="136">
        <v>518.54</v>
      </c>
      <c r="G2324" s="137">
        <v>0</v>
      </c>
      <c r="H2324" s="142"/>
      <c r="I2324" s="142"/>
      <c r="J2324" s="142"/>
      <c r="K2324" s="142"/>
      <c r="L2324" s="143"/>
      <c r="M2324" s="143"/>
      <c r="N2324" s="143"/>
      <c r="Y2324" s="30">
        <f t="shared" si="36"/>
        <v>518.54</v>
      </c>
    </row>
    <row r="2325" spans="1:25" x14ac:dyDescent="0.2">
      <c r="A2325" s="134" t="s">
        <v>4665</v>
      </c>
      <c r="B2325" s="135" t="s">
        <v>4666</v>
      </c>
      <c r="C2325" s="136">
        <v>19856.669999999998</v>
      </c>
      <c r="D2325" s="136">
        <v>377.28</v>
      </c>
      <c r="E2325" s="136">
        <v>0</v>
      </c>
      <c r="F2325" s="136">
        <v>377.28</v>
      </c>
      <c r="G2325" s="137">
        <v>0</v>
      </c>
      <c r="H2325" s="142"/>
      <c r="I2325" s="142"/>
      <c r="J2325" s="142"/>
      <c r="K2325" s="142"/>
      <c r="L2325" s="143"/>
      <c r="M2325" s="143"/>
      <c r="N2325" s="143"/>
      <c r="Y2325" s="30">
        <f t="shared" si="36"/>
        <v>377.28</v>
      </c>
    </row>
    <row r="2326" spans="1:25" x14ac:dyDescent="0.2">
      <c r="A2326" s="134" t="s">
        <v>4667</v>
      </c>
      <c r="B2326" s="135" t="s">
        <v>4668</v>
      </c>
      <c r="C2326" s="136">
        <v>13204.4</v>
      </c>
      <c r="D2326" s="136">
        <v>250.88</v>
      </c>
      <c r="E2326" s="136">
        <v>0</v>
      </c>
      <c r="F2326" s="136">
        <v>250.88</v>
      </c>
      <c r="G2326" s="137">
        <v>0</v>
      </c>
      <c r="H2326" s="142"/>
      <c r="I2326" s="142"/>
      <c r="J2326" s="142"/>
      <c r="K2326" s="142"/>
      <c r="L2326" s="143"/>
      <c r="M2326" s="143"/>
      <c r="N2326" s="143"/>
      <c r="Y2326" s="30">
        <f t="shared" si="36"/>
        <v>250.88</v>
      </c>
    </row>
    <row r="2327" spans="1:25" x14ac:dyDescent="0.2">
      <c r="A2327" s="134" t="s">
        <v>4669</v>
      </c>
      <c r="B2327" s="135" t="s">
        <v>4670</v>
      </c>
      <c r="C2327" s="136">
        <v>12851.72</v>
      </c>
      <c r="D2327" s="136">
        <v>244.18</v>
      </c>
      <c r="E2327" s="136">
        <v>0</v>
      </c>
      <c r="F2327" s="136">
        <v>244.18</v>
      </c>
      <c r="G2327" s="137">
        <v>0</v>
      </c>
      <c r="H2327" s="142"/>
      <c r="I2327" s="142"/>
      <c r="J2327" s="142"/>
      <c r="K2327" s="142"/>
      <c r="L2327" s="143"/>
      <c r="M2327" s="143"/>
      <c r="N2327" s="143"/>
      <c r="Y2327" s="30">
        <f t="shared" si="36"/>
        <v>244.18</v>
      </c>
    </row>
    <row r="2328" spans="1:25" x14ac:dyDescent="0.2">
      <c r="A2328" s="134" t="s">
        <v>4671</v>
      </c>
      <c r="B2328" s="135" t="s">
        <v>4672</v>
      </c>
      <c r="C2328" s="136">
        <v>47994.28</v>
      </c>
      <c r="D2328" s="136">
        <v>911.89</v>
      </c>
      <c r="E2328" s="136">
        <v>0</v>
      </c>
      <c r="F2328" s="136">
        <v>911.89</v>
      </c>
      <c r="G2328" s="137">
        <v>0</v>
      </c>
      <c r="H2328" s="142"/>
      <c r="I2328" s="142"/>
      <c r="J2328" s="142"/>
      <c r="K2328" s="142"/>
      <c r="L2328" s="143"/>
      <c r="M2328" s="143"/>
      <c r="N2328" s="143"/>
      <c r="Y2328" s="30">
        <f t="shared" si="36"/>
        <v>911.89</v>
      </c>
    </row>
    <row r="2329" spans="1:25" x14ac:dyDescent="0.2">
      <c r="A2329" s="134" t="s">
        <v>4673</v>
      </c>
      <c r="B2329" s="135" t="s">
        <v>4674</v>
      </c>
      <c r="C2329" s="136">
        <v>7336.38</v>
      </c>
      <c r="D2329" s="136">
        <v>139.38999999999999</v>
      </c>
      <c r="E2329" s="136">
        <v>0</v>
      </c>
      <c r="F2329" s="136">
        <v>139.38999999999999</v>
      </c>
      <c r="G2329" s="137">
        <v>0</v>
      </c>
      <c r="H2329" s="142"/>
      <c r="I2329" s="142"/>
      <c r="J2329" s="142"/>
      <c r="K2329" s="142"/>
      <c r="L2329" s="143"/>
      <c r="M2329" s="143"/>
      <c r="N2329" s="143"/>
      <c r="Y2329" s="30">
        <f t="shared" si="36"/>
        <v>139.38999999999999</v>
      </c>
    </row>
    <row r="2330" spans="1:25" x14ac:dyDescent="0.2">
      <c r="A2330" s="134" t="s">
        <v>4675</v>
      </c>
      <c r="B2330" s="135" t="s">
        <v>4676</v>
      </c>
      <c r="C2330" s="136">
        <v>1511.82</v>
      </c>
      <c r="D2330" s="136">
        <v>28.73</v>
      </c>
      <c r="E2330" s="136">
        <v>0</v>
      </c>
      <c r="F2330" s="136">
        <v>28.73</v>
      </c>
      <c r="G2330" s="137">
        <v>0</v>
      </c>
      <c r="H2330" s="142"/>
      <c r="I2330" s="142"/>
      <c r="J2330" s="142"/>
      <c r="K2330" s="142"/>
      <c r="L2330" s="143"/>
      <c r="M2330" s="143"/>
      <c r="N2330" s="143"/>
      <c r="Y2330" s="30">
        <f t="shared" si="36"/>
        <v>28.73</v>
      </c>
    </row>
    <row r="2331" spans="1:25" x14ac:dyDescent="0.2">
      <c r="A2331" s="134" t="s">
        <v>4677</v>
      </c>
      <c r="B2331" s="135" t="s">
        <v>4678</v>
      </c>
      <c r="C2331" s="136">
        <v>374.71</v>
      </c>
      <c r="D2331" s="136">
        <v>7.12</v>
      </c>
      <c r="E2331" s="136">
        <v>7.12</v>
      </c>
      <c r="F2331" s="136">
        <v>0</v>
      </c>
      <c r="G2331" s="137">
        <v>317.63</v>
      </c>
      <c r="H2331" s="142"/>
      <c r="I2331" s="142"/>
      <c r="J2331" s="142"/>
      <c r="K2331" s="142"/>
      <c r="L2331" s="143"/>
      <c r="M2331" s="143"/>
      <c r="N2331" s="143"/>
      <c r="Y2331" s="30">
        <f t="shared" si="36"/>
        <v>0</v>
      </c>
    </row>
    <row r="2332" spans="1:25" x14ac:dyDescent="0.2">
      <c r="A2332" s="134" t="s">
        <v>4679</v>
      </c>
      <c r="B2332" s="135" t="s">
        <v>4680</v>
      </c>
      <c r="C2332" s="136">
        <v>4361.53</v>
      </c>
      <c r="D2332" s="136">
        <v>82.87</v>
      </c>
      <c r="E2332" s="136">
        <v>0</v>
      </c>
      <c r="F2332" s="136">
        <v>82.87</v>
      </c>
      <c r="G2332" s="137">
        <v>0</v>
      </c>
      <c r="H2332" s="142"/>
      <c r="I2332" s="142"/>
      <c r="J2332" s="142"/>
      <c r="K2332" s="142"/>
      <c r="L2332" s="143"/>
      <c r="M2332" s="143"/>
      <c r="N2332" s="143"/>
      <c r="Y2332" s="30">
        <f t="shared" si="36"/>
        <v>82.87</v>
      </c>
    </row>
    <row r="2333" spans="1:25" x14ac:dyDescent="0.2">
      <c r="A2333" s="134" t="s">
        <v>4681</v>
      </c>
      <c r="B2333" s="135" t="s">
        <v>4682</v>
      </c>
      <c r="C2333" s="136">
        <v>20561.77</v>
      </c>
      <c r="D2333" s="136">
        <v>390.67</v>
      </c>
      <c r="E2333" s="136">
        <v>0</v>
      </c>
      <c r="F2333" s="136">
        <v>390.67</v>
      </c>
      <c r="G2333" s="137">
        <v>0</v>
      </c>
      <c r="H2333" s="142"/>
      <c r="I2333" s="142"/>
      <c r="J2333" s="142"/>
      <c r="K2333" s="142"/>
      <c r="L2333" s="143"/>
      <c r="M2333" s="143"/>
      <c r="N2333" s="143"/>
      <c r="Y2333" s="30">
        <f t="shared" si="36"/>
        <v>390.67</v>
      </c>
    </row>
    <row r="2334" spans="1:25" x14ac:dyDescent="0.2">
      <c r="A2334" s="134" t="s">
        <v>4683</v>
      </c>
      <c r="B2334" s="135" t="s">
        <v>4684</v>
      </c>
      <c r="C2334" s="136">
        <v>14630.23</v>
      </c>
      <c r="D2334" s="136">
        <v>277.98</v>
      </c>
      <c r="E2334" s="136">
        <v>0</v>
      </c>
      <c r="F2334" s="136">
        <v>277.98</v>
      </c>
      <c r="G2334" s="137">
        <v>0</v>
      </c>
      <c r="H2334" s="142"/>
      <c r="I2334" s="142"/>
      <c r="J2334" s="142"/>
      <c r="K2334" s="142"/>
      <c r="L2334" s="143"/>
      <c r="M2334" s="143"/>
      <c r="N2334" s="143"/>
      <c r="Y2334" s="30">
        <f t="shared" si="36"/>
        <v>277.98</v>
      </c>
    </row>
    <row r="2335" spans="1:25" x14ac:dyDescent="0.2">
      <c r="A2335" s="134" t="s">
        <v>4685</v>
      </c>
      <c r="B2335" s="135" t="s">
        <v>4686</v>
      </c>
      <c r="C2335" s="136">
        <v>2652.94</v>
      </c>
      <c r="D2335" s="136">
        <v>50.41</v>
      </c>
      <c r="E2335" s="136">
        <v>0</v>
      </c>
      <c r="F2335" s="136">
        <v>50.41</v>
      </c>
      <c r="G2335" s="137">
        <v>0</v>
      </c>
      <c r="H2335" s="142"/>
      <c r="I2335" s="142"/>
      <c r="J2335" s="142"/>
      <c r="K2335" s="142"/>
      <c r="L2335" s="143"/>
      <c r="M2335" s="143"/>
      <c r="N2335" s="143"/>
      <c r="Y2335" s="30">
        <f t="shared" si="36"/>
        <v>50.41</v>
      </c>
    </row>
    <row r="2336" spans="1:25" x14ac:dyDescent="0.2">
      <c r="A2336" s="134" t="s">
        <v>4687</v>
      </c>
      <c r="B2336" s="135" t="s">
        <v>4688</v>
      </c>
      <c r="C2336" s="136">
        <v>20623.61</v>
      </c>
      <c r="D2336" s="136">
        <v>391.85</v>
      </c>
      <c r="E2336" s="136">
        <v>0</v>
      </c>
      <c r="F2336" s="136">
        <v>391.85</v>
      </c>
      <c r="G2336" s="137">
        <v>0</v>
      </c>
      <c r="H2336" s="142"/>
      <c r="I2336" s="142"/>
      <c r="J2336" s="142"/>
      <c r="K2336" s="142"/>
      <c r="L2336" s="143"/>
      <c r="M2336" s="143"/>
      <c r="N2336" s="143"/>
      <c r="Y2336" s="30">
        <f t="shared" si="36"/>
        <v>391.85</v>
      </c>
    </row>
    <row r="2337" spans="1:25" x14ac:dyDescent="0.2">
      <c r="A2337" s="134" t="s">
        <v>4689</v>
      </c>
      <c r="B2337" s="135" t="s">
        <v>4690</v>
      </c>
      <c r="C2337" s="136">
        <v>115023.14</v>
      </c>
      <c r="D2337" s="136">
        <v>2185.44</v>
      </c>
      <c r="E2337" s="136">
        <v>0</v>
      </c>
      <c r="F2337" s="136">
        <v>2185.44</v>
      </c>
      <c r="G2337" s="137">
        <v>0</v>
      </c>
      <c r="H2337" s="142"/>
      <c r="I2337" s="142"/>
      <c r="J2337" s="142"/>
      <c r="K2337" s="142"/>
      <c r="L2337" s="143"/>
      <c r="M2337" s="143"/>
      <c r="N2337" s="143"/>
      <c r="Y2337" s="30">
        <f t="shared" si="36"/>
        <v>2185.44</v>
      </c>
    </row>
    <row r="2338" spans="1:25" x14ac:dyDescent="0.2">
      <c r="A2338" s="134" t="s">
        <v>4691</v>
      </c>
      <c r="B2338" s="135" t="s">
        <v>4692</v>
      </c>
      <c r="C2338" s="136">
        <v>31142</v>
      </c>
      <c r="D2338" s="136">
        <v>591.70000000000005</v>
      </c>
      <c r="E2338" s="136">
        <v>0</v>
      </c>
      <c r="F2338" s="136">
        <v>591.70000000000005</v>
      </c>
      <c r="G2338" s="137">
        <v>0</v>
      </c>
      <c r="H2338" s="142"/>
      <c r="I2338" s="142"/>
      <c r="J2338" s="142"/>
      <c r="K2338" s="142"/>
      <c r="L2338" s="143"/>
      <c r="M2338" s="143"/>
      <c r="N2338" s="143"/>
      <c r="Y2338" s="30">
        <f t="shared" si="36"/>
        <v>591.70000000000005</v>
      </c>
    </row>
    <row r="2339" spans="1:25" x14ac:dyDescent="0.2">
      <c r="A2339" s="134" t="s">
        <v>4693</v>
      </c>
      <c r="B2339" s="135" t="s">
        <v>4694</v>
      </c>
      <c r="C2339" s="136">
        <v>3635.28</v>
      </c>
      <c r="D2339" s="136">
        <v>69.069999999999993</v>
      </c>
      <c r="E2339" s="136">
        <v>0</v>
      </c>
      <c r="F2339" s="136">
        <v>69.069999999999993</v>
      </c>
      <c r="G2339" s="137">
        <v>0</v>
      </c>
      <c r="H2339" s="142"/>
      <c r="I2339" s="142"/>
      <c r="J2339" s="142"/>
      <c r="K2339" s="142"/>
      <c r="L2339" s="143"/>
      <c r="M2339" s="143"/>
      <c r="N2339" s="143"/>
      <c r="Y2339" s="30">
        <f t="shared" si="36"/>
        <v>69.069999999999993</v>
      </c>
    </row>
    <row r="2340" spans="1:25" x14ac:dyDescent="0.2">
      <c r="A2340" s="134" t="s">
        <v>4695</v>
      </c>
      <c r="B2340" s="135" t="s">
        <v>4696</v>
      </c>
      <c r="C2340" s="136">
        <v>3339.95</v>
      </c>
      <c r="D2340" s="136">
        <v>63.46</v>
      </c>
      <c r="E2340" s="136">
        <v>0</v>
      </c>
      <c r="F2340" s="136">
        <v>63.46</v>
      </c>
      <c r="G2340" s="137">
        <v>0</v>
      </c>
      <c r="H2340" s="142"/>
      <c r="I2340" s="142"/>
      <c r="J2340" s="142"/>
      <c r="K2340" s="142"/>
      <c r="L2340" s="143"/>
      <c r="M2340" s="143"/>
      <c r="N2340" s="143"/>
      <c r="Y2340" s="30">
        <f t="shared" si="36"/>
        <v>63.46</v>
      </c>
    </row>
    <row r="2341" spans="1:25" x14ac:dyDescent="0.2">
      <c r="A2341" s="134" t="s">
        <v>4697</v>
      </c>
      <c r="B2341" s="135" t="s">
        <v>4698</v>
      </c>
      <c r="C2341" s="136">
        <v>18642.75</v>
      </c>
      <c r="D2341" s="136">
        <v>354.21</v>
      </c>
      <c r="E2341" s="136">
        <v>0</v>
      </c>
      <c r="F2341" s="136">
        <v>354.21</v>
      </c>
      <c r="G2341" s="137">
        <v>0</v>
      </c>
      <c r="H2341" s="142"/>
      <c r="I2341" s="142"/>
      <c r="J2341" s="142"/>
      <c r="K2341" s="142"/>
      <c r="L2341" s="143"/>
      <c r="M2341" s="143"/>
      <c r="N2341" s="143"/>
      <c r="Y2341" s="30">
        <f t="shared" si="36"/>
        <v>354.21</v>
      </c>
    </row>
    <row r="2342" spans="1:25" x14ac:dyDescent="0.2">
      <c r="A2342" s="134" t="s">
        <v>4699</v>
      </c>
      <c r="B2342" s="135" t="s">
        <v>4700</v>
      </c>
      <c r="C2342" s="136">
        <v>6029.05</v>
      </c>
      <c r="D2342" s="136">
        <v>114.55</v>
      </c>
      <c r="E2342" s="136">
        <v>0</v>
      </c>
      <c r="F2342" s="136">
        <v>114.55</v>
      </c>
      <c r="G2342" s="137">
        <v>0</v>
      </c>
      <c r="H2342" s="142"/>
      <c r="I2342" s="142"/>
      <c r="J2342" s="142"/>
      <c r="K2342" s="142"/>
      <c r="L2342" s="143"/>
      <c r="M2342" s="143"/>
      <c r="N2342" s="143"/>
      <c r="Y2342" s="30">
        <f t="shared" si="36"/>
        <v>114.55</v>
      </c>
    </row>
    <row r="2343" spans="1:25" x14ac:dyDescent="0.2">
      <c r="A2343" s="134" t="s">
        <v>4701</v>
      </c>
      <c r="B2343" s="135" t="s">
        <v>4702</v>
      </c>
      <c r="C2343" s="136">
        <v>6345.18</v>
      </c>
      <c r="D2343" s="136">
        <v>120.56</v>
      </c>
      <c r="E2343" s="136">
        <v>0</v>
      </c>
      <c r="F2343" s="136">
        <v>120.56</v>
      </c>
      <c r="G2343" s="137">
        <v>0</v>
      </c>
      <c r="H2343" s="142"/>
      <c r="I2343" s="142"/>
      <c r="J2343" s="142"/>
      <c r="K2343" s="142"/>
      <c r="L2343" s="143"/>
      <c r="M2343" s="143"/>
      <c r="N2343" s="143"/>
      <c r="Y2343" s="30">
        <f t="shared" si="36"/>
        <v>120.56</v>
      </c>
    </row>
    <row r="2344" spans="1:25" x14ac:dyDescent="0.2">
      <c r="A2344" s="134" t="s">
        <v>4703</v>
      </c>
      <c r="B2344" s="135" t="s">
        <v>4704</v>
      </c>
      <c r="C2344" s="136">
        <v>2049.6</v>
      </c>
      <c r="D2344" s="136">
        <v>38.94</v>
      </c>
      <c r="E2344" s="136">
        <v>0</v>
      </c>
      <c r="F2344" s="136">
        <v>38.94</v>
      </c>
      <c r="G2344" s="137">
        <v>0</v>
      </c>
      <c r="H2344" s="142"/>
      <c r="I2344" s="142"/>
      <c r="J2344" s="142"/>
      <c r="K2344" s="142"/>
      <c r="L2344" s="143"/>
      <c r="M2344" s="143"/>
      <c r="N2344" s="143"/>
      <c r="Y2344" s="30">
        <f t="shared" si="36"/>
        <v>38.94</v>
      </c>
    </row>
    <row r="2345" spans="1:25" x14ac:dyDescent="0.2">
      <c r="A2345" s="134" t="s">
        <v>4705</v>
      </c>
      <c r="B2345" s="135" t="s">
        <v>4706</v>
      </c>
      <c r="C2345" s="136">
        <v>32079.59</v>
      </c>
      <c r="D2345" s="136">
        <v>609.51</v>
      </c>
      <c r="E2345" s="136">
        <v>0</v>
      </c>
      <c r="F2345" s="136">
        <v>609.51</v>
      </c>
      <c r="G2345" s="137">
        <v>0</v>
      </c>
      <c r="H2345" s="142"/>
      <c r="I2345" s="142"/>
      <c r="J2345" s="142"/>
      <c r="K2345" s="142"/>
      <c r="L2345" s="143"/>
      <c r="M2345" s="143"/>
      <c r="N2345" s="143"/>
      <c r="Y2345" s="30">
        <f t="shared" si="36"/>
        <v>609.51</v>
      </c>
    </row>
    <row r="2346" spans="1:25" x14ac:dyDescent="0.2">
      <c r="A2346" s="134" t="s">
        <v>4707</v>
      </c>
      <c r="B2346" s="135" t="s">
        <v>4708</v>
      </c>
      <c r="C2346" s="136">
        <v>2416.44</v>
      </c>
      <c r="D2346" s="136">
        <v>45.91</v>
      </c>
      <c r="E2346" s="136">
        <v>0</v>
      </c>
      <c r="F2346" s="136">
        <v>45.91</v>
      </c>
      <c r="G2346" s="137">
        <v>0</v>
      </c>
      <c r="H2346" s="142"/>
      <c r="I2346" s="142"/>
      <c r="J2346" s="142"/>
      <c r="K2346" s="142"/>
      <c r="L2346" s="143"/>
      <c r="M2346" s="143"/>
      <c r="N2346" s="143"/>
      <c r="Y2346" s="30">
        <f t="shared" si="36"/>
        <v>45.91</v>
      </c>
    </row>
    <row r="2347" spans="1:25" x14ac:dyDescent="0.2">
      <c r="A2347" s="134" t="s">
        <v>4709</v>
      </c>
      <c r="B2347" s="135" t="s">
        <v>4710</v>
      </c>
      <c r="C2347" s="136">
        <v>18566.650000000001</v>
      </c>
      <c r="D2347" s="136">
        <v>352.77</v>
      </c>
      <c r="E2347" s="136">
        <v>0</v>
      </c>
      <c r="F2347" s="136">
        <v>352.77</v>
      </c>
      <c r="G2347" s="137">
        <v>0</v>
      </c>
      <c r="H2347" s="142"/>
      <c r="I2347" s="142"/>
      <c r="J2347" s="142"/>
      <c r="K2347" s="142"/>
      <c r="L2347" s="143"/>
      <c r="M2347" s="143"/>
      <c r="N2347" s="143"/>
      <c r="Y2347" s="30">
        <f t="shared" si="36"/>
        <v>352.77</v>
      </c>
    </row>
    <row r="2348" spans="1:25" x14ac:dyDescent="0.2">
      <c r="A2348" s="134" t="s">
        <v>4711</v>
      </c>
      <c r="B2348" s="135" t="s">
        <v>4712</v>
      </c>
      <c r="C2348" s="136">
        <v>483403.79</v>
      </c>
      <c r="D2348" s="136">
        <v>9184.67</v>
      </c>
      <c r="E2348" s="136">
        <v>0</v>
      </c>
      <c r="F2348" s="136">
        <v>9184.67</v>
      </c>
      <c r="G2348" s="137">
        <v>0</v>
      </c>
      <c r="H2348" s="142"/>
      <c r="I2348" s="142"/>
      <c r="J2348" s="142"/>
      <c r="K2348" s="142"/>
      <c r="L2348" s="143"/>
      <c r="M2348" s="143"/>
      <c r="N2348" s="143"/>
      <c r="Y2348" s="30">
        <f t="shared" si="36"/>
        <v>9184.67</v>
      </c>
    </row>
    <row r="2349" spans="1:25" x14ac:dyDescent="0.2">
      <c r="A2349" s="134" t="s">
        <v>4713</v>
      </c>
      <c r="B2349" s="135" t="s">
        <v>4714</v>
      </c>
      <c r="C2349" s="136">
        <v>4159.13</v>
      </c>
      <c r="D2349" s="136">
        <v>79.02</v>
      </c>
      <c r="E2349" s="136">
        <v>0</v>
      </c>
      <c r="F2349" s="136">
        <v>79.02</v>
      </c>
      <c r="G2349" s="137">
        <v>0</v>
      </c>
      <c r="H2349" s="142"/>
      <c r="I2349" s="142"/>
      <c r="J2349" s="142"/>
      <c r="K2349" s="142"/>
      <c r="L2349" s="143"/>
      <c r="M2349" s="143"/>
      <c r="N2349" s="143"/>
      <c r="Y2349" s="30">
        <f t="shared" si="36"/>
        <v>79.02</v>
      </c>
    </row>
    <row r="2350" spans="1:25" x14ac:dyDescent="0.2">
      <c r="A2350" s="134" t="s">
        <v>4715</v>
      </c>
      <c r="B2350" s="135" t="s">
        <v>4716</v>
      </c>
      <c r="C2350" s="136">
        <v>2286.9899999999998</v>
      </c>
      <c r="D2350" s="136">
        <v>43.45</v>
      </c>
      <c r="E2350" s="136">
        <v>43.45</v>
      </c>
      <c r="F2350" s="136">
        <v>0</v>
      </c>
      <c r="G2350" s="137">
        <v>1.03</v>
      </c>
      <c r="H2350" s="142"/>
      <c r="I2350" s="142"/>
      <c r="J2350" s="142"/>
      <c r="K2350" s="142"/>
      <c r="L2350" s="143"/>
      <c r="M2350" s="143"/>
      <c r="N2350" s="143"/>
      <c r="Y2350" s="30">
        <f t="shared" si="36"/>
        <v>0</v>
      </c>
    </row>
    <row r="2351" spans="1:25" x14ac:dyDescent="0.2">
      <c r="A2351" s="134" t="s">
        <v>4717</v>
      </c>
      <c r="B2351" s="135" t="s">
        <v>4718</v>
      </c>
      <c r="C2351" s="136">
        <v>1690.14</v>
      </c>
      <c r="D2351" s="136">
        <v>32.11</v>
      </c>
      <c r="E2351" s="136">
        <v>32.11</v>
      </c>
      <c r="F2351" s="136">
        <v>0</v>
      </c>
      <c r="G2351" s="137">
        <v>34.090000000000003</v>
      </c>
      <c r="H2351" s="142"/>
      <c r="I2351" s="142"/>
      <c r="J2351" s="142"/>
      <c r="K2351" s="142"/>
      <c r="L2351" s="143"/>
      <c r="M2351" s="143"/>
      <c r="N2351" s="143"/>
      <c r="Y2351" s="30">
        <f t="shared" si="36"/>
        <v>0</v>
      </c>
    </row>
    <row r="2352" spans="1:25" x14ac:dyDescent="0.2">
      <c r="A2352" s="134" t="s">
        <v>4719</v>
      </c>
      <c r="B2352" s="135" t="s">
        <v>4720</v>
      </c>
      <c r="C2352" s="136">
        <v>4985.5200000000004</v>
      </c>
      <c r="D2352" s="136">
        <v>94.73</v>
      </c>
      <c r="E2352" s="136">
        <v>0</v>
      </c>
      <c r="F2352" s="136">
        <v>94.73</v>
      </c>
      <c r="G2352" s="137">
        <v>0</v>
      </c>
      <c r="H2352" s="142"/>
      <c r="I2352" s="142"/>
      <c r="J2352" s="142"/>
      <c r="K2352" s="142"/>
      <c r="L2352" s="143"/>
      <c r="M2352" s="143"/>
      <c r="N2352" s="143"/>
      <c r="Y2352" s="30">
        <f t="shared" si="36"/>
        <v>94.73</v>
      </c>
    </row>
    <row r="2353" spans="1:25" x14ac:dyDescent="0.2">
      <c r="A2353" s="134" t="s">
        <v>4721</v>
      </c>
      <c r="B2353" s="135" t="s">
        <v>4722</v>
      </c>
      <c r="C2353" s="136">
        <v>35495.949999999997</v>
      </c>
      <c r="D2353" s="136">
        <v>674.42</v>
      </c>
      <c r="E2353" s="136">
        <v>0</v>
      </c>
      <c r="F2353" s="136">
        <v>674.42</v>
      </c>
      <c r="G2353" s="137">
        <v>0</v>
      </c>
      <c r="H2353" s="142"/>
      <c r="I2353" s="142"/>
      <c r="J2353" s="142"/>
      <c r="K2353" s="142"/>
      <c r="L2353" s="143"/>
      <c r="M2353" s="143"/>
      <c r="N2353" s="143"/>
      <c r="Y2353" s="30">
        <f t="shared" si="36"/>
        <v>674.42</v>
      </c>
    </row>
    <row r="2354" spans="1:25" x14ac:dyDescent="0.2">
      <c r="A2354" s="134" t="s">
        <v>4723</v>
      </c>
      <c r="B2354" s="135" t="s">
        <v>4724</v>
      </c>
      <c r="C2354" s="136">
        <v>19138.02</v>
      </c>
      <c r="D2354" s="136">
        <v>363.62</v>
      </c>
      <c r="E2354" s="136">
        <v>0</v>
      </c>
      <c r="F2354" s="136">
        <v>363.62</v>
      </c>
      <c r="G2354" s="137">
        <v>0</v>
      </c>
      <c r="H2354" s="142"/>
      <c r="I2354" s="142"/>
      <c r="J2354" s="142"/>
      <c r="K2354" s="142"/>
      <c r="L2354" s="143"/>
      <c r="M2354" s="143"/>
      <c r="N2354" s="143"/>
      <c r="Y2354" s="30">
        <f t="shared" si="36"/>
        <v>363.62</v>
      </c>
    </row>
    <row r="2355" spans="1:25" x14ac:dyDescent="0.2">
      <c r="A2355" s="134" t="s">
        <v>4725</v>
      </c>
      <c r="B2355" s="135" t="s">
        <v>4726</v>
      </c>
      <c r="C2355" s="136">
        <v>1317.29</v>
      </c>
      <c r="D2355" s="136">
        <v>25.03</v>
      </c>
      <c r="E2355" s="136">
        <v>0</v>
      </c>
      <c r="F2355" s="136">
        <v>25.03</v>
      </c>
      <c r="G2355" s="137">
        <v>0</v>
      </c>
      <c r="H2355" s="142"/>
      <c r="I2355" s="142"/>
      <c r="J2355" s="142"/>
      <c r="K2355" s="142"/>
      <c r="L2355" s="143"/>
      <c r="M2355" s="143"/>
      <c r="N2355" s="143"/>
      <c r="Y2355" s="30">
        <f t="shared" si="36"/>
        <v>25.03</v>
      </c>
    </row>
    <row r="2356" spans="1:25" x14ac:dyDescent="0.2">
      <c r="A2356" s="134" t="s">
        <v>4727</v>
      </c>
      <c r="B2356" s="135" t="s">
        <v>4728</v>
      </c>
      <c r="C2356" s="136">
        <v>6302.73</v>
      </c>
      <c r="D2356" s="136">
        <v>119.75</v>
      </c>
      <c r="E2356" s="136">
        <v>0</v>
      </c>
      <c r="F2356" s="136">
        <v>119.75</v>
      </c>
      <c r="G2356" s="137">
        <v>0</v>
      </c>
      <c r="H2356" s="142"/>
      <c r="I2356" s="142"/>
      <c r="J2356" s="142"/>
      <c r="K2356" s="142"/>
      <c r="L2356" s="143"/>
      <c r="M2356" s="143"/>
      <c r="N2356" s="143"/>
      <c r="Y2356" s="30">
        <f t="shared" si="36"/>
        <v>119.75</v>
      </c>
    </row>
    <row r="2357" spans="1:25" x14ac:dyDescent="0.2">
      <c r="A2357" s="134" t="s">
        <v>4729</v>
      </c>
      <c r="B2357" s="135" t="s">
        <v>4730</v>
      </c>
      <c r="C2357" s="136">
        <v>11465.17</v>
      </c>
      <c r="D2357" s="136">
        <v>217.84</v>
      </c>
      <c r="E2357" s="136">
        <v>0</v>
      </c>
      <c r="F2357" s="136">
        <v>217.84</v>
      </c>
      <c r="G2357" s="137">
        <v>0</v>
      </c>
      <c r="H2357" s="142"/>
      <c r="I2357" s="142"/>
      <c r="J2357" s="142"/>
      <c r="K2357" s="142"/>
      <c r="L2357" s="143"/>
      <c r="M2357" s="143"/>
      <c r="N2357" s="143"/>
      <c r="Y2357" s="30">
        <f t="shared" si="36"/>
        <v>217.84</v>
      </c>
    </row>
    <row r="2358" spans="1:25" x14ac:dyDescent="0.2">
      <c r="A2358" s="134" t="s">
        <v>4731</v>
      </c>
      <c r="B2358" s="135" t="s">
        <v>4732</v>
      </c>
      <c r="C2358" s="136">
        <v>11174.09</v>
      </c>
      <c r="D2358" s="136">
        <v>212.31</v>
      </c>
      <c r="E2358" s="136">
        <v>0</v>
      </c>
      <c r="F2358" s="136">
        <v>212.31</v>
      </c>
      <c r="G2358" s="137">
        <v>0</v>
      </c>
      <c r="H2358" s="142"/>
      <c r="I2358" s="142"/>
      <c r="J2358" s="142"/>
      <c r="K2358" s="142"/>
      <c r="L2358" s="143"/>
      <c r="M2358" s="143"/>
      <c r="N2358" s="143"/>
      <c r="Y2358" s="30">
        <f t="shared" si="36"/>
        <v>212.31</v>
      </c>
    </row>
    <row r="2359" spans="1:25" x14ac:dyDescent="0.2">
      <c r="A2359" s="134" t="s">
        <v>4733</v>
      </c>
      <c r="B2359" s="135" t="s">
        <v>4734</v>
      </c>
      <c r="C2359" s="136">
        <v>13924.62</v>
      </c>
      <c r="D2359" s="136">
        <v>264.57</v>
      </c>
      <c r="E2359" s="136">
        <v>0</v>
      </c>
      <c r="F2359" s="136">
        <v>264.57</v>
      </c>
      <c r="G2359" s="137">
        <v>0</v>
      </c>
      <c r="H2359" s="142"/>
      <c r="I2359" s="142"/>
      <c r="J2359" s="142"/>
      <c r="K2359" s="142"/>
      <c r="L2359" s="143"/>
      <c r="M2359" s="143"/>
      <c r="N2359" s="143"/>
      <c r="Y2359" s="30">
        <f t="shared" si="36"/>
        <v>264.57</v>
      </c>
    </row>
    <row r="2360" spans="1:25" x14ac:dyDescent="0.2">
      <c r="A2360" s="134" t="s">
        <v>4735</v>
      </c>
      <c r="B2360" s="135" t="s">
        <v>4736</v>
      </c>
      <c r="C2360" s="136">
        <v>7747.75</v>
      </c>
      <c r="D2360" s="136">
        <v>147.21</v>
      </c>
      <c r="E2360" s="136">
        <v>0</v>
      </c>
      <c r="F2360" s="136">
        <v>147.21</v>
      </c>
      <c r="G2360" s="137">
        <v>0</v>
      </c>
      <c r="H2360" s="142"/>
      <c r="I2360" s="142"/>
      <c r="J2360" s="142"/>
      <c r="K2360" s="142"/>
      <c r="L2360" s="143"/>
      <c r="M2360" s="143"/>
      <c r="N2360" s="143"/>
      <c r="Y2360" s="30">
        <f t="shared" si="36"/>
        <v>147.21</v>
      </c>
    </row>
    <row r="2361" spans="1:25" x14ac:dyDescent="0.2">
      <c r="A2361" s="134" t="s">
        <v>4737</v>
      </c>
      <c r="B2361" s="135" t="s">
        <v>4738</v>
      </c>
      <c r="C2361" s="136">
        <v>2068.58</v>
      </c>
      <c r="D2361" s="136">
        <v>39.299999999999997</v>
      </c>
      <c r="E2361" s="136">
        <v>0</v>
      </c>
      <c r="F2361" s="136">
        <v>39.299999999999997</v>
      </c>
      <c r="G2361" s="137">
        <v>0</v>
      </c>
      <c r="H2361" s="142"/>
      <c r="I2361" s="142"/>
      <c r="J2361" s="142"/>
      <c r="K2361" s="142"/>
      <c r="L2361" s="143"/>
      <c r="M2361" s="143"/>
      <c r="N2361" s="143"/>
      <c r="Y2361" s="30">
        <f t="shared" si="36"/>
        <v>39.299999999999997</v>
      </c>
    </row>
    <row r="2362" spans="1:25" x14ac:dyDescent="0.2">
      <c r="A2362" s="134" t="s">
        <v>4739</v>
      </c>
      <c r="B2362" s="135" t="s">
        <v>4740</v>
      </c>
      <c r="C2362" s="136">
        <v>2010.47</v>
      </c>
      <c r="D2362" s="136">
        <v>38.200000000000003</v>
      </c>
      <c r="E2362" s="136">
        <v>0</v>
      </c>
      <c r="F2362" s="136">
        <v>38.200000000000003</v>
      </c>
      <c r="G2362" s="137">
        <v>0</v>
      </c>
      <c r="H2362" s="142"/>
      <c r="I2362" s="142"/>
      <c r="J2362" s="142"/>
      <c r="K2362" s="142"/>
      <c r="L2362" s="143"/>
      <c r="M2362" s="143"/>
      <c r="N2362" s="143"/>
      <c r="Y2362" s="30">
        <f t="shared" si="36"/>
        <v>38.200000000000003</v>
      </c>
    </row>
    <row r="2363" spans="1:25" x14ac:dyDescent="0.2">
      <c r="A2363" s="134" t="s">
        <v>4741</v>
      </c>
      <c r="B2363" s="135" t="s">
        <v>4742</v>
      </c>
      <c r="C2363" s="136">
        <v>1908.61</v>
      </c>
      <c r="D2363" s="136">
        <v>36.26</v>
      </c>
      <c r="E2363" s="136">
        <v>0</v>
      </c>
      <c r="F2363" s="136">
        <v>36.26</v>
      </c>
      <c r="G2363" s="137">
        <v>0</v>
      </c>
      <c r="H2363" s="142"/>
      <c r="I2363" s="142"/>
      <c r="J2363" s="142"/>
      <c r="K2363" s="142"/>
      <c r="L2363" s="143"/>
      <c r="M2363" s="143"/>
      <c r="N2363" s="143"/>
      <c r="Y2363" s="30">
        <f t="shared" si="36"/>
        <v>36.26</v>
      </c>
    </row>
    <row r="2364" spans="1:25" x14ac:dyDescent="0.2">
      <c r="A2364" s="134" t="s">
        <v>4743</v>
      </c>
      <c r="B2364" s="135" t="s">
        <v>4744</v>
      </c>
      <c r="C2364" s="136">
        <v>15207.28</v>
      </c>
      <c r="D2364" s="136">
        <v>288.94</v>
      </c>
      <c r="E2364" s="136">
        <v>0</v>
      </c>
      <c r="F2364" s="136">
        <v>288.94</v>
      </c>
      <c r="G2364" s="137">
        <v>0</v>
      </c>
      <c r="H2364" s="142"/>
      <c r="I2364" s="142"/>
      <c r="J2364" s="142"/>
      <c r="K2364" s="142"/>
      <c r="L2364" s="143"/>
      <c r="M2364" s="143"/>
      <c r="N2364" s="143"/>
      <c r="Y2364" s="30">
        <f t="shared" si="36"/>
        <v>288.94</v>
      </c>
    </row>
    <row r="2365" spans="1:25" x14ac:dyDescent="0.2">
      <c r="A2365" s="134" t="s">
        <v>4745</v>
      </c>
      <c r="B2365" s="135" t="s">
        <v>4746</v>
      </c>
      <c r="C2365" s="136">
        <v>9.0299999999999994</v>
      </c>
      <c r="D2365" s="136">
        <v>0.17</v>
      </c>
      <c r="E2365" s="136">
        <v>0.17</v>
      </c>
      <c r="F2365" s="136">
        <v>0</v>
      </c>
      <c r="G2365" s="137">
        <v>35.1</v>
      </c>
      <c r="H2365" s="142"/>
      <c r="I2365" s="142"/>
      <c r="J2365" s="142"/>
      <c r="K2365" s="142"/>
      <c r="L2365" s="143"/>
      <c r="M2365" s="143"/>
      <c r="N2365" s="143"/>
      <c r="Y2365" s="30">
        <f t="shared" si="36"/>
        <v>0</v>
      </c>
    </row>
    <row r="2366" spans="1:25" x14ac:dyDescent="0.2">
      <c r="A2366" s="134" t="s">
        <v>4747</v>
      </c>
      <c r="B2366" s="135" t="s">
        <v>4748</v>
      </c>
      <c r="C2366" s="136">
        <v>1917.75</v>
      </c>
      <c r="D2366" s="136">
        <v>36.44</v>
      </c>
      <c r="E2366" s="136">
        <v>0</v>
      </c>
      <c r="F2366" s="136">
        <v>36.44</v>
      </c>
      <c r="G2366" s="137">
        <v>0</v>
      </c>
      <c r="H2366" s="142"/>
      <c r="I2366" s="142"/>
      <c r="J2366" s="142"/>
      <c r="K2366" s="142"/>
      <c r="L2366" s="143"/>
      <c r="M2366" s="143"/>
      <c r="N2366" s="143"/>
      <c r="Y2366" s="30">
        <f t="shared" si="36"/>
        <v>36.44</v>
      </c>
    </row>
    <row r="2367" spans="1:25" x14ac:dyDescent="0.2">
      <c r="A2367" s="134" t="s">
        <v>4749</v>
      </c>
      <c r="B2367" s="135" t="s">
        <v>4750</v>
      </c>
      <c r="C2367" s="136">
        <v>29995.45</v>
      </c>
      <c r="D2367" s="136">
        <v>569.91</v>
      </c>
      <c r="E2367" s="136">
        <v>0</v>
      </c>
      <c r="F2367" s="136">
        <v>569.91</v>
      </c>
      <c r="G2367" s="137">
        <v>0</v>
      </c>
      <c r="H2367" s="142"/>
      <c r="I2367" s="142"/>
      <c r="J2367" s="142"/>
      <c r="K2367" s="142"/>
      <c r="L2367" s="143"/>
      <c r="M2367" s="143"/>
      <c r="N2367" s="143"/>
      <c r="Y2367" s="30">
        <f t="shared" si="36"/>
        <v>569.91</v>
      </c>
    </row>
    <row r="2368" spans="1:25" x14ac:dyDescent="0.2">
      <c r="A2368" s="134" t="s">
        <v>4751</v>
      </c>
      <c r="B2368" s="135" t="s">
        <v>4752</v>
      </c>
      <c r="C2368" s="136">
        <v>3462</v>
      </c>
      <c r="D2368" s="136">
        <v>65.78</v>
      </c>
      <c r="E2368" s="136">
        <v>0</v>
      </c>
      <c r="F2368" s="136">
        <v>65.78</v>
      </c>
      <c r="G2368" s="137">
        <v>0</v>
      </c>
      <c r="H2368" s="142"/>
      <c r="I2368" s="142"/>
      <c r="J2368" s="142"/>
      <c r="K2368" s="142"/>
      <c r="L2368" s="143"/>
      <c r="M2368" s="143"/>
      <c r="N2368" s="143"/>
      <c r="Y2368" s="30">
        <f t="shared" si="36"/>
        <v>65.78</v>
      </c>
    </row>
    <row r="2369" spans="1:25" x14ac:dyDescent="0.2">
      <c r="A2369" s="134" t="s">
        <v>4753</v>
      </c>
      <c r="B2369" s="135" t="s">
        <v>4754</v>
      </c>
      <c r="C2369" s="136">
        <v>7550.01</v>
      </c>
      <c r="D2369" s="136">
        <v>143.44999999999999</v>
      </c>
      <c r="E2369" s="136">
        <v>0</v>
      </c>
      <c r="F2369" s="136">
        <v>143.44999999999999</v>
      </c>
      <c r="G2369" s="137">
        <v>0</v>
      </c>
      <c r="H2369" s="142"/>
      <c r="I2369" s="142"/>
      <c r="J2369" s="142"/>
      <c r="K2369" s="142"/>
      <c r="L2369" s="143"/>
      <c r="M2369" s="143"/>
      <c r="N2369" s="143"/>
      <c r="Y2369" s="30">
        <f t="shared" si="36"/>
        <v>143.44999999999999</v>
      </c>
    </row>
    <row r="2370" spans="1:25" x14ac:dyDescent="0.2">
      <c r="A2370" s="134" t="s">
        <v>4755</v>
      </c>
      <c r="B2370" s="135" t="s">
        <v>4756</v>
      </c>
      <c r="C2370" s="136">
        <v>23246.720000000001</v>
      </c>
      <c r="D2370" s="136">
        <v>441.69</v>
      </c>
      <c r="E2370" s="136">
        <v>0</v>
      </c>
      <c r="F2370" s="136">
        <v>441.69</v>
      </c>
      <c r="G2370" s="137">
        <v>0</v>
      </c>
      <c r="H2370" s="142"/>
      <c r="I2370" s="142"/>
      <c r="J2370" s="142"/>
      <c r="K2370" s="142"/>
      <c r="L2370" s="143"/>
      <c r="M2370" s="143"/>
      <c r="N2370" s="143"/>
      <c r="Y2370" s="30">
        <f t="shared" si="36"/>
        <v>441.69</v>
      </c>
    </row>
    <row r="2371" spans="1:25" x14ac:dyDescent="0.2">
      <c r="A2371" s="134" t="s">
        <v>4757</v>
      </c>
      <c r="B2371" s="135" t="s">
        <v>4758</v>
      </c>
      <c r="C2371" s="136">
        <v>4250.3999999999996</v>
      </c>
      <c r="D2371" s="136">
        <v>80.760000000000005</v>
      </c>
      <c r="E2371" s="136">
        <v>0</v>
      </c>
      <c r="F2371" s="136">
        <v>80.760000000000005</v>
      </c>
      <c r="G2371" s="137">
        <v>0</v>
      </c>
      <c r="H2371" s="142"/>
      <c r="I2371" s="142"/>
      <c r="J2371" s="142"/>
      <c r="K2371" s="142"/>
      <c r="L2371" s="143"/>
      <c r="M2371" s="143"/>
      <c r="N2371" s="143"/>
      <c r="Y2371" s="30">
        <f t="shared" si="36"/>
        <v>80.760000000000005</v>
      </c>
    </row>
    <row r="2372" spans="1:25" x14ac:dyDescent="0.2">
      <c r="A2372" s="134" t="s">
        <v>4759</v>
      </c>
      <c r="B2372" s="135" t="s">
        <v>4760</v>
      </c>
      <c r="C2372" s="136">
        <v>15075.99</v>
      </c>
      <c r="D2372" s="136">
        <v>286.44</v>
      </c>
      <c r="E2372" s="136">
        <v>0</v>
      </c>
      <c r="F2372" s="136">
        <v>286.44</v>
      </c>
      <c r="G2372" s="137">
        <v>0</v>
      </c>
      <c r="H2372" s="142"/>
      <c r="I2372" s="142"/>
      <c r="J2372" s="142"/>
      <c r="K2372" s="142"/>
      <c r="L2372" s="143"/>
      <c r="M2372" s="143"/>
      <c r="N2372" s="143"/>
      <c r="Y2372" s="30">
        <f t="shared" si="36"/>
        <v>286.44</v>
      </c>
    </row>
    <row r="2373" spans="1:25" x14ac:dyDescent="0.2">
      <c r="A2373" s="134" t="s">
        <v>4761</v>
      </c>
      <c r="B2373" s="135" t="s">
        <v>4762</v>
      </c>
      <c r="C2373" s="136">
        <v>6002.89</v>
      </c>
      <c r="D2373" s="136">
        <v>114.06</v>
      </c>
      <c r="E2373" s="136">
        <v>0</v>
      </c>
      <c r="F2373" s="136">
        <v>114.06</v>
      </c>
      <c r="G2373" s="137">
        <v>0</v>
      </c>
      <c r="H2373" s="142"/>
      <c r="I2373" s="142"/>
      <c r="J2373" s="142"/>
      <c r="K2373" s="142"/>
      <c r="L2373" s="143"/>
      <c r="M2373" s="143"/>
      <c r="N2373" s="143"/>
      <c r="Y2373" s="30">
        <f t="shared" si="36"/>
        <v>114.06</v>
      </c>
    </row>
    <row r="2374" spans="1:25" x14ac:dyDescent="0.2">
      <c r="A2374" s="134" t="s">
        <v>4763</v>
      </c>
      <c r="B2374" s="135" t="s">
        <v>4764</v>
      </c>
      <c r="C2374" s="136">
        <v>5876.95</v>
      </c>
      <c r="D2374" s="136">
        <v>111.66</v>
      </c>
      <c r="E2374" s="136">
        <v>0</v>
      </c>
      <c r="F2374" s="136">
        <v>111.66</v>
      </c>
      <c r="G2374" s="137">
        <v>0</v>
      </c>
      <c r="H2374" s="142"/>
      <c r="I2374" s="142"/>
      <c r="J2374" s="142"/>
      <c r="K2374" s="142"/>
      <c r="L2374" s="143"/>
      <c r="M2374" s="143"/>
      <c r="N2374" s="143"/>
      <c r="Y2374" s="30">
        <f t="shared" si="36"/>
        <v>111.66</v>
      </c>
    </row>
    <row r="2375" spans="1:25" x14ac:dyDescent="0.2">
      <c r="A2375" s="134" t="s">
        <v>4765</v>
      </c>
      <c r="B2375" s="135" t="s">
        <v>4766</v>
      </c>
      <c r="C2375" s="136">
        <v>30961.34</v>
      </c>
      <c r="D2375" s="136">
        <v>588.27</v>
      </c>
      <c r="E2375" s="136">
        <v>0</v>
      </c>
      <c r="F2375" s="136">
        <v>588.27</v>
      </c>
      <c r="G2375" s="137">
        <v>0</v>
      </c>
      <c r="H2375" s="142"/>
      <c r="I2375" s="142"/>
      <c r="J2375" s="142"/>
      <c r="K2375" s="142"/>
      <c r="L2375" s="143"/>
      <c r="M2375" s="143"/>
      <c r="N2375" s="143"/>
      <c r="Y2375" s="30">
        <f t="shared" si="36"/>
        <v>588.27</v>
      </c>
    </row>
    <row r="2376" spans="1:25" x14ac:dyDescent="0.2">
      <c r="A2376" s="134" t="s">
        <v>4767</v>
      </c>
      <c r="B2376" s="135" t="s">
        <v>4768</v>
      </c>
      <c r="C2376" s="136">
        <v>15932.33</v>
      </c>
      <c r="D2376" s="136">
        <v>302.72000000000003</v>
      </c>
      <c r="E2376" s="136">
        <v>0</v>
      </c>
      <c r="F2376" s="136">
        <v>302.72000000000003</v>
      </c>
      <c r="G2376" s="137">
        <v>0</v>
      </c>
      <c r="H2376" s="142"/>
      <c r="I2376" s="142"/>
      <c r="J2376" s="142"/>
      <c r="K2376" s="142"/>
      <c r="L2376" s="143"/>
      <c r="M2376" s="143"/>
      <c r="N2376" s="143"/>
      <c r="Y2376" s="30">
        <f t="shared" si="36"/>
        <v>302.72000000000003</v>
      </c>
    </row>
    <row r="2377" spans="1:25" x14ac:dyDescent="0.2">
      <c r="A2377" s="134" t="s">
        <v>4769</v>
      </c>
      <c r="B2377" s="135" t="s">
        <v>4770</v>
      </c>
      <c r="C2377" s="136">
        <v>7630.63</v>
      </c>
      <c r="D2377" s="136">
        <v>144.97999999999999</v>
      </c>
      <c r="E2377" s="136">
        <v>0</v>
      </c>
      <c r="F2377" s="136">
        <v>144.97999999999999</v>
      </c>
      <c r="G2377" s="137">
        <v>0</v>
      </c>
      <c r="H2377" s="142"/>
      <c r="I2377" s="142"/>
      <c r="J2377" s="142"/>
      <c r="K2377" s="142"/>
      <c r="L2377" s="143"/>
      <c r="M2377" s="143"/>
      <c r="N2377" s="143"/>
      <c r="Y2377" s="30">
        <f t="shared" si="36"/>
        <v>144.97999999999999</v>
      </c>
    </row>
    <row r="2378" spans="1:25" x14ac:dyDescent="0.2">
      <c r="A2378" s="134" t="s">
        <v>4771</v>
      </c>
      <c r="B2378" s="135" t="s">
        <v>4772</v>
      </c>
      <c r="C2378" s="136">
        <v>7133.9</v>
      </c>
      <c r="D2378" s="136">
        <v>135.55000000000001</v>
      </c>
      <c r="E2378" s="136">
        <v>0</v>
      </c>
      <c r="F2378" s="136">
        <v>135.55000000000001</v>
      </c>
      <c r="G2378" s="137">
        <v>0</v>
      </c>
      <c r="H2378" s="142"/>
      <c r="I2378" s="142"/>
      <c r="J2378" s="142"/>
      <c r="K2378" s="142"/>
      <c r="L2378" s="143"/>
      <c r="M2378" s="143"/>
      <c r="N2378" s="143"/>
      <c r="Y2378" s="30">
        <f t="shared" si="36"/>
        <v>135.55000000000001</v>
      </c>
    </row>
    <row r="2379" spans="1:25" x14ac:dyDescent="0.2">
      <c r="A2379" s="134" t="s">
        <v>4773</v>
      </c>
      <c r="B2379" s="135" t="s">
        <v>4774</v>
      </c>
      <c r="C2379" s="136">
        <v>53481.99</v>
      </c>
      <c r="D2379" s="136">
        <v>1016.16</v>
      </c>
      <c r="E2379" s="136">
        <v>0</v>
      </c>
      <c r="F2379" s="136">
        <v>1016.16</v>
      </c>
      <c r="G2379" s="137">
        <v>0</v>
      </c>
      <c r="H2379" s="142"/>
      <c r="I2379" s="142"/>
      <c r="J2379" s="142"/>
      <c r="K2379" s="142"/>
      <c r="L2379" s="143"/>
      <c r="M2379" s="143"/>
      <c r="N2379" s="143"/>
      <c r="Y2379" s="30">
        <f t="shared" si="36"/>
        <v>1016.16</v>
      </c>
    </row>
    <row r="2380" spans="1:25" x14ac:dyDescent="0.2">
      <c r="A2380" s="134" t="s">
        <v>4775</v>
      </c>
      <c r="B2380" s="135" t="s">
        <v>4776</v>
      </c>
      <c r="C2380" s="136">
        <v>8549.6</v>
      </c>
      <c r="D2380" s="136">
        <v>162.44</v>
      </c>
      <c r="E2380" s="136">
        <v>0</v>
      </c>
      <c r="F2380" s="136">
        <v>162.44</v>
      </c>
      <c r="G2380" s="137">
        <v>0</v>
      </c>
      <c r="H2380" s="142"/>
      <c r="I2380" s="142"/>
      <c r="J2380" s="142"/>
      <c r="K2380" s="142"/>
      <c r="L2380" s="143"/>
      <c r="M2380" s="143"/>
      <c r="N2380" s="143"/>
      <c r="Y2380" s="30">
        <f t="shared" si="36"/>
        <v>162.44</v>
      </c>
    </row>
    <row r="2381" spans="1:25" x14ac:dyDescent="0.2">
      <c r="A2381" s="134" t="s">
        <v>4777</v>
      </c>
      <c r="B2381" s="135" t="s">
        <v>4778</v>
      </c>
      <c r="C2381" s="136">
        <v>36292.120000000003</v>
      </c>
      <c r="D2381" s="136">
        <v>689.55</v>
      </c>
      <c r="E2381" s="136">
        <v>0</v>
      </c>
      <c r="F2381" s="136">
        <v>689.55</v>
      </c>
      <c r="G2381" s="137">
        <v>0</v>
      </c>
      <c r="H2381" s="142"/>
      <c r="I2381" s="142"/>
      <c r="J2381" s="142"/>
      <c r="K2381" s="142"/>
      <c r="L2381" s="143"/>
      <c r="M2381" s="143"/>
      <c r="N2381" s="143"/>
      <c r="Y2381" s="30">
        <f t="shared" si="36"/>
        <v>689.55</v>
      </c>
    </row>
    <row r="2382" spans="1:25" x14ac:dyDescent="0.2">
      <c r="A2382" s="134" t="s">
        <v>4779</v>
      </c>
      <c r="B2382" s="135" t="s">
        <v>4780</v>
      </c>
      <c r="C2382" s="136">
        <v>12279.8</v>
      </c>
      <c r="D2382" s="136">
        <v>233.32</v>
      </c>
      <c r="E2382" s="136">
        <v>0</v>
      </c>
      <c r="F2382" s="136">
        <v>233.32</v>
      </c>
      <c r="G2382" s="137">
        <v>0</v>
      </c>
      <c r="H2382" s="142"/>
      <c r="I2382" s="142"/>
      <c r="J2382" s="142"/>
      <c r="K2382" s="142"/>
      <c r="L2382" s="143"/>
      <c r="M2382" s="143"/>
      <c r="N2382" s="143"/>
      <c r="Y2382" s="30">
        <f t="shared" si="36"/>
        <v>233.32</v>
      </c>
    </row>
    <row r="2383" spans="1:25" x14ac:dyDescent="0.2">
      <c r="A2383" s="134" t="s">
        <v>4781</v>
      </c>
      <c r="B2383" s="135" t="s">
        <v>4782</v>
      </c>
      <c r="C2383" s="136">
        <v>11482.79</v>
      </c>
      <c r="D2383" s="136">
        <v>218.17</v>
      </c>
      <c r="E2383" s="136">
        <v>0</v>
      </c>
      <c r="F2383" s="136">
        <v>218.17</v>
      </c>
      <c r="G2383" s="137">
        <v>0</v>
      </c>
      <c r="H2383" s="142"/>
      <c r="I2383" s="142"/>
      <c r="J2383" s="142"/>
      <c r="K2383" s="142"/>
      <c r="L2383" s="143"/>
      <c r="M2383" s="143"/>
      <c r="N2383" s="143"/>
      <c r="Y2383" s="30">
        <f t="shared" ref="Y2383:Y2446" si="37">W2383+R2383+M2383+F2383</f>
        <v>218.17</v>
      </c>
    </row>
    <row r="2384" spans="1:25" x14ac:dyDescent="0.2">
      <c r="A2384" s="134" t="s">
        <v>4783</v>
      </c>
      <c r="B2384" s="135" t="s">
        <v>4784</v>
      </c>
      <c r="C2384" s="136">
        <v>6602.32</v>
      </c>
      <c r="D2384" s="136">
        <v>125.45</v>
      </c>
      <c r="E2384" s="136">
        <v>0</v>
      </c>
      <c r="F2384" s="136">
        <v>125.45</v>
      </c>
      <c r="G2384" s="137">
        <v>0</v>
      </c>
      <c r="H2384" s="142"/>
      <c r="I2384" s="142"/>
      <c r="J2384" s="142"/>
      <c r="K2384" s="142"/>
      <c r="L2384" s="143"/>
      <c r="M2384" s="143"/>
      <c r="N2384" s="143"/>
      <c r="Y2384" s="30">
        <f t="shared" si="37"/>
        <v>125.45</v>
      </c>
    </row>
    <row r="2385" spans="1:25" x14ac:dyDescent="0.2">
      <c r="A2385" s="134" t="s">
        <v>4785</v>
      </c>
      <c r="B2385" s="135" t="s">
        <v>4786</v>
      </c>
      <c r="C2385" s="136">
        <v>7397.3</v>
      </c>
      <c r="D2385" s="136">
        <v>140.55000000000001</v>
      </c>
      <c r="E2385" s="136">
        <v>0</v>
      </c>
      <c r="F2385" s="136">
        <v>140.55000000000001</v>
      </c>
      <c r="G2385" s="137">
        <v>0</v>
      </c>
      <c r="H2385" s="142"/>
      <c r="I2385" s="142"/>
      <c r="J2385" s="142"/>
      <c r="K2385" s="142"/>
      <c r="L2385" s="143"/>
      <c r="M2385" s="143"/>
      <c r="N2385" s="143"/>
      <c r="Y2385" s="30">
        <f t="shared" si="37"/>
        <v>140.55000000000001</v>
      </c>
    </row>
    <row r="2386" spans="1:25" x14ac:dyDescent="0.2">
      <c r="A2386" s="134" t="s">
        <v>4787</v>
      </c>
      <c r="B2386" s="135" t="s">
        <v>4788</v>
      </c>
      <c r="C2386" s="136">
        <v>1954.96</v>
      </c>
      <c r="D2386" s="136">
        <v>37.15</v>
      </c>
      <c r="E2386" s="136">
        <v>0</v>
      </c>
      <c r="F2386" s="136">
        <v>37.15</v>
      </c>
      <c r="G2386" s="137">
        <v>0</v>
      </c>
      <c r="H2386" s="142"/>
      <c r="I2386" s="142"/>
      <c r="J2386" s="142"/>
      <c r="K2386" s="142"/>
      <c r="L2386" s="143"/>
      <c r="M2386" s="143"/>
      <c r="N2386" s="143"/>
      <c r="Y2386" s="30">
        <f t="shared" si="37"/>
        <v>37.15</v>
      </c>
    </row>
    <row r="2387" spans="1:25" x14ac:dyDescent="0.2">
      <c r="A2387" s="134" t="s">
        <v>4789</v>
      </c>
      <c r="B2387" s="135" t="s">
        <v>4790</v>
      </c>
      <c r="C2387" s="136">
        <v>66226.960000000006</v>
      </c>
      <c r="D2387" s="136">
        <v>1258.31</v>
      </c>
      <c r="E2387" s="136">
        <v>0</v>
      </c>
      <c r="F2387" s="136">
        <v>1258.31</v>
      </c>
      <c r="G2387" s="137">
        <v>0</v>
      </c>
      <c r="H2387" s="142"/>
      <c r="I2387" s="142"/>
      <c r="J2387" s="142"/>
      <c r="K2387" s="142"/>
      <c r="L2387" s="143"/>
      <c r="M2387" s="143"/>
      <c r="N2387" s="143"/>
      <c r="Y2387" s="30">
        <f t="shared" si="37"/>
        <v>1258.31</v>
      </c>
    </row>
    <row r="2388" spans="1:25" x14ac:dyDescent="0.2">
      <c r="A2388" s="134" t="s">
        <v>4791</v>
      </c>
      <c r="B2388" s="135" t="s">
        <v>4792</v>
      </c>
      <c r="C2388" s="136">
        <v>12248.87</v>
      </c>
      <c r="D2388" s="136">
        <v>232.73</v>
      </c>
      <c r="E2388" s="136">
        <v>0</v>
      </c>
      <c r="F2388" s="136">
        <v>232.73</v>
      </c>
      <c r="G2388" s="137">
        <v>0</v>
      </c>
      <c r="H2388" s="142"/>
      <c r="I2388" s="142"/>
      <c r="J2388" s="142"/>
      <c r="K2388" s="142"/>
      <c r="L2388" s="143"/>
      <c r="M2388" s="143"/>
      <c r="N2388" s="143"/>
      <c r="Y2388" s="30">
        <f t="shared" si="37"/>
        <v>232.73</v>
      </c>
    </row>
    <row r="2389" spans="1:25" x14ac:dyDescent="0.2">
      <c r="A2389" s="134" t="s">
        <v>4793</v>
      </c>
      <c r="B2389" s="135" t="s">
        <v>4794</v>
      </c>
      <c r="C2389" s="136">
        <v>1813.69</v>
      </c>
      <c r="D2389" s="136">
        <v>34.46</v>
      </c>
      <c r="E2389" s="136">
        <v>0</v>
      </c>
      <c r="F2389" s="136">
        <v>34.46</v>
      </c>
      <c r="G2389" s="137">
        <v>0</v>
      </c>
      <c r="H2389" s="142"/>
      <c r="I2389" s="142"/>
      <c r="J2389" s="142"/>
      <c r="K2389" s="142"/>
      <c r="L2389" s="143"/>
      <c r="M2389" s="143"/>
      <c r="N2389" s="143"/>
      <c r="Y2389" s="30">
        <f t="shared" si="37"/>
        <v>34.46</v>
      </c>
    </row>
    <row r="2390" spans="1:25" x14ac:dyDescent="0.2">
      <c r="A2390" s="134" t="s">
        <v>4795</v>
      </c>
      <c r="B2390" s="135" t="s">
        <v>4796</v>
      </c>
      <c r="C2390" s="136">
        <v>20593.79</v>
      </c>
      <c r="D2390" s="136">
        <v>391.28</v>
      </c>
      <c r="E2390" s="136">
        <v>0</v>
      </c>
      <c r="F2390" s="136">
        <v>391.28</v>
      </c>
      <c r="G2390" s="137">
        <v>0</v>
      </c>
      <c r="H2390" s="142"/>
      <c r="I2390" s="142"/>
      <c r="J2390" s="142"/>
      <c r="K2390" s="142"/>
      <c r="L2390" s="143"/>
      <c r="M2390" s="143"/>
      <c r="N2390" s="143"/>
      <c r="Y2390" s="30">
        <f t="shared" si="37"/>
        <v>391.28</v>
      </c>
    </row>
    <row r="2391" spans="1:25" x14ac:dyDescent="0.2">
      <c r="A2391" s="134" t="s">
        <v>4797</v>
      </c>
      <c r="B2391" s="135" t="s">
        <v>4798</v>
      </c>
      <c r="C2391" s="136">
        <v>23021.05</v>
      </c>
      <c r="D2391" s="136">
        <v>437.4</v>
      </c>
      <c r="E2391" s="136">
        <v>0</v>
      </c>
      <c r="F2391" s="136">
        <v>437.4</v>
      </c>
      <c r="G2391" s="137">
        <v>0</v>
      </c>
      <c r="H2391" s="142"/>
      <c r="I2391" s="142"/>
      <c r="J2391" s="142"/>
      <c r="K2391" s="142"/>
      <c r="L2391" s="143"/>
      <c r="M2391" s="143"/>
      <c r="N2391" s="143"/>
      <c r="Y2391" s="30">
        <f t="shared" si="37"/>
        <v>437.4</v>
      </c>
    </row>
    <row r="2392" spans="1:25" x14ac:dyDescent="0.2">
      <c r="A2392" s="134" t="s">
        <v>4799</v>
      </c>
      <c r="B2392" s="135" t="s">
        <v>4800</v>
      </c>
      <c r="C2392" s="136">
        <v>19952.16</v>
      </c>
      <c r="D2392" s="136">
        <v>379.09</v>
      </c>
      <c r="E2392" s="136">
        <v>0</v>
      </c>
      <c r="F2392" s="136">
        <v>379.09</v>
      </c>
      <c r="G2392" s="137">
        <v>0</v>
      </c>
      <c r="H2392" s="142"/>
      <c r="I2392" s="142"/>
      <c r="J2392" s="142"/>
      <c r="K2392" s="142"/>
      <c r="L2392" s="143"/>
      <c r="M2392" s="143"/>
      <c r="N2392" s="143"/>
      <c r="Y2392" s="30">
        <f t="shared" si="37"/>
        <v>379.09</v>
      </c>
    </row>
    <row r="2393" spans="1:25" x14ac:dyDescent="0.2">
      <c r="A2393" s="134" t="s">
        <v>4801</v>
      </c>
      <c r="B2393" s="135" t="s">
        <v>4802</v>
      </c>
      <c r="C2393" s="136">
        <v>8751.98</v>
      </c>
      <c r="D2393" s="136">
        <v>166.29</v>
      </c>
      <c r="E2393" s="136">
        <v>0</v>
      </c>
      <c r="F2393" s="136">
        <v>166.29</v>
      </c>
      <c r="G2393" s="137">
        <v>0</v>
      </c>
      <c r="H2393" s="142"/>
      <c r="I2393" s="142"/>
      <c r="J2393" s="142"/>
      <c r="K2393" s="142"/>
      <c r="L2393" s="143"/>
      <c r="M2393" s="143"/>
      <c r="N2393" s="143"/>
      <c r="Y2393" s="30">
        <f t="shared" si="37"/>
        <v>166.29</v>
      </c>
    </row>
    <row r="2394" spans="1:25" x14ac:dyDescent="0.2">
      <c r="A2394" s="134" t="s">
        <v>4803</v>
      </c>
      <c r="B2394" s="135" t="s">
        <v>4804</v>
      </c>
      <c r="C2394" s="136">
        <v>13383.18</v>
      </c>
      <c r="D2394" s="136">
        <v>254.28</v>
      </c>
      <c r="E2394" s="136">
        <v>0</v>
      </c>
      <c r="F2394" s="136">
        <v>254.28</v>
      </c>
      <c r="G2394" s="137">
        <v>0</v>
      </c>
      <c r="H2394" s="142"/>
      <c r="I2394" s="142"/>
      <c r="J2394" s="142"/>
      <c r="K2394" s="142"/>
      <c r="L2394" s="143"/>
      <c r="M2394" s="143"/>
      <c r="N2394" s="143"/>
      <c r="Y2394" s="30">
        <f t="shared" si="37"/>
        <v>254.28</v>
      </c>
    </row>
    <row r="2395" spans="1:25" x14ac:dyDescent="0.2">
      <c r="A2395" s="134" t="s">
        <v>4805</v>
      </c>
      <c r="B2395" s="135" t="s">
        <v>4806</v>
      </c>
      <c r="C2395" s="136">
        <v>3844.54</v>
      </c>
      <c r="D2395" s="136">
        <v>73.05</v>
      </c>
      <c r="E2395" s="136">
        <v>0</v>
      </c>
      <c r="F2395" s="136">
        <v>73.05</v>
      </c>
      <c r="G2395" s="137">
        <v>0</v>
      </c>
      <c r="H2395" s="142"/>
      <c r="I2395" s="142"/>
      <c r="J2395" s="142"/>
      <c r="K2395" s="142"/>
      <c r="L2395" s="143"/>
      <c r="M2395" s="143"/>
      <c r="N2395" s="143"/>
      <c r="Y2395" s="30">
        <f t="shared" si="37"/>
        <v>73.05</v>
      </c>
    </row>
    <row r="2396" spans="1:25" x14ac:dyDescent="0.2">
      <c r="A2396" s="134" t="s">
        <v>4807</v>
      </c>
      <c r="B2396" s="135" t="s">
        <v>4808</v>
      </c>
      <c r="C2396" s="136">
        <v>11109.65</v>
      </c>
      <c r="D2396" s="136">
        <v>211.08</v>
      </c>
      <c r="E2396" s="136">
        <v>0</v>
      </c>
      <c r="F2396" s="136">
        <v>211.08</v>
      </c>
      <c r="G2396" s="137">
        <v>0</v>
      </c>
      <c r="H2396" s="142"/>
      <c r="I2396" s="142"/>
      <c r="J2396" s="142"/>
      <c r="K2396" s="142"/>
      <c r="L2396" s="143"/>
      <c r="M2396" s="143"/>
      <c r="N2396" s="143"/>
      <c r="Y2396" s="30">
        <f t="shared" si="37"/>
        <v>211.08</v>
      </c>
    </row>
    <row r="2397" spans="1:25" x14ac:dyDescent="0.2">
      <c r="A2397" s="134" t="s">
        <v>4809</v>
      </c>
      <c r="B2397" s="135" t="s">
        <v>4810</v>
      </c>
      <c r="C2397" s="136">
        <v>2295.04</v>
      </c>
      <c r="D2397" s="136">
        <v>43.61</v>
      </c>
      <c r="E2397" s="136">
        <v>0</v>
      </c>
      <c r="F2397" s="136">
        <v>43.61</v>
      </c>
      <c r="G2397" s="137">
        <v>0</v>
      </c>
      <c r="H2397" s="142"/>
      <c r="I2397" s="142"/>
      <c r="J2397" s="142"/>
      <c r="K2397" s="142"/>
      <c r="L2397" s="143"/>
      <c r="M2397" s="143"/>
      <c r="N2397" s="143"/>
      <c r="Y2397" s="30">
        <f t="shared" si="37"/>
        <v>43.61</v>
      </c>
    </row>
    <row r="2398" spans="1:25" x14ac:dyDescent="0.2">
      <c r="A2398" s="134" t="s">
        <v>4811</v>
      </c>
      <c r="B2398" s="135" t="s">
        <v>4812</v>
      </c>
      <c r="C2398" s="136">
        <v>2333.1999999999998</v>
      </c>
      <c r="D2398" s="136">
        <v>44.33</v>
      </c>
      <c r="E2398" s="136">
        <v>0</v>
      </c>
      <c r="F2398" s="136">
        <v>44.33</v>
      </c>
      <c r="G2398" s="137">
        <v>0</v>
      </c>
      <c r="H2398" s="142"/>
      <c r="I2398" s="142"/>
      <c r="J2398" s="142"/>
      <c r="K2398" s="142"/>
      <c r="L2398" s="143"/>
      <c r="M2398" s="143"/>
      <c r="N2398" s="143"/>
      <c r="Y2398" s="30">
        <f t="shared" si="37"/>
        <v>44.33</v>
      </c>
    </row>
    <row r="2399" spans="1:25" x14ac:dyDescent="0.2">
      <c r="A2399" s="134" t="s">
        <v>4813</v>
      </c>
      <c r="B2399" s="135" t="s">
        <v>4814</v>
      </c>
      <c r="C2399" s="136">
        <v>3995.48</v>
      </c>
      <c r="D2399" s="136">
        <v>75.92</v>
      </c>
      <c r="E2399" s="136">
        <v>0</v>
      </c>
      <c r="F2399" s="136">
        <v>75.92</v>
      </c>
      <c r="G2399" s="137">
        <v>0</v>
      </c>
      <c r="H2399" s="142"/>
      <c r="I2399" s="142"/>
      <c r="J2399" s="142"/>
      <c r="K2399" s="142"/>
      <c r="L2399" s="143"/>
      <c r="M2399" s="143"/>
      <c r="N2399" s="143"/>
      <c r="Y2399" s="30">
        <f t="shared" si="37"/>
        <v>75.92</v>
      </c>
    </row>
    <row r="2400" spans="1:25" x14ac:dyDescent="0.2">
      <c r="A2400" s="134" t="s">
        <v>4815</v>
      </c>
      <c r="B2400" s="135" t="s">
        <v>4816</v>
      </c>
      <c r="C2400" s="136">
        <v>1879.54</v>
      </c>
      <c r="D2400" s="136">
        <v>35.71</v>
      </c>
      <c r="E2400" s="136">
        <v>0</v>
      </c>
      <c r="F2400" s="136">
        <v>35.71</v>
      </c>
      <c r="G2400" s="137">
        <v>0</v>
      </c>
      <c r="H2400" s="142"/>
      <c r="I2400" s="142"/>
      <c r="J2400" s="142"/>
      <c r="K2400" s="142"/>
      <c r="L2400" s="143"/>
      <c r="M2400" s="143"/>
      <c r="N2400" s="143"/>
      <c r="Y2400" s="30">
        <f t="shared" si="37"/>
        <v>35.71</v>
      </c>
    </row>
    <row r="2401" spans="1:25" x14ac:dyDescent="0.2">
      <c r="A2401" s="134" t="s">
        <v>4817</v>
      </c>
      <c r="B2401" s="135" t="s">
        <v>4818</v>
      </c>
      <c r="C2401" s="136">
        <v>16992.599999999999</v>
      </c>
      <c r="D2401" s="136">
        <v>322.86</v>
      </c>
      <c r="E2401" s="136">
        <v>0</v>
      </c>
      <c r="F2401" s="136">
        <v>322.86</v>
      </c>
      <c r="G2401" s="137">
        <v>0</v>
      </c>
      <c r="H2401" s="142"/>
      <c r="I2401" s="142"/>
      <c r="J2401" s="142"/>
      <c r="K2401" s="142"/>
      <c r="L2401" s="143"/>
      <c r="M2401" s="143"/>
      <c r="N2401" s="143"/>
      <c r="Y2401" s="30">
        <f t="shared" si="37"/>
        <v>322.86</v>
      </c>
    </row>
    <row r="2402" spans="1:25" x14ac:dyDescent="0.2">
      <c r="A2402" s="134" t="s">
        <v>4819</v>
      </c>
      <c r="B2402" s="135" t="s">
        <v>4820</v>
      </c>
      <c r="C2402" s="136">
        <v>8940.49</v>
      </c>
      <c r="D2402" s="136">
        <v>169.87</v>
      </c>
      <c r="E2402" s="136">
        <v>0</v>
      </c>
      <c r="F2402" s="136">
        <v>169.87</v>
      </c>
      <c r="G2402" s="137">
        <v>0</v>
      </c>
      <c r="H2402" s="142"/>
      <c r="I2402" s="142"/>
      <c r="J2402" s="142"/>
      <c r="K2402" s="142"/>
      <c r="L2402" s="143"/>
      <c r="M2402" s="143"/>
      <c r="N2402" s="143"/>
      <c r="Y2402" s="30">
        <f t="shared" si="37"/>
        <v>169.87</v>
      </c>
    </row>
    <row r="2403" spans="1:25" x14ac:dyDescent="0.2">
      <c r="A2403" s="134" t="s">
        <v>4821</v>
      </c>
      <c r="B2403" s="135" t="s">
        <v>4822</v>
      </c>
      <c r="C2403" s="136">
        <v>47011.75</v>
      </c>
      <c r="D2403" s="136">
        <v>893.22</v>
      </c>
      <c r="E2403" s="136">
        <v>0</v>
      </c>
      <c r="F2403" s="136">
        <v>893.22</v>
      </c>
      <c r="G2403" s="137">
        <v>0</v>
      </c>
      <c r="H2403" s="142"/>
      <c r="I2403" s="142"/>
      <c r="J2403" s="142"/>
      <c r="K2403" s="142"/>
      <c r="L2403" s="143"/>
      <c r="M2403" s="143"/>
      <c r="N2403" s="143"/>
      <c r="Y2403" s="30">
        <f t="shared" si="37"/>
        <v>893.22</v>
      </c>
    </row>
    <row r="2404" spans="1:25" x14ac:dyDescent="0.2">
      <c r="A2404" s="134" t="s">
        <v>4823</v>
      </c>
      <c r="B2404" s="135" t="s">
        <v>4824</v>
      </c>
      <c r="C2404" s="136">
        <v>5518.64</v>
      </c>
      <c r="D2404" s="136">
        <v>104.86</v>
      </c>
      <c r="E2404" s="136">
        <v>0</v>
      </c>
      <c r="F2404" s="136">
        <v>104.86</v>
      </c>
      <c r="G2404" s="137">
        <v>0</v>
      </c>
      <c r="H2404" s="142"/>
      <c r="I2404" s="142"/>
      <c r="J2404" s="142"/>
      <c r="K2404" s="142"/>
      <c r="L2404" s="143"/>
      <c r="M2404" s="143"/>
      <c r="N2404" s="143"/>
      <c r="Y2404" s="30">
        <f t="shared" si="37"/>
        <v>104.86</v>
      </c>
    </row>
    <row r="2405" spans="1:25" x14ac:dyDescent="0.2">
      <c r="A2405" s="134" t="s">
        <v>4825</v>
      </c>
      <c r="B2405" s="135" t="s">
        <v>4826</v>
      </c>
      <c r="C2405" s="136">
        <v>24598.42</v>
      </c>
      <c r="D2405" s="136">
        <v>467.37</v>
      </c>
      <c r="E2405" s="136">
        <v>0</v>
      </c>
      <c r="F2405" s="136">
        <v>467.37</v>
      </c>
      <c r="G2405" s="137">
        <v>0</v>
      </c>
      <c r="H2405" s="142"/>
      <c r="I2405" s="142"/>
      <c r="J2405" s="142"/>
      <c r="K2405" s="142"/>
      <c r="L2405" s="143"/>
      <c r="M2405" s="143"/>
      <c r="N2405" s="143"/>
      <c r="Y2405" s="30">
        <f t="shared" si="37"/>
        <v>467.37</v>
      </c>
    </row>
    <row r="2406" spans="1:25" x14ac:dyDescent="0.2">
      <c r="A2406" s="134" t="s">
        <v>4827</v>
      </c>
      <c r="B2406" s="135" t="s">
        <v>4828</v>
      </c>
      <c r="C2406" s="136">
        <v>59214.41</v>
      </c>
      <c r="D2406" s="136">
        <v>1125.07</v>
      </c>
      <c r="E2406" s="136">
        <v>0</v>
      </c>
      <c r="F2406" s="136">
        <v>1125.07</v>
      </c>
      <c r="G2406" s="137">
        <v>0</v>
      </c>
      <c r="H2406" s="142"/>
      <c r="I2406" s="142"/>
      <c r="J2406" s="142"/>
      <c r="K2406" s="142"/>
      <c r="L2406" s="143"/>
      <c r="M2406" s="143"/>
      <c r="N2406" s="143"/>
      <c r="Y2406" s="30">
        <f t="shared" si="37"/>
        <v>1125.07</v>
      </c>
    </row>
    <row r="2407" spans="1:25" x14ac:dyDescent="0.2">
      <c r="A2407" s="134" t="s">
        <v>4829</v>
      </c>
      <c r="B2407" s="135" t="s">
        <v>4830</v>
      </c>
      <c r="C2407" s="136">
        <v>121135.86</v>
      </c>
      <c r="D2407" s="136">
        <v>2301.58</v>
      </c>
      <c r="E2407" s="136">
        <v>0</v>
      </c>
      <c r="F2407" s="136">
        <v>2301.58</v>
      </c>
      <c r="G2407" s="137">
        <v>0</v>
      </c>
      <c r="H2407" s="142"/>
      <c r="I2407" s="142"/>
      <c r="J2407" s="142"/>
      <c r="K2407" s="142"/>
      <c r="L2407" s="143"/>
      <c r="M2407" s="143"/>
      <c r="N2407" s="143"/>
      <c r="Y2407" s="30">
        <f t="shared" si="37"/>
        <v>2301.58</v>
      </c>
    </row>
    <row r="2408" spans="1:25" x14ac:dyDescent="0.2">
      <c r="A2408" s="134" t="s">
        <v>4831</v>
      </c>
      <c r="B2408" s="135" t="s">
        <v>4832</v>
      </c>
      <c r="C2408" s="136">
        <v>2351.0100000000002</v>
      </c>
      <c r="D2408" s="136">
        <v>44.67</v>
      </c>
      <c r="E2408" s="136">
        <v>0</v>
      </c>
      <c r="F2408" s="136">
        <v>44.67</v>
      </c>
      <c r="G2408" s="137">
        <v>0</v>
      </c>
      <c r="H2408" s="142"/>
      <c r="I2408" s="142"/>
      <c r="J2408" s="142"/>
      <c r="K2408" s="142"/>
      <c r="L2408" s="143"/>
      <c r="M2408" s="143"/>
      <c r="N2408" s="143"/>
      <c r="Y2408" s="30">
        <f t="shared" si="37"/>
        <v>44.67</v>
      </c>
    </row>
    <row r="2409" spans="1:25" x14ac:dyDescent="0.2">
      <c r="A2409" s="134" t="s">
        <v>4833</v>
      </c>
      <c r="B2409" s="135" t="s">
        <v>4834</v>
      </c>
      <c r="C2409" s="136">
        <v>6431.53</v>
      </c>
      <c r="D2409" s="136">
        <v>122.2</v>
      </c>
      <c r="E2409" s="136">
        <v>0</v>
      </c>
      <c r="F2409" s="136">
        <v>122.2</v>
      </c>
      <c r="G2409" s="137">
        <v>0</v>
      </c>
      <c r="H2409" s="142"/>
      <c r="I2409" s="142"/>
      <c r="J2409" s="142"/>
      <c r="K2409" s="142"/>
      <c r="L2409" s="143"/>
      <c r="M2409" s="143"/>
      <c r="N2409" s="143"/>
      <c r="Y2409" s="30">
        <f t="shared" si="37"/>
        <v>122.2</v>
      </c>
    </row>
    <row r="2410" spans="1:25" x14ac:dyDescent="0.2">
      <c r="A2410" s="134" t="s">
        <v>4835</v>
      </c>
      <c r="B2410" s="135" t="s">
        <v>4836</v>
      </c>
      <c r="C2410" s="136">
        <v>20740.080000000002</v>
      </c>
      <c r="D2410" s="136">
        <v>394.06</v>
      </c>
      <c r="E2410" s="136">
        <v>0</v>
      </c>
      <c r="F2410" s="136">
        <v>394.06</v>
      </c>
      <c r="G2410" s="137">
        <v>0</v>
      </c>
      <c r="H2410" s="142"/>
      <c r="I2410" s="142"/>
      <c r="J2410" s="142"/>
      <c r="K2410" s="142"/>
      <c r="L2410" s="143"/>
      <c r="M2410" s="143"/>
      <c r="N2410" s="143"/>
      <c r="Y2410" s="30">
        <f t="shared" si="37"/>
        <v>394.06</v>
      </c>
    </row>
    <row r="2411" spans="1:25" x14ac:dyDescent="0.2">
      <c r="A2411" s="134" t="s">
        <v>4837</v>
      </c>
      <c r="B2411" s="135" t="s">
        <v>4838</v>
      </c>
      <c r="C2411" s="136">
        <v>7513.16</v>
      </c>
      <c r="D2411" s="136">
        <v>142.75</v>
      </c>
      <c r="E2411" s="136">
        <v>0</v>
      </c>
      <c r="F2411" s="136">
        <v>142.75</v>
      </c>
      <c r="G2411" s="137">
        <v>0</v>
      </c>
      <c r="H2411" s="142"/>
      <c r="I2411" s="142"/>
      <c r="J2411" s="142"/>
      <c r="K2411" s="142"/>
      <c r="L2411" s="143"/>
      <c r="M2411" s="143"/>
      <c r="N2411" s="143"/>
      <c r="Y2411" s="30">
        <f t="shared" si="37"/>
        <v>142.75</v>
      </c>
    </row>
    <row r="2412" spans="1:25" x14ac:dyDescent="0.2">
      <c r="A2412" s="134" t="s">
        <v>4839</v>
      </c>
      <c r="B2412" s="135" t="s">
        <v>4840</v>
      </c>
      <c r="C2412" s="136">
        <v>44077.58</v>
      </c>
      <c r="D2412" s="136">
        <v>837.48</v>
      </c>
      <c r="E2412" s="136">
        <v>0</v>
      </c>
      <c r="F2412" s="136">
        <v>837.48</v>
      </c>
      <c r="G2412" s="137">
        <v>0</v>
      </c>
      <c r="H2412" s="142"/>
      <c r="I2412" s="142"/>
      <c r="J2412" s="142"/>
      <c r="K2412" s="142"/>
      <c r="L2412" s="143"/>
      <c r="M2412" s="143"/>
      <c r="N2412" s="143"/>
      <c r="Y2412" s="30">
        <f t="shared" si="37"/>
        <v>837.48</v>
      </c>
    </row>
    <row r="2413" spans="1:25" x14ac:dyDescent="0.2">
      <c r="A2413" s="134" t="s">
        <v>4841</v>
      </c>
      <c r="B2413" s="135" t="s">
        <v>4842</v>
      </c>
      <c r="C2413" s="136">
        <v>47196.89</v>
      </c>
      <c r="D2413" s="136">
        <v>896.74</v>
      </c>
      <c r="E2413" s="136">
        <v>0</v>
      </c>
      <c r="F2413" s="136">
        <v>896.74</v>
      </c>
      <c r="G2413" s="137">
        <v>0</v>
      </c>
      <c r="H2413" s="142"/>
      <c r="I2413" s="142"/>
      <c r="J2413" s="142"/>
      <c r="K2413" s="142"/>
      <c r="L2413" s="143"/>
      <c r="M2413" s="143"/>
      <c r="N2413" s="143"/>
      <c r="Y2413" s="30">
        <f t="shared" si="37"/>
        <v>896.74</v>
      </c>
    </row>
    <row r="2414" spans="1:25" x14ac:dyDescent="0.2">
      <c r="A2414" s="134" t="s">
        <v>4843</v>
      </c>
      <c r="B2414" s="135" t="s">
        <v>4844</v>
      </c>
      <c r="C2414" s="136">
        <v>12937.87</v>
      </c>
      <c r="D2414" s="136">
        <v>245.82</v>
      </c>
      <c r="E2414" s="136">
        <v>0</v>
      </c>
      <c r="F2414" s="136">
        <v>245.82</v>
      </c>
      <c r="G2414" s="137">
        <v>0</v>
      </c>
      <c r="H2414" s="142"/>
      <c r="I2414" s="142"/>
      <c r="J2414" s="142"/>
      <c r="K2414" s="142"/>
      <c r="L2414" s="143"/>
      <c r="M2414" s="143"/>
      <c r="N2414" s="143"/>
      <c r="Y2414" s="30">
        <f t="shared" si="37"/>
        <v>245.82</v>
      </c>
    </row>
    <row r="2415" spans="1:25" x14ac:dyDescent="0.2">
      <c r="A2415" s="134" t="s">
        <v>4845</v>
      </c>
      <c r="B2415" s="135" t="s">
        <v>4846</v>
      </c>
      <c r="C2415" s="136">
        <v>17830.650000000001</v>
      </c>
      <c r="D2415" s="136">
        <v>338.78</v>
      </c>
      <c r="E2415" s="136">
        <v>0</v>
      </c>
      <c r="F2415" s="136">
        <v>338.78</v>
      </c>
      <c r="G2415" s="137">
        <v>0</v>
      </c>
      <c r="H2415" s="142"/>
      <c r="I2415" s="142"/>
      <c r="J2415" s="142"/>
      <c r="K2415" s="142"/>
      <c r="L2415" s="143"/>
      <c r="M2415" s="143"/>
      <c r="N2415" s="143"/>
      <c r="Y2415" s="30">
        <f t="shared" si="37"/>
        <v>338.78</v>
      </c>
    </row>
    <row r="2416" spans="1:25" x14ac:dyDescent="0.2">
      <c r="A2416" s="134" t="s">
        <v>4847</v>
      </c>
      <c r="B2416" s="135" t="s">
        <v>4848</v>
      </c>
      <c r="C2416" s="136">
        <v>8244.2099999999991</v>
      </c>
      <c r="D2416" s="136">
        <v>156.63999999999999</v>
      </c>
      <c r="E2416" s="136">
        <v>0</v>
      </c>
      <c r="F2416" s="136">
        <v>156.63999999999999</v>
      </c>
      <c r="G2416" s="137">
        <v>0</v>
      </c>
      <c r="H2416" s="142"/>
      <c r="I2416" s="142"/>
      <c r="J2416" s="142"/>
      <c r="K2416" s="142"/>
      <c r="L2416" s="143"/>
      <c r="M2416" s="143"/>
      <c r="N2416" s="143"/>
      <c r="Y2416" s="30">
        <f t="shared" si="37"/>
        <v>156.63999999999999</v>
      </c>
    </row>
    <row r="2417" spans="1:25" x14ac:dyDescent="0.2">
      <c r="A2417" s="134" t="s">
        <v>4849</v>
      </c>
      <c r="B2417" s="135" t="s">
        <v>4850</v>
      </c>
      <c r="C2417" s="136">
        <v>150414.07</v>
      </c>
      <c r="D2417" s="136">
        <v>2857.87</v>
      </c>
      <c r="E2417" s="136">
        <v>0</v>
      </c>
      <c r="F2417" s="136">
        <v>2857.87</v>
      </c>
      <c r="G2417" s="137">
        <v>0</v>
      </c>
      <c r="H2417" s="142"/>
      <c r="I2417" s="142"/>
      <c r="J2417" s="142"/>
      <c r="K2417" s="142"/>
      <c r="L2417" s="143"/>
      <c r="M2417" s="143"/>
      <c r="N2417" s="143"/>
      <c r="Y2417" s="30">
        <f t="shared" si="37"/>
        <v>2857.87</v>
      </c>
    </row>
    <row r="2418" spans="1:25" x14ac:dyDescent="0.2">
      <c r="A2418" s="134" t="s">
        <v>4851</v>
      </c>
      <c r="B2418" s="135" t="s">
        <v>4852</v>
      </c>
      <c r="C2418" s="136">
        <v>96237.75</v>
      </c>
      <c r="D2418" s="136">
        <v>1828.52</v>
      </c>
      <c r="E2418" s="136">
        <v>0</v>
      </c>
      <c r="F2418" s="136">
        <v>1828.52</v>
      </c>
      <c r="G2418" s="137">
        <v>0</v>
      </c>
      <c r="H2418" s="142"/>
      <c r="I2418" s="142"/>
      <c r="J2418" s="142"/>
      <c r="K2418" s="142"/>
      <c r="L2418" s="143"/>
      <c r="M2418" s="143"/>
      <c r="N2418" s="143"/>
      <c r="Y2418" s="30">
        <f t="shared" si="37"/>
        <v>1828.52</v>
      </c>
    </row>
    <row r="2419" spans="1:25" x14ac:dyDescent="0.2">
      <c r="A2419" s="134" t="s">
        <v>4853</v>
      </c>
      <c r="B2419" s="135" t="s">
        <v>4854</v>
      </c>
      <c r="C2419" s="136">
        <v>115621.11</v>
      </c>
      <c r="D2419" s="136">
        <v>2196.8000000000002</v>
      </c>
      <c r="E2419" s="136">
        <v>0</v>
      </c>
      <c r="F2419" s="136">
        <v>2196.8000000000002</v>
      </c>
      <c r="G2419" s="137">
        <v>0</v>
      </c>
      <c r="H2419" s="142"/>
      <c r="I2419" s="142"/>
      <c r="J2419" s="142"/>
      <c r="K2419" s="142"/>
      <c r="L2419" s="143"/>
      <c r="M2419" s="143"/>
      <c r="N2419" s="143"/>
      <c r="Y2419" s="30">
        <f t="shared" si="37"/>
        <v>2196.8000000000002</v>
      </c>
    </row>
    <row r="2420" spans="1:25" x14ac:dyDescent="0.2">
      <c r="A2420" s="134" t="s">
        <v>4855</v>
      </c>
      <c r="B2420" s="135" t="s">
        <v>4856</v>
      </c>
      <c r="C2420" s="136">
        <v>183023.01</v>
      </c>
      <c r="D2420" s="136">
        <v>3477.44</v>
      </c>
      <c r="E2420" s="136">
        <v>0</v>
      </c>
      <c r="F2420" s="136">
        <v>3477.44</v>
      </c>
      <c r="G2420" s="137">
        <v>0</v>
      </c>
      <c r="H2420" s="142"/>
      <c r="I2420" s="142"/>
      <c r="J2420" s="142"/>
      <c r="K2420" s="142"/>
      <c r="L2420" s="143"/>
      <c r="M2420" s="143"/>
      <c r="N2420" s="143"/>
      <c r="Y2420" s="30">
        <f t="shared" si="37"/>
        <v>3477.44</v>
      </c>
    </row>
    <row r="2421" spans="1:25" x14ac:dyDescent="0.2">
      <c r="A2421" s="134" t="s">
        <v>4857</v>
      </c>
      <c r="B2421" s="135" t="s">
        <v>4858</v>
      </c>
      <c r="C2421" s="136">
        <v>15465.87</v>
      </c>
      <c r="D2421" s="136">
        <v>293.85000000000002</v>
      </c>
      <c r="E2421" s="136">
        <v>0</v>
      </c>
      <c r="F2421" s="136">
        <v>293.85000000000002</v>
      </c>
      <c r="G2421" s="137">
        <v>0</v>
      </c>
      <c r="H2421" s="142"/>
      <c r="I2421" s="142"/>
      <c r="J2421" s="142"/>
      <c r="K2421" s="142"/>
      <c r="L2421" s="143"/>
      <c r="M2421" s="143"/>
      <c r="N2421" s="143"/>
      <c r="Y2421" s="30">
        <f t="shared" si="37"/>
        <v>293.85000000000002</v>
      </c>
    </row>
    <row r="2422" spans="1:25" x14ac:dyDescent="0.2">
      <c r="A2422" s="134" t="s">
        <v>4859</v>
      </c>
      <c r="B2422" s="135" t="s">
        <v>4860</v>
      </c>
      <c r="C2422" s="136">
        <v>18359.95</v>
      </c>
      <c r="D2422" s="136">
        <v>348.84</v>
      </c>
      <c r="E2422" s="136">
        <v>0</v>
      </c>
      <c r="F2422" s="136">
        <v>348.84</v>
      </c>
      <c r="G2422" s="137">
        <v>0</v>
      </c>
      <c r="H2422" s="142"/>
      <c r="I2422" s="142"/>
      <c r="J2422" s="142"/>
      <c r="K2422" s="142"/>
      <c r="L2422" s="143"/>
      <c r="M2422" s="143"/>
      <c r="N2422" s="143"/>
      <c r="Y2422" s="30">
        <f t="shared" si="37"/>
        <v>348.84</v>
      </c>
    </row>
    <row r="2423" spans="1:25" x14ac:dyDescent="0.2">
      <c r="A2423" s="134" t="s">
        <v>4861</v>
      </c>
      <c r="B2423" s="135" t="s">
        <v>4862</v>
      </c>
      <c r="C2423" s="136">
        <v>59912.58</v>
      </c>
      <c r="D2423" s="136">
        <v>1138.3399999999999</v>
      </c>
      <c r="E2423" s="136">
        <v>0</v>
      </c>
      <c r="F2423" s="136">
        <v>1138.3399999999999</v>
      </c>
      <c r="G2423" s="137">
        <v>0</v>
      </c>
      <c r="H2423" s="142"/>
      <c r="I2423" s="142"/>
      <c r="J2423" s="142"/>
      <c r="K2423" s="142"/>
      <c r="L2423" s="143"/>
      <c r="M2423" s="143"/>
      <c r="N2423" s="143"/>
      <c r="Y2423" s="30">
        <f t="shared" si="37"/>
        <v>1138.3399999999999</v>
      </c>
    </row>
    <row r="2424" spans="1:25" x14ac:dyDescent="0.2">
      <c r="A2424" s="134" t="s">
        <v>4863</v>
      </c>
      <c r="B2424" s="135" t="s">
        <v>4864</v>
      </c>
      <c r="C2424" s="136">
        <v>373679.17</v>
      </c>
      <c r="D2424" s="136">
        <v>7099.91</v>
      </c>
      <c r="E2424" s="136">
        <v>0</v>
      </c>
      <c r="F2424" s="136">
        <v>7099.91</v>
      </c>
      <c r="G2424" s="137">
        <v>0</v>
      </c>
      <c r="H2424" s="142"/>
      <c r="I2424" s="142"/>
      <c r="J2424" s="142"/>
      <c r="K2424" s="142"/>
      <c r="L2424" s="143"/>
      <c r="M2424" s="143"/>
      <c r="N2424" s="143"/>
      <c r="Y2424" s="30">
        <f t="shared" si="37"/>
        <v>7099.91</v>
      </c>
    </row>
    <row r="2425" spans="1:25" x14ac:dyDescent="0.2">
      <c r="A2425" s="134" t="s">
        <v>4865</v>
      </c>
      <c r="B2425" s="135" t="s">
        <v>4866</v>
      </c>
      <c r="C2425" s="136">
        <v>2855.12</v>
      </c>
      <c r="D2425" s="136">
        <v>54.25</v>
      </c>
      <c r="E2425" s="136">
        <v>0</v>
      </c>
      <c r="F2425" s="136">
        <v>54.25</v>
      </c>
      <c r="G2425" s="137">
        <v>0</v>
      </c>
      <c r="H2425" s="142"/>
      <c r="I2425" s="142"/>
      <c r="J2425" s="142"/>
      <c r="K2425" s="142"/>
      <c r="L2425" s="143"/>
      <c r="M2425" s="143"/>
      <c r="N2425" s="143"/>
      <c r="Y2425" s="30">
        <f t="shared" si="37"/>
        <v>54.25</v>
      </c>
    </row>
    <row r="2426" spans="1:25" x14ac:dyDescent="0.2">
      <c r="A2426" s="134" t="s">
        <v>4867</v>
      </c>
      <c r="B2426" s="135" t="s">
        <v>4868</v>
      </c>
      <c r="C2426" s="136">
        <v>833785.66</v>
      </c>
      <c r="D2426" s="136">
        <v>15841.93</v>
      </c>
      <c r="E2426" s="136">
        <v>0</v>
      </c>
      <c r="F2426" s="136">
        <v>15841.93</v>
      </c>
      <c r="G2426" s="137">
        <v>0</v>
      </c>
      <c r="H2426" s="142"/>
      <c r="I2426" s="142"/>
      <c r="J2426" s="142"/>
      <c r="K2426" s="142"/>
      <c r="L2426" s="143"/>
      <c r="M2426" s="143"/>
      <c r="N2426" s="143"/>
      <c r="Y2426" s="30">
        <f t="shared" si="37"/>
        <v>15841.93</v>
      </c>
    </row>
    <row r="2427" spans="1:25" x14ac:dyDescent="0.2">
      <c r="A2427" s="134" t="s">
        <v>4869</v>
      </c>
      <c r="B2427" s="135" t="s">
        <v>4870</v>
      </c>
      <c r="C2427" s="136">
        <v>37197.78</v>
      </c>
      <c r="D2427" s="136">
        <v>706.76</v>
      </c>
      <c r="E2427" s="136">
        <v>0</v>
      </c>
      <c r="F2427" s="136">
        <v>706.76</v>
      </c>
      <c r="G2427" s="137">
        <v>0</v>
      </c>
      <c r="H2427" s="142"/>
      <c r="I2427" s="142"/>
      <c r="J2427" s="142"/>
      <c r="K2427" s="142"/>
      <c r="L2427" s="143"/>
      <c r="M2427" s="143"/>
      <c r="N2427" s="143"/>
      <c r="Y2427" s="30">
        <f t="shared" si="37"/>
        <v>706.76</v>
      </c>
    </row>
    <row r="2428" spans="1:25" x14ac:dyDescent="0.2">
      <c r="A2428" s="134" t="s">
        <v>4871</v>
      </c>
      <c r="B2428" s="135" t="s">
        <v>4872</v>
      </c>
      <c r="C2428" s="136">
        <v>14415.39</v>
      </c>
      <c r="D2428" s="136">
        <v>273.89</v>
      </c>
      <c r="E2428" s="136">
        <v>0</v>
      </c>
      <c r="F2428" s="136">
        <v>273.89</v>
      </c>
      <c r="G2428" s="137">
        <v>0</v>
      </c>
      <c r="H2428" s="142"/>
      <c r="I2428" s="142"/>
      <c r="J2428" s="142"/>
      <c r="K2428" s="142"/>
      <c r="L2428" s="143"/>
      <c r="M2428" s="143"/>
      <c r="N2428" s="143"/>
      <c r="Y2428" s="30">
        <f t="shared" si="37"/>
        <v>273.89</v>
      </c>
    </row>
    <row r="2429" spans="1:25" x14ac:dyDescent="0.2">
      <c r="A2429" s="134" t="s">
        <v>4873</v>
      </c>
      <c r="B2429" s="135" t="s">
        <v>4874</v>
      </c>
      <c r="C2429" s="136">
        <v>65559.679999999993</v>
      </c>
      <c r="D2429" s="136">
        <v>1245.6400000000001</v>
      </c>
      <c r="E2429" s="136">
        <v>0</v>
      </c>
      <c r="F2429" s="136">
        <v>1245.6400000000001</v>
      </c>
      <c r="G2429" s="137">
        <v>0</v>
      </c>
      <c r="H2429" s="142"/>
      <c r="I2429" s="142"/>
      <c r="J2429" s="142"/>
      <c r="K2429" s="142"/>
      <c r="L2429" s="143"/>
      <c r="M2429" s="143"/>
      <c r="N2429" s="143"/>
      <c r="Y2429" s="30">
        <f t="shared" si="37"/>
        <v>1245.6400000000001</v>
      </c>
    </row>
    <row r="2430" spans="1:25" x14ac:dyDescent="0.2">
      <c r="A2430" s="134" t="s">
        <v>4875</v>
      </c>
      <c r="B2430" s="135" t="s">
        <v>4876</v>
      </c>
      <c r="C2430" s="136">
        <v>212241.73</v>
      </c>
      <c r="D2430" s="136">
        <v>4032.59</v>
      </c>
      <c r="E2430" s="136">
        <v>0</v>
      </c>
      <c r="F2430" s="136">
        <v>4032.59</v>
      </c>
      <c r="G2430" s="137">
        <v>0</v>
      </c>
      <c r="H2430" s="142"/>
      <c r="I2430" s="142"/>
      <c r="J2430" s="142"/>
      <c r="K2430" s="142"/>
      <c r="L2430" s="143"/>
      <c r="M2430" s="143"/>
      <c r="N2430" s="143"/>
      <c r="Y2430" s="30">
        <f t="shared" si="37"/>
        <v>4032.59</v>
      </c>
    </row>
    <row r="2431" spans="1:25" x14ac:dyDescent="0.2">
      <c r="A2431" s="134" t="s">
        <v>4877</v>
      </c>
      <c r="B2431" s="135" t="s">
        <v>4878</v>
      </c>
      <c r="C2431" s="136">
        <v>769.44</v>
      </c>
      <c r="D2431" s="136">
        <v>14.62</v>
      </c>
      <c r="E2431" s="136">
        <v>14.62</v>
      </c>
      <c r="F2431" s="136">
        <v>0</v>
      </c>
      <c r="G2431" s="137">
        <v>29.92</v>
      </c>
      <c r="H2431" s="142"/>
      <c r="I2431" s="142"/>
      <c r="J2431" s="142"/>
      <c r="K2431" s="142"/>
      <c r="L2431" s="143"/>
      <c r="M2431" s="143"/>
      <c r="N2431" s="143"/>
      <c r="Y2431" s="30">
        <f t="shared" si="37"/>
        <v>0</v>
      </c>
    </row>
    <row r="2432" spans="1:25" x14ac:dyDescent="0.2">
      <c r="A2432" s="134" t="s">
        <v>4879</v>
      </c>
      <c r="B2432" s="135" t="s">
        <v>4880</v>
      </c>
      <c r="C2432" s="136">
        <v>357405.6</v>
      </c>
      <c r="D2432" s="136">
        <v>6790.71</v>
      </c>
      <c r="E2432" s="136">
        <v>0</v>
      </c>
      <c r="F2432" s="136">
        <v>6790.71</v>
      </c>
      <c r="G2432" s="137">
        <v>0</v>
      </c>
      <c r="H2432" s="142"/>
      <c r="I2432" s="142"/>
      <c r="J2432" s="142"/>
      <c r="K2432" s="142"/>
      <c r="L2432" s="143"/>
      <c r="M2432" s="143"/>
      <c r="N2432" s="143"/>
      <c r="Y2432" s="30">
        <f t="shared" si="37"/>
        <v>6790.71</v>
      </c>
    </row>
    <row r="2433" spans="1:25" x14ac:dyDescent="0.2">
      <c r="A2433" s="134" t="s">
        <v>4881</v>
      </c>
      <c r="B2433" s="135" t="s">
        <v>4882</v>
      </c>
      <c r="C2433" s="136">
        <v>687723.01</v>
      </c>
      <c r="D2433" s="136">
        <v>13066.74</v>
      </c>
      <c r="E2433" s="136">
        <v>0</v>
      </c>
      <c r="F2433" s="136">
        <v>13066.74</v>
      </c>
      <c r="G2433" s="137">
        <v>0</v>
      </c>
      <c r="H2433" s="142"/>
      <c r="I2433" s="142"/>
      <c r="J2433" s="142"/>
      <c r="K2433" s="142"/>
      <c r="L2433" s="143"/>
      <c r="M2433" s="143"/>
      <c r="N2433" s="143"/>
      <c r="Y2433" s="30">
        <f t="shared" si="37"/>
        <v>13066.74</v>
      </c>
    </row>
    <row r="2434" spans="1:25" x14ac:dyDescent="0.2">
      <c r="A2434" s="134" t="s">
        <v>4883</v>
      </c>
      <c r="B2434" s="135" t="s">
        <v>4884</v>
      </c>
      <c r="C2434" s="136">
        <v>21223.71</v>
      </c>
      <c r="D2434" s="136">
        <v>403.25</v>
      </c>
      <c r="E2434" s="136">
        <v>0</v>
      </c>
      <c r="F2434" s="136">
        <v>403.25</v>
      </c>
      <c r="G2434" s="137">
        <v>0</v>
      </c>
      <c r="H2434" s="142"/>
      <c r="I2434" s="142"/>
      <c r="J2434" s="142"/>
      <c r="K2434" s="142"/>
      <c r="L2434" s="143"/>
      <c r="M2434" s="143"/>
      <c r="N2434" s="143"/>
      <c r="Y2434" s="30">
        <f t="shared" si="37"/>
        <v>403.25</v>
      </c>
    </row>
    <row r="2435" spans="1:25" x14ac:dyDescent="0.2">
      <c r="A2435" s="134" t="s">
        <v>4885</v>
      </c>
      <c r="B2435" s="135" t="s">
        <v>4886</v>
      </c>
      <c r="C2435" s="136">
        <v>68968.899999999994</v>
      </c>
      <c r="D2435" s="136">
        <v>1310.4100000000001</v>
      </c>
      <c r="E2435" s="136">
        <v>0</v>
      </c>
      <c r="F2435" s="136">
        <v>1310.4100000000001</v>
      </c>
      <c r="G2435" s="137">
        <v>0</v>
      </c>
      <c r="H2435" s="142"/>
      <c r="I2435" s="142"/>
      <c r="J2435" s="142"/>
      <c r="K2435" s="142"/>
      <c r="L2435" s="143"/>
      <c r="M2435" s="143"/>
      <c r="N2435" s="143"/>
      <c r="Y2435" s="30">
        <f t="shared" si="37"/>
        <v>1310.4100000000001</v>
      </c>
    </row>
    <row r="2436" spans="1:25" x14ac:dyDescent="0.2">
      <c r="A2436" s="134" t="s">
        <v>4887</v>
      </c>
      <c r="B2436" s="135" t="s">
        <v>4888</v>
      </c>
      <c r="C2436" s="136">
        <v>30264.13</v>
      </c>
      <c r="D2436" s="136">
        <v>575.02</v>
      </c>
      <c r="E2436" s="136">
        <v>0</v>
      </c>
      <c r="F2436" s="136">
        <v>575.02</v>
      </c>
      <c r="G2436" s="137">
        <v>0</v>
      </c>
      <c r="H2436" s="142"/>
      <c r="I2436" s="142"/>
      <c r="J2436" s="142"/>
      <c r="K2436" s="142"/>
      <c r="L2436" s="143"/>
      <c r="M2436" s="143"/>
      <c r="N2436" s="143"/>
      <c r="Y2436" s="30">
        <f t="shared" si="37"/>
        <v>575.02</v>
      </c>
    </row>
    <row r="2437" spans="1:25" x14ac:dyDescent="0.2">
      <c r="A2437" s="134" t="s">
        <v>4889</v>
      </c>
      <c r="B2437" s="135" t="s">
        <v>4890</v>
      </c>
      <c r="C2437" s="136">
        <v>123029.54</v>
      </c>
      <c r="D2437" s="136">
        <v>2337.56</v>
      </c>
      <c r="E2437" s="136">
        <v>0</v>
      </c>
      <c r="F2437" s="136">
        <v>2337.56</v>
      </c>
      <c r="G2437" s="137">
        <v>0</v>
      </c>
      <c r="H2437" s="142"/>
      <c r="I2437" s="142"/>
      <c r="J2437" s="142"/>
      <c r="K2437" s="142"/>
      <c r="L2437" s="143"/>
      <c r="M2437" s="143"/>
      <c r="N2437" s="143"/>
      <c r="Y2437" s="30">
        <f t="shared" si="37"/>
        <v>2337.56</v>
      </c>
    </row>
    <row r="2438" spans="1:25" x14ac:dyDescent="0.2">
      <c r="A2438" s="134" t="s">
        <v>4891</v>
      </c>
      <c r="B2438" s="135" t="s">
        <v>4892</v>
      </c>
      <c r="C2438" s="136">
        <v>6240.42</v>
      </c>
      <c r="D2438" s="136">
        <v>118.57</v>
      </c>
      <c r="E2438" s="136">
        <v>0</v>
      </c>
      <c r="F2438" s="136">
        <v>118.57</v>
      </c>
      <c r="G2438" s="137">
        <v>0</v>
      </c>
      <c r="H2438" s="142"/>
      <c r="I2438" s="142"/>
      <c r="J2438" s="142"/>
      <c r="K2438" s="142"/>
      <c r="L2438" s="143"/>
      <c r="M2438" s="143"/>
      <c r="N2438" s="143"/>
      <c r="Y2438" s="30">
        <f t="shared" si="37"/>
        <v>118.57</v>
      </c>
    </row>
    <row r="2439" spans="1:25" x14ac:dyDescent="0.2">
      <c r="A2439" s="134" t="s">
        <v>4893</v>
      </c>
      <c r="B2439" s="135" t="s">
        <v>4894</v>
      </c>
      <c r="C2439" s="136">
        <v>1115.6199999999999</v>
      </c>
      <c r="D2439" s="136">
        <v>21.2</v>
      </c>
      <c r="E2439" s="136">
        <v>21.2</v>
      </c>
      <c r="F2439" s="136">
        <v>0</v>
      </c>
      <c r="G2439" s="137">
        <v>126.28</v>
      </c>
      <c r="H2439" s="142"/>
      <c r="I2439" s="142"/>
      <c r="J2439" s="142"/>
      <c r="K2439" s="142"/>
      <c r="L2439" s="143"/>
      <c r="M2439" s="143"/>
      <c r="N2439" s="143"/>
      <c r="Y2439" s="30">
        <f t="shared" si="37"/>
        <v>0</v>
      </c>
    </row>
    <row r="2440" spans="1:25" x14ac:dyDescent="0.2">
      <c r="A2440" s="134" t="s">
        <v>4895</v>
      </c>
      <c r="B2440" s="135" t="s">
        <v>3608</v>
      </c>
      <c r="C2440" s="136">
        <v>32921.69</v>
      </c>
      <c r="D2440" s="136">
        <v>625.51</v>
      </c>
      <c r="E2440" s="136">
        <v>0</v>
      </c>
      <c r="F2440" s="136">
        <v>625.51</v>
      </c>
      <c r="G2440" s="137">
        <v>0</v>
      </c>
      <c r="H2440" s="142"/>
      <c r="I2440" s="142"/>
      <c r="J2440" s="142"/>
      <c r="K2440" s="142"/>
      <c r="L2440" s="143"/>
      <c r="M2440" s="143"/>
      <c r="N2440" s="143"/>
      <c r="Y2440" s="30">
        <f t="shared" si="37"/>
        <v>625.51</v>
      </c>
    </row>
    <row r="2441" spans="1:25" x14ac:dyDescent="0.2">
      <c r="A2441" s="134" t="s">
        <v>4896</v>
      </c>
      <c r="B2441" s="135" t="s">
        <v>4897</v>
      </c>
      <c r="C2441" s="136">
        <v>6427.24</v>
      </c>
      <c r="D2441" s="136">
        <v>122.12</v>
      </c>
      <c r="E2441" s="136">
        <v>0</v>
      </c>
      <c r="F2441" s="136">
        <v>122.12</v>
      </c>
      <c r="G2441" s="137">
        <v>0</v>
      </c>
      <c r="H2441" s="142"/>
      <c r="I2441" s="142"/>
      <c r="J2441" s="142"/>
      <c r="K2441" s="142"/>
      <c r="L2441" s="143"/>
      <c r="M2441" s="143"/>
      <c r="N2441" s="143"/>
      <c r="Y2441" s="30">
        <f t="shared" si="37"/>
        <v>122.12</v>
      </c>
    </row>
    <row r="2442" spans="1:25" x14ac:dyDescent="0.2">
      <c r="A2442" s="134" t="s">
        <v>4898</v>
      </c>
      <c r="B2442" s="135" t="s">
        <v>4899</v>
      </c>
      <c r="C2442" s="136">
        <v>143425.35999999999</v>
      </c>
      <c r="D2442" s="136">
        <v>2725.08</v>
      </c>
      <c r="E2442" s="136">
        <v>0</v>
      </c>
      <c r="F2442" s="136">
        <v>2725.08</v>
      </c>
      <c r="G2442" s="137">
        <v>0</v>
      </c>
      <c r="H2442" s="142"/>
      <c r="I2442" s="142"/>
      <c r="J2442" s="142"/>
      <c r="K2442" s="142"/>
      <c r="L2442" s="143"/>
      <c r="M2442" s="143"/>
      <c r="N2442" s="143"/>
      <c r="Y2442" s="30">
        <f t="shared" si="37"/>
        <v>2725.08</v>
      </c>
    </row>
    <row r="2443" spans="1:25" x14ac:dyDescent="0.2">
      <c r="A2443" s="134" t="s">
        <v>4900</v>
      </c>
      <c r="B2443" s="135" t="s">
        <v>4901</v>
      </c>
      <c r="C2443" s="136">
        <v>339293.8</v>
      </c>
      <c r="D2443" s="136">
        <v>6446.58</v>
      </c>
      <c r="E2443" s="136">
        <v>0</v>
      </c>
      <c r="F2443" s="136">
        <v>6446.58</v>
      </c>
      <c r="G2443" s="137">
        <v>0</v>
      </c>
      <c r="H2443" s="142"/>
      <c r="I2443" s="142"/>
      <c r="J2443" s="142"/>
      <c r="K2443" s="142"/>
      <c r="L2443" s="143"/>
      <c r="M2443" s="143"/>
      <c r="N2443" s="143"/>
      <c r="Y2443" s="30">
        <f t="shared" si="37"/>
        <v>6446.58</v>
      </c>
    </row>
    <row r="2444" spans="1:25" x14ac:dyDescent="0.2">
      <c r="A2444" s="134" t="s">
        <v>4902</v>
      </c>
      <c r="B2444" s="135" t="s">
        <v>4903</v>
      </c>
      <c r="C2444" s="136">
        <v>345425.91</v>
      </c>
      <c r="D2444" s="136">
        <v>6563.09</v>
      </c>
      <c r="E2444" s="136">
        <v>0</v>
      </c>
      <c r="F2444" s="136">
        <v>6563.09</v>
      </c>
      <c r="G2444" s="137">
        <v>0</v>
      </c>
      <c r="H2444" s="142"/>
      <c r="I2444" s="142"/>
      <c r="J2444" s="142"/>
      <c r="K2444" s="142"/>
      <c r="L2444" s="143"/>
      <c r="M2444" s="143"/>
      <c r="N2444" s="143"/>
      <c r="Y2444" s="30">
        <f t="shared" si="37"/>
        <v>6563.09</v>
      </c>
    </row>
    <row r="2445" spans="1:25" x14ac:dyDescent="0.2">
      <c r="A2445" s="134" t="s">
        <v>4904</v>
      </c>
      <c r="B2445" s="135" t="s">
        <v>4905</v>
      </c>
      <c r="C2445" s="136">
        <v>41963.54</v>
      </c>
      <c r="D2445" s="136">
        <v>797.31</v>
      </c>
      <c r="E2445" s="136">
        <v>0</v>
      </c>
      <c r="F2445" s="136">
        <v>797.31</v>
      </c>
      <c r="G2445" s="137">
        <v>0</v>
      </c>
      <c r="H2445" s="142"/>
      <c r="I2445" s="142"/>
      <c r="J2445" s="142"/>
      <c r="K2445" s="142"/>
      <c r="L2445" s="143"/>
      <c r="M2445" s="143"/>
      <c r="N2445" s="143"/>
      <c r="Y2445" s="30">
        <f t="shared" si="37"/>
        <v>797.31</v>
      </c>
    </row>
    <row r="2446" spans="1:25" x14ac:dyDescent="0.2">
      <c r="A2446" s="134" t="s">
        <v>4906</v>
      </c>
      <c r="B2446" s="135" t="s">
        <v>4907</v>
      </c>
      <c r="C2446" s="136">
        <v>164492.71</v>
      </c>
      <c r="D2446" s="136">
        <v>3125.36</v>
      </c>
      <c r="E2446" s="136">
        <v>0</v>
      </c>
      <c r="F2446" s="136">
        <v>3125.36</v>
      </c>
      <c r="G2446" s="137">
        <v>0</v>
      </c>
      <c r="H2446" s="142"/>
      <c r="I2446" s="142"/>
      <c r="J2446" s="142"/>
      <c r="K2446" s="142"/>
      <c r="L2446" s="143"/>
      <c r="M2446" s="143"/>
      <c r="N2446" s="143"/>
      <c r="Y2446" s="30">
        <f t="shared" si="37"/>
        <v>3125.36</v>
      </c>
    </row>
    <row r="2447" spans="1:25" x14ac:dyDescent="0.2">
      <c r="A2447" s="134" t="s">
        <v>4908</v>
      </c>
      <c r="B2447" s="135" t="s">
        <v>4909</v>
      </c>
      <c r="C2447" s="136">
        <v>4731.74</v>
      </c>
      <c r="D2447" s="136">
        <v>89.9</v>
      </c>
      <c r="E2447" s="136">
        <v>89.9</v>
      </c>
      <c r="F2447" s="136">
        <v>0</v>
      </c>
      <c r="G2447" s="137">
        <v>54.28</v>
      </c>
      <c r="H2447" s="142"/>
      <c r="I2447" s="142"/>
      <c r="J2447" s="142"/>
      <c r="K2447" s="142"/>
      <c r="L2447" s="143"/>
      <c r="M2447" s="143"/>
      <c r="N2447" s="143"/>
      <c r="Y2447" s="30">
        <f t="shared" ref="Y2447:Y2510" si="38">W2447+R2447+M2447+F2447</f>
        <v>0</v>
      </c>
    </row>
    <row r="2448" spans="1:25" x14ac:dyDescent="0.2">
      <c r="A2448" s="134" t="s">
        <v>4910</v>
      </c>
      <c r="B2448" s="135" t="s">
        <v>4911</v>
      </c>
      <c r="C2448" s="136">
        <v>39288.44</v>
      </c>
      <c r="D2448" s="136">
        <v>746.48</v>
      </c>
      <c r="E2448" s="136">
        <v>0</v>
      </c>
      <c r="F2448" s="136">
        <v>746.48</v>
      </c>
      <c r="G2448" s="137">
        <v>0</v>
      </c>
      <c r="H2448" s="142"/>
      <c r="I2448" s="142"/>
      <c r="J2448" s="142"/>
      <c r="K2448" s="142"/>
      <c r="L2448" s="143"/>
      <c r="M2448" s="143"/>
      <c r="N2448" s="143"/>
      <c r="Y2448" s="30">
        <f t="shared" si="38"/>
        <v>746.48</v>
      </c>
    </row>
    <row r="2449" spans="1:25" x14ac:dyDescent="0.2">
      <c r="A2449" s="134" t="s">
        <v>4912</v>
      </c>
      <c r="B2449" s="135" t="s">
        <v>4913</v>
      </c>
      <c r="C2449" s="136">
        <v>122353.4</v>
      </c>
      <c r="D2449" s="136">
        <v>2324.7199999999998</v>
      </c>
      <c r="E2449" s="136">
        <v>0</v>
      </c>
      <c r="F2449" s="136">
        <v>2324.7199999999998</v>
      </c>
      <c r="G2449" s="137">
        <v>0</v>
      </c>
      <c r="H2449" s="142"/>
      <c r="I2449" s="142"/>
      <c r="J2449" s="142"/>
      <c r="K2449" s="142"/>
      <c r="L2449" s="143"/>
      <c r="M2449" s="143"/>
      <c r="N2449" s="143"/>
      <c r="Y2449" s="30">
        <f t="shared" si="38"/>
        <v>2324.7199999999998</v>
      </c>
    </row>
    <row r="2450" spans="1:25" x14ac:dyDescent="0.2">
      <c r="A2450" s="134" t="s">
        <v>4914</v>
      </c>
      <c r="B2450" s="135" t="s">
        <v>4915</v>
      </c>
      <c r="C2450" s="136">
        <v>51494.48</v>
      </c>
      <c r="D2450" s="136">
        <v>978.4</v>
      </c>
      <c r="E2450" s="136">
        <v>0</v>
      </c>
      <c r="F2450" s="136">
        <v>978.4</v>
      </c>
      <c r="G2450" s="137">
        <v>0</v>
      </c>
      <c r="H2450" s="142"/>
      <c r="I2450" s="142"/>
      <c r="J2450" s="142"/>
      <c r="K2450" s="142"/>
      <c r="L2450" s="143"/>
      <c r="M2450" s="143"/>
      <c r="N2450" s="143"/>
      <c r="Y2450" s="30">
        <f t="shared" si="38"/>
        <v>978.4</v>
      </c>
    </row>
    <row r="2451" spans="1:25" x14ac:dyDescent="0.2">
      <c r="A2451" s="134" t="s">
        <v>4916</v>
      </c>
      <c r="B2451" s="135" t="s">
        <v>4917</v>
      </c>
      <c r="C2451" s="136">
        <v>10682.32</v>
      </c>
      <c r="D2451" s="136">
        <v>202.97</v>
      </c>
      <c r="E2451" s="136">
        <v>0</v>
      </c>
      <c r="F2451" s="136">
        <v>202.97</v>
      </c>
      <c r="G2451" s="137">
        <v>0</v>
      </c>
      <c r="H2451" s="142"/>
      <c r="I2451" s="142"/>
      <c r="J2451" s="142"/>
      <c r="K2451" s="142"/>
      <c r="L2451" s="143"/>
      <c r="M2451" s="143"/>
      <c r="N2451" s="143"/>
      <c r="Y2451" s="30">
        <f t="shared" si="38"/>
        <v>202.97</v>
      </c>
    </row>
    <row r="2452" spans="1:25" x14ac:dyDescent="0.2">
      <c r="A2452" s="134" t="s">
        <v>4918</v>
      </c>
      <c r="B2452" s="135" t="s">
        <v>4919</v>
      </c>
      <c r="C2452" s="136">
        <v>35134.43</v>
      </c>
      <c r="D2452" s="136">
        <v>667.56</v>
      </c>
      <c r="E2452" s="136">
        <v>0</v>
      </c>
      <c r="F2452" s="136">
        <v>667.56</v>
      </c>
      <c r="G2452" s="137">
        <v>0</v>
      </c>
      <c r="H2452" s="142"/>
      <c r="I2452" s="142"/>
      <c r="J2452" s="142"/>
      <c r="K2452" s="142"/>
      <c r="L2452" s="143"/>
      <c r="M2452" s="143"/>
      <c r="N2452" s="143"/>
      <c r="Y2452" s="30">
        <f t="shared" si="38"/>
        <v>667.56</v>
      </c>
    </row>
    <row r="2453" spans="1:25" x14ac:dyDescent="0.2">
      <c r="A2453" s="134" t="s">
        <v>4920</v>
      </c>
      <c r="B2453" s="135" t="s">
        <v>4921</v>
      </c>
      <c r="C2453" s="136">
        <v>128495.77</v>
      </c>
      <c r="D2453" s="136">
        <v>2441.42</v>
      </c>
      <c r="E2453" s="136">
        <v>0</v>
      </c>
      <c r="F2453" s="136">
        <v>2441.42</v>
      </c>
      <c r="G2453" s="137">
        <v>0</v>
      </c>
      <c r="H2453" s="142"/>
      <c r="I2453" s="142"/>
      <c r="J2453" s="142"/>
      <c r="K2453" s="142"/>
      <c r="L2453" s="143"/>
      <c r="M2453" s="143"/>
      <c r="N2453" s="143"/>
      <c r="Y2453" s="30">
        <f t="shared" si="38"/>
        <v>2441.42</v>
      </c>
    </row>
    <row r="2454" spans="1:25" x14ac:dyDescent="0.2">
      <c r="A2454" s="134" t="s">
        <v>4922</v>
      </c>
      <c r="B2454" s="135" t="s">
        <v>4923</v>
      </c>
      <c r="C2454" s="136">
        <v>370916</v>
      </c>
      <c r="D2454" s="136">
        <v>7047.41</v>
      </c>
      <c r="E2454" s="136">
        <v>0</v>
      </c>
      <c r="F2454" s="136">
        <v>7047.41</v>
      </c>
      <c r="G2454" s="137">
        <v>0</v>
      </c>
      <c r="H2454" s="142"/>
      <c r="I2454" s="142"/>
      <c r="J2454" s="142"/>
      <c r="K2454" s="142"/>
      <c r="L2454" s="143"/>
      <c r="M2454" s="143"/>
      <c r="N2454" s="143"/>
      <c r="Y2454" s="30">
        <f t="shared" si="38"/>
        <v>7047.41</v>
      </c>
    </row>
    <row r="2455" spans="1:25" x14ac:dyDescent="0.2">
      <c r="A2455" s="134" t="s">
        <v>4924</v>
      </c>
      <c r="B2455" s="135" t="s">
        <v>4925</v>
      </c>
      <c r="C2455" s="136">
        <v>24601.33</v>
      </c>
      <c r="D2455" s="136">
        <v>467.43</v>
      </c>
      <c r="E2455" s="136">
        <v>0</v>
      </c>
      <c r="F2455" s="136">
        <v>467.43</v>
      </c>
      <c r="G2455" s="137">
        <v>0</v>
      </c>
      <c r="H2455" s="142"/>
      <c r="I2455" s="142"/>
      <c r="J2455" s="142"/>
      <c r="K2455" s="142"/>
      <c r="L2455" s="143"/>
      <c r="M2455" s="143"/>
      <c r="N2455" s="143"/>
      <c r="Y2455" s="30">
        <f t="shared" si="38"/>
        <v>467.43</v>
      </c>
    </row>
    <row r="2456" spans="1:25" x14ac:dyDescent="0.2">
      <c r="A2456" s="134" t="s">
        <v>4926</v>
      </c>
      <c r="B2456" s="135" t="s">
        <v>4927</v>
      </c>
      <c r="C2456" s="136">
        <v>334011.96000000002</v>
      </c>
      <c r="D2456" s="136">
        <v>6346.23</v>
      </c>
      <c r="E2456" s="136">
        <v>0</v>
      </c>
      <c r="F2456" s="136">
        <v>6346.23</v>
      </c>
      <c r="G2456" s="137">
        <v>0</v>
      </c>
      <c r="H2456" s="142"/>
      <c r="I2456" s="142"/>
      <c r="J2456" s="142"/>
      <c r="K2456" s="142"/>
      <c r="L2456" s="143"/>
      <c r="M2456" s="143"/>
      <c r="N2456" s="143"/>
      <c r="Y2456" s="30">
        <f t="shared" si="38"/>
        <v>6346.23</v>
      </c>
    </row>
    <row r="2457" spans="1:25" x14ac:dyDescent="0.2">
      <c r="A2457" s="134" t="s">
        <v>4928</v>
      </c>
      <c r="B2457" s="135" t="s">
        <v>15300</v>
      </c>
      <c r="C2457" s="136">
        <v>652093</v>
      </c>
      <c r="D2457" s="136">
        <v>12389.77</v>
      </c>
      <c r="E2457" s="136">
        <v>0</v>
      </c>
      <c r="F2457" s="136">
        <v>12389.77</v>
      </c>
      <c r="G2457" s="137">
        <v>0</v>
      </c>
      <c r="H2457" s="142"/>
      <c r="I2457" s="142"/>
      <c r="J2457" s="142"/>
      <c r="K2457" s="142"/>
      <c r="L2457" s="143"/>
      <c r="M2457" s="143"/>
      <c r="N2457" s="143"/>
      <c r="Y2457" s="30">
        <f t="shared" si="38"/>
        <v>12389.77</v>
      </c>
    </row>
    <row r="2458" spans="1:25" x14ac:dyDescent="0.2">
      <c r="A2458" s="134" t="s">
        <v>4929</v>
      </c>
      <c r="B2458" s="135" t="s">
        <v>4930</v>
      </c>
      <c r="C2458" s="136">
        <v>196718.47</v>
      </c>
      <c r="D2458" s="136">
        <v>3737.65</v>
      </c>
      <c r="E2458" s="136">
        <v>0</v>
      </c>
      <c r="F2458" s="136">
        <v>3737.65</v>
      </c>
      <c r="G2458" s="137">
        <v>0</v>
      </c>
      <c r="H2458" s="142"/>
      <c r="I2458" s="142"/>
      <c r="J2458" s="142"/>
      <c r="K2458" s="142"/>
      <c r="L2458" s="143"/>
      <c r="M2458" s="143"/>
      <c r="N2458" s="143"/>
      <c r="Y2458" s="30">
        <f t="shared" si="38"/>
        <v>3737.65</v>
      </c>
    </row>
    <row r="2459" spans="1:25" x14ac:dyDescent="0.2">
      <c r="A2459" s="134" t="s">
        <v>4931</v>
      </c>
      <c r="B2459" s="135" t="s">
        <v>4932</v>
      </c>
      <c r="C2459" s="136">
        <v>45141.760000000002</v>
      </c>
      <c r="D2459" s="136">
        <v>857.69</v>
      </c>
      <c r="E2459" s="136">
        <v>0</v>
      </c>
      <c r="F2459" s="136">
        <v>857.69</v>
      </c>
      <c r="G2459" s="137">
        <v>0</v>
      </c>
      <c r="H2459" s="142"/>
      <c r="I2459" s="142"/>
      <c r="J2459" s="142"/>
      <c r="K2459" s="142"/>
      <c r="L2459" s="143"/>
      <c r="M2459" s="143"/>
      <c r="N2459" s="143"/>
      <c r="Y2459" s="30">
        <f t="shared" si="38"/>
        <v>857.69</v>
      </c>
    </row>
    <row r="2460" spans="1:25" x14ac:dyDescent="0.2">
      <c r="A2460" s="134" t="s">
        <v>4933</v>
      </c>
      <c r="B2460" s="135" t="s">
        <v>4934</v>
      </c>
      <c r="C2460" s="136">
        <v>14403.68</v>
      </c>
      <c r="D2460" s="136">
        <v>273.67</v>
      </c>
      <c r="E2460" s="136">
        <v>0</v>
      </c>
      <c r="F2460" s="136">
        <v>273.67</v>
      </c>
      <c r="G2460" s="137">
        <v>0</v>
      </c>
      <c r="H2460" s="142"/>
      <c r="I2460" s="142"/>
      <c r="J2460" s="142"/>
      <c r="K2460" s="142"/>
      <c r="L2460" s="143"/>
      <c r="M2460" s="143"/>
      <c r="N2460" s="143"/>
      <c r="Y2460" s="30">
        <f t="shared" si="38"/>
        <v>273.67</v>
      </c>
    </row>
    <row r="2461" spans="1:25" x14ac:dyDescent="0.2">
      <c r="A2461" s="134" t="s">
        <v>4935</v>
      </c>
      <c r="B2461" s="135" t="s">
        <v>4936</v>
      </c>
      <c r="C2461" s="136">
        <v>1662.48</v>
      </c>
      <c r="D2461" s="136">
        <v>31.59</v>
      </c>
      <c r="E2461" s="136">
        <v>31.59</v>
      </c>
      <c r="F2461" s="136">
        <v>0</v>
      </c>
      <c r="G2461" s="137">
        <v>31.98</v>
      </c>
      <c r="H2461" s="142"/>
      <c r="I2461" s="142"/>
      <c r="J2461" s="142"/>
      <c r="K2461" s="142"/>
      <c r="L2461" s="143"/>
      <c r="M2461" s="143"/>
      <c r="N2461" s="143"/>
      <c r="Y2461" s="30">
        <f t="shared" si="38"/>
        <v>0</v>
      </c>
    </row>
    <row r="2462" spans="1:25" x14ac:dyDescent="0.2">
      <c r="A2462" s="134" t="s">
        <v>4937</v>
      </c>
      <c r="B2462" s="135" t="s">
        <v>4938</v>
      </c>
      <c r="C2462" s="136">
        <v>85474.92</v>
      </c>
      <c r="D2462" s="136">
        <v>1624.02</v>
      </c>
      <c r="E2462" s="136">
        <v>0</v>
      </c>
      <c r="F2462" s="136">
        <v>1624.02</v>
      </c>
      <c r="G2462" s="137">
        <v>0</v>
      </c>
      <c r="H2462" s="142"/>
      <c r="I2462" s="142"/>
      <c r="J2462" s="142"/>
      <c r="K2462" s="142"/>
      <c r="L2462" s="143"/>
      <c r="M2462" s="143"/>
      <c r="N2462" s="143"/>
      <c r="Y2462" s="30">
        <f t="shared" si="38"/>
        <v>1624.02</v>
      </c>
    </row>
    <row r="2463" spans="1:25" x14ac:dyDescent="0.2">
      <c r="A2463" s="134" t="s">
        <v>4939</v>
      </c>
      <c r="B2463" s="135" t="s">
        <v>4940</v>
      </c>
      <c r="C2463" s="136">
        <v>5334.33</v>
      </c>
      <c r="D2463" s="136">
        <v>101.35</v>
      </c>
      <c r="E2463" s="136">
        <v>0</v>
      </c>
      <c r="F2463" s="136">
        <v>101.35</v>
      </c>
      <c r="G2463" s="137">
        <v>0</v>
      </c>
      <c r="H2463" s="142"/>
      <c r="I2463" s="142"/>
      <c r="J2463" s="142"/>
      <c r="K2463" s="142"/>
      <c r="L2463" s="143"/>
      <c r="M2463" s="143"/>
      <c r="N2463" s="143"/>
      <c r="Y2463" s="30">
        <f t="shared" si="38"/>
        <v>101.35</v>
      </c>
    </row>
    <row r="2464" spans="1:25" x14ac:dyDescent="0.2">
      <c r="A2464" s="134" t="s">
        <v>4941</v>
      </c>
      <c r="B2464" s="135" t="s">
        <v>4942</v>
      </c>
      <c r="C2464" s="136">
        <v>154636.24</v>
      </c>
      <c r="D2464" s="136">
        <v>2938.09</v>
      </c>
      <c r="E2464" s="136">
        <v>0</v>
      </c>
      <c r="F2464" s="136">
        <v>2938.09</v>
      </c>
      <c r="G2464" s="137">
        <v>0</v>
      </c>
      <c r="H2464" s="142"/>
      <c r="I2464" s="142"/>
      <c r="J2464" s="142"/>
      <c r="K2464" s="142"/>
      <c r="L2464" s="143"/>
      <c r="M2464" s="143"/>
      <c r="N2464" s="143"/>
      <c r="Y2464" s="30">
        <f t="shared" si="38"/>
        <v>2938.09</v>
      </c>
    </row>
    <row r="2465" spans="1:25" x14ac:dyDescent="0.2">
      <c r="A2465" s="134" t="s">
        <v>4943</v>
      </c>
      <c r="B2465" s="135" t="s">
        <v>4944</v>
      </c>
      <c r="C2465" s="136">
        <v>41598.54</v>
      </c>
      <c r="D2465" s="136">
        <v>790.37</v>
      </c>
      <c r="E2465" s="136">
        <v>0</v>
      </c>
      <c r="F2465" s="136">
        <v>790.37</v>
      </c>
      <c r="G2465" s="137">
        <v>0</v>
      </c>
      <c r="H2465" s="142"/>
      <c r="I2465" s="142"/>
      <c r="J2465" s="142"/>
      <c r="K2465" s="142"/>
      <c r="L2465" s="143"/>
      <c r="M2465" s="143"/>
      <c r="N2465" s="143"/>
      <c r="Y2465" s="30">
        <f t="shared" si="38"/>
        <v>790.37</v>
      </c>
    </row>
    <row r="2466" spans="1:25" x14ac:dyDescent="0.2">
      <c r="A2466" s="134" t="s">
        <v>4945</v>
      </c>
      <c r="B2466" s="135" t="s">
        <v>4946</v>
      </c>
      <c r="C2466" s="136">
        <v>20746.62</v>
      </c>
      <c r="D2466" s="136">
        <v>394.19</v>
      </c>
      <c r="E2466" s="136">
        <v>0</v>
      </c>
      <c r="F2466" s="136">
        <v>394.19</v>
      </c>
      <c r="G2466" s="137">
        <v>0</v>
      </c>
      <c r="H2466" s="142"/>
      <c r="I2466" s="142"/>
      <c r="J2466" s="142"/>
      <c r="K2466" s="142"/>
      <c r="L2466" s="143"/>
      <c r="M2466" s="143"/>
      <c r="N2466" s="143"/>
      <c r="Y2466" s="30">
        <f t="shared" si="38"/>
        <v>394.19</v>
      </c>
    </row>
    <row r="2467" spans="1:25" x14ac:dyDescent="0.2">
      <c r="A2467" s="134" t="s">
        <v>4947</v>
      </c>
      <c r="B2467" s="135" t="s">
        <v>4948</v>
      </c>
      <c r="C2467" s="136">
        <v>18588.259999999998</v>
      </c>
      <c r="D2467" s="136">
        <v>353.18</v>
      </c>
      <c r="E2467" s="136">
        <v>0</v>
      </c>
      <c r="F2467" s="136">
        <v>353.18</v>
      </c>
      <c r="G2467" s="137">
        <v>0</v>
      </c>
      <c r="H2467" s="142"/>
      <c r="I2467" s="142"/>
      <c r="J2467" s="142"/>
      <c r="K2467" s="142"/>
      <c r="L2467" s="143"/>
      <c r="M2467" s="143"/>
      <c r="N2467" s="143"/>
      <c r="Y2467" s="30">
        <f t="shared" si="38"/>
        <v>353.18</v>
      </c>
    </row>
    <row r="2468" spans="1:25" x14ac:dyDescent="0.2">
      <c r="A2468" s="134" t="s">
        <v>4949</v>
      </c>
      <c r="B2468" s="135" t="s">
        <v>4950</v>
      </c>
      <c r="C2468" s="136">
        <v>4597.8599999999997</v>
      </c>
      <c r="D2468" s="136">
        <v>87.36</v>
      </c>
      <c r="E2468" s="136">
        <v>44.61</v>
      </c>
      <c r="F2468" s="136">
        <v>42.75</v>
      </c>
      <c r="G2468" s="137">
        <v>0</v>
      </c>
      <c r="H2468" s="142"/>
      <c r="I2468" s="142"/>
      <c r="J2468" s="142"/>
      <c r="K2468" s="142"/>
      <c r="L2468" s="143"/>
      <c r="M2468" s="143"/>
      <c r="N2468" s="143"/>
      <c r="Y2468" s="30">
        <f t="shared" si="38"/>
        <v>42.75</v>
      </c>
    </row>
    <row r="2469" spans="1:25" x14ac:dyDescent="0.2">
      <c r="A2469" s="134" t="s">
        <v>4951</v>
      </c>
      <c r="B2469" s="135" t="s">
        <v>4952</v>
      </c>
      <c r="C2469" s="136">
        <v>242195.91</v>
      </c>
      <c r="D2469" s="136">
        <v>4601.72</v>
      </c>
      <c r="E2469" s="136">
        <v>0</v>
      </c>
      <c r="F2469" s="136">
        <v>4601.72</v>
      </c>
      <c r="G2469" s="137">
        <v>0</v>
      </c>
      <c r="H2469" s="142"/>
      <c r="I2469" s="142"/>
      <c r="J2469" s="142"/>
      <c r="K2469" s="142"/>
      <c r="L2469" s="143"/>
      <c r="M2469" s="143"/>
      <c r="N2469" s="143"/>
      <c r="Y2469" s="30">
        <f t="shared" si="38"/>
        <v>4601.72</v>
      </c>
    </row>
    <row r="2470" spans="1:25" x14ac:dyDescent="0.2">
      <c r="A2470" s="134" t="s">
        <v>4953</v>
      </c>
      <c r="B2470" s="135" t="s">
        <v>4954</v>
      </c>
      <c r="C2470" s="136">
        <v>6807.54</v>
      </c>
      <c r="D2470" s="136">
        <v>129.34</v>
      </c>
      <c r="E2470" s="136">
        <v>0</v>
      </c>
      <c r="F2470" s="136">
        <v>129.34</v>
      </c>
      <c r="G2470" s="137">
        <v>0</v>
      </c>
      <c r="H2470" s="142"/>
      <c r="I2470" s="142"/>
      <c r="J2470" s="142"/>
      <c r="K2470" s="142"/>
      <c r="L2470" s="143"/>
      <c r="M2470" s="143"/>
      <c r="N2470" s="143"/>
      <c r="Y2470" s="30">
        <f t="shared" si="38"/>
        <v>129.34</v>
      </c>
    </row>
    <row r="2471" spans="1:25" x14ac:dyDescent="0.2">
      <c r="A2471" s="134" t="s">
        <v>4955</v>
      </c>
      <c r="B2471" s="135" t="s">
        <v>4956</v>
      </c>
      <c r="C2471" s="136">
        <v>12400.48</v>
      </c>
      <c r="D2471" s="136">
        <v>235.61</v>
      </c>
      <c r="E2471" s="136">
        <v>0</v>
      </c>
      <c r="F2471" s="136">
        <v>235.61</v>
      </c>
      <c r="G2471" s="137">
        <v>0</v>
      </c>
      <c r="H2471" s="142"/>
      <c r="I2471" s="142"/>
      <c r="J2471" s="142"/>
      <c r="K2471" s="142"/>
      <c r="L2471" s="143"/>
      <c r="M2471" s="143"/>
      <c r="N2471" s="143"/>
      <c r="Y2471" s="30">
        <f t="shared" si="38"/>
        <v>235.61</v>
      </c>
    </row>
    <row r="2472" spans="1:25" x14ac:dyDescent="0.2">
      <c r="A2472" s="134" t="s">
        <v>4957</v>
      </c>
      <c r="B2472" s="135" t="s">
        <v>4958</v>
      </c>
      <c r="C2472" s="136">
        <v>2336.25</v>
      </c>
      <c r="D2472" s="136">
        <v>44.39</v>
      </c>
      <c r="E2472" s="136">
        <v>44.39</v>
      </c>
      <c r="F2472" s="136">
        <v>0</v>
      </c>
      <c r="G2472" s="137">
        <v>284.85000000000002</v>
      </c>
      <c r="H2472" s="142"/>
      <c r="I2472" s="142"/>
      <c r="J2472" s="142"/>
      <c r="K2472" s="142"/>
      <c r="L2472" s="143"/>
      <c r="M2472" s="143"/>
      <c r="N2472" s="143"/>
      <c r="Y2472" s="30">
        <f t="shared" si="38"/>
        <v>0</v>
      </c>
    </row>
    <row r="2473" spans="1:25" x14ac:dyDescent="0.2">
      <c r="A2473" s="134" t="s">
        <v>4959</v>
      </c>
      <c r="B2473" s="135" t="s">
        <v>4960</v>
      </c>
      <c r="C2473" s="136">
        <v>1577492.06</v>
      </c>
      <c r="D2473" s="136">
        <v>29972.35</v>
      </c>
      <c r="E2473" s="136">
        <v>0</v>
      </c>
      <c r="F2473" s="136">
        <v>29972.35</v>
      </c>
      <c r="G2473" s="137">
        <v>0</v>
      </c>
      <c r="H2473" s="142"/>
      <c r="I2473" s="142"/>
      <c r="J2473" s="142"/>
      <c r="K2473" s="142"/>
      <c r="L2473" s="143"/>
      <c r="M2473" s="143"/>
      <c r="N2473" s="143"/>
      <c r="Y2473" s="30">
        <f t="shared" si="38"/>
        <v>29972.35</v>
      </c>
    </row>
    <row r="2474" spans="1:25" x14ac:dyDescent="0.2">
      <c r="A2474" s="134" t="s">
        <v>4961</v>
      </c>
      <c r="B2474" s="135" t="s">
        <v>4962</v>
      </c>
      <c r="C2474" s="136">
        <v>52736.81</v>
      </c>
      <c r="D2474" s="136">
        <v>1002</v>
      </c>
      <c r="E2474" s="136">
        <v>0</v>
      </c>
      <c r="F2474" s="136">
        <v>1002</v>
      </c>
      <c r="G2474" s="137">
        <v>0</v>
      </c>
      <c r="H2474" s="142"/>
      <c r="I2474" s="142"/>
      <c r="J2474" s="142"/>
      <c r="K2474" s="142"/>
      <c r="L2474" s="143"/>
      <c r="M2474" s="143"/>
      <c r="N2474" s="143"/>
      <c r="Y2474" s="30">
        <f t="shared" si="38"/>
        <v>1002</v>
      </c>
    </row>
    <row r="2475" spans="1:25" x14ac:dyDescent="0.2">
      <c r="A2475" s="134" t="s">
        <v>4963</v>
      </c>
      <c r="B2475" s="135" t="s">
        <v>4964</v>
      </c>
      <c r="C2475" s="136">
        <v>7456.78</v>
      </c>
      <c r="D2475" s="136">
        <v>141.68</v>
      </c>
      <c r="E2475" s="136">
        <v>0</v>
      </c>
      <c r="F2475" s="136">
        <v>141.68</v>
      </c>
      <c r="G2475" s="137">
        <v>0</v>
      </c>
      <c r="H2475" s="142"/>
      <c r="I2475" s="142"/>
      <c r="J2475" s="142"/>
      <c r="K2475" s="142"/>
      <c r="L2475" s="143"/>
      <c r="M2475" s="143"/>
      <c r="N2475" s="143"/>
      <c r="Y2475" s="30">
        <f t="shared" si="38"/>
        <v>141.68</v>
      </c>
    </row>
    <row r="2476" spans="1:25" x14ac:dyDescent="0.2">
      <c r="A2476" s="134" t="s">
        <v>4965</v>
      </c>
      <c r="B2476" s="135" t="s">
        <v>4966</v>
      </c>
      <c r="C2476" s="136">
        <v>7236.02</v>
      </c>
      <c r="D2476" s="136">
        <v>137.49</v>
      </c>
      <c r="E2476" s="136">
        <v>137.49</v>
      </c>
      <c r="F2476" s="136">
        <v>0</v>
      </c>
      <c r="G2476" s="137">
        <v>311.07</v>
      </c>
      <c r="H2476" s="142"/>
      <c r="I2476" s="142"/>
      <c r="J2476" s="142"/>
      <c r="K2476" s="142"/>
      <c r="L2476" s="143"/>
      <c r="M2476" s="143"/>
      <c r="N2476" s="143"/>
      <c r="Y2476" s="30">
        <f t="shared" si="38"/>
        <v>0</v>
      </c>
    </row>
    <row r="2477" spans="1:25" x14ac:dyDescent="0.2">
      <c r="A2477" s="134" t="s">
        <v>4967</v>
      </c>
      <c r="B2477" s="135" t="s">
        <v>4968</v>
      </c>
      <c r="C2477" s="136">
        <v>4388.34</v>
      </c>
      <c r="D2477" s="136">
        <v>83.38</v>
      </c>
      <c r="E2477" s="136">
        <v>0</v>
      </c>
      <c r="F2477" s="136">
        <v>83.38</v>
      </c>
      <c r="G2477" s="137">
        <v>0</v>
      </c>
      <c r="H2477" s="142"/>
      <c r="I2477" s="142"/>
      <c r="J2477" s="142"/>
      <c r="K2477" s="142"/>
      <c r="L2477" s="143"/>
      <c r="M2477" s="143"/>
      <c r="N2477" s="143"/>
      <c r="Y2477" s="30">
        <f t="shared" si="38"/>
        <v>83.38</v>
      </c>
    </row>
    <row r="2478" spans="1:25" x14ac:dyDescent="0.2">
      <c r="A2478" s="134" t="s">
        <v>4969</v>
      </c>
      <c r="B2478" s="135" t="s">
        <v>4970</v>
      </c>
      <c r="C2478" s="136">
        <v>55224.1</v>
      </c>
      <c r="D2478" s="136">
        <v>1049.26</v>
      </c>
      <c r="E2478" s="136">
        <v>0</v>
      </c>
      <c r="F2478" s="136">
        <v>1049.26</v>
      </c>
      <c r="G2478" s="137">
        <v>0</v>
      </c>
      <c r="H2478" s="142"/>
      <c r="I2478" s="142"/>
      <c r="J2478" s="142"/>
      <c r="K2478" s="142"/>
      <c r="L2478" s="143"/>
      <c r="M2478" s="143"/>
      <c r="N2478" s="143"/>
      <c r="Y2478" s="30">
        <f t="shared" si="38"/>
        <v>1049.26</v>
      </c>
    </row>
    <row r="2479" spans="1:25" x14ac:dyDescent="0.2">
      <c r="A2479" s="134" t="s">
        <v>4971</v>
      </c>
      <c r="B2479" s="135" t="s">
        <v>4972</v>
      </c>
      <c r="C2479" s="136">
        <v>191964.67</v>
      </c>
      <c r="D2479" s="136">
        <v>3647.33</v>
      </c>
      <c r="E2479" s="136">
        <v>0</v>
      </c>
      <c r="F2479" s="136">
        <v>3647.33</v>
      </c>
      <c r="G2479" s="137">
        <v>0</v>
      </c>
      <c r="H2479" s="142"/>
      <c r="I2479" s="142"/>
      <c r="J2479" s="142"/>
      <c r="K2479" s="142"/>
      <c r="L2479" s="143"/>
      <c r="M2479" s="143"/>
      <c r="N2479" s="143"/>
      <c r="Y2479" s="30">
        <f t="shared" si="38"/>
        <v>3647.33</v>
      </c>
    </row>
    <row r="2480" spans="1:25" x14ac:dyDescent="0.2">
      <c r="A2480" s="134" t="s">
        <v>4973</v>
      </c>
      <c r="B2480" s="135" t="s">
        <v>4974</v>
      </c>
      <c r="C2480" s="136">
        <v>36828.28</v>
      </c>
      <c r="D2480" s="136">
        <v>699.74</v>
      </c>
      <c r="E2480" s="136">
        <v>0</v>
      </c>
      <c r="F2480" s="136">
        <v>699.74</v>
      </c>
      <c r="G2480" s="137">
        <v>0</v>
      </c>
      <c r="H2480" s="142"/>
      <c r="I2480" s="142"/>
      <c r="J2480" s="142"/>
      <c r="K2480" s="142"/>
      <c r="L2480" s="143"/>
      <c r="M2480" s="143"/>
      <c r="N2480" s="143"/>
      <c r="Y2480" s="30">
        <f t="shared" si="38"/>
        <v>699.74</v>
      </c>
    </row>
    <row r="2481" spans="1:25" x14ac:dyDescent="0.2">
      <c r="A2481" s="134" t="s">
        <v>4975</v>
      </c>
      <c r="B2481" s="135" t="s">
        <v>4976</v>
      </c>
      <c r="C2481" s="136">
        <v>16165.55</v>
      </c>
      <c r="D2481" s="136">
        <v>307.14999999999998</v>
      </c>
      <c r="E2481" s="136">
        <v>0</v>
      </c>
      <c r="F2481" s="136">
        <v>307.14999999999998</v>
      </c>
      <c r="G2481" s="137">
        <v>0</v>
      </c>
      <c r="H2481" s="142"/>
      <c r="I2481" s="142"/>
      <c r="J2481" s="142"/>
      <c r="K2481" s="142"/>
      <c r="L2481" s="143"/>
      <c r="M2481" s="143"/>
      <c r="N2481" s="143"/>
      <c r="Y2481" s="30">
        <f t="shared" si="38"/>
        <v>307.14999999999998</v>
      </c>
    </row>
    <row r="2482" spans="1:25" x14ac:dyDescent="0.2">
      <c r="A2482" s="134" t="s">
        <v>4977</v>
      </c>
      <c r="B2482" s="135" t="s">
        <v>4978</v>
      </c>
      <c r="C2482" s="136">
        <v>4004.37</v>
      </c>
      <c r="D2482" s="136">
        <v>76.08</v>
      </c>
      <c r="E2482" s="136">
        <v>0</v>
      </c>
      <c r="F2482" s="136">
        <v>76.08</v>
      </c>
      <c r="G2482" s="137">
        <v>0</v>
      </c>
      <c r="H2482" s="142"/>
      <c r="I2482" s="142"/>
      <c r="J2482" s="142"/>
      <c r="K2482" s="142"/>
      <c r="L2482" s="143"/>
      <c r="M2482" s="143"/>
      <c r="N2482" s="143"/>
      <c r="Y2482" s="30">
        <f t="shared" si="38"/>
        <v>76.08</v>
      </c>
    </row>
    <row r="2483" spans="1:25" x14ac:dyDescent="0.2">
      <c r="A2483" s="134" t="s">
        <v>4979</v>
      </c>
      <c r="B2483" s="135" t="s">
        <v>4980</v>
      </c>
      <c r="C2483" s="136">
        <v>30135.37</v>
      </c>
      <c r="D2483" s="136">
        <v>572.57000000000005</v>
      </c>
      <c r="E2483" s="136">
        <v>0</v>
      </c>
      <c r="F2483" s="136">
        <v>572.57000000000005</v>
      </c>
      <c r="G2483" s="137">
        <v>0</v>
      </c>
      <c r="H2483" s="142"/>
      <c r="I2483" s="142"/>
      <c r="J2483" s="142"/>
      <c r="K2483" s="142"/>
      <c r="L2483" s="143"/>
      <c r="M2483" s="143"/>
      <c r="N2483" s="143"/>
      <c r="Y2483" s="30">
        <f t="shared" si="38"/>
        <v>572.57000000000005</v>
      </c>
    </row>
    <row r="2484" spans="1:25" x14ac:dyDescent="0.2">
      <c r="A2484" s="134" t="s">
        <v>4981</v>
      </c>
      <c r="B2484" s="135" t="s">
        <v>4982</v>
      </c>
      <c r="C2484" s="136">
        <v>79094.929999999993</v>
      </c>
      <c r="D2484" s="136">
        <v>1502.8</v>
      </c>
      <c r="E2484" s="136">
        <v>0</v>
      </c>
      <c r="F2484" s="136">
        <v>1502.8</v>
      </c>
      <c r="G2484" s="137">
        <v>0</v>
      </c>
      <c r="H2484" s="142"/>
      <c r="I2484" s="142"/>
      <c r="J2484" s="142"/>
      <c r="K2484" s="142"/>
      <c r="L2484" s="143"/>
      <c r="M2484" s="143"/>
      <c r="N2484" s="143"/>
      <c r="Y2484" s="30">
        <f t="shared" si="38"/>
        <v>1502.8</v>
      </c>
    </row>
    <row r="2485" spans="1:25" x14ac:dyDescent="0.2">
      <c r="A2485" s="134" t="s">
        <v>4983</v>
      </c>
      <c r="B2485" s="135" t="s">
        <v>4984</v>
      </c>
      <c r="C2485" s="136">
        <v>4378340.3600000003</v>
      </c>
      <c r="D2485" s="136">
        <v>83188.47</v>
      </c>
      <c r="E2485" s="136">
        <v>0</v>
      </c>
      <c r="F2485" s="136">
        <v>83188.47</v>
      </c>
      <c r="G2485" s="137">
        <v>0</v>
      </c>
      <c r="H2485" s="142"/>
      <c r="I2485" s="142"/>
      <c r="J2485" s="142"/>
      <c r="K2485" s="142"/>
      <c r="L2485" s="143"/>
      <c r="M2485" s="143"/>
      <c r="N2485" s="143"/>
      <c r="Y2485" s="30">
        <f t="shared" si="38"/>
        <v>83188.47</v>
      </c>
    </row>
    <row r="2486" spans="1:25" x14ac:dyDescent="0.2">
      <c r="A2486" s="134" t="s">
        <v>4985</v>
      </c>
      <c r="B2486" s="135" t="s">
        <v>4986</v>
      </c>
      <c r="C2486" s="136">
        <v>7558.31</v>
      </c>
      <c r="D2486" s="136">
        <v>143.61000000000001</v>
      </c>
      <c r="E2486" s="136">
        <v>0</v>
      </c>
      <c r="F2486" s="136">
        <v>143.61000000000001</v>
      </c>
      <c r="G2486" s="137">
        <v>0</v>
      </c>
      <c r="H2486" s="142"/>
      <c r="I2486" s="142"/>
      <c r="J2486" s="142"/>
      <c r="K2486" s="142"/>
      <c r="L2486" s="143"/>
      <c r="M2486" s="143"/>
      <c r="N2486" s="143"/>
      <c r="Y2486" s="30">
        <f t="shared" si="38"/>
        <v>143.61000000000001</v>
      </c>
    </row>
    <row r="2487" spans="1:25" x14ac:dyDescent="0.2">
      <c r="A2487" s="134" t="s">
        <v>4987</v>
      </c>
      <c r="B2487" s="135" t="s">
        <v>4988</v>
      </c>
      <c r="C2487" s="136">
        <v>7190.92</v>
      </c>
      <c r="D2487" s="136">
        <v>136.63</v>
      </c>
      <c r="E2487" s="136">
        <v>0</v>
      </c>
      <c r="F2487" s="136">
        <v>136.63</v>
      </c>
      <c r="G2487" s="137">
        <v>0</v>
      </c>
      <c r="H2487" s="142"/>
      <c r="I2487" s="142"/>
      <c r="J2487" s="142"/>
      <c r="K2487" s="142"/>
      <c r="L2487" s="143"/>
      <c r="M2487" s="143"/>
      <c r="N2487" s="143"/>
      <c r="Y2487" s="30">
        <f t="shared" si="38"/>
        <v>136.63</v>
      </c>
    </row>
    <row r="2488" spans="1:25" x14ac:dyDescent="0.2">
      <c r="A2488" s="134" t="s">
        <v>4989</v>
      </c>
      <c r="B2488" s="135" t="s">
        <v>4990</v>
      </c>
      <c r="C2488" s="136">
        <v>35569.4</v>
      </c>
      <c r="D2488" s="136">
        <v>675.82</v>
      </c>
      <c r="E2488" s="136">
        <v>0</v>
      </c>
      <c r="F2488" s="136">
        <v>675.82</v>
      </c>
      <c r="G2488" s="137">
        <v>0</v>
      </c>
      <c r="H2488" s="142"/>
      <c r="I2488" s="142"/>
      <c r="J2488" s="142"/>
      <c r="K2488" s="142"/>
      <c r="L2488" s="143"/>
      <c r="M2488" s="143"/>
      <c r="N2488" s="143"/>
      <c r="Y2488" s="30">
        <f t="shared" si="38"/>
        <v>675.82</v>
      </c>
    </row>
    <row r="2489" spans="1:25" x14ac:dyDescent="0.2">
      <c r="A2489" s="134" t="s">
        <v>4991</v>
      </c>
      <c r="B2489" s="135" t="s">
        <v>4992</v>
      </c>
      <c r="C2489" s="136">
        <v>108790.38</v>
      </c>
      <c r="D2489" s="136">
        <v>2067.02</v>
      </c>
      <c r="E2489" s="136">
        <v>0</v>
      </c>
      <c r="F2489" s="136">
        <v>2067.02</v>
      </c>
      <c r="G2489" s="137">
        <v>0</v>
      </c>
      <c r="H2489" s="142"/>
      <c r="I2489" s="142"/>
      <c r="J2489" s="142"/>
      <c r="K2489" s="142"/>
      <c r="L2489" s="143"/>
      <c r="M2489" s="143"/>
      <c r="N2489" s="143"/>
      <c r="Y2489" s="30">
        <f t="shared" si="38"/>
        <v>2067.02</v>
      </c>
    </row>
    <row r="2490" spans="1:25" x14ac:dyDescent="0.2">
      <c r="A2490" s="134" t="s">
        <v>4993</v>
      </c>
      <c r="B2490" s="135" t="s">
        <v>4994</v>
      </c>
      <c r="C2490" s="136">
        <v>2545.69</v>
      </c>
      <c r="D2490" s="136">
        <v>48.37</v>
      </c>
      <c r="E2490" s="136">
        <v>48.37</v>
      </c>
      <c r="F2490" s="136">
        <v>0</v>
      </c>
      <c r="G2490" s="137">
        <v>170.94</v>
      </c>
      <c r="H2490" s="142"/>
      <c r="I2490" s="142"/>
      <c r="J2490" s="142"/>
      <c r="K2490" s="142"/>
      <c r="L2490" s="143"/>
      <c r="M2490" s="143"/>
      <c r="N2490" s="143"/>
      <c r="Y2490" s="30">
        <f t="shared" si="38"/>
        <v>0</v>
      </c>
    </row>
    <row r="2491" spans="1:25" x14ac:dyDescent="0.2">
      <c r="A2491" s="134" t="s">
        <v>4995</v>
      </c>
      <c r="B2491" s="135" t="s">
        <v>4996</v>
      </c>
      <c r="C2491" s="136">
        <v>13472.24</v>
      </c>
      <c r="D2491" s="136">
        <v>255.97</v>
      </c>
      <c r="E2491" s="136">
        <v>0</v>
      </c>
      <c r="F2491" s="136">
        <v>255.97</v>
      </c>
      <c r="G2491" s="137">
        <v>0</v>
      </c>
      <c r="H2491" s="142"/>
      <c r="I2491" s="142"/>
      <c r="J2491" s="142"/>
      <c r="K2491" s="142"/>
      <c r="L2491" s="143"/>
      <c r="M2491" s="143"/>
      <c r="N2491" s="143"/>
      <c r="Y2491" s="30">
        <f t="shared" si="38"/>
        <v>255.97</v>
      </c>
    </row>
    <row r="2492" spans="1:25" x14ac:dyDescent="0.2">
      <c r="A2492" s="134" t="s">
        <v>4997</v>
      </c>
      <c r="B2492" s="135" t="s">
        <v>4998</v>
      </c>
      <c r="C2492" s="136">
        <v>169866.55</v>
      </c>
      <c r="D2492" s="136">
        <v>3227.47</v>
      </c>
      <c r="E2492" s="136">
        <v>0</v>
      </c>
      <c r="F2492" s="136">
        <v>3227.47</v>
      </c>
      <c r="G2492" s="137">
        <v>0</v>
      </c>
      <c r="H2492" s="142"/>
      <c r="I2492" s="142"/>
      <c r="J2492" s="142"/>
      <c r="K2492" s="142"/>
      <c r="L2492" s="143"/>
      <c r="M2492" s="143"/>
      <c r="N2492" s="143"/>
      <c r="Y2492" s="30">
        <f t="shared" si="38"/>
        <v>3227.47</v>
      </c>
    </row>
    <row r="2493" spans="1:25" x14ac:dyDescent="0.2">
      <c r="A2493" s="134" t="s">
        <v>4999</v>
      </c>
      <c r="B2493" s="135" t="s">
        <v>5000</v>
      </c>
      <c r="C2493" s="136">
        <v>2301.4699999999998</v>
      </c>
      <c r="D2493" s="136">
        <v>43.73</v>
      </c>
      <c r="E2493" s="136">
        <v>43.73</v>
      </c>
      <c r="F2493" s="136">
        <v>0</v>
      </c>
      <c r="G2493" s="137">
        <v>94.71</v>
      </c>
      <c r="H2493" s="142"/>
      <c r="I2493" s="142"/>
      <c r="J2493" s="142"/>
      <c r="K2493" s="142"/>
      <c r="L2493" s="143"/>
      <c r="M2493" s="143"/>
      <c r="N2493" s="143"/>
      <c r="Y2493" s="30">
        <f t="shared" si="38"/>
        <v>0</v>
      </c>
    </row>
    <row r="2494" spans="1:25" x14ac:dyDescent="0.2">
      <c r="A2494" s="134" t="s">
        <v>5001</v>
      </c>
      <c r="B2494" s="135" t="s">
        <v>5002</v>
      </c>
      <c r="C2494" s="136">
        <v>41158.39</v>
      </c>
      <c r="D2494" s="136">
        <v>782.01</v>
      </c>
      <c r="E2494" s="136">
        <v>0</v>
      </c>
      <c r="F2494" s="136">
        <v>782.01</v>
      </c>
      <c r="G2494" s="137">
        <v>0</v>
      </c>
      <c r="H2494" s="142"/>
      <c r="I2494" s="142"/>
      <c r="J2494" s="142"/>
      <c r="K2494" s="142"/>
      <c r="L2494" s="143"/>
      <c r="M2494" s="143"/>
      <c r="N2494" s="143"/>
      <c r="Y2494" s="30">
        <f t="shared" si="38"/>
        <v>782.01</v>
      </c>
    </row>
    <row r="2495" spans="1:25" x14ac:dyDescent="0.2">
      <c r="A2495" s="134" t="s">
        <v>5003</v>
      </c>
      <c r="B2495" s="135" t="s">
        <v>5004</v>
      </c>
      <c r="C2495" s="136">
        <v>252542.89</v>
      </c>
      <c r="D2495" s="136">
        <v>4798.32</v>
      </c>
      <c r="E2495" s="136">
        <v>0</v>
      </c>
      <c r="F2495" s="136">
        <v>4798.32</v>
      </c>
      <c r="G2495" s="137">
        <v>0</v>
      </c>
      <c r="H2495" s="142"/>
      <c r="I2495" s="142"/>
      <c r="J2495" s="142"/>
      <c r="K2495" s="142"/>
      <c r="L2495" s="143"/>
      <c r="M2495" s="143"/>
      <c r="N2495" s="143"/>
      <c r="Y2495" s="30">
        <f t="shared" si="38"/>
        <v>4798.32</v>
      </c>
    </row>
    <row r="2496" spans="1:25" x14ac:dyDescent="0.2">
      <c r="A2496" s="134" t="s">
        <v>5005</v>
      </c>
      <c r="B2496" s="135" t="s">
        <v>5006</v>
      </c>
      <c r="C2496" s="136">
        <v>40672.14</v>
      </c>
      <c r="D2496" s="136">
        <v>772.77</v>
      </c>
      <c r="E2496" s="136">
        <v>0</v>
      </c>
      <c r="F2496" s="136">
        <v>772.77</v>
      </c>
      <c r="G2496" s="137">
        <v>0</v>
      </c>
      <c r="H2496" s="142"/>
      <c r="I2496" s="142"/>
      <c r="J2496" s="142"/>
      <c r="K2496" s="142"/>
      <c r="L2496" s="143"/>
      <c r="M2496" s="143"/>
      <c r="N2496" s="143"/>
      <c r="Y2496" s="30">
        <f t="shared" si="38"/>
        <v>772.77</v>
      </c>
    </row>
    <row r="2497" spans="1:25" x14ac:dyDescent="0.2">
      <c r="A2497" s="134" t="s">
        <v>5007</v>
      </c>
      <c r="B2497" s="135" t="s">
        <v>5008</v>
      </c>
      <c r="C2497" s="136">
        <v>22347.5</v>
      </c>
      <c r="D2497" s="136">
        <v>424.6</v>
      </c>
      <c r="E2497" s="136">
        <v>0</v>
      </c>
      <c r="F2497" s="136">
        <v>424.6</v>
      </c>
      <c r="G2497" s="137">
        <v>0</v>
      </c>
      <c r="H2497" s="142"/>
      <c r="I2497" s="142"/>
      <c r="J2497" s="142"/>
      <c r="K2497" s="142"/>
      <c r="L2497" s="143"/>
      <c r="M2497" s="143"/>
      <c r="N2497" s="143"/>
      <c r="Y2497" s="30">
        <f t="shared" si="38"/>
        <v>424.6</v>
      </c>
    </row>
    <row r="2498" spans="1:25" x14ac:dyDescent="0.2">
      <c r="A2498" s="134" t="s">
        <v>5009</v>
      </c>
      <c r="B2498" s="135" t="s">
        <v>5010</v>
      </c>
      <c r="C2498" s="136">
        <v>270837.51</v>
      </c>
      <c r="D2498" s="136">
        <v>5145.91</v>
      </c>
      <c r="E2498" s="136">
        <v>0</v>
      </c>
      <c r="F2498" s="136">
        <v>5145.91</v>
      </c>
      <c r="G2498" s="137">
        <v>0</v>
      </c>
      <c r="H2498" s="142"/>
      <c r="I2498" s="142"/>
      <c r="J2498" s="142"/>
      <c r="K2498" s="142"/>
      <c r="L2498" s="143"/>
      <c r="M2498" s="143"/>
      <c r="N2498" s="143"/>
      <c r="Y2498" s="30">
        <f t="shared" si="38"/>
        <v>5145.91</v>
      </c>
    </row>
    <row r="2499" spans="1:25" x14ac:dyDescent="0.2">
      <c r="A2499" s="134" t="s">
        <v>5011</v>
      </c>
      <c r="B2499" s="135" t="s">
        <v>5012</v>
      </c>
      <c r="C2499" s="136">
        <v>101597.14</v>
      </c>
      <c r="D2499" s="136">
        <v>1930.35</v>
      </c>
      <c r="E2499" s="136">
        <v>0</v>
      </c>
      <c r="F2499" s="136">
        <v>1930.35</v>
      </c>
      <c r="G2499" s="137">
        <v>0</v>
      </c>
      <c r="H2499" s="142"/>
      <c r="I2499" s="142"/>
      <c r="J2499" s="142"/>
      <c r="K2499" s="142"/>
      <c r="L2499" s="143"/>
      <c r="M2499" s="143"/>
      <c r="N2499" s="143"/>
      <c r="Y2499" s="30">
        <f t="shared" si="38"/>
        <v>1930.35</v>
      </c>
    </row>
    <row r="2500" spans="1:25" x14ac:dyDescent="0.2">
      <c r="A2500" s="134" t="s">
        <v>5013</v>
      </c>
      <c r="B2500" s="135" t="s">
        <v>5014</v>
      </c>
      <c r="C2500" s="136">
        <v>105267.23</v>
      </c>
      <c r="D2500" s="136">
        <v>2000.08</v>
      </c>
      <c r="E2500" s="136">
        <v>0</v>
      </c>
      <c r="F2500" s="136">
        <v>2000.08</v>
      </c>
      <c r="G2500" s="137">
        <v>0</v>
      </c>
      <c r="H2500" s="142"/>
      <c r="I2500" s="142"/>
      <c r="J2500" s="142"/>
      <c r="K2500" s="142"/>
      <c r="L2500" s="143"/>
      <c r="M2500" s="143"/>
      <c r="N2500" s="143"/>
      <c r="Y2500" s="30">
        <f t="shared" si="38"/>
        <v>2000.08</v>
      </c>
    </row>
    <row r="2501" spans="1:25" x14ac:dyDescent="0.2">
      <c r="A2501" s="134" t="s">
        <v>5015</v>
      </c>
      <c r="B2501" s="135" t="s">
        <v>5016</v>
      </c>
      <c r="C2501" s="136">
        <v>614804.5</v>
      </c>
      <c r="D2501" s="136">
        <v>11681.29</v>
      </c>
      <c r="E2501" s="136">
        <v>0</v>
      </c>
      <c r="F2501" s="136">
        <v>11681.29</v>
      </c>
      <c r="G2501" s="137">
        <v>0</v>
      </c>
      <c r="H2501" s="142"/>
      <c r="I2501" s="142"/>
      <c r="J2501" s="142"/>
      <c r="K2501" s="142"/>
      <c r="L2501" s="143"/>
      <c r="M2501" s="143"/>
      <c r="N2501" s="143"/>
      <c r="Y2501" s="30">
        <f t="shared" si="38"/>
        <v>11681.29</v>
      </c>
    </row>
    <row r="2502" spans="1:25" x14ac:dyDescent="0.2">
      <c r="A2502" s="134" t="s">
        <v>5017</v>
      </c>
      <c r="B2502" s="135" t="s">
        <v>5018</v>
      </c>
      <c r="C2502" s="136">
        <v>5263.5</v>
      </c>
      <c r="D2502" s="136">
        <v>100.01</v>
      </c>
      <c r="E2502" s="136">
        <v>0</v>
      </c>
      <c r="F2502" s="136">
        <v>100.01</v>
      </c>
      <c r="G2502" s="137">
        <v>0</v>
      </c>
      <c r="H2502" s="142"/>
      <c r="I2502" s="142"/>
      <c r="J2502" s="142"/>
      <c r="K2502" s="142"/>
      <c r="L2502" s="143"/>
      <c r="M2502" s="143"/>
      <c r="N2502" s="143"/>
      <c r="Y2502" s="30">
        <f t="shared" si="38"/>
        <v>100.01</v>
      </c>
    </row>
    <row r="2503" spans="1:25" x14ac:dyDescent="0.2">
      <c r="A2503" s="134" t="s">
        <v>5019</v>
      </c>
      <c r="B2503" s="135" t="s">
        <v>5020</v>
      </c>
      <c r="C2503" s="136">
        <v>3931.82</v>
      </c>
      <c r="D2503" s="136">
        <v>74.709999999999994</v>
      </c>
      <c r="E2503" s="136">
        <v>8.66</v>
      </c>
      <c r="F2503" s="136">
        <v>66.05</v>
      </c>
      <c r="G2503" s="137">
        <v>0</v>
      </c>
      <c r="H2503" s="142"/>
      <c r="I2503" s="142"/>
      <c r="J2503" s="142"/>
      <c r="K2503" s="142"/>
      <c r="L2503" s="143"/>
      <c r="M2503" s="143"/>
      <c r="N2503" s="143"/>
      <c r="Y2503" s="30">
        <f t="shared" si="38"/>
        <v>66.05</v>
      </c>
    </row>
    <row r="2504" spans="1:25" x14ac:dyDescent="0.2">
      <c r="A2504" s="134" t="s">
        <v>5021</v>
      </c>
      <c r="B2504" s="135" t="s">
        <v>5022</v>
      </c>
      <c r="C2504" s="136">
        <v>5780.33</v>
      </c>
      <c r="D2504" s="136">
        <v>109.83</v>
      </c>
      <c r="E2504" s="136">
        <v>0</v>
      </c>
      <c r="F2504" s="136">
        <v>109.83</v>
      </c>
      <c r="G2504" s="137">
        <v>0</v>
      </c>
      <c r="H2504" s="142"/>
      <c r="I2504" s="142"/>
      <c r="J2504" s="142"/>
      <c r="K2504" s="142"/>
      <c r="L2504" s="143"/>
      <c r="M2504" s="143"/>
      <c r="N2504" s="143"/>
      <c r="Y2504" s="30">
        <f t="shared" si="38"/>
        <v>109.83</v>
      </c>
    </row>
    <row r="2505" spans="1:25" x14ac:dyDescent="0.2">
      <c r="A2505" s="134" t="s">
        <v>5023</v>
      </c>
      <c r="B2505" s="135" t="s">
        <v>5024</v>
      </c>
      <c r="C2505" s="136">
        <v>2966.51</v>
      </c>
      <c r="D2505" s="136">
        <v>56.36</v>
      </c>
      <c r="E2505" s="136">
        <v>0</v>
      </c>
      <c r="F2505" s="136">
        <v>56.36</v>
      </c>
      <c r="G2505" s="137">
        <v>0</v>
      </c>
      <c r="H2505" s="142"/>
      <c r="I2505" s="142"/>
      <c r="J2505" s="142"/>
      <c r="K2505" s="142"/>
      <c r="L2505" s="143"/>
      <c r="M2505" s="143"/>
      <c r="N2505" s="143"/>
      <c r="Y2505" s="30">
        <f t="shared" si="38"/>
        <v>56.36</v>
      </c>
    </row>
    <row r="2506" spans="1:25" x14ac:dyDescent="0.2">
      <c r="A2506" s="134" t="s">
        <v>5025</v>
      </c>
      <c r="B2506" s="135" t="s">
        <v>5026</v>
      </c>
      <c r="C2506" s="136">
        <v>5668.36</v>
      </c>
      <c r="D2506" s="136">
        <v>107.7</v>
      </c>
      <c r="E2506" s="136">
        <v>0</v>
      </c>
      <c r="F2506" s="136">
        <v>107.7</v>
      </c>
      <c r="G2506" s="137">
        <v>0</v>
      </c>
      <c r="H2506" s="142"/>
      <c r="I2506" s="142"/>
      <c r="J2506" s="142"/>
      <c r="K2506" s="142"/>
      <c r="L2506" s="143"/>
      <c r="M2506" s="143"/>
      <c r="N2506" s="143"/>
      <c r="Y2506" s="30">
        <f t="shared" si="38"/>
        <v>107.7</v>
      </c>
    </row>
    <row r="2507" spans="1:25" x14ac:dyDescent="0.2">
      <c r="A2507" s="134" t="s">
        <v>5027</v>
      </c>
      <c r="B2507" s="135" t="s">
        <v>5028</v>
      </c>
      <c r="C2507" s="136">
        <v>22011.99</v>
      </c>
      <c r="D2507" s="136">
        <v>418.23</v>
      </c>
      <c r="E2507" s="136">
        <v>0</v>
      </c>
      <c r="F2507" s="136">
        <v>418.23</v>
      </c>
      <c r="G2507" s="137">
        <v>0</v>
      </c>
      <c r="H2507" s="142"/>
      <c r="I2507" s="142"/>
      <c r="J2507" s="142"/>
      <c r="K2507" s="142"/>
      <c r="L2507" s="143"/>
      <c r="M2507" s="143"/>
      <c r="N2507" s="143"/>
      <c r="Y2507" s="30">
        <f t="shared" si="38"/>
        <v>418.23</v>
      </c>
    </row>
    <row r="2508" spans="1:25" x14ac:dyDescent="0.2">
      <c r="A2508" s="134" t="s">
        <v>5029</v>
      </c>
      <c r="B2508" s="135" t="s">
        <v>5030</v>
      </c>
      <c r="C2508" s="136">
        <v>37444.019999999997</v>
      </c>
      <c r="D2508" s="136">
        <v>711.44</v>
      </c>
      <c r="E2508" s="136">
        <v>0</v>
      </c>
      <c r="F2508" s="136">
        <v>711.44</v>
      </c>
      <c r="G2508" s="137">
        <v>0</v>
      </c>
      <c r="H2508" s="142"/>
      <c r="I2508" s="142"/>
      <c r="J2508" s="142"/>
      <c r="K2508" s="142"/>
      <c r="L2508" s="143"/>
      <c r="M2508" s="143"/>
      <c r="N2508" s="143"/>
      <c r="Y2508" s="30">
        <f t="shared" si="38"/>
        <v>711.44</v>
      </c>
    </row>
    <row r="2509" spans="1:25" x14ac:dyDescent="0.2">
      <c r="A2509" s="134" t="s">
        <v>5031</v>
      </c>
      <c r="B2509" s="135" t="s">
        <v>5032</v>
      </c>
      <c r="C2509" s="136">
        <v>205676.09</v>
      </c>
      <c r="D2509" s="136">
        <v>3907.85</v>
      </c>
      <c r="E2509" s="136">
        <v>0</v>
      </c>
      <c r="F2509" s="136">
        <v>3907.85</v>
      </c>
      <c r="G2509" s="137">
        <v>0</v>
      </c>
      <c r="H2509" s="142"/>
      <c r="I2509" s="142"/>
      <c r="J2509" s="142"/>
      <c r="K2509" s="142"/>
      <c r="L2509" s="143"/>
      <c r="M2509" s="143"/>
      <c r="N2509" s="143"/>
      <c r="Y2509" s="30">
        <f t="shared" si="38"/>
        <v>3907.85</v>
      </c>
    </row>
    <row r="2510" spans="1:25" x14ac:dyDescent="0.2">
      <c r="A2510" s="134" t="s">
        <v>5033</v>
      </c>
      <c r="B2510" s="135" t="s">
        <v>5034</v>
      </c>
      <c r="C2510" s="136">
        <v>8648.9500000000007</v>
      </c>
      <c r="D2510" s="136">
        <v>164.33</v>
      </c>
      <c r="E2510" s="136">
        <v>0</v>
      </c>
      <c r="F2510" s="136">
        <v>164.33</v>
      </c>
      <c r="G2510" s="137">
        <v>0</v>
      </c>
      <c r="H2510" s="142"/>
      <c r="I2510" s="142"/>
      <c r="J2510" s="142"/>
      <c r="K2510" s="142"/>
      <c r="L2510" s="143"/>
      <c r="M2510" s="143"/>
      <c r="N2510" s="143"/>
      <c r="Y2510" s="30">
        <f t="shared" si="38"/>
        <v>164.33</v>
      </c>
    </row>
    <row r="2511" spans="1:25" x14ac:dyDescent="0.2">
      <c r="A2511" s="134" t="s">
        <v>5035</v>
      </c>
      <c r="B2511" s="135" t="s">
        <v>5036</v>
      </c>
      <c r="C2511" s="136">
        <v>7162.89</v>
      </c>
      <c r="D2511" s="136">
        <v>136.1</v>
      </c>
      <c r="E2511" s="136">
        <v>0</v>
      </c>
      <c r="F2511" s="136">
        <v>136.1</v>
      </c>
      <c r="G2511" s="137">
        <v>0</v>
      </c>
      <c r="H2511" s="142"/>
      <c r="I2511" s="142"/>
      <c r="J2511" s="142"/>
      <c r="K2511" s="142"/>
      <c r="L2511" s="143"/>
      <c r="M2511" s="143"/>
      <c r="N2511" s="143"/>
      <c r="Y2511" s="30">
        <f t="shared" ref="Y2511:Y2574" si="39">W2511+R2511+M2511+F2511</f>
        <v>136.1</v>
      </c>
    </row>
    <row r="2512" spans="1:25" x14ac:dyDescent="0.2">
      <c r="A2512" s="134" t="s">
        <v>5037</v>
      </c>
      <c r="B2512" s="135" t="s">
        <v>5038</v>
      </c>
      <c r="C2512" s="136">
        <v>9771.06</v>
      </c>
      <c r="D2512" s="136">
        <v>185.65</v>
      </c>
      <c r="E2512" s="136">
        <v>0</v>
      </c>
      <c r="F2512" s="136">
        <v>185.65</v>
      </c>
      <c r="G2512" s="137">
        <v>0</v>
      </c>
      <c r="H2512" s="142"/>
      <c r="I2512" s="142"/>
      <c r="J2512" s="142"/>
      <c r="K2512" s="142"/>
      <c r="L2512" s="143"/>
      <c r="M2512" s="143"/>
      <c r="N2512" s="143"/>
      <c r="Y2512" s="30">
        <f t="shared" si="39"/>
        <v>185.65</v>
      </c>
    </row>
    <row r="2513" spans="1:25" x14ac:dyDescent="0.2">
      <c r="A2513" s="134" t="s">
        <v>5039</v>
      </c>
      <c r="B2513" s="135" t="s">
        <v>5040</v>
      </c>
      <c r="C2513" s="136">
        <v>10648.54</v>
      </c>
      <c r="D2513" s="136">
        <v>202.32</v>
      </c>
      <c r="E2513" s="136">
        <v>0</v>
      </c>
      <c r="F2513" s="136">
        <v>202.32</v>
      </c>
      <c r="G2513" s="137">
        <v>0</v>
      </c>
      <c r="H2513" s="142"/>
      <c r="I2513" s="142"/>
      <c r="J2513" s="142"/>
      <c r="K2513" s="142"/>
      <c r="L2513" s="143"/>
      <c r="M2513" s="143"/>
      <c r="N2513" s="143"/>
      <c r="Y2513" s="30">
        <f t="shared" si="39"/>
        <v>202.32</v>
      </c>
    </row>
    <row r="2514" spans="1:25" x14ac:dyDescent="0.2">
      <c r="A2514" s="134" t="s">
        <v>5041</v>
      </c>
      <c r="B2514" s="135" t="s">
        <v>5042</v>
      </c>
      <c r="C2514" s="136">
        <v>19544.849999999999</v>
      </c>
      <c r="D2514" s="136">
        <v>371.35</v>
      </c>
      <c r="E2514" s="136">
        <v>0</v>
      </c>
      <c r="F2514" s="136">
        <v>371.35</v>
      </c>
      <c r="G2514" s="137">
        <v>0</v>
      </c>
      <c r="H2514" s="142"/>
      <c r="I2514" s="142"/>
      <c r="J2514" s="142"/>
      <c r="K2514" s="142"/>
      <c r="L2514" s="143"/>
      <c r="M2514" s="143"/>
      <c r="N2514" s="143"/>
      <c r="Y2514" s="30">
        <f t="shared" si="39"/>
        <v>371.35</v>
      </c>
    </row>
    <row r="2515" spans="1:25" x14ac:dyDescent="0.2">
      <c r="A2515" s="134" t="s">
        <v>5043</v>
      </c>
      <c r="B2515" s="135" t="s">
        <v>5044</v>
      </c>
      <c r="C2515" s="136">
        <v>70604.25</v>
      </c>
      <c r="D2515" s="136">
        <v>1341.48</v>
      </c>
      <c r="E2515" s="136">
        <v>0</v>
      </c>
      <c r="F2515" s="136">
        <v>1341.48</v>
      </c>
      <c r="G2515" s="137">
        <v>0</v>
      </c>
      <c r="H2515" s="142"/>
      <c r="I2515" s="142"/>
      <c r="J2515" s="142"/>
      <c r="K2515" s="142"/>
      <c r="L2515" s="143"/>
      <c r="M2515" s="143"/>
      <c r="N2515" s="143"/>
      <c r="Y2515" s="30">
        <f t="shared" si="39"/>
        <v>1341.48</v>
      </c>
    </row>
    <row r="2516" spans="1:25" x14ac:dyDescent="0.2">
      <c r="A2516" s="134" t="s">
        <v>5045</v>
      </c>
      <c r="B2516" s="135" t="s">
        <v>5046</v>
      </c>
      <c r="C2516" s="136">
        <v>7518.44</v>
      </c>
      <c r="D2516" s="136">
        <v>142.85</v>
      </c>
      <c r="E2516" s="136">
        <v>0</v>
      </c>
      <c r="F2516" s="136">
        <v>142.85</v>
      </c>
      <c r="G2516" s="137">
        <v>0</v>
      </c>
      <c r="H2516" s="142"/>
      <c r="I2516" s="142"/>
      <c r="J2516" s="142"/>
      <c r="K2516" s="142"/>
      <c r="L2516" s="143"/>
      <c r="M2516" s="143"/>
      <c r="N2516" s="143"/>
      <c r="Y2516" s="30">
        <f t="shared" si="39"/>
        <v>142.85</v>
      </c>
    </row>
    <row r="2517" spans="1:25" x14ac:dyDescent="0.2">
      <c r="A2517" s="134" t="s">
        <v>5047</v>
      </c>
      <c r="B2517" s="135" t="s">
        <v>5048</v>
      </c>
      <c r="C2517" s="136">
        <v>1365899.85</v>
      </c>
      <c r="D2517" s="136">
        <v>25952.1</v>
      </c>
      <c r="E2517" s="136">
        <v>0</v>
      </c>
      <c r="F2517" s="136">
        <v>25952.1</v>
      </c>
      <c r="G2517" s="137">
        <v>0</v>
      </c>
      <c r="H2517" s="142"/>
      <c r="I2517" s="142"/>
      <c r="J2517" s="142"/>
      <c r="K2517" s="142"/>
      <c r="L2517" s="143"/>
      <c r="M2517" s="143"/>
      <c r="N2517" s="143"/>
      <c r="Y2517" s="30">
        <f t="shared" si="39"/>
        <v>25952.1</v>
      </c>
    </row>
    <row r="2518" spans="1:25" x14ac:dyDescent="0.2">
      <c r="A2518" s="134" t="s">
        <v>5049</v>
      </c>
      <c r="B2518" s="135" t="s">
        <v>5050</v>
      </c>
      <c r="C2518" s="136">
        <v>23663.06</v>
      </c>
      <c r="D2518" s="136">
        <v>449.6</v>
      </c>
      <c r="E2518" s="136">
        <v>0</v>
      </c>
      <c r="F2518" s="136">
        <v>449.6</v>
      </c>
      <c r="G2518" s="137">
        <v>0</v>
      </c>
      <c r="H2518" s="142"/>
      <c r="I2518" s="142"/>
      <c r="J2518" s="142"/>
      <c r="K2518" s="142"/>
      <c r="L2518" s="143"/>
      <c r="M2518" s="143"/>
      <c r="N2518" s="143"/>
      <c r="Y2518" s="30">
        <f t="shared" si="39"/>
        <v>449.6</v>
      </c>
    </row>
    <row r="2519" spans="1:25" x14ac:dyDescent="0.2">
      <c r="A2519" s="134" t="s">
        <v>5051</v>
      </c>
      <c r="B2519" s="135" t="s">
        <v>5052</v>
      </c>
      <c r="C2519" s="136">
        <v>16724.27</v>
      </c>
      <c r="D2519" s="136">
        <v>317.76</v>
      </c>
      <c r="E2519" s="136">
        <v>0</v>
      </c>
      <c r="F2519" s="136">
        <v>317.76</v>
      </c>
      <c r="G2519" s="137">
        <v>0</v>
      </c>
      <c r="H2519" s="142"/>
      <c r="I2519" s="142"/>
      <c r="J2519" s="142"/>
      <c r="K2519" s="142"/>
      <c r="L2519" s="143"/>
      <c r="M2519" s="143"/>
      <c r="N2519" s="143"/>
      <c r="Y2519" s="30">
        <f t="shared" si="39"/>
        <v>317.76</v>
      </c>
    </row>
    <row r="2520" spans="1:25" x14ac:dyDescent="0.2">
      <c r="A2520" s="134" t="s">
        <v>5053</v>
      </c>
      <c r="B2520" s="135" t="s">
        <v>5054</v>
      </c>
      <c r="C2520" s="136">
        <v>871594</v>
      </c>
      <c r="D2520" s="136">
        <v>16560.29</v>
      </c>
      <c r="E2520" s="136">
        <v>0</v>
      </c>
      <c r="F2520" s="136">
        <v>16560.29</v>
      </c>
      <c r="G2520" s="137">
        <v>0</v>
      </c>
      <c r="H2520" s="142"/>
      <c r="I2520" s="142"/>
      <c r="J2520" s="142"/>
      <c r="K2520" s="142"/>
      <c r="L2520" s="143"/>
      <c r="M2520" s="143"/>
      <c r="N2520" s="143"/>
      <c r="Y2520" s="30">
        <f t="shared" si="39"/>
        <v>16560.29</v>
      </c>
    </row>
    <row r="2521" spans="1:25" x14ac:dyDescent="0.2">
      <c r="A2521" s="134" t="s">
        <v>5055</v>
      </c>
      <c r="B2521" s="135" t="s">
        <v>5056</v>
      </c>
      <c r="C2521" s="136">
        <v>592586.9</v>
      </c>
      <c r="D2521" s="136">
        <v>11259.15</v>
      </c>
      <c r="E2521" s="136">
        <v>0</v>
      </c>
      <c r="F2521" s="136">
        <v>11259.15</v>
      </c>
      <c r="G2521" s="137">
        <v>0</v>
      </c>
      <c r="H2521" s="142"/>
      <c r="I2521" s="142"/>
      <c r="J2521" s="142"/>
      <c r="K2521" s="142"/>
      <c r="L2521" s="143"/>
      <c r="M2521" s="143"/>
      <c r="N2521" s="143"/>
      <c r="Y2521" s="30">
        <f t="shared" si="39"/>
        <v>11259.15</v>
      </c>
    </row>
    <row r="2522" spans="1:25" x14ac:dyDescent="0.2">
      <c r="A2522" s="134" t="s">
        <v>5057</v>
      </c>
      <c r="B2522" s="135" t="s">
        <v>5058</v>
      </c>
      <c r="C2522" s="136">
        <v>569.21</v>
      </c>
      <c r="D2522" s="136">
        <v>10.82</v>
      </c>
      <c r="E2522" s="136">
        <v>10.82</v>
      </c>
      <c r="F2522" s="136">
        <v>0</v>
      </c>
      <c r="G2522" s="137">
        <v>86.37</v>
      </c>
      <c r="H2522" s="142"/>
      <c r="I2522" s="142"/>
      <c r="J2522" s="142"/>
      <c r="K2522" s="142"/>
      <c r="L2522" s="143"/>
      <c r="M2522" s="143"/>
      <c r="N2522" s="143"/>
      <c r="Y2522" s="30">
        <f t="shared" si="39"/>
        <v>0</v>
      </c>
    </row>
    <row r="2523" spans="1:25" x14ac:dyDescent="0.2">
      <c r="A2523" s="134" t="s">
        <v>5059</v>
      </c>
      <c r="B2523" s="135" t="s">
        <v>5060</v>
      </c>
      <c r="C2523" s="136">
        <v>34850.080000000002</v>
      </c>
      <c r="D2523" s="136">
        <v>662.15</v>
      </c>
      <c r="E2523" s="136">
        <v>0</v>
      </c>
      <c r="F2523" s="136">
        <v>662.15</v>
      </c>
      <c r="G2523" s="137">
        <v>0</v>
      </c>
      <c r="H2523" s="142"/>
      <c r="I2523" s="142"/>
      <c r="J2523" s="142"/>
      <c r="K2523" s="142"/>
      <c r="L2523" s="143"/>
      <c r="M2523" s="143"/>
      <c r="N2523" s="143"/>
      <c r="Y2523" s="30">
        <f t="shared" si="39"/>
        <v>662.15</v>
      </c>
    </row>
    <row r="2524" spans="1:25" x14ac:dyDescent="0.2">
      <c r="A2524" s="134" t="s">
        <v>5061</v>
      </c>
      <c r="B2524" s="135" t="s">
        <v>5062</v>
      </c>
      <c r="C2524" s="136">
        <v>4557.67</v>
      </c>
      <c r="D2524" s="136">
        <v>86.6</v>
      </c>
      <c r="E2524" s="136">
        <v>52.31</v>
      </c>
      <c r="F2524" s="136">
        <v>34.29</v>
      </c>
      <c r="G2524" s="137">
        <v>0</v>
      </c>
      <c r="H2524" s="142"/>
      <c r="I2524" s="142"/>
      <c r="J2524" s="142"/>
      <c r="K2524" s="142"/>
      <c r="L2524" s="143"/>
      <c r="M2524" s="143"/>
      <c r="N2524" s="143"/>
      <c r="Y2524" s="30">
        <f t="shared" si="39"/>
        <v>34.29</v>
      </c>
    </row>
    <row r="2525" spans="1:25" x14ac:dyDescent="0.2">
      <c r="A2525" s="134" t="s">
        <v>5063</v>
      </c>
      <c r="B2525" s="135" t="s">
        <v>5064</v>
      </c>
      <c r="C2525" s="136">
        <v>30747.78</v>
      </c>
      <c r="D2525" s="136">
        <v>584.21</v>
      </c>
      <c r="E2525" s="136">
        <v>0</v>
      </c>
      <c r="F2525" s="136">
        <v>584.21</v>
      </c>
      <c r="G2525" s="137">
        <v>0</v>
      </c>
      <c r="H2525" s="142"/>
      <c r="I2525" s="142"/>
      <c r="J2525" s="142"/>
      <c r="K2525" s="142"/>
      <c r="L2525" s="143"/>
      <c r="M2525" s="143"/>
      <c r="N2525" s="143"/>
      <c r="Y2525" s="30">
        <f t="shared" si="39"/>
        <v>584.21</v>
      </c>
    </row>
    <row r="2526" spans="1:25" x14ac:dyDescent="0.2">
      <c r="A2526" s="134" t="s">
        <v>5065</v>
      </c>
      <c r="B2526" s="135" t="s">
        <v>5066</v>
      </c>
      <c r="C2526" s="136">
        <v>230303.26</v>
      </c>
      <c r="D2526" s="136">
        <v>4375.76</v>
      </c>
      <c r="E2526" s="136">
        <v>0</v>
      </c>
      <c r="F2526" s="136">
        <v>4375.76</v>
      </c>
      <c r="G2526" s="137">
        <v>0</v>
      </c>
      <c r="H2526" s="142"/>
      <c r="I2526" s="142"/>
      <c r="J2526" s="142"/>
      <c r="K2526" s="142"/>
      <c r="L2526" s="143"/>
      <c r="M2526" s="143"/>
      <c r="N2526" s="143"/>
      <c r="Y2526" s="30">
        <f t="shared" si="39"/>
        <v>4375.76</v>
      </c>
    </row>
    <row r="2527" spans="1:25" x14ac:dyDescent="0.2">
      <c r="A2527" s="134" t="s">
        <v>5067</v>
      </c>
      <c r="B2527" s="135" t="s">
        <v>5068</v>
      </c>
      <c r="C2527" s="136">
        <v>1255.81</v>
      </c>
      <c r="D2527" s="136">
        <v>23.86</v>
      </c>
      <c r="E2527" s="136">
        <v>23.86</v>
      </c>
      <c r="F2527" s="136">
        <v>0</v>
      </c>
      <c r="G2527" s="137">
        <v>62.66</v>
      </c>
      <c r="H2527" s="142"/>
      <c r="I2527" s="142"/>
      <c r="J2527" s="142"/>
      <c r="K2527" s="142"/>
      <c r="L2527" s="143"/>
      <c r="M2527" s="143"/>
      <c r="N2527" s="143"/>
      <c r="Y2527" s="30">
        <f t="shared" si="39"/>
        <v>0</v>
      </c>
    </row>
    <row r="2528" spans="1:25" x14ac:dyDescent="0.2">
      <c r="A2528" s="134" t="s">
        <v>5069</v>
      </c>
      <c r="B2528" s="135" t="s">
        <v>5070</v>
      </c>
      <c r="C2528" s="136">
        <v>22820.73</v>
      </c>
      <c r="D2528" s="136">
        <v>433.6</v>
      </c>
      <c r="E2528" s="136">
        <v>0</v>
      </c>
      <c r="F2528" s="136">
        <v>433.6</v>
      </c>
      <c r="G2528" s="137">
        <v>0</v>
      </c>
      <c r="H2528" s="142"/>
      <c r="I2528" s="142"/>
      <c r="J2528" s="142"/>
      <c r="K2528" s="142"/>
      <c r="L2528" s="143"/>
      <c r="M2528" s="143"/>
      <c r="N2528" s="143"/>
      <c r="Y2528" s="30">
        <f t="shared" si="39"/>
        <v>433.6</v>
      </c>
    </row>
    <row r="2529" spans="1:25" x14ac:dyDescent="0.2">
      <c r="A2529" s="134" t="s">
        <v>5071</v>
      </c>
      <c r="B2529" s="135" t="s">
        <v>5072</v>
      </c>
      <c r="C2529" s="136">
        <v>17730.88</v>
      </c>
      <c r="D2529" s="136">
        <v>336.89</v>
      </c>
      <c r="E2529" s="136">
        <v>0</v>
      </c>
      <c r="F2529" s="136">
        <v>336.89</v>
      </c>
      <c r="G2529" s="137">
        <v>0</v>
      </c>
      <c r="H2529" s="142"/>
      <c r="I2529" s="142"/>
      <c r="J2529" s="142"/>
      <c r="K2529" s="142"/>
      <c r="L2529" s="143"/>
      <c r="M2529" s="143"/>
      <c r="N2529" s="143"/>
      <c r="Y2529" s="30">
        <f t="shared" si="39"/>
        <v>336.89</v>
      </c>
    </row>
    <row r="2530" spans="1:25" x14ac:dyDescent="0.2">
      <c r="A2530" s="134" t="s">
        <v>5073</v>
      </c>
      <c r="B2530" s="135" t="s">
        <v>5074</v>
      </c>
      <c r="C2530" s="136">
        <v>4096.49</v>
      </c>
      <c r="D2530" s="136">
        <v>77.83</v>
      </c>
      <c r="E2530" s="136">
        <v>0</v>
      </c>
      <c r="F2530" s="136">
        <v>77.83</v>
      </c>
      <c r="G2530" s="137">
        <v>0</v>
      </c>
      <c r="H2530" s="142"/>
      <c r="I2530" s="142"/>
      <c r="J2530" s="142"/>
      <c r="K2530" s="142"/>
      <c r="L2530" s="143"/>
      <c r="M2530" s="143"/>
      <c r="N2530" s="143"/>
      <c r="Y2530" s="30">
        <f t="shared" si="39"/>
        <v>77.83</v>
      </c>
    </row>
    <row r="2531" spans="1:25" x14ac:dyDescent="0.2">
      <c r="A2531" s="134" t="s">
        <v>5075</v>
      </c>
      <c r="B2531" s="135" t="s">
        <v>5076</v>
      </c>
      <c r="C2531" s="136">
        <v>16253.36</v>
      </c>
      <c r="D2531" s="136">
        <v>308.82</v>
      </c>
      <c r="E2531" s="136">
        <v>0</v>
      </c>
      <c r="F2531" s="136">
        <v>308.82</v>
      </c>
      <c r="G2531" s="137">
        <v>0</v>
      </c>
      <c r="H2531" s="142"/>
      <c r="I2531" s="142"/>
      <c r="J2531" s="142"/>
      <c r="K2531" s="142"/>
      <c r="L2531" s="143"/>
      <c r="M2531" s="143"/>
      <c r="N2531" s="143"/>
      <c r="Y2531" s="30">
        <f t="shared" si="39"/>
        <v>308.82</v>
      </c>
    </row>
    <row r="2532" spans="1:25" x14ac:dyDescent="0.2">
      <c r="A2532" s="134" t="s">
        <v>5077</v>
      </c>
      <c r="B2532" s="135" t="s">
        <v>5078</v>
      </c>
      <c r="C2532" s="136">
        <v>125817.3</v>
      </c>
      <c r="D2532" s="136">
        <v>2390.5300000000002</v>
      </c>
      <c r="E2532" s="136">
        <v>0</v>
      </c>
      <c r="F2532" s="136">
        <v>2390.5300000000002</v>
      </c>
      <c r="G2532" s="137">
        <v>0</v>
      </c>
      <c r="H2532" s="142"/>
      <c r="I2532" s="142"/>
      <c r="J2532" s="142"/>
      <c r="K2532" s="142"/>
      <c r="L2532" s="143"/>
      <c r="M2532" s="143"/>
      <c r="N2532" s="143"/>
      <c r="Y2532" s="30">
        <f t="shared" si="39"/>
        <v>2390.5300000000002</v>
      </c>
    </row>
    <row r="2533" spans="1:25" x14ac:dyDescent="0.2">
      <c r="A2533" s="134" t="s">
        <v>5079</v>
      </c>
      <c r="B2533" s="135" t="s">
        <v>5080</v>
      </c>
      <c r="C2533" s="136">
        <v>52824.09</v>
      </c>
      <c r="D2533" s="136">
        <v>1003.66</v>
      </c>
      <c r="E2533" s="136">
        <v>0</v>
      </c>
      <c r="F2533" s="136">
        <v>1003.66</v>
      </c>
      <c r="G2533" s="137">
        <v>0</v>
      </c>
      <c r="H2533" s="142"/>
      <c r="I2533" s="142"/>
      <c r="J2533" s="142"/>
      <c r="K2533" s="142"/>
      <c r="L2533" s="143"/>
      <c r="M2533" s="143"/>
      <c r="N2533" s="143"/>
      <c r="Y2533" s="30">
        <f t="shared" si="39"/>
        <v>1003.66</v>
      </c>
    </row>
    <row r="2534" spans="1:25" x14ac:dyDescent="0.2">
      <c r="A2534" s="134" t="s">
        <v>5081</v>
      </c>
      <c r="B2534" s="135" t="s">
        <v>5082</v>
      </c>
      <c r="C2534" s="136">
        <v>26903.89</v>
      </c>
      <c r="D2534" s="136">
        <v>511.18</v>
      </c>
      <c r="E2534" s="136">
        <v>0</v>
      </c>
      <c r="F2534" s="136">
        <v>511.18</v>
      </c>
      <c r="G2534" s="137">
        <v>0</v>
      </c>
      <c r="H2534" s="142"/>
      <c r="I2534" s="142"/>
      <c r="J2534" s="142"/>
      <c r="K2534" s="142"/>
      <c r="L2534" s="143"/>
      <c r="M2534" s="143"/>
      <c r="N2534" s="143"/>
      <c r="Y2534" s="30">
        <f t="shared" si="39"/>
        <v>511.18</v>
      </c>
    </row>
    <row r="2535" spans="1:25" x14ac:dyDescent="0.2">
      <c r="A2535" s="134" t="s">
        <v>5083</v>
      </c>
      <c r="B2535" s="135" t="s">
        <v>5084</v>
      </c>
      <c r="C2535" s="136">
        <v>30529.19</v>
      </c>
      <c r="D2535" s="136">
        <v>580.05999999999995</v>
      </c>
      <c r="E2535" s="136">
        <v>0</v>
      </c>
      <c r="F2535" s="136">
        <v>580.05999999999995</v>
      </c>
      <c r="G2535" s="137">
        <v>0</v>
      </c>
      <c r="H2535" s="142"/>
      <c r="I2535" s="142"/>
      <c r="J2535" s="142"/>
      <c r="K2535" s="142"/>
      <c r="L2535" s="143"/>
      <c r="M2535" s="143"/>
      <c r="N2535" s="143"/>
      <c r="Y2535" s="30">
        <f t="shared" si="39"/>
        <v>580.05999999999995</v>
      </c>
    </row>
    <row r="2536" spans="1:25" x14ac:dyDescent="0.2">
      <c r="A2536" s="134" t="s">
        <v>5085</v>
      </c>
      <c r="B2536" s="135" t="s">
        <v>5086</v>
      </c>
      <c r="C2536" s="136">
        <v>6223.87</v>
      </c>
      <c r="D2536" s="136">
        <v>118.25</v>
      </c>
      <c r="E2536" s="136">
        <v>0</v>
      </c>
      <c r="F2536" s="136">
        <v>118.25</v>
      </c>
      <c r="G2536" s="137">
        <v>0</v>
      </c>
      <c r="H2536" s="142"/>
      <c r="I2536" s="142"/>
      <c r="J2536" s="142"/>
      <c r="K2536" s="142"/>
      <c r="L2536" s="143"/>
      <c r="M2536" s="143"/>
      <c r="N2536" s="143"/>
      <c r="Y2536" s="30">
        <f t="shared" si="39"/>
        <v>118.25</v>
      </c>
    </row>
    <row r="2537" spans="1:25" x14ac:dyDescent="0.2">
      <c r="A2537" s="134" t="s">
        <v>5087</v>
      </c>
      <c r="B2537" s="135" t="s">
        <v>5088</v>
      </c>
      <c r="C2537" s="136">
        <v>124412.64</v>
      </c>
      <c r="D2537" s="136">
        <v>2363.84</v>
      </c>
      <c r="E2537" s="136">
        <v>0</v>
      </c>
      <c r="F2537" s="136">
        <v>2363.84</v>
      </c>
      <c r="G2537" s="137">
        <v>0</v>
      </c>
      <c r="H2537" s="142"/>
      <c r="I2537" s="142"/>
      <c r="J2537" s="142"/>
      <c r="K2537" s="142"/>
      <c r="L2537" s="143"/>
      <c r="M2537" s="143"/>
      <c r="N2537" s="143"/>
      <c r="Y2537" s="30">
        <f t="shared" si="39"/>
        <v>2363.84</v>
      </c>
    </row>
    <row r="2538" spans="1:25" x14ac:dyDescent="0.2">
      <c r="A2538" s="134" t="s">
        <v>5089</v>
      </c>
      <c r="B2538" s="135" t="s">
        <v>5090</v>
      </c>
      <c r="C2538" s="136">
        <v>81639.42</v>
      </c>
      <c r="D2538" s="136">
        <v>1551.15</v>
      </c>
      <c r="E2538" s="136">
        <v>0</v>
      </c>
      <c r="F2538" s="136">
        <v>1551.15</v>
      </c>
      <c r="G2538" s="137">
        <v>0</v>
      </c>
      <c r="H2538" s="142"/>
      <c r="I2538" s="142"/>
      <c r="J2538" s="142"/>
      <c r="K2538" s="142"/>
      <c r="L2538" s="143"/>
      <c r="M2538" s="143"/>
      <c r="N2538" s="143"/>
      <c r="Y2538" s="30">
        <f t="shared" si="39"/>
        <v>1551.15</v>
      </c>
    </row>
    <row r="2539" spans="1:25" x14ac:dyDescent="0.2">
      <c r="A2539" s="134" t="s">
        <v>5091</v>
      </c>
      <c r="B2539" s="135" t="s">
        <v>5092</v>
      </c>
      <c r="C2539" s="136">
        <v>69450.37</v>
      </c>
      <c r="D2539" s="136">
        <v>1319.56</v>
      </c>
      <c r="E2539" s="136">
        <v>0</v>
      </c>
      <c r="F2539" s="136">
        <v>1319.56</v>
      </c>
      <c r="G2539" s="137">
        <v>0</v>
      </c>
      <c r="H2539" s="142"/>
      <c r="I2539" s="142"/>
      <c r="J2539" s="142"/>
      <c r="K2539" s="142"/>
      <c r="L2539" s="143"/>
      <c r="M2539" s="143"/>
      <c r="N2539" s="143"/>
      <c r="Y2539" s="30">
        <f t="shared" si="39"/>
        <v>1319.56</v>
      </c>
    </row>
    <row r="2540" spans="1:25" x14ac:dyDescent="0.2">
      <c r="A2540" s="134" t="s">
        <v>5093</v>
      </c>
      <c r="B2540" s="135" t="s">
        <v>5094</v>
      </c>
      <c r="C2540" s="136">
        <v>120422.18</v>
      </c>
      <c r="D2540" s="136">
        <v>2288.02</v>
      </c>
      <c r="E2540" s="136">
        <v>0</v>
      </c>
      <c r="F2540" s="136">
        <v>2288.02</v>
      </c>
      <c r="G2540" s="137">
        <v>0</v>
      </c>
      <c r="H2540" s="142"/>
      <c r="I2540" s="142"/>
      <c r="J2540" s="142"/>
      <c r="K2540" s="142"/>
      <c r="L2540" s="143"/>
      <c r="M2540" s="143"/>
      <c r="N2540" s="143"/>
      <c r="Y2540" s="30">
        <f t="shared" si="39"/>
        <v>2288.02</v>
      </c>
    </row>
    <row r="2541" spans="1:25" x14ac:dyDescent="0.2">
      <c r="A2541" s="134" t="s">
        <v>5095</v>
      </c>
      <c r="B2541" s="135" t="s">
        <v>5096</v>
      </c>
      <c r="C2541" s="136">
        <v>419989.78</v>
      </c>
      <c r="D2541" s="136">
        <v>7979.81</v>
      </c>
      <c r="E2541" s="136">
        <v>0</v>
      </c>
      <c r="F2541" s="136">
        <v>7979.81</v>
      </c>
      <c r="G2541" s="137">
        <v>0</v>
      </c>
      <c r="H2541" s="142"/>
      <c r="I2541" s="142"/>
      <c r="J2541" s="142"/>
      <c r="K2541" s="142"/>
      <c r="L2541" s="143"/>
      <c r="M2541" s="143"/>
      <c r="N2541" s="143"/>
      <c r="Y2541" s="30">
        <f t="shared" si="39"/>
        <v>7979.81</v>
      </c>
    </row>
    <row r="2542" spans="1:25" x14ac:dyDescent="0.2">
      <c r="A2542" s="134" t="s">
        <v>5097</v>
      </c>
      <c r="B2542" s="135" t="s">
        <v>5098</v>
      </c>
      <c r="C2542" s="136">
        <v>173173.83</v>
      </c>
      <c r="D2542" s="136">
        <v>3290.3</v>
      </c>
      <c r="E2542" s="136">
        <v>0</v>
      </c>
      <c r="F2542" s="136">
        <v>3290.3</v>
      </c>
      <c r="G2542" s="137">
        <v>0</v>
      </c>
      <c r="H2542" s="142"/>
      <c r="I2542" s="142"/>
      <c r="J2542" s="142"/>
      <c r="K2542" s="142"/>
      <c r="L2542" s="143"/>
      <c r="M2542" s="143"/>
      <c r="N2542" s="143"/>
      <c r="Y2542" s="30">
        <f t="shared" si="39"/>
        <v>3290.3</v>
      </c>
    </row>
    <row r="2543" spans="1:25" x14ac:dyDescent="0.2">
      <c r="A2543" s="134" t="s">
        <v>5099</v>
      </c>
      <c r="B2543" s="135" t="s">
        <v>5100</v>
      </c>
      <c r="C2543" s="136">
        <v>3865.92</v>
      </c>
      <c r="D2543" s="136">
        <v>73.45</v>
      </c>
      <c r="E2543" s="136">
        <v>0</v>
      </c>
      <c r="F2543" s="136">
        <v>73.45</v>
      </c>
      <c r="G2543" s="137">
        <v>0</v>
      </c>
      <c r="H2543" s="142"/>
      <c r="I2543" s="142"/>
      <c r="J2543" s="142"/>
      <c r="K2543" s="142"/>
      <c r="L2543" s="143"/>
      <c r="M2543" s="143"/>
      <c r="N2543" s="143"/>
      <c r="Y2543" s="30">
        <f t="shared" si="39"/>
        <v>73.45</v>
      </c>
    </row>
    <row r="2544" spans="1:25" x14ac:dyDescent="0.2">
      <c r="A2544" s="134" t="s">
        <v>5101</v>
      </c>
      <c r="B2544" s="135" t="s">
        <v>5102</v>
      </c>
      <c r="C2544" s="136">
        <v>12751.78</v>
      </c>
      <c r="D2544" s="136">
        <v>242.28</v>
      </c>
      <c r="E2544" s="136">
        <v>0</v>
      </c>
      <c r="F2544" s="136">
        <v>242.28</v>
      </c>
      <c r="G2544" s="137">
        <v>0</v>
      </c>
      <c r="H2544" s="142"/>
      <c r="I2544" s="142"/>
      <c r="J2544" s="142"/>
      <c r="K2544" s="142"/>
      <c r="L2544" s="143"/>
      <c r="M2544" s="143"/>
      <c r="N2544" s="143"/>
      <c r="Y2544" s="30">
        <f t="shared" si="39"/>
        <v>242.28</v>
      </c>
    </row>
    <row r="2545" spans="1:25" x14ac:dyDescent="0.2">
      <c r="A2545" s="134" t="s">
        <v>5103</v>
      </c>
      <c r="B2545" s="135" t="s">
        <v>5104</v>
      </c>
      <c r="C2545" s="136">
        <v>40377.089999999997</v>
      </c>
      <c r="D2545" s="136">
        <v>767.17</v>
      </c>
      <c r="E2545" s="136">
        <v>0</v>
      </c>
      <c r="F2545" s="136">
        <v>767.17</v>
      </c>
      <c r="G2545" s="137">
        <v>0</v>
      </c>
      <c r="H2545" s="142"/>
      <c r="I2545" s="142"/>
      <c r="J2545" s="142"/>
      <c r="K2545" s="142"/>
      <c r="L2545" s="143"/>
      <c r="M2545" s="143"/>
      <c r="N2545" s="143"/>
      <c r="Y2545" s="30">
        <f t="shared" si="39"/>
        <v>767.17</v>
      </c>
    </row>
    <row r="2546" spans="1:25" x14ac:dyDescent="0.2">
      <c r="A2546" s="134" t="s">
        <v>5105</v>
      </c>
      <c r="B2546" s="135" t="s">
        <v>5106</v>
      </c>
      <c r="C2546" s="136">
        <v>122995.73</v>
      </c>
      <c r="D2546" s="136">
        <v>2336.92</v>
      </c>
      <c r="E2546" s="136">
        <v>0</v>
      </c>
      <c r="F2546" s="136">
        <v>2336.92</v>
      </c>
      <c r="G2546" s="137">
        <v>0</v>
      </c>
      <c r="H2546" s="142"/>
      <c r="I2546" s="142"/>
      <c r="J2546" s="142"/>
      <c r="K2546" s="142"/>
      <c r="L2546" s="143"/>
      <c r="M2546" s="143"/>
      <c r="N2546" s="143"/>
      <c r="Y2546" s="30">
        <f t="shared" si="39"/>
        <v>2336.92</v>
      </c>
    </row>
    <row r="2547" spans="1:25" x14ac:dyDescent="0.2">
      <c r="A2547" s="134" t="s">
        <v>5107</v>
      </c>
      <c r="B2547" s="135" t="s">
        <v>5108</v>
      </c>
      <c r="C2547" s="136">
        <v>470195.74</v>
      </c>
      <c r="D2547" s="136">
        <v>8933.7199999999993</v>
      </c>
      <c r="E2547" s="136">
        <v>0</v>
      </c>
      <c r="F2547" s="136">
        <v>8933.7199999999993</v>
      </c>
      <c r="G2547" s="137">
        <v>0</v>
      </c>
      <c r="H2547" s="142"/>
      <c r="I2547" s="142"/>
      <c r="J2547" s="142"/>
      <c r="K2547" s="142"/>
      <c r="L2547" s="143"/>
      <c r="M2547" s="143"/>
      <c r="N2547" s="143"/>
      <c r="Y2547" s="30">
        <f t="shared" si="39"/>
        <v>8933.7199999999993</v>
      </c>
    </row>
    <row r="2548" spans="1:25" x14ac:dyDescent="0.2">
      <c r="A2548" s="134" t="s">
        <v>5109</v>
      </c>
      <c r="B2548" s="135" t="s">
        <v>5110</v>
      </c>
      <c r="C2548" s="136">
        <v>75288.89</v>
      </c>
      <c r="D2548" s="136">
        <v>1430.49</v>
      </c>
      <c r="E2548" s="136">
        <v>0</v>
      </c>
      <c r="F2548" s="136">
        <v>1430.49</v>
      </c>
      <c r="G2548" s="137">
        <v>0</v>
      </c>
      <c r="H2548" s="142"/>
      <c r="I2548" s="142"/>
      <c r="J2548" s="142"/>
      <c r="K2548" s="142"/>
      <c r="L2548" s="143"/>
      <c r="M2548" s="143"/>
      <c r="N2548" s="143"/>
      <c r="Y2548" s="30">
        <f t="shared" si="39"/>
        <v>1430.49</v>
      </c>
    </row>
    <row r="2549" spans="1:25" x14ac:dyDescent="0.2">
      <c r="A2549" s="134" t="s">
        <v>5111</v>
      </c>
      <c r="B2549" s="135" t="s">
        <v>5112</v>
      </c>
      <c r="C2549" s="136">
        <v>6114.3</v>
      </c>
      <c r="D2549" s="136">
        <v>116.17</v>
      </c>
      <c r="E2549" s="136">
        <v>0</v>
      </c>
      <c r="F2549" s="136">
        <v>116.17</v>
      </c>
      <c r="G2549" s="137">
        <v>0</v>
      </c>
      <c r="H2549" s="142"/>
      <c r="I2549" s="142"/>
      <c r="J2549" s="142"/>
      <c r="K2549" s="142"/>
      <c r="L2549" s="143"/>
      <c r="M2549" s="143"/>
      <c r="N2549" s="143"/>
      <c r="Y2549" s="30">
        <f t="shared" si="39"/>
        <v>116.17</v>
      </c>
    </row>
    <row r="2550" spans="1:25" x14ac:dyDescent="0.2">
      <c r="A2550" s="134" t="s">
        <v>5113</v>
      </c>
      <c r="B2550" s="135" t="s">
        <v>5114</v>
      </c>
      <c r="C2550" s="136">
        <v>100574.83</v>
      </c>
      <c r="D2550" s="136">
        <v>1910.92</v>
      </c>
      <c r="E2550" s="136">
        <v>0</v>
      </c>
      <c r="F2550" s="136">
        <v>1910.92</v>
      </c>
      <c r="G2550" s="137">
        <v>0</v>
      </c>
      <c r="H2550" s="142"/>
      <c r="I2550" s="142"/>
      <c r="J2550" s="142"/>
      <c r="K2550" s="142"/>
      <c r="L2550" s="143"/>
      <c r="M2550" s="143"/>
      <c r="N2550" s="143"/>
      <c r="Y2550" s="30">
        <f t="shared" si="39"/>
        <v>1910.92</v>
      </c>
    </row>
    <row r="2551" spans="1:25" x14ac:dyDescent="0.2">
      <c r="A2551" s="134" t="s">
        <v>5115</v>
      </c>
      <c r="B2551" s="135" t="s">
        <v>5116</v>
      </c>
      <c r="C2551" s="136">
        <v>2689.41</v>
      </c>
      <c r="D2551" s="136">
        <v>51.1</v>
      </c>
      <c r="E2551" s="136">
        <v>51.1</v>
      </c>
      <c r="F2551" s="136">
        <v>0</v>
      </c>
      <c r="G2551" s="137">
        <v>19.72</v>
      </c>
      <c r="H2551" s="142"/>
      <c r="I2551" s="142"/>
      <c r="J2551" s="142"/>
      <c r="K2551" s="142"/>
      <c r="L2551" s="143"/>
      <c r="M2551" s="143"/>
      <c r="N2551" s="143"/>
      <c r="Y2551" s="30">
        <f t="shared" si="39"/>
        <v>0</v>
      </c>
    </row>
    <row r="2552" spans="1:25" x14ac:dyDescent="0.2">
      <c r="A2552" s="134" t="s">
        <v>5117</v>
      </c>
      <c r="B2552" s="135" t="s">
        <v>5118</v>
      </c>
      <c r="C2552" s="136">
        <v>427709.66</v>
      </c>
      <c r="D2552" s="136">
        <v>8126.48</v>
      </c>
      <c r="E2552" s="136">
        <v>0</v>
      </c>
      <c r="F2552" s="136">
        <v>8126.48</v>
      </c>
      <c r="G2552" s="137">
        <v>0</v>
      </c>
      <c r="H2552" s="142"/>
      <c r="I2552" s="142"/>
      <c r="J2552" s="142"/>
      <c r="K2552" s="142"/>
      <c r="L2552" s="143"/>
      <c r="M2552" s="143"/>
      <c r="N2552" s="143"/>
      <c r="Y2552" s="30">
        <f t="shared" si="39"/>
        <v>8126.48</v>
      </c>
    </row>
    <row r="2553" spans="1:25" x14ac:dyDescent="0.2">
      <c r="A2553" s="134" t="s">
        <v>5119</v>
      </c>
      <c r="B2553" s="135" t="s">
        <v>5120</v>
      </c>
      <c r="C2553" s="136">
        <v>9679</v>
      </c>
      <c r="D2553" s="136">
        <v>183.9</v>
      </c>
      <c r="E2553" s="136">
        <v>0</v>
      </c>
      <c r="F2553" s="136">
        <v>183.9</v>
      </c>
      <c r="G2553" s="137">
        <v>0</v>
      </c>
      <c r="H2553" s="142"/>
      <c r="I2553" s="142"/>
      <c r="J2553" s="142"/>
      <c r="K2553" s="142"/>
      <c r="L2553" s="143"/>
      <c r="M2553" s="143"/>
      <c r="N2553" s="143"/>
      <c r="Y2553" s="30">
        <f t="shared" si="39"/>
        <v>183.9</v>
      </c>
    </row>
    <row r="2554" spans="1:25" x14ac:dyDescent="0.2">
      <c r="A2554" s="134" t="s">
        <v>5121</v>
      </c>
      <c r="B2554" s="135" t="s">
        <v>5122</v>
      </c>
      <c r="C2554" s="136">
        <v>177.22</v>
      </c>
      <c r="D2554" s="136">
        <v>3.37</v>
      </c>
      <c r="E2554" s="136">
        <v>3.37</v>
      </c>
      <c r="F2554" s="136">
        <v>0</v>
      </c>
      <c r="G2554" s="137">
        <v>67.44</v>
      </c>
      <c r="H2554" s="142"/>
      <c r="I2554" s="142"/>
      <c r="J2554" s="142"/>
      <c r="K2554" s="142"/>
      <c r="L2554" s="143"/>
      <c r="M2554" s="143"/>
      <c r="N2554" s="143"/>
      <c r="Y2554" s="30">
        <f t="shared" si="39"/>
        <v>0</v>
      </c>
    </row>
    <row r="2555" spans="1:25" x14ac:dyDescent="0.2">
      <c r="A2555" s="134" t="s">
        <v>5123</v>
      </c>
      <c r="B2555" s="135" t="s">
        <v>5124</v>
      </c>
      <c r="C2555" s="136">
        <v>623281.81000000006</v>
      </c>
      <c r="D2555" s="136">
        <v>11842.36</v>
      </c>
      <c r="E2555" s="136">
        <v>0</v>
      </c>
      <c r="F2555" s="136">
        <v>11842.36</v>
      </c>
      <c r="G2555" s="137">
        <v>0</v>
      </c>
      <c r="H2555" s="142"/>
      <c r="I2555" s="142"/>
      <c r="J2555" s="142"/>
      <c r="K2555" s="142"/>
      <c r="L2555" s="143"/>
      <c r="M2555" s="143"/>
      <c r="N2555" s="143"/>
      <c r="Y2555" s="30">
        <f t="shared" si="39"/>
        <v>11842.36</v>
      </c>
    </row>
    <row r="2556" spans="1:25" x14ac:dyDescent="0.2">
      <c r="A2556" s="134" t="s">
        <v>5125</v>
      </c>
      <c r="B2556" s="135" t="s">
        <v>5126</v>
      </c>
      <c r="C2556" s="136">
        <v>2525.3000000000002</v>
      </c>
      <c r="D2556" s="136">
        <v>47.98</v>
      </c>
      <c r="E2556" s="136">
        <v>0</v>
      </c>
      <c r="F2556" s="136">
        <v>47.98</v>
      </c>
      <c r="G2556" s="137">
        <v>0</v>
      </c>
      <c r="H2556" s="142"/>
      <c r="I2556" s="142"/>
      <c r="J2556" s="142"/>
      <c r="K2556" s="142"/>
      <c r="L2556" s="143"/>
      <c r="M2556" s="143"/>
      <c r="N2556" s="143"/>
      <c r="Y2556" s="30">
        <f t="shared" si="39"/>
        <v>47.98</v>
      </c>
    </row>
    <row r="2557" spans="1:25" x14ac:dyDescent="0.2">
      <c r="A2557" s="134" t="s">
        <v>5127</v>
      </c>
      <c r="B2557" s="135" t="s">
        <v>5128</v>
      </c>
      <c r="C2557" s="136">
        <v>24590.01</v>
      </c>
      <c r="D2557" s="136">
        <v>467.21</v>
      </c>
      <c r="E2557" s="136">
        <v>0</v>
      </c>
      <c r="F2557" s="136">
        <v>467.21</v>
      </c>
      <c r="G2557" s="137">
        <v>0</v>
      </c>
      <c r="H2557" s="142"/>
      <c r="I2557" s="142"/>
      <c r="J2557" s="142"/>
      <c r="K2557" s="142"/>
      <c r="L2557" s="143"/>
      <c r="M2557" s="143"/>
      <c r="N2557" s="143"/>
      <c r="Y2557" s="30">
        <f t="shared" si="39"/>
        <v>467.21</v>
      </c>
    </row>
    <row r="2558" spans="1:25" x14ac:dyDescent="0.2">
      <c r="A2558" s="134" t="s">
        <v>5129</v>
      </c>
      <c r="B2558" s="135" t="s">
        <v>5130</v>
      </c>
      <c r="C2558" s="136">
        <v>60899.57</v>
      </c>
      <c r="D2558" s="136">
        <v>1157.0899999999999</v>
      </c>
      <c r="E2558" s="136">
        <v>0</v>
      </c>
      <c r="F2558" s="136">
        <v>1157.0899999999999</v>
      </c>
      <c r="G2558" s="137">
        <v>0</v>
      </c>
      <c r="H2558" s="142"/>
      <c r="I2558" s="142"/>
      <c r="J2558" s="142"/>
      <c r="K2558" s="142"/>
      <c r="L2558" s="143"/>
      <c r="M2558" s="143"/>
      <c r="N2558" s="143"/>
      <c r="Y2558" s="30">
        <f t="shared" si="39"/>
        <v>1157.0899999999999</v>
      </c>
    </row>
    <row r="2559" spans="1:25" x14ac:dyDescent="0.2">
      <c r="A2559" s="134" t="s">
        <v>5131</v>
      </c>
      <c r="B2559" s="135" t="s">
        <v>5132</v>
      </c>
      <c r="C2559" s="136">
        <v>853396.17</v>
      </c>
      <c r="D2559" s="136">
        <v>16214.53</v>
      </c>
      <c r="E2559" s="136">
        <v>0</v>
      </c>
      <c r="F2559" s="136">
        <v>16214.53</v>
      </c>
      <c r="G2559" s="137">
        <v>0</v>
      </c>
      <c r="H2559" s="142"/>
      <c r="I2559" s="142"/>
      <c r="J2559" s="142"/>
      <c r="K2559" s="142"/>
      <c r="L2559" s="143"/>
      <c r="M2559" s="143"/>
      <c r="N2559" s="143"/>
      <c r="Y2559" s="30">
        <f t="shared" si="39"/>
        <v>16214.53</v>
      </c>
    </row>
    <row r="2560" spans="1:25" x14ac:dyDescent="0.2">
      <c r="A2560" s="134" t="s">
        <v>5133</v>
      </c>
      <c r="B2560" s="135" t="s">
        <v>5134</v>
      </c>
      <c r="C2560" s="136">
        <v>47660.63</v>
      </c>
      <c r="D2560" s="136">
        <v>905.55</v>
      </c>
      <c r="E2560" s="136">
        <v>0</v>
      </c>
      <c r="F2560" s="136">
        <v>905.55</v>
      </c>
      <c r="G2560" s="137">
        <v>0</v>
      </c>
      <c r="H2560" s="142"/>
      <c r="I2560" s="142"/>
      <c r="J2560" s="142"/>
      <c r="K2560" s="142"/>
      <c r="L2560" s="143"/>
      <c r="M2560" s="143"/>
      <c r="N2560" s="143"/>
      <c r="Y2560" s="30">
        <f t="shared" si="39"/>
        <v>905.55</v>
      </c>
    </row>
    <row r="2561" spans="1:25" x14ac:dyDescent="0.2">
      <c r="A2561" s="134" t="s">
        <v>5135</v>
      </c>
      <c r="B2561" s="135" t="s">
        <v>5136</v>
      </c>
      <c r="C2561" s="136">
        <v>725</v>
      </c>
      <c r="D2561" s="136">
        <v>13.78</v>
      </c>
      <c r="E2561" s="136">
        <v>13.78</v>
      </c>
      <c r="F2561" s="136">
        <v>0</v>
      </c>
      <c r="G2561" s="137">
        <v>5.75</v>
      </c>
      <c r="H2561" s="142"/>
      <c r="I2561" s="142"/>
      <c r="J2561" s="142"/>
      <c r="K2561" s="142"/>
      <c r="L2561" s="143"/>
      <c r="M2561" s="143"/>
      <c r="N2561" s="143"/>
      <c r="Y2561" s="30">
        <f t="shared" si="39"/>
        <v>0</v>
      </c>
    </row>
    <row r="2562" spans="1:25" x14ac:dyDescent="0.2">
      <c r="A2562" s="134" t="s">
        <v>5137</v>
      </c>
      <c r="B2562" s="135" t="s">
        <v>5138</v>
      </c>
      <c r="C2562" s="136">
        <v>179892.66</v>
      </c>
      <c r="D2562" s="136">
        <v>3417.96</v>
      </c>
      <c r="E2562" s="136">
        <v>0</v>
      </c>
      <c r="F2562" s="136">
        <v>3417.96</v>
      </c>
      <c r="G2562" s="137">
        <v>0</v>
      </c>
      <c r="H2562" s="142"/>
      <c r="I2562" s="142"/>
      <c r="J2562" s="142"/>
      <c r="K2562" s="142"/>
      <c r="L2562" s="143"/>
      <c r="M2562" s="143"/>
      <c r="N2562" s="143"/>
      <c r="Y2562" s="30">
        <f t="shared" si="39"/>
        <v>3417.96</v>
      </c>
    </row>
    <row r="2563" spans="1:25" x14ac:dyDescent="0.2">
      <c r="A2563" s="134" t="s">
        <v>5139</v>
      </c>
      <c r="B2563" s="135" t="s">
        <v>5140</v>
      </c>
      <c r="C2563" s="136">
        <v>109582.15</v>
      </c>
      <c r="D2563" s="136">
        <v>2082.06</v>
      </c>
      <c r="E2563" s="136">
        <v>0</v>
      </c>
      <c r="F2563" s="136">
        <v>2082.06</v>
      </c>
      <c r="G2563" s="137">
        <v>0</v>
      </c>
      <c r="H2563" s="142"/>
      <c r="I2563" s="142"/>
      <c r="J2563" s="142"/>
      <c r="K2563" s="142"/>
      <c r="L2563" s="143"/>
      <c r="M2563" s="143"/>
      <c r="N2563" s="143"/>
      <c r="Y2563" s="30">
        <f t="shared" si="39"/>
        <v>2082.06</v>
      </c>
    </row>
    <row r="2564" spans="1:25" x14ac:dyDescent="0.2">
      <c r="A2564" s="134" t="s">
        <v>5141</v>
      </c>
      <c r="B2564" s="135" t="s">
        <v>5142</v>
      </c>
      <c r="C2564" s="136">
        <v>49201.05</v>
      </c>
      <c r="D2564" s="136">
        <v>934.82</v>
      </c>
      <c r="E2564" s="136">
        <v>0</v>
      </c>
      <c r="F2564" s="136">
        <v>934.82</v>
      </c>
      <c r="G2564" s="137">
        <v>0</v>
      </c>
      <c r="H2564" s="142"/>
      <c r="I2564" s="142"/>
      <c r="J2564" s="142"/>
      <c r="K2564" s="142"/>
      <c r="L2564" s="143"/>
      <c r="M2564" s="143"/>
      <c r="N2564" s="143"/>
      <c r="Y2564" s="30">
        <f t="shared" si="39"/>
        <v>934.82</v>
      </c>
    </row>
    <row r="2565" spans="1:25" x14ac:dyDescent="0.2">
      <c r="A2565" s="134" t="s">
        <v>5143</v>
      </c>
      <c r="B2565" s="135" t="s">
        <v>5144</v>
      </c>
      <c r="C2565" s="136">
        <v>9120.33</v>
      </c>
      <c r="D2565" s="136">
        <v>173.29</v>
      </c>
      <c r="E2565" s="136">
        <v>0</v>
      </c>
      <c r="F2565" s="136">
        <v>173.29</v>
      </c>
      <c r="G2565" s="137">
        <v>0</v>
      </c>
      <c r="H2565" s="142"/>
      <c r="I2565" s="142"/>
      <c r="J2565" s="142"/>
      <c r="K2565" s="142"/>
      <c r="L2565" s="143"/>
      <c r="M2565" s="143"/>
      <c r="N2565" s="143"/>
      <c r="Y2565" s="30">
        <f t="shared" si="39"/>
        <v>173.29</v>
      </c>
    </row>
    <row r="2566" spans="1:25" x14ac:dyDescent="0.2">
      <c r="A2566" s="134" t="s">
        <v>5145</v>
      </c>
      <c r="B2566" s="135" t="s">
        <v>5146</v>
      </c>
      <c r="C2566" s="136">
        <v>116103.84</v>
      </c>
      <c r="D2566" s="136">
        <v>2205.9699999999998</v>
      </c>
      <c r="E2566" s="136">
        <v>0</v>
      </c>
      <c r="F2566" s="136">
        <v>2205.9699999999998</v>
      </c>
      <c r="G2566" s="137">
        <v>0</v>
      </c>
      <c r="H2566" s="142"/>
      <c r="I2566" s="142"/>
      <c r="J2566" s="142"/>
      <c r="K2566" s="142"/>
      <c r="L2566" s="143"/>
      <c r="M2566" s="143"/>
      <c r="N2566" s="143"/>
      <c r="Y2566" s="30">
        <f t="shared" si="39"/>
        <v>2205.9699999999998</v>
      </c>
    </row>
    <row r="2567" spans="1:25" x14ac:dyDescent="0.2">
      <c r="A2567" s="134" t="s">
        <v>5147</v>
      </c>
      <c r="B2567" s="135" t="s">
        <v>5148</v>
      </c>
      <c r="C2567" s="136">
        <v>3407.72</v>
      </c>
      <c r="D2567" s="136">
        <v>64.75</v>
      </c>
      <c r="E2567" s="136">
        <v>64.75</v>
      </c>
      <c r="F2567" s="136">
        <v>0</v>
      </c>
      <c r="G2567" s="137">
        <v>134.87</v>
      </c>
      <c r="H2567" s="142"/>
      <c r="I2567" s="142"/>
      <c r="J2567" s="142"/>
      <c r="K2567" s="142"/>
      <c r="L2567" s="143"/>
      <c r="M2567" s="143"/>
      <c r="N2567" s="143"/>
      <c r="Y2567" s="30">
        <f t="shared" si="39"/>
        <v>0</v>
      </c>
    </row>
    <row r="2568" spans="1:25" x14ac:dyDescent="0.2">
      <c r="A2568" s="134" t="s">
        <v>5149</v>
      </c>
      <c r="B2568" s="135" t="s">
        <v>5150</v>
      </c>
      <c r="C2568" s="136">
        <v>145161.59</v>
      </c>
      <c r="D2568" s="136">
        <v>2758.07</v>
      </c>
      <c r="E2568" s="136">
        <v>0</v>
      </c>
      <c r="F2568" s="136">
        <v>2758.07</v>
      </c>
      <c r="G2568" s="137">
        <v>0</v>
      </c>
      <c r="H2568" s="142"/>
      <c r="I2568" s="142"/>
      <c r="J2568" s="142"/>
      <c r="K2568" s="142"/>
      <c r="L2568" s="143"/>
      <c r="M2568" s="143"/>
      <c r="N2568" s="143"/>
      <c r="Y2568" s="30">
        <f t="shared" si="39"/>
        <v>2758.07</v>
      </c>
    </row>
    <row r="2569" spans="1:25" x14ac:dyDescent="0.2">
      <c r="A2569" s="134" t="s">
        <v>5151</v>
      </c>
      <c r="B2569" s="135" t="s">
        <v>5152</v>
      </c>
      <c r="C2569" s="136">
        <v>15902.89</v>
      </c>
      <c r="D2569" s="136">
        <v>302.16000000000003</v>
      </c>
      <c r="E2569" s="136">
        <v>0</v>
      </c>
      <c r="F2569" s="136">
        <v>302.16000000000003</v>
      </c>
      <c r="G2569" s="137">
        <v>0</v>
      </c>
      <c r="H2569" s="142"/>
      <c r="I2569" s="142"/>
      <c r="J2569" s="142"/>
      <c r="K2569" s="142"/>
      <c r="L2569" s="143"/>
      <c r="M2569" s="143"/>
      <c r="N2569" s="143"/>
      <c r="Y2569" s="30">
        <f t="shared" si="39"/>
        <v>302.16000000000003</v>
      </c>
    </row>
    <row r="2570" spans="1:25" x14ac:dyDescent="0.2">
      <c r="A2570" s="134" t="s">
        <v>5153</v>
      </c>
      <c r="B2570" s="135" t="s">
        <v>5154</v>
      </c>
      <c r="C2570" s="136">
        <v>6659.33</v>
      </c>
      <c r="D2570" s="136">
        <v>126.53</v>
      </c>
      <c r="E2570" s="136">
        <v>0</v>
      </c>
      <c r="F2570" s="136">
        <v>126.53</v>
      </c>
      <c r="G2570" s="137">
        <v>0</v>
      </c>
      <c r="H2570" s="142"/>
      <c r="I2570" s="142"/>
      <c r="J2570" s="142"/>
      <c r="K2570" s="142"/>
      <c r="L2570" s="143"/>
      <c r="M2570" s="143"/>
      <c r="N2570" s="143"/>
      <c r="Y2570" s="30">
        <f t="shared" si="39"/>
        <v>126.53</v>
      </c>
    </row>
    <row r="2571" spans="1:25" x14ac:dyDescent="0.2">
      <c r="A2571" s="134" t="s">
        <v>5155</v>
      </c>
      <c r="B2571" s="135" t="s">
        <v>5156</v>
      </c>
      <c r="C2571" s="136">
        <v>13705.31</v>
      </c>
      <c r="D2571" s="136">
        <v>260.39999999999998</v>
      </c>
      <c r="E2571" s="136">
        <v>0</v>
      </c>
      <c r="F2571" s="136">
        <v>260.39999999999998</v>
      </c>
      <c r="G2571" s="137">
        <v>0</v>
      </c>
      <c r="H2571" s="142"/>
      <c r="I2571" s="142"/>
      <c r="J2571" s="142"/>
      <c r="K2571" s="142"/>
      <c r="L2571" s="143"/>
      <c r="M2571" s="143"/>
      <c r="N2571" s="143"/>
      <c r="Y2571" s="30">
        <f t="shared" si="39"/>
        <v>260.39999999999998</v>
      </c>
    </row>
    <row r="2572" spans="1:25" x14ac:dyDescent="0.2">
      <c r="A2572" s="134" t="s">
        <v>5157</v>
      </c>
      <c r="B2572" s="135" t="s">
        <v>5158</v>
      </c>
      <c r="C2572" s="136">
        <v>4756.76</v>
      </c>
      <c r="D2572" s="136">
        <v>90.38</v>
      </c>
      <c r="E2572" s="136">
        <v>0</v>
      </c>
      <c r="F2572" s="136">
        <v>90.38</v>
      </c>
      <c r="G2572" s="137">
        <v>0</v>
      </c>
      <c r="H2572" s="142"/>
      <c r="I2572" s="142"/>
      <c r="J2572" s="142"/>
      <c r="K2572" s="142"/>
      <c r="L2572" s="143"/>
      <c r="M2572" s="143"/>
      <c r="N2572" s="143"/>
      <c r="Y2572" s="30">
        <f t="shared" si="39"/>
        <v>90.38</v>
      </c>
    </row>
    <row r="2573" spans="1:25" x14ac:dyDescent="0.2">
      <c r="A2573" s="134" t="s">
        <v>5159</v>
      </c>
      <c r="B2573" s="135" t="s">
        <v>5160</v>
      </c>
      <c r="C2573" s="136">
        <v>7952.75</v>
      </c>
      <c r="D2573" s="136">
        <v>151.1</v>
      </c>
      <c r="E2573" s="136">
        <v>0</v>
      </c>
      <c r="F2573" s="136">
        <v>151.1</v>
      </c>
      <c r="G2573" s="137">
        <v>0</v>
      </c>
      <c r="H2573" s="142"/>
      <c r="I2573" s="142"/>
      <c r="J2573" s="142"/>
      <c r="K2573" s="142"/>
      <c r="L2573" s="143"/>
      <c r="M2573" s="143"/>
      <c r="N2573" s="143"/>
      <c r="Y2573" s="30">
        <f t="shared" si="39"/>
        <v>151.1</v>
      </c>
    </row>
    <row r="2574" spans="1:25" x14ac:dyDescent="0.2">
      <c r="A2574" s="134" t="s">
        <v>5161</v>
      </c>
      <c r="B2574" s="135" t="s">
        <v>5162</v>
      </c>
      <c r="C2574" s="136">
        <v>25602.76</v>
      </c>
      <c r="D2574" s="136">
        <v>486.45</v>
      </c>
      <c r="E2574" s="136">
        <v>0</v>
      </c>
      <c r="F2574" s="136">
        <v>486.45</v>
      </c>
      <c r="G2574" s="137">
        <v>0</v>
      </c>
      <c r="H2574" s="142"/>
      <c r="I2574" s="142"/>
      <c r="J2574" s="142"/>
      <c r="K2574" s="142"/>
      <c r="L2574" s="143"/>
      <c r="M2574" s="143"/>
      <c r="N2574" s="143"/>
      <c r="Y2574" s="30">
        <f t="shared" si="39"/>
        <v>486.45</v>
      </c>
    </row>
    <row r="2575" spans="1:25" x14ac:dyDescent="0.2">
      <c r="A2575" s="134" t="s">
        <v>5163</v>
      </c>
      <c r="B2575" s="135" t="s">
        <v>5164</v>
      </c>
      <c r="C2575" s="136">
        <v>996.39</v>
      </c>
      <c r="D2575" s="136">
        <v>18.93</v>
      </c>
      <c r="E2575" s="136">
        <v>18.93</v>
      </c>
      <c r="F2575" s="136">
        <v>0</v>
      </c>
      <c r="G2575" s="137">
        <v>57.08</v>
      </c>
      <c r="H2575" s="142"/>
      <c r="I2575" s="142"/>
      <c r="J2575" s="142"/>
      <c r="K2575" s="142"/>
      <c r="L2575" s="143"/>
      <c r="M2575" s="143"/>
      <c r="N2575" s="143"/>
      <c r="Y2575" s="30">
        <f t="shared" ref="Y2575:Y2638" si="40">W2575+R2575+M2575+F2575</f>
        <v>0</v>
      </c>
    </row>
    <row r="2576" spans="1:25" x14ac:dyDescent="0.2">
      <c r="A2576" s="134" t="s">
        <v>5165</v>
      </c>
      <c r="B2576" s="135" t="s">
        <v>5166</v>
      </c>
      <c r="C2576" s="136">
        <v>29320.84</v>
      </c>
      <c r="D2576" s="136">
        <v>557.1</v>
      </c>
      <c r="E2576" s="136">
        <v>0</v>
      </c>
      <c r="F2576" s="136">
        <v>557.1</v>
      </c>
      <c r="G2576" s="137">
        <v>0</v>
      </c>
      <c r="H2576" s="142"/>
      <c r="I2576" s="142"/>
      <c r="J2576" s="142"/>
      <c r="K2576" s="142"/>
      <c r="L2576" s="143"/>
      <c r="M2576" s="143"/>
      <c r="N2576" s="143"/>
      <c r="Y2576" s="30">
        <f t="shared" si="40"/>
        <v>557.1</v>
      </c>
    </row>
    <row r="2577" spans="1:25" x14ac:dyDescent="0.2">
      <c r="A2577" s="134" t="s">
        <v>5167</v>
      </c>
      <c r="B2577" s="135" t="s">
        <v>5168</v>
      </c>
      <c r="C2577" s="136">
        <v>51886</v>
      </c>
      <c r="D2577" s="136">
        <v>985.84</v>
      </c>
      <c r="E2577" s="136">
        <v>0</v>
      </c>
      <c r="F2577" s="136">
        <v>985.84</v>
      </c>
      <c r="G2577" s="137">
        <v>0</v>
      </c>
      <c r="H2577" s="142"/>
      <c r="I2577" s="142"/>
      <c r="J2577" s="142"/>
      <c r="K2577" s="142"/>
      <c r="L2577" s="143"/>
      <c r="M2577" s="143"/>
      <c r="N2577" s="143"/>
      <c r="Y2577" s="30">
        <f t="shared" si="40"/>
        <v>985.84</v>
      </c>
    </row>
    <row r="2578" spans="1:25" x14ac:dyDescent="0.2">
      <c r="A2578" s="134" t="s">
        <v>5169</v>
      </c>
      <c r="B2578" s="135" t="s">
        <v>5170</v>
      </c>
      <c r="C2578" s="136">
        <v>461621.7</v>
      </c>
      <c r="D2578" s="136">
        <v>8770.81</v>
      </c>
      <c r="E2578" s="136">
        <v>0</v>
      </c>
      <c r="F2578" s="136">
        <v>8770.81</v>
      </c>
      <c r="G2578" s="137">
        <v>0</v>
      </c>
      <c r="H2578" s="142"/>
      <c r="I2578" s="142"/>
      <c r="J2578" s="142"/>
      <c r="K2578" s="142"/>
      <c r="L2578" s="143"/>
      <c r="M2578" s="143"/>
      <c r="N2578" s="143"/>
      <c r="Y2578" s="30">
        <f t="shared" si="40"/>
        <v>8770.81</v>
      </c>
    </row>
    <row r="2579" spans="1:25" x14ac:dyDescent="0.2">
      <c r="A2579" s="134" t="s">
        <v>5171</v>
      </c>
      <c r="B2579" s="135" t="s">
        <v>5172</v>
      </c>
      <c r="C2579" s="136">
        <v>263747.45</v>
      </c>
      <c r="D2579" s="136">
        <v>5011.2</v>
      </c>
      <c r="E2579" s="136">
        <v>0</v>
      </c>
      <c r="F2579" s="136">
        <v>5011.2</v>
      </c>
      <c r="G2579" s="137">
        <v>0</v>
      </c>
      <c r="H2579" s="142"/>
      <c r="I2579" s="142"/>
      <c r="J2579" s="142"/>
      <c r="K2579" s="142"/>
      <c r="L2579" s="143"/>
      <c r="M2579" s="143"/>
      <c r="N2579" s="143"/>
      <c r="Y2579" s="30">
        <f t="shared" si="40"/>
        <v>5011.2</v>
      </c>
    </row>
    <row r="2580" spans="1:25" x14ac:dyDescent="0.2">
      <c r="A2580" s="134" t="s">
        <v>5173</v>
      </c>
      <c r="B2580" s="135" t="s">
        <v>5174</v>
      </c>
      <c r="C2580" s="136">
        <v>21585.95</v>
      </c>
      <c r="D2580" s="136">
        <v>410.13</v>
      </c>
      <c r="E2580" s="136">
        <v>0</v>
      </c>
      <c r="F2580" s="136">
        <v>410.13</v>
      </c>
      <c r="G2580" s="137">
        <v>0</v>
      </c>
      <c r="H2580" s="142"/>
      <c r="I2580" s="142"/>
      <c r="J2580" s="142"/>
      <c r="K2580" s="142"/>
      <c r="L2580" s="143"/>
      <c r="M2580" s="143"/>
      <c r="N2580" s="143"/>
      <c r="Y2580" s="30">
        <f t="shared" si="40"/>
        <v>410.13</v>
      </c>
    </row>
    <row r="2581" spans="1:25" x14ac:dyDescent="0.2">
      <c r="A2581" s="134" t="s">
        <v>5175</v>
      </c>
      <c r="B2581" s="135" t="s">
        <v>5176</v>
      </c>
      <c r="C2581" s="136">
        <v>18518.400000000001</v>
      </c>
      <c r="D2581" s="136">
        <v>351.85</v>
      </c>
      <c r="E2581" s="136">
        <v>0</v>
      </c>
      <c r="F2581" s="136">
        <v>351.85</v>
      </c>
      <c r="G2581" s="137">
        <v>0</v>
      </c>
      <c r="H2581" s="142"/>
      <c r="I2581" s="142"/>
      <c r="J2581" s="142"/>
      <c r="K2581" s="142"/>
      <c r="L2581" s="143"/>
      <c r="M2581" s="143"/>
      <c r="N2581" s="143"/>
      <c r="Y2581" s="30">
        <f t="shared" si="40"/>
        <v>351.85</v>
      </c>
    </row>
    <row r="2582" spans="1:25" x14ac:dyDescent="0.2">
      <c r="A2582" s="134" t="s">
        <v>5177</v>
      </c>
      <c r="B2582" s="135" t="s">
        <v>5178</v>
      </c>
      <c r="C2582" s="136">
        <v>85516.68</v>
      </c>
      <c r="D2582" s="136">
        <v>1624.82</v>
      </c>
      <c r="E2582" s="136">
        <v>0</v>
      </c>
      <c r="F2582" s="136">
        <v>1624.82</v>
      </c>
      <c r="G2582" s="137">
        <v>0</v>
      </c>
      <c r="H2582" s="142"/>
      <c r="I2582" s="142"/>
      <c r="J2582" s="142"/>
      <c r="K2582" s="142"/>
      <c r="L2582" s="143"/>
      <c r="M2582" s="143"/>
      <c r="N2582" s="143"/>
      <c r="Y2582" s="30">
        <f t="shared" si="40"/>
        <v>1624.82</v>
      </c>
    </row>
    <row r="2583" spans="1:25" x14ac:dyDescent="0.2">
      <c r="A2583" s="134" t="s">
        <v>5179</v>
      </c>
      <c r="B2583" s="135" t="s">
        <v>5180</v>
      </c>
      <c r="C2583" s="136">
        <v>116628.54</v>
      </c>
      <c r="D2583" s="136">
        <v>2215.94</v>
      </c>
      <c r="E2583" s="136">
        <v>0</v>
      </c>
      <c r="F2583" s="136">
        <v>2215.94</v>
      </c>
      <c r="G2583" s="137">
        <v>0</v>
      </c>
      <c r="H2583" s="142"/>
      <c r="I2583" s="142"/>
      <c r="J2583" s="142"/>
      <c r="K2583" s="142"/>
      <c r="L2583" s="143"/>
      <c r="M2583" s="143"/>
      <c r="N2583" s="143"/>
      <c r="Y2583" s="30">
        <f t="shared" si="40"/>
        <v>2215.94</v>
      </c>
    </row>
    <row r="2584" spans="1:25" x14ac:dyDescent="0.2">
      <c r="A2584" s="134" t="s">
        <v>5181</v>
      </c>
      <c r="B2584" s="135" t="s">
        <v>5182</v>
      </c>
      <c r="C2584" s="136">
        <v>202144.92</v>
      </c>
      <c r="D2584" s="136">
        <v>3840.75</v>
      </c>
      <c r="E2584" s="136">
        <v>0</v>
      </c>
      <c r="F2584" s="136">
        <v>3840.75</v>
      </c>
      <c r="G2584" s="137">
        <v>0</v>
      </c>
      <c r="H2584" s="142"/>
      <c r="I2584" s="142"/>
      <c r="J2584" s="142"/>
      <c r="K2584" s="142"/>
      <c r="L2584" s="143"/>
      <c r="M2584" s="143"/>
      <c r="N2584" s="143"/>
      <c r="Y2584" s="30">
        <f t="shared" si="40"/>
        <v>3840.75</v>
      </c>
    </row>
    <row r="2585" spans="1:25" x14ac:dyDescent="0.2">
      <c r="A2585" s="134" t="s">
        <v>5183</v>
      </c>
      <c r="B2585" s="135" t="s">
        <v>5184</v>
      </c>
      <c r="C2585" s="136">
        <v>25072.14</v>
      </c>
      <c r="D2585" s="136">
        <v>476.37</v>
      </c>
      <c r="E2585" s="136">
        <v>0</v>
      </c>
      <c r="F2585" s="136">
        <v>476.37</v>
      </c>
      <c r="G2585" s="137">
        <v>0</v>
      </c>
      <c r="H2585" s="142"/>
      <c r="I2585" s="142"/>
      <c r="J2585" s="142"/>
      <c r="K2585" s="142"/>
      <c r="L2585" s="143"/>
      <c r="M2585" s="143"/>
      <c r="N2585" s="143"/>
      <c r="Y2585" s="30">
        <f t="shared" si="40"/>
        <v>476.37</v>
      </c>
    </row>
    <row r="2586" spans="1:25" x14ac:dyDescent="0.2">
      <c r="A2586" s="134" t="s">
        <v>5185</v>
      </c>
      <c r="B2586" s="135" t="s">
        <v>5186</v>
      </c>
      <c r="C2586" s="136">
        <v>1243.02</v>
      </c>
      <c r="D2586" s="136">
        <v>23.62</v>
      </c>
      <c r="E2586" s="136">
        <v>23.62</v>
      </c>
      <c r="F2586" s="136">
        <v>0</v>
      </c>
      <c r="G2586" s="137">
        <v>85.84</v>
      </c>
      <c r="H2586" s="142"/>
      <c r="I2586" s="142"/>
      <c r="J2586" s="142"/>
      <c r="K2586" s="142"/>
      <c r="L2586" s="143"/>
      <c r="M2586" s="143"/>
      <c r="N2586" s="143"/>
      <c r="Y2586" s="30">
        <f t="shared" si="40"/>
        <v>0</v>
      </c>
    </row>
    <row r="2587" spans="1:25" x14ac:dyDescent="0.2">
      <c r="A2587" s="134" t="s">
        <v>5187</v>
      </c>
      <c r="B2587" s="135" t="s">
        <v>5188</v>
      </c>
      <c r="C2587" s="136">
        <v>31871.98</v>
      </c>
      <c r="D2587" s="136">
        <v>605.57000000000005</v>
      </c>
      <c r="E2587" s="136">
        <v>0</v>
      </c>
      <c r="F2587" s="136">
        <v>605.57000000000005</v>
      </c>
      <c r="G2587" s="137">
        <v>0</v>
      </c>
      <c r="H2587" s="142"/>
      <c r="I2587" s="142"/>
      <c r="J2587" s="142"/>
      <c r="K2587" s="142"/>
      <c r="L2587" s="143"/>
      <c r="M2587" s="143"/>
      <c r="N2587" s="143"/>
      <c r="Y2587" s="30">
        <f t="shared" si="40"/>
        <v>605.57000000000005</v>
      </c>
    </row>
    <row r="2588" spans="1:25" x14ac:dyDescent="0.2">
      <c r="A2588" s="134" t="s">
        <v>5189</v>
      </c>
      <c r="B2588" s="135" t="s">
        <v>5190</v>
      </c>
      <c r="C2588" s="136">
        <v>48425.94</v>
      </c>
      <c r="D2588" s="136">
        <v>920.09</v>
      </c>
      <c r="E2588" s="136">
        <v>0</v>
      </c>
      <c r="F2588" s="136">
        <v>920.09</v>
      </c>
      <c r="G2588" s="137">
        <v>0</v>
      </c>
      <c r="H2588" s="142"/>
      <c r="I2588" s="142"/>
      <c r="J2588" s="142"/>
      <c r="K2588" s="142"/>
      <c r="L2588" s="143"/>
      <c r="M2588" s="143"/>
      <c r="N2588" s="143"/>
      <c r="Y2588" s="30">
        <f t="shared" si="40"/>
        <v>920.09</v>
      </c>
    </row>
    <row r="2589" spans="1:25" x14ac:dyDescent="0.2">
      <c r="A2589" s="134" t="s">
        <v>5191</v>
      </c>
      <c r="B2589" s="135" t="s">
        <v>5192</v>
      </c>
      <c r="C2589" s="136">
        <v>3563.48</v>
      </c>
      <c r="D2589" s="136">
        <v>67.709999999999994</v>
      </c>
      <c r="E2589" s="136">
        <v>0</v>
      </c>
      <c r="F2589" s="136">
        <v>67.709999999999994</v>
      </c>
      <c r="G2589" s="137">
        <v>0</v>
      </c>
      <c r="H2589" s="142"/>
      <c r="I2589" s="142"/>
      <c r="J2589" s="142"/>
      <c r="K2589" s="142"/>
      <c r="L2589" s="143"/>
      <c r="M2589" s="143"/>
      <c r="N2589" s="143"/>
      <c r="Y2589" s="30">
        <f t="shared" si="40"/>
        <v>67.709999999999994</v>
      </c>
    </row>
    <row r="2590" spans="1:25" x14ac:dyDescent="0.2">
      <c r="A2590" s="134" t="s">
        <v>5193</v>
      </c>
      <c r="B2590" s="135" t="s">
        <v>5194</v>
      </c>
      <c r="C2590" s="136">
        <v>9449.4599999999991</v>
      </c>
      <c r="D2590" s="136">
        <v>179.54</v>
      </c>
      <c r="E2590" s="136">
        <v>0</v>
      </c>
      <c r="F2590" s="136">
        <v>179.54</v>
      </c>
      <c r="G2590" s="137">
        <v>0</v>
      </c>
      <c r="H2590" s="142"/>
      <c r="I2590" s="142"/>
      <c r="J2590" s="142"/>
      <c r="K2590" s="142"/>
      <c r="L2590" s="143"/>
      <c r="M2590" s="143"/>
      <c r="N2590" s="143"/>
      <c r="Y2590" s="30">
        <f t="shared" si="40"/>
        <v>179.54</v>
      </c>
    </row>
    <row r="2591" spans="1:25" x14ac:dyDescent="0.2">
      <c r="A2591" s="134" t="s">
        <v>5195</v>
      </c>
      <c r="B2591" s="135" t="s">
        <v>5196</v>
      </c>
      <c r="C2591" s="136">
        <v>231722.03</v>
      </c>
      <c r="D2591" s="136">
        <v>4402.72</v>
      </c>
      <c r="E2591" s="136">
        <v>0</v>
      </c>
      <c r="F2591" s="136">
        <v>4402.72</v>
      </c>
      <c r="G2591" s="137">
        <v>0</v>
      </c>
      <c r="H2591" s="142"/>
      <c r="I2591" s="142"/>
      <c r="J2591" s="142"/>
      <c r="K2591" s="142"/>
      <c r="L2591" s="143"/>
      <c r="M2591" s="143"/>
      <c r="N2591" s="143"/>
      <c r="Y2591" s="30">
        <f t="shared" si="40"/>
        <v>4402.72</v>
      </c>
    </row>
    <row r="2592" spans="1:25" x14ac:dyDescent="0.2">
      <c r="A2592" s="134" t="s">
        <v>5197</v>
      </c>
      <c r="B2592" s="135" t="s">
        <v>5198</v>
      </c>
      <c r="C2592" s="136">
        <v>3860.03</v>
      </c>
      <c r="D2592" s="136">
        <v>73.34</v>
      </c>
      <c r="E2592" s="136">
        <v>0</v>
      </c>
      <c r="F2592" s="136">
        <v>73.34</v>
      </c>
      <c r="G2592" s="137">
        <v>0</v>
      </c>
      <c r="H2592" s="142"/>
      <c r="I2592" s="142"/>
      <c r="J2592" s="142"/>
      <c r="K2592" s="142"/>
      <c r="L2592" s="143"/>
      <c r="M2592" s="143"/>
      <c r="N2592" s="143"/>
      <c r="Y2592" s="30">
        <f t="shared" si="40"/>
        <v>73.34</v>
      </c>
    </row>
    <row r="2593" spans="1:25" x14ac:dyDescent="0.2">
      <c r="A2593" s="134" t="s">
        <v>5199</v>
      </c>
      <c r="B2593" s="135" t="s">
        <v>5200</v>
      </c>
      <c r="C2593" s="136">
        <v>9912.7800000000007</v>
      </c>
      <c r="D2593" s="136">
        <v>188.34</v>
      </c>
      <c r="E2593" s="136">
        <v>0</v>
      </c>
      <c r="F2593" s="136">
        <v>188.34</v>
      </c>
      <c r="G2593" s="137">
        <v>0</v>
      </c>
      <c r="H2593" s="142"/>
      <c r="I2593" s="142"/>
      <c r="J2593" s="142"/>
      <c r="K2593" s="142"/>
      <c r="L2593" s="143"/>
      <c r="M2593" s="143"/>
      <c r="N2593" s="143"/>
      <c r="Y2593" s="30">
        <f t="shared" si="40"/>
        <v>188.34</v>
      </c>
    </row>
    <row r="2594" spans="1:25" x14ac:dyDescent="0.2">
      <c r="A2594" s="134" t="s">
        <v>5201</v>
      </c>
      <c r="B2594" s="135" t="s">
        <v>5202</v>
      </c>
      <c r="C2594" s="136">
        <v>19077.95</v>
      </c>
      <c r="D2594" s="136">
        <v>362.48</v>
      </c>
      <c r="E2594" s="136">
        <v>0</v>
      </c>
      <c r="F2594" s="136">
        <v>362.48</v>
      </c>
      <c r="G2594" s="137">
        <v>0</v>
      </c>
      <c r="H2594" s="142"/>
      <c r="I2594" s="142"/>
      <c r="J2594" s="142"/>
      <c r="K2594" s="142"/>
      <c r="L2594" s="143"/>
      <c r="M2594" s="143"/>
      <c r="N2594" s="143"/>
      <c r="Y2594" s="30">
        <f t="shared" si="40"/>
        <v>362.48</v>
      </c>
    </row>
    <row r="2595" spans="1:25" x14ac:dyDescent="0.2">
      <c r="A2595" s="134" t="s">
        <v>5203</v>
      </c>
      <c r="B2595" s="135" t="s">
        <v>5204</v>
      </c>
      <c r="C2595" s="136">
        <v>11153.9</v>
      </c>
      <c r="D2595" s="136">
        <v>211.93</v>
      </c>
      <c r="E2595" s="136">
        <v>0</v>
      </c>
      <c r="F2595" s="136">
        <v>211.93</v>
      </c>
      <c r="G2595" s="137">
        <v>0</v>
      </c>
      <c r="H2595" s="142"/>
      <c r="I2595" s="142"/>
      <c r="J2595" s="142"/>
      <c r="K2595" s="142"/>
      <c r="L2595" s="143"/>
      <c r="M2595" s="143"/>
      <c r="N2595" s="143"/>
      <c r="Y2595" s="30">
        <f t="shared" si="40"/>
        <v>211.93</v>
      </c>
    </row>
    <row r="2596" spans="1:25" x14ac:dyDescent="0.2">
      <c r="A2596" s="134" t="s">
        <v>5205</v>
      </c>
      <c r="B2596" s="135" t="s">
        <v>5206</v>
      </c>
      <c r="C2596" s="136">
        <v>5826.87</v>
      </c>
      <c r="D2596" s="136">
        <v>110.71</v>
      </c>
      <c r="E2596" s="136">
        <v>19.940000000000001</v>
      </c>
      <c r="F2596" s="136">
        <v>90.77</v>
      </c>
      <c r="G2596" s="137">
        <v>0</v>
      </c>
      <c r="H2596" s="142"/>
      <c r="I2596" s="142"/>
      <c r="J2596" s="142"/>
      <c r="K2596" s="142"/>
      <c r="L2596" s="143"/>
      <c r="M2596" s="143"/>
      <c r="N2596" s="143"/>
      <c r="Y2596" s="30">
        <f t="shared" si="40"/>
        <v>90.77</v>
      </c>
    </row>
    <row r="2597" spans="1:25" x14ac:dyDescent="0.2">
      <c r="A2597" s="134" t="s">
        <v>5207</v>
      </c>
      <c r="B2597" s="135" t="s">
        <v>5208</v>
      </c>
      <c r="C2597" s="136">
        <v>521942.48</v>
      </c>
      <c r="D2597" s="136">
        <v>9916.91</v>
      </c>
      <c r="E2597" s="136">
        <v>0</v>
      </c>
      <c r="F2597" s="136">
        <v>9916.91</v>
      </c>
      <c r="G2597" s="137">
        <v>0</v>
      </c>
      <c r="H2597" s="142"/>
      <c r="I2597" s="142"/>
      <c r="J2597" s="142"/>
      <c r="K2597" s="142"/>
      <c r="L2597" s="143"/>
      <c r="M2597" s="143"/>
      <c r="N2597" s="143"/>
      <c r="Y2597" s="30">
        <f t="shared" si="40"/>
        <v>9916.91</v>
      </c>
    </row>
    <row r="2598" spans="1:25" x14ac:dyDescent="0.2">
      <c r="A2598" s="134" t="s">
        <v>5209</v>
      </c>
      <c r="B2598" s="135" t="s">
        <v>5210</v>
      </c>
      <c r="C2598" s="136">
        <v>900.92</v>
      </c>
      <c r="D2598" s="136">
        <v>17.12</v>
      </c>
      <c r="E2598" s="136">
        <v>17.12</v>
      </c>
      <c r="F2598" s="136">
        <v>0</v>
      </c>
      <c r="G2598" s="137">
        <v>112.61</v>
      </c>
      <c r="H2598" s="142"/>
      <c r="I2598" s="142"/>
      <c r="J2598" s="142"/>
      <c r="K2598" s="142"/>
      <c r="L2598" s="143"/>
      <c r="M2598" s="143"/>
      <c r="N2598" s="143"/>
      <c r="Y2598" s="30">
        <f t="shared" si="40"/>
        <v>0</v>
      </c>
    </row>
    <row r="2599" spans="1:25" x14ac:dyDescent="0.2">
      <c r="A2599" s="134" t="s">
        <v>5211</v>
      </c>
      <c r="B2599" s="135" t="s">
        <v>5212</v>
      </c>
      <c r="C2599" s="136">
        <v>10257.299999999999</v>
      </c>
      <c r="D2599" s="136">
        <v>194.89</v>
      </c>
      <c r="E2599" s="136">
        <v>0</v>
      </c>
      <c r="F2599" s="136">
        <v>194.89</v>
      </c>
      <c r="G2599" s="137">
        <v>0</v>
      </c>
      <c r="H2599" s="142"/>
      <c r="I2599" s="142"/>
      <c r="J2599" s="142"/>
      <c r="K2599" s="142"/>
      <c r="L2599" s="143"/>
      <c r="M2599" s="143"/>
      <c r="N2599" s="143"/>
      <c r="Y2599" s="30">
        <f t="shared" si="40"/>
        <v>194.89</v>
      </c>
    </row>
    <row r="2600" spans="1:25" x14ac:dyDescent="0.2">
      <c r="A2600" s="134" t="s">
        <v>5213</v>
      </c>
      <c r="B2600" s="135" t="s">
        <v>5214</v>
      </c>
      <c r="C2600" s="136">
        <v>233849.98</v>
      </c>
      <c r="D2600" s="136">
        <v>4443.1499999999996</v>
      </c>
      <c r="E2600" s="136">
        <v>0</v>
      </c>
      <c r="F2600" s="136">
        <v>4443.1499999999996</v>
      </c>
      <c r="G2600" s="137">
        <v>0</v>
      </c>
      <c r="H2600" s="142"/>
      <c r="I2600" s="142"/>
      <c r="J2600" s="142"/>
      <c r="K2600" s="142"/>
      <c r="L2600" s="143"/>
      <c r="M2600" s="143"/>
      <c r="N2600" s="143"/>
      <c r="Y2600" s="30">
        <f t="shared" si="40"/>
        <v>4443.1499999999996</v>
      </c>
    </row>
    <row r="2601" spans="1:25" x14ac:dyDescent="0.2">
      <c r="A2601" s="134" t="s">
        <v>5215</v>
      </c>
      <c r="B2601" s="135" t="s">
        <v>5216</v>
      </c>
      <c r="C2601" s="136">
        <v>1035.57</v>
      </c>
      <c r="D2601" s="136">
        <v>19.68</v>
      </c>
      <c r="E2601" s="136">
        <v>19.68</v>
      </c>
      <c r="F2601" s="136">
        <v>0</v>
      </c>
      <c r="G2601" s="137">
        <v>60.16</v>
      </c>
      <c r="H2601" s="142"/>
      <c r="I2601" s="142"/>
      <c r="J2601" s="142"/>
      <c r="K2601" s="142"/>
      <c r="L2601" s="143"/>
      <c r="M2601" s="143"/>
      <c r="N2601" s="143"/>
      <c r="Y2601" s="30">
        <f t="shared" si="40"/>
        <v>0</v>
      </c>
    </row>
    <row r="2602" spans="1:25" x14ac:dyDescent="0.2">
      <c r="A2602" s="134" t="s">
        <v>5217</v>
      </c>
      <c r="B2602" s="135" t="s">
        <v>5218</v>
      </c>
      <c r="C2602" s="136">
        <v>38986.92</v>
      </c>
      <c r="D2602" s="136">
        <v>740.75</v>
      </c>
      <c r="E2602" s="136">
        <v>0</v>
      </c>
      <c r="F2602" s="136">
        <v>740.75</v>
      </c>
      <c r="G2602" s="137">
        <v>0</v>
      </c>
      <c r="H2602" s="142"/>
      <c r="I2602" s="142"/>
      <c r="J2602" s="142"/>
      <c r="K2602" s="142"/>
      <c r="L2602" s="143"/>
      <c r="M2602" s="143"/>
      <c r="N2602" s="143"/>
      <c r="Y2602" s="30">
        <f t="shared" si="40"/>
        <v>740.75</v>
      </c>
    </row>
    <row r="2603" spans="1:25" x14ac:dyDescent="0.2">
      <c r="A2603" s="134" t="s">
        <v>5219</v>
      </c>
      <c r="B2603" s="135" t="s">
        <v>5220</v>
      </c>
      <c r="C2603" s="136">
        <v>8226.01</v>
      </c>
      <c r="D2603" s="136">
        <v>156.30000000000001</v>
      </c>
      <c r="E2603" s="136">
        <v>0</v>
      </c>
      <c r="F2603" s="136">
        <v>156.30000000000001</v>
      </c>
      <c r="G2603" s="137">
        <v>0</v>
      </c>
      <c r="H2603" s="142"/>
      <c r="I2603" s="142"/>
      <c r="J2603" s="142"/>
      <c r="K2603" s="142"/>
      <c r="L2603" s="143"/>
      <c r="M2603" s="143"/>
      <c r="N2603" s="143"/>
      <c r="Y2603" s="30">
        <f t="shared" si="40"/>
        <v>156.30000000000001</v>
      </c>
    </row>
    <row r="2604" spans="1:25" x14ac:dyDescent="0.2">
      <c r="A2604" s="134" t="s">
        <v>5221</v>
      </c>
      <c r="B2604" s="135" t="s">
        <v>5222</v>
      </c>
      <c r="C2604" s="136">
        <v>2996.98</v>
      </c>
      <c r="D2604" s="136">
        <v>56.94</v>
      </c>
      <c r="E2604" s="136">
        <v>56.94</v>
      </c>
      <c r="F2604" s="136">
        <v>0</v>
      </c>
      <c r="G2604" s="137">
        <v>85.24</v>
      </c>
      <c r="H2604" s="142"/>
      <c r="I2604" s="142"/>
      <c r="J2604" s="142"/>
      <c r="K2604" s="142"/>
      <c r="L2604" s="143"/>
      <c r="M2604" s="143"/>
      <c r="N2604" s="143"/>
      <c r="Y2604" s="30">
        <f t="shared" si="40"/>
        <v>0</v>
      </c>
    </row>
    <row r="2605" spans="1:25" x14ac:dyDescent="0.2">
      <c r="A2605" s="134" t="s">
        <v>5223</v>
      </c>
      <c r="B2605" s="135" t="s">
        <v>5224</v>
      </c>
      <c r="C2605" s="136">
        <v>101152.55</v>
      </c>
      <c r="D2605" s="136">
        <v>1921.9</v>
      </c>
      <c r="E2605" s="136">
        <v>0</v>
      </c>
      <c r="F2605" s="136">
        <v>1921.9</v>
      </c>
      <c r="G2605" s="137">
        <v>0</v>
      </c>
      <c r="H2605" s="142"/>
      <c r="I2605" s="142"/>
      <c r="J2605" s="142"/>
      <c r="K2605" s="142"/>
      <c r="L2605" s="143"/>
      <c r="M2605" s="143"/>
      <c r="N2605" s="143"/>
      <c r="Y2605" s="30">
        <f t="shared" si="40"/>
        <v>1921.9</v>
      </c>
    </row>
    <row r="2606" spans="1:25" x14ac:dyDescent="0.2">
      <c r="A2606" s="134" t="s">
        <v>5225</v>
      </c>
      <c r="B2606" s="135" t="s">
        <v>5226</v>
      </c>
      <c r="C2606" s="136">
        <v>28894.78</v>
      </c>
      <c r="D2606" s="136">
        <v>549</v>
      </c>
      <c r="E2606" s="136">
        <v>0</v>
      </c>
      <c r="F2606" s="136">
        <v>549</v>
      </c>
      <c r="G2606" s="137">
        <v>0</v>
      </c>
      <c r="H2606" s="142"/>
      <c r="I2606" s="142"/>
      <c r="J2606" s="142"/>
      <c r="K2606" s="142"/>
      <c r="L2606" s="143"/>
      <c r="M2606" s="143"/>
      <c r="N2606" s="143"/>
      <c r="Y2606" s="30">
        <f t="shared" si="40"/>
        <v>549</v>
      </c>
    </row>
    <row r="2607" spans="1:25" x14ac:dyDescent="0.2">
      <c r="A2607" s="134" t="s">
        <v>5227</v>
      </c>
      <c r="B2607" s="135" t="s">
        <v>5228</v>
      </c>
      <c r="C2607" s="136">
        <v>77594.17</v>
      </c>
      <c r="D2607" s="136">
        <v>1474.29</v>
      </c>
      <c r="E2607" s="136">
        <v>0</v>
      </c>
      <c r="F2607" s="136">
        <v>1474.29</v>
      </c>
      <c r="G2607" s="137">
        <v>0</v>
      </c>
      <c r="H2607" s="142"/>
      <c r="I2607" s="142"/>
      <c r="J2607" s="142"/>
      <c r="K2607" s="142"/>
      <c r="L2607" s="143"/>
      <c r="M2607" s="143"/>
      <c r="N2607" s="143"/>
      <c r="Y2607" s="30">
        <f t="shared" si="40"/>
        <v>1474.29</v>
      </c>
    </row>
    <row r="2608" spans="1:25" x14ac:dyDescent="0.2">
      <c r="A2608" s="134" t="s">
        <v>5229</v>
      </c>
      <c r="B2608" s="135" t="s">
        <v>5230</v>
      </c>
      <c r="C2608" s="136">
        <v>20231.39</v>
      </c>
      <c r="D2608" s="136">
        <v>384.4</v>
      </c>
      <c r="E2608" s="136">
        <v>0</v>
      </c>
      <c r="F2608" s="136">
        <v>384.4</v>
      </c>
      <c r="G2608" s="137">
        <v>0</v>
      </c>
      <c r="H2608" s="142"/>
      <c r="I2608" s="142"/>
      <c r="J2608" s="142"/>
      <c r="K2608" s="142"/>
      <c r="L2608" s="143"/>
      <c r="M2608" s="143"/>
      <c r="N2608" s="143"/>
      <c r="Y2608" s="30">
        <f t="shared" si="40"/>
        <v>384.4</v>
      </c>
    </row>
    <row r="2609" spans="1:25" x14ac:dyDescent="0.2">
      <c r="A2609" s="134" t="s">
        <v>5231</v>
      </c>
      <c r="B2609" s="135" t="s">
        <v>5232</v>
      </c>
      <c r="C2609" s="136">
        <v>45789.57</v>
      </c>
      <c r="D2609" s="136">
        <v>870</v>
      </c>
      <c r="E2609" s="136">
        <v>0</v>
      </c>
      <c r="F2609" s="136">
        <v>870</v>
      </c>
      <c r="G2609" s="137">
        <v>0</v>
      </c>
      <c r="H2609" s="142"/>
      <c r="I2609" s="142"/>
      <c r="J2609" s="142"/>
      <c r="K2609" s="142"/>
      <c r="L2609" s="143"/>
      <c r="M2609" s="143"/>
      <c r="N2609" s="143"/>
      <c r="Y2609" s="30">
        <f t="shared" si="40"/>
        <v>870</v>
      </c>
    </row>
    <row r="2610" spans="1:25" x14ac:dyDescent="0.2">
      <c r="A2610" s="134" t="s">
        <v>5233</v>
      </c>
      <c r="B2610" s="135" t="s">
        <v>5234</v>
      </c>
      <c r="C2610" s="136">
        <v>5564.15</v>
      </c>
      <c r="D2610" s="136">
        <v>105.72</v>
      </c>
      <c r="E2610" s="136">
        <v>0</v>
      </c>
      <c r="F2610" s="136">
        <v>105.72</v>
      </c>
      <c r="G2610" s="137">
        <v>0</v>
      </c>
      <c r="H2610" s="142"/>
      <c r="I2610" s="142"/>
      <c r="J2610" s="142"/>
      <c r="K2610" s="142"/>
      <c r="L2610" s="143"/>
      <c r="M2610" s="143"/>
      <c r="N2610" s="143"/>
      <c r="Y2610" s="30">
        <f t="shared" si="40"/>
        <v>105.72</v>
      </c>
    </row>
    <row r="2611" spans="1:25" x14ac:dyDescent="0.2">
      <c r="A2611" s="134" t="s">
        <v>5235</v>
      </c>
      <c r="B2611" s="135" t="s">
        <v>5236</v>
      </c>
      <c r="C2611" s="136">
        <v>234791.4</v>
      </c>
      <c r="D2611" s="136">
        <v>4461.04</v>
      </c>
      <c r="E2611" s="136">
        <v>0</v>
      </c>
      <c r="F2611" s="136">
        <v>4461.04</v>
      </c>
      <c r="G2611" s="137">
        <v>0</v>
      </c>
      <c r="H2611" s="142"/>
      <c r="I2611" s="142"/>
      <c r="J2611" s="142"/>
      <c r="K2611" s="142"/>
      <c r="L2611" s="143"/>
      <c r="M2611" s="143"/>
      <c r="N2611" s="143"/>
      <c r="Y2611" s="30">
        <f t="shared" si="40"/>
        <v>4461.04</v>
      </c>
    </row>
    <row r="2612" spans="1:25" x14ac:dyDescent="0.2">
      <c r="A2612" s="134" t="s">
        <v>5237</v>
      </c>
      <c r="B2612" s="135" t="s">
        <v>5238</v>
      </c>
      <c r="C2612" s="136">
        <v>38018.400000000001</v>
      </c>
      <c r="D2612" s="136">
        <v>722.35</v>
      </c>
      <c r="E2612" s="136">
        <v>0</v>
      </c>
      <c r="F2612" s="136">
        <v>722.35</v>
      </c>
      <c r="G2612" s="137">
        <v>0</v>
      </c>
      <c r="H2612" s="142"/>
      <c r="I2612" s="142"/>
      <c r="J2612" s="142"/>
      <c r="K2612" s="142"/>
      <c r="L2612" s="143"/>
      <c r="M2612" s="143"/>
      <c r="N2612" s="143"/>
      <c r="Y2612" s="30">
        <f t="shared" si="40"/>
        <v>722.35</v>
      </c>
    </row>
    <row r="2613" spans="1:25" x14ac:dyDescent="0.2">
      <c r="A2613" s="134" t="s">
        <v>5239</v>
      </c>
      <c r="B2613" s="135" t="s">
        <v>5240</v>
      </c>
      <c r="C2613" s="136">
        <v>180081.44</v>
      </c>
      <c r="D2613" s="136">
        <v>3421.55</v>
      </c>
      <c r="E2613" s="136">
        <v>0</v>
      </c>
      <c r="F2613" s="136">
        <v>3421.55</v>
      </c>
      <c r="G2613" s="137">
        <v>0</v>
      </c>
      <c r="H2613" s="142"/>
      <c r="I2613" s="142"/>
      <c r="J2613" s="142"/>
      <c r="K2613" s="142"/>
      <c r="L2613" s="143"/>
      <c r="M2613" s="143"/>
      <c r="N2613" s="143"/>
      <c r="Y2613" s="30">
        <f t="shared" si="40"/>
        <v>3421.55</v>
      </c>
    </row>
    <row r="2614" spans="1:25" x14ac:dyDescent="0.2">
      <c r="A2614" s="134" t="s">
        <v>5241</v>
      </c>
      <c r="B2614" s="135" t="s">
        <v>5242</v>
      </c>
      <c r="C2614" s="136">
        <v>1044.99</v>
      </c>
      <c r="D2614" s="136">
        <v>19.86</v>
      </c>
      <c r="E2614" s="136">
        <v>19.86</v>
      </c>
      <c r="F2614" s="136">
        <v>0</v>
      </c>
      <c r="G2614" s="137">
        <v>122.14</v>
      </c>
      <c r="H2614" s="142"/>
      <c r="I2614" s="142"/>
      <c r="J2614" s="142"/>
      <c r="K2614" s="142"/>
      <c r="L2614" s="143"/>
      <c r="M2614" s="143"/>
      <c r="N2614" s="143"/>
      <c r="Y2614" s="30">
        <f t="shared" si="40"/>
        <v>0</v>
      </c>
    </row>
    <row r="2615" spans="1:25" x14ac:dyDescent="0.2">
      <c r="A2615" s="134" t="s">
        <v>5243</v>
      </c>
      <c r="B2615" s="135" t="s">
        <v>5244</v>
      </c>
      <c r="C2615" s="136">
        <v>9450.84</v>
      </c>
      <c r="D2615" s="136">
        <v>179.57</v>
      </c>
      <c r="E2615" s="136">
        <v>0</v>
      </c>
      <c r="F2615" s="136">
        <v>179.57</v>
      </c>
      <c r="G2615" s="137">
        <v>0</v>
      </c>
      <c r="H2615" s="142"/>
      <c r="I2615" s="142"/>
      <c r="J2615" s="142"/>
      <c r="K2615" s="142"/>
      <c r="L2615" s="143"/>
      <c r="M2615" s="143"/>
      <c r="N2615" s="143"/>
      <c r="Y2615" s="30">
        <f t="shared" si="40"/>
        <v>179.57</v>
      </c>
    </row>
    <row r="2616" spans="1:25" x14ac:dyDescent="0.2">
      <c r="A2616" s="134" t="s">
        <v>5245</v>
      </c>
      <c r="B2616" s="135" t="s">
        <v>5246</v>
      </c>
      <c r="C2616" s="136">
        <v>33725.980000000003</v>
      </c>
      <c r="D2616" s="136">
        <v>640.79</v>
      </c>
      <c r="E2616" s="136">
        <v>0</v>
      </c>
      <c r="F2616" s="136">
        <v>640.79</v>
      </c>
      <c r="G2616" s="137">
        <v>0</v>
      </c>
      <c r="H2616" s="142"/>
      <c r="I2616" s="142"/>
      <c r="J2616" s="142"/>
      <c r="K2616" s="142"/>
      <c r="L2616" s="143"/>
      <c r="M2616" s="143"/>
      <c r="N2616" s="143"/>
      <c r="Y2616" s="30">
        <f t="shared" si="40"/>
        <v>640.79</v>
      </c>
    </row>
    <row r="2617" spans="1:25" x14ac:dyDescent="0.2">
      <c r="A2617" s="134" t="s">
        <v>5247</v>
      </c>
      <c r="B2617" s="135" t="s">
        <v>5248</v>
      </c>
      <c r="C2617" s="136">
        <v>56895.040000000001</v>
      </c>
      <c r="D2617" s="136">
        <v>1081.01</v>
      </c>
      <c r="E2617" s="136">
        <v>0</v>
      </c>
      <c r="F2617" s="136">
        <v>1081.01</v>
      </c>
      <c r="G2617" s="137">
        <v>0</v>
      </c>
      <c r="H2617" s="142"/>
      <c r="I2617" s="142"/>
      <c r="J2617" s="142"/>
      <c r="K2617" s="142"/>
      <c r="L2617" s="143"/>
      <c r="M2617" s="143"/>
      <c r="N2617" s="143"/>
      <c r="Y2617" s="30">
        <f t="shared" si="40"/>
        <v>1081.01</v>
      </c>
    </row>
    <row r="2618" spans="1:25" x14ac:dyDescent="0.2">
      <c r="A2618" s="134" t="s">
        <v>5249</v>
      </c>
      <c r="B2618" s="135" t="s">
        <v>5250</v>
      </c>
      <c r="C2618" s="136">
        <v>224344.43</v>
      </c>
      <c r="D2618" s="136">
        <v>4262.55</v>
      </c>
      <c r="E2618" s="136">
        <v>0</v>
      </c>
      <c r="F2618" s="136">
        <v>4262.55</v>
      </c>
      <c r="G2618" s="137">
        <v>0</v>
      </c>
      <c r="H2618" s="142"/>
      <c r="I2618" s="142"/>
      <c r="J2618" s="142"/>
      <c r="K2618" s="142"/>
      <c r="L2618" s="143"/>
      <c r="M2618" s="143"/>
      <c r="N2618" s="143"/>
      <c r="Y2618" s="30">
        <f t="shared" si="40"/>
        <v>4262.55</v>
      </c>
    </row>
    <row r="2619" spans="1:25" x14ac:dyDescent="0.2">
      <c r="A2619" s="134" t="s">
        <v>5251</v>
      </c>
      <c r="B2619" s="135" t="s">
        <v>5252</v>
      </c>
      <c r="C2619" s="136">
        <v>571.29</v>
      </c>
      <c r="D2619" s="136">
        <v>10.86</v>
      </c>
      <c r="E2619" s="136">
        <v>10.86</v>
      </c>
      <c r="F2619" s="136">
        <v>0</v>
      </c>
      <c r="G2619" s="137">
        <v>131.63</v>
      </c>
      <c r="H2619" s="142"/>
      <c r="I2619" s="142"/>
      <c r="J2619" s="142"/>
      <c r="K2619" s="142"/>
      <c r="L2619" s="143"/>
      <c r="M2619" s="143"/>
      <c r="N2619" s="143"/>
      <c r="Y2619" s="30">
        <f t="shared" si="40"/>
        <v>0</v>
      </c>
    </row>
    <row r="2620" spans="1:25" x14ac:dyDescent="0.2">
      <c r="A2620" s="134" t="s">
        <v>5253</v>
      </c>
      <c r="B2620" s="135" t="s">
        <v>5254</v>
      </c>
      <c r="C2620" s="136">
        <v>59144.1</v>
      </c>
      <c r="D2620" s="136">
        <v>1123.74</v>
      </c>
      <c r="E2620" s="136">
        <v>0</v>
      </c>
      <c r="F2620" s="136">
        <v>1123.74</v>
      </c>
      <c r="G2620" s="137">
        <v>0</v>
      </c>
      <c r="H2620" s="142"/>
      <c r="I2620" s="142"/>
      <c r="J2620" s="142"/>
      <c r="K2620" s="142"/>
      <c r="L2620" s="143"/>
      <c r="M2620" s="143"/>
      <c r="N2620" s="143"/>
      <c r="Y2620" s="30">
        <f t="shared" si="40"/>
        <v>1123.74</v>
      </c>
    </row>
    <row r="2621" spans="1:25" x14ac:dyDescent="0.2">
      <c r="A2621" s="134" t="s">
        <v>5255</v>
      </c>
      <c r="B2621" s="135" t="s">
        <v>5256</v>
      </c>
      <c r="C2621" s="136">
        <v>3884.93</v>
      </c>
      <c r="D2621" s="136">
        <v>73.81</v>
      </c>
      <c r="E2621" s="136">
        <v>0</v>
      </c>
      <c r="F2621" s="136">
        <v>73.81</v>
      </c>
      <c r="G2621" s="137">
        <v>0</v>
      </c>
      <c r="H2621" s="142"/>
      <c r="I2621" s="142"/>
      <c r="J2621" s="142"/>
      <c r="K2621" s="142"/>
      <c r="L2621" s="143"/>
      <c r="M2621" s="143"/>
      <c r="N2621" s="143"/>
      <c r="Y2621" s="30">
        <f t="shared" si="40"/>
        <v>73.81</v>
      </c>
    </row>
    <row r="2622" spans="1:25" x14ac:dyDescent="0.2">
      <c r="A2622" s="134" t="s">
        <v>5257</v>
      </c>
      <c r="B2622" s="135" t="s">
        <v>5258</v>
      </c>
      <c r="C2622" s="136">
        <v>13135.09</v>
      </c>
      <c r="D2622" s="136">
        <v>249.57</v>
      </c>
      <c r="E2622" s="136">
        <v>0</v>
      </c>
      <c r="F2622" s="136">
        <v>249.57</v>
      </c>
      <c r="G2622" s="137">
        <v>0</v>
      </c>
      <c r="H2622" s="142"/>
      <c r="I2622" s="142"/>
      <c r="J2622" s="142"/>
      <c r="K2622" s="142"/>
      <c r="L2622" s="143"/>
      <c r="M2622" s="143"/>
      <c r="N2622" s="143"/>
      <c r="Y2622" s="30">
        <f t="shared" si="40"/>
        <v>249.57</v>
      </c>
    </row>
    <row r="2623" spans="1:25" x14ac:dyDescent="0.2">
      <c r="A2623" s="134" t="s">
        <v>5259</v>
      </c>
      <c r="B2623" s="135" t="s">
        <v>5260</v>
      </c>
      <c r="C2623" s="136">
        <v>86996.47</v>
      </c>
      <c r="D2623" s="136">
        <v>1652.93</v>
      </c>
      <c r="E2623" s="136">
        <v>0</v>
      </c>
      <c r="F2623" s="136">
        <v>1652.93</v>
      </c>
      <c r="G2623" s="137">
        <v>0</v>
      </c>
      <c r="H2623" s="142"/>
      <c r="I2623" s="142"/>
      <c r="J2623" s="142"/>
      <c r="K2623" s="142"/>
      <c r="L2623" s="143"/>
      <c r="M2623" s="143"/>
      <c r="N2623" s="143"/>
      <c r="Y2623" s="30">
        <f t="shared" si="40"/>
        <v>1652.93</v>
      </c>
    </row>
    <row r="2624" spans="1:25" x14ac:dyDescent="0.2">
      <c r="A2624" s="134" t="s">
        <v>5261</v>
      </c>
      <c r="B2624" s="135" t="s">
        <v>5262</v>
      </c>
      <c r="C2624" s="136">
        <v>9224.5400000000009</v>
      </c>
      <c r="D2624" s="136">
        <v>175.27</v>
      </c>
      <c r="E2624" s="136">
        <v>0</v>
      </c>
      <c r="F2624" s="136">
        <v>175.27</v>
      </c>
      <c r="G2624" s="137">
        <v>0</v>
      </c>
      <c r="H2624" s="142"/>
      <c r="I2624" s="142"/>
      <c r="J2624" s="142"/>
      <c r="K2624" s="142"/>
      <c r="L2624" s="143"/>
      <c r="M2624" s="143"/>
      <c r="N2624" s="143"/>
      <c r="Y2624" s="30">
        <f t="shared" si="40"/>
        <v>175.27</v>
      </c>
    </row>
    <row r="2625" spans="1:25" x14ac:dyDescent="0.2">
      <c r="A2625" s="134" t="s">
        <v>5263</v>
      </c>
      <c r="B2625" s="135" t="s">
        <v>5264</v>
      </c>
      <c r="C2625" s="136">
        <v>12825.49</v>
      </c>
      <c r="D2625" s="136">
        <v>243.69</v>
      </c>
      <c r="E2625" s="136">
        <v>0</v>
      </c>
      <c r="F2625" s="136">
        <v>243.69</v>
      </c>
      <c r="G2625" s="137">
        <v>0</v>
      </c>
      <c r="H2625" s="142"/>
      <c r="I2625" s="142"/>
      <c r="J2625" s="142"/>
      <c r="K2625" s="142"/>
      <c r="L2625" s="143"/>
      <c r="M2625" s="143"/>
      <c r="N2625" s="143"/>
      <c r="Y2625" s="30">
        <f t="shared" si="40"/>
        <v>243.69</v>
      </c>
    </row>
    <row r="2626" spans="1:25" x14ac:dyDescent="0.2">
      <c r="A2626" s="134" t="s">
        <v>5265</v>
      </c>
      <c r="B2626" s="135" t="s">
        <v>5266</v>
      </c>
      <c r="C2626" s="136">
        <v>19035.27</v>
      </c>
      <c r="D2626" s="136">
        <v>361.67</v>
      </c>
      <c r="E2626" s="136">
        <v>0</v>
      </c>
      <c r="F2626" s="136">
        <v>361.67</v>
      </c>
      <c r="G2626" s="137">
        <v>0</v>
      </c>
      <c r="H2626" s="142"/>
      <c r="I2626" s="142"/>
      <c r="J2626" s="142"/>
      <c r="K2626" s="142"/>
      <c r="L2626" s="143"/>
      <c r="M2626" s="143"/>
      <c r="N2626" s="143"/>
      <c r="Y2626" s="30">
        <f t="shared" si="40"/>
        <v>361.67</v>
      </c>
    </row>
    <row r="2627" spans="1:25" x14ac:dyDescent="0.2">
      <c r="A2627" s="134" t="s">
        <v>5267</v>
      </c>
      <c r="B2627" s="135" t="s">
        <v>5268</v>
      </c>
      <c r="C2627" s="136">
        <v>681.46</v>
      </c>
      <c r="D2627" s="136">
        <v>12.95</v>
      </c>
      <c r="E2627" s="136">
        <v>12.95</v>
      </c>
      <c r="F2627" s="136">
        <v>0</v>
      </c>
      <c r="G2627" s="137">
        <v>300.5</v>
      </c>
      <c r="H2627" s="142"/>
      <c r="I2627" s="142"/>
      <c r="J2627" s="142"/>
      <c r="K2627" s="142"/>
      <c r="L2627" s="143"/>
      <c r="M2627" s="143"/>
      <c r="N2627" s="143"/>
      <c r="Y2627" s="30">
        <f t="shared" si="40"/>
        <v>0</v>
      </c>
    </row>
    <row r="2628" spans="1:25" x14ac:dyDescent="0.2">
      <c r="A2628" s="134" t="s">
        <v>5269</v>
      </c>
      <c r="B2628" s="135" t="s">
        <v>5270</v>
      </c>
      <c r="C2628" s="136">
        <v>85906.84</v>
      </c>
      <c r="D2628" s="136">
        <v>1632.23</v>
      </c>
      <c r="E2628" s="136">
        <v>0</v>
      </c>
      <c r="F2628" s="136">
        <v>1632.23</v>
      </c>
      <c r="G2628" s="137">
        <v>0</v>
      </c>
      <c r="H2628" s="142"/>
      <c r="I2628" s="142"/>
      <c r="J2628" s="142"/>
      <c r="K2628" s="142"/>
      <c r="L2628" s="143"/>
      <c r="M2628" s="143"/>
      <c r="N2628" s="143"/>
      <c r="Y2628" s="30">
        <f t="shared" si="40"/>
        <v>1632.23</v>
      </c>
    </row>
    <row r="2629" spans="1:25" x14ac:dyDescent="0.2">
      <c r="A2629" s="134" t="s">
        <v>5271</v>
      </c>
      <c r="B2629" s="135" t="s">
        <v>5272</v>
      </c>
      <c r="C2629" s="136">
        <v>11847.58</v>
      </c>
      <c r="D2629" s="136">
        <v>225.11</v>
      </c>
      <c r="E2629" s="136">
        <v>0</v>
      </c>
      <c r="F2629" s="136">
        <v>225.11</v>
      </c>
      <c r="G2629" s="137">
        <v>0</v>
      </c>
      <c r="H2629" s="142"/>
      <c r="I2629" s="142"/>
      <c r="J2629" s="142"/>
      <c r="K2629" s="142"/>
      <c r="L2629" s="143"/>
      <c r="M2629" s="143"/>
      <c r="N2629" s="143"/>
      <c r="Y2629" s="30">
        <f t="shared" si="40"/>
        <v>225.11</v>
      </c>
    </row>
    <row r="2630" spans="1:25" x14ac:dyDescent="0.2">
      <c r="A2630" s="134" t="s">
        <v>5273</v>
      </c>
      <c r="B2630" s="135" t="s">
        <v>5274</v>
      </c>
      <c r="C2630" s="136">
        <v>22588.66</v>
      </c>
      <c r="D2630" s="136">
        <v>429.19</v>
      </c>
      <c r="E2630" s="136">
        <v>0</v>
      </c>
      <c r="F2630" s="136">
        <v>429.19</v>
      </c>
      <c r="G2630" s="137">
        <v>0</v>
      </c>
      <c r="H2630" s="142"/>
      <c r="I2630" s="142"/>
      <c r="J2630" s="142"/>
      <c r="K2630" s="142"/>
      <c r="L2630" s="143"/>
      <c r="M2630" s="143"/>
      <c r="N2630" s="143"/>
      <c r="Y2630" s="30">
        <f t="shared" si="40"/>
        <v>429.19</v>
      </c>
    </row>
    <row r="2631" spans="1:25" x14ac:dyDescent="0.2">
      <c r="A2631" s="134" t="s">
        <v>5275</v>
      </c>
      <c r="B2631" s="135" t="s">
        <v>5276</v>
      </c>
      <c r="C2631" s="136">
        <v>98889.03</v>
      </c>
      <c r="D2631" s="136">
        <v>1878.89</v>
      </c>
      <c r="E2631" s="136">
        <v>0</v>
      </c>
      <c r="F2631" s="136">
        <v>1878.89</v>
      </c>
      <c r="G2631" s="137">
        <v>0</v>
      </c>
      <c r="H2631" s="142"/>
      <c r="I2631" s="142"/>
      <c r="J2631" s="142"/>
      <c r="K2631" s="142"/>
      <c r="L2631" s="143"/>
      <c r="M2631" s="143"/>
      <c r="N2631" s="143"/>
      <c r="Y2631" s="30">
        <f t="shared" si="40"/>
        <v>1878.89</v>
      </c>
    </row>
    <row r="2632" spans="1:25" x14ac:dyDescent="0.2">
      <c r="A2632" s="134" t="s">
        <v>5277</v>
      </c>
      <c r="B2632" s="135" t="s">
        <v>5278</v>
      </c>
      <c r="C2632" s="136">
        <v>24348.05</v>
      </c>
      <c r="D2632" s="136">
        <v>462.61</v>
      </c>
      <c r="E2632" s="136">
        <v>0</v>
      </c>
      <c r="F2632" s="136">
        <v>462.61</v>
      </c>
      <c r="G2632" s="137">
        <v>0</v>
      </c>
      <c r="H2632" s="142"/>
      <c r="I2632" s="142"/>
      <c r="J2632" s="142"/>
      <c r="K2632" s="142"/>
      <c r="L2632" s="143"/>
      <c r="M2632" s="143"/>
      <c r="N2632" s="143"/>
      <c r="Y2632" s="30">
        <f t="shared" si="40"/>
        <v>462.61</v>
      </c>
    </row>
    <row r="2633" spans="1:25" x14ac:dyDescent="0.2">
      <c r="A2633" s="134" t="s">
        <v>5279</v>
      </c>
      <c r="B2633" s="135" t="s">
        <v>5280</v>
      </c>
      <c r="C2633" s="136">
        <v>3456.33</v>
      </c>
      <c r="D2633" s="136">
        <v>65.67</v>
      </c>
      <c r="E2633" s="136">
        <v>0</v>
      </c>
      <c r="F2633" s="136">
        <v>65.67</v>
      </c>
      <c r="G2633" s="137">
        <v>0</v>
      </c>
      <c r="H2633" s="142"/>
      <c r="I2633" s="142"/>
      <c r="J2633" s="142"/>
      <c r="K2633" s="142"/>
      <c r="L2633" s="143"/>
      <c r="M2633" s="143"/>
      <c r="N2633" s="143"/>
      <c r="Y2633" s="30">
        <f t="shared" si="40"/>
        <v>65.67</v>
      </c>
    </row>
    <row r="2634" spans="1:25" x14ac:dyDescent="0.2">
      <c r="A2634" s="134" t="s">
        <v>5281</v>
      </c>
      <c r="B2634" s="135" t="s">
        <v>5282</v>
      </c>
      <c r="C2634" s="136">
        <v>12065.7</v>
      </c>
      <c r="D2634" s="136">
        <v>229.25</v>
      </c>
      <c r="E2634" s="136">
        <v>0</v>
      </c>
      <c r="F2634" s="136">
        <v>229.25</v>
      </c>
      <c r="G2634" s="137">
        <v>0</v>
      </c>
      <c r="H2634" s="142"/>
      <c r="I2634" s="142"/>
      <c r="J2634" s="142"/>
      <c r="K2634" s="142"/>
      <c r="L2634" s="143"/>
      <c r="M2634" s="143"/>
      <c r="N2634" s="143"/>
      <c r="Y2634" s="30">
        <f t="shared" si="40"/>
        <v>229.25</v>
      </c>
    </row>
    <row r="2635" spans="1:25" x14ac:dyDescent="0.2">
      <c r="A2635" s="134" t="s">
        <v>5283</v>
      </c>
      <c r="B2635" s="135" t="s">
        <v>5284</v>
      </c>
      <c r="C2635" s="136">
        <v>494314.78</v>
      </c>
      <c r="D2635" s="136">
        <v>9391.98</v>
      </c>
      <c r="E2635" s="136">
        <v>0</v>
      </c>
      <c r="F2635" s="136">
        <v>9391.98</v>
      </c>
      <c r="G2635" s="137">
        <v>0</v>
      </c>
      <c r="H2635" s="142"/>
      <c r="I2635" s="142"/>
      <c r="J2635" s="142"/>
      <c r="K2635" s="142"/>
      <c r="L2635" s="143"/>
      <c r="M2635" s="143"/>
      <c r="N2635" s="143"/>
      <c r="Y2635" s="30">
        <f t="shared" si="40"/>
        <v>9391.98</v>
      </c>
    </row>
    <row r="2636" spans="1:25" x14ac:dyDescent="0.2">
      <c r="A2636" s="134" t="s">
        <v>5285</v>
      </c>
      <c r="B2636" s="135" t="s">
        <v>5286</v>
      </c>
      <c r="C2636" s="136">
        <v>17869.13</v>
      </c>
      <c r="D2636" s="136">
        <v>339.51</v>
      </c>
      <c r="E2636" s="136">
        <v>0</v>
      </c>
      <c r="F2636" s="136">
        <v>339.51</v>
      </c>
      <c r="G2636" s="137">
        <v>0</v>
      </c>
      <c r="H2636" s="142"/>
      <c r="I2636" s="142"/>
      <c r="J2636" s="142"/>
      <c r="K2636" s="142"/>
      <c r="L2636" s="143"/>
      <c r="M2636" s="143"/>
      <c r="N2636" s="143"/>
      <c r="Y2636" s="30">
        <f t="shared" si="40"/>
        <v>339.51</v>
      </c>
    </row>
    <row r="2637" spans="1:25" x14ac:dyDescent="0.2">
      <c r="A2637" s="134" t="s">
        <v>5287</v>
      </c>
      <c r="B2637" s="135" t="s">
        <v>5288</v>
      </c>
      <c r="C2637" s="136">
        <v>5896.76</v>
      </c>
      <c r="D2637" s="136">
        <v>112.04</v>
      </c>
      <c r="E2637" s="136">
        <v>0</v>
      </c>
      <c r="F2637" s="136">
        <v>112.04</v>
      </c>
      <c r="G2637" s="137">
        <v>0</v>
      </c>
      <c r="H2637" s="142"/>
      <c r="I2637" s="142"/>
      <c r="J2637" s="142"/>
      <c r="K2637" s="142"/>
      <c r="L2637" s="143"/>
      <c r="M2637" s="143"/>
      <c r="N2637" s="143"/>
      <c r="Y2637" s="30">
        <f t="shared" si="40"/>
        <v>112.04</v>
      </c>
    </row>
    <row r="2638" spans="1:25" x14ac:dyDescent="0.2">
      <c r="A2638" s="134" t="s">
        <v>5289</v>
      </c>
      <c r="B2638" s="135" t="s">
        <v>5290</v>
      </c>
      <c r="C2638" s="136">
        <v>124502.51</v>
      </c>
      <c r="D2638" s="136">
        <v>2365.5500000000002</v>
      </c>
      <c r="E2638" s="136">
        <v>0</v>
      </c>
      <c r="F2638" s="136">
        <v>2365.5500000000002</v>
      </c>
      <c r="G2638" s="137">
        <v>0</v>
      </c>
      <c r="H2638" s="142"/>
      <c r="I2638" s="142"/>
      <c r="J2638" s="142"/>
      <c r="K2638" s="142"/>
      <c r="L2638" s="143"/>
      <c r="M2638" s="143"/>
      <c r="N2638" s="143"/>
      <c r="Y2638" s="30">
        <f t="shared" si="40"/>
        <v>2365.5500000000002</v>
      </c>
    </row>
    <row r="2639" spans="1:25" x14ac:dyDescent="0.2">
      <c r="A2639" s="134" t="s">
        <v>5291</v>
      </c>
      <c r="B2639" s="135" t="s">
        <v>5292</v>
      </c>
      <c r="C2639" s="136">
        <v>20617.37</v>
      </c>
      <c r="D2639" s="136">
        <v>391.73</v>
      </c>
      <c r="E2639" s="136">
        <v>0</v>
      </c>
      <c r="F2639" s="136">
        <v>391.73</v>
      </c>
      <c r="G2639" s="137">
        <v>0</v>
      </c>
      <c r="H2639" s="142"/>
      <c r="I2639" s="142"/>
      <c r="J2639" s="142"/>
      <c r="K2639" s="142"/>
      <c r="L2639" s="143"/>
      <c r="M2639" s="143"/>
      <c r="N2639" s="143"/>
      <c r="Y2639" s="30">
        <f t="shared" ref="Y2639:Y2702" si="41">W2639+R2639+M2639+F2639</f>
        <v>391.73</v>
      </c>
    </row>
    <row r="2640" spans="1:25" x14ac:dyDescent="0.2">
      <c r="A2640" s="134" t="s">
        <v>5293</v>
      </c>
      <c r="B2640" s="135" t="s">
        <v>5294</v>
      </c>
      <c r="C2640" s="136">
        <v>18860.29</v>
      </c>
      <c r="D2640" s="136">
        <v>358.35</v>
      </c>
      <c r="E2640" s="136">
        <v>0</v>
      </c>
      <c r="F2640" s="136">
        <v>358.35</v>
      </c>
      <c r="G2640" s="137">
        <v>0</v>
      </c>
      <c r="H2640" s="142"/>
      <c r="I2640" s="142"/>
      <c r="J2640" s="142"/>
      <c r="K2640" s="142"/>
      <c r="L2640" s="143"/>
      <c r="M2640" s="143"/>
      <c r="N2640" s="143"/>
      <c r="Y2640" s="30">
        <f t="shared" si="41"/>
        <v>358.35</v>
      </c>
    </row>
    <row r="2641" spans="1:25" x14ac:dyDescent="0.2">
      <c r="A2641" s="134" t="s">
        <v>5295</v>
      </c>
      <c r="B2641" s="135" t="s">
        <v>5296</v>
      </c>
      <c r="C2641" s="136">
        <v>136855.01999999999</v>
      </c>
      <c r="D2641" s="136">
        <v>2600.25</v>
      </c>
      <c r="E2641" s="136">
        <v>0</v>
      </c>
      <c r="F2641" s="136">
        <v>2600.25</v>
      </c>
      <c r="G2641" s="137">
        <v>0</v>
      </c>
      <c r="H2641" s="142"/>
      <c r="I2641" s="142"/>
      <c r="J2641" s="142"/>
      <c r="K2641" s="142"/>
      <c r="L2641" s="143"/>
      <c r="M2641" s="143"/>
      <c r="N2641" s="143"/>
      <c r="Y2641" s="30">
        <f t="shared" si="41"/>
        <v>2600.25</v>
      </c>
    </row>
    <row r="2642" spans="1:25" x14ac:dyDescent="0.2">
      <c r="A2642" s="134" t="s">
        <v>5297</v>
      </c>
      <c r="B2642" s="135" t="s">
        <v>5298</v>
      </c>
      <c r="C2642" s="136">
        <v>47655.69</v>
      </c>
      <c r="D2642" s="136">
        <v>905.46</v>
      </c>
      <c r="E2642" s="136">
        <v>0</v>
      </c>
      <c r="F2642" s="136">
        <v>905.46</v>
      </c>
      <c r="G2642" s="137">
        <v>0</v>
      </c>
      <c r="H2642" s="142"/>
      <c r="I2642" s="142"/>
      <c r="J2642" s="142"/>
      <c r="K2642" s="142"/>
      <c r="L2642" s="143"/>
      <c r="M2642" s="143"/>
      <c r="N2642" s="143"/>
      <c r="Y2642" s="30">
        <f t="shared" si="41"/>
        <v>905.46</v>
      </c>
    </row>
    <row r="2643" spans="1:25" x14ac:dyDescent="0.2">
      <c r="A2643" s="134" t="s">
        <v>5299</v>
      </c>
      <c r="B2643" s="135" t="s">
        <v>5300</v>
      </c>
      <c r="C2643" s="136">
        <v>96156.4</v>
      </c>
      <c r="D2643" s="136">
        <v>1826.97</v>
      </c>
      <c r="E2643" s="136">
        <v>0</v>
      </c>
      <c r="F2643" s="136">
        <v>1826.97</v>
      </c>
      <c r="G2643" s="137">
        <v>0</v>
      </c>
      <c r="H2643" s="142"/>
      <c r="I2643" s="142"/>
      <c r="J2643" s="142"/>
      <c r="K2643" s="142"/>
      <c r="L2643" s="143"/>
      <c r="M2643" s="143"/>
      <c r="N2643" s="143"/>
      <c r="Y2643" s="30">
        <f t="shared" si="41"/>
        <v>1826.97</v>
      </c>
    </row>
    <row r="2644" spans="1:25" x14ac:dyDescent="0.2">
      <c r="A2644" s="134" t="s">
        <v>5301</v>
      </c>
      <c r="B2644" s="135" t="s">
        <v>5302</v>
      </c>
      <c r="C2644" s="136">
        <v>242869.29</v>
      </c>
      <c r="D2644" s="136">
        <v>4614.5200000000004</v>
      </c>
      <c r="E2644" s="136">
        <v>0</v>
      </c>
      <c r="F2644" s="136">
        <v>4614.5200000000004</v>
      </c>
      <c r="G2644" s="137">
        <v>0</v>
      </c>
      <c r="H2644" s="142"/>
      <c r="I2644" s="142"/>
      <c r="J2644" s="142"/>
      <c r="K2644" s="142"/>
      <c r="L2644" s="143"/>
      <c r="M2644" s="143"/>
      <c r="N2644" s="143"/>
      <c r="Y2644" s="30">
        <f t="shared" si="41"/>
        <v>4614.5200000000004</v>
      </c>
    </row>
    <row r="2645" spans="1:25" x14ac:dyDescent="0.2">
      <c r="A2645" s="134" t="s">
        <v>5303</v>
      </c>
      <c r="B2645" s="135" t="s">
        <v>5304</v>
      </c>
      <c r="C2645" s="136">
        <v>14175.16</v>
      </c>
      <c r="D2645" s="136">
        <v>269.33</v>
      </c>
      <c r="E2645" s="136">
        <v>0</v>
      </c>
      <c r="F2645" s="136">
        <v>269.33</v>
      </c>
      <c r="G2645" s="137">
        <v>0</v>
      </c>
      <c r="H2645" s="142"/>
      <c r="I2645" s="142"/>
      <c r="J2645" s="142"/>
      <c r="K2645" s="142"/>
      <c r="L2645" s="143"/>
      <c r="M2645" s="143"/>
      <c r="N2645" s="143"/>
      <c r="Y2645" s="30">
        <f t="shared" si="41"/>
        <v>269.33</v>
      </c>
    </row>
    <row r="2646" spans="1:25" x14ac:dyDescent="0.2">
      <c r="A2646" s="134" t="s">
        <v>5305</v>
      </c>
      <c r="B2646" s="135" t="s">
        <v>5306</v>
      </c>
      <c r="C2646" s="136">
        <v>5081.79</v>
      </c>
      <c r="D2646" s="136">
        <v>96.56</v>
      </c>
      <c r="E2646" s="136">
        <v>0</v>
      </c>
      <c r="F2646" s="136">
        <v>96.56</v>
      </c>
      <c r="G2646" s="137">
        <v>0</v>
      </c>
      <c r="H2646" s="142"/>
      <c r="I2646" s="142"/>
      <c r="J2646" s="142"/>
      <c r="K2646" s="142"/>
      <c r="L2646" s="143"/>
      <c r="M2646" s="143"/>
      <c r="N2646" s="143"/>
      <c r="Y2646" s="30">
        <f t="shared" si="41"/>
        <v>96.56</v>
      </c>
    </row>
    <row r="2647" spans="1:25" x14ac:dyDescent="0.2">
      <c r="A2647" s="134" t="s">
        <v>5307</v>
      </c>
      <c r="B2647" s="135" t="s">
        <v>5308</v>
      </c>
      <c r="C2647" s="136">
        <v>793299.96</v>
      </c>
      <c r="D2647" s="136">
        <v>15072.7</v>
      </c>
      <c r="E2647" s="136">
        <v>0</v>
      </c>
      <c r="F2647" s="136">
        <v>15072.7</v>
      </c>
      <c r="G2647" s="137">
        <v>0</v>
      </c>
      <c r="H2647" s="142"/>
      <c r="I2647" s="142"/>
      <c r="J2647" s="142"/>
      <c r="K2647" s="142"/>
      <c r="L2647" s="143"/>
      <c r="M2647" s="143"/>
      <c r="N2647" s="143"/>
      <c r="Y2647" s="30">
        <f t="shared" si="41"/>
        <v>15072.7</v>
      </c>
    </row>
    <row r="2648" spans="1:25" x14ac:dyDescent="0.2">
      <c r="A2648" s="134" t="s">
        <v>5309</v>
      </c>
      <c r="B2648" s="135" t="s">
        <v>5310</v>
      </c>
      <c r="C2648" s="136">
        <v>60228.63</v>
      </c>
      <c r="D2648" s="136">
        <v>1144.3499999999999</v>
      </c>
      <c r="E2648" s="136">
        <v>0</v>
      </c>
      <c r="F2648" s="136">
        <v>1144.3499999999999</v>
      </c>
      <c r="G2648" s="137">
        <v>0</v>
      </c>
      <c r="H2648" s="142"/>
      <c r="I2648" s="142"/>
      <c r="J2648" s="142"/>
      <c r="K2648" s="142"/>
      <c r="L2648" s="143"/>
      <c r="M2648" s="143"/>
      <c r="N2648" s="143"/>
      <c r="Y2648" s="30">
        <f t="shared" si="41"/>
        <v>1144.3499999999999</v>
      </c>
    </row>
    <row r="2649" spans="1:25" x14ac:dyDescent="0.2">
      <c r="A2649" s="134" t="s">
        <v>5311</v>
      </c>
      <c r="B2649" s="135" t="s">
        <v>5312</v>
      </c>
      <c r="C2649" s="136">
        <v>12880.97</v>
      </c>
      <c r="D2649" s="136">
        <v>244.74</v>
      </c>
      <c r="E2649" s="136">
        <v>0</v>
      </c>
      <c r="F2649" s="136">
        <v>244.74</v>
      </c>
      <c r="G2649" s="137">
        <v>0</v>
      </c>
      <c r="H2649" s="142"/>
      <c r="I2649" s="142"/>
      <c r="J2649" s="142"/>
      <c r="K2649" s="142"/>
      <c r="L2649" s="143"/>
      <c r="M2649" s="143"/>
      <c r="N2649" s="143"/>
      <c r="Y2649" s="30">
        <f t="shared" si="41"/>
        <v>244.74</v>
      </c>
    </row>
    <row r="2650" spans="1:25" x14ac:dyDescent="0.2">
      <c r="A2650" s="134" t="s">
        <v>5313</v>
      </c>
      <c r="B2650" s="135" t="s">
        <v>5314</v>
      </c>
      <c r="C2650" s="136">
        <v>551981.57999999996</v>
      </c>
      <c r="D2650" s="136">
        <v>10487.65</v>
      </c>
      <c r="E2650" s="136">
        <v>0</v>
      </c>
      <c r="F2650" s="136">
        <v>10487.65</v>
      </c>
      <c r="G2650" s="137">
        <v>0</v>
      </c>
      <c r="H2650" s="142"/>
      <c r="I2650" s="142"/>
      <c r="J2650" s="142"/>
      <c r="K2650" s="142"/>
      <c r="L2650" s="143"/>
      <c r="M2650" s="143"/>
      <c r="N2650" s="143"/>
      <c r="Y2650" s="30">
        <f t="shared" si="41"/>
        <v>10487.65</v>
      </c>
    </row>
    <row r="2651" spans="1:25" x14ac:dyDescent="0.2">
      <c r="A2651" s="134" t="s">
        <v>5315</v>
      </c>
      <c r="B2651" s="135" t="s">
        <v>5316</v>
      </c>
      <c r="C2651" s="136">
        <v>418635.91</v>
      </c>
      <c r="D2651" s="136">
        <v>7954.08</v>
      </c>
      <c r="E2651" s="136">
        <v>0</v>
      </c>
      <c r="F2651" s="136">
        <v>7954.08</v>
      </c>
      <c r="G2651" s="137">
        <v>0</v>
      </c>
      <c r="H2651" s="142"/>
      <c r="I2651" s="142"/>
      <c r="J2651" s="142"/>
      <c r="K2651" s="142"/>
      <c r="L2651" s="143"/>
      <c r="M2651" s="143"/>
      <c r="N2651" s="143"/>
      <c r="Y2651" s="30">
        <f t="shared" si="41"/>
        <v>7954.08</v>
      </c>
    </row>
    <row r="2652" spans="1:25" x14ac:dyDescent="0.2">
      <c r="A2652" s="134" t="s">
        <v>5317</v>
      </c>
      <c r="B2652" s="135" t="s">
        <v>5318</v>
      </c>
      <c r="C2652" s="136">
        <v>237713.3</v>
      </c>
      <c r="D2652" s="136">
        <v>4516.55</v>
      </c>
      <c r="E2652" s="136">
        <v>0</v>
      </c>
      <c r="F2652" s="136">
        <v>4516.55</v>
      </c>
      <c r="G2652" s="137">
        <v>0</v>
      </c>
      <c r="H2652" s="142"/>
      <c r="I2652" s="142"/>
      <c r="J2652" s="142"/>
      <c r="K2652" s="142"/>
      <c r="L2652" s="143"/>
      <c r="M2652" s="143"/>
      <c r="N2652" s="143"/>
      <c r="Y2652" s="30">
        <f t="shared" si="41"/>
        <v>4516.55</v>
      </c>
    </row>
    <row r="2653" spans="1:25" x14ac:dyDescent="0.2">
      <c r="A2653" s="134" t="s">
        <v>5319</v>
      </c>
      <c r="B2653" s="135" t="s">
        <v>5320</v>
      </c>
      <c r="C2653" s="136">
        <v>12396.94</v>
      </c>
      <c r="D2653" s="136">
        <v>235.54</v>
      </c>
      <c r="E2653" s="136">
        <v>0</v>
      </c>
      <c r="F2653" s="136">
        <v>235.54</v>
      </c>
      <c r="G2653" s="137">
        <v>0</v>
      </c>
      <c r="H2653" s="142"/>
      <c r="I2653" s="142"/>
      <c r="J2653" s="142"/>
      <c r="K2653" s="142"/>
      <c r="L2653" s="143"/>
      <c r="M2653" s="143"/>
      <c r="N2653" s="143"/>
      <c r="Y2653" s="30">
        <f t="shared" si="41"/>
        <v>235.54</v>
      </c>
    </row>
    <row r="2654" spans="1:25" x14ac:dyDescent="0.2">
      <c r="A2654" s="134" t="s">
        <v>5321</v>
      </c>
      <c r="B2654" s="135" t="s">
        <v>5322</v>
      </c>
      <c r="C2654" s="136">
        <v>23836.83</v>
      </c>
      <c r="D2654" s="136">
        <v>452.9</v>
      </c>
      <c r="E2654" s="136">
        <v>0</v>
      </c>
      <c r="F2654" s="136">
        <v>452.9</v>
      </c>
      <c r="G2654" s="137">
        <v>0</v>
      </c>
      <c r="H2654" s="142"/>
      <c r="I2654" s="142"/>
      <c r="J2654" s="142"/>
      <c r="K2654" s="142"/>
      <c r="L2654" s="143"/>
      <c r="M2654" s="143"/>
      <c r="N2654" s="143"/>
      <c r="Y2654" s="30">
        <f t="shared" si="41"/>
        <v>452.9</v>
      </c>
    </row>
    <row r="2655" spans="1:25" x14ac:dyDescent="0.2">
      <c r="A2655" s="134" t="s">
        <v>5323</v>
      </c>
      <c r="B2655" s="135" t="s">
        <v>5324</v>
      </c>
      <c r="C2655" s="136">
        <v>84195.99</v>
      </c>
      <c r="D2655" s="136">
        <v>1599.73</v>
      </c>
      <c r="E2655" s="136">
        <v>0</v>
      </c>
      <c r="F2655" s="136">
        <v>1599.73</v>
      </c>
      <c r="G2655" s="137">
        <v>0</v>
      </c>
      <c r="H2655" s="142"/>
      <c r="I2655" s="142"/>
      <c r="J2655" s="142"/>
      <c r="K2655" s="142"/>
      <c r="L2655" s="143"/>
      <c r="M2655" s="143"/>
      <c r="N2655" s="143"/>
      <c r="Y2655" s="30">
        <f t="shared" si="41"/>
        <v>1599.73</v>
      </c>
    </row>
    <row r="2656" spans="1:25" x14ac:dyDescent="0.2">
      <c r="A2656" s="134" t="s">
        <v>5325</v>
      </c>
      <c r="B2656" s="135" t="s">
        <v>5326</v>
      </c>
      <c r="C2656" s="136">
        <v>38289.410000000003</v>
      </c>
      <c r="D2656" s="136">
        <v>727.5</v>
      </c>
      <c r="E2656" s="136">
        <v>0</v>
      </c>
      <c r="F2656" s="136">
        <v>727.5</v>
      </c>
      <c r="G2656" s="137">
        <v>0</v>
      </c>
      <c r="H2656" s="142"/>
      <c r="I2656" s="142"/>
      <c r="J2656" s="142"/>
      <c r="K2656" s="142"/>
      <c r="L2656" s="143"/>
      <c r="M2656" s="143"/>
      <c r="N2656" s="143"/>
      <c r="Y2656" s="30">
        <f t="shared" si="41"/>
        <v>727.5</v>
      </c>
    </row>
    <row r="2657" spans="1:25" x14ac:dyDescent="0.2">
      <c r="A2657" s="134" t="s">
        <v>5327</v>
      </c>
      <c r="B2657" s="135" t="s">
        <v>5328</v>
      </c>
      <c r="C2657" s="136">
        <v>26326.65</v>
      </c>
      <c r="D2657" s="136">
        <v>500.21</v>
      </c>
      <c r="E2657" s="136">
        <v>0</v>
      </c>
      <c r="F2657" s="136">
        <v>500.21</v>
      </c>
      <c r="G2657" s="137">
        <v>0</v>
      </c>
      <c r="H2657" s="142"/>
      <c r="I2657" s="142"/>
      <c r="J2657" s="142"/>
      <c r="K2657" s="142"/>
      <c r="L2657" s="143"/>
      <c r="M2657" s="143"/>
      <c r="N2657" s="143"/>
      <c r="Y2657" s="30">
        <f t="shared" si="41"/>
        <v>500.21</v>
      </c>
    </row>
    <row r="2658" spans="1:25" x14ac:dyDescent="0.2">
      <c r="A2658" s="134" t="s">
        <v>5329</v>
      </c>
      <c r="B2658" s="135" t="s">
        <v>5330</v>
      </c>
      <c r="C2658" s="136">
        <v>12094.67</v>
      </c>
      <c r="D2658" s="136">
        <v>229.8</v>
      </c>
      <c r="E2658" s="136">
        <v>0</v>
      </c>
      <c r="F2658" s="136">
        <v>229.8</v>
      </c>
      <c r="G2658" s="137">
        <v>0</v>
      </c>
      <c r="H2658" s="142"/>
      <c r="I2658" s="142"/>
      <c r="J2658" s="142"/>
      <c r="K2658" s="142"/>
      <c r="L2658" s="143"/>
      <c r="M2658" s="143"/>
      <c r="N2658" s="143"/>
      <c r="Y2658" s="30">
        <f t="shared" si="41"/>
        <v>229.8</v>
      </c>
    </row>
    <row r="2659" spans="1:25" x14ac:dyDescent="0.2">
      <c r="A2659" s="134" t="s">
        <v>5331</v>
      </c>
      <c r="B2659" s="135" t="s">
        <v>5332</v>
      </c>
      <c r="C2659" s="136">
        <v>10471.68</v>
      </c>
      <c r="D2659" s="136">
        <v>198.96</v>
      </c>
      <c r="E2659" s="136">
        <v>0</v>
      </c>
      <c r="F2659" s="136">
        <v>198.96</v>
      </c>
      <c r="G2659" s="137">
        <v>0</v>
      </c>
      <c r="H2659" s="142"/>
      <c r="I2659" s="142"/>
      <c r="J2659" s="142"/>
      <c r="K2659" s="142"/>
      <c r="L2659" s="143"/>
      <c r="M2659" s="143"/>
      <c r="N2659" s="143"/>
      <c r="Y2659" s="30">
        <f t="shared" si="41"/>
        <v>198.96</v>
      </c>
    </row>
    <row r="2660" spans="1:25" x14ac:dyDescent="0.2">
      <c r="A2660" s="134" t="s">
        <v>5333</v>
      </c>
      <c r="B2660" s="135" t="s">
        <v>5334</v>
      </c>
      <c r="C2660" s="136">
        <v>9641.93</v>
      </c>
      <c r="D2660" s="136">
        <v>183.2</v>
      </c>
      <c r="E2660" s="136">
        <v>0</v>
      </c>
      <c r="F2660" s="136">
        <v>183.2</v>
      </c>
      <c r="G2660" s="137">
        <v>0</v>
      </c>
      <c r="H2660" s="142"/>
      <c r="I2660" s="142"/>
      <c r="J2660" s="142"/>
      <c r="K2660" s="142"/>
      <c r="L2660" s="143"/>
      <c r="M2660" s="143"/>
      <c r="N2660" s="143"/>
      <c r="Y2660" s="30">
        <f t="shared" si="41"/>
        <v>183.2</v>
      </c>
    </row>
    <row r="2661" spans="1:25" x14ac:dyDescent="0.2">
      <c r="A2661" s="134" t="s">
        <v>5335</v>
      </c>
      <c r="B2661" s="135" t="s">
        <v>5336</v>
      </c>
      <c r="C2661" s="136">
        <v>22535.360000000001</v>
      </c>
      <c r="D2661" s="136">
        <v>428.17</v>
      </c>
      <c r="E2661" s="136">
        <v>0</v>
      </c>
      <c r="F2661" s="136">
        <v>428.17</v>
      </c>
      <c r="G2661" s="137">
        <v>0</v>
      </c>
      <c r="H2661" s="142"/>
      <c r="I2661" s="142"/>
      <c r="J2661" s="142"/>
      <c r="K2661" s="142"/>
      <c r="L2661" s="143"/>
      <c r="M2661" s="143"/>
      <c r="N2661" s="143"/>
      <c r="Y2661" s="30">
        <f t="shared" si="41"/>
        <v>428.17</v>
      </c>
    </row>
    <row r="2662" spans="1:25" x14ac:dyDescent="0.2">
      <c r="A2662" s="134" t="s">
        <v>5337</v>
      </c>
      <c r="B2662" s="135" t="s">
        <v>5338</v>
      </c>
      <c r="C2662" s="136">
        <v>28522.39</v>
      </c>
      <c r="D2662" s="136">
        <v>541.92999999999995</v>
      </c>
      <c r="E2662" s="136">
        <v>0</v>
      </c>
      <c r="F2662" s="136">
        <v>541.92999999999995</v>
      </c>
      <c r="G2662" s="137">
        <v>0</v>
      </c>
      <c r="H2662" s="142"/>
      <c r="I2662" s="142"/>
      <c r="J2662" s="142"/>
      <c r="K2662" s="142"/>
      <c r="L2662" s="143"/>
      <c r="M2662" s="143"/>
      <c r="N2662" s="143"/>
      <c r="Y2662" s="30">
        <f t="shared" si="41"/>
        <v>541.92999999999995</v>
      </c>
    </row>
    <row r="2663" spans="1:25" x14ac:dyDescent="0.2">
      <c r="A2663" s="134" t="s">
        <v>5339</v>
      </c>
      <c r="B2663" s="135" t="s">
        <v>5340</v>
      </c>
      <c r="C2663" s="136">
        <v>174393.41</v>
      </c>
      <c r="D2663" s="136">
        <v>3313.48</v>
      </c>
      <c r="E2663" s="136">
        <v>0</v>
      </c>
      <c r="F2663" s="136">
        <v>3313.48</v>
      </c>
      <c r="G2663" s="137">
        <v>0</v>
      </c>
      <c r="H2663" s="142"/>
      <c r="I2663" s="142"/>
      <c r="J2663" s="142"/>
      <c r="K2663" s="142"/>
      <c r="L2663" s="143"/>
      <c r="M2663" s="143"/>
      <c r="N2663" s="143"/>
      <c r="Y2663" s="30">
        <f t="shared" si="41"/>
        <v>3313.48</v>
      </c>
    </row>
    <row r="2664" spans="1:25" x14ac:dyDescent="0.2">
      <c r="A2664" s="134" t="s">
        <v>5341</v>
      </c>
      <c r="B2664" s="135" t="s">
        <v>5342</v>
      </c>
      <c r="C2664" s="136">
        <v>57270.57</v>
      </c>
      <c r="D2664" s="136">
        <v>1088.1400000000001</v>
      </c>
      <c r="E2664" s="136">
        <v>0</v>
      </c>
      <c r="F2664" s="136">
        <v>1088.1400000000001</v>
      </c>
      <c r="G2664" s="137">
        <v>0</v>
      </c>
      <c r="H2664" s="142"/>
      <c r="I2664" s="142"/>
      <c r="J2664" s="142"/>
      <c r="K2664" s="142"/>
      <c r="L2664" s="143"/>
      <c r="M2664" s="143"/>
      <c r="N2664" s="143"/>
      <c r="Y2664" s="30">
        <f t="shared" si="41"/>
        <v>1088.1400000000001</v>
      </c>
    </row>
    <row r="2665" spans="1:25" x14ac:dyDescent="0.2">
      <c r="A2665" s="134" t="s">
        <v>5343</v>
      </c>
      <c r="B2665" s="135" t="s">
        <v>5344</v>
      </c>
      <c r="C2665" s="136">
        <v>29279.62</v>
      </c>
      <c r="D2665" s="136">
        <v>556.30999999999995</v>
      </c>
      <c r="E2665" s="136">
        <v>0</v>
      </c>
      <c r="F2665" s="136">
        <v>556.30999999999995</v>
      </c>
      <c r="G2665" s="137">
        <v>0</v>
      </c>
      <c r="H2665" s="142"/>
      <c r="I2665" s="142"/>
      <c r="J2665" s="142"/>
      <c r="K2665" s="142"/>
      <c r="L2665" s="143"/>
      <c r="M2665" s="143"/>
      <c r="N2665" s="143"/>
      <c r="Y2665" s="30">
        <f t="shared" si="41"/>
        <v>556.30999999999995</v>
      </c>
    </row>
    <row r="2666" spans="1:25" x14ac:dyDescent="0.2">
      <c r="A2666" s="134" t="s">
        <v>5345</v>
      </c>
      <c r="B2666" s="135" t="s">
        <v>5346</v>
      </c>
      <c r="C2666" s="136">
        <v>43172.67</v>
      </c>
      <c r="D2666" s="136">
        <v>820.28</v>
      </c>
      <c r="E2666" s="136">
        <v>0</v>
      </c>
      <c r="F2666" s="136">
        <v>820.28</v>
      </c>
      <c r="G2666" s="137">
        <v>0</v>
      </c>
      <c r="H2666" s="142"/>
      <c r="I2666" s="142"/>
      <c r="J2666" s="142"/>
      <c r="K2666" s="142"/>
      <c r="L2666" s="143"/>
      <c r="M2666" s="143"/>
      <c r="N2666" s="143"/>
      <c r="Y2666" s="30">
        <f t="shared" si="41"/>
        <v>820.28</v>
      </c>
    </row>
    <row r="2667" spans="1:25" x14ac:dyDescent="0.2">
      <c r="A2667" s="134" t="s">
        <v>5347</v>
      </c>
      <c r="B2667" s="135" t="s">
        <v>5348</v>
      </c>
      <c r="C2667" s="136">
        <v>8821.7000000000007</v>
      </c>
      <c r="D2667" s="136">
        <v>167.61</v>
      </c>
      <c r="E2667" s="136">
        <v>0</v>
      </c>
      <c r="F2667" s="136">
        <v>167.61</v>
      </c>
      <c r="G2667" s="137">
        <v>0</v>
      </c>
      <c r="H2667" s="142"/>
      <c r="I2667" s="142"/>
      <c r="J2667" s="142"/>
      <c r="K2667" s="142"/>
      <c r="L2667" s="143"/>
      <c r="M2667" s="143"/>
      <c r="N2667" s="143"/>
      <c r="Y2667" s="30">
        <f t="shared" si="41"/>
        <v>167.61</v>
      </c>
    </row>
    <row r="2668" spans="1:25" x14ac:dyDescent="0.2">
      <c r="A2668" s="134" t="s">
        <v>5349</v>
      </c>
      <c r="B2668" s="135" t="s">
        <v>5350</v>
      </c>
      <c r="C2668" s="136">
        <v>5978.72</v>
      </c>
      <c r="D2668" s="136">
        <v>113.6</v>
      </c>
      <c r="E2668" s="136">
        <v>0</v>
      </c>
      <c r="F2668" s="136">
        <v>113.6</v>
      </c>
      <c r="G2668" s="137">
        <v>0</v>
      </c>
      <c r="H2668" s="142"/>
      <c r="I2668" s="142"/>
      <c r="J2668" s="142"/>
      <c r="K2668" s="142"/>
      <c r="L2668" s="143"/>
      <c r="M2668" s="143"/>
      <c r="N2668" s="143"/>
      <c r="Y2668" s="30">
        <f t="shared" si="41"/>
        <v>113.6</v>
      </c>
    </row>
    <row r="2669" spans="1:25" x14ac:dyDescent="0.2">
      <c r="A2669" s="134" t="s">
        <v>5351</v>
      </c>
      <c r="B2669" s="135" t="s">
        <v>5352</v>
      </c>
      <c r="C2669" s="136">
        <v>3661.75</v>
      </c>
      <c r="D2669" s="136">
        <v>69.569999999999993</v>
      </c>
      <c r="E2669" s="136">
        <v>0</v>
      </c>
      <c r="F2669" s="136">
        <v>69.569999999999993</v>
      </c>
      <c r="G2669" s="137">
        <v>0</v>
      </c>
      <c r="H2669" s="142"/>
      <c r="I2669" s="142"/>
      <c r="J2669" s="142"/>
      <c r="K2669" s="142"/>
      <c r="L2669" s="143"/>
      <c r="M2669" s="143"/>
      <c r="N2669" s="143"/>
      <c r="Y2669" s="30">
        <f t="shared" si="41"/>
        <v>69.569999999999993</v>
      </c>
    </row>
    <row r="2670" spans="1:25" x14ac:dyDescent="0.2">
      <c r="A2670" s="134" t="s">
        <v>5353</v>
      </c>
      <c r="B2670" s="135" t="s">
        <v>5354</v>
      </c>
      <c r="C2670" s="136">
        <v>4896.66</v>
      </c>
      <c r="D2670" s="136">
        <v>93.04</v>
      </c>
      <c r="E2670" s="136">
        <v>0</v>
      </c>
      <c r="F2670" s="136">
        <v>93.04</v>
      </c>
      <c r="G2670" s="137">
        <v>0</v>
      </c>
      <c r="H2670" s="142"/>
      <c r="I2670" s="142"/>
      <c r="J2670" s="142"/>
      <c r="K2670" s="142"/>
      <c r="L2670" s="143"/>
      <c r="M2670" s="143"/>
      <c r="N2670" s="143"/>
      <c r="Y2670" s="30">
        <f t="shared" si="41"/>
        <v>93.04</v>
      </c>
    </row>
    <row r="2671" spans="1:25" x14ac:dyDescent="0.2">
      <c r="A2671" s="134" t="s">
        <v>5355</v>
      </c>
      <c r="B2671" s="135" t="s">
        <v>5356</v>
      </c>
      <c r="C2671" s="136">
        <v>15644.78</v>
      </c>
      <c r="D2671" s="136">
        <v>297.25</v>
      </c>
      <c r="E2671" s="136">
        <v>0</v>
      </c>
      <c r="F2671" s="136">
        <v>297.25</v>
      </c>
      <c r="G2671" s="137">
        <v>0</v>
      </c>
      <c r="H2671" s="142"/>
      <c r="I2671" s="142"/>
      <c r="J2671" s="142"/>
      <c r="K2671" s="142"/>
      <c r="L2671" s="143"/>
      <c r="M2671" s="143"/>
      <c r="N2671" s="143"/>
      <c r="Y2671" s="30">
        <f t="shared" si="41"/>
        <v>297.25</v>
      </c>
    </row>
    <row r="2672" spans="1:25" x14ac:dyDescent="0.2">
      <c r="A2672" s="134" t="s">
        <v>5357</v>
      </c>
      <c r="B2672" s="135" t="s">
        <v>5358</v>
      </c>
      <c r="C2672" s="136">
        <v>43974.44</v>
      </c>
      <c r="D2672" s="136">
        <v>835.52</v>
      </c>
      <c r="E2672" s="136">
        <v>0</v>
      </c>
      <c r="F2672" s="136">
        <v>835.52</v>
      </c>
      <c r="G2672" s="137">
        <v>0</v>
      </c>
      <c r="H2672" s="142"/>
      <c r="I2672" s="142"/>
      <c r="J2672" s="142"/>
      <c r="K2672" s="142"/>
      <c r="L2672" s="143"/>
      <c r="M2672" s="143"/>
      <c r="N2672" s="143"/>
      <c r="Y2672" s="30">
        <f t="shared" si="41"/>
        <v>835.52</v>
      </c>
    </row>
    <row r="2673" spans="1:25" x14ac:dyDescent="0.2">
      <c r="A2673" s="134" t="s">
        <v>5359</v>
      </c>
      <c r="B2673" s="135" t="s">
        <v>5360</v>
      </c>
      <c r="C2673" s="136">
        <v>189865.15</v>
      </c>
      <c r="D2673" s="136">
        <v>3607.44</v>
      </c>
      <c r="E2673" s="136">
        <v>0</v>
      </c>
      <c r="F2673" s="136">
        <v>3607.44</v>
      </c>
      <c r="G2673" s="137">
        <v>0</v>
      </c>
      <c r="H2673" s="142"/>
      <c r="I2673" s="142"/>
      <c r="J2673" s="142"/>
      <c r="K2673" s="142"/>
      <c r="L2673" s="143"/>
      <c r="M2673" s="143"/>
      <c r="N2673" s="143"/>
      <c r="Y2673" s="30">
        <f t="shared" si="41"/>
        <v>3607.44</v>
      </c>
    </row>
    <row r="2674" spans="1:25" x14ac:dyDescent="0.2">
      <c r="A2674" s="134" t="s">
        <v>5361</v>
      </c>
      <c r="B2674" s="135" t="s">
        <v>5362</v>
      </c>
      <c r="C2674" s="136">
        <v>83131.22</v>
      </c>
      <c r="D2674" s="136">
        <v>1579.49</v>
      </c>
      <c r="E2674" s="136">
        <v>0</v>
      </c>
      <c r="F2674" s="136">
        <v>1579.49</v>
      </c>
      <c r="G2674" s="137">
        <v>0</v>
      </c>
      <c r="H2674" s="142"/>
      <c r="I2674" s="142"/>
      <c r="J2674" s="142"/>
      <c r="K2674" s="142"/>
      <c r="L2674" s="143"/>
      <c r="M2674" s="143"/>
      <c r="N2674" s="143"/>
      <c r="Y2674" s="30">
        <f t="shared" si="41"/>
        <v>1579.49</v>
      </c>
    </row>
    <row r="2675" spans="1:25" x14ac:dyDescent="0.2">
      <c r="A2675" s="134" t="s">
        <v>5363</v>
      </c>
      <c r="B2675" s="135" t="s">
        <v>5364</v>
      </c>
      <c r="C2675" s="136">
        <v>3404.8</v>
      </c>
      <c r="D2675" s="136">
        <v>64.69</v>
      </c>
      <c r="E2675" s="136">
        <v>18.02</v>
      </c>
      <c r="F2675" s="136">
        <v>46.67</v>
      </c>
      <c r="G2675" s="137">
        <v>0</v>
      </c>
      <c r="H2675" s="142"/>
      <c r="I2675" s="142"/>
      <c r="J2675" s="142"/>
      <c r="K2675" s="142"/>
      <c r="L2675" s="143"/>
      <c r="M2675" s="143"/>
      <c r="N2675" s="143"/>
      <c r="Y2675" s="30">
        <f t="shared" si="41"/>
        <v>46.67</v>
      </c>
    </row>
    <row r="2676" spans="1:25" x14ac:dyDescent="0.2">
      <c r="A2676" s="134" t="s">
        <v>5365</v>
      </c>
      <c r="B2676" s="135" t="s">
        <v>5366</v>
      </c>
      <c r="C2676" s="136">
        <v>56257.8</v>
      </c>
      <c r="D2676" s="136">
        <v>1068.9000000000001</v>
      </c>
      <c r="E2676" s="136">
        <v>0</v>
      </c>
      <c r="F2676" s="136">
        <v>1068.9000000000001</v>
      </c>
      <c r="G2676" s="137">
        <v>0</v>
      </c>
      <c r="H2676" s="142"/>
      <c r="I2676" s="142"/>
      <c r="J2676" s="142"/>
      <c r="K2676" s="142"/>
      <c r="L2676" s="143"/>
      <c r="M2676" s="143"/>
      <c r="N2676" s="143"/>
      <c r="Y2676" s="30">
        <f t="shared" si="41"/>
        <v>1068.9000000000001</v>
      </c>
    </row>
    <row r="2677" spans="1:25" x14ac:dyDescent="0.2">
      <c r="A2677" s="134" t="s">
        <v>5367</v>
      </c>
      <c r="B2677" s="135" t="s">
        <v>5368</v>
      </c>
      <c r="C2677" s="136">
        <v>15950.61</v>
      </c>
      <c r="D2677" s="136">
        <v>303.06</v>
      </c>
      <c r="E2677" s="136">
        <v>0</v>
      </c>
      <c r="F2677" s="136">
        <v>303.06</v>
      </c>
      <c r="G2677" s="137">
        <v>0</v>
      </c>
      <c r="H2677" s="142"/>
      <c r="I2677" s="142"/>
      <c r="J2677" s="142"/>
      <c r="K2677" s="142"/>
      <c r="L2677" s="143"/>
      <c r="M2677" s="143"/>
      <c r="N2677" s="143"/>
      <c r="Y2677" s="30">
        <f t="shared" si="41"/>
        <v>303.06</v>
      </c>
    </row>
    <row r="2678" spans="1:25" x14ac:dyDescent="0.2">
      <c r="A2678" s="134" t="s">
        <v>5369</v>
      </c>
      <c r="B2678" s="135" t="s">
        <v>5370</v>
      </c>
      <c r="C2678" s="136">
        <v>39674.89</v>
      </c>
      <c r="D2678" s="136">
        <v>753.82</v>
      </c>
      <c r="E2678" s="136">
        <v>0</v>
      </c>
      <c r="F2678" s="136">
        <v>753.82</v>
      </c>
      <c r="G2678" s="137">
        <v>0</v>
      </c>
      <c r="H2678" s="142"/>
      <c r="I2678" s="142"/>
      <c r="J2678" s="142"/>
      <c r="K2678" s="142"/>
      <c r="L2678" s="143"/>
      <c r="M2678" s="143"/>
      <c r="N2678" s="143"/>
      <c r="Y2678" s="30">
        <f t="shared" si="41"/>
        <v>753.82</v>
      </c>
    </row>
    <row r="2679" spans="1:25" x14ac:dyDescent="0.2">
      <c r="A2679" s="134" t="s">
        <v>5371</v>
      </c>
      <c r="B2679" s="135" t="s">
        <v>5372</v>
      </c>
      <c r="C2679" s="136">
        <v>35651.14</v>
      </c>
      <c r="D2679" s="136">
        <v>677.37</v>
      </c>
      <c r="E2679" s="136">
        <v>0</v>
      </c>
      <c r="F2679" s="136">
        <v>677.37</v>
      </c>
      <c r="G2679" s="137">
        <v>0</v>
      </c>
      <c r="H2679" s="142"/>
      <c r="I2679" s="142"/>
      <c r="J2679" s="142"/>
      <c r="K2679" s="142"/>
      <c r="L2679" s="143"/>
      <c r="M2679" s="143"/>
      <c r="N2679" s="143"/>
      <c r="Y2679" s="30">
        <f t="shared" si="41"/>
        <v>677.37</v>
      </c>
    </row>
    <row r="2680" spans="1:25" x14ac:dyDescent="0.2">
      <c r="A2680" s="134" t="s">
        <v>5373</v>
      </c>
      <c r="B2680" s="135" t="s">
        <v>5374</v>
      </c>
      <c r="C2680" s="136">
        <v>65837.789999999994</v>
      </c>
      <c r="D2680" s="136">
        <v>1250.92</v>
      </c>
      <c r="E2680" s="136">
        <v>0</v>
      </c>
      <c r="F2680" s="136">
        <v>1250.92</v>
      </c>
      <c r="G2680" s="137">
        <v>0</v>
      </c>
      <c r="H2680" s="142"/>
      <c r="I2680" s="142"/>
      <c r="J2680" s="142"/>
      <c r="K2680" s="142"/>
      <c r="L2680" s="143"/>
      <c r="M2680" s="143"/>
      <c r="N2680" s="143"/>
      <c r="Y2680" s="30">
        <f t="shared" si="41"/>
        <v>1250.92</v>
      </c>
    </row>
    <row r="2681" spans="1:25" x14ac:dyDescent="0.2">
      <c r="A2681" s="134" t="s">
        <v>5375</v>
      </c>
      <c r="B2681" s="135" t="s">
        <v>5376</v>
      </c>
      <c r="C2681" s="136">
        <v>220403.07</v>
      </c>
      <c r="D2681" s="136">
        <v>4187.66</v>
      </c>
      <c r="E2681" s="136">
        <v>0</v>
      </c>
      <c r="F2681" s="136">
        <v>4187.66</v>
      </c>
      <c r="G2681" s="137">
        <v>0</v>
      </c>
      <c r="H2681" s="142"/>
      <c r="I2681" s="142"/>
      <c r="J2681" s="142"/>
      <c r="K2681" s="142"/>
      <c r="L2681" s="143"/>
      <c r="M2681" s="143"/>
      <c r="N2681" s="143"/>
      <c r="Y2681" s="30">
        <f t="shared" si="41"/>
        <v>4187.66</v>
      </c>
    </row>
    <row r="2682" spans="1:25" x14ac:dyDescent="0.2">
      <c r="A2682" s="134" t="s">
        <v>5377</v>
      </c>
      <c r="B2682" s="135" t="s">
        <v>5378</v>
      </c>
      <c r="C2682" s="136">
        <v>84138.01</v>
      </c>
      <c r="D2682" s="136">
        <v>1598.62</v>
      </c>
      <c r="E2682" s="136">
        <v>0</v>
      </c>
      <c r="F2682" s="136">
        <v>1598.62</v>
      </c>
      <c r="G2682" s="137">
        <v>0</v>
      </c>
      <c r="H2682" s="142"/>
      <c r="I2682" s="142"/>
      <c r="J2682" s="142"/>
      <c r="K2682" s="142"/>
      <c r="L2682" s="143"/>
      <c r="M2682" s="143"/>
      <c r="N2682" s="143"/>
      <c r="Y2682" s="30">
        <f t="shared" si="41"/>
        <v>1598.62</v>
      </c>
    </row>
    <row r="2683" spans="1:25" x14ac:dyDescent="0.2">
      <c r="A2683" s="134" t="s">
        <v>5379</v>
      </c>
      <c r="B2683" s="135" t="s">
        <v>5380</v>
      </c>
      <c r="C2683" s="136">
        <v>56048.639999999999</v>
      </c>
      <c r="D2683" s="136">
        <v>1064.93</v>
      </c>
      <c r="E2683" s="136">
        <v>0</v>
      </c>
      <c r="F2683" s="136">
        <v>1064.93</v>
      </c>
      <c r="G2683" s="137">
        <v>0</v>
      </c>
      <c r="H2683" s="142"/>
      <c r="I2683" s="142"/>
      <c r="J2683" s="142"/>
      <c r="K2683" s="142"/>
      <c r="L2683" s="143"/>
      <c r="M2683" s="143"/>
      <c r="N2683" s="143"/>
      <c r="Y2683" s="30">
        <f t="shared" si="41"/>
        <v>1064.93</v>
      </c>
    </row>
    <row r="2684" spans="1:25" x14ac:dyDescent="0.2">
      <c r="A2684" s="134" t="s">
        <v>5381</v>
      </c>
      <c r="B2684" s="135" t="s">
        <v>5382</v>
      </c>
      <c r="C2684" s="136">
        <v>333981.71999999997</v>
      </c>
      <c r="D2684" s="136">
        <v>6345.65</v>
      </c>
      <c r="E2684" s="136">
        <v>0</v>
      </c>
      <c r="F2684" s="136">
        <v>6345.65</v>
      </c>
      <c r="G2684" s="137">
        <v>0</v>
      </c>
      <c r="H2684" s="142"/>
      <c r="I2684" s="142"/>
      <c r="J2684" s="142"/>
      <c r="K2684" s="142"/>
      <c r="L2684" s="143"/>
      <c r="M2684" s="143"/>
      <c r="N2684" s="143"/>
      <c r="Y2684" s="30">
        <f t="shared" si="41"/>
        <v>6345.65</v>
      </c>
    </row>
    <row r="2685" spans="1:25" x14ac:dyDescent="0.2">
      <c r="A2685" s="134" t="s">
        <v>5383</v>
      </c>
      <c r="B2685" s="135" t="s">
        <v>5384</v>
      </c>
      <c r="C2685" s="136">
        <v>29435.49</v>
      </c>
      <c r="D2685" s="136">
        <v>559.28</v>
      </c>
      <c r="E2685" s="136">
        <v>0</v>
      </c>
      <c r="F2685" s="136">
        <v>559.28</v>
      </c>
      <c r="G2685" s="137">
        <v>0</v>
      </c>
      <c r="H2685" s="142"/>
      <c r="I2685" s="142"/>
      <c r="J2685" s="142"/>
      <c r="K2685" s="142"/>
      <c r="L2685" s="143"/>
      <c r="M2685" s="143"/>
      <c r="N2685" s="143"/>
      <c r="Y2685" s="30">
        <f t="shared" si="41"/>
        <v>559.28</v>
      </c>
    </row>
    <row r="2686" spans="1:25" x14ac:dyDescent="0.2">
      <c r="A2686" s="134" t="s">
        <v>5385</v>
      </c>
      <c r="B2686" s="135" t="s">
        <v>5386</v>
      </c>
      <c r="C2686" s="136">
        <v>6007.69</v>
      </c>
      <c r="D2686" s="136">
        <v>114.15</v>
      </c>
      <c r="E2686" s="136">
        <v>0</v>
      </c>
      <c r="F2686" s="136">
        <v>114.15</v>
      </c>
      <c r="G2686" s="137">
        <v>0</v>
      </c>
      <c r="H2686" s="142"/>
      <c r="I2686" s="142"/>
      <c r="J2686" s="142"/>
      <c r="K2686" s="142"/>
      <c r="L2686" s="143"/>
      <c r="M2686" s="143"/>
      <c r="N2686" s="143"/>
      <c r="Y2686" s="30">
        <f t="shared" si="41"/>
        <v>114.15</v>
      </c>
    </row>
    <row r="2687" spans="1:25" x14ac:dyDescent="0.2">
      <c r="A2687" s="134" t="s">
        <v>5387</v>
      </c>
      <c r="B2687" s="135" t="s">
        <v>5388</v>
      </c>
      <c r="C2687" s="136">
        <v>4644.82</v>
      </c>
      <c r="D2687" s="136">
        <v>88.25</v>
      </c>
      <c r="E2687" s="136">
        <v>0</v>
      </c>
      <c r="F2687" s="136">
        <v>88.25</v>
      </c>
      <c r="G2687" s="137">
        <v>0</v>
      </c>
      <c r="H2687" s="142"/>
      <c r="I2687" s="142"/>
      <c r="J2687" s="142"/>
      <c r="K2687" s="142"/>
      <c r="L2687" s="143"/>
      <c r="M2687" s="143"/>
      <c r="N2687" s="143"/>
      <c r="Y2687" s="30">
        <f t="shared" si="41"/>
        <v>88.25</v>
      </c>
    </row>
    <row r="2688" spans="1:25" x14ac:dyDescent="0.2">
      <c r="A2688" s="134" t="s">
        <v>5389</v>
      </c>
      <c r="B2688" s="135" t="s">
        <v>5390</v>
      </c>
      <c r="C2688" s="136">
        <v>55487.92</v>
      </c>
      <c r="D2688" s="136">
        <v>1054.27</v>
      </c>
      <c r="E2688" s="136">
        <v>0</v>
      </c>
      <c r="F2688" s="136">
        <v>1054.27</v>
      </c>
      <c r="G2688" s="137">
        <v>0</v>
      </c>
      <c r="H2688" s="142"/>
      <c r="I2688" s="142"/>
      <c r="J2688" s="142"/>
      <c r="K2688" s="142"/>
      <c r="L2688" s="143"/>
      <c r="M2688" s="143"/>
      <c r="N2688" s="143"/>
      <c r="Y2688" s="30">
        <f t="shared" si="41"/>
        <v>1054.27</v>
      </c>
    </row>
    <row r="2689" spans="1:25" x14ac:dyDescent="0.2">
      <c r="A2689" s="134" t="s">
        <v>5391</v>
      </c>
      <c r="B2689" s="135" t="s">
        <v>5392</v>
      </c>
      <c r="C2689" s="136">
        <v>25952.84</v>
      </c>
      <c r="D2689" s="136">
        <v>493.11</v>
      </c>
      <c r="E2689" s="136">
        <v>0</v>
      </c>
      <c r="F2689" s="136">
        <v>493.11</v>
      </c>
      <c r="G2689" s="137">
        <v>0</v>
      </c>
      <c r="H2689" s="142"/>
      <c r="I2689" s="142"/>
      <c r="J2689" s="142"/>
      <c r="K2689" s="142"/>
      <c r="L2689" s="143"/>
      <c r="M2689" s="143"/>
      <c r="N2689" s="143"/>
      <c r="Y2689" s="30">
        <f t="shared" si="41"/>
        <v>493.11</v>
      </c>
    </row>
    <row r="2690" spans="1:25" x14ac:dyDescent="0.2">
      <c r="A2690" s="134" t="s">
        <v>5393</v>
      </c>
      <c r="B2690" s="135" t="s">
        <v>5394</v>
      </c>
      <c r="C2690" s="136">
        <v>71518.95</v>
      </c>
      <c r="D2690" s="136">
        <v>1358.86</v>
      </c>
      <c r="E2690" s="136">
        <v>0</v>
      </c>
      <c r="F2690" s="136">
        <v>1358.86</v>
      </c>
      <c r="G2690" s="137">
        <v>0</v>
      </c>
      <c r="H2690" s="142"/>
      <c r="I2690" s="142"/>
      <c r="J2690" s="142"/>
      <c r="K2690" s="142"/>
      <c r="L2690" s="143"/>
      <c r="M2690" s="143"/>
      <c r="N2690" s="143"/>
      <c r="Y2690" s="30">
        <f t="shared" si="41"/>
        <v>1358.86</v>
      </c>
    </row>
    <row r="2691" spans="1:25" x14ac:dyDescent="0.2">
      <c r="A2691" s="134" t="s">
        <v>5395</v>
      </c>
      <c r="B2691" s="135" t="s">
        <v>5396</v>
      </c>
      <c r="C2691" s="136">
        <v>3486.95</v>
      </c>
      <c r="D2691" s="136">
        <v>66.25</v>
      </c>
      <c r="E2691" s="136">
        <v>0</v>
      </c>
      <c r="F2691" s="136">
        <v>66.25</v>
      </c>
      <c r="G2691" s="137">
        <v>0</v>
      </c>
      <c r="H2691" s="142"/>
      <c r="I2691" s="142"/>
      <c r="J2691" s="142"/>
      <c r="K2691" s="142"/>
      <c r="L2691" s="143"/>
      <c r="M2691" s="143"/>
      <c r="N2691" s="143"/>
      <c r="Y2691" s="30">
        <f t="shared" si="41"/>
        <v>66.25</v>
      </c>
    </row>
    <row r="2692" spans="1:25" x14ac:dyDescent="0.2">
      <c r="A2692" s="134" t="s">
        <v>5397</v>
      </c>
      <c r="B2692" s="135" t="s">
        <v>5398</v>
      </c>
      <c r="C2692" s="136">
        <v>32075.25</v>
      </c>
      <c r="D2692" s="136">
        <v>609.42999999999995</v>
      </c>
      <c r="E2692" s="136">
        <v>0</v>
      </c>
      <c r="F2692" s="136">
        <v>609.42999999999995</v>
      </c>
      <c r="G2692" s="137">
        <v>0</v>
      </c>
      <c r="H2692" s="142"/>
      <c r="I2692" s="142"/>
      <c r="J2692" s="142"/>
      <c r="K2692" s="142"/>
      <c r="L2692" s="143"/>
      <c r="M2692" s="143"/>
      <c r="N2692" s="143"/>
      <c r="Y2692" s="30">
        <f t="shared" si="41"/>
        <v>609.42999999999995</v>
      </c>
    </row>
    <row r="2693" spans="1:25" x14ac:dyDescent="0.2">
      <c r="A2693" s="134" t="s">
        <v>5399</v>
      </c>
      <c r="B2693" s="135" t="s">
        <v>5400</v>
      </c>
      <c r="C2693" s="136">
        <v>42698.59</v>
      </c>
      <c r="D2693" s="136">
        <v>811.27</v>
      </c>
      <c r="E2693" s="136">
        <v>0</v>
      </c>
      <c r="F2693" s="136">
        <v>811.27</v>
      </c>
      <c r="G2693" s="137">
        <v>0</v>
      </c>
      <c r="H2693" s="142"/>
      <c r="I2693" s="142"/>
      <c r="J2693" s="142"/>
      <c r="K2693" s="142"/>
      <c r="L2693" s="143"/>
      <c r="M2693" s="143"/>
      <c r="N2693" s="143"/>
      <c r="Y2693" s="30">
        <f t="shared" si="41"/>
        <v>811.27</v>
      </c>
    </row>
    <row r="2694" spans="1:25" x14ac:dyDescent="0.2">
      <c r="A2694" s="134" t="s">
        <v>5401</v>
      </c>
      <c r="B2694" s="135" t="s">
        <v>5402</v>
      </c>
      <c r="C2694" s="136">
        <v>30158.14</v>
      </c>
      <c r="D2694" s="136">
        <v>573.01</v>
      </c>
      <c r="E2694" s="136">
        <v>0</v>
      </c>
      <c r="F2694" s="136">
        <v>573.01</v>
      </c>
      <c r="G2694" s="137">
        <v>0</v>
      </c>
      <c r="H2694" s="142"/>
      <c r="I2694" s="142"/>
      <c r="J2694" s="142"/>
      <c r="K2694" s="142"/>
      <c r="L2694" s="143"/>
      <c r="M2694" s="143"/>
      <c r="N2694" s="143"/>
      <c r="Y2694" s="30">
        <f t="shared" si="41"/>
        <v>573.01</v>
      </c>
    </row>
    <row r="2695" spans="1:25" x14ac:dyDescent="0.2">
      <c r="A2695" s="134" t="s">
        <v>5403</v>
      </c>
      <c r="B2695" s="135" t="s">
        <v>5404</v>
      </c>
      <c r="C2695" s="136">
        <v>5703.63</v>
      </c>
      <c r="D2695" s="136">
        <v>108.37</v>
      </c>
      <c r="E2695" s="136">
        <v>0</v>
      </c>
      <c r="F2695" s="136">
        <v>108.37</v>
      </c>
      <c r="G2695" s="137">
        <v>0</v>
      </c>
      <c r="H2695" s="142"/>
      <c r="I2695" s="142"/>
      <c r="J2695" s="142"/>
      <c r="K2695" s="142"/>
      <c r="L2695" s="143"/>
      <c r="M2695" s="143"/>
      <c r="N2695" s="143"/>
      <c r="Y2695" s="30">
        <f t="shared" si="41"/>
        <v>108.37</v>
      </c>
    </row>
    <row r="2696" spans="1:25" x14ac:dyDescent="0.2">
      <c r="A2696" s="134" t="s">
        <v>5405</v>
      </c>
      <c r="B2696" s="135" t="s">
        <v>5406</v>
      </c>
      <c r="C2696" s="136">
        <v>18692.599999999999</v>
      </c>
      <c r="D2696" s="136">
        <v>355.16</v>
      </c>
      <c r="E2696" s="136">
        <v>0</v>
      </c>
      <c r="F2696" s="136">
        <v>355.16</v>
      </c>
      <c r="G2696" s="137">
        <v>0</v>
      </c>
      <c r="H2696" s="142"/>
      <c r="I2696" s="142"/>
      <c r="J2696" s="142"/>
      <c r="K2696" s="142"/>
      <c r="L2696" s="143"/>
      <c r="M2696" s="143"/>
      <c r="N2696" s="143"/>
      <c r="Y2696" s="30">
        <f t="shared" si="41"/>
        <v>355.16</v>
      </c>
    </row>
    <row r="2697" spans="1:25" x14ac:dyDescent="0.2">
      <c r="A2697" s="134" t="s">
        <v>5407</v>
      </c>
      <c r="B2697" s="135" t="s">
        <v>5408</v>
      </c>
      <c r="C2697" s="136">
        <v>9435.82</v>
      </c>
      <c r="D2697" s="136">
        <v>179.28</v>
      </c>
      <c r="E2697" s="136">
        <v>0</v>
      </c>
      <c r="F2697" s="136">
        <v>179.28</v>
      </c>
      <c r="G2697" s="137">
        <v>0</v>
      </c>
      <c r="H2697" s="142"/>
      <c r="I2697" s="142"/>
      <c r="J2697" s="142"/>
      <c r="K2697" s="142"/>
      <c r="L2697" s="143"/>
      <c r="M2697" s="143"/>
      <c r="N2697" s="143"/>
      <c r="Y2697" s="30">
        <f t="shared" si="41"/>
        <v>179.28</v>
      </c>
    </row>
    <row r="2698" spans="1:25" x14ac:dyDescent="0.2">
      <c r="A2698" s="134" t="s">
        <v>5409</v>
      </c>
      <c r="B2698" s="135" t="s">
        <v>5410</v>
      </c>
      <c r="C2698" s="136">
        <v>12857.06</v>
      </c>
      <c r="D2698" s="136">
        <v>244.29</v>
      </c>
      <c r="E2698" s="136">
        <v>0</v>
      </c>
      <c r="F2698" s="136">
        <v>244.29</v>
      </c>
      <c r="G2698" s="137">
        <v>0</v>
      </c>
      <c r="H2698" s="142"/>
      <c r="I2698" s="142"/>
      <c r="J2698" s="142"/>
      <c r="K2698" s="142"/>
      <c r="L2698" s="143"/>
      <c r="M2698" s="143"/>
      <c r="N2698" s="143"/>
      <c r="Y2698" s="30">
        <f t="shared" si="41"/>
        <v>244.29</v>
      </c>
    </row>
    <row r="2699" spans="1:25" x14ac:dyDescent="0.2">
      <c r="A2699" s="134" t="s">
        <v>5411</v>
      </c>
      <c r="B2699" s="135" t="s">
        <v>5412</v>
      </c>
      <c r="C2699" s="136">
        <v>94737.279999999999</v>
      </c>
      <c r="D2699" s="136">
        <v>1800.01</v>
      </c>
      <c r="E2699" s="136">
        <v>0</v>
      </c>
      <c r="F2699" s="136">
        <v>1800.01</v>
      </c>
      <c r="G2699" s="137">
        <v>0</v>
      </c>
      <c r="H2699" s="142"/>
      <c r="I2699" s="142"/>
      <c r="J2699" s="142"/>
      <c r="K2699" s="142"/>
      <c r="L2699" s="143"/>
      <c r="M2699" s="143"/>
      <c r="N2699" s="143"/>
      <c r="Y2699" s="30">
        <f t="shared" si="41"/>
        <v>1800.01</v>
      </c>
    </row>
    <row r="2700" spans="1:25" x14ac:dyDescent="0.2">
      <c r="A2700" s="134" t="s">
        <v>5413</v>
      </c>
      <c r="B2700" s="135" t="s">
        <v>5414</v>
      </c>
      <c r="C2700" s="136">
        <v>25195.48</v>
      </c>
      <c r="D2700" s="136">
        <v>478.72</v>
      </c>
      <c r="E2700" s="136">
        <v>0</v>
      </c>
      <c r="F2700" s="136">
        <v>478.72</v>
      </c>
      <c r="G2700" s="137">
        <v>0</v>
      </c>
      <c r="H2700" s="142"/>
      <c r="I2700" s="142"/>
      <c r="J2700" s="142"/>
      <c r="K2700" s="142"/>
      <c r="L2700" s="143"/>
      <c r="M2700" s="143"/>
      <c r="N2700" s="143"/>
      <c r="Y2700" s="30">
        <f t="shared" si="41"/>
        <v>478.72</v>
      </c>
    </row>
    <row r="2701" spans="1:25" x14ac:dyDescent="0.2">
      <c r="A2701" s="134" t="s">
        <v>5415</v>
      </c>
      <c r="B2701" s="135" t="s">
        <v>5416</v>
      </c>
      <c r="C2701" s="136">
        <v>16119.43</v>
      </c>
      <c r="D2701" s="136">
        <v>306.27</v>
      </c>
      <c r="E2701" s="136">
        <v>0</v>
      </c>
      <c r="F2701" s="136">
        <v>306.27</v>
      </c>
      <c r="G2701" s="137">
        <v>0</v>
      </c>
      <c r="H2701" s="142"/>
      <c r="I2701" s="142"/>
      <c r="J2701" s="142"/>
      <c r="K2701" s="142"/>
      <c r="L2701" s="143"/>
      <c r="M2701" s="143"/>
      <c r="N2701" s="143"/>
      <c r="Y2701" s="30">
        <f t="shared" si="41"/>
        <v>306.27</v>
      </c>
    </row>
    <row r="2702" spans="1:25" x14ac:dyDescent="0.2">
      <c r="A2702" s="134" t="s">
        <v>5417</v>
      </c>
      <c r="B2702" s="135" t="s">
        <v>5418</v>
      </c>
      <c r="C2702" s="136">
        <v>161539.76</v>
      </c>
      <c r="D2702" s="136">
        <v>3069.26</v>
      </c>
      <c r="E2702" s="136">
        <v>0</v>
      </c>
      <c r="F2702" s="136">
        <v>3069.26</v>
      </c>
      <c r="G2702" s="137">
        <v>0</v>
      </c>
      <c r="H2702" s="142"/>
      <c r="I2702" s="142"/>
      <c r="J2702" s="142"/>
      <c r="K2702" s="142"/>
      <c r="L2702" s="143"/>
      <c r="M2702" s="143"/>
      <c r="N2702" s="143"/>
      <c r="Y2702" s="30">
        <f t="shared" si="41"/>
        <v>3069.26</v>
      </c>
    </row>
    <row r="2703" spans="1:25" x14ac:dyDescent="0.2">
      <c r="A2703" s="134" t="s">
        <v>5419</v>
      </c>
      <c r="B2703" s="135" t="s">
        <v>5420</v>
      </c>
      <c r="C2703" s="136">
        <v>25226.799999999999</v>
      </c>
      <c r="D2703" s="136">
        <v>479.31</v>
      </c>
      <c r="E2703" s="136">
        <v>0</v>
      </c>
      <c r="F2703" s="136">
        <v>479.31</v>
      </c>
      <c r="G2703" s="137">
        <v>0</v>
      </c>
      <c r="H2703" s="142"/>
      <c r="I2703" s="142"/>
      <c r="J2703" s="142"/>
      <c r="K2703" s="142"/>
      <c r="L2703" s="143"/>
      <c r="M2703" s="143"/>
      <c r="N2703" s="143"/>
      <c r="Y2703" s="30">
        <f t="shared" ref="Y2703:Y2766" si="42">W2703+R2703+M2703+F2703</f>
        <v>479.31</v>
      </c>
    </row>
    <row r="2704" spans="1:25" x14ac:dyDescent="0.2">
      <c r="A2704" s="134" t="s">
        <v>5421</v>
      </c>
      <c r="B2704" s="135" t="s">
        <v>5422</v>
      </c>
      <c r="C2704" s="136">
        <v>8859.01</v>
      </c>
      <c r="D2704" s="136">
        <v>168.32</v>
      </c>
      <c r="E2704" s="136">
        <v>0</v>
      </c>
      <c r="F2704" s="136">
        <v>168.32</v>
      </c>
      <c r="G2704" s="137">
        <v>0</v>
      </c>
      <c r="H2704" s="142"/>
      <c r="I2704" s="142"/>
      <c r="J2704" s="142"/>
      <c r="K2704" s="142"/>
      <c r="L2704" s="143"/>
      <c r="M2704" s="143"/>
      <c r="N2704" s="143"/>
      <c r="Y2704" s="30">
        <f t="shared" si="42"/>
        <v>168.32</v>
      </c>
    </row>
    <row r="2705" spans="1:25" x14ac:dyDescent="0.2">
      <c r="A2705" s="134" t="s">
        <v>5423</v>
      </c>
      <c r="B2705" s="135" t="s">
        <v>5424</v>
      </c>
      <c r="C2705" s="136">
        <v>6866286.25</v>
      </c>
      <c r="D2705" s="136">
        <v>130459.44</v>
      </c>
      <c r="E2705" s="136">
        <v>0</v>
      </c>
      <c r="F2705" s="136">
        <v>130459.44</v>
      </c>
      <c r="G2705" s="137">
        <v>0</v>
      </c>
      <c r="H2705" s="142"/>
      <c r="I2705" s="142"/>
      <c r="J2705" s="142"/>
      <c r="K2705" s="142"/>
      <c r="L2705" s="143"/>
      <c r="M2705" s="143"/>
      <c r="N2705" s="143"/>
      <c r="Y2705" s="30">
        <f t="shared" si="42"/>
        <v>130459.44</v>
      </c>
    </row>
    <row r="2706" spans="1:25" x14ac:dyDescent="0.2">
      <c r="A2706" s="134" t="s">
        <v>5425</v>
      </c>
      <c r="B2706" s="135" t="s">
        <v>5426</v>
      </c>
      <c r="C2706" s="136">
        <v>30792.94</v>
      </c>
      <c r="D2706" s="136">
        <v>585.07000000000005</v>
      </c>
      <c r="E2706" s="136">
        <v>0</v>
      </c>
      <c r="F2706" s="136">
        <v>585.07000000000005</v>
      </c>
      <c r="G2706" s="137">
        <v>0</v>
      </c>
      <c r="H2706" s="142"/>
      <c r="I2706" s="142"/>
      <c r="J2706" s="142"/>
      <c r="K2706" s="142"/>
      <c r="L2706" s="143"/>
      <c r="M2706" s="143"/>
      <c r="N2706" s="143"/>
      <c r="Y2706" s="30">
        <f t="shared" si="42"/>
        <v>585.07000000000005</v>
      </c>
    </row>
    <row r="2707" spans="1:25" x14ac:dyDescent="0.2">
      <c r="A2707" s="134" t="s">
        <v>5427</v>
      </c>
      <c r="B2707" s="135" t="s">
        <v>5428</v>
      </c>
      <c r="C2707" s="136">
        <v>329049.83</v>
      </c>
      <c r="D2707" s="136">
        <v>6251.95</v>
      </c>
      <c r="E2707" s="136">
        <v>0</v>
      </c>
      <c r="F2707" s="136">
        <v>6251.95</v>
      </c>
      <c r="G2707" s="137">
        <v>0</v>
      </c>
      <c r="H2707" s="142"/>
      <c r="I2707" s="142"/>
      <c r="J2707" s="142"/>
      <c r="K2707" s="142"/>
      <c r="L2707" s="143"/>
      <c r="M2707" s="143"/>
      <c r="N2707" s="143"/>
      <c r="Y2707" s="30">
        <f t="shared" si="42"/>
        <v>6251.95</v>
      </c>
    </row>
    <row r="2708" spans="1:25" x14ac:dyDescent="0.2">
      <c r="A2708" s="134" t="s">
        <v>5429</v>
      </c>
      <c r="B2708" s="135" t="s">
        <v>5430</v>
      </c>
      <c r="C2708" s="136">
        <v>93858.12</v>
      </c>
      <c r="D2708" s="136">
        <v>1783.31</v>
      </c>
      <c r="E2708" s="136">
        <v>0</v>
      </c>
      <c r="F2708" s="136">
        <v>1783.31</v>
      </c>
      <c r="G2708" s="137">
        <v>0</v>
      </c>
      <c r="H2708" s="142"/>
      <c r="I2708" s="142"/>
      <c r="J2708" s="142"/>
      <c r="K2708" s="142"/>
      <c r="L2708" s="143"/>
      <c r="M2708" s="143"/>
      <c r="N2708" s="143"/>
      <c r="Y2708" s="30">
        <f t="shared" si="42"/>
        <v>1783.31</v>
      </c>
    </row>
    <row r="2709" spans="1:25" x14ac:dyDescent="0.2">
      <c r="A2709" s="134" t="s">
        <v>5431</v>
      </c>
      <c r="B2709" s="135" t="s">
        <v>5432</v>
      </c>
      <c r="C2709" s="136">
        <v>59836.76</v>
      </c>
      <c r="D2709" s="136">
        <v>1136.9000000000001</v>
      </c>
      <c r="E2709" s="136">
        <v>0</v>
      </c>
      <c r="F2709" s="136">
        <v>1136.9000000000001</v>
      </c>
      <c r="G2709" s="137">
        <v>0</v>
      </c>
      <c r="H2709" s="142"/>
      <c r="I2709" s="142"/>
      <c r="J2709" s="142"/>
      <c r="K2709" s="142"/>
      <c r="L2709" s="143"/>
      <c r="M2709" s="143"/>
      <c r="N2709" s="143"/>
      <c r="Y2709" s="30">
        <f t="shared" si="42"/>
        <v>1136.9000000000001</v>
      </c>
    </row>
    <row r="2710" spans="1:25" x14ac:dyDescent="0.2">
      <c r="A2710" s="134" t="s">
        <v>5433</v>
      </c>
      <c r="B2710" s="135" t="s">
        <v>5434</v>
      </c>
      <c r="C2710" s="136">
        <v>64066.1</v>
      </c>
      <c r="D2710" s="136">
        <v>1217.26</v>
      </c>
      <c r="E2710" s="136">
        <v>0</v>
      </c>
      <c r="F2710" s="136">
        <v>1217.26</v>
      </c>
      <c r="G2710" s="137">
        <v>0</v>
      </c>
      <c r="H2710" s="142"/>
      <c r="I2710" s="142"/>
      <c r="J2710" s="142"/>
      <c r="K2710" s="142"/>
      <c r="L2710" s="143"/>
      <c r="M2710" s="143"/>
      <c r="N2710" s="143"/>
      <c r="Y2710" s="30">
        <f t="shared" si="42"/>
        <v>1217.26</v>
      </c>
    </row>
    <row r="2711" spans="1:25" x14ac:dyDescent="0.2">
      <c r="A2711" s="134" t="s">
        <v>5435</v>
      </c>
      <c r="B2711" s="135" t="s">
        <v>5436</v>
      </c>
      <c r="C2711" s="136">
        <v>1578.2</v>
      </c>
      <c r="D2711" s="136">
        <v>29.99</v>
      </c>
      <c r="E2711" s="136">
        <v>0</v>
      </c>
      <c r="F2711" s="136">
        <v>29.99</v>
      </c>
      <c r="G2711" s="137">
        <v>0</v>
      </c>
      <c r="H2711" s="142"/>
      <c r="I2711" s="142"/>
      <c r="J2711" s="142"/>
      <c r="K2711" s="142"/>
      <c r="L2711" s="143"/>
      <c r="M2711" s="143"/>
      <c r="N2711" s="143"/>
      <c r="Y2711" s="30">
        <f t="shared" si="42"/>
        <v>29.99</v>
      </c>
    </row>
    <row r="2712" spans="1:25" x14ac:dyDescent="0.2">
      <c r="A2712" s="134" t="s">
        <v>5437</v>
      </c>
      <c r="B2712" s="135" t="s">
        <v>5438</v>
      </c>
      <c r="C2712" s="136">
        <v>16463.830000000002</v>
      </c>
      <c r="D2712" s="136">
        <v>312.81</v>
      </c>
      <c r="E2712" s="136">
        <v>0</v>
      </c>
      <c r="F2712" s="136">
        <v>312.81</v>
      </c>
      <c r="G2712" s="137">
        <v>0</v>
      </c>
      <c r="H2712" s="142"/>
      <c r="I2712" s="142"/>
      <c r="J2712" s="142"/>
      <c r="K2712" s="142"/>
      <c r="L2712" s="143"/>
      <c r="M2712" s="143"/>
      <c r="N2712" s="143"/>
      <c r="Y2712" s="30">
        <f t="shared" si="42"/>
        <v>312.81</v>
      </c>
    </row>
    <row r="2713" spans="1:25" x14ac:dyDescent="0.2">
      <c r="A2713" s="134" t="s">
        <v>5439</v>
      </c>
      <c r="B2713" s="135" t="s">
        <v>5440</v>
      </c>
      <c r="C2713" s="136">
        <v>83434.03</v>
      </c>
      <c r="D2713" s="136">
        <v>1585.25</v>
      </c>
      <c r="E2713" s="136">
        <v>0</v>
      </c>
      <c r="F2713" s="136">
        <v>1585.25</v>
      </c>
      <c r="G2713" s="137">
        <v>0</v>
      </c>
      <c r="H2713" s="142"/>
      <c r="I2713" s="142"/>
      <c r="J2713" s="142"/>
      <c r="K2713" s="142"/>
      <c r="L2713" s="143"/>
      <c r="M2713" s="143"/>
      <c r="N2713" s="143"/>
      <c r="Y2713" s="30">
        <f t="shared" si="42"/>
        <v>1585.25</v>
      </c>
    </row>
    <row r="2714" spans="1:25" x14ac:dyDescent="0.2">
      <c r="A2714" s="134" t="s">
        <v>5441</v>
      </c>
      <c r="B2714" s="135" t="s">
        <v>5442</v>
      </c>
      <c r="C2714" s="136">
        <v>47626.41</v>
      </c>
      <c r="D2714" s="136">
        <v>904.9</v>
      </c>
      <c r="E2714" s="136">
        <v>0</v>
      </c>
      <c r="F2714" s="136">
        <v>904.9</v>
      </c>
      <c r="G2714" s="137">
        <v>0</v>
      </c>
      <c r="H2714" s="142"/>
      <c r="I2714" s="142"/>
      <c r="J2714" s="142"/>
      <c r="K2714" s="142"/>
      <c r="L2714" s="143"/>
      <c r="M2714" s="143"/>
      <c r="N2714" s="143"/>
      <c r="Y2714" s="30">
        <f t="shared" si="42"/>
        <v>904.9</v>
      </c>
    </row>
    <row r="2715" spans="1:25" x14ac:dyDescent="0.2">
      <c r="A2715" s="134" t="s">
        <v>5443</v>
      </c>
      <c r="B2715" s="135" t="s">
        <v>5444</v>
      </c>
      <c r="C2715" s="136">
        <v>101616.27</v>
      </c>
      <c r="D2715" s="136">
        <v>1930.71</v>
      </c>
      <c r="E2715" s="136">
        <v>0</v>
      </c>
      <c r="F2715" s="136">
        <v>1930.71</v>
      </c>
      <c r="G2715" s="137">
        <v>0</v>
      </c>
      <c r="H2715" s="142"/>
      <c r="I2715" s="142"/>
      <c r="J2715" s="142"/>
      <c r="K2715" s="142"/>
      <c r="L2715" s="143"/>
      <c r="M2715" s="143"/>
      <c r="N2715" s="143"/>
      <c r="Y2715" s="30">
        <f t="shared" si="42"/>
        <v>1930.71</v>
      </c>
    </row>
    <row r="2716" spans="1:25" x14ac:dyDescent="0.2">
      <c r="A2716" s="134" t="s">
        <v>5445</v>
      </c>
      <c r="B2716" s="135" t="s">
        <v>5446</v>
      </c>
      <c r="C2716" s="136">
        <v>335091.96000000002</v>
      </c>
      <c r="D2716" s="136">
        <v>6366.75</v>
      </c>
      <c r="E2716" s="136">
        <v>0</v>
      </c>
      <c r="F2716" s="136">
        <v>6366.75</v>
      </c>
      <c r="G2716" s="137">
        <v>0</v>
      </c>
      <c r="H2716" s="142"/>
      <c r="I2716" s="142"/>
      <c r="J2716" s="142"/>
      <c r="K2716" s="142"/>
      <c r="L2716" s="143"/>
      <c r="M2716" s="143"/>
      <c r="N2716" s="143"/>
      <c r="Y2716" s="30">
        <f t="shared" si="42"/>
        <v>6366.75</v>
      </c>
    </row>
    <row r="2717" spans="1:25" x14ac:dyDescent="0.2">
      <c r="A2717" s="134" t="s">
        <v>5447</v>
      </c>
      <c r="B2717" s="135" t="s">
        <v>5448</v>
      </c>
      <c r="C2717" s="136">
        <v>143220.97</v>
      </c>
      <c r="D2717" s="136">
        <v>2721.2</v>
      </c>
      <c r="E2717" s="136">
        <v>0</v>
      </c>
      <c r="F2717" s="136">
        <v>2721.2</v>
      </c>
      <c r="G2717" s="137">
        <v>0</v>
      </c>
      <c r="H2717" s="142"/>
      <c r="I2717" s="142"/>
      <c r="J2717" s="142"/>
      <c r="K2717" s="142"/>
      <c r="L2717" s="143"/>
      <c r="M2717" s="143"/>
      <c r="N2717" s="143"/>
      <c r="Y2717" s="30">
        <f t="shared" si="42"/>
        <v>2721.2</v>
      </c>
    </row>
    <row r="2718" spans="1:25" x14ac:dyDescent="0.2">
      <c r="A2718" s="134" t="s">
        <v>5449</v>
      </c>
      <c r="B2718" s="135" t="s">
        <v>5450</v>
      </c>
      <c r="C2718" s="136">
        <v>11831.22</v>
      </c>
      <c r="D2718" s="136">
        <v>224.79</v>
      </c>
      <c r="E2718" s="136">
        <v>0</v>
      </c>
      <c r="F2718" s="136">
        <v>224.79</v>
      </c>
      <c r="G2718" s="137">
        <v>0</v>
      </c>
      <c r="H2718" s="142"/>
      <c r="I2718" s="142"/>
      <c r="J2718" s="142"/>
      <c r="K2718" s="142"/>
      <c r="L2718" s="143"/>
      <c r="M2718" s="143"/>
      <c r="N2718" s="143"/>
      <c r="Y2718" s="30">
        <f t="shared" si="42"/>
        <v>224.79</v>
      </c>
    </row>
    <row r="2719" spans="1:25" x14ac:dyDescent="0.2">
      <c r="A2719" s="134" t="s">
        <v>5451</v>
      </c>
      <c r="B2719" s="135" t="s">
        <v>5452</v>
      </c>
      <c r="C2719" s="136">
        <v>111953.18</v>
      </c>
      <c r="D2719" s="136">
        <v>2127.11</v>
      </c>
      <c r="E2719" s="136">
        <v>0</v>
      </c>
      <c r="F2719" s="136">
        <v>2127.11</v>
      </c>
      <c r="G2719" s="137">
        <v>0</v>
      </c>
      <c r="H2719" s="142"/>
      <c r="I2719" s="142"/>
      <c r="J2719" s="142"/>
      <c r="K2719" s="142"/>
      <c r="L2719" s="143"/>
      <c r="M2719" s="143"/>
      <c r="N2719" s="143"/>
      <c r="Y2719" s="30">
        <f t="shared" si="42"/>
        <v>2127.11</v>
      </c>
    </row>
    <row r="2720" spans="1:25" x14ac:dyDescent="0.2">
      <c r="A2720" s="134" t="s">
        <v>5453</v>
      </c>
      <c r="B2720" s="135" t="s">
        <v>5454</v>
      </c>
      <c r="C2720" s="136">
        <v>25949.75</v>
      </c>
      <c r="D2720" s="136">
        <v>493.05</v>
      </c>
      <c r="E2720" s="136">
        <v>0</v>
      </c>
      <c r="F2720" s="136">
        <v>493.05</v>
      </c>
      <c r="G2720" s="137">
        <v>0</v>
      </c>
      <c r="H2720" s="142"/>
      <c r="I2720" s="142"/>
      <c r="J2720" s="142"/>
      <c r="K2720" s="142"/>
      <c r="L2720" s="143"/>
      <c r="M2720" s="143"/>
      <c r="N2720" s="143"/>
      <c r="Y2720" s="30">
        <f t="shared" si="42"/>
        <v>493.05</v>
      </c>
    </row>
    <row r="2721" spans="1:25" x14ac:dyDescent="0.2">
      <c r="A2721" s="134" t="s">
        <v>5455</v>
      </c>
      <c r="B2721" s="135" t="s">
        <v>5456</v>
      </c>
      <c r="C2721" s="136">
        <v>12203.09</v>
      </c>
      <c r="D2721" s="136">
        <v>231.86</v>
      </c>
      <c r="E2721" s="136">
        <v>0</v>
      </c>
      <c r="F2721" s="136">
        <v>231.86</v>
      </c>
      <c r="G2721" s="137">
        <v>0</v>
      </c>
      <c r="H2721" s="142"/>
      <c r="I2721" s="142"/>
      <c r="J2721" s="142"/>
      <c r="K2721" s="142"/>
      <c r="L2721" s="143"/>
      <c r="M2721" s="143"/>
      <c r="N2721" s="143"/>
      <c r="Y2721" s="30">
        <f t="shared" si="42"/>
        <v>231.86</v>
      </c>
    </row>
    <row r="2722" spans="1:25" x14ac:dyDescent="0.2">
      <c r="A2722" s="134" t="s">
        <v>5457</v>
      </c>
      <c r="B2722" s="135" t="s">
        <v>5458</v>
      </c>
      <c r="C2722" s="136">
        <v>7997.31</v>
      </c>
      <c r="D2722" s="136">
        <v>151.94999999999999</v>
      </c>
      <c r="E2722" s="136">
        <v>76.95</v>
      </c>
      <c r="F2722" s="136">
        <v>75</v>
      </c>
      <c r="G2722" s="137">
        <v>0</v>
      </c>
      <c r="H2722" s="142"/>
      <c r="I2722" s="142"/>
      <c r="J2722" s="142"/>
      <c r="K2722" s="142"/>
      <c r="L2722" s="143"/>
      <c r="M2722" s="143"/>
      <c r="N2722" s="143"/>
      <c r="Y2722" s="30">
        <f t="shared" si="42"/>
        <v>75</v>
      </c>
    </row>
    <row r="2723" spans="1:25" x14ac:dyDescent="0.2">
      <c r="A2723" s="134" t="s">
        <v>5459</v>
      </c>
      <c r="B2723" s="135" t="s">
        <v>5460</v>
      </c>
      <c r="C2723" s="136">
        <v>7042.06</v>
      </c>
      <c r="D2723" s="136">
        <v>133.80000000000001</v>
      </c>
      <c r="E2723" s="136">
        <v>0</v>
      </c>
      <c r="F2723" s="136">
        <v>133.80000000000001</v>
      </c>
      <c r="G2723" s="137">
        <v>0</v>
      </c>
      <c r="H2723" s="142"/>
      <c r="I2723" s="142"/>
      <c r="J2723" s="142"/>
      <c r="K2723" s="142"/>
      <c r="L2723" s="143"/>
      <c r="M2723" s="143"/>
      <c r="N2723" s="143"/>
      <c r="Y2723" s="30">
        <f t="shared" si="42"/>
        <v>133.80000000000001</v>
      </c>
    </row>
    <row r="2724" spans="1:25" x14ac:dyDescent="0.2">
      <c r="A2724" s="134" t="s">
        <v>5461</v>
      </c>
      <c r="B2724" s="135" t="s">
        <v>5462</v>
      </c>
      <c r="C2724" s="136">
        <v>118170.62</v>
      </c>
      <c r="D2724" s="136">
        <v>2245.2399999999998</v>
      </c>
      <c r="E2724" s="136">
        <v>0</v>
      </c>
      <c r="F2724" s="136">
        <v>2245.2399999999998</v>
      </c>
      <c r="G2724" s="137">
        <v>0</v>
      </c>
      <c r="H2724" s="142"/>
      <c r="I2724" s="142"/>
      <c r="J2724" s="142"/>
      <c r="K2724" s="142"/>
      <c r="L2724" s="143"/>
      <c r="M2724" s="143"/>
      <c r="N2724" s="143"/>
      <c r="Y2724" s="30">
        <f t="shared" si="42"/>
        <v>2245.2399999999998</v>
      </c>
    </row>
    <row r="2725" spans="1:25" x14ac:dyDescent="0.2">
      <c r="A2725" s="134" t="s">
        <v>5463</v>
      </c>
      <c r="B2725" s="135" t="s">
        <v>5464</v>
      </c>
      <c r="C2725" s="136">
        <v>1730.76</v>
      </c>
      <c r="D2725" s="136">
        <v>32.89</v>
      </c>
      <c r="E2725" s="136">
        <v>0</v>
      </c>
      <c r="F2725" s="136">
        <v>32.89</v>
      </c>
      <c r="G2725" s="137">
        <v>0</v>
      </c>
      <c r="H2725" s="142"/>
      <c r="I2725" s="142"/>
      <c r="J2725" s="142"/>
      <c r="K2725" s="142"/>
      <c r="L2725" s="143"/>
      <c r="M2725" s="143"/>
      <c r="N2725" s="143"/>
      <c r="Y2725" s="30">
        <f t="shared" si="42"/>
        <v>32.89</v>
      </c>
    </row>
    <row r="2726" spans="1:25" x14ac:dyDescent="0.2">
      <c r="A2726" s="134" t="s">
        <v>5465</v>
      </c>
      <c r="B2726" s="135" t="s">
        <v>5466</v>
      </c>
      <c r="C2726" s="136">
        <v>34348.379999999997</v>
      </c>
      <c r="D2726" s="136">
        <v>652.62</v>
      </c>
      <c r="E2726" s="136">
        <v>0</v>
      </c>
      <c r="F2726" s="136">
        <v>652.62</v>
      </c>
      <c r="G2726" s="137">
        <v>0</v>
      </c>
      <c r="H2726" s="142"/>
      <c r="I2726" s="142"/>
      <c r="J2726" s="142"/>
      <c r="K2726" s="142"/>
      <c r="L2726" s="143"/>
      <c r="M2726" s="143"/>
      <c r="N2726" s="143"/>
      <c r="Y2726" s="30">
        <f t="shared" si="42"/>
        <v>652.62</v>
      </c>
    </row>
    <row r="2727" spans="1:25" x14ac:dyDescent="0.2">
      <c r="A2727" s="134" t="s">
        <v>5467</v>
      </c>
      <c r="B2727" s="135" t="s">
        <v>5468</v>
      </c>
      <c r="C2727" s="136">
        <v>79891.78</v>
      </c>
      <c r="D2727" s="136">
        <v>1517.95</v>
      </c>
      <c r="E2727" s="136">
        <v>0</v>
      </c>
      <c r="F2727" s="136">
        <v>1517.95</v>
      </c>
      <c r="G2727" s="137">
        <v>0</v>
      </c>
      <c r="H2727" s="142"/>
      <c r="I2727" s="142"/>
      <c r="J2727" s="142"/>
      <c r="K2727" s="142"/>
      <c r="L2727" s="143"/>
      <c r="M2727" s="143"/>
      <c r="N2727" s="143"/>
      <c r="Y2727" s="30">
        <f t="shared" si="42"/>
        <v>1517.95</v>
      </c>
    </row>
    <row r="2728" spans="1:25" x14ac:dyDescent="0.2">
      <c r="A2728" s="134" t="s">
        <v>5469</v>
      </c>
      <c r="B2728" s="135" t="s">
        <v>5470</v>
      </c>
      <c r="C2728" s="136">
        <v>64326.78</v>
      </c>
      <c r="D2728" s="136">
        <v>1222.21</v>
      </c>
      <c r="E2728" s="136">
        <v>0</v>
      </c>
      <c r="F2728" s="136">
        <v>1222.21</v>
      </c>
      <c r="G2728" s="137">
        <v>0</v>
      </c>
      <c r="H2728" s="142"/>
      <c r="I2728" s="142"/>
      <c r="J2728" s="142"/>
      <c r="K2728" s="142"/>
      <c r="L2728" s="143"/>
      <c r="M2728" s="143"/>
      <c r="N2728" s="143"/>
      <c r="Y2728" s="30">
        <f t="shared" si="42"/>
        <v>1222.21</v>
      </c>
    </row>
    <row r="2729" spans="1:25" x14ac:dyDescent="0.2">
      <c r="A2729" s="134" t="s">
        <v>5471</v>
      </c>
      <c r="B2729" s="135" t="s">
        <v>5472</v>
      </c>
      <c r="C2729" s="136">
        <v>6375.87</v>
      </c>
      <c r="D2729" s="136">
        <v>121.14</v>
      </c>
      <c r="E2729" s="136">
        <v>0</v>
      </c>
      <c r="F2729" s="136">
        <v>121.14</v>
      </c>
      <c r="G2729" s="137">
        <v>0</v>
      </c>
      <c r="H2729" s="142"/>
      <c r="I2729" s="142"/>
      <c r="J2729" s="142"/>
      <c r="K2729" s="142"/>
      <c r="L2729" s="143"/>
      <c r="M2729" s="143"/>
      <c r="N2729" s="143"/>
      <c r="Y2729" s="30">
        <f t="shared" si="42"/>
        <v>121.14</v>
      </c>
    </row>
    <row r="2730" spans="1:25" x14ac:dyDescent="0.2">
      <c r="A2730" s="134" t="s">
        <v>5473</v>
      </c>
      <c r="B2730" s="135" t="s">
        <v>5474</v>
      </c>
      <c r="C2730" s="136">
        <v>24635.86</v>
      </c>
      <c r="D2730" s="136">
        <v>468.08</v>
      </c>
      <c r="E2730" s="136">
        <v>0</v>
      </c>
      <c r="F2730" s="136">
        <v>468.08</v>
      </c>
      <c r="G2730" s="137">
        <v>0</v>
      </c>
      <c r="H2730" s="142"/>
      <c r="I2730" s="142"/>
      <c r="J2730" s="142"/>
      <c r="K2730" s="142"/>
      <c r="L2730" s="143"/>
      <c r="M2730" s="143"/>
      <c r="N2730" s="143"/>
      <c r="Y2730" s="30">
        <f t="shared" si="42"/>
        <v>468.08</v>
      </c>
    </row>
    <row r="2731" spans="1:25" x14ac:dyDescent="0.2">
      <c r="A2731" s="134" t="s">
        <v>5475</v>
      </c>
      <c r="B2731" s="135" t="s">
        <v>5476</v>
      </c>
      <c r="C2731" s="136">
        <v>28077.15</v>
      </c>
      <c r="D2731" s="136">
        <v>533.47</v>
      </c>
      <c r="E2731" s="136">
        <v>0</v>
      </c>
      <c r="F2731" s="136">
        <v>533.47</v>
      </c>
      <c r="G2731" s="137">
        <v>0</v>
      </c>
      <c r="H2731" s="142"/>
      <c r="I2731" s="142"/>
      <c r="J2731" s="142"/>
      <c r="K2731" s="142"/>
      <c r="L2731" s="143"/>
      <c r="M2731" s="143"/>
      <c r="N2731" s="143"/>
      <c r="Y2731" s="30">
        <f t="shared" si="42"/>
        <v>533.47</v>
      </c>
    </row>
    <row r="2732" spans="1:25" x14ac:dyDescent="0.2">
      <c r="A2732" s="134" t="s">
        <v>5477</v>
      </c>
      <c r="B2732" s="135" t="s">
        <v>5478</v>
      </c>
      <c r="C2732" s="136">
        <v>3406.57</v>
      </c>
      <c r="D2732" s="136">
        <v>64.73</v>
      </c>
      <c r="E2732" s="136">
        <v>0</v>
      </c>
      <c r="F2732" s="136">
        <v>64.73</v>
      </c>
      <c r="G2732" s="137">
        <v>0</v>
      </c>
      <c r="H2732" s="142"/>
      <c r="I2732" s="142"/>
      <c r="J2732" s="142"/>
      <c r="K2732" s="142"/>
      <c r="L2732" s="143"/>
      <c r="M2732" s="143"/>
      <c r="N2732" s="143"/>
      <c r="Y2732" s="30">
        <f t="shared" si="42"/>
        <v>64.73</v>
      </c>
    </row>
    <row r="2733" spans="1:25" x14ac:dyDescent="0.2">
      <c r="A2733" s="134" t="s">
        <v>5479</v>
      </c>
      <c r="B2733" s="135" t="s">
        <v>5480</v>
      </c>
      <c r="C2733" s="136">
        <v>237864.9</v>
      </c>
      <c r="D2733" s="136">
        <v>4519.43</v>
      </c>
      <c r="E2733" s="136">
        <v>0</v>
      </c>
      <c r="F2733" s="136">
        <v>4519.43</v>
      </c>
      <c r="G2733" s="137">
        <v>0</v>
      </c>
      <c r="H2733" s="142"/>
      <c r="I2733" s="142"/>
      <c r="J2733" s="142"/>
      <c r="K2733" s="142"/>
      <c r="L2733" s="143"/>
      <c r="M2733" s="143"/>
      <c r="N2733" s="143"/>
      <c r="Y2733" s="30">
        <f t="shared" si="42"/>
        <v>4519.43</v>
      </c>
    </row>
    <row r="2734" spans="1:25" x14ac:dyDescent="0.2">
      <c r="A2734" s="134" t="s">
        <v>5481</v>
      </c>
      <c r="B2734" s="135" t="s">
        <v>5482</v>
      </c>
      <c r="C2734" s="136">
        <v>4430.2299999999996</v>
      </c>
      <c r="D2734" s="136">
        <v>84.18</v>
      </c>
      <c r="E2734" s="136">
        <v>0</v>
      </c>
      <c r="F2734" s="136">
        <v>84.18</v>
      </c>
      <c r="G2734" s="137">
        <v>0</v>
      </c>
      <c r="H2734" s="142"/>
      <c r="I2734" s="142"/>
      <c r="J2734" s="142"/>
      <c r="K2734" s="142"/>
      <c r="L2734" s="143"/>
      <c r="M2734" s="143"/>
      <c r="N2734" s="143"/>
      <c r="Y2734" s="30">
        <f t="shared" si="42"/>
        <v>84.18</v>
      </c>
    </row>
    <row r="2735" spans="1:25" x14ac:dyDescent="0.2">
      <c r="A2735" s="134" t="s">
        <v>5483</v>
      </c>
      <c r="B2735" s="135" t="s">
        <v>5484</v>
      </c>
      <c r="C2735" s="136">
        <v>9399.9</v>
      </c>
      <c r="D2735" s="136">
        <v>178.6</v>
      </c>
      <c r="E2735" s="136">
        <v>0</v>
      </c>
      <c r="F2735" s="136">
        <v>178.6</v>
      </c>
      <c r="G2735" s="137">
        <v>0</v>
      </c>
      <c r="H2735" s="142"/>
      <c r="I2735" s="142"/>
      <c r="J2735" s="142"/>
      <c r="K2735" s="142"/>
      <c r="L2735" s="143"/>
      <c r="M2735" s="143"/>
      <c r="N2735" s="143"/>
      <c r="Y2735" s="30">
        <f t="shared" si="42"/>
        <v>178.6</v>
      </c>
    </row>
    <row r="2736" spans="1:25" x14ac:dyDescent="0.2">
      <c r="A2736" s="134" t="s">
        <v>5485</v>
      </c>
      <c r="B2736" s="135" t="s">
        <v>5486</v>
      </c>
      <c r="C2736" s="136">
        <v>8451.2900000000009</v>
      </c>
      <c r="D2736" s="136">
        <v>160.58000000000001</v>
      </c>
      <c r="E2736" s="136">
        <v>67.22</v>
      </c>
      <c r="F2736" s="136">
        <v>93.36</v>
      </c>
      <c r="G2736" s="137">
        <v>0</v>
      </c>
      <c r="H2736" s="142"/>
      <c r="I2736" s="142"/>
      <c r="J2736" s="142"/>
      <c r="K2736" s="142"/>
      <c r="L2736" s="143"/>
      <c r="M2736" s="143"/>
      <c r="N2736" s="143"/>
      <c r="Y2736" s="30">
        <f t="shared" si="42"/>
        <v>93.36</v>
      </c>
    </row>
    <row r="2737" spans="1:25" x14ac:dyDescent="0.2">
      <c r="A2737" s="134" t="s">
        <v>5487</v>
      </c>
      <c r="B2737" s="135" t="s">
        <v>5488</v>
      </c>
      <c r="C2737" s="136">
        <v>409930.98</v>
      </c>
      <c r="D2737" s="136">
        <v>7788.69</v>
      </c>
      <c r="E2737" s="136">
        <v>0</v>
      </c>
      <c r="F2737" s="136">
        <v>7788.69</v>
      </c>
      <c r="G2737" s="137">
        <v>0</v>
      </c>
      <c r="H2737" s="142"/>
      <c r="I2737" s="142"/>
      <c r="J2737" s="142"/>
      <c r="K2737" s="142"/>
      <c r="L2737" s="143"/>
      <c r="M2737" s="143"/>
      <c r="N2737" s="143"/>
      <c r="Y2737" s="30">
        <f t="shared" si="42"/>
        <v>7788.69</v>
      </c>
    </row>
    <row r="2738" spans="1:25" x14ac:dyDescent="0.2">
      <c r="A2738" s="134" t="s">
        <v>5489</v>
      </c>
      <c r="B2738" s="135" t="s">
        <v>5490</v>
      </c>
      <c r="C2738" s="136">
        <v>3820.92</v>
      </c>
      <c r="D2738" s="136">
        <v>72.599999999999994</v>
      </c>
      <c r="E2738" s="136">
        <v>0</v>
      </c>
      <c r="F2738" s="136">
        <v>72.599999999999994</v>
      </c>
      <c r="G2738" s="137">
        <v>0</v>
      </c>
      <c r="H2738" s="142"/>
      <c r="I2738" s="142"/>
      <c r="J2738" s="142"/>
      <c r="K2738" s="142"/>
      <c r="L2738" s="143"/>
      <c r="M2738" s="143"/>
      <c r="N2738" s="143"/>
      <c r="Y2738" s="30">
        <f t="shared" si="42"/>
        <v>72.599999999999994</v>
      </c>
    </row>
    <row r="2739" spans="1:25" x14ac:dyDescent="0.2">
      <c r="A2739" s="134" t="s">
        <v>5491</v>
      </c>
      <c r="B2739" s="135" t="s">
        <v>5492</v>
      </c>
      <c r="C2739" s="136">
        <v>66228.42</v>
      </c>
      <c r="D2739" s="136">
        <v>1258.3399999999999</v>
      </c>
      <c r="E2739" s="136">
        <v>0</v>
      </c>
      <c r="F2739" s="136">
        <v>1258.3399999999999</v>
      </c>
      <c r="G2739" s="137">
        <v>0</v>
      </c>
      <c r="H2739" s="142"/>
      <c r="I2739" s="142"/>
      <c r="J2739" s="142"/>
      <c r="K2739" s="142"/>
      <c r="L2739" s="143"/>
      <c r="M2739" s="143"/>
      <c r="N2739" s="143"/>
      <c r="Y2739" s="30">
        <f t="shared" si="42"/>
        <v>1258.3399999999999</v>
      </c>
    </row>
    <row r="2740" spans="1:25" x14ac:dyDescent="0.2">
      <c r="A2740" s="134" t="s">
        <v>5493</v>
      </c>
      <c r="B2740" s="135" t="s">
        <v>5494</v>
      </c>
      <c r="C2740" s="136">
        <v>22831.8</v>
      </c>
      <c r="D2740" s="136">
        <v>433.81</v>
      </c>
      <c r="E2740" s="136">
        <v>0</v>
      </c>
      <c r="F2740" s="136">
        <v>433.81</v>
      </c>
      <c r="G2740" s="137">
        <v>0</v>
      </c>
      <c r="H2740" s="142"/>
      <c r="I2740" s="142"/>
      <c r="J2740" s="142"/>
      <c r="K2740" s="142"/>
      <c r="L2740" s="143"/>
      <c r="M2740" s="143"/>
      <c r="N2740" s="143"/>
      <c r="Y2740" s="30">
        <f t="shared" si="42"/>
        <v>433.81</v>
      </c>
    </row>
    <row r="2741" spans="1:25" x14ac:dyDescent="0.2">
      <c r="A2741" s="134" t="s">
        <v>5495</v>
      </c>
      <c r="B2741" s="135" t="s">
        <v>5496</v>
      </c>
      <c r="C2741" s="136">
        <v>349860.15</v>
      </c>
      <c r="D2741" s="136">
        <v>6647.34</v>
      </c>
      <c r="E2741" s="136">
        <v>0</v>
      </c>
      <c r="F2741" s="136">
        <v>6647.34</v>
      </c>
      <c r="G2741" s="137">
        <v>0</v>
      </c>
      <c r="H2741" s="142"/>
      <c r="I2741" s="142"/>
      <c r="J2741" s="142"/>
      <c r="K2741" s="142"/>
      <c r="L2741" s="143"/>
      <c r="M2741" s="143"/>
      <c r="N2741" s="143"/>
      <c r="Y2741" s="30">
        <f t="shared" si="42"/>
        <v>6647.34</v>
      </c>
    </row>
    <row r="2742" spans="1:25" x14ac:dyDescent="0.2">
      <c r="A2742" s="134" t="s">
        <v>5497</v>
      </c>
      <c r="B2742" s="135" t="s">
        <v>5498</v>
      </c>
      <c r="C2742" s="136">
        <v>76250.31</v>
      </c>
      <c r="D2742" s="136">
        <v>1448.76</v>
      </c>
      <c r="E2742" s="136">
        <v>0</v>
      </c>
      <c r="F2742" s="136">
        <v>1448.76</v>
      </c>
      <c r="G2742" s="137">
        <v>0</v>
      </c>
      <c r="H2742" s="142"/>
      <c r="I2742" s="142"/>
      <c r="J2742" s="142"/>
      <c r="K2742" s="142"/>
      <c r="L2742" s="143"/>
      <c r="M2742" s="143"/>
      <c r="N2742" s="143"/>
      <c r="Y2742" s="30">
        <f t="shared" si="42"/>
        <v>1448.76</v>
      </c>
    </row>
    <row r="2743" spans="1:25" x14ac:dyDescent="0.2">
      <c r="A2743" s="134" t="s">
        <v>5499</v>
      </c>
      <c r="B2743" s="135" t="s">
        <v>5500</v>
      </c>
      <c r="C2743" s="136">
        <v>36002.639999999999</v>
      </c>
      <c r="D2743" s="136">
        <v>684.05</v>
      </c>
      <c r="E2743" s="136">
        <v>0</v>
      </c>
      <c r="F2743" s="136">
        <v>684.05</v>
      </c>
      <c r="G2743" s="137">
        <v>0</v>
      </c>
      <c r="H2743" s="142"/>
      <c r="I2743" s="142"/>
      <c r="J2743" s="142"/>
      <c r="K2743" s="142"/>
      <c r="L2743" s="143"/>
      <c r="M2743" s="143"/>
      <c r="N2743" s="143"/>
      <c r="Y2743" s="30">
        <f t="shared" si="42"/>
        <v>684.05</v>
      </c>
    </row>
    <row r="2744" spans="1:25" x14ac:dyDescent="0.2">
      <c r="A2744" s="134" t="s">
        <v>5501</v>
      </c>
      <c r="B2744" s="135" t="s">
        <v>5502</v>
      </c>
      <c r="C2744" s="136">
        <v>41721.980000000003</v>
      </c>
      <c r="D2744" s="136">
        <v>792.72</v>
      </c>
      <c r="E2744" s="136">
        <v>0</v>
      </c>
      <c r="F2744" s="136">
        <v>792.72</v>
      </c>
      <c r="G2744" s="137">
        <v>0</v>
      </c>
      <c r="H2744" s="142"/>
      <c r="I2744" s="142"/>
      <c r="J2744" s="142"/>
      <c r="K2744" s="142"/>
      <c r="L2744" s="143"/>
      <c r="M2744" s="143"/>
      <c r="N2744" s="143"/>
      <c r="Y2744" s="30">
        <f t="shared" si="42"/>
        <v>792.72</v>
      </c>
    </row>
    <row r="2745" spans="1:25" x14ac:dyDescent="0.2">
      <c r="A2745" s="134" t="s">
        <v>5503</v>
      </c>
      <c r="B2745" s="135" t="s">
        <v>5504</v>
      </c>
      <c r="C2745" s="136">
        <v>48948.53</v>
      </c>
      <c r="D2745" s="136">
        <v>930.02</v>
      </c>
      <c r="E2745" s="136">
        <v>0</v>
      </c>
      <c r="F2745" s="136">
        <v>930.02</v>
      </c>
      <c r="G2745" s="137">
        <v>0</v>
      </c>
      <c r="H2745" s="142"/>
      <c r="I2745" s="142"/>
      <c r="J2745" s="142"/>
      <c r="K2745" s="142"/>
      <c r="L2745" s="143"/>
      <c r="M2745" s="143"/>
      <c r="N2745" s="143"/>
      <c r="Y2745" s="30">
        <f t="shared" si="42"/>
        <v>930.02</v>
      </c>
    </row>
    <row r="2746" spans="1:25" x14ac:dyDescent="0.2">
      <c r="A2746" s="134" t="s">
        <v>5505</v>
      </c>
      <c r="B2746" s="135" t="s">
        <v>5506</v>
      </c>
      <c r="C2746" s="136">
        <v>905790.19</v>
      </c>
      <c r="D2746" s="136">
        <v>17210.009999999998</v>
      </c>
      <c r="E2746" s="136">
        <v>0</v>
      </c>
      <c r="F2746" s="136">
        <v>17210.009999999998</v>
      </c>
      <c r="G2746" s="137">
        <v>0</v>
      </c>
      <c r="H2746" s="142"/>
      <c r="I2746" s="142"/>
      <c r="J2746" s="142"/>
      <c r="K2746" s="142"/>
      <c r="L2746" s="143"/>
      <c r="M2746" s="143"/>
      <c r="N2746" s="143"/>
      <c r="Y2746" s="30">
        <f t="shared" si="42"/>
        <v>17210.009999999998</v>
      </c>
    </row>
    <row r="2747" spans="1:25" x14ac:dyDescent="0.2">
      <c r="A2747" s="134" t="s">
        <v>5507</v>
      </c>
      <c r="B2747" s="135" t="s">
        <v>5508</v>
      </c>
      <c r="C2747" s="136">
        <v>10048.39</v>
      </c>
      <c r="D2747" s="136">
        <v>190.92</v>
      </c>
      <c r="E2747" s="136">
        <v>0</v>
      </c>
      <c r="F2747" s="136">
        <v>190.92</v>
      </c>
      <c r="G2747" s="137">
        <v>0</v>
      </c>
      <c r="H2747" s="142"/>
      <c r="I2747" s="142"/>
      <c r="J2747" s="142"/>
      <c r="K2747" s="142"/>
      <c r="L2747" s="143"/>
      <c r="M2747" s="143"/>
      <c r="N2747" s="143"/>
      <c r="Y2747" s="30">
        <f t="shared" si="42"/>
        <v>190.92</v>
      </c>
    </row>
    <row r="2748" spans="1:25" x14ac:dyDescent="0.2">
      <c r="A2748" s="134" t="s">
        <v>5509</v>
      </c>
      <c r="B2748" s="135" t="s">
        <v>5510</v>
      </c>
      <c r="C2748" s="136">
        <v>15249.95</v>
      </c>
      <c r="D2748" s="136">
        <v>289.75</v>
      </c>
      <c r="E2748" s="136">
        <v>0</v>
      </c>
      <c r="F2748" s="136">
        <v>289.75</v>
      </c>
      <c r="G2748" s="137">
        <v>0</v>
      </c>
      <c r="H2748" s="142"/>
      <c r="I2748" s="142"/>
      <c r="J2748" s="142"/>
      <c r="K2748" s="142"/>
      <c r="L2748" s="143"/>
      <c r="M2748" s="143"/>
      <c r="N2748" s="143"/>
      <c r="Y2748" s="30">
        <f t="shared" si="42"/>
        <v>289.75</v>
      </c>
    </row>
    <row r="2749" spans="1:25" x14ac:dyDescent="0.2">
      <c r="A2749" s="134" t="s">
        <v>5511</v>
      </c>
      <c r="B2749" s="135" t="s">
        <v>5512</v>
      </c>
      <c r="C2749" s="136">
        <v>45899.61</v>
      </c>
      <c r="D2749" s="136">
        <v>872.09</v>
      </c>
      <c r="E2749" s="136">
        <v>872.09</v>
      </c>
      <c r="F2749" s="136">
        <v>0</v>
      </c>
      <c r="G2749" s="137">
        <v>83.03</v>
      </c>
      <c r="H2749" s="142"/>
      <c r="I2749" s="142"/>
      <c r="J2749" s="142"/>
      <c r="K2749" s="142"/>
      <c r="L2749" s="143"/>
      <c r="M2749" s="143"/>
      <c r="N2749" s="143"/>
      <c r="Y2749" s="30">
        <f t="shared" si="42"/>
        <v>0</v>
      </c>
    </row>
    <row r="2750" spans="1:25" x14ac:dyDescent="0.2">
      <c r="A2750" s="134" t="s">
        <v>5513</v>
      </c>
      <c r="B2750" s="135" t="s">
        <v>5514</v>
      </c>
      <c r="C2750" s="136">
        <v>457734.43</v>
      </c>
      <c r="D2750" s="136">
        <v>8696.9599999999991</v>
      </c>
      <c r="E2750" s="136">
        <v>0</v>
      </c>
      <c r="F2750" s="136">
        <v>8696.9599999999991</v>
      </c>
      <c r="G2750" s="137">
        <v>0</v>
      </c>
      <c r="H2750" s="142"/>
      <c r="I2750" s="142"/>
      <c r="J2750" s="142"/>
      <c r="K2750" s="142"/>
      <c r="L2750" s="143"/>
      <c r="M2750" s="143"/>
      <c r="N2750" s="143"/>
      <c r="Y2750" s="30">
        <f t="shared" si="42"/>
        <v>8696.9599999999991</v>
      </c>
    </row>
    <row r="2751" spans="1:25" x14ac:dyDescent="0.2">
      <c r="A2751" s="134" t="s">
        <v>5515</v>
      </c>
      <c r="B2751" s="135" t="s">
        <v>5516</v>
      </c>
      <c r="C2751" s="136">
        <v>13095.62</v>
      </c>
      <c r="D2751" s="136">
        <v>248.82</v>
      </c>
      <c r="E2751" s="136">
        <v>0</v>
      </c>
      <c r="F2751" s="136">
        <v>248.82</v>
      </c>
      <c r="G2751" s="137">
        <v>0</v>
      </c>
      <c r="H2751" s="142"/>
      <c r="I2751" s="142"/>
      <c r="J2751" s="142"/>
      <c r="K2751" s="142"/>
      <c r="L2751" s="143"/>
      <c r="M2751" s="143"/>
      <c r="N2751" s="143"/>
      <c r="Y2751" s="30">
        <f t="shared" si="42"/>
        <v>248.82</v>
      </c>
    </row>
    <row r="2752" spans="1:25" x14ac:dyDescent="0.2">
      <c r="A2752" s="134" t="s">
        <v>5517</v>
      </c>
      <c r="B2752" s="135" t="s">
        <v>5518</v>
      </c>
      <c r="C2752" s="136">
        <v>90694.49</v>
      </c>
      <c r="D2752" s="136">
        <v>1723.2</v>
      </c>
      <c r="E2752" s="136">
        <v>0</v>
      </c>
      <c r="F2752" s="136">
        <v>1723.2</v>
      </c>
      <c r="G2752" s="137">
        <v>0</v>
      </c>
      <c r="H2752" s="142"/>
      <c r="I2752" s="142"/>
      <c r="J2752" s="142"/>
      <c r="K2752" s="142"/>
      <c r="L2752" s="143"/>
      <c r="M2752" s="143"/>
      <c r="N2752" s="143"/>
      <c r="Y2752" s="30">
        <f t="shared" si="42"/>
        <v>1723.2</v>
      </c>
    </row>
    <row r="2753" spans="1:25" x14ac:dyDescent="0.2">
      <c r="A2753" s="134" t="s">
        <v>5519</v>
      </c>
      <c r="B2753" s="135" t="s">
        <v>5520</v>
      </c>
      <c r="C2753" s="136">
        <v>21904.95</v>
      </c>
      <c r="D2753" s="136">
        <v>416.2</v>
      </c>
      <c r="E2753" s="136">
        <v>0</v>
      </c>
      <c r="F2753" s="136">
        <v>416.2</v>
      </c>
      <c r="G2753" s="137">
        <v>0</v>
      </c>
      <c r="H2753" s="142"/>
      <c r="I2753" s="142"/>
      <c r="J2753" s="142"/>
      <c r="K2753" s="142"/>
      <c r="L2753" s="143"/>
      <c r="M2753" s="143"/>
      <c r="N2753" s="143"/>
      <c r="Y2753" s="30">
        <f t="shared" si="42"/>
        <v>416.2</v>
      </c>
    </row>
    <row r="2754" spans="1:25" x14ac:dyDescent="0.2">
      <c r="A2754" s="134" t="s">
        <v>5521</v>
      </c>
      <c r="B2754" s="135" t="s">
        <v>5522</v>
      </c>
      <c r="C2754" s="136">
        <v>195950.07</v>
      </c>
      <c r="D2754" s="136">
        <v>3723.05</v>
      </c>
      <c r="E2754" s="136">
        <v>0</v>
      </c>
      <c r="F2754" s="136">
        <v>3723.05</v>
      </c>
      <c r="G2754" s="137">
        <v>0</v>
      </c>
      <c r="H2754" s="142"/>
      <c r="I2754" s="142"/>
      <c r="J2754" s="142"/>
      <c r="K2754" s="142"/>
      <c r="L2754" s="143"/>
      <c r="M2754" s="143"/>
      <c r="N2754" s="143"/>
      <c r="Y2754" s="30">
        <f t="shared" si="42"/>
        <v>3723.05</v>
      </c>
    </row>
    <row r="2755" spans="1:25" x14ac:dyDescent="0.2">
      <c r="A2755" s="134" t="s">
        <v>5523</v>
      </c>
      <c r="B2755" s="135" t="s">
        <v>5524</v>
      </c>
      <c r="C2755" s="136">
        <v>61142.07</v>
      </c>
      <c r="D2755" s="136">
        <v>1161.7</v>
      </c>
      <c r="E2755" s="136">
        <v>0</v>
      </c>
      <c r="F2755" s="136">
        <v>1161.7</v>
      </c>
      <c r="G2755" s="137">
        <v>0</v>
      </c>
      <c r="H2755" s="142"/>
      <c r="I2755" s="142"/>
      <c r="J2755" s="142"/>
      <c r="K2755" s="142"/>
      <c r="L2755" s="143"/>
      <c r="M2755" s="143"/>
      <c r="N2755" s="143"/>
      <c r="Y2755" s="30">
        <f t="shared" si="42"/>
        <v>1161.7</v>
      </c>
    </row>
    <row r="2756" spans="1:25" x14ac:dyDescent="0.2">
      <c r="A2756" s="134" t="s">
        <v>5525</v>
      </c>
      <c r="B2756" s="135" t="s">
        <v>5526</v>
      </c>
      <c r="C2756" s="136">
        <v>9127.51</v>
      </c>
      <c r="D2756" s="136">
        <v>173.42</v>
      </c>
      <c r="E2756" s="136">
        <v>0</v>
      </c>
      <c r="F2756" s="136">
        <v>173.42</v>
      </c>
      <c r="G2756" s="137">
        <v>0</v>
      </c>
      <c r="H2756" s="142"/>
      <c r="I2756" s="142"/>
      <c r="J2756" s="142"/>
      <c r="K2756" s="142"/>
      <c r="L2756" s="143"/>
      <c r="M2756" s="143"/>
      <c r="N2756" s="143"/>
      <c r="Y2756" s="30">
        <f t="shared" si="42"/>
        <v>173.42</v>
      </c>
    </row>
    <row r="2757" spans="1:25" x14ac:dyDescent="0.2">
      <c r="A2757" s="134" t="s">
        <v>5527</v>
      </c>
      <c r="B2757" s="135" t="s">
        <v>5528</v>
      </c>
      <c r="C2757" s="136">
        <v>18974.04</v>
      </c>
      <c r="D2757" s="136">
        <v>360.51</v>
      </c>
      <c r="E2757" s="136">
        <v>0</v>
      </c>
      <c r="F2757" s="136">
        <v>360.51</v>
      </c>
      <c r="G2757" s="137">
        <v>0</v>
      </c>
      <c r="H2757" s="142"/>
      <c r="I2757" s="142"/>
      <c r="J2757" s="142"/>
      <c r="K2757" s="142"/>
      <c r="L2757" s="143"/>
      <c r="M2757" s="143"/>
      <c r="N2757" s="143"/>
      <c r="Y2757" s="30">
        <f t="shared" si="42"/>
        <v>360.51</v>
      </c>
    </row>
    <row r="2758" spans="1:25" x14ac:dyDescent="0.2">
      <c r="A2758" s="134" t="s">
        <v>5529</v>
      </c>
      <c r="B2758" s="135" t="s">
        <v>5530</v>
      </c>
      <c r="C2758" s="136">
        <v>271997.14</v>
      </c>
      <c r="D2758" s="136">
        <v>5167.95</v>
      </c>
      <c r="E2758" s="136">
        <v>0</v>
      </c>
      <c r="F2758" s="136">
        <v>5167.95</v>
      </c>
      <c r="G2758" s="137">
        <v>0</v>
      </c>
      <c r="H2758" s="142"/>
      <c r="I2758" s="142"/>
      <c r="J2758" s="142"/>
      <c r="K2758" s="142"/>
      <c r="L2758" s="143"/>
      <c r="M2758" s="143"/>
      <c r="N2758" s="143"/>
      <c r="Y2758" s="30">
        <f t="shared" si="42"/>
        <v>5167.95</v>
      </c>
    </row>
    <row r="2759" spans="1:25" x14ac:dyDescent="0.2">
      <c r="A2759" s="134" t="s">
        <v>5531</v>
      </c>
      <c r="B2759" s="135" t="s">
        <v>5532</v>
      </c>
      <c r="C2759" s="136">
        <v>6194.12</v>
      </c>
      <c r="D2759" s="136">
        <v>117.69</v>
      </c>
      <c r="E2759" s="136">
        <v>0</v>
      </c>
      <c r="F2759" s="136">
        <v>117.69</v>
      </c>
      <c r="G2759" s="137">
        <v>0</v>
      </c>
      <c r="H2759" s="142"/>
      <c r="I2759" s="142"/>
      <c r="J2759" s="142"/>
      <c r="K2759" s="142"/>
      <c r="L2759" s="143"/>
      <c r="M2759" s="143"/>
      <c r="N2759" s="143"/>
      <c r="Y2759" s="30">
        <f t="shared" si="42"/>
        <v>117.69</v>
      </c>
    </row>
    <row r="2760" spans="1:25" x14ac:dyDescent="0.2">
      <c r="A2760" s="134" t="s">
        <v>5533</v>
      </c>
      <c r="B2760" s="135" t="s">
        <v>5534</v>
      </c>
      <c r="C2760" s="136">
        <v>64399.79</v>
      </c>
      <c r="D2760" s="136">
        <v>1223.5999999999999</v>
      </c>
      <c r="E2760" s="136">
        <v>0</v>
      </c>
      <c r="F2760" s="136">
        <v>1223.5999999999999</v>
      </c>
      <c r="G2760" s="137">
        <v>0</v>
      </c>
      <c r="H2760" s="142"/>
      <c r="I2760" s="142"/>
      <c r="J2760" s="142"/>
      <c r="K2760" s="142"/>
      <c r="L2760" s="143"/>
      <c r="M2760" s="143"/>
      <c r="N2760" s="143"/>
      <c r="Y2760" s="30">
        <f t="shared" si="42"/>
        <v>1223.5999999999999</v>
      </c>
    </row>
    <row r="2761" spans="1:25" x14ac:dyDescent="0.2">
      <c r="A2761" s="134" t="s">
        <v>5535</v>
      </c>
      <c r="B2761" s="135" t="s">
        <v>5536</v>
      </c>
      <c r="C2761" s="136">
        <v>183442.95</v>
      </c>
      <c r="D2761" s="136">
        <v>3485.42</v>
      </c>
      <c r="E2761" s="136">
        <v>0</v>
      </c>
      <c r="F2761" s="136">
        <v>3485.42</v>
      </c>
      <c r="G2761" s="137">
        <v>0</v>
      </c>
      <c r="H2761" s="142"/>
      <c r="I2761" s="142"/>
      <c r="J2761" s="142"/>
      <c r="K2761" s="142"/>
      <c r="L2761" s="143"/>
      <c r="M2761" s="143"/>
      <c r="N2761" s="143"/>
      <c r="Y2761" s="30">
        <f t="shared" si="42"/>
        <v>3485.42</v>
      </c>
    </row>
    <row r="2762" spans="1:25" x14ac:dyDescent="0.2">
      <c r="A2762" s="134" t="s">
        <v>5537</v>
      </c>
      <c r="B2762" s="135" t="s">
        <v>5538</v>
      </c>
      <c r="C2762" s="136">
        <v>25960.19</v>
      </c>
      <c r="D2762" s="136">
        <v>493.24</v>
      </c>
      <c r="E2762" s="136">
        <v>0</v>
      </c>
      <c r="F2762" s="136">
        <v>493.24</v>
      </c>
      <c r="G2762" s="137">
        <v>0</v>
      </c>
      <c r="H2762" s="142"/>
      <c r="I2762" s="142"/>
      <c r="J2762" s="142"/>
      <c r="K2762" s="142"/>
      <c r="L2762" s="143"/>
      <c r="M2762" s="143"/>
      <c r="N2762" s="143"/>
      <c r="Y2762" s="30">
        <f t="shared" si="42"/>
        <v>493.24</v>
      </c>
    </row>
    <row r="2763" spans="1:25" x14ac:dyDescent="0.2">
      <c r="A2763" s="134" t="s">
        <v>5539</v>
      </c>
      <c r="B2763" s="135" t="s">
        <v>5540</v>
      </c>
      <c r="C2763" s="136">
        <v>745.19</v>
      </c>
      <c r="D2763" s="136">
        <v>14.16</v>
      </c>
      <c r="E2763" s="136">
        <v>14.16</v>
      </c>
      <c r="F2763" s="136">
        <v>0</v>
      </c>
      <c r="G2763" s="137">
        <v>31.57</v>
      </c>
      <c r="H2763" s="142"/>
      <c r="I2763" s="142"/>
      <c r="J2763" s="142"/>
      <c r="K2763" s="142"/>
      <c r="L2763" s="143"/>
      <c r="M2763" s="143"/>
      <c r="N2763" s="143"/>
      <c r="Y2763" s="30">
        <f t="shared" si="42"/>
        <v>0</v>
      </c>
    </row>
    <row r="2764" spans="1:25" x14ac:dyDescent="0.2">
      <c r="A2764" s="134" t="s">
        <v>5541</v>
      </c>
      <c r="B2764" s="135" t="s">
        <v>5542</v>
      </c>
      <c r="C2764" s="136">
        <v>41366.57</v>
      </c>
      <c r="D2764" s="136">
        <v>785.97</v>
      </c>
      <c r="E2764" s="136">
        <v>0</v>
      </c>
      <c r="F2764" s="136">
        <v>785.97</v>
      </c>
      <c r="G2764" s="137">
        <v>0</v>
      </c>
      <c r="H2764" s="142"/>
      <c r="I2764" s="142"/>
      <c r="J2764" s="142"/>
      <c r="K2764" s="142"/>
      <c r="L2764" s="143"/>
      <c r="M2764" s="143"/>
      <c r="N2764" s="143"/>
      <c r="Y2764" s="30">
        <f t="shared" si="42"/>
        <v>785.97</v>
      </c>
    </row>
    <row r="2765" spans="1:25" x14ac:dyDescent="0.2">
      <c r="A2765" s="134" t="s">
        <v>5543</v>
      </c>
      <c r="B2765" s="135" t="s">
        <v>5544</v>
      </c>
      <c r="C2765" s="136">
        <v>12092.84</v>
      </c>
      <c r="D2765" s="136">
        <v>229.77</v>
      </c>
      <c r="E2765" s="136">
        <v>0</v>
      </c>
      <c r="F2765" s="136">
        <v>229.77</v>
      </c>
      <c r="G2765" s="137">
        <v>0</v>
      </c>
      <c r="H2765" s="142"/>
      <c r="I2765" s="142"/>
      <c r="J2765" s="142"/>
      <c r="K2765" s="142"/>
      <c r="L2765" s="143"/>
      <c r="M2765" s="143"/>
      <c r="N2765" s="143"/>
      <c r="Y2765" s="30">
        <f t="shared" si="42"/>
        <v>229.77</v>
      </c>
    </row>
    <row r="2766" spans="1:25" x14ac:dyDescent="0.2">
      <c r="A2766" s="134" t="s">
        <v>5545</v>
      </c>
      <c r="B2766" s="135" t="s">
        <v>5546</v>
      </c>
      <c r="C2766" s="136">
        <v>29619.040000000001</v>
      </c>
      <c r="D2766" s="136">
        <v>562.76</v>
      </c>
      <c r="E2766" s="136">
        <v>0</v>
      </c>
      <c r="F2766" s="136">
        <v>562.76</v>
      </c>
      <c r="G2766" s="137">
        <v>0</v>
      </c>
      <c r="H2766" s="142"/>
      <c r="I2766" s="142"/>
      <c r="J2766" s="142"/>
      <c r="K2766" s="142"/>
      <c r="L2766" s="143"/>
      <c r="M2766" s="143"/>
      <c r="N2766" s="143"/>
      <c r="Y2766" s="30">
        <f t="shared" si="42"/>
        <v>562.76</v>
      </c>
    </row>
    <row r="2767" spans="1:25" x14ac:dyDescent="0.2">
      <c r="A2767" s="134" t="s">
        <v>5547</v>
      </c>
      <c r="B2767" s="135" t="s">
        <v>5548</v>
      </c>
      <c r="C2767" s="136">
        <v>114580.56</v>
      </c>
      <c r="D2767" s="136">
        <v>2177.0300000000002</v>
      </c>
      <c r="E2767" s="136">
        <v>0</v>
      </c>
      <c r="F2767" s="136">
        <v>2177.0300000000002</v>
      </c>
      <c r="G2767" s="137">
        <v>0</v>
      </c>
      <c r="H2767" s="142"/>
      <c r="I2767" s="142"/>
      <c r="J2767" s="142"/>
      <c r="K2767" s="142"/>
      <c r="L2767" s="143"/>
      <c r="M2767" s="143"/>
      <c r="N2767" s="143"/>
      <c r="Y2767" s="30">
        <f t="shared" ref="Y2767:Y2830" si="43">W2767+R2767+M2767+F2767</f>
        <v>2177.0300000000002</v>
      </c>
    </row>
    <row r="2768" spans="1:25" x14ac:dyDescent="0.2">
      <c r="A2768" s="134" t="s">
        <v>5549</v>
      </c>
      <c r="B2768" s="135" t="s">
        <v>5550</v>
      </c>
      <c r="C2768" s="136">
        <v>58706.58</v>
      </c>
      <c r="D2768" s="136">
        <v>1115.43</v>
      </c>
      <c r="E2768" s="136">
        <v>0</v>
      </c>
      <c r="F2768" s="136">
        <v>1115.43</v>
      </c>
      <c r="G2768" s="137">
        <v>0</v>
      </c>
      <c r="H2768" s="142"/>
      <c r="I2768" s="142"/>
      <c r="J2768" s="142"/>
      <c r="K2768" s="142"/>
      <c r="L2768" s="143"/>
      <c r="M2768" s="143"/>
      <c r="N2768" s="143"/>
      <c r="Y2768" s="30">
        <f t="shared" si="43"/>
        <v>1115.43</v>
      </c>
    </row>
    <row r="2769" spans="1:25" x14ac:dyDescent="0.2">
      <c r="A2769" s="134" t="s">
        <v>5551</v>
      </c>
      <c r="B2769" s="135" t="s">
        <v>5552</v>
      </c>
      <c r="C2769" s="136">
        <v>10264.030000000001</v>
      </c>
      <c r="D2769" s="136">
        <v>195.02</v>
      </c>
      <c r="E2769" s="136">
        <v>0</v>
      </c>
      <c r="F2769" s="136">
        <v>195.02</v>
      </c>
      <c r="G2769" s="137">
        <v>0</v>
      </c>
      <c r="H2769" s="142"/>
      <c r="I2769" s="142"/>
      <c r="J2769" s="142"/>
      <c r="K2769" s="142"/>
      <c r="L2769" s="143"/>
      <c r="M2769" s="143"/>
      <c r="N2769" s="143"/>
      <c r="Y2769" s="30">
        <f t="shared" si="43"/>
        <v>195.02</v>
      </c>
    </row>
    <row r="2770" spans="1:25" x14ac:dyDescent="0.2">
      <c r="A2770" s="134" t="s">
        <v>5553</v>
      </c>
      <c r="B2770" s="135" t="s">
        <v>5554</v>
      </c>
      <c r="C2770" s="136">
        <v>14147.9</v>
      </c>
      <c r="D2770" s="136">
        <v>268.81</v>
      </c>
      <c r="E2770" s="136">
        <v>0</v>
      </c>
      <c r="F2770" s="136">
        <v>268.81</v>
      </c>
      <c r="G2770" s="137">
        <v>0</v>
      </c>
      <c r="H2770" s="142"/>
      <c r="I2770" s="142"/>
      <c r="J2770" s="142"/>
      <c r="K2770" s="142"/>
      <c r="L2770" s="143"/>
      <c r="M2770" s="143"/>
      <c r="N2770" s="143"/>
      <c r="Y2770" s="30">
        <f t="shared" si="43"/>
        <v>268.81</v>
      </c>
    </row>
    <row r="2771" spans="1:25" x14ac:dyDescent="0.2">
      <c r="A2771" s="134" t="s">
        <v>5555</v>
      </c>
      <c r="B2771" s="135" t="s">
        <v>5556</v>
      </c>
      <c r="C2771" s="136">
        <v>32765.65</v>
      </c>
      <c r="D2771" s="136">
        <v>622.54999999999995</v>
      </c>
      <c r="E2771" s="136">
        <v>0</v>
      </c>
      <c r="F2771" s="136">
        <v>622.54999999999995</v>
      </c>
      <c r="G2771" s="137">
        <v>0</v>
      </c>
      <c r="H2771" s="142"/>
      <c r="I2771" s="142"/>
      <c r="J2771" s="142"/>
      <c r="K2771" s="142"/>
      <c r="L2771" s="143"/>
      <c r="M2771" s="143"/>
      <c r="N2771" s="143"/>
      <c r="Y2771" s="30">
        <f t="shared" si="43"/>
        <v>622.54999999999995</v>
      </c>
    </row>
    <row r="2772" spans="1:25" x14ac:dyDescent="0.2">
      <c r="A2772" s="134" t="s">
        <v>5557</v>
      </c>
      <c r="B2772" s="135" t="s">
        <v>5558</v>
      </c>
      <c r="C2772" s="136">
        <v>403963.89</v>
      </c>
      <c r="D2772" s="136">
        <v>7675.32</v>
      </c>
      <c r="E2772" s="136">
        <v>0</v>
      </c>
      <c r="F2772" s="136">
        <v>7675.32</v>
      </c>
      <c r="G2772" s="137">
        <v>0</v>
      </c>
      <c r="H2772" s="142"/>
      <c r="I2772" s="142"/>
      <c r="J2772" s="142"/>
      <c r="K2772" s="142"/>
      <c r="L2772" s="143"/>
      <c r="M2772" s="143"/>
      <c r="N2772" s="143"/>
      <c r="Y2772" s="30">
        <f t="shared" si="43"/>
        <v>7675.32</v>
      </c>
    </row>
    <row r="2773" spans="1:25" x14ac:dyDescent="0.2">
      <c r="A2773" s="134" t="s">
        <v>5559</v>
      </c>
      <c r="B2773" s="135" t="s">
        <v>5560</v>
      </c>
      <c r="C2773" s="136">
        <v>6415.55</v>
      </c>
      <c r="D2773" s="136">
        <v>121.9</v>
      </c>
      <c r="E2773" s="136">
        <v>0</v>
      </c>
      <c r="F2773" s="136">
        <v>121.9</v>
      </c>
      <c r="G2773" s="137">
        <v>0</v>
      </c>
      <c r="H2773" s="142"/>
      <c r="I2773" s="142"/>
      <c r="J2773" s="142"/>
      <c r="K2773" s="142"/>
      <c r="L2773" s="143"/>
      <c r="M2773" s="143"/>
      <c r="N2773" s="143"/>
      <c r="Y2773" s="30">
        <f t="shared" si="43"/>
        <v>121.9</v>
      </c>
    </row>
    <row r="2774" spans="1:25" x14ac:dyDescent="0.2">
      <c r="A2774" s="134" t="s">
        <v>5561</v>
      </c>
      <c r="B2774" s="135" t="s">
        <v>5562</v>
      </c>
      <c r="C2774" s="136">
        <v>361649.6</v>
      </c>
      <c r="D2774" s="136">
        <v>6871.34</v>
      </c>
      <c r="E2774" s="136">
        <v>0</v>
      </c>
      <c r="F2774" s="136">
        <v>6871.34</v>
      </c>
      <c r="G2774" s="137">
        <v>0</v>
      </c>
      <c r="H2774" s="142"/>
      <c r="I2774" s="142"/>
      <c r="J2774" s="142"/>
      <c r="K2774" s="142"/>
      <c r="L2774" s="143"/>
      <c r="M2774" s="143"/>
      <c r="N2774" s="143"/>
      <c r="Y2774" s="30">
        <f t="shared" si="43"/>
        <v>6871.34</v>
      </c>
    </row>
    <row r="2775" spans="1:25" x14ac:dyDescent="0.2">
      <c r="A2775" s="134" t="s">
        <v>5563</v>
      </c>
      <c r="B2775" s="135" t="s">
        <v>5564</v>
      </c>
      <c r="C2775" s="136">
        <v>2702.29</v>
      </c>
      <c r="D2775" s="136">
        <v>51.34</v>
      </c>
      <c r="E2775" s="136">
        <v>0</v>
      </c>
      <c r="F2775" s="136">
        <v>51.34</v>
      </c>
      <c r="G2775" s="137">
        <v>0</v>
      </c>
      <c r="H2775" s="142"/>
      <c r="I2775" s="142"/>
      <c r="J2775" s="142"/>
      <c r="K2775" s="142"/>
      <c r="L2775" s="143"/>
      <c r="M2775" s="143"/>
      <c r="N2775" s="143"/>
      <c r="Y2775" s="30">
        <f t="shared" si="43"/>
        <v>51.34</v>
      </c>
    </row>
    <row r="2776" spans="1:25" x14ac:dyDescent="0.2">
      <c r="A2776" s="134" t="s">
        <v>5565</v>
      </c>
      <c r="B2776" s="135" t="s">
        <v>5566</v>
      </c>
      <c r="C2776" s="136">
        <v>6559.81</v>
      </c>
      <c r="D2776" s="136">
        <v>124.64</v>
      </c>
      <c r="E2776" s="136">
        <v>0</v>
      </c>
      <c r="F2776" s="136">
        <v>124.64</v>
      </c>
      <c r="G2776" s="137">
        <v>0</v>
      </c>
      <c r="H2776" s="142"/>
      <c r="I2776" s="142"/>
      <c r="J2776" s="142"/>
      <c r="K2776" s="142"/>
      <c r="L2776" s="143"/>
      <c r="M2776" s="143"/>
      <c r="N2776" s="143"/>
      <c r="Y2776" s="30">
        <f t="shared" si="43"/>
        <v>124.64</v>
      </c>
    </row>
    <row r="2777" spans="1:25" x14ac:dyDescent="0.2">
      <c r="A2777" s="134" t="s">
        <v>5567</v>
      </c>
      <c r="B2777" s="135" t="s">
        <v>5568</v>
      </c>
      <c r="C2777" s="136">
        <v>20578.63</v>
      </c>
      <c r="D2777" s="136">
        <v>391</v>
      </c>
      <c r="E2777" s="136">
        <v>0</v>
      </c>
      <c r="F2777" s="136">
        <v>391</v>
      </c>
      <c r="G2777" s="137">
        <v>0</v>
      </c>
      <c r="H2777" s="142"/>
      <c r="I2777" s="142"/>
      <c r="J2777" s="142"/>
      <c r="K2777" s="142"/>
      <c r="L2777" s="143"/>
      <c r="M2777" s="143"/>
      <c r="N2777" s="143"/>
      <c r="Y2777" s="30">
        <f t="shared" si="43"/>
        <v>391</v>
      </c>
    </row>
    <row r="2778" spans="1:25" x14ac:dyDescent="0.2">
      <c r="A2778" s="134" t="s">
        <v>5569</v>
      </c>
      <c r="B2778" s="135" t="s">
        <v>5570</v>
      </c>
      <c r="C2778" s="136">
        <v>12119.41</v>
      </c>
      <c r="D2778" s="136">
        <v>230.27</v>
      </c>
      <c r="E2778" s="136">
        <v>0</v>
      </c>
      <c r="F2778" s="136">
        <v>230.27</v>
      </c>
      <c r="G2778" s="137">
        <v>0</v>
      </c>
      <c r="H2778" s="142"/>
      <c r="I2778" s="142"/>
      <c r="J2778" s="142"/>
      <c r="K2778" s="142"/>
      <c r="L2778" s="143"/>
      <c r="M2778" s="143"/>
      <c r="N2778" s="143"/>
      <c r="Y2778" s="30">
        <f t="shared" si="43"/>
        <v>230.27</v>
      </c>
    </row>
    <row r="2779" spans="1:25" x14ac:dyDescent="0.2">
      <c r="A2779" s="134" t="s">
        <v>5571</v>
      </c>
      <c r="B2779" s="135" t="s">
        <v>5572</v>
      </c>
      <c r="C2779" s="136">
        <v>26611.32</v>
      </c>
      <c r="D2779" s="136">
        <v>505.62</v>
      </c>
      <c r="E2779" s="136">
        <v>0</v>
      </c>
      <c r="F2779" s="136">
        <v>505.62</v>
      </c>
      <c r="G2779" s="137">
        <v>0</v>
      </c>
      <c r="H2779" s="142"/>
      <c r="I2779" s="142"/>
      <c r="J2779" s="142"/>
      <c r="K2779" s="142"/>
      <c r="L2779" s="143"/>
      <c r="M2779" s="143"/>
      <c r="N2779" s="143"/>
      <c r="Y2779" s="30">
        <f t="shared" si="43"/>
        <v>505.62</v>
      </c>
    </row>
    <row r="2780" spans="1:25" x14ac:dyDescent="0.2">
      <c r="A2780" s="134" t="s">
        <v>5573</v>
      </c>
      <c r="B2780" s="135" t="s">
        <v>5574</v>
      </c>
      <c r="C2780" s="136">
        <v>5368.07</v>
      </c>
      <c r="D2780" s="136">
        <v>101.99</v>
      </c>
      <c r="E2780" s="136">
        <v>0</v>
      </c>
      <c r="F2780" s="136">
        <v>101.99</v>
      </c>
      <c r="G2780" s="137">
        <v>0</v>
      </c>
      <c r="H2780" s="142"/>
      <c r="I2780" s="142"/>
      <c r="J2780" s="142"/>
      <c r="K2780" s="142"/>
      <c r="L2780" s="143"/>
      <c r="M2780" s="143"/>
      <c r="N2780" s="143"/>
      <c r="Y2780" s="30">
        <f t="shared" si="43"/>
        <v>101.99</v>
      </c>
    </row>
    <row r="2781" spans="1:25" x14ac:dyDescent="0.2">
      <c r="A2781" s="134" t="s">
        <v>5575</v>
      </c>
      <c r="B2781" s="135" t="s">
        <v>5576</v>
      </c>
      <c r="C2781" s="136">
        <v>49385.55</v>
      </c>
      <c r="D2781" s="136">
        <v>938.33</v>
      </c>
      <c r="E2781" s="136">
        <v>0</v>
      </c>
      <c r="F2781" s="136">
        <v>938.33</v>
      </c>
      <c r="G2781" s="137">
        <v>0</v>
      </c>
      <c r="H2781" s="142"/>
      <c r="I2781" s="142"/>
      <c r="J2781" s="142"/>
      <c r="K2781" s="142"/>
      <c r="L2781" s="143"/>
      <c r="M2781" s="143"/>
      <c r="N2781" s="143"/>
      <c r="Y2781" s="30">
        <f t="shared" si="43"/>
        <v>938.33</v>
      </c>
    </row>
    <row r="2782" spans="1:25" x14ac:dyDescent="0.2">
      <c r="A2782" s="134" t="s">
        <v>5577</v>
      </c>
      <c r="B2782" s="135" t="s">
        <v>5578</v>
      </c>
      <c r="C2782" s="136">
        <v>13763.28</v>
      </c>
      <c r="D2782" s="136">
        <v>261.5</v>
      </c>
      <c r="E2782" s="136">
        <v>0</v>
      </c>
      <c r="F2782" s="136">
        <v>261.5</v>
      </c>
      <c r="G2782" s="137">
        <v>0</v>
      </c>
      <c r="H2782" s="142"/>
      <c r="I2782" s="142"/>
      <c r="J2782" s="142"/>
      <c r="K2782" s="142"/>
      <c r="L2782" s="143"/>
      <c r="M2782" s="143"/>
      <c r="N2782" s="143"/>
      <c r="Y2782" s="30">
        <f t="shared" si="43"/>
        <v>261.5</v>
      </c>
    </row>
    <row r="2783" spans="1:25" x14ac:dyDescent="0.2">
      <c r="A2783" s="134" t="s">
        <v>5579</v>
      </c>
      <c r="B2783" s="135" t="s">
        <v>5580</v>
      </c>
      <c r="C2783" s="136">
        <v>78869.59</v>
      </c>
      <c r="D2783" s="136">
        <v>1498.52</v>
      </c>
      <c r="E2783" s="136">
        <v>0</v>
      </c>
      <c r="F2783" s="136">
        <v>1498.52</v>
      </c>
      <c r="G2783" s="137">
        <v>0</v>
      </c>
      <c r="H2783" s="142"/>
      <c r="I2783" s="142"/>
      <c r="J2783" s="142"/>
      <c r="K2783" s="142"/>
      <c r="L2783" s="143"/>
      <c r="M2783" s="143"/>
      <c r="N2783" s="143"/>
      <c r="Y2783" s="30">
        <f t="shared" si="43"/>
        <v>1498.52</v>
      </c>
    </row>
    <row r="2784" spans="1:25" x14ac:dyDescent="0.2">
      <c r="A2784" s="134" t="s">
        <v>5581</v>
      </c>
      <c r="B2784" s="135" t="s">
        <v>5582</v>
      </c>
      <c r="C2784" s="136">
        <v>12480.21</v>
      </c>
      <c r="D2784" s="136">
        <v>237.13</v>
      </c>
      <c r="E2784" s="136">
        <v>0</v>
      </c>
      <c r="F2784" s="136">
        <v>237.13</v>
      </c>
      <c r="G2784" s="137">
        <v>0</v>
      </c>
      <c r="H2784" s="142"/>
      <c r="I2784" s="142"/>
      <c r="J2784" s="142"/>
      <c r="K2784" s="142"/>
      <c r="L2784" s="143"/>
      <c r="M2784" s="143"/>
      <c r="N2784" s="143"/>
      <c r="Y2784" s="30">
        <f t="shared" si="43"/>
        <v>237.13</v>
      </c>
    </row>
    <row r="2785" spans="1:25" x14ac:dyDescent="0.2">
      <c r="A2785" s="134" t="s">
        <v>5583</v>
      </c>
      <c r="B2785" s="135" t="s">
        <v>5584</v>
      </c>
      <c r="C2785" s="136">
        <v>15960.89</v>
      </c>
      <c r="D2785" s="136">
        <v>303.26</v>
      </c>
      <c r="E2785" s="136">
        <v>0</v>
      </c>
      <c r="F2785" s="136">
        <v>303.26</v>
      </c>
      <c r="G2785" s="137">
        <v>0</v>
      </c>
      <c r="H2785" s="142"/>
      <c r="I2785" s="142"/>
      <c r="J2785" s="142"/>
      <c r="K2785" s="142"/>
      <c r="L2785" s="143"/>
      <c r="M2785" s="143"/>
      <c r="N2785" s="143"/>
      <c r="Y2785" s="30">
        <f t="shared" si="43"/>
        <v>303.26</v>
      </c>
    </row>
    <row r="2786" spans="1:25" x14ac:dyDescent="0.2">
      <c r="A2786" s="134" t="s">
        <v>5585</v>
      </c>
      <c r="B2786" s="135" t="s">
        <v>5586</v>
      </c>
      <c r="C2786" s="136">
        <v>24780.05</v>
      </c>
      <c r="D2786" s="136">
        <v>470.82</v>
      </c>
      <c r="E2786" s="136">
        <v>0</v>
      </c>
      <c r="F2786" s="136">
        <v>470.82</v>
      </c>
      <c r="G2786" s="137">
        <v>0</v>
      </c>
      <c r="H2786" s="142"/>
      <c r="I2786" s="142"/>
      <c r="J2786" s="142"/>
      <c r="K2786" s="142"/>
      <c r="L2786" s="143"/>
      <c r="M2786" s="143"/>
      <c r="N2786" s="143"/>
      <c r="Y2786" s="30">
        <f t="shared" si="43"/>
        <v>470.82</v>
      </c>
    </row>
    <row r="2787" spans="1:25" x14ac:dyDescent="0.2">
      <c r="A2787" s="134" t="s">
        <v>5587</v>
      </c>
      <c r="B2787" s="135" t="s">
        <v>5588</v>
      </c>
      <c r="C2787" s="136">
        <v>78871.23</v>
      </c>
      <c r="D2787" s="136">
        <v>1498.55</v>
      </c>
      <c r="E2787" s="136">
        <v>0</v>
      </c>
      <c r="F2787" s="136">
        <v>1498.55</v>
      </c>
      <c r="G2787" s="137">
        <v>0</v>
      </c>
      <c r="H2787" s="142"/>
      <c r="I2787" s="142"/>
      <c r="J2787" s="142"/>
      <c r="K2787" s="142"/>
      <c r="L2787" s="143"/>
      <c r="M2787" s="143"/>
      <c r="N2787" s="143"/>
      <c r="Y2787" s="30">
        <f t="shared" si="43"/>
        <v>1498.55</v>
      </c>
    </row>
    <row r="2788" spans="1:25" x14ac:dyDescent="0.2">
      <c r="A2788" s="134" t="s">
        <v>5589</v>
      </c>
      <c r="B2788" s="135" t="s">
        <v>5590</v>
      </c>
      <c r="C2788" s="136">
        <v>43599.13</v>
      </c>
      <c r="D2788" s="136">
        <v>828.38</v>
      </c>
      <c r="E2788" s="136">
        <v>0</v>
      </c>
      <c r="F2788" s="136">
        <v>828.38</v>
      </c>
      <c r="G2788" s="137">
        <v>0</v>
      </c>
      <c r="H2788" s="142"/>
      <c r="I2788" s="142"/>
      <c r="J2788" s="142"/>
      <c r="K2788" s="142"/>
      <c r="L2788" s="143"/>
      <c r="M2788" s="143"/>
      <c r="N2788" s="143"/>
      <c r="Y2788" s="30">
        <f t="shared" si="43"/>
        <v>828.38</v>
      </c>
    </row>
    <row r="2789" spans="1:25" x14ac:dyDescent="0.2">
      <c r="A2789" s="134" t="s">
        <v>5591</v>
      </c>
      <c r="B2789" s="135" t="s">
        <v>5592</v>
      </c>
      <c r="C2789" s="136">
        <v>534480.48</v>
      </c>
      <c r="D2789" s="136">
        <v>10155.129999999999</v>
      </c>
      <c r="E2789" s="136">
        <v>0</v>
      </c>
      <c r="F2789" s="136">
        <v>10155.129999999999</v>
      </c>
      <c r="G2789" s="137">
        <v>0</v>
      </c>
      <c r="H2789" s="142"/>
      <c r="I2789" s="142"/>
      <c r="J2789" s="142"/>
      <c r="K2789" s="142"/>
      <c r="L2789" s="143"/>
      <c r="M2789" s="143"/>
      <c r="N2789" s="143"/>
      <c r="Y2789" s="30">
        <f t="shared" si="43"/>
        <v>10155.129999999999</v>
      </c>
    </row>
    <row r="2790" spans="1:25" x14ac:dyDescent="0.2">
      <c r="A2790" s="134" t="s">
        <v>5593</v>
      </c>
      <c r="B2790" s="135" t="s">
        <v>5594</v>
      </c>
      <c r="C2790" s="136">
        <v>25422.82</v>
      </c>
      <c r="D2790" s="136">
        <v>483.03</v>
      </c>
      <c r="E2790" s="136">
        <v>0</v>
      </c>
      <c r="F2790" s="136">
        <v>483.03</v>
      </c>
      <c r="G2790" s="137">
        <v>0</v>
      </c>
      <c r="H2790" s="142"/>
      <c r="I2790" s="142"/>
      <c r="J2790" s="142"/>
      <c r="K2790" s="142"/>
      <c r="L2790" s="143"/>
      <c r="M2790" s="143"/>
      <c r="N2790" s="143"/>
      <c r="Y2790" s="30">
        <f t="shared" si="43"/>
        <v>483.03</v>
      </c>
    </row>
    <row r="2791" spans="1:25" x14ac:dyDescent="0.2">
      <c r="A2791" s="134" t="s">
        <v>5595</v>
      </c>
      <c r="B2791" s="135" t="s">
        <v>5596</v>
      </c>
      <c r="C2791" s="136">
        <v>8856.56</v>
      </c>
      <c r="D2791" s="136">
        <v>168.28</v>
      </c>
      <c r="E2791" s="136">
        <v>0</v>
      </c>
      <c r="F2791" s="136">
        <v>168.28</v>
      </c>
      <c r="G2791" s="137">
        <v>0</v>
      </c>
      <c r="H2791" s="142"/>
      <c r="I2791" s="142"/>
      <c r="J2791" s="142"/>
      <c r="K2791" s="142"/>
      <c r="L2791" s="143"/>
      <c r="M2791" s="143"/>
      <c r="N2791" s="143"/>
      <c r="Y2791" s="30">
        <f t="shared" si="43"/>
        <v>168.28</v>
      </c>
    </row>
    <row r="2792" spans="1:25" x14ac:dyDescent="0.2">
      <c r="A2792" s="134" t="s">
        <v>5597</v>
      </c>
      <c r="B2792" s="135" t="s">
        <v>5598</v>
      </c>
      <c r="C2792" s="136">
        <v>21171</v>
      </c>
      <c r="D2792" s="136">
        <v>402.25</v>
      </c>
      <c r="E2792" s="136">
        <v>0</v>
      </c>
      <c r="F2792" s="136">
        <v>402.25</v>
      </c>
      <c r="G2792" s="137">
        <v>0</v>
      </c>
      <c r="H2792" s="142"/>
      <c r="I2792" s="142"/>
      <c r="J2792" s="142"/>
      <c r="K2792" s="142"/>
      <c r="L2792" s="143"/>
      <c r="M2792" s="143"/>
      <c r="N2792" s="143"/>
      <c r="Y2792" s="30">
        <f t="shared" si="43"/>
        <v>402.25</v>
      </c>
    </row>
    <row r="2793" spans="1:25" x14ac:dyDescent="0.2">
      <c r="A2793" s="134" t="s">
        <v>5599</v>
      </c>
      <c r="B2793" s="135" t="s">
        <v>5600</v>
      </c>
      <c r="C2793" s="136">
        <v>24695.9</v>
      </c>
      <c r="D2793" s="136">
        <v>469.22</v>
      </c>
      <c r="E2793" s="136">
        <v>0</v>
      </c>
      <c r="F2793" s="136">
        <v>469.22</v>
      </c>
      <c r="G2793" s="137">
        <v>0</v>
      </c>
      <c r="H2793" s="142"/>
      <c r="I2793" s="142"/>
      <c r="J2793" s="142"/>
      <c r="K2793" s="142"/>
      <c r="L2793" s="143"/>
      <c r="M2793" s="143"/>
      <c r="N2793" s="143"/>
      <c r="Y2793" s="30">
        <f t="shared" si="43"/>
        <v>469.22</v>
      </c>
    </row>
    <row r="2794" spans="1:25" x14ac:dyDescent="0.2">
      <c r="A2794" s="134" t="s">
        <v>5601</v>
      </c>
      <c r="B2794" s="135" t="s">
        <v>5602</v>
      </c>
      <c r="C2794" s="136">
        <v>22040.46</v>
      </c>
      <c r="D2794" s="136">
        <v>418.77</v>
      </c>
      <c r="E2794" s="136">
        <v>0</v>
      </c>
      <c r="F2794" s="136">
        <v>418.77</v>
      </c>
      <c r="G2794" s="137">
        <v>0</v>
      </c>
      <c r="H2794" s="142"/>
      <c r="I2794" s="142"/>
      <c r="J2794" s="142"/>
      <c r="K2794" s="142"/>
      <c r="L2794" s="143"/>
      <c r="M2794" s="143"/>
      <c r="N2794" s="143"/>
      <c r="Y2794" s="30">
        <f t="shared" si="43"/>
        <v>418.77</v>
      </c>
    </row>
    <row r="2795" spans="1:25" x14ac:dyDescent="0.2">
      <c r="A2795" s="134" t="s">
        <v>5603</v>
      </c>
      <c r="B2795" s="135" t="s">
        <v>5604</v>
      </c>
      <c r="C2795" s="136">
        <v>550641.02</v>
      </c>
      <c r="D2795" s="136">
        <v>10462.18</v>
      </c>
      <c r="E2795" s="136">
        <v>0</v>
      </c>
      <c r="F2795" s="136">
        <v>10462.18</v>
      </c>
      <c r="G2795" s="137">
        <v>0</v>
      </c>
      <c r="H2795" s="142"/>
      <c r="I2795" s="142"/>
      <c r="J2795" s="142"/>
      <c r="K2795" s="142"/>
      <c r="L2795" s="143"/>
      <c r="M2795" s="143"/>
      <c r="N2795" s="143"/>
      <c r="Y2795" s="30">
        <f t="shared" si="43"/>
        <v>10462.18</v>
      </c>
    </row>
    <row r="2796" spans="1:25" x14ac:dyDescent="0.2">
      <c r="A2796" s="134" t="s">
        <v>5605</v>
      </c>
      <c r="B2796" s="135" t="s">
        <v>5606</v>
      </c>
      <c r="C2796" s="136">
        <v>19134.439999999999</v>
      </c>
      <c r="D2796" s="136">
        <v>363.56</v>
      </c>
      <c r="E2796" s="136">
        <v>0</v>
      </c>
      <c r="F2796" s="136">
        <v>363.56</v>
      </c>
      <c r="G2796" s="137">
        <v>0</v>
      </c>
      <c r="H2796" s="142"/>
      <c r="I2796" s="142"/>
      <c r="J2796" s="142"/>
      <c r="K2796" s="142"/>
      <c r="L2796" s="143"/>
      <c r="M2796" s="143"/>
      <c r="N2796" s="143"/>
      <c r="Y2796" s="30">
        <f t="shared" si="43"/>
        <v>363.56</v>
      </c>
    </row>
    <row r="2797" spans="1:25" x14ac:dyDescent="0.2">
      <c r="A2797" s="134" t="s">
        <v>5607</v>
      </c>
      <c r="B2797" s="135" t="s">
        <v>5608</v>
      </c>
      <c r="C2797" s="136">
        <v>35464.67</v>
      </c>
      <c r="D2797" s="136">
        <v>673.83</v>
      </c>
      <c r="E2797" s="136">
        <v>0</v>
      </c>
      <c r="F2797" s="136">
        <v>673.83</v>
      </c>
      <c r="G2797" s="137">
        <v>0</v>
      </c>
      <c r="H2797" s="142"/>
      <c r="I2797" s="142"/>
      <c r="J2797" s="142"/>
      <c r="K2797" s="142"/>
      <c r="L2797" s="143"/>
      <c r="M2797" s="143"/>
      <c r="N2797" s="143"/>
      <c r="Y2797" s="30">
        <f t="shared" si="43"/>
        <v>673.83</v>
      </c>
    </row>
    <row r="2798" spans="1:25" x14ac:dyDescent="0.2">
      <c r="A2798" s="134" t="s">
        <v>5609</v>
      </c>
      <c r="B2798" s="135" t="s">
        <v>5610</v>
      </c>
      <c r="C2798" s="136">
        <v>9140.26</v>
      </c>
      <c r="D2798" s="136">
        <v>173.67</v>
      </c>
      <c r="E2798" s="136">
        <v>0</v>
      </c>
      <c r="F2798" s="136">
        <v>173.67</v>
      </c>
      <c r="G2798" s="137">
        <v>0</v>
      </c>
      <c r="H2798" s="142"/>
      <c r="I2798" s="142"/>
      <c r="J2798" s="142"/>
      <c r="K2798" s="142"/>
      <c r="L2798" s="143"/>
      <c r="M2798" s="143"/>
      <c r="N2798" s="143"/>
      <c r="Y2798" s="30">
        <f t="shared" si="43"/>
        <v>173.67</v>
      </c>
    </row>
    <row r="2799" spans="1:25" x14ac:dyDescent="0.2">
      <c r="A2799" s="134" t="s">
        <v>5611</v>
      </c>
      <c r="B2799" s="135" t="s">
        <v>5612</v>
      </c>
      <c r="C2799" s="136">
        <v>17092.8</v>
      </c>
      <c r="D2799" s="136">
        <v>324.76</v>
      </c>
      <c r="E2799" s="136">
        <v>0</v>
      </c>
      <c r="F2799" s="136">
        <v>324.76</v>
      </c>
      <c r="G2799" s="137">
        <v>0</v>
      </c>
      <c r="H2799" s="142"/>
      <c r="I2799" s="142"/>
      <c r="J2799" s="142"/>
      <c r="K2799" s="142"/>
      <c r="L2799" s="143"/>
      <c r="M2799" s="143"/>
      <c r="N2799" s="143"/>
      <c r="Y2799" s="30">
        <f t="shared" si="43"/>
        <v>324.76</v>
      </c>
    </row>
    <row r="2800" spans="1:25" x14ac:dyDescent="0.2">
      <c r="A2800" s="134" t="s">
        <v>5613</v>
      </c>
      <c r="B2800" s="135" t="s">
        <v>5614</v>
      </c>
      <c r="C2800" s="136">
        <v>2627.36</v>
      </c>
      <c r="D2800" s="136">
        <v>49.92</v>
      </c>
      <c r="E2800" s="136">
        <v>49.92</v>
      </c>
      <c r="F2800" s="136">
        <v>0</v>
      </c>
      <c r="G2800" s="137">
        <v>74.2</v>
      </c>
      <c r="H2800" s="142"/>
      <c r="I2800" s="142"/>
      <c r="J2800" s="142"/>
      <c r="K2800" s="142"/>
      <c r="L2800" s="143"/>
      <c r="M2800" s="143"/>
      <c r="N2800" s="143"/>
      <c r="Y2800" s="30">
        <f t="shared" si="43"/>
        <v>0</v>
      </c>
    </row>
    <row r="2801" spans="1:25" x14ac:dyDescent="0.2">
      <c r="A2801" s="134" t="s">
        <v>5615</v>
      </c>
      <c r="B2801" s="135" t="s">
        <v>5616</v>
      </c>
      <c r="C2801" s="136">
        <v>279484.34999999998</v>
      </c>
      <c r="D2801" s="136">
        <v>5310.2</v>
      </c>
      <c r="E2801" s="136">
        <v>0</v>
      </c>
      <c r="F2801" s="136">
        <v>5310.2</v>
      </c>
      <c r="G2801" s="137">
        <v>0</v>
      </c>
      <c r="H2801" s="142"/>
      <c r="I2801" s="142"/>
      <c r="J2801" s="142"/>
      <c r="K2801" s="142"/>
      <c r="L2801" s="143"/>
      <c r="M2801" s="143"/>
      <c r="N2801" s="143"/>
      <c r="Y2801" s="30">
        <f t="shared" si="43"/>
        <v>5310.2</v>
      </c>
    </row>
    <row r="2802" spans="1:25" x14ac:dyDescent="0.2">
      <c r="A2802" s="134" t="s">
        <v>5617</v>
      </c>
      <c r="B2802" s="135" t="s">
        <v>5618</v>
      </c>
      <c r="C2802" s="136">
        <v>18663.419999999998</v>
      </c>
      <c r="D2802" s="136">
        <v>354.61</v>
      </c>
      <c r="E2802" s="136">
        <v>0</v>
      </c>
      <c r="F2802" s="136">
        <v>354.61</v>
      </c>
      <c r="G2802" s="137">
        <v>0</v>
      </c>
      <c r="H2802" s="142"/>
      <c r="I2802" s="142"/>
      <c r="J2802" s="142"/>
      <c r="K2802" s="142"/>
      <c r="L2802" s="143"/>
      <c r="M2802" s="143"/>
      <c r="N2802" s="143"/>
      <c r="Y2802" s="30">
        <f t="shared" si="43"/>
        <v>354.61</v>
      </c>
    </row>
    <row r="2803" spans="1:25" x14ac:dyDescent="0.2">
      <c r="A2803" s="134" t="s">
        <v>5619</v>
      </c>
      <c r="B2803" s="135" t="s">
        <v>5620</v>
      </c>
      <c r="C2803" s="136">
        <v>28541.86</v>
      </c>
      <c r="D2803" s="136">
        <v>542.29999999999995</v>
      </c>
      <c r="E2803" s="136">
        <v>0</v>
      </c>
      <c r="F2803" s="136">
        <v>542.29999999999995</v>
      </c>
      <c r="G2803" s="137">
        <v>0</v>
      </c>
      <c r="H2803" s="142"/>
      <c r="I2803" s="142"/>
      <c r="J2803" s="142"/>
      <c r="K2803" s="142"/>
      <c r="L2803" s="143"/>
      <c r="M2803" s="143"/>
      <c r="N2803" s="143"/>
      <c r="Y2803" s="30">
        <f t="shared" si="43"/>
        <v>542.29999999999995</v>
      </c>
    </row>
    <row r="2804" spans="1:25" x14ac:dyDescent="0.2">
      <c r="A2804" s="134" t="s">
        <v>5621</v>
      </c>
      <c r="B2804" s="135" t="s">
        <v>5622</v>
      </c>
      <c r="C2804" s="136">
        <v>33410.129999999997</v>
      </c>
      <c r="D2804" s="136">
        <v>634.79</v>
      </c>
      <c r="E2804" s="136">
        <v>0</v>
      </c>
      <c r="F2804" s="136">
        <v>634.79</v>
      </c>
      <c r="G2804" s="137">
        <v>0</v>
      </c>
      <c r="H2804" s="142"/>
      <c r="I2804" s="142"/>
      <c r="J2804" s="142"/>
      <c r="K2804" s="142"/>
      <c r="L2804" s="143"/>
      <c r="M2804" s="143"/>
      <c r="N2804" s="143"/>
      <c r="Y2804" s="30">
        <f t="shared" si="43"/>
        <v>634.79</v>
      </c>
    </row>
    <row r="2805" spans="1:25" x14ac:dyDescent="0.2">
      <c r="A2805" s="134" t="s">
        <v>5623</v>
      </c>
      <c r="B2805" s="135" t="s">
        <v>5624</v>
      </c>
      <c r="C2805" s="136">
        <v>2194.42</v>
      </c>
      <c r="D2805" s="136">
        <v>41.7</v>
      </c>
      <c r="E2805" s="136">
        <v>0</v>
      </c>
      <c r="F2805" s="136">
        <v>41.7</v>
      </c>
      <c r="G2805" s="137">
        <v>0</v>
      </c>
      <c r="H2805" s="142"/>
      <c r="I2805" s="142"/>
      <c r="J2805" s="142"/>
      <c r="K2805" s="142"/>
      <c r="L2805" s="143"/>
      <c r="M2805" s="143"/>
      <c r="N2805" s="143"/>
      <c r="Y2805" s="30">
        <f t="shared" si="43"/>
        <v>41.7</v>
      </c>
    </row>
    <row r="2806" spans="1:25" x14ac:dyDescent="0.2">
      <c r="A2806" s="134" t="s">
        <v>5625</v>
      </c>
      <c r="B2806" s="135" t="s">
        <v>5626</v>
      </c>
      <c r="C2806" s="136">
        <v>53406.49</v>
      </c>
      <c r="D2806" s="136">
        <v>1014.72</v>
      </c>
      <c r="E2806" s="136">
        <v>0</v>
      </c>
      <c r="F2806" s="136">
        <v>1014.72</v>
      </c>
      <c r="G2806" s="137">
        <v>0</v>
      </c>
      <c r="H2806" s="142"/>
      <c r="I2806" s="142"/>
      <c r="J2806" s="142"/>
      <c r="K2806" s="142"/>
      <c r="L2806" s="143"/>
      <c r="M2806" s="143"/>
      <c r="N2806" s="143"/>
      <c r="Y2806" s="30">
        <f t="shared" si="43"/>
        <v>1014.72</v>
      </c>
    </row>
    <row r="2807" spans="1:25" x14ac:dyDescent="0.2">
      <c r="A2807" s="134" t="s">
        <v>5627</v>
      </c>
      <c r="B2807" s="135" t="s">
        <v>5628</v>
      </c>
      <c r="C2807" s="136">
        <v>2139.33</v>
      </c>
      <c r="D2807" s="136">
        <v>40.65</v>
      </c>
      <c r="E2807" s="136">
        <v>0</v>
      </c>
      <c r="F2807" s="136">
        <v>40.65</v>
      </c>
      <c r="G2807" s="137">
        <v>0</v>
      </c>
      <c r="H2807" s="142"/>
      <c r="I2807" s="142"/>
      <c r="J2807" s="142"/>
      <c r="K2807" s="142"/>
      <c r="L2807" s="143"/>
      <c r="M2807" s="143"/>
      <c r="N2807" s="143"/>
      <c r="Y2807" s="30">
        <f t="shared" si="43"/>
        <v>40.65</v>
      </c>
    </row>
    <row r="2808" spans="1:25" x14ac:dyDescent="0.2">
      <c r="A2808" s="134" t="s">
        <v>5629</v>
      </c>
      <c r="B2808" s="135" t="s">
        <v>5630</v>
      </c>
      <c r="C2808" s="136">
        <v>4376.47</v>
      </c>
      <c r="D2808" s="136">
        <v>83.15</v>
      </c>
      <c r="E2808" s="136">
        <v>0</v>
      </c>
      <c r="F2808" s="136">
        <v>83.15</v>
      </c>
      <c r="G2808" s="137">
        <v>0</v>
      </c>
      <c r="H2808" s="142"/>
      <c r="I2808" s="142"/>
      <c r="J2808" s="142"/>
      <c r="K2808" s="142"/>
      <c r="L2808" s="143"/>
      <c r="M2808" s="143"/>
      <c r="N2808" s="143"/>
      <c r="Y2808" s="30">
        <f t="shared" si="43"/>
        <v>83.15</v>
      </c>
    </row>
    <row r="2809" spans="1:25" x14ac:dyDescent="0.2">
      <c r="A2809" s="134" t="s">
        <v>5631</v>
      </c>
      <c r="B2809" s="135" t="s">
        <v>5632</v>
      </c>
      <c r="C2809" s="136">
        <v>3889.29</v>
      </c>
      <c r="D2809" s="136">
        <v>73.900000000000006</v>
      </c>
      <c r="E2809" s="136">
        <v>0</v>
      </c>
      <c r="F2809" s="136">
        <v>73.900000000000006</v>
      </c>
      <c r="G2809" s="137">
        <v>0</v>
      </c>
      <c r="H2809" s="142"/>
      <c r="I2809" s="142"/>
      <c r="J2809" s="142"/>
      <c r="K2809" s="142"/>
      <c r="L2809" s="143"/>
      <c r="M2809" s="143"/>
      <c r="N2809" s="143"/>
      <c r="Y2809" s="30">
        <f t="shared" si="43"/>
        <v>73.900000000000006</v>
      </c>
    </row>
    <row r="2810" spans="1:25" x14ac:dyDescent="0.2">
      <c r="A2810" s="134" t="s">
        <v>5633</v>
      </c>
      <c r="B2810" s="135" t="s">
        <v>5634</v>
      </c>
      <c r="C2810" s="136">
        <v>1878.57</v>
      </c>
      <c r="D2810" s="136">
        <v>35.69</v>
      </c>
      <c r="E2810" s="136">
        <v>0</v>
      </c>
      <c r="F2810" s="136">
        <v>35.69</v>
      </c>
      <c r="G2810" s="137">
        <v>0</v>
      </c>
      <c r="H2810" s="142"/>
      <c r="I2810" s="142"/>
      <c r="J2810" s="142"/>
      <c r="K2810" s="142"/>
      <c r="L2810" s="143"/>
      <c r="M2810" s="143"/>
      <c r="N2810" s="143"/>
      <c r="Y2810" s="30">
        <f t="shared" si="43"/>
        <v>35.69</v>
      </c>
    </row>
    <row r="2811" spans="1:25" x14ac:dyDescent="0.2">
      <c r="A2811" s="134" t="s">
        <v>5635</v>
      </c>
      <c r="B2811" s="135" t="s">
        <v>5636</v>
      </c>
      <c r="C2811" s="136">
        <v>407.4</v>
      </c>
      <c r="D2811" s="136">
        <v>7.74</v>
      </c>
      <c r="E2811" s="136">
        <v>7.74</v>
      </c>
      <c r="F2811" s="136">
        <v>0</v>
      </c>
      <c r="G2811" s="137">
        <v>34.08</v>
      </c>
      <c r="H2811" s="142"/>
      <c r="I2811" s="142"/>
      <c r="J2811" s="142"/>
      <c r="K2811" s="142"/>
      <c r="L2811" s="143"/>
      <c r="M2811" s="143"/>
      <c r="N2811" s="143"/>
      <c r="Y2811" s="30">
        <f t="shared" si="43"/>
        <v>0</v>
      </c>
    </row>
    <row r="2812" spans="1:25" x14ac:dyDescent="0.2">
      <c r="A2812" s="134" t="s">
        <v>5637</v>
      </c>
      <c r="B2812" s="135" t="s">
        <v>5638</v>
      </c>
      <c r="C2812" s="136">
        <v>70215.509999999995</v>
      </c>
      <c r="D2812" s="136">
        <v>1334.1</v>
      </c>
      <c r="E2812" s="136">
        <v>0</v>
      </c>
      <c r="F2812" s="136">
        <v>1334.1</v>
      </c>
      <c r="G2812" s="137">
        <v>0</v>
      </c>
      <c r="H2812" s="142"/>
      <c r="I2812" s="142"/>
      <c r="J2812" s="142"/>
      <c r="K2812" s="142"/>
      <c r="L2812" s="143"/>
      <c r="M2812" s="143"/>
      <c r="N2812" s="143"/>
      <c r="Y2812" s="30">
        <f t="shared" si="43"/>
        <v>1334.1</v>
      </c>
    </row>
    <row r="2813" spans="1:25" x14ac:dyDescent="0.2">
      <c r="A2813" s="134" t="s">
        <v>5639</v>
      </c>
      <c r="B2813" s="135" t="s">
        <v>5640</v>
      </c>
      <c r="C2813" s="136">
        <v>19454.7</v>
      </c>
      <c r="D2813" s="136">
        <v>369.64</v>
      </c>
      <c r="E2813" s="136">
        <v>0</v>
      </c>
      <c r="F2813" s="136">
        <v>369.64</v>
      </c>
      <c r="G2813" s="137">
        <v>0</v>
      </c>
      <c r="H2813" s="142"/>
      <c r="I2813" s="142"/>
      <c r="J2813" s="142"/>
      <c r="K2813" s="142"/>
      <c r="L2813" s="143"/>
      <c r="M2813" s="143"/>
      <c r="N2813" s="143"/>
      <c r="Y2813" s="30">
        <f t="shared" si="43"/>
        <v>369.64</v>
      </c>
    </row>
    <row r="2814" spans="1:25" x14ac:dyDescent="0.2">
      <c r="A2814" s="134" t="s">
        <v>5641</v>
      </c>
      <c r="B2814" s="135" t="s">
        <v>5642</v>
      </c>
      <c r="C2814" s="136">
        <v>2167.71</v>
      </c>
      <c r="D2814" s="136">
        <v>41.19</v>
      </c>
      <c r="E2814" s="136">
        <v>0</v>
      </c>
      <c r="F2814" s="136">
        <v>41.19</v>
      </c>
      <c r="G2814" s="137">
        <v>0</v>
      </c>
      <c r="H2814" s="142"/>
      <c r="I2814" s="142"/>
      <c r="J2814" s="142"/>
      <c r="K2814" s="142"/>
      <c r="L2814" s="143"/>
      <c r="M2814" s="143"/>
      <c r="N2814" s="143"/>
      <c r="Y2814" s="30">
        <f t="shared" si="43"/>
        <v>41.19</v>
      </c>
    </row>
    <row r="2815" spans="1:25" x14ac:dyDescent="0.2">
      <c r="A2815" s="134" t="s">
        <v>5643</v>
      </c>
      <c r="B2815" s="135" t="s">
        <v>5644</v>
      </c>
      <c r="C2815" s="136">
        <v>14160.52</v>
      </c>
      <c r="D2815" s="136">
        <v>269.05</v>
      </c>
      <c r="E2815" s="136">
        <v>0</v>
      </c>
      <c r="F2815" s="136">
        <v>269.05</v>
      </c>
      <c r="G2815" s="137">
        <v>0</v>
      </c>
      <c r="H2815" s="142"/>
      <c r="I2815" s="142"/>
      <c r="J2815" s="142"/>
      <c r="K2815" s="142"/>
      <c r="L2815" s="143"/>
      <c r="M2815" s="143"/>
      <c r="N2815" s="143"/>
      <c r="Y2815" s="30">
        <f t="shared" si="43"/>
        <v>269.05</v>
      </c>
    </row>
    <row r="2816" spans="1:25" x14ac:dyDescent="0.2">
      <c r="A2816" s="134" t="s">
        <v>5645</v>
      </c>
      <c r="B2816" s="135" t="s">
        <v>5646</v>
      </c>
      <c r="C2816" s="136">
        <v>2474.25</v>
      </c>
      <c r="D2816" s="136">
        <v>47.01</v>
      </c>
      <c r="E2816" s="136">
        <v>0</v>
      </c>
      <c r="F2816" s="136">
        <v>47.01</v>
      </c>
      <c r="G2816" s="137">
        <v>0</v>
      </c>
      <c r="H2816" s="142"/>
      <c r="I2816" s="142"/>
      <c r="J2816" s="142"/>
      <c r="K2816" s="142"/>
      <c r="L2816" s="143"/>
      <c r="M2816" s="143"/>
      <c r="N2816" s="143"/>
      <c r="Y2816" s="30">
        <f t="shared" si="43"/>
        <v>47.01</v>
      </c>
    </row>
    <row r="2817" spans="1:25" x14ac:dyDescent="0.2">
      <c r="A2817" s="134" t="s">
        <v>5647</v>
      </c>
      <c r="B2817" s="135" t="s">
        <v>5648</v>
      </c>
      <c r="C2817" s="136">
        <v>24506.23</v>
      </c>
      <c r="D2817" s="136">
        <v>465.62</v>
      </c>
      <c r="E2817" s="136">
        <v>0</v>
      </c>
      <c r="F2817" s="136">
        <v>465.62</v>
      </c>
      <c r="G2817" s="137">
        <v>0</v>
      </c>
      <c r="H2817" s="142"/>
      <c r="I2817" s="142"/>
      <c r="J2817" s="142"/>
      <c r="K2817" s="142"/>
      <c r="L2817" s="143"/>
      <c r="M2817" s="143"/>
      <c r="N2817" s="143"/>
      <c r="Y2817" s="30">
        <f t="shared" si="43"/>
        <v>465.62</v>
      </c>
    </row>
    <row r="2818" spans="1:25" x14ac:dyDescent="0.2">
      <c r="A2818" s="134" t="s">
        <v>5649</v>
      </c>
      <c r="B2818" s="135" t="s">
        <v>5650</v>
      </c>
      <c r="C2818" s="136">
        <v>5108.59</v>
      </c>
      <c r="D2818" s="136">
        <v>97.06</v>
      </c>
      <c r="E2818" s="136">
        <v>0</v>
      </c>
      <c r="F2818" s="136">
        <v>97.06</v>
      </c>
      <c r="G2818" s="137">
        <v>0</v>
      </c>
      <c r="H2818" s="142"/>
      <c r="I2818" s="142"/>
      <c r="J2818" s="142"/>
      <c r="K2818" s="142"/>
      <c r="L2818" s="143"/>
      <c r="M2818" s="143"/>
      <c r="N2818" s="143"/>
      <c r="Y2818" s="30">
        <f t="shared" si="43"/>
        <v>97.06</v>
      </c>
    </row>
    <row r="2819" spans="1:25" x14ac:dyDescent="0.2">
      <c r="A2819" s="134" t="s">
        <v>5651</v>
      </c>
      <c r="B2819" s="135" t="s">
        <v>5652</v>
      </c>
      <c r="C2819" s="136">
        <v>2894.5</v>
      </c>
      <c r="D2819" s="136">
        <v>55</v>
      </c>
      <c r="E2819" s="136">
        <v>0</v>
      </c>
      <c r="F2819" s="136">
        <v>55</v>
      </c>
      <c r="G2819" s="137">
        <v>0</v>
      </c>
      <c r="H2819" s="142"/>
      <c r="I2819" s="142"/>
      <c r="J2819" s="142"/>
      <c r="K2819" s="142"/>
      <c r="L2819" s="143"/>
      <c r="M2819" s="143"/>
      <c r="N2819" s="143"/>
      <c r="Y2819" s="30">
        <f t="shared" si="43"/>
        <v>55</v>
      </c>
    </row>
    <row r="2820" spans="1:25" x14ac:dyDescent="0.2">
      <c r="A2820" s="134" t="s">
        <v>5653</v>
      </c>
      <c r="B2820" s="135" t="s">
        <v>5654</v>
      </c>
      <c r="C2820" s="136">
        <v>2389.4299999999998</v>
      </c>
      <c r="D2820" s="136">
        <v>45.4</v>
      </c>
      <c r="E2820" s="136">
        <v>0</v>
      </c>
      <c r="F2820" s="136">
        <v>45.4</v>
      </c>
      <c r="G2820" s="137">
        <v>0</v>
      </c>
      <c r="H2820" s="142"/>
      <c r="I2820" s="142"/>
      <c r="J2820" s="142"/>
      <c r="K2820" s="142"/>
      <c r="L2820" s="143"/>
      <c r="M2820" s="143"/>
      <c r="N2820" s="143"/>
      <c r="Y2820" s="30">
        <f t="shared" si="43"/>
        <v>45.4</v>
      </c>
    </row>
    <row r="2821" spans="1:25" x14ac:dyDescent="0.2">
      <c r="A2821" s="134" t="s">
        <v>5655</v>
      </c>
      <c r="B2821" s="135" t="s">
        <v>5656</v>
      </c>
      <c r="C2821" s="136">
        <v>9822.3799999999992</v>
      </c>
      <c r="D2821" s="136">
        <v>186.63</v>
      </c>
      <c r="E2821" s="136">
        <v>0</v>
      </c>
      <c r="F2821" s="136">
        <v>186.63</v>
      </c>
      <c r="G2821" s="137">
        <v>0</v>
      </c>
      <c r="H2821" s="142"/>
      <c r="I2821" s="142"/>
      <c r="J2821" s="142"/>
      <c r="K2821" s="142"/>
      <c r="L2821" s="143"/>
      <c r="M2821" s="143"/>
      <c r="N2821" s="143"/>
      <c r="Y2821" s="30">
        <f t="shared" si="43"/>
        <v>186.63</v>
      </c>
    </row>
    <row r="2822" spans="1:25" x14ac:dyDescent="0.2">
      <c r="A2822" s="134" t="s">
        <v>5657</v>
      </c>
      <c r="B2822" s="135" t="s">
        <v>5658</v>
      </c>
      <c r="C2822" s="136">
        <v>3750.17</v>
      </c>
      <c r="D2822" s="136">
        <v>71.25</v>
      </c>
      <c r="E2822" s="136">
        <v>0</v>
      </c>
      <c r="F2822" s="136">
        <v>71.25</v>
      </c>
      <c r="G2822" s="137">
        <v>0</v>
      </c>
      <c r="H2822" s="142"/>
      <c r="I2822" s="142"/>
      <c r="J2822" s="142"/>
      <c r="K2822" s="142"/>
      <c r="L2822" s="143"/>
      <c r="M2822" s="143"/>
      <c r="N2822" s="143"/>
      <c r="Y2822" s="30">
        <f t="shared" si="43"/>
        <v>71.25</v>
      </c>
    </row>
    <row r="2823" spans="1:25" x14ac:dyDescent="0.2">
      <c r="A2823" s="134" t="s">
        <v>5659</v>
      </c>
      <c r="B2823" s="135" t="s">
        <v>5660</v>
      </c>
      <c r="C2823" s="136">
        <v>2111.17</v>
      </c>
      <c r="D2823" s="136">
        <v>40.11</v>
      </c>
      <c r="E2823" s="136">
        <v>0</v>
      </c>
      <c r="F2823" s="136">
        <v>40.11</v>
      </c>
      <c r="G2823" s="137">
        <v>0</v>
      </c>
      <c r="H2823" s="142"/>
      <c r="I2823" s="142"/>
      <c r="J2823" s="142"/>
      <c r="K2823" s="142"/>
      <c r="L2823" s="143"/>
      <c r="M2823" s="143"/>
      <c r="N2823" s="143"/>
      <c r="Y2823" s="30">
        <f t="shared" si="43"/>
        <v>40.11</v>
      </c>
    </row>
    <row r="2824" spans="1:25" x14ac:dyDescent="0.2">
      <c r="A2824" s="134" t="s">
        <v>5661</v>
      </c>
      <c r="B2824" s="135" t="s">
        <v>5662</v>
      </c>
      <c r="C2824" s="136">
        <v>8518.74</v>
      </c>
      <c r="D2824" s="136">
        <v>161.86000000000001</v>
      </c>
      <c r="E2824" s="136">
        <v>0</v>
      </c>
      <c r="F2824" s="136">
        <v>161.86000000000001</v>
      </c>
      <c r="G2824" s="137">
        <v>0</v>
      </c>
      <c r="H2824" s="142"/>
      <c r="I2824" s="142"/>
      <c r="J2824" s="142"/>
      <c r="K2824" s="142"/>
      <c r="L2824" s="143"/>
      <c r="M2824" s="143"/>
      <c r="N2824" s="143"/>
      <c r="Y2824" s="30">
        <f t="shared" si="43"/>
        <v>161.86000000000001</v>
      </c>
    </row>
    <row r="2825" spans="1:25" x14ac:dyDescent="0.2">
      <c r="A2825" s="134" t="s">
        <v>5663</v>
      </c>
      <c r="B2825" s="135" t="s">
        <v>5664</v>
      </c>
      <c r="C2825" s="136">
        <v>52116.94</v>
      </c>
      <c r="D2825" s="136">
        <v>990.22</v>
      </c>
      <c r="E2825" s="136">
        <v>0</v>
      </c>
      <c r="F2825" s="136">
        <v>990.22</v>
      </c>
      <c r="G2825" s="137">
        <v>0</v>
      </c>
      <c r="H2825" s="142"/>
      <c r="I2825" s="142"/>
      <c r="J2825" s="142"/>
      <c r="K2825" s="142"/>
      <c r="L2825" s="143"/>
      <c r="M2825" s="143"/>
      <c r="N2825" s="143"/>
      <c r="Y2825" s="30">
        <f t="shared" si="43"/>
        <v>990.22</v>
      </c>
    </row>
    <row r="2826" spans="1:25" x14ac:dyDescent="0.2">
      <c r="A2826" s="134" t="s">
        <v>5665</v>
      </c>
      <c r="B2826" s="135" t="s">
        <v>5666</v>
      </c>
      <c r="C2826" s="136">
        <v>33617.31</v>
      </c>
      <c r="D2826" s="136">
        <v>638.73</v>
      </c>
      <c r="E2826" s="136">
        <v>0</v>
      </c>
      <c r="F2826" s="136">
        <v>638.73</v>
      </c>
      <c r="G2826" s="137">
        <v>0</v>
      </c>
      <c r="H2826" s="142"/>
      <c r="I2826" s="142"/>
      <c r="J2826" s="142"/>
      <c r="K2826" s="142"/>
      <c r="L2826" s="143"/>
      <c r="M2826" s="143"/>
      <c r="N2826" s="143"/>
      <c r="Y2826" s="30">
        <f t="shared" si="43"/>
        <v>638.73</v>
      </c>
    </row>
    <row r="2827" spans="1:25" x14ac:dyDescent="0.2">
      <c r="A2827" s="134" t="s">
        <v>5667</v>
      </c>
      <c r="B2827" s="135" t="s">
        <v>5668</v>
      </c>
      <c r="C2827" s="136">
        <v>2819.57</v>
      </c>
      <c r="D2827" s="136">
        <v>53.57</v>
      </c>
      <c r="E2827" s="136">
        <v>0</v>
      </c>
      <c r="F2827" s="136">
        <v>53.57</v>
      </c>
      <c r="G2827" s="137">
        <v>0</v>
      </c>
      <c r="H2827" s="142"/>
      <c r="I2827" s="142"/>
      <c r="J2827" s="142"/>
      <c r="K2827" s="142"/>
      <c r="L2827" s="143"/>
      <c r="M2827" s="143"/>
      <c r="N2827" s="143"/>
      <c r="Y2827" s="30">
        <f t="shared" si="43"/>
        <v>53.57</v>
      </c>
    </row>
    <row r="2828" spans="1:25" x14ac:dyDescent="0.2">
      <c r="A2828" s="134" t="s">
        <v>5669</v>
      </c>
      <c r="B2828" s="135" t="s">
        <v>5670</v>
      </c>
      <c r="C2828" s="136">
        <v>437222.91</v>
      </c>
      <c r="D2828" s="136">
        <v>8307.24</v>
      </c>
      <c r="E2828" s="136">
        <v>0</v>
      </c>
      <c r="F2828" s="136">
        <v>8307.24</v>
      </c>
      <c r="G2828" s="137">
        <v>0</v>
      </c>
      <c r="H2828" s="142"/>
      <c r="I2828" s="142"/>
      <c r="J2828" s="142"/>
      <c r="K2828" s="142"/>
      <c r="L2828" s="143"/>
      <c r="M2828" s="143"/>
      <c r="N2828" s="143"/>
      <c r="Y2828" s="30">
        <f t="shared" si="43"/>
        <v>8307.24</v>
      </c>
    </row>
    <row r="2829" spans="1:25" x14ac:dyDescent="0.2">
      <c r="A2829" s="134" t="s">
        <v>5671</v>
      </c>
      <c r="B2829" s="135" t="s">
        <v>5672</v>
      </c>
      <c r="C2829" s="136">
        <v>8374.14</v>
      </c>
      <c r="D2829" s="136">
        <v>159.11000000000001</v>
      </c>
      <c r="E2829" s="136">
        <v>0</v>
      </c>
      <c r="F2829" s="136">
        <v>159.11000000000001</v>
      </c>
      <c r="G2829" s="137">
        <v>0</v>
      </c>
      <c r="H2829" s="142"/>
      <c r="I2829" s="142"/>
      <c r="J2829" s="142"/>
      <c r="K2829" s="142"/>
      <c r="L2829" s="143"/>
      <c r="M2829" s="143"/>
      <c r="N2829" s="143"/>
      <c r="Y2829" s="30">
        <f t="shared" si="43"/>
        <v>159.11000000000001</v>
      </c>
    </row>
    <row r="2830" spans="1:25" x14ac:dyDescent="0.2">
      <c r="A2830" s="134" t="s">
        <v>5673</v>
      </c>
      <c r="B2830" s="135" t="s">
        <v>5674</v>
      </c>
      <c r="C2830" s="136">
        <v>9133.43</v>
      </c>
      <c r="D2830" s="136">
        <v>173.54</v>
      </c>
      <c r="E2830" s="136">
        <v>0</v>
      </c>
      <c r="F2830" s="136">
        <v>173.54</v>
      </c>
      <c r="G2830" s="137">
        <v>0</v>
      </c>
      <c r="H2830" s="142"/>
      <c r="I2830" s="142"/>
      <c r="J2830" s="142"/>
      <c r="K2830" s="142"/>
      <c r="L2830" s="143"/>
      <c r="M2830" s="143"/>
      <c r="N2830" s="143"/>
      <c r="Y2830" s="30">
        <f t="shared" si="43"/>
        <v>173.54</v>
      </c>
    </row>
    <row r="2831" spans="1:25" x14ac:dyDescent="0.2">
      <c r="A2831" s="134" t="s">
        <v>5675</v>
      </c>
      <c r="B2831" s="135" t="s">
        <v>5676</v>
      </c>
      <c r="C2831" s="136">
        <v>13736.15</v>
      </c>
      <c r="D2831" s="136">
        <v>260.99</v>
      </c>
      <c r="E2831" s="136">
        <v>0</v>
      </c>
      <c r="F2831" s="136">
        <v>260.99</v>
      </c>
      <c r="G2831" s="137">
        <v>0</v>
      </c>
      <c r="H2831" s="142"/>
      <c r="I2831" s="142"/>
      <c r="J2831" s="142"/>
      <c r="K2831" s="142"/>
      <c r="L2831" s="143"/>
      <c r="M2831" s="143"/>
      <c r="N2831" s="143"/>
      <c r="Y2831" s="30">
        <f t="shared" ref="Y2831:Y2894" si="44">W2831+R2831+M2831+F2831</f>
        <v>260.99</v>
      </c>
    </row>
    <row r="2832" spans="1:25" x14ac:dyDescent="0.2">
      <c r="A2832" s="134" t="s">
        <v>5677</v>
      </c>
      <c r="B2832" s="135" t="s">
        <v>5678</v>
      </c>
      <c r="C2832" s="136">
        <v>3557.68</v>
      </c>
      <c r="D2832" s="136">
        <v>67.599999999999994</v>
      </c>
      <c r="E2832" s="136">
        <v>0</v>
      </c>
      <c r="F2832" s="136">
        <v>67.599999999999994</v>
      </c>
      <c r="G2832" s="137">
        <v>0</v>
      </c>
      <c r="H2832" s="142"/>
      <c r="I2832" s="142"/>
      <c r="J2832" s="142"/>
      <c r="K2832" s="142"/>
      <c r="L2832" s="143"/>
      <c r="M2832" s="143"/>
      <c r="N2832" s="143"/>
      <c r="Y2832" s="30">
        <f t="shared" si="44"/>
        <v>67.599999999999994</v>
      </c>
    </row>
    <row r="2833" spans="1:25" x14ac:dyDescent="0.2">
      <c r="A2833" s="134" t="s">
        <v>5679</v>
      </c>
      <c r="B2833" s="135" t="s">
        <v>5680</v>
      </c>
      <c r="C2833" s="136">
        <v>3193.22</v>
      </c>
      <c r="D2833" s="136">
        <v>60.67</v>
      </c>
      <c r="E2833" s="136">
        <v>0</v>
      </c>
      <c r="F2833" s="136">
        <v>60.67</v>
      </c>
      <c r="G2833" s="137">
        <v>0</v>
      </c>
      <c r="H2833" s="142"/>
      <c r="I2833" s="142"/>
      <c r="J2833" s="142"/>
      <c r="K2833" s="142"/>
      <c r="L2833" s="143"/>
      <c r="M2833" s="143"/>
      <c r="N2833" s="143"/>
      <c r="Y2833" s="30">
        <f t="shared" si="44"/>
        <v>60.67</v>
      </c>
    </row>
    <row r="2834" spans="1:25" x14ac:dyDescent="0.2">
      <c r="A2834" s="134" t="s">
        <v>5681</v>
      </c>
      <c r="B2834" s="135" t="s">
        <v>5682</v>
      </c>
      <c r="C2834" s="136">
        <v>6193.68</v>
      </c>
      <c r="D2834" s="136">
        <v>117.68</v>
      </c>
      <c r="E2834" s="136">
        <v>0</v>
      </c>
      <c r="F2834" s="136">
        <v>117.68</v>
      </c>
      <c r="G2834" s="137">
        <v>0</v>
      </c>
      <c r="H2834" s="142"/>
      <c r="I2834" s="142"/>
      <c r="J2834" s="142"/>
      <c r="K2834" s="142"/>
      <c r="L2834" s="143"/>
      <c r="M2834" s="143"/>
      <c r="N2834" s="143"/>
      <c r="Y2834" s="30">
        <f t="shared" si="44"/>
        <v>117.68</v>
      </c>
    </row>
    <row r="2835" spans="1:25" x14ac:dyDescent="0.2">
      <c r="A2835" s="134" t="s">
        <v>5683</v>
      </c>
      <c r="B2835" s="135" t="s">
        <v>5684</v>
      </c>
      <c r="C2835" s="136">
        <v>16194.15</v>
      </c>
      <c r="D2835" s="136">
        <v>307.69</v>
      </c>
      <c r="E2835" s="136">
        <v>0</v>
      </c>
      <c r="F2835" s="136">
        <v>307.69</v>
      </c>
      <c r="G2835" s="137">
        <v>0</v>
      </c>
      <c r="H2835" s="142"/>
      <c r="I2835" s="142"/>
      <c r="J2835" s="142"/>
      <c r="K2835" s="142"/>
      <c r="L2835" s="143"/>
      <c r="M2835" s="143"/>
      <c r="N2835" s="143"/>
      <c r="Y2835" s="30">
        <f t="shared" si="44"/>
        <v>307.69</v>
      </c>
    </row>
    <row r="2836" spans="1:25" x14ac:dyDescent="0.2">
      <c r="A2836" s="134" t="s">
        <v>5685</v>
      </c>
      <c r="B2836" s="135" t="s">
        <v>5686</v>
      </c>
      <c r="C2836" s="136">
        <v>4285.59</v>
      </c>
      <c r="D2836" s="136">
        <v>81.430000000000007</v>
      </c>
      <c r="E2836" s="136">
        <v>0</v>
      </c>
      <c r="F2836" s="136">
        <v>81.430000000000007</v>
      </c>
      <c r="G2836" s="137">
        <v>0</v>
      </c>
      <c r="H2836" s="142"/>
      <c r="I2836" s="142"/>
      <c r="J2836" s="142"/>
      <c r="K2836" s="142"/>
      <c r="L2836" s="143"/>
      <c r="M2836" s="143"/>
      <c r="N2836" s="143"/>
      <c r="Y2836" s="30">
        <f t="shared" si="44"/>
        <v>81.430000000000007</v>
      </c>
    </row>
    <row r="2837" spans="1:25" x14ac:dyDescent="0.2">
      <c r="A2837" s="134" t="s">
        <v>5687</v>
      </c>
      <c r="B2837" s="135" t="s">
        <v>5688</v>
      </c>
      <c r="C2837" s="136">
        <v>4327.3500000000004</v>
      </c>
      <c r="D2837" s="136">
        <v>82.22</v>
      </c>
      <c r="E2837" s="136">
        <v>0</v>
      </c>
      <c r="F2837" s="136">
        <v>82.22</v>
      </c>
      <c r="G2837" s="137">
        <v>0</v>
      </c>
      <c r="H2837" s="142"/>
      <c r="I2837" s="142"/>
      <c r="J2837" s="142"/>
      <c r="K2837" s="142"/>
      <c r="L2837" s="143"/>
      <c r="M2837" s="143"/>
      <c r="N2837" s="143"/>
      <c r="Y2837" s="30">
        <f t="shared" si="44"/>
        <v>82.22</v>
      </c>
    </row>
    <row r="2838" spans="1:25" x14ac:dyDescent="0.2">
      <c r="A2838" s="134" t="s">
        <v>5689</v>
      </c>
      <c r="B2838" s="135" t="s">
        <v>5690</v>
      </c>
      <c r="C2838" s="136">
        <v>3519.68</v>
      </c>
      <c r="D2838" s="136">
        <v>66.88</v>
      </c>
      <c r="E2838" s="136">
        <v>0</v>
      </c>
      <c r="F2838" s="136">
        <v>66.88</v>
      </c>
      <c r="G2838" s="137">
        <v>0</v>
      </c>
      <c r="H2838" s="142"/>
      <c r="I2838" s="142"/>
      <c r="J2838" s="142"/>
      <c r="K2838" s="142"/>
      <c r="L2838" s="143"/>
      <c r="M2838" s="143"/>
      <c r="N2838" s="143"/>
      <c r="Y2838" s="30">
        <f t="shared" si="44"/>
        <v>66.88</v>
      </c>
    </row>
    <row r="2839" spans="1:25" x14ac:dyDescent="0.2">
      <c r="A2839" s="134" t="s">
        <v>5691</v>
      </c>
      <c r="B2839" s="135" t="s">
        <v>5692</v>
      </c>
      <c r="C2839" s="136">
        <v>17186.21</v>
      </c>
      <c r="D2839" s="136">
        <v>326.54000000000002</v>
      </c>
      <c r="E2839" s="136">
        <v>0</v>
      </c>
      <c r="F2839" s="136">
        <v>326.54000000000002</v>
      </c>
      <c r="G2839" s="137">
        <v>0</v>
      </c>
      <c r="H2839" s="142"/>
      <c r="I2839" s="142"/>
      <c r="J2839" s="142"/>
      <c r="K2839" s="142"/>
      <c r="L2839" s="143"/>
      <c r="M2839" s="143"/>
      <c r="N2839" s="143"/>
      <c r="Y2839" s="30">
        <f t="shared" si="44"/>
        <v>326.54000000000002</v>
      </c>
    </row>
    <row r="2840" spans="1:25" x14ac:dyDescent="0.2">
      <c r="A2840" s="134" t="s">
        <v>5693</v>
      </c>
      <c r="B2840" s="135" t="s">
        <v>5694</v>
      </c>
      <c r="C2840" s="136">
        <v>1954.21</v>
      </c>
      <c r="D2840" s="136">
        <v>37.130000000000003</v>
      </c>
      <c r="E2840" s="136">
        <v>0</v>
      </c>
      <c r="F2840" s="136">
        <v>37.130000000000003</v>
      </c>
      <c r="G2840" s="137">
        <v>0</v>
      </c>
      <c r="H2840" s="142"/>
      <c r="I2840" s="142"/>
      <c r="J2840" s="142"/>
      <c r="K2840" s="142"/>
      <c r="L2840" s="143"/>
      <c r="M2840" s="143"/>
      <c r="N2840" s="143"/>
      <c r="Y2840" s="30">
        <f t="shared" si="44"/>
        <v>37.130000000000003</v>
      </c>
    </row>
    <row r="2841" spans="1:25" x14ac:dyDescent="0.2">
      <c r="A2841" s="134" t="s">
        <v>5695</v>
      </c>
      <c r="B2841" s="135" t="s">
        <v>5696</v>
      </c>
      <c r="C2841" s="136">
        <v>7829.31</v>
      </c>
      <c r="D2841" s="136">
        <v>148.76</v>
      </c>
      <c r="E2841" s="136">
        <v>0</v>
      </c>
      <c r="F2841" s="136">
        <v>148.76</v>
      </c>
      <c r="G2841" s="137">
        <v>0</v>
      </c>
      <c r="H2841" s="142"/>
      <c r="I2841" s="142"/>
      <c r="J2841" s="142"/>
      <c r="K2841" s="142"/>
      <c r="L2841" s="143"/>
      <c r="M2841" s="143"/>
      <c r="N2841" s="143"/>
      <c r="Y2841" s="30">
        <f t="shared" si="44"/>
        <v>148.76</v>
      </c>
    </row>
    <row r="2842" spans="1:25" x14ac:dyDescent="0.2">
      <c r="A2842" s="134" t="s">
        <v>5697</v>
      </c>
      <c r="B2842" s="135" t="s">
        <v>5698</v>
      </c>
      <c r="C2842" s="136">
        <v>34806.11</v>
      </c>
      <c r="D2842" s="136">
        <v>661.32</v>
      </c>
      <c r="E2842" s="136">
        <v>0</v>
      </c>
      <c r="F2842" s="136">
        <v>661.32</v>
      </c>
      <c r="G2842" s="137">
        <v>0</v>
      </c>
      <c r="H2842" s="142"/>
      <c r="I2842" s="142"/>
      <c r="J2842" s="142"/>
      <c r="K2842" s="142"/>
      <c r="L2842" s="143"/>
      <c r="M2842" s="143"/>
      <c r="N2842" s="143"/>
      <c r="Y2842" s="30">
        <f t="shared" si="44"/>
        <v>661.32</v>
      </c>
    </row>
    <row r="2843" spans="1:25" x14ac:dyDescent="0.2">
      <c r="A2843" s="134" t="s">
        <v>5699</v>
      </c>
      <c r="B2843" s="135" t="s">
        <v>5700</v>
      </c>
      <c r="C2843" s="136">
        <v>16413.28</v>
      </c>
      <c r="D2843" s="136">
        <v>311.85000000000002</v>
      </c>
      <c r="E2843" s="136">
        <v>0</v>
      </c>
      <c r="F2843" s="136">
        <v>311.85000000000002</v>
      </c>
      <c r="G2843" s="137">
        <v>0</v>
      </c>
      <c r="H2843" s="142"/>
      <c r="I2843" s="142"/>
      <c r="J2843" s="142"/>
      <c r="K2843" s="142"/>
      <c r="L2843" s="143"/>
      <c r="M2843" s="143"/>
      <c r="N2843" s="143"/>
      <c r="Y2843" s="30">
        <f t="shared" si="44"/>
        <v>311.85000000000002</v>
      </c>
    </row>
    <row r="2844" spans="1:25" x14ac:dyDescent="0.2">
      <c r="A2844" s="134" t="s">
        <v>5701</v>
      </c>
      <c r="B2844" s="135" t="s">
        <v>5702</v>
      </c>
      <c r="C2844" s="136">
        <v>869029.06</v>
      </c>
      <c r="D2844" s="136">
        <v>16511.55</v>
      </c>
      <c r="E2844" s="136">
        <v>0</v>
      </c>
      <c r="F2844" s="136">
        <v>16511.55</v>
      </c>
      <c r="G2844" s="137">
        <v>0</v>
      </c>
      <c r="H2844" s="142"/>
      <c r="I2844" s="142"/>
      <c r="J2844" s="142"/>
      <c r="K2844" s="142"/>
      <c r="L2844" s="143"/>
      <c r="M2844" s="143"/>
      <c r="N2844" s="143"/>
      <c r="Y2844" s="30">
        <f t="shared" si="44"/>
        <v>16511.55</v>
      </c>
    </row>
    <row r="2845" spans="1:25" x14ac:dyDescent="0.2">
      <c r="A2845" s="134" t="s">
        <v>5703</v>
      </c>
      <c r="B2845" s="135" t="s">
        <v>5704</v>
      </c>
      <c r="C2845" s="136">
        <v>5426.54</v>
      </c>
      <c r="D2845" s="136">
        <v>103.11</v>
      </c>
      <c r="E2845" s="136">
        <v>0</v>
      </c>
      <c r="F2845" s="136">
        <v>103.11</v>
      </c>
      <c r="G2845" s="137">
        <v>0</v>
      </c>
      <c r="H2845" s="142"/>
      <c r="I2845" s="142"/>
      <c r="J2845" s="142"/>
      <c r="K2845" s="142"/>
      <c r="L2845" s="143"/>
      <c r="M2845" s="143"/>
      <c r="N2845" s="143"/>
      <c r="Y2845" s="30">
        <f t="shared" si="44"/>
        <v>103.11</v>
      </c>
    </row>
    <row r="2846" spans="1:25" x14ac:dyDescent="0.2">
      <c r="A2846" s="134" t="s">
        <v>5705</v>
      </c>
      <c r="B2846" s="135" t="s">
        <v>5706</v>
      </c>
      <c r="C2846" s="136">
        <v>3602.96</v>
      </c>
      <c r="D2846" s="136">
        <v>68.459999999999994</v>
      </c>
      <c r="E2846" s="136">
        <v>0</v>
      </c>
      <c r="F2846" s="136">
        <v>68.459999999999994</v>
      </c>
      <c r="G2846" s="137">
        <v>0</v>
      </c>
      <c r="H2846" s="142"/>
      <c r="I2846" s="142"/>
      <c r="J2846" s="142"/>
      <c r="K2846" s="142"/>
      <c r="L2846" s="143"/>
      <c r="M2846" s="143"/>
      <c r="N2846" s="143"/>
      <c r="Y2846" s="30">
        <f t="shared" si="44"/>
        <v>68.459999999999994</v>
      </c>
    </row>
    <row r="2847" spans="1:25" x14ac:dyDescent="0.2">
      <c r="A2847" s="134" t="s">
        <v>5707</v>
      </c>
      <c r="B2847" s="135" t="s">
        <v>5708</v>
      </c>
      <c r="C2847" s="136">
        <v>2280.04</v>
      </c>
      <c r="D2847" s="136">
        <v>43.32</v>
      </c>
      <c r="E2847" s="136">
        <v>0</v>
      </c>
      <c r="F2847" s="136">
        <v>43.32</v>
      </c>
      <c r="G2847" s="137">
        <v>0</v>
      </c>
      <c r="H2847" s="142"/>
      <c r="I2847" s="142"/>
      <c r="J2847" s="142"/>
      <c r="K2847" s="142"/>
      <c r="L2847" s="143"/>
      <c r="M2847" s="143"/>
      <c r="N2847" s="143"/>
      <c r="Y2847" s="30">
        <f t="shared" si="44"/>
        <v>43.32</v>
      </c>
    </row>
    <row r="2848" spans="1:25" x14ac:dyDescent="0.2">
      <c r="A2848" s="134" t="s">
        <v>5709</v>
      </c>
      <c r="B2848" s="135" t="s">
        <v>5710</v>
      </c>
      <c r="C2848" s="136">
        <v>2434.12</v>
      </c>
      <c r="D2848" s="136">
        <v>46.25</v>
      </c>
      <c r="E2848" s="136">
        <v>0</v>
      </c>
      <c r="F2848" s="136">
        <v>46.25</v>
      </c>
      <c r="G2848" s="137">
        <v>0</v>
      </c>
      <c r="H2848" s="142"/>
      <c r="I2848" s="142"/>
      <c r="J2848" s="142"/>
      <c r="K2848" s="142"/>
      <c r="L2848" s="143"/>
      <c r="M2848" s="143"/>
      <c r="N2848" s="143"/>
      <c r="Y2848" s="30">
        <f t="shared" si="44"/>
        <v>46.25</v>
      </c>
    </row>
    <row r="2849" spans="1:25" x14ac:dyDescent="0.2">
      <c r="A2849" s="134" t="s">
        <v>5711</v>
      </c>
      <c r="B2849" s="135" t="s">
        <v>5712</v>
      </c>
      <c r="C2849" s="136">
        <v>5157.41</v>
      </c>
      <c r="D2849" s="136">
        <v>97.99</v>
      </c>
      <c r="E2849" s="136">
        <v>0</v>
      </c>
      <c r="F2849" s="136">
        <v>97.99</v>
      </c>
      <c r="G2849" s="137">
        <v>0</v>
      </c>
      <c r="H2849" s="142"/>
      <c r="I2849" s="142"/>
      <c r="J2849" s="142"/>
      <c r="K2849" s="142"/>
      <c r="L2849" s="143"/>
      <c r="M2849" s="143"/>
      <c r="N2849" s="143"/>
      <c r="Y2849" s="30">
        <f t="shared" si="44"/>
        <v>97.99</v>
      </c>
    </row>
    <row r="2850" spans="1:25" x14ac:dyDescent="0.2">
      <c r="A2850" s="134" t="s">
        <v>5713</v>
      </c>
      <c r="B2850" s="135" t="s">
        <v>5714</v>
      </c>
      <c r="C2850" s="136">
        <v>4035.63</v>
      </c>
      <c r="D2850" s="136">
        <v>76.680000000000007</v>
      </c>
      <c r="E2850" s="136">
        <v>0</v>
      </c>
      <c r="F2850" s="136">
        <v>76.680000000000007</v>
      </c>
      <c r="G2850" s="137">
        <v>0</v>
      </c>
      <c r="H2850" s="142"/>
      <c r="I2850" s="142"/>
      <c r="J2850" s="142"/>
      <c r="K2850" s="142"/>
      <c r="L2850" s="143"/>
      <c r="M2850" s="143"/>
      <c r="N2850" s="143"/>
      <c r="Y2850" s="30">
        <f t="shared" si="44"/>
        <v>76.680000000000007</v>
      </c>
    </row>
    <row r="2851" spans="1:25" x14ac:dyDescent="0.2">
      <c r="A2851" s="134" t="s">
        <v>5715</v>
      </c>
      <c r="B2851" s="135" t="s">
        <v>5716</v>
      </c>
      <c r="C2851" s="136">
        <v>133602.67000000001</v>
      </c>
      <c r="D2851" s="136">
        <v>2538.4499999999998</v>
      </c>
      <c r="E2851" s="136">
        <v>0</v>
      </c>
      <c r="F2851" s="136">
        <v>2538.4499999999998</v>
      </c>
      <c r="G2851" s="137">
        <v>0</v>
      </c>
      <c r="H2851" s="142"/>
      <c r="I2851" s="142"/>
      <c r="J2851" s="142"/>
      <c r="K2851" s="142"/>
      <c r="L2851" s="143"/>
      <c r="M2851" s="143"/>
      <c r="N2851" s="143"/>
      <c r="Y2851" s="30">
        <f t="shared" si="44"/>
        <v>2538.4499999999998</v>
      </c>
    </row>
    <row r="2852" spans="1:25" x14ac:dyDescent="0.2">
      <c r="A2852" s="134" t="s">
        <v>5717</v>
      </c>
      <c r="B2852" s="135" t="s">
        <v>5718</v>
      </c>
      <c r="C2852" s="136">
        <v>22869.54</v>
      </c>
      <c r="D2852" s="136">
        <v>434.52</v>
      </c>
      <c r="E2852" s="136">
        <v>0</v>
      </c>
      <c r="F2852" s="136">
        <v>434.52</v>
      </c>
      <c r="G2852" s="137">
        <v>0</v>
      </c>
      <c r="H2852" s="142"/>
      <c r="I2852" s="142"/>
      <c r="J2852" s="142"/>
      <c r="K2852" s="142"/>
      <c r="L2852" s="143"/>
      <c r="M2852" s="143"/>
      <c r="N2852" s="143"/>
      <c r="Y2852" s="30">
        <f t="shared" si="44"/>
        <v>434.52</v>
      </c>
    </row>
    <row r="2853" spans="1:25" x14ac:dyDescent="0.2">
      <c r="A2853" s="134" t="s">
        <v>5719</v>
      </c>
      <c r="B2853" s="135" t="s">
        <v>5720</v>
      </c>
      <c r="C2853" s="136">
        <v>4738.43</v>
      </c>
      <c r="D2853" s="136">
        <v>90.03</v>
      </c>
      <c r="E2853" s="136">
        <v>0</v>
      </c>
      <c r="F2853" s="136">
        <v>90.03</v>
      </c>
      <c r="G2853" s="137">
        <v>0</v>
      </c>
      <c r="H2853" s="142"/>
      <c r="I2853" s="142"/>
      <c r="J2853" s="142"/>
      <c r="K2853" s="142"/>
      <c r="L2853" s="143"/>
      <c r="M2853" s="143"/>
      <c r="N2853" s="143"/>
      <c r="Y2853" s="30">
        <f t="shared" si="44"/>
        <v>90.03</v>
      </c>
    </row>
    <row r="2854" spans="1:25" x14ac:dyDescent="0.2">
      <c r="A2854" s="134" t="s">
        <v>5721</v>
      </c>
      <c r="B2854" s="135" t="s">
        <v>5722</v>
      </c>
      <c r="C2854" s="136">
        <v>8657.17</v>
      </c>
      <c r="D2854" s="136">
        <v>164.49</v>
      </c>
      <c r="E2854" s="136">
        <v>0</v>
      </c>
      <c r="F2854" s="136">
        <v>164.49</v>
      </c>
      <c r="G2854" s="137">
        <v>0</v>
      </c>
      <c r="H2854" s="142"/>
      <c r="I2854" s="142"/>
      <c r="J2854" s="142"/>
      <c r="K2854" s="142"/>
      <c r="L2854" s="143"/>
      <c r="M2854" s="143"/>
      <c r="N2854" s="143"/>
      <c r="Y2854" s="30">
        <f t="shared" si="44"/>
        <v>164.49</v>
      </c>
    </row>
    <row r="2855" spans="1:25" x14ac:dyDescent="0.2">
      <c r="A2855" s="134" t="s">
        <v>5723</v>
      </c>
      <c r="B2855" s="135" t="s">
        <v>5724</v>
      </c>
      <c r="C2855" s="136">
        <v>566641.26</v>
      </c>
      <c r="D2855" s="136">
        <v>10766.19</v>
      </c>
      <c r="E2855" s="136">
        <v>0</v>
      </c>
      <c r="F2855" s="136">
        <v>10766.19</v>
      </c>
      <c r="G2855" s="137">
        <v>0</v>
      </c>
      <c r="H2855" s="142"/>
      <c r="I2855" s="142"/>
      <c r="J2855" s="142"/>
      <c r="K2855" s="142"/>
      <c r="L2855" s="143"/>
      <c r="M2855" s="143"/>
      <c r="N2855" s="143"/>
      <c r="Y2855" s="30">
        <f t="shared" si="44"/>
        <v>10766.19</v>
      </c>
    </row>
    <row r="2856" spans="1:25" x14ac:dyDescent="0.2">
      <c r="A2856" s="134" t="s">
        <v>5725</v>
      </c>
      <c r="B2856" s="135" t="s">
        <v>5726</v>
      </c>
      <c r="C2856" s="136">
        <v>5153.49</v>
      </c>
      <c r="D2856" s="136">
        <v>97.92</v>
      </c>
      <c r="E2856" s="136">
        <v>0</v>
      </c>
      <c r="F2856" s="136">
        <v>97.92</v>
      </c>
      <c r="G2856" s="137">
        <v>0</v>
      </c>
      <c r="H2856" s="142"/>
      <c r="I2856" s="142"/>
      <c r="J2856" s="142"/>
      <c r="K2856" s="142"/>
      <c r="L2856" s="143"/>
      <c r="M2856" s="143"/>
      <c r="N2856" s="143"/>
      <c r="Y2856" s="30">
        <f t="shared" si="44"/>
        <v>97.92</v>
      </c>
    </row>
    <row r="2857" spans="1:25" x14ac:dyDescent="0.2">
      <c r="A2857" s="134" t="s">
        <v>5727</v>
      </c>
      <c r="B2857" s="135" t="s">
        <v>5728</v>
      </c>
      <c r="C2857" s="136">
        <v>13900.16</v>
      </c>
      <c r="D2857" s="136">
        <v>264.10000000000002</v>
      </c>
      <c r="E2857" s="136">
        <v>0</v>
      </c>
      <c r="F2857" s="136">
        <v>264.10000000000002</v>
      </c>
      <c r="G2857" s="137">
        <v>0</v>
      </c>
      <c r="H2857" s="142"/>
      <c r="I2857" s="142"/>
      <c r="J2857" s="142"/>
      <c r="K2857" s="142"/>
      <c r="L2857" s="143"/>
      <c r="M2857" s="143"/>
      <c r="N2857" s="143"/>
      <c r="Y2857" s="30">
        <f t="shared" si="44"/>
        <v>264.10000000000002</v>
      </c>
    </row>
    <row r="2858" spans="1:25" x14ac:dyDescent="0.2">
      <c r="A2858" s="134" t="s">
        <v>5729</v>
      </c>
      <c r="B2858" s="135" t="s">
        <v>5730</v>
      </c>
      <c r="C2858" s="136">
        <v>2731.39</v>
      </c>
      <c r="D2858" s="136">
        <v>51.9</v>
      </c>
      <c r="E2858" s="136">
        <v>0</v>
      </c>
      <c r="F2858" s="136">
        <v>51.9</v>
      </c>
      <c r="G2858" s="137">
        <v>0</v>
      </c>
      <c r="H2858" s="142"/>
      <c r="I2858" s="142"/>
      <c r="J2858" s="142"/>
      <c r="K2858" s="142"/>
      <c r="L2858" s="143"/>
      <c r="M2858" s="143"/>
      <c r="N2858" s="143"/>
      <c r="Y2858" s="30">
        <f t="shared" si="44"/>
        <v>51.9</v>
      </c>
    </row>
    <row r="2859" spans="1:25" x14ac:dyDescent="0.2">
      <c r="A2859" s="134" t="s">
        <v>5731</v>
      </c>
      <c r="B2859" s="135" t="s">
        <v>5732</v>
      </c>
      <c r="C2859" s="136">
        <v>8053.51</v>
      </c>
      <c r="D2859" s="136">
        <v>153.02000000000001</v>
      </c>
      <c r="E2859" s="136">
        <v>0</v>
      </c>
      <c r="F2859" s="136">
        <v>153.02000000000001</v>
      </c>
      <c r="G2859" s="137">
        <v>0</v>
      </c>
      <c r="H2859" s="142"/>
      <c r="I2859" s="142"/>
      <c r="J2859" s="142"/>
      <c r="K2859" s="142"/>
      <c r="L2859" s="143"/>
      <c r="M2859" s="143"/>
      <c r="N2859" s="143"/>
      <c r="Y2859" s="30">
        <f t="shared" si="44"/>
        <v>153.02000000000001</v>
      </c>
    </row>
    <row r="2860" spans="1:25" x14ac:dyDescent="0.2">
      <c r="A2860" s="134" t="s">
        <v>5733</v>
      </c>
      <c r="B2860" s="135" t="s">
        <v>5734</v>
      </c>
      <c r="C2860" s="136">
        <v>2173.9299999999998</v>
      </c>
      <c r="D2860" s="136">
        <v>41.31</v>
      </c>
      <c r="E2860" s="136">
        <v>0</v>
      </c>
      <c r="F2860" s="136">
        <v>41.31</v>
      </c>
      <c r="G2860" s="137">
        <v>0</v>
      </c>
      <c r="H2860" s="142"/>
      <c r="I2860" s="142"/>
      <c r="J2860" s="142"/>
      <c r="K2860" s="142"/>
      <c r="L2860" s="143"/>
      <c r="M2860" s="143"/>
      <c r="N2860" s="143"/>
      <c r="Y2860" s="30">
        <f t="shared" si="44"/>
        <v>41.31</v>
      </c>
    </row>
    <row r="2861" spans="1:25" x14ac:dyDescent="0.2">
      <c r="A2861" s="134" t="s">
        <v>5735</v>
      </c>
      <c r="B2861" s="135" t="s">
        <v>5736</v>
      </c>
      <c r="C2861" s="136">
        <v>3199.11</v>
      </c>
      <c r="D2861" s="136">
        <v>60.78</v>
      </c>
      <c r="E2861" s="136">
        <v>0</v>
      </c>
      <c r="F2861" s="136">
        <v>60.78</v>
      </c>
      <c r="G2861" s="137">
        <v>0</v>
      </c>
      <c r="H2861" s="142"/>
      <c r="I2861" s="142"/>
      <c r="J2861" s="142"/>
      <c r="K2861" s="142"/>
      <c r="L2861" s="143"/>
      <c r="M2861" s="143"/>
      <c r="N2861" s="143"/>
      <c r="Y2861" s="30">
        <f t="shared" si="44"/>
        <v>60.78</v>
      </c>
    </row>
    <row r="2862" spans="1:25" x14ac:dyDescent="0.2">
      <c r="A2862" s="134" t="s">
        <v>5737</v>
      </c>
      <c r="B2862" s="135" t="s">
        <v>5738</v>
      </c>
      <c r="C2862" s="136">
        <v>17052.09</v>
      </c>
      <c r="D2862" s="136">
        <v>323.99</v>
      </c>
      <c r="E2862" s="136">
        <v>0</v>
      </c>
      <c r="F2862" s="136">
        <v>323.99</v>
      </c>
      <c r="G2862" s="137">
        <v>0</v>
      </c>
      <c r="H2862" s="142"/>
      <c r="I2862" s="142"/>
      <c r="J2862" s="142"/>
      <c r="K2862" s="142"/>
      <c r="L2862" s="143"/>
      <c r="M2862" s="143"/>
      <c r="N2862" s="143"/>
      <c r="Y2862" s="30">
        <f t="shared" si="44"/>
        <v>323.99</v>
      </c>
    </row>
    <row r="2863" spans="1:25" x14ac:dyDescent="0.2">
      <c r="A2863" s="134" t="s">
        <v>5739</v>
      </c>
      <c r="B2863" s="135" t="s">
        <v>5740</v>
      </c>
      <c r="C2863" s="136">
        <v>24111.23</v>
      </c>
      <c r="D2863" s="136">
        <v>458.11</v>
      </c>
      <c r="E2863" s="136">
        <v>0</v>
      </c>
      <c r="F2863" s="136">
        <v>458.11</v>
      </c>
      <c r="G2863" s="137">
        <v>0</v>
      </c>
      <c r="H2863" s="142"/>
      <c r="I2863" s="142"/>
      <c r="J2863" s="142"/>
      <c r="K2863" s="142"/>
      <c r="L2863" s="143"/>
      <c r="M2863" s="143"/>
      <c r="N2863" s="143"/>
      <c r="Y2863" s="30">
        <f t="shared" si="44"/>
        <v>458.11</v>
      </c>
    </row>
    <row r="2864" spans="1:25" x14ac:dyDescent="0.2">
      <c r="A2864" s="134" t="s">
        <v>5741</v>
      </c>
      <c r="B2864" s="135" t="s">
        <v>5742</v>
      </c>
      <c r="C2864" s="136">
        <v>716506.48</v>
      </c>
      <c r="D2864" s="136">
        <v>13613.62</v>
      </c>
      <c r="E2864" s="136">
        <v>0</v>
      </c>
      <c r="F2864" s="136">
        <v>13613.62</v>
      </c>
      <c r="G2864" s="137">
        <v>0</v>
      </c>
      <c r="H2864" s="142"/>
      <c r="I2864" s="142"/>
      <c r="J2864" s="142"/>
      <c r="K2864" s="142"/>
      <c r="L2864" s="143"/>
      <c r="M2864" s="143"/>
      <c r="N2864" s="143"/>
      <c r="Y2864" s="30">
        <f t="shared" si="44"/>
        <v>13613.62</v>
      </c>
    </row>
    <row r="2865" spans="1:25" x14ac:dyDescent="0.2">
      <c r="A2865" s="134" t="s">
        <v>5743</v>
      </c>
      <c r="B2865" s="135" t="s">
        <v>5744</v>
      </c>
      <c r="C2865" s="136">
        <v>114.07</v>
      </c>
      <c r="D2865" s="136">
        <v>2.17</v>
      </c>
      <c r="E2865" s="136">
        <v>2.17</v>
      </c>
      <c r="F2865" s="136">
        <v>0</v>
      </c>
      <c r="G2865" s="137">
        <v>18.64</v>
      </c>
      <c r="H2865" s="142"/>
      <c r="I2865" s="142"/>
      <c r="J2865" s="142"/>
      <c r="K2865" s="142"/>
      <c r="L2865" s="143"/>
      <c r="M2865" s="143"/>
      <c r="N2865" s="143"/>
      <c r="Y2865" s="30">
        <f t="shared" si="44"/>
        <v>0</v>
      </c>
    </row>
    <row r="2866" spans="1:25" x14ac:dyDescent="0.2">
      <c r="A2866" s="134" t="s">
        <v>5745</v>
      </c>
      <c r="B2866" s="135" t="s">
        <v>5746</v>
      </c>
      <c r="C2866" s="136">
        <v>7168.3</v>
      </c>
      <c r="D2866" s="136">
        <v>136.19999999999999</v>
      </c>
      <c r="E2866" s="136">
        <v>0</v>
      </c>
      <c r="F2866" s="136">
        <v>136.19999999999999</v>
      </c>
      <c r="G2866" s="137">
        <v>0</v>
      </c>
      <c r="H2866" s="142"/>
      <c r="I2866" s="142"/>
      <c r="J2866" s="142"/>
      <c r="K2866" s="142"/>
      <c r="L2866" s="143"/>
      <c r="M2866" s="143"/>
      <c r="N2866" s="143"/>
      <c r="Y2866" s="30">
        <f t="shared" si="44"/>
        <v>136.19999999999999</v>
      </c>
    </row>
    <row r="2867" spans="1:25" x14ac:dyDescent="0.2">
      <c r="A2867" s="134" t="s">
        <v>5747</v>
      </c>
      <c r="B2867" s="135" t="s">
        <v>5748</v>
      </c>
      <c r="C2867" s="136">
        <v>2363.7399999999998</v>
      </c>
      <c r="D2867" s="136">
        <v>44.91</v>
      </c>
      <c r="E2867" s="136">
        <v>0</v>
      </c>
      <c r="F2867" s="136">
        <v>44.91</v>
      </c>
      <c r="G2867" s="137">
        <v>0</v>
      </c>
      <c r="H2867" s="142"/>
      <c r="I2867" s="142"/>
      <c r="J2867" s="142"/>
      <c r="K2867" s="142"/>
      <c r="L2867" s="143"/>
      <c r="M2867" s="143"/>
      <c r="N2867" s="143"/>
      <c r="Y2867" s="30">
        <f t="shared" si="44"/>
        <v>44.91</v>
      </c>
    </row>
    <row r="2868" spans="1:25" x14ac:dyDescent="0.2">
      <c r="A2868" s="134" t="s">
        <v>5749</v>
      </c>
      <c r="B2868" s="135" t="s">
        <v>5750</v>
      </c>
      <c r="C2868" s="136">
        <v>2293.14</v>
      </c>
      <c r="D2868" s="136">
        <v>43.57</v>
      </c>
      <c r="E2868" s="136">
        <v>0</v>
      </c>
      <c r="F2868" s="136">
        <v>43.57</v>
      </c>
      <c r="G2868" s="137">
        <v>0</v>
      </c>
      <c r="H2868" s="142"/>
      <c r="I2868" s="142"/>
      <c r="J2868" s="142"/>
      <c r="K2868" s="142"/>
      <c r="L2868" s="143"/>
      <c r="M2868" s="143"/>
      <c r="N2868" s="143"/>
      <c r="Y2868" s="30">
        <f t="shared" si="44"/>
        <v>43.57</v>
      </c>
    </row>
    <row r="2869" spans="1:25" x14ac:dyDescent="0.2">
      <c r="A2869" s="134" t="s">
        <v>5751</v>
      </c>
      <c r="B2869" s="135" t="s">
        <v>5752</v>
      </c>
      <c r="C2869" s="136">
        <v>12148.37</v>
      </c>
      <c r="D2869" s="136">
        <v>230.82</v>
      </c>
      <c r="E2869" s="136">
        <v>0</v>
      </c>
      <c r="F2869" s="136">
        <v>230.82</v>
      </c>
      <c r="G2869" s="137">
        <v>0</v>
      </c>
      <c r="H2869" s="142"/>
      <c r="I2869" s="142"/>
      <c r="J2869" s="142"/>
      <c r="K2869" s="142"/>
      <c r="L2869" s="143"/>
      <c r="M2869" s="143"/>
      <c r="N2869" s="143"/>
      <c r="Y2869" s="30">
        <f t="shared" si="44"/>
        <v>230.82</v>
      </c>
    </row>
    <row r="2870" spans="1:25" x14ac:dyDescent="0.2">
      <c r="A2870" s="134" t="s">
        <v>5753</v>
      </c>
      <c r="B2870" s="135" t="s">
        <v>5754</v>
      </c>
      <c r="C2870" s="136">
        <v>52.38</v>
      </c>
      <c r="D2870" s="136">
        <v>1</v>
      </c>
      <c r="E2870" s="136">
        <v>1</v>
      </c>
      <c r="F2870" s="136">
        <v>0</v>
      </c>
      <c r="G2870" s="137">
        <v>28.4</v>
      </c>
      <c r="H2870" s="142"/>
      <c r="I2870" s="142"/>
      <c r="J2870" s="142"/>
      <c r="K2870" s="142"/>
      <c r="L2870" s="143"/>
      <c r="M2870" s="143"/>
      <c r="N2870" s="143"/>
      <c r="Y2870" s="30">
        <f t="shared" si="44"/>
        <v>0</v>
      </c>
    </row>
    <row r="2871" spans="1:25" x14ac:dyDescent="0.2">
      <c r="A2871" s="134" t="s">
        <v>5755</v>
      </c>
      <c r="B2871" s="135" t="s">
        <v>5756</v>
      </c>
      <c r="C2871" s="136">
        <v>183.37</v>
      </c>
      <c r="D2871" s="136">
        <v>3.49</v>
      </c>
      <c r="E2871" s="136">
        <v>3.49</v>
      </c>
      <c r="F2871" s="136">
        <v>0</v>
      </c>
      <c r="G2871" s="137">
        <v>75.83</v>
      </c>
      <c r="H2871" s="142"/>
      <c r="I2871" s="142"/>
      <c r="J2871" s="142"/>
      <c r="K2871" s="142"/>
      <c r="L2871" s="143"/>
      <c r="M2871" s="143"/>
      <c r="N2871" s="143"/>
      <c r="Y2871" s="30">
        <f t="shared" si="44"/>
        <v>0</v>
      </c>
    </row>
    <row r="2872" spans="1:25" x14ac:dyDescent="0.2">
      <c r="A2872" s="134" t="s">
        <v>5757</v>
      </c>
      <c r="B2872" s="135" t="s">
        <v>5758</v>
      </c>
      <c r="C2872" s="136">
        <v>7594.66</v>
      </c>
      <c r="D2872" s="136">
        <v>144.30000000000001</v>
      </c>
      <c r="E2872" s="136">
        <v>0</v>
      </c>
      <c r="F2872" s="136">
        <v>144.30000000000001</v>
      </c>
      <c r="G2872" s="137">
        <v>0</v>
      </c>
      <c r="H2872" s="142"/>
      <c r="I2872" s="142"/>
      <c r="J2872" s="142"/>
      <c r="K2872" s="142"/>
      <c r="L2872" s="143"/>
      <c r="M2872" s="143"/>
      <c r="N2872" s="143"/>
      <c r="Y2872" s="30">
        <f t="shared" si="44"/>
        <v>144.30000000000001</v>
      </c>
    </row>
    <row r="2873" spans="1:25" x14ac:dyDescent="0.2">
      <c r="A2873" s="134" t="s">
        <v>5759</v>
      </c>
      <c r="B2873" s="135" t="s">
        <v>5760</v>
      </c>
      <c r="C2873" s="136">
        <v>12523.46</v>
      </c>
      <c r="D2873" s="136">
        <v>237.95</v>
      </c>
      <c r="E2873" s="136">
        <v>0</v>
      </c>
      <c r="F2873" s="136">
        <v>237.95</v>
      </c>
      <c r="G2873" s="137">
        <v>0</v>
      </c>
      <c r="H2873" s="142"/>
      <c r="I2873" s="142"/>
      <c r="J2873" s="142"/>
      <c r="K2873" s="142"/>
      <c r="L2873" s="143"/>
      <c r="M2873" s="143"/>
      <c r="N2873" s="143"/>
      <c r="Y2873" s="30">
        <f t="shared" si="44"/>
        <v>237.95</v>
      </c>
    </row>
    <row r="2874" spans="1:25" x14ac:dyDescent="0.2">
      <c r="A2874" s="134" t="s">
        <v>5761</v>
      </c>
      <c r="B2874" s="135" t="s">
        <v>5762</v>
      </c>
      <c r="C2874" s="136">
        <v>97579.25</v>
      </c>
      <c r="D2874" s="136">
        <v>1854.01</v>
      </c>
      <c r="E2874" s="136">
        <v>0</v>
      </c>
      <c r="F2874" s="136">
        <v>1854.01</v>
      </c>
      <c r="G2874" s="137">
        <v>0</v>
      </c>
      <c r="H2874" s="142"/>
      <c r="I2874" s="142"/>
      <c r="J2874" s="142"/>
      <c r="K2874" s="142"/>
      <c r="L2874" s="143"/>
      <c r="M2874" s="143"/>
      <c r="N2874" s="143"/>
      <c r="Y2874" s="30">
        <f t="shared" si="44"/>
        <v>1854.01</v>
      </c>
    </row>
    <row r="2875" spans="1:25" x14ac:dyDescent="0.2">
      <c r="A2875" s="134" t="s">
        <v>5763</v>
      </c>
      <c r="B2875" s="135" t="s">
        <v>5764</v>
      </c>
      <c r="C2875" s="136">
        <v>1722.63</v>
      </c>
      <c r="D2875" s="136">
        <v>32.729999999999997</v>
      </c>
      <c r="E2875" s="136">
        <v>0</v>
      </c>
      <c r="F2875" s="136">
        <v>32.729999999999997</v>
      </c>
      <c r="G2875" s="137">
        <v>0</v>
      </c>
      <c r="H2875" s="142"/>
      <c r="I2875" s="142"/>
      <c r="J2875" s="142"/>
      <c r="K2875" s="142"/>
      <c r="L2875" s="143"/>
      <c r="M2875" s="143"/>
      <c r="N2875" s="143"/>
      <c r="Y2875" s="30">
        <f t="shared" si="44"/>
        <v>32.729999999999997</v>
      </c>
    </row>
    <row r="2876" spans="1:25" x14ac:dyDescent="0.2">
      <c r="A2876" s="134" t="s">
        <v>5765</v>
      </c>
      <c r="B2876" s="135" t="s">
        <v>5766</v>
      </c>
      <c r="C2876" s="136">
        <v>2043.05</v>
      </c>
      <c r="D2876" s="136">
        <v>38.82</v>
      </c>
      <c r="E2876" s="136">
        <v>0</v>
      </c>
      <c r="F2876" s="136">
        <v>38.82</v>
      </c>
      <c r="G2876" s="137">
        <v>0</v>
      </c>
      <c r="H2876" s="142"/>
      <c r="I2876" s="142"/>
      <c r="J2876" s="142"/>
      <c r="K2876" s="142"/>
      <c r="L2876" s="143"/>
      <c r="M2876" s="143"/>
      <c r="N2876" s="143"/>
      <c r="Y2876" s="30">
        <f t="shared" si="44"/>
        <v>38.82</v>
      </c>
    </row>
    <row r="2877" spans="1:25" x14ac:dyDescent="0.2">
      <c r="A2877" s="134" t="s">
        <v>5767</v>
      </c>
      <c r="B2877" s="135" t="s">
        <v>5768</v>
      </c>
      <c r="C2877" s="136">
        <v>1503.69</v>
      </c>
      <c r="D2877" s="136">
        <v>28.57</v>
      </c>
      <c r="E2877" s="136">
        <v>0</v>
      </c>
      <c r="F2877" s="136">
        <v>28.57</v>
      </c>
      <c r="G2877" s="137">
        <v>0</v>
      </c>
      <c r="H2877" s="142"/>
      <c r="I2877" s="142"/>
      <c r="J2877" s="142"/>
      <c r="K2877" s="142"/>
      <c r="L2877" s="143"/>
      <c r="M2877" s="143"/>
      <c r="N2877" s="143"/>
      <c r="Y2877" s="30">
        <f t="shared" si="44"/>
        <v>28.57</v>
      </c>
    </row>
    <row r="2878" spans="1:25" x14ac:dyDescent="0.2">
      <c r="A2878" s="134" t="s">
        <v>5769</v>
      </c>
      <c r="B2878" s="135" t="s">
        <v>5770</v>
      </c>
      <c r="C2878" s="136">
        <v>7541.33</v>
      </c>
      <c r="D2878" s="136">
        <v>143.29</v>
      </c>
      <c r="E2878" s="136">
        <v>0</v>
      </c>
      <c r="F2878" s="136">
        <v>143.29</v>
      </c>
      <c r="G2878" s="137">
        <v>0</v>
      </c>
      <c r="H2878" s="142"/>
      <c r="I2878" s="142"/>
      <c r="J2878" s="142"/>
      <c r="K2878" s="142"/>
      <c r="L2878" s="143"/>
      <c r="M2878" s="143"/>
      <c r="N2878" s="143"/>
      <c r="Y2878" s="30">
        <f t="shared" si="44"/>
        <v>143.29</v>
      </c>
    </row>
    <row r="2879" spans="1:25" x14ac:dyDescent="0.2">
      <c r="A2879" s="134" t="s">
        <v>5771</v>
      </c>
      <c r="B2879" s="135" t="s">
        <v>5772</v>
      </c>
      <c r="C2879" s="136">
        <v>24.94</v>
      </c>
      <c r="D2879" s="136">
        <v>0.48</v>
      </c>
      <c r="E2879" s="136">
        <v>0.48</v>
      </c>
      <c r="F2879" s="136">
        <v>0</v>
      </c>
      <c r="G2879" s="137">
        <v>12.87</v>
      </c>
      <c r="H2879" s="142"/>
      <c r="I2879" s="142"/>
      <c r="J2879" s="142"/>
      <c r="K2879" s="142"/>
      <c r="L2879" s="143"/>
      <c r="M2879" s="143"/>
      <c r="N2879" s="143"/>
      <c r="Y2879" s="30">
        <f t="shared" si="44"/>
        <v>0</v>
      </c>
    </row>
    <row r="2880" spans="1:25" x14ac:dyDescent="0.2">
      <c r="A2880" s="134" t="s">
        <v>5773</v>
      </c>
      <c r="B2880" s="135" t="s">
        <v>5774</v>
      </c>
      <c r="C2880" s="136">
        <v>39143.040000000001</v>
      </c>
      <c r="D2880" s="136">
        <v>743.72</v>
      </c>
      <c r="E2880" s="136">
        <v>0</v>
      </c>
      <c r="F2880" s="136">
        <v>743.72</v>
      </c>
      <c r="G2880" s="137">
        <v>0</v>
      </c>
      <c r="H2880" s="142"/>
      <c r="I2880" s="142"/>
      <c r="J2880" s="142"/>
      <c r="K2880" s="142"/>
      <c r="L2880" s="143"/>
      <c r="M2880" s="143"/>
      <c r="N2880" s="143"/>
      <c r="Y2880" s="30">
        <f t="shared" si="44"/>
        <v>743.72</v>
      </c>
    </row>
    <row r="2881" spans="1:25" x14ac:dyDescent="0.2">
      <c r="A2881" s="134" t="s">
        <v>5775</v>
      </c>
      <c r="B2881" s="135" t="s">
        <v>5776</v>
      </c>
      <c r="C2881" s="136">
        <v>52.81</v>
      </c>
      <c r="D2881" s="136">
        <v>1</v>
      </c>
      <c r="E2881" s="136">
        <v>1</v>
      </c>
      <c r="F2881" s="136">
        <v>0</v>
      </c>
      <c r="G2881" s="137">
        <v>1.47</v>
      </c>
      <c r="H2881" s="142"/>
      <c r="I2881" s="142"/>
      <c r="J2881" s="142"/>
      <c r="K2881" s="142"/>
      <c r="L2881" s="143"/>
      <c r="M2881" s="143"/>
      <c r="N2881" s="143"/>
      <c r="Y2881" s="30">
        <f t="shared" si="44"/>
        <v>0</v>
      </c>
    </row>
    <row r="2882" spans="1:25" x14ac:dyDescent="0.2">
      <c r="A2882" s="134" t="s">
        <v>5777</v>
      </c>
      <c r="B2882" s="135" t="s">
        <v>5778</v>
      </c>
      <c r="C2882" s="136">
        <v>4604.6899999999996</v>
      </c>
      <c r="D2882" s="136">
        <v>87.49</v>
      </c>
      <c r="E2882" s="136">
        <v>0</v>
      </c>
      <c r="F2882" s="136">
        <v>87.49</v>
      </c>
      <c r="G2882" s="137">
        <v>0</v>
      </c>
      <c r="H2882" s="142"/>
      <c r="I2882" s="142"/>
      <c r="J2882" s="142"/>
      <c r="K2882" s="142"/>
      <c r="L2882" s="143"/>
      <c r="M2882" s="143"/>
      <c r="N2882" s="143"/>
      <c r="Y2882" s="30">
        <f t="shared" si="44"/>
        <v>87.49</v>
      </c>
    </row>
    <row r="2883" spans="1:25" x14ac:dyDescent="0.2">
      <c r="A2883" s="134" t="s">
        <v>5779</v>
      </c>
      <c r="B2883" s="135" t="s">
        <v>5780</v>
      </c>
      <c r="C2883" s="136">
        <v>3695.84</v>
      </c>
      <c r="D2883" s="136">
        <v>70.22</v>
      </c>
      <c r="E2883" s="136">
        <v>0</v>
      </c>
      <c r="F2883" s="136">
        <v>70.22</v>
      </c>
      <c r="G2883" s="137">
        <v>0</v>
      </c>
      <c r="H2883" s="142"/>
      <c r="I2883" s="142"/>
      <c r="J2883" s="142"/>
      <c r="K2883" s="142"/>
      <c r="L2883" s="143"/>
      <c r="M2883" s="143"/>
      <c r="N2883" s="143"/>
      <c r="Y2883" s="30">
        <f t="shared" si="44"/>
        <v>70.22</v>
      </c>
    </row>
    <row r="2884" spans="1:25" x14ac:dyDescent="0.2">
      <c r="A2884" s="134" t="s">
        <v>5781</v>
      </c>
      <c r="B2884" s="135" t="s">
        <v>5782</v>
      </c>
      <c r="C2884" s="136">
        <v>168.22</v>
      </c>
      <c r="D2884" s="136">
        <v>3.2</v>
      </c>
      <c r="E2884" s="136">
        <v>0</v>
      </c>
      <c r="F2884" s="136">
        <v>3.2</v>
      </c>
      <c r="G2884" s="137">
        <v>0</v>
      </c>
      <c r="H2884" s="142"/>
      <c r="I2884" s="142"/>
      <c r="J2884" s="142"/>
      <c r="K2884" s="142"/>
      <c r="L2884" s="143"/>
      <c r="M2884" s="143"/>
      <c r="N2884" s="143"/>
      <c r="Y2884" s="30">
        <f t="shared" si="44"/>
        <v>3.2</v>
      </c>
    </row>
    <row r="2885" spans="1:25" x14ac:dyDescent="0.2">
      <c r="A2885" s="134" t="s">
        <v>5783</v>
      </c>
      <c r="B2885" s="135" t="s">
        <v>5784</v>
      </c>
      <c r="C2885" s="136">
        <v>30257.71</v>
      </c>
      <c r="D2885" s="136">
        <v>574.9</v>
      </c>
      <c r="E2885" s="136">
        <v>0</v>
      </c>
      <c r="F2885" s="136">
        <v>574.9</v>
      </c>
      <c r="G2885" s="137">
        <v>0</v>
      </c>
      <c r="H2885" s="142"/>
      <c r="I2885" s="142"/>
      <c r="J2885" s="142"/>
      <c r="K2885" s="142"/>
      <c r="L2885" s="143"/>
      <c r="M2885" s="143"/>
      <c r="N2885" s="143"/>
      <c r="Y2885" s="30">
        <f t="shared" si="44"/>
        <v>574.9</v>
      </c>
    </row>
    <row r="2886" spans="1:25" x14ac:dyDescent="0.2">
      <c r="A2886" s="134" t="s">
        <v>5785</v>
      </c>
      <c r="B2886" s="135" t="s">
        <v>5786</v>
      </c>
      <c r="C2886" s="136">
        <v>10838.42</v>
      </c>
      <c r="D2886" s="136">
        <v>205.93</v>
      </c>
      <c r="E2886" s="136">
        <v>0</v>
      </c>
      <c r="F2886" s="136">
        <v>205.93</v>
      </c>
      <c r="G2886" s="137">
        <v>0</v>
      </c>
      <c r="H2886" s="142"/>
      <c r="I2886" s="142"/>
      <c r="J2886" s="142"/>
      <c r="K2886" s="142"/>
      <c r="L2886" s="143"/>
      <c r="M2886" s="143"/>
      <c r="N2886" s="143"/>
      <c r="Y2886" s="30">
        <f t="shared" si="44"/>
        <v>205.93</v>
      </c>
    </row>
    <row r="2887" spans="1:25" x14ac:dyDescent="0.2">
      <c r="A2887" s="134" t="s">
        <v>5787</v>
      </c>
      <c r="B2887" s="135" t="s">
        <v>5788</v>
      </c>
      <c r="C2887" s="136">
        <v>21460.36</v>
      </c>
      <c r="D2887" s="136">
        <v>407.75</v>
      </c>
      <c r="E2887" s="136">
        <v>0</v>
      </c>
      <c r="F2887" s="136">
        <v>407.75</v>
      </c>
      <c r="G2887" s="137">
        <v>0</v>
      </c>
      <c r="H2887" s="142"/>
      <c r="I2887" s="142"/>
      <c r="J2887" s="142"/>
      <c r="K2887" s="142"/>
      <c r="L2887" s="143"/>
      <c r="M2887" s="143"/>
      <c r="N2887" s="143"/>
      <c r="Y2887" s="30">
        <f t="shared" si="44"/>
        <v>407.75</v>
      </c>
    </row>
    <row r="2888" spans="1:25" x14ac:dyDescent="0.2">
      <c r="A2888" s="134" t="s">
        <v>5789</v>
      </c>
      <c r="B2888" s="135" t="s">
        <v>5790</v>
      </c>
      <c r="C2888" s="136">
        <v>167</v>
      </c>
      <c r="D2888" s="136">
        <v>3.17</v>
      </c>
      <c r="E2888" s="136">
        <v>0</v>
      </c>
      <c r="F2888" s="136">
        <v>3.17</v>
      </c>
      <c r="G2888" s="137">
        <v>0</v>
      </c>
      <c r="H2888" s="142"/>
      <c r="I2888" s="142"/>
      <c r="J2888" s="142"/>
      <c r="K2888" s="142"/>
      <c r="L2888" s="143"/>
      <c r="M2888" s="143"/>
      <c r="N2888" s="143"/>
      <c r="Y2888" s="30">
        <f t="shared" si="44"/>
        <v>3.17</v>
      </c>
    </row>
    <row r="2889" spans="1:25" x14ac:dyDescent="0.2">
      <c r="A2889" s="134" t="s">
        <v>5791</v>
      </c>
      <c r="B2889" s="135" t="s">
        <v>5792</v>
      </c>
      <c r="C2889" s="136">
        <v>182569.41</v>
      </c>
      <c r="D2889" s="136">
        <v>3468.82</v>
      </c>
      <c r="E2889" s="136">
        <v>0</v>
      </c>
      <c r="F2889" s="136">
        <v>3468.82</v>
      </c>
      <c r="G2889" s="137">
        <v>0</v>
      </c>
      <c r="H2889" s="142"/>
      <c r="I2889" s="142"/>
      <c r="J2889" s="142"/>
      <c r="K2889" s="142"/>
      <c r="L2889" s="143"/>
      <c r="M2889" s="143"/>
      <c r="N2889" s="143"/>
      <c r="Y2889" s="30">
        <f t="shared" si="44"/>
        <v>3468.82</v>
      </c>
    </row>
    <row r="2890" spans="1:25" x14ac:dyDescent="0.2">
      <c r="A2890" s="134" t="s">
        <v>5793</v>
      </c>
      <c r="B2890" s="135" t="s">
        <v>5794</v>
      </c>
      <c r="C2890" s="136">
        <v>12979.95</v>
      </c>
      <c r="D2890" s="136">
        <v>246.62</v>
      </c>
      <c r="E2890" s="136">
        <v>0</v>
      </c>
      <c r="F2890" s="136">
        <v>246.62</v>
      </c>
      <c r="G2890" s="137">
        <v>0</v>
      </c>
      <c r="H2890" s="142"/>
      <c r="I2890" s="142"/>
      <c r="J2890" s="142"/>
      <c r="K2890" s="142"/>
      <c r="L2890" s="143"/>
      <c r="M2890" s="143"/>
      <c r="N2890" s="143"/>
      <c r="Y2890" s="30">
        <f t="shared" si="44"/>
        <v>246.62</v>
      </c>
    </row>
    <row r="2891" spans="1:25" x14ac:dyDescent="0.2">
      <c r="A2891" s="134" t="s">
        <v>5795</v>
      </c>
      <c r="B2891" s="135" t="s">
        <v>5796</v>
      </c>
      <c r="C2891" s="136">
        <v>20438.37</v>
      </c>
      <c r="D2891" s="136">
        <v>388.33</v>
      </c>
      <c r="E2891" s="136">
        <v>0</v>
      </c>
      <c r="F2891" s="136">
        <v>388.33</v>
      </c>
      <c r="G2891" s="137">
        <v>0</v>
      </c>
      <c r="H2891" s="142"/>
      <c r="I2891" s="142"/>
      <c r="J2891" s="142"/>
      <c r="K2891" s="142"/>
      <c r="L2891" s="143"/>
      <c r="M2891" s="143"/>
      <c r="N2891" s="143"/>
      <c r="Y2891" s="30">
        <f t="shared" si="44"/>
        <v>388.33</v>
      </c>
    </row>
    <row r="2892" spans="1:25" x14ac:dyDescent="0.2">
      <c r="A2892" s="134" t="s">
        <v>5797</v>
      </c>
      <c r="B2892" s="135" t="s">
        <v>5798</v>
      </c>
      <c r="C2892" s="136">
        <v>2840.36</v>
      </c>
      <c r="D2892" s="136">
        <v>53.97</v>
      </c>
      <c r="E2892" s="136">
        <v>0</v>
      </c>
      <c r="F2892" s="136">
        <v>53.97</v>
      </c>
      <c r="G2892" s="137">
        <v>0</v>
      </c>
      <c r="H2892" s="142"/>
      <c r="I2892" s="142"/>
      <c r="J2892" s="142"/>
      <c r="K2892" s="142"/>
      <c r="L2892" s="143"/>
      <c r="M2892" s="143"/>
      <c r="N2892" s="143"/>
      <c r="Y2892" s="30">
        <f t="shared" si="44"/>
        <v>53.97</v>
      </c>
    </row>
    <row r="2893" spans="1:25" x14ac:dyDescent="0.2">
      <c r="A2893" s="134" t="s">
        <v>5799</v>
      </c>
      <c r="B2893" s="135" t="s">
        <v>5800</v>
      </c>
      <c r="C2893" s="136">
        <v>1687.51</v>
      </c>
      <c r="D2893" s="136">
        <v>32.06</v>
      </c>
      <c r="E2893" s="136">
        <v>0</v>
      </c>
      <c r="F2893" s="136">
        <v>32.06</v>
      </c>
      <c r="G2893" s="137">
        <v>0</v>
      </c>
      <c r="H2893" s="142"/>
      <c r="I2893" s="142"/>
      <c r="J2893" s="142"/>
      <c r="K2893" s="142"/>
      <c r="L2893" s="143"/>
      <c r="M2893" s="143"/>
      <c r="N2893" s="143"/>
      <c r="Y2893" s="30">
        <f t="shared" si="44"/>
        <v>32.06</v>
      </c>
    </row>
    <row r="2894" spans="1:25" x14ac:dyDescent="0.2">
      <c r="A2894" s="134" t="s">
        <v>5801</v>
      </c>
      <c r="B2894" s="135" t="s">
        <v>5802</v>
      </c>
      <c r="C2894" s="136">
        <v>2316.67</v>
      </c>
      <c r="D2894" s="136">
        <v>44.02</v>
      </c>
      <c r="E2894" s="136">
        <v>0</v>
      </c>
      <c r="F2894" s="136">
        <v>44.02</v>
      </c>
      <c r="G2894" s="137">
        <v>0</v>
      </c>
      <c r="H2894" s="142"/>
      <c r="I2894" s="142"/>
      <c r="J2894" s="142"/>
      <c r="K2894" s="142"/>
      <c r="L2894" s="143"/>
      <c r="M2894" s="143"/>
      <c r="N2894" s="143"/>
      <c r="Y2894" s="30">
        <f t="shared" si="44"/>
        <v>44.02</v>
      </c>
    </row>
    <row r="2895" spans="1:25" x14ac:dyDescent="0.2">
      <c r="A2895" s="134" t="s">
        <v>5803</v>
      </c>
      <c r="B2895" s="135" t="s">
        <v>5804</v>
      </c>
      <c r="C2895" s="136">
        <v>2520.5100000000002</v>
      </c>
      <c r="D2895" s="136">
        <v>47.89</v>
      </c>
      <c r="E2895" s="136">
        <v>0</v>
      </c>
      <c r="F2895" s="136">
        <v>47.89</v>
      </c>
      <c r="G2895" s="137">
        <v>0</v>
      </c>
      <c r="H2895" s="142"/>
      <c r="I2895" s="142"/>
      <c r="J2895" s="142"/>
      <c r="K2895" s="142"/>
      <c r="L2895" s="143"/>
      <c r="M2895" s="143"/>
      <c r="N2895" s="143"/>
      <c r="Y2895" s="30">
        <f t="shared" ref="Y2895:Y2958" si="45">W2895+R2895+M2895+F2895</f>
        <v>47.89</v>
      </c>
    </row>
    <row r="2896" spans="1:25" x14ac:dyDescent="0.2">
      <c r="A2896" s="134" t="s">
        <v>5805</v>
      </c>
      <c r="B2896" s="135" t="s">
        <v>5806</v>
      </c>
      <c r="C2896" s="136">
        <v>805.36</v>
      </c>
      <c r="D2896" s="136">
        <v>15.3</v>
      </c>
      <c r="E2896" s="136">
        <v>0</v>
      </c>
      <c r="F2896" s="136">
        <v>15.3</v>
      </c>
      <c r="G2896" s="137">
        <v>0</v>
      </c>
      <c r="H2896" s="142"/>
      <c r="I2896" s="142"/>
      <c r="J2896" s="142"/>
      <c r="K2896" s="142"/>
      <c r="L2896" s="143"/>
      <c r="M2896" s="143"/>
      <c r="N2896" s="143"/>
      <c r="Y2896" s="30">
        <f t="shared" si="45"/>
        <v>15.3</v>
      </c>
    </row>
    <row r="2897" spans="1:25" x14ac:dyDescent="0.2">
      <c r="A2897" s="134" t="s">
        <v>5807</v>
      </c>
      <c r="B2897" s="135" t="s">
        <v>5808</v>
      </c>
      <c r="C2897" s="136">
        <v>23051.95</v>
      </c>
      <c r="D2897" s="136">
        <v>437.99</v>
      </c>
      <c r="E2897" s="136">
        <v>0</v>
      </c>
      <c r="F2897" s="136">
        <v>437.99</v>
      </c>
      <c r="G2897" s="137">
        <v>0</v>
      </c>
      <c r="H2897" s="142"/>
      <c r="I2897" s="142"/>
      <c r="J2897" s="142"/>
      <c r="K2897" s="142"/>
      <c r="L2897" s="143"/>
      <c r="M2897" s="143"/>
      <c r="N2897" s="143"/>
      <c r="Y2897" s="30">
        <f t="shared" si="45"/>
        <v>437.99</v>
      </c>
    </row>
    <row r="2898" spans="1:25" x14ac:dyDescent="0.2">
      <c r="A2898" s="134" t="s">
        <v>5809</v>
      </c>
      <c r="B2898" s="135" t="s">
        <v>5810</v>
      </c>
      <c r="C2898" s="136">
        <v>2236.06</v>
      </c>
      <c r="D2898" s="136">
        <v>42.49</v>
      </c>
      <c r="E2898" s="136">
        <v>0</v>
      </c>
      <c r="F2898" s="136">
        <v>42.49</v>
      </c>
      <c r="G2898" s="137">
        <v>0</v>
      </c>
      <c r="H2898" s="142"/>
      <c r="I2898" s="142"/>
      <c r="J2898" s="142"/>
      <c r="K2898" s="142"/>
      <c r="L2898" s="143"/>
      <c r="M2898" s="143"/>
      <c r="N2898" s="143"/>
      <c r="Y2898" s="30">
        <f t="shared" si="45"/>
        <v>42.49</v>
      </c>
    </row>
    <row r="2899" spans="1:25" x14ac:dyDescent="0.2">
      <c r="A2899" s="134" t="s">
        <v>5811</v>
      </c>
      <c r="B2899" s="135" t="s">
        <v>5812</v>
      </c>
      <c r="C2899" s="136">
        <v>7998.74</v>
      </c>
      <c r="D2899" s="136">
        <v>151.97999999999999</v>
      </c>
      <c r="E2899" s="136">
        <v>0</v>
      </c>
      <c r="F2899" s="136">
        <v>151.97999999999999</v>
      </c>
      <c r="G2899" s="137">
        <v>0</v>
      </c>
      <c r="H2899" s="142"/>
      <c r="I2899" s="142"/>
      <c r="J2899" s="142"/>
      <c r="K2899" s="142"/>
      <c r="L2899" s="143"/>
      <c r="M2899" s="143"/>
      <c r="N2899" s="143"/>
      <c r="Y2899" s="30">
        <f t="shared" si="45"/>
        <v>151.97999999999999</v>
      </c>
    </row>
    <row r="2900" spans="1:25" x14ac:dyDescent="0.2">
      <c r="A2900" s="134" t="s">
        <v>5813</v>
      </c>
      <c r="B2900" s="135" t="s">
        <v>5814</v>
      </c>
      <c r="C2900" s="136">
        <v>1910.44</v>
      </c>
      <c r="D2900" s="136">
        <v>36.299999999999997</v>
      </c>
      <c r="E2900" s="136">
        <v>0</v>
      </c>
      <c r="F2900" s="136">
        <v>36.299999999999997</v>
      </c>
      <c r="G2900" s="137">
        <v>0</v>
      </c>
      <c r="H2900" s="142"/>
      <c r="I2900" s="142"/>
      <c r="J2900" s="142"/>
      <c r="K2900" s="142"/>
      <c r="L2900" s="143"/>
      <c r="M2900" s="143"/>
      <c r="N2900" s="143"/>
      <c r="Y2900" s="30">
        <f t="shared" si="45"/>
        <v>36.299999999999997</v>
      </c>
    </row>
    <row r="2901" spans="1:25" x14ac:dyDescent="0.2">
      <c r="A2901" s="134" t="s">
        <v>5815</v>
      </c>
      <c r="B2901" s="135" t="s">
        <v>5816</v>
      </c>
      <c r="C2901" s="136">
        <v>93176.58</v>
      </c>
      <c r="D2901" s="136">
        <v>1770.36</v>
      </c>
      <c r="E2901" s="136">
        <v>0</v>
      </c>
      <c r="F2901" s="136">
        <v>1770.36</v>
      </c>
      <c r="G2901" s="137">
        <v>0</v>
      </c>
      <c r="H2901" s="142"/>
      <c r="I2901" s="142"/>
      <c r="J2901" s="142"/>
      <c r="K2901" s="142"/>
      <c r="L2901" s="143"/>
      <c r="M2901" s="143"/>
      <c r="N2901" s="143"/>
      <c r="Y2901" s="30">
        <f t="shared" si="45"/>
        <v>1770.36</v>
      </c>
    </row>
    <row r="2902" spans="1:25" x14ac:dyDescent="0.2">
      <c r="A2902" s="134" t="s">
        <v>5817</v>
      </c>
      <c r="B2902" s="135" t="s">
        <v>5818</v>
      </c>
      <c r="C2902" s="136">
        <v>2035.21</v>
      </c>
      <c r="D2902" s="136">
        <v>38.67</v>
      </c>
      <c r="E2902" s="136">
        <v>0</v>
      </c>
      <c r="F2902" s="136">
        <v>38.67</v>
      </c>
      <c r="G2902" s="137">
        <v>0</v>
      </c>
      <c r="H2902" s="142"/>
      <c r="I2902" s="142"/>
      <c r="J2902" s="142"/>
      <c r="K2902" s="142"/>
      <c r="L2902" s="143"/>
      <c r="M2902" s="143"/>
      <c r="N2902" s="143"/>
      <c r="Y2902" s="30">
        <f t="shared" si="45"/>
        <v>38.67</v>
      </c>
    </row>
    <row r="2903" spans="1:25" x14ac:dyDescent="0.2">
      <c r="A2903" s="134" t="s">
        <v>5819</v>
      </c>
      <c r="B2903" s="135" t="s">
        <v>5820</v>
      </c>
      <c r="C2903" s="136">
        <v>5232.2</v>
      </c>
      <c r="D2903" s="136">
        <v>99.41</v>
      </c>
      <c r="E2903" s="136">
        <v>0</v>
      </c>
      <c r="F2903" s="136">
        <v>99.41</v>
      </c>
      <c r="G2903" s="137">
        <v>0</v>
      </c>
      <c r="H2903" s="142"/>
      <c r="I2903" s="142"/>
      <c r="J2903" s="142"/>
      <c r="K2903" s="142"/>
      <c r="L2903" s="143"/>
      <c r="M2903" s="143"/>
      <c r="N2903" s="143"/>
      <c r="Y2903" s="30">
        <f t="shared" si="45"/>
        <v>99.41</v>
      </c>
    </row>
    <row r="2904" spans="1:25" x14ac:dyDescent="0.2">
      <c r="A2904" s="134" t="s">
        <v>5821</v>
      </c>
      <c r="B2904" s="135" t="s">
        <v>5822</v>
      </c>
      <c r="C2904" s="136">
        <v>2481.2399999999998</v>
      </c>
      <c r="D2904" s="136">
        <v>47.14</v>
      </c>
      <c r="E2904" s="136">
        <v>47.14</v>
      </c>
      <c r="F2904" s="136">
        <v>0</v>
      </c>
      <c r="G2904" s="137">
        <v>203.49</v>
      </c>
      <c r="H2904" s="142"/>
      <c r="I2904" s="142"/>
      <c r="J2904" s="142"/>
      <c r="K2904" s="142"/>
      <c r="L2904" s="143"/>
      <c r="M2904" s="143"/>
      <c r="N2904" s="143"/>
      <c r="Y2904" s="30">
        <f t="shared" si="45"/>
        <v>0</v>
      </c>
    </row>
    <row r="2905" spans="1:25" x14ac:dyDescent="0.2">
      <c r="A2905" s="134" t="s">
        <v>5823</v>
      </c>
      <c r="B2905" s="135" t="s">
        <v>5824</v>
      </c>
      <c r="C2905" s="136">
        <v>6609.25</v>
      </c>
      <c r="D2905" s="136">
        <v>125.58</v>
      </c>
      <c r="E2905" s="136">
        <v>0</v>
      </c>
      <c r="F2905" s="136">
        <v>125.58</v>
      </c>
      <c r="G2905" s="137">
        <v>0</v>
      </c>
      <c r="H2905" s="142"/>
      <c r="I2905" s="142"/>
      <c r="J2905" s="142"/>
      <c r="K2905" s="142"/>
      <c r="L2905" s="143"/>
      <c r="M2905" s="143"/>
      <c r="N2905" s="143"/>
      <c r="Y2905" s="30">
        <f t="shared" si="45"/>
        <v>125.58</v>
      </c>
    </row>
    <row r="2906" spans="1:25" x14ac:dyDescent="0.2">
      <c r="A2906" s="134" t="s">
        <v>5825</v>
      </c>
      <c r="B2906" s="135" t="s">
        <v>5826</v>
      </c>
      <c r="C2906" s="136">
        <v>6697.97</v>
      </c>
      <c r="D2906" s="136">
        <v>127.26</v>
      </c>
      <c r="E2906" s="136">
        <v>0</v>
      </c>
      <c r="F2906" s="136">
        <v>127.26</v>
      </c>
      <c r="G2906" s="137">
        <v>0</v>
      </c>
      <c r="H2906" s="142"/>
      <c r="I2906" s="142"/>
      <c r="J2906" s="142"/>
      <c r="K2906" s="142"/>
      <c r="L2906" s="143"/>
      <c r="M2906" s="143"/>
      <c r="N2906" s="143"/>
      <c r="Y2906" s="30">
        <f t="shared" si="45"/>
        <v>127.26</v>
      </c>
    </row>
    <row r="2907" spans="1:25" x14ac:dyDescent="0.2">
      <c r="A2907" s="134" t="s">
        <v>5827</v>
      </c>
      <c r="B2907" s="135" t="s">
        <v>5828</v>
      </c>
      <c r="C2907" s="136">
        <v>18122.349999999999</v>
      </c>
      <c r="D2907" s="136">
        <v>344.33</v>
      </c>
      <c r="E2907" s="136">
        <v>0</v>
      </c>
      <c r="F2907" s="136">
        <v>344.33</v>
      </c>
      <c r="G2907" s="137">
        <v>0</v>
      </c>
      <c r="H2907" s="142"/>
      <c r="I2907" s="142"/>
      <c r="J2907" s="142"/>
      <c r="K2907" s="142"/>
      <c r="L2907" s="143"/>
      <c r="M2907" s="143"/>
      <c r="N2907" s="143"/>
      <c r="Y2907" s="30">
        <f t="shared" si="45"/>
        <v>344.33</v>
      </c>
    </row>
    <row r="2908" spans="1:25" x14ac:dyDescent="0.2">
      <c r="A2908" s="134" t="s">
        <v>5829</v>
      </c>
      <c r="B2908" s="135" t="s">
        <v>5830</v>
      </c>
      <c r="C2908" s="136">
        <v>37711.22</v>
      </c>
      <c r="D2908" s="136">
        <v>716.51</v>
      </c>
      <c r="E2908" s="136">
        <v>0</v>
      </c>
      <c r="F2908" s="136">
        <v>716.51</v>
      </c>
      <c r="G2908" s="137">
        <v>0</v>
      </c>
      <c r="H2908" s="142"/>
      <c r="I2908" s="142"/>
      <c r="J2908" s="142"/>
      <c r="K2908" s="142"/>
      <c r="L2908" s="143"/>
      <c r="M2908" s="143"/>
      <c r="N2908" s="143"/>
      <c r="Y2908" s="30">
        <f t="shared" si="45"/>
        <v>716.51</v>
      </c>
    </row>
    <row r="2909" spans="1:25" x14ac:dyDescent="0.2">
      <c r="A2909" s="134" t="s">
        <v>5831</v>
      </c>
      <c r="B2909" s="135" t="s">
        <v>5832</v>
      </c>
      <c r="C2909" s="136">
        <v>3182.84</v>
      </c>
      <c r="D2909" s="136">
        <v>60.48</v>
      </c>
      <c r="E2909" s="136">
        <v>0</v>
      </c>
      <c r="F2909" s="136">
        <v>60.48</v>
      </c>
      <c r="G2909" s="137">
        <v>0</v>
      </c>
      <c r="H2909" s="142"/>
      <c r="I2909" s="142"/>
      <c r="J2909" s="142"/>
      <c r="K2909" s="142"/>
      <c r="L2909" s="143"/>
      <c r="M2909" s="143"/>
      <c r="N2909" s="143"/>
      <c r="Y2909" s="30">
        <f t="shared" si="45"/>
        <v>60.48</v>
      </c>
    </row>
    <row r="2910" spans="1:25" x14ac:dyDescent="0.2">
      <c r="A2910" s="134" t="s">
        <v>5833</v>
      </c>
      <c r="B2910" s="135" t="s">
        <v>5834</v>
      </c>
      <c r="C2910" s="136">
        <v>28804.17</v>
      </c>
      <c r="D2910" s="136">
        <v>547.28</v>
      </c>
      <c r="E2910" s="136">
        <v>0</v>
      </c>
      <c r="F2910" s="136">
        <v>547.28</v>
      </c>
      <c r="G2910" s="137">
        <v>0</v>
      </c>
      <c r="H2910" s="142"/>
      <c r="I2910" s="142"/>
      <c r="J2910" s="142"/>
      <c r="K2910" s="142"/>
      <c r="L2910" s="143"/>
      <c r="M2910" s="143"/>
      <c r="N2910" s="143"/>
      <c r="Y2910" s="30">
        <f t="shared" si="45"/>
        <v>547.28</v>
      </c>
    </row>
    <row r="2911" spans="1:25" x14ac:dyDescent="0.2">
      <c r="A2911" s="134" t="s">
        <v>5835</v>
      </c>
      <c r="B2911" s="135" t="s">
        <v>5836</v>
      </c>
      <c r="C2911" s="136">
        <v>10948.53</v>
      </c>
      <c r="D2911" s="136">
        <v>208.02</v>
      </c>
      <c r="E2911" s="136">
        <v>0</v>
      </c>
      <c r="F2911" s="136">
        <v>208.02</v>
      </c>
      <c r="G2911" s="137">
        <v>0</v>
      </c>
      <c r="H2911" s="142"/>
      <c r="I2911" s="142"/>
      <c r="J2911" s="142"/>
      <c r="K2911" s="142"/>
      <c r="L2911" s="143"/>
      <c r="M2911" s="143"/>
      <c r="N2911" s="143"/>
      <c r="Y2911" s="30">
        <f t="shared" si="45"/>
        <v>208.02</v>
      </c>
    </row>
    <row r="2912" spans="1:25" x14ac:dyDescent="0.2">
      <c r="A2912" s="134" t="s">
        <v>5837</v>
      </c>
      <c r="B2912" s="135" t="s">
        <v>5838</v>
      </c>
      <c r="C2912" s="136">
        <v>7.71</v>
      </c>
      <c r="D2912" s="136">
        <v>0.15</v>
      </c>
      <c r="E2912" s="136">
        <v>0.15</v>
      </c>
      <c r="F2912" s="136">
        <v>0</v>
      </c>
      <c r="G2912" s="137">
        <v>32.99</v>
      </c>
      <c r="H2912" s="142"/>
      <c r="I2912" s="142"/>
      <c r="J2912" s="142"/>
      <c r="K2912" s="142"/>
      <c r="L2912" s="143"/>
      <c r="M2912" s="143"/>
      <c r="N2912" s="143"/>
      <c r="Y2912" s="30">
        <f t="shared" si="45"/>
        <v>0</v>
      </c>
    </row>
    <row r="2913" spans="1:25" x14ac:dyDescent="0.2">
      <c r="A2913" s="134" t="s">
        <v>5839</v>
      </c>
      <c r="B2913" s="135" t="s">
        <v>5840</v>
      </c>
      <c r="C2913" s="136">
        <v>2952199.53</v>
      </c>
      <c r="D2913" s="136">
        <v>56091.79</v>
      </c>
      <c r="E2913" s="136">
        <v>0</v>
      </c>
      <c r="F2913" s="136">
        <v>56091.79</v>
      </c>
      <c r="G2913" s="137">
        <v>0</v>
      </c>
      <c r="H2913" s="142"/>
      <c r="I2913" s="142"/>
      <c r="J2913" s="142"/>
      <c r="K2913" s="142"/>
      <c r="L2913" s="143"/>
      <c r="M2913" s="143"/>
      <c r="N2913" s="143"/>
      <c r="Y2913" s="30">
        <f t="shared" si="45"/>
        <v>56091.79</v>
      </c>
    </row>
    <row r="2914" spans="1:25" x14ac:dyDescent="0.2">
      <c r="A2914" s="134" t="s">
        <v>5841</v>
      </c>
      <c r="B2914" s="135" t="s">
        <v>5842</v>
      </c>
      <c r="C2914" s="136">
        <v>3304.63</v>
      </c>
      <c r="D2914" s="136">
        <v>62.79</v>
      </c>
      <c r="E2914" s="136">
        <v>0</v>
      </c>
      <c r="F2914" s="136">
        <v>62.79</v>
      </c>
      <c r="G2914" s="137">
        <v>0</v>
      </c>
      <c r="H2914" s="142"/>
      <c r="I2914" s="142"/>
      <c r="J2914" s="142"/>
      <c r="K2914" s="142"/>
      <c r="L2914" s="143"/>
      <c r="M2914" s="143"/>
      <c r="N2914" s="143"/>
      <c r="Y2914" s="30">
        <f t="shared" si="45"/>
        <v>62.79</v>
      </c>
    </row>
    <row r="2915" spans="1:25" x14ac:dyDescent="0.2">
      <c r="A2915" s="134" t="s">
        <v>5843</v>
      </c>
      <c r="B2915" s="135" t="s">
        <v>5844</v>
      </c>
      <c r="C2915" s="136">
        <v>3309.52</v>
      </c>
      <c r="D2915" s="136">
        <v>62.88</v>
      </c>
      <c r="E2915" s="136">
        <v>0</v>
      </c>
      <c r="F2915" s="136">
        <v>62.88</v>
      </c>
      <c r="G2915" s="137">
        <v>0</v>
      </c>
      <c r="H2915" s="142"/>
      <c r="I2915" s="142"/>
      <c r="J2915" s="142"/>
      <c r="K2915" s="142"/>
      <c r="L2915" s="143"/>
      <c r="M2915" s="143"/>
      <c r="N2915" s="143"/>
      <c r="Y2915" s="30">
        <f t="shared" si="45"/>
        <v>62.88</v>
      </c>
    </row>
    <row r="2916" spans="1:25" x14ac:dyDescent="0.2">
      <c r="A2916" s="134" t="s">
        <v>5845</v>
      </c>
      <c r="B2916" s="135" t="s">
        <v>5846</v>
      </c>
      <c r="C2916" s="136">
        <v>3004.44</v>
      </c>
      <c r="D2916" s="136">
        <v>57.09</v>
      </c>
      <c r="E2916" s="136">
        <v>0</v>
      </c>
      <c r="F2916" s="136">
        <v>57.09</v>
      </c>
      <c r="G2916" s="137">
        <v>0</v>
      </c>
      <c r="H2916" s="142"/>
      <c r="I2916" s="142"/>
      <c r="J2916" s="142"/>
      <c r="K2916" s="142"/>
      <c r="L2916" s="143"/>
      <c r="M2916" s="143"/>
      <c r="N2916" s="143"/>
      <c r="Y2916" s="30">
        <f t="shared" si="45"/>
        <v>57.09</v>
      </c>
    </row>
    <row r="2917" spans="1:25" x14ac:dyDescent="0.2">
      <c r="A2917" s="134" t="s">
        <v>5847</v>
      </c>
      <c r="B2917" s="135" t="s">
        <v>5848</v>
      </c>
      <c r="C2917" s="136">
        <v>7222.59</v>
      </c>
      <c r="D2917" s="136">
        <v>137.22999999999999</v>
      </c>
      <c r="E2917" s="136">
        <v>0</v>
      </c>
      <c r="F2917" s="136">
        <v>137.22999999999999</v>
      </c>
      <c r="G2917" s="137">
        <v>0</v>
      </c>
      <c r="H2917" s="142"/>
      <c r="I2917" s="142"/>
      <c r="J2917" s="142"/>
      <c r="K2917" s="142"/>
      <c r="L2917" s="143"/>
      <c r="M2917" s="143"/>
      <c r="N2917" s="143"/>
      <c r="Y2917" s="30">
        <f t="shared" si="45"/>
        <v>137.22999999999999</v>
      </c>
    </row>
    <row r="2918" spans="1:25" x14ac:dyDescent="0.2">
      <c r="A2918" s="134" t="s">
        <v>5849</v>
      </c>
      <c r="B2918" s="135" t="s">
        <v>5850</v>
      </c>
      <c r="C2918" s="136">
        <v>334.47</v>
      </c>
      <c r="D2918" s="136">
        <v>6.36</v>
      </c>
      <c r="E2918" s="136">
        <v>6.36</v>
      </c>
      <c r="F2918" s="136">
        <v>0</v>
      </c>
      <c r="G2918" s="137">
        <v>1.52</v>
      </c>
      <c r="H2918" s="142"/>
      <c r="I2918" s="142"/>
      <c r="J2918" s="142"/>
      <c r="K2918" s="142"/>
      <c r="L2918" s="143"/>
      <c r="M2918" s="143"/>
      <c r="N2918" s="143"/>
      <c r="Y2918" s="30">
        <f t="shared" si="45"/>
        <v>0</v>
      </c>
    </row>
    <row r="2919" spans="1:25" x14ac:dyDescent="0.2">
      <c r="A2919" s="134" t="s">
        <v>5851</v>
      </c>
      <c r="B2919" s="135" t="s">
        <v>5852</v>
      </c>
      <c r="C2919" s="136">
        <v>14192.68</v>
      </c>
      <c r="D2919" s="136">
        <v>269.66000000000003</v>
      </c>
      <c r="E2919" s="136">
        <v>0</v>
      </c>
      <c r="F2919" s="136">
        <v>269.66000000000003</v>
      </c>
      <c r="G2919" s="137">
        <v>0</v>
      </c>
      <c r="H2919" s="142"/>
      <c r="I2919" s="142"/>
      <c r="J2919" s="142"/>
      <c r="K2919" s="142"/>
      <c r="L2919" s="143"/>
      <c r="M2919" s="143"/>
      <c r="N2919" s="143"/>
      <c r="Y2919" s="30">
        <f t="shared" si="45"/>
        <v>269.66000000000003</v>
      </c>
    </row>
    <row r="2920" spans="1:25" x14ac:dyDescent="0.2">
      <c r="A2920" s="134" t="s">
        <v>5853</v>
      </c>
      <c r="B2920" s="135" t="s">
        <v>5854</v>
      </c>
      <c r="C2920" s="136">
        <v>69.36</v>
      </c>
      <c r="D2920" s="136">
        <v>1.32</v>
      </c>
      <c r="E2920" s="136">
        <v>1.32</v>
      </c>
      <c r="F2920" s="136">
        <v>0</v>
      </c>
      <c r="G2920" s="137">
        <v>36.15</v>
      </c>
      <c r="H2920" s="142"/>
      <c r="I2920" s="142"/>
      <c r="J2920" s="142"/>
      <c r="K2920" s="142"/>
      <c r="L2920" s="143"/>
      <c r="M2920" s="143"/>
      <c r="N2920" s="143"/>
      <c r="Y2920" s="30">
        <f t="shared" si="45"/>
        <v>0</v>
      </c>
    </row>
    <row r="2921" spans="1:25" x14ac:dyDescent="0.2">
      <c r="A2921" s="134" t="s">
        <v>5855</v>
      </c>
      <c r="B2921" s="135" t="s">
        <v>5856</v>
      </c>
      <c r="C2921" s="136">
        <v>6610.35</v>
      </c>
      <c r="D2921" s="136">
        <v>125.6</v>
      </c>
      <c r="E2921" s="136">
        <v>125.6</v>
      </c>
      <c r="F2921" s="136">
        <v>0</v>
      </c>
      <c r="G2921" s="137">
        <v>18.690000000000001</v>
      </c>
      <c r="H2921" s="142"/>
      <c r="I2921" s="142"/>
      <c r="J2921" s="142"/>
      <c r="K2921" s="142"/>
      <c r="L2921" s="143"/>
      <c r="M2921" s="143"/>
      <c r="N2921" s="143"/>
      <c r="Y2921" s="30">
        <f t="shared" si="45"/>
        <v>0</v>
      </c>
    </row>
    <row r="2922" spans="1:25" x14ac:dyDescent="0.2">
      <c r="A2922" s="134" t="s">
        <v>5857</v>
      </c>
      <c r="B2922" s="135" t="s">
        <v>5858</v>
      </c>
      <c r="C2922" s="136">
        <v>120425.71</v>
      </c>
      <c r="D2922" s="136">
        <v>2288.09</v>
      </c>
      <c r="E2922" s="136">
        <v>0</v>
      </c>
      <c r="F2922" s="136">
        <v>2288.09</v>
      </c>
      <c r="G2922" s="137">
        <v>0</v>
      </c>
      <c r="H2922" s="142"/>
      <c r="I2922" s="142"/>
      <c r="J2922" s="142"/>
      <c r="K2922" s="142"/>
      <c r="L2922" s="143"/>
      <c r="M2922" s="143"/>
      <c r="N2922" s="143"/>
      <c r="Y2922" s="30">
        <f t="shared" si="45"/>
        <v>2288.09</v>
      </c>
    </row>
    <row r="2923" spans="1:25" x14ac:dyDescent="0.2">
      <c r="A2923" s="134" t="s">
        <v>5859</v>
      </c>
      <c r="B2923" s="135" t="s">
        <v>5860</v>
      </c>
      <c r="C2923" s="136">
        <v>3750</v>
      </c>
      <c r="D2923" s="136">
        <v>71.25</v>
      </c>
      <c r="E2923" s="136">
        <v>0</v>
      </c>
      <c r="F2923" s="136">
        <v>71.25</v>
      </c>
      <c r="G2923" s="137">
        <v>0</v>
      </c>
      <c r="H2923" s="142"/>
      <c r="I2923" s="142"/>
      <c r="J2923" s="142"/>
      <c r="K2923" s="142"/>
      <c r="L2923" s="143"/>
      <c r="M2923" s="143"/>
      <c r="N2923" s="143"/>
      <c r="Y2923" s="30">
        <f t="shared" si="45"/>
        <v>71.25</v>
      </c>
    </row>
    <row r="2924" spans="1:25" x14ac:dyDescent="0.2">
      <c r="A2924" s="134" t="s">
        <v>5861</v>
      </c>
      <c r="B2924" s="135" t="s">
        <v>5862</v>
      </c>
      <c r="C2924" s="136">
        <v>6978.66</v>
      </c>
      <c r="D2924" s="136">
        <v>132.6</v>
      </c>
      <c r="E2924" s="136">
        <v>0</v>
      </c>
      <c r="F2924" s="136">
        <v>132.6</v>
      </c>
      <c r="G2924" s="137">
        <v>0</v>
      </c>
      <c r="H2924" s="142"/>
      <c r="I2924" s="142"/>
      <c r="J2924" s="142"/>
      <c r="K2924" s="142"/>
      <c r="L2924" s="143"/>
      <c r="M2924" s="143"/>
      <c r="N2924" s="143"/>
      <c r="Y2924" s="30">
        <f t="shared" si="45"/>
        <v>132.6</v>
      </c>
    </row>
    <row r="2925" spans="1:25" x14ac:dyDescent="0.2">
      <c r="A2925" s="134" t="s">
        <v>5863</v>
      </c>
      <c r="B2925" s="135" t="s">
        <v>5864</v>
      </c>
      <c r="C2925" s="136">
        <v>0.93</v>
      </c>
      <c r="D2925" s="136">
        <v>0.02</v>
      </c>
      <c r="E2925" s="136">
        <v>0.02</v>
      </c>
      <c r="F2925" s="136">
        <v>0</v>
      </c>
      <c r="G2925" s="137">
        <v>54.26</v>
      </c>
      <c r="H2925" s="142"/>
      <c r="I2925" s="142"/>
      <c r="J2925" s="142"/>
      <c r="K2925" s="142"/>
      <c r="L2925" s="143"/>
      <c r="M2925" s="143"/>
      <c r="N2925" s="143"/>
      <c r="Y2925" s="30">
        <f t="shared" si="45"/>
        <v>0</v>
      </c>
    </row>
    <row r="2926" spans="1:25" x14ac:dyDescent="0.2">
      <c r="A2926" s="134" t="s">
        <v>5865</v>
      </c>
      <c r="B2926" s="135" t="s">
        <v>5866</v>
      </c>
      <c r="C2926" s="136">
        <v>2404.25</v>
      </c>
      <c r="D2926" s="136">
        <v>45.68</v>
      </c>
      <c r="E2926" s="136">
        <v>0</v>
      </c>
      <c r="F2926" s="136">
        <v>45.68</v>
      </c>
      <c r="G2926" s="137">
        <v>0</v>
      </c>
      <c r="H2926" s="142"/>
      <c r="I2926" s="142"/>
      <c r="J2926" s="142"/>
      <c r="K2926" s="142"/>
      <c r="L2926" s="143"/>
      <c r="M2926" s="143"/>
      <c r="N2926" s="143"/>
      <c r="Y2926" s="30">
        <f t="shared" si="45"/>
        <v>45.68</v>
      </c>
    </row>
    <row r="2927" spans="1:25" x14ac:dyDescent="0.2">
      <c r="A2927" s="134" t="s">
        <v>5867</v>
      </c>
      <c r="B2927" s="135" t="s">
        <v>5868</v>
      </c>
      <c r="C2927" s="136">
        <v>4047.67</v>
      </c>
      <c r="D2927" s="136">
        <v>76.91</v>
      </c>
      <c r="E2927" s="136">
        <v>0</v>
      </c>
      <c r="F2927" s="136">
        <v>76.91</v>
      </c>
      <c r="G2927" s="137">
        <v>0</v>
      </c>
      <c r="H2927" s="142"/>
      <c r="I2927" s="142"/>
      <c r="J2927" s="142"/>
      <c r="K2927" s="142"/>
      <c r="L2927" s="143"/>
      <c r="M2927" s="143"/>
      <c r="N2927" s="143"/>
      <c r="Y2927" s="30">
        <f t="shared" si="45"/>
        <v>76.91</v>
      </c>
    </row>
    <row r="2928" spans="1:25" x14ac:dyDescent="0.2">
      <c r="A2928" s="134" t="s">
        <v>5869</v>
      </c>
      <c r="B2928" s="135" t="s">
        <v>5870</v>
      </c>
      <c r="C2928" s="136">
        <v>73057.34</v>
      </c>
      <c r="D2928" s="136">
        <v>1388.09</v>
      </c>
      <c r="E2928" s="136">
        <v>0</v>
      </c>
      <c r="F2928" s="136">
        <v>1388.09</v>
      </c>
      <c r="G2928" s="137">
        <v>0</v>
      </c>
      <c r="H2928" s="142"/>
      <c r="I2928" s="142"/>
      <c r="J2928" s="142"/>
      <c r="K2928" s="142"/>
      <c r="L2928" s="143"/>
      <c r="M2928" s="143"/>
      <c r="N2928" s="143"/>
      <c r="Y2928" s="30">
        <f t="shared" si="45"/>
        <v>1388.09</v>
      </c>
    </row>
    <row r="2929" spans="1:25" x14ac:dyDescent="0.2">
      <c r="A2929" s="134" t="s">
        <v>5871</v>
      </c>
      <c r="B2929" s="135" t="s">
        <v>5872</v>
      </c>
      <c r="C2929" s="136">
        <v>65466.12</v>
      </c>
      <c r="D2929" s="136">
        <v>1243.8599999999999</v>
      </c>
      <c r="E2929" s="136">
        <v>0</v>
      </c>
      <c r="F2929" s="136">
        <v>1243.8599999999999</v>
      </c>
      <c r="G2929" s="137">
        <v>0</v>
      </c>
      <c r="H2929" s="142"/>
      <c r="I2929" s="142"/>
      <c r="J2929" s="142"/>
      <c r="K2929" s="142"/>
      <c r="L2929" s="143"/>
      <c r="M2929" s="143"/>
      <c r="N2929" s="143"/>
      <c r="Y2929" s="30">
        <f t="shared" si="45"/>
        <v>1243.8599999999999</v>
      </c>
    </row>
    <row r="2930" spans="1:25" x14ac:dyDescent="0.2">
      <c r="A2930" s="134" t="s">
        <v>5873</v>
      </c>
      <c r="B2930" s="135" t="s">
        <v>5874</v>
      </c>
      <c r="C2930" s="136">
        <v>2329.85</v>
      </c>
      <c r="D2930" s="136">
        <v>44.27</v>
      </c>
      <c r="E2930" s="136">
        <v>0</v>
      </c>
      <c r="F2930" s="136">
        <v>44.27</v>
      </c>
      <c r="G2930" s="137">
        <v>0</v>
      </c>
      <c r="H2930" s="142"/>
      <c r="I2930" s="142"/>
      <c r="J2930" s="142"/>
      <c r="K2930" s="142"/>
      <c r="L2930" s="143"/>
      <c r="M2930" s="143"/>
      <c r="N2930" s="143"/>
      <c r="Y2930" s="30">
        <f t="shared" si="45"/>
        <v>44.27</v>
      </c>
    </row>
    <row r="2931" spans="1:25" x14ac:dyDescent="0.2">
      <c r="A2931" s="134" t="s">
        <v>5875</v>
      </c>
      <c r="B2931" s="135" t="s">
        <v>5876</v>
      </c>
      <c r="C2931" s="136">
        <v>5762.03</v>
      </c>
      <c r="D2931" s="136">
        <v>109.48</v>
      </c>
      <c r="E2931" s="136">
        <v>0</v>
      </c>
      <c r="F2931" s="136">
        <v>109.48</v>
      </c>
      <c r="G2931" s="137">
        <v>0</v>
      </c>
      <c r="H2931" s="142"/>
      <c r="I2931" s="142"/>
      <c r="J2931" s="142"/>
      <c r="K2931" s="142"/>
      <c r="L2931" s="143"/>
      <c r="M2931" s="143"/>
      <c r="N2931" s="143"/>
      <c r="Y2931" s="30">
        <f t="shared" si="45"/>
        <v>109.48</v>
      </c>
    </row>
    <row r="2932" spans="1:25" x14ac:dyDescent="0.2">
      <c r="A2932" s="134" t="s">
        <v>5877</v>
      </c>
      <c r="B2932" s="135" t="s">
        <v>5878</v>
      </c>
      <c r="C2932" s="136">
        <v>1819.91</v>
      </c>
      <c r="D2932" s="136">
        <v>34.58</v>
      </c>
      <c r="E2932" s="136">
        <v>0</v>
      </c>
      <c r="F2932" s="136">
        <v>34.58</v>
      </c>
      <c r="G2932" s="137">
        <v>0</v>
      </c>
      <c r="H2932" s="142"/>
      <c r="I2932" s="142"/>
      <c r="J2932" s="142"/>
      <c r="K2932" s="142"/>
      <c r="L2932" s="143"/>
      <c r="M2932" s="143"/>
      <c r="N2932" s="143"/>
      <c r="Y2932" s="30">
        <f t="shared" si="45"/>
        <v>34.58</v>
      </c>
    </row>
    <row r="2933" spans="1:25" x14ac:dyDescent="0.2">
      <c r="A2933" s="134" t="s">
        <v>5879</v>
      </c>
      <c r="B2933" s="135" t="s">
        <v>5880</v>
      </c>
      <c r="C2933" s="136">
        <v>73999.91</v>
      </c>
      <c r="D2933" s="136">
        <v>1406</v>
      </c>
      <c r="E2933" s="136">
        <v>0</v>
      </c>
      <c r="F2933" s="136">
        <v>1406</v>
      </c>
      <c r="G2933" s="137">
        <v>0</v>
      </c>
      <c r="H2933" s="142"/>
      <c r="I2933" s="142"/>
      <c r="J2933" s="142"/>
      <c r="K2933" s="142"/>
      <c r="L2933" s="143"/>
      <c r="M2933" s="143"/>
      <c r="N2933" s="143"/>
      <c r="Y2933" s="30">
        <f t="shared" si="45"/>
        <v>1406</v>
      </c>
    </row>
    <row r="2934" spans="1:25" x14ac:dyDescent="0.2">
      <c r="A2934" s="134" t="s">
        <v>5881</v>
      </c>
      <c r="B2934" s="135" t="s">
        <v>5882</v>
      </c>
      <c r="C2934" s="136">
        <v>2274.17</v>
      </c>
      <c r="D2934" s="136">
        <v>43.21</v>
      </c>
      <c r="E2934" s="136">
        <v>0</v>
      </c>
      <c r="F2934" s="136">
        <v>43.21</v>
      </c>
      <c r="G2934" s="137">
        <v>0</v>
      </c>
      <c r="H2934" s="142"/>
      <c r="I2934" s="142"/>
      <c r="J2934" s="142"/>
      <c r="K2934" s="142"/>
      <c r="L2934" s="143"/>
      <c r="M2934" s="143"/>
      <c r="N2934" s="143"/>
      <c r="Y2934" s="30">
        <f t="shared" si="45"/>
        <v>43.21</v>
      </c>
    </row>
    <row r="2935" spans="1:25" x14ac:dyDescent="0.2">
      <c r="A2935" s="134" t="s">
        <v>5883</v>
      </c>
      <c r="B2935" s="135" t="s">
        <v>5884</v>
      </c>
      <c r="C2935" s="136">
        <v>6774.51</v>
      </c>
      <c r="D2935" s="136">
        <v>128.72</v>
      </c>
      <c r="E2935" s="136">
        <v>0</v>
      </c>
      <c r="F2935" s="136">
        <v>128.72</v>
      </c>
      <c r="G2935" s="137">
        <v>0</v>
      </c>
      <c r="H2935" s="142"/>
      <c r="I2935" s="142"/>
      <c r="J2935" s="142"/>
      <c r="K2935" s="142"/>
      <c r="L2935" s="143"/>
      <c r="M2935" s="143"/>
      <c r="N2935" s="143"/>
      <c r="Y2935" s="30">
        <f t="shared" si="45"/>
        <v>128.72</v>
      </c>
    </row>
    <row r="2936" spans="1:25" x14ac:dyDescent="0.2">
      <c r="A2936" s="134" t="s">
        <v>5885</v>
      </c>
      <c r="B2936" s="135" t="s">
        <v>5886</v>
      </c>
      <c r="C2936" s="136">
        <v>89606.36</v>
      </c>
      <c r="D2936" s="136">
        <v>1702.52</v>
      </c>
      <c r="E2936" s="136">
        <v>0</v>
      </c>
      <c r="F2936" s="136">
        <v>1702.52</v>
      </c>
      <c r="G2936" s="137">
        <v>0</v>
      </c>
      <c r="H2936" s="142"/>
      <c r="I2936" s="142"/>
      <c r="J2936" s="142"/>
      <c r="K2936" s="142"/>
      <c r="L2936" s="143"/>
      <c r="M2936" s="143"/>
      <c r="N2936" s="143"/>
      <c r="Y2936" s="30">
        <f t="shared" si="45"/>
        <v>1702.52</v>
      </c>
    </row>
    <row r="2937" spans="1:25" x14ac:dyDescent="0.2">
      <c r="A2937" s="134" t="s">
        <v>5887</v>
      </c>
      <c r="B2937" s="135" t="s">
        <v>5888</v>
      </c>
      <c r="C2937" s="136">
        <v>20197.560000000001</v>
      </c>
      <c r="D2937" s="136">
        <v>383.75</v>
      </c>
      <c r="E2937" s="136">
        <v>0</v>
      </c>
      <c r="F2937" s="136">
        <v>383.75</v>
      </c>
      <c r="G2937" s="137">
        <v>0</v>
      </c>
      <c r="H2937" s="142"/>
      <c r="I2937" s="142"/>
      <c r="J2937" s="142"/>
      <c r="K2937" s="142"/>
      <c r="L2937" s="143"/>
      <c r="M2937" s="143"/>
      <c r="N2937" s="143"/>
      <c r="Y2937" s="30">
        <f t="shared" si="45"/>
        <v>383.75</v>
      </c>
    </row>
    <row r="2938" spans="1:25" x14ac:dyDescent="0.2">
      <c r="A2938" s="134" t="s">
        <v>5889</v>
      </c>
      <c r="B2938" s="135" t="s">
        <v>5890</v>
      </c>
      <c r="C2938" s="136">
        <v>9995.6</v>
      </c>
      <c r="D2938" s="136">
        <v>189.92</v>
      </c>
      <c r="E2938" s="136">
        <v>0</v>
      </c>
      <c r="F2938" s="136">
        <v>189.92</v>
      </c>
      <c r="G2938" s="137">
        <v>0</v>
      </c>
      <c r="H2938" s="142"/>
      <c r="I2938" s="142"/>
      <c r="J2938" s="142"/>
      <c r="K2938" s="142"/>
      <c r="L2938" s="143"/>
      <c r="M2938" s="143"/>
      <c r="N2938" s="143"/>
      <c r="Y2938" s="30">
        <f t="shared" si="45"/>
        <v>189.92</v>
      </c>
    </row>
    <row r="2939" spans="1:25" x14ac:dyDescent="0.2">
      <c r="A2939" s="134" t="s">
        <v>5891</v>
      </c>
      <c r="B2939" s="135" t="s">
        <v>5892</v>
      </c>
      <c r="C2939" s="136">
        <v>2626.27</v>
      </c>
      <c r="D2939" s="136">
        <v>49.9</v>
      </c>
      <c r="E2939" s="136">
        <v>0</v>
      </c>
      <c r="F2939" s="136">
        <v>49.9</v>
      </c>
      <c r="G2939" s="137">
        <v>0</v>
      </c>
      <c r="H2939" s="142"/>
      <c r="I2939" s="142"/>
      <c r="J2939" s="142"/>
      <c r="K2939" s="142"/>
      <c r="L2939" s="143"/>
      <c r="M2939" s="143"/>
      <c r="N2939" s="143"/>
      <c r="Y2939" s="30">
        <f t="shared" si="45"/>
        <v>49.9</v>
      </c>
    </row>
    <row r="2940" spans="1:25" x14ac:dyDescent="0.2">
      <c r="A2940" s="134" t="s">
        <v>5893</v>
      </c>
      <c r="B2940" s="135" t="s">
        <v>5894</v>
      </c>
      <c r="C2940" s="136">
        <v>4642.3999999999996</v>
      </c>
      <c r="D2940" s="136">
        <v>88.21</v>
      </c>
      <c r="E2940" s="136">
        <v>0</v>
      </c>
      <c r="F2940" s="136">
        <v>88.21</v>
      </c>
      <c r="G2940" s="137">
        <v>0</v>
      </c>
      <c r="H2940" s="142"/>
      <c r="I2940" s="142"/>
      <c r="J2940" s="142"/>
      <c r="K2940" s="142"/>
      <c r="L2940" s="143"/>
      <c r="M2940" s="143"/>
      <c r="N2940" s="143"/>
      <c r="Y2940" s="30">
        <f t="shared" si="45"/>
        <v>88.21</v>
      </c>
    </row>
    <row r="2941" spans="1:25" x14ac:dyDescent="0.2">
      <c r="A2941" s="134" t="s">
        <v>5895</v>
      </c>
      <c r="B2941" s="135" t="s">
        <v>5896</v>
      </c>
      <c r="C2941" s="136">
        <v>15545.07</v>
      </c>
      <c r="D2941" s="136">
        <v>295.36</v>
      </c>
      <c r="E2941" s="136">
        <v>0</v>
      </c>
      <c r="F2941" s="136">
        <v>295.36</v>
      </c>
      <c r="G2941" s="137">
        <v>0</v>
      </c>
      <c r="H2941" s="142"/>
      <c r="I2941" s="142"/>
      <c r="J2941" s="142"/>
      <c r="K2941" s="142"/>
      <c r="L2941" s="143"/>
      <c r="M2941" s="143"/>
      <c r="N2941" s="143"/>
      <c r="Y2941" s="30">
        <f t="shared" si="45"/>
        <v>295.36</v>
      </c>
    </row>
    <row r="2942" spans="1:25" x14ac:dyDescent="0.2">
      <c r="A2942" s="134" t="s">
        <v>5897</v>
      </c>
      <c r="B2942" s="135" t="s">
        <v>5898</v>
      </c>
      <c r="C2942" s="136">
        <v>2508.5300000000002</v>
      </c>
      <c r="D2942" s="136">
        <v>47.66</v>
      </c>
      <c r="E2942" s="136">
        <v>21.6</v>
      </c>
      <c r="F2942" s="136">
        <v>26.06</v>
      </c>
      <c r="G2942" s="137">
        <v>0</v>
      </c>
      <c r="H2942" s="142"/>
      <c r="I2942" s="142"/>
      <c r="J2942" s="142"/>
      <c r="K2942" s="142"/>
      <c r="L2942" s="143"/>
      <c r="M2942" s="143"/>
      <c r="N2942" s="143"/>
      <c r="Y2942" s="30">
        <f t="shared" si="45"/>
        <v>26.06</v>
      </c>
    </row>
    <row r="2943" spans="1:25" x14ac:dyDescent="0.2">
      <c r="A2943" s="134" t="s">
        <v>5899</v>
      </c>
      <c r="B2943" s="135" t="s">
        <v>5900</v>
      </c>
      <c r="C2943" s="136">
        <v>24551.86</v>
      </c>
      <c r="D2943" s="136">
        <v>466.49</v>
      </c>
      <c r="E2943" s="136">
        <v>0</v>
      </c>
      <c r="F2943" s="136">
        <v>466.49</v>
      </c>
      <c r="G2943" s="137">
        <v>0</v>
      </c>
      <c r="H2943" s="142"/>
      <c r="I2943" s="142"/>
      <c r="J2943" s="142"/>
      <c r="K2943" s="142"/>
      <c r="L2943" s="143"/>
      <c r="M2943" s="143"/>
      <c r="N2943" s="143"/>
      <c r="Y2943" s="30">
        <f t="shared" si="45"/>
        <v>466.49</v>
      </c>
    </row>
    <row r="2944" spans="1:25" x14ac:dyDescent="0.2">
      <c r="A2944" s="134" t="s">
        <v>5901</v>
      </c>
      <c r="B2944" s="135" t="s">
        <v>5902</v>
      </c>
      <c r="C2944" s="136">
        <v>2111.2600000000002</v>
      </c>
      <c r="D2944" s="136">
        <v>40.119999999999997</v>
      </c>
      <c r="E2944" s="136">
        <v>0</v>
      </c>
      <c r="F2944" s="136">
        <v>40.119999999999997</v>
      </c>
      <c r="G2944" s="137">
        <v>0</v>
      </c>
      <c r="H2944" s="142"/>
      <c r="I2944" s="142"/>
      <c r="J2944" s="142"/>
      <c r="K2944" s="142"/>
      <c r="L2944" s="143"/>
      <c r="M2944" s="143"/>
      <c r="N2944" s="143"/>
      <c r="Y2944" s="30">
        <f t="shared" si="45"/>
        <v>40.119999999999997</v>
      </c>
    </row>
    <row r="2945" spans="1:25" x14ac:dyDescent="0.2">
      <c r="A2945" s="134" t="s">
        <v>5903</v>
      </c>
      <c r="B2945" s="135" t="s">
        <v>5904</v>
      </c>
      <c r="C2945" s="136">
        <v>21545.95</v>
      </c>
      <c r="D2945" s="136">
        <v>409.37</v>
      </c>
      <c r="E2945" s="136">
        <v>0</v>
      </c>
      <c r="F2945" s="136">
        <v>409.37</v>
      </c>
      <c r="G2945" s="137">
        <v>0</v>
      </c>
      <c r="H2945" s="142"/>
      <c r="I2945" s="142"/>
      <c r="J2945" s="142"/>
      <c r="K2945" s="142"/>
      <c r="L2945" s="143"/>
      <c r="M2945" s="143"/>
      <c r="N2945" s="143"/>
      <c r="Y2945" s="30">
        <f t="shared" si="45"/>
        <v>409.37</v>
      </c>
    </row>
    <row r="2946" spans="1:25" x14ac:dyDescent="0.2">
      <c r="A2946" s="134" t="s">
        <v>5905</v>
      </c>
      <c r="B2946" s="135" t="s">
        <v>5906</v>
      </c>
      <c r="C2946" s="136">
        <v>251206.07</v>
      </c>
      <c r="D2946" s="136">
        <v>4772.92</v>
      </c>
      <c r="E2946" s="136">
        <v>0</v>
      </c>
      <c r="F2946" s="136">
        <v>4772.92</v>
      </c>
      <c r="G2946" s="137">
        <v>0</v>
      </c>
      <c r="H2946" s="142"/>
      <c r="I2946" s="142"/>
      <c r="J2946" s="142"/>
      <c r="K2946" s="142"/>
      <c r="L2946" s="143"/>
      <c r="M2946" s="143"/>
      <c r="N2946" s="143"/>
      <c r="Y2946" s="30">
        <f t="shared" si="45"/>
        <v>4772.92</v>
      </c>
    </row>
    <row r="2947" spans="1:25" x14ac:dyDescent="0.2">
      <c r="A2947" s="134" t="s">
        <v>5907</v>
      </c>
      <c r="B2947" s="135" t="s">
        <v>5908</v>
      </c>
      <c r="C2947" s="136">
        <v>6055.27</v>
      </c>
      <c r="D2947" s="136">
        <v>115.05</v>
      </c>
      <c r="E2947" s="136">
        <v>0</v>
      </c>
      <c r="F2947" s="136">
        <v>115.05</v>
      </c>
      <c r="G2947" s="137">
        <v>0</v>
      </c>
      <c r="H2947" s="142"/>
      <c r="I2947" s="142"/>
      <c r="J2947" s="142"/>
      <c r="K2947" s="142"/>
      <c r="L2947" s="143"/>
      <c r="M2947" s="143"/>
      <c r="N2947" s="143"/>
      <c r="Y2947" s="30">
        <f t="shared" si="45"/>
        <v>115.05</v>
      </c>
    </row>
    <row r="2948" spans="1:25" x14ac:dyDescent="0.2">
      <c r="A2948" s="134" t="s">
        <v>5909</v>
      </c>
      <c r="B2948" s="135" t="s">
        <v>5910</v>
      </c>
      <c r="C2948" s="136">
        <v>2861.12</v>
      </c>
      <c r="D2948" s="136">
        <v>54.36</v>
      </c>
      <c r="E2948" s="136">
        <v>0</v>
      </c>
      <c r="F2948" s="136">
        <v>54.36</v>
      </c>
      <c r="G2948" s="137">
        <v>0</v>
      </c>
      <c r="H2948" s="142"/>
      <c r="I2948" s="142"/>
      <c r="J2948" s="142"/>
      <c r="K2948" s="142"/>
      <c r="L2948" s="143"/>
      <c r="M2948" s="143"/>
      <c r="N2948" s="143"/>
      <c r="Y2948" s="30">
        <f t="shared" si="45"/>
        <v>54.36</v>
      </c>
    </row>
    <row r="2949" spans="1:25" x14ac:dyDescent="0.2">
      <c r="A2949" s="134" t="s">
        <v>5911</v>
      </c>
      <c r="B2949" s="135" t="s">
        <v>5912</v>
      </c>
      <c r="C2949" s="136">
        <v>470.31</v>
      </c>
      <c r="D2949" s="136">
        <v>8.94</v>
      </c>
      <c r="E2949" s="136">
        <v>8.94</v>
      </c>
      <c r="F2949" s="136">
        <v>0</v>
      </c>
      <c r="G2949" s="137">
        <v>36.270000000000003</v>
      </c>
      <c r="H2949" s="142"/>
      <c r="I2949" s="142"/>
      <c r="J2949" s="142"/>
      <c r="K2949" s="142"/>
      <c r="L2949" s="143"/>
      <c r="M2949" s="143"/>
      <c r="N2949" s="143"/>
      <c r="Y2949" s="30">
        <f t="shared" si="45"/>
        <v>0</v>
      </c>
    </row>
    <row r="2950" spans="1:25" x14ac:dyDescent="0.2">
      <c r="A2950" s="134" t="s">
        <v>5913</v>
      </c>
      <c r="B2950" s="135" t="s">
        <v>5914</v>
      </c>
      <c r="C2950" s="136">
        <v>12273.19</v>
      </c>
      <c r="D2950" s="136">
        <v>233.19</v>
      </c>
      <c r="E2950" s="136">
        <v>0</v>
      </c>
      <c r="F2950" s="136">
        <v>233.19</v>
      </c>
      <c r="G2950" s="137">
        <v>0</v>
      </c>
      <c r="H2950" s="142"/>
      <c r="I2950" s="142"/>
      <c r="J2950" s="142"/>
      <c r="K2950" s="142"/>
      <c r="L2950" s="143"/>
      <c r="M2950" s="143"/>
      <c r="N2950" s="143"/>
      <c r="Y2950" s="30">
        <f t="shared" si="45"/>
        <v>233.19</v>
      </c>
    </row>
    <row r="2951" spans="1:25" x14ac:dyDescent="0.2">
      <c r="A2951" s="134" t="s">
        <v>5915</v>
      </c>
      <c r="B2951" s="135" t="s">
        <v>5916</v>
      </c>
      <c r="C2951" s="136">
        <v>18136.41</v>
      </c>
      <c r="D2951" s="136">
        <v>344.59</v>
      </c>
      <c r="E2951" s="136">
        <v>0</v>
      </c>
      <c r="F2951" s="136">
        <v>344.59</v>
      </c>
      <c r="G2951" s="137">
        <v>0</v>
      </c>
      <c r="H2951" s="142"/>
      <c r="I2951" s="142"/>
      <c r="J2951" s="142"/>
      <c r="K2951" s="142"/>
      <c r="L2951" s="143"/>
      <c r="M2951" s="143"/>
      <c r="N2951" s="143"/>
      <c r="Y2951" s="30">
        <f t="shared" si="45"/>
        <v>344.59</v>
      </c>
    </row>
    <row r="2952" spans="1:25" x14ac:dyDescent="0.2">
      <c r="A2952" s="134" t="s">
        <v>5917</v>
      </c>
      <c r="B2952" s="135" t="s">
        <v>5918</v>
      </c>
      <c r="C2952" s="136">
        <v>9970.52</v>
      </c>
      <c r="D2952" s="136">
        <v>189.44</v>
      </c>
      <c r="E2952" s="136">
        <v>0</v>
      </c>
      <c r="F2952" s="136">
        <v>189.44</v>
      </c>
      <c r="G2952" s="137">
        <v>0</v>
      </c>
      <c r="H2952" s="142"/>
      <c r="I2952" s="142"/>
      <c r="J2952" s="142"/>
      <c r="K2952" s="142"/>
      <c r="L2952" s="143"/>
      <c r="M2952" s="143"/>
      <c r="N2952" s="143"/>
      <c r="Y2952" s="30">
        <f t="shared" si="45"/>
        <v>189.44</v>
      </c>
    </row>
    <row r="2953" spans="1:25" x14ac:dyDescent="0.2">
      <c r="A2953" s="134" t="s">
        <v>5919</v>
      </c>
      <c r="B2953" s="135" t="s">
        <v>5920</v>
      </c>
      <c r="C2953" s="136">
        <v>5114.16</v>
      </c>
      <c r="D2953" s="136">
        <v>97.17</v>
      </c>
      <c r="E2953" s="136">
        <v>0</v>
      </c>
      <c r="F2953" s="136">
        <v>97.17</v>
      </c>
      <c r="G2953" s="137">
        <v>0</v>
      </c>
      <c r="H2953" s="142"/>
      <c r="I2953" s="142"/>
      <c r="J2953" s="142"/>
      <c r="K2953" s="142"/>
      <c r="L2953" s="143"/>
      <c r="M2953" s="143"/>
      <c r="N2953" s="143"/>
      <c r="Y2953" s="30">
        <f t="shared" si="45"/>
        <v>97.17</v>
      </c>
    </row>
    <row r="2954" spans="1:25" x14ac:dyDescent="0.2">
      <c r="A2954" s="134" t="s">
        <v>5921</v>
      </c>
      <c r="B2954" s="135" t="s">
        <v>5922</v>
      </c>
      <c r="C2954" s="136">
        <v>8594.2999999999993</v>
      </c>
      <c r="D2954" s="136">
        <v>163.29</v>
      </c>
      <c r="E2954" s="136">
        <v>0</v>
      </c>
      <c r="F2954" s="136">
        <v>163.29</v>
      </c>
      <c r="G2954" s="137">
        <v>0</v>
      </c>
      <c r="H2954" s="142"/>
      <c r="I2954" s="142"/>
      <c r="J2954" s="142"/>
      <c r="K2954" s="142"/>
      <c r="L2954" s="143"/>
      <c r="M2954" s="143"/>
      <c r="N2954" s="143"/>
      <c r="Y2954" s="30">
        <f t="shared" si="45"/>
        <v>163.29</v>
      </c>
    </row>
    <row r="2955" spans="1:25" x14ac:dyDescent="0.2">
      <c r="A2955" s="134" t="s">
        <v>5923</v>
      </c>
      <c r="B2955" s="135" t="s">
        <v>5924</v>
      </c>
      <c r="C2955" s="136">
        <v>7815.61</v>
      </c>
      <c r="D2955" s="136">
        <v>148.5</v>
      </c>
      <c r="E2955" s="136">
        <v>0</v>
      </c>
      <c r="F2955" s="136">
        <v>148.5</v>
      </c>
      <c r="G2955" s="137">
        <v>0</v>
      </c>
      <c r="H2955" s="142"/>
      <c r="I2955" s="142"/>
      <c r="J2955" s="142"/>
      <c r="K2955" s="142"/>
      <c r="L2955" s="143"/>
      <c r="M2955" s="143"/>
      <c r="N2955" s="143"/>
      <c r="Y2955" s="30">
        <f t="shared" si="45"/>
        <v>148.5</v>
      </c>
    </row>
    <row r="2956" spans="1:25" x14ac:dyDescent="0.2">
      <c r="A2956" s="134" t="s">
        <v>5925</v>
      </c>
      <c r="B2956" s="135" t="s">
        <v>5926</v>
      </c>
      <c r="C2956" s="136">
        <v>2268.9499999999998</v>
      </c>
      <c r="D2956" s="136">
        <v>43.11</v>
      </c>
      <c r="E2956" s="136">
        <v>0</v>
      </c>
      <c r="F2956" s="136">
        <v>43.11</v>
      </c>
      <c r="G2956" s="137">
        <v>0</v>
      </c>
      <c r="H2956" s="142"/>
      <c r="I2956" s="142"/>
      <c r="J2956" s="142"/>
      <c r="K2956" s="142"/>
      <c r="L2956" s="143"/>
      <c r="M2956" s="143"/>
      <c r="N2956" s="143"/>
      <c r="Y2956" s="30">
        <f t="shared" si="45"/>
        <v>43.11</v>
      </c>
    </row>
    <row r="2957" spans="1:25" x14ac:dyDescent="0.2">
      <c r="A2957" s="134" t="s">
        <v>5927</v>
      </c>
      <c r="B2957" s="135" t="s">
        <v>5928</v>
      </c>
      <c r="C2957" s="136">
        <v>4368.9799999999996</v>
      </c>
      <c r="D2957" s="136">
        <v>83.01</v>
      </c>
      <c r="E2957" s="136">
        <v>0</v>
      </c>
      <c r="F2957" s="136">
        <v>83.01</v>
      </c>
      <c r="G2957" s="137">
        <v>0</v>
      </c>
      <c r="H2957" s="142"/>
      <c r="I2957" s="142"/>
      <c r="J2957" s="142"/>
      <c r="K2957" s="142"/>
      <c r="L2957" s="143"/>
      <c r="M2957" s="143"/>
      <c r="N2957" s="143"/>
      <c r="Y2957" s="30">
        <f t="shared" si="45"/>
        <v>83.01</v>
      </c>
    </row>
    <row r="2958" spans="1:25" x14ac:dyDescent="0.2">
      <c r="A2958" s="134" t="s">
        <v>5929</v>
      </c>
      <c r="B2958" s="135" t="s">
        <v>5930</v>
      </c>
      <c r="C2958" s="136">
        <v>2124.66</v>
      </c>
      <c r="D2958" s="136">
        <v>40.369999999999997</v>
      </c>
      <c r="E2958" s="136">
        <v>0</v>
      </c>
      <c r="F2958" s="136">
        <v>40.369999999999997</v>
      </c>
      <c r="G2958" s="137">
        <v>0</v>
      </c>
      <c r="H2958" s="142"/>
      <c r="I2958" s="142"/>
      <c r="J2958" s="142"/>
      <c r="K2958" s="142"/>
      <c r="L2958" s="143"/>
      <c r="M2958" s="143"/>
      <c r="N2958" s="143"/>
      <c r="Y2958" s="30">
        <f t="shared" si="45"/>
        <v>40.369999999999997</v>
      </c>
    </row>
    <row r="2959" spans="1:25" x14ac:dyDescent="0.2">
      <c r="A2959" s="134" t="s">
        <v>5931</v>
      </c>
      <c r="B2959" s="135" t="s">
        <v>5932</v>
      </c>
      <c r="C2959" s="136">
        <v>4390.53</v>
      </c>
      <c r="D2959" s="136">
        <v>83.42</v>
      </c>
      <c r="E2959" s="136">
        <v>0</v>
      </c>
      <c r="F2959" s="136">
        <v>83.42</v>
      </c>
      <c r="G2959" s="137">
        <v>0</v>
      </c>
      <c r="H2959" s="142"/>
      <c r="I2959" s="142"/>
      <c r="J2959" s="142"/>
      <c r="K2959" s="142"/>
      <c r="L2959" s="143"/>
      <c r="M2959" s="143"/>
      <c r="N2959" s="143"/>
      <c r="Y2959" s="30">
        <f t="shared" ref="Y2959:Y3022" si="46">W2959+R2959+M2959+F2959</f>
        <v>83.42</v>
      </c>
    </row>
    <row r="2960" spans="1:25" x14ac:dyDescent="0.2">
      <c r="A2960" s="134" t="s">
        <v>5933</v>
      </c>
      <c r="B2960" s="135" t="s">
        <v>5934</v>
      </c>
      <c r="C2960" s="136">
        <v>2902.27</v>
      </c>
      <c r="D2960" s="136">
        <v>55.14</v>
      </c>
      <c r="E2960" s="136">
        <v>0</v>
      </c>
      <c r="F2960" s="136">
        <v>55.14</v>
      </c>
      <c r="G2960" s="137">
        <v>0</v>
      </c>
      <c r="H2960" s="142"/>
      <c r="I2960" s="142"/>
      <c r="J2960" s="142"/>
      <c r="K2960" s="142"/>
      <c r="L2960" s="143"/>
      <c r="M2960" s="143"/>
      <c r="N2960" s="143"/>
      <c r="Y2960" s="30">
        <f t="shared" si="46"/>
        <v>55.14</v>
      </c>
    </row>
    <row r="2961" spans="1:25" x14ac:dyDescent="0.2">
      <c r="A2961" s="134" t="s">
        <v>5935</v>
      </c>
      <c r="B2961" s="135" t="s">
        <v>5936</v>
      </c>
      <c r="C2961" s="136">
        <v>3356.39</v>
      </c>
      <c r="D2961" s="136">
        <v>63.77</v>
      </c>
      <c r="E2961" s="136">
        <v>0</v>
      </c>
      <c r="F2961" s="136">
        <v>63.77</v>
      </c>
      <c r="G2961" s="137">
        <v>0</v>
      </c>
      <c r="H2961" s="142"/>
      <c r="I2961" s="142"/>
      <c r="J2961" s="142"/>
      <c r="K2961" s="142"/>
      <c r="L2961" s="143"/>
      <c r="M2961" s="143"/>
      <c r="N2961" s="143"/>
      <c r="Y2961" s="30">
        <f t="shared" si="46"/>
        <v>63.77</v>
      </c>
    </row>
    <row r="2962" spans="1:25" x14ac:dyDescent="0.2">
      <c r="A2962" s="134" t="s">
        <v>5937</v>
      </c>
      <c r="B2962" s="135" t="s">
        <v>5938</v>
      </c>
      <c r="C2962" s="136">
        <v>556.45000000000005</v>
      </c>
      <c r="D2962" s="136">
        <v>10.57</v>
      </c>
      <c r="E2962" s="136">
        <v>0</v>
      </c>
      <c r="F2962" s="136">
        <v>10.57</v>
      </c>
      <c r="G2962" s="137">
        <v>0</v>
      </c>
      <c r="H2962" s="142"/>
      <c r="I2962" s="142"/>
      <c r="J2962" s="142"/>
      <c r="K2962" s="142"/>
      <c r="L2962" s="143"/>
      <c r="M2962" s="143"/>
      <c r="N2962" s="143"/>
      <c r="Y2962" s="30">
        <f t="shared" si="46"/>
        <v>10.57</v>
      </c>
    </row>
    <row r="2963" spans="1:25" x14ac:dyDescent="0.2">
      <c r="A2963" s="134" t="s">
        <v>5939</v>
      </c>
      <c r="B2963" s="135" t="s">
        <v>5940</v>
      </c>
      <c r="C2963" s="136">
        <v>868.52</v>
      </c>
      <c r="D2963" s="136">
        <v>16.5</v>
      </c>
      <c r="E2963" s="136">
        <v>16.5</v>
      </c>
      <c r="F2963" s="136">
        <v>0</v>
      </c>
      <c r="G2963" s="137">
        <v>145.09</v>
      </c>
      <c r="H2963" s="142"/>
      <c r="I2963" s="142"/>
      <c r="J2963" s="142"/>
      <c r="K2963" s="142"/>
      <c r="L2963" s="143"/>
      <c r="M2963" s="143"/>
      <c r="N2963" s="143"/>
      <c r="Y2963" s="30">
        <f t="shared" si="46"/>
        <v>0</v>
      </c>
    </row>
    <row r="2964" spans="1:25" x14ac:dyDescent="0.2">
      <c r="A2964" s="134" t="s">
        <v>5941</v>
      </c>
      <c r="B2964" s="135" t="s">
        <v>5942</v>
      </c>
      <c r="C2964" s="136">
        <v>137308.54</v>
      </c>
      <c r="D2964" s="136">
        <v>2608.86</v>
      </c>
      <c r="E2964" s="136">
        <v>0</v>
      </c>
      <c r="F2964" s="136">
        <v>2608.86</v>
      </c>
      <c r="G2964" s="137">
        <v>0</v>
      </c>
      <c r="H2964" s="142"/>
      <c r="I2964" s="142"/>
      <c r="J2964" s="142"/>
      <c r="K2964" s="142"/>
      <c r="L2964" s="143"/>
      <c r="M2964" s="143"/>
      <c r="N2964" s="143"/>
      <c r="Y2964" s="30">
        <f t="shared" si="46"/>
        <v>2608.86</v>
      </c>
    </row>
    <row r="2965" spans="1:25" x14ac:dyDescent="0.2">
      <c r="A2965" s="134" t="s">
        <v>5943</v>
      </c>
      <c r="B2965" s="135" t="s">
        <v>5944</v>
      </c>
      <c r="C2965" s="136">
        <v>1803.93</v>
      </c>
      <c r="D2965" s="136">
        <v>34.28</v>
      </c>
      <c r="E2965" s="136">
        <v>0</v>
      </c>
      <c r="F2965" s="136">
        <v>34.28</v>
      </c>
      <c r="G2965" s="137">
        <v>0</v>
      </c>
      <c r="H2965" s="142"/>
      <c r="I2965" s="142"/>
      <c r="J2965" s="142"/>
      <c r="K2965" s="142"/>
      <c r="L2965" s="143"/>
      <c r="M2965" s="143"/>
      <c r="N2965" s="143"/>
      <c r="Y2965" s="30">
        <f t="shared" si="46"/>
        <v>34.28</v>
      </c>
    </row>
    <row r="2966" spans="1:25" x14ac:dyDescent="0.2">
      <c r="A2966" s="134" t="s">
        <v>5945</v>
      </c>
      <c r="B2966" s="135" t="s">
        <v>5946</v>
      </c>
      <c r="C2966" s="136">
        <v>102256.4</v>
      </c>
      <c r="D2966" s="136">
        <v>1942.87</v>
      </c>
      <c r="E2966" s="136">
        <v>0</v>
      </c>
      <c r="F2966" s="136">
        <v>1942.87</v>
      </c>
      <c r="G2966" s="137">
        <v>0</v>
      </c>
      <c r="H2966" s="142"/>
      <c r="I2966" s="142"/>
      <c r="J2966" s="142"/>
      <c r="K2966" s="142"/>
      <c r="L2966" s="143"/>
      <c r="M2966" s="143"/>
      <c r="N2966" s="143"/>
      <c r="Y2966" s="30">
        <f t="shared" si="46"/>
        <v>1942.87</v>
      </c>
    </row>
    <row r="2967" spans="1:25" x14ac:dyDescent="0.2">
      <c r="A2967" s="134" t="s">
        <v>5947</v>
      </c>
      <c r="B2967" s="135" t="s">
        <v>5948</v>
      </c>
      <c r="C2967" s="136">
        <v>3466.94</v>
      </c>
      <c r="D2967" s="136">
        <v>65.87</v>
      </c>
      <c r="E2967" s="136">
        <v>0</v>
      </c>
      <c r="F2967" s="136">
        <v>65.87</v>
      </c>
      <c r="G2967" s="137">
        <v>0</v>
      </c>
      <c r="H2967" s="142"/>
      <c r="I2967" s="142"/>
      <c r="J2967" s="142"/>
      <c r="K2967" s="142"/>
      <c r="L2967" s="143"/>
      <c r="M2967" s="143"/>
      <c r="N2967" s="143"/>
      <c r="Y2967" s="30">
        <f t="shared" si="46"/>
        <v>65.87</v>
      </c>
    </row>
    <row r="2968" spans="1:25" x14ac:dyDescent="0.2">
      <c r="A2968" s="134" t="s">
        <v>5949</v>
      </c>
      <c r="B2968" s="135" t="s">
        <v>5950</v>
      </c>
      <c r="C2968" s="136">
        <v>4033.81</v>
      </c>
      <c r="D2968" s="136">
        <v>76.64</v>
      </c>
      <c r="E2968" s="136">
        <v>27.64</v>
      </c>
      <c r="F2968" s="136">
        <v>49</v>
      </c>
      <c r="G2968" s="137">
        <v>0</v>
      </c>
      <c r="H2968" s="142"/>
      <c r="I2968" s="142"/>
      <c r="J2968" s="142"/>
      <c r="K2968" s="142"/>
      <c r="L2968" s="143"/>
      <c r="M2968" s="143"/>
      <c r="N2968" s="143"/>
      <c r="Y2968" s="30">
        <f t="shared" si="46"/>
        <v>49</v>
      </c>
    </row>
    <row r="2969" spans="1:25" x14ac:dyDescent="0.2">
      <c r="A2969" s="134" t="s">
        <v>5951</v>
      </c>
      <c r="B2969" s="135" t="s">
        <v>5952</v>
      </c>
      <c r="C2969" s="136">
        <v>3590.66</v>
      </c>
      <c r="D2969" s="136">
        <v>68.22</v>
      </c>
      <c r="E2969" s="136">
        <v>0</v>
      </c>
      <c r="F2969" s="136">
        <v>68.22</v>
      </c>
      <c r="G2969" s="137">
        <v>0</v>
      </c>
      <c r="H2969" s="142"/>
      <c r="I2969" s="142"/>
      <c r="J2969" s="142"/>
      <c r="K2969" s="142"/>
      <c r="L2969" s="143"/>
      <c r="M2969" s="143"/>
      <c r="N2969" s="143"/>
      <c r="Y2969" s="30">
        <f t="shared" si="46"/>
        <v>68.22</v>
      </c>
    </row>
    <row r="2970" spans="1:25" x14ac:dyDescent="0.2">
      <c r="A2970" s="134" t="s">
        <v>5953</v>
      </c>
      <c r="B2970" s="135" t="s">
        <v>5954</v>
      </c>
      <c r="C2970" s="136">
        <v>20958.990000000002</v>
      </c>
      <c r="D2970" s="136">
        <v>398.22</v>
      </c>
      <c r="E2970" s="136">
        <v>0</v>
      </c>
      <c r="F2970" s="136">
        <v>398.22</v>
      </c>
      <c r="G2970" s="137">
        <v>0</v>
      </c>
      <c r="H2970" s="142"/>
      <c r="I2970" s="142"/>
      <c r="J2970" s="142"/>
      <c r="K2970" s="142"/>
      <c r="L2970" s="143"/>
      <c r="M2970" s="143"/>
      <c r="N2970" s="143"/>
      <c r="Y2970" s="30">
        <f t="shared" si="46"/>
        <v>398.22</v>
      </c>
    </row>
    <row r="2971" spans="1:25" x14ac:dyDescent="0.2">
      <c r="A2971" s="134" t="s">
        <v>5955</v>
      </c>
      <c r="B2971" s="135" t="s">
        <v>5956</v>
      </c>
      <c r="C2971" s="136">
        <v>51.3</v>
      </c>
      <c r="D2971" s="136">
        <v>0.98</v>
      </c>
      <c r="E2971" s="136">
        <v>0</v>
      </c>
      <c r="F2971" s="136">
        <v>0.98</v>
      </c>
      <c r="G2971" s="137">
        <v>0</v>
      </c>
      <c r="H2971" s="142"/>
      <c r="I2971" s="142"/>
      <c r="J2971" s="142"/>
      <c r="K2971" s="142"/>
      <c r="L2971" s="143"/>
      <c r="M2971" s="143"/>
      <c r="N2971" s="143"/>
      <c r="Y2971" s="30">
        <f t="shared" si="46"/>
        <v>0.98</v>
      </c>
    </row>
    <row r="2972" spans="1:25" x14ac:dyDescent="0.2">
      <c r="A2972" s="134" t="s">
        <v>5957</v>
      </c>
      <c r="B2972" s="135" t="s">
        <v>5958</v>
      </c>
      <c r="C2972" s="136">
        <v>40.14</v>
      </c>
      <c r="D2972" s="136">
        <v>0.76</v>
      </c>
      <c r="E2972" s="136">
        <v>0.76</v>
      </c>
      <c r="F2972" s="136">
        <v>0</v>
      </c>
      <c r="G2972" s="137">
        <v>8.99</v>
      </c>
      <c r="H2972" s="142"/>
      <c r="I2972" s="142"/>
      <c r="J2972" s="142"/>
      <c r="K2972" s="142"/>
      <c r="L2972" s="143"/>
      <c r="M2972" s="143"/>
      <c r="N2972" s="143"/>
      <c r="Y2972" s="30">
        <f t="shared" si="46"/>
        <v>0</v>
      </c>
    </row>
    <row r="2973" spans="1:25" x14ac:dyDescent="0.2">
      <c r="A2973" s="134" t="s">
        <v>5959</v>
      </c>
      <c r="B2973" s="135" t="s">
        <v>5960</v>
      </c>
      <c r="C2973" s="136">
        <v>2065.33</v>
      </c>
      <c r="D2973" s="136">
        <v>39.24</v>
      </c>
      <c r="E2973" s="136">
        <v>0</v>
      </c>
      <c r="F2973" s="136">
        <v>39.24</v>
      </c>
      <c r="G2973" s="137">
        <v>0</v>
      </c>
      <c r="H2973" s="142"/>
      <c r="I2973" s="142"/>
      <c r="J2973" s="142"/>
      <c r="K2973" s="142"/>
      <c r="L2973" s="143"/>
      <c r="M2973" s="143"/>
      <c r="N2973" s="143"/>
      <c r="Y2973" s="30">
        <f t="shared" si="46"/>
        <v>39.24</v>
      </c>
    </row>
    <row r="2974" spans="1:25" x14ac:dyDescent="0.2">
      <c r="A2974" s="134" t="s">
        <v>5961</v>
      </c>
      <c r="B2974" s="135" t="s">
        <v>5962</v>
      </c>
      <c r="C2974" s="136">
        <v>2686.41</v>
      </c>
      <c r="D2974" s="136">
        <v>51.04</v>
      </c>
      <c r="E2974" s="136">
        <v>5</v>
      </c>
      <c r="F2974" s="136">
        <v>46.04</v>
      </c>
      <c r="G2974" s="137">
        <v>0</v>
      </c>
      <c r="H2974" s="142"/>
      <c r="I2974" s="142"/>
      <c r="J2974" s="142"/>
      <c r="K2974" s="142"/>
      <c r="L2974" s="143"/>
      <c r="M2974" s="143"/>
      <c r="N2974" s="143"/>
      <c r="Y2974" s="30">
        <f t="shared" si="46"/>
        <v>46.04</v>
      </c>
    </row>
    <row r="2975" spans="1:25" x14ac:dyDescent="0.2">
      <c r="A2975" s="134" t="s">
        <v>5963</v>
      </c>
      <c r="B2975" s="135" t="s">
        <v>5964</v>
      </c>
      <c r="C2975" s="136">
        <v>6739.97</v>
      </c>
      <c r="D2975" s="136">
        <v>128.06</v>
      </c>
      <c r="E2975" s="136">
        <v>0</v>
      </c>
      <c r="F2975" s="136">
        <v>128.06</v>
      </c>
      <c r="G2975" s="137">
        <v>0</v>
      </c>
      <c r="H2975" s="142"/>
      <c r="I2975" s="142"/>
      <c r="J2975" s="142"/>
      <c r="K2975" s="142"/>
      <c r="L2975" s="143"/>
      <c r="M2975" s="143"/>
      <c r="N2975" s="143"/>
      <c r="Y2975" s="30">
        <f t="shared" si="46"/>
        <v>128.06</v>
      </c>
    </row>
    <row r="2976" spans="1:25" x14ac:dyDescent="0.2">
      <c r="A2976" s="134" t="s">
        <v>5965</v>
      </c>
      <c r="B2976" s="135" t="s">
        <v>5966</v>
      </c>
      <c r="C2976" s="136">
        <v>2353.12</v>
      </c>
      <c r="D2976" s="136">
        <v>44.71</v>
      </c>
      <c r="E2976" s="136">
        <v>0</v>
      </c>
      <c r="F2976" s="136">
        <v>44.71</v>
      </c>
      <c r="G2976" s="137">
        <v>0</v>
      </c>
      <c r="H2976" s="142"/>
      <c r="I2976" s="142"/>
      <c r="J2976" s="142"/>
      <c r="K2976" s="142"/>
      <c r="L2976" s="143"/>
      <c r="M2976" s="143"/>
      <c r="N2976" s="143"/>
      <c r="Y2976" s="30">
        <f t="shared" si="46"/>
        <v>44.71</v>
      </c>
    </row>
    <row r="2977" spans="1:25" x14ac:dyDescent="0.2">
      <c r="A2977" s="134" t="s">
        <v>5967</v>
      </c>
      <c r="B2977" s="135" t="s">
        <v>5968</v>
      </c>
      <c r="C2977" s="136">
        <v>14468.14</v>
      </c>
      <c r="D2977" s="136">
        <v>274.89999999999998</v>
      </c>
      <c r="E2977" s="136">
        <v>0</v>
      </c>
      <c r="F2977" s="136">
        <v>274.89999999999998</v>
      </c>
      <c r="G2977" s="137">
        <v>0</v>
      </c>
      <c r="H2977" s="142"/>
      <c r="I2977" s="142"/>
      <c r="J2977" s="142"/>
      <c r="K2977" s="142"/>
      <c r="L2977" s="143"/>
      <c r="M2977" s="143"/>
      <c r="N2977" s="143"/>
      <c r="Y2977" s="30">
        <f t="shared" si="46"/>
        <v>274.89999999999998</v>
      </c>
    </row>
    <row r="2978" spans="1:25" x14ac:dyDescent="0.2">
      <c r="A2978" s="134" t="s">
        <v>5969</v>
      </c>
      <c r="B2978" s="135" t="s">
        <v>5970</v>
      </c>
      <c r="C2978" s="136">
        <v>2377.0100000000002</v>
      </c>
      <c r="D2978" s="136">
        <v>45.16</v>
      </c>
      <c r="E2978" s="136">
        <v>0</v>
      </c>
      <c r="F2978" s="136">
        <v>45.16</v>
      </c>
      <c r="G2978" s="137">
        <v>0</v>
      </c>
      <c r="H2978" s="142"/>
      <c r="I2978" s="142"/>
      <c r="J2978" s="142"/>
      <c r="K2978" s="142"/>
      <c r="L2978" s="143"/>
      <c r="M2978" s="143"/>
      <c r="N2978" s="143"/>
      <c r="Y2978" s="30">
        <f t="shared" si="46"/>
        <v>45.16</v>
      </c>
    </row>
    <row r="2979" spans="1:25" x14ac:dyDescent="0.2">
      <c r="A2979" s="134" t="s">
        <v>5971</v>
      </c>
      <c r="B2979" s="135" t="s">
        <v>5972</v>
      </c>
      <c r="C2979" s="136">
        <v>859.33</v>
      </c>
      <c r="D2979" s="136">
        <v>16.329999999999998</v>
      </c>
      <c r="E2979" s="136">
        <v>0</v>
      </c>
      <c r="F2979" s="136">
        <v>16.329999999999998</v>
      </c>
      <c r="G2979" s="137">
        <v>0</v>
      </c>
      <c r="H2979" s="142"/>
      <c r="I2979" s="142"/>
      <c r="J2979" s="142"/>
      <c r="K2979" s="142"/>
      <c r="L2979" s="143"/>
      <c r="M2979" s="143"/>
      <c r="N2979" s="143"/>
      <c r="Y2979" s="30">
        <f t="shared" si="46"/>
        <v>16.329999999999998</v>
      </c>
    </row>
    <row r="2980" spans="1:25" x14ac:dyDescent="0.2">
      <c r="A2980" s="134" t="s">
        <v>5973</v>
      </c>
      <c r="B2980" s="135" t="s">
        <v>5974</v>
      </c>
      <c r="C2980" s="136">
        <v>2005.44</v>
      </c>
      <c r="D2980" s="136">
        <v>38.1</v>
      </c>
      <c r="E2980" s="136">
        <v>0</v>
      </c>
      <c r="F2980" s="136">
        <v>38.1</v>
      </c>
      <c r="G2980" s="137">
        <v>0</v>
      </c>
      <c r="H2980" s="142"/>
      <c r="I2980" s="142"/>
      <c r="J2980" s="142"/>
      <c r="K2980" s="142"/>
      <c r="L2980" s="143"/>
      <c r="M2980" s="143"/>
      <c r="N2980" s="143"/>
      <c r="Y2980" s="30">
        <f t="shared" si="46"/>
        <v>38.1</v>
      </c>
    </row>
    <row r="2981" spans="1:25" x14ac:dyDescent="0.2">
      <c r="A2981" s="134" t="s">
        <v>5975</v>
      </c>
      <c r="B2981" s="135" t="s">
        <v>5976</v>
      </c>
      <c r="C2981" s="136">
        <v>17459.57</v>
      </c>
      <c r="D2981" s="136">
        <v>331.73</v>
      </c>
      <c r="E2981" s="136">
        <v>0</v>
      </c>
      <c r="F2981" s="136">
        <v>331.73</v>
      </c>
      <c r="G2981" s="137">
        <v>0</v>
      </c>
      <c r="H2981" s="142"/>
      <c r="I2981" s="142"/>
      <c r="J2981" s="142"/>
      <c r="K2981" s="142"/>
      <c r="L2981" s="143"/>
      <c r="M2981" s="143"/>
      <c r="N2981" s="143"/>
      <c r="Y2981" s="30">
        <f t="shared" si="46"/>
        <v>331.73</v>
      </c>
    </row>
    <row r="2982" spans="1:25" x14ac:dyDescent="0.2">
      <c r="A2982" s="134" t="s">
        <v>5977</v>
      </c>
      <c r="B2982" s="135" t="s">
        <v>5978</v>
      </c>
      <c r="C2982" s="136">
        <v>48553.29</v>
      </c>
      <c r="D2982" s="136">
        <v>922.51</v>
      </c>
      <c r="E2982" s="136">
        <v>0</v>
      </c>
      <c r="F2982" s="136">
        <v>922.51</v>
      </c>
      <c r="G2982" s="137">
        <v>0</v>
      </c>
      <c r="H2982" s="142"/>
      <c r="I2982" s="142"/>
      <c r="J2982" s="142"/>
      <c r="K2982" s="142"/>
      <c r="L2982" s="143"/>
      <c r="M2982" s="143"/>
      <c r="N2982" s="143"/>
      <c r="Y2982" s="30">
        <f t="shared" si="46"/>
        <v>922.51</v>
      </c>
    </row>
    <row r="2983" spans="1:25" x14ac:dyDescent="0.2">
      <c r="A2983" s="134" t="s">
        <v>5979</v>
      </c>
      <c r="B2983" s="135" t="s">
        <v>5980</v>
      </c>
      <c r="C2983" s="136">
        <v>3194.6</v>
      </c>
      <c r="D2983" s="136">
        <v>60.7</v>
      </c>
      <c r="E2983" s="136">
        <v>0</v>
      </c>
      <c r="F2983" s="136">
        <v>60.7</v>
      </c>
      <c r="G2983" s="137">
        <v>0</v>
      </c>
      <c r="H2983" s="142"/>
      <c r="I2983" s="142"/>
      <c r="J2983" s="142"/>
      <c r="K2983" s="142"/>
      <c r="L2983" s="143"/>
      <c r="M2983" s="143"/>
      <c r="N2983" s="143"/>
      <c r="Y2983" s="30">
        <f t="shared" si="46"/>
        <v>60.7</v>
      </c>
    </row>
    <row r="2984" spans="1:25" x14ac:dyDescent="0.2">
      <c r="A2984" s="134" t="s">
        <v>5981</v>
      </c>
      <c r="B2984" s="135" t="s">
        <v>5982</v>
      </c>
      <c r="C2984" s="136">
        <v>2820.85</v>
      </c>
      <c r="D2984" s="136">
        <v>53.6</v>
      </c>
      <c r="E2984" s="136">
        <v>0</v>
      </c>
      <c r="F2984" s="136">
        <v>53.6</v>
      </c>
      <c r="G2984" s="137">
        <v>0</v>
      </c>
      <c r="H2984" s="142"/>
      <c r="I2984" s="142"/>
      <c r="J2984" s="142"/>
      <c r="K2984" s="142"/>
      <c r="L2984" s="143"/>
      <c r="M2984" s="143"/>
      <c r="N2984" s="143"/>
      <c r="Y2984" s="30">
        <f t="shared" si="46"/>
        <v>53.6</v>
      </c>
    </row>
    <row r="2985" spans="1:25" x14ac:dyDescent="0.2">
      <c r="A2985" s="134" t="s">
        <v>5983</v>
      </c>
      <c r="B2985" s="135" t="s">
        <v>5984</v>
      </c>
      <c r="C2985" s="136">
        <v>4324.21</v>
      </c>
      <c r="D2985" s="136">
        <v>82.16</v>
      </c>
      <c r="E2985" s="136">
        <v>0</v>
      </c>
      <c r="F2985" s="136">
        <v>82.16</v>
      </c>
      <c r="G2985" s="137">
        <v>0</v>
      </c>
      <c r="H2985" s="142"/>
      <c r="I2985" s="142"/>
      <c r="J2985" s="142"/>
      <c r="K2985" s="142"/>
      <c r="L2985" s="143"/>
      <c r="M2985" s="143"/>
      <c r="N2985" s="143"/>
      <c r="Y2985" s="30">
        <f t="shared" si="46"/>
        <v>82.16</v>
      </c>
    </row>
    <row r="2986" spans="1:25" x14ac:dyDescent="0.2">
      <c r="A2986" s="134" t="s">
        <v>5985</v>
      </c>
      <c r="B2986" s="135" t="s">
        <v>5986</v>
      </c>
      <c r="C2986" s="136">
        <v>7329.23</v>
      </c>
      <c r="D2986" s="136">
        <v>139.26</v>
      </c>
      <c r="E2986" s="136">
        <v>0</v>
      </c>
      <c r="F2986" s="136">
        <v>139.26</v>
      </c>
      <c r="G2986" s="137">
        <v>0</v>
      </c>
      <c r="H2986" s="142"/>
      <c r="I2986" s="142"/>
      <c r="J2986" s="142"/>
      <c r="K2986" s="142"/>
      <c r="L2986" s="143"/>
      <c r="M2986" s="143"/>
      <c r="N2986" s="143"/>
      <c r="Y2986" s="30">
        <f t="shared" si="46"/>
        <v>139.26</v>
      </c>
    </row>
    <row r="2987" spans="1:25" x14ac:dyDescent="0.2">
      <c r="A2987" s="134" t="s">
        <v>5987</v>
      </c>
      <c r="B2987" s="135" t="s">
        <v>5988</v>
      </c>
      <c r="C2987" s="136">
        <v>3285.35</v>
      </c>
      <c r="D2987" s="136">
        <v>62.42</v>
      </c>
      <c r="E2987" s="136">
        <v>0</v>
      </c>
      <c r="F2987" s="136">
        <v>62.42</v>
      </c>
      <c r="G2987" s="137">
        <v>0</v>
      </c>
      <c r="H2987" s="142"/>
      <c r="I2987" s="142"/>
      <c r="J2987" s="142"/>
      <c r="K2987" s="142"/>
      <c r="L2987" s="143"/>
      <c r="M2987" s="143"/>
      <c r="N2987" s="143"/>
      <c r="Y2987" s="30">
        <f t="shared" si="46"/>
        <v>62.42</v>
      </c>
    </row>
    <row r="2988" spans="1:25" x14ac:dyDescent="0.2">
      <c r="A2988" s="134" t="s">
        <v>5989</v>
      </c>
      <c r="B2988" s="135" t="s">
        <v>5990</v>
      </c>
      <c r="C2988" s="136">
        <v>195.98</v>
      </c>
      <c r="D2988" s="136">
        <v>3.72</v>
      </c>
      <c r="E2988" s="136">
        <v>3.72</v>
      </c>
      <c r="F2988" s="136">
        <v>0</v>
      </c>
      <c r="G2988" s="137">
        <v>5.64</v>
      </c>
      <c r="H2988" s="142"/>
      <c r="I2988" s="142"/>
      <c r="J2988" s="142"/>
      <c r="K2988" s="142"/>
      <c r="L2988" s="143"/>
      <c r="M2988" s="143"/>
      <c r="N2988" s="143"/>
      <c r="Y2988" s="30">
        <f t="shared" si="46"/>
        <v>0</v>
      </c>
    </row>
    <row r="2989" spans="1:25" x14ac:dyDescent="0.2">
      <c r="A2989" s="134" t="s">
        <v>5991</v>
      </c>
      <c r="B2989" s="135" t="s">
        <v>5992</v>
      </c>
      <c r="C2989" s="136">
        <v>997.55</v>
      </c>
      <c r="D2989" s="136">
        <v>18.95</v>
      </c>
      <c r="E2989" s="136">
        <v>0</v>
      </c>
      <c r="F2989" s="136">
        <v>18.95</v>
      </c>
      <c r="G2989" s="137">
        <v>0</v>
      </c>
      <c r="H2989" s="142"/>
      <c r="I2989" s="142"/>
      <c r="J2989" s="142"/>
      <c r="K2989" s="142"/>
      <c r="L2989" s="143"/>
      <c r="M2989" s="143"/>
      <c r="N2989" s="143"/>
      <c r="Y2989" s="30">
        <f t="shared" si="46"/>
        <v>18.95</v>
      </c>
    </row>
    <row r="2990" spans="1:25" x14ac:dyDescent="0.2">
      <c r="A2990" s="134" t="s">
        <v>5993</v>
      </c>
      <c r="B2990" s="135" t="s">
        <v>5994</v>
      </c>
      <c r="C2990" s="136">
        <v>93577.39</v>
      </c>
      <c r="D2990" s="136">
        <v>1777.97</v>
      </c>
      <c r="E2990" s="136">
        <v>0</v>
      </c>
      <c r="F2990" s="136">
        <v>1777.97</v>
      </c>
      <c r="G2990" s="137">
        <v>0</v>
      </c>
      <c r="H2990" s="142"/>
      <c r="I2990" s="142"/>
      <c r="J2990" s="142"/>
      <c r="K2990" s="142"/>
      <c r="L2990" s="143"/>
      <c r="M2990" s="143"/>
      <c r="N2990" s="143"/>
      <c r="Y2990" s="30">
        <f t="shared" si="46"/>
        <v>1777.97</v>
      </c>
    </row>
    <row r="2991" spans="1:25" x14ac:dyDescent="0.2">
      <c r="A2991" s="134" t="s">
        <v>5995</v>
      </c>
      <c r="B2991" s="135" t="s">
        <v>5996</v>
      </c>
      <c r="C2991" s="136">
        <v>2011.54</v>
      </c>
      <c r="D2991" s="136">
        <v>38.22</v>
      </c>
      <c r="E2991" s="136">
        <v>0</v>
      </c>
      <c r="F2991" s="136">
        <v>38.22</v>
      </c>
      <c r="G2991" s="137">
        <v>0</v>
      </c>
      <c r="H2991" s="142"/>
      <c r="I2991" s="142"/>
      <c r="J2991" s="142"/>
      <c r="K2991" s="142"/>
      <c r="L2991" s="143"/>
      <c r="M2991" s="143"/>
      <c r="N2991" s="143"/>
      <c r="Y2991" s="30">
        <f t="shared" si="46"/>
        <v>38.22</v>
      </c>
    </row>
    <row r="2992" spans="1:25" x14ac:dyDescent="0.2">
      <c r="A2992" s="134" t="s">
        <v>5997</v>
      </c>
      <c r="B2992" s="135" t="s">
        <v>5998</v>
      </c>
      <c r="C2992" s="136">
        <v>6342.7</v>
      </c>
      <c r="D2992" s="136">
        <v>120.51</v>
      </c>
      <c r="E2992" s="136">
        <v>0</v>
      </c>
      <c r="F2992" s="136">
        <v>120.51</v>
      </c>
      <c r="G2992" s="137">
        <v>0</v>
      </c>
      <c r="H2992" s="142"/>
      <c r="I2992" s="142"/>
      <c r="J2992" s="142"/>
      <c r="K2992" s="142"/>
      <c r="L2992" s="143"/>
      <c r="M2992" s="143"/>
      <c r="N2992" s="143"/>
      <c r="Y2992" s="30">
        <f t="shared" si="46"/>
        <v>120.51</v>
      </c>
    </row>
    <row r="2993" spans="1:25" x14ac:dyDescent="0.2">
      <c r="A2993" s="134" t="s">
        <v>5999</v>
      </c>
      <c r="B2993" s="135" t="s">
        <v>6000</v>
      </c>
      <c r="C2993" s="136">
        <v>6900.88</v>
      </c>
      <c r="D2993" s="136">
        <v>131.12</v>
      </c>
      <c r="E2993" s="136">
        <v>0</v>
      </c>
      <c r="F2993" s="136">
        <v>131.12</v>
      </c>
      <c r="G2993" s="137">
        <v>0</v>
      </c>
      <c r="H2993" s="142"/>
      <c r="I2993" s="142"/>
      <c r="J2993" s="142"/>
      <c r="K2993" s="142"/>
      <c r="L2993" s="143"/>
      <c r="M2993" s="143"/>
      <c r="N2993" s="143"/>
      <c r="Y2993" s="30">
        <f t="shared" si="46"/>
        <v>131.12</v>
      </c>
    </row>
    <row r="2994" spans="1:25" x14ac:dyDescent="0.2">
      <c r="A2994" s="134" t="s">
        <v>6001</v>
      </c>
      <c r="B2994" s="135" t="s">
        <v>6002</v>
      </c>
      <c r="C2994" s="136">
        <v>98.73</v>
      </c>
      <c r="D2994" s="136">
        <v>1.88</v>
      </c>
      <c r="E2994" s="136">
        <v>1.88</v>
      </c>
      <c r="F2994" s="136">
        <v>0</v>
      </c>
      <c r="G2994" s="137">
        <v>24.47</v>
      </c>
      <c r="H2994" s="142"/>
      <c r="I2994" s="142"/>
      <c r="J2994" s="142"/>
      <c r="K2994" s="142"/>
      <c r="L2994" s="143"/>
      <c r="M2994" s="143"/>
      <c r="N2994" s="143"/>
      <c r="Y2994" s="30">
        <f t="shared" si="46"/>
        <v>0</v>
      </c>
    </row>
    <row r="2995" spans="1:25" x14ac:dyDescent="0.2">
      <c r="A2995" s="134" t="s">
        <v>6003</v>
      </c>
      <c r="B2995" s="135" t="s">
        <v>6004</v>
      </c>
      <c r="C2995" s="136">
        <v>58165.13</v>
      </c>
      <c r="D2995" s="136">
        <v>1105.1400000000001</v>
      </c>
      <c r="E2995" s="136">
        <v>0</v>
      </c>
      <c r="F2995" s="136">
        <v>1105.1400000000001</v>
      </c>
      <c r="G2995" s="137">
        <v>0</v>
      </c>
      <c r="H2995" s="142"/>
      <c r="I2995" s="142"/>
      <c r="J2995" s="142"/>
      <c r="K2995" s="142"/>
      <c r="L2995" s="143"/>
      <c r="M2995" s="143"/>
      <c r="N2995" s="143"/>
      <c r="Y2995" s="30">
        <f t="shared" si="46"/>
        <v>1105.1400000000001</v>
      </c>
    </row>
    <row r="2996" spans="1:25" x14ac:dyDescent="0.2">
      <c r="A2996" s="134" t="s">
        <v>6005</v>
      </c>
      <c r="B2996" s="135" t="s">
        <v>6006</v>
      </c>
      <c r="C2996" s="136">
        <v>1925.75</v>
      </c>
      <c r="D2996" s="136">
        <v>36.590000000000003</v>
      </c>
      <c r="E2996" s="136">
        <v>0</v>
      </c>
      <c r="F2996" s="136">
        <v>36.590000000000003</v>
      </c>
      <c r="G2996" s="137">
        <v>0</v>
      </c>
      <c r="H2996" s="142"/>
      <c r="I2996" s="142"/>
      <c r="J2996" s="142"/>
      <c r="K2996" s="142"/>
      <c r="L2996" s="143"/>
      <c r="M2996" s="143"/>
      <c r="N2996" s="143"/>
      <c r="Y2996" s="30">
        <f t="shared" si="46"/>
        <v>36.590000000000003</v>
      </c>
    </row>
    <row r="2997" spans="1:25" x14ac:dyDescent="0.2">
      <c r="A2997" s="134" t="s">
        <v>6007</v>
      </c>
      <c r="B2997" s="135" t="s">
        <v>6008</v>
      </c>
      <c r="C2997" s="136">
        <v>4605.6899999999996</v>
      </c>
      <c r="D2997" s="136">
        <v>87.51</v>
      </c>
      <c r="E2997" s="136">
        <v>0</v>
      </c>
      <c r="F2997" s="136">
        <v>87.51</v>
      </c>
      <c r="G2997" s="137">
        <v>0</v>
      </c>
      <c r="H2997" s="142"/>
      <c r="I2997" s="142"/>
      <c r="J2997" s="142"/>
      <c r="K2997" s="142"/>
      <c r="L2997" s="143"/>
      <c r="M2997" s="143"/>
      <c r="N2997" s="143"/>
      <c r="Y2997" s="30">
        <f t="shared" si="46"/>
        <v>87.51</v>
      </c>
    </row>
    <row r="2998" spans="1:25" x14ac:dyDescent="0.2">
      <c r="A2998" s="134" t="s">
        <v>6009</v>
      </c>
      <c r="B2998" s="135" t="s">
        <v>6010</v>
      </c>
      <c r="C2998" s="136">
        <v>5893.1</v>
      </c>
      <c r="D2998" s="136">
        <v>111.97</v>
      </c>
      <c r="E2998" s="136">
        <v>0</v>
      </c>
      <c r="F2998" s="136">
        <v>111.97</v>
      </c>
      <c r="G2998" s="137">
        <v>0</v>
      </c>
      <c r="H2998" s="142"/>
      <c r="I2998" s="142"/>
      <c r="J2998" s="142"/>
      <c r="K2998" s="142"/>
      <c r="L2998" s="143"/>
      <c r="M2998" s="143"/>
      <c r="N2998" s="143"/>
      <c r="Y2998" s="30">
        <f t="shared" si="46"/>
        <v>111.97</v>
      </c>
    </row>
    <row r="2999" spans="1:25" x14ac:dyDescent="0.2">
      <c r="A2999" s="134" t="s">
        <v>6011</v>
      </c>
      <c r="B2999" s="135" t="s">
        <v>6012</v>
      </c>
      <c r="C2999" s="136">
        <v>8683.7199999999993</v>
      </c>
      <c r="D2999" s="136">
        <v>164.99</v>
      </c>
      <c r="E2999" s="136">
        <v>0</v>
      </c>
      <c r="F2999" s="136">
        <v>164.99</v>
      </c>
      <c r="G2999" s="137">
        <v>0</v>
      </c>
      <c r="H2999" s="142"/>
      <c r="I2999" s="142"/>
      <c r="J2999" s="142"/>
      <c r="K2999" s="142"/>
      <c r="L2999" s="143"/>
      <c r="M2999" s="143"/>
      <c r="N2999" s="143"/>
      <c r="Y2999" s="30">
        <f t="shared" si="46"/>
        <v>164.99</v>
      </c>
    </row>
    <row r="3000" spans="1:25" x14ac:dyDescent="0.2">
      <c r="A3000" s="134" t="s">
        <v>6013</v>
      </c>
      <c r="B3000" s="135" t="s">
        <v>6014</v>
      </c>
      <c r="C3000" s="136">
        <v>220095.82</v>
      </c>
      <c r="D3000" s="136">
        <v>4181.82</v>
      </c>
      <c r="E3000" s="136">
        <v>0</v>
      </c>
      <c r="F3000" s="136">
        <v>4181.82</v>
      </c>
      <c r="G3000" s="137">
        <v>0</v>
      </c>
      <c r="H3000" s="142"/>
      <c r="I3000" s="142"/>
      <c r="J3000" s="142"/>
      <c r="K3000" s="142"/>
      <c r="L3000" s="143"/>
      <c r="M3000" s="143"/>
      <c r="N3000" s="143"/>
      <c r="Y3000" s="30">
        <f t="shared" si="46"/>
        <v>4181.82</v>
      </c>
    </row>
    <row r="3001" spans="1:25" x14ac:dyDescent="0.2">
      <c r="A3001" s="134" t="s">
        <v>6015</v>
      </c>
      <c r="B3001" s="135" t="s">
        <v>6016</v>
      </c>
      <c r="C3001" s="136">
        <v>134.22999999999999</v>
      </c>
      <c r="D3001" s="136">
        <v>2.5499999999999998</v>
      </c>
      <c r="E3001" s="136">
        <v>0</v>
      </c>
      <c r="F3001" s="136">
        <v>2.5499999999999998</v>
      </c>
      <c r="G3001" s="137">
        <v>0</v>
      </c>
      <c r="H3001" s="142"/>
      <c r="I3001" s="142"/>
      <c r="J3001" s="142"/>
      <c r="K3001" s="142"/>
      <c r="L3001" s="143"/>
      <c r="M3001" s="143"/>
      <c r="N3001" s="143"/>
      <c r="Y3001" s="30">
        <f t="shared" si="46"/>
        <v>2.5499999999999998</v>
      </c>
    </row>
    <row r="3002" spans="1:25" x14ac:dyDescent="0.2">
      <c r="A3002" s="134" t="s">
        <v>6017</v>
      </c>
      <c r="B3002" s="135" t="s">
        <v>6018</v>
      </c>
      <c r="C3002" s="136">
        <v>5271.24</v>
      </c>
      <c r="D3002" s="136">
        <v>100.15</v>
      </c>
      <c r="E3002" s="136">
        <v>0</v>
      </c>
      <c r="F3002" s="136">
        <v>100.15</v>
      </c>
      <c r="G3002" s="137">
        <v>0</v>
      </c>
      <c r="H3002" s="142"/>
      <c r="I3002" s="142"/>
      <c r="J3002" s="142"/>
      <c r="K3002" s="142"/>
      <c r="L3002" s="143"/>
      <c r="M3002" s="143"/>
      <c r="N3002" s="143"/>
      <c r="Y3002" s="30">
        <f t="shared" si="46"/>
        <v>100.15</v>
      </c>
    </row>
    <row r="3003" spans="1:25" x14ac:dyDescent="0.2">
      <c r="A3003" s="134" t="s">
        <v>6019</v>
      </c>
      <c r="B3003" s="135" t="s">
        <v>6020</v>
      </c>
      <c r="C3003" s="136">
        <v>9471.25</v>
      </c>
      <c r="D3003" s="136">
        <v>179.95</v>
      </c>
      <c r="E3003" s="136">
        <v>0</v>
      </c>
      <c r="F3003" s="136">
        <v>179.95</v>
      </c>
      <c r="G3003" s="137">
        <v>0</v>
      </c>
      <c r="H3003" s="142"/>
      <c r="I3003" s="142"/>
      <c r="J3003" s="142"/>
      <c r="K3003" s="142"/>
      <c r="L3003" s="143"/>
      <c r="M3003" s="143"/>
      <c r="N3003" s="143"/>
      <c r="Y3003" s="30">
        <f t="shared" si="46"/>
        <v>179.95</v>
      </c>
    </row>
    <row r="3004" spans="1:25" x14ac:dyDescent="0.2">
      <c r="A3004" s="134" t="s">
        <v>6021</v>
      </c>
      <c r="B3004" s="135" t="s">
        <v>6022</v>
      </c>
      <c r="C3004" s="136">
        <v>3608.87</v>
      </c>
      <c r="D3004" s="136">
        <v>68.569999999999993</v>
      </c>
      <c r="E3004" s="136">
        <v>0</v>
      </c>
      <c r="F3004" s="136">
        <v>68.569999999999993</v>
      </c>
      <c r="G3004" s="137">
        <v>0</v>
      </c>
      <c r="H3004" s="142"/>
      <c r="I3004" s="142"/>
      <c r="J3004" s="142"/>
      <c r="K3004" s="142"/>
      <c r="L3004" s="143"/>
      <c r="M3004" s="143"/>
      <c r="N3004" s="143"/>
      <c r="Y3004" s="30">
        <f t="shared" si="46"/>
        <v>68.569999999999993</v>
      </c>
    </row>
    <row r="3005" spans="1:25" x14ac:dyDescent="0.2">
      <c r="A3005" s="134" t="s">
        <v>6023</v>
      </c>
      <c r="B3005" s="135" t="s">
        <v>6024</v>
      </c>
      <c r="C3005" s="136">
        <v>9543.18</v>
      </c>
      <c r="D3005" s="136">
        <v>181.32</v>
      </c>
      <c r="E3005" s="136">
        <v>0</v>
      </c>
      <c r="F3005" s="136">
        <v>181.32</v>
      </c>
      <c r="G3005" s="137">
        <v>0</v>
      </c>
      <c r="H3005" s="142"/>
      <c r="I3005" s="142"/>
      <c r="J3005" s="142"/>
      <c r="K3005" s="142"/>
      <c r="L3005" s="143"/>
      <c r="M3005" s="143"/>
      <c r="N3005" s="143"/>
      <c r="Y3005" s="30">
        <f t="shared" si="46"/>
        <v>181.32</v>
      </c>
    </row>
    <row r="3006" spans="1:25" x14ac:dyDescent="0.2">
      <c r="A3006" s="134" t="s">
        <v>6025</v>
      </c>
      <c r="B3006" s="135" t="s">
        <v>6026</v>
      </c>
      <c r="C3006" s="136">
        <v>1360.78</v>
      </c>
      <c r="D3006" s="136">
        <v>25.86</v>
      </c>
      <c r="E3006" s="136">
        <v>0</v>
      </c>
      <c r="F3006" s="136">
        <v>25.86</v>
      </c>
      <c r="G3006" s="137">
        <v>0</v>
      </c>
      <c r="H3006" s="142"/>
      <c r="I3006" s="142"/>
      <c r="J3006" s="142"/>
      <c r="K3006" s="142"/>
      <c r="L3006" s="143"/>
      <c r="M3006" s="143"/>
      <c r="N3006" s="143"/>
      <c r="Y3006" s="30">
        <f t="shared" si="46"/>
        <v>25.86</v>
      </c>
    </row>
    <row r="3007" spans="1:25" x14ac:dyDescent="0.2">
      <c r="A3007" s="134" t="s">
        <v>6027</v>
      </c>
      <c r="B3007" s="135" t="s">
        <v>6028</v>
      </c>
      <c r="C3007" s="136">
        <v>7755.7</v>
      </c>
      <c r="D3007" s="136">
        <v>147.36000000000001</v>
      </c>
      <c r="E3007" s="136">
        <v>0</v>
      </c>
      <c r="F3007" s="136">
        <v>147.36000000000001</v>
      </c>
      <c r="G3007" s="137">
        <v>0</v>
      </c>
      <c r="H3007" s="142"/>
      <c r="I3007" s="142"/>
      <c r="J3007" s="142"/>
      <c r="K3007" s="142"/>
      <c r="L3007" s="143"/>
      <c r="M3007" s="143"/>
      <c r="N3007" s="143"/>
      <c r="Y3007" s="30">
        <f t="shared" si="46"/>
        <v>147.36000000000001</v>
      </c>
    </row>
    <row r="3008" spans="1:25" x14ac:dyDescent="0.2">
      <c r="A3008" s="134" t="s">
        <v>6029</v>
      </c>
      <c r="B3008" s="135" t="s">
        <v>6030</v>
      </c>
      <c r="C3008" s="136">
        <v>11054.38</v>
      </c>
      <c r="D3008" s="136">
        <v>210.03</v>
      </c>
      <c r="E3008" s="136">
        <v>0</v>
      </c>
      <c r="F3008" s="136">
        <v>210.03</v>
      </c>
      <c r="G3008" s="137">
        <v>0</v>
      </c>
      <c r="H3008" s="142"/>
      <c r="I3008" s="142"/>
      <c r="J3008" s="142"/>
      <c r="K3008" s="142"/>
      <c r="L3008" s="143"/>
      <c r="M3008" s="143"/>
      <c r="N3008" s="143"/>
      <c r="Y3008" s="30">
        <f t="shared" si="46"/>
        <v>210.03</v>
      </c>
    </row>
    <row r="3009" spans="1:25" x14ac:dyDescent="0.2">
      <c r="A3009" s="134" t="s">
        <v>6031</v>
      </c>
      <c r="B3009" s="135" t="s">
        <v>6032</v>
      </c>
      <c r="C3009" s="136">
        <v>6871.67</v>
      </c>
      <c r="D3009" s="136">
        <v>130.56</v>
      </c>
      <c r="E3009" s="136">
        <v>0</v>
      </c>
      <c r="F3009" s="136">
        <v>130.56</v>
      </c>
      <c r="G3009" s="137">
        <v>0</v>
      </c>
      <c r="H3009" s="142"/>
      <c r="I3009" s="142"/>
      <c r="J3009" s="142"/>
      <c r="K3009" s="142"/>
      <c r="L3009" s="143"/>
      <c r="M3009" s="143"/>
      <c r="N3009" s="143"/>
      <c r="Y3009" s="30">
        <f t="shared" si="46"/>
        <v>130.56</v>
      </c>
    </row>
    <row r="3010" spans="1:25" x14ac:dyDescent="0.2">
      <c r="A3010" s="134" t="s">
        <v>6033</v>
      </c>
      <c r="B3010" s="135" t="s">
        <v>6034</v>
      </c>
      <c r="C3010" s="136">
        <v>1920.47</v>
      </c>
      <c r="D3010" s="136">
        <v>36.49</v>
      </c>
      <c r="E3010" s="136">
        <v>0</v>
      </c>
      <c r="F3010" s="136">
        <v>36.49</v>
      </c>
      <c r="G3010" s="137">
        <v>0</v>
      </c>
      <c r="H3010" s="142"/>
      <c r="I3010" s="142"/>
      <c r="J3010" s="142"/>
      <c r="K3010" s="142"/>
      <c r="L3010" s="143"/>
      <c r="M3010" s="143"/>
      <c r="N3010" s="143"/>
      <c r="Y3010" s="30">
        <f t="shared" si="46"/>
        <v>36.49</v>
      </c>
    </row>
    <row r="3011" spans="1:25" x14ac:dyDescent="0.2">
      <c r="A3011" s="134" t="s">
        <v>6035</v>
      </c>
      <c r="B3011" s="135" t="s">
        <v>6036</v>
      </c>
      <c r="C3011" s="136">
        <v>9652.18</v>
      </c>
      <c r="D3011" s="136">
        <v>183.39</v>
      </c>
      <c r="E3011" s="136">
        <v>0</v>
      </c>
      <c r="F3011" s="136">
        <v>183.39</v>
      </c>
      <c r="G3011" s="137">
        <v>0</v>
      </c>
      <c r="H3011" s="142"/>
      <c r="I3011" s="142"/>
      <c r="J3011" s="142"/>
      <c r="K3011" s="142"/>
      <c r="L3011" s="143"/>
      <c r="M3011" s="143"/>
      <c r="N3011" s="143"/>
      <c r="Y3011" s="30">
        <f t="shared" si="46"/>
        <v>183.39</v>
      </c>
    </row>
    <row r="3012" spans="1:25" x14ac:dyDescent="0.2">
      <c r="A3012" s="134" t="s">
        <v>6037</v>
      </c>
      <c r="B3012" s="135" t="s">
        <v>6038</v>
      </c>
      <c r="C3012" s="136">
        <v>10059.11</v>
      </c>
      <c r="D3012" s="136">
        <v>191.12</v>
      </c>
      <c r="E3012" s="136">
        <v>0</v>
      </c>
      <c r="F3012" s="136">
        <v>191.12</v>
      </c>
      <c r="G3012" s="137">
        <v>0</v>
      </c>
      <c r="H3012" s="142"/>
      <c r="I3012" s="142"/>
      <c r="J3012" s="142"/>
      <c r="K3012" s="142"/>
      <c r="L3012" s="143"/>
      <c r="M3012" s="143"/>
      <c r="N3012" s="143"/>
      <c r="Y3012" s="30">
        <f t="shared" si="46"/>
        <v>191.12</v>
      </c>
    </row>
    <row r="3013" spans="1:25" x14ac:dyDescent="0.2">
      <c r="A3013" s="134" t="s">
        <v>6039</v>
      </c>
      <c r="B3013" s="135" t="s">
        <v>6040</v>
      </c>
      <c r="C3013" s="136">
        <v>9369.16</v>
      </c>
      <c r="D3013" s="136">
        <v>178.02</v>
      </c>
      <c r="E3013" s="136">
        <v>0</v>
      </c>
      <c r="F3013" s="136">
        <v>178.02</v>
      </c>
      <c r="G3013" s="137">
        <v>0</v>
      </c>
      <c r="H3013" s="142"/>
      <c r="I3013" s="142"/>
      <c r="J3013" s="142"/>
      <c r="K3013" s="142"/>
      <c r="L3013" s="143"/>
      <c r="M3013" s="143"/>
      <c r="N3013" s="143"/>
      <c r="Y3013" s="30">
        <f t="shared" si="46"/>
        <v>178.02</v>
      </c>
    </row>
    <row r="3014" spans="1:25" x14ac:dyDescent="0.2">
      <c r="A3014" s="134" t="s">
        <v>6041</v>
      </c>
      <c r="B3014" s="135" t="s">
        <v>6042</v>
      </c>
      <c r="C3014" s="136">
        <v>65083.02</v>
      </c>
      <c r="D3014" s="136">
        <v>1236.58</v>
      </c>
      <c r="E3014" s="136">
        <v>0</v>
      </c>
      <c r="F3014" s="136">
        <v>1236.58</v>
      </c>
      <c r="G3014" s="137">
        <v>0</v>
      </c>
      <c r="H3014" s="142"/>
      <c r="I3014" s="142"/>
      <c r="J3014" s="142"/>
      <c r="K3014" s="142"/>
      <c r="L3014" s="143"/>
      <c r="M3014" s="143"/>
      <c r="N3014" s="143"/>
      <c r="Y3014" s="30">
        <f t="shared" si="46"/>
        <v>1236.58</v>
      </c>
    </row>
    <row r="3015" spans="1:25" x14ac:dyDescent="0.2">
      <c r="A3015" s="134" t="s">
        <v>6043</v>
      </c>
      <c r="B3015" s="135" t="s">
        <v>6044</v>
      </c>
      <c r="C3015" s="136">
        <v>2828.46</v>
      </c>
      <c r="D3015" s="136">
        <v>53.74</v>
      </c>
      <c r="E3015" s="136">
        <v>0</v>
      </c>
      <c r="F3015" s="136">
        <v>53.74</v>
      </c>
      <c r="G3015" s="137">
        <v>0</v>
      </c>
      <c r="H3015" s="142"/>
      <c r="I3015" s="142"/>
      <c r="J3015" s="142"/>
      <c r="K3015" s="142"/>
      <c r="L3015" s="143"/>
      <c r="M3015" s="143"/>
      <c r="N3015" s="143"/>
      <c r="Y3015" s="30">
        <f t="shared" si="46"/>
        <v>53.74</v>
      </c>
    </row>
    <row r="3016" spans="1:25" x14ac:dyDescent="0.2">
      <c r="A3016" s="134" t="s">
        <v>6045</v>
      </c>
      <c r="B3016" s="135" t="s">
        <v>6046</v>
      </c>
      <c r="C3016" s="136">
        <v>3425.89</v>
      </c>
      <c r="D3016" s="136">
        <v>65.09</v>
      </c>
      <c r="E3016" s="136">
        <v>0</v>
      </c>
      <c r="F3016" s="136">
        <v>65.09</v>
      </c>
      <c r="G3016" s="137">
        <v>0</v>
      </c>
      <c r="H3016" s="142"/>
      <c r="I3016" s="142"/>
      <c r="J3016" s="142"/>
      <c r="K3016" s="142"/>
      <c r="L3016" s="143"/>
      <c r="M3016" s="143"/>
      <c r="N3016" s="143"/>
      <c r="Y3016" s="30">
        <f t="shared" si="46"/>
        <v>65.09</v>
      </c>
    </row>
    <row r="3017" spans="1:25" x14ac:dyDescent="0.2">
      <c r="A3017" s="134" t="s">
        <v>6047</v>
      </c>
      <c r="B3017" s="135" t="s">
        <v>6048</v>
      </c>
      <c r="C3017" s="136">
        <v>1851.74</v>
      </c>
      <c r="D3017" s="136">
        <v>35.18</v>
      </c>
      <c r="E3017" s="136">
        <v>0</v>
      </c>
      <c r="F3017" s="136">
        <v>35.18</v>
      </c>
      <c r="G3017" s="137">
        <v>0</v>
      </c>
      <c r="H3017" s="142"/>
      <c r="I3017" s="142"/>
      <c r="J3017" s="142"/>
      <c r="K3017" s="142"/>
      <c r="L3017" s="143"/>
      <c r="M3017" s="143"/>
      <c r="N3017" s="143"/>
      <c r="Y3017" s="30">
        <f t="shared" si="46"/>
        <v>35.18</v>
      </c>
    </row>
    <row r="3018" spans="1:25" x14ac:dyDescent="0.2">
      <c r="A3018" s="134" t="s">
        <v>6049</v>
      </c>
      <c r="B3018" s="135" t="s">
        <v>6050</v>
      </c>
      <c r="C3018" s="136">
        <v>1857.49</v>
      </c>
      <c r="D3018" s="136">
        <v>35.29</v>
      </c>
      <c r="E3018" s="136">
        <v>0</v>
      </c>
      <c r="F3018" s="136">
        <v>35.29</v>
      </c>
      <c r="G3018" s="137">
        <v>0</v>
      </c>
      <c r="H3018" s="142"/>
      <c r="I3018" s="142"/>
      <c r="J3018" s="142"/>
      <c r="K3018" s="142"/>
      <c r="L3018" s="143"/>
      <c r="M3018" s="143"/>
      <c r="N3018" s="143"/>
      <c r="Y3018" s="30">
        <f t="shared" si="46"/>
        <v>35.29</v>
      </c>
    </row>
    <row r="3019" spans="1:25" x14ac:dyDescent="0.2">
      <c r="A3019" s="134" t="s">
        <v>6051</v>
      </c>
      <c r="B3019" s="135" t="s">
        <v>6052</v>
      </c>
      <c r="C3019" s="136">
        <v>1852.37</v>
      </c>
      <c r="D3019" s="136">
        <v>35.200000000000003</v>
      </c>
      <c r="E3019" s="136">
        <v>0</v>
      </c>
      <c r="F3019" s="136">
        <v>35.200000000000003</v>
      </c>
      <c r="G3019" s="137">
        <v>0</v>
      </c>
      <c r="H3019" s="142"/>
      <c r="I3019" s="142"/>
      <c r="J3019" s="142"/>
      <c r="K3019" s="142"/>
      <c r="L3019" s="143"/>
      <c r="M3019" s="143"/>
      <c r="N3019" s="143"/>
      <c r="Y3019" s="30">
        <f t="shared" si="46"/>
        <v>35.200000000000003</v>
      </c>
    </row>
    <row r="3020" spans="1:25" x14ac:dyDescent="0.2">
      <c r="A3020" s="134" t="s">
        <v>6053</v>
      </c>
      <c r="B3020" s="135" t="s">
        <v>6054</v>
      </c>
      <c r="C3020" s="136">
        <v>8210.9</v>
      </c>
      <c r="D3020" s="136">
        <v>156.01</v>
      </c>
      <c r="E3020" s="136">
        <v>0</v>
      </c>
      <c r="F3020" s="136">
        <v>156.01</v>
      </c>
      <c r="G3020" s="137">
        <v>0</v>
      </c>
      <c r="H3020" s="142"/>
      <c r="I3020" s="142"/>
      <c r="J3020" s="142"/>
      <c r="K3020" s="142"/>
      <c r="L3020" s="143"/>
      <c r="M3020" s="143"/>
      <c r="N3020" s="143"/>
      <c r="Y3020" s="30">
        <f t="shared" si="46"/>
        <v>156.01</v>
      </c>
    </row>
    <row r="3021" spans="1:25" x14ac:dyDescent="0.2">
      <c r="A3021" s="134" t="s">
        <v>6055</v>
      </c>
      <c r="B3021" s="135" t="s">
        <v>6056</v>
      </c>
      <c r="C3021" s="136">
        <v>3818.96</v>
      </c>
      <c r="D3021" s="136">
        <v>72.56</v>
      </c>
      <c r="E3021" s="136">
        <v>0</v>
      </c>
      <c r="F3021" s="136">
        <v>72.56</v>
      </c>
      <c r="G3021" s="137">
        <v>0</v>
      </c>
      <c r="H3021" s="142"/>
      <c r="I3021" s="142"/>
      <c r="J3021" s="142"/>
      <c r="K3021" s="142"/>
      <c r="L3021" s="143"/>
      <c r="M3021" s="143"/>
      <c r="N3021" s="143"/>
      <c r="Y3021" s="30">
        <f t="shared" si="46"/>
        <v>72.56</v>
      </c>
    </row>
    <row r="3022" spans="1:25" x14ac:dyDescent="0.2">
      <c r="A3022" s="134" t="s">
        <v>6057</v>
      </c>
      <c r="B3022" s="135" t="s">
        <v>6058</v>
      </c>
      <c r="C3022" s="136">
        <v>3685.54</v>
      </c>
      <c r="D3022" s="136">
        <v>70.03</v>
      </c>
      <c r="E3022" s="136">
        <v>0</v>
      </c>
      <c r="F3022" s="136">
        <v>70.03</v>
      </c>
      <c r="G3022" s="137">
        <v>0</v>
      </c>
      <c r="H3022" s="142"/>
      <c r="I3022" s="142"/>
      <c r="J3022" s="142"/>
      <c r="K3022" s="142"/>
      <c r="L3022" s="143"/>
      <c r="M3022" s="143"/>
      <c r="N3022" s="143"/>
      <c r="Y3022" s="30">
        <f t="shared" si="46"/>
        <v>70.03</v>
      </c>
    </row>
    <row r="3023" spans="1:25" x14ac:dyDescent="0.2">
      <c r="A3023" s="134" t="s">
        <v>6059</v>
      </c>
      <c r="B3023" s="135" t="s">
        <v>6060</v>
      </c>
      <c r="C3023" s="136">
        <v>3557.04</v>
      </c>
      <c r="D3023" s="136">
        <v>67.58</v>
      </c>
      <c r="E3023" s="136">
        <v>0</v>
      </c>
      <c r="F3023" s="136">
        <v>67.58</v>
      </c>
      <c r="G3023" s="137">
        <v>0</v>
      </c>
      <c r="H3023" s="142"/>
      <c r="I3023" s="142"/>
      <c r="J3023" s="142"/>
      <c r="K3023" s="142"/>
      <c r="L3023" s="143"/>
      <c r="M3023" s="143"/>
      <c r="N3023" s="143"/>
      <c r="Y3023" s="30">
        <f t="shared" ref="Y3023:Y3086" si="47">W3023+R3023+M3023+F3023</f>
        <v>67.58</v>
      </c>
    </row>
    <row r="3024" spans="1:25" x14ac:dyDescent="0.2">
      <c r="A3024" s="134" t="s">
        <v>6061</v>
      </c>
      <c r="B3024" s="135" t="s">
        <v>6062</v>
      </c>
      <c r="C3024" s="136">
        <v>2041.07</v>
      </c>
      <c r="D3024" s="136">
        <v>38.78</v>
      </c>
      <c r="E3024" s="136">
        <v>0</v>
      </c>
      <c r="F3024" s="136">
        <v>38.78</v>
      </c>
      <c r="G3024" s="137">
        <v>0</v>
      </c>
      <c r="H3024" s="142"/>
      <c r="I3024" s="142"/>
      <c r="J3024" s="142"/>
      <c r="K3024" s="142"/>
      <c r="L3024" s="143"/>
      <c r="M3024" s="143"/>
      <c r="N3024" s="143"/>
      <c r="Y3024" s="30">
        <f t="shared" si="47"/>
        <v>38.78</v>
      </c>
    </row>
    <row r="3025" spans="1:25" x14ac:dyDescent="0.2">
      <c r="A3025" s="134" t="s">
        <v>6063</v>
      </c>
      <c r="B3025" s="135" t="s">
        <v>6064</v>
      </c>
      <c r="C3025" s="136">
        <v>231578.93</v>
      </c>
      <c r="D3025" s="136">
        <v>4400</v>
      </c>
      <c r="E3025" s="136">
        <v>0</v>
      </c>
      <c r="F3025" s="136">
        <v>4400</v>
      </c>
      <c r="G3025" s="137">
        <v>0</v>
      </c>
      <c r="H3025" s="142"/>
      <c r="I3025" s="142"/>
      <c r="J3025" s="142"/>
      <c r="K3025" s="142"/>
      <c r="L3025" s="143"/>
      <c r="M3025" s="143"/>
      <c r="N3025" s="143"/>
      <c r="Y3025" s="30">
        <f t="shared" si="47"/>
        <v>4400</v>
      </c>
    </row>
    <row r="3026" spans="1:25" x14ac:dyDescent="0.2">
      <c r="A3026" s="134" t="s">
        <v>6065</v>
      </c>
      <c r="B3026" s="135" t="s">
        <v>6066</v>
      </c>
      <c r="C3026" s="136">
        <v>3678.43</v>
      </c>
      <c r="D3026" s="136">
        <v>69.89</v>
      </c>
      <c r="E3026" s="136">
        <v>0</v>
      </c>
      <c r="F3026" s="136">
        <v>69.89</v>
      </c>
      <c r="G3026" s="137">
        <v>0</v>
      </c>
      <c r="H3026" s="142"/>
      <c r="I3026" s="142"/>
      <c r="J3026" s="142"/>
      <c r="K3026" s="142"/>
      <c r="L3026" s="143"/>
      <c r="M3026" s="143"/>
      <c r="N3026" s="143"/>
      <c r="Y3026" s="30">
        <f t="shared" si="47"/>
        <v>69.89</v>
      </c>
    </row>
    <row r="3027" spans="1:25" x14ac:dyDescent="0.2">
      <c r="A3027" s="134" t="s">
        <v>6067</v>
      </c>
      <c r="B3027" s="135" t="s">
        <v>6068</v>
      </c>
      <c r="C3027" s="136">
        <v>697.48</v>
      </c>
      <c r="D3027" s="136">
        <v>13.25</v>
      </c>
      <c r="E3027" s="136">
        <v>0</v>
      </c>
      <c r="F3027" s="136">
        <v>13.25</v>
      </c>
      <c r="G3027" s="137">
        <v>0</v>
      </c>
      <c r="H3027" s="142"/>
      <c r="I3027" s="142"/>
      <c r="J3027" s="142"/>
      <c r="K3027" s="142"/>
      <c r="L3027" s="143"/>
      <c r="M3027" s="143"/>
      <c r="N3027" s="143"/>
      <c r="Y3027" s="30">
        <f t="shared" si="47"/>
        <v>13.25</v>
      </c>
    </row>
    <row r="3028" spans="1:25" x14ac:dyDescent="0.2">
      <c r="A3028" s="134" t="s">
        <v>6069</v>
      </c>
      <c r="B3028" s="135" t="s">
        <v>6070</v>
      </c>
      <c r="C3028" s="136">
        <v>1788.65</v>
      </c>
      <c r="D3028" s="136">
        <v>33.99</v>
      </c>
      <c r="E3028" s="136">
        <v>0</v>
      </c>
      <c r="F3028" s="136">
        <v>33.99</v>
      </c>
      <c r="G3028" s="137">
        <v>0</v>
      </c>
      <c r="H3028" s="142"/>
      <c r="I3028" s="142"/>
      <c r="J3028" s="142"/>
      <c r="K3028" s="142"/>
      <c r="L3028" s="143"/>
      <c r="M3028" s="143"/>
      <c r="N3028" s="143"/>
      <c r="Y3028" s="30">
        <f t="shared" si="47"/>
        <v>33.99</v>
      </c>
    </row>
    <row r="3029" spans="1:25" x14ac:dyDescent="0.2">
      <c r="A3029" s="134" t="s">
        <v>6071</v>
      </c>
      <c r="B3029" s="135" t="s">
        <v>6072</v>
      </c>
      <c r="C3029" s="136">
        <v>1950.5</v>
      </c>
      <c r="D3029" s="136">
        <v>37.06</v>
      </c>
      <c r="E3029" s="136">
        <v>0</v>
      </c>
      <c r="F3029" s="136">
        <v>37.06</v>
      </c>
      <c r="G3029" s="137">
        <v>0</v>
      </c>
      <c r="H3029" s="142"/>
      <c r="I3029" s="142"/>
      <c r="J3029" s="142"/>
      <c r="K3029" s="142"/>
      <c r="L3029" s="143"/>
      <c r="M3029" s="143"/>
      <c r="N3029" s="143"/>
      <c r="Y3029" s="30">
        <f t="shared" si="47"/>
        <v>37.06</v>
      </c>
    </row>
    <row r="3030" spans="1:25" x14ac:dyDescent="0.2">
      <c r="A3030" s="134" t="s">
        <v>6073</v>
      </c>
      <c r="B3030" s="135" t="s">
        <v>6074</v>
      </c>
      <c r="C3030" s="136">
        <v>19200.43</v>
      </c>
      <c r="D3030" s="136">
        <v>364.81</v>
      </c>
      <c r="E3030" s="136">
        <v>0</v>
      </c>
      <c r="F3030" s="136">
        <v>364.81</v>
      </c>
      <c r="G3030" s="137">
        <v>0</v>
      </c>
      <c r="H3030" s="142"/>
      <c r="I3030" s="142"/>
      <c r="J3030" s="142"/>
      <c r="K3030" s="142"/>
      <c r="L3030" s="143"/>
      <c r="M3030" s="143"/>
      <c r="N3030" s="143"/>
      <c r="Y3030" s="30">
        <f t="shared" si="47"/>
        <v>364.81</v>
      </c>
    </row>
    <row r="3031" spans="1:25" x14ac:dyDescent="0.2">
      <c r="A3031" s="134" t="s">
        <v>6075</v>
      </c>
      <c r="B3031" s="135" t="s">
        <v>6076</v>
      </c>
      <c r="C3031" s="136">
        <v>4.37</v>
      </c>
      <c r="D3031" s="136">
        <v>0.08</v>
      </c>
      <c r="E3031" s="136">
        <v>0.08</v>
      </c>
      <c r="F3031" s="136">
        <v>0</v>
      </c>
      <c r="G3031" s="137">
        <v>45.06</v>
      </c>
      <c r="H3031" s="142"/>
      <c r="I3031" s="142"/>
      <c r="J3031" s="142"/>
      <c r="K3031" s="142"/>
      <c r="L3031" s="143"/>
      <c r="M3031" s="143"/>
      <c r="N3031" s="143"/>
      <c r="Y3031" s="30">
        <f t="shared" si="47"/>
        <v>0</v>
      </c>
    </row>
    <row r="3032" spans="1:25" x14ac:dyDescent="0.2">
      <c r="A3032" s="134" t="s">
        <v>6077</v>
      </c>
      <c r="B3032" s="135" t="s">
        <v>6078</v>
      </c>
      <c r="C3032" s="136">
        <v>1917.76</v>
      </c>
      <c r="D3032" s="136">
        <v>36.44</v>
      </c>
      <c r="E3032" s="136">
        <v>0</v>
      </c>
      <c r="F3032" s="136">
        <v>36.44</v>
      </c>
      <c r="G3032" s="137">
        <v>0</v>
      </c>
      <c r="H3032" s="142"/>
      <c r="I3032" s="142"/>
      <c r="J3032" s="142"/>
      <c r="K3032" s="142"/>
      <c r="L3032" s="143"/>
      <c r="M3032" s="143"/>
      <c r="N3032" s="143"/>
      <c r="Y3032" s="30">
        <f t="shared" si="47"/>
        <v>36.44</v>
      </c>
    </row>
    <row r="3033" spans="1:25" x14ac:dyDescent="0.2">
      <c r="A3033" s="134" t="s">
        <v>6079</v>
      </c>
      <c r="B3033" s="135" t="s">
        <v>6080</v>
      </c>
      <c r="C3033" s="136">
        <v>13939.37</v>
      </c>
      <c r="D3033" s="136">
        <v>264.85000000000002</v>
      </c>
      <c r="E3033" s="136">
        <v>0</v>
      </c>
      <c r="F3033" s="136">
        <v>264.85000000000002</v>
      </c>
      <c r="G3033" s="137">
        <v>0</v>
      </c>
      <c r="H3033" s="142"/>
      <c r="I3033" s="142"/>
      <c r="J3033" s="142"/>
      <c r="K3033" s="142"/>
      <c r="L3033" s="143"/>
      <c r="M3033" s="143"/>
      <c r="N3033" s="143"/>
      <c r="Y3033" s="30">
        <f t="shared" si="47"/>
        <v>264.85000000000002</v>
      </c>
    </row>
    <row r="3034" spans="1:25" x14ac:dyDescent="0.2">
      <c r="A3034" s="134" t="s">
        <v>6081</v>
      </c>
      <c r="B3034" s="135" t="s">
        <v>6082</v>
      </c>
      <c r="C3034" s="136">
        <v>16555.11</v>
      </c>
      <c r="D3034" s="136">
        <v>314.55</v>
      </c>
      <c r="E3034" s="136">
        <v>0</v>
      </c>
      <c r="F3034" s="136">
        <v>314.55</v>
      </c>
      <c r="G3034" s="137">
        <v>0</v>
      </c>
      <c r="H3034" s="142"/>
      <c r="I3034" s="142"/>
      <c r="J3034" s="142"/>
      <c r="K3034" s="142"/>
      <c r="L3034" s="143"/>
      <c r="M3034" s="143"/>
      <c r="N3034" s="143"/>
      <c r="Y3034" s="30">
        <f t="shared" si="47"/>
        <v>314.55</v>
      </c>
    </row>
    <row r="3035" spans="1:25" x14ac:dyDescent="0.2">
      <c r="A3035" s="134" t="s">
        <v>6083</v>
      </c>
      <c r="B3035" s="135" t="s">
        <v>6084</v>
      </c>
      <c r="C3035" s="136">
        <v>17.47</v>
      </c>
      <c r="D3035" s="136">
        <v>0.33</v>
      </c>
      <c r="E3035" s="136">
        <v>0.33</v>
      </c>
      <c r="F3035" s="136">
        <v>0</v>
      </c>
      <c r="G3035" s="137">
        <v>9.44</v>
      </c>
      <c r="H3035" s="142"/>
      <c r="I3035" s="142"/>
      <c r="J3035" s="142"/>
      <c r="K3035" s="142"/>
      <c r="L3035" s="143"/>
      <c r="M3035" s="143"/>
      <c r="N3035" s="143"/>
      <c r="Y3035" s="30">
        <f t="shared" si="47"/>
        <v>0</v>
      </c>
    </row>
    <row r="3036" spans="1:25" x14ac:dyDescent="0.2">
      <c r="A3036" s="134" t="s">
        <v>6085</v>
      </c>
      <c r="B3036" s="135" t="s">
        <v>6086</v>
      </c>
      <c r="C3036" s="136">
        <v>2147.2600000000002</v>
      </c>
      <c r="D3036" s="136">
        <v>40.799999999999997</v>
      </c>
      <c r="E3036" s="136">
        <v>0</v>
      </c>
      <c r="F3036" s="136">
        <v>40.799999999999997</v>
      </c>
      <c r="G3036" s="137">
        <v>0</v>
      </c>
      <c r="H3036" s="142"/>
      <c r="I3036" s="142"/>
      <c r="J3036" s="142"/>
      <c r="K3036" s="142"/>
      <c r="L3036" s="143"/>
      <c r="M3036" s="143"/>
      <c r="N3036" s="143"/>
      <c r="Y3036" s="30">
        <f t="shared" si="47"/>
        <v>40.799999999999997</v>
      </c>
    </row>
    <row r="3037" spans="1:25" x14ac:dyDescent="0.2">
      <c r="A3037" s="134" t="s">
        <v>6087</v>
      </c>
      <c r="B3037" s="135" t="s">
        <v>6088</v>
      </c>
      <c r="C3037" s="136">
        <v>2044.39</v>
      </c>
      <c r="D3037" s="136">
        <v>38.840000000000003</v>
      </c>
      <c r="E3037" s="136">
        <v>0</v>
      </c>
      <c r="F3037" s="136">
        <v>38.840000000000003</v>
      </c>
      <c r="G3037" s="137">
        <v>0</v>
      </c>
      <c r="H3037" s="142"/>
      <c r="I3037" s="142"/>
      <c r="J3037" s="142"/>
      <c r="K3037" s="142"/>
      <c r="L3037" s="143"/>
      <c r="M3037" s="143"/>
      <c r="N3037" s="143"/>
      <c r="Y3037" s="30">
        <f t="shared" si="47"/>
        <v>38.840000000000003</v>
      </c>
    </row>
    <row r="3038" spans="1:25" x14ac:dyDescent="0.2">
      <c r="A3038" s="134" t="s">
        <v>6089</v>
      </c>
      <c r="B3038" s="135" t="s">
        <v>6090</v>
      </c>
      <c r="C3038" s="136">
        <v>2420.7399999999998</v>
      </c>
      <c r="D3038" s="136">
        <v>46</v>
      </c>
      <c r="E3038" s="136">
        <v>0</v>
      </c>
      <c r="F3038" s="136">
        <v>46</v>
      </c>
      <c r="G3038" s="137">
        <v>0</v>
      </c>
      <c r="H3038" s="142"/>
      <c r="I3038" s="142"/>
      <c r="J3038" s="142"/>
      <c r="K3038" s="142"/>
      <c r="L3038" s="143"/>
      <c r="M3038" s="143"/>
      <c r="N3038" s="143"/>
      <c r="Y3038" s="30">
        <f t="shared" si="47"/>
        <v>46</v>
      </c>
    </row>
    <row r="3039" spans="1:25" x14ac:dyDescent="0.2">
      <c r="A3039" s="134" t="s">
        <v>6091</v>
      </c>
      <c r="B3039" s="135" t="s">
        <v>6092</v>
      </c>
      <c r="C3039" s="136">
        <v>1896.13</v>
      </c>
      <c r="D3039" s="136">
        <v>36.03</v>
      </c>
      <c r="E3039" s="136">
        <v>0</v>
      </c>
      <c r="F3039" s="136">
        <v>36.03</v>
      </c>
      <c r="G3039" s="137">
        <v>0</v>
      </c>
      <c r="H3039" s="142"/>
      <c r="I3039" s="142"/>
      <c r="J3039" s="142"/>
      <c r="K3039" s="142"/>
      <c r="L3039" s="143"/>
      <c r="M3039" s="143"/>
      <c r="N3039" s="143"/>
      <c r="Y3039" s="30">
        <f t="shared" si="47"/>
        <v>36.03</v>
      </c>
    </row>
    <row r="3040" spans="1:25" x14ac:dyDescent="0.2">
      <c r="A3040" s="134" t="s">
        <v>6093</v>
      </c>
      <c r="B3040" s="135" t="s">
        <v>6094</v>
      </c>
      <c r="C3040" s="136">
        <v>3936.83</v>
      </c>
      <c r="D3040" s="136">
        <v>74.8</v>
      </c>
      <c r="E3040" s="136">
        <v>0</v>
      </c>
      <c r="F3040" s="136">
        <v>74.8</v>
      </c>
      <c r="G3040" s="137">
        <v>0</v>
      </c>
      <c r="H3040" s="142"/>
      <c r="I3040" s="142"/>
      <c r="J3040" s="142"/>
      <c r="K3040" s="142"/>
      <c r="L3040" s="143"/>
      <c r="M3040" s="143"/>
      <c r="N3040" s="143"/>
      <c r="Y3040" s="30">
        <f t="shared" si="47"/>
        <v>74.8</v>
      </c>
    </row>
    <row r="3041" spans="1:25" x14ac:dyDescent="0.2">
      <c r="A3041" s="134" t="s">
        <v>6095</v>
      </c>
      <c r="B3041" s="135" t="s">
        <v>6096</v>
      </c>
      <c r="C3041" s="136">
        <v>74883.27</v>
      </c>
      <c r="D3041" s="136">
        <v>1422.78</v>
      </c>
      <c r="E3041" s="136">
        <v>0</v>
      </c>
      <c r="F3041" s="136">
        <v>1422.78</v>
      </c>
      <c r="G3041" s="137">
        <v>0</v>
      </c>
      <c r="H3041" s="142"/>
      <c r="I3041" s="142"/>
      <c r="J3041" s="142"/>
      <c r="K3041" s="142"/>
      <c r="L3041" s="143"/>
      <c r="M3041" s="143"/>
      <c r="N3041" s="143"/>
      <c r="Y3041" s="30">
        <f t="shared" si="47"/>
        <v>1422.78</v>
      </c>
    </row>
    <row r="3042" spans="1:25" x14ac:dyDescent="0.2">
      <c r="A3042" s="134" t="s">
        <v>6097</v>
      </c>
      <c r="B3042" s="135" t="s">
        <v>6098</v>
      </c>
      <c r="C3042" s="136">
        <v>814.35</v>
      </c>
      <c r="D3042" s="136">
        <v>15.47</v>
      </c>
      <c r="E3042" s="136">
        <v>0</v>
      </c>
      <c r="F3042" s="136">
        <v>15.47</v>
      </c>
      <c r="G3042" s="137">
        <v>0</v>
      </c>
      <c r="H3042" s="142"/>
      <c r="I3042" s="142"/>
      <c r="J3042" s="142"/>
      <c r="K3042" s="142"/>
      <c r="L3042" s="143"/>
      <c r="M3042" s="143"/>
      <c r="N3042" s="143"/>
      <c r="Y3042" s="30">
        <f t="shared" si="47"/>
        <v>15.47</v>
      </c>
    </row>
    <row r="3043" spans="1:25" x14ac:dyDescent="0.2">
      <c r="A3043" s="134" t="s">
        <v>6099</v>
      </c>
      <c r="B3043" s="135" t="s">
        <v>6100</v>
      </c>
      <c r="C3043" s="136">
        <v>1916.17</v>
      </c>
      <c r="D3043" s="136">
        <v>36.409999999999997</v>
      </c>
      <c r="E3043" s="136">
        <v>0</v>
      </c>
      <c r="F3043" s="136">
        <v>36.409999999999997</v>
      </c>
      <c r="G3043" s="137">
        <v>0</v>
      </c>
      <c r="H3043" s="142"/>
      <c r="I3043" s="142"/>
      <c r="J3043" s="142"/>
      <c r="K3043" s="142"/>
      <c r="L3043" s="143"/>
      <c r="M3043" s="143"/>
      <c r="N3043" s="143"/>
      <c r="Y3043" s="30">
        <f t="shared" si="47"/>
        <v>36.409999999999997</v>
      </c>
    </row>
    <row r="3044" spans="1:25" x14ac:dyDescent="0.2">
      <c r="A3044" s="134" t="s">
        <v>6101</v>
      </c>
      <c r="B3044" s="135" t="s">
        <v>6102</v>
      </c>
      <c r="C3044" s="136">
        <v>1374.31</v>
      </c>
      <c r="D3044" s="136">
        <v>26.11</v>
      </c>
      <c r="E3044" s="136">
        <v>0</v>
      </c>
      <c r="F3044" s="136">
        <v>26.11</v>
      </c>
      <c r="G3044" s="137">
        <v>0</v>
      </c>
      <c r="H3044" s="142"/>
      <c r="I3044" s="142"/>
      <c r="J3044" s="142"/>
      <c r="K3044" s="142"/>
      <c r="L3044" s="143"/>
      <c r="M3044" s="143"/>
      <c r="N3044" s="143"/>
      <c r="Y3044" s="30">
        <f t="shared" si="47"/>
        <v>26.11</v>
      </c>
    </row>
    <row r="3045" spans="1:25" x14ac:dyDescent="0.2">
      <c r="A3045" s="134" t="s">
        <v>6103</v>
      </c>
      <c r="B3045" s="135" t="s">
        <v>6104</v>
      </c>
      <c r="C3045" s="136">
        <v>348486.16</v>
      </c>
      <c r="D3045" s="136">
        <v>6621.24</v>
      </c>
      <c r="E3045" s="136">
        <v>0</v>
      </c>
      <c r="F3045" s="136">
        <v>6621.24</v>
      </c>
      <c r="G3045" s="137">
        <v>0</v>
      </c>
      <c r="H3045" s="142"/>
      <c r="I3045" s="142"/>
      <c r="J3045" s="142"/>
      <c r="K3045" s="142"/>
      <c r="L3045" s="143"/>
      <c r="M3045" s="143"/>
      <c r="N3045" s="143"/>
      <c r="Y3045" s="30">
        <f t="shared" si="47"/>
        <v>6621.24</v>
      </c>
    </row>
    <row r="3046" spans="1:25" x14ac:dyDescent="0.2">
      <c r="A3046" s="134" t="s">
        <v>6105</v>
      </c>
      <c r="B3046" s="135" t="s">
        <v>6106</v>
      </c>
      <c r="C3046" s="136">
        <v>2021.39</v>
      </c>
      <c r="D3046" s="136">
        <v>38.409999999999997</v>
      </c>
      <c r="E3046" s="136">
        <v>0</v>
      </c>
      <c r="F3046" s="136">
        <v>38.409999999999997</v>
      </c>
      <c r="G3046" s="137">
        <v>0</v>
      </c>
      <c r="H3046" s="142"/>
      <c r="I3046" s="142"/>
      <c r="J3046" s="142"/>
      <c r="K3046" s="142"/>
      <c r="L3046" s="143"/>
      <c r="M3046" s="143"/>
      <c r="N3046" s="143"/>
      <c r="Y3046" s="30">
        <f t="shared" si="47"/>
        <v>38.409999999999997</v>
      </c>
    </row>
    <row r="3047" spans="1:25" x14ac:dyDescent="0.2">
      <c r="A3047" s="134" t="s">
        <v>6107</v>
      </c>
      <c r="B3047" s="135" t="s">
        <v>6108</v>
      </c>
      <c r="C3047" s="136">
        <v>11379.16</v>
      </c>
      <c r="D3047" s="136">
        <v>216.21</v>
      </c>
      <c r="E3047" s="136">
        <v>0</v>
      </c>
      <c r="F3047" s="136">
        <v>216.21</v>
      </c>
      <c r="G3047" s="137">
        <v>0</v>
      </c>
      <c r="H3047" s="142"/>
      <c r="I3047" s="142"/>
      <c r="J3047" s="142"/>
      <c r="K3047" s="142"/>
      <c r="L3047" s="143"/>
      <c r="M3047" s="143"/>
      <c r="N3047" s="143"/>
      <c r="Y3047" s="30">
        <f t="shared" si="47"/>
        <v>216.21</v>
      </c>
    </row>
    <row r="3048" spans="1:25" x14ac:dyDescent="0.2">
      <c r="A3048" s="134" t="s">
        <v>6109</v>
      </c>
      <c r="B3048" s="135" t="s">
        <v>6110</v>
      </c>
      <c r="C3048" s="136">
        <v>2982.66</v>
      </c>
      <c r="D3048" s="136">
        <v>56.67</v>
      </c>
      <c r="E3048" s="136">
        <v>0</v>
      </c>
      <c r="F3048" s="136">
        <v>56.67</v>
      </c>
      <c r="G3048" s="137">
        <v>0</v>
      </c>
      <c r="H3048" s="142"/>
      <c r="I3048" s="142"/>
      <c r="J3048" s="142"/>
      <c r="K3048" s="142"/>
      <c r="L3048" s="143"/>
      <c r="M3048" s="143"/>
      <c r="N3048" s="143"/>
      <c r="Y3048" s="30">
        <f t="shared" si="47"/>
        <v>56.67</v>
      </c>
    </row>
    <row r="3049" spans="1:25" x14ac:dyDescent="0.2">
      <c r="A3049" s="134" t="s">
        <v>6111</v>
      </c>
      <c r="B3049" s="135" t="s">
        <v>6112</v>
      </c>
      <c r="C3049" s="136">
        <v>685.84</v>
      </c>
      <c r="D3049" s="136">
        <v>13.03</v>
      </c>
      <c r="E3049" s="136">
        <v>0</v>
      </c>
      <c r="F3049" s="136">
        <v>13.03</v>
      </c>
      <c r="G3049" s="137">
        <v>0</v>
      </c>
      <c r="H3049" s="142"/>
      <c r="I3049" s="142"/>
      <c r="J3049" s="142"/>
      <c r="K3049" s="142"/>
      <c r="L3049" s="143"/>
      <c r="M3049" s="143"/>
      <c r="N3049" s="143"/>
      <c r="Y3049" s="30">
        <f t="shared" si="47"/>
        <v>13.03</v>
      </c>
    </row>
    <row r="3050" spans="1:25" x14ac:dyDescent="0.2">
      <c r="A3050" s="134" t="s">
        <v>6113</v>
      </c>
      <c r="B3050" s="135" t="s">
        <v>6114</v>
      </c>
      <c r="C3050" s="136">
        <v>1416.29</v>
      </c>
      <c r="D3050" s="136">
        <v>26.91</v>
      </c>
      <c r="E3050" s="136">
        <v>0</v>
      </c>
      <c r="F3050" s="136">
        <v>26.91</v>
      </c>
      <c r="G3050" s="137">
        <v>0</v>
      </c>
      <c r="H3050" s="142"/>
      <c r="I3050" s="142"/>
      <c r="J3050" s="142"/>
      <c r="K3050" s="142"/>
      <c r="L3050" s="143"/>
      <c r="M3050" s="143"/>
      <c r="N3050" s="143"/>
      <c r="Y3050" s="30">
        <f t="shared" si="47"/>
        <v>26.91</v>
      </c>
    </row>
    <row r="3051" spans="1:25" x14ac:dyDescent="0.2">
      <c r="A3051" s="134" t="s">
        <v>6115</v>
      </c>
      <c r="B3051" s="135" t="s">
        <v>6116</v>
      </c>
      <c r="C3051" s="136">
        <v>59755.62</v>
      </c>
      <c r="D3051" s="136">
        <v>1135.3599999999999</v>
      </c>
      <c r="E3051" s="136">
        <v>0</v>
      </c>
      <c r="F3051" s="136">
        <v>1135.3599999999999</v>
      </c>
      <c r="G3051" s="137">
        <v>0</v>
      </c>
      <c r="H3051" s="142"/>
      <c r="I3051" s="142"/>
      <c r="J3051" s="142"/>
      <c r="K3051" s="142"/>
      <c r="L3051" s="143"/>
      <c r="M3051" s="143"/>
      <c r="N3051" s="143"/>
      <c r="Y3051" s="30">
        <f t="shared" si="47"/>
        <v>1135.3599999999999</v>
      </c>
    </row>
    <row r="3052" spans="1:25" x14ac:dyDescent="0.2">
      <c r="A3052" s="134" t="s">
        <v>6117</v>
      </c>
      <c r="B3052" s="135" t="s">
        <v>6118</v>
      </c>
      <c r="C3052" s="136">
        <v>10717.33</v>
      </c>
      <c r="D3052" s="136">
        <v>203.63</v>
      </c>
      <c r="E3052" s="136">
        <v>0</v>
      </c>
      <c r="F3052" s="136">
        <v>203.63</v>
      </c>
      <c r="G3052" s="137">
        <v>0</v>
      </c>
      <c r="H3052" s="142"/>
      <c r="I3052" s="142"/>
      <c r="J3052" s="142"/>
      <c r="K3052" s="142"/>
      <c r="L3052" s="143"/>
      <c r="M3052" s="143"/>
      <c r="N3052" s="143"/>
      <c r="Y3052" s="30">
        <f t="shared" si="47"/>
        <v>203.63</v>
      </c>
    </row>
    <row r="3053" spans="1:25" x14ac:dyDescent="0.2">
      <c r="A3053" s="134" t="s">
        <v>6119</v>
      </c>
      <c r="B3053" s="135" t="s">
        <v>6120</v>
      </c>
      <c r="C3053" s="136">
        <v>2242.2199999999998</v>
      </c>
      <c r="D3053" s="136">
        <v>42.6</v>
      </c>
      <c r="E3053" s="136">
        <v>0</v>
      </c>
      <c r="F3053" s="136">
        <v>42.6</v>
      </c>
      <c r="G3053" s="137">
        <v>0</v>
      </c>
      <c r="H3053" s="142"/>
      <c r="I3053" s="142"/>
      <c r="J3053" s="142"/>
      <c r="K3053" s="142"/>
      <c r="L3053" s="143"/>
      <c r="M3053" s="143"/>
      <c r="N3053" s="143"/>
      <c r="Y3053" s="30">
        <f t="shared" si="47"/>
        <v>42.6</v>
      </c>
    </row>
    <row r="3054" spans="1:25" x14ac:dyDescent="0.2">
      <c r="A3054" s="134" t="s">
        <v>6121</v>
      </c>
      <c r="B3054" s="135" t="s">
        <v>6122</v>
      </c>
      <c r="C3054" s="136">
        <v>3314.7</v>
      </c>
      <c r="D3054" s="136">
        <v>62.98</v>
      </c>
      <c r="E3054" s="136">
        <v>0</v>
      </c>
      <c r="F3054" s="136">
        <v>62.98</v>
      </c>
      <c r="G3054" s="137">
        <v>0</v>
      </c>
      <c r="H3054" s="142"/>
      <c r="I3054" s="142"/>
      <c r="J3054" s="142"/>
      <c r="K3054" s="142"/>
      <c r="L3054" s="143"/>
      <c r="M3054" s="143"/>
      <c r="N3054" s="143"/>
      <c r="Y3054" s="30">
        <f t="shared" si="47"/>
        <v>62.98</v>
      </c>
    </row>
    <row r="3055" spans="1:25" x14ac:dyDescent="0.2">
      <c r="A3055" s="134" t="s">
        <v>6123</v>
      </c>
      <c r="B3055" s="135" t="s">
        <v>6124</v>
      </c>
      <c r="C3055" s="136">
        <v>74536.56</v>
      </c>
      <c r="D3055" s="136">
        <v>1416.2</v>
      </c>
      <c r="E3055" s="136">
        <v>0</v>
      </c>
      <c r="F3055" s="136">
        <v>1416.2</v>
      </c>
      <c r="G3055" s="137">
        <v>0</v>
      </c>
      <c r="H3055" s="142"/>
      <c r="I3055" s="142"/>
      <c r="J3055" s="142"/>
      <c r="K3055" s="142"/>
      <c r="L3055" s="143"/>
      <c r="M3055" s="143"/>
      <c r="N3055" s="143"/>
      <c r="Y3055" s="30">
        <f t="shared" si="47"/>
        <v>1416.2</v>
      </c>
    </row>
    <row r="3056" spans="1:25" x14ac:dyDescent="0.2">
      <c r="A3056" s="134" t="s">
        <v>6125</v>
      </c>
      <c r="B3056" s="135" t="s">
        <v>6126</v>
      </c>
      <c r="C3056" s="136">
        <v>54379.42</v>
      </c>
      <c r="D3056" s="136">
        <v>1033.21</v>
      </c>
      <c r="E3056" s="136">
        <v>0</v>
      </c>
      <c r="F3056" s="136">
        <v>1033.21</v>
      </c>
      <c r="G3056" s="137">
        <v>0</v>
      </c>
      <c r="H3056" s="142"/>
      <c r="I3056" s="142"/>
      <c r="J3056" s="142"/>
      <c r="K3056" s="142"/>
      <c r="L3056" s="143"/>
      <c r="M3056" s="143"/>
      <c r="N3056" s="143"/>
      <c r="Y3056" s="30">
        <f t="shared" si="47"/>
        <v>1033.21</v>
      </c>
    </row>
    <row r="3057" spans="1:25" x14ac:dyDescent="0.2">
      <c r="A3057" s="134" t="s">
        <v>6127</v>
      </c>
      <c r="B3057" s="135" t="s">
        <v>6128</v>
      </c>
      <c r="C3057" s="136">
        <v>178602.49</v>
      </c>
      <c r="D3057" s="136">
        <v>3393.45</v>
      </c>
      <c r="E3057" s="136">
        <v>0</v>
      </c>
      <c r="F3057" s="136">
        <v>3393.45</v>
      </c>
      <c r="G3057" s="137">
        <v>0</v>
      </c>
      <c r="H3057" s="142"/>
      <c r="I3057" s="142"/>
      <c r="J3057" s="142"/>
      <c r="K3057" s="142"/>
      <c r="L3057" s="143"/>
      <c r="M3057" s="143"/>
      <c r="N3057" s="143"/>
      <c r="Y3057" s="30">
        <f t="shared" si="47"/>
        <v>3393.45</v>
      </c>
    </row>
    <row r="3058" spans="1:25" x14ac:dyDescent="0.2">
      <c r="A3058" s="134" t="s">
        <v>6129</v>
      </c>
      <c r="B3058" s="135" t="s">
        <v>6130</v>
      </c>
      <c r="C3058" s="136">
        <v>2328.63</v>
      </c>
      <c r="D3058" s="136">
        <v>44.25</v>
      </c>
      <c r="E3058" s="136">
        <v>0</v>
      </c>
      <c r="F3058" s="136">
        <v>44.25</v>
      </c>
      <c r="G3058" s="137">
        <v>0</v>
      </c>
      <c r="H3058" s="142"/>
      <c r="I3058" s="142"/>
      <c r="J3058" s="142"/>
      <c r="K3058" s="142"/>
      <c r="L3058" s="143"/>
      <c r="M3058" s="143"/>
      <c r="N3058" s="143"/>
      <c r="Y3058" s="30">
        <f t="shared" si="47"/>
        <v>44.25</v>
      </c>
    </row>
    <row r="3059" spans="1:25" x14ac:dyDescent="0.2">
      <c r="A3059" s="134" t="s">
        <v>6131</v>
      </c>
      <c r="B3059" s="135" t="s">
        <v>6132</v>
      </c>
      <c r="C3059" s="136">
        <v>37.090000000000003</v>
      </c>
      <c r="D3059" s="136">
        <v>0.71</v>
      </c>
      <c r="E3059" s="136">
        <v>0.71</v>
      </c>
      <c r="F3059" s="136">
        <v>0</v>
      </c>
      <c r="G3059" s="137">
        <v>48.51</v>
      </c>
      <c r="H3059" s="142"/>
      <c r="I3059" s="142"/>
      <c r="J3059" s="142"/>
      <c r="K3059" s="142"/>
      <c r="L3059" s="143"/>
      <c r="M3059" s="143"/>
      <c r="N3059" s="143"/>
      <c r="Y3059" s="30">
        <f t="shared" si="47"/>
        <v>0</v>
      </c>
    </row>
    <row r="3060" spans="1:25" x14ac:dyDescent="0.2">
      <c r="A3060" s="134" t="s">
        <v>6133</v>
      </c>
      <c r="B3060" s="135" t="s">
        <v>6134</v>
      </c>
      <c r="C3060" s="136">
        <v>57.35</v>
      </c>
      <c r="D3060" s="136">
        <v>1.0900000000000001</v>
      </c>
      <c r="E3060" s="136">
        <v>1.0900000000000001</v>
      </c>
      <c r="F3060" s="136">
        <v>0</v>
      </c>
      <c r="G3060" s="137">
        <v>111.87</v>
      </c>
      <c r="H3060" s="142"/>
      <c r="I3060" s="142"/>
      <c r="J3060" s="142"/>
      <c r="K3060" s="142"/>
      <c r="L3060" s="143"/>
      <c r="M3060" s="143"/>
      <c r="N3060" s="143"/>
      <c r="Y3060" s="30">
        <f t="shared" si="47"/>
        <v>0</v>
      </c>
    </row>
    <row r="3061" spans="1:25" x14ac:dyDescent="0.2">
      <c r="A3061" s="134" t="s">
        <v>6135</v>
      </c>
      <c r="B3061" s="135" t="s">
        <v>6136</v>
      </c>
      <c r="C3061" s="136">
        <v>96.75</v>
      </c>
      <c r="D3061" s="136">
        <v>1.84</v>
      </c>
      <c r="E3061" s="136">
        <v>1.84</v>
      </c>
      <c r="F3061" s="136">
        <v>0</v>
      </c>
      <c r="G3061" s="137">
        <v>42.14</v>
      </c>
      <c r="H3061" s="142"/>
      <c r="I3061" s="142"/>
      <c r="J3061" s="142"/>
      <c r="K3061" s="142"/>
      <c r="L3061" s="143"/>
      <c r="M3061" s="143"/>
      <c r="N3061" s="143"/>
      <c r="Y3061" s="30">
        <f t="shared" si="47"/>
        <v>0</v>
      </c>
    </row>
    <row r="3062" spans="1:25" x14ac:dyDescent="0.2">
      <c r="A3062" s="134" t="s">
        <v>6137</v>
      </c>
      <c r="B3062" s="135" t="s">
        <v>6138</v>
      </c>
      <c r="C3062" s="136">
        <v>2101.06</v>
      </c>
      <c r="D3062" s="136">
        <v>39.92</v>
      </c>
      <c r="E3062" s="136">
        <v>0</v>
      </c>
      <c r="F3062" s="136">
        <v>39.92</v>
      </c>
      <c r="G3062" s="137">
        <v>0</v>
      </c>
      <c r="H3062" s="142"/>
      <c r="I3062" s="142"/>
      <c r="J3062" s="142"/>
      <c r="K3062" s="142"/>
      <c r="L3062" s="143"/>
      <c r="M3062" s="143"/>
      <c r="N3062" s="143"/>
      <c r="Y3062" s="30">
        <f t="shared" si="47"/>
        <v>39.92</v>
      </c>
    </row>
    <row r="3063" spans="1:25" x14ac:dyDescent="0.2">
      <c r="A3063" s="134" t="s">
        <v>6139</v>
      </c>
      <c r="B3063" s="135" t="s">
        <v>6140</v>
      </c>
      <c r="C3063" s="136">
        <v>8685.6</v>
      </c>
      <c r="D3063" s="136">
        <v>165.03</v>
      </c>
      <c r="E3063" s="136">
        <v>165.03</v>
      </c>
      <c r="F3063" s="136">
        <v>0</v>
      </c>
      <c r="G3063" s="137">
        <v>7.09</v>
      </c>
      <c r="H3063" s="142"/>
      <c r="I3063" s="142"/>
      <c r="J3063" s="142"/>
      <c r="K3063" s="142"/>
      <c r="L3063" s="143"/>
      <c r="M3063" s="143"/>
      <c r="N3063" s="143"/>
      <c r="Y3063" s="30">
        <f t="shared" si="47"/>
        <v>0</v>
      </c>
    </row>
    <row r="3064" spans="1:25" x14ac:dyDescent="0.2">
      <c r="A3064" s="134" t="s">
        <v>6141</v>
      </c>
      <c r="B3064" s="135" t="s">
        <v>6142</v>
      </c>
      <c r="C3064" s="136">
        <v>2011.91</v>
      </c>
      <c r="D3064" s="136">
        <v>38.229999999999997</v>
      </c>
      <c r="E3064" s="136">
        <v>0</v>
      </c>
      <c r="F3064" s="136">
        <v>38.229999999999997</v>
      </c>
      <c r="G3064" s="137">
        <v>0</v>
      </c>
      <c r="H3064" s="142"/>
      <c r="I3064" s="142"/>
      <c r="J3064" s="142"/>
      <c r="K3064" s="142"/>
      <c r="L3064" s="143"/>
      <c r="M3064" s="143"/>
      <c r="N3064" s="143"/>
      <c r="Y3064" s="30">
        <f t="shared" si="47"/>
        <v>38.229999999999997</v>
      </c>
    </row>
    <row r="3065" spans="1:25" x14ac:dyDescent="0.2">
      <c r="A3065" s="134" t="s">
        <v>6143</v>
      </c>
      <c r="B3065" s="135" t="s">
        <v>6144</v>
      </c>
      <c r="C3065" s="136">
        <v>4565.1400000000003</v>
      </c>
      <c r="D3065" s="136">
        <v>86.74</v>
      </c>
      <c r="E3065" s="136">
        <v>0</v>
      </c>
      <c r="F3065" s="136">
        <v>86.74</v>
      </c>
      <c r="G3065" s="137">
        <v>0</v>
      </c>
      <c r="H3065" s="142"/>
      <c r="I3065" s="142"/>
      <c r="J3065" s="142"/>
      <c r="K3065" s="142"/>
      <c r="L3065" s="143"/>
      <c r="M3065" s="143"/>
      <c r="N3065" s="143"/>
      <c r="Y3065" s="30">
        <f t="shared" si="47"/>
        <v>86.74</v>
      </c>
    </row>
    <row r="3066" spans="1:25" x14ac:dyDescent="0.2">
      <c r="A3066" s="134" t="s">
        <v>6145</v>
      </c>
      <c r="B3066" s="135" t="s">
        <v>6146</v>
      </c>
      <c r="C3066" s="136">
        <v>2307.2399999999998</v>
      </c>
      <c r="D3066" s="136">
        <v>43.84</v>
      </c>
      <c r="E3066" s="136">
        <v>0</v>
      </c>
      <c r="F3066" s="136">
        <v>43.84</v>
      </c>
      <c r="G3066" s="137">
        <v>0</v>
      </c>
      <c r="H3066" s="142"/>
      <c r="I3066" s="142"/>
      <c r="J3066" s="142"/>
      <c r="K3066" s="142"/>
      <c r="L3066" s="143"/>
      <c r="M3066" s="143"/>
      <c r="N3066" s="143"/>
      <c r="Y3066" s="30">
        <f t="shared" si="47"/>
        <v>43.84</v>
      </c>
    </row>
    <row r="3067" spans="1:25" x14ac:dyDescent="0.2">
      <c r="A3067" s="134" t="s">
        <v>6147</v>
      </c>
      <c r="B3067" s="135" t="s">
        <v>6148</v>
      </c>
      <c r="C3067" s="136">
        <v>4688.28</v>
      </c>
      <c r="D3067" s="136">
        <v>89.08</v>
      </c>
      <c r="E3067" s="136">
        <v>0</v>
      </c>
      <c r="F3067" s="136">
        <v>89.08</v>
      </c>
      <c r="G3067" s="137">
        <v>0</v>
      </c>
      <c r="H3067" s="142"/>
      <c r="I3067" s="142"/>
      <c r="J3067" s="142"/>
      <c r="K3067" s="142"/>
      <c r="L3067" s="143"/>
      <c r="M3067" s="143"/>
      <c r="N3067" s="143"/>
      <c r="Y3067" s="30">
        <f t="shared" si="47"/>
        <v>89.08</v>
      </c>
    </row>
    <row r="3068" spans="1:25" x14ac:dyDescent="0.2">
      <c r="A3068" s="134" t="s">
        <v>6149</v>
      </c>
      <c r="B3068" s="135" t="s">
        <v>6150</v>
      </c>
      <c r="C3068" s="136">
        <v>6216.27</v>
      </c>
      <c r="D3068" s="136">
        <v>118.11</v>
      </c>
      <c r="E3068" s="136">
        <v>0</v>
      </c>
      <c r="F3068" s="136">
        <v>118.11</v>
      </c>
      <c r="G3068" s="137">
        <v>0</v>
      </c>
      <c r="H3068" s="142"/>
      <c r="I3068" s="142"/>
      <c r="J3068" s="142"/>
      <c r="K3068" s="142"/>
      <c r="L3068" s="143"/>
      <c r="M3068" s="143"/>
      <c r="N3068" s="143"/>
      <c r="Y3068" s="30">
        <f t="shared" si="47"/>
        <v>118.11</v>
      </c>
    </row>
    <row r="3069" spans="1:25" x14ac:dyDescent="0.2">
      <c r="A3069" s="134" t="s">
        <v>6151</v>
      </c>
      <c r="B3069" s="135" t="s">
        <v>6152</v>
      </c>
      <c r="C3069" s="136">
        <v>110.82</v>
      </c>
      <c r="D3069" s="136">
        <v>2.11</v>
      </c>
      <c r="E3069" s="136">
        <v>2.11</v>
      </c>
      <c r="F3069" s="136">
        <v>0</v>
      </c>
      <c r="G3069" s="137">
        <v>38.159999999999997</v>
      </c>
      <c r="H3069" s="142"/>
      <c r="I3069" s="142"/>
      <c r="J3069" s="142"/>
      <c r="K3069" s="142"/>
      <c r="L3069" s="143"/>
      <c r="M3069" s="143"/>
      <c r="N3069" s="143"/>
      <c r="Y3069" s="30">
        <f t="shared" si="47"/>
        <v>0</v>
      </c>
    </row>
    <row r="3070" spans="1:25" x14ac:dyDescent="0.2">
      <c r="A3070" s="134" t="s">
        <v>6153</v>
      </c>
      <c r="B3070" s="135" t="s">
        <v>6154</v>
      </c>
      <c r="C3070" s="136">
        <v>2441.15</v>
      </c>
      <c r="D3070" s="136">
        <v>46.38</v>
      </c>
      <c r="E3070" s="136">
        <v>0</v>
      </c>
      <c r="F3070" s="136">
        <v>46.38</v>
      </c>
      <c r="G3070" s="137">
        <v>0</v>
      </c>
      <c r="H3070" s="142"/>
      <c r="I3070" s="142"/>
      <c r="J3070" s="142"/>
      <c r="K3070" s="142"/>
      <c r="L3070" s="143"/>
      <c r="M3070" s="143"/>
      <c r="N3070" s="143"/>
      <c r="Y3070" s="30">
        <f t="shared" si="47"/>
        <v>46.38</v>
      </c>
    </row>
    <row r="3071" spans="1:25" x14ac:dyDescent="0.2">
      <c r="A3071" s="134" t="s">
        <v>6155</v>
      </c>
      <c r="B3071" s="135" t="s">
        <v>6156</v>
      </c>
      <c r="C3071" s="136">
        <v>10115.93</v>
      </c>
      <c r="D3071" s="136">
        <v>192.2</v>
      </c>
      <c r="E3071" s="136">
        <v>0</v>
      </c>
      <c r="F3071" s="136">
        <v>192.2</v>
      </c>
      <c r="G3071" s="137">
        <v>0</v>
      </c>
      <c r="H3071" s="142"/>
      <c r="I3071" s="142"/>
      <c r="J3071" s="142"/>
      <c r="K3071" s="142"/>
      <c r="L3071" s="143"/>
      <c r="M3071" s="143"/>
      <c r="N3071" s="143"/>
      <c r="Y3071" s="30">
        <f t="shared" si="47"/>
        <v>192.2</v>
      </c>
    </row>
    <row r="3072" spans="1:25" x14ac:dyDescent="0.2">
      <c r="A3072" s="134" t="s">
        <v>6157</v>
      </c>
      <c r="B3072" s="135" t="s">
        <v>6158</v>
      </c>
      <c r="C3072" s="136">
        <v>4758.82</v>
      </c>
      <c r="D3072" s="136">
        <v>90.42</v>
      </c>
      <c r="E3072" s="136">
        <v>0</v>
      </c>
      <c r="F3072" s="136">
        <v>90.42</v>
      </c>
      <c r="G3072" s="137">
        <v>0</v>
      </c>
      <c r="H3072" s="142"/>
      <c r="I3072" s="142"/>
      <c r="J3072" s="142"/>
      <c r="K3072" s="142"/>
      <c r="L3072" s="143"/>
      <c r="M3072" s="143"/>
      <c r="N3072" s="143"/>
      <c r="Y3072" s="30">
        <f t="shared" si="47"/>
        <v>90.42</v>
      </c>
    </row>
    <row r="3073" spans="1:25" x14ac:dyDescent="0.2">
      <c r="A3073" s="134" t="s">
        <v>6159</v>
      </c>
      <c r="B3073" s="135" t="s">
        <v>6160</v>
      </c>
      <c r="C3073" s="136">
        <v>2036.39</v>
      </c>
      <c r="D3073" s="136">
        <v>38.69</v>
      </c>
      <c r="E3073" s="136">
        <v>0</v>
      </c>
      <c r="F3073" s="136">
        <v>38.69</v>
      </c>
      <c r="G3073" s="137">
        <v>0</v>
      </c>
      <c r="H3073" s="142"/>
      <c r="I3073" s="142"/>
      <c r="J3073" s="142"/>
      <c r="K3073" s="142"/>
      <c r="L3073" s="143"/>
      <c r="M3073" s="143"/>
      <c r="N3073" s="143"/>
      <c r="Y3073" s="30">
        <f t="shared" si="47"/>
        <v>38.69</v>
      </c>
    </row>
    <row r="3074" spans="1:25" x14ac:dyDescent="0.2">
      <c r="A3074" s="134" t="s">
        <v>6161</v>
      </c>
      <c r="B3074" s="135" t="s">
        <v>6162</v>
      </c>
      <c r="C3074" s="136">
        <v>4373.09</v>
      </c>
      <c r="D3074" s="136">
        <v>83.09</v>
      </c>
      <c r="E3074" s="136">
        <v>0</v>
      </c>
      <c r="F3074" s="136">
        <v>83.09</v>
      </c>
      <c r="G3074" s="137">
        <v>0</v>
      </c>
      <c r="H3074" s="142"/>
      <c r="I3074" s="142"/>
      <c r="J3074" s="142"/>
      <c r="K3074" s="142"/>
      <c r="L3074" s="143"/>
      <c r="M3074" s="143"/>
      <c r="N3074" s="143"/>
      <c r="Y3074" s="30">
        <f t="shared" si="47"/>
        <v>83.09</v>
      </c>
    </row>
    <row r="3075" spans="1:25" x14ac:dyDescent="0.2">
      <c r="A3075" s="134" t="s">
        <v>6163</v>
      </c>
      <c r="B3075" s="135" t="s">
        <v>6164</v>
      </c>
      <c r="C3075" s="136">
        <v>3282.6</v>
      </c>
      <c r="D3075" s="136">
        <v>62.37</v>
      </c>
      <c r="E3075" s="136">
        <v>0</v>
      </c>
      <c r="F3075" s="136">
        <v>62.37</v>
      </c>
      <c r="G3075" s="137">
        <v>0</v>
      </c>
      <c r="H3075" s="142"/>
      <c r="I3075" s="142"/>
      <c r="J3075" s="142"/>
      <c r="K3075" s="142"/>
      <c r="L3075" s="143"/>
      <c r="M3075" s="143"/>
      <c r="N3075" s="143"/>
      <c r="Y3075" s="30">
        <f t="shared" si="47"/>
        <v>62.37</v>
      </c>
    </row>
    <row r="3076" spans="1:25" x14ac:dyDescent="0.2">
      <c r="A3076" s="134" t="s">
        <v>6165</v>
      </c>
      <c r="B3076" s="135" t="s">
        <v>6166</v>
      </c>
      <c r="C3076" s="136">
        <v>9820.61</v>
      </c>
      <c r="D3076" s="136">
        <v>186.59</v>
      </c>
      <c r="E3076" s="136">
        <v>0</v>
      </c>
      <c r="F3076" s="136">
        <v>186.59</v>
      </c>
      <c r="G3076" s="137">
        <v>0</v>
      </c>
      <c r="H3076" s="142"/>
      <c r="I3076" s="142"/>
      <c r="J3076" s="142"/>
      <c r="K3076" s="142"/>
      <c r="L3076" s="143"/>
      <c r="M3076" s="143"/>
      <c r="N3076" s="143"/>
      <c r="Y3076" s="30">
        <f t="shared" si="47"/>
        <v>186.59</v>
      </c>
    </row>
    <row r="3077" spans="1:25" x14ac:dyDescent="0.2">
      <c r="A3077" s="134" t="s">
        <v>6167</v>
      </c>
      <c r="B3077" s="135" t="s">
        <v>6168</v>
      </c>
      <c r="C3077" s="136">
        <v>1966.33</v>
      </c>
      <c r="D3077" s="136">
        <v>37.36</v>
      </c>
      <c r="E3077" s="136">
        <v>0</v>
      </c>
      <c r="F3077" s="136">
        <v>37.36</v>
      </c>
      <c r="G3077" s="137">
        <v>0</v>
      </c>
      <c r="H3077" s="142"/>
      <c r="I3077" s="142"/>
      <c r="J3077" s="142"/>
      <c r="K3077" s="142"/>
      <c r="L3077" s="143"/>
      <c r="M3077" s="143"/>
      <c r="N3077" s="143"/>
      <c r="Y3077" s="30">
        <f t="shared" si="47"/>
        <v>37.36</v>
      </c>
    </row>
    <row r="3078" spans="1:25" x14ac:dyDescent="0.2">
      <c r="A3078" s="134" t="s">
        <v>6169</v>
      </c>
      <c r="B3078" s="135" t="s">
        <v>6170</v>
      </c>
      <c r="C3078" s="136">
        <v>49523.92</v>
      </c>
      <c r="D3078" s="136">
        <v>940.96</v>
      </c>
      <c r="E3078" s="136">
        <v>21.06</v>
      </c>
      <c r="F3078" s="136">
        <v>919.9</v>
      </c>
      <c r="G3078" s="137">
        <v>0</v>
      </c>
      <c r="H3078" s="142"/>
      <c r="I3078" s="142"/>
      <c r="J3078" s="142"/>
      <c r="K3078" s="142"/>
      <c r="L3078" s="143"/>
      <c r="M3078" s="143"/>
      <c r="N3078" s="143"/>
      <c r="Y3078" s="30">
        <f t="shared" si="47"/>
        <v>919.9</v>
      </c>
    </row>
    <row r="3079" spans="1:25" x14ac:dyDescent="0.2">
      <c r="A3079" s="134" t="s">
        <v>6171</v>
      </c>
      <c r="B3079" s="135" t="s">
        <v>6172</v>
      </c>
      <c r="C3079" s="136">
        <v>2744.57</v>
      </c>
      <c r="D3079" s="136">
        <v>52.15</v>
      </c>
      <c r="E3079" s="136">
        <v>0</v>
      </c>
      <c r="F3079" s="136">
        <v>52.15</v>
      </c>
      <c r="G3079" s="137">
        <v>0</v>
      </c>
      <c r="H3079" s="142"/>
      <c r="I3079" s="142"/>
      <c r="J3079" s="142"/>
      <c r="K3079" s="142"/>
      <c r="L3079" s="143"/>
      <c r="M3079" s="143"/>
      <c r="N3079" s="143"/>
      <c r="Y3079" s="30">
        <f t="shared" si="47"/>
        <v>52.15</v>
      </c>
    </row>
    <row r="3080" spans="1:25" x14ac:dyDescent="0.2">
      <c r="A3080" s="134" t="s">
        <v>6173</v>
      </c>
      <c r="B3080" s="135" t="s">
        <v>6174</v>
      </c>
      <c r="C3080" s="136">
        <v>60.89</v>
      </c>
      <c r="D3080" s="136">
        <v>1.1599999999999999</v>
      </c>
      <c r="E3080" s="136">
        <v>1.1599999999999999</v>
      </c>
      <c r="F3080" s="136">
        <v>0</v>
      </c>
      <c r="G3080" s="137">
        <v>9.59</v>
      </c>
      <c r="H3080" s="142"/>
      <c r="I3080" s="142"/>
      <c r="J3080" s="142"/>
      <c r="K3080" s="142"/>
      <c r="L3080" s="143"/>
      <c r="M3080" s="143"/>
      <c r="N3080" s="143"/>
      <c r="Y3080" s="30">
        <f t="shared" si="47"/>
        <v>0</v>
      </c>
    </row>
    <row r="3081" spans="1:25" x14ac:dyDescent="0.2">
      <c r="A3081" s="134" t="s">
        <v>6175</v>
      </c>
      <c r="B3081" s="135" t="s">
        <v>6176</v>
      </c>
      <c r="C3081" s="136">
        <v>388.86</v>
      </c>
      <c r="D3081" s="136">
        <v>7.39</v>
      </c>
      <c r="E3081" s="136">
        <v>7.39</v>
      </c>
      <c r="F3081" s="136">
        <v>0</v>
      </c>
      <c r="G3081" s="137">
        <v>24.29</v>
      </c>
      <c r="H3081" s="142"/>
      <c r="I3081" s="142"/>
      <c r="J3081" s="142"/>
      <c r="K3081" s="142"/>
      <c r="L3081" s="143"/>
      <c r="M3081" s="143"/>
      <c r="N3081" s="143"/>
      <c r="Y3081" s="30">
        <f t="shared" si="47"/>
        <v>0</v>
      </c>
    </row>
    <row r="3082" spans="1:25" x14ac:dyDescent="0.2">
      <c r="A3082" s="134" t="s">
        <v>6177</v>
      </c>
      <c r="B3082" s="135" t="s">
        <v>6178</v>
      </c>
      <c r="C3082" s="136">
        <v>4310.3999999999996</v>
      </c>
      <c r="D3082" s="136">
        <v>81.900000000000006</v>
      </c>
      <c r="E3082" s="136">
        <v>0</v>
      </c>
      <c r="F3082" s="136">
        <v>81.900000000000006</v>
      </c>
      <c r="G3082" s="137">
        <v>0</v>
      </c>
      <c r="H3082" s="142"/>
      <c r="I3082" s="142"/>
      <c r="J3082" s="142"/>
      <c r="K3082" s="142"/>
      <c r="L3082" s="143"/>
      <c r="M3082" s="143"/>
      <c r="N3082" s="143"/>
      <c r="Y3082" s="30">
        <f t="shared" si="47"/>
        <v>81.900000000000006</v>
      </c>
    </row>
    <row r="3083" spans="1:25" x14ac:dyDescent="0.2">
      <c r="A3083" s="134" t="s">
        <v>6179</v>
      </c>
      <c r="B3083" s="135" t="s">
        <v>6180</v>
      </c>
      <c r="C3083" s="136">
        <v>1231.72</v>
      </c>
      <c r="D3083" s="136">
        <v>23.4</v>
      </c>
      <c r="E3083" s="136">
        <v>23.4</v>
      </c>
      <c r="F3083" s="136">
        <v>0</v>
      </c>
      <c r="G3083" s="137">
        <v>15.11</v>
      </c>
      <c r="H3083" s="142"/>
      <c r="I3083" s="142"/>
      <c r="J3083" s="142"/>
      <c r="K3083" s="142"/>
      <c r="L3083" s="143"/>
      <c r="M3083" s="143"/>
      <c r="N3083" s="143"/>
      <c r="Y3083" s="30">
        <f t="shared" si="47"/>
        <v>0</v>
      </c>
    </row>
    <row r="3084" spans="1:25" x14ac:dyDescent="0.2">
      <c r="A3084" s="134" t="s">
        <v>6181</v>
      </c>
      <c r="B3084" s="135" t="s">
        <v>6182</v>
      </c>
      <c r="C3084" s="136">
        <v>131238.17000000001</v>
      </c>
      <c r="D3084" s="136">
        <v>2493.5300000000002</v>
      </c>
      <c r="E3084" s="136">
        <v>0</v>
      </c>
      <c r="F3084" s="136">
        <v>2493.5300000000002</v>
      </c>
      <c r="G3084" s="137">
        <v>0</v>
      </c>
      <c r="H3084" s="142"/>
      <c r="I3084" s="142"/>
      <c r="J3084" s="142"/>
      <c r="K3084" s="142"/>
      <c r="L3084" s="143"/>
      <c r="M3084" s="143"/>
      <c r="N3084" s="143"/>
      <c r="Y3084" s="30">
        <f t="shared" si="47"/>
        <v>2493.5300000000002</v>
      </c>
    </row>
    <row r="3085" spans="1:25" x14ac:dyDescent="0.2">
      <c r="A3085" s="134" t="s">
        <v>6183</v>
      </c>
      <c r="B3085" s="135" t="s">
        <v>6184</v>
      </c>
      <c r="C3085" s="136">
        <v>23386.39</v>
      </c>
      <c r="D3085" s="136">
        <v>444.34</v>
      </c>
      <c r="E3085" s="136">
        <v>0</v>
      </c>
      <c r="F3085" s="136">
        <v>444.34</v>
      </c>
      <c r="G3085" s="137">
        <v>0</v>
      </c>
      <c r="H3085" s="142"/>
      <c r="I3085" s="142"/>
      <c r="J3085" s="142"/>
      <c r="K3085" s="142"/>
      <c r="L3085" s="143"/>
      <c r="M3085" s="143"/>
      <c r="N3085" s="143"/>
      <c r="Y3085" s="30">
        <f t="shared" si="47"/>
        <v>444.34</v>
      </c>
    </row>
    <row r="3086" spans="1:25" x14ac:dyDescent="0.2">
      <c r="A3086" s="134" t="s">
        <v>6185</v>
      </c>
      <c r="B3086" s="135" t="s">
        <v>6186</v>
      </c>
      <c r="C3086" s="136">
        <v>3239.67</v>
      </c>
      <c r="D3086" s="136">
        <v>61.55</v>
      </c>
      <c r="E3086" s="136">
        <v>0</v>
      </c>
      <c r="F3086" s="136">
        <v>61.55</v>
      </c>
      <c r="G3086" s="137">
        <v>0</v>
      </c>
      <c r="H3086" s="142"/>
      <c r="I3086" s="142"/>
      <c r="J3086" s="142"/>
      <c r="K3086" s="142"/>
      <c r="L3086" s="143"/>
      <c r="M3086" s="143"/>
      <c r="N3086" s="143"/>
      <c r="Y3086" s="30">
        <f t="shared" si="47"/>
        <v>61.55</v>
      </c>
    </row>
    <row r="3087" spans="1:25" x14ac:dyDescent="0.2">
      <c r="A3087" s="134" t="s">
        <v>6187</v>
      </c>
      <c r="B3087" s="135" t="s">
        <v>6188</v>
      </c>
      <c r="C3087" s="136">
        <v>3883.19</v>
      </c>
      <c r="D3087" s="136">
        <v>73.78</v>
      </c>
      <c r="E3087" s="136">
        <v>0</v>
      </c>
      <c r="F3087" s="136">
        <v>73.78</v>
      </c>
      <c r="G3087" s="137">
        <v>0</v>
      </c>
      <c r="H3087" s="142"/>
      <c r="I3087" s="142"/>
      <c r="J3087" s="142"/>
      <c r="K3087" s="142"/>
      <c r="L3087" s="143"/>
      <c r="M3087" s="143"/>
      <c r="N3087" s="143"/>
      <c r="Y3087" s="30">
        <f t="shared" ref="Y3087:Y3150" si="48">W3087+R3087+M3087+F3087</f>
        <v>73.78</v>
      </c>
    </row>
    <row r="3088" spans="1:25" x14ac:dyDescent="0.2">
      <c r="A3088" s="134" t="s">
        <v>6189</v>
      </c>
      <c r="B3088" s="135" t="s">
        <v>6190</v>
      </c>
      <c r="C3088" s="136">
        <v>146933.79</v>
      </c>
      <c r="D3088" s="136">
        <v>2791.74</v>
      </c>
      <c r="E3088" s="136">
        <v>0</v>
      </c>
      <c r="F3088" s="136">
        <v>2791.74</v>
      </c>
      <c r="G3088" s="137">
        <v>0</v>
      </c>
      <c r="H3088" s="142"/>
      <c r="I3088" s="142"/>
      <c r="J3088" s="142"/>
      <c r="K3088" s="142"/>
      <c r="L3088" s="143"/>
      <c r="M3088" s="143"/>
      <c r="N3088" s="143"/>
      <c r="Y3088" s="30">
        <f t="shared" si="48"/>
        <v>2791.74</v>
      </c>
    </row>
    <row r="3089" spans="1:25" x14ac:dyDescent="0.2">
      <c r="A3089" s="134" t="s">
        <v>6191</v>
      </c>
      <c r="B3089" s="135" t="s">
        <v>6192</v>
      </c>
      <c r="C3089" s="136">
        <v>4026.96</v>
      </c>
      <c r="D3089" s="136">
        <v>76.510000000000005</v>
      </c>
      <c r="E3089" s="136">
        <v>0</v>
      </c>
      <c r="F3089" s="136">
        <v>76.510000000000005</v>
      </c>
      <c r="G3089" s="137">
        <v>0</v>
      </c>
      <c r="H3089" s="142"/>
      <c r="I3089" s="142"/>
      <c r="J3089" s="142"/>
      <c r="K3089" s="142"/>
      <c r="L3089" s="143"/>
      <c r="M3089" s="143"/>
      <c r="N3089" s="143"/>
      <c r="Y3089" s="30">
        <f t="shared" si="48"/>
        <v>76.510000000000005</v>
      </c>
    </row>
    <row r="3090" spans="1:25" x14ac:dyDescent="0.2">
      <c r="A3090" s="134" t="s">
        <v>6193</v>
      </c>
      <c r="B3090" s="135" t="s">
        <v>6194</v>
      </c>
      <c r="C3090" s="136">
        <v>12850.47</v>
      </c>
      <c r="D3090" s="136">
        <v>244.16</v>
      </c>
      <c r="E3090" s="136">
        <v>0</v>
      </c>
      <c r="F3090" s="136">
        <v>244.16</v>
      </c>
      <c r="G3090" s="137">
        <v>0</v>
      </c>
      <c r="H3090" s="142"/>
      <c r="I3090" s="142"/>
      <c r="J3090" s="142"/>
      <c r="K3090" s="142"/>
      <c r="L3090" s="143"/>
      <c r="M3090" s="143"/>
      <c r="N3090" s="143"/>
      <c r="Y3090" s="30">
        <f t="shared" si="48"/>
        <v>244.16</v>
      </c>
    </row>
    <row r="3091" spans="1:25" x14ac:dyDescent="0.2">
      <c r="A3091" s="134" t="s">
        <v>6195</v>
      </c>
      <c r="B3091" s="135" t="s">
        <v>6196</v>
      </c>
      <c r="C3091" s="136">
        <v>3246.47</v>
      </c>
      <c r="D3091" s="136">
        <v>61.68</v>
      </c>
      <c r="E3091" s="136">
        <v>0</v>
      </c>
      <c r="F3091" s="136">
        <v>61.68</v>
      </c>
      <c r="G3091" s="137">
        <v>0</v>
      </c>
      <c r="H3091" s="142"/>
      <c r="I3091" s="142"/>
      <c r="J3091" s="142"/>
      <c r="K3091" s="142"/>
      <c r="L3091" s="143"/>
      <c r="M3091" s="143"/>
      <c r="N3091" s="143"/>
      <c r="Y3091" s="30">
        <f t="shared" si="48"/>
        <v>61.68</v>
      </c>
    </row>
    <row r="3092" spans="1:25" x14ac:dyDescent="0.2">
      <c r="A3092" s="134" t="s">
        <v>6197</v>
      </c>
      <c r="B3092" s="135" t="s">
        <v>6198</v>
      </c>
      <c r="C3092" s="136">
        <v>2817.36</v>
      </c>
      <c r="D3092" s="136">
        <v>53.53</v>
      </c>
      <c r="E3092" s="136">
        <v>0</v>
      </c>
      <c r="F3092" s="136">
        <v>53.53</v>
      </c>
      <c r="G3092" s="137">
        <v>0</v>
      </c>
      <c r="H3092" s="142"/>
      <c r="I3092" s="142"/>
      <c r="J3092" s="142"/>
      <c r="K3092" s="142"/>
      <c r="L3092" s="143"/>
      <c r="M3092" s="143"/>
      <c r="N3092" s="143"/>
      <c r="Y3092" s="30">
        <f t="shared" si="48"/>
        <v>53.53</v>
      </c>
    </row>
    <row r="3093" spans="1:25" x14ac:dyDescent="0.2">
      <c r="A3093" s="134" t="s">
        <v>6199</v>
      </c>
      <c r="B3093" s="135" t="s">
        <v>6200</v>
      </c>
      <c r="C3093" s="136">
        <v>2092.17</v>
      </c>
      <c r="D3093" s="136">
        <v>39.75</v>
      </c>
      <c r="E3093" s="136">
        <v>0</v>
      </c>
      <c r="F3093" s="136">
        <v>39.75</v>
      </c>
      <c r="G3093" s="137">
        <v>0</v>
      </c>
      <c r="H3093" s="142"/>
      <c r="I3093" s="142"/>
      <c r="J3093" s="142"/>
      <c r="K3093" s="142"/>
      <c r="L3093" s="143"/>
      <c r="M3093" s="143"/>
      <c r="N3093" s="143"/>
      <c r="Y3093" s="30">
        <f t="shared" si="48"/>
        <v>39.75</v>
      </c>
    </row>
    <row r="3094" spans="1:25" x14ac:dyDescent="0.2">
      <c r="A3094" s="134" t="s">
        <v>6201</v>
      </c>
      <c r="B3094" s="135" t="s">
        <v>6202</v>
      </c>
      <c r="C3094" s="136">
        <v>17685.169999999998</v>
      </c>
      <c r="D3094" s="136">
        <v>336.02</v>
      </c>
      <c r="E3094" s="136">
        <v>0</v>
      </c>
      <c r="F3094" s="136">
        <v>336.02</v>
      </c>
      <c r="G3094" s="137">
        <v>0</v>
      </c>
      <c r="H3094" s="142"/>
      <c r="I3094" s="142"/>
      <c r="J3094" s="142"/>
      <c r="K3094" s="142"/>
      <c r="L3094" s="143"/>
      <c r="M3094" s="143"/>
      <c r="N3094" s="143"/>
      <c r="Y3094" s="30">
        <f t="shared" si="48"/>
        <v>336.02</v>
      </c>
    </row>
    <row r="3095" spans="1:25" x14ac:dyDescent="0.2">
      <c r="A3095" s="134" t="s">
        <v>6203</v>
      </c>
      <c r="B3095" s="135" t="s">
        <v>6204</v>
      </c>
      <c r="C3095" s="136">
        <v>354865.25</v>
      </c>
      <c r="D3095" s="136">
        <v>6742.44</v>
      </c>
      <c r="E3095" s="136">
        <v>0</v>
      </c>
      <c r="F3095" s="136">
        <v>6742.44</v>
      </c>
      <c r="G3095" s="137">
        <v>0</v>
      </c>
      <c r="H3095" s="142"/>
      <c r="I3095" s="142"/>
      <c r="J3095" s="142"/>
      <c r="K3095" s="142"/>
      <c r="L3095" s="143"/>
      <c r="M3095" s="143"/>
      <c r="N3095" s="143"/>
      <c r="Y3095" s="30">
        <f t="shared" si="48"/>
        <v>6742.44</v>
      </c>
    </row>
    <row r="3096" spans="1:25" x14ac:dyDescent="0.2">
      <c r="A3096" s="134" t="s">
        <v>6205</v>
      </c>
      <c r="B3096" s="135" t="s">
        <v>6206</v>
      </c>
      <c r="C3096" s="136">
        <v>4578.38</v>
      </c>
      <c r="D3096" s="136">
        <v>86.99</v>
      </c>
      <c r="E3096" s="136">
        <v>0</v>
      </c>
      <c r="F3096" s="136">
        <v>86.99</v>
      </c>
      <c r="G3096" s="137">
        <v>0</v>
      </c>
      <c r="H3096" s="142"/>
      <c r="I3096" s="142"/>
      <c r="J3096" s="142"/>
      <c r="K3096" s="142"/>
      <c r="L3096" s="143"/>
      <c r="M3096" s="143"/>
      <c r="N3096" s="143"/>
      <c r="Y3096" s="30">
        <f t="shared" si="48"/>
        <v>86.99</v>
      </c>
    </row>
    <row r="3097" spans="1:25" x14ac:dyDescent="0.2">
      <c r="A3097" s="134" t="s">
        <v>6207</v>
      </c>
      <c r="B3097" s="135" t="s">
        <v>6208</v>
      </c>
      <c r="C3097" s="136">
        <v>55321.08</v>
      </c>
      <c r="D3097" s="136">
        <v>1051.0999999999999</v>
      </c>
      <c r="E3097" s="136">
        <v>0</v>
      </c>
      <c r="F3097" s="136">
        <v>1051.0999999999999</v>
      </c>
      <c r="G3097" s="137">
        <v>0</v>
      </c>
      <c r="H3097" s="142"/>
      <c r="I3097" s="142"/>
      <c r="J3097" s="142"/>
      <c r="K3097" s="142"/>
      <c r="L3097" s="143"/>
      <c r="M3097" s="143"/>
      <c r="N3097" s="143"/>
      <c r="Y3097" s="30">
        <f t="shared" si="48"/>
        <v>1051.0999999999999</v>
      </c>
    </row>
    <row r="3098" spans="1:25" x14ac:dyDescent="0.2">
      <c r="A3098" s="134" t="s">
        <v>6209</v>
      </c>
      <c r="B3098" s="135" t="s">
        <v>6210</v>
      </c>
      <c r="C3098" s="136">
        <v>468509.83</v>
      </c>
      <c r="D3098" s="136">
        <v>8901.69</v>
      </c>
      <c r="E3098" s="136">
        <v>0</v>
      </c>
      <c r="F3098" s="136">
        <v>8901.69</v>
      </c>
      <c r="G3098" s="137">
        <v>0</v>
      </c>
      <c r="H3098" s="142"/>
      <c r="I3098" s="142"/>
      <c r="J3098" s="142"/>
      <c r="K3098" s="142"/>
      <c r="L3098" s="143"/>
      <c r="M3098" s="143"/>
      <c r="N3098" s="143"/>
      <c r="Y3098" s="30">
        <f t="shared" si="48"/>
        <v>8901.69</v>
      </c>
    </row>
    <row r="3099" spans="1:25" x14ac:dyDescent="0.2">
      <c r="A3099" s="134" t="s">
        <v>6211</v>
      </c>
      <c r="B3099" s="135" t="s">
        <v>6212</v>
      </c>
      <c r="C3099" s="136">
        <v>36420.160000000003</v>
      </c>
      <c r="D3099" s="136">
        <v>691.98</v>
      </c>
      <c r="E3099" s="136">
        <v>0</v>
      </c>
      <c r="F3099" s="136">
        <v>691.98</v>
      </c>
      <c r="G3099" s="137">
        <v>0</v>
      </c>
      <c r="H3099" s="142"/>
      <c r="I3099" s="142"/>
      <c r="J3099" s="142"/>
      <c r="K3099" s="142"/>
      <c r="L3099" s="143"/>
      <c r="M3099" s="143"/>
      <c r="N3099" s="143"/>
      <c r="Y3099" s="30">
        <f t="shared" si="48"/>
        <v>691.98</v>
      </c>
    </row>
    <row r="3100" spans="1:25" x14ac:dyDescent="0.2">
      <c r="A3100" s="134" t="s">
        <v>6213</v>
      </c>
      <c r="B3100" s="135" t="s">
        <v>6214</v>
      </c>
      <c r="C3100" s="136">
        <v>314131.42</v>
      </c>
      <c r="D3100" s="136">
        <v>5968.5</v>
      </c>
      <c r="E3100" s="136">
        <v>0</v>
      </c>
      <c r="F3100" s="136">
        <v>5968.5</v>
      </c>
      <c r="G3100" s="137">
        <v>0</v>
      </c>
      <c r="H3100" s="142"/>
      <c r="I3100" s="142"/>
      <c r="J3100" s="142"/>
      <c r="K3100" s="142"/>
      <c r="L3100" s="143"/>
      <c r="M3100" s="143"/>
      <c r="N3100" s="143"/>
      <c r="Y3100" s="30">
        <f t="shared" si="48"/>
        <v>5968.5</v>
      </c>
    </row>
    <row r="3101" spans="1:25" x14ac:dyDescent="0.2">
      <c r="A3101" s="134" t="s">
        <v>6215</v>
      </c>
      <c r="B3101" s="135" t="s">
        <v>6216</v>
      </c>
      <c r="C3101" s="136">
        <v>33171.760000000002</v>
      </c>
      <c r="D3101" s="136">
        <v>630.26</v>
      </c>
      <c r="E3101" s="136">
        <v>0</v>
      </c>
      <c r="F3101" s="136">
        <v>630.26</v>
      </c>
      <c r="G3101" s="137">
        <v>0</v>
      </c>
      <c r="H3101" s="142"/>
      <c r="I3101" s="142"/>
      <c r="J3101" s="142"/>
      <c r="K3101" s="142"/>
      <c r="L3101" s="143"/>
      <c r="M3101" s="143"/>
      <c r="N3101" s="143"/>
      <c r="Y3101" s="30">
        <f t="shared" si="48"/>
        <v>630.26</v>
      </c>
    </row>
    <row r="3102" spans="1:25" x14ac:dyDescent="0.2">
      <c r="A3102" s="134" t="s">
        <v>6217</v>
      </c>
      <c r="B3102" s="135" t="s">
        <v>6218</v>
      </c>
      <c r="C3102" s="136">
        <v>20132.48</v>
      </c>
      <c r="D3102" s="136">
        <v>382.52</v>
      </c>
      <c r="E3102" s="136">
        <v>0</v>
      </c>
      <c r="F3102" s="136">
        <v>382.52</v>
      </c>
      <c r="G3102" s="137">
        <v>0</v>
      </c>
      <c r="H3102" s="142"/>
      <c r="I3102" s="142"/>
      <c r="J3102" s="142"/>
      <c r="K3102" s="142"/>
      <c r="L3102" s="143"/>
      <c r="M3102" s="143"/>
      <c r="N3102" s="143"/>
      <c r="Y3102" s="30">
        <f t="shared" si="48"/>
        <v>382.52</v>
      </c>
    </row>
    <row r="3103" spans="1:25" x14ac:dyDescent="0.2">
      <c r="A3103" s="134" t="s">
        <v>6219</v>
      </c>
      <c r="B3103" s="135" t="s">
        <v>6220</v>
      </c>
      <c r="C3103" s="136">
        <v>410284.25</v>
      </c>
      <c r="D3103" s="136">
        <v>7795.4</v>
      </c>
      <c r="E3103" s="136">
        <v>0</v>
      </c>
      <c r="F3103" s="136">
        <v>7795.4</v>
      </c>
      <c r="G3103" s="137">
        <v>0</v>
      </c>
      <c r="H3103" s="142"/>
      <c r="I3103" s="142"/>
      <c r="J3103" s="142"/>
      <c r="K3103" s="142"/>
      <c r="L3103" s="143"/>
      <c r="M3103" s="143"/>
      <c r="N3103" s="143"/>
      <c r="Y3103" s="30">
        <f t="shared" si="48"/>
        <v>7795.4</v>
      </c>
    </row>
    <row r="3104" spans="1:25" x14ac:dyDescent="0.2">
      <c r="A3104" s="134" t="s">
        <v>6221</v>
      </c>
      <c r="B3104" s="135" t="s">
        <v>6222</v>
      </c>
      <c r="C3104" s="136">
        <v>45735.15</v>
      </c>
      <c r="D3104" s="136">
        <v>868.97</v>
      </c>
      <c r="E3104" s="136">
        <v>0</v>
      </c>
      <c r="F3104" s="136">
        <v>868.97</v>
      </c>
      <c r="G3104" s="137">
        <v>0</v>
      </c>
      <c r="H3104" s="142"/>
      <c r="I3104" s="142"/>
      <c r="J3104" s="142"/>
      <c r="K3104" s="142"/>
      <c r="L3104" s="143"/>
      <c r="M3104" s="143"/>
      <c r="N3104" s="143"/>
      <c r="Y3104" s="30">
        <f t="shared" si="48"/>
        <v>868.97</v>
      </c>
    </row>
    <row r="3105" spans="1:25" x14ac:dyDescent="0.2">
      <c r="A3105" s="134" t="s">
        <v>6223</v>
      </c>
      <c r="B3105" s="135" t="s">
        <v>6224</v>
      </c>
      <c r="C3105" s="136">
        <v>5268.54</v>
      </c>
      <c r="D3105" s="136">
        <v>100.1</v>
      </c>
      <c r="E3105" s="136">
        <v>0</v>
      </c>
      <c r="F3105" s="136">
        <v>100.1</v>
      </c>
      <c r="G3105" s="137">
        <v>0</v>
      </c>
      <c r="H3105" s="142"/>
      <c r="I3105" s="142"/>
      <c r="J3105" s="142"/>
      <c r="K3105" s="142"/>
      <c r="L3105" s="143"/>
      <c r="M3105" s="143"/>
      <c r="N3105" s="143"/>
      <c r="Y3105" s="30">
        <f t="shared" si="48"/>
        <v>100.1</v>
      </c>
    </row>
    <row r="3106" spans="1:25" x14ac:dyDescent="0.2">
      <c r="A3106" s="134" t="s">
        <v>6225</v>
      </c>
      <c r="B3106" s="135" t="s">
        <v>6226</v>
      </c>
      <c r="C3106" s="136">
        <v>172923.19</v>
      </c>
      <c r="D3106" s="136">
        <v>3285.54</v>
      </c>
      <c r="E3106" s="136">
        <v>0</v>
      </c>
      <c r="F3106" s="136">
        <v>3285.54</v>
      </c>
      <c r="G3106" s="137">
        <v>0</v>
      </c>
      <c r="H3106" s="142"/>
      <c r="I3106" s="142"/>
      <c r="J3106" s="142"/>
      <c r="K3106" s="142"/>
      <c r="L3106" s="143"/>
      <c r="M3106" s="143"/>
      <c r="N3106" s="143"/>
      <c r="Y3106" s="30">
        <f t="shared" si="48"/>
        <v>3285.54</v>
      </c>
    </row>
    <row r="3107" spans="1:25" x14ac:dyDescent="0.2">
      <c r="A3107" s="134" t="s">
        <v>6227</v>
      </c>
      <c r="B3107" s="135" t="s">
        <v>6228</v>
      </c>
      <c r="C3107" s="136">
        <v>91085.42</v>
      </c>
      <c r="D3107" s="136">
        <v>1730.62</v>
      </c>
      <c r="E3107" s="136">
        <v>0</v>
      </c>
      <c r="F3107" s="136">
        <v>1730.62</v>
      </c>
      <c r="G3107" s="137">
        <v>0</v>
      </c>
      <c r="H3107" s="142"/>
      <c r="I3107" s="142"/>
      <c r="J3107" s="142"/>
      <c r="K3107" s="142"/>
      <c r="L3107" s="143"/>
      <c r="M3107" s="143"/>
      <c r="N3107" s="143"/>
      <c r="Y3107" s="30">
        <f t="shared" si="48"/>
        <v>1730.62</v>
      </c>
    </row>
    <row r="3108" spans="1:25" x14ac:dyDescent="0.2">
      <c r="A3108" s="134" t="s">
        <v>6229</v>
      </c>
      <c r="B3108" s="135" t="s">
        <v>6230</v>
      </c>
      <c r="C3108" s="136">
        <v>6382.97</v>
      </c>
      <c r="D3108" s="136">
        <v>121.28</v>
      </c>
      <c r="E3108" s="136">
        <v>0</v>
      </c>
      <c r="F3108" s="136">
        <v>121.28</v>
      </c>
      <c r="G3108" s="137">
        <v>0</v>
      </c>
      <c r="H3108" s="142"/>
      <c r="I3108" s="142"/>
      <c r="J3108" s="142"/>
      <c r="K3108" s="142"/>
      <c r="L3108" s="143"/>
      <c r="M3108" s="143"/>
      <c r="N3108" s="143"/>
      <c r="Y3108" s="30">
        <f t="shared" si="48"/>
        <v>121.28</v>
      </c>
    </row>
    <row r="3109" spans="1:25" x14ac:dyDescent="0.2">
      <c r="A3109" s="134" t="s">
        <v>6231</v>
      </c>
      <c r="B3109" s="135" t="s">
        <v>6232</v>
      </c>
      <c r="C3109" s="136">
        <v>49612.91</v>
      </c>
      <c r="D3109" s="136">
        <v>942.65</v>
      </c>
      <c r="E3109" s="136">
        <v>0</v>
      </c>
      <c r="F3109" s="136">
        <v>942.65</v>
      </c>
      <c r="G3109" s="137">
        <v>0</v>
      </c>
      <c r="H3109" s="142"/>
      <c r="I3109" s="142"/>
      <c r="J3109" s="142"/>
      <c r="K3109" s="142"/>
      <c r="L3109" s="143"/>
      <c r="M3109" s="143"/>
      <c r="N3109" s="143"/>
      <c r="Y3109" s="30">
        <f t="shared" si="48"/>
        <v>942.65</v>
      </c>
    </row>
    <row r="3110" spans="1:25" x14ac:dyDescent="0.2">
      <c r="A3110" s="134" t="s">
        <v>6233</v>
      </c>
      <c r="B3110" s="135" t="s">
        <v>6234</v>
      </c>
      <c r="C3110" s="136">
        <v>54773.4</v>
      </c>
      <c r="D3110" s="136">
        <v>1040.7</v>
      </c>
      <c r="E3110" s="136">
        <v>0</v>
      </c>
      <c r="F3110" s="136">
        <v>1040.7</v>
      </c>
      <c r="G3110" s="137">
        <v>0</v>
      </c>
      <c r="H3110" s="142"/>
      <c r="I3110" s="142"/>
      <c r="J3110" s="142"/>
      <c r="K3110" s="142"/>
      <c r="L3110" s="143"/>
      <c r="M3110" s="143"/>
      <c r="N3110" s="143"/>
      <c r="Y3110" s="30">
        <f t="shared" si="48"/>
        <v>1040.7</v>
      </c>
    </row>
    <row r="3111" spans="1:25" x14ac:dyDescent="0.2">
      <c r="A3111" s="134" t="s">
        <v>6235</v>
      </c>
      <c r="B3111" s="135" t="s">
        <v>6236</v>
      </c>
      <c r="C3111" s="136">
        <v>31677.67</v>
      </c>
      <c r="D3111" s="136">
        <v>601.88</v>
      </c>
      <c r="E3111" s="136">
        <v>0</v>
      </c>
      <c r="F3111" s="136">
        <v>601.88</v>
      </c>
      <c r="G3111" s="137">
        <v>0</v>
      </c>
      <c r="H3111" s="142"/>
      <c r="I3111" s="142"/>
      <c r="J3111" s="142"/>
      <c r="K3111" s="142"/>
      <c r="L3111" s="143"/>
      <c r="M3111" s="143"/>
      <c r="N3111" s="143"/>
      <c r="Y3111" s="30">
        <f t="shared" si="48"/>
        <v>601.88</v>
      </c>
    </row>
    <row r="3112" spans="1:25" x14ac:dyDescent="0.2">
      <c r="A3112" s="134" t="s">
        <v>6237</v>
      </c>
      <c r="B3112" s="135" t="s">
        <v>6238</v>
      </c>
      <c r="C3112" s="136">
        <v>22464.12</v>
      </c>
      <c r="D3112" s="136">
        <v>426.82</v>
      </c>
      <c r="E3112" s="136">
        <v>0</v>
      </c>
      <c r="F3112" s="136">
        <v>426.82</v>
      </c>
      <c r="G3112" s="137">
        <v>0</v>
      </c>
      <c r="H3112" s="142"/>
      <c r="I3112" s="142"/>
      <c r="J3112" s="142"/>
      <c r="K3112" s="142"/>
      <c r="L3112" s="143"/>
      <c r="M3112" s="143"/>
      <c r="N3112" s="143"/>
      <c r="Y3112" s="30">
        <f t="shared" si="48"/>
        <v>426.82</v>
      </c>
    </row>
    <row r="3113" spans="1:25" x14ac:dyDescent="0.2">
      <c r="A3113" s="134" t="s">
        <v>6239</v>
      </c>
      <c r="B3113" s="135" t="s">
        <v>6240</v>
      </c>
      <c r="C3113" s="136">
        <v>13832.19</v>
      </c>
      <c r="D3113" s="136">
        <v>262.81</v>
      </c>
      <c r="E3113" s="136">
        <v>0</v>
      </c>
      <c r="F3113" s="136">
        <v>262.81</v>
      </c>
      <c r="G3113" s="137">
        <v>0</v>
      </c>
      <c r="H3113" s="142"/>
      <c r="I3113" s="142"/>
      <c r="J3113" s="142"/>
      <c r="K3113" s="142"/>
      <c r="L3113" s="143"/>
      <c r="M3113" s="143"/>
      <c r="N3113" s="143"/>
      <c r="Y3113" s="30">
        <f t="shared" si="48"/>
        <v>262.81</v>
      </c>
    </row>
    <row r="3114" spans="1:25" x14ac:dyDescent="0.2">
      <c r="A3114" s="134" t="s">
        <v>6241</v>
      </c>
      <c r="B3114" s="135" t="s">
        <v>6242</v>
      </c>
      <c r="C3114" s="136">
        <v>355819.79</v>
      </c>
      <c r="D3114" s="136">
        <v>6760.58</v>
      </c>
      <c r="E3114" s="136">
        <v>0</v>
      </c>
      <c r="F3114" s="136">
        <v>6760.58</v>
      </c>
      <c r="G3114" s="137">
        <v>0</v>
      </c>
      <c r="H3114" s="142"/>
      <c r="I3114" s="142"/>
      <c r="J3114" s="142"/>
      <c r="K3114" s="142"/>
      <c r="L3114" s="143"/>
      <c r="M3114" s="143"/>
      <c r="N3114" s="143"/>
      <c r="Y3114" s="30">
        <f t="shared" si="48"/>
        <v>6760.58</v>
      </c>
    </row>
    <row r="3115" spans="1:25" x14ac:dyDescent="0.2">
      <c r="A3115" s="134" t="s">
        <v>6243</v>
      </c>
      <c r="B3115" s="135" t="s">
        <v>6244</v>
      </c>
      <c r="C3115" s="136">
        <v>34804.01</v>
      </c>
      <c r="D3115" s="136">
        <v>661.28</v>
      </c>
      <c r="E3115" s="136">
        <v>0</v>
      </c>
      <c r="F3115" s="136">
        <v>661.28</v>
      </c>
      <c r="G3115" s="137">
        <v>0</v>
      </c>
      <c r="H3115" s="142"/>
      <c r="I3115" s="142"/>
      <c r="J3115" s="142"/>
      <c r="K3115" s="142"/>
      <c r="L3115" s="143"/>
      <c r="M3115" s="143"/>
      <c r="N3115" s="143"/>
      <c r="Y3115" s="30">
        <f t="shared" si="48"/>
        <v>661.28</v>
      </c>
    </row>
    <row r="3116" spans="1:25" x14ac:dyDescent="0.2">
      <c r="A3116" s="134" t="s">
        <v>6245</v>
      </c>
      <c r="B3116" s="135" t="s">
        <v>6246</v>
      </c>
      <c r="C3116" s="136">
        <v>17779.189999999999</v>
      </c>
      <c r="D3116" s="136">
        <v>337.81</v>
      </c>
      <c r="E3116" s="136">
        <v>0</v>
      </c>
      <c r="F3116" s="136">
        <v>337.81</v>
      </c>
      <c r="G3116" s="137">
        <v>0</v>
      </c>
      <c r="H3116" s="142"/>
      <c r="I3116" s="142"/>
      <c r="J3116" s="142"/>
      <c r="K3116" s="142"/>
      <c r="L3116" s="143"/>
      <c r="M3116" s="143"/>
      <c r="N3116" s="143"/>
      <c r="Y3116" s="30">
        <f t="shared" si="48"/>
        <v>337.81</v>
      </c>
    </row>
    <row r="3117" spans="1:25" x14ac:dyDescent="0.2">
      <c r="A3117" s="134" t="s">
        <v>6247</v>
      </c>
      <c r="B3117" s="135" t="s">
        <v>6248</v>
      </c>
      <c r="C3117" s="136">
        <v>38396.04</v>
      </c>
      <c r="D3117" s="136">
        <v>729.53</v>
      </c>
      <c r="E3117" s="136">
        <v>0</v>
      </c>
      <c r="F3117" s="136">
        <v>729.53</v>
      </c>
      <c r="G3117" s="137">
        <v>0</v>
      </c>
      <c r="H3117" s="142"/>
      <c r="I3117" s="142"/>
      <c r="J3117" s="142"/>
      <c r="K3117" s="142"/>
      <c r="L3117" s="143"/>
      <c r="M3117" s="143"/>
      <c r="N3117" s="143"/>
      <c r="Y3117" s="30">
        <f t="shared" si="48"/>
        <v>729.53</v>
      </c>
    </row>
    <row r="3118" spans="1:25" x14ac:dyDescent="0.2">
      <c r="A3118" s="134" t="s">
        <v>6249</v>
      </c>
      <c r="B3118" s="135" t="s">
        <v>6250</v>
      </c>
      <c r="C3118" s="136">
        <v>47409.41</v>
      </c>
      <c r="D3118" s="136">
        <v>900.78</v>
      </c>
      <c r="E3118" s="136">
        <v>0</v>
      </c>
      <c r="F3118" s="136">
        <v>900.78</v>
      </c>
      <c r="G3118" s="137">
        <v>0</v>
      </c>
      <c r="H3118" s="142"/>
      <c r="I3118" s="142"/>
      <c r="J3118" s="142"/>
      <c r="K3118" s="142"/>
      <c r="L3118" s="143"/>
      <c r="M3118" s="143"/>
      <c r="N3118" s="143"/>
      <c r="Y3118" s="30">
        <f t="shared" si="48"/>
        <v>900.78</v>
      </c>
    </row>
    <row r="3119" spans="1:25" x14ac:dyDescent="0.2">
      <c r="A3119" s="134" t="s">
        <v>6251</v>
      </c>
      <c r="B3119" s="135" t="s">
        <v>6252</v>
      </c>
      <c r="C3119" s="136">
        <v>27452.75</v>
      </c>
      <c r="D3119" s="136">
        <v>521.6</v>
      </c>
      <c r="E3119" s="136">
        <v>0</v>
      </c>
      <c r="F3119" s="136">
        <v>521.6</v>
      </c>
      <c r="G3119" s="137">
        <v>0</v>
      </c>
      <c r="H3119" s="142"/>
      <c r="I3119" s="142"/>
      <c r="J3119" s="142"/>
      <c r="K3119" s="142"/>
      <c r="L3119" s="143"/>
      <c r="M3119" s="143"/>
      <c r="N3119" s="143"/>
      <c r="Y3119" s="30">
        <f t="shared" si="48"/>
        <v>521.6</v>
      </c>
    </row>
    <row r="3120" spans="1:25" x14ac:dyDescent="0.2">
      <c r="A3120" s="134" t="s">
        <v>6253</v>
      </c>
      <c r="B3120" s="135" t="s">
        <v>6254</v>
      </c>
      <c r="C3120" s="136">
        <v>4121.3999999999996</v>
      </c>
      <c r="D3120" s="136">
        <v>78.31</v>
      </c>
      <c r="E3120" s="136">
        <v>0</v>
      </c>
      <c r="F3120" s="136">
        <v>78.31</v>
      </c>
      <c r="G3120" s="137">
        <v>0</v>
      </c>
      <c r="H3120" s="142"/>
      <c r="I3120" s="142"/>
      <c r="J3120" s="142"/>
      <c r="K3120" s="142"/>
      <c r="L3120" s="143"/>
      <c r="M3120" s="143"/>
      <c r="N3120" s="143"/>
      <c r="Y3120" s="30">
        <f t="shared" si="48"/>
        <v>78.31</v>
      </c>
    </row>
    <row r="3121" spans="1:25" x14ac:dyDescent="0.2">
      <c r="A3121" s="134" t="s">
        <v>6255</v>
      </c>
      <c r="B3121" s="135" t="s">
        <v>6256</v>
      </c>
      <c r="C3121" s="136">
        <v>2221.09</v>
      </c>
      <c r="D3121" s="136">
        <v>42.2</v>
      </c>
      <c r="E3121" s="136">
        <v>0</v>
      </c>
      <c r="F3121" s="136">
        <v>42.2</v>
      </c>
      <c r="G3121" s="137">
        <v>0</v>
      </c>
      <c r="H3121" s="142"/>
      <c r="I3121" s="142"/>
      <c r="J3121" s="142"/>
      <c r="K3121" s="142"/>
      <c r="L3121" s="143"/>
      <c r="M3121" s="143"/>
      <c r="N3121" s="143"/>
      <c r="Y3121" s="30">
        <f t="shared" si="48"/>
        <v>42.2</v>
      </c>
    </row>
    <row r="3122" spans="1:25" x14ac:dyDescent="0.2">
      <c r="A3122" s="134" t="s">
        <v>6257</v>
      </c>
      <c r="B3122" s="135" t="s">
        <v>6258</v>
      </c>
      <c r="C3122" s="136">
        <v>19084.349999999999</v>
      </c>
      <c r="D3122" s="136">
        <v>362.6</v>
      </c>
      <c r="E3122" s="136">
        <v>0</v>
      </c>
      <c r="F3122" s="136">
        <v>362.6</v>
      </c>
      <c r="G3122" s="137">
        <v>0</v>
      </c>
      <c r="H3122" s="142"/>
      <c r="I3122" s="142"/>
      <c r="J3122" s="142"/>
      <c r="K3122" s="142"/>
      <c r="L3122" s="143"/>
      <c r="M3122" s="143"/>
      <c r="N3122" s="143"/>
      <c r="Y3122" s="30">
        <f t="shared" si="48"/>
        <v>362.6</v>
      </c>
    </row>
    <row r="3123" spans="1:25" x14ac:dyDescent="0.2">
      <c r="A3123" s="134" t="s">
        <v>6259</v>
      </c>
      <c r="B3123" s="135" t="s">
        <v>6260</v>
      </c>
      <c r="C3123" s="136">
        <v>24833.18</v>
      </c>
      <c r="D3123" s="136">
        <v>471.83</v>
      </c>
      <c r="E3123" s="136">
        <v>0</v>
      </c>
      <c r="F3123" s="136">
        <v>471.83</v>
      </c>
      <c r="G3123" s="137">
        <v>0</v>
      </c>
      <c r="H3123" s="142"/>
      <c r="I3123" s="142"/>
      <c r="J3123" s="142"/>
      <c r="K3123" s="142"/>
      <c r="L3123" s="143"/>
      <c r="M3123" s="143"/>
      <c r="N3123" s="143"/>
      <c r="Y3123" s="30">
        <f t="shared" si="48"/>
        <v>471.83</v>
      </c>
    </row>
    <row r="3124" spans="1:25" x14ac:dyDescent="0.2">
      <c r="A3124" s="134" t="s">
        <v>6261</v>
      </c>
      <c r="B3124" s="135" t="s">
        <v>6262</v>
      </c>
      <c r="C3124" s="136">
        <v>11473.42</v>
      </c>
      <c r="D3124" s="136">
        <v>218</v>
      </c>
      <c r="E3124" s="136">
        <v>0</v>
      </c>
      <c r="F3124" s="136">
        <v>218</v>
      </c>
      <c r="G3124" s="137">
        <v>0</v>
      </c>
      <c r="H3124" s="142"/>
      <c r="I3124" s="142"/>
      <c r="J3124" s="142"/>
      <c r="K3124" s="142"/>
      <c r="L3124" s="143"/>
      <c r="M3124" s="143"/>
      <c r="N3124" s="143"/>
      <c r="Y3124" s="30">
        <f t="shared" si="48"/>
        <v>218</v>
      </c>
    </row>
    <row r="3125" spans="1:25" x14ac:dyDescent="0.2">
      <c r="A3125" s="134" t="s">
        <v>6263</v>
      </c>
      <c r="B3125" s="135" t="s">
        <v>6264</v>
      </c>
      <c r="C3125" s="136">
        <v>33830.910000000003</v>
      </c>
      <c r="D3125" s="136">
        <v>642.79</v>
      </c>
      <c r="E3125" s="136">
        <v>0</v>
      </c>
      <c r="F3125" s="136">
        <v>642.79</v>
      </c>
      <c r="G3125" s="137">
        <v>0</v>
      </c>
      <c r="H3125" s="142"/>
      <c r="I3125" s="142"/>
      <c r="J3125" s="142"/>
      <c r="K3125" s="142"/>
      <c r="L3125" s="143"/>
      <c r="M3125" s="143"/>
      <c r="N3125" s="143"/>
      <c r="Y3125" s="30">
        <f t="shared" si="48"/>
        <v>642.79</v>
      </c>
    </row>
    <row r="3126" spans="1:25" x14ac:dyDescent="0.2">
      <c r="A3126" s="134" t="s">
        <v>6265</v>
      </c>
      <c r="B3126" s="135" t="s">
        <v>6266</v>
      </c>
      <c r="C3126" s="136">
        <v>14221.57</v>
      </c>
      <c r="D3126" s="136">
        <v>270.20999999999998</v>
      </c>
      <c r="E3126" s="136">
        <v>0</v>
      </c>
      <c r="F3126" s="136">
        <v>270.20999999999998</v>
      </c>
      <c r="G3126" s="137">
        <v>0</v>
      </c>
      <c r="H3126" s="142"/>
      <c r="I3126" s="142"/>
      <c r="J3126" s="142"/>
      <c r="K3126" s="142"/>
      <c r="L3126" s="143"/>
      <c r="M3126" s="143"/>
      <c r="N3126" s="143"/>
      <c r="Y3126" s="30">
        <f t="shared" si="48"/>
        <v>270.20999999999998</v>
      </c>
    </row>
    <row r="3127" spans="1:25" x14ac:dyDescent="0.2">
      <c r="A3127" s="134" t="s">
        <v>6267</v>
      </c>
      <c r="B3127" s="135" t="s">
        <v>6268</v>
      </c>
      <c r="C3127" s="136">
        <v>51695.33</v>
      </c>
      <c r="D3127" s="136">
        <v>982.21</v>
      </c>
      <c r="E3127" s="136">
        <v>0</v>
      </c>
      <c r="F3127" s="136">
        <v>982.21</v>
      </c>
      <c r="G3127" s="137">
        <v>0</v>
      </c>
      <c r="H3127" s="142"/>
      <c r="I3127" s="142"/>
      <c r="J3127" s="142"/>
      <c r="K3127" s="142"/>
      <c r="L3127" s="143"/>
      <c r="M3127" s="143"/>
      <c r="N3127" s="143"/>
      <c r="Y3127" s="30">
        <f t="shared" si="48"/>
        <v>982.21</v>
      </c>
    </row>
    <row r="3128" spans="1:25" x14ac:dyDescent="0.2">
      <c r="A3128" s="134" t="s">
        <v>6269</v>
      </c>
      <c r="B3128" s="135" t="s">
        <v>6270</v>
      </c>
      <c r="C3128" s="136">
        <v>162019.57999999999</v>
      </c>
      <c r="D3128" s="136">
        <v>3078.37</v>
      </c>
      <c r="E3128" s="136">
        <v>0</v>
      </c>
      <c r="F3128" s="136">
        <v>3078.37</v>
      </c>
      <c r="G3128" s="137">
        <v>0</v>
      </c>
      <c r="H3128" s="142"/>
      <c r="I3128" s="142"/>
      <c r="J3128" s="142"/>
      <c r="K3128" s="142"/>
      <c r="L3128" s="143"/>
      <c r="M3128" s="143"/>
      <c r="N3128" s="143"/>
      <c r="Y3128" s="30">
        <f t="shared" si="48"/>
        <v>3078.37</v>
      </c>
    </row>
    <row r="3129" spans="1:25" x14ac:dyDescent="0.2">
      <c r="A3129" s="134" t="s">
        <v>6271</v>
      </c>
      <c r="B3129" s="135" t="s">
        <v>6272</v>
      </c>
      <c r="C3129" s="136">
        <v>5001.03</v>
      </c>
      <c r="D3129" s="136">
        <v>95.02</v>
      </c>
      <c r="E3129" s="136">
        <v>0</v>
      </c>
      <c r="F3129" s="136">
        <v>95.02</v>
      </c>
      <c r="G3129" s="137">
        <v>0</v>
      </c>
      <c r="H3129" s="142"/>
      <c r="I3129" s="142"/>
      <c r="J3129" s="142"/>
      <c r="K3129" s="142"/>
      <c r="L3129" s="143"/>
      <c r="M3129" s="143"/>
      <c r="N3129" s="143"/>
      <c r="Y3129" s="30">
        <f t="shared" si="48"/>
        <v>95.02</v>
      </c>
    </row>
    <row r="3130" spans="1:25" x14ac:dyDescent="0.2">
      <c r="A3130" s="134" t="s">
        <v>6273</v>
      </c>
      <c r="B3130" s="135" t="s">
        <v>6274</v>
      </c>
      <c r="C3130" s="136">
        <v>11441.85</v>
      </c>
      <c r="D3130" s="136">
        <v>217.4</v>
      </c>
      <c r="E3130" s="136">
        <v>0</v>
      </c>
      <c r="F3130" s="136">
        <v>217.4</v>
      </c>
      <c r="G3130" s="137">
        <v>0</v>
      </c>
      <c r="H3130" s="142"/>
      <c r="I3130" s="142"/>
      <c r="J3130" s="142"/>
      <c r="K3130" s="142"/>
      <c r="L3130" s="143"/>
      <c r="M3130" s="143"/>
      <c r="N3130" s="143"/>
      <c r="Y3130" s="30">
        <f t="shared" si="48"/>
        <v>217.4</v>
      </c>
    </row>
    <row r="3131" spans="1:25" x14ac:dyDescent="0.2">
      <c r="A3131" s="134" t="s">
        <v>6275</v>
      </c>
      <c r="B3131" s="135" t="s">
        <v>6276</v>
      </c>
      <c r="C3131" s="136">
        <v>46511.98</v>
      </c>
      <c r="D3131" s="136">
        <v>883.73</v>
      </c>
      <c r="E3131" s="136">
        <v>0</v>
      </c>
      <c r="F3131" s="136">
        <v>883.73</v>
      </c>
      <c r="G3131" s="137">
        <v>0</v>
      </c>
      <c r="H3131" s="142"/>
      <c r="I3131" s="142"/>
      <c r="J3131" s="142"/>
      <c r="K3131" s="142"/>
      <c r="L3131" s="143"/>
      <c r="M3131" s="143"/>
      <c r="N3131" s="143"/>
      <c r="Y3131" s="30">
        <f t="shared" si="48"/>
        <v>883.73</v>
      </c>
    </row>
    <row r="3132" spans="1:25" x14ac:dyDescent="0.2">
      <c r="A3132" s="134" t="s">
        <v>6277</v>
      </c>
      <c r="B3132" s="135" t="s">
        <v>6278</v>
      </c>
      <c r="C3132" s="136">
        <v>2361.7800000000002</v>
      </c>
      <c r="D3132" s="136">
        <v>44.88</v>
      </c>
      <c r="E3132" s="136">
        <v>32.54</v>
      </c>
      <c r="F3132" s="136">
        <v>12.34</v>
      </c>
      <c r="G3132" s="137">
        <v>0</v>
      </c>
      <c r="H3132" s="142"/>
      <c r="I3132" s="142"/>
      <c r="J3132" s="142"/>
      <c r="K3132" s="142"/>
      <c r="L3132" s="143"/>
      <c r="M3132" s="143"/>
      <c r="N3132" s="143"/>
      <c r="Y3132" s="30">
        <f t="shared" si="48"/>
        <v>12.34</v>
      </c>
    </row>
    <row r="3133" spans="1:25" x14ac:dyDescent="0.2">
      <c r="A3133" s="134" t="s">
        <v>6279</v>
      </c>
      <c r="B3133" s="135" t="s">
        <v>6280</v>
      </c>
      <c r="C3133" s="136">
        <v>48137.41</v>
      </c>
      <c r="D3133" s="136">
        <v>914.61</v>
      </c>
      <c r="E3133" s="136">
        <v>0</v>
      </c>
      <c r="F3133" s="136">
        <v>914.61</v>
      </c>
      <c r="G3133" s="137">
        <v>0</v>
      </c>
      <c r="H3133" s="142"/>
      <c r="I3133" s="142"/>
      <c r="J3133" s="142"/>
      <c r="K3133" s="142"/>
      <c r="L3133" s="143"/>
      <c r="M3133" s="143"/>
      <c r="N3133" s="143"/>
      <c r="Y3133" s="30">
        <f t="shared" si="48"/>
        <v>914.61</v>
      </c>
    </row>
    <row r="3134" spans="1:25" x14ac:dyDescent="0.2">
      <c r="A3134" s="134" t="s">
        <v>6281</v>
      </c>
      <c r="B3134" s="135" t="s">
        <v>6282</v>
      </c>
      <c r="C3134" s="136">
        <v>2902997.66</v>
      </c>
      <c r="D3134" s="136">
        <v>55156.959999999999</v>
      </c>
      <c r="E3134" s="136">
        <v>0</v>
      </c>
      <c r="F3134" s="136">
        <v>55156.959999999999</v>
      </c>
      <c r="G3134" s="137">
        <v>0</v>
      </c>
      <c r="H3134" s="142"/>
      <c r="I3134" s="142"/>
      <c r="J3134" s="142"/>
      <c r="K3134" s="142"/>
      <c r="L3134" s="143"/>
      <c r="M3134" s="143"/>
      <c r="N3134" s="143"/>
      <c r="Y3134" s="30">
        <f t="shared" si="48"/>
        <v>55156.959999999999</v>
      </c>
    </row>
    <row r="3135" spans="1:25" x14ac:dyDescent="0.2">
      <c r="A3135" s="134" t="s">
        <v>6283</v>
      </c>
      <c r="B3135" s="135" t="s">
        <v>6284</v>
      </c>
      <c r="C3135" s="136">
        <v>334794.43</v>
      </c>
      <c r="D3135" s="136">
        <v>6361.1</v>
      </c>
      <c r="E3135" s="136">
        <v>0</v>
      </c>
      <c r="F3135" s="136">
        <v>6361.1</v>
      </c>
      <c r="G3135" s="137">
        <v>0</v>
      </c>
      <c r="H3135" s="142"/>
      <c r="I3135" s="142"/>
      <c r="J3135" s="142"/>
      <c r="K3135" s="142"/>
      <c r="L3135" s="143"/>
      <c r="M3135" s="143"/>
      <c r="N3135" s="143"/>
      <c r="Y3135" s="30">
        <f t="shared" si="48"/>
        <v>6361.1</v>
      </c>
    </row>
    <row r="3136" spans="1:25" x14ac:dyDescent="0.2">
      <c r="A3136" s="134" t="s">
        <v>6285</v>
      </c>
      <c r="B3136" s="135" t="s">
        <v>6286</v>
      </c>
      <c r="C3136" s="136">
        <v>69335.5</v>
      </c>
      <c r="D3136" s="136">
        <v>1317.38</v>
      </c>
      <c r="E3136" s="136">
        <v>0</v>
      </c>
      <c r="F3136" s="136">
        <v>1317.38</v>
      </c>
      <c r="G3136" s="137">
        <v>0</v>
      </c>
      <c r="H3136" s="142"/>
      <c r="I3136" s="142"/>
      <c r="J3136" s="142"/>
      <c r="K3136" s="142"/>
      <c r="L3136" s="143"/>
      <c r="M3136" s="143"/>
      <c r="N3136" s="143"/>
      <c r="Y3136" s="30">
        <f t="shared" si="48"/>
        <v>1317.38</v>
      </c>
    </row>
    <row r="3137" spans="1:25" x14ac:dyDescent="0.2">
      <c r="A3137" s="134" t="s">
        <v>6287</v>
      </c>
      <c r="B3137" s="135" t="s">
        <v>6288</v>
      </c>
      <c r="C3137" s="136">
        <v>404339.53</v>
      </c>
      <c r="D3137" s="136">
        <v>7682.45</v>
      </c>
      <c r="E3137" s="136">
        <v>0</v>
      </c>
      <c r="F3137" s="136">
        <v>7682.45</v>
      </c>
      <c r="G3137" s="137">
        <v>0</v>
      </c>
      <c r="H3137" s="142"/>
      <c r="I3137" s="142"/>
      <c r="J3137" s="142"/>
      <c r="K3137" s="142"/>
      <c r="L3137" s="143"/>
      <c r="M3137" s="143"/>
      <c r="N3137" s="143"/>
      <c r="Y3137" s="30">
        <f t="shared" si="48"/>
        <v>7682.45</v>
      </c>
    </row>
    <row r="3138" spans="1:25" x14ac:dyDescent="0.2">
      <c r="A3138" s="134" t="s">
        <v>6289</v>
      </c>
      <c r="B3138" s="135" t="s">
        <v>6290</v>
      </c>
      <c r="C3138" s="136">
        <v>6671.31</v>
      </c>
      <c r="D3138" s="136">
        <v>126.76</v>
      </c>
      <c r="E3138" s="136">
        <v>0</v>
      </c>
      <c r="F3138" s="136">
        <v>126.76</v>
      </c>
      <c r="G3138" s="137">
        <v>0</v>
      </c>
      <c r="H3138" s="142"/>
      <c r="I3138" s="142"/>
      <c r="J3138" s="142"/>
      <c r="K3138" s="142"/>
      <c r="L3138" s="143"/>
      <c r="M3138" s="143"/>
      <c r="N3138" s="143"/>
      <c r="Y3138" s="30">
        <f t="shared" si="48"/>
        <v>126.76</v>
      </c>
    </row>
    <row r="3139" spans="1:25" x14ac:dyDescent="0.2">
      <c r="A3139" s="134" t="s">
        <v>6291</v>
      </c>
      <c r="B3139" s="135" t="s">
        <v>6292</v>
      </c>
      <c r="C3139" s="136">
        <v>22947.87</v>
      </c>
      <c r="D3139" s="136">
        <v>436.01</v>
      </c>
      <c r="E3139" s="136">
        <v>0</v>
      </c>
      <c r="F3139" s="136">
        <v>436.01</v>
      </c>
      <c r="G3139" s="137">
        <v>0</v>
      </c>
      <c r="H3139" s="142"/>
      <c r="I3139" s="142"/>
      <c r="J3139" s="142"/>
      <c r="K3139" s="142"/>
      <c r="L3139" s="143"/>
      <c r="M3139" s="143"/>
      <c r="N3139" s="143"/>
      <c r="Y3139" s="30">
        <f t="shared" si="48"/>
        <v>436.01</v>
      </c>
    </row>
    <row r="3140" spans="1:25" x14ac:dyDescent="0.2">
      <c r="A3140" s="134" t="s">
        <v>6293</v>
      </c>
      <c r="B3140" s="135" t="s">
        <v>6294</v>
      </c>
      <c r="C3140" s="136">
        <v>13021.65</v>
      </c>
      <c r="D3140" s="136">
        <v>247.41</v>
      </c>
      <c r="E3140" s="136">
        <v>0</v>
      </c>
      <c r="F3140" s="136">
        <v>247.41</v>
      </c>
      <c r="G3140" s="137">
        <v>0</v>
      </c>
      <c r="H3140" s="142"/>
      <c r="I3140" s="142"/>
      <c r="J3140" s="142"/>
      <c r="K3140" s="142"/>
      <c r="L3140" s="143"/>
      <c r="M3140" s="143"/>
      <c r="N3140" s="143"/>
      <c r="Y3140" s="30">
        <f t="shared" si="48"/>
        <v>247.41</v>
      </c>
    </row>
    <row r="3141" spans="1:25" x14ac:dyDescent="0.2">
      <c r="A3141" s="134" t="s">
        <v>6295</v>
      </c>
      <c r="B3141" s="135" t="s">
        <v>6296</v>
      </c>
      <c r="C3141" s="136">
        <v>4165.01</v>
      </c>
      <c r="D3141" s="136">
        <v>79.14</v>
      </c>
      <c r="E3141" s="136">
        <v>0</v>
      </c>
      <c r="F3141" s="136">
        <v>79.14</v>
      </c>
      <c r="G3141" s="137">
        <v>0</v>
      </c>
      <c r="H3141" s="142"/>
      <c r="I3141" s="142"/>
      <c r="J3141" s="142"/>
      <c r="K3141" s="142"/>
      <c r="L3141" s="143"/>
      <c r="M3141" s="143"/>
      <c r="N3141" s="143"/>
      <c r="Y3141" s="30">
        <f t="shared" si="48"/>
        <v>79.14</v>
      </c>
    </row>
    <row r="3142" spans="1:25" x14ac:dyDescent="0.2">
      <c r="A3142" s="134" t="s">
        <v>6297</v>
      </c>
      <c r="B3142" s="135" t="s">
        <v>6298</v>
      </c>
      <c r="C3142" s="136">
        <v>81241.990000000005</v>
      </c>
      <c r="D3142" s="136">
        <v>1543.6</v>
      </c>
      <c r="E3142" s="136">
        <v>0</v>
      </c>
      <c r="F3142" s="136">
        <v>1543.6</v>
      </c>
      <c r="G3142" s="137">
        <v>0</v>
      </c>
      <c r="H3142" s="142"/>
      <c r="I3142" s="142"/>
      <c r="J3142" s="142"/>
      <c r="K3142" s="142"/>
      <c r="L3142" s="143"/>
      <c r="M3142" s="143"/>
      <c r="N3142" s="143"/>
      <c r="Y3142" s="30">
        <f t="shared" si="48"/>
        <v>1543.6</v>
      </c>
    </row>
    <row r="3143" spans="1:25" x14ac:dyDescent="0.2">
      <c r="A3143" s="134" t="s">
        <v>6299</v>
      </c>
      <c r="B3143" s="135" t="s">
        <v>6300</v>
      </c>
      <c r="C3143" s="136">
        <v>411737.68</v>
      </c>
      <c r="D3143" s="136">
        <v>7823.02</v>
      </c>
      <c r="E3143" s="136">
        <v>0</v>
      </c>
      <c r="F3143" s="136">
        <v>7823.02</v>
      </c>
      <c r="G3143" s="137">
        <v>0</v>
      </c>
      <c r="H3143" s="142"/>
      <c r="I3143" s="142"/>
      <c r="J3143" s="142"/>
      <c r="K3143" s="142"/>
      <c r="L3143" s="143"/>
      <c r="M3143" s="143"/>
      <c r="N3143" s="143"/>
      <c r="Y3143" s="30">
        <f t="shared" si="48"/>
        <v>7823.02</v>
      </c>
    </row>
    <row r="3144" spans="1:25" x14ac:dyDescent="0.2">
      <c r="A3144" s="134" t="s">
        <v>6301</v>
      </c>
      <c r="B3144" s="135" t="s">
        <v>6302</v>
      </c>
      <c r="C3144" s="136">
        <v>4985.91</v>
      </c>
      <c r="D3144" s="136">
        <v>94.73</v>
      </c>
      <c r="E3144" s="136">
        <v>0</v>
      </c>
      <c r="F3144" s="136">
        <v>94.73</v>
      </c>
      <c r="G3144" s="137">
        <v>0</v>
      </c>
      <c r="H3144" s="142"/>
      <c r="I3144" s="142"/>
      <c r="J3144" s="142"/>
      <c r="K3144" s="142"/>
      <c r="L3144" s="143"/>
      <c r="M3144" s="143"/>
      <c r="N3144" s="143"/>
      <c r="Y3144" s="30">
        <f t="shared" si="48"/>
        <v>94.73</v>
      </c>
    </row>
    <row r="3145" spans="1:25" x14ac:dyDescent="0.2">
      <c r="A3145" s="134" t="s">
        <v>6303</v>
      </c>
      <c r="B3145" s="135" t="s">
        <v>6304</v>
      </c>
      <c r="C3145" s="136">
        <v>35620.120000000003</v>
      </c>
      <c r="D3145" s="136">
        <v>676.78</v>
      </c>
      <c r="E3145" s="136">
        <v>0</v>
      </c>
      <c r="F3145" s="136">
        <v>676.78</v>
      </c>
      <c r="G3145" s="137">
        <v>0</v>
      </c>
      <c r="H3145" s="142"/>
      <c r="I3145" s="142"/>
      <c r="J3145" s="142"/>
      <c r="K3145" s="142"/>
      <c r="L3145" s="143"/>
      <c r="M3145" s="143"/>
      <c r="N3145" s="143"/>
      <c r="Y3145" s="30">
        <f t="shared" si="48"/>
        <v>676.78</v>
      </c>
    </row>
    <row r="3146" spans="1:25" x14ac:dyDescent="0.2">
      <c r="A3146" s="134" t="s">
        <v>6305</v>
      </c>
      <c r="B3146" s="135" t="s">
        <v>6306</v>
      </c>
      <c r="C3146" s="136">
        <v>43824.800000000003</v>
      </c>
      <c r="D3146" s="136">
        <v>832.67</v>
      </c>
      <c r="E3146" s="136">
        <v>0</v>
      </c>
      <c r="F3146" s="136">
        <v>832.67</v>
      </c>
      <c r="G3146" s="137">
        <v>0</v>
      </c>
      <c r="H3146" s="142"/>
      <c r="I3146" s="142"/>
      <c r="J3146" s="142"/>
      <c r="K3146" s="142"/>
      <c r="L3146" s="143"/>
      <c r="M3146" s="143"/>
      <c r="N3146" s="143"/>
      <c r="Y3146" s="30">
        <f t="shared" si="48"/>
        <v>832.67</v>
      </c>
    </row>
    <row r="3147" spans="1:25" x14ac:dyDescent="0.2">
      <c r="A3147" s="134" t="s">
        <v>6307</v>
      </c>
      <c r="B3147" s="135" t="s">
        <v>6308</v>
      </c>
      <c r="C3147" s="136">
        <v>132036.4</v>
      </c>
      <c r="D3147" s="136">
        <v>2508.69</v>
      </c>
      <c r="E3147" s="136">
        <v>0</v>
      </c>
      <c r="F3147" s="136">
        <v>2508.69</v>
      </c>
      <c r="G3147" s="137">
        <v>0</v>
      </c>
      <c r="H3147" s="142"/>
      <c r="I3147" s="142"/>
      <c r="J3147" s="142"/>
      <c r="K3147" s="142"/>
      <c r="L3147" s="143"/>
      <c r="M3147" s="143"/>
      <c r="N3147" s="143"/>
      <c r="Y3147" s="30">
        <f t="shared" si="48"/>
        <v>2508.69</v>
      </c>
    </row>
    <row r="3148" spans="1:25" x14ac:dyDescent="0.2">
      <c r="A3148" s="134" t="s">
        <v>6309</v>
      </c>
      <c r="B3148" s="135" t="s">
        <v>6310</v>
      </c>
      <c r="C3148" s="136">
        <v>181541.72</v>
      </c>
      <c r="D3148" s="136">
        <v>3449.29</v>
      </c>
      <c r="E3148" s="136">
        <v>0</v>
      </c>
      <c r="F3148" s="136">
        <v>3449.29</v>
      </c>
      <c r="G3148" s="137">
        <v>0</v>
      </c>
      <c r="H3148" s="142"/>
      <c r="I3148" s="142"/>
      <c r="J3148" s="142"/>
      <c r="K3148" s="142"/>
      <c r="L3148" s="143"/>
      <c r="M3148" s="143"/>
      <c r="N3148" s="143"/>
      <c r="Y3148" s="30">
        <f t="shared" si="48"/>
        <v>3449.29</v>
      </c>
    </row>
    <row r="3149" spans="1:25" x14ac:dyDescent="0.2">
      <c r="A3149" s="134" t="s">
        <v>6311</v>
      </c>
      <c r="B3149" s="135" t="s">
        <v>6312</v>
      </c>
      <c r="C3149" s="136">
        <v>38210.18</v>
      </c>
      <c r="D3149" s="136">
        <v>725.99</v>
      </c>
      <c r="E3149" s="136">
        <v>0</v>
      </c>
      <c r="F3149" s="136">
        <v>725.99</v>
      </c>
      <c r="G3149" s="137">
        <v>0</v>
      </c>
      <c r="H3149" s="142"/>
      <c r="I3149" s="142"/>
      <c r="J3149" s="142"/>
      <c r="K3149" s="142"/>
      <c r="L3149" s="143"/>
      <c r="M3149" s="143"/>
      <c r="N3149" s="143"/>
      <c r="Y3149" s="30">
        <f t="shared" si="48"/>
        <v>725.99</v>
      </c>
    </row>
    <row r="3150" spans="1:25" x14ac:dyDescent="0.2">
      <c r="A3150" s="134" t="s">
        <v>6313</v>
      </c>
      <c r="B3150" s="135" t="s">
        <v>6314</v>
      </c>
      <c r="C3150" s="136">
        <v>14243.84</v>
      </c>
      <c r="D3150" s="136">
        <v>270.63</v>
      </c>
      <c r="E3150" s="136">
        <v>0</v>
      </c>
      <c r="F3150" s="136">
        <v>270.63</v>
      </c>
      <c r="G3150" s="137">
        <v>0</v>
      </c>
      <c r="H3150" s="142"/>
      <c r="I3150" s="142"/>
      <c r="J3150" s="142"/>
      <c r="K3150" s="142"/>
      <c r="L3150" s="143"/>
      <c r="M3150" s="143"/>
      <c r="N3150" s="143"/>
      <c r="Y3150" s="30">
        <f t="shared" si="48"/>
        <v>270.63</v>
      </c>
    </row>
    <row r="3151" spans="1:25" x14ac:dyDescent="0.2">
      <c r="A3151" s="134" t="s">
        <v>6315</v>
      </c>
      <c r="B3151" s="135" t="s">
        <v>6316</v>
      </c>
      <c r="C3151" s="136">
        <v>27359.87</v>
      </c>
      <c r="D3151" s="136">
        <v>519.84</v>
      </c>
      <c r="E3151" s="136">
        <v>0</v>
      </c>
      <c r="F3151" s="136">
        <v>519.84</v>
      </c>
      <c r="G3151" s="137">
        <v>0</v>
      </c>
      <c r="H3151" s="142"/>
      <c r="I3151" s="142"/>
      <c r="J3151" s="142"/>
      <c r="K3151" s="142"/>
      <c r="L3151" s="143"/>
      <c r="M3151" s="143"/>
      <c r="N3151" s="143"/>
      <c r="Y3151" s="30">
        <f t="shared" ref="Y3151:Y3214" si="49">W3151+R3151+M3151+F3151</f>
        <v>519.84</v>
      </c>
    </row>
    <row r="3152" spans="1:25" x14ac:dyDescent="0.2">
      <c r="A3152" s="134" t="s">
        <v>6317</v>
      </c>
      <c r="B3152" s="135" t="s">
        <v>6318</v>
      </c>
      <c r="C3152" s="136">
        <v>4575.57</v>
      </c>
      <c r="D3152" s="136">
        <v>86.94</v>
      </c>
      <c r="E3152" s="136">
        <v>0</v>
      </c>
      <c r="F3152" s="136">
        <v>86.94</v>
      </c>
      <c r="G3152" s="137">
        <v>0</v>
      </c>
      <c r="H3152" s="142"/>
      <c r="I3152" s="142"/>
      <c r="J3152" s="142"/>
      <c r="K3152" s="142"/>
      <c r="L3152" s="143"/>
      <c r="M3152" s="143"/>
      <c r="N3152" s="143"/>
      <c r="Y3152" s="30">
        <f t="shared" si="49"/>
        <v>86.94</v>
      </c>
    </row>
    <row r="3153" spans="1:25" x14ac:dyDescent="0.2">
      <c r="A3153" s="134" t="s">
        <v>6319</v>
      </c>
      <c r="B3153" s="135" t="s">
        <v>6320</v>
      </c>
      <c r="C3153" s="136">
        <v>318128.15999999997</v>
      </c>
      <c r="D3153" s="136">
        <v>6044.44</v>
      </c>
      <c r="E3153" s="136">
        <v>0</v>
      </c>
      <c r="F3153" s="136">
        <v>6044.44</v>
      </c>
      <c r="G3153" s="137">
        <v>0</v>
      </c>
      <c r="H3153" s="142"/>
      <c r="I3153" s="142"/>
      <c r="J3153" s="142"/>
      <c r="K3153" s="142"/>
      <c r="L3153" s="143"/>
      <c r="M3153" s="143"/>
      <c r="N3153" s="143"/>
      <c r="Y3153" s="30">
        <f t="shared" si="49"/>
        <v>6044.44</v>
      </c>
    </row>
    <row r="3154" spans="1:25" x14ac:dyDescent="0.2">
      <c r="A3154" s="134" t="s">
        <v>6321</v>
      </c>
      <c r="B3154" s="135" t="s">
        <v>6322</v>
      </c>
      <c r="C3154" s="136">
        <v>31788.58</v>
      </c>
      <c r="D3154" s="136">
        <v>603.98</v>
      </c>
      <c r="E3154" s="136">
        <v>0</v>
      </c>
      <c r="F3154" s="136">
        <v>603.98</v>
      </c>
      <c r="G3154" s="137">
        <v>0</v>
      </c>
      <c r="H3154" s="142"/>
      <c r="I3154" s="142"/>
      <c r="J3154" s="142"/>
      <c r="K3154" s="142"/>
      <c r="L3154" s="143"/>
      <c r="M3154" s="143"/>
      <c r="N3154" s="143"/>
      <c r="Y3154" s="30">
        <f t="shared" si="49"/>
        <v>603.98</v>
      </c>
    </row>
    <row r="3155" spans="1:25" x14ac:dyDescent="0.2">
      <c r="A3155" s="134" t="s">
        <v>6323</v>
      </c>
      <c r="B3155" s="135" t="s">
        <v>6324</v>
      </c>
      <c r="C3155" s="136">
        <v>15048.83</v>
      </c>
      <c r="D3155" s="136">
        <v>285.93</v>
      </c>
      <c r="E3155" s="136">
        <v>0</v>
      </c>
      <c r="F3155" s="136">
        <v>285.93</v>
      </c>
      <c r="G3155" s="137">
        <v>0</v>
      </c>
      <c r="H3155" s="142"/>
      <c r="I3155" s="142"/>
      <c r="J3155" s="142"/>
      <c r="K3155" s="142"/>
      <c r="L3155" s="143"/>
      <c r="M3155" s="143"/>
      <c r="N3155" s="143"/>
      <c r="Y3155" s="30">
        <f t="shared" si="49"/>
        <v>285.93</v>
      </c>
    </row>
    <row r="3156" spans="1:25" x14ac:dyDescent="0.2">
      <c r="A3156" s="134" t="s">
        <v>6325</v>
      </c>
      <c r="B3156" s="135" t="s">
        <v>6326</v>
      </c>
      <c r="C3156" s="136">
        <v>48725.17</v>
      </c>
      <c r="D3156" s="136">
        <v>925.78</v>
      </c>
      <c r="E3156" s="136">
        <v>0</v>
      </c>
      <c r="F3156" s="136">
        <v>925.78</v>
      </c>
      <c r="G3156" s="137">
        <v>0</v>
      </c>
      <c r="H3156" s="142"/>
      <c r="I3156" s="142"/>
      <c r="J3156" s="142"/>
      <c r="K3156" s="142"/>
      <c r="L3156" s="143"/>
      <c r="M3156" s="143"/>
      <c r="N3156" s="143"/>
      <c r="Y3156" s="30">
        <f t="shared" si="49"/>
        <v>925.78</v>
      </c>
    </row>
    <row r="3157" spans="1:25" x14ac:dyDescent="0.2">
      <c r="A3157" s="134" t="s">
        <v>6327</v>
      </c>
      <c r="B3157" s="135" t="s">
        <v>6328</v>
      </c>
      <c r="C3157" s="136">
        <v>59440.67</v>
      </c>
      <c r="D3157" s="136">
        <v>1129.3699999999999</v>
      </c>
      <c r="E3157" s="136">
        <v>0</v>
      </c>
      <c r="F3157" s="136">
        <v>1129.3699999999999</v>
      </c>
      <c r="G3157" s="137">
        <v>0</v>
      </c>
      <c r="H3157" s="142"/>
      <c r="I3157" s="142"/>
      <c r="J3157" s="142"/>
      <c r="K3157" s="142"/>
      <c r="L3157" s="143"/>
      <c r="M3157" s="143"/>
      <c r="N3157" s="143"/>
      <c r="Y3157" s="30">
        <f t="shared" si="49"/>
        <v>1129.3699999999999</v>
      </c>
    </row>
    <row r="3158" spans="1:25" x14ac:dyDescent="0.2">
      <c r="A3158" s="134" t="s">
        <v>6329</v>
      </c>
      <c r="B3158" s="135" t="s">
        <v>6330</v>
      </c>
      <c r="C3158" s="136">
        <v>9791.7199999999993</v>
      </c>
      <c r="D3158" s="136">
        <v>186.04</v>
      </c>
      <c r="E3158" s="136">
        <v>0</v>
      </c>
      <c r="F3158" s="136">
        <v>186.04</v>
      </c>
      <c r="G3158" s="137">
        <v>0</v>
      </c>
      <c r="H3158" s="142"/>
      <c r="I3158" s="142"/>
      <c r="J3158" s="142"/>
      <c r="K3158" s="142"/>
      <c r="L3158" s="143"/>
      <c r="M3158" s="143"/>
      <c r="N3158" s="143"/>
      <c r="Y3158" s="30">
        <f t="shared" si="49"/>
        <v>186.04</v>
      </c>
    </row>
    <row r="3159" spans="1:25" x14ac:dyDescent="0.2">
      <c r="A3159" s="134" t="s">
        <v>6331</v>
      </c>
      <c r="B3159" s="135" t="s">
        <v>6332</v>
      </c>
      <c r="C3159" s="136">
        <v>15109.24</v>
      </c>
      <c r="D3159" s="136">
        <v>287.08</v>
      </c>
      <c r="E3159" s="136">
        <v>0</v>
      </c>
      <c r="F3159" s="136">
        <v>287.08</v>
      </c>
      <c r="G3159" s="137">
        <v>0</v>
      </c>
      <c r="H3159" s="142"/>
      <c r="I3159" s="142"/>
      <c r="J3159" s="142"/>
      <c r="K3159" s="142"/>
      <c r="L3159" s="143"/>
      <c r="M3159" s="143"/>
      <c r="N3159" s="143"/>
      <c r="Y3159" s="30">
        <f t="shared" si="49"/>
        <v>287.08</v>
      </c>
    </row>
    <row r="3160" spans="1:25" x14ac:dyDescent="0.2">
      <c r="A3160" s="134" t="s">
        <v>6333</v>
      </c>
      <c r="B3160" s="135" t="s">
        <v>6334</v>
      </c>
      <c r="C3160" s="136">
        <v>10047.15</v>
      </c>
      <c r="D3160" s="136">
        <v>190.9</v>
      </c>
      <c r="E3160" s="136">
        <v>0</v>
      </c>
      <c r="F3160" s="136">
        <v>190.9</v>
      </c>
      <c r="G3160" s="137">
        <v>0</v>
      </c>
      <c r="H3160" s="142"/>
      <c r="I3160" s="142"/>
      <c r="J3160" s="142"/>
      <c r="K3160" s="142"/>
      <c r="L3160" s="143"/>
      <c r="M3160" s="143"/>
      <c r="N3160" s="143"/>
      <c r="Y3160" s="30">
        <f t="shared" si="49"/>
        <v>190.9</v>
      </c>
    </row>
    <row r="3161" spans="1:25" x14ac:dyDescent="0.2">
      <c r="A3161" s="134" t="s">
        <v>6335</v>
      </c>
      <c r="B3161" s="135" t="s">
        <v>6336</v>
      </c>
      <c r="C3161" s="136">
        <v>9701.42</v>
      </c>
      <c r="D3161" s="136">
        <v>184.33</v>
      </c>
      <c r="E3161" s="136">
        <v>0</v>
      </c>
      <c r="F3161" s="136">
        <v>184.33</v>
      </c>
      <c r="G3161" s="137">
        <v>0</v>
      </c>
      <c r="H3161" s="142"/>
      <c r="I3161" s="142"/>
      <c r="J3161" s="142"/>
      <c r="K3161" s="142"/>
      <c r="L3161" s="143"/>
      <c r="M3161" s="143"/>
      <c r="N3161" s="143"/>
      <c r="Y3161" s="30">
        <f t="shared" si="49"/>
        <v>184.33</v>
      </c>
    </row>
    <row r="3162" spans="1:25" x14ac:dyDescent="0.2">
      <c r="A3162" s="134" t="s">
        <v>6337</v>
      </c>
      <c r="B3162" s="135" t="s">
        <v>6338</v>
      </c>
      <c r="C3162" s="136">
        <v>66498.87</v>
      </c>
      <c r="D3162" s="136">
        <v>1263.48</v>
      </c>
      <c r="E3162" s="136">
        <v>0</v>
      </c>
      <c r="F3162" s="136">
        <v>1263.48</v>
      </c>
      <c r="G3162" s="137">
        <v>0</v>
      </c>
      <c r="H3162" s="142"/>
      <c r="I3162" s="142"/>
      <c r="J3162" s="142"/>
      <c r="K3162" s="142"/>
      <c r="L3162" s="143"/>
      <c r="M3162" s="143"/>
      <c r="N3162" s="143"/>
      <c r="Y3162" s="30">
        <f t="shared" si="49"/>
        <v>1263.48</v>
      </c>
    </row>
    <row r="3163" spans="1:25" x14ac:dyDescent="0.2">
      <c r="A3163" s="134" t="s">
        <v>6339</v>
      </c>
      <c r="B3163" s="135" t="s">
        <v>6340</v>
      </c>
      <c r="C3163" s="136">
        <v>101908.56</v>
      </c>
      <c r="D3163" s="136">
        <v>1936.26</v>
      </c>
      <c r="E3163" s="136">
        <v>0</v>
      </c>
      <c r="F3163" s="136">
        <v>1936.26</v>
      </c>
      <c r="G3163" s="137">
        <v>0</v>
      </c>
      <c r="H3163" s="142"/>
      <c r="I3163" s="142"/>
      <c r="J3163" s="142"/>
      <c r="K3163" s="142"/>
      <c r="L3163" s="143"/>
      <c r="M3163" s="143"/>
      <c r="N3163" s="143"/>
      <c r="Y3163" s="30">
        <f t="shared" si="49"/>
        <v>1936.26</v>
      </c>
    </row>
    <row r="3164" spans="1:25" x14ac:dyDescent="0.2">
      <c r="A3164" s="134" t="s">
        <v>6341</v>
      </c>
      <c r="B3164" s="135" t="s">
        <v>6342</v>
      </c>
      <c r="C3164" s="136">
        <v>1079.3900000000001</v>
      </c>
      <c r="D3164" s="136">
        <v>20.51</v>
      </c>
      <c r="E3164" s="136">
        <v>20.51</v>
      </c>
      <c r="F3164" s="136">
        <v>0</v>
      </c>
      <c r="G3164" s="137">
        <v>35.07</v>
      </c>
      <c r="H3164" s="142"/>
      <c r="I3164" s="142"/>
      <c r="J3164" s="142"/>
      <c r="K3164" s="142"/>
      <c r="L3164" s="143"/>
      <c r="M3164" s="143"/>
      <c r="N3164" s="143"/>
      <c r="Y3164" s="30">
        <f t="shared" si="49"/>
        <v>0</v>
      </c>
    </row>
    <row r="3165" spans="1:25" x14ac:dyDescent="0.2">
      <c r="A3165" s="134" t="s">
        <v>6343</v>
      </c>
      <c r="B3165" s="135" t="s">
        <v>6344</v>
      </c>
      <c r="C3165" s="136">
        <v>203073.6</v>
      </c>
      <c r="D3165" s="136">
        <v>3858.4</v>
      </c>
      <c r="E3165" s="136">
        <v>0</v>
      </c>
      <c r="F3165" s="136">
        <v>3858.4</v>
      </c>
      <c r="G3165" s="137">
        <v>0</v>
      </c>
      <c r="H3165" s="142"/>
      <c r="I3165" s="142"/>
      <c r="J3165" s="142"/>
      <c r="K3165" s="142"/>
      <c r="L3165" s="143"/>
      <c r="M3165" s="143"/>
      <c r="N3165" s="143"/>
      <c r="Y3165" s="30">
        <f t="shared" si="49"/>
        <v>3858.4</v>
      </c>
    </row>
    <row r="3166" spans="1:25" x14ac:dyDescent="0.2">
      <c r="A3166" s="134" t="s">
        <v>6345</v>
      </c>
      <c r="B3166" s="135" t="s">
        <v>6346</v>
      </c>
      <c r="C3166" s="136">
        <v>33211.769999999997</v>
      </c>
      <c r="D3166" s="136">
        <v>631.02</v>
      </c>
      <c r="E3166" s="136">
        <v>0</v>
      </c>
      <c r="F3166" s="136">
        <v>631.02</v>
      </c>
      <c r="G3166" s="137">
        <v>0</v>
      </c>
      <c r="H3166" s="142"/>
      <c r="I3166" s="142"/>
      <c r="J3166" s="142"/>
      <c r="K3166" s="142"/>
      <c r="L3166" s="143"/>
      <c r="M3166" s="143"/>
      <c r="N3166" s="143"/>
      <c r="Y3166" s="30">
        <f t="shared" si="49"/>
        <v>631.02</v>
      </c>
    </row>
    <row r="3167" spans="1:25" x14ac:dyDescent="0.2">
      <c r="A3167" s="134" t="s">
        <v>6347</v>
      </c>
      <c r="B3167" s="135" t="s">
        <v>6348</v>
      </c>
      <c r="C3167" s="136">
        <v>18886.439999999999</v>
      </c>
      <c r="D3167" s="136">
        <v>358.84</v>
      </c>
      <c r="E3167" s="136">
        <v>0</v>
      </c>
      <c r="F3167" s="136">
        <v>358.84</v>
      </c>
      <c r="G3167" s="137">
        <v>0</v>
      </c>
      <c r="H3167" s="142"/>
      <c r="I3167" s="142"/>
      <c r="J3167" s="142"/>
      <c r="K3167" s="142"/>
      <c r="L3167" s="143"/>
      <c r="M3167" s="143"/>
      <c r="N3167" s="143"/>
      <c r="Y3167" s="30">
        <f t="shared" si="49"/>
        <v>358.84</v>
      </c>
    </row>
    <row r="3168" spans="1:25" x14ac:dyDescent="0.2">
      <c r="A3168" s="134" t="s">
        <v>6349</v>
      </c>
      <c r="B3168" s="135" t="s">
        <v>6350</v>
      </c>
      <c r="C3168" s="136">
        <v>11143.83</v>
      </c>
      <c r="D3168" s="136">
        <v>211.73</v>
      </c>
      <c r="E3168" s="136">
        <v>0</v>
      </c>
      <c r="F3168" s="136">
        <v>211.73</v>
      </c>
      <c r="G3168" s="137">
        <v>0</v>
      </c>
      <c r="H3168" s="142"/>
      <c r="I3168" s="142"/>
      <c r="J3168" s="142"/>
      <c r="K3168" s="142"/>
      <c r="L3168" s="143"/>
      <c r="M3168" s="143"/>
      <c r="N3168" s="143"/>
      <c r="Y3168" s="30">
        <f t="shared" si="49"/>
        <v>211.73</v>
      </c>
    </row>
    <row r="3169" spans="1:25" x14ac:dyDescent="0.2">
      <c r="A3169" s="134" t="s">
        <v>6351</v>
      </c>
      <c r="B3169" s="135" t="s">
        <v>6352</v>
      </c>
      <c r="C3169" s="136">
        <v>36746.550000000003</v>
      </c>
      <c r="D3169" s="136">
        <v>698.19</v>
      </c>
      <c r="E3169" s="136">
        <v>0</v>
      </c>
      <c r="F3169" s="136">
        <v>698.19</v>
      </c>
      <c r="G3169" s="137">
        <v>0</v>
      </c>
      <c r="H3169" s="142"/>
      <c r="I3169" s="142"/>
      <c r="J3169" s="142"/>
      <c r="K3169" s="142"/>
      <c r="L3169" s="143"/>
      <c r="M3169" s="143"/>
      <c r="N3169" s="143"/>
      <c r="Y3169" s="30">
        <f t="shared" si="49"/>
        <v>698.19</v>
      </c>
    </row>
    <row r="3170" spans="1:25" x14ac:dyDescent="0.2">
      <c r="A3170" s="134" t="s">
        <v>6353</v>
      </c>
      <c r="B3170" s="135" t="s">
        <v>6354</v>
      </c>
      <c r="C3170" s="136">
        <v>33850.339999999997</v>
      </c>
      <c r="D3170" s="136">
        <v>643.16</v>
      </c>
      <c r="E3170" s="136">
        <v>0</v>
      </c>
      <c r="F3170" s="136">
        <v>643.16</v>
      </c>
      <c r="G3170" s="137">
        <v>0</v>
      </c>
      <c r="H3170" s="142"/>
      <c r="I3170" s="142"/>
      <c r="J3170" s="142"/>
      <c r="K3170" s="142"/>
      <c r="L3170" s="143"/>
      <c r="M3170" s="143"/>
      <c r="N3170" s="143"/>
      <c r="Y3170" s="30">
        <f t="shared" si="49"/>
        <v>643.16</v>
      </c>
    </row>
    <row r="3171" spans="1:25" x14ac:dyDescent="0.2">
      <c r="A3171" s="134" t="s">
        <v>6355</v>
      </c>
      <c r="B3171" s="135" t="s">
        <v>6356</v>
      </c>
      <c r="C3171" s="136">
        <v>55236.73</v>
      </c>
      <c r="D3171" s="136">
        <v>1049.5</v>
      </c>
      <c r="E3171" s="136">
        <v>0</v>
      </c>
      <c r="F3171" s="136">
        <v>1049.5</v>
      </c>
      <c r="G3171" s="137">
        <v>0</v>
      </c>
      <c r="H3171" s="142"/>
      <c r="I3171" s="142"/>
      <c r="J3171" s="142"/>
      <c r="K3171" s="142"/>
      <c r="L3171" s="143"/>
      <c r="M3171" s="143"/>
      <c r="N3171" s="143"/>
      <c r="Y3171" s="30">
        <f t="shared" si="49"/>
        <v>1049.5</v>
      </c>
    </row>
    <row r="3172" spans="1:25" x14ac:dyDescent="0.2">
      <c r="A3172" s="134" t="s">
        <v>6357</v>
      </c>
      <c r="B3172" s="135" t="s">
        <v>6358</v>
      </c>
      <c r="C3172" s="136">
        <v>33543.79</v>
      </c>
      <c r="D3172" s="136">
        <v>637.33000000000004</v>
      </c>
      <c r="E3172" s="136">
        <v>0</v>
      </c>
      <c r="F3172" s="136">
        <v>637.33000000000004</v>
      </c>
      <c r="G3172" s="137">
        <v>0</v>
      </c>
      <c r="H3172" s="142"/>
      <c r="I3172" s="142"/>
      <c r="J3172" s="142"/>
      <c r="K3172" s="142"/>
      <c r="L3172" s="143"/>
      <c r="M3172" s="143"/>
      <c r="N3172" s="143"/>
      <c r="Y3172" s="30">
        <f t="shared" si="49"/>
        <v>637.33000000000004</v>
      </c>
    </row>
    <row r="3173" spans="1:25" x14ac:dyDescent="0.2">
      <c r="A3173" s="134" t="s">
        <v>6359</v>
      </c>
      <c r="B3173" s="135" t="s">
        <v>6360</v>
      </c>
      <c r="C3173" s="136">
        <v>4925.87</v>
      </c>
      <c r="D3173" s="136">
        <v>93.59</v>
      </c>
      <c r="E3173" s="136">
        <v>0</v>
      </c>
      <c r="F3173" s="136">
        <v>93.59</v>
      </c>
      <c r="G3173" s="137">
        <v>0</v>
      </c>
      <c r="H3173" s="142"/>
      <c r="I3173" s="142"/>
      <c r="J3173" s="142"/>
      <c r="K3173" s="142"/>
      <c r="L3173" s="143"/>
      <c r="M3173" s="143"/>
      <c r="N3173" s="143"/>
      <c r="Y3173" s="30">
        <f t="shared" si="49"/>
        <v>93.59</v>
      </c>
    </row>
    <row r="3174" spans="1:25" x14ac:dyDescent="0.2">
      <c r="A3174" s="134" t="s">
        <v>6361</v>
      </c>
      <c r="B3174" s="135" t="s">
        <v>6362</v>
      </c>
      <c r="C3174" s="136">
        <v>7122.95</v>
      </c>
      <c r="D3174" s="136">
        <v>135.34</v>
      </c>
      <c r="E3174" s="136">
        <v>0</v>
      </c>
      <c r="F3174" s="136">
        <v>135.34</v>
      </c>
      <c r="G3174" s="137">
        <v>0</v>
      </c>
      <c r="H3174" s="142"/>
      <c r="I3174" s="142"/>
      <c r="J3174" s="142"/>
      <c r="K3174" s="142"/>
      <c r="L3174" s="143"/>
      <c r="M3174" s="143"/>
      <c r="N3174" s="143"/>
      <c r="Y3174" s="30">
        <f t="shared" si="49"/>
        <v>135.34</v>
      </c>
    </row>
    <row r="3175" spans="1:25" x14ac:dyDescent="0.2">
      <c r="A3175" s="134" t="s">
        <v>6363</v>
      </c>
      <c r="B3175" s="135" t="s">
        <v>6364</v>
      </c>
      <c r="C3175" s="136">
        <v>6067.83</v>
      </c>
      <c r="D3175" s="136">
        <v>115.29</v>
      </c>
      <c r="E3175" s="136">
        <v>0</v>
      </c>
      <c r="F3175" s="136">
        <v>115.29</v>
      </c>
      <c r="G3175" s="137">
        <v>0</v>
      </c>
      <c r="H3175" s="142"/>
      <c r="I3175" s="142"/>
      <c r="J3175" s="142"/>
      <c r="K3175" s="142"/>
      <c r="L3175" s="143"/>
      <c r="M3175" s="143"/>
      <c r="N3175" s="143"/>
      <c r="Y3175" s="30">
        <f t="shared" si="49"/>
        <v>115.29</v>
      </c>
    </row>
    <row r="3176" spans="1:25" x14ac:dyDescent="0.2">
      <c r="A3176" s="134" t="s">
        <v>6365</v>
      </c>
      <c r="B3176" s="135" t="s">
        <v>6366</v>
      </c>
      <c r="C3176" s="136">
        <v>11362.25</v>
      </c>
      <c r="D3176" s="136">
        <v>215.88</v>
      </c>
      <c r="E3176" s="136">
        <v>0</v>
      </c>
      <c r="F3176" s="136">
        <v>215.88</v>
      </c>
      <c r="G3176" s="137">
        <v>0</v>
      </c>
      <c r="H3176" s="142"/>
      <c r="I3176" s="142"/>
      <c r="J3176" s="142"/>
      <c r="K3176" s="142"/>
      <c r="L3176" s="143"/>
      <c r="M3176" s="143"/>
      <c r="N3176" s="143"/>
      <c r="Y3176" s="30">
        <f t="shared" si="49"/>
        <v>215.88</v>
      </c>
    </row>
    <row r="3177" spans="1:25" x14ac:dyDescent="0.2">
      <c r="A3177" s="134" t="s">
        <v>6367</v>
      </c>
      <c r="B3177" s="135" t="s">
        <v>6368</v>
      </c>
      <c r="C3177" s="136">
        <v>9376.32</v>
      </c>
      <c r="D3177" s="136">
        <v>178.15</v>
      </c>
      <c r="E3177" s="136">
        <v>0</v>
      </c>
      <c r="F3177" s="136">
        <v>178.15</v>
      </c>
      <c r="G3177" s="137">
        <v>0</v>
      </c>
      <c r="H3177" s="142"/>
      <c r="I3177" s="142"/>
      <c r="J3177" s="142"/>
      <c r="K3177" s="142"/>
      <c r="L3177" s="143"/>
      <c r="M3177" s="143"/>
      <c r="N3177" s="143"/>
      <c r="Y3177" s="30">
        <f t="shared" si="49"/>
        <v>178.15</v>
      </c>
    </row>
    <row r="3178" spans="1:25" x14ac:dyDescent="0.2">
      <c r="A3178" s="134" t="s">
        <v>6369</v>
      </c>
      <c r="B3178" s="135" t="s">
        <v>6370</v>
      </c>
      <c r="C3178" s="136">
        <v>28042.68</v>
      </c>
      <c r="D3178" s="136">
        <v>532.80999999999995</v>
      </c>
      <c r="E3178" s="136">
        <v>0</v>
      </c>
      <c r="F3178" s="136">
        <v>532.80999999999995</v>
      </c>
      <c r="G3178" s="137">
        <v>0</v>
      </c>
      <c r="H3178" s="142"/>
      <c r="I3178" s="142"/>
      <c r="J3178" s="142"/>
      <c r="K3178" s="142"/>
      <c r="L3178" s="143"/>
      <c r="M3178" s="143"/>
      <c r="N3178" s="143"/>
      <c r="Y3178" s="30">
        <f t="shared" si="49"/>
        <v>532.80999999999995</v>
      </c>
    </row>
    <row r="3179" spans="1:25" x14ac:dyDescent="0.2">
      <c r="A3179" s="134" t="s">
        <v>6371</v>
      </c>
      <c r="B3179" s="135" t="s">
        <v>6372</v>
      </c>
      <c r="C3179" s="136">
        <v>39399.58</v>
      </c>
      <c r="D3179" s="136">
        <v>748.59</v>
      </c>
      <c r="E3179" s="136">
        <v>0</v>
      </c>
      <c r="F3179" s="136">
        <v>748.59</v>
      </c>
      <c r="G3179" s="137">
        <v>0</v>
      </c>
      <c r="H3179" s="142"/>
      <c r="I3179" s="142"/>
      <c r="J3179" s="142"/>
      <c r="K3179" s="142"/>
      <c r="L3179" s="143"/>
      <c r="M3179" s="143"/>
      <c r="N3179" s="143"/>
      <c r="Y3179" s="30">
        <f t="shared" si="49"/>
        <v>748.59</v>
      </c>
    </row>
    <row r="3180" spans="1:25" x14ac:dyDescent="0.2">
      <c r="A3180" s="134" t="s">
        <v>6373</v>
      </c>
      <c r="B3180" s="135" t="s">
        <v>6374</v>
      </c>
      <c r="C3180" s="136">
        <v>12568.93</v>
      </c>
      <c r="D3180" s="136">
        <v>238.81</v>
      </c>
      <c r="E3180" s="136">
        <v>0</v>
      </c>
      <c r="F3180" s="136">
        <v>238.81</v>
      </c>
      <c r="G3180" s="137">
        <v>0</v>
      </c>
      <c r="H3180" s="142"/>
      <c r="I3180" s="142"/>
      <c r="J3180" s="142"/>
      <c r="K3180" s="142"/>
      <c r="L3180" s="143"/>
      <c r="M3180" s="143"/>
      <c r="N3180" s="143"/>
      <c r="Y3180" s="30">
        <f t="shared" si="49"/>
        <v>238.81</v>
      </c>
    </row>
    <row r="3181" spans="1:25" x14ac:dyDescent="0.2">
      <c r="A3181" s="134" t="s">
        <v>6375</v>
      </c>
      <c r="B3181" s="135" t="s">
        <v>6376</v>
      </c>
      <c r="C3181" s="136">
        <v>31752.95</v>
      </c>
      <c r="D3181" s="136">
        <v>603.30999999999995</v>
      </c>
      <c r="E3181" s="136">
        <v>0</v>
      </c>
      <c r="F3181" s="136">
        <v>603.30999999999995</v>
      </c>
      <c r="G3181" s="137">
        <v>0</v>
      </c>
      <c r="H3181" s="142"/>
      <c r="I3181" s="142"/>
      <c r="J3181" s="142"/>
      <c r="K3181" s="142"/>
      <c r="L3181" s="143"/>
      <c r="M3181" s="143"/>
      <c r="N3181" s="143"/>
      <c r="Y3181" s="30">
        <f t="shared" si="49"/>
        <v>603.30999999999995</v>
      </c>
    </row>
    <row r="3182" spans="1:25" x14ac:dyDescent="0.2">
      <c r="A3182" s="134" t="s">
        <v>6377</v>
      </c>
      <c r="B3182" s="135" t="s">
        <v>6378</v>
      </c>
      <c r="C3182" s="136">
        <v>3792.74</v>
      </c>
      <c r="D3182" s="136">
        <v>72.06</v>
      </c>
      <c r="E3182" s="136">
        <v>0</v>
      </c>
      <c r="F3182" s="136">
        <v>72.06</v>
      </c>
      <c r="G3182" s="137">
        <v>0</v>
      </c>
      <c r="H3182" s="142"/>
      <c r="I3182" s="142"/>
      <c r="J3182" s="142"/>
      <c r="K3182" s="142"/>
      <c r="L3182" s="143"/>
      <c r="M3182" s="143"/>
      <c r="N3182" s="143"/>
      <c r="Y3182" s="30">
        <f t="shared" si="49"/>
        <v>72.06</v>
      </c>
    </row>
    <row r="3183" spans="1:25" x14ac:dyDescent="0.2">
      <c r="A3183" s="134" t="s">
        <v>6379</v>
      </c>
      <c r="B3183" s="135" t="s">
        <v>6380</v>
      </c>
      <c r="C3183" s="136">
        <v>1650.48</v>
      </c>
      <c r="D3183" s="136">
        <v>31.36</v>
      </c>
      <c r="E3183" s="136">
        <v>0</v>
      </c>
      <c r="F3183" s="136">
        <v>31.36</v>
      </c>
      <c r="G3183" s="137">
        <v>0</v>
      </c>
      <c r="H3183" s="142"/>
      <c r="I3183" s="142"/>
      <c r="J3183" s="142"/>
      <c r="K3183" s="142"/>
      <c r="L3183" s="143"/>
      <c r="M3183" s="143"/>
      <c r="N3183" s="143"/>
      <c r="Y3183" s="30">
        <f t="shared" si="49"/>
        <v>31.36</v>
      </c>
    </row>
    <row r="3184" spans="1:25" x14ac:dyDescent="0.2">
      <c r="A3184" s="134" t="s">
        <v>6381</v>
      </c>
      <c r="B3184" s="135" t="s">
        <v>6382</v>
      </c>
      <c r="C3184" s="136">
        <v>24776.560000000001</v>
      </c>
      <c r="D3184" s="136">
        <v>470.76</v>
      </c>
      <c r="E3184" s="136">
        <v>0</v>
      </c>
      <c r="F3184" s="136">
        <v>470.76</v>
      </c>
      <c r="G3184" s="137">
        <v>0</v>
      </c>
      <c r="H3184" s="142"/>
      <c r="I3184" s="142"/>
      <c r="J3184" s="142"/>
      <c r="K3184" s="142"/>
      <c r="L3184" s="143"/>
      <c r="M3184" s="143"/>
      <c r="N3184" s="143"/>
      <c r="Y3184" s="30">
        <f t="shared" si="49"/>
        <v>470.76</v>
      </c>
    </row>
    <row r="3185" spans="1:25" x14ac:dyDescent="0.2">
      <c r="A3185" s="134" t="s">
        <v>6383</v>
      </c>
      <c r="B3185" s="135" t="s">
        <v>6384</v>
      </c>
      <c r="C3185" s="136">
        <v>11474.08</v>
      </c>
      <c r="D3185" s="136">
        <v>218.01</v>
      </c>
      <c r="E3185" s="136">
        <v>0</v>
      </c>
      <c r="F3185" s="136">
        <v>218.01</v>
      </c>
      <c r="G3185" s="137">
        <v>0</v>
      </c>
      <c r="H3185" s="142"/>
      <c r="I3185" s="142"/>
      <c r="J3185" s="142"/>
      <c r="K3185" s="142"/>
      <c r="L3185" s="143"/>
      <c r="M3185" s="143"/>
      <c r="N3185" s="143"/>
      <c r="Y3185" s="30">
        <f t="shared" si="49"/>
        <v>218.01</v>
      </c>
    </row>
    <row r="3186" spans="1:25" x14ac:dyDescent="0.2">
      <c r="A3186" s="134" t="s">
        <v>6385</v>
      </c>
      <c r="B3186" s="135" t="s">
        <v>6386</v>
      </c>
      <c r="C3186" s="136">
        <v>10264.66</v>
      </c>
      <c r="D3186" s="136">
        <v>195.03</v>
      </c>
      <c r="E3186" s="136">
        <v>0</v>
      </c>
      <c r="F3186" s="136">
        <v>195.03</v>
      </c>
      <c r="G3186" s="137">
        <v>0</v>
      </c>
      <c r="H3186" s="142"/>
      <c r="I3186" s="142"/>
      <c r="J3186" s="142"/>
      <c r="K3186" s="142"/>
      <c r="L3186" s="143"/>
      <c r="M3186" s="143"/>
      <c r="N3186" s="143"/>
      <c r="Y3186" s="30">
        <f t="shared" si="49"/>
        <v>195.03</v>
      </c>
    </row>
    <row r="3187" spans="1:25" x14ac:dyDescent="0.2">
      <c r="A3187" s="134" t="s">
        <v>6387</v>
      </c>
      <c r="B3187" s="135" t="s">
        <v>6388</v>
      </c>
      <c r="C3187" s="136">
        <v>19491.439999999999</v>
      </c>
      <c r="D3187" s="136">
        <v>370.34</v>
      </c>
      <c r="E3187" s="136">
        <v>0</v>
      </c>
      <c r="F3187" s="136">
        <v>370.34</v>
      </c>
      <c r="G3187" s="137">
        <v>0</v>
      </c>
      <c r="H3187" s="142"/>
      <c r="I3187" s="142"/>
      <c r="J3187" s="142"/>
      <c r="K3187" s="142"/>
      <c r="L3187" s="143"/>
      <c r="M3187" s="143"/>
      <c r="N3187" s="143"/>
      <c r="Y3187" s="30">
        <f t="shared" si="49"/>
        <v>370.34</v>
      </c>
    </row>
    <row r="3188" spans="1:25" x14ac:dyDescent="0.2">
      <c r="A3188" s="134" t="s">
        <v>6389</v>
      </c>
      <c r="B3188" s="135" t="s">
        <v>6390</v>
      </c>
      <c r="C3188" s="136">
        <v>52639.09</v>
      </c>
      <c r="D3188" s="136">
        <v>1000.14</v>
      </c>
      <c r="E3188" s="136">
        <v>0</v>
      </c>
      <c r="F3188" s="136">
        <v>1000.14</v>
      </c>
      <c r="G3188" s="137">
        <v>0</v>
      </c>
      <c r="H3188" s="142"/>
      <c r="I3188" s="142"/>
      <c r="J3188" s="142"/>
      <c r="K3188" s="142"/>
      <c r="L3188" s="143"/>
      <c r="M3188" s="143"/>
      <c r="N3188" s="143"/>
      <c r="Y3188" s="30">
        <f t="shared" si="49"/>
        <v>1000.14</v>
      </c>
    </row>
    <row r="3189" spans="1:25" x14ac:dyDescent="0.2">
      <c r="A3189" s="134" t="s">
        <v>6391</v>
      </c>
      <c r="B3189" s="135" t="s">
        <v>6392</v>
      </c>
      <c r="C3189" s="136">
        <v>8889.58</v>
      </c>
      <c r="D3189" s="136">
        <v>168.9</v>
      </c>
      <c r="E3189" s="136">
        <v>0</v>
      </c>
      <c r="F3189" s="136">
        <v>168.9</v>
      </c>
      <c r="G3189" s="137">
        <v>0</v>
      </c>
      <c r="H3189" s="142"/>
      <c r="I3189" s="142"/>
      <c r="J3189" s="142"/>
      <c r="K3189" s="142"/>
      <c r="L3189" s="143"/>
      <c r="M3189" s="143"/>
      <c r="N3189" s="143"/>
      <c r="Y3189" s="30">
        <f t="shared" si="49"/>
        <v>168.9</v>
      </c>
    </row>
    <row r="3190" spans="1:25" x14ac:dyDescent="0.2">
      <c r="A3190" s="134" t="s">
        <v>6393</v>
      </c>
      <c r="B3190" s="135" t="s">
        <v>6394</v>
      </c>
      <c r="C3190" s="136">
        <v>1367.35</v>
      </c>
      <c r="D3190" s="136">
        <v>25.98</v>
      </c>
      <c r="E3190" s="136">
        <v>25.98</v>
      </c>
      <c r="F3190" s="136">
        <v>0</v>
      </c>
      <c r="G3190" s="137">
        <v>21.93</v>
      </c>
      <c r="H3190" s="142"/>
      <c r="I3190" s="142"/>
      <c r="J3190" s="142"/>
      <c r="K3190" s="142"/>
      <c r="L3190" s="143"/>
      <c r="M3190" s="143"/>
      <c r="N3190" s="143"/>
      <c r="Y3190" s="30">
        <f t="shared" si="49"/>
        <v>0</v>
      </c>
    </row>
    <row r="3191" spans="1:25" x14ac:dyDescent="0.2">
      <c r="A3191" s="134" t="s">
        <v>6395</v>
      </c>
      <c r="B3191" s="135" t="s">
        <v>6396</v>
      </c>
      <c r="C3191" s="136">
        <v>12832.72</v>
      </c>
      <c r="D3191" s="136">
        <v>243.82</v>
      </c>
      <c r="E3191" s="136">
        <v>0</v>
      </c>
      <c r="F3191" s="136">
        <v>243.82</v>
      </c>
      <c r="G3191" s="137">
        <v>0</v>
      </c>
      <c r="H3191" s="142"/>
      <c r="I3191" s="142"/>
      <c r="J3191" s="142"/>
      <c r="K3191" s="142"/>
      <c r="L3191" s="143"/>
      <c r="M3191" s="143"/>
      <c r="N3191" s="143"/>
      <c r="Y3191" s="30">
        <f t="shared" si="49"/>
        <v>243.82</v>
      </c>
    </row>
    <row r="3192" spans="1:25" x14ac:dyDescent="0.2">
      <c r="A3192" s="134" t="s">
        <v>6397</v>
      </c>
      <c r="B3192" s="135" t="s">
        <v>6398</v>
      </c>
      <c r="C3192" s="136">
        <v>80309.47</v>
      </c>
      <c r="D3192" s="136">
        <v>1525.88</v>
      </c>
      <c r="E3192" s="136">
        <v>0</v>
      </c>
      <c r="F3192" s="136">
        <v>1525.88</v>
      </c>
      <c r="G3192" s="137">
        <v>0</v>
      </c>
      <c r="H3192" s="142"/>
      <c r="I3192" s="142"/>
      <c r="J3192" s="142"/>
      <c r="K3192" s="142"/>
      <c r="L3192" s="143"/>
      <c r="M3192" s="143"/>
      <c r="N3192" s="143"/>
      <c r="Y3192" s="30">
        <f t="shared" si="49"/>
        <v>1525.88</v>
      </c>
    </row>
    <row r="3193" spans="1:25" x14ac:dyDescent="0.2">
      <c r="A3193" s="134" t="s">
        <v>6399</v>
      </c>
      <c r="B3193" s="135" t="s">
        <v>6400</v>
      </c>
      <c r="C3193" s="136">
        <v>44980.34</v>
      </c>
      <c r="D3193" s="136">
        <v>854.63</v>
      </c>
      <c r="E3193" s="136">
        <v>0</v>
      </c>
      <c r="F3193" s="136">
        <v>854.63</v>
      </c>
      <c r="G3193" s="137">
        <v>0</v>
      </c>
      <c r="H3193" s="142"/>
      <c r="I3193" s="142"/>
      <c r="J3193" s="142"/>
      <c r="K3193" s="142"/>
      <c r="L3193" s="143"/>
      <c r="M3193" s="143"/>
      <c r="N3193" s="143"/>
      <c r="Y3193" s="30">
        <f t="shared" si="49"/>
        <v>854.63</v>
      </c>
    </row>
    <row r="3194" spans="1:25" x14ac:dyDescent="0.2">
      <c r="A3194" s="134" t="s">
        <v>6401</v>
      </c>
      <c r="B3194" s="135" t="s">
        <v>6402</v>
      </c>
      <c r="C3194" s="136">
        <v>37967.82</v>
      </c>
      <c r="D3194" s="136">
        <v>721.39</v>
      </c>
      <c r="E3194" s="136">
        <v>0</v>
      </c>
      <c r="F3194" s="136">
        <v>721.39</v>
      </c>
      <c r="G3194" s="137">
        <v>0</v>
      </c>
      <c r="H3194" s="142"/>
      <c r="I3194" s="142"/>
      <c r="J3194" s="142"/>
      <c r="K3194" s="142"/>
      <c r="L3194" s="143"/>
      <c r="M3194" s="143"/>
      <c r="N3194" s="143"/>
      <c r="Y3194" s="30">
        <f t="shared" si="49"/>
        <v>721.39</v>
      </c>
    </row>
    <row r="3195" spans="1:25" x14ac:dyDescent="0.2">
      <c r="A3195" s="134" t="s">
        <v>6403</v>
      </c>
      <c r="B3195" s="135" t="s">
        <v>6404</v>
      </c>
      <c r="C3195" s="136">
        <v>21294.44</v>
      </c>
      <c r="D3195" s="136">
        <v>404.6</v>
      </c>
      <c r="E3195" s="136">
        <v>0</v>
      </c>
      <c r="F3195" s="136">
        <v>404.6</v>
      </c>
      <c r="G3195" s="137">
        <v>0</v>
      </c>
      <c r="H3195" s="142"/>
      <c r="I3195" s="142"/>
      <c r="J3195" s="142"/>
      <c r="K3195" s="142"/>
      <c r="L3195" s="143"/>
      <c r="M3195" s="143"/>
      <c r="N3195" s="143"/>
      <c r="Y3195" s="30">
        <f t="shared" si="49"/>
        <v>404.6</v>
      </c>
    </row>
    <row r="3196" spans="1:25" x14ac:dyDescent="0.2">
      <c r="A3196" s="134" t="s">
        <v>6405</v>
      </c>
      <c r="B3196" s="135" t="s">
        <v>6406</v>
      </c>
      <c r="C3196" s="136">
        <v>39348.81</v>
      </c>
      <c r="D3196" s="136">
        <v>747.63</v>
      </c>
      <c r="E3196" s="136">
        <v>0</v>
      </c>
      <c r="F3196" s="136">
        <v>747.63</v>
      </c>
      <c r="G3196" s="137">
        <v>0</v>
      </c>
      <c r="H3196" s="142"/>
      <c r="I3196" s="142"/>
      <c r="J3196" s="142"/>
      <c r="K3196" s="142"/>
      <c r="L3196" s="143"/>
      <c r="M3196" s="143"/>
      <c r="N3196" s="143"/>
      <c r="Y3196" s="30">
        <f t="shared" si="49"/>
        <v>747.63</v>
      </c>
    </row>
    <row r="3197" spans="1:25" x14ac:dyDescent="0.2">
      <c r="A3197" s="134" t="s">
        <v>6407</v>
      </c>
      <c r="B3197" s="135" t="s">
        <v>6408</v>
      </c>
      <c r="C3197" s="136">
        <v>13934.94</v>
      </c>
      <c r="D3197" s="136">
        <v>264.77</v>
      </c>
      <c r="E3197" s="136">
        <v>0</v>
      </c>
      <c r="F3197" s="136">
        <v>264.77</v>
      </c>
      <c r="G3197" s="137">
        <v>0</v>
      </c>
      <c r="H3197" s="142"/>
      <c r="I3197" s="142"/>
      <c r="J3197" s="142"/>
      <c r="K3197" s="142"/>
      <c r="L3197" s="143"/>
      <c r="M3197" s="143"/>
      <c r="N3197" s="143"/>
      <c r="Y3197" s="30">
        <f t="shared" si="49"/>
        <v>264.77</v>
      </c>
    </row>
    <row r="3198" spans="1:25" x14ac:dyDescent="0.2">
      <c r="A3198" s="134" t="s">
        <v>6409</v>
      </c>
      <c r="B3198" s="135" t="s">
        <v>6410</v>
      </c>
      <c r="C3198" s="136">
        <v>24528.74</v>
      </c>
      <c r="D3198" s="136">
        <v>466.05</v>
      </c>
      <c r="E3198" s="136">
        <v>0</v>
      </c>
      <c r="F3198" s="136">
        <v>466.05</v>
      </c>
      <c r="G3198" s="137">
        <v>0</v>
      </c>
      <c r="H3198" s="142"/>
      <c r="I3198" s="142"/>
      <c r="J3198" s="142"/>
      <c r="K3198" s="142"/>
      <c r="L3198" s="143"/>
      <c r="M3198" s="143"/>
      <c r="N3198" s="143"/>
      <c r="Y3198" s="30">
        <f t="shared" si="49"/>
        <v>466.05</v>
      </c>
    </row>
    <row r="3199" spans="1:25" x14ac:dyDescent="0.2">
      <c r="A3199" s="134" t="s">
        <v>6411</v>
      </c>
      <c r="B3199" s="135" t="s">
        <v>6412</v>
      </c>
      <c r="C3199" s="136">
        <v>5877.11</v>
      </c>
      <c r="D3199" s="136">
        <v>111.67</v>
      </c>
      <c r="E3199" s="136">
        <v>0</v>
      </c>
      <c r="F3199" s="136">
        <v>111.67</v>
      </c>
      <c r="G3199" s="137">
        <v>0</v>
      </c>
      <c r="H3199" s="142"/>
      <c r="I3199" s="142"/>
      <c r="J3199" s="142"/>
      <c r="K3199" s="142"/>
      <c r="L3199" s="143"/>
      <c r="M3199" s="143"/>
      <c r="N3199" s="143"/>
      <c r="Y3199" s="30">
        <f t="shared" si="49"/>
        <v>111.67</v>
      </c>
    </row>
    <row r="3200" spans="1:25" x14ac:dyDescent="0.2">
      <c r="A3200" s="134" t="s">
        <v>6413</v>
      </c>
      <c r="B3200" s="135" t="s">
        <v>6414</v>
      </c>
      <c r="C3200" s="136">
        <v>6907.21</v>
      </c>
      <c r="D3200" s="136">
        <v>131.24</v>
      </c>
      <c r="E3200" s="136">
        <v>0</v>
      </c>
      <c r="F3200" s="136">
        <v>131.24</v>
      </c>
      <c r="G3200" s="137">
        <v>0</v>
      </c>
      <c r="H3200" s="142"/>
      <c r="I3200" s="142"/>
      <c r="J3200" s="142"/>
      <c r="K3200" s="142"/>
      <c r="L3200" s="143"/>
      <c r="M3200" s="143"/>
      <c r="N3200" s="143"/>
      <c r="Y3200" s="30">
        <f t="shared" si="49"/>
        <v>131.24</v>
      </c>
    </row>
    <row r="3201" spans="1:25" x14ac:dyDescent="0.2">
      <c r="A3201" s="134" t="s">
        <v>6415</v>
      </c>
      <c r="B3201" s="135" t="s">
        <v>6416</v>
      </c>
      <c r="C3201" s="136">
        <v>16284.41</v>
      </c>
      <c r="D3201" s="136">
        <v>309.39999999999998</v>
      </c>
      <c r="E3201" s="136">
        <v>0</v>
      </c>
      <c r="F3201" s="136">
        <v>309.39999999999998</v>
      </c>
      <c r="G3201" s="137">
        <v>0</v>
      </c>
      <c r="H3201" s="142"/>
      <c r="I3201" s="142"/>
      <c r="J3201" s="142"/>
      <c r="K3201" s="142"/>
      <c r="L3201" s="143"/>
      <c r="M3201" s="143"/>
      <c r="N3201" s="143"/>
      <c r="Y3201" s="30">
        <f t="shared" si="49"/>
        <v>309.39999999999998</v>
      </c>
    </row>
    <row r="3202" spans="1:25" x14ac:dyDescent="0.2">
      <c r="A3202" s="134" t="s">
        <v>6417</v>
      </c>
      <c r="B3202" s="135" t="s">
        <v>6418</v>
      </c>
      <c r="C3202" s="136">
        <v>158.94999999999999</v>
      </c>
      <c r="D3202" s="136">
        <v>3.02</v>
      </c>
      <c r="E3202" s="136">
        <v>3.02</v>
      </c>
      <c r="F3202" s="136">
        <v>0</v>
      </c>
      <c r="G3202" s="137">
        <v>26.21</v>
      </c>
      <c r="H3202" s="142"/>
      <c r="I3202" s="142"/>
      <c r="J3202" s="142"/>
      <c r="K3202" s="142"/>
      <c r="L3202" s="143"/>
      <c r="M3202" s="143"/>
      <c r="N3202" s="143"/>
      <c r="Y3202" s="30">
        <f t="shared" si="49"/>
        <v>0</v>
      </c>
    </row>
    <row r="3203" spans="1:25" x14ac:dyDescent="0.2">
      <c r="A3203" s="134" t="s">
        <v>6419</v>
      </c>
      <c r="B3203" s="135" t="s">
        <v>6420</v>
      </c>
      <c r="C3203" s="136">
        <v>13973.57</v>
      </c>
      <c r="D3203" s="136">
        <v>265.5</v>
      </c>
      <c r="E3203" s="136">
        <v>0</v>
      </c>
      <c r="F3203" s="136">
        <v>265.5</v>
      </c>
      <c r="G3203" s="137">
        <v>0</v>
      </c>
      <c r="H3203" s="142"/>
      <c r="I3203" s="142"/>
      <c r="J3203" s="142"/>
      <c r="K3203" s="142"/>
      <c r="L3203" s="143"/>
      <c r="M3203" s="143"/>
      <c r="N3203" s="143"/>
      <c r="Y3203" s="30">
        <f t="shared" si="49"/>
        <v>265.5</v>
      </c>
    </row>
    <row r="3204" spans="1:25" x14ac:dyDescent="0.2">
      <c r="A3204" s="134" t="s">
        <v>6421</v>
      </c>
      <c r="B3204" s="135" t="s">
        <v>6422</v>
      </c>
      <c r="C3204" s="136">
        <v>49781.19</v>
      </c>
      <c r="D3204" s="136">
        <v>945.84</v>
      </c>
      <c r="E3204" s="136">
        <v>0</v>
      </c>
      <c r="F3204" s="136">
        <v>945.84</v>
      </c>
      <c r="G3204" s="137">
        <v>0</v>
      </c>
      <c r="H3204" s="142"/>
      <c r="I3204" s="142"/>
      <c r="J3204" s="142"/>
      <c r="K3204" s="142"/>
      <c r="L3204" s="143"/>
      <c r="M3204" s="143"/>
      <c r="N3204" s="143"/>
      <c r="Y3204" s="30">
        <f t="shared" si="49"/>
        <v>945.84</v>
      </c>
    </row>
    <row r="3205" spans="1:25" x14ac:dyDescent="0.2">
      <c r="A3205" s="134" t="s">
        <v>6423</v>
      </c>
      <c r="B3205" s="135" t="s">
        <v>6424</v>
      </c>
      <c r="C3205" s="136">
        <v>11687.31</v>
      </c>
      <c r="D3205" s="136">
        <v>222.06</v>
      </c>
      <c r="E3205" s="136">
        <v>0</v>
      </c>
      <c r="F3205" s="136">
        <v>222.06</v>
      </c>
      <c r="G3205" s="137">
        <v>0</v>
      </c>
      <c r="H3205" s="142"/>
      <c r="I3205" s="142"/>
      <c r="J3205" s="142"/>
      <c r="K3205" s="142"/>
      <c r="L3205" s="143"/>
      <c r="M3205" s="143"/>
      <c r="N3205" s="143"/>
      <c r="Y3205" s="30">
        <f t="shared" si="49"/>
        <v>222.06</v>
      </c>
    </row>
    <row r="3206" spans="1:25" x14ac:dyDescent="0.2">
      <c r="A3206" s="134" t="s">
        <v>6425</v>
      </c>
      <c r="B3206" s="135" t="s">
        <v>6426</v>
      </c>
      <c r="C3206" s="136">
        <v>8964.9</v>
      </c>
      <c r="D3206" s="136">
        <v>170.33</v>
      </c>
      <c r="E3206" s="136">
        <v>0</v>
      </c>
      <c r="F3206" s="136">
        <v>170.33</v>
      </c>
      <c r="G3206" s="137">
        <v>0</v>
      </c>
      <c r="H3206" s="142"/>
      <c r="I3206" s="142"/>
      <c r="J3206" s="142"/>
      <c r="K3206" s="142"/>
      <c r="L3206" s="143"/>
      <c r="M3206" s="143"/>
      <c r="N3206" s="143"/>
      <c r="Y3206" s="30">
        <f t="shared" si="49"/>
        <v>170.33</v>
      </c>
    </row>
    <row r="3207" spans="1:25" x14ac:dyDescent="0.2">
      <c r="A3207" s="134" t="s">
        <v>6427</v>
      </c>
      <c r="B3207" s="135" t="s">
        <v>6428</v>
      </c>
      <c r="C3207" s="136">
        <v>163.83000000000001</v>
      </c>
      <c r="D3207" s="136">
        <v>3.11</v>
      </c>
      <c r="E3207" s="136">
        <v>3.11</v>
      </c>
      <c r="F3207" s="136">
        <v>0</v>
      </c>
      <c r="G3207" s="137">
        <v>154.16999999999999</v>
      </c>
      <c r="H3207" s="142"/>
      <c r="I3207" s="142"/>
      <c r="J3207" s="142"/>
      <c r="K3207" s="142"/>
      <c r="L3207" s="143"/>
      <c r="M3207" s="143"/>
      <c r="N3207" s="143"/>
      <c r="Y3207" s="30">
        <f t="shared" si="49"/>
        <v>0</v>
      </c>
    </row>
    <row r="3208" spans="1:25" x14ac:dyDescent="0.2">
      <c r="A3208" s="134" t="s">
        <v>6429</v>
      </c>
      <c r="B3208" s="135" t="s">
        <v>6430</v>
      </c>
      <c r="C3208" s="136">
        <v>980.85</v>
      </c>
      <c r="D3208" s="136">
        <v>18.64</v>
      </c>
      <c r="E3208" s="136">
        <v>1.1100000000000001</v>
      </c>
      <c r="F3208" s="136">
        <v>17.53</v>
      </c>
      <c r="G3208" s="137">
        <v>0</v>
      </c>
      <c r="H3208" s="142"/>
      <c r="I3208" s="142"/>
      <c r="J3208" s="142"/>
      <c r="K3208" s="142"/>
      <c r="L3208" s="143"/>
      <c r="M3208" s="143"/>
      <c r="N3208" s="143"/>
      <c r="Y3208" s="30">
        <f t="shared" si="49"/>
        <v>17.53</v>
      </c>
    </row>
    <row r="3209" spans="1:25" x14ac:dyDescent="0.2">
      <c r="A3209" s="134" t="s">
        <v>6431</v>
      </c>
      <c r="B3209" s="135" t="s">
        <v>6432</v>
      </c>
      <c r="C3209" s="136">
        <v>18540.34</v>
      </c>
      <c r="D3209" s="136">
        <v>352.27</v>
      </c>
      <c r="E3209" s="136">
        <v>0</v>
      </c>
      <c r="F3209" s="136">
        <v>352.27</v>
      </c>
      <c r="G3209" s="137">
        <v>0</v>
      </c>
      <c r="H3209" s="142"/>
      <c r="I3209" s="142"/>
      <c r="J3209" s="142"/>
      <c r="K3209" s="142"/>
      <c r="L3209" s="143"/>
      <c r="M3209" s="143"/>
      <c r="N3209" s="143"/>
      <c r="Y3209" s="30">
        <f t="shared" si="49"/>
        <v>352.27</v>
      </c>
    </row>
    <row r="3210" spans="1:25" x14ac:dyDescent="0.2">
      <c r="A3210" s="134" t="s">
        <v>6433</v>
      </c>
      <c r="B3210" s="135" t="s">
        <v>6434</v>
      </c>
      <c r="C3210" s="136">
        <v>3182.2</v>
      </c>
      <c r="D3210" s="136">
        <v>60.46</v>
      </c>
      <c r="E3210" s="136">
        <v>0</v>
      </c>
      <c r="F3210" s="136">
        <v>60.46</v>
      </c>
      <c r="G3210" s="137">
        <v>0</v>
      </c>
      <c r="H3210" s="142"/>
      <c r="I3210" s="142"/>
      <c r="J3210" s="142"/>
      <c r="K3210" s="142"/>
      <c r="L3210" s="143"/>
      <c r="M3210" s="143"/>
      <c r="N3210" s="143"/>
      <c r="Y3210" s="30">
        <f t="shared" si="49"/>
        <v>60.46</v>
      </c>
    </row>
    <row r="3211" spans="1:25" x14ac:dyDescent="0.2">
      <c r="A3211" s="134" t="s">
        <v>6435</v>
      </c>
      <c r="B3211" s="135" t="s">
        <v>6436</v>
      </c>
      <c r="C3211" s="136">
        <v>18836.3</v>
      </c>
      <c r="D3211" s="136">
        <v>357.89</v>
      </c>
      <c r="E3211" s="136">
        <v>0</v>
      </c>
      <c r="F3211" s="136">
        <v>357.89</v>
      </c>
      <c r="G3211" s="137">
        <v>0</v>
      </c>
      <c r="H3211" s="142"/>
      <c r="I3211" s="142"/>
      <c r="J3211" s="142"/>
      <c r="K3211" s="142"/>
      <c r="L3211" s="143"/>
      <c r="M3211" s="143"/>
      <c r="N3211" s="143"/>
      <c r="Y3211" s="30">
        <f t="shared" si="49"/>
        <v>357.89</v>
      </c>
    </row>
    <row r="3212" spans="1:25" x14ac:dyDescent="0.2">
      <c r="A3212" s="134" t="s">
        <v>6437</v>
      </c>
      <c r="B3212" s="135" t="s">
        <v>6438</v>
      </c>
      <c r="C3212" s="136">
        <v>32735.06</v>
      </c>
      <c r="D3212" s="136">
        <v>621.97</v>
      </c>
      <c r="E3212" s="136">
        <v>0</v>
      </c>
      <c r="F3212" s="136">
        <v>621.97</v>
      </c>
      <c r="G3212" s="137">
        <v>0</v>
      </c>
      <c r="H3212" s="142"/>
      <c r="I3212" s="142"/>
      <c r="J3212" s="142"/>
      <c r="K3212" s="142"/>
      <c r="L3212" s="143"/>
      <c r="M3212" s="143"/>
      <c r="N3212" s="143"/>
      <c r="Y3212" s="30">
        <f t="shared" si="49"/>
        <v>621.97</v>
      </c>
    </row>
    <row r="3213" spans="1:25" x14ac:dyDescent="0.2">
      <c r="A3213" s="134" t="s">
        <v>6439</v>
      </c>
      <c r="B3213" s="135" t="s">
        <v>6440</v>
      </c>
      <c r="C3213" s="136">
        <v>585632.62</v>
      </c>
      <c r="D3213" s="136">
        <v>11127.02</v>
      </c>
      <c r="E3213" s="136">
        <v>0</v>
      </c>
      <c r="F3213" s="136">
        <v>11127.02</v>
      </c>
      <c r="G3213" s="137">
        <v>0</v>
      </c>
      <c r="H3213" s="142"/>
      <c r="I3213" s="142"/>
      <c r="J3213" s="142"/>
      <c r="K3213" s="142"/>
      <c r="L3213" s="143"/>
      <c r="M3213" s="143"/>
      <c r="N3213" s="143"/>
      <c r="Y3213" s="30">
        <f t="shared" si="49"/>
        <v>11127.02</v>
      </c>
    </row>
    <row r="3214" spans="1:25" x14ac:dyDescent="0.2">
      <c r="A3214" s="134" t="s">
        <v>6441</v>
      </c>
      <c r="B3214" s="135" t="s">
        <v>6442</v>
      </c>
      <c r="C3214" s="136">
        <v>135.88999999999999</v>
      </c>
      <c r="D3214" s="136">
        <v>2.58</v>
      </c>
      <c r="E3214" s="136">
        <v>2.58</v>
      </c>
      <c r="F3214" s="136">
        <v>0</v>
      </c>
      <c r="G3214" s="137">
        <v>56.01</v>
      </c>
      <c r="H3214" s="142"/>
      <c r="I3214" s="142"/>
      <c r="J3214" s="142"/>
      <c r="K3214" s="142"/>
      <c r="L3214" s="143"/>
      <c r="M3214" s="143"/>
      <c r="N3214" s="143"/>
      <c r="Y3214" s="30">
        <f t="shared" si="49"/>
        <v>0</v>
      </c>
    </row>
    <row r="3215" spans="1:25" x14ac:dyDescent="0.2">
      <c r="A3215" s="134" t="s">
        <v>6443</v>
      </c>
      <c r="B3215" s="135" t="s">
        <v>6444</v>
      </c>
      <c r="C3215" s="136">
        <v>4982.1099999999997</v>
      </c>
      <c r="D3215" s="136">
        <v>94.66</v>
      </c>
      <c r="E3215" s="136">
        <v>0</v>
      </c>
      <c r="F3215" s="136">
        <v>94.66</v>
      </c>
      <c r="G3215" s="137">
        <v>0</v>
      </c>
      <c r="H3215" s="142"/>
      <c r="I3215" s="142"/>
      <c r="J3215" s="142"/>
      <c r="K3215" s="142"/>
      <c r="L3215" s="143"/>
      <c r="M3215" s="143"/>
      <c r="N3215" s="143"/>
      <c r="Y3215" s="30">
        <f t="shared" ref="Y3215:Y3278" si="50">W3215+R3215+M3215+F3215</f>
        <v>94.66</v>
      </c>
    </row>
    <row r="3216" spans="1:25" x14ac:dyDescent="0.2">
      <c r="A3216" s="134" t="s">
        <v>6445</v>
      </c>
      <c r="B3216" s="135" t="s">
        <v>6446</v>
      </c>
      <c r="C3216" s="136">
        <v>4456.75</v>
      </c>
      <c r="D3216" s="136">
        <v>84.68</v>
      </c>
      <c r="E3216" s="136">
        <v>0</v>
      </c>
      <c r="F3216" s="136">
        <v>84.68</v>
      </c>
      <c r="G3216" s="137">
        <v>0</v>
      </c>
      <c r="H3216" s="142"/>
      <c r="I3216" s="142"/>
      <c r="J3216" s="142"/>
      <c r="K3216" s="142"/>
      <c r="L3216" s="143"/>
      <c r="M3216" s="143"/>
      <c r="N3216" s="143"/>
      <c r="Y3216" s="30">
        <f t="shared" si="50"/>
        <v>84.68</v>
      </c>
    </row>
    <row r="3217" spans="1:25" x14ac:dyDescent="0.2">
      <c r="A3217" s="134" t="s">
        <v>6447</v>
      </c>
      <c r="B3217" s="135" t="s">
        <v>6448</v>
      </c>
      <c r="C3217" s="136">
        <v>50289.17</v>
      </c>
      <c r="D3217" s="136">
        <v>955.5</v>
      </c>
      <c r="E3217" s="136">
        <v>0</v>
      </c>
      <c r="F3217" s="136">
        <v>955.5</v>
      </c>
      <c r="G3217" s="137">
        <v>0</v>
      </c>
      <c r="H3217" s="142"/>
      <c r="I3217" s="142"/>
      <c r="J3217" s="142"/>
      <c r="K3217" s="142"/>
      <c r="L3217" s="143"/>
      <c r="M3217" s="143"/>
      <c r="N3217" s="143"/>
      <c r="Y3217" s="30">
        <f t="shared" si="50"/>
        <v>955.5</v>
      </c>
    </row>
    <row r="3218" spans="1:25" x14ac:dyDescent="0.2">
      <c r="A3218" s="134" t="s">
        <v>6449</v>
      </c>
      <c r="B3218" s="135" t="s">
        <v>6450</v>
      </c>
      <c r="C3218" s="136">
        <v>48127.4</v>
      </c>
      <c r="D3218" s="136">
        <v>914.42</v>
      </c>
      <c r="E3218" s="136">
        <v>0</v>
      </c>
      <c r="F3218" s="136">
        <v>914.42</v>
      </c>
      <c r="G3218" s="137">
        <v>0</v>
      </c>
      <c r="H3218" s="142"/>
      <c r="I3218" s="142"/>
      <c r="J3218" s="142"/>
      <c r="K3218" s="142"/>
      <c r="L3218" s="143"/>
      <c r="M3218" s="143"/>
      <c r="N3218" s="143"/>
      <c r="Y3218" s="30">
        <f t="shared" si="50"/>
        <v>914.42</v>
      </c>
    </row>
    <row r="3219" spans="1:25" x14ac:dyDescent="0.2">
      <c r="A3219" s="134" t="s">
        <v>6451</v>
      </c>
      <c r="B3219" s="135" t="s">
        <v>6452</v>
      </c>
      <c r="C3219" s="136">
        <v>118181.03</v>
      </c>
      <c r="D3219" s="136">
        <v>2245.44</v>
      </c>
      <c r="E3219" s="136">
        <v>0</v>
      </c>
      <c r="F3219" s="136">
        <v>2245.44</v>
      </c>
      <c r="G3219" s="137">
        <v>0</v>
      </c>
      <c r="H3219" s="142"/>
      <c r="I3219" s="142"/>
      <c r="J3219" s="142"/>
      <c r="K3219" s="142"/>
      <c r="L3219" s="143"/>
      <c r="M3219" s="143"/>
      <c r="N3219" s="143"/>
      <c r="Y3219" s="30">
        <f t="shared" si="50"/>
        <v>2245.44</v>
      </c>
    </row>
    <row r="3220" spans="1:25" x14ac:dyDescent="0.2">
      <c r="A3220" s="134" t="s">
        <v>6453</v>
      </c>
      <c r="B3220" s="135" t="s">
        <v>6454</v>
      </c>
      <c r="C3220" s="136">
        <v>12703.81</v>
      </c>
      <c r="D3220" s="136">
        <v>241.37</v>
      </c>
      <c r="E3220" s="136">
        <v>0</v>
      </c>
      <c r="F3220" s="136">
        <v>241.37</v>
      </c>
      <c r="G3220" s="137">
        <v>0</v>
      </c>
      <c r="H3220" s="142"/>
      <c r="I3220" s="142"/>
      <c r="J3220" s="142"/>
      <c r="K3220" s="142"/>
      <c r="L3220" s="143"/>
      <c r="M3220" s="143"/>
      <c r="N3220" s="143"/>
      <c r="Y3220" s="30">
        <f t="shared" si="50"/>
        <v>241.37</v>
      </c>
    </row>
    <row r="3221" spans="1:25" x14ac:dyDescent="0.2">
      <c r="A3221" s="134" t="s">
        <v>6455</v>
      </c>
      <c r="B3221" s="135" t="s">
        <v>6456</v>
      </c>
      <c r="C3221" s="136">
        <v>37717.83</v>
      </c>
      <c r="D3221" s="136">
        <v>716.64</v>
      </c>
      <c r="E3221" s="136">
        <v>0</v>
      </c>
      <c r="F3221" s="136">
        <v>716.64</v>
      </c>
      <c r="G3221" s="137">
        <v>0</v>
      </c>
      <c r="H3221" s="142"/>
      <c r="I3221" s="142"/>
      <c r="J3221" s="142"/>
      <c r="K3221" s="142"/>
      <c r="L3221" s="143"/>
      <c r="M3221" s="143"/>
      <c r="N3221" s="143"/>
      <c r="Y3221" s="30">
        <f t="shared" si="50"/>
        <v>716.64</v>
      </c>
    </row>
    <row r="3222" spans="1:25" x14ac:dyDescent="0.2">
      <c r="A3222" s="134" t="s">
        <v>6457</v>
      </c>
      <c r="B3222" s="135" t="s">
        <v>6458</v>
      </c>
      <c r="C3222" s="136">
        <v>15240.43</v>
      </c>
      <c r="D3222" s="136">
        <v>289.57</v>
      </c>
      <c r="E3222" s="136">
        <v>0</v>
      </c>
      <c r="F3222" s="136">
        <v>289.57</v>
      </c>
      <c r="G3222" s="137">
        <v>0</v>
      </c>
      <c r="H3222" s="142"/>
      <c r="I3222" s="142"/>
      <c r="J3222" s="142"/>
      <c r="K3222" s="142"/>
      <c r="L3222" s="143"/>
      <c r="M3222" s="143"/>
      <c r="N3222" s="143"/>
      <c r="Y3222" s="30">
        <f t="shared" si="50"/>
        <v>289.57</v>
      </c>
    </row>
    <row r="3223" spans="1:25" x14ac:dyDescent="0.2">
      <c r="A3223" s="134" t="s">
        <v>6459</v>
      </c>
      <c r="B3223" s="135" t="s">
        <v>6460</v>
      </c>
      <c r="C3223" s="136">
        <v>82224.479999999996</v>
      </c>
      <c r="D3223" s="136">
        <v>1562.27</v>
      </c>
      <c r="E3223" s="136">
        <v>0</v>
      </c>
      <c r="F3223" s="136">
        <v>1562.27</v>
      </c>
      <c r="G3223" s="137">
        <v>0</v>
      </c>
      <c r="H3223" s="142"/>
      <c r="I3223" s="142"/>
      <c r="J3223" s="142"/>
      <c r="K3223" s="142"/>
      <c r="L3223" s="143"/>
      <c r="M3223" s="143"/>
      <c r="N3223" s="143"/>
      <c r="Y3223" s="30">
        <f t="shared" si="50"/>
        <v>1562.27</v>
      </c>
    </row>
    <row r="3224" spans="1:25" x14ac:dyDescent="0.2">
      <c r="A3224" s="134" t="s">
        <v>6461</v>
      </c>
      <c r="B3224" s="135" t="s">
        <v>6462</v>
      </c>
      <c r="C3224" s="136">
        <v>50382</v>
      </c>
      <c r="D3224" s="136">
        <v>957.26</v>
      </c>
      <c r="E3224" s="136">
        <v>0</v>
      </c>
      <c r="F3224" s="136">
        <v>957.26</v>
      </c>
      <c r="G3224" s="137">
        <v>0</v>
      </c>
      <c r="H3224" s="142"/>
      <c r="I3224" s="142"/>
      <c r="J3224" s="142"/>
      <c r="K3224" s="142"/>
      <c r="L3224" s="143"/>
      <c r="M3224" s="143"/>
      <c r="N3224" s="143"/>
      <c r="Y3224" s="30">
        <f t="shared" si="50"/>
        <v>957.26</v>
      </c>
    </row>
    <row r="3225" spans="1:25" x14ac:dyDescent="0.2">
      <c r="A3225" s="134" t="s">
        <v>6463</v>
      </c>
      <c r="B3225" s="135" t="s">
        <v>6464</v>
      </c>
      <c r="C3225" s="136">
        <v>255503.91</v>
      </c>
      <c r="D3225" s="136">
        <v>4854.58</v>
      </c>
      <c r="E3225" s="136">
        <v>0</v>
      </c>
      <c r="F3225" s="136">
        <v>4854.58</v>
      </c>
      <c r="G3225" s="137">
        <v>0</v>
      </c>
      <c r="H3225" s="142"/>
      <c r="I3225" s="142"/>
      <c r="J3225" s="142"/>
      <c r="K3225" s="142"/>
      <c r="L3225" s="143"/>
      <c r="M3225" s="143"/>
      <c r="N3225" s="143"/>
      <c r="Y3225" s="30">
        <f t="shared" si="50"/>
        <v>4854.58</v>
      </c>
    </row>
    <row r="3226" spans="1:25" x14ac:dyDescent="0.2">
      <c r="A3226" s="134" t="s">
        <v>6465</v>
      </c>
      <c r="B3226" s="135" t="s">
        <v>6466</v>
      </c>
      <c r="C3226" s="136">
        <v>4979.92</v>
      </c>
      <c r="D3226" s="136">
        <v>94.62</v>
      </c>
      <c r="E3226" s="136">
        <v>0</v>
      </c>
      <c r="F3226" s="136">
        <v>94.62</v>
      </c>
      <c r="G3226" s="137">
        <v>0</v>
      </c>
      <c r="H3226" s="142"/>
      <c r="I3226" s="142"/>
      <c r="J3226" s="142"/>
      <c r="K3226" s="142"/>
      <c r="L3226" s="143"/>
      <c r="M3226" s="143"/>
      <c r="N3226" s="143"/>
      <c r="Y3226" s="30">
        <f t="shared" si="50"/>
        <v>94.62</v>
      </c>
    </row>
    <row r="3227" spans="1:25" x14ac:dyDescent="0.2">
      <c r="A3227" s="134" t="s">
        <v>6467</v>
      </c>
      <c r="B3227" s="135" t="s">
        <v>6468</v>
      </c>
      <c r="C3227" s="136">
        <v>8301.67</v>
      </c>
      <c r="D3227" s="136">
        <v>157.72999999999999</v>
      </c>
      <c r="E3227" s="136">
        <v>0</v>
      </c>
      <c r="F3227" s="136">
        <v>157.72999999999999</v>
      </c>
      <c r="G3227" s="137">
        <v>0</v>
      </c>
      <c r="H3227" s="142"/>
      <c r="I3227" s="142"/>
      <c r="J3227" s="142"/>
      <c r="K3227" s="142"/>
      <c r="L3227" s="143"/>
      <c r="M3227" s="143"/>
      <c r="N3227" s="143"/>
      <c r="Y3227" s="30">
        <f t="shared" si="50"/>
        <v>157.72999999999999</v>
      </c>
    </row>
    <row r="3228" spans="1:25" x14ac:dyDescent="0.2">
      <c r="A3228" s="134" t="s">
        <v>6469</v>
      </c>
      <c r="B3228" s="135" t="s">
        <v>6470</v>
      </c>
      <c r="C3228" s="136">
        <v>2755.77</v>
      </c>
      <c r="D3228" s="136">
        <v>52.36</v>
      </c>
      <c r="E3228" s="136">
        <v>0</v>
      </c>
      <c r="F3228" s="136">
        <v>52.36</v>
      </c>
      <c r="G3228" s="137">
        <v>0</v>
      </c>
      <c r="H3228" s="142"/>
      <c r="I3228" s="142"/>
      <c r="J3228" s="142"/>
      <c r="K3228" s="142"/>
      <c r="L3228" s="143"/>
      <c r="M3228" s="143"/>
      <c r="N3228" s="143"/>
      <c r="Y3228" s="30">
        <f t="shared" si="50"/>
        <v>52.36</v>
      </c>
    </row>
    <row r="3229" spans="1:25" x14ac:dyDescent="0.2">
      <c r="A3229" s="134" t="s">
        <v>6471</v>
      </c>
      <c r="B3229" s="135" t="s">
        <v>6472</v>
      </c>
      <c r="C3229" s="136">
        <v>48820.15</v>
      </c>
      <c r="D3229" s="136">
        <v>927.58</v>
      </c>
      <c r="E3229" s="136">
        <v>0</v>
      </c>
      <c r="F3229" s="136">
        <v>927.58</v>
      </c>
      <c r="G3229" s="137">
        <v>0</v>
      </c>
      <c r="H3229" s="142"/>
      <c r="I3229" s="142"/>
      <c r="J3229" s="142"/>
      <c r="K3229" s="142"/>
      <c r="L3229" s="143"/>
      <c r="M3229" s="143"/>
      <c r="N3229" s="143"/>
      <c r="Y3229" s="30">
        <f t="shared" si="50"/>
        <v>927.58</v>
      </c>
    </row>
    <row r="3230" spans="1:25" x14ac:dyDescent="0.2">
      <c r="A3230" s="134" t="s">
        <v>6473</v>
      </c>
      <c r="B3230" s="135" t="s">
        <v>6474</v>
      </c>
      <c r="C3230" s="136">
        <v>4162.57</v>
      </c>
      <c r="D3230" s="136">
        <v>79.09</v>
      </c>
      <c r="E3230" s="136">
        <v>0</v>
      </c>
      <c r="F3230" s="136">
        <v>79.09</v>
      </c>
      <c r="G3230" s="137">
        <v>0</v>
      </c>
      <c r="H3230" s="142"/>
      <c r="I3230" s="142"/>
      <c r="J3230" s="142"/>
      <c r="K3230" s="142"/>
      <c r="L3230" s="143"/>
      <c r="M3230" s="143"/>
      <c r="N3230" s="143"/>
      <c r="Y3230" s="30">
        <f t="shared" si="50"/>
        <v>79.09</v>
      </c>
    </row>
    <row r="3231" spans="1:25" x14ac:dyDescent="0.2">
      <c r="A3231" s="134" t="s">
        <v>6475</v>
      </c>
      <c r="B3231" s="135" t="s">
        <v>6476</v>
      </c>
      <c r="C3231" s="136">
        <v>3038.1</v>
      </c>
      <c r="D3231" s="136">
        <v>57.73</v>
      </c>
      <c r="E3231" s="136">
        <v>0</v>
      </c>
      <c r="F3231" s="136">
        <v>57.73</v>
      </c>
      <c r="G3231" s="137">
        <v>0</v>
      </c>
      <c r="H3231" s="142"/>
      <c r="I3231" s="142"/>
      <c r="J3231" s="142"/>
      <c r="K3231" s="142"/>
      <c r="L3231" s="143"/>
      <c r="M3231" s="143"/>
      <c r="N3231" s="143"/>
      <c r="Y3231" s="30">
        <f t="shared" si="50"/>
        <v>57.73</v>
      </c>
    </row>
    <row r="3232" spans="1:25" x14ac:dyDescent="0.2">
      <c r="A3232" s="134" t="s">
        <v>6477</v>
      </c>
      <c r="B3232" s="135" t="s">
        <v>6478</v>
      </c>
      <c r="C3232" s="136">
        <v>37837.339999999997</v>
      </c>
      <c r="D3232" s="136">
        <v>718.91</v>
      </c>
      <c r="E3232" s="136">
        <v>0</v>
      </c>
      <c r="F3232" s="136">
        <v>718.91</v>
      </c>
      <c r="G3232" s="137">
        <v>0</v>
      </c>
      <c r="H3232" s="142"/>
      <c r="I3232" s="142"/>
      <c r="J3232" s="142"/>
      <c r="K3232" s="142"/>
      <c r="L3232" s="143"/>
      <c r="M3232" s="143"/>
      <c r="N3232" s="143"/>
      <c r="Y3232" s="30">
        <f t="shared" si="50"/>
        <v>718.91</v>
      </c>
    </row>
    <row r="3233" spans="1:25" x14ac:dyDescent="0.2">
      <c r="A3233" s="134" t="s">
        <v>6479</v>
      </c>
      <c r="B3233" s="135" t="s">
        <v>6480</v>
      </c>
      <c r="C3233" s="136">
        <v>2684.48</v>
      </c>
      <c r="D3233" s="136">
        <v>51.01</v>
      </c>
      <c r="E3233" s="136">
        <v>0</v>
      </c>
      <c r="F3233" s="136">
        <v>51.01</v>
      </c>
      <c r="G3233" s="137">
        <v>0</v>
      </c>
      <c r="H3233" s="142"/>
      <c r="I3233" s="142"/>
      <c r="J3233" s="142"/>
      <c r="K3233" s="142"/>
      <c r="L3233" s="143"/>
      <c r="M3233" s="143"/>
      <c r="N3233" s="143"/>
      <c r="Y3233" s="30">
        <f t="shared" si="50"/>
        <v>51.01</v>
      </c>
    </row>
    <row r="3234" spans="1:25" x14ac:dyDescent="0.2">
      <c r="A3234" s="134" t="s">
        <v>6481</v>
      </c>
      <c r="B3234" s="135" t="s">
        <v>6482</v>
      </c>
      <c r="C3234" s="136">
        <v>24458.16</v>
      </c>
      <c r="D3234" s="136">
        <v>464.71</v>
      </c>
      <c r="E3234" s="136">
        <v>0</v>
      </c>
      <c r="F3234" s="136">
        <v>464.71</v>
      </c>
      <c r="G3234" s="137">
        <v>0</v>
      </c>
      <c r="H3234" s="142"/>
      <c r="I3234" s="142"/>
      <c r="J3234" s="142"/>
      <c r="K3234" s="142"/>
      <c r="L3234" s="143"/>
      <c r="M3234" s="143"/>
      <c r="N3234" s="143"/>
      <c r="Y3234" s="30">
        <f t="shared" si="50"/>
        <v>464.71</v>
      </c>
    </row>
    <row r="3235" spans="1:25" x14ac:dyDescent="0.2">
      <c r="A3235" s="134" t="s">
        <v>6483</v>
      </c>
      <c r="B3235" s="135" t="s">
        <v>6484</v>
      </c>
      <c r="C3235" s="136">
        <v>9405.59</v>
      </c>
      <c r="D3235" s="136">
        <v>178.71</v>
      </c>
      <c r="E3235" s="136">
        <v>0</v>
      </c>
      <c r="F3235" s="136">
        <v>178.71</v>
      </c>
      <c r="G3235" s="137">
        <v>0</v>
      </c>
      <c r="H3235" s="142"/>
      <c r="I3235" s="142"/>
      <c r="J3235" s="142"/>
      <c r="K3235" s="142"/>
      <c r="L3235" s="143"/>
      <c r="M3235" s="143"/>
      <c r="N3235" s="143"/>
      <c r="Y3235" s="30">
        <f t="shared" si="50"/>
        <v>178.71</v>
      </c>
    </row>
    <row r="3236" spans="1:25" x14ac:dyDescent="0.2">
      <c r="A3236" s="134" t="s">
        <v>6485</v>
      </c>
      <c r="B3236" s="135" t="s">
        <v>6486</v>
      </c>
      <c r="C3236" s="136">
        <v>17101.439999999999</v>
      </c>
      <c r="D3236" s="136">
        <v>324.93</v>
      </c>
      <c r="E3236" s="136">
        <v>0</v>
      </c>
      <c r="F3236" s="136">
        <v>324.93</v>
      </c>
      <c r="G3236" s="137">
        <v>0</v>
      </c>
      <c r="H3236" s="142"/>
      <c r="I3236" s="142"/>
      <c r="J3236" s="142"/>
      <c r="K3236" s="142"/>
      <c r="L3236" s="143"/>
      <c r="M3236" s="143"/>
      <c r="N3236" s="143"/>
      <c r="Y3236" s="30">
        <f t="shared" si="50"/>
        <v>324.93</v>
      </c>
    </row>
    <row r="3237" spans="1:25" x14ac:dyDescent="0.2">
      <c r="A3237" s="134" t="s">
        <v>6487</v>
      </c>
      <c r="B3237" s="135" t="s">
        <v>6488</v>
      </c>
      <c r="C3237" s="136">
        <v>28330.18</v>
      </c>
      <c r="D3237" s="136">
        <v>538.27</v>
      </c>
      <c r="E3237" s="136">
        <v>0</v>
      </c>
      <c r="F3237" s="136">
        <v>538.27</v>
      </c>
      <c r="G3237" s="137">
        <v>0</v>
      </c>
      <c r="H3237" s="142"/>
      <c r="I3237" s="142"/>
      <c r="J3237" s="142"/>
      <c r="K3237" s="142"/>
      <c r="L3237" s="143"/>
      <c r="M3237" s="143"/>
      <c r="N3237" s="143"/>
      <c r="Y3237" s="30">
        <f t="shared" si="50"/>
        <v>538.27</v>
      </c>
    </row>
    <row r="3238" spans="1:25" x14ac:dyDescent="0.2">
      <c r="A3238" s="134" t="s">
        <v>6489</v>
      </c>
      <c r="B3238" s="135" t="s">
        <v>6490</v>
      </c>
      <c r="C3238" s="136">
        <v>32604.06</v>
      </c>
      <c r="D3238" s="136">
        <v>619.48</v>
      </c>
      <c r="E3238" s="136">
        <v>0</v>
      </c>
      <c r="F3238" s="136">
        <v>619.48</v>
      </c>
      <c r="G3238" s="137">
        <v>0</v>
      </c>
      <c r="H3238" s="142"/>
      <c r="I3238" s="142"/>
      <c r="J3238" s="142"/>
      <c r="K3238" s="142"/>
      <c r="L3238" s="143"/>
      <c r="M3238" s="143"/>
      <c r="N3238" s="143"/>
      <c r="Y3238" s="30">
        <f t="shared" si="50"/>
        <v>619.48</v>
      </c>
    </row>
    <row r="3239" spans="1:25" x14ac:dyDescent="0.2">
      <c r="A3239" s="134" t="s">
        <v>6491</v>
      </c>
      <c r="B3239" s="135" t="s">
        <v>6492</v>
      </c>
      <c r="C3239" s="136">
        <v>4138.99</v>
      </c>
      <c r="D3239" s="136">
        <v>78.64</v>
      </c>
      <c r="E3239" s="136">
        <v>0</v>
      </c>
      <c r="F3239" s="136">
        <v>78.64</v>
      </c>
      <c r="G3239" s="137">
        <v>0</v>
      </c>
      <c r="H3239" s="142"/>
      <c r="I3239" s="142"/>
      <c r="J3239" s="142"/>
      <c r="K3239" s="142"/>
      <c r="L3239" s="143"/>
      <c r="M3239" s="143"/>
      <c r="N3239" s="143"/>
      <c r="Y3239" s="30">
        <f t="shared" si="50"/>
        <v>78.64</v>
      </c>
    </row>
    <row r="3240" spans="1:25" x14ac:dyDescent="0.2">
      <c r="A3240" s="134" t="s">
        <v>6493</v>
      </c>
      <c r="B3240" s="135" t="s">
        <v>6494</v>
      </c>
      <c r="C3240" s="136">
        <v>17072.810000000001</v>
      </c>
      <c r="D3240" s="136">
        <v>324.38</v>
      </c>
      <c r="E3240" s="136">
        <v>0</v>
      </c>
      <c r="F3240" s="136">
        <v>324.38</v>
      </c>
      <c r="G3240" s="137">
        <v>0</v>
      </c>
      <c r="H3240" s="142"/>
      <c r="I3240" s="142"/>
      <c r="J3240" s="142"/>
      <c r="K3240" s="142"/>
      <c r="L3240" s="143"/>
      <c r="M3240" s="143"/>
      <c r="N3240" s="143"/>
      <c r="Y3240" s="30">
        <f t="shared" si="50"/>
        <v>324.38</v>
      </c>
    </row>
    <row r="3241" spans="1:25" x14ac:dyDescent="0.2">
      <c r="A3241" s="134" t="s">
        <v>6495</v>
      </c>
      <c r="B3241" s="135" t="s">
        <v>6496</v>
      </c>
      <c r="C3241" s="136">
        <v>11938.21</v>
      </c>
      <c r="D3241" s="136">
        <v>226.83</v>
      </c>
      <c r="E3241" s="136">
        <v>0</v>
      </c>
      <c r="F3241" s="136">
        <v>226.83</v>
      </c>
      <c r="G3241" s="137">
        <v>0</v>
      </c>
      <c r="H3241" s="142"/>
      <c r="I3241" s="142"/>
      <c r="J3241" s="142"/>
      <c r="K3241" s="142"/>
      <c r="L3241" s="143"/>
      <c r="M3241" s="143"/>
      <c r="N3241" s="143"/>
      <c r="Y3241" s="30">
        <f t="shared" si="50"/>
        <v>226.83</v>
      </c>
    </row>
    <row r="3242" spans="1:25" x14ac:dyDescent="0.2">
      <c r="A3242" s="134" t="s">
        <v>6497</v>
      </c>
      <c r="B3242" s="135" t="s">
        <v>6498</v>
      </c>
      <c r="C3242" s="136">
        <v>17862.63</v>
      </c>
      <c r="D3242" s="136">
        <v>339.39</v>
      </c>
      <c r="E3242" s="136">
        <v>0</v>
      </c>
      <c r="F3242" s="136">
        <v>339.39</v>
      </c>
      <c r="G3242" s="137">
        <v>0</v>
      </c>
      <c r="H3242" s="142"/>
      <c r="I3242" s="142"/>
      <c r="J3242" s="142"/>
      <c r="K3242" s="142"/>
      <c r="L3242" s="143"/>
      <c r="M3242" s="143"/>
      <c r="N3242" s="143"/>
      <c r="Y3242" s="30">
        <f t="shared" si="50"/>
        <v>339.39</v>
      </c>
    </row>
    <row r="3243" spans="1:25" x14ac:dyDescent="0.2">
      <c r="A3243" s="134" t="s">
        <v>6499</v>
      </c>
      <c r="B3243" s="135" t="s">
        <v>6500</v>
      </c>
      <c r="C3243" s="136">
        <v>11308.22</v>
      </c>
      <c r="D3243" s="136">
        <v>214.86</v>
      </c>
      <c r="E3243" s="136">
        <v>0</v>
      </c>
      <c r="F3243" s="136">
        <v>214.86</v>
      </c>
      <c r="G3243" s="137">
        <v>0</v>
      </c>
      <c r="H3243" s="142"/>
      <c r="I3243" s="142"/>
      <c r="J3243" s="142"/>
      <c r="K3243" s="142"/>
      <c r="L3243" s="143"/>
      <c r="M3243" s="143"/>
      <c r="N3243" s="143"/>
      <c r="Y3243" s="30">
        <f t="shared" si="50"/>
        <v>214.86</v>
      </c>
    </row>
    <row r="3244" spans="1:25" x14ac:dyDescent="0.2">
      <c r="A3244" s="134" t="s">
        <v>6501</v>
      </c>
      <c r="B3244" s="135" t="s">
        <v>6502</v>
      </c>
      <c r="C3244" s="136">
        <v>34913.71</v>
      </c>
      <c r="D3244" s="136">
        <v>663.36</v>
      </c>
      <c r="E3244" s="136">
        <v>0</v>
      </c>
      <c r="F3244" s="136">
        <v>663.36</v>
      </c>
      <c r="G3244" s="137">
        <v>0</v>
      </c>
      <c r="H3244" s="142"/>
      <c r="I3244" s="142"/>
      <c r="J3244" s="142"/>
      <c r="K3244" s="142"/>
      <c r="L3244" s="143"/>
      <c r="M3244" s="143"/>
      <c r="N3244" s="143"/>
      <c r="Y3244" s="30">
        <f t="shared" si="50"/>
        <v>663.36</v>
      </c>
    </row>
    <row r="3245" spans="1:25" x14ac:dyDescent="0.2">
      <c r="A3245" s="134" t="s">
        <v>6503</v>
      </c>
      <c r="B3245" s="135" t="s">
        <v>6504</v>
      </c>
      <c r="C3245" s="136">
        <v>4989.79</v>
      </c>
      <c r="D3245" s="136">
        <v>94.81</v>
      </c>
      <c r="E3245" s="136">
        <v>0</v>
      </c>
      <c r="F3245" s="136">
        <v>94.81</v>
      </c>
      <c r="G3245" s="137">
        <v>0</v>
      </c>
      <c r="H3245" s="142"/>
      <c r="I3245" s="142"/>
      <c r="J3245" s="142"/>
      <c r="K3245" s="142"/>
      <c r="L3245" s="143"/>
      <c r="M3245" s="143"/>
      <c r="N3245" s="143"/>
      <c r="Y3245" s="30">
        <f t="shared" si="50"/>
        <v>94.81</v>
      </c>
    </row>
    <row r="3246" spans="1:25" x14ac:dyDescent="0.2">
      <c r="A3246" s="134" t="s">
        <v>6505</v>
      </c>
      <c r="B3246" s="135" t="s">
        <v>6506</v>
      </c>
      <c r="C3246" s="136">
        <v>14510.36</v>
      </c>
      <c r="D3246" s="136">
        <v>275.7</v>
      </c>
      <c r="E3246" s="136">
        <v>0</v>
      </c>
      <c r="F3246" s="136">
        <v>275.7</v>
      </c>
      <c r="G3246" s="137">
        <v>0</v>
      </c>
      <c r="H3246" s="142"/>
      <c r="I3246" s="142"/>
      <c r="J3246" s="142"/>
      <c r="K3246" s="142"/>
      <c r="L3246" s="143"/>
      <c r="M3246" s="143"/>
      <c r="N3246" s="143"/>
      <c r="Y3246" s="30">
        <f t="shared" si="50"/>
        <v>275.7</v>
      </c>
    </row>
    <row r="3247" spans="1:25" x14ac:dyDescent="0.2">
      <c r="A3247" s="134" t="s">
        <v>6507</v>
      </c>
      <c r="B3247" s="135" t="s">
        <v>6508</v>
      </c>
      <c r="C3247" s="136">
        <v>2083.06</v>
      </c>
      <c r="D3247" s="136">
        <v>39.58</v>
      </c>
      <c r="E3247" s="136">
        <v>0</v>
      </c>
      <c r="F3247" s="136">
        <v>39.58</v>
      </c>
      <c r="G3247" s="137">
        <v>0</v>
      </c>
      <c r="H3247" s="142"/>
      <c r="I3247" s="142"/>
      <c r="J3247" s="142"/>
      <c r="K3247" s="142"/>
      <c r="L3247" s="143"/>
      <c r="M3247" s="143"/>
      <c r="N3247" s="143"/>
      <c r="Y3247" s="30">
        <f t="shared" si="50"/>
        <v>39.58</v>
      </c>
    </row>
    <row r="3248" spans="1:25" x14ac:dyDescent="0.2">
      <c r="A3248" s="134" t="s">
        <v>6509</v>
      </c>
      <c r="B3248" s="135" t="s">
        <v>6510</v>
      </c>
      <c r="C3248" s="136">
        <v>21177.38</v>
      </c>
      <c r="D3248" s="136">
        <v>402.37</v>
      </c>
      <c r="E3248" s="136">
        <v>0</v>
      </c>
      <c r="F3248" s="136">
        <v>402.37</v>
      </c>
      <c r="G3248" s="137">
        <v>0</v>
      </c>
      <c r="H3248" s="142"/>
      <c r="I3248" s="142"/>
      <c r="J3248" s="142"/>
      <c r="K3248" s="142"/>
      <c r="L3248" s="143"/>
      <c r="M3248" s="143"/>
      <c r="N3248" s="143"/>
      <c r="Y3248" s="30">
        <f t="shared" si="50"/>
        <v>402.37</v>
      </c>
    </row>
    <row r="3249" spans="1:25" x14ac:dyDescent="0.2">
      <c r="A3249" s="134" t="s">
        <v>6511</v>
      </c>
      <c r="B3249" s="135" t="s">
        <v>6512</v>
      </c>
      <c r="C3249" s="136">
        <v>5531.51</v>
      </c>
      <c r="D3249" s="136">
        <v>105.1</v>
      </c>
      <c r="E3249" s="136">
        <v>0</v>
      </c>
      <c r="F3249" s="136">
        <v>105.1</v>
      </c>
      <c r="G3249" s="137">
        <v>0</v>
      </c>
      <c r="H3249" s="142"/>
      <c r="I3249" s="142"/>
      <c r="J3249" s="142"/>
      <c r="K3249" s="142"/>
      <c r="L3249" s="143"/>
      <c r="M3249" s="143"/>
      <c r="N3249" s="143"/>
      <c r="Y3249" s="30">
        <f t="shared" si="50"/>
        <v>105.1</v>
      </c>
    </row>
    <row r="3250" spans="1:25" x14ac:dyDescent="0.2">
      <c r="A3250" s="134" t="s">
        <v>6513</v>
      </c>
      <c r="B3250" s="135" t="s">
        <v>6514</v>
      </c>
      <c r="C3250" s="136">
        <v>1023.65</v>
      </c>
      <c r="D3250" s="136">
        <v>19.45</v>
      </c>
      <c r="E3250" s="136">
        <v>0</v>
      </c>
      <c r="F3250" s="136">
        <v>19.45</v>
      </c>
      <c r="G3250" s="137">
        <v>0</v>
      </c>
      <c r="H3250" s="142"/>
      <c r="I3250" s="142"/>
      <c r="J3250" s="142"/>
      <c r="K3250" s="142"/>
      <c r="L3250" s="143"/>
      <c r="M3250" s="143"/>
      <c r="N3250" s="143"/>
      <c r="Y3250" s="30">
        <f t="shared" si="50"/>
        <v>19.45</v>
      </c>
    </row>
    <row r="3251" spans="1:25" x14ac:dyDescent="0.2">
      <c r="A3251" s="134" t="s">
        <v>6515</v>
      </c>
      <c r="B3251" s="135" t="s">
        <v>6516</v>
      </c>
      <c r="C3251" s="136">
        <v>2024.19</v>
      </c>
      <c r="D3251" s="136">
        <v>38.46</v>
      </c>
      <c r="E3251" s="136">
        <v>0</v>
      </c>
      <c r="F3251" s="136">
        <v>38.46</v>
      </c>
      <c r="G3251" s="137">
        <v>0</v>
      </c>
      <c r="H3251" s="142"/>
      <c r="I3251" s="142"/>
      <c r="J3251" s="142"/>
      <c r="K3251" s="142"/>
      <c r="L3251" s="143"/>
      <c r="M3251" s="143"/>
      <c r="N3251" s="143"/>
      <c r="Y3251" s="30">
        <f t="shared" si="50"/>
        <v>38.46</v>
      </c>
    </row>
    <row r="3252" spans="1:25" x14ac:dyDescent="0.2">
      <c r="A3252" s="134" t="s">
        <v>6517</v>
      </c>
      <c r="B3252" s="135" t="s">
        <v>6518</v>
      </c>
      <c r="C3252" s="136">
        <v>2300.4</v>
      </c>
      <c r="D3252" s="136">
        <v>43.71</v>
      </c>
      <c r="E3252" s="136">
        <v>0</v>
      </c>
      <c r="F3252" s="136">
        <v>43.71</v>
      </c>
      <c r="G3252" s="137">
        <v>0</v>
      </c>
      <c r="H3252" s="142"/>
      <c r="I3252" s="142"/>
      <c r="J3252" s="142"/>
      <c r="K3252" s="142"/>
      <c r="L3252" s="143"/>
      <c r="M3252" s="143"/>
      <c r="N3252" s="143"/>
      <c r="Y3252" s="30">
        <f t="shared" si="50"/>
        <v>43.71</v>
      </c>
    </row>
    <row r="3253" spans="1:25" x14ac:dyDescent="0.2">
      <c r="A3253" s="134" t="s">
        <v>6519</v>
      </c>
      <c r="B3253" s="135" t="s">
        <v>6520</v>
      </c>
      <c r="C3253" s="136">
        <v>1862</v>
      </c>
      <c r="D3253" s="136">
        <v>35.380000000000003</v>
      </c>
      <c r="E3253" s="136">
        <v>35.380000000000003</v>
      </c>
      <c r="F3253" s="136">
        <v>0</v>
      </c>
      <c r="G3253" s="137">
        <v>78.78</v>
      </c>
      <c r="H3253" s="142"/>
      <c r="I3253" s="142"/>
      <c r="J3253" s="142"/>
      <c r="K3253" s="142"/>
      <c r="L3253" s="143"/>
      <c r="M3253" s="143"/>
      <c r="N3253" s="143"/>
      <c r="Y3253" s="30">
        <f t="shared" si="50"/>
        <v>0</v>
      </c>
    </row>
    <row r="3254" spans="1:25" x14ac:dyDescent="0.2">
      <c r="A3254" s="134" t="s">
        <v>6521</v>
      </c>
      <c r="B3254" s="135" t="s">
        <v>6522</v>
      </c>
      <c r="C3254" s="136">
        <v>25402.18</v>
      </c>
      <c r="D3254" s="136">
        <v>482.64</v>
      </c>
      <c r="E3254" s="136">
        <v>0</v>
      </c>
      <c r="F3254" s="136">
        <v>482.64</v>
      </c>
      <c r="G3254" s="137">
        <v>0</v>
      </c>
      <c r="H3254" s="142"/>
      <c r="I3254" s="142"/>
      <c r="J3254" s="142"/>
      <c r="K3254" s="142"/>
      <c r="L3254" s="143"/>
      <c r="M3254" s="143"/>
      <c r="N3254" s="143"/>
      <c r="Y3254" s="30">
        <f t="shared" si="50"/>
        <v>482.64</v>
      </c>
    </row>
    <row r="3255" spans="1:25" x14ac:dyDescent="0.2">
      <c r="A3255" s="134" t="s">
        <v>6523</v>
      </c>
      <c r="B3255" s="135" t="s">
        <v>6524</v>
      </c>
      <c r="C3255" s="136">
        <v>8276.2900000000009</v>
      </c>
      <c r="D3255" s="136">
        <v>157.25</v>
      </c>
      <c r="E3255" s="136">
        <v>0</v>
      </c>
      <c r="F3255" s="136">
        <v>157.25</v>
      </c>
      <c r="G3255" s="137">
        <v>0</v>
      </c>
      <c r="H3255" s="142"/>
      <c r="I3255" s="142"/>
      <c r="J3255" s="142"/>
      <c r="K3255" s="142"/>
      <c r="L3255" s="143"/>
      <c r="M3255" s="143"/>
      <c r="N3255" s="143"/>
      <c r="Y3255" s="30">
        <f t="shared" si="50"/>
        <v>157.25</v>
      </c>
    </row>
    <row r="3256" spans="1:25" x14ac:dyDescent="0.2">
      <c r="A3256" s="134" t="s">
        <v>6525</v>
      </c>
      <c r="B3256" s="135" t="s">
        <v>6526</v>
      </c>
      <c r="C3256" s="136">
        <v>29847.33</v>
      </c>
      <c r="D3256" s="136">
        <v>567.1</v>
      </c>
      <c r="E3256" s="136">
        <v>0</v>
      </c>
      <c r="F3256" s="136">
        <v>567.1</v>
      </c>
      <c r="G3256" s="137">
        <v>0</v>
      </c>
      <c r="H3256" s="142"/>
      <c r="I3256" s="142"/>
      <c r="J3256" s="142"/>
      <c r="K3256" s="142"/>
      <c r="L3256" s="143"/>
      <c r="M3256" s="143"/>
      <c r="N3256" s="143"/>
      <c r="Y3256" s="30">
        <f t="shared" si="50"/>
        <v>567.1</v>
      </c>
    </row>
    <row r="3257" spans="1:25" x14ac:dyDescent="0.2">
      <c r="A3257" s="134" t="s">
        <v>6527</v>
      </c>
      <c r="B3257" s="135" t="s">
        <v>6528</v>
      </c>
      <c r="C3257" s="136">
        <v>8462.59</v>
      </c>
      <c r="D3257" s="136">
        <v>160.79</v>
      </c>
      <c r="E3257" s="136">
        <v>0</v>
      </c>
      <c r="F3257" s="136">
        <v>160.79</v>
      </c>
      <c r="G3257" s="137">
        <v>0</v>
      </c>
      <c r="H3257" s="142"/>
      <c r="I3257" s="142"/>
      <c r="J3257" s="142"/>
      <c r="K3257" s="142"/>
      <c r="L3257" s="143"/>
      <c r="M3257" s="143"/>
      <c r="N3257" s="143"/>
      <c r="Y3257" s="30">
        <f t="shared" si="50"/>
        <v>160.79</v>
      </c>
    </row>
    <row r="3258" spans="1:25" x14ac:dyDescent="0.2">
      <c r="A3258" s="134" t="s">
        <v>6529</v>
      </c>
      <c r="B3258" s="135" t="s">
        <v>6530</v>
      </c>
      <c r="C3258" s="136">
        <v>3728.82</v>
      </c>
      <c r="D3258" s="136">
        <v>70.849999999999994</v>
      </c>
      <c r="E3258" s="136">
        <v>0</v>
      </c>
      <c r="F3258" s="136">
        <v>70.849999999999994</v>
      </c>
      <c r="G3258" s="137">
        <v>0</v>
      </c>
      <c r="H3258" s="142"/>
      <c r="I3258" s="142"/>
      <c r="J3258" s="142"/>
      <c r="K3258" s="142"/>
      <c r="L3258" s="143"/>
      <c r="M3258" s="143"/>
      <c r="N3258" s="143"/>
      <c r="Y3258" s="30">
        <f t="shared" si="50"/>
        <v>70.849999999999994</v>
      </c>
    </row>
    <row r="3259" spans="1:25" x14ac:dyDescent="0.2">
      <c r="A3259" s="134" t="s">
        <v>6531</v>
      </c>
      <c r="B3259" s="135" t="s">
        <v>6532</v>
      </c>
      <c r="C3259" s="136">
        <v>4387.58</v>
      </c>
      <c r="D3259" s="136">
        <v>83.37</v>
      </c>
      <c r="E3259" s="136">
        <v>0</v>
      </c>
      <c r="F3259" s="136">
        <v>83.37</v>
      </c>
      <c r="G3259" s="137">
        <v>0</v>
      </c>
      <c r="H3259" s="142"/>
      <c r="I3259" s="142"/>
      <c r="J3259" s="142"/>
      <c r="K3259" s="142"/>
      <c r="L3259" s="143"/>
      <c r="M3259" s="143"/>
      <c r="N3259" s="143"/>
      <c r="Y3259" s="30">
        <f t="shared" si="50"/>
        <v>83.37</v>
      </c>
    </row>
    <row r="3260" spans="1:25" x14ac:dyDescent="0.2">
      <c r="A3260" s="134" t="s">
        <v>6533</v>
      </c>
      <c r="B3260" s="135" t="s">
        <v>6534</v>
      </c>
      <c r="C3260" s="136">
        <v>23313.94</v>
      </c>
      <c r="D3260" s="136">
        <v>442.97</v>
      </c>
      <c r="E3260" s="136">
        <v>0</v>
      </c>
      <c r="F3260" s="136">
        <v>442.97</v>
      </c>
      <c r="G3260" s="137">
        <v>0</v>
      </c>
      <c r="H3260" s="142"/>
      <c r="I3260" s="142"/>
      <c r="J3260" s="142"/>
      <c r="K3260" s="142"/>
      <c r="L3260" s="143"/>
      <c r="M3260" s="143"/>
      <c r="N3260" s="143"/>
      <c r="Y3260" s="30">
        <f t="shared" si="50"/>
        <v>442.97</v>
      </c>
    </row>
    <row r="3261" spans="1:25" x14ac:dyDescent="0.2">
      <c r="A3261" s="134" t="s">
        <v>6535</v>
      </c>
      <c r="B3261" s="135" t="s">
        <v>6536</v>
      </c>
      <c r="C3261" s="136">
        <v>31145.360000000001</v>
      </c>
      <c r="D3261" s="136">
        <v>591.76</v>
      </c>
      <c r="E3261" s="136">
        <v>0</v>
      </c>
      <c r="F3261" s="136">
        <v>591.76</v>
      </c>
      <c r="G3261" s="137">
        <v>0</v>
      </c>
      <c r="H3261" s="142"/>
      <c r="I3261" s="142"/>
      <c r="J3261" s="142"/>
      <c r="K3261" s="142"/>
      <c r="L3261" s="143"/>
      <c r="M3261" s="143"/>
      <c r="N3261" s="143"/>
      <c r="Y3261" s="30">
        <f t="shared" si="50"/>
        <v>591.76</v>
      </c>
    </row>
    <row r="3262" spans="1:25" x14ac:dyDescent="0.2">
      <c r="A3262" s="134" t="s">
        <v>6537</v>
      </c>
      <c r="B3262" s="135" t="s">
        <v>6538</v>
      </c>
      <c r="C3262" s="136">
        <v>8824.9699999999993</v>
      </c>
      <c r="D3262" s="136">
        <v>167.68</v>
      </c>
      <c r="E3262" s="136">
        <v>0</v>
      </c>
      <c r="F3262" s="136">
        <v>167.68</v>
      </c>
      <c r="G3262" s="137">
        <v>0</v>
      </c>
      <c r="H3262" s="142"/>
      <c r="I3262" s="142"/>
      <c r="J3262" s="142"/>
      <c r="K3262" s="142"/>
      <c r="L3262" s="143"/>
      <c r="M3262" s="143"/>
      <c r="N3262" s="143"/>
      <c r="Y3262" s="30">
        <f t="shared" si="50"/>
        <v>167.68</v>
      </c>
    </row>
    <row r="3263" spans="1:25" x14ac:dyDescent="0.2">
      <c r="A3263" s="134" t="s">
        <v>6539</v>
      </c>
      <c r="B3263" s="135" t="s">
        <v>6540</v>
      </c>
      <c r="C3263" s="136">
        <v>320488.90999999997</v>
      </c>
      <c r="D3263" s="136">
        <v>6089.29</v>
      </c>
      <c r="E3263" s="136">
        <v>0</v>
      </c>
      <c r="F3263" s="136">
        <v>6089.29</v>
      </c>
      <c r="G3263" s="137">
        <v>0</v>
      </c>
      <c r="H3263" s="142"/>
      <c r="I3263" s="142"/>
      <c r="J3263" s="142"/>
      <c r="K3263" s="142"/>
      <c r="L3263" s="143"/>
      <c r="M3263" s="143"/>
      <c r="N3263" s="143"/>
      <c r="Y3263" s="30">
        <f t="shared" si="50"/>
        <v>6089.29</v>
      </c>
    </row>
    <row r="3264" spans="1:25" x14ac:dyDescent="0.2">
      <c r="A3264" s="134" t="s">
        <v>6541</v>
      </c>
      <c r="B3264" s="135" t="s">
        <v>6542</v>
      </c>
      <c r="C3264" s="136">
        <v>7462.01</v>
      </c>
      <c r="D3264" s="136">
        <v>141.78</v>
      </c>
      <c r="E3264" s="136">
        <v>0</v>
      </c>
      <c r="F3264" s="136">
        <v>141.78</v>
      </c>
      <c r="G3264" s="137">
        <v>0</v>
      </c>
      <c r="H3264" s="142"/>
      <c r="I3264" s="142"/>
      <c r="J3264" s="142"/>
      <c r="K3264" s="142"/>
      <c r="L3264" s="143"/>
      <c r="M3264" s="143"/>
      <c r="N3264" s="143"/>
      <c r="Y3264" s="30">
        <f t="shared" si="50"/>
        <v>141.78</v>
      </c>
    </row>
    <row r="3265" spans="1:25" x14ac:dyDescent="0.2">
      <c r="A3265" s="134" t="s">
        <v>6543</v>
      </c>
      <c r="B3265" s="135" t="s">
        <v>6544</v>
      </c>
      <c r="C3265" s="136">
        <v>4849.91</v>
      </c>
      <c r="D3265" s="136">
        <v>92.15</v>
      </c>
      <c r="E3265" s="136">
        <v>0</v>
      </c>
      <c r="F3265" s="136">
        <v>92.15</v>
      </c>
      <c r="G3265" s="137">
        <v>0</v>
      </c>
      <c r="H3265" s="142"/>
      <c r="I3265" s="142"/>
      <c r="J3265" s="142"/>
      <c r="K3265" s="142"/>
      <c r="L3265" s="143"/>
      <c r="M3265" s="143"/>
      <c r="N3265" s="143"/>
      <c r="Y3265" s="30">
        <f t="shared" si="50"/>
        <v>92.15</v>
      </c>
    </row>
    <row r="3266" spans="1:25" x14ac:dyDescent="0.2">
      <c r="A3266" s="134" t="s">
        <v>6545</v>
      </c>
      <c r="B3266" s="135" t="s">
        <v>6546</v>
      </c>
      <c r="C3266" s="136">
        <v>11834.88</v>
      </c>
      <c r="D3266" s="136">
        <v>224.86</v>
      </c>
      <c r="E3266" s="136">
        <v>0</v>
      </c>
      <c r="F3266" s="136">
        <v>224.86</v>
      </c>
      <c r="G3266" s="137">
        <v>0</v>
      </c>
      <c r="H3266" s="142"/>
      <c r="I3266" s="142"/>
      <c r="J3266" s="142"/>
      <c r="K3266" s="142"/>
      <c r="L3266" s="143"/>
      <c r="M3266" s="143"/>
      <c r="N3266" s="143"/>
      <c r="Y3266" s="30">
        <f t="shared" si="50"/>
        <v>224.86</v>
      </c>
    </row>
    <row r="3267" spans="1:25" x14ac:dyDescent="0.2">
      <c r="A3267" s="134" t="s">
        <v>6547</v>
      </c>
      <c r="B3267" s="135" t="s">
        <v>6548</v>
      </c>
      <c r="C3267" s="136">
        <v>57303.28</v>
      </c>
      <c r="D3267" s="136">
        <v>1088.76</v>
      </c>
      <c r="E3267" s="136">
        <v>0</v>
      </c>
      <c r="F3267" s="136">
        <v>1088.76</v>
      </c>
      <c r="G3267" s="137">
        <v>0</v>
      </c>
      <c r="H3267" s="142"/>
      <c r="I3267" s="142"/>
      <c r="J3267" s="142"/>
      <c r="K3267" s="142"/>
      <c r="L3267" s="143"/>
      <c r="M3267" s="143"/>
      <c r="N3267" s="143"/>
      <c r="Y3267" s="30">
        <f t="shared" si="50"/>
        <v>1088.76</v>
      </c>
    </row>
    <row r="3268" spans="1:25" x14ac:dyDescent="0.2">
      <c r="A3268" s="134" t="s">
        <v>6549</v>
      </c>
      <c r="B3268" s="135" t="s">
        <v>6550</v>
      </c>
      <c r="C3268" s="136">
        <v>93463.65</v>
      </c>
      <c r="D3268" s="136">
        <v>1775.81</v>
      </c>
      <c r="E3268" s="136">
        <v>0</v>
      </c>
      <c r="F3268" s="136">
        <v>1775.81</v>
      </c>
      <c r="G3268" s="137">
        <v>0</v>
      </c>
      <c r="H3268" s="142"/>
      <c r="I3268" s="142"/>
      <c r="J3268" s="142"/>
      <c r="K3268" s="142"/>
      <c r="L3268" s="143"/>
      <c r="M3268" s="143"/>
      <c r="N3268" s="143"/>
      <c r="Y3268" s="30">
        <f t="shared" si="50"/>
        <v>1775.81</v>
      </c>
    </row>
    <row r="3269" spans="1:25" x14ac:dyDescent="0.2">
      <c r="A3269" s="134" t="s">
        <v>6551</v>
      </c>
      <c r="B3269" s="135" t="s">
        <v>6552</v>
      </c>
      <c r="C3269" s="136">
        <v>43798.29</v>
      </c>
      <c r="D3269" s="136">
        <v>832.17</v>
      </c>
      <c r="E3269" s="136">
        <v>0</v>
      </c>
      <c r="F3269" s="136">
        <v>832.17</v>
      </c>
      <c r="G3269" s="137">
        <v>0</v>
      </c>
      <c r="H3269" s="142"/>
      <c r="I3269" s="142"/>
      <c r="J3269" s="142"/>
      <c r="K3269" s="142"/>
      <c r="L3269" s="143"/>
      <c r="M3269" s="143"/>
      <c r="N3269" s="143"/>
      <c r="Y3269" s="30">
        <f t="shared" si="50"/>
        <v>832.17</v>
      </c>
    </row>
    <row r="3270" spans="1:25" x14ac:dyDescent="0.2">
      <c r="A3270" s="134" t="s">
        <v>6553</v>
      </c>
      <c r="B3270" s="135" t="s">
        <v>6554</v>
      </c>
      <c r="C3270" s="136">
        <v>7430.13</v>
      </c>
      <c r="D3270" s="136">
        <v>141.16999999999999</v>
      </c>
      <c r="E3270" s="136">
        <v>0</v>
      </c>
      <c r="F3270" s="136">
        <v>141.16999999999999</v>
      </c>
      <c r="G3270" s="137">
        <v>0</v>
      </c>
      <c r="H3270" s="142"/>
      <c r="I3270" s="142"/>
      <c r="J3270" s="142"/>
      <c r="K3270" s="142"/>
      <c r="L3270" s="143"/>
      <c r="M3270" s="143"/>
      <c r="N3270" s="143"/>
      <c r="Y3270" s="30">
        <f t="shared" si="50"/>
        <v>141.16999999999999</v>
      </c>
    </row>
    <row r="3271" spans="1:25" x14ac:dyDescent="0.2">
      <c r="A3271" s="134" t="s">
        <v>6555</v>
      </c>
      <c r="B3271" s="135" t="s">
        <v>6556</v>
      </c>
      <c r="C3271" s="136">
        <v>11250.17</v>
      </c>
      <c r="D3271" s="136">
        <v>213.75</v>
      </c>
      <c r="E3271" s="136">
        <v>0</v>
      </c>
      <c r="F3271" s="136">
        <v>213.75</v>
      </c>
      <c r="G3271" s="137">
        <v>0</v>
      </c>
      <c r="H3271" s="142"/>
      <c r="I3271" s="142"/>
      <c r="J3271" s="142"/>
      <c r="K3271" s="142"/>
      <c r="L3271" s="143"/>
      <c r="M3271" s="143"/>
      <c r="N3271" s="143"/>
      <c r="Y3271" s="30">
        <f t="shared" si="50"/>
        <v>213.75</v>
      </c>
    </row>
    <row r="3272" spans="1:25" x14ac:dyDescent="0.2">
      <c r="A3272" s="134" t="s">
        <v>6557</v>
      </c>
      <c r="B3272" s="135" t="s">
        <v>6558</v>
      </c>
      <c r="C3272" s="136">
        <v>2165760.88</v>
      </c>
      <c r="D3272" s="136">
        <v>41149.46</v>
      </c>
      <c r="E3272" s="136">
        <v>0</v>
      </c>
      <c r="F3272" s="136">
        <v>41149.46</v>
      </c>
      <c r="G3272" s="137">
        <v>0</v>
      </c>
      <c r="H3272" s="142"/>
      <c r="I3272" s="142"/>
      <c r="J3272" s="142"/>
      <c r="K3272" s="142"/>
      <c r="L3272" s="143"/>
      <c r="M3272" s="143"/>
      <c r="N3272" s="143"/>
      <c r="Y3272" s="30">
        <f t="shared" si="50"/>
        <v>41149.46</v>
      </c>
    </row>
    <row r="3273" spans="1:25" x14ac:dyDescent="0.2">
      <c r="A3273" s="134" t="s">
        <v>6559</v>
      </c>
      <c r="B3273" s="135" t="s">
        <v>6560</v>
      </c>
      <c r="C3273" s="136">
        <v>5075.8</v>
      </c>
      <c r="D3273" s="136">
        <v>96.44</v>
      </c>
      <c r="E3273" s="136">
        <v>0</v>
      </c>
      <c r="F3273" s="136">
        <v>96.44</v>
      </c>
      <c r="G3273" s="137">
        <v>0</v>
      </c>
      <c r="H3273" s="142"/>
      <c r="I3273" s="142"/>
      <c r="J3273" s="142"/>
      <c r="K3273" s="142"/>
      <c r="L3273" s="143"/>
      <c r="M3273" s="143"/>
      <c r="N3273" s="143"/>
      <c r="Y3273" s="30">
        <f t="shared" si="50"/>
        <v>96.44</v>
      </c>
    </row>
    <row r="3274" spans="1:25" x14ac:dyDescent="0.2">
      <c r="A3274" s="134" t="s">
        <v>6561</v>
      </c>
      <c r="B3274" s="135" t="s">
        <v>6562</v>
      </c>
      <c r="C3274" s="136">
        <v>6282.8</v>
      </c>
      <c r="D3274" s="136">
        <v>119.37</v>
      </c>
      <c r="E3274" s="136">
        <v>0</v>
      </c>
      <c r="F3274" s="136">
        <v>119.37</v>
      </c>
      <c r="G3274" s="137">
        <v>0</v>
      </c>
      <c r="H3274" s="142"/>
      <c r="I3274" s="142"/>
      <c r="J3274" s="142"/>
      <c r="K3274" s="142"/>
      <c r="L3274" s="143"/>
      <c r="M3274" s="143"/>
      <c r="N3274" s="143"/>
      <c r="Y3274" s="30">
        <f t="shared" si="50"/>
        <v>119.37</v>
      </c>
    </row>
    <row r="3275" spans="1:25" x14ac:dyDescent="0.2">
      <c r="A3275" s="134" t="s">
        <v>6563</v>
      </c>
      <c r="B3275" s="135" t="s">
        <v>6564</v>
      </c>
      <c r="C3275" s="136">
        <v>3644.53</v>
      </c>
      <c r="D3275" s="136">
        <v>69.25</v>
      </c>
      <c r="E3275" s="136">
        <v>0</v>
      </c>
      <c r="F3275" s="136">
        <v>69.25</v>
      </c>
      <c r="G3275" s="137">
        <v>0</v>
      </c>
      <c r="H3275" s="142"/>
      <c r="I3275" s="142"/>
      <c r="J3275" s="142"/>
      <c r="K3275" s="142"/>
      <c r="L3275" s="143"/>
      <c r="M3275" s="143"/>
      <c r="N3275" s="143"/>
      <c r="Y3275" s="30">
        <f t="shared" si="50"/>
        <v>69.25</v>
      </c>
    </row>
    <row r="3276" spans="1:25" x14ac:dyDescent="0.2">
      <c r="A3276" s="134" t="s">
        <v>6565</v>
      </c>
      <c r="B3276" s="135" t="s">
        <v>6566</v>
      </c>
      <c r="C3276" s="136">
        <v>8593.44</v>
      </c>
      <c r="D3276" s="136">
        <v>163.28</v>
      </c>
      <c r="E3276" s="136">
        <v>0</v>
      </c>
      <c r="F3276" s="136">
        <v>163.28</v>
      </c>
      <c r="G3276" s="137">
        <v>0</v>
      </c>
      <c r="H3276" s="142"/>
      <c r="I3276" s="142"/>
      <c r="J3276" s="142"/>
      <c r="K3276" s="142"/>
      <c r="L3276" s="143"/>
      <c r="M3276" s="143"/>
      <c r="N3276" s="143"/>
      <c r="Y3276" s="30">
        <f t="shared" si="50"/>
        <v>163.28</v>
      </c>
    </row>
    <row r="3277" spans="1:25" x14ac:dyDescent="0.2">
      <c r="A3277" s="134" t="s">
        <v>6567</v>
      </c>
      <c r="B3277" s="135" t="s">
        <v>6568</v>
      </c>
      <c r="C3277" s="136">
        <v>616852.9</v>
      </c>
      <c r="D3277" s="136">
        <v>11720.21</v>
      </c>
      <c r="E3277" s="136">
        <v>0</v>
      </c>
      <c r="F3277" s="136">
        <v>11720.21</v>
      </c>
      <c r="G3277" s="137">
        <v>0</v>
      </c>
      <c r="H3277" s="142"/>
      <c r="I3277" s="142"/>
      <c r="J3277" s="142"/>
      <c r="K3277" s="142"/>
      <c r="L3277" s="143"/>
      <c r="M3277" s="143"/>
      <c r="N3277" s="143"/>
      <c r="Y3277" s="30">
        <f t="shared" si="50"/>
        <v>11720.21</v>
      </c>
    </row>
    <row r="3278" spans="1:25" x14ac:dyDescent="0.2">
      <c r="A3278" s="134" t="s">
        <v>6569</v>
      </c>
      <c r="B3278" s="135" t="s">
        <v>6570</v>
      </c>
      <c r="C3278" s="136">
        <v>1593.4</v>
      </c>
      <c r="D3278" s="136">
        <v>30.28</v>
      </c>
      <c r="E3278" s="136">
        <v>0</v>
      </c>
      <c r="F3278" s="136">
        <v>30.28</v>
      </c>
      <c r="G3278" s="137">
        <v>0</v>
      </c>
      <c r="H3278" s="142"/>
      <c r="I3278" s="142"/>
      <c r="J3278" s="142"/>
      <c r="K3278" s="142"/>
      <c r="L3278" s="143"/>
      <c r="M3278" s="143"/>
      <c r="N3278" s="143"/>
      <c r="Y3278" s="30">
        <f t="shared" si="50"/>
        <v>30.28</v>
      </c>
    </row>
    <row r="3279" spans="1:25" x14ac:dyDescent="0.2">
      <c r="A3279" s="134" t="s">
        <v>6571</v>
      </c>
      <c r="B3279" s="135" t="s">
        <v>6572</v>
      </c>
      <c r="C3279" s="136">
        <v>7390.44</v>
      </c>
      <c r="D3279" s="136">
        <v>140.41999999999999</v>
      </c>
      <c r="E3279" s="136">
        <v>0</v>
      </c>
      <c r="F3279" s="136">
        <v>140.41999999999999</v>
      </c>
      <c r="G3279" s="137">
        <v>0</v>
      </c>
      <c r="H3279" s="142"/>
      <c r="I3279" s="142"/>
      <c r="J3279" s="142"/>
      <c r="K3279" s="142"/>
      <c r="L3279" s="143"/>
      <c r="M3279" s="143"/>
      <c r="N3279" s="143"/>
      <c r="Y3279" s="30">
        <f t="shared" ref="Y3279:Y3342" si="51">W3279+R3279+M3279+F3279</f>
        <v>140.41999999999999</v>
      </c>
    </row>
    <row r="3280" spans="1:25" x14ac:dyDescent="0.2">
      <c r="A3280" s="134" t="s">
        <v>6573</v>
      </c>
      <c r="B3280" s="135" t="s">
        <v>6574</v>
      </c>
      <c r="C3280" s="136">
        <v>3052.87</v>
      </c>
      <c r="D3280" s="136">
        <v>58.01</v>
      </c>
      <c r="E3280" s="136">
        <v>0</v>
      </c>
      <c r="F3280" s="136">
        <v>58.01</v>
      </c>
      <c r="G3280" s="137">
        <v>0</v>
      </c>
      <c r="H3280" s="142"/>
      <c r="I3280" s="142"/>
      <c r="J3280" s="142"/>
      <c r="K3280" s="142"/>
      <c r="L3280" s="143"/>
      <c r="M3280" s="143"/>
      <c r="N3280" s="143"/>
      <c r="Y3280" s="30">
        <f t="shared" si="51"/>
        <v>58.01</v>
      </c>
    </row>
    <row r="3281" spans="1:25" x14ac:dyDescent="0.2">
      <c r="A3281" s="134" t="s">
        <v>6575</v>
      </c>
      <c r="B3281" s="135" t="s">
        <v>6576</v>
      </c>
      <c r="C3281" s="136">
        <v>28977.74</v>
      </c>
      <c r="D3281" s="136">
        <v>550.58000000000004</v>
      </c>
      <c r="E3281" s="136">
        <v>0</v>
      </c>
      <c r="F3281" s="136">
        <v>550.58000000000004</v>
      </c>
      <c r="G3281" s="137">
        <v>0</v>
      </c>
      <c r="H3281" s="142"/>
      <c r="I3281" s="142"/>
      <c r="J3281" s="142"/>
      <c r="K3281" s="142"/>
      <c r="L3281" s="143"/>
      <c r="M3281" s="143"/>
      <c r="N3281" s="143"/>
      <c r="Y3281" s="30">
        <f t="shared" si="51"/>
        <v>550.58000000000004</v>
      </c>
    </row>
    <row r="3282" spans="1:25" x14ac:dyDescent="0.2">
      <c r="A3282" s="134" t="s">
        <v>6577</v>
      </c>
      <c r="B3282" s="135" t="s">
        <v>6578</v>
      </c>
      <c r="C3282" s="136">
        <v>23760.63</v>
      </c>
      <c r="D3282" s="136">
        <v>451.45</v>
      </c>
      <c r="E3282" s="136">
        <v>0</v>
      </c>
      <c r="F3282" s="136">
        <v>451.45</v>
      </c>
      <c r="G3282" s="137">
        <v>0</v>
      </c>
      <c r="H3282" s="142"/>
      <c r="I3282" s="142"/>
      <c r="J3282" s="142"/>
      <c r="K3282" s="142"/>
      <c r="L3282" s="143"/>
      <c r="M3282" s="143"/>
      <c r="N3282" s="143"/>
      <c r="Y3282" s="30">
        <f t="shared" si="51"/>
        <v>451.45</v>
      </c>
    </row>
    <row r="3283" spans="1:25" x14ac:dyDescent="0.2">
      <c r="A3283" s="134" t="s">
        <v>6579</v>
      </c>
      <c r="B3283" s="135" t="s">
        <v>6580</v>
      </c>
      <c r="C3283" s="136">
        <v>4959.55</v>
      </c>
      <c r="D3283" s="136">
        <v>94.23</v>
      </c>
      <c r="E3283" s="136">
        <v>0</v>
      </c>
      <c r="F3283" s="136">
        <v>94.23</v>
      </c>
      <c r="G3283" s="137">
        <v>0</v>
      </c>
      <c r="H3283" s="142"/>
      <c r="I3283" s="142"/>
      <c r="J3283" s="142"/>
      <c r="K3283" s="142"/>
      <c r="L3283" s="143"/>
      <c r="M3283" s="143"/>
      <c r="N3283" s="143"/>
      <c r="Y3283" s="30">
        <f t="shared" si="51"/>
        <v>94.23</v>
      </c>
    </row>
    <row r="3284" spans="1:25" x14ac:dyDescent="0.2">
      <c r="A3284" s="134" t="s">
        <v>6581</v>
      </c>
      <c r="B3284" s="135" t="s">
        <v>6582</v>
      </c>
      <c r="C3284" s="136">
        <v>11032.41</v>
      </c>
      <c r="D3284" s="136">
        <v>209.62</v>
      </c>
      <c r="E3284" s="136">
        <v>0</v>
      </c>
      <c r="F3284" s="136">
        <v>209.62</v>
      </c>
      <c r="G3284" s="137">
        <v>0</v>
      </c>
      <c r="H3284" s="142"/>
      <c r="I3284" s="142"/>
      <c r="J3284" s="142"/>
      <c r="K3284" s="142"/>
      <c r="L3284" s="143"/>
      <c r="M3284" s="143"/>
      <c r="N3284" s="143"/>
      <c r="Y3284" s="30">
        <f t="shared" si="51"/>
        <v>209.62</v>
      </c>
    </row>
    <row r="3285" spans="1:25" x14ac:dyDescent="0.2">
      <c r="A3285" s="134" t="s">
        <v>6583</v>
      </c>
      <c r="B3285" s="135" t="s">
        <v>6584</v>
      </c>
      <c r="C3285" s="136">
        <v>7081.06</v>
      </c>
      <c r="D3285" s="136">
        <v>134.54</v>
      </c>
      <c r="E3285" s="136">
        <v>0</v>
      </c>
      <c r="F3285" s="136">
        <v>134.54</v>
      </c>
      <c r="G3285" s="137">
        <v>0</v>
      </c>
      <c r="H3285" s="142"/>
      <c r="I3285" s="142"/>
      <c r="J3285" s="142"/>
      <c r="K3285" s="142"/>
      <c r="L3285" s="143"/>
      <c r="M3285" s="143"/>
      <c r="N3285" s="143"/>
      <c r="Y3285" s="30">
        <f t="shared" si="51"/>
        <v>134.54</v>
      </c>
    </row>
    <row r="3286" spans="1:25" x14ac:dyDescent="0.2">
      <c r="A3286" s="134" t="s">
        <v>6585</v>
      </c>
      <c r="B3286" s="135" t="s">
        <v>6586</v>
      </c>
      <c r="C3286" s="136">
        <v>18931.87</v>
      </c>
      <c r="D3286" s="136">
        <v>359.71</v>
      </c>
      <c r="E3286" s="136">
        <v>0</v>
      </c>
      <c r="F3286" s="136">
        <v>359.71</v>
      </c>
      <c r="G3286" s="137">
        <v>0</v>
      </c>
      <c r="H3286" s="142"/>
      <c r="I3286" s="142"/>
      <c r="J3286" s="142"/>
      <c r="K3286" s="142"/>
      <c r="L3286" s="143"/>
      <c r="M3286" s="143"/>
      <c r="N3286" s="143"/>
      <c r="Y3286" s="30">
        <f t="shared" si="51"/>
        <v>359.71</v>
      </c>
    </row>
    <row r="3287" spans="1:25" x14ac:dyDescent="0.2">
      <c r="A3287" s="134" t="s">
        <v>6587</v>
      </c>
      <c r="B3287" s="135" t="s">
        <v>6588</v>
      </c>
      <c r="C3287" s="136">
        <v>11786.05</v>
      </c>
      <c r="D3287" s="136">
        <v>223.94</v>
      </c>
      <c r="E3287" s="136">
        <v>0</v>
      </c>
      <c r="F3287" s="136">
        <v>223.94</v>
      </c>
      <c r="G3287" s="137">
        <v>0</v>
      </c>
      <c r="H3287" s="142"/>
      <c r="I3287" s="142"/>
      <c r="J3287" s="142"/>
      <c r="K3287" s="142"/>
      <c r="L3287" s="143"/>
      <c r="M3287" s="143"/>
      <c r="N3287" s="143"/>
      <c r="Y3287" s="30">
        <f t="shared" si="51"/>
        <v>223.94</v>
      </c>
    </row>
    <row r="3288" spans="1:25" x14ac:dyDescent="0.2">
      <c r="A3288" s="134" t="s">
        <v>6589</v>
      </c>
      <c r="B3288" s="135" t="s">
        <v>6590</v>
      </c>
      <c r="C3288" s="136">
        <v>7087.63</v>
      </c>
      <c r="D3288" s="136">
        <v>134.66999999999999</v>
      </c>
      <c r="E3288" s="136">
        <v>0</v>
      </c>
      <c r="F3288" s="136">
        <v>134.66999999999999</v>
      </c>
      <c r="G3288" s="137">
        <v>0</v>
      </c>
      <c r="H3288" s="142"/>
      <c r="I3288" s="142"/>
      <c r="J3288" s="142"/>
      <c r="K3288" s="142"/>
      <c r="L3288" s="143"/>
      <c r="M3288" s="143"/>
      <c r="N3288" s="143"/>
      <c r="Y3288" s="30">
        <f t="shared" si="51"/>
        <v>134.66999999999999</v>
      </c>
    </row>
    <row r="3289" spans="1:25" x14ac:dyDescent="0.2">
      <c r="A3289" s="134" t="s">
        <v>6591</v>
      </c>
      <c r="B3289" s="135" t="s">
        <v>6592</v>
      </c>
      <c r="C3289" s="136">
        <v>11928.61</v>
      </c>
      <c r="D3289" s="136">
        <v>226.64</v>
      </c>
      <c r="E3289" s="136">
        <v>0</v>
      </c>
      <c r="F3289" s="136">
        <v>226.64</v>
      </c>
      <c r="G3289" s="137">
        <v>0</v>
      </c>
      <c r="H3289" s="142"/>
      <c r="I3289" s="142"/>
      <c r="J3289" s="142"/>
      <c r="K3289" s="142"/>
      <c r="L3289" s="143"/>
      <c r="M3289" s="143"/>
      <c r="N3289" s="143"/>
      <c r="Y3289" s="30">
        <f t="shared" si="51"/>
        <v>226.64</v>
      </c>
    </row>
    <row r="3290" spans="1:25" x14ac:dyDescent="0.2">
      <c r="A3290" s="134" t="s">
        <v>6593</v>
      </c>
      <c r="B3290" s="135" t="s">
        <v>6594</v>
      </c>
      <c r="C3290" s="136">
        <v>8604.76</v>
      </c>
      <c r="D3290" s="136">
        <v>163.49</v>
      </c>
      <c r="E3290" s="136">
        <v>0</v>
      </c>
      <c r="F3290" s="136">
        <v>163.49</v>
      </c>
      <c r="G3290" s="137">
        <v>0</v>
      </c>
      <c r="H3290" s="142"/>
      <c r="I3290" s="142"/>
      <c r="J3290" s="142"/>
      <c r="K3290" s="142"/>
      <c r="L3290" s="143"/>
      <c r="M3290" s="143"/>
      <c r="N3290" s="143"/>
      <c r="Y3290" s="30">
        <f t="shared" si="51"/>
        <v>163.49</v>
      </c>
    </row>
    <row r="3291" spans="1:25" x14ac:dyDescent="0.2">
      <c r="A3291" s="134" t="s">
        <v>6595</v>
      </c>
      <c r="B3291" s="135" t="s">
        <v>6596</v>
      </c>
      <c r="C3291" s="136">
        <v>2649.56</v>
      </c>
      <c r="D3291" s="136">
        <v>50.34</v>
      </c>
      <c r="E3291" s="136">
        <v>0</v>
      </c>
      <c r="F3291" s="136">
        <v>50.34</v>
      </c>
      <c r="G3291" s="137">
        <v>0</v>
      </c>
      <c r="H3291" s="142"/>
      <c r="I3291" s="142"/>
      <c r="J3291" s="142"/>
      <c r="K3291" s="142"/>
      <c r="L3291" s="143"/>
      <c r="M3291" s="143"/>
      <c r="N3291" s="143"/>
      <c r="Y3291" s="30">
        <f t="shared" si="51"/>
        <v>50.34</v>
      </c>
    </row>
    <row r="3292" spans="1:25" x14ac:dyDescent="0.2">
      <c r="A3292" s="134" t="s">
        <v>6597</v>
      </c>
      <c r="B3292" s="135" t="s">
        <v>6598</v>
      </c>
      <c r="C3292" s="136">
        <v>12742.46</v>
      </c>
      <c r="D3292" s="136">
        <v>242.11</v>
      </c>
      <c r="E3292" s="136">
        <v>0</v>
      </c>
      <c r="F3292" s="136">
        <v>242.11</v>
      </c>
      <c r="G3292" s="137">
        <v>0</v>
      </c>
      <c r="H3292" s="142"/>
      <c r="I3292" s="142"/>
      <c r="J3292" s="142"/>
      <c r="K3292" s="142"/>
      <c r="L3292" s="143"/>
      <c r="M3292" s="143"/>
      <c r="N3292" s="143"/>
      <c r="Y3292" s="30">
        <f t="shared" si="51"/>
        <v>242.11</v>
      </c>
    </row>
    <row r="3293" spans="1:25" x14ac:dyDescent="0.2">
      <c r="A3293" s="134" t="s">
        <v>6599</v>
      </c>
      <c r="B3293" s="135" t="s">
        <v>6600</v>
      </c>
      <c r="C3293" s="136">
        <v>15688.25</v>
      </c>
      <c r="D3293" s="136">
        <v>298.08</v>
      </c>
      <c r="E3293" s="136">
        <v>0</v>
      </c>
      <c r="F3293" s="136">
        <v>298.08</v>
      </c>
      <c r="G3293" s="137">
        <v>0</v>
      </c>
      <c r="H3293" s="142"/>
      <c r="I3293" s="142"/>
      <c r="J3293" s="142"/>
      <c r="K3293" s="142"/>
      <c r="L3293" s="143"/>
      <c r="M3293" s="143"/>
      <c r="N3293" s="143"/>
      <c r="Y3293" s="30">
        <f t="shared" si="51"/>
        <v>298.08</v>
      </c>
    </row>
    <row r="3294" spans="1:25" x14ac:dyDescent="0.2">
      <c r="A3294" s="134" t="s">
        <v>6601</v>
      </c>
      <c r="B3294" s="135" t="s">
        <v>6602</v>
      </c>
      <c r="C3294" s="136">
        <v>571722.54</v>
      </c>
      <c r="D3294" s="136">
        <v>10862.73</v>
      </c>
      <c r="E3294" s="136">
        <v>0</v>
      </c>
      <c r="F3294" s="136">
        <v>10862.73</v>
      </c>
      <c r="G3294" s="137">
        <v>0</v>
      </c>
      <c r="H3294" s="142"/>
      <c r="I3294" s="142"/>
      <c r="J3294" s="142"/>
      <c r="K3294" s="142"/>
      <c r="L3294" s="143"/>
      <c r="M3294" s="143"/>
      <c r="N3294" s="143"/>
      <c r="Y3294" s="30">
        <f t="shared" si="51"/>
        <v>10862.73</v>
      </c>
    </row>
    <row r="3295" spans="1:25" x14ac:dyDescent="0.2">
      <c r="A3295" s="134" t="s">
        <v>6603</v>
      </c>
      <c r="B3295" s="135" t="s">
        <v>6604</v>
      </c>
      <c r="C3295" s="136">
        <v>5685.62</v>
      </c>
      <c r="D3295" s="136">
        <v>108.03</v>
      </c>
      <c r="E3295" s="136">
        <v>0</v>
      </c>
      <c r="F3295" s="136">
        <v>108.03</v>
      </c>
      <c r="G3295" s="137">
        <v>0</v>
      </c>
      <c r="H3295" s="142"/>
      <c r="I3295" s="142"/>
      <c r="J3295" s="142"/>
      <c r="K3295" s="142"/>
      <c r="L3295" s="143"/>
      <c r="M3295" s="143"/>
      <c r="N3295" s="143"/>
      <c r="Y3295" s="30">
        <f t="shared" si="51"/>
        <v>108.03</v>
      </c>
    </row>
    <row r="3296" spans="1:25" x14ac:dyDescent="0.2">
      <c r="A3296" s="134" t="s">
        <v>6605</v>
      </c>
      <c r="B3296" s="135" t="s">
        <v>6606</v>
      </c>
      <c r="C3296" s="136">
        <v>8149.82</v>
      </c>
      <c r="D3296" s="136">
        <v>154.85</v>
      </c>
      <c r="E3296" s="136">
        <v>0</v>
      </c>
      <c r="F3296" s="136">
        <v>154.85</v>
      </c>
      <c r="G3296" s="137">
        <v>0</v>
      </c>
      <c r="H3296" s="142"/>
      <c r="I3296" s="142"/>
      <c r="J3296" s="142"/>
      <c r="K3296" s="142"/>
      <c r="L3296" s="143"/>
      <c r="M3296" s="143"/>
      <c r="N3296" s="143"/>
      <c r="Y3296" s="30">
        <f t="shared" si="51"/>
        <v>154.85</v>
      </c>
    </row>
    <row r="3297" spans="1:25" x14ac:dyDescent="0.2">
      <c r="A3297" s="134" t="s">
        <v>6607</v>
      </c>
      <c r="B3297" s="135" t="s">
        <v>6608</v>
      </c>
      <c r="C3297" s="136">
        <v>35757.120000000003</v>
      </c>
      <c r="D3297" s="136">
        <v>679.39</v>
      </c>
      <c r="E3297" s="136">
        <v>0</v>
      </c>
      <c r="F3297" s="136">
        <v>679.39</v>
      </c>
      <c r="G3297" s="137">
        <v>0</v>
      </c>
      <c r="H3297" s="142"/>
      <c r="I3297" s="142"/>
      <c r="J3297" s="142"/>
      <c r="K3297" s="142"/>
      <c r="L3297" s="143"/>
      <c r="M3297" s="143"/>
      <c r="N3297" s="143"/>
      <c r="Y3297" s="30">
        <f t="shared" si="51"/>
        <v>679.39</v>
      </c>
    </row>
    <row r="3298" spans="1:25" x14ac:dyDescent="0.2">
      <c r="A3298" s="134" t="s">
        <v>6609</v>
      </c>
      <c r="B3298" s="135" t="s">
        <v>6610</v>
      </c>
      <c r="C3298" s="136">
        <v>2510.83</v>
      </c>
      <c r="D3298" s="136">
        <v>47.71</v>
      </c>
      <c r="E3298" s="136">
        <v>0</v>
      </c>
      <c r="F3298" s="136">
        <v>47.71</v>
      </c>
      <c r="G3298" s="137">
        <v>0</v>
      </c>
      <c r="H3298" s="142"/>
      <c r="I3298" s="142"/>
      <c r="J3298" s="142"/>
      <c r="K3298" s="142"/>
      <c r="L3298" s="143"/>
      <c r="M3298" s="143"/>
      <c r="N3298" s="143"/>
      <c r="Y3298" s="30">
        <f t="shared" si="51"/>
        <v>47.71</v>
      </c>
    </row>
    <row r="3299" spans="1:25" x14ac:dyDescent="0.2">
      <c r="A3299" s="134" t="s">
        <v>6611</v>
      </c>
      <c r="B3299" s="135" t="s">
        <v>6612</v>
      </c>
      <c r="C3299" s="136">
        <v>18912.53</v>
      </c>
      <c r="D3299" s="136">
        <v>359.34</v>
      </c>
      <c r="E3299" s="136">
        <v>0</v>
      </c>
      <c r="F3299" s="136">
        <v>359.34</v>
      </c>
      <c r="G3299" s="137">
        <v>0</v>
      </c>
      <c r="H3299" s="142"/>
      <c r="I3299" s="142"/>
      <c r="J3299" s="142"/>
      <c r="K3299" s="142"/>
      <c r="L3299" s="143"/>
      <c r="M3299" s="143"/>
      <c r="N3299" s="143"/>
      <c r="Y3299" s="30">
        <f t="shared" si="51"/>
        <v>359.34</v>
      </c>
    </row>
    <row r="3300" spans="1:25" x14ac:dyDescent="0.2">
      <c r="A3300" s="134" t="s">
        <v>6613</v>
      </c>
      <c r="B3300" s="135" t="s">
        <v>6614</v>
      </c>
      <c r="C3300" s="136">
        <v>15558.04</v>
      </c>
      <c r="D3300" s="136">
        <v>295.60000000000002</v>
      </c>
      <c r="E3300" s="136">
        <v>0</v>
      </c>
      <c r="F3300" s="136">
        <v>295.60000000000002</v>
      </c>
      <c r="G3300" s="137">
        <v>0</v>
      </c>
      <c r="H3300" s="142"/>
      <c r="I3300" s="142"/>
      <c r="J3300" s="142"/>
      <c r="K3300" s="142"/>
      <c r="L3300" s="143"/>
      <c r="M3300" s="143"/>
      <c r="N3300" s="143"/>
      <c r="Y3300" s="30">
        <f t="shared" si="51"/>
        <v>295.60000000000002</v>
      </c>
    </row>
    <row r="3301" spans="1:25" x14ac:dyDescent="0.2">
      <c r="A3301" s="134" t="s">
        <v>6615</v>
      </c>
      <c r="B3301" s="135" t="s">
        <v>6616</v>
      </c>
      <c r="C3301" s="136">
        <v>8471.83</v>
      </c>
      <c r="D3301" s="136">
        <v>160.97</v>
      </c>
      <c r="E3301" s="136">
        <v>0</v>
      </c>
      <c r="F3301" s="136">
        <v>160.97</v>
      </c>
      <c r="G3301" s="137">
        <v>0</v>
      </c>
      <c r="H3301" s="142"/>
      <c r="I3301" s="142"/>
      <c r="J3301" s="142"/>
      <c r="K3301" s="142"/>
      <c r="L3301" s="143"/>
      <c r="M3301" s="143"/>
      <c r="N3301" s="143"/>
      <c r="Y3301" s="30">
        <f t="shared" si="51"/>
        <v>160.97</v>
      </c>
    </row>
    <row r="3302" spans="1:25" x14ac:dyDescent="0.2">
      <c r="A3302" s="134" t="s">
        <v>6617</v>
      </c>
      <c r="B3302" s="135" t="s">
        <v>6618</v>
      </c>
      <c r="C3302" s="136">
        <v>39126.39</v>
      </c>
      <c r="D3302" s="136">
        <v>743.4</v>
      </c>
      <c r="E3302" s="136">
        <v>0</v>
      </c>
      <c r="F3302" s="136">
        <v>743.4</v>
      </c>
      <c r="G3302" s="137">
        <v>0</v>
      </c>
      <c r="H3302" s="142"/>
      <c r="I3302" s="142"/>
      <c r="J3302" s="142"/>
      <c r="K3302" s="142"/>
      <c r="L3302" s="143"/>
      <c r="M3302" s="143"/>
      <c r="N3302" s="143"/>
      <c r="Y3302" s="30">
        <f t="shared" si="51"/>
        <v>743.4</v>
      </c>
    </row>
    <row r="3303" spans="1:25" x14ac:dyDescent="0.2">
      <c r="A3303" s="134" t="s">
        <v>6619</v>
      </c>
      <c r="B3303" s="135" t="s">
        <v>6620</v>
      </c>
      <c r="C3303" s="136">
        <v>29646.76</v>
      </c>
      <c r="D3303" s="136">
        <v>563.29</v>
      </c>
      <c r="E3303" s="136">
        <v>0</v>
      </c>
      <c r="F3303" s="136">
        <v>563.29</v>
      </c>
      <c r="G3303" s="137">
        <v>0</v>
      </c>
      <c r="H3303" s="142"/>
      <c r="I3303" s="142"/>
      <c r="J3303" s="142"/>
      <c r="K3303" s="142"/>
      <c r="L3303" s="143"/>
      <c r="M3303" s="143"/>
      <c r="N3303" s="143"/>
      <c r="Y3303" s="30">
        <f t="shared" si="51"/>
        <v>563.29</v>
      </c>
    </row>
    <row r="3304" spans="1:25" x14ac:dyDescent="0.2">
      <c r="A3304" s="134" t="s">
        <v>6621</v>
      </c>
      <c r="B3304" s="135" t="s">
        <v>6622</v>
      </c>
      <c r="C3304" s="136">
        <v>9706.94</v>
      </c>
      <c r="D3304" s="136">
        <v>184.43</v>
      </c>
      <c r="E3304" s="136">
        <v>0</v>
      </c>
      <c r="F3304" s="136">
        <v>184.43</v>
      </c>
      <c r="G3304" s="137">
        <v>0</v>
      </c>
      <c r="H3304" s="142"/>
      <c r="I3304" s="142"/>
      <c r="J3304" s="142"/>
      <c r="K3304" s="142"/>
      <c r="L3304" s="143"/>
      <c r="M3304" s="143"/>
      <c r="N3304" s="143"/>
      <c r="Y3304" s="30">
        <f t="shared" si="51"/>
        <v>184.43</v>
      </c>
    </row>
    <row r="3305" spans="1:25" x14ac:dyDescent="0.2">
      <c r="A3305" s="134" t="s">
        <v>6623</v>
      </c>
      <c r="B3305" s="135" t="s">
        <v>6624</v>
      </c>
      <c r="C3305" s="136">
        <v>7451.45</v>
      </c>
      <c r="D3305" s="136">
        <v>141.58000000000001</v>
      </c>
      <c r="E3305" s="136">
        <v>141.58000000000001</v>
      </c>
      <c r="F3305" s="136">
        <v>0</v>
      </c>
      <c r="G3305" s="137">
        <v>93.32</v>
      </c>
      <c r="H3305" s="142"/>
      <c r="I3305" s="142"/>
      <c r="J3305" s="142"/>
      <c r="K3305" s="142"/>
      <c r="L3305" s="143"/>
      <c r="M3305" s="143"/>
      <c r="N3305" s="143"/>
      <c r="Y3305" s="30">
        <f t="shared" si="51"/>
        <v>0</v>
      </c>
    </row>
    <row r="3306" spans="1:25" x14ac:dyDescent="0.2">
      <c r="A3306" s="134" t="s">
        <v>6625</v>
      </c>
      <c r="B3306" s="135" t="s">
        <v>6626</v>
      </c>
      <c r="C3306" s="136">
        <v>6520.24</v>
      </c>
      <c r="D3306" s="136">
        <v>123.89</v>
      </c>
      <c r="E3306" s="136">
        <v>0</v>
      </c>
      <c r="F3306" s="136">
        <v>123.89</v>
      </c>
      <c r="G3306" s="137">
        <v>0</v>
      </c>
      <c r="H3306" s="142"/>
      <c r="I3306" s="142"/>
      <c r="J3306" s="142"/>
      <c r="K3306" s="142"/>
      <c r="L3306" s="143"/>
      <c r="M3306" s="143"/>
      <c r="N3306" s="143"/>
      <c r="Y3306" s="30">
        <f t="shared" si="51"/>
        <v>123.89</v>
      </c>
    </row>
    <row r="3307" spans="1:25" x14ac:dyDescent="0.2">
      <c r="A3307" s="134" t="s">
        <v>6627</v>
      </c>
      <c r="B3307" s="135" t="s">
        <v>6628</v>
      </c>
      <c r="C3307" s="136">
        <v>3880.47</v>
      </c>
      <c r="D3307" s="136">
        <v>73.73</v>
      </c>
      <c r="E3307" s="136">
        <v>0</v>
      </c>
      <c r="F3307" s="136">
        <v>73.73</v>
      </c>
      <c r="G3307" s="137">
        <v>0</v>
      </c>
      <c r="H3307" s="142"/>
      <c r="I3307" s="142"/>
      <c r="J3307" s="142"/>
      <c r="K3307" s="142"/>
      <c r="L3307" s="143"/>
      <c r="M3307" s="143"/>
      <c r="N3307" s="143"/>
      <c r="Y3307" s="30">
        <f t="shared" si="51"/>
        <v>73.73</v>
      </c>
    </row>
    <row r="3308" spans="1:25" x14ac:dyDescent="0.2">
      <c r="A3308" s="134" t="s">
        <v>6629</v>
      </c>
      <c r="B3308" s="135" t="s">
        <v>6630</v>
      </c>
      <c r="C3308" s="136">
        <v>3015.85</v>
      </c>
      <c r="D3308" s="136">
        <v>57.3</v>
      </c>
      <c r="E3308" s="136">
        <v>0</v>
      </c>
      <c r="F3308" s="136">
        <v>57.3</v>
      </c>
      <c r="G3308" s="137">
        <v>0</v>
      </c>
      <c r="H3308" s="142"/>
      <c r="I3308" s="142"/>
      <c r="J3308" s="142"/>
      <c r="K3308" s="142"/>
      <c r="L3308" s="143"/>
      <c r="M3308" s="143"/>
      <c r="N3308" s="143"/>
      <c r="Y3308" s="30">
        <f t="shared" si="51"/>
        <v>57.3</v>
      </c>
    </row>
    <row r="3309" spans="1:25" x14ac:dyDescent="0.2">
      <c r="A3309" s="134" t="s">
        <v>6631</v>
      </c>
      <c r="B3309" s="135" t="s">
        <v>6632</v>
      </c>
      <c r="C3309" s="136">
        <v>2129.4</v>
      </c>
      <c r="D3309" s="136">
        <v>40.46</v>
      </c>
      <c r="E3309" s="136">
        <v>0</v>
      </c>
      <c r="F3309" s="136">
        <v>40.46</v>
      </c>
      <c r="G3309" s="137">
        <v>0</v>
      </c>
      <c r="H3309" s="142"/>
      <c r="I3309" s="142"/>
      <c r="J3309" s="142"/>
      <c r="K3309" s="142"/>
      <c r="L3309" s="143"/>
      <c r="M3309" s="143"/>
      <c r="N3309" s="143"/>
      <c r="Y3309" s="30">
        <f t="shared" si="51"/>
        <v>40.46</v>
      </c>
    </row>
    <row r="3310" spans="1:25" x14ac:dyDescent="0.2">
      <c r="A3310" s="134" t="s">
        <v>6633</v>
      </c>
      <c r="B3310" s="135" t="s">
        <v>6634</v>
      </c>
      <c r="C3310" s="136">
        <v>13109.22</v>
      </c>
      <c r="D3310" s="136">
        <v>249.08</v>
      </c>
      <c r="E3310" s="136">
        <v>0</v>
      </c>
      <c r="F3310" s="136">
        <v>249.08</v>
      </c>
      <c r="G3310" s="137">
        <v>0</v>
      </c>
      <c r="H3310" s="142"/>
      <c r="I3310" s="142"/>
      <c r="J3310" s="142"/>
      <c r="K3310" s="142"/>
      <c r="L3310" s="143"/>
      <c r="M3310" s="143"/>
      <c r="N3310" s="143"/>
      <c r="Y3310" s="30">
        <f t="shared" si="51"/>
        <v>249.08</v>
      </c>
    </row>
    <row r="3311" spans="1:25" x14ac:dyDescent="0.2">
      <c r="A3311" s="134" t="s">
        <v>6635</v>
      </c>
      <c r="B3311" s="135" t="s">
        <v>6636</v>
      </c>
      <c r="C3311" s="136">
        <v>17765.53</v>
      </c>
      <c r="D3311" s="136">
        <v>337.55</v>
      </c>
      <c r="E3311" s="136">
        <v>0</v>
      </c>
      <c r="F3311" s="136">
        <v>337.55</v>
      </c>
      <c r="G3311" s="137">
        <v>0</v>
      </c>
      <c r="H3311" s="142"/>
      <c r="I3311" s="142"/>
      <c r="J3311" s="142"/>
      <c r="K3311" s="142"/>
      <c r="L3311" s="143"/>
      <c r="M3311" s="143"/>
      <c r="N3311" s="143"/>
      <c r="Y3311" s="30">
        <f t="shared" si="51"/>
        <v>337.55</v>
      </c>
    </row>
    <row r="3312" spans="1:25" x14ac:dyDescent="0.2">
      <c r="A3312" s="134" t="s">
        <v>6637</v>
      </c>
      <c r="B3312" s="135" t="s">
        <v>6638</v>
      </c>
      <c r="C3312" s="136">
        <v>7988.1</v>
      </c>
      <c r="D3312" s="136">
        <v>151.78</v>
      </c>
      <c r="E3312" s="136">
        <v>0</v>
      </c>
      <c r="F3312" s="136">
        <v>151.78</v>
      </c>
      <c r="G3312" s="137">
        <v>0</v>
      </c>
      <c r="H3312" s="142"/>
      <c r="I3312" s="142"/>
      <c r="J3312" s="142"/>
      <c r="K3312" s="142"/>
      <c r="L3312" s="143"/>
      <c r="M3312" s="143"/>
      <c r="N3312" s="143"/>
      <c r="Y3312" s="30">
        <f t="shared" si="51"/>
        <v>151.78</v>
      </c>
    </row>
    <row r="3313" spans="1:25" x14ac:dyDescent="0.2">
      <c r="A3313" s="134" t="s">
        <v>6639</v>
      </c>
      <c r="B3313" s="135" t="s">
        <v>6640</v>
      </c>
      <c r="C3313" s="136">
        <v>4580.87</v>
      </c>
      <c r="D3313" s="136">
        <v>87.04</v>
      </c>
      <c r="E3313" s="136">
        <v>0</v>
      </c>
      <c r="F3313" s="136">
        <v>87.04</v>
      </c>
      <c r="G3313" s="137">
        <v>0</v>
      </c>
      <c r="H3313" s="142"/>
      <c r="I3313" s="142"/>
      <c r="J3313" s="142"/>
      <c r="K3313" s="142"/>
      <c r="L3313" s="143"/>
      <c r="M3313" s="143"/>
      <c r="N3313" s="143"/>
      <c r="Y3313" s="30">
        <f t="shared" si="51"/>
        <v>87.04</v>
      </c>
    </row>
    <row r="3314" spans="1:25" x14ac:dyDescent="0.2">
      <c r="A3314" s="134" t="s">
        <v>6641</v>
      </c>
      <c r="B3314" s="135" t="s">
        <v>6642</v>
      </c>
      <c r="C3314" s="136">
        <v>14864.61</v>
      </c>
      <c r="D3314" s="136">
        <v>282.43</v>
      </c>
      <c r="E3314" s="136">
        <v>0</v>
      </c>
      <c r="F3314" s="136">
        <v>282.43</v>
      </c>
      <c r="G3314" s="137">
        <v>0</v>
      </c>
      <c r="H3314" s="142"/>
      <c r="I3314" s="142"/>
      <c r="J3314" s="142"/>
      <c r="K3314" s="142"/>
      <c r="L3314" s="143"/>
      <c r="M3314" s="143"/>
      <c r="N3314" s="143"/>
      <c r="Y3314" s="30">
        <f t="shared" si="51"/>
        <v>282.43</v>
      </c>
    </row>
    <row r="3315" spans="1:25" x14ac:dyDescent="0.2">
      <c r="A3315" s="134" t="s">
        <v>6643</v>
      </c>
      <c r="B3315" s="135" t="s">
        <v>6644</v>
      </c>
      <c r="C3315" s="136">
        <v>1602.28</v>
      </c>
      <c r="D3315" s="136">
        <v>30.44</v>
      </c>
      <c r="E3315" s="136">
        <v>0</v>
      </c>
      <c r="F3315" s="136">
        <v>30.44</v>
      </c>
      <c r="G3315" s="137">
        <v>0</v>
      </c>
      <c r="H3315" s="142"/>
      <c r="I3315" s="142"/>
      <c r="J3315" s="142"/>
      <c r="K3315" s="142"/>
      <c r="L3315" s="143"/>
      <c r="M3315" s="143"/>
      <c r="N3315" s="143"/>
      <c r="Y3315" s="30">
        <f t="shared" si="51"/>
        <v>30.44</v>
      </c>
    </row>
    <row r="3316" spans="1:25" x14ac:dyDescent="0.2">
      <c r="A3316" s="134" t="s">
        <v>6645</v>
      </c>
      <c r="B3316" s="135" t="s">
        <v>6646</v>
      </c>
      <c r="C3316" s="136">
        <v>9071.9500000000007</v>
      </c>
      <c r="D3316" s="136">
        <v>172.37</v>
      </c>
      <c r="E3316" s="136">
        <v>0</v>
      </c>
      <c r="F3316" s="136">
        <v>172.37</v>
      </c>
      <c r="G3316" s="137">
        <v>0</v>
      </c>
      <c r="H3316" s="142"/>
      <c r="I3316" s="142"/>
      <c r="J3316" s="142"/>
      <c r="K3316" s="142"/>
      <c r="L3316" s="143"/>
      <c r="M3316" s="143"/>
      <c r="N3316" s="143"/>
      <c r="Y3316" s="30">
        <f t="shared" si="51"/>
        <v>172.37</v>
      </c>
    </row>
    <row r="3317" spans="1:25" x14ac:dyDescent="0.2">
      <c r="A3317" s="134" t="s">
        <v>6647</v>
      </c>
      <c r="B3317" s="135" t="s">
        <v>6648</v>
      </c>
      <c r="C3317" s="136">
        <v>4739.6899999999996</v>
      </c>
      <c r="D3317" s="136">
        <v>90.06</v>
      </c>
      <c r="E3317" s="136">
        <v>0</v>
      </c>
      <c r="F3317" s="136">
        <v>90.06</v>
      </c>
      <c r="G3317" s="137">
        <v>0</v>
      </c>
      <c r="H3317" s="142"/>
      <c r="I3317" s="142"/>
      <c r="J3317" s="142"/>
      <c r="K3317" s="142"/>
      <c r="L3317" s="143"/>
      <c r="M3317" s="143"/>
      <c r="N3317" s="143"/>
      <c r="Y3317" s="30">
        <f t="shared" si="51"/>
        <v>90.06</v>
      </c>
    </row>
    <row r="3318" spans="1:25" x14ac:dyDescent="0.2">
      <c r="A3318" s="134" t="s">
        <v>6649</v>
      </c>
      <c r="B3318" s="135" t="s">
        <v>6650</v>
      </c>
      <c r="C3318" s="136">
        <v>262.39999999999998</v>
      </c>
      <c r="D3318" s="136">
        <v>4.99</v>
      </c>
      <c r="E3318" s="136">
        <v>4.99</v>
      </c>
      <c r="F3318" s="136">
        <v>0</v>
      </c>
      <c r="G3318" s="137">
        <v>359.79</v>
      </c>
      <c r="H3318" s="142"/>
      <c r="I3318" s="142"/>
      <c r="J3318" s="142"/>
      <c r="K3318" s="142"/>
      <c r="L3318" s="143"/>
      <c r="M3318" s="143"/>
      <c r="N3318" s="143"/>
      <c r="Y3318" s="30">
        <f t="shared" si="51"/>
        <v>0</v>
      </c>
    </row>
    <row r="3319" spans="1:25" x14ac:dyDescent="0.2">
      <c r="A3319" s="134" t="s">
        <v>6651</v>
      </c>
      <c r="B3319" s="135" t="s">
        <v>6652</v>
      </c>
      <c r="C3319" s="136">
        <v>8916.23</v>
      </c>
      <c r="D3319" s="136">
        <v>169.41</v>
      </c>
      <c r="E3319" s="136">
        <v>0</v>
      </c>
      <c r="F3319" s="136">
        <v>169.41</v>
      </c>
      <c r="G3319" s="137">
        <v>0</v>
      </c>
      <c r="H3319" s="142"/>
      <c r="I3319" s="142"/>
      <c r="J3319" s="142"/>
      <c r="K3319" s="142"/>
      <c r="L3319" s="143"/>
      <c r="M3319" s="143"/>
      <c r="N3319" s="143"/>
      <c r="Y3319" s="30">
        <f t="shared" si="51"/>
        <v>169.41</v>
      </c>
    </row>
    <row r="3320" spans="1:25" x14ac:dyDescent="0.2">
      <c r="A3320" s="134" t="s">
        <v>6653</v>
      </c>
      <c r="B3320" s="135" t="s">
        <v>6654</v>
      </c>
      <c r="C3320" s="136">
        <v>12284.39</v>
      </c>
      <c r="D3320" s="136">
        <v>233.4</v>
      </c>
      <c r="E3320" s="136">
        <v>0</v>
      </c>
      <c r="F3320" s="136">
        <v>233.4</v>
      </c>
      <c r="G3320" s="137">
        <v>0</v>
      </c>
      <c r="H3320" s="142"/>
      <c r="I3320" s="142"/>
      <c r="J3320" s="142"/>
      <c r="K3320" s="142"/>
      <c r="L3320" s="143"/>
      <c r="M3320" s="143"/>
      <c r="N3320" s="143"/>
      <c r="Y3320" s="30">
        <f t="shared" si="51"/>
        <v>233.4</v>
      </c>
    </row>
    <row r="3321" spans="1:25" x14ac:dyDescent="0.2">
      <c r="A3321" s="134" t="s">
        <v>6655</v>
      </c>
      <c r="B3321" s="135" t="s">
        <v>6656</v>
      </c>
      <c r="C3321" s="136">
        <v>267647.76</v>
      </c>
      <c r="D3321" s="136">
        <v>5085.3100000000004</v>
      </c>
      <c r="E3321" s="136">
        <v>0</v>
      </c>
      <c r="F3321" s="136">
        <v>5085.3100000000004</v>
      </c>
      <c r="G3321" s="137">
        <v>0</v>
      </c>
      <c r="H3321" s="142"/>
      <c r="I3321" s="142"/>
      <c r="J3321" s="142"/>
      <c r="K3321" s="142"/>
      <c r="L3321" s="143"/>
      <c r="M3321" s="143"/>
      <c r="N3321" s="143"/>
      <c r="Y3321" s="30">
        <f t="shared" si="51"/>
        <v>5085.3100000000004</v>
      </c>
    </row>
    <row r="3322" spans="1:25" x14ac:dyDescent="0.2">
      <c r="A3322" s="134" t="s">
        <v>6657</v>
      </c>
      <c r="B3322" s="135" t="s">
        <v>6658</v>
      </c>
      <c r="C3322" s="136">
        <v>12551.8</v>
      </c>
      <c r="D3322" s="136">
        <v>238.49</v>
      </c>
      <c r="E3322" s="136">
        <v>0</v>
      </c>
      <c r="F3322" s="136">
        <v>238.49</v>
      </c>
      <c r="G3322" s="137">
        <v>0</v>
      </c>
      <c r="H3322" s="142"/>
      <c r="I3322" s="142"/>
      <c r="J3322" s="142"/>
      <c r="K3322" s="142"/>
      <c r="L3322" s="143"/>
      <c r="M3322" s="143"/>
      <c r="N3322" s="143"/>
      <c r="Y3322" s="30">
        <f t="shared" si="51"/>
        <v>238.49</v>
      </c>
    </row>
    <row r="3323" spans="1:25" x14ac:dyDescent="0.2">
      <c r="A3323" s="134" t="s">
        <v>6659</v>
      </c>
      <c r="B3323" s="135" t="s">
        <v>6660</v>
      </c>
      <c r="C3323" s="136">
        <v>12085.16</v>
      </c>
      <c r="D3323" s="136">
        <v>229.62</v>
      </c>
      <c r="E3323" s="136">
        <v>0</v>
      </c>
      <c r="F3323" s="136">
        <v>229.62</v>
      </c>
      <c r="G3323" s="137">
        <v>0</v>
      </c>
      <c r="H3323" s="142"/>
      <c r="I3323" s="142"/>
      <c r="J3323" s="142"/>
      <c r="K3323" s="142"/>
      <c r="L3323" s="143"/>
      <c r="M3323" s="143"/>
      <c r="N3323" s="143"/>
      <c r="Y3323" s="30">
        <f t="shared" si="51"/>
        <v>229.62</v>
      </c>
    </row>
    <row r="3324" spans="1:25" x14ac:dyDescent="0.2">
      <c r="A3324" s="134" t="s">
        <v>6661</v>
      </c>
      <c r="B3324" s="135" t="s">
        <v>6662</v>
      </c>
      <c r="C3324" s="136">
        <v>1023.08</v>
      </c>
      <c r="D3324" s="136">
        <v>19.440000000000001</v>
      </c>
      <c r="E3324" s="136">
        <v>0</v>
      </c>
      <c r="F3324" s="136">
        <v>19.440000000000001</v>
      </c>
      <c r="G3324" s="137">
        <v>0</v>
      </c>
      <c r="H3324" s="142"/>
      <c r="I3324" s="142"/>
      <c r="J3324" s="142"/>
      <c r="K3324" s="142"/>
      <c r="L3324" s="143"/>
      <c r="M3324" s="143"/>
      <c r="N3324" s="143"/>
      <c r="Y3324" s="30">
        <f t="shared" si="51"/>
        <v>19.440000000000001</v>
      </c>
    </row>
    <row r="3325" spans="1:25" x14ac:dyDescent="0.2">
      <c r="A3325" s="134" t="s">
        <v>6663</v>
      </c>
      <c r="B3325" s="135" t="s">
        <v>6664</v>
      </c>
      <c r="C3325" s="136">
        <v>8913.94</v>
      </c>
      <c r="D3325" s="136">
        <v>169.37</v>
      </c>
      <c r="E3325" s="136">
        <v>0</v>
      </c>
      <c r="F3325" s="136">
        <v>169.37</v>
      </c>
      <c r="G3325" s="137">
        <v>0</v>
      </c>
      <c r="H3325" s="142"/>
      <c r="I3325" s="142"/>
      <c r="J3325" s="142"/>
      <c r="K3325" s="142"/>
      <c r="L3325" s="143"/>
      <c r="M3325" s="143"/>
      <c r="N3325" s="143"/>
      <c r="Y3325" s="30">
        <f t="shared" si="51"/>
        <v>169.37</v>
      </c>
    </row>
    <row r="3326" spans="1:25" x14ac:dyDescent="0.2">
      <c r="A3326" s="134" t="s">
        <v>6665</v>
      </c>
      <c r="B3326" s="135" t="s">
        <v>6666</v>
      </c>
      <c r="C3326" s="136">
        <v>123743.37</v>
      </c>
      <c r="D3326" s="136">
        <v>2351.13</v>
      </c>
      <c r="E3326" s="136">
        <v>0</v>
      </c>
      <c r="F3326" s="136">
        <v>2351.13</v>
      </c>
      <c r="G3326" s="137">
        <v>0</v>
      </c>
      <c r="H3326" s="142"/>
      <c r="I3326" s="142"/>
      <c r="J3326" s="142"/>
      <c r="K3326" s="142"/>
      <c r="L3326" s="143"/>
      <c r="M3326" s="143"/>
      <c r="N3326" s="143"/>
      <c r="Y3326" s="30">
        <f t="shared" si="51"/>
        <v>2351.13</v>
      </c>
    </row>
    <row r="3327" spans="1:25" x14ac:dyDescent="0.2">
      <c r="A3327" s="134" t="s">
        <v>6667</v>
      </c>
      <c r="B3327" s="135" t="s">
        <v>6668</v>
      </c>
      <c r="C3327" s="136">
        <v>23218.84</v>
      </c>
      <c r="D3327" s="136">
        <v>441.16</v>
      </c>
      <c r="E3327" s="136">
        <v>0</v>
      </c>
      <c r="F3327" s="136">
        <v>441.16</v>
      </c>
      <c r="G3327" s="137">
        <v>0</v>
      </c>
      <c r="H3327" s="142"/>
      <c r="I3327" s="142"/>
      <c r="J3327" s="142"/>
      <c r="K3327" s="142"/>
      <c r="L3327" s="143"/>
      <c r="M3327" s="143"/>
      <c r="N3327" s="143"/>
      <c r="Y3327" s="30">
        <f t="shared" si="51"/>
        <v>441.16</v>
      </c>
    </row>
    <row r="3328" spans="1:25" x14ac:dyDescent="0.2">
      <c r="A3328" s="134" t="s">
        <v>6669</v>
      </c>
      <c r="B3328" s="135" t="s">
        <v>6670</v>
      </c>
      <c r="C3328" s="136">
        <v>8202.51</v>
      </c>
      <c r="D3328" s="136">
        <v>155.85</v>
      </c>
      <c r="E3328" s="136">
        <v>0</v>
      </c>
      <c r="F3328" s="136">
        <v>155.85</v>
      </c>
      <c r="G3328" s="137">
        <v>0</v>
      </c>
      <c r="H3328" s="142"/>
      <c r="I3328" s="142"/>
      <c r="J3328" s="142"/>
      <c r="K3328" s="142"/>
      <c r="L3328" s="143"/>
      <c r="M3328" s="143"/>
      <c r="N3328" s="143"/>
      <c r="Y3328" s="30">
        <f t="shared" si="51"/>
        <v>155.85</v>
      </c>
    </row>
    <row r="3329" spans="1:25" x14ac:dyDescent="0.2">
      <c r="A3329" s="134" t="s">
        <v>6671</v>
      </c>
      <c r="B3329" s="135" t="s">
        <v>6672</v>
      </c>
      <c r="C3329" s="136">
        <v>1124.68</v>
      </c>
      <c r="D3329" s="136">
        <v>21.37</v>
      </c>
      <c r="E3329" s="136">
        <v>0.18</v>
      </c>
      <c r="F3329" s="136">
        <v>21.19</v>
      </c>
      <c r="G3329" s="137">
        <v>0</v>
      </c>
      <c r="H3329" s="142"/>
      <c r="I3329" s="142"/>
      <c r="J3329" s="142"/>
      <c r="K3329" s="142"/>
      <c r="L3329" s="143"/>
      <c r="M3329" s="143"/>
      <c r="N3329" s="143"/>
      <c r="Y3329" s="30">
        <f t="shared" si="51"/>
        <v>21.19</v>
      </c>
    </row>
    <row r="3330" spans="1:25" x14ac:dyDescent="0.2">
      <c r="A3330" s="134" t="s">
        <v>6673</v>
      </c>
      <c r="B3330" s="135" t="s">
        <v>6674</v>
      </c>
      <c r="C3330" s="136">
        <v>12982.96</v>
      </c>
      <c r="D3330" s="136">
        <v>246.68</v>
      </c>
      <c r="E3330" s="136">
        <v>0</v>
      </c>
      <c r="F3330" s="136">
        <v>246.68</v>
      </c>
      <c r="G3330" s="137">
        <v>0</v>
      </c>
      <c r="H3330" s="142"/>
      <c r="I3330" s="142"/>
      <c r="J3330" s="142"/>
      <c r="K3330" s="142"/>
      <c r="L3330" s="143"/>
      <c r="M3330" s="143"/>
      <c r="N3330" s="143"/>
      <c r="Y3330" s="30">
        <f t="shared" si="51"/>
        <v>246.68</v>
      </c>
    </row>
    <row r="3331" spans="1:25" x14ac:dyDescent="0.2">
      <c r="A3331" s="134" t="s">
        <v>6675</v>
      </c>
      <c r="B3331" s="135" t="s">
        <v>6676</v>
      </c>
      <c r="C3331" s="136">
        <v>10418.02</v>
      </c>
      <c r="D3331" s="136">
        <v>197.94</v>
      </c>
      <c r="E3331" s="136">
        <v>0</v>
      </c>
      <c r="F3331" s="136">
        <v>197.94</v>
      </c>
      <c r="G3331" s="137">
        <v>0</v>
      </c>
      <c r="H3331" s="142"/>
      <c r="I3331" s="142"/>
      <c r="J3331" s="142"/>
      <c r="K3331" s="142"/>
      <c r="L3331" s="143"/>
      <c r="M3331" s="143"/>
      <c r="N3331" s="143"/>
      <c r="Y3331" s="30">
        <f t="shared" si="51"/>
        <v>197.94</v>
      </c>
    </row>
    <row r="3332" spans="1:25" x14ac:dyDescent="0.2">
      <c r="A3332" s="134" t="s">
        <v>6677</v>
      </c>
      <c r="B3332" s="135" t="s">
        <v>6678</v>
      </c>
      <c r="C3332" s="136">
        <v>1838.21</v>
      </c>
      <c r="D3332" s="136">
        <v>34.93</v>
      </c>
      <c r="E3332" s="136">
        <v>0</v>
      </c>
      <c r="F3332" s="136">
        <v>34.93</v>
      </c>
      <c r="G3332" s="137">
        <v>0</v>
      </c>
      <c r="H3332" s="142"/>
      <c r="I3332" s="142"/>
      <c r="J3332" s="142"/>
      <c r="K3332" s="142"/>
      <c r="L3332" s="143"/>
      <c r="M3332" s="143"/>
      <c r="N3332" s="143"/>
      <c r="Y3332" s="30">
        <f t="shared" si="51"/>
        <v>34.93</v>
      </c>
    </row>
    <row r="3333" spans="1:25" x14ac:dyDescent="0.2">
      <c r="A3333" s="134" t="s">
        <v>6679</v>
      </c>
      <c r="B3333" s="135" t="s">
        <v>6680</v>
      </c>
      <c r="C3333" s="136">
        <v>152941.81</v>
      </c>
      <c r="D3333" s="136">
        <v>2905.9</v>
      </c>
      <c r="E3333" s="136">
        <v>0</v>
      </c>
      <c r="F3333" s="136">
        <v>2905.9</v>
      </c>
      <c r="G3333" s="137">
        <v>0</v>
      </c>
      <c r="H3333" s="142"/>
      <c r="I3333" s="142"/>
      <c r="J3333" s="142"/>
      <c r="K3333" s="142"/>
      <c r="L3333" s="143"/>
      <c r="M3333" s="143"/>
      <c r="N3333" s="143"/>
      <c r="Y3333" s="30">
        <f t="shared" si="51"/>
        <v>2905.9</v>
      </c>
    </row>
    <row r="3334" spans="1:25" x14ac:dyDescent="0.2">
      <c r="A3334" s="134" t="s">
        <v>6681</v>
      </c>
      <c r="B3334" s="135" t="s">
        <v>6682</v>
      </c>
      <c r="C3334" s="136">
        <v>7636.2</v>
      </c>
      <c r="D3334" s="136">
        <v>145.09</v>
      </c>
      <c r="E3334" s="136">
        <v>0</v>
      </c>
      <c r="F3334" s="136">
        <v>145.09</v>
      </c>
      <c r="G3334" s="137">
        <v>0</v>
      </c>
      <c r="H3334" s="142"/>
      <c r="I3334" s="142"/>
      <c r="J3334" s="142"/>
      <c r="K3334" s="142"/>
      <c r="L3334" s="143"/>
      <c r="M3334" s="143"/>
      <c r="N3334" s="143"/>
      <c r="Y3334" s="30">
        <f t="shared" si="51"/>
        <v>145.09</v>
      </c>
    </row>
    <row r="3335" spans="1:25" x14ac:dyDescent="0.2">
      <c r="A3335" s="134" t="s">
        <v>6683</v>
      </c>
      <c r="B3335" s="135" t="s">
        <v>6684</v>
      </c>
      <c r="C3335" s="136">
        <v>5186.74</v>
      </c>
      <c r="D3335" s="136">
        <v>98.55</v>
      </c>
      <c r="E3335" s="136">
        <v>0</v>
      </c>
      <c r="F3335" s="136">
        <v>98.55</v>
      </c>
      <c r="G3335" s="137">
        <v>0</v>
      </c>
      <c r="H3335" s="142"/>
      <c r="I3335" s="142"/>
      <c r="J3335" s="142"/>
      <c r="K3335" s="142"/>
      <c r="L3335" s="143"/>
      <c r="M3335" s="143"/>
      <c r="N3335" s="143"/>
      <c r="Y3335" s="30">
        <f t="shared" si="51"/>
        <v>98.55</v>
      </c>
    </row>
    <row r="3336" spans="1:25" x14ac:dyDescent="0.2">
      <c r="A3336" s="134" t="s">
        <v>6685</v>
      </c>
      <c r="B3336" s="135" t="s">
        <v>6686</v>
      </c>
      <c r="C3336" s="136">
        <v>16830.240000000002</v>
      </c>
      <c r="D3336" s="136">
        <v>319.77999999999997</v>
      </c>
      <c r="E3336" s="136">
        <v>0</v>
      </c>
      <c r="F3336" s="136">
        <v>319.77999999999997</v>
      </c>
      <c r="G3336" s="137">
        <v>0</v>
      </c>
      <c r="H3336" s="142"/>
      <c r="I3336" s="142"/>
      <c r="J3336" s="142"/>
      <c r="K3336" s="142"/>
      <c r="L3336" s="143"/>
      <c r="M3336" s="143"/>
      <c r="N3336" s="143"/>
      <c r="Y3336" s="30">
        <f t="shared" si="51"/>
        <v>319.77999999999997</v>
      </c>
    </row>
    <row r="3337" spans="1:25" x14ac:dyDescent="0.2">
      <c r="A3337" s="134" t="s">
        <v>6687</v>
      </c>
      <c r="B3337" s="135" t="s">
        <v>6688</v>
      </c>
      <c r="C3337" s="136">
        <v>172.85</v>
      </c>
      <c r="D3337" s="136">
        <v>3.29</v>
      </c>
      <c r="E3337" s="136">
        <v>3.12</v>
      </c>
      <c r="F3337" s="136">
        <v>0.17</v>
      </c>
      <c r="G3337" s="137">
        <v>0</v>
      </c>
      <c r="H3337" s="142"/>
      <c r="I3337" s="142"/>
      <c r="J3337" s="142"/>
      <c r="K3337" s="142"/>
      <c r="L3337" s="143"/>
      <c r="M3337" s="143"/>
      <c r="N3337" s="143"/>
      <c r="Y3337" s="30">
        <f t="shared" si="51"/>
        <v>0.17</v>
      </c>
    </row>
    <row r="3338" spans="1:25" x14ac:dyDescent="0.2">
      <c r="A3338" s="134" t="s">
        <v>6689</v>
      </c>
      <c r="B3338" s="135" t="s">
        <v>6690</v>
      </c>
      <c r="C3338" s="136">
        <v>2858.41</v>
      </c>
      <c r="D3338" s="136">
        <v>54.31</v>
      </c>
      <c r="E3338" s="136">
        <v>0</v>
      </c>
      <c r="F3338" s="136">
        <v>54.31</v>
      </c>
      <c r="G3338" s="137">
        <v>0</v>
      </c>
      <c r="H3338" s="142"/>
      <c r="I3338" s="142"/>
      <c r="J3338" s="142"/>
      <c r="K3338" s="142"/>
      <c r="L3338" s="143"/>
      <c r="M3338" s="143"/>
      <c r="N3338" s="143"/>
      <c r="Y3338" s="30">
        <f t="shared" si="51"/>
        <v>54.31</v>
      </c>
    </row>
    <row r="3339" spans="1:25" x14ac:dyDescent="0.2">
      <c r="A3339" s="134" t="s">
        <v>6691</v>
      </c>
      <c r="B3339" s="135" t="s">
        <v>6692</v>
      </c>
      <c r="C3339" s="136">
        <v>1457.23</v>
      </c>
      <c r="D3339" s="136">
        <v>27.69</v>
      </c>
      <c r="E3339" s="136">
        <v>25.39</v>
      </c>
      <c r="F3339" s="136">
        <v>2.2999999999999998</v>
      </c>
      <c r="G3339" s="137">
        <v>0</v>
      </c>
      <c r="H3339" s="142"/>
      <c r="I3339" s="142"/>
      <c r="J3339" s="142"/>
      <c r="K3339" s="142"/>
      <c r="L3339" s="143"/>
      <c r="M3339" s="143"/>
      <c r="N3339" s="143"/>
      <c r="Y3339" s="30">
        <f t="shared" si="51"/>
        <v>2.2999999999999998</v>
      </c>
    </row>
    <row r="3340" spans="1:25" x14ac:dyDescent="0.2">
      <c r="A3340" s="134" t="s">
        <v>6693</v>
      </c>
      <c r="B3340" s="135" t="s">
        <v>6694</v>
      </c>
      <c r="C3340" s="136">
        <v>12220.34</v>
      </c>
      <c r="D3340" s="136">
        <v>232.19</v>
      </c>
      <c r="E3340" s="136">
        <v>0</v>
      </c>
      <c r="F3340" s="136">
        <v>232.19</v>
      </c>
      <c r="G3340" s="137">
        <v>0</v>
      </c>
      <c r="H3340" s="142"/>
      <c r="I3340" s="142"/>
      <c r="J3340" s="142"/>
      <c r="K3340" s="142"/>
      <c r="L3340" s="143"/>
      <c r="M3340" s="143"/>
      <c r="N3340" s="143"/>
      <c r="Y3340" s="30">
        <f t="shared" si="51"/>
        <v>232.19</v>
      </c>
    </row>
    <row r="3341" spans="1:25" x14ac:dyDescent="0.2">
      <c r="A3341" s="134" t="s">
        <v>6695</v>
      </c>
      <c r="B3341" s="135" t="s">
        <v>6696</v>
      </c>
      <c r="C3341" s="136">
        <v>2414.63</v>
      </c>
      <c r="D3341" s="136">
        <v>45.88</v>
      </c>
      <c r="E3341" s="136">
        <v>0</v>
      </c>
      <c r="F3341" s="136">
        <v>45.88</v>
      </c>
      <c r="G3341" s="137">
        <v>0</v>
      </c>
      <c r="H3341" s="142"/>
      <c r="I3341" s="142"/>
      <c r="J3341" s="142"/>
      <c r="K3341" s="142"/>
      <c r="L3341" s="143"/>
      <c r="M3341" s="143"/>
      <c r="N3341" s="143"/>
      <c r="Y3341" s="30">
        <f t="shared" si="51"/>
        <v>45.88</v>
      </c>
    </row>
    <row r="3342" spans="1:25" x14ac:dyDescent="0.2">
      <c r="A3342" s="134" t="s">
        <v>6697</v>
      </c>
      <c r="B3342" s="135" t="s">
        <v>6698</v>
      </c>
      <c r="C3342" s="136">
        <v>97067.81</v>
      </c>
      <c r="D3342" s="136">
        <v>1844.29</v>
      </c>
      <c r="E3342" s="136">
        <v>0</v>
      </c>
      <c r="F3342" s="136">
        <v>1844.29</v>
      </c>
      <c r="G3342" s="137">
        <v>0</v>
      </c>
      <c r="H3342" s="142"/>
      <c r="I3342" s="142"/>
      <c r="J3342" s="142"/>
      <c r="K3342" s="142"/>
      <c r="L3342" s="143"/>
      <c r="M3342" s="143"/>
      <c r="N3342" s="143"/>
      <c r="Y3342" s="30">
        <f t="shared" si="51"/>
        <v>1844.29</v>
      </c>
    </row>
    <row r="3343" spans="1:25" x14ac:dyDescent="0.2">
      <c r="A3343" s="134" t="s">
        <v>6699</v>
      </c>
      <c r="B3343" s="135" t="s">
        <v>6700</v>
      </c>
      <c r="C3343" s="136">
        <v>30309.57</v>
      </c>
      <c r="D3343" s="136">
        <v>575.88</v>
      </c>
      <c r="E3343" s="136">
        <v>0</v>
      </c>
      <c r="F3343" s="136">
        <v>575.88</v>
      </c>
      <c r="G3343" s="137">
        <v>0</v>
      </c>
      <c r="H3343" s="142"/>
      <c r="I3343" s="142"/>
      <c r="J3343" s="142"/>
      <c r="K3343" s="142"/>
      <c r="L3343" s="143"/>
      <c r="M3343" s="143"/>
      <c r="N3343" s="143"/>
      <c r="Y3343" s="30">
        <f t="shared" ref="Y3343:Y3406" si="52">W3343+R3343+M3343+F3343</f>
        <v>575.88</v>
      </c>
    </row>
    <row r="3344" spans="1:25" x14ac:dyDescent="0.2">
      <c r="A3344" s="134" t="s">
        <v>6701</v>
      </c>
      <c r="B3344" s="135" t="s">
        <v>6702</v>
      </c>
      <c r="C3344" s="136">
        <v>17423.47</v>
      </c>
      <c r="D3344" s="136">
        <v>331.05</v>
      </c>
      <c r="E3344" s="136">
        <v>0</v>
      </c>
      <c r="F3344" s="136">
        <v>331.05</v>
      </c>
      <c r="G3344" s="137">
        <v>0</v>
      </c>
      <c r="H3344" s="142"/>
      <c r="I3344" s="142"/>
      <c r="J3344" s="142"/>
      <c r="K3344" s="142"/>
      <c r="L3344" s="143"/>
      <c r="M3344" s="143"/>
      <c r="N3344" s="143"/>
      <c r="Y3344" s="30">
        <f t="shared" si="52"/>
        <v>331.05</v>
      </c>
    </row>
    <row r="3345" spans="1:25" x14ac:dyDescent="0.2">
      <c r="A3345" s="134" t="s">
        <v>6703</v>
      </c>
      <c r="B3345" s="135" t="s">
        <v>6704</v>
      </c>
      <c r="C3345" s="136">
        <v>20495.189999999999</v>
      </c>
      <c r="D3345" s="136">
        <v>389.41</v>
      </c>
      <c r="E3345" s="136">
        <v>0</v>
      </c>
      <c r="F3345" s="136">
        <v>389.41</v>
      </c>
      <c r="G3345" s="137">
        <v>0</v>
      </c>
      <c r="H3345" s="142"/>
      <c r="I3345" s="142"/>
      <c r="J3345" s="142"/>
      <c r="K3345" s="142"/>
      <c r="L3345" s="143"/>
      <c r="M3345" s="143"/>
      <c r="N3345" s="143"/>
      <c r="Y3345" s="30">
        <f t="shared" si="52"/>
        <v>389.41</v>
      </c>
    </row>
    <row r="3346" spans="1:25" x14ac:dyDescent="0.2">
      <c r="A3346" s="134" t="s">
        <v>6705</v>
      </c>
      <c r="B3346" s="135" t="s">
        <v>6706</v>
      </c>
      <c r="C3346" s="136">
        <v>5832</v>
      </c>
      <c r="D3346" s="136">
        <v>110.81</v>
      </c>
      <c r="E3346" s="136">
        <v>0</v>
      </c>
      <c r="F3346" s="136">
        <v>110.81</v>
      </c>
      <c r="G3346" s="137">
        <v>0</v>
      </c>
      <c r="H3346" s="142"/>
      <c r="I3346" s="142"/>
      <c r="J3346" s="142"/>
      <c r="K3346" s="142"/>
      <c r="L3346" s="143"/>
      <c r="M3346" s="143"/>
      <c r="N3346" s="143"/>
      <c r="Y3346" s="30">
        <f t="shared" si="52"/>
        <v>110.81</v>
      </c>
    </row>
    <row r="3347" spans="1:25" x14ac:dyDescent="0.2">
      <c r="A3347" s="134" t="s">
        <v>6707</v>
      </c>
      <c r="B3347" s="135" t="s">
        <v>6708</v>
      </c>
      <c r="C3347" s="136">
        <v>32487.83</v>
      </c>
      <c r="D3347" s="136">
        <v>617.27</v>
      </c>
      <c r="E3347" s="136">
        <v>0</v>
      </c>
      <c r="F3347" s="136">
        <v>617.27</v>
      </c>
      <c r="G3347" s="137">
        <v>0</v>
      </c>
      <c r="H3347" s="142"/>
      <c r="I3347" s="142"/>
      <c r="J3347" s="142"/>
      <c r="K3347" s="142"/>
      <c r="L3347" s="143"/>
      <c r="M3347" s="143"/>
      <c r="N3347" s="143"/>
      <c r="Y3347" s="30">
        <f t="shared" si="52"/>
        <v>617.27</v>
      </c>
    </row>
    <row r="3348" spans="1:25" x14ac:dyDescent="0.2">
      <c r="A3348" s="134" t="s">
        <v>6709</v>
      </c>
      <c r="B3348" s="135" t="s">
        <v>6710</v>
      </c>
      <c r="C3348" s="136">
        <v>3091.4</v>
      </c>
      <c r="D3348" s="136">
        <v>58.74</v>
      </c>
      <c r="E3348" s="136">
        <v>0</v>
      </c>
      <c r="F3348" s="136">
        <v>58.74</v>
      </c>
      <c r="G3348" s="137">
        <v>0</v>
      </c>
      <c r="H3348" s="142"/>
      <c r="I3348" s="142"/>
      <c r="J3348" s="142"/>
      <c r="K3348" s="142"/>
      <c r="L3348" s="143"/>
      <c r="M3348" s="143"/>
      <c r="N3348" s="143"/>
      <c r="Y3348" s="30">
        <f t="shared" si="52"/>
        <v>58.74</v>
      </c>
    </row>
    <row r="3349" spans="1:25" x14ac:dyDescent="0.2">
      <c r="A3349" s="134" t="s">
        <v>6711</v>
      </c>
      <c r="B3349" s="135" t="s">
        <v>6712</v>
      </c>
      <c r="C3349" s="136">
        <v>6890.53</v>
      </c>
      <c r="D3349" s="136">
        <v>130.91999999999999</v>
      </c>
      <c r="E3349" s="136">
        <v>0</v>
      </c>
      <c r="F3349" s="136">
        <v>130.91999999999999</v>
      </c>
      <c r="G3349" s="137">
        <v>0</v>
      </c>
      <c r="H3349" s="142"/>
      <c r="I3349" s="142"/>
      <c r="J3349" s="142"/>
      <c r="K3349" s="142"/>
      <c r="L3349" s="143"/>
      <c r="M3349" s="143"/>
      <c r="N3349" s="143"/>
      <c r="Y3349" s="30">
        <f t="shared" si="52"/>
        <v>130.91999999999999</v>
      </c>
    </row>
    <row r="3350" spans="1:25" x14ac:dyDescent="0.2">
      <c r="A3350" s="134" t="s">
        <v>6713</v>
      </c>
      <c r="B3350" s="135" t="s">
        <v>6714</v>
      </c>
      <c r="C3350" s="136">
        <v>27332.9</v>
      </c>
      <c r="D3350" s="136">
        <v>519.33000000000004</v>
      </c>
      <c r="E3350" s="136">
        <v>0</v>
      </c>
      <c r="F3350" s="136">
        <v>519.33000000000004</v>
      </c>
      <c r="G3350" s="137">
        <v>0</v>
      </c>
      <c r="H3350" s="142"/>
      <c r="I3350" s="142"/>
      <c r="J3350" s="142"/>
      <c r="K3350" s="142"/>
      <c r="L3350" s="143"/>
      <c r="M3350" s="143"/>
      <c r="N3350" s="143"/>
      <c r="Y3350" s="30">
        <f t="shared" si="52"/>
        <v>519.33000000000004</v>
      </c>
    </row>
    <row r="3351" spans="1:25" x14ac:dyDescent="0.2">
      <c r="A3351" s="134" t="s">
        <v>6715</v>
      </c>
      <c r="B3351" s="135" t="s">
        <v>6716</v>
      </c>
      <c r="C3351" s="136">
        <v>52.97</v>
      </c>
      <c r="D3351" s="136">
        <v>1.01</v>
      </c>
      <c r="E3351" s="136">
        <v>1.01</v>
      </c>
      <c r="F3351" s="136">
        <v>0</v>
      </c>
      <c r="G3351" s="137">
        <v>124.73</v>
      </c>
      <c r="H3351" s="142"/>
      <c r="I3351" s="142"/>
      <c r="J3351" s="142"/>
      <c r="K3351" s="142"/>
      <c r="L3351" s="143"/>
      <c r="M3351" s="143"/>
      <c r="N3351" s="143"/>
      <c r="Y3351" s="30">
        <f t="shared" si="52"/>
        <v>0</v>
      </c>
    </row>
    <row r="3352" spans="1:25" x14ac:dyDescent="0.2">
      <c r="A3352" s="134" t="s">
        <v>6717</v>
      </c>
      <c r="B3352" s="135" t="s">
        <v>6718</v>
      </c>
      <c r="C3352" s="136">
        <v>1886.9</v>
      </c>
      <c r="D3352" s="136">
        <v>35.85</v>
      </c>
      <c r="E3352" s="136">
        <v>35.85</v>
      </c>
      <c r="F3352" s="136">
        <v>0</v>
      </c>
      <c r="G3352" s="137">
        <v>6.88</v>
      </c>
      <c r="H3352" s="142"/>
      <c r="I3352" s="142"/>
      <c r="J3352" s="142"/>
      <c r="K3352" s="142"/>
      <c r="L3352" s="143"/>
      <c r="M3352" s="143"/>
      <c r="N3352" s="143"/>
      <c r="Y3352" s="30">
        <f t="shared" si="52"/>
        <v>0</v>
      </c>
    </row>
    <row r="3353" spans="1:25" x14ac:dyDescent="0.2">
      <c r="A3353" s="134" t="s">
        <v>6719</v>
      </c>
      <c r="B3353" s="135" t="s">
        <v>6720</v>
      </c>
      <c r="C3353" s="136">
        <v>186.37</v>
      </c>
      <c r="D3353" s="136">
        <v>3.54</v>
      </c>
      <c r="E3353" s="136">
        <v>3.54</v>
      </c>
      <c r="F3353" s="136">
        <v>0</v>
      </c>
      <c r="G3353" s="137">
        <v>27.32</v>
      </c>
      <c r="H3353" s="142"/>
      <c r="I3353" s="142"/>
      <c r="J3353" s="142"/>
      <c r="K3353" s="142"/>
      <c r="L3353" s="143"/>
      <c r="M3353" s="143"/>
      <c r="N3353" s="143"/>
      <c r="Y3353" s="30">
        <f t="shared" si="52"/>
        <v>0</v>
      </c>
    </row>
    <row r="3354" spans="1:25" x14ac:dyDescent="0.2">
      <c r="A3354" s="134" t="s">
        <v>6721</v>
      </c>
      <c r="B3354" s="135" t="s">
        <v>6722</v>
      </c>
      <c r="C3354" s="136">
        <v>2350.69</v>
      </c>
      <c r="D3354" s="136">
        <v>44.66</v>
      </c>
      <c r="E3354" s="136">
        <v>0</v>
      </c>
      <c r="F3354" s="136">
        <v>44.66</v>
      </c>
      <c r="G3354" s="137">
        <v>0</v>
      </c>
      <c r="H3354" s="142"/>
      <c r="I3354" s="142"/>
      <c r="J3354" s="142"/>
      <c r="K3354" s="142"/>
      <c r="L3354" s="143"/>
      <c r="M3354" s="143"/>
      <c r="N3354" s="143"/>
      <c r="Y3354" s="30">
        <f t="shared" si="52"/>
        <v>44.66</v>
      </c>
    </row>
    <row r="3355" spans="1:25" x14ac:dyDescent="0.2">
      <c r="A3355" s="134" t="s">
        <v>6723</v>
      </c>
      <c r="B3355" s="135" t="s">
        <v>6724</v>
      </c>
      <c r="C3355" s="136">
        <v>1557.68</v>
      </c>
      <c r="D3355" s="136">
        <v>29.6</v>
      </c>
      <c r="E3355" s="136">
        <v>0</v>
      </c>
      <c r="F3355" s="136">
        <v>29.6</v>
      </c>
      <c r="G3355" s="137">
        <v>0</v>
      </c>
      <c r="H3355" s="142"/>
      <c r="I3355" s="142"/>
      <c r="J3355" s="142"/>
      <c r="K3355" s="142"/>
      <c r="L3355" s="143"/>
      <c r="M3355" s="143"/>
      <c r="N3355" s="143"/>
      <c r="Y3355" s="30">
        <f t="shared" si="52"/>
        <v>29.6</v>
      </c>
    </row>
    <row r="3356" spans="1:25" x14ac:dyDescent="0.2">
      <c r="A3356" s="134" t="s">
        <v>6725</v>
      </c>
      <c r="B3356" s="135" t="s">
        <v>6726</v>
      </c>
      <c r="C3356" s="136">
        <v>222.94</v>
      </c>
      <c r="D3356" s="136">
        <v>4.24</v>
      </c>
      <c r="E3356" s="136">
        <v>2.35</v>
      </c>
      <c r="F3356" s="136">
        <v>1.89</v>
      </c>
      <c r="G3356" s="137">
        <v>0</v>
      </c>
      <c r="H3356" s="142"/>
      <c r="I3356" s="142"/>
      <c r="J3356" s="142"/>
      <c r="K3356" s="142"/>
      <c r="L3356" s="143"/>
      <c r="M3356" s="143"/>
      <c r="N3356" s="143"/>
      <c r="Y3356" s="30">
        <f t="shared" si="52"/>
        <v>1.89</v>
      </c>
    </row>
    <row r="3357" spans="1:25" x14ac:dyDescent="0.2">
      <c r="A3357" s="134" t="s">
        <v>6727</v>
      </c>
      <c r="B3357" s="135" t="s">
        <v>6728</v>
      </c>
      <c r="C3357" s="136">
        <v>15877.87</v>
      </c>
      <c r="D3357" s="136">
        <v>301.68</v>
      </c>
      <c r="E3357" s="136">
        <v>0</v>
      </c>
      <c r="F3357" s="136">
        <v>301.68</v>
      </c>
      <c r="G3357" s="137">
        <v>0</v>
      </c>
      <c r="H3357" s="142"/>
      <c r="I3357" s="142"/>
      <c r="J3357" s="142"/>
      <c r="K3357" s="142"/>
      <c r="L3357" s="143"/>
      <c r="M3357" s="143"/>
      <c r="N3357" s="143"/>
      <c r="Y3357" s="30">
        <f t="shared" si="52"/>
        <v>301.68</v>
      </c>
    </row>
    <row r="3358" spans="1:25" x14ac:dyDescent="0.2">
      <c r="A3358" s="134" t="s">
        <v>6729</v>
      </c>
      <c r="B3358" s="135" t="s">
        <v>6730</v>
      </c>
      <c r="C3358" s="136">
        <v>2374.1</v>
      </c>
      <c r="D3358" s="136">
        <v>45.11</v>
      </c>
      <c r="E3358" s="136">
        <v>0</v>
      </c>
      <c r="F3358" s="136">
        <v>45.11</v>
      </c>
      <c r="G3358" s="137">
        <v>0</v>
      </c>
      <c r="H3358" s="142"/>
      <c r="I3358" s="142"/>
      <c r="J3358" s="142"/>
      <c r="K3358" s="142"/>
      <c r="L3358" s="143"/>
      <c r="M3358" s="143"/>
      <c r="N3358" s="143"/>
      <c r="Y3358" s="30">
        <f t="shared" si="52"/>
        <v>45.11</v>
      </c>
    </row>
    <row r="3359" spans="1:25" x14ac:dyDescent="0.2">
      <c r="A3359" s="134" t="s">
        <v>6731</v>
      </c>
      <c r="B3359" s="135" t="s">
        <v>6732</v>
      </c>
      <c r="C3359" s="136">
        <v>2132.63</v>
      </c>
      <c r="D3359" s="136">
        <v>40.520000000000003</v>
      </c>
      <c r="E3359" s="136">
        <v>0</v>
      </c>
      <c r="F3359" s="136">
        <v>40.520000000000003</v>
      </c>
      <c r="G3359" s="137">
        <v>0</v>
      </c>
      <c r="H3359" s="142"/>
      <c r="I3359" s="142"/>
      <c r="J3359" s="142"/>
      <c r="K3359" s="142"/>
      <c r="L3359" s="143"/>
      <c r="M3359" s="143"/>
      <c r="N3359" s="143"/>
      <c r="Y3359" s="30">
        <f t="shared" si="52"/>
        <v>40.520000000000003</v>
      </c>
    </row>
    <row r="3360" spans="1:25" x14ac:dyDescent="0.2">
      <c r="A3360" s="134" t="s">
        <v>6733</v>
      </c>
      <c r="B3360" s="135" t="s">
        <v>6734</v>
      </c>
      <c r="C3360" s="136">
        <v>5380</v>
      </c>
      <c r="D3360" s="136">
        <v>102.22</v>
      </c>
      <c r="E3360" s="136">
        <v>0</v>
      </c>
      <c r="F3360" s="136">
        <v>102.22</v>
      </c>
      <c r="G3360" s="137">
        <v>0</v>
      </c>
      <c r="H3360" s="142"/>
      <c r="I3360" s="142"/>
      <c r="J3360" s="142"/>
      <c r="K3360" s="142"/>
      <c r="L3360" s="143"/>
      <c r="M3360" s="143"/>
      <c r="N3360" s="143"/>
      <c r="Y3360" s="30">
        <f t="shared" si="52"/>
        <v>102.22</v>
      </c>
    </row>
    <row r="3361" spans="1:25" x14ac:dyDescent="0.2">
      <c r="A3361" s="134" t="s">
        <v>6735</v>
      </c>
      <c r="B3361" s="135" t="s">
        <v>6736</v>
      </c>
      <c r="C3361" s="136">
        <v>12323.76</v>
      </c>
      <c r="D3361" s="136">
        <v>234.15</v>
      </c>
      <c r="E3361" s="136">
        <v>0</v>
      </c>
      <c r="F3361" s="136">
        <v>234.15</v>
      </c>
      <c r="G3361" s="137">
        <v>0</v>
      </c>
      <c r="H3361" s="142"/>
      <c r="I3361" s="142"/>
      <c r="J3361" s="142"/>
      <c r="K3361" s="142"/>
      <c r="L3361" s="143"/>
      <c r="M3361" s="143"/>
      <c r="N3361" s="143"/>
      <c r="Y3361" s="30">
        <f t="shared" si="52"/>
        <v>234.15</v>
      </c>
    </row>
    <row r="3362" spans="1:25" x14ac:dyDescent="0.2">
      <c r="A3362" s="134" t="s">
        <v>6737</v>
      </c>
      <c r="B3362" s="135" t="s">
        <v>6738</v>
      </c>
      <c r="C3362" s="136">
        <v>27609.39</v>
      </c>
      <c r="D3362" s="136">
        <v>524.58000000000004</v>
      </c>
      <c r="E3362" s="136">
        <v>0</v>
      </c>
      <c r="F3362" s="136">
        <v>524.58000000000004</v>
      </c>
      <c r="G3362" s="137">
        <v>0</v>
      </c>
      <c r="H3362" s="142"/>
      <c r="I3362" s="142"/>
      <c r="J3362" s="142"/>
      <c r="K3362" s="142"/>
      <c r="L3362" s="143"/>
      <c r="M3362" s="143"/>
      <c r="N3362" s="143"/>
      <c r="Y3362" s="30">
        <f t="shared" si="52"/>
        <v>524.58000000000004</v>
      </c>
    </row>
    <row r="3363" spans="1:25" x14ac:dyDescent="0.2">
      <c r="A3363" s="134" t="s">
        <v>6739</v>
      </c>
      <c r="B3363" s="135" t="s">
        <v>6740</v>
      </c>
      <c r="C3363" s="136">
        <v>12168.94</v>
      </c>
      <c r="D3363" s="136">
        <v>231.21</v>
      </c>
      <c r="E3363" s="136">
        <v>0</v>
      </c>
      <c r="F3363" s="136">
        <v>231.21</v>
      </c>
      <c r="G3363" s="137">
        <v>0</v>
      </c>
      <c r="H3363" s="142"/>
      <c r="I3363" s="142"/>
      <c r="J3363" s="142"/>
      <c r="K3363" s="142"/>
      <c r="L3363" s="143"/>
      <c r="M3363" s="143"/>
      <c r="N3363" s="143"/>
      <c r="Y3363" s="30">
        <f t="shared" si="52"/>
        <v>231.21</v>
      </c>
    </row>
    <row r="3364" spans="1:25" x14ac:dyDescent="0.2">
      <c r="A3364" s="134" t="s">
        <v>6741</v>
      </c>
      <c r="B3364" s="135" t="s">
        <v>6742</v>
      </c>
      <c r="C3364" s="136">
        <v>4867.8900000000003</v>
      </c>
      <c r="D3364" s="136">
        <v>92.49</v>
      </c>
      <c r="E3364" s="136">
        <v>0</v>
      </c>
      <c r="F3364" s="136">
        <v>92.49</v>
      </c>
      <c r="G3364" s="137">
        <v>0</v>
      </c>
      <c r="H3364" s="142"/>
      <c r="I3364" s="142"/>
      <c r="J3364" s="142"/>
      <c r="K3364" s="142"/>
      <c r="L3364" s="143"/>
      <c r="M3364" s="143"/>
      <c r="N3364" s="143"/>
      <c r="Y3364" s="30">
        <f t="shared" si="52"/>
        <v>92.49</v>
      </c>
    </row>
    <row r="3365" spans="1:25" x14ac:dyDescent="0.2">
      <c r="A3365" s="134" t="s">
        <v>6743</v>
      </c>
      <c r="B3365" s="135" t="s">
        <v>6744</v>
      </c>
      <c r="C3365" s="136">
        <v>5117.1000000000004</v>
      </c>
      <c r="D3365" s="136">
        <v>97.23</v>
      </c>
      <c r="E3365" s="136">
        <v>0</v>
      </c>
      <c r="F3365" s="136">
        <v>97.23</v>
      </c>
      <c r="G3365" s="137">
        <v>0</v>
      </c>
      <c r="H3365" s="142"/>
      <c r="I3365" s="142"/>
      <c r="J3365" s="142"/>
      <c r="K3365" s="142"/>
      <c r="L3365" s="143"/>
      <c r="M3365" s="143"/>
      <c r="N3365" s="143"/>
      <c r="Y3365" s="30">
        <f t="shared" si="52"/>
        <v>97.23</v>
      </c>
    </row>
    <row r="3366" spans="1:25" x14ac:dyDescent="0.2">
      <c r="A3366" s="134" t="s">
        <v>6745</v>
      </c>
      <c r="B3366" s="135" t="s">
        <v>6746</v>
      </c>
      <c r="C3366" s="136">
        <v>37906.74</v>
      </c>
      <c r="D3366" s="136">
        <v>720.23</v>
      </c>
      <c r="E3366" s="136">
        <v>0</v>
      </c>
      <c r="F3366" s="136">
        <v>720.23</v>
      </c>
      <c r="G3366" s="137">
        <v>0</v>
      </c>
      <c r="H3366" s="142"/>
      <c r="I3366" s="142"/>
      <c r="J3366" s="142"/>
      <c r="K3366" s="142"/>
      <c r="L3366" s="143"/>
      <c r="M3366" s="143"/>
      <c r="N3366" s="143"/>
      <c r="Y3366" s="30">
        <f t="shared" si="52"/>
        <v>720.23</v>
      </c>
    </row>
    <row r="3367" spans="1:25" x14ac:dyDescent="0.2">
      <c r="A3367" s="134" t="s">
        <v>6747</v>
      </c>
      <c r="B3367" s="135" t="s">
        <v>6748</v>
      </c>
      <c r="C3367" s="136">
        <v>55680.67</v>
      </c>
      <c r="D3367" s="136">
        <v>1057.93</v>
      </c>
      <c r="E3367" s="136">
        <v>0</v>
      </c>
      <c r="F3367" s="136">
        <v>1057.93</v>
      </c>
      <c r="G3367" s="137">
        <v>0</v>
      </c>
      <c r="H3367" s="142"/>
      <c r="I3367" s="142"/>
      <c r="J3367" s="142"/>
      <c r="K3367" s="142"/>
      <c r="L3367" s="143"/>
      <c r="M3367" s="143"/>
      <c r="N3367" s="143"/>
      <c r="Y3367" s="30">
        <f t="shared" si="52"/>
        <v>1057.93</v>
      </c>
    </row>
    <row r="3368" spans="1:25" x14ac:dyDescent="0.2">
      <c r="A3368" s="134" t="s">
        <v>6749</v>
      </c>
      <c r="B3368" s="135" t="s">
        <v>6750</v>
      </c>
      <c r="C3368" s="136">
        <v>20308.919999999998</v>
      </c>
      <c r="D3368" s="136">
        <v>385.87</v>
      </c>
      <c r="E3368" s="136">
        <v>0</v>
      </c>
      <c r="F3368" s="136">
        <v>385.87</v>
      </c>
      <c r="G3368" s="137">
        <v>0</v>
      </c>
      <c r="H3368" s="142"/>
      <c r="I3368" s="142"/>
      <c r="J3368" s="142"/>
      <c r="K3368" s="142"/>
      <c r="L3368" s="143"/>
      <c r="M3368" s="143"/>
      <c r="N3368" s="143"/>
      <c r="Y3368" s="30">
        <f t="shared" si="52"/>
        <v>385.87</v>
      </c>
    </row>
    <row r="3369" spans="1:25" x14ac:dyDescent="0.2">
      <c r="A3369" s="134" t="s">
        <v>6751</v>
      </c>
      <c r="B3369" s="135" t="s">
        <v>6752</v>
      </c>
      <c r="C3369" s="136">
        <v>30132.91</v>
      </c>
      <c r="D3369" s="136">
        <v>572.53</v>
      </c>
      <c r="E3369" s="136">
        <v>0</v>
      </c>
      <c r="F3369" s="136">
        <v>572.53</v>
      </c>
      <c r="G3369" s="137">
        <v>0</v>
      </c>
      <c r="H3369" s="142"/>
      <c r="I3369" s="142"/>
      <c r="J3369" s="142"/>
      <c r="K3369" s="142"/>
      <c r="L3369" s="143"/>
      <c r="M3369" s="143"/>
      <c r="N3369" s="143"/>
      <c r="Y3369" s="30">
        <f t="shared" si="52"/>
        <v>572.53</v>
      </c>
    </row>
    <row r="3370" spans="1:25" x14ac:dyDescent="0.2">
      <c r="A3370" s="134" t="s">
        <v>6753</v>
      </c>
      <c r="B3370" s="135" t="s">
        <v>6754</v>
      </c>
      <c r="C3370" s="136">
        <v>40011.4</v>
      </c>
      <c r="D3370" s="136">
        <v>760.22</v>
      </c>
      <c r="E3370" s="136">
        <v>0</v>
      </c>
      <c r="F3370" s="136">
        <v>760.22</v>
      </c>
      <c r="G3370" s="137">
        <v>0</v>
      </c>
      <c r="H3370" s="142"/>
      <c r="I3370" s="142"/>
      <c r="J3370" s="142"/>
      <c r="K3370" s="142"/>
      <c r="L3370" s="143"/>
      <c r="M3370" s="143"/>
      <c r="N3370" s="143"/>
      <c r="Y3370" s="30">
        <f t="shared" si="52"/>
        <v>760.22</v>
      </c>
    </row>
    <row r="3371" spans="1:25" x14ac:dyDescent="0.2">
      <c r="A3371" s="134" t="s">
        <v>6755</v>
      </c>
      <c r="B3371" s="135" t="s">
        <v>6756</v>
      </c>
      <c r="C3371" s="136">
        <v>11112.4</v>
      </c>
      <c r="D3371" s="136">
        <v>211.14</v>
      </c>
      <c r="E3371" s="136">
        <v>0</v>
      </c>
      <c r="F3371" s="136">
        <v>211.14</v>
      </c>
      <c r="G3371" s="137">
        <v>0</v>
      </c>
      <c r="H3371" s="142"/>
      <c r="I3371" s="142"/>
      <c r="J3371" s="142"/>
      <c r="K3371" s="142"/>
      <c r="L3371" s="143"/>
      <c r="M3371" s="143"/>
      <c r="N3371" s="143"/>
      <c r="Y3371" s="30">
        <f t="shared" si="52"/>
        <v>211.14</v>
      </c>
    </row>
    <row r="3372" spans="1:25" x14ac:dyDescent="0.2">
      <c r="A3372" s="134" t="s">
        <v>6757</v>
      </c>
      <c r="B3372" s="135" t="s">
        <v>6758</v>
      </c>
      <c r="C3372" s="136">
        <v>3523.24</v>
      </c>
      <c r="D3372" s="136">
        <v>66.94</v>
      </c>
      <c r="E3372" s="136">
        <v>0</v>
      </c>
      <c r="F3372" s="136">
        <v>66.94</v>
      </c>
      <c r="G3372" s="137">
        <v>0</v>
      </c>
      <c r="H3372" s="142"/>
      <c r="I3372" s="142"/>
      <c r="J3372" s="142"/>
      <c r="K3372" s="142"/>
      <c r="L3372" s="143"/>
      <c r="M3372" s="143"/>
      <c r="N3372" s="143"/>
      <c r="Y3372" s="30">
        <f t="shared" si="52"/>
        <v>66.94</v>
      </c>
    </row>
    <row r="3373" spans="1:25" x14ac:dyDescent="0.2">
      <c r="A3373" s="134" t="s">
        <v>6759</v>
      </c>
      <c r="B3373" s="135" t="s">
        <v>6760</v>
      </c>
      <c r="C3373" s="136">
        <v>75986</v>
      </c>
      <c r="D3373" s="136">
        <v>1443.74</v>
      </c>
      <c r="E3373" s="136">
        <v>0</v>
      </c>
      <c r="F3373" s="136">
        <v>1443.74</v>
      </c>
      <c r="G3373" s="137">
        <v>0</v>
      </c>
      <c r="H3373" s="142"/>
      <c r="I3373" s="142"/>
      <c r="J3373" s="142"/>
      <c r="K3373" s="142"/>
      <c r="L3373" s="143"/>
      <c r="M3373" s="143"/>
      <c r="N3373" s="143"/>
      <c r="Y3373" s="30">
        <f t="shared" si="52"/>
        <v>1443.74</v>
      </c>
    </row>
    <row r="3374" spans="1:25" x14ac:dyDescent="0.2">
      <c r="A3374" s="134" t="s">
        <v>6761</v>
      </c>
      <c r="B3374" s="135" t="s">
        <v>6762</v>
      </c>
      <c r="C3374" s="136">
        <v>6693.67</v>
      </c>
      <c r="D3374" s="136">
        <v>127.18</v>
      </c>
      <c r="E3374" s="136">
        <v>0</v>
      </c>
      <c r="F3374" s="136">
        <v>127.18</v>
      </c>
      <c r="G3374" s="137">
        <v>0</v>
      </c>
      <c r="H3374" s="142"/>
      <c r="I3374" s="142"/>
      <c r="J3374" s="142"/>
      <c r="K3374" s="142"/>
      <c r="L3374" s="143"/>
      <c r="M3374" s="143"/>
      <c r="N3374" s="143"/>
      <c r="Y3374" s="30">
        <f t="shared" si="52"/>
        <v>127.18</v>
      </c>
    </row>
    <row r="3375" spans="1:25" x14ac:dyDescent="0.2">
      <c r="A3375" s="134" t="s">
        <v>6763</v>
      </c>
      <c r="B3375" s="135" t="s">
        <v>6764</v>
      </c>
      <c r="C3375" s="136">
        <v>10115.39</v>
      </c>
      <c r="D3375" s="136">
        <v>192.19</v>
      </c>
      <c r="E3375" s="136">
        <v>0</v>
      </c>
      <c r="F3375" s="136">
        <v>192.19</v>
      </c>
      <c r="G3375" s="137">
        <v>0</v>
      </c>
      <c r="H3375" s="142"/>
      <c r="I3375" s="142"/>
      <c r="J3375" s="142"/>
      <c r="K3375" s="142"/>
      <c r="L3375" s="143"/>
      <c r="M3375" s="143"/>
      <c r="N3375" s="143"/>
      <c r="Y3375" s="30">
        <f t="shared" si="52"/>
        <v>192.19</v>
      </c>
    </row>
    <row r="3376" spans="1:25" x14ac:dyDescent="0.2">
      <c r="A3376" s="134" t="s">
        <v>6765</v>
      </c>
      <c r="B3376" s="135" t="s">
        <v>6766</v>
      </c>
      <c r="C3376" s="136">
        <v>8074.41</v>
      </c>
      <c r="D3376" s="136">
        <v>153.41</v>
      </c>
      <c r="E3376" s="136">
        <v>0</v>
      </c>
      <c r="F3376" s="136">
        <v>153.41</v>
      </c>
      <c r="G3376" s="137">
        <v>0</v>
      </c>
      <c r="H3376" s="142"/>
      <c r="I3376" s="142"/>
      <c r="J3376" s="142"/>
      <c r="K3376" s="142"/>
      <c r="L3376" s="143"/>
      <c r="M3376" s="143"/>
      <c r="N3376" s="143"/>
      <c r="Y3376" s="30">
        <f t="shared" si="52"/>
        <v>153.41</v>
      </c>
    </row>
    <row r="3377" spans="1:25" x14ac:dyDescent="0.2">
      <c r="A3377" s="134" t="s">
        <v>6767</v>
      </c>
      <c r="B3377" s="135" t="s">
        <v>6768</v>
      </c>
      <c r="C3377" s="136">
        <v>361608.65</v>
      </c>
      <c r="D3377" s="136">
        <v>6870.57</v>
      </c>
      <c r="E3377" s="136">
        <v>0</v>
      </c>
      <c r="F3377" s="136">
        <v>6870.57</v>
      </c>
      <c r="G3377" s="137">
        <v>0</v>
      </c>
      <c r="H3377" s="142"/>
      <c r="I3377" s="142"/>
      <c r="J3377" s="142"/>
      <c r="K3377" s="142"/>
      <c r="L3377" s="143"/>
      <c r="M3377" s="143"/>
      <c r="N3377" s="143"/>
      <c r="Y3377" s="30">
        <f t="shared" si="52"/>
        <v>6870.57</v>
      </c>
    </row>
    <row r="3378" spans="1:25" x14ac:dyDescent="0.2">
      <c r="A3378" s="134" t="s">
        <v>6769</v>
      </c>
      <c r="B3378" s="135" t="s">
        <v>6770</v>
      </c>
      <c r="C3378" s="136">
        <v>179336.78</v>
      </c>
      <c r="D3378" s="136">
        <v>3407.4</v>
      </c>
      <c r="E3378" s="136">
        <v>0</v>
      </c>
      <c r="F3378" s="136">
        <v>3407.4</v>
      </c>
      <c r="G3378" s="137">
        <v>0</v>
      </c>
      <c r="H3378" s="142"/>
      <c r="I3378" s="142"/>
      <c r="J3378" s="142"/>
      <c r="K3378" s="142"/>
      <c r="L3378" s="143"/>
      <c r="M3378" s="143"/>
      <c r="N3378" s="143"/>
      <c r="Y3378" s="30">
        <f t="shared" si="52"/>
        <v>3407.4</v>
      </c>
    </row>
    <row r="3379" spans="1:25" x14ac:dyDescent="0.2">
      <c r="A3379" s="134" t="s">
        <v>6771</v>
      </c>
      <c r="B3379" s="135" t="s">
        <v>6772</v>
      </c>
      <c r="C3379" s="136">
        <v>20301.16</v>
      </c>
      <c r="D3379" s="136">
        <v>385.72</v>
      </c>
      <c r="E3379" s="136">
        <v>0</v>
      </c>
      <c r="F3379" s="136">
        <v>385.72</v>
      </c>
      <c r="G3379" s="137">
        <v>0</v>
      </c>
      <c r="H3379" s="142"/>
      <c r="I3379" s="142"/>
      <c r="J3379" s="142"/>
      <c r="K3379" s="142"/>
      <c r="L3379" s="143"/>
      <c r="M3379" s="143"/>
      <c r="N3379" s="143"/>
      <c r="Y3379" s="30">
        <f t="shared" si="52"/>
        <v>385.72</v>
      </c>
    </row>
    <row r="3380" spans="1:25" x14ac:dyDescent="0.2">
      <c r="A3380" s="134" t="s">
        <v>6773</v>
      </c>
      <c r="B3380" s="135" t="s">
        <v>6774</v>
      </c>
      <c r="C3380" s="136">
        <v>640308.80000000005</v>
      </c>
      <c r="D3380" s="136">
        <v>12165.87</v>
      </c>
      <c r="E3380" s="136">
        <v>0</v>
      </c>
      <c r="F3380" s="136">
        <v>12165.87</v>
      </c>
      <c r="G3380" s="137">
        <v>0</v>
      </c>
      <c r="H3380" s="142"/>
      <c r="I3380" s="142"/>
      <c r="J3380" s="142"/>
      <c r="K3380" s="142"/>
      <c r="L3380" s="143"/>
      <c r="M3380" s="143"/>
      <c r="N3380" s="143"/>
      <c r="Y3380" s="30">
        <f t="shared" si="52"/>
        <v>12165.87</v>
      </c>
    </row>
    <row r="3381" spans="1:25" x14ac:dyDescent="0.2">
      <c r="A3381" s="134" t="s">
        <v>6775</v>
      </c>
      <c r="B3381" s="135" t="s">
        <v>6776</v>
      </c>
      <c r="C3381" s="136">
        <v>77685.27</v>
      </c>
      <c r="D3381" s="136">
        <v>1476.02</v>
      </c>
      <c r="E3381" s="136">
        <v>0</v>
      </c>
      <c r="F3381" s="136">
        <v>1476.02</v>
      </c>
      <c r="G3381" s="137">
        <v>0</v>
      </c>
      <c r="H3381" s="142"/>
      <c r="I3381" s="142"/>
      <c r="J3381" s="142"/>
      <c r="K3381" s="142"/>
      <c r="L3381" s="143"/>
      <c r="M3381" s="143"/>
      <c r="N3381" s="143"/>
      <c r="Y3381" s="30">
        <f t="shared" si="52"/>
        <v>1476.02</v>
      </c>
    </row>
    <row r="3382" spans="1:25" x14ac:dyDescent="0.2">
      <c r="A3382" s="134" t="s">
        <v>6777</v>
      </c>
      <c r="B3382" s="135" t="s">
        <v>6778</v>
      </c>
      <c r="C3382" s="136">
        <v>71511.7</v>
      </c>
      <c r="D3382" s="136">
        <v>1358.72</v>
      </c>
      <c r="E3382" s="136">
        <v>0</v>
      </c>
      <c r="F3382" s="136">
        <v>1358.72</v>
      </c>
      <c r="G3382" s="137">
        <v>0</v>
      </c>
      <c r="H3382" s="142"/>
      <c r="I3382" s="142"/>
      <c r="J3382" s="142"/>
      <c r="K3382" s="142"/>
      <c r="L3382" s="143"/>
      <c r="M3382" s="143"/>
      <c r="N3382" s="143"/>
      <c r="Y3382" s="30">
        <f t="shared" si="52"/>
        <v>1358.72</v>
      </c>
    </row>
    <row r="3383" spans="1:25" x14ac:dyDescent="0.2">
      <c r="A3383" s="134" t="s">
        <v>6779</v>
      </c>
      <c r="B3383" s="135" t="s">
        <v>6780</v>
      </c>
      <c r="C3383" s="136">
        <v>34336.33</v>
      </c>
      <c r="D3383" s="136">
        <v>652.39</v>
      </c>
      <c r="E3383" s="136">
        <v>0</v>
      </c>
      <c r="F3383" s="136">
        <v>652.39</v>
      </c>
      <c r="G3383" s="137">
        <v>0</v>
      </c>
      <c r="H3383" s="142"/>
      <c r="I3383" s="142"/>
      <c r="J3383" s="142"/>
      <c r="K3383" s="142"/>
      <c r="L3383" s="143"/>
      <c r="M3383" s="143"/>
      <c r="N3383" s="143"/>
      <c r="Y3383" s="30">
        <f t="shared" si="52"/>
        <v>652.39</v>
      </c>
    </row>
    <row r="3384" spans="1:25" x14ac:dyDescent="0.2">
      <c r="A3384" s="134" t="s">
        <v>6781</v>
      </c>
      <c r="B3384" s="135" t="s">
        <v>6782</v>
      </c>
      <c r="C3384" s="136">
        <v>397408.53</v>
      </c>
      <c r="D3384" s="136">
        <v>7550.76</v>
      </c>
      <c r="E3384" s="136">
        <v>0</v>
      </c>
      <c r="F3384" s="136">
        <v>7550.76</v>
      </c>
      <c r="G3384" s="137">
        <v>0</v>
      </c>
      <c r="H3384" s="142"/>
      <c r="I3384" s="142"/>
      <c r="J3384" s="142"/>
      <c r="K3384" s="142"/>
      <c r="L3384" s="143"/>
      <c r="M3384" s="143"/>
      <c r="N3384" s="143"/>
      <c r="Y3384" s="30">
        <f t="shared" si="52"/>
        <v>7550.76</v>
      </c>
    </row>
    <row r="3385" spans="1:25" x14ac:dyDescent="0.2">
      <c r="A3385" s="134" t="s">
        <v>6783</v>
      </c>
      <c r="B3385" s="135" t="s">
        <v>6784</v>
      </c>
      <c r="C3385" s="136">
        <v>200666.42</v>
      </c>
      <c r="D3385" s="136">
        <v>3812.66</v>
      </c>
      <c r="E3385" s="136">
        <v>0</v>
      </c>
      <c r="F3385" s="136">
        <v>3812.66</v>
      </c>
      <c r="G3385" s="137">
        <v>0</v>
      </c>
      <c r="H3385" s="142"/>
      <c r="I3385" s="142"/>
      <c r="J3385" s="142"/>
      <c r="K3385" s="142"/>
      <c r="L3385" s="143"/>
      <c r="M3385" s="143"/>
      <c r="N3385" s="143"/>
      <c r="Y3385" s="30">
        <f t="shared" si="52"/>
        <v>3812.66</v>
      </c>
    </row>
    <row r="3386" spans="1:25" x14ac:dyDescent="0.2">
      <c r="A3386" s="134" t="s">
        <v>6785</v>
      </c>
      <c r="B3386" s="135" t="s">
        <v>6786</v>
      </c>
      <c r="C3386" s="136">
        <v>55461.99</v>
      </c>
      <c r="D3386" s="136">
        <v>1053.78</v>
      </c>
      <c r="E3386" s="136">
        <v>0</v>
      </c>
      <c r="F3386" s="136">
        <v>1053.78</v>
      </c>
      <c r="G3386" s="137">
        <v>0</v>
      </c>
      <c r="H3386" s="142"/>
      <c r="I3386" s="142"/>
      <c r="J3386" s="142"/>
      <c r="K3386" s="142"/>
      <c r="L3386" s="143"/>
      <c r="M3386" s="143"/>
      <c r="N3386" s="143"/>
      <c r="Y3386" s="30">
        <f t="shared" si="52"/>
        <v>1053.78</v>
      </c>
    </row>
    <row r="3387" spans="1:25" x14ac:dyDescent="0.2">
      <c r="A3387" s="134" t="s">
        <v>6787</v>
      </c>
      <c r="B3387" s="135" t="s">
        <v>6788</v>
      </c>
      <c r="C3387" s="136">
        <v>93915.69</v>
      </c>
      <c r="D3387" s="136">
        <v>1784.4</v>
      </c>
      <c r="E3387" s="136">
        <v>0</v>
      </c>
      <c r="F3387" s="136">
        <v>1784.4</v>
      </c>
      <c r="G3387" s="137">
        <v>0</v>
      </c>
      <c r="H3387" s="142"/>
      <c r="I3387" s="142"/>
      <c r="J3387" s="142"/>
      <c r="K3387" s="142"/>
      <c r="L3387" s="143"/>
      <c r="M3387" s="143"/>
      <c r="N3387" s="143"/>
      <c r="Y3387" s="30">
        <f t="shared" si="52"/>
        <v>1784.4</v>
      </c>
    </row>
    <row r="3388" spans="1:25" x14ac:dyDescent="0.2">
      <c r="A3388" s="134" t="s">
        <v>6789</v>
      </c>
      <c r="B3388" s="135" t="s">
        <v>6790</v>
      </c>
      <c r="C3388" s="136">
        <v>40799.370000000003</v>
      </c>
      <c r="D3388" s="136">
        <v>775.19</v>
      </c>
      <c r="E3388" s="136">
        <v>0</v>
      </c>
      <c r="F3388" s="136">
        <v>775.19</v>
      </c>
      <c r="G3388" s="137">
        <v>0</v>
      </c>
      <c r="H3388" s="142"/>
      <c r="I3388" s="142"/>
      <c r="J3388" s="142"/>
      <c r="K3388" s="142"/>
      <c r="L3388" s="143"/>
      <c r="M3388" s="143"/>
      <c r="N3388" s="143"/>
      <c r="Y3388" s="30">
        <f t="shared" si="52"/>
        <v>775.19</v>
      </c>
    </row>
    <row r="3389" spans="1:25" x14ac:dyDescent="0.2">
      <c r="A3389" s="134" t="s">
        <v>6791</v>
      </c>
      <c r="B3389" s="135" t="s">
        <v>6792</v>
      </c>
      <c r="C3389" s="136">
        <v>16325.8</v>
      </c>
      <c r="D3389" s="136">
        <v>310.19</v>
      </c>
      <c r="E3389" s="136">
        <v>0</v>
      </c>
      <c r="F3389" s="136">
        <v>310.19</v>
      </c>
      <c r="G3389" s="137">
        <v>0</v>
      </c>
      <c r="H3389" s="142"/>
      <c r="I3389" s="142"/>
      <c r="J3389" s="142"/>
      <c r="K3389" s="142"/>
      <c r="L3389" s="143"/>
      <c r="M3389" s="143"/>
      <c r="N3389" s="143"/>
      <c r="Y3389" s="30">
        <f t="shared" si="52"/>
        <v>310.19</v>
      </c>
    </row>
    <row r="3390" spans="1:25" x14ac:dyDescent="0.2">
      <c r="A3390" s="134" t="s">
        <v>6793</v>
      </c>
      <c r="B3390" s="135" t="s">
        <v>6794</v>
      </c>
      <c r="C3390" s="136">
        <v>7154.67</v>
      </c>
      <c r="D3390" s="136">
        <v>135.94</v>
      </c>
      <c r="E3390" s="136">
        <v>0</v>
      </c>
      <c r="F3390" s="136">
        <v>135.94</v>
      </c>
      <c r="G3390" s="137">
        <v>0</v>
      </c>
      <c r="H3390" s="142"/>
      <c r="I3390" s="142"/>
      <c r="J3390" s="142"/>
      <c r="K3390" s="142"/>
      <c r="L3390" s="143"/>
      <c r="M3390" s="143"/>
      <c r="N3390" s="143"/>
      <c r="Y3390" s="30">
        <f t="shared" si="52"/>
        <v>135.94</v>
      </c>
    </row>
    <row r="3391" spans="1:25" x14ac:dyDescent="0.2">
      <c r="A3391" s="134" t="s">
        <v>6795</v>
      </c>
      <c r="B3391" s="135" t="s">
        <v>6796</v>
      </c>
      <c r="C3391" s="136">
        <v>23414.87</v>
      </c>
      <c r="D3391" s="136">
        <v>444.88</v>
      </c>
      <c r="E3391" s="136">
        <v>0</v>
      </c>
      <c r="F3391" s="136">
        <v>444.88</v>
      </c>
      <c r="G3391" s="137">
        <v>0</v>
      </c>
      <c r="H3391" s="142"/>
      <c r="I3391" s="142"/>
      <c r="J3391" s="142"/>
      <c r="K3391" s="142"/>
      <c r="L3391" s="143"/>
      <c r="M3391" s="143"/>
      <c r="N3391" s="143"/>
      <c r="Y3391" s="30">
        <f t="shared" si="52"/>
        <v>444.88</v>
      </c>
    </row>
    <row r="3392" spans="1:25" x14ac:dyDescent="0.2">
      <c r="A3392" s="134" t="s">
        <v>6797</v>
      </c>
      <c r="B3392" s="135" t="s">
        <v>6798</v>
      </c>
      <c r="C3392" s="136">
        <v>41638.949999999997</v>
      </c>
      <c r="D3392" s="136">
        <v>791.14</v>
      </c>
      <c r="E3392" s="136">
        <v>0</v>
      </c>
      <c r="F3392" s="136">
        <v>791.14</v>
      </c>
      <c r="G3392" s="137">
        <v>0</v>
      </c>
      <c r="H3392" s="142"/>
      <c r="I3392" s="142"/>
      <c r="J3392" s="142"/>
      <c r="K3392" s="142"/>
      <c r="L3392" s="143"/>
      <c r="M3392" s="143"/>
      <c r="N3392" s="143"/>
      <c r="Y3392" s="30">
        <f t="shared" si="52"/>
        <v>791.14</v>
      </c>
    </row>
    <row r="3393" spans="1:25" x14ac:dyDescent="0.2">
      <c r="A3393" s="134" t="s">
        <v>6799</v>
      </c>
      <c r="B3393" s="135" t="s">
        <v>6800</v>
      </c>
      <c r="C3393" s="136">
        <v>47755.03</v>
      </c>
      <c r="D3393" s="136">
        <v>907.35</v>
      </c>
      <c r="E3393" s="136">
        <v>0</v>
      </c>
      <c r="F3393" s="136">
        <v>907.35</v>
      </c>
      <c r="G3393" s="137">
        <v>0</v>
      </c>
      <c r="H3393" s="142"/>
      <c r="I3393" s="142"/>
      <c r="J3393" s="142"/>
      <c r="K3393" s="142"/>
      <c r="L3393" s="143"/>
      <c r="M3393" s="143"/>
      <c r="N3393" s="143"/>
      <c r="Y3393" s="30">
        <f t="shared" si="52"/>
        <v>907.35</v>
      </c>
    </row>
    <row r="3394" spans="1:25" x14ac:dyDescent="0.2">
      <c r="A3394" s="134" t="s">
        <v>6801</v>
      </c>
      <c r="B3394" s="135" t="s">
        <v>6802</v>
      </c>
      <c r="C3394" s="136">
        <v>14188.32</v>
      </c>
      <c r="D3394" s="136">
        <v>269.58</v>
      </c>
      <c r="E3394" s="136">
        <v>0</v>
      </c>
      <c r="F3394" s="136">
        <v>269.58</v>
      </c>
      <c r="G3394" s="137">
        <v>0</v>
      </c>
      <c r="H3394" s="142"/>
      <c r="I3394" s="142"/>
      <c r="J3394" s="142"/>
      <c r="K3394" s="142"/>
      <c r="L3394" s="143"/>
      <c r="M3394" s="143"/>
      <c r="N3394" s="143"/>
      <c r="Y3394" s="30">
        <f t="shared" si="52"/>
        <v>269.58</v>
      </c>
    </row>
    <row r="3395" spans="1:25" x14ac:dyDescent="0.2">
      <c r="A3395" s="134" t="s">
        <v>6803</v>
      </c>
      <c r="B3395" s="135" t="s">
        <v>6804</v>
      </c>
      <c r="C3395" s="136">
        <v>18418.11</v>
      </c>
      <c r="D3395" s="136">
        <v>349.95</v>
      </c>
      <c r="E3395" s="136">
        <v>0</v>
      </c>
      <c r="F3395" s="136">
        <v>349.95</v>
      </c>
      <c r="G3395" s="137">
        <v>0</v>
      </c>
      <c r="H3395" s="142"/>
      <c r="I3395" s="142"/>
      <c r="J3395" s="142"/>
      <c r="K3395" s="142"/>
      <c r="L3395" s="143"/>
      <c r="M3395" s="143"/>
      <c r="N3395" s="143"/>
      <c r="Y3395" s="30">
        <f t="shared" si="52"/>
        <v>349.95</v>
      </c>
    </row>
    <row r="3396" spans="1:25" x14ac:dyDescent="0.2">
      <c r="A3396" s="134" t="s">
        <v>6805</v>
      </c>
      <c r="B3396" s="135" t="s">
        <v>6806</v>
      </c>
      <c r="C3396" s="136">
        <v>519861.26</v>
      </c>
      <c r="D3396" s="136">
        <v>9877.3700000000008</v>
      </c>
      <c r="E3396" s="136">
        <v>0</v>
      </c>
      <c r="F3396" s="136">
        <v>9877.3700000000008</v>
      </c>
      <c r="G3396" s="137">
        <v>0</v>
      </c>
      <c r="H3396" s="142"/>
      <c r="I3396" s="142"/>
      <c r="J3396" s="142"/>
      <c r="K3396" s="142"/>
      <c r="L3396" s="143"/>
      <c r="M3396" s="143"/>
      <c r="N3396" s="143"/>
      <c r="Y3396" s="30">
        <f t="shared" si="52"/>
        <v>9877.3700000000008</v>
      </c>
    </row>
    <row r="3397" spans="1:25" x14ac:dyDescent="0.2">
      <c r="A3397" s="134" t="s">
        <v>6807</v>
      </c>
      <c r="B3397" s="135" t="s">
        <v>6808</v>
      </c>
      <c r="C3397" s="136">
        <v>46070.57</v>
      </c>
      <c r="D3397" s="136">
        <v>875.34</v>
      </c>
      <c r="E3397" s="136">
        <v>0</v>
      </c>
      <c r="F3397" s="136">
        <v>875.34</v>
      </c>
      <c r="G3397" s="137">
        <v>0</v>
      </c>
      <c r="H3397" s="142"/>
      <c r="I3397" s="142"/>
      <c r="J3397" s="142"/>
      <c r="K3397" s="142"/>
      <c r="L3397" s="143"/>
      <c r="M3397" s="143"/>
      <c r="N3397" s="143"/>
      <c r="Y3397" s="30">
        <f t="shared" si="52"/>
        <v>875.34</v>
      </c>
    </row>
    <row r="3398" spans="1:25" x14ac:dyDescent="0.2">
      <c r="A3398" s="134" t="s">
        <v>6809</v>
      </c>
      <c r="B3398" s="135" t="s">
        <v>6810</v>
      </c>
      <c r="C3398" s="136">
        <v>42023.29</v>
      </c>
      <c r="D3398" s="136">
        <v>798.44</v>
      </c>
      <c r="E3398" s="136">
        <v>0</v>
      </c>
      <c r="F3398" s="136">
        <v>798.44</v>
      </c>
      <c r="G3398" s="137">
        <v>0</v>
      </c>
      <c r="H3398" s="142"/>
      <c r="I3398" s="142"/>
      <c r="J3398" s="142"/>
      <c r="K3398" s="142"/>
      <c r="L3398" s="143"/>
      <c r="M3398" s="143"/>
      <c r="N3398" s="143"/>
      <c r="Y3398" s="30">
        <f t="shared" si="52"/>
        <v>798.44</v>
      </c>
    </row>
    <row r="3399" spans="1:25" x14ac:dyDescent="0.2">
      <c r="A3399" s="134" t="s">
        <v>6811</v>
      </c>
      <c r="B3399" s="135" t="s">
        <v>6812</v>
      </c>
      <c r="C3399" s="136">
        <v>5618.07</v>
      </c>
      <c r="D3399" s="136">
        <v>106.74</v>
      </c>
      <c r="E3399" s="136">
        <v>0</v>
      </c>
      <c r="F3399" s="136">
        <v>106.74</v>
      </c>
      <c r="G3399" s="137">
        <v>0</v>
      </c>
      <c r="H3399" s="142"/>
      <c r="I3399" s="142"/>
      <c r="J3399" s="142"/>
      <c r="K3399" s="142"/>
      <c r="L3399" s="143"/>
      <c r="M3399" s="143"/>
      <c r="N3399" s="143"/>
      <c r="Y3399" s="30">
        <f t="shared" si="52"/>
        <v>106.74</v>
      </c>
    </row>
    <row r="3400" spans="1:25" x14ac:dyDescent="0.2">
      <c r="A3400" s="134" t="s">
        <v>6813</v>
      </c>
      <c r="B3400" s="135" t="s">
        <v>6814</v>
      </c>
      <c r="C3400" s="136">
        <v>164475.19</v>
      </c>
      <c r="D3400" s="136">
        <v>3125.03</v>
      </c>
      <c r="E3400" s="136">
        <v>0</v>
      </c>
      <c r="F3400" s="136">
        <v>3125.03</v>
      </c>
      <c r="G3400" s="137">
        <v>0</v>
      </c>
      <c r="H3400" s="142"/>
      <c r="I3400" s="142"/>
      <c r="J3400" s="142"/>
      <c r="K3400" s="142"/>
      <c r="L3400" s="143"/>
      <c r="M3400" s="143"/>
      <c r="N3400" s="143"/>
      <c r="Y3400" s="30">
        <f t="shared" si="52"/>
        <v>3125.03</v>
      </c>
    </row>
    <row r="3401" spans="1:25" x14ac:dyDescent="0.2">
      <c r="A3401" s="134" t="s">
        <v>6815</v>
      </c>
      <c r="B3401" s="135" t="s">
        <v>6816</v>
      </c>
      <c r="C3401" s="136">
        <v>19188.73</v>
      </c>
      <c r="D3401" s="136">
        <v>364.59</v>
      </c>
      <c r="E3401" s="136">
        <v>0</v>
      </c>
      <c r="F3401" s="136">
        <v>364.59</v>
      </c>
      <c r="G3401" s="137">
        <v>0</v>
      </c>
      <c r="H3401" s="142"/>
      <c r="I3401" s="142"/>
      <c r="J3401" s="142"/>
      <c r="K3401" s="142"/>
      <c r="L3401" s="143"/>
      <c r="M3401" s="143"/>
      <c r="N3401" s="143"/>
      <c r="Y3401" s="30">
        <f t="shared" si="52"/>
        <v>364.59</v>
      </c>
    </row>
    <row r="3402" spans="1:25" x14ac:dyDescent="0.2">
      <c r="A3402" s="134" t="s">
        <v>6817</v>
      </c>
      <c r="B3402" s="135" t="s">
        <v>6818</v>
      </c>
      <c r="C3402" s="136">
        <v>13614.83</v>
      </c>
      <c r="D3402" s="136">
        <v>258.68</v>
      </c>
      <c r="E3402" s="136">
        <v>0</v>
      </c>
      <c r="F3402" s="136">
        <v>258.68</v>
      </c>
      <c r="G3402" s="137">
        <v>0</v>
      </c>
      <c r="H3402" s="142"/>
      <c r="I3402" s="142"/>
      <c r="J3402" s="142"/>
      <c r="K3402" s="142"/>
      <c r="L3402" s="143"/>
      <c r="M3402" s="143"/>
      <c r="N3402" s="143"/>
      <c r="Y3402" s="30">
        <f t="shared" si="52"/>
        <v>258.68</v>
      </c>
    </row>
    <row r="3403" spans="1:25" x14ac:dyDescent="0.2">
      <c r="A3403" s="134" t="s">
        <v>6819</v>
      </c>
      <c r="B3403" s="135" t="s">
        <v>6820</v>
      </c>
      <c r="C3403" s="136">
        <v>17150.419999999998</v>
      </c>
      <c r="D3403" s="136">
        <v>325.86</v>
      </c>
      <c r="E3403" s="136">
        <v>0</v>
      </c>
      <c r="F3403" s="136">
        <v>325.86</v>
      </c>
      <c r="G3403" s="137">
        <v>0</v>
      </c>
      <c r="H3403" s="142"/>
      <c r="I3403" s="142"/>
      <c r="J3403" s="142"/>
      <c r="K3403" s="142"/>
      <c r="L3403" s="143"/>
      <c r="M3403" s="143"/>
      <c r="N3403" s="143"/>
      <c r="Y3403" s="30">
        <f t="shared" si="52"/>
        <v>325.86</v>
      </c>
    </row>
    <row r="3404" spans="1:25" x14ac:dyDescent="0.2">
      <c r="A3404" s="134" t="s">
        <v>6821</v>
      </c>
      <c r="B3404" s="135" t="s">
        <v>6822</v>
      </c>
      <c r="C3404" s="136">
        <v>20693.53</v>
      </c>
      <c r="D3404" s="136">
        <v>393.18</v>
      </c>
      <c r="E3404" s="136">
        <v>0</v>
      </c>
      <c r="F3404" s="136">
        <v>393.18</v>
      </c>
      <c r="G3404" s="137">
        <v>0</v>
      </c>
      <c r="H3404" s="142"/>
      <c r="I3404" s="142"/>
      <c r="J3404" s="142"/>
      <c r="K3404" s="142"/>
      <c r="L3404" s="143"/>
      <c r="M3404" s="143"/>
      <c r="N3404" s="143"/>
      <c r="Y3404" s="30">
        <f t="shared" si="52"/>
        <v>393.18</v>
      </c>
    </row>
    <row r="3405" spans="1:25" x14ac:dyDescent="0.2">
      <c r="A3405" s="134" t="s">
        <v>6823</v>
      </c>
      <c r="B3405" s="135" t="s">
        <v>6824</v>
      </c>
      <c r="C3405" s="136">
        <v>27346.66</v>
      </c>
      <c r="D3405" s="136">
        <v>519.59</v>
      </c>
      <c r="E3405" s="136">
        <v>0</v>
      </c>
      <c r="F3405" s="136">
        <v>519.59</v>
      </c>
      <c r="G3405" s="137">
        <v>0</v>
      </c>
      <c r="H3405" s="142"/>
      <c r="I3405" s="142"/>
      <c r="J3405" s="142"/>
      <c r="K3405" s="142"/>
      <c r="L3405" s="143"/>
      <c r="M3405" s="143"/>
      <c r="N3405" s="143"/>
      <c r="Y3405" s="30">
        <f t="shared" si="52"/>
        <v>519.59</v>
      </c>
    </row>
    <row r="3406" spans="1:25" x14ac:dyDescent="0.2">
      <c r="A3406" s="134" t="s">
        <v>6825</v>
      </c>
      <c r="B3406" s="135" t="s">
        <v>6826</v>
      </c>
      <c r="C3406" s="136">
        <v>45912.59</v>
      </c>
      <c r="D3406" s="136">
        <v>872.34</v>
      </c>
      <c r="E3406" s="136">
        <v>0</v>
      </c>
      <c r="F3406" s="136">
        <v>872.34</v>
      </c>
      <c r="G3406" s="137">
        <v>0</v>
      </c>
      <c r="H3406" s="142"/>
      <c r="I3406" s="142"/>
      <c r="J3406" s="142"/>
      <c r="K3406" s="142"/>
      <c r="L3406" s="143"/>
      <c r="M3406" s="143"/>
      <c r="N3406" s="143"/>
      <c r="Y3406" s="30">
        <f t="shared" si="52"/>
        <v>872.34</v>
      </c>
    </row>
    <row r="3407" spans="1:25" x14ac:dyDescent="0.2">
      <c r="A3407" s="134" t="s">
        <v>6827</v>
      </c>
      <c r="B3407" s="135" t="s">
        <v>6828</v>
      </c>
      <c r="C3407" s="136">
        <v>29724.240000000002</v>
      </c>
      <c r="D3407" s="136">
        <v>564.76</v>
      </c>
      <c r="E3407" s="136">
        <v>0</v>
      </c>
      <c r="F3407" s="136">
        <v>564.76</v>
      </c>
      <c r="G3407" s="137">
        <v>0</v>
      </c>
      <c r="H3407" s="142"/>
      <c r="I3407" s="142"/>
      <c r="J3407" s="142"/>
      <c r="K3407" s="142"/>
      <c r="L3407" s="143"/>
      <c r="M3407" s="143"/>
      <c r="N3407" s="143"/>
      <c r="Y3407" s="30">
        <f t="shared" ref="Y3407:Y3470" si="53">W3407+R3407+M3407+F3407</f>
        <v>564.76</v>
      </c>
    </row>
    <row r="3408" spans="1:25" x14ac:dyDescent="0.2">
      <c r="A3408" s="134" t="s">
        <v>6829</v>
      </c>
      <c r="B3408" s="135" t="s">
        <v>6830</v>
      </c>
      <c r="C3408" s="136">
        <v>16115.48</v>
      </c>
      <c r="D3408" s="136">
        <v>306.2</v>
      </c>
      <c r="E3408" s="136">
        <v>0</v>
      </c>
      <c r="F3408" s="136">
        <v>306.2</v>
      </c>
      <c r="G3408" s="137">
        <v>0</v>
      </c>
      <c r="H3408" s="142"/>
      <c r="I3408" s="142"/>
      <c r="J3408" s="142"/>
      <c r="K3408" s="142"/>
      <c r="L3408" s="143"/>
      <c r="M3408" s="143"/>
      <c r="N3408" s="143"/>
      <c r="Y3408" s="30">
        <f t="shared" si="53"/>
        <v>306.2</v>
      </c>
    </row>
    <row r="3409" spans="1:25" x14ac:dyDescent="0.2">
      <c r="A3409" s="134" t="s">
        <v>6831</v>
      </c>
      <c r="B3409" s="135" t="s">
        <v>6832</v>
      </c>
      <c r="C3409" s="136">
        <v>88396.800000000003</v>
      </c>
      <c r="D3409" s="136">
        <v>1679.54</v>
      </c>
      <c r="E3409" s="136">
        <v>0</v>
      </c>
      <c r="F3409" s="136">
        <v>1679.54</v>
      </c>
      <c r="G3409" s="137">
        <v>0</v>
      </c>
      <c r="H3409" s="142"/>
      <c r="I3409" s="142"/>
      <c r="J3409" s="142"/>
      <c r="K3409" s="142"/>
      <c r="L3409" s="143"/>
      <c r="M3409" s="143"/>
      <c r="N3409" s="143"/>
      <c r="Y3409" s="30">
        <f t="shared" si="53"/>
        <v>1679.54</v>
      </c>
    </row>
    <row r="3410" spans="1:25" x14ac:dyDescent="0.2">
      <c r="A3410" s="134" t="s">
        <v>6833</v>
      </c>
      <c r="B3410" s="135" t="s">
        <v>6834</v>
      </c>
      <c r="C3410" s="136">
        <v>73943.02</v>
      </c>
      <c r="D3410" s="136">
        <v>1404.92</v>
      </c>
      <c r="E3410" s="136">
        <v>0</v>
      </c>
      <c r="F3410" s="136">
        <v>1404.92</v>
      </c>
      <c r="G3410" s="137">
        <v>0</v>
      </c>
      <c r="H3410" s="142"/>
      <c r="I3410" s="142"/>
      <c r="J3410" s="142"/>
      <c r="K3410" s="142"/>
      <c r="L3410" s="143"/>
      <c r="M3410" s="143"/>
      <c r="N3410" s="143"/>
      <c r="Y3410" s="30">
        <f t="shared" si="53"/>
        <v>1404.92</v>
      </c>
    </row>
    <row r="3411" spans="1:25" x14ac:dyDescent="0.2">
      <c r="A3411" s="134" t="s">
        <v>6835</v>
      </c>
      <c r="B3411" s="135" t="s">
        <v>6836</v>
      </c>
      <c r="C3411" s="136">
        <v>28047.05</v>
      </c>
      <c r="D3411" s="136">
        <v>532.9</v>
      </c>
      <c r="E3411" s="136">
        <v>0</v>
      </c>
      <c r="F3411" s="136">
        <v>532.9</v>
      </c>
      <c r="G3411" s="137">
        <v>0</v>
      </c>
      <c r="H3411" s="142"/>
      <c r="I3411" s="142"/>
      <c r="J3411" s="142"/>
      <c r="K3411" s="142"/>
      <c r="L3411" s="143"/>
      <c r="M3411" s="143"/>
      <c r="N3411" s="143"/>
      <c r="Y3411" s="30">
        <f t="shared" si="53"/>
        <v>532.9</v>
      </c>
    </row>
    <row r="3412" spans="1:25" x14ac:dyDescent="0.2">
      <c r="A3412" s="134" t="s">
        <v>6837</v>
      </c>
      <c r="B3412" s="135" t="s">
        <v>6838</v>
      </c>
      <c r="C3412" s="136">
        <v>17132.25</v>
      </c>
      <c r="D3412" s="136">
        <v>325.51</v>
      </c>
      <c r="E3412" s="136">
        <v>0</v>
      </c>
      <c r="F3412" s="136">
        <v>325.51</v>
      </c>
      <c r="G3412" s="137">
        <v>0</v>
      </c>
      <c r="H3412" s="142"/>
      <c r="I3412" s="142"/>
      <c r="J3412" s="142"/>
      <c r="K3412" s="142"/>
      <c r="L3412" s="143"/>
      <c r="M3412" s="143"/>
      <c r="N3412" s="143"/>
      <c r="Y3412" s="30">
        <f t="shared" si="53"/>
        <v>325.51</v>
      </c>
    </row>
    <row r="3413" spans="1:25" x14ac:dyDescent="0.2">
      <c r="A3413" s="134" t="s">
        <v>6839</v>
      </c>
      <c r="B3413" s="135" t="s">
        <v>6840</v>
      </c>
      <c r="C3413" s="136">
        <v>19177.689999999999</v>
      </c>
      <c r="D3413" s="136">
        <v>364.38</v>
      </c>
      <c r="E3413" s="136">
        <v>0</v>
      </c>
      <c r="F3413" s="136">
        <v>364.38</v>
      </c>
      <c r="G3413" s="137">
        <v>0</v>
      </c>
      <c r="H3413" s="142"/>
      <c r="I3413" s="142"/>
      <c r="J3413" s="142"/>
      <c r="K3413" s="142"/>
      <c r="L3413" s="143"/>
      <c r="M3413" s="143"/>
      <c r="N3413" s="143"/>
      <c r="Y3413" s="30">
        <f t="shared" si="53"/>
        <v>364.38</v>
      </c>
    </row>
    <row r="3414" spans="1:25" x14ac:dyDescent="0.2">
      <c r="A3414" s="134" t="s">
        <v>6841</v>
      </c>
      <c r="B3414" s="135" t="s">
        <v>6842</v>
      </c>
      <c r="C3414" s="136">
        <v>12464.02</v>
      </c>
      <c r="D3414" s="136">
        <v>236.82</v>
      </c>
      <c r="E3414" s="136">
        <v>0</v>
      </c>
      <c r="F3414" s="136">
        <v>236.82</v>
      </c>
      <c r="G3414" s="137">
        <v>0</v>
      </c>
      <c r="H3414" s="142"/>
      <c r="I3414" s="142"/>
      <c r="J3414" s="142"/>
      <c r="K3414" s="142"/>
      <c r="L3414" s="143"/>
      <c r="M3414" s="143"/>
      <c r="N3414" s="143"/>
      <c r="Y3414" s="30">
        <f t="shared" si="53"/>
        <v>236.82</v>
      </c>
    </row>
    <row r="3415" spans="1:25" x14ac:dyDescent="0.2">
      <c r="A3415" s="134" t="s">
        <v>6843</v>
      </c>
      <c r="B3415" s="135" t="s">
        <v>6844</v>
      </c>
      <c r="C3415" s="136">
        <v>87241.68</v>
      </c>
      <c r="D3415" s="136">
        <v>1657.59</v>
      </c>
      <c r="E3415" s="136">
        <v>0</v>
      </c>
      <c r="F3415" s="136">
        <v>1657.59</v>
      </c>
      <c r="G3415" s="137">
        <v>0</v>
      </c>
      <c r="H3415" s="142"/>
      <c r="I3415" s="142"/>
      <c r="J3415" s="142"/>
      <c r="K3415" s="142"/>
      <c r="L3415" s="143"/>
      <c r="M3415" s="143"/>
      <c r="N3415" s="143"/>
      <c r="Y3415" s="30">
        <f t="shared" si="53"/>
        <v>1657.59</v>
      </c>
    </row>
    <row r="3416" spans="1:25" x14ac:dyDescent="0.2">
      <c r="A3416" s="134" t="s">
        <v>6845</v>
      </c>
      <c r="B3416" s="135" t="s">
        <v>6846</v>
      </c>
      <c r="C3416" s="136">
        <v>40100.239999999998</v>
      </c>
      <c r="D3416" s="136">
        <v>761.91</v>
      </c>
      <c r="E3416" s="136">
        <v>0</v>
      </c>
      <c r="F3416" s="136">
        <v>761.91</v>
      </c>
      <c r="G3416" s="137">
        <v>0</v>
      </c>
      <c r="H3416" s="142"/>
      <c r="I3416" s="142"/>
      <c r="J3416" s="142"/>
      <c r="K3416" s="142"/>
      <c r="L3416" s="143"/>
      <c r="M3416" s="143"/>
      <c r="N3416" s="143"/>
      <c r="Y3416" s="30">
        <f t="shared" si="53"/>
        <v>761.91</v>
      </c>
    </row>
    <row r="3417" spans="1:25" x14ac:dyDescent="0.2">
      <c r="A3417" s="134" t="s">
        <v>6847</v>
      </c>
      <c r="B3417" s="135" t="s">
        <v>6848</v>
      </c>
      <c r="C3417" s="136">
        <v>43694.94</v>
      </c>
      <c r="D3417" s="136">
        <v>830.21</v>
      </c>
      <c r="E3417" s="136">
        <v>0</v>
      </c>
      <c r="F3417" s="136">
        <v>830.21</v>
      </c>
      <c r="G3417" s="137">
        <v>0</v>
      </c>
      <c r="H3417" s="142"/>
      <c r="I3417" s="142"/>
      <c r="J3417" s="142"/>
      <c r="K3417" s="142"/>
      <c r="L3417" s="143"/>
      <c r="M3417" s="143"/>
      <c r="N3417" s="143"/>
      <c r="Y3417" s="30">
        <f t="shared" si="53"/>
        <v>830.21</v>
      </c>
    </row>
    <row r="3418" spans="1:25" x14ac:dyDescent="0.2">
      <c r="A3418" s="134" t="s">
        <v>6849</v>
      </c>
      <c r="B3418" s="135" t="s">
        <v>6850</v>
      </c>
      <c r="C3418" s="136">
        <v>41620.61</v>
      </c>
      <c r="D3418" s="136">
        <v>790.79</v>
      </c>
      <c r="E3418" s="136">
        <v>0</v>
      </c>
      <c r="F3418" s="136">
        <v>790.79</v>
      </c>
      <c r="G3418" s="137">
        <v>0</v>
      </c>
      <c r="H3418" s="142"/>
      <c r="I3418" s="142"/>
      <c r="J3418" s="142"/>
      <c r="K3418" s="142"/>
      <c r="L3418" s="143"/>
      <c r="M3418" s="143"/>
      <c r="N3418" s="143"/>
      <c r="Y3418" s="30">
        <f t="shared" si="53"/>
        <v>790.79</v>
      </c>
    </row>
    <row r="3419" spans="1:25" x14ac:dyDescent="0.2">
      <c r="A3419" s="134" t="s">
        <v>6851</v>
      </c>
      <c r="B3419" s="135" t="s">
        <v>6852</v>
      </c>
      <c r="C3419" s="136">
        <v>37315.279999999999</v>
      </c>
      <c r="D3419" s="136">
        <v>708.99</v>
      </c>
      <c r="E3419" s="136">
        <v>0</v>
      </c>
      <c r="F3419" s="136">
        <v>708.99</v>
      </c>
      <c r="G3419" s="137">
        <v>0</v>
      </c>
      <c r="H3419" s="142"/>
      <c r="I3419" s="142"/>
      <c r="J3419" s="142"/>
      <c r="K3419" s="142"/>
      <c r="L3419" s="143"/>
      <c r="M3419" s="143"/>
      <c r="N3419" s="143"/>
      <c r="Y3419" s="30">
        <f t="shared" si="53"/>
        <v>708.99</v>
      </c>
    </row>
    <row r="3420" spans="1:25" x14ac:dyDescent="0.2">
      <c r="A3420" s="134" t="s">
        <v>6853</v>
      </c>
      <c r="B3420" s="135" t="s">
        <v>6854</v>
      </c>
      <c r="C3420" s="136">
        <v>25287.18</v>
      </c>
      <c r="D3420" s="136">
        <v>480.46</v>
      </c>
      <c r="E3420" s="136">
        <v>0</v>
      </c>
      <c r="F3420" s="136">
        <v>480.46</v>
      </c>
      <c r="G3420" s="137">
        <v>0</v>
      </c>
      <c r="H3420" s="142"/>
      <c r="I3420" s="142"/>
      <c r="J3420" s="142"/>
      <c r="K3420" s="142"/>
      <c r="L3420" s="143"/>
      <c r="M3420" s="143"/>
      <c r="N3420" s="143"/>
      <c r="Y3420" s="30">
        <f t="shared" si="53"/>
        <v>480.46</v>
      </c>
    </row>
    <row r="3421" spans="1:25" x14ac:dyDescent="0.2">
      <c r="A3421" s="134" t="s">
        <v>6855</v>
      </c>
      <c r="B3421" s="135" t="s">
        <v>6856</v>
      </c>
      <c r="C3421" s="136">
        <v>2655517.37</v>
      </c>
      <c r="D3421" s="136">
        <v>50454.83</v>
      </c>
      <c r="E3421" s="136">
        <v>0</v>
      </c>
      <c r="F3421" s="136">
        <v>50454.83</v>
      </c>
      <c r="G3421" s="137">
        <v>0</v>
      </c>
      <c r="H3421" s="142"/>
      <c r="I3421" s="142"/>
      <c r="J3421" s="142"/>
      <c r="K3421" s="142"/>
      <c r="L3421" s="143"/>
      <c r="M3421" s="143"/>
      <c r="N3421" s="143"/>
      <c r="Y3421" s="30">
        <f t="shared" si="53"/>
        <v>50454.83</v>
      </c>
    </row>
    <row r="3422" spans="1:25" x14ac:dyDescent="0.2">
      <c r="A3422" s="134" t="s">
        <v>6857</v>
      </c>
      <c r="B3422" s="135" t="s">
        <v>6858</v>
      </c>
      <c r="C3422" s="136">
        <v>16819.61</v>
      </c>
      <c r="D3422" s="136">
        <v>319.57</v>
      </c>
      <c r="E3422" s="136">
        <v>0</v>
      </c>
      <c r="F3422" s="136">
        <v>319.57</v>
      </c>
      <c r="G3422" s="137">
        <v>0</v>
      </c>
      <c r="H3422" s="142"/>
      <c r="I3422" s="142"/>
      <c r="J3422" s="142"/>
      <c r="K3422" s="142"/>
      <c r="L3422" s="143"/>
      <c r="M3422" s="143"/>
      <c r="N3422" s="143"/>
      <c r="Y3422" s="30">
        <f t="shared" si="53"/>
        <v>319.57</v>
      </c>
    </row>
    <row r="3423" spans="1:25" x14ac:dyDescent="0.2">
      <c r="A3423" s="134" t="s">
        <v>6859</v>
      </c>
      <c r="B3423" s="135" t="s">
        <v>6860</v>
      </c>
      <c r="C3423" s="136">
        <v>31830.04</v>
      </c>
      <c r="D3423" s="136">
        <v>604.77</v>
      </c>
      <c r="E3423" s="136">
        <v>0</v>
      </c>
      <c r="F3423" s="136">
        <v>604.77</v>
      </c>
      <c r="G3423" s="137">
        <v>0</v>
      </c>
      <c r="H3423" s="142"/>
      <c r="I3423" s="142"/>
      <c r="J3423" s="142"/>
      <c r="K3423" s="142"/>
      <c r="L3423" s="143"/>
      <c r="M3423" s="143"/>
      <c r="N3423" s="143"/>
      <c r="Y3423" s="30">
        <f t="shared" si="53"/>
        <v>604.77</v>
      </c>
    </row>
    <row r="3424" spans="1:25" x14ac:dyDescent="0.2">
      <c r="A3424" s="134" t="s">
        <v>6861</v>
      </c>
      <c r="B3424" s="135" t="s">
        <v>6862</v>
      </c>
      <c r="C3424" s="136">
        <v>95342.54</v>
      </c>
      <c r="D3424" s="136">
        <v>1811.51</v>
      </c>
      <c r="E3424" s="136">
        <v>0</v>
      </c>
      <c r="F3424" s="136">
        <v>1811.51</v>
      </c>
      <c r="G3424" s="137">
        <v>0</v>
      </c>
      <c r="H3424" s="142"/>
      <c r="I3424" s="142"/>
      <c r="J3424" s="142"/>
      <c r="K3424" s="142"/>
      <c r="L3424" s="143"/>
      <c r="M3424" s="143"/>
      <c r="N3424" s="143"/>
      <c r="Y3424" s="30">
        <f t="shared" si="53"/>
        <v>1811.51</v>
      </c>
    </row>
    <row r="3425" spans="1:25" x14ac:dyDescent="0.2">
      <c r="A3425" s="134" t="s">
        <v>6863</v>
      </c>
      <c r="B3425" s="135" t="s">
        <v>6864</v>
      </c>
      <c r="C3425" s="136">
        <v>2274.38</v>
      </c>
      <c r="D3425" s="136">
        <v>43.21</v>
      </c>
      <c r="E3425" s="136">
        <v>0</v>
      </c>
      <c r="F3425" s="136">
        <v>43.21</v>
      </c>
      <c r="G3425" s="137">
        <v>0</v>
      </c>
      <c r="H3425" s="142"/>
      <c r="I3425" s="142"/>
      <c r="J3425" s="142"/>
      <c r="K3425" s="142"/>
      <c r="L3425" s="143"/>
      <c r="M3425" s="143"/>
      <c r="N3425" s="143"/>
      <c r="Y3425" s="30">
        <f t="shared" si="53"/>
        <v>43.21</v>
      </c>
    </row>
    <row r="3426" spans="1:25" x14ac:dyDescent="0.2">
      <c r="A3426" s="134" t="s">
        <v>6865</v>
      </c>
      <c r="B3426" s="135" t="s">
        <v>6866</v>
      </c>
      <c r="C3426" s="136">
        <v>1140488.79</v>
      </c>
      <c r="D3426" s="136">
        <v>21669.29</v>
      </c>
      <c r="E3426" s="136">
        <v>0</v>
      </c>
      <c r="F3426" s="136">
        <v>21669.29</v>
      </c>
      <c r="G3426" s="137">
        <v>0</v>
      </c>
      <c r="H3426" s="142"/>
      <c r="I3426" s="142"/>
      <c r="J3426" s="142"/>
      <c r="K3426" s="142"/>
      <c r="L3426" s="143"/>
      <c r="M3426" s="143"/>
      <c r="N3426" s="143"/>
      <c r="Y3426" s="30">
        <f t="shared" si="53"/>
        <v>21669.29</v>
      </c>
    </row>
    <row r="3427" spans="1:25" x14ac:dyDescent="0.2">
      <c r="A3427" s="134" t="s">
        <v>6867</v>
      </c>
      <c r="B3427" s="135" t="s">
        <v>6868</v>
      </c>
      <c r="C3427" s="136">
        <v>56323.02</v>
      </c>
      <c r="D3427" s="136">
        <v>1070.1400000000001</v>
      </c>
      <c r="E3427" s="136">
        <v>0</v>
      </c>
      <c r="F3427" s="136">
        <v>1070.1400000000001</v>
      </c>
      <c r="G3427" s="137">
        <v>0</v>
      </c>
      <c r="H3427" s="142"/>
      <c r="I3427" s="142"/>
      <c r="J3427" s="142"/>
      <c r="K3427" s="142"/>
      <c r="L3427" s="143"/>
      <c r="M3427" s="143"/>
      <c r="N3427" s="143"/>
      <c r="Y3427" s="30">
        <f t="shared" si="53"/>
        <v>1070.1400000000001</v>
      </c>
    </row>
    <row r="3428" spans="1:25" x14ac:dyDescent="0.2">
      <c r="A3428" s="134" t="s">
        <v>6869</v>
      </c>
      <c r="B3428" s="135" t="s">
        <v>6870</v>
      </c>
      <c r="C3428" s="136">
        <v>23579.96</v>
      </c>
      <c r="D3428" s="136">
        <v>448.02</v>
      </c>
      <c r="E3428" s="136">
        <v>0</v>
      </c>
      <c r="F3428" s="136">
        <v>448.02</v>
      </c>
      <c r="G3428" s="137">
        <v>0</v>
      </c>
      <c r="H3428" s="142"/>
      <c r="I3428" s="142"/>
      <c r="J3428" s="142"/>
      <c r="K3428" s="142"/>
      <c r="L3428" s="143"/>
      <c r="M3428" s="143"/>
      <c r="N3428" s="143"/>
      <c r="Y3428" s="30">
        <f t="shared" si="53"/>
        <v>448.02</v>
      </c>
    </row>
    <row r="3429" spans="1:25" x14ac:dyDescent="0.2">
      <c r="A3429" s="134" t="s">
        <v>6871</v>
      </c>
      <c r="B3429" s="135" t="s">
        <v>6872</v>
      </c>
      <c r="C3429" s="136">
        <v>191745.6</v>
      </c>
      <c r="D3429" s="136">
        <v>3643.17</v>
      </c>
      <c r="E3429" s="136">
        <v>0</v>
      </c>
      <c r="F3429" s="136">
        <v>3643.17</v>
      </c>
      <c r="G3429" s="137">
        <v>0</v>
      </c>
      <c r="H3429" s="142"/>
      <c r="I3429" s="142"/>
      <c r="J3429" s="142"/>
      <c r="K3429" s="142"/>
      <c r="L3429" s="143"/>
      <c r="M3429" s="143"/>
      <c r="N3429" s="143"/>
      <c r="Y3429" s="30">
        <f t="shared" si="53"/>
        <v>3643.17</v>
      </c>
    </row>
    <row r="3430" spans="1:25" x14ac:dyDescent="0.2">
      <c r="A3430" s="134" t="s">
        <v>6873</v>
      </c>
      <c r="B3430" s="135" t="s">
        <v>6874</v>
      </c>
      <c r="C3430" s="136">
        <v>128015.43</v>
      </c>
      <c r="D3430" s="136">
        <v>2432.29</v>
      </c>
      <c r="E3430" s="136">
        <v>0</v>
      </c>
      <c r="F3430" s="136">
        <v>2432.29</v>
      </c>
      <c r="G3430" s="137">
        <v>0</v>
      </c>
      <c r="H3430" s="142"/>
      <c r="I3430" s="142"/>
      <c r="J3430" s="142"/>
      <c r="K3430" s="142"/>
      <c r="L3430" s="143"/>
      <c r="M3430" s="143"/>
      <c r="N3430" s="143"/>
      <c r="Y3430" s="30">
        <f t="shared" si="53"/>
        <v>2432.29</v>
      </c>
    </row>
    <row r="3431" spans="1:25" x14ac:dyDescent="0.2">
      <c r="A3431" s="134" t="s">
        <v>6875</v>
      </c>
      <c r="B3431" s="135" t="s">
        <v>6876</v>
      </c>
      <c r="C3431" s="136">
        <v>470263.75</v>
      </c>
      <c r="D3431" s="136">
        <v>8935.01</v>
      </c>
      <c r="E3431" s="136">
        <v>0</v>
      </c>
      <c r="F3431" s="136">
        <v>8935.01</v>
      </c>
      <c r="G3431" s="137">
        <v>0</v>
      </c>
      <c r="H3431" s="142"/>
      <c r="I3431" s="142"/>
      <c r="J3431" s="142"/>
      <c r="K3431" s="142"/>
      <c r="L3431" s="143"/>
      <c r="M3431" s="143"/>
      <c r="N3431" s="143"/>
      <c r="Y3431" s="30">
        <f t="shared" si="53"/>
        <v>8935.01</v>
      </c>
    </row>
    <row r="3432" spans="1:25" x14ac:dyDescent="0.2">
      <c r="A3432" s="134" t="s">
        <v>6877</v>
      </c>
      <c r="B3432" s="135" t="s">
        <v>6878</v>
      </c>
      <c r="C3432" s="136">
        <v>112001.48</v>
      </c>
      <c r="D3432" s="136">
        <v>2128.0300000000002</v>
      </c>
      <c r="E3432" s="136">
        <v>0</v>
      </c>
      <c r="F3432" s="136">
        <v>2128.0300000000002</v>
      </c>
      <c r="G3432" s="137">
        <v>0</v>
      </c>
      <c r="H3432" s="142"/>
      <c r="I3432" s="142"/>
      <c r="J3432" s="142"/>
      <c r="K3432" s="142"/>
      <c r="L3432" s="143"/>
      <c r="M3432" s="143"/>
      <c r="N3432" s="143"/>
      <c r="Y3432" s="30">
        <f t="shared" si="53"/>
        <v>2128.0300000000002</v>
      </c>
    </row>
    <row r="3433" spans="1:25" x14ac:dyDescent="0.2">
      <c r="A3433" s="134" t="s">
        <v>6879</v>
      </c>
      <c r="B3433" s="135" t="s">
        <v>6880</v>
      </c>
      <c r="C3433" s="136">
        <v>29137.93</v>
      </c>
      <c r="D3433" s="136">
        <v>553.62</v>
      </c>
      <c r="E3433" s="136">
        <v>0</v>
      </c>
      <c r="F3433" s="136">
        <v>553.62</v>
      </c>
      <c r="G3433" s="137">
        <v>0</v>
      </c>
      <c r="H3433" s="142"/>
      <c r="I3433" s="142"/>
      <c r="J3433" s="142"/>
      <c r="K3433" s="142"/>
      <c r="L3433" s="143"/>
      <c r="M3433" s="143"/>
      <c r="N3433" s="143"/>
      <c r="Y3433" s="30">
        <f t="shared" si="53"/>
        <v>553.62</v>
      </c>
    </row>
    <row r="3434" spans="1:25" x14ac:dyDescent="0.2">
      <c r="A3434" s="134" t="s">
        <v>6881</v>
      </c>
      <c r="B3434" s="135" t="s">
        <v>6882</v>
      </c>
      <c r="C3434" s="136">
        <v>74095.86</v>
      </c>
      <c r="D3434" s="136">
        <v>1407.82</v>
      </c>
      <c r="E3434" s="136">
        <v>0</v>
      </c>
      <c r="F3434" s="136">
        <v>1407.82</v>
      </c>
      <c r="G3434" s="137">
        <v>0</v>
      </c>
      <c r="H3434" s="142"/>
      <c r="I3434" s="142"/>
      <c r="J3434" s="142"/>
      <c r="K3434" s="142"/>
      <c r="L3434" s="143"/>
      <c r="M3434" s="143"/>
      <c r="N3434" s="143"/>
      <c r="Y3434" s="30">
        <f t="shared" si="53"/>
        <v>1407.82</v>
      </c>
    </row>
    <row r="3435" spans="1:25" x14ac:dyDescent="0.2">
      <c r="A3435" s="134" t="s">
        <v>6883</v>
      </c>
      <c r="B3435" s="135" t="s">
        <v>6884</v>
      </c>
      <c r="C3435" s="136">
        <v>52091.76</v>
      </c>
      <c r="D3435" s="136">
        <v>989.74</v>
      </c>
      <c r="E3435" s="136">
        <v>0</v>
      </c>
      <c r="F3435" s="136">
        <v>989.74</v>
      </c>
      <c r="G3435" s="137">
        <v>0</v>
      </c>
      <c r="H3435" s="142"/>
      <c r="I3435" s="142"/>
      <c r="J3435" s="142"/>
      <c r="K3435" s="142"/>
      <c r="L3435" s="143"/>
      <c r="M3435" s="143"/>
      <c r="N3435" s="143"/>
      <c r="Y3435" s="30">
        <f t="shared" si="53"/>
        <v>989.74</v>
      </c>
    </row>
    <row r="3436" spans="1:25" x14ac:dyDescent="0.2">
      <c r="A3436" s="134" t="s">
        <v>6885</v>
      </c>
      <c r="B3436" s="135" t="s">
        <v>6886</v>
      </c>
      <c r="C3436" s="136">
        <v>38146.11</v>
      </c>
      <c r="D3436" s="136">
        <v>724.78</v>
      </c>
      <c r="E3436" s="136">
        <v>0</v>
      </c>
      <c r="F3436" s="136">
        <v>724.78</v>
      </c>
      <c r="G3436" s="137">
        <v>0</v>
      </c>
      <c r="H3436" s="142"/>
      <c r="I3436" s="142"/>
      <c r="J3436" s="142"/>
      <c r="K3436" s="142"/>
      <c r="L3436" s="143"/>
      <c r="M3436" s="143"/>
      <c r="N3436" s="143"/>
      <c r="Y3436" s="30">
        <f t="shared" si="53"/>
        <v>724.78</v>
      </c>
    </row>
    <row r="3437" spans="1:25" x14ac:dyDescent="0.2">
      <c r="A3437" s="134" t="s">
        <v>6887</v>
      </c>
      <c r="B3437" s="135" t="s">
        <v>6888</v>
      </c>
      <c r="C3437" s="136">
        <v>83222.350000000006</v>
      </c>
      <c r="D3437" s="136">
        <v>1581.23</v>
      </c>
      <c r="E3437" s="136">
        <v>0</v>
      </c>
      <c r="F3437" s="136">
        <v>1581.23</v>
      </c>
      <c r="G3437" s="137">
        <v>0</v>
      </c>
      <c r="H3437" s="142"/>
      <c r="I3437" s="142"/>
      <c r="J3437" s="142"/>
      <c r="K3437" s="142"/>
      <c r="L3437" s="143"/>
      <c r="M3437" s="143"/>
      <c r="N3437" s="143"/>
      <c r="Y3437" s="30">
        <f t="shared" si="53"/>
        <v>1581.23</v>
      </c>
    </row>
    <row r="3438" spans="1:25" x14ac:dyDescent="0.2">
      <c r="A3438" s="134" t="s">
        <v>6889</v>
      </c>
      <c r="B3438" s="135" t="s">
        <v>6890</v>
      </c>
      <c r="C3438" s="136">
        <v>29650.75</v>
      </c>
      <c r="D3438" s="136">
        <v>563.37</v>
      </c>
      <c r="E3438" s="136">
        <v>0</v>
      </c>
      <c r="F3438" s="136">
        <v>563.37</v>
      </c>
      <c r="G3438" s="137">
        <v>0</v>
      </c>
      <c r="H3438" s="142"/>
      <c r="I3438" s="142"/>
      <c r="J3438" s="142"/>
      <c r="K3438" s="142"/>
      <c r="L3438" s="143"/>
      <c r="M3438" s="143"/>
      <c r="N3438" s="143"/>
      <c r="Y3438" s="30">
        <f t="shared" si="53"/>
        <v>563.37</v>
      </c>
    </row>
    <row r="3439" spans="1:25" x14ac:dyDescent="0.2">
      <c r="A3439" s="134" t="s">
        <v>6891</v>
      </c>
      <c r="B3439" s="135" t="s">
        <v>6892</v>
      </c>
      <c r="C3439" s="136">
        <v>95440.53</v>
      </c>
      <c r="D3439" s="136">
        <v>1813.37</v>
      </c>
      <c r="E3439" s="136">
        <v>0</v>
      </c>
      <c r="F3439" s="136">
        <v>1813.37</v>
      </c>
      <c r="G3439" s="137">
        <v>0</v>
      </c>
      <c r="H3439" s="142"/>
      <c r="I3439" s="142"/>
      <c r="J3439" s="142"/>
      <c r="K3439" s="142"/>
      <c r="L3439" s="143"/>
      <c r="M3439" s="143"/>
      <c r="N3439" s="143"/>
      <c r="Y3439" s="30">
        <f t="shared" si="53"/>
        <v>1813.37</v>
      </c>
    </row>
    <row r="3440" spans="1:25" x14ac:dyDescent="0.2">
      <c r="A3440" s="134" t="s">
        <v>6893</v>
      </c>
      <c r="B3440" s="135" t="s">
        <v>6894</v>
      </c>
      <c r="C3440" s="136">
        <v>21630.16</v>
      </c>
      <c r="D3440" s="136">
        <v>410.97</v>
      </c>
      <c r="E3440" s="136">
        <v>410.97</v>
      </c>
      <c r="F3440" s="136">
        <v>0</v>
      </c>
      <c r="G3440" s="137">
        <v>772.84</v>
      </c>
      <c r="H3440" s="142"/>
      <c r="I3440" s="142"/>
      <c r="J3440" s="142"/>
      <c r="K3440" s="142"/>
      <c r="L3440" s="143"/>
      <c r="M3440" s="143"/>
      <c r="N3440" s="143"/>
      <c r="Y3440" s="30">
        <f t="shared" si="53"/>
        <v>0</v>
      </c>
    </row>
    <row r="3441" spans="1:25" x14ac:dyDescent="0.2">
      <c r="A3441" s="134" t="s">
        <v>6895</v>
      </c>
      <c r="B3441" s="135" t="s">
        <v>6896</v>
      </c>
      <c r="C3441" s="136">
        <v>53022.13</v>
      </c>
      <c r="D3441" s="136">
        <v>1007.42</v>
      </c>
      <c r="E3441" s="136">
        <v>0</v>
      </c>
      <c r="F3441" s="136">
        <v>1007.42</v>
      </c>
      <c r="G3441" s="137">
        <v>0</v>
      </c>
      <c r="H3441" s="142"/>
      <c r="I3441" s="142"/>
      <c r="J3441" s="142"/>
      <c r="K3441" s="142"/>
      <c r="L3441" s="143"/>
      <c r="M3441" s="143"/>
      <c r="N3441" s="143"/>
      <c r="Y3441" s="30">
        <f t="shared" si="53"/>
        <v>1007.42</v>
      </c>
    </row>
    <row r="3442" spans="1:25" x14ac:dyDescent="0.2">
      <c r="A3442" s="134" t="s">
        <v>6897</v>
      </c>
      <c r="B3442" s="135" t="s">
        <v>6898</v>
      </c>
      <c r="C3442" s="136">
        <v>48494.85</v>
      </c>
      <c r="D3442" s="136">
        <v>921.4</v>
      </c>
      <c r="E3442" s="136">
        <v>0</v>
      </c>
      <c r="F3442" s="136">
        <v>921.4</v>
      </c>
      <c r="G3442" s="137">
        <v>0</v>
      </c>
      <c r="H3442" s="142"/>
      <c r="I3442" s="142"/>
      <c r="J3442" s="142"/>
      <c r="K3442" s="142"/>
      <c r="L3442" s="143"/>
      <c r="M3442" s="143"/>
      <c r="N3442" s="143"/>
      <c r="Y3442" s="30">
        <f t="shared" si="53"/>
        <v>921.4</v>
      </c>
    </row>
    <row r="3443" spans="1:25" x14ac:dyDescent="0.2">
      <c r="A3443" s="134" t="s">
        <v>6899</v>
      </c>
      <c r="B3443" s="135" t="s">
        <v>6900</v>
      </c>
      <c r="C3443" s="136">
        <v>62108.25</v>
      </c>
      <c r="D3443" s="136">
        <v>1180.06</v>
      </c>
      <c r="E3443" s="136">
        <v>0</v>
      </c>
      <c r="F3443" s="136">
        <v>1180.06</v>
      </c>
      <c r="G3443" s="137">
        <v>0</v>
      </c>
      <c r="H3443" s="142"/>
      <c r="I3443" s="142"/>
      <c r="J3443" s="142"/>
      <c r="K3443" s="142"/>
      <c r="L3443" s="143"/>
      <c r="M3443" s="143"/>
      <c r="N3443" s="143"/>
      <c r="Y3443" s="30">
        <f t="shared" si="53"/>
        <v>1180.06</v>
      </c>
    </row>
    <row r="3444" spans="1:25" x14ac:dyDescent="0.2">
      <c r="A3444" s="134" t="s">
        <v>6901</v>
      </c>
      <c r="B3444" s="135" t="s">
        <v>6902</v>
      </c>
      <c r="C3444" s="136">
        <v>29864.94</v>
      </c>
      <c r="D3444" s="136">
        <v>567.44000000000005</v>
      </c>
      <c r="E3444" s="136">
        <v>0</v>
      </c>
      <c r="F3444" s="136">
        <v>567.44000000000005</v>
      </c>
      <c r="G3444" s="137">
        <v>0</v>
      </c>
      <c r="H3444" s="142"/>
      <c r="I3444" s="142"/>
      <c r="J3444" s="142"/>
      <c r="K3444" s="142"/>
      <c r="L3444" s="143"/>
      <c r="M3444" s="143"/>
      <c r="N3444" s="143"/>
      <c r="Y3444" s="30">
        <f t="shared" si="53"/>
        <v>567.44000000000005</v>
      </c>
    </row>
    <row r="3445" spans="1:25" x14ac:dyDescent="0.2">
      <c r="A3445" s="134" t="s">
        <v>6903</v>
      </c>
      <c r="B3445" s="135" t="s">
        <v>6904</v>
      </c>
      <c r="C3445" s="136">
        <v>78179.06</v>
      </c>
      <c r="D3445" s="136">
        <v>1485.4</v>
      </c>
      <c r="E3445" s="136">
        <v>0</v>
      </c>
      <c r="F3445" s="136">
        <v>1485.4</v>
      </c>
      <c r="G3445" s="137">
        <v>0</v>
      </c>
      <c r="H3445" s="142"/>
      <c r="I3445" s="142"/>
      <c r="J3445" s="142"/>
      <c r="K3445" s="142"/>
      <c r="L3445" s="143"/>
      <c r="M3445" s="143"/>
      <c r="N3445" s="143"/>
      <c r="Y3445" s="30">
        <f t="shared" si="53"/>
        <v>1485.4</v>
      </c>
    </row>
    <row r="3446" spans="1:25" x14ac:dyDescent="0.2">
      <c r="A3446" s="134" t="s">
        <v>6905</v>
      </c>
      <c r="B3446" s="135" t="s">
        <v>6906</v>
      </c>
      <c r="C3446" s="136">
        <v>54648.87</v>
      </c>
      <c r="D3446" s="136">
        <v>1038.33</v>
      </c>
      <c r="E3446" s="136">
        <v>0</v>
      </c>
      <c r="F3446" s="136">
        <v>1038.33</v>
      </c>
      <c r="G3446" s="137">
        <v>0</v>
      </c>
      <c r="H3446" s="142"/>
      <c r="I3446" s="142"/>
      <c r="J3446" s="142"/>
      <c r="K3446" s="142"/>
      <c r="L3446" s="143"/>
      <c r="M3446" s="143"/>
      <c r="N3446" s="143"/>
      <c r="Y3446" s="30">
        <f t="shared" si="53"/>
        <v>1038.33</v>
      </c>
    </row>
    <row r="3447" spans="1:25" x14ac:dyDescent="0.2">
      <c r="A3447" s="134" t="s">
        <v>6907</v>
      </c>
      <c r="B3447" s="135" t="s">
        <v>6908</v>
      </c>
      <c r="C3447" s="136">
        <v>13937.48</v>
      </c>
      <c r="D3447" s="136">
        <v>264.81</v>
      </c>
      <c r="E3447" s="136">
        <v>0</v>
      </c>
      <c r="F3447" s="136">
        <v>264.81</v>
      </c>
      <c r="G3447" s="137">
        <v>0</v>
      </c>
      <c r="H3447" s="142"/>
      <c r="I3447" s="142"/>
      <c r="J3447" s="142"/>
      <c r="K3447" s="142"/>
      <c r="L3447" s="143"/>
      <c r="M3447" s="143"/>
      <c r="N3447" s="143"/>
      <c r="Y3447" s="30">
        <f t="shared" si="53"/>
        <v>264.81</v>
      </c>
    </row>
    <row r="3448" spans="1:25" x14ac:dyDescent="0.2">
      <c r="A3448" s="134" t="s">
        <v>6909</v>
      </c>
      <c r="B3448" s="135" t="s">
        <v>6910</v>
      </c>
      <c r="C3448" s="136">
        <v>81390.880000000005</v>
      </c>
      <c r="D3448" s="136">
        <v>1546.43</v>
      </c>
      <c r="E3448" s="136">
        <v>0</v>
      </c>
      <c r="F3448" s="136">
        <v>1546.43</v>
      </c>
      <c r="G3448" s="137">
        <v>0</v>
      </c>
      <c r="H3448" s="142"/>
      <c r="I3448" s="142"/>
      <c r="J3448" s="142"/>
      <c r="K3448" s="142"/>
      <c r="L3448" s="143"/>
      <c r="M3448" s="143"/>
      <c r="N3448" s="143"/>
      <c r="Y3448" s="30">
        <f t="shared" si="53"/>
        <v>1546.43</v>
      </c>
    </row>
    <row r="3449" spans="1:25" x14ac:dyDescent="0.2">
      <c r="A3449" s="134" t="s">
        <v>6911</v>
      </c>
      <c r="B3449" s="135" t="s">
        <v>6912</v>
      </c>
      <c r="C3449" s="136">
        <v>25616.37</v>
      </c>
      <c r="D3449" s="136">
        <v>486.71</v>
      </c>
      <c r="E3449" s="136">
        <v>0</v>
      </c>
      <c r="F3449" s="136">
        <v>486.71</v>
      </c>
      <c r="G3449" s="137">
        <v>0</v>
      </c>
      <c r="H3449" s="142"/>
      <c r="I3449" s="142"/>
      <c r="J3449" s="142"/>
      <c r="K3449" s="142"/>
      <c r="L3449" s="143"/>
      <c r="M3449" s="143"/>
      <c r="N3449" s="143"/>
      <c r="Y3449" s="30">
        <f t="shared" si="53"/>
        <v>486.71</v>
      </c>
    </row>
    <row r="3450" spans="1:25" x14ac:dyDescent="0.2">
      <c r="A3450" s="134" t="s">
        <v>6913</v>
      </c>
      <c r="B3450" s="135" t="s">
        <v>6914</v>
      </c>
      <c r="C3450" s="136">
        <v>54867.95</v>
      </c>
      <c r="D3450" s="136">
        <v>1042.49</v>
      </c>
      <c r="E3450" s="136">
        <v>0</v>
      </c>
      <c r="F3450" s="136">
        <v>1042.49</v>
      </c>
      <c r="G3450" s="137">
        <v>0</v>
      </c>
      <c r="H3450" s="142"/>
      <c r="I3450" s="142"/>
      <c r="J3450" s="142"/>
      <c r="K3450" s="142"/>
      <c r="L3450" s="143"/>
      <c r="M3450" s="143"/>
      <c r="N3450" s="143"/>
      <c r="Y3450" s="30">
        <f t="shared" si="53"/>
        <v>1042.49</v>
      </c>
    </row>
    <row r="3451" spans="1:25" x14ac:dyDescent="0.2">
      <c r="A3451" s="134" t="s">
        <v>6915</v>
      </c>
      <c r="B3451" s="135" t="s">
        <v>6916</v>
      </c>
      <c r="C3451" s="136">
        <v>45955.97</v>
      </c>
      <c r="D3451" s="136">
        <v>873.16</v>
      </c>
      <c r="E3451" s="136">
        <v>0</v>
      </c>
      <c r="F3451" s="136">
        <v>873.16</v>
      </c>
      <c r="G3451" s="137">
        <v>0</v>
      </c>
      <c r="H3451" s="142"/>
      <c r="I3451" s="142"/>
      <c r="J3451" s="142"/>
      <c r="K3451" s="142"/>
      <c r="L3451" s="143"/>
      <c r="M3451" s="143"/>
      <c r="N3451" s="143"/>
      <c r="Y3451" s="30">
        <f t="shared" si="53"/>
        <v>873.16</v>
      </c>
    </row>
    <row r="3452" spans="1:25" x14ac:dyDescent="0.2">
      <c r="A3452" s="134" t="s">
        <v>6917</v>
      </c>
      <c r="B3452" s="135" t="s">
        <v>6918</v>
      </c>
      <c r="C3452" s="136">
        <v>29944.33</v>
      </c>
      <c r="D3452" s="136">
        <v>568.94000000000005</v>
      </c>
      <c r="E3452" s="136">
        <v>0</v>
      </c>
      <c r="F3452" s="136">
        <v>568.94000000000005</v>
      </c>
      <c r="G3452" s="137">
        <v>0</v>
      </c>
      <c r="H3452" s="142"/>
      <c r="I3452" s="142"/>
      <c r="J3452" s="142"/>
      <c r="K3452" s="142"/>
      <c r="L3452" s="143"/>
      <c r="M3452" s="143"/>
      <c r="N3452" s="143"/>
      <c r="Y3452" s="30">
        <f t="shared" si="53"/>
        <v>568.94000000000005</v>
      </c>
    </row>
    <row r="3453" spans="1:25" x14ac:dyDescent="0.2">
      <c r="A3453" s="134" t="s">
        <v>6919</v>
      </c>
      <c r="B3453" s="135" t="s">
        <v>6920</v>
      </c>
      <c r="C3453" s="136">
        <v>34110.699999999997</v>
      </c>
      <c r="D3453" s="136">
        <v>648.1</v>
      </c>
      <c r="E3453" s="136">
        <v>0</v>
      </c>
      <c r="F3453" s="136">
        <v>648.1</v>
      </c>
      <c r="G3453" s="137">
        <v>0</v>
      </c>
      <c r="H3453" s="142"/>
      <c r="I3453" s="142"/>
      <c r="J3453" s="142"/>
      <c r="K3453" s="142"/>
      <c r="L3453" s="143"/>
      <c r="M3453" s="143"/>
      <c r="N3453" s="143"/>
      <c r="Y3453" s="30">
        <f t="shared" si="53"/>
        <v>648.1</v>
      </c>
    </row>
    <row r="3454" spans="1:25" x14ac:dyDescent="0.2">
      <c r="A3454" s="134" t="s">
        <v>6921</v>
      </c>
      <c r="B3454" s="135" t="s">
        <v>6922</v>
      </c>
      <c r="C3454" s="136">
        <v>120597.47</v>
      </c>
      <c r="D3454" s="136">
        <v>2291.35</v>
      </c>
      <c r="E3454" s="136">
        <v>0</v>
      </c>
      <c r="F3454" s="136">
        <v>2291.35</v>
      </c>
      <c r="G3454" s="137">
        <v>0</v>
      </c>
      <c r="H3454" s="142"/>
      <c r="I3454" s="142"/>
      <c r="J3454" s="142"/>
      <c r="K3454" s="142"/>
      <c r="L3454" s="143"/>
      <c r="M3454" s="143"/>
      <c r="N3454" s="143"/>
      <c r="Y3454" s="30">
        <f t="shared" si="53"/>
        <v>2291.35</v>
      </c>
    </row>
    <row r="3455" spans="1:25" x14ac:dyDescent="0.2">
      <c r="A3455" s="134" t="s">
        <v>6923</v>
      </c>
      <c r="B3455" s="135" t="s">
        <v>6924</v>
      </c>
      <c r="C3455" s="136">
        <v>172695.64</v>
      </c>
      <c r="D3455" s="136">
        <v>3281.22</v>
      </c>
      <c r="E3455" s="136">
        <v>0</v>
      </c>
      <c r="F3455" s="136">
        <v>3281.22</v>
      </c>
      <c r="G3455" s="137">
        <v>0</v>
      </c>
      <c r="H3455" s="142"/>
      <c r="I3455" s="142"/>
      <c r="J3455" s="142"/>
      <c r="K3455" s="142"/>
      <c r="L3455" s="143"/>
      <c r="M3455" s="143"/>
      <c r="N3455" s="143"/>
      <c r="Y3455" s="30">
        <f t="shared" si="53"/>
        <v>3281.22</v>
      </c>
    </row>
    <row r="3456" spans="1:25" x14ac:dyDescent="0.2">
      <c r="A3456" s="134" t="s">
        <v>6925</v>
      </c>
      <c r="B3456" s="135" t="s">
        <v>6926</v>
      </c>
      <c r="C3456" s="136">
        <v>113080.73</v>
      </c>
      <c r="D3456" s="136">
        <v>2148.54</v>
      </c>
      <c r="E3456" s="136">
        <v>0</v>
      </c>
      <c r="F3456" s="136">
        <v>2148.54</v>
      </c>
      <c r="G3456" s="137">
        <v>0</v>
      </c>
      <c r="H3456" s="142"/>
      <c r="I3456" s="142"/>
      <c r="J3456" s="142"/>
      <c r="K3456" s="142"/>
      <c r="L3456" s="143"/>
      <c r="M3456" s="143"/>
      <c r="N3456" s="143"/>
      <c r="Y3456" s="30">
        <f t="shared" si="53"/>
        <v>2148.54</v>
      </c>
    </row>
    <row r="3457" spans="1:25" x14ac:dyDescent="0.2">
      <c r="A3457" s="134" t="s">
        <v>6927</v>
      </c>
      <c r="B3457" s="135" t="s">
        <v>6928</v>
      </c>
      <c r="C3457" s="136">
        <v>38841.85</v>
      </c>
      <c r="D3457" s="136">
        <v>738</v>
      </c>
      <c r="E3457" s="136">
        <v>0</v>
      </c>
      <c r="F3457" s="136">
        <v>738</v>
      </c>
      <c r="G3457" s="137">
        <v>0</v>
      </c>
      <c r="H3457" s="142"/>
      <c r="I3457" s="142"/>
      <c r="J3457" s="142"/>
      <c r="K3457" s="142"/>
      <c r="L3457" s="143"/>
      <c r="M3457" s="143"/>
      <c r="N3457" s="143"/>
      <c r="Y3457" s="30">
        <f t="shared" si="53"/>
        <v>738</v>
      </c>
    </row>
    <row r="3458" spans="1:25" x14ac:dyDescent="0.2">
      <c r="A3458" s="134" t="s">
        <v>6929</v>
      </c>
      <c r="B3458" s="135" t="s">
        <v>6930</v>
      </c>
      <c r="C3458" s="136">
        <v>18599.95</v>
      </c>
      <c r="D3458" s="136">
        <v>353.4</v>
      </c>
      <c r="E3458" s="136">
        <v>0</v>
      </c>
      <c r="F3458" s="136">
        <v>353.4</v>
      </c>
      <c r="G3458" s="137">
        <v>0</v>
      </c>
      <c r="H3458" s="142"/>
      <c r="I3458" s="142"/>
      <c r="J3458" s="142"/>
      <c r="K3458" s="142"/>
      <c r="L3458" s="143"/>
      <c r="M3458" s="143"/>
      <c r="N3458" s="143"/>
      <c r="Y3458" s="30">
        <f t="shared" si="53"/>
        <v>353.4</v>
      </c>
    </row>
    <row r="3459" spans="1:25" x14ac:dyDescent="0.2">
      <c r="A3459" s="134" t="s">
        <v>6931</v>
      </c>
      <c r="B3459" s="135" t="s">
        <v>6932</v>
      </c>
      <c r="C3459" s="136">
        <v>751063.34</v>
      </c>
      <c r="D3459" s="136">
        <v>14270.2</v>
      </c>
      <c r="E3459" s="136">
        <v>0</v>
      </c>
      <c r="F3459" s="136">
        <v>14270.2</v>
      </c>
      <c r="G3459" s="137">
        <v>0</v>
      </c>
      <c r="H3459" s="142"/>
      <c r="I3459" s="142"/>
      <c r="J3459" s="142"/>
      <c r="K3459" s="142"/>
      <c r="L3459" s="143"/>
      <c r="M3459" s="143"/>
      <c r="N3459" s="143"/>
      <c r="Y3459" s="30">
        <f t="shared" si="53"/>
        <v>14270.2</v>
      </c>
    </row>
    <row r="3460" spans="1:25" x14ac:dyDescent="0.2">
      <c r="A3460" s="134" t="s">
        <v>6933</v>
      </c>
      <c r="B3460" s="135" t="s">
        <v>6934</v>
      </c>
      <c r="C3460" s="136">
        <v>57063.55</v>
      </c>
      <c r="D3460" s="136">
        <v>1084.21</v>
      </c>
      <c r="E3460" s="136">
        <v>0</v>
      </c>
      <c r="F3460" s="136">
        <v>1084.21</v>
      </c>
      <c r="G3460" s="137">
        <v>0</v>
      </c>
      <c r="H3460" s="142"/>
      <c r="I3460" s="142"/>
      <c r="J3460" s="142"/>
      <c r="K3460" s="142"/>
      <c r="L3460" s="143"/>
      <c r="M3460" s="143"/>
      <c r="N3460" s="143"/>
      <c r="Y3460" s="30">
        <f t="shared" si="53"/>
        <v>1084.21</v>
      </c>
    </row>
    <row r="3461" spans="1:25" x14ac:dyDescent="0.2">
      <c r="A3461" s="134" t="s">
        <v>6935</v>
      </c>
      <c r="B3461" s="135" t="s">
        <v>6936</v>
      </c>
      <c r="C3461" s="136">
        <v>79455.64</v>
      </c>
      <c r="D3461" s="136">
        <v>1509.66</v>
      </c>
      <c r="E3461" s="136">
        <v>0</v>
      </c>
      <c r="F3461" s="136">
        <v>1509.66</v>
      </c>
      <c r="G3461" s="137">
        <v>0</v>
      </c>
      <c r="H3461" s="142"/>
      <c r="I3461" s="142"/>
      <c r="J3461" s="142"/>
      <c r="K3461" s="142"/>
      <c r="L3461" s="143"/>
      <c r="M3461" s="143"/>
      <c r="N3461" s="143"/>
      <c r="Y3461" s="30">
        <f t="shared" si="53"/>
        <v>1509.66</v>
      </c>
    </row>
    <row r="3462" spans="1:25" x14ac:dyDescent="0.2">
      <c r="A3462" s="134" t="s">
        <v>6937</v>
      </c>
      <c r="B3462" s="135" t="s">
        <v>6938</v>
      </c>
      <c r="C3462" s="136">
        <v>244551.36</v>
      </c>
      <c r="D3462" s="136">
        <v>4646.4799999999996</v>
      </c>
      <c r="E3462" s="136">
        <v>0</v>
      </c>
      <c r="F3462" s="136">
        <v>4646.4799999999996</v>
      </c>
      <c r="G3462" s="137">
        <v>0</v>
      </c>
      <c r="H3462" s="142"/>
      <c r="I3462" s="142"/>
      <c r="J3462" s="142"/>
      <c r="K3462" s="142"/>
      <c r="L3462" s="143"/>
      <c r="M3462" s="143"/>
      <c r="N3462" s="143"/>
      <c r="Y3462" s="30">
        <f t="shared" si="53"/>
        <v>4646.4799999999996</v>
      </c>
    </row>
    <row r="3463" spans="1:25" x14ac:dyDescent="0.2">
      <c r="A3463" s="134" t="s">
        <v>6939</v>
      </c>
      <c r="B3463" s="135" t="s">
        <v>6940</v>
      </c>
      <c r="C3463" s="136">
        <v>32876.58</v>
      </c>
      <c r="D3463" s="136">
        <v>624.66</v>
      </c>
      <c r="E3463" s="136">
        <v>0</v>
      </c>
      <c r="F3463" s="136">
        <v>624.66</v>
      </c>
      <c r="G3463" s="137">
        <v>0</v>
      </c>
      <c r="H3463" s="142"/>
      <c r="I3463" s="142"/>
      <c r="J3463" s="142"/>
      <c r="K3463" s="142"/>
      <c r="L3463" s="143"/>
      <c r="M3463" s="143"/>
      <c r="N3463" s="143"/>
      <c r="Y3463" s="30">
        <f t="shared" si="53"/>
        <v>624.66</v>
      </c>
    </row>
    <row r="3464" spans="1:25" x14ac:dyDescent="0.2">
      <c r="A3464" s="134" t="s">
        <v>6941</v>
      </c>
      <c r="B3464" s="135" t="s">
        <v>6942</v>
      </c>
      <c r="C3464" s="136">
        <v>239037.69</v>
      </c>
      <c r="D3464" s="136">
        <v>4541.72</v>
      </c>
      <c r="E3464" s="136">
        <v>0</v>
      </c>
      <c r="F3464" s="136">
        <v>4541.72</v>
      </c>
      <c r="G3464" s="137">
        <v>0</v>
      </c>
      <c r="H3464" s="142"/>
      <c r="I3464" s="142"/>
      <c r="J3464" s="142"/>
      <c r="K3464" s="142"/>
      <c r="L3464" s="143"/>
      <c r="M3464" s="143"/>
      <c r="N3464" s="143"/>
      <c r="Y3464" s="30">
        <f t="shared" si="53"/>
        <v>4541.72</v>
      </c>
    </row>
    <row r="3465" spans="1:25" x14ac:dyDescent="0.2">
      <c r="A3465" s="134" t="s">
        <v>6943</v>
      </c>
      <c r="B3465" s="135" t="s">
        <v>6944</v>
      </c>
      <c r="C3465" s="136">
        <v>20035.46</v>
      </c>
      <c r="D3465" s="136">
        <v>380.67</v>
      </c>
      <c r="E3465" s="136">
        <v>0</v>
      </c>
      <c r="F3465" s="136">
        <v>380.67</v>
      </c>
      <c r="G3465" s="137">
        <v>0</v>
      </c>
      <c r="H3465" s="142"/>
      <c r="I3465" s="142"/>
      <c r="J3465" s="142"/>
      <c r="K3465" s="142"/>
      <c r="L3465" s="143"/>
      <c r="M3465" s="143"/>
      <c r="N3465" s="143"/>
      <c r="Y3465" s="30">
        <f t="shared" si="53"/>
        <v>380.67</v>
      </c>
    </row>
    <row r="3466" spans="1:25" x14ac:dyDescent="0.2">
      <c r="A3466" s="134" t="s">
        <v>6945</v>
      </c>
      <c r="B3466" s="135" t="s">
        <v>6946</v>
      </c>
      <c r="C3466" s="136">
        <v>98185.17</v>
      </c>
      <c r="D3466" s="136">
        <v>1865.52</v>
      </c>
      <c r="E3466" s="136">
        <v>0</v>
      </c>
      <c r="F3466" s="136">
        <v>1865.52</v>
      </c>
      <c r="G3466" s="137">
        <v>0</v>
      </c>
      <c r="H3466" s="142"/>
      <c r="I3466" s="142"/>
      <c r="J3466" s="142"/>
      <c r="K3466" s="142"/>
      <c r="L3466" s="143"/>
      <c r="M3466" s="143"/>
      <c r="N3466" s="143"/>
      <c r="Y3466" s="30">
        <f t="shared" si="53"/>
        <v>1865.52</v>
      </c>
    </row>
    <row r="3467" spans="1:25" x14ac:dyDescent="0.2">
      <c r="A3467" s="134" t="s">
        <v>6947</v>
      </c>
      <c r="B3467" s="135" t="s">
        <v>6948</v>
      </c>
      <c r="C3467" s="136">
        <v>12077.2</v>
      </c>
      <c r="D3467" s="136">
        <v>229.47</v>
      </c>
      <c r="E3467" s="136">
        <v>0</v>
      </c>
      <c r="F3467" s="136">
        <v>229.47</v>
      </c>
      <c r="G3467" s="137">
        <v>0</v>
      </c>
      <c r="H3467" s="142"/>
      <c r="I3467" s="142"/>
      <c r="J3467" s="142"/>
      <c r="K3467" s="142"/>
      <c r="L3467" s="143"/>
      <c r="M3467" s="143"/>
      <c r="N3467" s="143"/>
      <c r="Y3467" s="30">
        <f t="shared" si="53"/>
        <v>229.47</v>
      </c>
    </row>
    <row r="3468" spans="1:25" x14ac:dyDescent="0.2">
      <c r="A3468" s="134" t="s">
        <v>6949</v>
      </c>
      <c r="B3468" s="135" t="s">
        <v>6950</v>
      </c>
      <c r="C3468" s="136">
        <v>55441.33</v>
      </c>
      <c r="D3468" s="136">
        <v>1053.3900000000001</v>
      </c>
      <c r="E3468" s="136">
        <v>0</v>
      </c>
      <c r="F3468" s="136">
        <v>1053.3900000000001</v>
      </c>
      <c r="G3468" s="137">
        <v>0</v>
      </c>
      <c r="H3468" s="142"/>
      <c r="I3468" s="142"/>
      <c r="J3468" s="142"/>
      <c r="K3468" s="142"/>
      <c r="L3468" s="143"/>
      <c r="M3468" s="143"/>
      <c r="N3468" s="143"/>
      <c r="Y3468" s="30">
        <f t="shared" si="53"/>
        <v>1053.3900000000001</v>
      </c>
    </row>
    <row r="3469" spans="1:25" x14ac:dyDescent="0.2">
      <c r="A3469" s="134" t="s">
        <v>6951</v>
      </c>
      <c r="B3469" s="135" t="s">
        <v>6952</v>
      </c>
      <c r="C3469" s="136">
        <v>31187.1</v>
      </c>
      <c r="D3469" s="136">
        <v>592.55999999999995</v>
      </c>
      <c r="E3469" s="136">
        <v>0</v>
      </c>
      <c r="F3469" s="136">
        <v>592.55999999999995</v>
      </c>
      <c r="G3469" s="137">
        <v>0</v>
      </c>
      <c r="H3469" s="142"/>
      <c r="I3469" s="142"/>
      <c r="J3469" s="142"/>
      <c r="K3469" s="142"/>
      <c r="L3469" s="143"/>
      <c r="M3469" s="143"/>
      <c r="N3469" s="143"/>
      <c r="Y3469" s="30">
        <f t="shared" si="53"/>
        <v>592.55999999999995</v>
      </c>
    </row>
    <row r="3470" spans="1:25" x14ac:dyDescent="0.2">
      <c r="A3470" s="134" t="s">
        <v>6953</v>
      </c>
      <c r="B3470" s="135" t="s">
        <v>6954</v>
      </c>
      <c r="C3470" s="136">
        <v>59484.160000000003</v>
      </c>
      <c r="D3470" s="136">
        <v>1130.2</v>
      </c>
      <c r="E3470" s="136">
        <v>0</v>
      </c>
      <c r="F3470" s="136">
        <v>1130.2</v>
      </c>
      <c r="G3470" s="137">
        <v>0</v>
      </c>
      <c r="H3470" s="142"/>
      <c r="I3470" s="142"/>
      <c r="J3470" s="142"/>
      <c r="K3470" s="142"/>
      <c r="L3470" s="143"/>
      <c r="M3470" s="143"/>
      <c r="N3470" s="143"/>
      <c r="Y3470" s="30">
        <f t="shared" si="53"/>
        <v>1130.2</v>
      </c>
    </row>
    <row r="3471" spans="1:25" x14ac:dyDescent="0.2">
      <c r="A3471" s="134" t="s">
        <v>6955</v>
      </c>
      <c r="B3471" s="135" t="s">
        <v>6956</v>
      </c>
      <c r="C3471" s="136">
        <v>72879.320000000007</v>
      </c>
      <c r="D3471" s="136">
        <v>1384.71</v>
      </c>
      <c r="E3471" s="136">
        <v>0</v>
      </c>
      <c r="F3471" s="136">
        <v>1384.71</v>
      </c>
      <c r="G3471" s="137">
        <v>0</v>
      </c>
      <c r="H3471" s="142"/>
      <c r="I3471" s="142"/>
      <c r="J3471" s="142"/>
      <c r="K3471" s="142"/>
      <c r="L3471" s="143"/>
      <c r="M3471" s="143"/>
      <c r="N3471" s="143"/>
      <c r="Y3471" s="30">
        <f t="shared" ref="Y3471:Y3534" si="54">W3471+R3471+M3471+F3471</f>
        <v>1384.71</v>
      </c>
    </row>
    <row r="3472" spans="1:25" x14ac:dyDescent="0.2">
      <c r="A3472" s="134" t="s">
        <v>6957</v>
      </c>
      <c r="B3472" s="135" t="s">
        <v>6958</v>
      </c>
      <c r="C3472" s="136">
        <v>28084.639999999999</v>
      </c>
      <c r="D3472" s="136">
        <v>533.61</v>
      </c>
      <c r="E3472" s="136">
        <v>0</v>
      </c>
      <c r="F3472" s="136">
        <v>533.61</v>
      </c>
      <c r="G3472" s="137">
        <v>0</v>
      </c>
      <c r="H3472" s="142"/>
      <c r="I3472" s="142"/>
      <c r="J3472" s="142"/>
      <c r="K3472" s="142"/>
      <c r="L3472" s="143"/>
      <c r="M3472" s="143"/>
      <c r="N3472" s="143"/>
      <c r="Y3472" s="30">
        <f t="shared" si="54"/>
        <v>533.61</v>
      </c>
    </row>
    <row r="3473" spans="1:25" x14ac:dyDescent="0.2">
      <c r="A3473" s="134" t="s">
        <v>6959</v>
      </c>
      <c r="B3473" s="135" t="s">
        <v>6960</v>
      </c>
      <c r="C3473" s="136">
        <v>9880.26</v>
      </c>
      <c r="D3473" s="136">
        <v>187.73</v>
      </c>
      <c r="E3473" s="136">
        <v>0</v>
      </c>
      <c r="F3473" s="136">
        <v>187.73</v>
      </c>
      <c r="G3473" s="137">
        <v>0</v>
      </c>
      <c r="H3473" s="142"/>
      <c r="I3473" s="142"/>
      <c r="J3473" s="142"/>
      <c r="K3473" s="142"/>
      <c r="L3473" s="143"/>
      <c r="M3473" s="143"/>
      <c r="N3473" s="143"/>
      <c r="Y3473" s="30">
        <f t="shared" si="54"/>
        <v>187.73</v>
      </c>
    </row>
    <row r="3474" spans="1:25" x14ac:dyDescent="0.2">
      <c r="A3474" s="134" t="s">
        <v>6961</v>
      </c>
      <c r="B3474" s="135" t="s">
        <v>6962</v>
      </c>
      <c r="C3474" s="136">
        <v>16943.84</v>
      </c>
      <c r="D3474" s="136">
        <v>321.93</v>
      </c>
      <c r="E3474" s="136">
        <v>0</v>
      </c>
      <c r="F3474" s="136">
        <v>321.93</v>
      </c>
      <c r="G3474" s="137">
        <v>0</v>
      </c>
      <c r="H3474" s="142"/>
      <c r="I3474" s="142"/>
      <c r="J3474" s="142"/>
      <c r="K3474" s="142"/>
      <c r="L3474" s="143"/>
      <c r="M3474" s="143"/>
      <c r="N3474" s="143"/>
      <c r="Y3474" s="30">
        <f t="shared" si="54"/>
        <v>321.93</v>
      </c>
    </row>
    <row r="3475" spans="1:25" x14ac:dyDescent="0.2">
      <c r="A3475" s="134" t="s">
        <v>6963</v>
      </c>
      <c r="B3475" s="135" t="s">
        <v>6964</v>
      </c>
      <c r="C3475" s="136">
        <v>24928.74</v>
      </c>
      <c r="D3475" s="136">
        <v>473.65</v>
      </c>
      <c r="E3475" s="136">
        <v>0</v>
      </c>
      <c r="F3475" s="136">
        <v>473.65</v>
      </c>
      <c r="G3475" s="137">
        <v>0</v>
      </c>
      <c r="H3475" s="142"/>
      <c r="I3475" s="142"/>
      <c r="J3475" s="142"/>
      <c r="K3475" s="142"/>
      <c r="L3475" s="143"/>
      <c r="M3475" s="143"/>
      <c r="N3475" s="143"/>
      <c r="Y3475" s="30">
        <f t="shared" si="54"/>
        <v>473.65</v>
      </c>
    </row>
    <row r="3476" spans="1:25" x14ac:dyDescent="0.2">
      <c r="A3476" s="134" t="s">
        <v>6965</v>
      </c>
      <c r="B3476" s="135" t="s">
        <v>6966</v>
      </c>
      <c r="C3476" s="136">
        <v>21388.62</v>
      </c>
      <c r="D3476" s="136">
        <v>406.38</v>
      </c>
      <c r="E3476" s="136">
        <v>0</v>
      </c>
      <c r="F3476" s="136">
        <v>406.38</v>
      </c>
      <c r="G3476" s="137">
        <v>0</v>
      </c>
      <c r="H3476" s="142"/>
      <c r="I3476" s="142"/>
      <c r="J3476" s="142"/>
      <c r="K3476" s="142"/>
      <c r="L3476" s="143"/>
      <c r="M3476" s="143"/>
      <c r="N3476" s="143"/>
      <c r="Y3476" s="30">
        <f t="shared" si="54"/>
        <v>406.38</v>
      </c>
    </row>
    <row r="3477" spans="1:25" x14ac:dyDescent="0.2">
      <c r="A3477" s="134" t="s">
        <v>6967</v>
      </c>
      <c r="B3477" s="135" t="s">
        <v>6968</v>
      </c>
      <c r="C3477" s="136">
        <v>12678.41</v>
      </c>
      <c r="D3477" s="136">
        <v>240.89</v>
      </c>
      <c r="E3477" s="136">
        <v>0</v>
      </c>
      <c r="F3477" s="136">
        <v>240.89</v>
      </c>
      <c r="G3477" s="137">
        <v>0</v>
      </c>
      <c r="H3477" s="142"/>
      <c r="I3477" s="142"/>
      <c r="J3477" s="142"/>
      <c r="K3477" s="142"/>
      <c r="L3477" s="143"/>
      <c r="M3477" s="143"/>
      <c r="N3477" s="143"/>
      <c r="Y3477" s="30">
        <f t="shared" si="54"/>
        <v>240.89</v>
      </c>
    </row>
    <row r="3478" spans="1:25" x14ac:dyDescent="0.2">
      <c r="A3478" s="134" t="s">
        <v>6969</v>
      </c>
      <c r="B3478" s="135" t="s">
        <v>6970</v>
      </c>
      <c r="C3478" s="136">
        <v>11399.95</v>
      </c>
      <c r="D3478" s="136">
        <v>216.6</v>
      </c>
      <c r="E3478" s="136">
        <v>0</v>
      </c>
      <c r="F3478" s="136">
        <v>216.6</v>
      </c>
      <c r="G3478" s="137">
        <v>0</v>
      </c>
      <c r="H3478" s="142"/>
      <c r="I3478" s="142"/>
      <c r="J3478" s="142"/>
      <c r="K3478" s="142"/>
      <c r="L3478" s="143"/>
      <c r="M3478" s="143"/>
      <c r="N3478" s="143"/>
      <c r="Y3478" s="30">
        <f t="shared" si="54"/>
        <v>216.6</v>
      </c>
    </row>
    <row r="3479" spans="1:25" x14ac:dyDescent="0.2">
      <c r="A3479" s="134" t="s">
        <v>6971</v>
      </c>
      <c r="B3479" s="135" t="s">
        <v>6972</v>
      </c>
      <c r="C3479" s="136">
        <v>27758.34</v>
      </c>
      <c r="D3479" s="136">
        <v>527.41</v>
      </c>
      <c r="E3479" s="136">
        <v>0</v>
      </c>
      <c r="F3479" s="136">
        <v>527.41</v>
      </c>
      <c r="G3479" s="137">
        <v>0</v>
      </c>
      <c r="H3479" s="142"/>
      <c r="I3479" s="142"/>
      <c r="J3479" s="142"/>
      <c r="K3479" s="142"/>
      <c r="L3479" s="143"/>
      <c r="M3479" s="143"/>
      <c r="N3479" s="143"/>
      <c r="Y3479" s="30">
        <f t="shared" si="54"/>
        <v>527.41</v>
      </c>
    </row>
    <row r="3480" spans="1:25" x14ac:dyDescent="0.2">
      <c r="A3480" s="134" t="s">
        <v>6973</v>
      </c>
      <c r="B3480" s="135" t="s">
        <v>6974</v>
      </c>
      <c r="C3480" s="136">
        <v>240202.82</v>
      </c>
      <c r="D3480" s="136">
        <v>4563.8500000000004</v>
      </c>
      <c r="E3480" s="136">
        <v>0</v>
      </c>
      <c r="F3480" s="136">
        <v>4563.8500000000004</v>
      </c>
      <c r="G3480" s="137">
        <v>0</v>
      </c>
      <c r="H3480" s="142"/>
      <c r="I3480" s="142"/>
      <c r="J3480" s="142"/>
      <c r="K3480" s="142"/>
      <c r="L3480" s="143"/>
      <c r="M3480" s="143"/>
      <c r="N3480" s="143"/>
      <c r="Y3480" s="30">
        <f t="shared" si="54"/>
        <v>4563.8500000000004</v>
      </c>
    </row>
    <row r="3481" spans="1:25" x14ac:dyDescent="0.2">
      <c r="A3481" s="134" t="s">
        <v>6975</v>
      </c>
      <c r="B3481" s="135" t="s">
        <v>6976</v>
      </c>
      <c r="C3481" s="136">
        <v>9304.26</v>
      </c>
      <c r="D3481" s="136">
        <v>176.78</v>
      </c>
      <c r="E3481" s="136">
        <v>0</v>
      </c>
      <c r="F3481" s="136">
        <v>176.78</v>
      </c>
      <c r="G3481" s="137">
        <v>0</v>
      </c>
      <c r="H3481" s="142"/>
      <c r="I3481" s="142"/>
      <c r="J3481" s="142"/>
      <c r="K3481" s="142"/>
      <c r="L3481" s="143"/>
      <c r="M3481" s="143"/>
      <c r="N3481" s="143"/>
      <c r="Y3481" s="30">
        <f t="shared" si="54"/>
        <v>176.78</v>
      </c>
    </row>
    <row r="3482" spans="1:25" x14ac:dyDescent="0.2">
      <c r="A3482" s="134" t="s">
        <v>6977</v>
      </c>
      <c r="B3482" s="135" t="s">
        <v>6978</v>
      </c>
      <c r="C3482" s="136">
        <v>264178.40999999997</v>
      </c>
      <c r="D3482" s="136">
        <v>5019.3900000000003</v>
      </c>
      <c r="E3482" s="136">
        <v>0</v>
      </c>
      <c r="F3482" s="136">
        <v>5019.3900000000003</v>
      </c>
      <c r="G3482" s="137">
        <v>0</v>
      </c>
      <c r="H3482" s="142"/>
      <c r="I3482" s="142"/>
      <c r="J3482" s="142"/>
      <c r="K3482" s="142"/>
      <c r="L3482" s="143"/>
      <c r="M3482" s="143"/>
      <c r="N3482" s="143"/>
      <c r="Y3482" s="30">
        <f t="shared" si="54"/>
        <v>5019.3900000000003</v>
      </c>
    </row>
    <row r="3483" spans="1:25" x14ac:dyDescent="0.2">
      <c r="A3483" s="134" t="s">
        <v>6979</v>
      </c>
      <c r="B3483" s="135" t="s">
        <v>6980</v>
      </c>
      <c r="C3483" s="136">
        <v>6001.94</v>
      </c>
      <c r="D3483" s="136">
        <v>114.04</v>
      </c>
      <c r="E3483" s="136">
        <v>0</v>
      </c>
      <c r="F3483" s="136">
        <v>114.04</v>
      </c>
      <c r="G3483" s="137">
        <v>0</v>
      </c>
      <c r="H3483" s="142"/>
      <c r="I3483" s="142"/>
      <c r="J3483" s="142"/>
      <c r="K3483" s="142"/>
      <c r="L3483" s="143"/>
      <c r="M3483" s="143"/>
      <c r="N3483" s="143"/>
      <c r="Y3483" s="30">
        <f t="shared" si="54"/>
        <v>114.04</v>
      </c>
    </row>
    <row r="3484" spans="1:25" x14ac:dyDescent="0.2">
      <c r="A3484" s="134" t="s">
        <v>6981</v>
      </c>
      <c r="B3484" s="135" t="s">
        <v>6982</v>
      </c>
      <c r="C3484" s="136">
        <v>8009.05</v>
      </c>
      <c r="D3484" s="136">
        <v>152.16999999999999</v>
      </c>
      <c r="E3484" s="136">
        <v>0</v>
      </c>
      <c r="F3484" s="136">
        <v>152.16999999999999</v>
      </c>
      <c r="G3484" s="137">
        <v>0</v>
      </c>
      <c r="H3484" s="142"/>
      <c r="I3484" s="142"/>
      <c r="J3484" s="142"/>
      <c r="K3484" s="142"/>
      <c r="L3484" s="143"/>
      <c r="M3484" s="143"/>
      <c r="N3484" s="143"/>
      <c r="Y3484" s="30">
        <f t="shared" si="54"/>
        <v>152.16999999999999</v>
      </c>
    </row>
    <row r="3485" spans="1:25" x14ac:dyDescent="0.2">
      <c r="A3485" s="134" t="s">
        <v>6983</v>
      </c>
      <c r="B3485" s="135" t="s">
        <v>6984</v>
      </c>
      <c r="C3485" s="136">
        <v>119661.37</v>
      </c>
      <c r="D3485" s="136">
        <v>2273.5700000000002</v>
      </c>
      <c r="E3485" s="136">
        <v>0</v>
      </c>
      <c r="F3485" s="136">
        <v>2273.5700000000002</v>
      </c>
      <c r="G3485" s="137">
        <v>0</v>
      </c>
      <c r="H3485" s="142"/>
      <c r="I3485" s="142"/>
      <c r="J3485" s="142"/>
      <c r="K3485" s="142"/>
      <c r="L3485" s="143"/>
      <c r="M3485" s="143"/>
      <c r="N3485" s="143"/>
      <c r="Y3485" s="30">
        <f t="shared" si="54"/>
        <v>2273.5700000000002</v>
      </c>
    </row>
    <row r="3486" spans="1:25" x14ac:dyDescent="0.2">
      <c r="A3486" s="134" t="s">
        <v>6985</v>
      </c>
      <c r="B3486" s="135" t="s">
        <v>6986</v>
      </c>
      <c r="C3486" s="136">
        <v>63366.93</v>
      </c>
      <c r="D3486" s="136">
        <v>1203.97</v>
      </c>
      <c r="E3486" s="136">
        <v>0</v>
      </c>
      <c r="F3486" s="136">
        <v>1203.97</v>
      </c>
      <c r="G3486" s="137">
        <v>0</v>
      </c>
      <c r="H3486" s="142"/>
      <c r="I3486" s="142"/>
      <c r="J3486" s="142"/>
      <c r="K3486" s="142"/>
      <c r="L3486" s="143"/>
      <c r="M3486" s="143"/>
      <c r="N3486" s="143"/>
      <c r="Y3486" s="30">
        <f t="shared" si="54"/>
        <v>1203.97</v>
      </c>
    </row>
    <row r="3487" spans="1:25" x14ac:dyDescent="0.2">
      <c r="A3487" s="134" t="s">
        <v>6987</v>
      </c>
      <c r="B3487" s="135" t="s">
        <v>6988</v>
      </c>
      <c r="C3487" s="136">
        <v>11505.17</v>
      </c>
      <c r="D3487" s="136">
        <v>218.6</v>
      </c>
      <c r="E3487" s="136">
        <v>0</v>
      </c>
      <c r="F3487" s="136">
        <v>218.6</v>
      </c>
      <c r="G3487" s="137">
        <v>0</v>
      </c>
      <c r="H3487" s="142"/>
      <c r="I3487" s="142"/>
      <c r="J3487" s="142"/>
      <c r="K3487" s="142"/>
      <c r="L3487" s="143"/>
      <c r="M3487" s="143"/>
      <c r="N3487" s="143"/>
      <c r="Y3487" s="30">
        <f t="shared" si="54"/>
        <v>218.6</v>
      </c>
    </row>
    <row r="3488" spans="1:25" x14ac:dyDescent="0.2">
      <c r="A3488" s="134" t="s">
        <v>6989</v>
      </c>
      <c r="B3488" s="135" t="s">
        <v>6990</v>
      </c>
      <c r="C3488" s="136">
        <v>15319.13</v>
      </c>
      <c r="D3488" s="136">
        <v>291.06</v>
      </c>
      <c r="E3488" s="136">
        <v>0</v>
      </c>
      <c r="F3488" s="136">
        <v>291.06</v>
      </c>
      <c r="G3488" s="137">
        <v>0</v>
      </c>
      <c r="H3488" s="142"/>
      <c r="I3488" s="142"/>
      <c r="J3488" s="142"/>
      <c r="K3488" s="142"/>
      <c r="L3488" s="143"/>
      <c r="M3488" s="143"/>
      <c r="N3488" s="143"/>
      <c r="Y3488" s="30">
        <f t="shared" si="54"/>
        <v>291.06</v>
      </c>
    </row>
    <row r="3489" spans="1:25" x14ac:dyDescent="0.2">
      <c r="A3489" s="134" t="s">
        <v>6991</v>
      </c>
      <c r="B3489" s="135" t="s">
        <v>6992</v>
      </c>
      <c r="C3489" s="136">
        <v>960.06</v>
      </c>
      <c r="D3489" s="136">
        <v>18.239999999999998</v>
      </c>
      <c r="E3489" s="136">
        <v>9.2200000000000006</v>
      </c>
      <c r="F3489" s="136">
        <v>9.02</v>
      </c>
      <c r="G3489" s="137">
        <v>0</v>
      </c>
      <c r="H3489" s="142"/>
      <c r="I3489" s="142"/>
      <c r="J3489" s="142"/>
      <c r="K3489" s="142"/>
      <c r="L3489" s="143"/>
      <c r="M3489" s="143"/>
      <c r="N3489" s="143"/>
      <c r="Y3489" s="30">
        <f t="shared" si="54"/>
        <v>9.02</v>
      </c>
    </row>
    <row r="3490" spans="1:25" x14ac:dyDescent="0.2">
      <c r="A3490" s="134" t="s">
        <v>6993</v>
      </c>
      <c r="B3490" s="135" t="s">
        <v>6994</v>
      </c>
      <c r="C3490" s="136">
        <v>23108.9</v>
      </c>
      <c r="D3490" s="136">
        <v>439.07</v>
      </c>
      <c r="E3490" s="136">
        <v>0</v>
      </c>
      <c r="F3490" s="136">
        <v>439.07</v>
      </c>
      <c r="G3490" s="137">
        <v>0</v>
      </c>
      <c r="H3490" s="142"/>
      <c r="I3490" s="142"/>
      <c r="J3490" s="142"/>
      <c r="K3490" s="142"/>
      <c r="L3490" s="143"/>
      <c r="M3490" s="143"/>
      <c r="N3490" s="143"/>
      <c r="Y3490" s="30">
        <f t="shared" si="54"/>
        <v>439.07</v>
      </c>
    </row>
    <row r="3491" spans="1:25" x14ac:dyDescent="0.2">
      <c r="A3491" s="134" t="s">
        <v>6995</v>
      </c>
      <c r="B3491" s="135" t="s">
        <v>6996</v>
      </c>
      <c r="C3491" s="136">
        <v>25240.17</v>
      </c>
      <c r="D3491" s="136">
        <v>479.56</v>
      </c>
      <c r="E3491" s="136">
        <v>0</v>
      </c>
      <c r="F3491" s="136">
        <v>479.56</v>
      </c>
      <c r="G3491" s="137">
        <v>0</v>
      </c>
      <c r="H3491" s="142"/>
      <c r="I3491" s="142"/>
      <c r="J3491" s="142"/>
      <c r="K3491" s="142"/>
      <c r="L3491" s="143"/>
      <c r="M3491" s="143"/>
      <c r="N3491" s="143"/>
      <c r="Y3491" s="30">
        <f t="shared" si="54"/>
        <v>479.56</v>
      </c>
    </row>
    <row r="3492" spans="1:25" x14ac:dyDescent="0.2">
      <c r="A3492" s="134" t="s">
        <v>6997</v>
      </c>
      <c r="B3492" s="135" t="s">
        <v>6998</v>
      </c>
      <c r="C3492" s="136">
        <v>82401.72</v>
      </c>
      <c r="D3492" s="136">
        <v>1565.63</v>
      </c>
      <c r="E3492" s="136">
        <v>0</v>
      </c>
      <c r="F3492" s="136">
        <v>1565.63</v>
      </c>
      <c r="G3492" s="137">
        <v>0</v>
      </c>
      <c r="H3492" s="142"/>
      <c r="I3492" s="142"/>
      <c r="J3492" s="142"/>
      <c r="K3492" s="142"/>
      <c r="L3492" s="143"/>
      <c r="M3492" s="143"/>
      <c r="N3492" s="143"/>
      <c r="Y3492" s="30">
        <f t="shared" si="54"/>
        <v>1565.63</v>
      </c>
    </row>
    <row r="3493" spans="1:25" x14ac:dyDescent="0.2">
      <c r="A3493" s="134" t="s">
        <v>6999</v>
      </c>
      <c r="B3493" s="135" t="s">
        <v>7000</v>
      </c>
      <c r="C3493" s="136">
        <v>6823.42</v>
      </c>
      <c r="D3493" s="136">
        <v>129.65</v>
      </c>
      <c r="E3493" s="136">
        <v>0</v>
      </c>
      <c r="F3493" s="136">
        <v>129.65</v>
      </c>
      <c r="G3493" s="137">
        <v>0</v>
      </c>
      <c r="H3493" s="142"/>
      <c r="I3493" s="142"/>
      <c r="J3493" s="142"/>
      <c r="K3493" s="142"/>
      <c r="L3493" s="143"/>
      <c r="M3493" s="143"/>
      <c r="N3493" s="143"/>
      <c r="Y3493" s="30">
        <f t="shared" si="54"/>
        <v>129.65</v>
      </c>
    </row>
    <row r="3494" spans="1:25" x14ac:dyDescent="0.2">
      <c r="A3494" s="134" t="s">
        <v>7001</v>
      </c>
      <c r="B3494" s="135" t="s">
        <v>7002</v>
      </c>
      <c r="C3494" s="136">
        <v>16802.91</v>
      </c>
      <c r="D3494" s="136">
        <v>319.26</v>
      </c>
      <c r="E3494" s="136">
        <v>0</v>
      </c>
      <c r="F3494" s="136">
        <v>319.26</v>
      </c>
      <c r="G3494" s="137">
        <v>0</v>
      </c>
      <c r="H3494" s="142"/>
      <c r="I3494" s="142"/>
      <c r="J3494" s="142"/>
      <c r="K3494" s="142"/>
      <c r="L3494" s="143"/>
      <c r="M3494" s="143"/>
      <c r="N3494" s="143"/>
      <c r="Y3494" s="30">
        <f t="shared" si="54"/>
        <v>319.26</v>
      </c>
    </row>
    <row r="3495" spans="1:25" x14ac:dyDescent="0.2">
      <c r="A3495" s="134" t="s">
        <v>7003</v>
      </c>
      <c r="B3495" s="135" t="s">
        <v>7004</v>
      </c>
      <c r="C3495" s="136">
        <v>42450.3</v>
      </c>
      <c r="D3495" s="136">
        <v>806.56</v>
      </c>
      <c r="E3495" s="136">
        <v>0</v>
      </c>
      <c r="F3495" s="136">
        <v>806.56</v>
      </c>
      <c r="G3495" s="137">
        <v>0</v>
      </c>
      <c r="H3495" s="142"/>
      <c r="I3495" s="142"/>
      <c r="J3495" s="142"/>
      <c r="K3495" s="142"/>
      <c r="L3495" s="143"/>
      <c r="M3495" s="143"/>
      <c r="N3495" s="143"/>
      <c r="Y3495" s="30">
        <f t="shared" si="54"/>
        <v>806.56</v>
      </c>
    </row>
    <row r="3496" spans="1:25" x14ac:dyDescent="0.2">
      <c r="A3496" s="134" t="s">
        <v>7005</v>
      </c>
      <c r="B3496" s="135" t="s">
        <v>7006</v>
      </c>
      <c r="C3496" s="136">
        <v>20737.080000000002</v>
      </c>
      <c r="D3496" s="136">
        <v>394.01</v>
      </c>
      <c r="E3496" s="136">
        <v>0</v>
      </c>
      <c r="F3496" s="136">
        <v>394.01</v>
      </c>
      <c r="G3496" s="137">
        <v>0</v>
      </c>
      <c r="H3496" s="142"/>
      <c r="I3496" s="142"/>
      <c r="J3496" s="142"/>
      <c r="K3496" s="142"/>
      <c r="L3496" s="143"/>
      <c r="M3496" s="143"/>
      <c r="N3496" s="143"/>
      <c r="Y3496" s="30">
        <f t="shared" si="54"/>
        <v>394.01</v>
      </c>
    </row>
    <row r="3497" spans="1:25" x14ac:dyDescent="0.2">
      <c r="A3497" s="134" t="s">
        <v>7007</v>
      </c>
      <c r="B3497" s="135" t="s">
        <v>7008</v>
      </c>
      <c r="C3497" s="136">
        <v>20027.84</v>
      </c>
      <c r="D3497" s="136">
        <v>380.53</v>
      </c>
      <c r="E3497" s="136">
        <v>0</v>
      </c>
      <c r="F3497" s="136">
        <v>380.53</v>
      </c>
      <c r="G3497" s="137">
        <v>0</v>
      </c>
      <c r="H3497" s="142"/>
      <c r="I3497" s="142"/>
      <c r="J3497" s="142"/>
      <c r="K3497" s="142"/>
      <c r="L3497" s="143"/>
      <c r="M3497" s="143"/>
      <c r="N3497" s="143"/>
      <c r="Y3497" s="30">
        <f t="shared" si="54"/>
        <v>380.53</v>
      </c>
    </row>
    <row r="3498" spans="1:25" x14ac:dyDescent="0.2">
      <c r="A3498" s="134" t="s">
        <v>7009</v>
      </c>
      <c r="B3498" s="135" t="s">
        <v>7010</v>
      </c>
      <c r="C3498" s="136">
        <v>42393.74</v>
      </c>
      <c r="D3498" s="136">
        <v>805.48</v>
      </c>
      <c r="E3498" s="136">
        <v>0</v>
      </c>
      <c r="F3498" s="136">
        <v>805.48</v>
      </c>
      <c r="G3498" s="137">
        <v>0</v>
      </c>
      <c r="H3498" s="142"/>
      <c r="I3498" s="142"/>
      <c r="J3498" s="142"/>
      <c r="K3498" s="142"/>
      <c r="L3498" s="143"/>
      <c r="M3498" s="143"/>
      <c r="N3498" s="143"/>
      <c r="Y3498" s="30">
        <f t="shared" si="54"/>
        <v>805.48</v>
      </c>
    </row>
    <row r="3499" spans="1:25" x14ac:dyDescent="0.2">
      <c r="A3499" s="134" t="s">
        <v>7011</v>
      </c>
      <c r="B3499" s="135" t="s">
        <v>7012</v>
      </c>
      <c r="C3499" s="136">
        <v>21271.8</v>
      </c>
      <c r="D3499" s="136">
        <v>404.17</v>
      </c>
      <c r="E3499" s="136">
        <v>0</v>
      </c>
      <c r="F3499" s="136">
        <v>404.17</v>
      </c>
      <c r="G3499" s="137">
        <v>0</v>
      </c>
      <c r="H3499" s="142"/>
      <c r="I3499" s="142"/>
      <c r="J3499" s="142"/>
      <c r="K3499" s="142"/>
      <c r="L3499" s="143"/>
      <c r="M3499" s="143"/>
      <c r="N3499" s="143"/>
      <c r="Y3499" s="30">
        <f t="shared" si="54"/>
        <v>404.17</v>
      </c>
    </row>
    <row r="3500" spans="1:25" x14ac:dyDescent="0.2">
      <c r="A3500" s="134" t="s">
        <v>7013</v>
      </c>
      <c r="B3500" s="135" t="s">
        <v>7014</v>
      </c>
      <c r="C3500" s="136">
        <v>27861.16</v>
      </c>
      <c r="D3500" s="136">
        <v>529.36</v>
      </c>
      <c r="E3500" s="136">
        <v>0</v>
      </c>
      <c r="F3500" s="136">
        <v>529.36</v>
      </c>
      <c r="G3500" s="137">
        <v>0</v>
      </c>
      <c r="H3500" s="142"/>
      <c r="I3500" s="142"/>
      <c r="J3500" s="142"/>
      <c r="K3500" s="142"/>
      <c r="L3500" s="143"/>
      <c r="M3500" s="143"/>
      <c r="N3500" s="143"/>
      <c r="Y3500" s="30">
        <f t="shared" si="54"/>
        <v>529.36</v>
      </c>
    </row>
    <row r="3501" spans="1:25" x14ac:dyDescent="0.2">
      <c r="A3501" s="134" t="s">
        <v>7015</v>
      </c>
      <c r="B3501" s="135" t="s">
        <v>7016</v>
      </c>
      <c r="C3501" s="136">
        <v>130060.11</v>
      </c>
      <c r="D3501" s="136">
        <v>2471.14</v>
      </c>
      <c r="E3501" s="136">
        <v>0</v>
      </c>
      <c r="F3501" s="136">
        <v>2471.14</v>
      </c>
      <c r="G3501" s="137">
        <v>0</v>
      </c>
      <c r="H3501" s="142"/>
      <c r="I3501" s="142"/>
      <c r="J3501" s="142"/>
      <c r="K3501" s="142"/>
      <c r="L3501" s="143"/>
      <c r="M3501" s="143"/>
      <c r="N3501" s="143"/>
      <c r="Y3501" s="30">
        <f t="shared" si="54"/>
        <v>2471.14</v>
      </c>
    </row>
    <row r="3502" spans="1:25" x14ac:dyDescent="0.2">
      <c r="A3502" s="134" t="s">
        <v>7017</v>
      </c>
      <c r="B3502" s="135" t="s">
        <v>7018</v>
      </c>
      <c r="C3502" s="136">
        <v>7150.3</v>
      </c>
      <c r="D3502" s="136">
        <v>135.86000000000001</v>
      </c>
      <c r="E3502" s="136">
        <v>0</v>
      </c>
      <c r="F3502" s="136">
        <v>135.86000000000001</v>
      </c>
      <c r="G3502" s="137">
        <v>0</v>
      </c>
      <c r="H3502" s="142"/>
      <c r="I3502" s="142"/>
      <c r="J3502" s="142"/>
      <c r="K3502" s="142"/>
      <c r="L3502" s="143"/>
      <c r="M3502" s="143"/>
      <c r="N3502" s="143"/>
      <c r="Y3502" s="30">
        <f t="shared" si="54"/>
        <v>135.86000000000001</v>
      </c>
    </row>
    <row r="3503" spans="1:25" x14ac:dyDescent="0.2">
      <c r="A3503" s="134" t="s">
        <v>7019</v>
      </c>
      <c r="B3503" s="135" t="s">
        <v>7020</v>
      </c>
      <c r="C3503" s="136">
        <v>5022.03</v>
      </c>
      <c r="D3503" s="136">
        <v>95.42</v>
      </c>
      <c r="E3503" s="136">
        <v>0</v>
      </c>
      <c r="F3503" s="136">
        <v>95.42</v>
      </c>
      <c r="G3503" s="137">
        <v>0</v>
      </c>
      <c r="H3503" s="142"/>
      <c r="I3503" s="142"/>
      <c r="J3503" s="142"/>
      <c r="K3503" s="142"/>
      <c r="L3503" s="143"/>
      <c r="M3503" s="143"/>
      <c r="N3503" s="143"/>
      <c r="Y3503" s="30">
        <f t="shared" si="54"/>
        <v>95.42</v>
      </c>
    </row>
    <row r="3504" spans="1:25" x14ac:dyDescent="0.2">
      <c r="A3504" s="134" t="s">
        <v>7021</v>
      </c>
      <c r="B3504" s="135" t="s">
        <v>7022</v>
      </c>
      <c r="C3504" s="136">
        <v>446.11</v>
      </c>
      <c r="D3504" s="136">
        <v>8.48</v>
      </c>
      <c r="E3504" s="136">
        <v>8.48</v>
      </c>
      <c r="F3504" s="136">
        <v>0</v>
      </c>
      <c r="G3504" s="137">
        <v>30.47</v>
      </c>
      <c r="H3504" s="142"/>
      <c r="I3504" s="142"/>
      <c r="J3504" s="142"/>
      <c r="K3504" s="142"/>
      <c r="L3504" s="143"/>
      <c r="M3504" s="143"/>
      <c r="N3504" s="143"/>
      <c r="Y3504" s="30">
        <f t="shared" si="54"/>
        <v>0</v>
      </c>
    </row>
    <row r="3505" spans="1:25" x14ac:dyDescent="0.2">
      <c r="A3505" s="134" t="s">
        <v>7023</v>
      </c>
      <c r="B3505" s="135" t="s">
        <v>7024</v>
      </c>
      <c r="C3505" s="136">
        <v>110795.54</v>
      </c>
      <c r="D3505" s="136">
        <v>2105.12</v>
      </c>
      <c r="E3505" s="136">
        <v>0</v>
      </c>
      <c r="F3505" s="136">
        <v>2105.12</v>
      </c>
      <c r="G3505" s="137">
        <v>0</v>
      </c>
      <c r="H3505" s="142"/>
      <c r="I3505" s="142"/>
      <c r="J3505" s="142"/>
      <c r="K3505" s="142"/>
      <c r="L3505" s="143"/>
      <c r="M3505" s="143"/>
      <c r="N3505" s="143"/>
      <c r="Y3505" s="30">
        <f t="shared" si="54"/>
        <v>2105.12</v>
      </c>
    </row>
    <row r="3506" spans="1:25" x14ac:dyDescent="0.2">
      <c r="A3506" s="134" t="s">
        <v>7025</v>
      </c>
      <c r="B3506" s="135" t="s">
        <v>7026</v>
      </c>
      <c r="C3506" s="136">
        <v>8315.58</v>
      </c>
      <c r="D3506" s="136">
        <v>158</v>
      </c>
      <c r="E3506" s="136">
        <v>0</v>
      </c>
      <c r="F3506" s="136">
        <v>158</v>
      </c>
      <c r="G3506" s="137">
        <v>0</v>
      </c>
      <c r="H3506" s="142"/>
      <c r="I3506" s="142"/>
      <c r="J3506" s="142"/>
      <c r="K3506" s="142"/>
      <c r="L3506" s="143"/>
      <c r="M3506" s="143"/>
      <c r="N3506" s="143"/>
      <c r="Y3506" s="30">
        <f t="shared" si="54"/>
        <v>158</v>
      </c>
    </row>
    <row r="3507" spans="1:25" x14ac:dyDescent="0.2">
      <c r="A3507" s="134" t="s">
        <v>7027</v>
      </c>
      <c r="B3507" s="135" t="s">
        <v>7028</v>
      </c>
      <c r="C3507" s="136">
        <v>15752.34</v>
      </c>
      <c r="D3507" s="136">
        <v>299.3</v>
      </c>
      <c r="E3507" s="136">
        <v>0</v>
      </c>
      <c r="F3507" s="136">
        <v>299.3</v>
      </c>
      <c r="G3507" s="137">
        <v>0</v>
      </c>
      <c r="H3507" s="142"/>
      <c r="I3507" s="142"/>
      <c r="J3507" s="142"/>
      <c r="K3507" s="142"/>
      <c r="L3507" s="143"/>
      <c r="M3507" s="143"/>
      <c r="N3507" s="143"/>
      <c r="Y3507" s="30">
        <f t="shared" si="54"/>
        <v>299.3</v>
      </c>
    </row>
    <row r="3508" spans="1:25" x14ac:dyDescent="0.2">
      <c r="A3508" s="134" t="s">
        <v>7029</v>
      </c>
      <c r="B3508" s="135" t="s">
        <v>7030</v>
      </c>
      <c r="C3508" s="136">
        <v>85253.99</v>
      </c>
      <c r="D3508" s="136">
        <v>1619.83</v>
      </c>
      <c r="E3508" s="136">
        <v>0</v>
      </c>
      <c r="F3508" s="136">
        <v>1619.83</v>
      </c>
      <c r="G3508" s="137">
        <v>0</v>
      </c>
      <c r="H3508" s="142"/>
      <c r="I3508" s="142"/>
      <c r="J3508" s="142"/>
      <c r="K3508" s="142"/>
      <c r="L3508" s="143"/>
      <c r="M3508" s="143"/>
      <c r="N3508" s="143"/>
      <c r="Y3508" s="30">
        <f t="shared" si="54"/>
        <v>1619.83</v>
      </c>
    </row>
    <row r="3509" spans="1:25" x14ac:dyDescent="0.2">
      <c r="A3509" s="134" t="s">
        <v>7031</v>
      </c>
      <c r="B3509" s="135" t="s">
        <v>7032</v>
      </c>
      <c r="C3509" s="136">
        <v>73637.61</v>
      </c>
      <c r="D3509" s="136">
        <v>1399.12</v>
      </c>
      <c r="E3509" s="136">
        <v>0</v>
      </c>
      <c r="F3509" s="136">
        <v>1399.12</v>
      </c>
      <c r="G3509" s="137">
        <v>0</v>
      </c>
      <c r="H3509" s="142"/>
      <c r="I3509" s="142"/>
      <c r="J3509" s="142"/>
      <c r="K3509" s="142"/>
      <c r="L3509" s="143"/>
      <c r="M3509" s="143"/>
      <c r="N3509" s="143"/>
      <c r="Y3509" s="30">
        <f t="shared" si="54"/>
        <v>1399.12</v>
      </c>
    </row>
    <row r="3510" spans="1:25" x14ac:dyDescent="0.2">
      <c r="A3510" s="134" t="s">
        <v>7033</v>
      </c>
      <c r="B3510" s="135" t="s">
        <v>7034</v>
      </c>
      <c r="C3510" s="136">
        <v>16632.330000000002</v>
      </c>
      <c r="D3510" s="136">
        <v>316.02</v>
      </c>
      <c r="E3510" s="136">
        <v>0</v>
      </c>
      <c r="F3510" s="136">
        <v>316.02</v>
      </c>
      <c r="G3510" s="137">
        <v>0</v>
      </c>
      <c r="H3510" s="142"/>
      <c r="I3510" s="142"/>
      <c r="J3510" s="142"/>
      <c r="K3510" s="142"/>
      <c r="L3510" s="143"/>
      <c r="M3510" s="143"/>
      <c r="N3510" s="143"/>
      <c r="Y3510" s="30">
        <f t="shared" si="54"/>
        <v>316.02</v>
      </c>
    </row>
    <row r="3511" spans="1:25" x14ac:dyDescent="0.2">
      <c r="A3511" s="134" t="s">
        <v>7035</v>
      </c>
      <c r="B3511" s="135" t="s">
        <v>7036</v>
      </c>
      <c r="C3511" s="136">
        <v>11176</v>
      </c>
      <c r="D3511" s="136">
        <v>212.35</v>
      </c>
      <c r="E3511" s="136">
        <v>0</v>
      </c>
      <c r="F3511" s="136">
        <v>212.35</v>
      </c>
      <c r="G3511" s="137">
        <v>0</v>
      </c>
      <c r="H3511" s="142"/>
      <c r="I3511" s="142"/>
      <c r="J3511" s="142"/>
      <c r="K3511" s="142"/>
      <c r="L3511" s="143"/>
      <c r="M3511" s="143"/>
      <c r="N3511" s="143"/>
      <c r="Y3511" s="30">
        <f t="shared" si="54"/>
        <v>212.35</v>
      </c>
    </row>
    <row r="3512" spans="1:25" x14ac:dyDescent="0.2">
      <c r="A3512" s="134" t="s">
        <v>7037</v>
      </c>
      <c r="B3512" s="135" t="s">
        <v>7038</v>
      </c>
      <c r="C3512" s="136">
        <v>10308.01</v>
      </c>
      <c r="D3512" s="136">
        <v>195.85</v>
      </c>
      <c r="E3512" s="136">
        <v>0</v>
      </c>
      <c r="F3512" s="136">
        <v>195.85</v>
      </c>
      <c r="G3512" s="137">
        <v>0</v>
      </c>
      <c r="H3512" s="142"/>
      <c r="I3512" s="142"/>
      <c r="J3512" s="142"/>
      <c r="K3512" s="142"/>
      <c r="L3512" s="143"/>
      <c r="M3512" s="143"/>
      <c r="N3512" s="143"/>
      <c r="Y3512" s="30">
        <f t="shared" si="54"/>
        <v>195.85</v>
      </c>
    </row>
    <row r="3513" spans="1:25" x14ac:dyDescent="0.2">
      <c r="A3513" s="134" t="s">
        <v>7039</v>
      </c>
      <c r="B3513" s="135" t="s">
        <v>7040</v>
      </c>
      <c r="C3513" s="136">
        <v>2379.5300000000002</v>
      </c>
      <c r="D3513" s="136">
        <v>45.21</v>
      </c>
      <c r="E3513" s="136">
        <v>0</v>
      </c>
      <c r="F3513" s="136">
        <v>45.21</v>
      </c>
      <c r="G3513" s="137">
        <v>0</v>
      </c>
      <c r="H3513" s="142"/>
      <c r="I3513" s="142"/>
      <c r="J3513" s="142"/>
      <c r="K3513" s="142"/>
      <c r="L3513" s="143"/>
      <c r="M3513" s="143"/>
      <c r="N3513" s="143"/>
      <c r="Y3513" s="30">
        <f t="shared" si="54"/>
        <v>45.21</v>
      </c>
    </row>
    <row r="3514" spans="1:25" x14ac:dyDescent="0.2">
      <c r="A3514" s="134" t="s">
        <v>7041</v>
      </c>
      <c r="B3514" s="135" t="s">
        <v>7042</v>
      </c>
      <c r="C3514" s="136">
        <v>13350.14</v>
      </c>
      <c r="D3514" s="136">
        <v>253.65</v>
      </c>
      <c r="E3514" s="136">
        <v>0</v>
      </c>
      <c r="F3514" s="136">
        <v>253.65</v>
      </c>
      <c r="G3514" s="137">
        <v>0</v>
      </c>
      <c r="H3514" s="142"/>
      <c r="I3514" s="142"/>
      <c r="J3514" s="142"/>
      <c r="K3514" s="142"/>
      <c r="L3514" s="143"/>
      <c r="M3514" s="143"/>
      <c r="N3514" s="143"/>
      <c r="Y3514" s="30">
        <f t="shared" si="54"/>
        <v>253.65</v>
      </c>
    </row>
    <row r="3515" spans="1:25" x14ac:dyDescent="0.2">
      <c r="A3515" s="134" t="s">
        <v>7043</v>
      </c>
      <c r="B3515" s="135" t="s">
        <v>7044</v>
      </c>
      <c r="C3515" s="136">
        <v>42952.95</v>
      </c>
      <c r="D3515" s="136">
        <v>816.11</v>
      </c>
      <c r="E3515" s="136">
        <v>0</v>
      </c>
      <c r="F3515" s="136">
        <v>816.11</v>
      </c>
      <c r="G3515" s="137">
        <v>0</v>
      </c>
      <c r="H3515" s="142"/>
      <c r="I3515" s="142"/>
      <c r="J3515" s="142"/>
      <c r="K3515" s="142"/>
      <c r="L3515" s="143"/>
      <c r="M3515" s="143"/>
      <c r="N3515" s="143"/>
      <c r="Y3515" s="30">
        <f t="shared" si="54"/>
        <v>816.11</v>
      </c>
    </row>
    <row r="3516" spans="1:25" x14ac:dyDescent="0.2">
      <c r="A3516" s="134" t="s">
        <v>7045</v>
      </c>
      <c r="B3516" s="135" t="s">
        <v>7046</v>
      </c>
      <c r="C3516" s="136">
        <v>25580.880000000001</v>
      </c>
      <c r="D3516" s="136">
        <v>486.04</v>
      </c>
      <c r="E3516" s="136">
        <v>0</v>
      </c>
      <c r="F3516" s="136">
        <v>486.04</v>
      </c>
      <c r="G3516" s="137">
        <v>0</v>
      </c>
      <c r="H3516" s="142"/>
      <c r="I3516" s="142"/>
      <c r="J3516" s="142"/>
      <c r="K3516" s="142"/>
      <c r="L3516" s="143"/>
      <c r="M3516" s="143"/>
      <c r="N3516" s="143"/>
      <c r="Y3516" s="30">
        <f t="shared" si="54"/>
        <v>486.04</v>
      </c>
    </row>
    <row r="3517" spans="1:25" x14ac:dyDescent="0.2">
      <c r="A3517" s="134" t="s">
        <v>7047</v>
      </c>
      <c r="B3517" s="135" t="s">
        <v>7048</v>
      </c>
      <c r="C3517" s="136">
        <v>42665.48</v>
      </c>
      <c r="D3517" s="136">
        <v>810.65</v>
      </c>
      <c r="E3517" s="136">
        <v>0</v>
      </c>
      <c r="F3517" s="136">
        <v>810.65</v>
      </c>
      <c r="G3517" s="137">
        <v>0</v>
      </c>
      <c r="H3517" s="142"/>
      <c r="I3517" s="142"/>
      <c r="J3517" s="142"/>
      <c r="K3517" s="142"/>
      <c r="L3517" s="143"/>
      <c r="M3517" s="143"/>
      <c r="N3517" s="143"/>
      <c r="Y3517" s="30">
        <f t="shared" si="54"/>
        <v>810.65</v>
      </c>
    </row>
    <row r="3518" spans="1:25" x14ac:dyDescent="0.2">
      <c r="A3518" s="134" t="s">
        <v>7049</v>
      </c>
      <c r="B3518" s="135" t="s">
        <v>7050</v>
      </c>
      <c r="C3518" s="136">
        <v>3629.08</v>
      </c>
      <c r="D3518" s="136">
        <v>68.95</v>
      </c>
      <c r="E3518" s="136">
        <v>0</v>
      </c>
      <c r="F3518" s="136">
        <v>68.95</v>
      </c>
      <c r="G3518" s="137">
        <v>0</v>
      </c>
      <c r="H3518" s="142"/>
      <c r="I3518" s="142"/>
      <c r="J3518" s="142"/>
      <c r="K3518" s="142"/>
      <c r="L3518" s="143"/>
      <c r="M3518" s="143"/>
      <c r="N3518" s="143"/>
      <c r="Y3518" s="30">
        <f t="shared" si="54"/>
        <v>68.95</v>
      </c>
    </row>
    <row r="3519" spans="1:25" x14ac:dyDescent="0.2">
      <c r="A3519" s="134" t="s">
        <v>7051</v>
      </c>
      <c r="B3519" s="135" t="s">
        <v>7052</v>
      </c>
      <c r="C3519" s="136">
        <v>13989.99</v>
      </c>
      <c r="D3519" s="136">
        <v>265.81</v>
      </c>
      <c r="E3519" s="136">
        <v>0</v>
      </c>
      <c r="F3519" s="136">
        <v>265.81</v>
      </c>
      <c r="G3519" s="137">
        <v>0</v>
      </c>
      <c r="H3519" s="142"/>
      <c r="I3519" s="142"/>
      <c r="J3519" s="142"/>
      <c r="K3519" s="142"/>
      <c r="L3519" s="143"/>
      <c r="M3519" s="143"/>
      <c r="N3519" s="143"/>
      <c r="Y3519" s="30">
        <f t="shared" si="54"/>
        <v>265.81</v>
      </c>
    </row>
    <row r="3520" spans="1:25" x14ac:dyDescent="0.2">
      <c r="A3520" s="134" t="s">
        <v>7053</v>
      </c>
      <c r="B3520" s="135" t="s">
        <v>7054</v>
      </c>
      <c r="C3520" s="136">
        <v>8549.2099999999991</v>
      </c>
      <c r="D3520" s="136">
        <v>162.44</v>
      </c>
      <c r="E3520" s="136">
        <v>0</v>
      </c>
      <c r="F3520" s="136">
        <v>162.44</v>
      </c>
      <c r="G3520" s="137">
        <v>0</v>
      </c>
      <c r="H3520" s="142"/>
      <c r="I3520" s="142"/>
      <c r="J3520" s="142"/>
      <c r="K3520" s="142"/>
      <c r="L3520" s="143"/>
      <c r="M3520" s="143"/>
      <c r="N3520" s="143"/>
      <c r="Y3520" s="30">
        <f t="shared" si="54"/>
        <v>162.44</v>
      </c>
    </row>
    <row r="3521" spans="1:25" x14ac:dyDescent="0.2">
      <c r="A3521" s="134" t="s">
        <v>7055</v>
      </c>
      <c r="B3521" s="135" t="s">
        <v>7056</v>
      </c>
      <c r="C3521" s="136">
        <v>13557.16</v>
      </c>
      <c r="D3521" s="136">
        <v>257.58999999999997</v>
      </c>
      <c r="E3521" s="136">
        <v>0</v>
      </c>
      <c r="F3521" s="136">
        <v>257.58999999999997</v>
      </c>
      <c r="G3521" s="137">
        <v>0</v>
      </c>
      <c r="H3521" s="142"/>
      <c r="I3521" s="142"/>
      <c r="J3521" s="142"/>
      <c r="K3521" s="142"/>
      <c r="L3521" s="143"/>
      <c r="M3521" s="143"/>
      <c r="N3521" s="143"/>
      <c r="Y3521" s="30">
        <f t="shared" si="54"/>
        <v>257.58999999999997</v>
      </c>
    </row>
    <row r="3522" spans="1:25" x14ac:dyDescent="0.2">
      <c r="A3522" s="134" t="s">
        <v>7057</v>
      </c>
      <c r="B3522" s="135" t="s">
        <v>7058</v>
      </c>
      <c r="C3522" s="136">
        <v>12900.17</v>
      </c>
      <c r="D3522" s="136">
        <v>245.1</v>
      </c>
      <c r="E3522" s="136">
        <v>0</v>
      </c>
      <c r="F3522" s="136">
        <v>245.1</v>
      </c>
      <c r="G3522" s="137">
        <v>0</v>
      </c>
      <c r="H3522" s="142"/>
      <c r="I3522" s="142"/>
      <c r="J3522" s="142"/>
      <c r="K3522" s="142"/>
      <c r="L3522" s="143"/>
      <c r="M3522" s="143"/>
      <c r="N3522" s="143"/>
      <c r="Y3522" s="30">
        <f t="shared" si="54"/>
        <v>245.1</v>
      </c>
    </row>
    <row r="3523" spans="1:25" x14ac:dyDescent="0.2">
      <c r="A3523" s="134" t="s">
        <v>7059</v>
      </c>
      <c r="B3523" s="135" t="s">
        <v>7060</v>
      </c>
      <c r="C3523" s="136">
        <v>14424.94</v>
      </c>
      <c r="D3523" s="136">
        <v>274.08</v>
      </c>
      <c r="E3523" s="136">
        <v>0</v>
      </c>
      <c r="F3523" s="136">
        <v>274.08</v>
      </c>
      <c r="G3523" s="137">
        <v>0</v>
      </c>
      <c r="H3523" s="142"/>
      <c r="I3523" s="142"/>
      <c r="J3523" s="142"/>
      <c r="K3523" s="142"/>
      <c r="L3523" s="143"/>
      <c r="M3523" s="143"/>
      <c r="N3523" s="143"/>
      <c r="Y3523" s="30">
        <f t="shared" si="54"/>
        <v>274.08</v>
      </c>
    </row>
    <row r="3524" spans="1:25" x14ac:dyDescent="0.2">
      <c r="A3524" s="134" t="s">
        <v>7061</v>
      </c>
      <c r="B3524" s="135" t="s">
        <v>7062</v>
      </c>
      <c r="C3524" s="136">
        <v>121863.43</v>
      </c>
      <c r="D3524" s="136">
        <v>2315.41</v>
      </c>
      <c r="E3524" s="136">
        <v>0</v>
      </c>
      <c r="F3524" s="136">
        <v>2315.41</v>
      </c>
      <c r="G3524" s="137">
        <v>0</v>
      </c>
      <c r="H3524" s="142"/>
      <c r="I3524" s="142"/>
      <c r="J3524" s="142"/>
      <c r="K3524" s="142"/>
      <c r="L3524" s="143"/>
      <c r="M3524" s="143"/>
      <c r="N3524" s="143"/>
      <c r="Y3524" s="30">
        <f t="shared" si="54"/>
        <v>2315.41</v>
      </c>
    </row>
    <row r="3525" spans="1:25" x14ac:dyDescent="0.2">
      <c r="A3525" s="134" t="s">
        <v>7063</v>
      </c>
      <c r="B3525" s="135" t="s">
        <v>7064</v>
      </c>
      <c r="C3525" s="136">
        <v>51962.38</v>
      </c>
      <c r="D3525" s="136">
        <v>987.29</v>
      </c>
      <c r="E3525" s="136">
        <v>0</v>
      </c>
      <c r="F3525" s="136">
        <v>987.29</v>
      </c>
      <c r="G3525" s="137">
        <v>0</v>
      </c>
      <c r="H3525" s="142"/>
      <c r="I3525" s="142"/>
      <c r="J3525" s="142"/>
      <c r="K3525" s="142"/>
      <c r="L3525" s="143"/>
      <c r="M3525" s="143"/>
      <c r="N3525" s="143"/>
      <c r="Y3525" s="30">
        <f t="shared" si="54"/>
        <v>987.29</v>
      </c>
    </row>
    <row r="3526" spans="1:25" x14ac:dyDescent="0.2">
      <c r="A3526" s="134" t="s">
        <v>7065</v>
      </c>
      <c r="B3526" s="135" t="s">
        <v>7066</v>
      </c>
      <c r="C3526" s="136">
        <v>1142.82</v>
      </c>
      <c r="D3526" s="136">
        <v>21.71</v>
      </c>
      <c r="E3526" s="136">
        <v>0</v>
      </c>
      <c r="F3526" s="136">
        <v>21.71</v>
      </c>
      <c r="G3526" s="137">
        <v>0</v>
      </c>
      <c r="H3526" s="142"/>
      <c r="I3526" s="142"/>
      <c r="J3526" s="142"/>
      <c r="K3526" s="142"/>
      <c r="L3526" s="143"/>
      <c r="M3526" s="143"/>
      <c r="N3526" s="143"/>
      <c r="Y3526" s="30">
        <f t="shared" si="54"/>
        <v>21.71</v>
      </c>
    </row>
    <row r="3527" spans="1:25" x14ac:dyDescent="0.2">
      <c r="A3527" s="134" t="s">
        <v>7067</v>
      </c>
      <c r="B3527" s="135" t="s">
        <v>7068</v>
      </c>
      <c r="C3527" s="136">
        <v>15470.52</v>
      </c>
      <c r="D3527" s="136">
        <v>293.94</v>
      </c>
      <c r="E3527" s="136">
        <v>0</v>
      </c>
      <c r="F3527" s="136">
        <v>293.94</v>
      </c>
      <c r="G3527" s="137">
        <v>0</v>
      </c>
      <c r="H3527" s="142"/>
      <c r="I3527" s="142"/>
      <c r="J3527" s="142"/>
      <c r="K3527" s="142"/>
      <c r="L3527" s="143"/>
      <c r="M3527" s="143"/>
      <c r="N3527" s="143"/>
      <c r="Y3527" s="30">
        <f t="shared" si="54"/>
        <v>293.94</v>
      </c>
    </row>
    <row r="3528" spans="1:25" x14ac:dyDescent="0.2">
      <c r="A3528" s="134" t="s">
        <v>7069</v>
      </c>
      <c r="B3528" s="135" t="s">
        <v>7070</v>
      </c>
      <c r="C3528" s="136">
        <v>28527.3</v>
      </c>
      <c r="D3528" s="136">
        <v>542.02</v>
      </c>
      <c r="E3528" s="136">
        <v>0</v>
      </c>
      <c r="F3528" s="136">
        <v>542.02</v>
      </c>
      <c r="G3528" s="137">
        <v>0</v>
      </c>
      <c r="H3528" s="142"/>
      <c r="I3528" s="142"/>
      <c r="J3528" s="142"/>
      <c r="K3528" s="142"/>
      <c r="L3528" s="143"/>
      <c r="M3528" s="143"/>
      <c r="N3528" s="143"/>
      <c r="Y3528" s="30">
        <f t="shared" si="54"/>
        <v>542.02</v>
      </c>
    </row>
    <row r="3529" spans="1:25" x14ac:dyDescent="0.2">
      <c r="A3529" s="134" t="s">
        <v>7071</v>
      </c>
      <c r="B3529" s="135" t="s">
        <v>7072</v>
      </c>
      <c r="C3529" s="136">
        <v>68685.740000000005</v>
      </c>
      <c r="D3529" s="136">
        <v>1305.03</v>
      </c>
      <c r="E3529" s="136">
        <v>0</v>
      </c>
      <c r="F3529" s="136">
        <v>1305.03</v>
      </c>
      <c r="G3529" s="137">
        <v>0</v>
      </c>
      <c r="H3529" s="142"/>
      <c r="I3529" s="142"/>
      <c r="J3529" s="142"/>
      <c r="K3529" s="142"/>
      <c r="L3529" s="143"/>
      <c r="M3529" s="143"/>
      <c r="N3529" s="143"/>
      <c r="Y3529" s="30">
        <f t="shared" si="54"/>
        <v>1305.03</v>
      </c>
    </row>
    <row r="3530" spans="1:25" x14ac:dyDescent="0.2">
      <c r="A3530" s="134" t="s">
        <v>7073</v>
      </c>
      <c r="B3530" s="135" t="s">
        <v>7074</v>
      </c>
      <c r="C3530" s="136">
        <v>96.22</v>
      </c>
      <c r="D3530" s="136">
        <v>1.83</v>
      </c>
      <c r="E3530" s="136">
        <v>1.83</v>
      </c>
      <c r="F3530" s="136">
        <v>0</v>
      </c>
      <c r="G3530" s="137">
        <v>86.41</v>
      </c>
      <c r="H3530" s="142"/>
      <c r="I3530" s="142"/>
      <c r="J3530" s="142"/>
      <c r="K3530" s="142"/>
      <c r="L3530" s="143"/>
      <c r="M3530" s="143"/>
      <c r="N3530" s="143"/>
      <c r="Y3530" s="30">
        <f t="shared" si="54"/>
        <v>0</v>
      </c>
    </row>
    <row r="3531" spans="1:25" x14ac:dyDescent="0.2">
      <c r="A3531" s="134" t="s">
        <v>7075</v>
      </c>
      <c r="B3531" s="135" t="s">
        <v>7076</v>
      </c>
      <c r="C3531" s="136">
        <v>13392.88</v>
      </c>
      <c r="D3531" s="136">
        <v>254.47</v>
      </c>
      <c r="E3531" s="136">
        <v>0</v>
      </c>
      <c r="F3531" s="136">
        <v>254.47</v>
      </c>
      <c r="G3531" s="137">
        <v>0</v>
      </c>
      <c r="H3531" s="142"/>
      <c r="I3531" s="142"/>
      <c r="J3531" s="142"/>
      <c r="K3531" s="142"/>
      <c r="L3531" s="143"/>
      <c r="M3531" s="143"/>
      <c r="N3531" s="143"/>
      <c r="Y3531" s="30">
        <f t="shared" si="54"/>
        <v>254.47</v>
      </c>
    </row>
    <row r="3532" spans="1:25" x14ac:dyDescent="0.2">
      <c r="A3532" s="134" t="s">
        <v>7077</v>
      </c>
      <c r="B3532" s="135" t="s">
        <v>7078</v>
      </c>
      <c r="C3532" s="136">
        <v>54231.03</v>
      </c>
      <c r="D3532" s="136">
        <v>1030.3900000000001</v>
      </c>
      <c r="E3532" s="136">
        <v>0</v>
      </c>
      <c r="F3532" s="136">
        <v>1030.3900000000001</v>
      </c>
      <c r="G3532" s="137">
        <v>0</v>
      </c>
      <c r="H3532" s="142"/>
      <c r="I3532" s="142"/>
      <c r="J3532" s="142"/>
      <c r="K3532" s="142"/>
      <c r="L3532" s="143"/>
      <c r="M3532" s="143"/>
      <c r="N3532" s="143"/>
      <c r="Y3532" s="30">
        <f t="shared" si="54"/>
        <v>1030.3900000000001</v>
      </c>
    </row>
    <row r="3533" spans="1:25" x14ac:dyDescent="0.2">
      <c r="A3533" s="134" t="s">
        <v>7079</v>
      </c>
      <c r="B3533" s="135" t="s">
        <v>7080</v>
      </c>
      <c r="C3533" s="136">
        <v>219519.54</v>
      </c>
      <c r="D3533" s="136">
        <v>4170.87</v>
      </c>
      <c r="E3533" s="136">
        <v>0</v>
      </c>
      <c r="F3533" s="136">
        <v>4170.87</v>
      </c>
      <c r="G3533" s="137">
        <v>0</v>
      </c>
      <c r="H3533" s="142"/>
      <c r="I3533" s="142"/>
      <c r="J3533" s="142"/>
      <c r="K3533" s="142"/>
      <c r="L3533" s="143"/>
      <c r="M3533" s="143"/>
      <c r="N3533" s="143"/>
      <c r="Y3533" s="30">
        <f t="shared" si="54"/>
        <v>4170.87</v>
      </c>
    </row>
    <row r="3534" spans="1:25" x14ac:dyDescent="0.2">
      <c r="A3534" s="134" t="s">
        <v>7081</v>
      </c>
      <c r="B3534" s="135" t="s">
        <v>7082</v>
      </c>
      <c r="C3534" s="136">
        <v>16304.11</v>
      </c>
      <c r="D3534" s="136">
        <v>309.77999999999997</v>
      </c>
      <c r="E3534" s="136">
        <v>0</v>
      </c>
      <c r="F3534" s="136">
        <v>309.77999999999997</v>
      </c>
      <c r="G3534" s="137">
        <v>0</v>
      </c>
      <c r="H3534" s="142"/>
      <c r="I3534" s="142"/>
      <c r="J3534" s="142"/>
      <c r="K3534" s="142"/>
      <c r="L3534" s="143"/>
      <c r="M3534" s="143"/>
      <c r="N3534" s="143"/>
      <c r="Y3534" s="30">
        <f t="shared" si="54"/>
        <v>309.77999999999997</v>
      </c>
    </row>
    <row r="3535" spans="1:25" x14ac:dyDescent="0.2">
      <c r="A3535" s="134" t="s">
        <v>7083</v>
      </c>
      <c r="B3535" s="135" t="s">
        <v>7084</v>
      </c>
      <c r="C3535" s="136">
        <v>18914.830000000002</v>
      </c>
      <c r="D3535" s="136">
        <v>359.38</v>
      </c>
      <c r="E3535" s="136">
        <v>0</v>
      </c>
      <c r="F3535" s="136">
        <v>359.38</v>
      </c>
      <c r="G3535" s="137">
        <v>0</v>
      </c>
      <c r="H3535" s="142"/>
      <c r="I3535" s="142"/>
      <c r="J3535" s="142"/>
      <c r="K3535" s="142"/>
      <c r="L3535" s="143"/>
      <c r="M3535" s="143"/>
      <c r="N3535" s="143"/>
      <c r="Y3535" s="30">
        <f t="shared" ref="Y3535:Y3598" si="55">W3535+R3535+M3535+F3535</f>
        <v>359.38</v>
      </c>
    </row>
    <row r="3536" spans="1:25" x14ac:dyDescent="0.2">
      <c r="A3536" s="134" t="s">
        <v>7085</v>
      </c>
      <c r="B3536" s="135" t="s">
        <v>7086</v>
      </c>
      <c r="C3536" s="136">
        <v>18423.71</v>
      </c>
      <c r="D3536" s="136">
        <v>350.05</v>
      </c>
      <c r="E3536" s="136">
        <v>0</v>
      </c>
      <c r="F3536" s="136">
        <v>350.05</v>
      </c>
      <c r="G3536" s="137">
        <v>0</v>
      </c>
      <c r="H3536" s="142"/>
      <c r="I3536" s="142"/>
      <c r="J3536" s="142"/>
      <c r="K3536" s="142"/>
      <c r="L3536" s="143"/>
      <c r="M3536" s="143"/>
      <c r="N3536" s="143"/>
      <c r="Y3536" s="30">
        <f t="shared" si="55"/>
        <v>350.05</v>
      </c>
    </row>
    <row r="3537" spans="1:25" x14ac:dyDescent="0.2">
      <c r="A3537" s="134" t="s">
        <v>7087</v>
      </c>
      <c r="B3537" s="135" t="s">
        <v>7088</v>
      </c>
      <c r="C3537" s="136">
        <v>1166.72</v>
      </c>
      <c r="D3537" s="136">
        <v>22.17</v>
      </c>
      <c r="E3537" s="136">
        <v>0</v>
      </c>
      <c r="F3537" s="136">
        <v>22.17</v>
      </c>
      <c r="G3537" s="137">
        <v>0</v>
      </c>
      <c r="H3537" s="142"/>
      <c r="I3537" s="142"/>
      <c r="J3537" s="142"/>
      <c r="K3537" s="142"/>
      <c r="L3537" s="143"/>
      <c r="M3537" s="143"/>
      <c r="N3537" s="143"/>
      <c r="Y3537" s="30">
        <f t="shared" si="55"/>
        <v>22.17</v>
      </c>
    </row>
    <row r="3538" spans="1:25" x14ac:dyDescent="0.2">
      <c r="A3538" s="134" t="s">
        <v>7089</v>
      </c>
      <c r="B3538" s="135" t="s">
        <v>7090</v>
      </c>
      <c r="C3538" s="136">
        <v>128171.92</v>
      </c>
      <c r="D3538" s="136">
        <v>2435.27</v>
      </c>
      <c r="E3538" s="136">
        <v>0</v>
      </c>
      <c r="F3538" s="136">
        <v>2435.27</v>
      </c>
      <c r="G3538" s="137">
        <v>0</v>
      </c>
      <c r="H3538" s="142"/>
      <c r="I3538" s="142"/>
      <c r="J3538" s="142"/>
      <c r="K3538" s="142"/>
      <c r="L3538" s="143"/>
      <c r="M3538" s="143"/>
      <c r="N3538" s="143"/>
      <c r="Y3538" s="30">
        <f t="shared" si="55"/>
        <v>2435.27</v>
      </c>
    </row>
    <row r="3539" spans="1:25" x14ac:dyDescent="0.2">
      <c r="A3539" s="134" t="s">
        <v>7091</v>
      </c>
      <c r="B3539" s="135" t="s">
        <v>7092</v>
      </c>
      <c r="C3539" s="136">
        <v>22462.42</v>
      </c>
      <c r="D3539" s="136">
        <v>426.79</v>
      </c>
      <c r="E3539" s="136">
        <v>0</v>
      </c>
      <c r="F3539" s="136">
        <v>426.79</v>
      </c>
      <c r="G3539" s="137">
        <v>0</v>
      </c>
      <c r="H3539" s="142"/>
      <c r="I3539" s="142"/>
      <c r="J3539" s="142"/>
      <c r="K3539" s="142"/>
      <c r="L3539" s="143"/>
      <c r="M3539" s="143"/>
      <c r="N3539" s="143"/>
      <c r="Y3539" s="30">
        <f t="shared" si="55"/>
        <v>426.79</v>
      </c>
    </row>
    <row r="3540" spans="1:25" x14ac:dyDescent="0.2">
      <c r="A3540" s="134" t="s">
        <v>7093</v>
      </c>
      <c r="B3540" s="135" t="s">
        <v>7094</v>
      </c>
      <c r="C3540" s="136">
        <v>28111.49</v>
      </c>
      <c r="D3540" s="136">
        <v>534.12</v>
      </c>
      <c r="E3540" s="136">
        <v>0</v>
      </c>
      <c r="F3540" s="136">
        <v>534.12</v>
      </c>
      <c r="G3540" s="137">
        <v>0</v>
      </c>
      <c r="H3540" s="142"/>
      <c r="I3540" s="142"/>
      <c r="J3540" s="142"/>
      <c r="K3540" s="142"/>
      <c r="L3540" s="143"/>
      <c r="M3540" s="143"/>
      <c r="N3540" s="143"/>
      <c r="Y3540" s="30">
        <f t="shared" si="55"/>
        <v>534.12</v>
      </c>
    </row>
    <row r="3541" spans="1:25" x14ac:dyDescent="0.2">
      <c r="A3541" s="134" t="s">
        <v>7095</v>
      </c>
      <c r="B3541" s="135" t="s">
        <v>7096</v>
      </c>
      <c r="C3541" s="136">
        <v>283.81</v>
      </c>
      <c r="D3541" s="136">
        <v>5.39</v>
      </c>
      <c r="E3541" s="136">
        <v>5.39</v>
      </c>
      <c r="F3541" s="136">
        <v>0</v>
      </c>
      <c r="G3541" s="137">
        <v>77.150000000000006</v>
      </c>
      <c r="H3541" s="142"/>
      <c r="I3541" s="142"/>
      <c r="J3541" s="142"/>
      <c r="K3541" s="142"/>
      <c r="L3541" s="143"/>
      <c r="M3541" s="143"/>
      <c r="N3541" s="143"/>
      <c r="Y3541" s="30">
        <f t="shared" si="55"/>
        <v>0</v>
      </c>
    </row>
    <row r="3542" spans="1:25" x14ac:dyDescent="0.2">
      <c r="A3542" s="134" t="s">
        <v>7097</v>
      </c>
      <c r="B3542" s="135" t="s">
        <v>7098</v>
      </c>
      <c r="C3542" s="136">
        <v>51254.81</v>
      </c>
      <c r="D3542" s="136">
        <v>973.84</v>
      </c>
      <c r="E3542" s="136">
        <v>0</v>
      </c>
      <c r="F3542" s="136">
        <v>973.84</v>
      </c>
      <c r="G3542" s="137">
        <v>0</v>
      </c>
      <c r="H3542" s="142"/>
      <c r="I3542" s="142"/>
      <c r="J3542" s="142"/>
      <c r="K3542" s="142"/>
      <c r="L3542" s="143"/>
      <c r="M3542" s="143"/>
      <c r="N3542" s="143"/>
      <c r="Y3542" s="30">
        <f t="shared" si="55"/>
        <v>973.84</v>
      </c>
    </row>
    <row r="3543" spans="1:25" x14ac:dyDescent="0.2">
      <c r="A3543" s="134" t="s">
        <v>7099</v>
      </c>
      <c r="B3543" s="135" t="s">
        <v>7100</v>
      </c>
      <c r="C3543" s="136">
        <v>13457.67</v>
      </c>
      <c r="D3543" s="136">
        <v>255.7</v>
      </c>
      <c r="E3543" s="136">
        <v>0</v>
      </c>
      <c r="F3543" s="136">
        <v>255.7</v>
      </c>
      <c r="G3543" s="137">
        <v>0</v>
      </c>
      <c r="H3543" s="142"/>
      <c r="I3543" s="142"/>
      <c r="J3543" s="142"/>
      <c r="K3543" s="142"/>
      <c r="L3543" s="143"/>
      <c r="M3543" s="143"/>
      <c r="N3543" s="143"/>
      <c r="Y3543" s="30">
        <f t="shared" si="55"/>
        <v>255.7</v>
      </c>
    </row>
    <row r="3544" spans="1:25" x14ac:dyDescent="0.2">
      <c r="A3544" s="134" t="s">
        <v>7101</v>
      </c>
      <c r="B3544" s="135" t="s">
        <v>7102</v>
      </c>
      <c r="C3544" s="136">
        <v>11679.41</v>
      </c>
      <c r="D3544" s="136">
        <v>221.91</v>
      </c>
      <c r="E3544" s="136">
        <v>0</v>
      </c>
      <c r="F3544" s="136">
        <v>221.91</v>
      </c>
      <c r="G3544" s="137">
        <v>0</v>
      </c>
      <c r="H3544" s="142"/>
      <c r="I3544" s="142"/>
      <c r="J3544" s="142"/>
      <c r="K3544" s="142"/>
      <c r="L3544" s="143"/>
      <c r="M3544" s="143"/>
      <c r="N3544" s="143"/>
      <c r="Y3544" s="30">
        <f t="shared" si="55"/>
        <v>221.91</v>
      </c>
    </row>
    <row r="3545" spans="1:25" x14ac:dyDescent="0.2">
      <c r="A3545" s="134" t="s">
        <v>7103</v>
      </c>
      <c r="B3545" s="135" t="s">
        <v>7104</v>
      </c>
      <c r="C3545" s="136">
        <v>26528.21</v>
      </c>
      <c r="D3545" s="136">
        <v>504.04</v>
      </c>
      <c r="E3545" s="136">
        <v>0</v>
      </c>
      <c r="F3545" s="136">
        <v>504.04</v>
      </c>
      <c r="G3545" s="137">
        <v>0</v>
      </c>
      <c r="H3545" s="142"/>
      <c r="I3545" s="142"/>
      <c r="J3545" s="142"/>
      <c r="K3545" s="142"/>
      <c r="L3545" s="143"/>
      <c r="M3545" s="143"/>
      <c r="N3545" s="143"/>
      <c r="Y3545" s="30">
        <f t="shared" si="55"/>
        <v>504.04</v>
      </c>
    </row>
    <row r="3546" spans="1:25" x14ac:dyDescent="0.2">
      <c r="A3546" s="134" t="s">
        <v>7105</v>
      </c>
      <c r="B3546" s="135" t="s">
        <v>7106</v>
      </c>
      <c r="C3546" s="136">
        <v>7457.88</v>
      </c>
      <c r="D3546" s="136">
        <v>141.69999999999999</v>
      </c>
      <c r="E3546" s="136">
        <v>0</v>
      </c>
      <c r="F3546" s="136">
        <v>141.69999999999999</v>
      </c>
      <c r="G3546" s="137">
        <v>0</v>
      </c>
      <c r="H3546" s="142"/>
      <c r="I3546" s="142"/>
      <c r="J3546" s="142"/>
      <c r="K3546" s="142"/>
      <c r="L3546" s="143"/>
      <c r="M3546" s="143"/>
      <c r="N3546" s="143"/>
      <c r="Y3546" s="30">
        <f t="shared" si="55"/>
        <v>141.69999999999999</v>
      </c>
    </row>
    <row r="3547" spans="1:25" x14ac:dyDescent="0.2">
      <c r="A3547" s="134" t="s">
        <v>7107</v>
      </c>
      <c r="B3547" s="135" t="s">
        <v>7108</v>
      </c>
      <c r="C3547" s="136">
        <v>6312.2</v>
      </c>
      <c r="D3547" s="136">
        <v>119.93</v>
      </c>
      <c r="E3547" s="136">
        <v>0</v>
      </c>
      <c r="F3547" s="136">
        <v>119.93</v>
      </c>
      <c r="G3547" s="137">
        <v>0</v>
      </c>
      <c r="H3547" s="142"/>
      <c r="I3547" s="142"/>
      <c r="J3547" s="142"/>
      <c r="K3547" s="142"/>
      <c r="L3547" s="143"/>
      <c r="M3547" s="143"/>
      <c r="N3547" s="143"/>
      <c r="Y3547" s="30">
        <f t="shared" si="55"/>
        <v>119.93</v>
      </c>
    </row>
    <row r="3548" spans="1:25" x14ac:dyDescent="0.2">
      <c r="A3548" s="134" t="s">
        <v>7109</v>
      </c>
      <c r="B3548" s="135" t="s">
        <v>7110</v>
      </c>
      <c r="C3548" s="136">
        <v>36390.53</v>
      </c>
      <c r="D3548" s="136">
        <v>691.42</v>
      </c>
      <c r="E3548" s="136">
        <v>0</v>
      </c>
      <c r="F3548" s="136">
        <v>691.42</v>
      </c>
      <c r="G3548" s="137">
        <v>0</v>
      </c>
      <c r="H3548" s="142"/>
      <c r="I3548" s="142"/>
      <c r="J3548" s="142"/>
      <c r="K3548" s="142"/>
      <c r="L3548" s="143"/>
      <c r="M3548" s="143"/>
      <c r="N3548" s="143"/>
      <c r="Y3548" s="30">
        <f t="shared" si="55"/>
        <v>691.42</v>
      </c>
    </row>
    <row r="3549" spans="1:25" x14ac:dyDescent="0.2">
      <c r="A3549" s="134" t="s">
        <v>7111</v>
      </c>
      <c r="B3549" s="135" t="s">
        <v>7112</v>
      </c>
      <c r="C3549" s="136">
        <v>42836.51</v>
      </c>
      <c r="D3549" s="136">
        <v>813.89</v>
      </c>
      <c r="E3549" s="136">
        <v>0</v>
      </c>
      <c r="F3549" s="136">
        <v>813.89</v>
      </c>
      <c r="G3549" s="137">
        <v>0</v>
      </c>
      <c r="H3549" s="142"/>
      <c r="I3549" s="142"/>
      <c r="J3549" s="142"/>
      <c r="K3549" s="142"/>
      <c r="L3549" s="143"/>
      <c r="M3549" s="143"/>
      <c r="N3549" s="143"/>
      <c r="Y3549" s="30">
        <f t="shared" si="55"/>
        <v>813.89</v>
      </c>
    </row>
    <row r="3550" spans="1:25" x14ac:dyDescent="0.2">
      <c r="A3550" s="134" t="s">
        <v>7113</v>
      </c>
      <c r="B3550" s="135" t="s">
        <v>7114</v>
      </c>
      <c r="C3550" s="136">
        <v>13518.13</v>
      </c>
      <c r="D3550" s="136">
        <v>256.85000000000002</v>
      </c>
      <c r="E3550" s="136">
        <v>0</v>
      </c>
      <c r="F3550" s="136">
        <v>256.85000000000002</v>
      </c>
      <c r="G3550" s="137">
        <v>0</v>
      </c>
      <c r="H3550" s="142"/>
      <c r="I3550" s="142"/>
      <c r="J3550" s="142"/>
      <c r="K3550" s="142"/>
      <c r="L3550" s="143"/>
      <c r="M3550" s="143"/>
      <c r="N3550" s="143"/>
      <c r="Y3550" s="30">
        <f t="shared" si="55"/>
        <v>256.85000000000002</v>
      </c>
    </row>
    <row r="3551" spans="1:25" x14ac:dyDescent="0.2">
      <c r="A3551" s="134" t="s">
        <v>7115</v>
      </c>
      <c r="B3551" s="135" t="s">
        <v>7116</v>
      </c>
      <c r="C3551" s="136">
        <v>3032.87</v>
      </c>
      <c r="D3551" s="136">
        <v>57.63</v>
      </c>
      <c r="E3551" s="136">
        <v>57.63</v>
      </c>
      <c r="F3551" s="136">
        <v>0</v>
      </c>
      <c r="G3551" s="137">
        <v>32.270000000000003</v>
      </c>
      <c r="H3551" s="142"/>
      <c r="I3551" s="142"/>
      <c r="J3551" s="142"/>
      <c r="K3551" s="142"/>
      <c r="L3551" s="143"/>
      <c r="M3551" s="143"/>
      <c r="N3551" s="143"/>
      <c r="Y3551" s="30">
        <f t="shared" si="55"/>
        <v>0</v>
      </c>
    </row>
    <row r="3552" spans="1:25" x14ac:dyDescent="0.2">
      <c r="A3552" s="134" t="s">
        <v>7117</v>
      </c>
      <c r="B3552" s="135" t="s">
        <v>7118</v>
      </c>
      <c r="C3552" s="136">
        <v>20334.310000000001</v>
      </c>
      <c r="D3552" s="136">
        <v>386.35</v>
      </c>
      <c r="E3552" s="136">
        <v>0</v>
      </c>
      <c r="F3552" s="136">
        <v>386.35</v>
      </c>
      <c r="G3552" s="137">
        <v>0</v>
      </c>
      <c r="H3552" s="142"/>
      <c r="I3552" s="142"/>
      <c r="J3552" s="142"/>
      <c r="K3552" s="142"/>
      <c r="L3552" s="143"/>
      <c r="M3552" s="143"/>
      <c r="N3552" s="143"/>
      <c r="Y3552" s="30">
        <f t="shared" si="55"/>
        <v>386.35</v>
      </c>
    </row>
    <row r="3553" spans="1:25" x14ac:dyDescent="0.2">
      <c r="A3553" s="134" t="s">
        <v>7119</v>
      </c>
      <c r="B3553" s="135" t="s">
        <v>7120</v>
      </c>
      <c r="C3553" s="136">
        <v>12730.11</v>
      </c>
      <c r="D3553" s="136">
        <v>241.87</v>
      </c>
      <c r="E3553" s="136">
        <v>0</v>
      </c>
      <c r="F3553" s="136">
        <v>241.87</v>
      </c>
      <c r="G3553" s="137">
        <v>0</v>
      </c>
      <c r="H3553" s="142"/>
      <c r="I3553" s="142"/>
      <c r="J3553" s="142"/>
      <c r="K3553" s="142"/>
      <c r="L3553" s="143"/>
      <c r="M3553" s="143"/>
      <c r="N3553" s="143"/>
      <c r="Y3553" s="30">
        <f t="shared" si="55"/>
        <v>241.87</v>
      </c>
    </row>
    <row r="3554" spans="1:25" x14ac:dyDescent="0.2">
      <c r="A3554" s="134" t="s">
        <v>7121</v>
      </c>
      <c r="B3554" s="135" t="s">
        <v>7122</v>
      </c>
      <c r="C3554" s="136">
        <v>3941402.1</v>
      </c>
      <c r="D3554" s="136">
        <v>74886.64</v>
      </c>
      <c r="E3554" s="136">
        <v>0</v>
      </c>
      <c r="F3554" s="136">
        <v>74886.64</v>
      </c>
      <c r="G3554" s="137">
        <v>0</v>
      </c>
      <c r="H3554" s="142"/>
      <c r="I3554" s="142"/>
      <c r="J3554" s="142"/>
      <c r="K3554" s="142"/>
      <c r="L3554" s="143"/>
      <c r="M3554" s="143"/>
      <c r="N3554" s="143"/>
      <c r="Y3554" s="30">
        <f t="shared" si="55"/>
        <v>74886.64</v>
      </c>
    </row>
    <row r="3555" spans="1:25" x14ac:dyDescent="0.2">
      <c r="A3555" s="134" t="s">
        <v>7123</v>
      </c>
      <c r="B3555" s="135" t="s">
        <v>7124</v>
      </c>
      <c r="C3555" s="136">
        <v>14544.55</v>
      </c>
      <c r="D3555" s="136">
        <v>276.35000000000002</v>
      </c>
      <c r="E3555" s="136">
        <v>0</v>
      </c>
      <c r="F3555" s="136">
        <v>276.35000000000002</v>
      </c>
      <c r="G3555" s="137">
        <v>0</v>
      </c>
      <c r="H3555" s="142"/>
      <c r="I3555" s="142"/>
      <c r="J3555" s="142"/>
      <c r="K3555" s="142"/>
      <c r="L3555" s="143"/>
      <c r="M3555" s="143"/>
      <c r="N3555" s="143"/>
      <c r="Y3555" s="30">
        <f t="shared" si="55"/>
        <v>276.35000000000002</v>
      </c>
    </row>
    <row r="3556" spans="1:25" x14ac:dyDescent="0.2">
      <c r="A3556" s="134" t="s">
        <v>7125</v>
      </c>
      <c r="B3556" s="135" t="s">
        <v>7126</v>
      </c>
      <c r="C3556" s="136">
        <v>7755.28</v>
      </c>
      <c r="D3556" s="136">
        <v>147.35</v>
      </c>
      <c r="E3556" s="136">
        <v>53.37</v>
      </c>
      <c r="F3556" s="136">
        <v>93.98</v>
      </c>
      <c r="G3556" s="137">
        <v>0</v>
      </c>
      <c r="H3556" s="142"/>
      <c r="I3556" s="142"/>
      <c r="J3556" s="142"/>
      <c r="K3556" s="142"/>
      <c r="L3556" s="143"/>
      <c r="M3556" s="143"/>
      <c r="N3556" s="143"/>
      <c r="Y3556" s="30">
        <f t="shared" si="55"/>
        <v>93.98</v>
      </c>
    </row>
    <row r="3557" spans="1:25" x14ac:dyDescent="0.2">
      <c r="A3557" s="134" t="s">
        <v>7127</v>
      </c>
      <c r="B3557" s="135" t="s">
        <v>7128</v>
      </c>
      <c r="C3557" s="136">
        <v>20926.36</v>
      </c>
      <c r="D3557" s="136">
        <v>397.6</v>
      </c>
      <c r="E3557" s="136">
        <v>0</v>
      </c>
      <c r="F3557" s="136">
        <v>397.6</v>
      </c>
      <c r="G3557" s="137">
        <v>0</v>
      </c>
      <c r="H3557" s="142"/>
      <c r="I3557" s="142"/>
      <c r="J3557" s="142"/>
      <c r="K3557" s="142"/>
      <c r="L3557" s="143"/>
      <c r="M3557" s="143"/>
      <c r="N3557" s="143"/>
      <c r="Y3557" s="30">
        <f t="shared" si="55"/>
        <v>397.6</v>
      </c>
    </row>
    <row r="3558" spans="1:25" x14ac:dyDescent="0.2">
      <c r="A3558" s="134" t="s">
        <v>7129</v>
      </c>
      <c r="B3558" s="135" t="s">
        <v>7130</v>
      </c>
      <c r="C3558" s="136">
        <v>13192.25</v>
      </c>
      <c r="D3558" s="136">
        <v>250.65</v>
      </c>
      <c r="E3558" s="136">
        <v>0</v>
      </c>
      <c r="F3558" s="136">
        <v>250.65</v>
      </c>
      <c r="G3558" s="137">
        <v>0</v>
      </c>
      <c r="H3558" s="142"/>
      <c r="I3558" s="142"/>
      <c r="J3558" s="142"/>
      <c r="K3558" s="142"/>
      <c r="L3558" s="143"/>
      <c r="M3558" s="143"/>
      <c r="N3558" s="143"/>
      <c r="Y3558" s="30">
        <f t="shared" si="55"/>
        <v>250.65</v>
      </c>
    </row>
    <row r="3559" spans="1:25" x14ac:dyDescent="0.2">
      <c r="A3559" s="134" t="s">
        <v>7131</v>
      </c>
      <c r="B3559" s="135" t="s">
        <v>7132</v>
      </c>
      <c r="C3559" s="136">
        <v>49897.05</v>
      </c>
      <c r="D3559" s="136">
        <v>948.05</v>
      </c>
      <c r="E3559" s="136">
        <v>0</v>
      </c>
      <c r="F3559" s="136">
        <v>948.05</v>
      </c>
      <c r="G3559" s="137">
        <v>0</v>
      </c>
      <c r="H3559" s="142"/>
      <c r="I3559" s="142"/>
      <c r="J3559" s="142"/>
      <c r="K3559" s="142"/>
      <c r="L3559" s="143"/>
      <c r="M3559" s="143"/>
      <c r="N3559" s="143"/>
      <c r="Y3559" s="30">
        <f t="shared" si="55"/>
        <v>948.05</v>
      </c>
    </row>
    <row r="3560" spans="1:25" x14ac:dyDescent="0.2">
      <c r="A3560" s="134" t="s">
        <v>7133</v>
      </c>
      <c r="B3560" s="135" t="s">
        <v>7134</v>
      </c>
      <c r="C3560" s="136">
        <v>11556.23</v>
      </c>
      <c r="D3560" s="136">
        <v>219.57</v>
      </c>
      <c r="E3560" s="136">
        <v>0</v>
      </c>
      <c r="F3560" s="136">
        <v>219.57</v>
      </c>
      <c r="G3560" s="137">
        <v>0</v>
      </c>
      <c r="H3560" s="142"/>
      <c r="I3560" s="142"/>
      <c r="J3560" s="142"/>
      <c r="K3560" s="142"/>
      <c r="L3560" s="143"/>
      <c r="M3560" s="143"/>
      <c r="N3560" s="143"/>
      <c r="Y3560" s="30">
        <f t="shared" si="55"/>
        <v>219.57</v>
      </c>
    </row>
    <row r="3561" spans="1:25" x14ac:dyDescent="0.2">
      <c r="A3561" s="134" t="s">
        <v>7135</v>
      </c>
      <c r="B3561" s="135" t="s">
        <v>7136</v>
      </c>
      <c r="C3561" s="136">
        <v>6186.82</v>
      </c>
      <c r="D3561" s="136">
        <v>117.55</v>
      </c>
      <c r="E3561" s="136">
        <v>0</v>
      </c>
      <c r="F3561" s="136">
        <v>117.55</v>
      </c>
      <c r="G3561" s="137">
        <v>0</v>
      </c>
      <c r="H3561" s="142"/>
      <c r="I3561" s="142"/>
      <c r="J3561" s="142"/>
      <c r="K3561" s="142"/>
      <c r="L3561" s="143"/>
      <c r="M3561" s="143"/>
      <c r="N3561" s="143"/>
      <c r="Y3561" s="30">
        <f t="shared" si="55"/>
        <v>117.55</v>
      </c>
    </row>
    <row r="3562" spans="1:25" x14ac:dyDescent="0.2">
      <c r="A3562" s="134" t="s">
        <v>7137</v>
      </c>
      <c r="B3562" s="135" t="s">
        <v>7138</v>
      </c>
      <c r="C3562" s="136">
        <v>6102.6</v>
      </c>
      <c r="D3562" s="136">
        <v>115.95</v>
      </c>
      <c r="E3562" s="136">
        <v>0</v>
      </c>
      <c r="F3562" s="136">
        <v>115.95</v>
      </c>
      <c r="G3562" s="137">
        <v>0</v>
      </c>
      <c r="H3562" s="142"/>
      <c r="I3562" s="142"/>
      <c r="J3562" s="142"/>
      <c r="K3562" s="142"/>
      <c r="L3562" s="143"/>
      <c r="M3562" s="143"/>
      <c r="N3562" s="143"/>
      <c r="Y3562" s="30">
        <f t="shared" si="55"/>
        <v>115.95</v>
      </c>
    </row>
    <row r="3563" spans="1:25" x14ac:dyDescent="0.2">
      <c r="A3563" s="134" t="s">
        <v>7139</v>
      </c>
      <c r="B3563" s="135" t="s">
        <v>7140</v>
      </c>
      <c r="C3563" s="136">
        <v>62705.39</v>
      </c>
      <c r="D3563" s="136">
        <v>1191.4000000000001</v>
      </c>
      <c r="E3563" s="136">
        <v>0</v>
      </c>
      <c r="F3563" s="136">
        <v>1191.4000000000001</v>
      </c>
      <c r="G3563" s="137">
        <v>0</v>
      </c>
      <c r="H3563" s="142"/>
      <c r="I3563" s="142"/>
      <c r="J3563" s="142"/>
      <c r="K3563" s="142"/>
      <c r="L3563" s="143"/>
      <c r="M3563" s="143"/>
      <c r="N3563" s="143"/>
      <c r="Y3563" s="30">
        <f t="shared" si="55"/>
        <v>1191.4000000000001</v>
      </c>
    </row>
    <row r="3564" spans="1:25" x14ac:dyDescent="0.2">
      <c r="A3564" s="134" t="s">
        <v>7141</v>
      </c>
      <c r="B3564" s="135" t="s">
        <v>7142</v>
      </c>
      <c r="C3564" s="136">
        <v>7677.3</v>
      </c>
      <c r="D3564" s="136">
        <v>145.87</v>
      </c>
      <c r="E3564" s="136">
        <v>0</v>
      </c>
      <c r="F3564" s="136">
        <v>145.87</v>
      </c>
      <c r="G3564" s="137">
        <v>0</v>
      </c>
      <c r="H3564" s="142"/>
      <c r="I3564" s="142"/>
      <c r="J3564" s="142"/>
      <c r="K3564" s="142"/>
      <c r="L3564" s="143"/>
      <c r="M3564" s="143"/>
      <c r="N3564" s="143"/>
      <c r="Y3564" s="30">
        <f t="shared" si="55"/>
        <v>145.87</v>
      </c>
    </row>
    <row r="3565" spans="1:25" x14ac:dyDescent="0.2">
      <c r="A3565" s="134" t="s">
        <v>7143</v>
      </c>
      <c r="B3565" s="135" t="s">
        <v>7144</v>
      </c>
      <c r="C3565" s="136">
        <v>20250.05</v>
      </c>
      <c r="D3565" s="136">
        <v>384.75</v>
      </c>
      <c r="E3565" s="136">
        <v>0</v>
      </c>
      <c r="F3565" s="136">
        <v>384.75</v>
      </c>
      <c r="G3565" s="137">
        <v>0</v>
      </c>
      <c r="H3565" s="142"/>
      <c r="I3565" s="142"/>
      <c r="J3565" s="142"/>
      <c r="K3565" s="142"/>
      <c r="L3565" s="143"/>
      <c r="M3565" s="143"/>
      <c r="N3565" s="143"/>
      <c r="Y3565" s="30">
        <f t="shared" si="55"/>
        <v>384.75</v>
      </c>
    </row>
    <row r="3566" spans="1:25" x14ac:dyDescent="0.2">
      <c r="A3566" s="134" t="s">
        <v>7145</v>
      </c>
      <c r="B3566" s="135" t="s">
        <v>7146</v>
      </c>
      <c r="C3566" s="136">
        <v>20552.650000000001</v>
      </c>
      <c r="D3566" s="136">
        <v>390.5</v>
      </c>
      <c r="E3566" s="136">
        <v>0</v>
      </c>
      <c r="F3566" s="136">
        <v>390.5</v>
      </c>
      <c r="G3566" s="137">
        <v>0</v>
      </c>
      <c r="H3566" s="142"/>
      <c r="I3566" s="142"/>
      <c r="J3566" s="142"/>
      <c r="K3566" s="142"/>
      <c r="L3566" s="143"/>
      <c r="M3566" s="143"/>
      <c r="N3566" s="143"/>
      <c r="Y3566" s="30">
        <f t="shared" si="55"/>
        <v>390.5</v>
      </c>
    </row>
    <row r="3567" spans="1:25" x14ac:dyDescent="0.2">
      <c r="A3567" s="134" t="s">
        <v>7147</v>
      </c>
      <c r="B3567" s="135" t="s">
        <v>7148</v>
      </c>
      <c r="C3567" s="136">
        <v>8733.9699999999993</v>
      </c>
      <c r="D3567" s="136">
        <v>165.95</v>
      </c>
      <c r="E3567" s="136">
        <v>0</v>
      </c>
      <c r="F3567" s="136">
        <v>165.95</v>
      </c>
      <c r="G3567" s="137">
        <v>0</v>
      </c>
      <c r="H3567" s="142"/>
      <c r="I3567" s="142"/>
      <c r="J3567" s="142"/>
      <c r="K3567" s="142"/>
      <c r="L3567" s="143"/>
      <c r="M3567" s="143"/>
      <c r="N3567" s="143"/>
      <c r="Y3567" s="30">
        <f t="shared" si="55"/>
        <v>165.95</v>
      </c>
    </row>
    <row r="3568" spans="1:25" x14ac:dyDescent="0.2">
      <c r="A3568" s="134" t="s">
        <v>7149</v>
      </c>
      <c r="B3568" s="135" t="s">
        <v>7150</v>
      </c>
      <c r="C3568" s="136">
        <v>7823.16</v>
      </c>
      <c r="D3568" s="136">
        <v>148.63999999999999</v>
      </c>
      <c r="E3568" s="136">
        <v>0</v>
      </c>
      <c r="F3568" s="136">
        <v>148.63999999999999</v>
      </c>
      <c r="G3568" s="137">
        <v>0</v>
      </c>
      <c r="H3568" s="142"/>
      <c r="I3568" s="142"/>
      <c r="J3568" s="142"/>
      <c r="K3568" s="142"/>
      <c r="L3568" s="143"/>
      <c r="M3568" s="143"/>
      <c r="N3568" s="143"/>
      <c r="Y3568" s="30">
        <f t="shared" si="55"/>
        <v>148.63999999999999</v>
      </c>
    </row>
    <row r="3569" spans="1:25" x14ac:dyDescent="0.2">
      <c r="A3569" s="134" t="s">
        <v>7151</v>
      </c>
      <c r="B3569" s="135" t="s">
        <v>7152</v>
      </c>
      <c r="C3569" s="136">
        <v>8016.72</v>
      </c>
      <c r="D3569" s="136">
        <v>152.32</v>
      </c>
      <c r="E3569" s="136">
        <v>0</v>
      </c>
      <c r="F3569" s="136">
        <v>152.32</v>
      </c>
      <c r="G3569" s="137">
        <v>0</v>
      </c>
      <c r="H3569" s="142"/>
      <c r="I3569" s="142"/>
      <c r="J3569" s="142"/>
      <c r="K3569" s="142"/>
      <c r="L3569" s="143"/>
      <c r="M3569" s="143"/>
      <c r="N3569" s="143"/>
      <c r="Y3569" s="30">
        <f t="shared" si="55"/>
        <v>152.32</v>
      </c>
    </row>
    <row r="3570" spans="1:25" x14ac:dyDescent="0.2">
      <c r="A3570" s="134" t="s">
        <v>7153</v>
      </c>
      <c r="B3570" s="135" t="s">
        <v>7154</v>
      </c>
      <c r="C3570" s="136">
        <v>120393.98</v>
      </c>
      <c r="D3570" s="136">
        <v>2287.4899999999998</v>
      </c>
      <c r="E3570" s="136">
        <v>0</v>
      </c>
      <c r="F3570" s="136">
        <v>2287.4899999999998</v>
      </c>
      <c r="G3570" s="137">
        <v>0</v>
      </c>
      <c r="H3570" s="142"/>
      <c r="I3570" s="142"/>
      <c r="J3570" s="142"/>
      <c r="K3570" s="142"/>
      <c r="L3570" s="143"/>
      <c r="M3570" s="143"/>
      <c r="N3570" s="143"/>
      <c r="Y3570" s="30">
        <f t="shared" si="55"/>
        <v>2287.4899999999998</v>
      </c>
    </row>
    <row r="3571" spans="1:25" x14ac:dyDescent="0.2">
      <c r="A3571" s="134" t="s">
        <v>7155</v>
      </c>
      <c r="B3571" s="135" t="s">
        <v>7156</v>
      </c>
      <c r="C3571" s="136">
        <v>8453.16</v>
      </c>
      <c r="D3571" s="136">
        <v>160.61000000000001</v>
      </c>
      <c r="E3571" s="136">
        <v>0</v>
      </c>
      <c r="F3571" s="136">
        <v>160.61000000000001</v>
      </c>
      <c r="G3571" s="137">
        <v>0</v>
      </c>
      <c r="H3571" s="142"/>
      <c r="I3571" s="142"/>
      <c r="J3571" s="142"/>
      <c r="K3571" s="142"/>
      <c r="L3571" s="143"/>
      <c r="M3571" s="143"/>
      <c r="N3571" s="143"/>
      <c r="Y3571" s="30">
        <f t="shared" si="55"/>
        <v>160.61000000000001</v>
      </c>
    </row>
    <row r="3572" spans="1:25" x14ac:dyDescent="0.2">
      <c r="A3572" s="134" t="s">
        <v>7157</v>
      </c>
      <c r="B3572" s="135" t="s">
        <v>7158</v>
      </c>
      <c r="C3572" s="136">
        <v>1787.55</v>
      </c>
      <c r="D3572" s="136">
        <v>33.96</v>
      </c>
      <c r="E3572" s="136">
        <v>19.510000000000002</v>
      </c>
      <c r="F3572" s="136">
        <v>14.45</v>
      </c>
      <c r="G3572" s="137">
        <v>0</v>
      </c>
      <c r="H3572" s="142"/>
      <c r="I3572" s="142"/>
      <c r="J3572" s="142"/>
      <c r="K3572" s="142"/>
      <c r="L3572" s="143"/>
      <c r="M3572" s="143"/>
      <c r="N3572" s="143"/>
      <c r="Y3572" s="30">
        <f t="shared" si="55"/>
        <v>14.45</v>
      </c>
    </row>
    <row r="3573" spans="1:25" x14ac:dyDescent="0.2">
      <c r="A3573" s="134" t="s">
        <v>7159</v>
      </c>
      <c r="B3573" s="135" t="s">
        <v>7160</v>
      </c>
      <c r="C3573" s="136">
        <v>16374.34</v>
      </c>
      <c r="D3573" s="136">
        <v>311.11</v>
      </c>
      <c r="E3573" s="136">
        <v>0</v>
      </c>
      <c r="F3573" s="136">
        <v>311.11</v>
      </c>
      <c r="G3573" s="137">
        <v>0</v>
      </c>
      <c r="H3573" s="142"/>
      <c r="I3573" s="142"/>
      <c r="J3573" s="142"/>
      <c r="K3573" s="142"/>
      <c r="L3573" s="143"/>
      <c r="M3573" s="143"/>
      <c r="N3573" s="143"/>
      <c r="Y3573" s="30">
        <f t="shared" si="55"/>
        <v>311.11</v>
      </c>
    </row>
    <row r="3574" spans="1:25" x14ac:dyDescent="0.2">
      <c r="A3574" s="134" t="s">
        <v>7161</v>
      </c>
      <c r="B3574" s="135" t="s">
        <v>7162</v>
      </c>
      <c r="C3574" s="136">
        <v>34978.019999999997</v>
      </c>
      <c r="D3574" s="136">
        <v>664.58</v>
      </c>
      <c r="E3574" s="136">
        <v>0</v>
      </c>
      <c r="F3574" s="136">
        <v>664.58</v>
      </c>
      <c r="G3574" s="137">
        <v>0</v>
      </c>
      <c r="H3574" s="142"/>
      <c r="I3574" s="142"/>
      <c r="J3574" s="142"/>
      <c r="K3574" s="142"/>
      <c r="L3574" s="143"/>
      <c r="M3574" s="143"/>
      <c r="N3574" s="143"/>
      <c r="Y3574" s="30">
        <f t="shared" si="55"/>
        <v>664.58</v>
      </c>
    </row>
    <row r="3575" spans="1:25" x14ac:dyDescent="0.2">
      <c r="A3575" s="134" t="s">
        <v>7163</v>
      </c>
      <c r="B3575" s="135" t="s">
        <v>7164</v>
      </c>
      <c r="C3575" s="136">
        <v>39688.5</v>
      </c>
      <c r="D3575" s="136">
        <v>754.08</v>
      </c>
      <c r="E3575" s="136">
        <v>0</v>
      </c>
      <c r="F3575" s="136">
        <v>754.08</v>
      </c>
      <c r="G3575" s="137">
        <v>0</v>
      </c>
      <c r="H3575" s="142"/>
      <c r="I3575" s="142"/>
      <c r="J3575" s="142"/>
      <c r="K3575" s="142"/>
      <c r="L3575" s="143"/>
      <c r="M3575" s="143"/>
      <c r="N3575" s="143"/>
      <c r="Y3575" s="30">
        <f t="shared" si="55"/>
        <v>754.08</v>
      </c>
    </row>
    <row r="3576" spans="1:25" x14ac:dyDescent="0.2">
      <c r="A3576" s="134" t="s">
        <v>7165</v>
      </c>
      <c r="B3576" s="135" t="s">
        <v>7166</v>
      </c>
      <c r="C3576" s="136">
        <v>2113.38</v>
      </c>
      <c r="D3576" s="136">
        <v>40.159999999999997</v>
      </c>
      <c r="E3576" s="136">
        <v>28.92</v>
      </c>
      <c r="F3576" s="136">
        <v>11.24</v>
      </c>
      <c r="G3576" s="137">
        <v>0</v>
      </c>
      <c r="H3576" s="142"/>
      <c r="I3576" s="142"/>
      <c r="J3576" s="142"/>
      <c r="K3576" s="142"/>
      <c r="L3576" s="143"/>
      <c r="M3576" s="143"/>
      <c r="N3576" s="143"/>
      <c r="Y3576" s="30">
        <f t="shared" si="55"/>
        <v>11.24</v>
      </c>
    </row>
    <row r="3577" spans="1:25" x14ac:dyDescent="0.2">
      <c r="A3577" s="134" t="s">
        <v>7167</v>
      </c>
      <c r="B3577" s="135" t="s">
        <v>7168</v>
      </c>
      <c r="C3577" s="136">
        <v>23672.7</v>
      </c>
      <c r="D3577" s="136">
        <v>449.78</v>
      </c>
      <c r="E3577" s="136">
        <v>0</v>
      </c>
      <c r="F3577" s="136">
        <v>449.78</v>
      </c>
      <c r="G3577" s="137">
        <v>0</v>
      </c>
      <c r="H3577" s="142"/>
      <c r="I3577" s="142"/>
      <c r="J3577" s="142"/>
      <c r="K3577" s="142"/>
      <c r="L3577" s="143"/>
      <c r="M3577" s="143"/>
      <c r="N3577" s="143"/>
      <c r="Y3577" s="30">
        <f t="shared" si="55"/>
        <v>449.78</v>
      </c>
    </row>
    <row r="3578" spans="1:25" x14ac:dyDescent="0.2">
      <c r="A3578" s="134" t="s">
        <v>7169</v>
      </c>
      <c r="B3578" s="135" t="s">
        <v>7170</v>
      </c>
      <c r="C3578" s="136">
        <v>136584.16</v>
      </c>
      <c r="D3578" s="136">
        <v>2595.1</v>
      </c>
      <c r="E3578" s="136">
        <v>0</v>
      </c>
      <c r="F3578" s="136">
        <v>2595.1</v>
      </c>
      <c r="G3578" s="137">
        <v>0</v>
      </c>
      <c r="H3578" s="142"/>
      <c r="I3578" s="142"/>
      <c r="J3578" s="142"/>
      <c r="K3578" s="142"/>
      <c r="L3578" s="143"/>
      <c r="M3578" s="143"/>
      <c r="N3578" s="143"/>
      <c r="Y3578" s="30">
        <f t="shared" si="55"/>
        <v>2595.1</v>
      </c>
    </row>
    <row r="3579" spans="1:25" x14ac:dyDescent="0.2">
      <c r="A3579" s="134" t="s">
        <v>7171</v>
      </c>
      <c r="B3579" s="135" t="s">
        <v>7172</v>
      </c>
      <c r="C3579" s="136">
        <v>1356931.14</v>
      </c>
      <c r="D3579" s="136">
        <v>25781.69</v>
      </c>
      <c r="E3579" s="136">
        <v>0</v>
      </c>
      <c r="F3579" s="136">
        <v>25781.69</v>
      </c>
      <c r="G3579" s="137">
        <v>0</v>
      </c>
      <c r="H3579" s="142"/>
      <c r="I3579" s="142"/>
      <c r="J3579" s="142"/>
      <c r="K3579" s="142"/>
      <c r="L3579" s="143"/>
      <c r="M3579" s="143"/>
      <c r="N3579" s="143"/>
      <c r="Y3579" s="30">
        <f t="shared" si="55"/>
        <v>25781.69</v>
      </c>
    </row>
    <row r="3580" spans="1:25" x14ac:dyDescent="0.2">
      <c r="A3580" s="134" t="s">
        <v>7173</v>
      </c>
      <c r="B3580" s="135" t="s">
        <v>7174</v>
      </c>
      <c r="C3580" s="136">
        <v>28653.02</v>
      </c>
      <c r="D3580" s="136">
        <v>544.41</v>
      </c>
      <c r="E3580" s="136">
        <v>0</v>
      </c>
      <c r="F3580" s="136">
        <v>544.41</v>
      </c>
      <c r="G3580" s="137">
        <v>0</v>
      </c>
      <c r="H3580" s="142"/>
      <c r="I3580" s="142"/>
      <c r="J3580" s="142"/>
      <c r="K3580" s="142"/>
      <c r="L3580" s="143"/>
      <c r="M3580" s="143"/>
      <c r="N3580" s="143"/>
      <c r="Y3580" s="30">
        <f t="shared" si="55"/>
        <v>544.41</v>
      </c>
    </row>
    <row r="3581" spans="1:25" x14ac:dyDescent="0.2">
      <c r="A3581" s="134" t="s">
        <v>7175</v>
      </c>
      <c r="B3581" s="135" t="s">
        <v>7176</v>
      </c>
      <c r="C3581" s="136">
        <v>4459.58</v>
      </c>
      <c r="D3581" s="136">
        <v>84.73</v>
      </c>
      <c r="E3581" s="136">
        <v>0</v>
      </c>
      <c r="F3581" s="136">
        <v>84.73</v>
      </c>
      <c r="G3581" s="137">
        <v>0</v>
      </c>
      <c r="H3581" s="142"/>
      <c r="I3581" s="142"/>
      <c r="J3581" s="142"/>
      <c r="K3581" s="142"/>
      <c r="L3581" s="143"/>
      <c r="M3581" s="143"/>
      <c r="N3581" s="143"/>
      <c r="Y3581" s="30">
        <f t="shared" si="55"/>
        <v>84.73</v>
      </c>
    </row>
    <row r="3582" spans="1:25" x14ac:dyDescent="0.2">
      <c r="A3582" s="134" t="s">
        <v>7177</v>
      </c>
      <c r="B3582" s="135" t="s">
        <v>7178</v>
      </c>
      <c r="C3582" s="136">
        <v>4491.17</v>
      </c>
      <c r="D3582" s="136">
        <v>85.33</v>
      </c>
      <c r="E3582" s="136">
        <v>0</v>
      </c>
      <c r="F3582" s="136">
        <v>85.33</v>
      </c>
      <c r="G3582" s="137">
        <v>0</v>
      </c>
      <c r="H3582" s="142"/>
      <c r="I3582" s="142"/>
      <c r="J3582" s="142"/>
      <c r="K3582" s="142"/>
      <c r="L3582" s="143"/>
      <c r="M3582" s="143"/>
      <c r="N3582" s="143"/>
      <c r="Y3582" s="30">
        <f t="shared" si="55"/>
        <v>85.33</v>
      </c>
    </row>
    <row r="3583" spans="1:25" x14ac:dyDescent="0.2">
      <c r="A3583" s="134" t="s">
        <v>7179</v>
      </c>
      <c r="B3583" s="135" t="s">
        <v>7180</v>
      </c>
      <c r="C3583" s="136">
        <v>8374.75</v>
      </c>
      <c r="D3583" s="136">
        <v>159.12</v>
      </c>
      <c r="E3583" s="136">
        <v>0</v>
      </c>
      <c r="F3583" s="136">
        <v>159.12</v>
      </c>
      <c r="G3583" s="137">
        <v>0</v>
      </c>
      <c r="H3583" s="142"/>
      <c r="I3583" s="142"/>
      <c r="J3583" s="142"/>
      <c r="K3583" s="142"/>
      <c r="L3583" s="143"/>
      <c r="M3583" s="143"/>
      <c r="N3583" s="143"/>
      <c r="Y3583" s="30">
        <f t="shared" si="55"/>
        <v>159.12</v>
      </c>
    </row>
    <row r="3584" spans="1:25" x14ac:dyDescent="0.2">
      <c r="A3584" s="134" t="s">
        <v>7181</v>
      </c>
      <c r="B3584" s="135" t="s">
        <v>7182</v>
      </c>
      <c r="C3584" s="136">
        <v>11437.44</v>
      </c>
      <c r="D3584" s="136">
        <v>217.31</v>
      </c>
      <c r="E3584" s="136">
        <v>0</v>
      </c>
      <c r="F3584" s="136">
        <v>217.31</v>
      </c>
      <c r="G3584" s="137">
        <v>0</v>
      </c>
      <c r="H3584" s="142"/>
      <c r="I3584" s="142"/>
      <c r="J3584" s="142"/>
      <c r="K3584" s="142"/>
      <c r="L3584" s="143"/>
      <c r="M3584" s="143"/>
      <c r="N3584" s="143"/>
      <c r="Y3584" s="30">
        <f t="shared" si="55"/>
        <v>217.31</v>
      </c>
    </row>
    <row r="3585" spans="1:25" x14ac:dyDescent="0.2">
      <c r="A3585" s="134" t="s">
        <v>7183</v>
      </c>
      <c r="B3585" s="135" t="s">
        <v>7184</v>
      </c>
      <c r="C3585" s="136">
        <v>29859.99</v>
      </c>
      <c r="D3585" s="136">
        <v>567.34</v>
      </c>
      <c r="E3585" s="136">
        <v>0</v>
      </c>
      <c r="F3585" s="136">
        <v>567.34</v>
      </c>
      <c r="G3585" s="137">
        <v>0</v>
      </c>
      <c r="H3585" s="142"/>
      <c r="I3585" s="142"/>
      <c r="J3585" s="142"/>
      <c r="K3585" s="142"/>
      <c r="L3585" s="143"/>
      <c r="M3585" s="143"/>
      <c r="N3585" s="143"/>
      <c r="Y3585" s="30">
        <f t="shared" si="55"/>
        <v>567.34</v>
      </c>
    </row>
    <row r="3586" spans="1:25" x14ac:dyDescent="0.2">
      <c r="A3586" s="134" t="s">
        <v>7185</v>
      </c>
      <c r="B3586" s="135" t="s">
        <v>7186</v>
      </c>
      <c r="C3586" s="136">
        <v>36456.660000000003</v>
      </c>
      <c r="D3586" s="136">
        <v>692.68</v>
      </c>
      <c r="E3586" s="136">
        <v>0</v>
      </c>
      <c r="F3586" s="136">
        <v>692.68</v>
      </c>
      <c r="G3586" s="137">
        <v>0</v>
      </c>
      <c r="H3586" s="142"/>
      <c r="I3586" s="142"/>
      <c r="J3586" s="142"/>
      <c r="K3586" s="142"/>
      <c r="L3586" s="143"/>
      <c r="M3586" s="143"/>
      <c r="N3586" s="143"/>
      <c r="Y3586" s="30">
        <f t="shared" si="55"/>
        <v>692.68</v>
      </c>
    </row>
    <row r="3587" spans="1:25" x14ac:dyDescent="0.2">
      <c r="A3587" s="134" t="s">
        <v>7187</v>
      </c>
      <c r="B3587" s="135" t="s">
        <v>7188</v>
      </c>
      <c r="C3587" s="136">
        <v>18112.57</v>
      </c>
      <c r="D3587" s="136">
        <v>344.14</v>
      </c>
      <c r="E3587" s="136">
        <v>0</v>
      </c>
      <c r="F3587" s="136">
        <v>344.14</v>
      </c>
      <c r="G3587" s="137">
        <v>0</v>
      </c>
      <c r="H3587" s="142"/>
      <c r="I3587" s="142"/>
      <c r="J3587" s="142"/>
      <c r="K3587" s="142"/>
      <c r="L3587" s="143"/>
      <c r="M3587" s="143"/>
      <c r="N3587" s="143"/>
      <c r="Y3587" s="30">
        <f t="shared" si="55"/>
        <v>344.14</v>
      </c>
    </row>
    <row r="3588" spans="1:25" x14ac:dyDescent="0.2">
      <c r="A3588" s="134" t="s">
        <v>7189</v>
      </c>
      <c r="B3588" s="135" t="s">
        <v>7190</v>
      </c>
      <c r="C3588" s="136">
        <v>842.57</v>
      </c>
      <c r="D3588" s="136">
        <v>16.010000000000002</v>
      </c>
      <c r="E3588" s="136">
        <v>16.010000000000002</v>
      </c>
      <c r="F3588" s="136">
        <v>0</v>
      </c>
      <c r="G3588" s="137">
        <v>174.61</v>
      </c>
      <c r="H3588" s="142"/>
      <c r="I3588" s="142"/>
      <c r="J3588" s="142"/>
      <c r="K3588" s="142"/>
      <c r="L3588" s="143"/>
      <c r="M3588" s="143"/>
      <c r="N3588" s="143"/>
      <c r="Y3588" s="30">
        <f t="shared" si="55"/>
        <v>0</v>
      </c>
    </row>
    <row r="3589" spans="1:25" x14ac:dyDescent="0.2">
      <c r="A3589" s="134" t="s">
        <v>7191</v>
      </c>
      <c r="B3589" s="135" t="s">
        <v>7192</v>
      </c>
      <c r="C3589" s="136">
        <v>2140.5100000000002</v>
      </c>
      <c r="D3589" s="136">
        <v>40.67</v>
      </c>
      <c r="E3589" s="136">
        <v>40.67</v>
      </c>
      <c r="F3589" s="136">
        <v>0</v>
      </c>
      <c r="G3589" s="137">
        <v>198.64</v>
      </c>
      <c r="H3589" s="142"/>
      <c r="I3589" s="142"/>
      <c r="J3589" s="142"/>
      <c r="K3589" s="142"/>
      <c r="L3589" s="143"/>
      <c r="M3589" s="143"/>
      <c r="N3589" s="143"/>
      <c r="Y3589" s="30">
        <f t="shared" si="55"/>
        <v>0</v>
      </c>
    </row>
    <row r="3590" spans="1:25" x14ac:dyDescent="0.2">
      <c r="A3590" s="134" t="s">
        <v>7193</v>
      </c>
      <c r="B3590" s="135" t="s">
        <v>7194</v>
      </c>
      <c r="C3590" s="136">
        <v>251.49</v>
      </c>
      <c r="D3590" s="136">
        <v>4.78</v>
      </c>
      <c r="E3590" s="136">
        <v>4.78</v>
      </c>
      <c r="F3590" s="136">
        <v>0</v>
      </c>
      <c r="G3590" s="137">
        <v>163.59</v>
      </c>
      <c r="H3590" s="142"/>
      <c r="I3590" s="142"/>
      <c r="J3590" s="142"/>
      <c r="K3590" s="142"/>
      <c r="L3590" s="143"/>
      <c r="M3590" s="143"/>
      <c r="N3590" s="143"/>
      <c r="Y3590" s="30">
        <f t="shared" si="55"/>
        <v>0</v>
      </c>
    </row>
    <row r="3591" spans="1:25" x14ac:dyDescent="0.2">
      <c r="A3591" s="134" t="s">
        <v>7195</v>
      </c>
      <c r="B3591" s="135" t="s">
        <v>7196</v>
      </c>
      <c r="C3591" s="136">
        <v>2876.41</v>
      </c>
      <c r="D3591" s="136">
        <v>54.65</v>
      </c>
      <c r="E3591" s="136">
        <v>0</v>
      </c>
      <c r="F3591" s="136">
        <v>54.65</v>
      </c>
      <c r="G3591" s="137">
        <v>0</v>
      </c>
      <c r="H3591" s="142"/>
      <c r="I3591" s="142"/>
      <c r="J3591" s="142"/>
      <c r="K3591" s="142"/>
      <c r="L3591" s="143"/>
      <c r="M3591" s="143"/>
      <c r="N3591" s="143"/>
      <c r="Y3591" s="30">
        <f t="shared" si="55"/>
        <v>54.65</v>
      </c>
    </row>
    <row r="3592" spans="1:25" x14ac:dyDescent="0.2">
      <c r="A3592" s="134" t="s">
        <v>7197</v>
      </c>
      <c r="B3592" s="135" t="s">
        <v>7198</v>
      </c>
      <c r="C3592" s="136">
        <v>30933.55</v>
      </c>
      <c r="D3592" s="136">
        <v>587.74</v>
      </c>
      <c r="E3592" s="136">
        <v>0</v>
      </c>
      <c r="F3592" s="136">
        <v>587.74</v>
      </c>
      <c r="G3592" s="137">
        <v>0</v>
      </c>
      <c r="H3592" s="142"/>
      <c r="I3592" s="142"/>
      <c r="J3592" s="142"/>
      <c r="K3592" s="142"/>
      <c r="L3592" s="143"/>
      <c r="M3592" s="143"/>
      <c r="N3592" s="143"/>
      <c r="Y3592" s="30">
        <f t="shared" si="55"/>
        <v>587.74</v>
      </c>
    </row>
    <row r="3593" spans="1:25" x14ac:dyDescent="0.2">
      <c r="A3593" s="134" t="s">
        <v>7199</v>
      </c>
      <c r="B3593" s="135" t="s">
        <v>7200</v>
      </c>
      <c r="C3593" s="136">
        <v>15637.53</v>
      </c>
      <c r="D3593" s="136">
        <v>297.11</v>
      </c>
      <c r="E3593" s="136">
        <v>0</v>
      </c>
      <c r="F3593" s="136">
        <v>297.11</v>
      </c>
      <c r="G3593" s="137">
        <v>0</v>
      </c>
      <c r="H3593" s="142"/>
      <c r="I3593" s="142"/>
      <c r="J3593" s="142"/>
      <c r="K3593" s="142"/>
      <c r="L3593" s="143"/>
      <c r="M3593" s="143"/>
      <c r="N3593" s="143"/>
      <c r="Y3593" s="30">
        <f t="shared" si="55"/>
        <v>297.11</v>
      </c>
    </row>
    <row r="3594" spans="1:25" x14ac:dyDescent="0.2">
      <c r="A3594" s="134" t="s">
        <v>7201</v>
      </c>
      <c r="B3594" s="135" t="s">
        <v>7202</v>
      </c>
      <c r="C3594" s="136">
        <v>23426.55</v>
      </c>
      <c r="D3594" s="136">
        <v>445.11</v>
      </c>
      <c r="E3594" s="136">
        <v>0</v>
      </c>
      <c r="F3594" s="136">
        <v>445.11</v>
      </c>
      <c r="G3594" s="137">
        <v>0</v>
      </c>
      <c r="H3594" s="142"/>
      <c r="I3594" s="142"/>
      <c r="J3594" s="142"/>
      <c r="K3594" s="142"/>
      <c r="L3594" s="143"/>
      <c r="M3594" s="143"/>
      <c r="N3594" s="143"/>
      <c r="Y3594" s="30">
        <f t="shared" si="55"/>
        <v>445.11</v>
      </c>
    </row>
    <row r="3595" spans="1:25" x14ac:dyDescent="0.2">
      <c r="A3595" s="134" t="s">
        <v>7203</v>
      </c>
      <c r="B3595" s="135" t="s">
        <v>7204</v>
      </c>
      <c r="C3595" s="136">
        <v>12927.83</v>
      </c>
      <c r="D3595" s="136">
        <v>245.63</v>
      </c>
      <c r="E3595" s="136">
        <v>0</v>
      </c>
      <c r="F3595" s="136">
        <v>245.63</v>
      </c>
      <c r="G3595" s="137">
        <v>0</v>
      </c>
      <c r="H3595" s="142"/>
      <c r="I3595" s="142"/>
      <c r="J3595" s="142"/>
      <c r="K3595" s="142"/>
      <c r="L3595" s="143"/>
      <c r="M3595" s="143"/>
      <c r="N3595" s="143"/>
      <c r="Y3595" s="30">
        <f t="shared" si="55"/>
        <v>245.63</v>
      </c>
    </row>
    <row r="3596" spans="1:25" x14ac:dyDescent="0.2">
      <c r="A3596" s="134" t="s">
        <v>7205</v>
      </c>
      <c r="B3596" s="135" t="s">
        <v>7206</v>
      </c>
      <c r="C3596" s="136">
        <v>131474.35</v>
      </c>
      <c r="D3596" s="136">
        <v>2498.0100000000002</v>
      </c>
      <c r="E3596" s="136">
        <v>0</v>
      </c>
      <c r="F3596" s="136">
        <v>2498.0100000000002</v>
      </c>
      <c r="G3596" s="137">
        <v>0</v>
      </c>
      <c r="H3596" s="142"/>
      <c r="I3596" s="142"/>
      <c r="J3596" s="142"/>
      <c r="K3596" s="142"/>
      <c r="L3596" s="143"/>
      <c r="M3596" s="143"/>
      <c r="N3596" s="143"/>
      <c r="Y3596" s="30">
        <f t="shared" si="55"/>
        <v>2498.0100000000002</v>
      </c>
    </row>
    <row r="3597" spans="1:25" x14ac:dyDescent="0.2">
      <c r="A3597" s="134" t="s">
        <v>7207</v>
      </c>
      <c r="B3597" s="135" t="s">
        <v>7208</v>
      </c>
      <c r="C3597" s="136">
        <v>19952.13</v>
      </c>
      <c r="D3597" s="136">
        <v>379.09</v>
      </c>
      <c r="E3597" s="136">
        <v>0</v>
      </c>
      <c r="F3597" s="136">
        <v>379.09</v>
      </c>
      <c r="G3597" s="137">
        <v>0</v>
      </c>
      <c r="H3597" s="142"/>
      <c r="I3597" s="142"/>
      <c r="J3597" s="142"/>
      <c r="K3597" s="142"/>
      <c r="L3597" s="143"/>
      <c r="M3597" s="143"/>
      <c r="N3597" s="143"/>
      <c r="Y3597" s="30">
        <f t="shared" si="55"/>
        <v>379.09</v>
      </c>
    </row>
    <row r="3598" spans="1:25" x14ac:dyDescent="0.2">
      <c r="A3598" s="134" t="s">
        <v>7209</v>
      </c>
      <c r="B3598" s="135" t="s">
        <v>7210</v>
      </c>
      <c r="C3598" s="136">
        <v>50799.12</v>
      </c>
      <c r="D3598" s="136">
        <v>965.18</v>
      </c>
      <c r="E3598" s="136">
        <v>0</v>
      </c>
      <c r="F3598" s="136">
        <v>965.18</v>
      </c>
      <c r="G3598" s="137">
        <v>0</v>
      </c>
      <c r="H3598" s="142"/>
      <c r="I3598" s="142"/>
      <c r="J3598" s="142"/>
      <c r="K3598" s="142"/>
      <c r="L3598" s="143"/>
      <c r="M3598" s="143"/>
      <c r="N3598" s="143"/>
      <c r="Y3598" s="30">
        <f t="shared" si="55"/>
        <v>965.18</v>
      </c>
    </row>
    <row r="3599" spans="1:25" x14ac:dyDescent="0.2">
      <c r="A3599" s="134" t="s">
        <v>7211</v>
      </c>
      <c r="B3599" s="135" t="s">
        <v>7212</v>
      </c>
      <c r="C3599" s="136">
        <v>107676.64</v>
      </c>
      <c r="D3599" s="136">
        <v>2045.86</v>
      </c>
      <c r="E3599" s="136">
        <v>0</v>
      </c>
      <c r="F3599" s="136">
        <v>2045.86</v>
      </c>
      <c r="G3599" s="137">
        <v>0</v>
      </c>
      <c r="H3599" s="142"/>
      <c r="I3599" s="142"/>
      <c r="J3599" s="142"/>
      <c r="K3599" s="142"/>
      <c r="L3599" s="143"/>
      <c r="M3599" s="143"/>
      <c r="N3599" s="143"/>
      <c r="Y3599" s="30">
        <f t="shared" ref="Y3599:Y3662" si="56">W3599+R3599+M3599+F3599</f>
        <v>2045.86</v>
      </c>
    </row>
    <row r="3600" spans="1:25" x14ac:dyDescent="0.2">
      <c r="A3600" s="134" t="s">
        <v>7213</v>
      </c>
      <c r="B3600" s="135" t="s">
        <v>7214</v>
      </c>
      <c r="C3600" s="136">
        <v>5629.16</v>
      </c>
      <c r="D3600" s="136">
        <v>106.96</v>
      </c>
      <c r="E3600" s="136">
        <v>0</v>
      </c>
      <c r="F3600" s="136">
        <v>106.96</v>
      </c>
      <c r="G3600" s="137">
        <v>0</v>
      </c>
      <c r="H3600" s="142"/>
      <c r="I3600" s="142"/>
      <c r="J3600" s="142"/>
      <c r="K3600" s="142"/>
      <c r="L3600" s="143"/>
      <c r="M3600" s="143"/>
      <c r="N3600" s="143"/>
      <c r="Y3600" s="30">
        <f t="shared" si="56"/>
        <v>106.96</v>
      </c>
    </row>
    <row r="3601" spans="1:25" x14ac:dyDescent="0.2">
      <c r="A3601" s="134" t="s">
        <v>7215</v>
      </c>
      <c r="B3601" s="135" t="s">
        <v>7216</v>
      </c>
      <c r="C3601" s="136">
        <v>921512.03</v>
      </c>
      <c r="D3601" s="136">
        <v>17508.73</v>
      </c>
      <c r="E3601" s="136">
        <v>0</v>
      </c>
      <c r="F3601" s="136">
        <v>17508.73</v>
      </c>
      <c r="G3601" s="137">
        <v>0</v>
      </c>
      <c r="H3601" s="142"/>
      <c r="I3601" s="142"/>
      <c r="J3601" s="142"/>
      <c r="K3601" s="142"/>
      <c r="L3601" s="143"/>
      <c r="M3601" s="143"/>
      <c r="N3601" s="143"/>
      <c r="Y3601" s="30">
        <f t="shared" si="56"/>
        <v>17508.73</v>
      </c>
    </row>
    <row r="3602" spans="1:25" x14ac:dyDescent="0.2">
      <c r="A3602" s="134" t="s">
        <v>7217</v>
      </c>
      <c r="B3602" s="135" t="s">
        <v>7218</v>
      </c>
      <c r="C3602" s="136">
        <v>15428.06</v>
      </c>
      <c r="D3602" s="136">
        <v>293.13</v>
      </c>
      <c r="E3602" s="136">
        <v>0</v>
      </c>
      <c r="F3602" s="136">
        <v>293.13</v>
      </c>
      <c r="G3602" s="137">
        <v>0</v>
      </c>
      <c r="H3602" s="142"/>
      <c r="I3602" s="142"/>
      <c r="J3602" s="142"/>
      <c r="K3602" s="142"/>
      <c r="L3602" s="143"/>
      <c r="M3602" s="143"/>
      <c r="N3602" s="143"/>
      <c r="Y3602" s="30">
        <f t="shared" si="56"/>
        <v>293.13</v>
      </c>
    </row>
    <row r="3603" spans="1:25" x14ac:dyDescent="0.2">
      <c r="A3603" s="134" t="s">
        <v>7219</v>
      </c>
      <c r="B3603" s="135" t="s">
        <v>7220</v>
      </c>
      <c r="C3603" s="136">
        <v>17884.509999999998</v>
      </c>
      <c r="D3603" s="136">
        <v>339.81</v>
      </c>
      <c r="E3603" s="136">
        <v>0</v>
      </c>
      <c r="F3603" s="136">
        <v>339.81</v>
      </c>
      <c r="G3603" s="137">
        <v>0</v>
      </c>
      <c r="H3603" s="142"/>
      <c r="I3603" s="142"/>
      <c r="J3603" s="142"/>
      <c r="K3603" s="142"/>
      <c r="L3603" s="143"/>
      <c r="M3603" s="143"/>
      <c r="N3603" s="143"/>
      <c r="Y3603" s="30">
        <f t="shared" si="56"/>
        <v>339.81</v>
      </c>
    </row>
    <row r="3604" spans="1:25" x14ac:dyDescent="0.2">
      <c r="A3604" s="134" t="s">
        <v>7221</v>
      </c>
      <c r="B3604" s="135" t="s">
        <v>7222</v>
      </c>
      <c r="C3604" s="136">
        <v>23574.83</v>
      </c>
      <c r="D3604" s="136">
        <v>447.92</v>
      </c>
      <c r="E3604" s="136">
        <v>0</v>
      </c>
      <c r="F3604" s="136">
        <v>447.92</v>
      </c>
      <c r="G3604" s="137">
        <v>0</v>
      </c>
      <c r="H3604" s="142"/>
      <c r="I3604" s="142"/>
      <c r="J3604" s="142"/>
      <c r="K3604" s="142"/>
      <c r="L3604" s="143"/>
      <c r="M3604" s="143"/>
      <c r="N3604" s="143"/>
      <c r="Y3604" s="30">
        <f t="shared" si="56"/>
        <v>447.92</v>
      </c>
    </row>
    <row r="3605" spans="1:25" x14ac:dyDescent="0.2">
      <c r="A3605" s="134" t="s">
        <v>7223</v>
      </c>
      <c r="B3605" s="135" t="s">
        <v>7224</v>
      </c>
      <c r="C3605" s="136">
        <v>2482.89</v>
      </c>
      <c r="D3605" s="136">
        <v>47.18</v>
      </c>
      <c r="E3605" s="136">
        <v>11.48</v>
      </c>
      <c r="F3605" s="136">
        <v>35.700000000000003</v>
      </c>
      <c r="G3605" s="137">
        <v>0</v>
      </c>
      <c r="H3605" s="142"/>
      <c r="I3605" s="142"/>
      <c r="J3605" s="142"/>
      <c r="K3605" s="142"/>
      <c r="L3605" s="143"/>
      <c r="M3605" s="143"/>
      <c r="N3605" s="143"/>
      <c r="Y3605" s="30">
        <f t="shared" si="56"/>
        <v>35.700000000000003</v>
      </c>
    </row>
    <row r="3606" spans="1:25" x14ac:dyDescent="0.2">
      <c r="A3606" s="134" t="s">
        <v>7225</v>
      </c>
      <c r="B3606" s="135" t="s">
        <v>7226</v>
      </c>
      <c r="C3606" s="136">
        <v>48173.14</v>
      </c>
      <c r="D3606" s="136">
        <v>915.29</v>
      </c>
      <c r="E3606" s="136">
        <v>0</v>
      </c>
      <c r="F3606" s="136">
        <v>915.29</v>
      </c>
      <c r="G3606" s="137">
        <v>0</v>
      </c>
      <c r="H3606" s="142"/>
      <c r="I3606" s="142"/>
      <c r="J3606" s="142"/>
      <c r="K3606" s="142"/>
      <c r="L3606" s="143"/>
      <c r="M3606" s="143"/>
      <c r="N3606" s="143"/>
      <c r="Y3606" s="30">
        <f t="shared" si="56"/>
        <v>915.29</v>
      </c>
    </row>
    <row r="3607" spans="1:25" x14ac:dyDescent="0.2">
      <c r="A3607" s="134" t="s">
        <v>7227</v>
      </c>
      <c r="B3607" s="135" t="s">
        <v>7228</v>
      </c>
      <c r="C3607" s="136">
        <v>912.99</v>
      </c>
      <c r="D3607" s="136">
        <v>17.350000000000001</v>
      </c>
      <c r="E3607" s="136">
        <v>17.350000000000001</v>
      </c>
      <c r="F3607" s="136">
        <v>0</v>
      </c>
      <c r="G3607" s="137">
        <v>67.56</v>
      </c>
      <c r="H3607" s="142"/>
      <c r="I3607" s="142"/>
      <c r="J3607" s="142"/>
      <c r="K3607" s="142"/>
      <c r="L3607" s="143"/>
      <c r="M3607" s="143"/>
      <c r="N3607" s="143"/>
      <c r="Y3607" s="30">
        <f t="shared" si="56"/>
        <v>0</v>
      </c>
    </row>
    <row r="3608" spans="1:25" x14ac:dyDescent="0.2">
      <c r="A3608" s="134" t="s">
        <v>7229</v>
      </c>
      <c r="B3608" s="135" t="s">
        <v>7230</v>
      </c>
      <c r="C3608" s="136">
        <v>8136.25</v>
      </c>
      <c r="D3608" s="136">
        <v>154.59</v>
      </c>
      <c r="E3608" s="136">
        <v>0</v>
      </c>
      <c r="F3608" s="136">
        <v>154.59</v>
      </c>
      <c r="G3608" s="137">
        <v>0</v>
      </c>
      <c r="H3608" s="142"/>
      <c r="I3608" s="142"/>
      <c r="J3608" s="142"/>
      <c r="K3608" s="142"/>
      <c r="L3608" s="143"/>
      <c r="M3608" s="143"/>
      <c r="N3608" s="143"/>
      <c r="Y3608" s="30">
        <f t="shared" si="56"/>
        <v>154.59</v>
      </c>
    </row>
    <row r="3609" spans="1:25" x14ac:dyDescent="0.2">
      <c r="A3609" s="134" t="s">
        <v>7231</v>
      </c>
      <c r="B3609" s="135" t="s">
        <v>7232</v>
      </c>
      <c r="C3609" s="136">
        <v>19886.349999999999</v>
      </c>
      <c r="D3609" s="136">
        <v>377.84</v>
      </c>
      <c r="E3609" s="136">
        <v>0</v>
      </c>
      <c r="F3609" s="136">
        <v>377.84</v>
      </c>
      <c r="G3609" s="137">
        <v>0</v>
      </c>
      <c r="H3609" s="142"/>
      <c r="I3609" s="142"/>
      <c r="J3609" s="142"/>
      <c r="K3609" s="142"/>
      <c r="L3609" s="143"/>
      <c r="M3609" s="143"/>
      <c r="N3609" s="143"/>
      <c r="Y3609" s="30">
        <f t="shared" si="56"/>
        <v>377.84</v>
      </c>
    </row>
    <row r="3610" spans="1:25" x14ac:dyDescent="0.2">
      <c r="A3610" s="134" t="s">
        <v>7233</v>
      </c>
      <c r="B3610" s="135" t="s">
        <v>7234</v>
      </c>
      <c r="C3610" s="136">
        <v>14025.61</v>
      </c>
      <c r="D3610" s="136">
        <v>266.49</v>
      </c>
      <c r="E3610" s="136">
        <v>0</v>
      </c>
      <c r="F3610" s="136">
        <v>266.49</v>
      </c>
      <c r="G3610" s="137">
        <v>0</v>
      </c>
      <c r="H3610" s="142"/>
      <c r="I3610" s="142"/>
      <c r="J3610" s="142"/>
      <c r="K3610" s="142"/>
      <c r="L3610" s="143"/>
      <c r="M3610" s="143"/>
      <c r="N3610" s="143"/>
      <c r="Y3610" s="30">
        <f t="shared" si="56"/>
        <v>266.49</v>
      </c>
    </row>
    <row r="3611" spans="1:25" x14ac:dyDescent="0.2">
      <c r="A3611" s="134" t="s">
        <v>7235</v>
      </c>
      <c r="B3611" s="135" t="s">
        <v>7236</v>
      </c>
      <c r="C3611" s="136">
        <v>10356.530000000001</v>
      </c>
      <c r="D3611" s="136">
        <v>196.78</v>
      </c>
      <c r="E3611" s="136">
        <v>0</v>
      </c>
      <c r="F3611" s="136">
        <v>196.78</v>
      </c>
      <c r="G3611" s="137">
        <v>0</v>
      </c>
      <c r="H3611" s="142"/>
      <c r="I3611" s="142"/>
      <c r="J3611" s="142"/>
      <c r="K3611" s="142"/>
      <c r="L3611" s="143"/>
      <c r="M3611" s="143"/>
      <c r="N3611" s="143"/>
      <c r="Y3611" s="30">
        <f t="shared" si="56"/>
        <v>196.78</v>
      </c>
    </row>
    <row r="3612" spans="1:25" x14ac:dyDescent="0.2">
      <c r="A3612" s="134" t="s">
        <v>7237</v>
      </c>
      <c r="B3612" s="135" t="s">
        <v>7238</v>
      </c>
      <c r="C3612" s="136">
        <v>37697.35</v>
      </c>
      <c r="D3612" s="136">
        <v>716.25</v>
      </c>
      <c r="E3612" s="136">
        <v>0</v>
      </c>
      <c r="F3612" s="136">
        <v>716.25</v>
      </c>
      <c r="G3612" s="137">
        <v>0</v>
      </c>
      <c r="H3612" s="142"/>
      <c r="I3612" s="142"/>
      <c r="J3612" s="142"/>
      <c r="K3612" s="142"/>
      <c r="L3612" s="143"/>
      <c r="M3612" s="143"/>
      <c r="N3612" s="143"/>
      <c r="Y3612" s="30">
        <f t="shared" si="56"/>
        <v>716.25</v>
      </c>
    </row>
    <row r="3613" spans="1:25" x14ac:dyDescent="0.2">
      <c r="A3613" s="134" t="s">
        <v>7239</v>
      </c>
      <c r="B3613" s="135" t="s">
        <v>7240</v>
      </c>
      <c r="C3613" s="136">
        <v>22972.97</v>
      </c>
      <c r="D3613" s="136">
        <v>436.49</v>
      </c>
      <c r="E3613" s="136">
        <v>0</v>
      </c>
      <c r="F3613" s="136">
        <v>436.49</v>
      </c>
      <c r="G3613" s="137">
        <v>0</v>
      </c>
      <c r="H3613" s="142"/>
      <c r="I3613" s="142"/>
      <c r="J3613" s="142"/>
      <c r="K3613" s="142"/>
      <c r="L3613" s="143"/>
      <c r="M3613" s="143"/>
      <c r="N3613" s="143"/>
      <c r="Y3613" s="30">
        <f t="shared" si="56"/>
        <v>436.49</v>
      </c>
    </row>
    <row r="3614" spans="1:25" x14ac:dyDescent="0.2">
      <c r="A3614" s="134" t="s">
        <v>7241</v>
      </c>
      <c r="B3614" s="135" t="s">
        <v>7242</v>
      </c>
      <c r="C3614" s="136">
        <v>6418.68</v>
      </c>
      <c r="D3614" s="136">
        <v>121.96</v>
      </c>
      <c r="E3614" s="136">
        <v>0</v>
      </c>
      <c r="F3614" s="136">
        <v>121.96</v>
      </c>
      <c r="G3614" s="137">
        <v>0</v>
      </c>
      <c r="H3614" s="142"/>
      <c r="I3614" s="142"/>
      <c r="J3614" s="142"/>
      <c r="K3614" s="142"/>
      <c r="L3614" s="143"/>
      <c r="M3614" s="143"/>
      <c r="N3614" s="143"/>
      <c r="Y3614" s="30">
        <f t="shared" si="56"/>
        <v>121.96</v>
      </c>
    </row>
    <row r="3615" spans="1:25" x14ac:dyDescent="0.2">
      <c r="A3615" s="134" t="s">
        <v>7243</v>
      </c>
      <c r="B3615" s="135" t="s">
        <v>7244</v>
      </c>
      <c r="C3615" s="136">
        <v>127446.8</v>
      </c>
      <c r="D3615" s="136">
        <v>2421.4899999999998</v>
      </c>
      <c r="E3615" s="136">
        <v>0</v>
      </c>
      <c r="F3615" s="136">
        <v>2421.4899999999998</v>
      </c>
      <c r="G3615" s="137">
        <v>0</v>
      </c>
      <c r="H3615" s="142"/>
      <c r="I3615" s="142"/>
      <c r="J3615" s="142"/>
      <c r="K3615" s="142"/>
      <c r="L3615" s="143"/>
      <c r="M3615" s="143"/>
      <c r="N3615" s="143"/>
      <c r="Y3615" s="30">
        <f t="shared" si="56"/>
        <v>2421.4899999999998</v>
      </c>
    </row>
    <row r="3616" spans="1:25" x14ac:dyDescent="0.2">
      <c r="A3616" s="134" t="s">
        <v>7245</v>
      </c>
      <c r="B3616" s="135" t="s">
        <v>7246</v>
      </c>
      <c r="C3616" s="136">
        <v>11751.49</v>
      </c>
      <c r="D3616" s="136">
        <v>223.28</v>
      </c>
      <c r="E3616" s="136">
        <v>0</v>
      </c>
      <c r="F3616" s="136">
        <v>223.28</v>
      </c>
      <c r="G3616" s="137">
        <v>0</v>
      </c>
      <c r="H3616" s="142"/>
      <c r="I3616" s="142"/>
      <c r="J3616" s="142"/>
      <c r="K3616" s="142"/>
      <c r="L3616" s="143"/>
      <c r="M3616" s="143"/>
      <c r="N3616" s="143"/>
      <c r="Y3616" s="30">
        <f t="shared" si="56"/>
        <v>223.28</v>
      </c>
    </row>
    <row r="3617" spans="1:25" x14ac:dyDescent="0.2">
      <c r="A3617" s="134" t="s">
        <v>7247</v>
      </c>
      <c r="B3617" s="135" t="s">
        <v>7248</v>
      </c>
      <c r="C3617" s="136">
        <v>56245.85</v>
      </c>
      <c r="D3617" s="136">
        <v>1068.67</v>
      </c>
      <c r="E3617" s="136">
        <v>0</v>
      </c>
      <c r="F3617" s="136">
        <v>1068.67</v>
      </c>
      <c r="G3617" s="137">
        <v>0</v>
      </c>
      <c r="H3617" s="142"/>
      <c r="I3617" s="142"/>
      <c r="J3617" s="142"/>
      <c r="K3617" s="142"/>
      <c r="L3617" s="143"/>
      <c r="M3617" s="143"/>
      <c r="N3617" s="143"/>
      <c r="Y3617" s="30">
        <f t="shared" si="56"/>
        <v>1068.67</v>
      </c>
    </row>
    <row r="3618" spans="1:25" x14ac:dyDescent="0.2">
      <c r="A3618" s="134" t="s">
        <v>7249</v>
      </c>
      <c r="B3618" s="135" t="s">
        <v>7250</v>
      </c>
      <c r="C3618" s="136">
        <v>18106.580000000002</v>
      </c>
      <c r="D3618" s="136">
        <v>344.03</v>
      </c>
      <c r="E3618" s="136">
        <v>0</v>
      </c>
      <c r="F3618" s="136">
        <v>344.03</v>
      </c>
      <c r="G3618" s="137">
        <v>0</v>
      </c>
      <c r="H3618" s="142"/>
      <c r="I3618" s="142"/>
      <c r="J3618" s="142"/>
      <c r="K3618" s="142"/>
      <c r="L3618" s="143"/>
      <c r="M3618" s="143"/>
      <c r="N3618" s="143"/>
      <c r="Y3618" s="30">
        <f t="shared" si="56"/>
        <v>344.03</v>
      </c>
    </row>
    <row r="3619" spans="1:25" x14ac:dyDescent="0.2">
      <c r="A3619" s="134" t="s">
        <v>7251</v>
      </c>
      <c r="B3619" s="135" t="s">
        <v>7252</v>
      </c>
      <c r="C3619" s="136">
        <v>15312.38</v>
      </c>
      <c r="D3619" s="136">
        <v>290.94</v>
      </c>
      <c r="E3619" s="136">
        <v>0</v>
      </c>
      <c r="F3619" s="136">
        <v>290.94</v>
      </c>
      <c r="G3619" s="137">
        <v>0</v>
      </c>
      <c r="H3619" s="142"/>
      <c r="I3619" s="142"/>
      <c r="J3619" s="142"/>
      <c r="K3619" s="142"/>
      <c r="L3619" s="143"/>
      <c r="M3619" s="143"/>
      <c r="N3619" s="143"/>
      <c r="Y3619" s="30">
        <f t="shared" si="56"/>
        <v>290.94</v>
      </c>
    </row>
    <row r="3620" spans="1:25" x14ac:dyDescent="0.2">
      <c r="A3620" s="134" t="s">
        <v>7253</v>
      </c>
      <c r="B3620" s="135" t="s">
        <v>7254</v>
      </c>
      <c r="C3620" s="136">
        <v>49411.39</v>
      </c>
      <c r="D3620" s="136">
        <v>938.82</v>
      </c>
      <c r="E3620" s="136">
        <v>0</v>
      </c>
      <c r="F3620" s="136">
        <v>938.82</v>
      </c>
      <c r="G3620" s="137">
        <v>0</v>
      </c>
      <c r="H3620" s="142"/>
      <c r="I3620" s="142"/>
      <c r="J3620" s="142"/>
      <c r="K3620" s="142"/>
      <c r="L3620" s="143"/>
      <c r="M3620" s="143"/>
      <c r="N3620" s="143"/>
      <c r="Y3620" s="30">
        <f t="shared" si="56"/>
        <v>938.82</v>
      </c>
    </row>
    <row r="3621" spans="1:25" x14ac:dyDescent="0.2">
      <c r="A3621" s="134" t="s">
        <v>7255</v>
      </c>
      <c r="B3621" s="135" t="s">
        <v>7256</v>
      </c>
      <c r="C3621" s="136">
        <v>230345.99</v>
      </c>
      <c r="D3621" s="136">
        <v>4376.58</v>
      </c>
      <c r="E3621" s="136">
        <v>0</v>
      </c>
      <c r="F3621" s="136">
        <v>4376.58</v>
      </c>
      <c r="G3621" s="137">
        <v>0</v>
      </c>
      <c r="H3621" s="142"/>
      <c r="I3621" s="142"/>
      <c r="J3621" s="142"/>
      <c r="K3621" s="142"/>
      <c r="L3621" s="143"/>
      <c r="M3621" s="143"/>
      <c r="N3621" s="143"/>
      <c r="Y3621" s="30">
        <f t="shared" si="56"/>
        <v>4376.58</v>
      </c>
    </row>
    <row r="3622" spans="1:25" x14ac:dyDescent="0.2">
      <c r="A3622" s="134" t="s">
        <v>7257</v>
      </c>
      <c r="B3622" s="135" t="s">
        <v>7258</v>
      </c>
      <c r="C3622" s="136">
        <v>20164.13</v>
      </c>
      <c r="D3622" s="136">
        <v>383.12</v>
      </c>
      <c r="E3622" s="136">
        <v>0</v>
      </c>
      <c r="F3622" s="136">
        <v>383.12</v>
      </c>
      <c r="G3622" s="137">
        <v>0</v>
      </c>
      <c r="H3622" s="142"/>
      <c r="I3622" s="142"/>
      <c r="J3622" s="142"/>
      <c r="K3622" s="142"/>
      <c r="L3622" s="143"/>
      <c r="M3622" s="143"/>
      <c r="N3622" s="143"/>
      <c r="Y3622" s="30">
        <f t="shared" si="56"/>
        <v>383.12</v>
      </c>
    </row>
    <row r="3623" spans="1:25" x14ac:dyDescent="0.2">
      <c r="A3623" s="134" t="s">
        <v>7259</v>
      </c>
      <c r="B3623" s="135" t="s">
        <v>4332</v>
      </c>
      <c r="C3623" s="136">
        <v>9115.15</v>
      </c>
      <c r="D3623" s="136">
        <v>173.19</v>
      </c>
      <c r="E3623" s="136">
        <v>0</v>
      </c>
      <c r="F3623" s="136">
        <v>173.19</v>
      </c>
      <c r="G3623" s="137">
        <v>0</v>
      </c>
      <c r="H3623" s="142"/>
      <c r="I3623" s="142"/>
      <c r="J3623" s="142"/>
      <c r="K3623" s="142"/>
      <c r="L3623" s="143"/>
      <c r="M3623" s="143"/>
      <c r="N3623" s="143"/>
      <c r="Y3623" s="30">
        <f t="shared" si="56"/>
        <v>173.19</v>
      </c>
    </row>
    <row r="3624" spans="1:25" x14ac:dyDescent="0.2">
      <c r="A3624" s="134" t="s">
        <v>7260</v>
      </c>
      <c r="B3624" s="135" t="s">
        <v>7261</v>
      </c>
      <c r="C3624" s="136">
        <v>25402.93</v>
      </c>
      <c r="D3624" s="136">
        <v>482.66</v>
      </c>
      <c r="E3624" s="136">
        <v>0</v>
      </c>
      <c r="F3624" s="136">
        <v>482.66</v>
      </c>
      <c r="G3624" s="137">
        <v>0</v>
      </c>
      <c r="H3624" s="142"/>
      <c r="I3624" s="142"/>
      <c r="J3624" s="142"/>
      <c r="K3624" s="142"/>
      <c r="L3624" s="143"/>
      <c r="M3624" s="143"/>
      <c r="N3624" s="143"/>
      <c r="Y3624" s="30">
        <f t="shared" si="56"/>
        <v>482.66</v>
      </c>
    </row>
    <row r="3625" spans="1:25" x14ac:dyDescent="0.2">
      <c r="A3625" s="134" t="s">
        <v>7262</v>
      </c>
      <c r="B3625" s="135" t="s">
        <v>7263</v>
      </c>
      <c r="C3625" s="136">
        <v>29425.77</v>
      </c>
      <c r="D3625" s="136">
        <v>559.09</v>
      </c>
      <c r="E3625" s="136">
        <v>0</v>
      </c>
      <c r="F3625" s="136">
        <v>559.09</v>
      </c>
      <c r="G3625" s="137">
        <v>0</v>
      </c>
      <c r="H3625" s="142"/>
      <c r="I3625" s="142"/>
      <c r="J3625" s="142"/>
      <c r="K3625" s="142"/>
      <c r="L3625" s="143"/>
      <c r="M3625" s="143"/>
      <c r="N3625" s="143"/>
      <c r="Y3625" s="30">
        <f t="shared" si="56"/>
        <v>559.09</v>
      </c>
    </row>
    <row r="3626" spans="1:25" x14ac:dyDescent="0.2">
      <c r="A3626" s="134" t="s">
        <v>7264</v>
      </c>
      <c r="B3626" s="135" t="s">
        <v>7265</v>
      </c>
      <c r="C3626" s="136">
        <v>31067.24</v>
      </c>
      <c r="D3626" s="136">
        <v>590.28</v>
      </c>
      <c r="E3626" s="136">
        <v>0</v>
      </c>
      <c r="F3626" s="136">
        <v>590.28</v>
      </c>
      <c r="G3626" s="137">
        <v>0</v>
      </c>
      <c r="H3626" s="142"/>
      <c r="I3626" s="142"/>
      <c r="J3626" s="142"/>
      <c r="K3626" s="142"/>
      <c r="L3626" s="143"/>
      <c r="M3626" s="143"/>
      <c r="N3626" s="143"/>
      <c r="Y3626" s="30">
        <f t="shared" si="56"/>
        <v>590.28</v>
      </c>
    </row>
    <row r="3627" spans="1:25" x14ac:dyDescent="0.2">
      <c r="A3627" s="134" t="s">
        <v>7266</v>
      </c>
      <c r="B3627" s="135" t="s">
        <v>7267</v>
      </c>
      <c r="C3627" s="136">
        <v>71605.259999999995</v>
      </c>
      <c r="D3627" s="136">
        <v>1360.5</v>
      </c>
      <c r="E3627" s="136">
        <v>0</v>
      </c>
      <c r="F3627" s="136">
        <v>1360.5</v>
      </c>
      <c r="G3627" s="137">
        <v>0</v>
      </c>
      <c r="H3627" s="142"/>
      <c r="I3627" s="142"/>
      <c r="J3627" s="142"/>
      <c r="K3627" s="142"/>
      <c r="L3627" s="143"/>
      <c r="M3627" s="143"/>
      <c r="N3627" s="143"/>
      <c r="Y3627" s="30">
        <f t="shared" si="56"/>
        <v>1360.5</v>
      </c>
    </row>
    <row r="3628" spans="1:25" x14ac:dyDescent="0.2">
      <c r="A3628" s="134" t="s">
        <v>7268</v>
      </c>
      <c r="B3628" s="135" t="s">
        <v>7269</v>
      </c>
      <c r="C3628" s="136">
        <v>49634.53</v>
      </c>
      <c r="D3628" s="136">
        <v>943.06</v>
      </c>
      <c r="E3628" s="136">
        <v>0</v>
      </c>
      <c r="F3628" s="136">
        <v>943.06</v>
      </c>
      <c r="G3628" s="137">
        <v>0</v>
      </c>
      <c r="H3628" s="142"/>
      <c r="I3628" s="142"/>
      <c r="J3628" s="142"/>
      <c r="K3628" s="142"/>
      <c r="L3628" s="143"/>
      <c r="M3628" s="143"/>
      <c r="N3628" s="143"/>
      <c r="Y3628" s="30">
        <f t="shared" si="56"/>
        <v>943.06</v>
      </c>
    </row>
    <row r="3629" spans="1:25" x14ac:dyDescent="0.2">
      <c r="A3629" s="134" t="s">
        <v>7270</v>
      </c>
      <c r="B3629" s="135" t="s">
        <v>7271</v>
      </c>
      <c r="C3629" s="136">
        <v>13164.26</v>
      </c>
      <c r="D3629" s="136">
        <v>250.12</v>
      </c>
      <c r="E3629" s="136">
        <v>0</v>
      </c>
      <c r="F3629" s="136">
        <v>250.12</v>
      </c>
      <c r="G3629" s="137">
        <v>0</v>
      </c>
      <c r="H3629" s="142"/>
      <c r="I3629" s="142"/>
      <c r="J3629" s="142"/>
      <c r="K3629" s="142"/>
      <c r="L3629" s="143"/>
      <c r="M3629" s="143"/>
      <c r="N3629" s="143"/>
      <c r="Y3629" s="30">
        <f t="shared" si="56"/>
        <v>250.12</v>
      </c>
    </row>
    <row r="3630" spans="1:25" x14ac:dyDescent="0.2">
      <c r="A3630" s="134" t="s">
        <v>7272</v>
      </c>
      <c r="B3630" s="135" t="s">
        <v>7273</v>
      </c>
      <c r="C3630" s="136">
        <v>22005.09</v>
      </c>
      <c r="D3630" s="136">
        <v>418.1</v>
      </c>
      <c r="E3630" s="136">
        <v>0</v>
      </c>
      <c r="F3630" s="136">
        <v>418.1</v>
      </c>
      <c r="G3630" s="137">
        <v>0</v>
      </c>
      <c r="H3630" s="142"/>
      <c r="I3630" s="142"/>
      <c r="J3630" s="142"/>
      <c r="K3630" s="142"/>
      <c r="L3630" s="143"/>
      <c r="M3630" s="143"/>
      <c r="N3630" s="143"/>
      <c r="Y3630" s="30">
        <f t="shared" si="56"/>
        <v>418.1</v>
      </c>
    </row>
    <row r="3631" spans="1:25" x14ac:dyDescent="0.2">
      <c r="A3631" s="134" t="s">
        <v>7274</v>
      </c>
      <c r="B3631" s="135" t="s">
        <v>7275</v>
      </c>
      <c r="C3631" s="136">
        <v>30862.05</v>
      </c>
      <c r="D3631" s="136">
        <v>586.38</v>
      </c>
      <c r="E3631" s="136">
        <v>0</v>
      </c>
      <c r="F3631" s="136">
        <v>586.38</v>
      </c>
      <c r="G3631" s="137">
        <v>0</v>
      </c>
      <c r="H3631" s="142"/>
      <c r="I3631" s="142"/>
      <c r="J3631" s="142"/>
      <c r="K3631" s="142"/>
      <c r="L3631" s="143"/>
      <c r="M3631" s="143"/>
      <c r="N3631" s="143"/>
      <c r="Y3631" s="30">
        <f t="shared" si="56"/>
        <v>586.38</v>
      </c>
    </row>
    <row r="3632" spans="1:25" x14ac:dyDescent="0.2">
      <c r="A3632" s="134" t="s">
        <v>7276</v>
      </c>
      <c r="B3632" s="135" t="s">
        <v>7277</v>
      </c>
      <c r="C3632" s="136">
        <v>2829.47</v>
      </c>
      <c r="D3632" s="136">
        <v>53.76</v>
      </c>
      <c r="E3632" s="136">
        <v>53.76</v>
      </c>
      <c r="F3632" s="136">
        <v>0</v>
      </c>
      <c r="G3632" s="137">
        <v>202.25</v>
      </c>
      <c r="H3632" s="142"/>
      <c r="I3632" s="142"/>
      <c r="J3632" s="142"/>
      <c r="K3632" s="142"/>
      <c r="L3632" s="143"/>
      <c r="M3632" s="143"/>
      <c r="N3632" s="143"/>
      <c r="Y3632" s="30">
        <f t="shared" si="56"/>
        <v>0</v>
      </c>
    </row>
    <row r="3633" spans="1:25" x14ac:dyDescent="0.2">
      <c r="A3633" s="134" t="s">
        <v>7278</v>
      </c>
      <c r="B3633" s="135" t="s">
        <v>7279</v>
      </c>
      <c r="C3633" s="136">
        <v>90653.88</v>
      </c>
      <c r="D3633" s="136">
        <v>1722.43</v>
      </c>
      <c r="E3633" s="136">
        <v>0</v>
      </c>
      <c r="F3633" s="136">
        <v>1722.43</v>
      </c>
      <c r="G3633" s="137">
        <v>0</v>
      </c>
      <c r="H3633" s="142"/>
      <c r="I3633" s="142"/>
      <c r="J3633" s="142"/>
      <c r="K3633" s="142"/>
      <c r="L3633" s="143"/>
      <c r="M3633" s="143"/>
      <c r="N3633" s="143"/>
      <c r="Y3633" s="30">
        <f t="shared" si="56"/>
        <v>1722.43</v>
      </c>
    </row>
    <row r="3634" spans="1:25" x14ac:dyDescent="0.2">
      <c r="A3634" s="134" t="s">
        <v>7280</v>
      </c>
      <c r="B3634" s="135" t="s">
        <v>7281</v>
      </c>
      <c r="C3634" s="136">
        <v>10974.96</v>
      </c>
      <c r="D3634" s="136">
        <v>208.53</v>
      </c>
      <c r="E3634" s="136">
        <v>0</v>
      </c>
      <c r="F3634" s="136">
        <v>208.53</v>
      </c>
      <c r="G3634" s="137">
        <v>0</v>
      </c>
      <c r="H3634" s="142"/>
      <c r="I3634" s="142"/>
      <c r="J3634" s="142"/>
      <c r="K3634" s="142"/>
      <c r="L3634" s="143"/>
      <c r="M3634" s="143"/>
      <c r="N3634" s="143"/>
      <c r="Y3634" s="30">
        <f t="shared" si="56"/>
        <v>208.53</v>
      </c>
    </row>
    <row r="3635" spans="1:25" x14ac:dyDescent="0.2">
      <c r="A3635" s="134" t="s">
        <v>7282</v>
      </c>
      <c r="B3635" s="135" t="s">
        <v>7283</v>
      </c>
      <c r="C3635" s="136">
        <v>14791.74</v>
      </c>
      <c r="D3635" s="136">
        <v>281.04000000000002</v>
      </c>
      <c r="E3635" s="136">
        <v>0</v>
      </c>
      <c r="F3635" s="136">
        <v>281.04000000000002</v>
      </c>
      <c r="G3635" s="137">
        <v>0</v>
      </c>
      <c r="H3635" s="142"/>
      <c r="I3635" s="142"/>
      <c r="J3635" s="142"/>
      <c r="K3635" s="142"/>
      <c r="L3635" s="143"/>
      <c r="M3635" s="143"/>
      <c r="N3635" s="143"/>
      <c r="Y3635" s="30">
        <f t="shared" si="56"/>
        <v>281.04000000000002</v>
      </c>
    </row>
    <row r="3636" spans="1:25" x14ac:dyDescent="0.2">
      <c r="A3636" s="134" t="s">
        <v>7284</v>
      </c>
      <c r="B3636" s="135" t="s">
        <v>7285</v>
      </c>
      <c r="C3636" s="136">
        <v>177.21</v>
      </c>
      <c r="D3636" s="136">
        <v>3.37</v>
      </c>
      <c r="E3636" s="136">
        <v>3.37</v>
      </c>
      <c r="F3636" s="136">
        <v>0</v>
      </c>
      <c r="G3636" s="137">
        <v>57.61</v>
      </c>
      <c r="H3636" s="142"/>
      <c r="I3636" s="142"/>
      <c r="J3636" s="142"/>
      <c r="K3636" s="142"/>
      <c r="L3636" s="143"/>
      <c r="M3636" s="143"/>
      <c r="N3636" s="143"/>
      <c r="Y3636" s="30">
        <f t="shared" si="56"/>
        <v>0</v>
      </c>
    </row>
    <row r="3637" spans="1:25" x14ac:dyDescent="0.2">
      <c r="A3637" s="134" t="s">
        <v>7286</v>
      </c>
      <c r="B3637" s="135" t="s">
        <v>7287</v>
      </c>
      <c r="C3637" s="136">
        <v>9906.17</v>
      </c>
      <c r="D3637" s="136">
        <v>188.22</v>
      </c>
      <c r="E3637" s="136">
        <v>0</v>
      </c>
      <c r="F3637" s="136">
        <v>188.22</v>
      </c>
      <c r="G3637" s="137">
        <v>0</v>
      </c>
      <c r="H3637" s="142"/>
      <c r="I3637" s="142"/>
      <c r="J3637" s="142"/>
      <c r="K3637" s="142"/>
      <c r="L3637" s="143"/>
      <c r="M3637" s="143"/>
      <c r="N3637" s="143"/>
      <c r="Y3637" s="30">
        <f t="shared" si="56"/>
        <v>188.22</v>
      </c>
    </row>
    <row r="3638" spans="1:25" x14ac:dyDescent="0.2">
      <c r="A3638" s="134" t="s">
        <v>7288</v>
      </c>
      <c r="B3638" s="135" t="s">
        <v>7289</v>
      </c>
      <c r="C3638" s="136">
        <v>39438.379999999997</v>
      </c>
      <c r="D3638" s="136">
        <v>749.33</v>
      </c>
      <c r="E3638" s="136">
        <v>0</v>
      </c>
      <c r="F3638" s="136">
        <v>749.33</v>
      </c>
      <c r="G3638" s="137">
        <v>0</v>
      </c>
      <c r="H3638" s="142"/>
      <c r="I3638" s="142"/>
      <c r="J3638" s="142"/>
      <c r="K3638" s="142"/>
      <c r="L3638" s="143"/>
      <c r="M3638" s="143"/>
      <c r="N3638" s="143"/>
      <c r="Y3638" s="30">
        <f t="shared" si="56"/>
        <v>749.33</v>
      </c>
    </row>
    <row r="3639" spans="1:25" x14ac:dyDescent="0.2">
      <c r="A3639" s="134" t="s">
        <v>7290</v>
      </c>
      <c r="B3639" s="135" t="s">
        <v>7291</v>
      </c>
      <c r="C3639" s="136">
        <v>49138.96</v>
      </c>
      <c r="D3639" s="136">
        <v>933.64</v>
      </c>
      <c r="E3639" s="136">
        <v>0</v>
      </c>
      <c r="F3639" s="136">
        <v>933.64</v>
      </c>
      <c r="G3639" s="137">
        <v>0</v>
      </c>
      <c r="H3639" s="142"/>
      <c r="I3639" s="142"/>
      <c r="J3639" s="142"/>
      <c r="K3639" s="142"/>
      <c r="L3639" s="143"/>
      <c r="M3639" s="143"/>
      <c r="N3639" s="143"/>
      <c r="Y3639" s="30">
        <f t="shared" si="56"/>
        <v>933.64</v>
      </c>
    </row>
    <row r="3640" spans="1:25" x14ac:dyDescent="0.2">
      <c r="A3640" s="134" t="s">
        <v>7292</v>
      </c>
      <c r="B3640" s="135" t="s">
        <v>7293</v>
      </c>
      <c r="C3640" s="136">
        <v>6615.05</v>
      </c>
      <c r="D3640" s="136">
        <v>125.69</v>
      </c>
      <c r="E3640" s="136">
        <v>0</v>
      </c>
      <c r="F3640" s="136">
        <v>125.69</v>
      </c>
      <c r="G3640" s="137">
        <v>0</v>
      </c>
      <c r="H3640" s="142"/>
      <c r="I3640" s="142"/>
      <c r="J3640" s="142"/>
      <c r="K3640" s="142"/>
      <c r="L3640" s="143"/>
      <c r="M3640" s="143"/>
      <c r="N3640" s="143"/>
      <c r="Y3640" s="30">
        <f t="shared" si="56"/>
        <v>125.69</v>
      </c>
    </row>
    <row r="3641" spans="1:25" x14ac:dyDescent="0.2">
      <c r="A3641" s="134" t="s">
        <v>7294</v>
      </c>
      <c r="B3641" s="135" t="s">
        <v>7295</v>
      </c>
      <c r="C3641" s="136">
        <v>31252.73</v>
      </c>
      <c r="D3641" s="136">
        <v>593.79999999999995</v>
      </c>
      <c r="E3641" s="136">
        <v>0</v>
      </c>
      <c r="F3641" s="136">
        <v>593.79999999999995</v>
      </c>
      <c r="G3641" s="137">
        <v>0</v>
      </c>
      <c r="H3641" s="142"/>
      <c r="I3641" s="142"/>
      <c r="J3641" s="142"/>
      <c r="K3641" s="142"/>
      <c r="L3641" s="143"/>
      <c r="M3641" s="143"/>
      <c r="N3641" s="143"/>
      <c r="Y3641" s="30">
        <f t="shared" si="56"/>
        <v>593.79999999999995</v>
      </c>
    </row>
    <row r="3642" spans="1:25" x14ac:dyDescent="0.2">
      <c r="A3642" s="134" t="s">
        <v>7296</v>
      </c>
      <c r="B3642" s="135" t="s">
        <v>7297</v>
      </c>
      <c r="C3642" s="136">
        <v>3913.1</v>
      </c>
      <c r="D3642" s="136">
        <v>74.349999999999994</v>
      </c>
      <c r="E3642" s="136">
        <v>0</v>
      </c>
      <c r="F3642" s="136">
        <v>74.349999999999994</v>
      </c>
      <c r="G3642" s="137">
        <v>0</v>
      </c>
      <c r="H3642" s="142"/>
      <c r="I3642" s="142"/>
      <c r="J3642" s="142"/>
      <c r="K3642" s="142"/>
      <c r="L3642" s="143"/>
      <c r="M3642" s="143"/>
      <c r="N3642" s="143"/>
      <c r="Y3642" s="30">
        <f t="shared" si="56"/>
        <v>74.349999999999994</v>
      </c>
    </row>
    <row r="3643" spans="1:25" x14ac:dyDescent="0.2">
      <c r="A3643" s="134" t="s">
        <v>7298</v>
      </c>
      <c r="B3643" s="135" t="s">
        <v>7299</v>
      </c>
      <c r="C3643" s="136">
        <v>30037.73</v>
      </c>
      <c r="D3643" s="136">
        <v>570.72</v>
      </c>
      <c r="E3643" s="136">
        <v>0</v>
      </c>
      <c r="F3643" s="136">
        <v>570.72</v>
      </c>
      <c r="G3643" s="137">
        <v>0</v>
      </c>
      <c r="H3643" s="142"/>
      <c r="I3643" s="142"/>
      <c r="J3643" s="142"/>
      <c r="K3643" s="142"/>
      <c r="L3643" s="143"/>
      <c r="M3643" s="143"/>
      <c r="N3643" s="143"/>
      <c r="Y3643" s="30">
        <f t="shared" si="56"/>
        <v>570.72</v>
      </c>
    </row>
    <row r="3644" spans="1:25" x14ac:dyDescent="0.2">
      <c r="A3644" s="134" t="s">
        <v>7300</v>
      </c>
      <c r="B3644" s="135" t="s">
        <v>7301</v>
      </c>
      <c r="C3644" s="136">
        <v>23212.240000000002</v>
      </c>
      <c r="D3644" s="136">
        <v>441.03</v>
      </c>
      <c r="E3644" s="136">
        <v>0</v>
      </c>
      <c r="F3644" s="136">
        <v>441.03</v>
      </c>
      <c r="G3644" s="137">
        <v>0</v>
      </c>
      <c r="H3644" s="142"/>
      <c r="I3644" s="142"/>
      <c r="J3644" s="142"/>
      <c r="K3644" s="142"/>
      <c r="L3644" s="143"/>
      <c r="M3644" s="143"/>
      <c r="N3644" s="143"/>
      <c r="Y3644" s="30">
        <f t="shared" si="56"/>
        <v>441.03</v>
      </c>
    </row>
    <row r="3645" spans="1:25" x14ac:dyDescent="0.2">
      <c r="A3645" s="134" t="s">
        <v>7302</v>
      </c>
      <c r="B3645" s="135" t="s">
        <v>7303</v>
      </c>
      <c r="C3645" s="136">
        <v>212660.52</v>
      </c>
      <c r="D3645" s="136">
        <v>4040.55</v>
      </c>
      <c r="E3645" s="136">
        <v>0</v>
      </c>
      <c r="F3645" s="136">
        <v>4040.55</v>
      </c>
      <c r="G3645" s="137">
        <v>0</v>
      </c>
      <c r="H3645" s="142"/>
      <c r="I3645" s="142"/>
      <c r="J3645" s="142"/>
      <c r="K3645" s="142"/>
      <c r="L3645" s="143"/>
      <c r="M3645" s="143"/>
      <c r="N3645" s="143"/>
      <c r="Y3645" s="30">
        <f t="shared" si="56"/>
        <v>4040.55</v>
      </c>
    </row>
    <row r="3646" spans="1:25" x14ac:dyDescent="0.2">
      <c r="A3646" s="134" t="s">
        <v>7304</v>
      </c>
      <c r="B3646" s="135" t="s">
        <v>7305</v>
      </c>
      <c r="C3646" s="136">
        <v>203807.9</v>
      </c>
      <c r="D3646" s="136">
        <v>3872.35</v>
      </c>
      <c r="E3646" s="136">
        <v>0</v>
      </c>
      <c r="F3646" s="136">
        <v>3872.35</v>
      </c>
      <c r="G3646" s="137">
        <v>0</v>
      </c>
      <c r="H3646" s="142"/>
      <c r="I3646" s="142"/>
      <c r="J3646" s="142"/>
      <c r="K3646" s="142"/>
      <c r="L3646" s="143"/>
      <c r="M3646" s="143"/>
      <c r="N3646" s="143"/>
      <c r="Y3646" s="30">
        <f t="shared" si="56"/>
        <v>3872.35</v>
      </c>
    </row>
    <row r="3647" spans="1:25" x14ac:dyDescent="0.2">
      <c r="A3647" s="134" t="s">
        <v>7306</v>
      </c>
      <c r="B3647" s="135" t="s">
        <v>7307</v>
      </c>
      <c r="C3647" s="136">
        <v>6343.38</v>
      </c>
      <c r="D3647" s="136">
        <v>120.53</v>
      </c>
      <c r="E3647" s="136">
        <v>0</v>
      </c>
      <c r="F3647" s="136">
        <v>120.53</v>
      </c>
      <c r="G3647" s="137">
        <v>0</v>
      </c>
      <c r="H3647" s="142"/>
      <c r="I3647" s="142"/>
      <c r="J3647" s="142"/>
      <c r="K3647" s="142"/>
      <c r="L3647" s="143"/>
      <c r="M3647" s="143"/>
      <c r="N3647" s="143"/>
      <c r="Y3647" s="30">
        <f t="shared" si="56"/>
        <v>120.53</v>
      </c>
    </row>
    <row r="3648" spans="1:25" x14ac:dyDescent="0.2">
      <c r="A3648" s="134" t="s">
        <v>7308</v>
      </c>
      <c r="B3648" s="135" t="s">
        <v>7309</v>
      </c>
      <c r="C3648" s="136">
        <v>14693.27</v>
      </c>
      <c r="D3648" s="136">
        <v>279.17</v>
      </c>
      <c r="E3648" s="136">
        <v>0</v>
      </c>
      <c r="F3648" s="136">
        <v>279.17</v>
      </c>
      <c r="G3648" s="137">
        <v>0</v>
      </c>
      <c r="H3648" s="142"/>
      <c r="I3648" s="142"/>
      <c r="J3648" s="142"/>
      <c r="K3648" s="142"/>
      <c r="L3648" s="143"/>
      <c r="M3648" s="143"/>
      <c r="N3648" s="143"/>
      <c r="Y3648" s="30">
        <f t="shared" si="56"/>
        <v>279.17</v>
      </c>
    </row>
    <row r="3649" spans="1:25" x14ac:dyDescent="0.2">
      <c r="A3649" s="134" t="s">
        <v>7310</v>
      </c>
      <c r="B3649" s="135" t="s">
        <v>7311</v>
      </c>
      <c r="C3649" s="136">
        <v>12621.31</v>
      </c>
      <c r="D3649" s="136">
        <v>239.81</v>
      </c>
      <c r="E3649" s="136">
        <v>0</v>
      </c>
      <c r="F3649" s="136">
        <v>239.81</v>
      </c>
      <c r="G3649" s="137">
        <v>0</v>
      </c>
      <c r="H3649" s="142"/>
      <c r="I3649" s="142"/>
      <c r="J3649" s="142"/>
      <c r="K3649" s="142"/>
      <c r="L3649" s="143"/>
      <c r="M3649" s="143"/>
      <c r="N3649" s="143"/>
      <c r="Y3649" s="30">
        <f t="shared" si="56"/>
        <v>239.81</v>
      </c>
    </row>
    <row r="3650" spans="1:25" x14ac:dyDescent="0.2">
      <c r="A3650" s="134" t="s">
        <v>7312</v>
      </c>
      <c r="B3650" s="135" t="s">
        <v>7313</v>
      </c>
      <c r="C3650" s="136">
        <v>16032.44</v>
      </c>
      <c r="D3650" s="136">
        <v>304.62</v>
      </c>
      <c r="E3650" s="136">
        <v>0</v>
      </c>
      <c r="F3650" s="136">
        <v>304.62</v>
      </c>
      <c r="G3650" s="137">
        <v>0</v>
      </c>
      <c r="H3650" s="142"/>
      <c r="I3650" s="142"/>
      <c r="J3650" s="142"/>
      <c r="K3650" s="142"/>
      <c r="L3650" s="143"/>
      <c r="M3650" s="143"/>
      <c r="N3650" s="143"/>
      <c r="Y3650" s="30">
        <f t="shared" si="56"/>
        <v>304.62</v>
      </c>
    </row>
    <row r="3651" spans="1:25" x14ac:dyDescent="0.2">
      <c r="A3651" s="134" t="s">
        <v>7314</v>
      </c>
      <c r="B3651" s="135" t="s">
        <v>7315</v>
      </c>
      <c r="C3651" s="136">
        <v>52532.67</v>
      </c>
      <c r="D3651" s="136">
        <v>998.12</v>
      </c>
      <c r="E3651" s="136">
        <v>0</v>
      </c>
      <c r="F3651" s="136">
        <v>998.12</v>
      </c>
      <c r="G3651" s="137">
        <v>0</v>
      </c>
      <c r="H3651" s="142"/>
      <c r="I3651" s="142"/>
      <c r="J3651" s="142"/>
      <c r="K3651" s="142"/>
      <c r="L3651" s="143"/>
      <c r="M3651" s="143"/>
      <c r="N3651" s="143"/>
      <c r="Y3651" s="30">
        <f t="shared" si="56"/>
        <v>998.12</v>
      </c>
    </row>
    <row r="3652" spans="1:25" x14ac:dyDescent="0.2">
      <c r="A3652" s="134" t="s">
        <v>7316</v>
      </c>
      <c r="B3652" s="135" t="s">
        <v>7317</v>
      </c>
      <c r="C3652" s="136">
        <v>17726.599999999999</v>
      </c>
      <c r="D3652" s="136">
        <v>336.81</v>
      </c>
      <c r="E3652" s="136">
        <v>0</v>
      </c>
      <c r="F3652" s="136">
        <v>336.81</v>
      </c>
      <c r="G3652" s="137">
        <v>0</v>
      </c>
      <c r="H3652" s="142"/>
      <c r="I3652" s="142"/>
      <c r="J3652" s="142"/>
      <c r="K3652" s="142"/>
      <c r="L3652" s="143"/>
      <c r="M3652" s="143"/>
      <c r="N3652" s="143"/>
      <c r="Y3652" s="30">
        <f t="shared" si="56"/>
        <v>336.81</v>
      </c>
    </row>
    <row r="3653" spans="1:25" x14ac:dyDescent="0.2">
      <c r="A3653" s="134" t="s">
        <v>7318</v>
      </c>
      <c r="B3653" s="135" t="s">
        <v>7319</v>
      </c>
      <c r="C3653" s="136">
        <v>28008.71</v>
      </c>
      <c r="D3653" s="136">
        <v>532.16999999999996</v>
      </c>
      <c r="E3653" s="136">
        <v>0</v>
      </c>
      <c r="F3653" s="136">
        <v>532.16999999999996</v>
      </c>
      <c r="G3653" s="137">
        <v>0</v>
      </c>
      <c r="H3653" s="142"/>
      <c r="I3653" s="142"/>
      <c r="J3653" s="142"/>
      <c r="K3653" s="142"/>
      <c r="L3653" s="143"/>
      <c r="M3653" s="143"/>
      <c r="N3653" s="143"/>
      <c r="Y3653" s="30">
        <f t="shared" si="56"/>
        <v>532.16999999999996</v>
      </c>
    </row>
    <row r="3654" spans="1:25" x14ac:dyDescent="0.2">
      <c r="A3654" s="134" t="s">
        <v>7320</v>
      </c>
      <c r="B3654" s="135" t="s">
        <v>7321</v>
      </c>
      <c r="C3654" s="136">
        <v>22698.799999999999</v>
      </c>
      <c r="D3654" s="136">
        <v>431.28</v>
      </c>
      <c r="E3654" s="136">
        <v>0</v>
      </c>
      <c r="F3654" s="136">
        <v>431.28</v>
      </c>
      <c r="G3654" s="137">
        <v>0</v>
      </c>
      <c r="H3654" s="142"/>
      <c r="I3654" s="142"/>
      <c r="J3654" s="142"/>
      <c r="K3654" s="142"/>
      <c r="L3654" s="143"/>
      <c r="M3654" s="143"/>
      <c r="N3654" s="143"/>
      <c r="Y3654" s="30">
        <f t="shared" si="56"/>
        <v>431.28</v>
      </c>
    </row>
    <row r="3655" spans="1:25" x14ac:dyDescent="0.2">
      <c r="A3655" s="134" t="s">
        <v>7322</v>
      </c>
      <c r="B3655" s="135" t="s">
        <v>7323</v>
      </c>
      <c r="C3655" s="136">
        <v>35534.230000000003</v>
      </c>
      <c r="D3655" s="136">
        <v>675.15</v>
      </c>
      <c r="E3655" s="136">
        <v>0</v>
      </c>
      <c r="F3655" s="136">
        <v>675.15</v>
      </c>
      <c r="G3655" s="137">
        <v>0</v>
      </c>
      <c r="H3655" s="142"/>
      <c r="I3655" s="142"/>
      <c r="J3655" s="142"/>
      <c r="K3655" s="142"/>
      <c r="L3655" s="143"/>
      <c r="M3655" s="143"/>
      <c r="N3655" s="143"/>
      <c r="Y3655" s="30">
        <f t="shared" si="56"/>
        <v>675.15</v>
      </c>
    </row>
    <row r="3656" spans="1:25" x14ac:dyDescent="0.2">
      <c r="A3656" s="134" t="s">
        <v>7324</v>
      </c>
      <c r="B3656" s="135" t="s">
        <v>7325</v>
      </c>
      <c r="C3656" s="136">
        <v>332056.65000000002</v>
      </c>
      <c r="D3656" s="136">
        <v>6309.08</v>
      </c>
      <c r="E3656" s="136">
        <v>0</v>
      </c>
      <c r="F3656" s="136">
        <v>6309.08</v>
      </c>
      <c r="G3656" s="137">
        <v>0</v>
      </c>
      <c r="H3656" s="142"/>
      <c r="I3656" s="142"/>
      <c r="J3656" s="142"/>
      <c r="K3656" s="142"/>
      <c r="L3656" s="143"/>
      <c r="M3656" s="143"/>
      <c r="N3656" s="143"/>
      <c r="Y3656" s="30">
        <f t="shared" si="56"/>
        <v>6309.08</v>
      </c>
    </row>
    <row r="3657" spans="1:25" x14ac:dyDescent="0.2">
      <c r="A3657" s="134" t="s">
        <v>7326</v>
      </c>
      <c r="B3657" s="135" t="s">
        <v>7327</v>
      </c>
      <c r="C3657" s="136">
        <v>216.07</v>
      </c>
      <c r="D3657" s="136">
        <v>4.1100000000000003</v>
      </c>
      <c r="E3657" s="136">
        <v>4.1100000000000003</v>
      </c>
      <c r="F3657" s="136">
        <v>0</v>
      </c>
      <c r="G3657" s="137">
        <v>57.36</v>
      </c>
      <c r="H3657" s="142"/>
      <c r="I3657" s="142"/>
      <c r="J3657" s="142"/>
      <c r="K3657" s="142"/>
      <c r="L3657" s="143"/>
      <c r="M3657" s="143"/>
      <c r="N3657" s="143"/>
      <c r="Y3657" s="30">
        <f t="shared" si="56"/>
        <v>0</v>
      </c>
    </row>
    <row r="3658" spans="1:25" x14ac:dyDescent="0.2">
      <c r="A3658" s="134" t="s">
        <v>7328</v>
      </c>
      <c r="B3658" s="135" t="s">
        <v>7329</v>
      </c>
      <c r="C3658" s="136">
        <v>83138.240000000005</v>
      </c>
      <c r="D3658" s="136">
        <v>1579.63</v>
      </c>
      <c r="E3658" s="136">
        <v>0</v>
      </c>
      <c r="F3658" s="136">
        <v>1579.63</v>
      </c>
      <c r="G3658" s="137">
        <v>0</v>
      </c>
      <c r="H3658" s="142"/>
      <c r="I3658" s="142"/>
      <c r="J3658" s="142"/>
      <c r="K3658" s="142"/>
      <c r="L3658" s="143"/>
      <c r="M3658" s="143"/>
      <c r="N3658" s="143"/>
      <c r="Y3658" s="30">
        <f t="shared" si="56"/>
        <v>1579.63</v>
      </c>
    </row>
    <row r="3659" spans="1:25" x14ac:dyDescent="0.2">
      <c r="A3659" s="134" t="s">
        <v>7330</v>
      </c>
      <c r="B3659" s="135" t="s">
        <v>7331</v>
      </c>
      <c r="C3659" s="136">
        <v>69897.87</v>
      </c>
      <c r="D3659" s="136">
        <v>1328.06</v>
      </c>
      <c r="E3659" s="136">
        <v>0</v>
      </c>
      <c r="F3659" s="136">
        <v>1328.06</v>
      </c>
      <c r="G3659" s="137">
        <v>0</v>
      </c>
      <c r="H3659" s="142"/>
      <c r="I3659" s="142"/>
      <c r="J3659" s="142"/>
      <c r="K3659" s="142"/>
      <c r="L3659" s="143"/>
      <c r="M3659" s="143"/>
      <c r="N3659" s="143"/>
      <c r="Y3659" s="30">
        <f t="shared" si="56"/>
        <v>1328.06</v>
      </c>
    </row>
    <row r="3660" spans="1:25" x14ac:dyDescent="0.2">
      <c r="A3660" s="134" t="s">
        <v>7332</v>
      </c>
      <c r="B3660" s="135" t="s">
        <v>7333</v>
      </c>
      <c r="C3660" s="136">
        <v>1596.57</v>
      </c>
      <c r="D3660" s="136">
        <v>30.34</v>
      </c>
      <c r="E3660" s="136">
        <v>30.34</v>
      </c>
      <c r="F3660" s="136">
        <v>0</v>
      </c>
      <c r="G3660" s="137">
        <v>116.56</v>
      </c>
      <c r="H3660" s="142"/>
      <c r="I3660" s="142"/>
      <c r="J3660" s="142"/>
      <c r="K3660" s="142"/>
      <c r="L3660" s="143"/>
      <c r="M3660" s="143"/>
      <c r="N3660" s="143"/>
      <c r="Y3660" s="30">
        <f t="shared" si="56"/>
        <v>0</v>
      </c>
    </row>
    <row r="3661" spans="1:25" x14ac:dyDescent="0.2">
      <c r="A3661" s="134" t="s">
        <v>7334</v>
      </c>
      <c r="B3661" s="135" t="s">
        <v>7335</v>
      </c>
      <c r="C3661" s="136">
        <v>84491.54</v>
      </c>
      <c r="D3661" s="136">
        <v>1605.34</v>
      </c>
      <c r="E3661" s="136">
        <v>0</v>
      </c>
      <c r="F3661" s="136">
        <v>1605.34</v>
      </c>
      <c r="G3661" s="137">
        <v>0</v>
      </c>
      <c r="H3661" s="142"/>
      <c r="I3661" s="142"/>
      <c r="J3661" s="142"/>
      <c r="K3661" s="142"/>
      <c r="L3661" s="143"/>
      <c r="M3661" s="143"/>
      <c r="N3661" s="143"/>
      <c r="Y3661" s="30">
        <f t="shared" si="56"/>
        <v>1605.34</v>
      </c>
    </row>
    <row r="3662" spans="1:25" x14ac:dyDescent="0.2">
      <c r="A3662" s="134" t="s">
        <v>7336</v>
      </c>
      <c r="B3662" s="135" t="s">
        <v>7337</v>
      </c>
      <c r="C3662" s="136">
        <v>21111.21</v>
      </c>
      <c r="D3662" s="136">
        <v>401.11</v>
      </c>
      <c r="E3662" s="136">
        <v>0</v>
      </c>
      <c r="F3662" s="136">
        <v>401.11</v>
      </c>
      <c r="G3662" s="137">
        <v>0</v>
      </c>
      <c r="H3662" s="142"/>
      <c r="I3662" s="142"/>
      <c r="J3662" s="142"/>
      <c r="K3662" s="142"/>
      <c r="L3662" s="143"/>
      <c r="M3662" s="143"/>
      <c r="N3662" s="143"/>
      <c r="Y3662" s="30">
        <f t="shared" si="56"/>
        <v>401.11</v>
      </c>
    </row>
    <row r="3663" spans="1:25" x14ac:dyDescent="0.2">
      <c r="A3663" s="134" t="s">
        <v>7338</v>
      </c>
      <c r="B3663" s="135" t="s">
        <v>7339</v>
      </c>
      <c r="C3663" s="136">
        <v>1240.72</v>
      </c>
      <c r="D3663" s="136">
        <v>23.57</v>
      </c>
      <c r="E3663" s="136">
        <v>23.57</v>
      </c>
      <c r="F3663" s="136">
        <v>0</v>
      </c>
      <c r="G3663" s="137">
        <v>23.78</v>
      </c>
      <c r="H3663" s="142"/>
      <c r="I3663" s="142"/>
      <c r="J3663" s="142"/>
      <c r="K3663" s="142"/>
      <c r="L3663" s="143"/>
      <c r="M3663" s="143"/>
      <c r="N3663" s="143"/>
      <c r="Y3663" s="30">
        <f t="shared" ref="Y3663:Y3726" si="57">W3663+R3663+M3663+F3663</f>
        <v>0</v>
      </c>
    </row>
    <row r="3664" spans="1:25" x14ac:dyDescent="0.2">
      <c r="A3664" s="134" t="s">
        <v>7340</v>
      </c>
      <c r="B3664" s="135" t="s">
        <v>7341</v>
      </c>
      <c r="C3664" s="136">
        <v>69677.429999999993</v>
      </c>
      <c r="D3664" s="136">
        <v>1323.87</v>
      </c>
      <c r="E3664" s="136">
        <v>0</v>
      </c>
      <c r="F3664" s="136">
        <v>1323.87</v>
      </c>
      <c r="G3664" s="137">
        <v>0</v>
      </c>
      <c r="H3664" s="142"/>
      <c r="I3664" s="142"/>
      <c r="J3664" s="142"/>
      <c r="K3664" s="142"/>
      <c r="L3664" s="143"/>
      <c r="M3664" s="143"/>
      <c r="N3664" s="143"/>
      <c r="Y3664" s="30">
        <f t="shared" si="57"/>
        <v>1323.87</v>
      </c>
    </row>
    <row r="3665" spans="1:25" x14ac:dyDescent="0.2">
      <c r="A3665" s="134" t="s">
        <v>7342</v>
      </c>
      <c r="B3665" s="135" t="s">
        <v>7343</v>
      </c>
      <c r="C3665" s="136">
        <v>1934.56</v>
      </c>
      <c r="D3665" s="136">
        <v>36.76</v>
      </c>
      <c r="E3665" s="136">
        <v>0</v>
      </c>
      <c r="F3665" s="136">
        <v>36.76</v>
      </c>
      <c r="G3665" s="137">
        <v>0</v>
      </c>
      <c r="H3665" s="142"/>
      <c r="I3665" s="142"/>
      <c r="J3665" s="142"/>
      <c r="K3665" s="142"/>
      <c r="L3665" s="143"/>
      <c r="M3665" s="143"/>
      <c r="N3665" s="143"/>
      <c r="Y3665" s="30">
        <f t="shared" si="57"/>
        <v>36.76</v>
      </c>
    </row>
    <row r="3666" spans="1:25" x14ac:dyDescent="0.2">
      <c r="A3666" s="134" t="s">
        <v>7344</v>
      </c>
      <c r="B3666" s="135" t="s">
        <v>7345</v>
      </c>
      <c r="C3666" s="136">
        <v>20741.759999999998</v>
      </c>
      <c r="D3666" s="136">
        <v>394.09</v>
      </c>
      <c r="E3666" s="136">
        <v>0</v>
      </c>
      <c r="F3666" s="136">
        <v>394.09</v>
      </c>
      <c r="G3666" s="137">
        <v>0</v>
      </c>
      <c r="H3666" s="142"/>
      <c r="I3666" s="142"/>
      <c r="J3666" s="142"/>
      <c r="K3666" s="142"/>
      <c r="L3666" s="143"/>
      <c r="M3666" s="143"/>
      <c r="N3666" s="143"/>
      <c r="Y3666" s="30">
        <f t="shared" si="57"/>
        <v>394.09</v>
      </c>
    </row>
    <row r="3667" spans="1:25" x14ac:dyDescent="0.2">
      <c r="A3667" s="134" t="s">
        <v>7346</v>
      </c>
      <c r="B3667" s="135" t="s">
        <v>7347</v>
      </c>
      <c r="C3667" s="136">
        <v>4838.7</v>
      </c>
      <c r="D3667" s="136">
        <v>91.94</v>
      </c>
      <c r="E3667" s="136">
        <v>0</v>
      </c>
      <c r="F3667" s="136">
        <v>91.94</v>
      </c>
      <c r="G3667" s="137">
        <v>0</v>
      </c>
      <c r="H3667" s="142"/>
      <c r="I3667" s="142"/>
      <c r="J3667" s="142"/>
      <c r="K3667" s="142"/>
      <c r="L3667" s="143"/>
      <c r="M3667" s="143"/>
      <c r="N3667" s="143"/>
      <c r="Y3667" s="30">
        <f t="shared" si="57"/>
        <v>91.94</v>
      </c>
    </row>
    <row r="3668" spans="1:25" x14ac:dyDescent="0.2">
      <c r="A3668" s="134" t="s">
        <v>7348</v>
      </c>
      <c r="B3668" s="135" t="s">
        <v>7349</v>
      </c>
      <c r="C3668" s="136">
        <v>18468.259999999998</v>
      </c>
      <c r="D3668" s="136">
        <v>350.9</v>
      </c>
      <c r="E3668" s="136">
        <v>0</v>
      </c>
      <c r="F3668" s="136">
        <v>350.9</v>
      </c>
      <c r="G3668" s="137">
        <v>0</v>
      </c>
      <c r="H3668" s="142"/>
      <c r="I3668" s="142"/>
      <c r="J3668" s="142"/>
      <c r="K3668" s="142"/>
      <c r="L3668" s="143"/>
      <c r="M3668" s="143"/>
      <c r="N3668" s="143"/>
      <c r="Y3668" s="30">
        <f t="shared" si="57"/>
        <v>350.9</v>
      </c>
    </row>
    <row r="3669" spans="1:25" x14ac:dyDescent="0.2">
      <c r="A3669" s="134" t="s">
        <v>7350</v>
      </c>
      <c r="B3669" s="135" t="s">
        <v>7351</v>
      </c>
      <c r="C3669" s="136">
        <v>10673.91</v>
      </c>
      <c r="D3669" s="136">
        <v>202.81</v>
      </c>
      <c r="E3669" s="136">
        <v>0</v>
      </c>
      <c r="F3669" s="136">
        <v>202.81</v>
      </c>
      <c r="G3669" s="137">
        <v>0</v>
      </c>
      <c r="H3669" s="142"/>
      <c r="I3669" s="142"/>
      <c r="J3669" s="142"/>
      <c r="K3669" s="142"/>
      <c r="L3669" s="143"/>
      <c r="M3669" s="143"/>
      <c r="N3669" s="143"/>
      <c r="Y3669" s="30">
        <f t="shared" si="57"/>
        <v>202.81</v>
      </c>
    </row>
    <row r="3670" spans="1:25" x14ac:dyDescent="0.2">
      <c r="A3670" s="134" t="s">
        <v>7352</v>
      </c>
      <c r="B3670" s="135" t="s">
        <v>7353</v>
      </c>
      <c r="C3670" s="136">
        <v>25408.61</v>
      </c>
      <c r="D3670" s="136">
        <v>482.76</v>
      </c>
      <c r="E3670" s="136">
        <v>0</v>
      </c>
      <c r="F3670" s="136">
        <v>482.76</v>
      </c>
      <c r="G3670" s="137">
        <v>0</v>
      </c>
      <c r="H3670" s="142"/>
      <c r="I3670" s="142"/>
      <c r="J3670" s="142"/>
      <c r="K3670" s="142"/>
      <c r="L3670" s="143"/>
      <c r="M3670" s="143"/>
      <c r="N3670" s="143"/>
      <c r="Y3670" s="30">
        <f t="shared" si="57"/>
        <v>482.76</v>
      </c>
    </row>
    <row r="3671" spans="1:25" x14ac:dyDescent="0.2">
      <c r="A3671" s="134" t="s">
        <v>7354</v>
      </c>
      <c r="B3671" s="135" t="s">
        <v>7355</v>
      </c>
      <c r="C3671" s="136">
        <v>12701.55</v>
      </c>
      <c r="D3671" s="136">
        <v>241.33</v>
      </c>
      <c r="E3671" s="136">
        <v>0</v>
      </c>
      <c r="F3671" s="136">
        <v>241.33</v>
      </c>
      <c r="G3671" s="137">
        <v>0</v>
      </c>
      <c r="H3671" s="142"/>
      <c r="I3671" s="142"/>
      <c r="J3671" s="142"/>
      <c r="K3671" s="142"/>
      <c r="L3671" s="143"/>
      <c r="M3671" s="143"/>
      <c r="N3671" s="143"/>
      <c r="Y3671" s="30">
        <f t="shared" si="57"/>
        <v>241.33</v>
      </c>
    </row>
    <row r="3672" spans="1:25" x14ac:dyDescent="0.2">
      <c r="A3672" s="134" t="s">
        <v>7356</v>
      </c>
      <c r="B3672" s="135" t="s">
        <v>7357</v>
      </c>
      <c r="C3672" s="136">
        <v>32431.32</v>
      </c>
      <c r="D3672" s="136">
        <v>616.20000000000005</v>
      </c>
      <c r="E3672" s="136">
        <v>0</v>
      </c>
      <c r="F3672" s="136">
        <v>616.20000000000005</v>
      </c>
      <c r="G3672" s="137">
        <v>0</v>
      </c>
      <c r="H3672" s="142"/>
      <c r="I3672" s="142"/>
      <c r="J3672" s="142"/>
      <c r="K3672" s="142"/>
      <c r="L3672" s="143"/>
      <c r="M3672" s="143"/>
      <c r="N3672" s="143"/>
      <c r="Y3672" s="30">
        <f t="shared" si="57"/>
        <v>616.20000000000005</v>
      </c>
    </row>
    <row r="3673" spans="1:25" x14ac:dyDescent="0.2">
      <c r="A3673" s="134" t="s">
        <v>7358</v>
      </c>
      <c r="B3673" s="135" t="s">
        <v>7359</v>
      </c>
      <c r="C3673" s="136">
        <v>814741.02</v>
      </c>
      <c r="D3673" s="136">
        <v>15480.08</v>
      </c>
      <c r="E3673" s="136">
        <v>0</v>
      </c>
      <c r="F3673" s="136">
        <v>15480.08</v>
      </c>
      <c r="G3673" s="137">
        <v>0</v>
      </c>
      <c r="H3673" s="142"/>
      <c r="I3673" s="142"/>
      <c r="J3673" s="142"/>
      <c r="K3673" s="142"/>
      <c r="L3673" s="143"/>
      <c r="M3673" s="143"/>
      <c r="N3673" s="143"/>
      <c r="Y3673" s="30">
        <f t="shared" si="57"/>
        <v>15480.08</v>
      </c>
    </row>
    <row r="3674" spans="1:25" x14ac:dyDescent="0.2">
      <c r="A3674" s="134" t="s">
        <v>7360</v>
      </c>
      <c r="B3674" s="135" t="s">
        <v>7361</v>
      </c>
      <c r="C3674" s="136">
        <v>129649.24</v>
      </c>
      <c r="D3674" s="136">
        <v>2463.34</v>
      </c>
      <c r="E3674" s="136">
        <v>0</v>
      </c>
      <c r="F3674" s="136">
        <v>2463.34</v>
      </c>
      <c r="G3674" s="137">
        <v>0</v>
      </c>
      <c r="H3674" s="142"/>
      <c r="I3674" s="142"/>
      <c r="J3674" s="142"/>
      <c r="K3674" s="142"/>
      <c r="L3674" s="143"/>
      <c r="M3674" s="143"/>
      <c r="N3674" s="143"/>
      <c r="Y3674" s="30">
        <f t="shared" si="57"/>
        <v>2463.34</v>
      </c>
    </row>
    <row r="3675" spans="1:25" x14ac:dyDescent="0.2">
      <c r="A3675" s="134" t="s">
        <v>7362</v>
      </c>
      <c r="B3675" s="135" t="s">
        <v>7363</v>
      </c>
      <c r="C3675" s="136">
        <v>5523.03</v>
      </c>
      <c r="D3675" s="136">
        <v>104.94</v>
      </c>
      <c r="E3675" s="136">
        <v>0</v>
      </c>
      <c r="F3675" s="136">
        <v>104.94</v>
      </c>
      <c r="G3675" s="137">
        <v>0</v>
      </c>
      <c r="H3675" s="142"/>
      <c r="I3675" s="142"/>
      <c r="J3675" s="142"/>
      <c r="K3675" s="142"/>
      <c r="L3675" s="143"/>
      <c r="M3675" s="143"/>
      <c r="N3675" s="143"/>
      <c r="Y3675" s="30">
        <f t="shared" si="57"/>
        <v>104.94</v>
      </c>
    </row>
    <row r="3676" spans="1:25" x14ac:dyDescent="0.2">
      <c r="A3676" s="134" t="s">
        <v>7364</v>
      </c>
      <c r="B3676" s="135" t="s">
        <v>7365</v>
      </c>
      <c r="C3676" s="136">
        <v>65856.539999999994</v>
      </c>
      <c r="D3676" s="136">
        <v>1251.28</v>
      </c>
      <c r="E3676" s="136">
        <v>0</v>
      </c>
      <c r="F3676" s="136">
        <v>1251.28</v>
      </c>
      <c r="G3676" s="137">
        <v>0</v>
      </c>
      <c r="H3676" s="142"/>
      <c r="I3676" s="142"/>
      <c r="J3676" s="142"/>
      <c r="K3676" s="142"/>
      <c r="L3676" s="143"/>
      <c r="M3676" s="143"/>
      <c r="N3676" s="143"/>
      <c r="Y3676" s="30">
        <f t="shared" si="57"/>
        <v>1251.28</v>
      </c>
    </row>
    <row r="3677" spans="1:25" x14ac:dyDescent="0.2">
      <c r="A3677" s="134" t="s">
        <v>7366</v>
      </c>
      <c r="B3677" s="135" t="s">
        <v>7367</v>
      </c>
      <c r="C3677" s="136">
        <v>2419.1999999999998</v>
      </c>
      <c r="D3677" s="136">
        <v>45.97</v>
      </c>
      <c r="E3677" s="136">
        <v>8.61</v>
      </c>
      <c r="F3677" s="136">
        <v>37.36</v>
      </c>
      <c r="G3677" s="137">
        <v>0</v>
      </c>
      <c r="H3677" s="142"/>
      <c r="I3677" s="142"/>
      <c r="J3677" s="142"/>
      <c r="K3677" s="142"/>
      <c r="L3677" s="143"/>
      <c r="M3677" s="143"/>
      <c r="N3677" s="143"/>
      <c r="Y3677" s="30">
        <f t="shared" si="57"/>
        <v>37.36</v>
      </c>
    </row>
    <row r="3678" spans="1:25" x14ac:dyDescent="0.2">
      <c r="A3678" s="134" t="s">
        <v>7368</v>
      </c>
      <c r="B3678" s="135" t="s">
        <v>7369</v>
      </c>
      <c r="C3678" s="136">
        <v>34760.120000000003</v>
      </c>
      <c r="D3678" s="136">
        <v>660.44</v>
      </c>
      <c r="E3678" s="136">
        <v>0</v>
      </c>
      <c r="F3678" s="136">
        <v>660.44</v>
      </c>
      <c r="G3678" s="137">
        <v>0</v>
      </c>
      <c r="H3678" s="142"/>
      <c r="I3678" s="142"/>
      <c r="J3678" s="142"/>
      <c r="K3678" s="142"/>
      <c r="L3678" s="143"/>
      <c r="M3678" s="143"/>
      <c r="N3678" s="143"/>
      <c r="Y3678" s="30">
        <f t="shared" si="57"/>
        <v>660.44</v>
      </c>
    </row>
    <row r="3679" spans="1:25" x14ac:dyDescent="0.2">
      <c r="A3679" s="134" t="s">
        <v>7370</v>
      </c>
      <c r="B3679" s="135" t="s">
        <v>7371</v>
      </c>
      <c r="C3679" s="136">
        <v>38283.4</v>
      </c>
      <c r="D3679" s="136">
        <v>727.39</v>
      </c>
      <c r="E3679" s="136">
        <v>0</v>
      </c>
      <c r="F3679" s="136">
        <v>727.39</v>
      </c>
      <c r="G3679" s="137">
        <v>0</v>
      </c>
      <c r="H3679" s="142"/>
      <c r="I3679" s="142"/>
      <c r="J3679" s="142"/>
      <c r="K3679" s="142"/>
      <c r="L3679" s="143"/>
      <c r="M3679" s="143"/>
      <c r="N3679" s="143"/>
      <c r="Y3679" s="30">
        <f t="shared" si="57"/>
        <v>727.39</v>
      </c>
    </row>
    <row r="3680" spans="1:25" x14ac:dyDescent="0.2">
      <c r="A3680" s="134" t="s">
        <v>7372</v>
      </c>
      <c r="B3680" s="135" t="s">
        <v>7373</v>
      </c>
      <c r="C3680" s="136">
        <v>12237.42</v>
      </c>
      <c r="D3680" s="136">
        <v>232.51</v>
      </c>
      <c r="E3680" s="136">
        <v>0</v>
      </c>
      <c r="F3680" s="136">
        <v>232.51</v>
      </c>
      <c r="G3680" s="137">
        <v>0</v>
      </c>
      <c r="H3680" s="142"/>
      <c r="I3680" s="142"/>
      <c r="J3680" s="142"/>
      <c r="K3680" s="142"/>
      <c r="L3680" s="143"/>
      <c r="M3680" s="143"/>
      <c r="N3680" s="143"/>
      <c r="Y3680" s="30">
        <f t="shared" si="57"/>
        <v>232.51</v>
      </c>
    </row>
    <row r="3681" spans="1:25" x14ac:dyDescent="0.2">
      <c r="A3681" s="134" t="s">
        <v>7374</v>
      </c>
      <c r="B3681" s="135" t="s">
        <v>7375</v>
      </c>
      <c r="C3681" s="136">
        <v>6147.48</v>
      </c>
      <c r="D3681" s="136">
        <v>116.8</v>
      </c>
      <c r="E3681" s="136">
        <v>0</v>
      </c>
      <c r="F3681" s="136">
        <v>116.8</v>
      </c>
      <c r="G3681" s="137">
        <v>0</v>
      </c>
      <c r="H3681" s="142"/>
      <c r="I3681" s="142"/>
      <c r="J3681" s="142"/>
      <c r="K3681" s="142"/>
      <c r="L3681" s="143"/>
      <c r="M3681" s="143"/>
      <c r="N3681" s="143"/>
      <c r="Y3681" s="30">
        <f t="shared" si="57"/>
        <v>116.8</v>
      </c>
    </row>
    <row r="3682" spans="1:25" x14ac:dyDescent="0.2">
      <c r="A3682" s="134" t="s">
        <v>7376</v>
      </c>
      <c r="B3682" s="135" t="s">
        <v>7377</v>
      </c>
      <c r="C3682" s="136">
        <v>38633.800000000003</v>
      </c>
      <c r="D3682" s="136">
        <v>734.04</v>
      </c>
      <c r="E3682" s="136">
        <v>0</v>
      </c>
      <c r="F3682" s="136">
        <v>734.04</v>
      </c>
      <c r="G3682" s="137">
        <v>0</v>
      </c>
      <c r="H3682" s="142"/>
      <c r="I3682" s="142"/>
      <c r="J3682" s="142"/>
      <c r="K3682" s="142"/>
      <c r="L3682" s="143"/>
      <c r="M3682" s="143"/>
      <c r="N3682" s="143"/>
      <c r="Y3682" s="30">
        <f t="shared" si="57"/>
        <v>734.04</v>
      </c>
    </row>
    <row r="3683" spans="1:25" x14ac:dyDescent="0.2">
      <c r="A3683" s="134" t="s">
        <v>7378</v>
      </c>
      <c r="B3683" s="135" t="s">
        <v>7379</v>
      </c>
      <c r="C3683" s="136">
        <v>16432.919999999998</v>
      </c>
      <c r="D3683" s="136">
        <v>312.23</v>
      </c>
      <c r="E3683" s="136">
        <v>0</v>
      </c>
      <c r="F3683" s="136">
        <v>312.23</v>
      </c>
      <c r="G3683" s="137">
        <v>0</v>
      </c>
      <c r="H3683" s="142"/>
      <c r="I3683" s="142"/>
      <c r="J3683" s="142"/>
      <c r="K3683" s="142"/>
      <c r="L3683" s="143"/>
      <c r="M3683" s="143"/>
      <c r="N3683" s="143"/>
      <c r="Y3683" s="30">
        <f t="shared" si="57"/>
        <v>312.23</v>
      </c>
    </row>
    <row r="3684" spans="1:25" x14ac:dyDescent="0.2">
      <c r="A3684" s="134" t="s">
        <v>7380</v>
      </c>
      <c r="B3684" s="135" t="s">
        <v>7381</v>
      </c>
      <c r="C3684" s="136">
        <v>8422.06</v>
      </c>
      <c r="D3684" s="136">
        <v>160.02000000000001</v>
      </c>
      <c r="E3684" s="136">
        <v>0</v>
      </c>
      <c r="F3684" s="136">
        <v>160.02000000000001</v>
      </c>
      <c r="G3684" s="137">
        <v>0</v>
      </c>
      <c r="H3684" s="142"/>
      <c r="I3684" s="142"/>
      <c r="J3684" s="142"/>
      <c r="K3684" s="142"/>
      <c r="L3684" s="143"/>
      <c r="M3684" s="143"/>
      <c r="N3684" s="143"/>
      <c r="Y3684" s="30">
        <f t="shared" si="57"/>
        <v>160.02000000000001</v>
      </c>
    </row>
    <row r="3685" spans="1:25" x14ac:dyDescent="0.2">
      <c r="A3685" s="134" t="s">
        <v>7382</v>
      </c>
      <c r="B3685" s="135" t="s">
        <v>7383</v>
      </c>
      <c r="C3685" s="136">
        <v>30866.17</v>
      </c>
      <c r="D3685" s="136">
        <v>586.46</v>
      </c>
      <c r="E3685" s="136">
        <v>0</v>
      </c>
      <c r="F3685" s="136">
        <v>586.46</v>
      </c>
      <c r="G3685" s="137">
        <v>0</v>
      </c>
      <c r="H3685" s="142"/>
      <c r="I3685" s="142"/>
      <c r="J3685" s="142"/>
      <c r="K3685" s="142"/>
      <c r="L3685" s="143"/>
      <c r="M3685" s="143"/>
      <c r="N3685" s="143"/>
      <c r="Y3685" s="30">
        <f t="shared" si="57"/>
        <v>586.46</v>
      </c>
    </row>
    <row r="3686" spans="1:25" x14ac:dyDescent="0.2">
      <c r="A3686" s="134" t="s">
        <v>7384</v>
      </c>
      <c r="B3686" s="135" t="s">
        <v>7385</v>
      </c>
      <c r="C3686" s="136">
        <v>211693.13</v>
      </c>
      <c r="D3686" s="136">
        <v>4022.17</v>
      </c>
      <c r="E3686" s="136">
        <v>0</v>
      </c>
      <c r="F3686" s="136">
        <v>4022.17</v>
      </c>
      <c r="G3686" s="137">
        <v>0</v>
      </c>
      <c r="H3686" s="142"/>
      <c r="I3686" s="142"/>
      <c r="J3686" s="142"/>
      <c r="K3686" s="142"/>
      <c r="L3686" s="143"/>
      <c r="M3686" s="143"/>
      <c r="N3686" s="143"/>
      <c r="Y3686" s="30">
        <f t="shared" si="57"/>
        <v>4022.17</v>
      </c>
    </row>
    <row r="3687" spans="1:25" x14ac:dyDescent="0.2">
      <c r="A3687" s="134" t="s">
        <v>7386</v>
      </c>
      <c r="B3687" s="135" t="s">
        <v>7387</v>
      </c>
      <c r="C3687" s="136">
        <v>32895.96</v>
      </c>
      <c r="D3687" s="136">
        <v>625.02</v>
      </c>
      <c r="E3687" s="136">
        <v>0</v>
      </c>
      <c r="F3687" s="136">
        <v>625.02</v>
      </c>
      <c r="G3687" s="137">
        <v>0</v>
      </c>
      <c r="H3687" s="142"/>
      <c r="I3687" s="142"/>
      <c r="J3687" s="142"/>
      <c r="K3687" s="142"/>
      <c r="L3687" s="143"/>
      <c r="M3687" s="143"/>
      <c r="N3687" s="143"/>
      <c r="Y3687" s="30">
        <f t="shared" si="57"/>
        <v>625.02</v>
      </c>
    </row>
    <row r="3688" spans="1:25" x14ac:dyDescent="0.2">
      <c r="A3688" s="134" t="s">
        <v>7388</v>
      </c>
      <c r="B3688" s="135" t="s">
        <v>7389</v>
      </c>
      <c r="C3688" s="136">
        <v>17859.97</v>
      </c>
      <c r="D3688" s="136">
        <v>339.34</v>
      </c>
      <c r="E3688" s="136">
        <v>0</v>
      </c>
      <c r="F3688" s="136">
        <v>339.34</v>
      </c>
      <c r="G3688" s="137">
        <v>0</v>
      </c>
      <c r="H3688" s="142"/>
      <c r="I3688" s="142"/>
      <c r="J3688" s="142"/>
      <c r="K3688" s="142"/>
      <c r="L3688" s="143"/>
      <c r="M3688" s="143"/>
      <c r="N3688" s="143"/>
      <c r="Y3688" s="30">
        <f t="shared" si="57"/>
        <v>339.34</v>
      </c>
    </row>
    <row r="3689" spans="1:25" x14ac:dyDescent="0.2">
      <c r="A3689" s="134" t="s">
        <v>7390</v>
      </c>
      <c r="B3689" s="135" t="s">
        <v>7391</v>
      </c>
      <c r="C3689" s="136">
        <v>9363.11</v>
      </c>
      <c r="D3689" s="136">
        <v>177.9</v>
      </c>
      <c r="E3689" s="136">
        <v>0</v>
      </c>
      <c r="F3689" s="136">
        <v>177.9</v>
      </c>
      <c r="G3689" s="137">
        <v>0</v>
      </c>
      <c r="H3689" s="142"/>
      <c r="I3689" s="142"/>
      <c r="J3689" s="142"/>
      <c r="K3689" s="142"/>
      <c r="L3689" s="143"/>
      <c r="M3689" s="143"/>
      <c r="N3689" s="143"/>
      <c r="Y3689" s="30">
        <f t="shared" si="57"/>
        <v>177.9</v>
      </c>
    </row>
    <row r="3690" spans="1:25" x14ac:dyDescent="0.2">
      <c r="A3690" s="134" t="s">
        <v>7392</v>
      </c>
      <c r="B3690" s="135" t="s">
        <v>7393</v>
      </c>
      <c r="C3690" s="136">
        <v>63623.199999999997</v>
      </c>
      <c r="D3690" s="136">
        <v>1208.8399999999999</v>
      </c>
      <c r="E3690" s="136">
        <v>0</v>
      </c>
      <c r="F3690" s="136">
        <v>1208.8399999999999</v>
      </c>
      <c r="G3690" s="137">
        <v>0</v>
      </c>
      <c r="H3690" s="142"/>
      <c r="I3690" s="142"/>
      <c r="J3690" s="142"/>
      <c r="K3690" s="142"/>
      <c r="L3690" s="143"/>
      <c r="M3690" s="143"/>
      <c r="N3690" s="143"/>
      <c r="Y3690" s="30">
        <f t="shared" si="57"/>
        <v>1208.8399999999999</v>
      </c>
    </row>
    <row r="3691" spans="1:25" x14ac:dyDescent="0.2">
      <c r="A3691" s="134" t="s">
        <v>7394</v>
      </c>
      <c r="B3691" s="135" t="s">
        <v>7395</v>
      </c>
      <c r="C3691" s="136">
        <v>36962.92</v>
      </c>
      <c r="D3691" s="136">
        <v>702.3</v>
      </c>
      <c r="E3691" s="136">
        <v>0</v>
      </c>
      <c r="F3691" s="136">
        <v>702.3</v>
      </c>
      <c r="G3691" s="137">
        <v>0</v>
      </c>
      <c r="H3691" s="142"/>
      <c r="I3691" s="142"/>
      <c r="J3691" s="142"/>
      <c r="K3691" s="142"/>
      <c r="L3691" s="143"/>
      <c r="M3691" s="143"/>
      <c r="N3691" s="143"/>
      <c r="Y3691" s="30">
        <f t="shared" si="57"/>
        <v>702.3</v>
      </c>
    </row>
    <row r="3692" spans="1:25" x14ac:dyDescent="0.2">
      <c r="A3692" s="134" t="s">
        <v>7396</v>
      </c>
      <c r="B3692" s="135" t="s">
        <v>7397</v>
      </c>
      <c r="C3692" s="136">
        <v>10313.16</v>
      </c>
      <c r="D3692" s="136">
        <v>195.95</v>
      </c>
      <c r="E3692" s="136">
        <v>0</v>
      </c>
      <c r="F3692" s="136">
        <v>195.95</v>
      </c>
      <c r="G3692" s="137">
        <v>0</v>
      </c>
      <c r="H3692" s="142"/>
      <c r="I3692" s="142"/>
      <c r="J3692" s="142"/>
      <c r="K3692" s="142"/>
      <c r="L3692" s="143"/>
      <c r="M3692" s="143"/>
      <c r="N3692" s="143"/>
      <c r="Y3692" s="30">
        <f t="shared" si="57"/>
        <v>195.95</v>
      </c>
    </row>
    <row r="3693" spans="1:25" x14ac:dyDescent="0.2">
      <c r="A3693" s="134" t="s">
        <v>7398</v>
      </c>
      <c r="B3693" s="135" t="s">
        <v>7399</v>
      </c>
      <c r="C3693" s="136">
        <v>4819.74</v>
      </c>
      <c r="D3693" s="136">
        <v>91.58</v>
      </c>
      <c r="E3693" s="136">
        <v>0</v>
      </c>
      <c r="F3693" s="136">
        <v>91.58</v>
      </c>
      <c r="G3693" s="137">
        <v>0</v>
      </c>
      <c r="H3693" s="142"/>
      <c r="I3693" s="142"/>
      <c r="J3693" s="142"/>
      <c r="K3693" s="142"/>
      <c r="L3693" s="143"/>
      <c r="M3693" s="143"/>
      <c r="N3693" s="143"/>
      <c r="Y3693" s="30">
        <f t="shared" si="57"/>
        <v>91.58</v>
      </c>
    </row>
    <row r="3694" spans="1:25" x14ac:dyDescent="0.2">
      <c r="A3694" s="134" t="s">
        <v>7400</v>
      </c>
      <c r="B3694" s="135" t="s">
        <v>7401</v>
      </c>
      <c r="C3694" s="136">
        <v>117888.77</v>
      </c>
      <c r="D3694" s="136">
        <v>2239.89</v>
      </c>
      <c r="E3694" s="136">
        <v>0</v>
      </c>
      <c r="F3694" s="136">
        <v>2239.89</v>
      </c>
      <c r="G3694" s="137">
        <v>0</v>
      </c>
      <c r="H3694" s="142"/>
      <c r="I3694" s="142"/>
      <c r="J3694" s="142"/>
      <c r="K3694" s="142"/>
      <c r="L3694" s="143"/>
      <c r="M3694" s="143"/>
      <c r="N3694" s="143"/>
      <c r="Y3694" s="30">
        <f t="shared" si="57"/>
        <v>2239.89</v>
      </c>
    </row>
    <row r="3695" spans="1:25" x14ac:dyDescent="0.2">
      <c r="A3695" s="134" t="s">
        <v>7402</v>
      </c>
      <c r="B3695" s="135" t="s">
        <v>7403</v>
      </c>
      <c r="C3695" s="136">
        <v>132123.51999999999</v>
      </c>
      <c r="D3695" s="136">
        <v>2510.35</v>
      </c>
      <c r="E3695" s="136">
        <v>0</v>
      </c>
      <c r="F3695" s="136">
        <v>2510.35</v>
      </c>
      <c r="G3695" s="137">
        <v>0</v>
      </c>
      <c r="H3695" s="142"/>
      <c r="I3695" s="142"/>
      <c r="J3695" s="142"/>
      <c r="K3695" s="142"/>
      <c r="L3695" s="143"/>
      <c r="M3695" s="143"/>
      <c r="N3695" s="143"/>
      <c r="Y3695" s="30">
        <f t="shared" si="57"/>
        <v>2510.35</v>
      </c>
    </row>
    <row r="3696" spans="1:25" x14ac:dyDescent="0.2">
      <c r="A3696" s="134" t="s">
        <v>7404</v>
      </c>
      <c r="B3696" s="135" t="s">
        <v>7405</v>
      </c>
      <c r="C3696" s="136">
        <v>63788.800000000003</v>
      </c>
      <c r="D3696" s="136">
        <v>1211.99</v>
      </c>
      <c r="E3696" s="136">
        <v>0</v>
      </c>
      <c r="F3696" s="136">
        <v>1211.99</v>
      </c>
      <c r="G3696" s="137">
        <v>0</v>
      </c>
      <c r="H3696" s="142"/>
      <c r="I3696" s="142"/>
      <c r="J3696" s="142"/>
      <c r="K3696" s="142"/>
      <c r="L3696" s="143"/>
      <c r="M3696" s="143"/>
      <c r="N3696" s="143"/>
      <c r="Y3696" s="30">
        <f t="shared" si="57"/>
        <v>1211.99</v>
      </c>
    </row>
    <row r="3697" spans="1:25" x14ac:dyDescent="0.2">
      <c r="A3697" s="134" t="s">
        <v>7406</v>
      </c>
      <c r="B3697" s="135" t="s">
        <v>7407</v>
      </c>
      <c r="C3697" s="136">
        <v>10272.299999999999</v>
      </c>
      <c r="D3697" s="136">
        <v>195.17</v>
      </c>
      <c r="E3697" s="136">
        <v>0</v>
      </c>
      <c r="F3697" s="136">
        <v>195.17</v>
      </c>
      <c r="G3697" s="137">
        <v>0</v>
      </c>
      <c r="H3697" s="142"/>
      <c r="I3697" s="142"/>
      <c r="J3697" s="142"/>
      <c r="K3697" s="142"/>
      <c r="L3697" s="143"/>
      <c r="M3697" s="143"/>
      <c r="N3697" s="143"/>
      <c r="Y3697" s="30">
        <f t="shared" si="57"/>
        <v>195.17</v>
      </c>
    </row>
    <row r="3698" spans="1:25" x14ac:dyDescent="0.2">
      <c r="A3698" s="134" t="s">
        <v>7408</v>
      </c>
      <c r="B3698" s="135" t="s">
        <v>7409</v>
      </c>
      <c r="C3698" s="136">
        <v>10424.879999999999</v>
      </c>
      <c r="D3698" s="136">
        <v>198.07</v>
      </c>
      <c r="E3698" s="136">
        <v>0</v>
      </c>
      <c r="F3698" s="136">
        <v>198.07</v>
      </c>
      <c r="G3698" s="137">
        <v>0</v>
      </c>
      <c r="H3698" s="142"/>
      <c r="I3698" s="142"/>
      <c r="J3698" s="142"/>
      <c r="K3698" s="142"/>
      <c r="L3698" s="143"/>
      <c r="M3698" s="143"/>
      <c r="N3698" s="143"/>
      <c r="Y3698" s="30">
        <f t="shared" si="57"/>
        <v>198.07</v>
      </c>
    </row>
    <row r="3699" spans="1:25" x14ac:dyDescent="0.2">
      <c r="A3699" s="134" t="s">
        <v>7410</v>
      </c>
      <c r="B3699" s="135" t="s">
        <v>7411</v>
      </c>
      <c r="C3699" s="136">
        <v>72260.509999999995</v>
      </c>
      <c r="D3699" s="136">
        <v>1372.95</v>
      </c>
      <c r="E3699" s="136">
        <v>0</v>
      </c>
      <c r="F3699" s="136">
        <v>1372.95</v>
      </c>
      <c r="G3699" s="137">
        <v>0</v>
      </c>
      <c r="H3699" s="142"/>
      <c r="I3699" s="142"/>
      <c r="J3699" s="142"/>
      <c r="K3699" s="142"/>
      <c r="L3699" s="143"/>
      <c r="M3699" s="143"/>
      <c r="N3699" s="143"/>
      <c r="Y3699" s="30">
        <f t="shared" si="57"/>
        <v>1372.95</v>
      </c>
    </row>
    <row r="3700" spans="1:25" x14ac:dyDescent="0.2">
      <c r="A3700" s="134" t="s">
        <v>7412</v>
      </c>
      <c r="B3700" s="135" t="s">
        <v>7413</v>
      </c>
      <c r="C3700" s="136">
        <v>8615.18</v>
      </c>
      <c r="D3700" s="136">
        <v>163.69</v>
      </c>
      <c r="E3700" s="136">
        <v>0</v>
      </c>
      <c r="F3700" s="136">
        <v>163.69</v>
      </c>
      <c r="G3700" s="137">
        <v>0</v>
      </c>
      <c r="H3700" s="142"/>
      <c r="I3700" s="142"/>
      <c r="J3700" s="142"/>
      <c r="K3700" s="142"/>
      <c r="L3700" s="143"/>
      <c r="M3700" s="143"/>
      <c r="N3700" s="143"/>
      <c r="Y3700" s="30">
        <f t="shared" si="57"/>
        <v>163.69</v>
      </c>
    </row>
    <row r="3701" spans="1:25" x14ac:dyDescent="0.2">
      <c r="A3701" s="134" t="s">
        <v>7414</v>
      </c>
      <c r="B3701" s="135" t="s">
        <v>7415</v>
      </c>
      <c r="C3701" s="136">
        <v>105204.59</v>
      </c>
      <c r="D3701" s="136">
        <v>1998.89</v>
      </c>
      <c r="E3701" s="136">
        <v>0</v>
      </c>
      <c r="F3701" s="136">
        <v>1998.89</v>
      </c>
      <c r="G3701" s="137">
        <v>0</v>
      </c>
      <c r="H3701" s="142"/>
      <c r="I3701" s="142"/>
      <c r="J3701" s="142"/>
      <c r="K3701" s="142"/>
      <c r="L3701" s="143"/>
      <c r="M3701" s="143"/>
      <c r="N3701" s="143"/>
      <c r="Y3701" s="30">
        <f t="shared" si="57"/>
        <v>1998.89</v>
      </c>
    </row>
    <row r="3702" spans="1:25" x14ac:dyDescent="0.2">
      <c r="A3702" s="134" t="s">
        <v>7416</v>
      </c>
      <c r="B3702" s="135" t="s">
        <v>7417</v>
      </c>
      <c r="C3702" s="136">
        <v>15076.42</v>
      </c>
      <c r="D3702" s="136">
        <v>286.45</v>
      </c>
      <c r="E3702" s="136">
        <v>0</v>
      </c>
      <c r="F3702" s="136">
        <v>286.45</v>
      </c>
      <c r="G3702" s="137">
        <v>0</v>
      </c>
      <c r="H3702" s="142"/>
      <c r="I3702" s="142"/>
      <c r="J3702" s="142"/>
      <c r="K3702" s="142"/>
      <c r="L3702" s="143"/>
      <c r="M3702" s="143"/>
      <c r="N3702" s="143"/>
      <c r="Y3702" s="30">
        <f t="shared" si="57"/>
        <v>286.45</v>
      </c>
    </row>
    <row r="3703" spans="1:25" x14ac:dyDescent="0.2">
      <c r="A3703" s="134" t="s">
        <v>7418</v>
      </c>
      <c r="B3703" s="135" t="s">
        <v>7419</v>
      </c>
      <c r="C3703" s="136">
        <v>65265.11</v>
      </c>
      <c r="D3703" s="136">
        <v>1240.04</v>
      </c>
      <c r="E3703" s="136">
        <v>0</v>
      </c>
      <c r="F3703" s="136">
        <v>1240.04</v>
      </c>
      <c r="G3703" s="137">
        <v>0</v>
      </c>
      <c r="H3703" s="142"/>
      <c r="I3703" s="142"/>
      <c r="J3703" s="142"/>
      <c r="K3703" s="142"/>
      <c r="L3703" s="143"/>
      <c r="M3703" s="143"/>
      <c r="N3703" s="143"/>
      <c r="Y3703" s="30">
        <f t="shared" si="57"/>
        <v>1240.04</v>
      </c>
    </row>
    <row r="3704" spans="1:25" x14ac:dyDescent="0.2">
      <c r="A3704" s="134" t="s">
        <v>7420</v>
      </c>
      <c r="B3704" s="135" t="s">
        <v>7421</v>
      </c>
      <c r="C3704" s="136">
        <v>1222.31</v>
      </c>
      <c r="D3704" s="136">
        <v>23.23</v>
      </c>
      <c r="E3704" s="136">
        <v>0</v>
      </c>
      <c r="F3704" s="136">
        <v>23.23</v>
      </c>
      <c r="G3704" s="137">
        <v>0</v>
      </c>
      <c r="H3704" s="142"/>
      <c r="I3704" s="142"/>
      <c r="J3704" s="142"/>
      <c r="K3704" s="142"/>
      <c r="L3704" s="143"/>
      <c r="M3704" s="143"/>
      <c r="N3704" s="143"/>
      <c r="Y3704" s="30">
        <f t="shared" si="57"/>
        <v>23.23</v>
      </c>
    </row>
    <row r="3705" spans="1:25" x14ac:dyDescent="0.2">
      <c r="A3705" s="134" t="s">
        <v>7422</v>
      </c>
      <c r="B3705" s="135" t="s">
        <v>7423</v>
      </c>
      <c r="C3705" s="136">
        <v>141273.29999999999</v>
      </c>
      <c r="D3705" s="136">
        <v>2684.19</v>
      </c>
      <c r="E3705" s="136">
        <v>0</v>
      </c>
      <c r="F3705" s="136">
        <v>2684.19</v>
      </c>
      <c r="G3705" s="137">
        <v>0</v>
      </c>
      <c r="H3705" s="142"/>
      <c r="I3705" s="142"/>
      <c r="J3705" s="142"/>
      <c r="K3705" s="142"/>
      <c r="L3705" s="143"/>
      <c r="M3705" s="143"/>
      <c r="N3705" s="143"/>
      <c r="Y3705" s="30">
        <f t="shared" si="57"/>
        <v>2684.19</v>
      </c>
    </row>
    <row r="3706" spans="1:25" x14ac:dyDescent="0.2">
      <c r="A3706" s="134" t="s">
        <v>7424</v>
      </c>
      <c r="B3706" s="135" t="s">
        <v>7425</v>
      </c>
      <c r="C3706" s="136">
        <v>17394.18</v>
      </c>
      <c r="D3706" s="136">
        <v>330.49</v>
      </c>
      <c r="E3706" s="136">
        <v>0</v>
      </c>
      <c r="F3706" s="136">
        <v>330.49</v>
      </c>
      <c r="G3706" s="137">
        <v>0</v>
      </c>
      <c r="H3706" s="142"/>
      <c r="I3706" s="142"/>
      <c r="J3706" s="142"/>
      <c r="K3706" s="142"/>
      <c r="L3706" s="143"/>
      <c r="M3706" s="143"/>
      <c r="N3706" s="143"/>
      <c r="Y3706" s="30">
        <f t="shared" si="57"/>
        <v>330.49</v>
      </c>
    </row>
    <row r="3707" spans="1:25" x14ac:dyDescent="0.2">
      <c r="A3707" s="134" t="s">
        <v>7426</v>
      </c>
      <c r="B3707" s="135" t="s">
        <v>7427</v>
      </c>
      <c r="C3707" s="136">
        <v>228274.69</v>
      </c>
      <c r="D3707" s="136">
        <v>4337.22</v>
      </c>
      <c r="E3707" s="136">
        <v>0</v>
      </c>
      <c r="F3707" s="136">
        <v>4337.22</v>
      </c>
      <c r="G3707" s="137">
        <v>0</v>
      </c>
      <c r="H3707" s="142"/>
      <c r="I3707" s="142"/>
      <c r="J3707" s="142"/>
      <c r="K3707" s="142"/>
      <c r="L3707" s="143"/>
      <c r="M3707" s="143"/>
      <c r="N3707" s="143"/>
      <c r="Y3707" s="30">
        <f t="shared" si="57"/>
        <v>4337.22</v>
      </c>
    </row>
    <row r="3708" spans="1:25" x14ac:dyDescent="0.2">
      <c r="A3708" s="134" t="s">
        <v>7428</v>
      </c>
      <c r="B3708" s="135" t="s">
        <v>7429</v>
      </c>
      <c r="C3708" s="136">
        <v>39885.71</v>
      </c>
      <c r="D3708" s="136">
        <v>757.83</v>
      </c>
      <c r="E3708" s="136">
        <v>0</v>
      </c>
      <c r="F3708" s="136">
        <v>757.83</v>
      </c>
      <c r="G3708" s="137">
        <v>0</v>
      </c>
      <c r="H3708" s="142"/>
      <c r="I3708" s="142"/>
      <c r="J3708" s="142"/>
      <c r="K3708" s="142"/>
      <c r="L3708" s="143"/>
      <c r="M3708" s="143"/>
      <c r="N3708" s="143"/>
      <c r="Y3708" s="30">
        <f t="shared" si="57"/>
        <v>757.83</v>
      </c>
    </row>
    <row r="3709" spans="1:25" x14ac:dyDescent="0.2">
      <c r="A3709" s="134" t="s">
        <v>7430</v>
      </c>
      <c r="B3709" s="135" t="s">
        <v>7431</v>
      </c>
      <c r="C3709" s="136">
        <v>55395.97</v>
      </c>
      <c r="D3709" s="136">
        <v>1052.52</v>
      </c>
      <c r="E3709" s="136">
        <v>0</v>
      </c>
      <c r="F3709" s="136">
        <v>1052.52</v>
      </c>
      <c r="G3709" s="137">
        <v>0</v>
      </c>
      <c r="H3709" s="142"/>
      <c r="I3709" s="142"/>
      <c r="J3709" s="142"/>
      <c r="K3709" s="142"/>
      <c r="L3709" s="143"/>
      <c r="M3709" s="143"/>
      <c r="N3709" s="143"/>
      <c r="Y3709" s="30">
        <f t="shared" si="57"/>
        <v>1052.52</v>
      </c>
    </row>
    <row r="3710" spans="1:25" x14ac:dyDescent="0.2">
      <c r="A3710" s="134" t="s">
        <v>7432</v>
      </c>
      <c r="B3710" s="135" t="s">
        <v>7433</v>
      </c>
      <c r="C3710" s="136">
        <v>10445.89</v>
      </c>
      <c r="D3710" s="136">
        <v>198.47</v>
      </c>
      <c r="E3710" s="136">
        <v>0</v>
      </c>
      <c r="F3710" s="136">
        <v>198.47</v>
      </c>
      <c r="G3710" s="137">
        <v>0</v>
      </c>
      <c r="H3710" s="142"/>
      <c r="I3710" s="142"/>
      <c r="J3710" s="142"/>
      <c r="K3710" s="142"/>
      <c r="L3710" s="143"/>
      <c r="M3710" s="143"/>
      <c r="N3710" s="143"/>
      <c r="Y3710" s="30">
        <f t="shared" si="57"/>
        <v>198.47</v>
      </c>
    </row>
    <row r="3711" spans="1:25" x14ac:dyDescent="0.2">
      <c r="A3711" s="134" t="s">
        <v>7434</v>
      </c>
      <c r="B3711" s="135" t="s">
        <v>7435</v>
      </c>
      <c r="C3711" s="136">
        <v>373.08</v>
      </c>
      <c r="D3711" s="136">
        <v>7.09</v>
      </c>
      <c r="E3711" s="136">
        <v>7.09</v>
      </c>
      <c r="F3711" s="136">
        <v>0</v>
      </c>
      <c r="G3711" s="137">
        <v>38.08</v>
      </c>
      <c r="H3711" s="142"/>
      <c r="I3711" s="142"/>
      <c r="J3711" s="142"/>
      <c r="K3711" s="142"/>
      <c r="L3711" s="143"/>
      <c r="M3711" s="143"/>
      <c r="N3711" s="143"/>
      <c r="Y3711" s="30">
        <f t="shared" si="57"/>
        <v>0</v>
      </c>
    </row>
    <row r="3712" spans="1:25" x14ac:dyDescent="0.2">
      <c r="A3712" s="134" t="s">
        <v>7436</v>
      </c>
      <c r="B3712" s="135" t="s">
        <v>7437</v>
      </c>
      <c r="C3712" s="136">
        <v>2536.9</v>
      </c>
      <c r="D3712" s="136">
        <v>48.2</v>
      </c>
      <c r="E3712" s="136">
        <v>0</v>
      </c>
      <c r="F3712" s="136">
        <v>48.2</v>
      </c>
      <c r="G3712" s="137">
        <v>0</v>
      </c>
      <c r="H3712" s="142"/>
      <c r="I3712" s="142"/>
      <c r="J3712" s="142"/>
      <c r="K3712" s="142"/>
      <c r="L3712" s="143"/>
      <c r="M3712" s="143"/>
      <c r="N3712" s="143"/>
      <c r="Y3712" s="30">
        <f t="shared" si="57"/>
        <v>48.2</v>
      </c>
    </row>
    <row r="3713" spans="1:25" x14ac:dyDescent="0.2">
      <c r="A3713" s="134" t="s">
        <v>7438</v>
      </c>
      <c r="B3713" s="135" t="s">
        <v>7439</v>
      </c>
      <c r="C3713" s="136">
        <v>78359.69</v>
      </c>
      <c r="D3713" s="136">
        <v>1488.84</v>
      </c>
      <c r="E3713" s="136">
        <v>0</v>
      </c>
      <c r="F3713" s="136">
        <v>1488.84</v>
      </c>
      <c r="G3713" s="137">
        <v>0</v>
      </c>
      <c r="H3713" s="142"/>
      <c r="I3713" s="142"/>
      <c r="J3713" s="142"/>
      <c r="K3713" s="142"/>
      <c r="L3713" s="143"/>
      <c r="M3713" s="143"/>
      <c r="N3713" s="143"/>
      <c r="Y3713" s="30">
        <f t="shared" si="57"/>
        <v>1488.84</v>
      </c>
    </row>
    <row r="3714" spans="1:25" x14ac:dyDescent="0.2">
      <c r="A3714" s="134" t="s">
        <v>7440</v>
      </c>
      <c r="B3714" s="135" t="s">
        <v>7441</v>
      </c>
      <c r="C3714" s="136">
        <v>93564.07</v>
      </c>
      <c r="D3714" s="136">
        <v>1777.72</v>
      </c>
      <c r="E3714" s="136">
        <v>0</v>
      </c>
      <c r="F3714" s="136">
        <v>1777.72</v>
      </c>
      <c r="G3714" s="137">
        <v>0</v>
      </c>
      <c r="H3714" s="142"/>
      <c r="I3714" s="142"/>
      <c r="J3714" s="142"/>
      <c r="K3714" s="142"/>
      <c r="L3714" s="143"/>
      <c r="M3714" s="143"/>
      <c r="N3714" s="143"/>
      <c r="Y3714" s="30">
        <f t="shared" si="57"/>
        <v>1777.72</v>
      </c>
    </row>
    <row r="3715" spans="1:25" x14ac:dyDescent="0.2">
      <c r="A3715" s="134" t="s">
        <v>7442</v>
      </c>
      <c r="B3715" s="135" t="s">
        <v>7443</v>
      </c>
      <c r="C3715" s="136">
        <v>55561.7</v>
      </c>
      <c r="D3715" s="136">
        <v>1055.67</v>
      </c>
      <c r="E3715" s="136">
        <v>0</v>
      </c>
      <c r="F3715" s="136">
        <v>1055.67</v>
      </c>
      <c r="G3715" s="137">
        <v>0</v>
      </c>
      <c r="H3715" s="142"/>
      <c r="I3715" s="142"/>
      <c r="J3715" s="142"/>
      <c r="K3715" s="142"/>
      <c r="L3715" s="143"/>
      <c r="M3715" s="143"/>
      <c r="N3715" s="143"/>
      <c r="Y3715" s="30">
        <f t="shared" si="57"/>
        <v>1055.67</v>
      </c>
    </row>
    <row r="3716" spans="1:25" x14ac:dyDescent="0.2">
      <c r="A3716" s="134" t="s">
        <v>7444</v>
      </c>
      <c r="B3716" s="135" t="s">
        <v>7445</v>
      </c>
      <c r="C3716" s="136">
        <v>7114.41</v>
      </c>
      <c r="D3716" s="136">
        <v>135.16999999999999</v>
      </c>
      <c r="E3716" s="136">
        <v>0</v>
      </c>
      <c r="F3716" s="136">
        <v>135.16999999999999</v>
      </c>
      <c r="G3716" s="137">
        <v>0</v>
      </c>
      <c r="H3716" s="142"/>
      <c r="I3716" s="142"/>
      <c r="J3716" s="142"/>
      <c r="K3716" s="142"/>
      <c r="L3716" s="143"/>
      <c r="M3716" s="143"/>
      <c r="N3716" s="143"/>
      <c r="Y3716" s="30">
        <f t="shared" si="57"/>
        <v>135.16999999999999</v>
      </c>
    </row>
    <row r="3717" spans="1:25" x14ac:dyDescent="0.2">
      <c r="A3717" s="134" t="s">
        <v>7446</v>
      </c>
      <c r="B3717" s="135" t="s">
        <v>7447</v>
      </c>
      <c r="C3717" s="136">
        <v>17924.57</v>
      </c>
      <c r="D3717" s="136">
        <v>340.57</v>
      </c>
      <c r="E3717" s="136">
        <v>0</v>
      </c>
      <c r="F3717" s="136">
        <v>340.57</v>
      </c>
      <c r="G3717" s="137">
        <v>0</v>
      </c>
      <c r="H3717" s="142"/>
      <c r="I3717" s="142"/>
      <c r="J3717" s="142"/>
      <c r="K3717" s="142"/>
      <c r="L3717" s="143"/>
      <c r="M3717" s="143"/>
      <c r="N3717" s="143"/>
      <c r="Y3717" s="30">
        <f t="shared" si="57"/>
        <v>340.57</v>
      </c>
    </row>
    <row r="3718" spans="1:25" x14ac:dyDescent="0.2">
      <c r="A3718" s="134" t="s">
        <v>7448</v>
      </c>
      <c r="B3718" s="135" t="s">
        <v>7449</v>
      </c>
      <c r="C3718" s="136">
        <v>29830.45</v>
      </c>
      <c r="D3718" s="136">
        <v>566.78</v>
      </c>
      <c r="E3718" s="136">
        <v>0</v>
      </c>
      <c r="F3718" s="136">
        <v>566.78</v>
      </c>
      <c r="G3718" s="137">
        <v>0</v>
      </c>
      <c r="H3718" s="142"/>
      <c r="I3718" s="142"/>
      <c r="J3718" s="142"/>
      <c r="K3718" s="142"/>
      <c r="L3718" s="143"/>
      <c r="M3718" s="143"/>
      <c r="N3718" s="143"/>
      <c r="Y3718" s="30">
        <f t="shared" si="57"/>
        <v>566.78</v>
      </c>
    </row>
    <row r="3719" spans="1:25" x14ac:dyDescent="0.2">
      <c r="A3719" s="134" t="s">
        <v>7450</v>
      </c>
      <c r="B3719" s="135" t="s">
        <v>7451</v>
      </c>
      <c r="C3719" s="136">
        <v>26482.54</v>
      </c>
      <c r="D3719" s="136">
        <v>503.17</v>
      </c>
      <c r="E3719" s="136">
        <v>0</v>
      </c>
      <c r="F3719" s="136">
        <v>503.17</v>
      </c>
      <c r="G3719" s="137">
        <v>0</v>
      </c>
      <c r="H3719" s="142"/>
      <c r="I3719" s="142"/>
      <c r="J3719" s="142"/>
      <c r="K3719" s="142"/>
      <c r="L3719" s="143"/>
      <c r="M3719" s="143"/>
      <c r="N3719" s="143"/>
      <c r="Y3719" s="30">
        <f t="shared" si="57"/>
        <v>503.17</v>
      </c>
    </row>
    <row r="3720" spans="1:25" x14ac:dyDescent="0.2">
      <c r="A3720" s="134" t="s">
        <v>7452</v>
      </c>
      <c r="B3720" s="135" t="s">
        <v>7453</v>
      </c>
      <c r="C3720" s="136">
        <v>484596.15</v>
      </c>
      <c r="D3720" s="136">
        <v>9207.33</v>
      </c>
      <c r="E3720" s="136">
        <v>0</v>
      </c>
      <c r="F3720" s="136">
        <v>9207.33</v>
      </c>
      <c r="G3720" s="137">
        <v>0</v>
      </c>
      <c r="H3720" s="142"/>
      <c r="I3720" s="142"/>
      <c r="J3720" s="142"/>
      <c r="K3720" s="142"/>
      <c r="L3720" s="143"/>
      <c r="M3720" s="143"/>
      <c r="N3720" s="143"/>
      <c r="Y3720" s="30">
        <f t="shared" si="57"/>
        <v>9207.33</v>
      </c>
    </row>
    <row r="3721" spans="1:25" x14ac:dyDescent="0.2">
      <c r="A3721" s="134" t="s">
        <v>7454</v>
      </c>
      <c r="B3721" s="135" t="s">
        <v>7455</v>
      </c>
      <c r="C3721" s="136">
        <v>30837.64</v>
      </c>
      <c r="D3721" s="136">
        <v>585.91999999999996</v>
      </c>
      <c r="E3721" s="136">
        <v>0</v>
      </c>
      <c r="F3721" s="136">
        <v>585.91999999999996</v>
      </c>
      <c r="G3721" s="137">
        <v>0</v>
      </c>
      <c r="H3721" s="142"/>
      <c r="I3721" s="142"/>
      <c r="J3721" s="142"/>
      <c r="K3721" s="142"/>
      <c r="L3721" s="143"/>
      <c r="M3721" s="143"/>
      <c r="N3721" s="143"/>
      <c r="Y3721" s="30">
        <f t="shared" si="57"/>
        <v>585.91999999999996</v>
      </c>
    </row>
    <row r="3722" spans="1:25" x14ac:dyDescent="0.2">
      <c r="A3722" s="134" t="s">
        <v>7456</v>
      </c>
      <c r="B3722" s="135" t="s">
        <v>7457</v>
      </c>
      <c r="C3722" s="136">
        <v>3127.07</v>
      </c>
      <c r="D3722" s="136">
        <v>59.42</v>
      </c>
      <c r="E3722" s="136">
        <v>0</v>
      </c>
      <c r="F3722" s="136">
        <v>59.42</v>
      </c>
      <c r="G3722" s="137">
        <v>0</v>
      </c>
      <c r="H3722" s="142"/>
      <c r="I3722" s="142"/>
      <c r="J3722" s="142"/>
      <c r="K3722" s="142"/>
      <c r="L3722" s="143"/>
      <c r="M3722" s="143"/>
      <c r="N3722" s="143"/>
      <c r="Y3722" s="30">
        <f t="shared" si="57"/>
        <v>59.42</v>
      </c>
    </row>
    <row r="3723" spans="1:25" x14ac:dyDescent="0.2">
      <c r="A3723" s="134" t="s">
        <v>7458</v>
      </c>
      <c r="B3723" s="135" t="s">
        <v>7459</v>
      </c>
      <c r="C3723" s="136">
        <v>70335.600000000006</v>
      </c>
      <c r="D3723" s="136">
        <v>1336.38</v>
      </c>
      <c r="E3723" s="136">
        <v>0</v>
      </c>
      <c r="F3723" s="136">
        <v>1336.38</v>
      </c>
      <c r="G3723" s="137">
        <v>0</v>
      </c>
      <c r="H3723" s="142"/>
      <c r="I3723" s="142"/>
      <c r="J3723" s="142"/>
      <c r="K3723" s="142"/>
      <c r="L3723" s="143"/>
      <c r="M3723" s="143"/>
      <c r="N3723" s="143"/>
      <c r="Y3723" s="30">
        <f t="shared" si="57"/>
        <v>1336.38</v>
      </c>
    </row>
    <row r="3724" spans="1:25" x14ac:dyDescent="0.2">
      <c r="A3724" s="134" t="s">
        <v>7460</v>
      </c>
      <c r="B3724" s="135" t="s">
        <v>7461</v>
      </c>
      <c r="C3724" s="136">
        <v>21662.9</v>
      </c>
      <c r="D3724" s="136">
        <v>411.6</v>
      </c>
      <c r="E3724" s="136">
        <v>0</v>
      </c>
      <c r="F3724" s="136">
        <v>411.6</v>
      </c>
      <c r="G3724" s="137">
        <v>0</v>
      </c>
      <c r="H3724" s="142"/>
      <c r="I3724" s="142"/>
      <c r="J3724" s="142"/>
      <c r="K3724" s="142"/>
      <c r="L3724" s="143"/>
      <c r="M3724" s="143"/>
      <c r="N3724" s="143"/>
      <c r="Y3724" s="30">
        <f t="shared" si="57"/>
        <v>411.6</v>
      </c>
    </row>
    <row r="3725" spans="1:25" x14ac:dyDescent="0.2">
      <c r="A3725" s="134" t="s">
        <v>7462</v>
      </c>
      <c r="B3725" s="135" t="s">
        <v>7463</v>
      </c>
      <c r="C3725" s="136">
        <v>5401.21</v>
      </c>
      <c r="D3725" s="136">
        <v>102.62</v>
      </c>
      <c r="E3725" s="136">
        <v>0</v>
      </c>
      <c r="F3725" s="136">
        <v>102.62</v>
      </c>
      <c r="G3725" s="137">
        <v>0</v>
      </c>
      <c r="H3725" s="142"/>
      <c r="I3725" s="142"/>
      <c r="J3725" s="142"/>
      <c r="K3725" s="142"/>
      <c r="L3725" s="143"/>
      <c r="M3725" s="143"/>
      <c r="N3725" s="143"/>
      <c r="Y3725" s="30">
        <f t="shared" si="57"/>
        <v>102.62</v>
      </c>
    </row>
    <row r="3726" spans="1:25" x14ac:dyDescent="0.2">
      <c r="A3726" s="134" t="s">
        <v>7464</v>
      </c>
      <c r="B3726" s="135" t="s">
        <v>7465</v>
      </c>
      <c r="C3726" s="136">
        <v>17072.189999999999</v>
      </c>
      <c r="D3726" s="136">
        <v>324.37</v>
      </c>
      <c r="E3726" s="136">
        <v>0</v>
      </c>
      <c r="F3726" s="136">
        <v>324.37</v>
      </c>
      <c r="G3726" s="137">
        <v>0</v>
      </c>
      <c r="H3726" s="142"/>
      <c r="I3726" s="142"/>
      <c r="J3726" s="142"/>
      <c r="K3726" s="142"/>
      <c r="L3726" s="143"/>
      <c r="M3726" s="143"/>
      <c r="N3726" s="143"/>
      <c r="Y3726" s="30">
        <f t="shared" si="57"/>
        <v>324.37</v>
      </c>
    </row>
    <row r="3727" spans="1:25" x14ac:dyDescent="0.2">
      <c r="A3727" s="134" t="s">
        <v>7466</v>
      </c>
      <c r="B3727" s="135" t="s">
        <v>7467</v>
      </c>
      <c r="C3727" s="136">
        <v>59174.8</v>
      </c>
      <c r="D3727" s="136">
        <v>1124.32</v>
      </c>
      <c r="E3727" s="136">
        <v>0</v>
      </c>
      <c r="F3727" s="136">
        <v>1124.32</v>
      </c>
      <c r="G3727" s="137">
        <v>0</v>
      </c>
      <c r="H3727" s="142"/>
      <c r="I3727" s="142"/>
      <c r="J3727" s="142"/>
      <c r="K3727" s="142"/>
      <c r="L3727" s="143"/>
      <c r="M3727" s="143"/>
      <c r="N3727" s="143"/>
      <c r="Y3727" s="30">
        <f t="shared" ref="Y3727:Y3790" si="58">W3727+R3727+M3727+F3727</f>
        <v>1124.32</v>
      </c>
    </row>
    <row r="3728" spans="1:25" x14ac:dyDescent="0.2">
      <c r="A3728" s="134" t="s">
        <v>7468</v>
      </c>
      <c r="B3728" s="135" t="s">
        <v>7469</v>
      </c>
      <c r="C3728" s="136">
        <v>61468.56</v>
      </c>
      <c r="D3728" s="136">
        <v>1167.9000000000001</v>
      </c>
      <c r="E3728" s="136">
        <v>0</v>
      </c>
      <c r="F3728" s="136">
        <v>1167.9000000000001</v>
      </c>
      <c r="G3728" s="137">
        <v>0</v>
      </c>
      <c r="H3728" s="142"/>
      <c r="I3728" s="142"/>
      <c r="J3728" s="142"/>
      <c r="K3728" s="142"/>
      <c r="L3728" s="143"/>
      <c r="M3728" s="143"/>
      <c r="N3728" s="143"/>
      <c r="Y3728" s="30">
        <f t="shared" si="58"/>
        <v>1167.9000000000001</v>
      </c>
    </row>
    <row r="3729" spans="1:25" x14ac:dyDescent="0.2">
      <c r="A3729" s="134" t="s">
        <v>7470</v>
      </c>
      <c r="B3729" s="135" t="s">
        <v>7471</v>
      </c>
      <c r="C3729" s="136">
        <v>6914.02</v>
      </c>
      <c r="D3729" s="136">
        <v>131.37</v>
      </c>
      <c r="E3729" s="136">
        <v>0</v>
      </c>
      <c r="F3729" s="136">
        <v>131.37</v>
      </c>
      <c r="G3729" s="137">
        <v>0</v>
      </c>
      <c r="H3729" s="142"/>
      <c r="I3729" s="142"/>
      <c r="J3729" s="142"/>
      <c r="K3729" s="142"/>
      <c r="L3729" s="143"/>
      <c r="M3729" s="143"/>
      <c r="N3729" s="143"/>
      <c r="Y3729" s="30">
        <f t="shared" si="58"/>
        <v>131.37</v>
      </c>
    </row>
    <row r="3730" spans="1:25" x14ac:dyDescent="0.2">
      <c r="A3730" s="134" t="s">
        <v>7472</v>
      </c>
      <c r="B3730" s="135" t="s">
        <v>7473</v>
      </c>
      <c r="C3730" s="136">
        <v>100767.83</v>
      </c>
      <c r="D3730" s="136">
        <v>1914.59</v>
      </c>
      <c r="E3730" s="136">
        <v>0</v>
      </c>
      <c r="F3730" s="136">
        <v>1914.59</v>
      </c>
      <c r="G3730" s="137">
        <v>0</v>
      </c>
      <c r="H3730" s="142"/>
      <c r="I3730" s="142"/>
      <c r="J3730" s="142"/>
      <c r="K3730" s="142"/>
      <c r="L3730" s="143"/>
      <c r="M3730" s="143"/>
      <c r="N3730" s="143"/>
      <c r="Y3730" s="30">
        <f t="shared" si="58"/>
        <v>1914.59</v>
      </c>
    </row>
    <row r="3731" spans="1:25" x14ac:dyDescent="0.2">
      <c r="A3731" s="134" t="s">
        <v>7474</v>
      </c>
      <c r="B3731" s="135" t="s">
        <v>7475</v>
      </c>
      <c r="C3731" s="136">
        <v>109462.14</v>
      </c>
      <c r="D3731" s="136">
        <v>2079.7800000000002</v>
      </c>
      <c r="E3731" s="136">
        <v>0</v>
      </c>
      <c r="F3731" s="136">
        <v>2079.7800000000002</v>
      </c>
      <c r="G3731" s="137">
        <v>0</v>
      </c>
      <c r="H3731" s="142"/>
      <c r="I3731" s="142"/>
      <c r="J3731" s="142"/>
      <c r="K3731" s="142"/>
      <c r="L3731" s="143"/>
      <c r="M3731" s="143"/>
      <c r="N3731" s="143"/>
      <c r="Y3731" s="30">
        <f t="shared" si="58"/>
        <v>2079.7800000000002</v>
      </c>
    </row>
    <row r="3732" spans="1:25" x14ac:dyDescent="0.2">
      <c r="A3732" s="134" t="s">
        <v>7476</v>
      </c>
      <c r="B3732" s="135" t="s">
        <v>7477</v>
      </c>
      <c r="C3732" s="136">
        <v>93786.41</v>
      </c>
      <c r="D3732" s="136">
        <v>1781.94</v>
      </c>
      <c r="E3732" s="136">
        <v>0</v>
      </c>
      <c r="F3732" s="136">
        <v>1781.94</v>
      </c>
      <c r="G3732" s="137">
        <v>0</v>
      </c>
      <c r="H3732" s="142"/>
      <c r="I3732" s="142"/>
      <c r="J3732" s="142"/>
      <c r="K3732" s="142"/>
      <c r="L3732" s="143"/>
      <c r="M3732" s="143"/>
      <c r="N3732" s="143"/>
      <c r="Y3732" s="30">
        <f t="shared" si="58"/>
        <v>1781.94</v>
      </c>
    </row>
    <row r="3733" spans="1:25" x14ac:dyDescent="0.2">
      <c r="A3733" s="134" t="s">
        <v>7478</v>
      </c>
      <c r="B3733" s="135" t="s">
        <v>7479</v>
      </c>
      <c r="C3733" s="136">
        <v>31450.78</v>
      </c>
      <c r="D3733" s="136">
        <v>597.57000000000005</v>
      </c>
      <c r="E3733" s="136">
        <v>0</v>
      </c>
      <c r="F3733" s="136">
        <v>597.57000000000005</v>
      </c>
      <c r="G3733" s="137">
        <v>0</v>
      </c>
      <c r="H3733" s="142"/>
      <c r="I3733" s="142"/>
      <c r="J3733" s="142"/>
      <c r="K3733" s="142"/>
      <c r="L3733" s="143"/>
      <c r="M3733" s="143"/>
      <c r="N3733" s="143"/>
      <c r="Y3733" s="30">
        <f t="shared" si="58"/>
        <v>597.57000000000005</v>
      </c>
    </row>
    <row r="3734" spans="1:25" x14ac:dyDescent="0.2">
      <c r="A3734" s="134" t="s">
        <v>7480</v>
      </c>
      <c r="B3734" s="135" t="s">
        <v>7481</v>
      </c>
      <c r="C3734" s="136">
        <v>12781.31</v>
      </c>
      <c r="D3734" s="136">
        <v>242.85</v>
      </c>
      <c r="E3734" s="136">
        <v>0</v>
      </c>
      <c r="F3734" s="136">
        <v>242.85</v>
      </c>
      <c r="G3734" s="137">
        <v>0</v>
      </c>
      <c r="H3734" s="142"/>
      <c r="I3734" s="142"/>
      <c r="J3734" s="142"/>
      <c r="K3734" s="142"/>
      <c r="L3734" s="143"/>
      <c r="M3734" s="143"/>
      <c r="N3734" s="143"/>
      <c r="Y3734" s="30">
        <f t="shared" si="58"/>
        <v>242.85</v>
      </c>
    </row>
    <row r="3735" spans="1:25" x14ac:dyDescent="0.2">
      <c r="A3735" s="134" t="s">
        <v>7482</v>
      </c>
      <c r="B3735" s="135" t="s">
        <v>7483</v>
      </c>
      <c r="C3735" s="136">
        <v>2980.14</v>
      </c>
      <c r="D3735" s="136">
        <v>56.62</v>
      </c>
      <c r="E3735" s="136">
        <v>0</v>
      </c>
      <c r="F3735" s="136">
        <v>56.62</v>
      </c>
      <c r="G3735" s="137">
        <v>0</v>
      </c>
      <c r="H3735" s="142"/>
      <c r="I3735" s="142"/>
      <c r="J3735" s="142"/>
      <c r="K3735" s="142"/>
      <c r="L3735" s="143"/>
      <c r="M3735" s="143"/>
      <c r="N3735" s="143"/>
      <c r="Y3735" s="30">
        <f t="shared" si="58"/>
        <v>56.62</v>
      </c>
    </row>
    <row r="3736" spans="1:25" x14ac:dyDescent="0.2">
      <c r="A3736" s="134" t="s">
        <v>7484</v>
      </c>
      <c r="B3736" s="135" t="s">
        <v>7485</v>
      </c>
      <c r="C3736" s="136">
        <v>21412.18</v>
      </c>
      <c r="D3736" s="136">
        <v>406.83</v>
      </c>
      <c r="E3736" s="136">
        <v>0</v>
      </c>
      <c r="F3736" s="136">
        <v>406.83</v>
      </c>
      <c r="G3736" s="137">
        <v>0</v>
      </c>
      <c r="H3736" s="142"/>
      <c r="I3736" s="142"/>
      <c r="J3736" s="142"/>
      <c r="K3736" s="142"/>
      <c r="L3736" s="143"/>
      <c r="M3736" s="143"/>
      <c r="N3736" s="143"/>
      <c r="Y3736" s="30">
        <f t="shared" si="58"/>
        <v>406.83</v>
      </c>
    </row>
    <row r="3737" spans="1:25" x14ac:dyDescent="0.2">
      <c r="A3737" s="134" t="s">
        <v>7486</v>
      </c>
      <c r="B3737" s="135" t="s">
        <v>7487</v>
      </c>
      <c r="C3737" s="136">
        <v>175465.11</v>
      </c>
      <c r="D3737" s="136">
        <v>3333.84</v>
      </c>
      <c r="E3737" s="136">
        <v>0</v>
      </c>
      <c r="F3737" s="136">
        <v>3333.84</v>
      </c>
      <c r="G3737" s="137">
        <v>0</v>
      </c>
      <c r="H3737" s="142"/>
      <c r="I3737" s="142"/>
      <c r="J3737" s="142"/>
      <c r="K3737" s="142"/>
      <c r="L3737" s="143"/>
      <c r="M3737" s="143"/>
      <c r="N3737" s="143"/>
      <c r="Y3737" s="30">
        <f t="shared" si="58"/>
        <v>3333.84</v>
      </c>
    </row>
    <row r="3738" spans="1:25" x14ac:dyDescent="0.2">
      <c r="A3738" s="134" t="s">
        <v>7488</v>
      </c>
      <c r="B3738" s="135" t="s">
        <v>7489</v>
      </c>
      <c r="C3738" s="136">
        <v>57691.16</v>
      </c>
      <c r="D3738" s="136">
        <v>1096.1300000000001</v>
      </c>
      <c r="E3738" s="136">
        <v>0</v>
      </c>
      <c r="F3738" s="136">
        <v>1096.1300000000001</v>
      </c>
      <c r="G3738" s="137">
        <v>0</v>
      </c>
      <c r="H3738" s="142"/>
      <c r="I3738" s="142"/>
      <c r="J3738" s="142"/>
      <c r="K3738" s="142"/>
      <c r="L3738" s="143"/>
      <c r="M3738" s="143"/>
      <c r="N3738" s="143"/>
      <c r="Y3738" s="30">
        <f t="shared" si="58"/>
        <v>1096.1300000000001</v>
      </c>
    </row>
    <row r="3739" spans="1:25" x14ac:dyDescent="0.2">
      <c r="A3739" s="134" t="s">
        <v>7490</v>
      </c>
      <c r="B3739" s="135" t="s">
        <v>7491</v>
      </c>
      <c r="C3739" s="136">
        <v>4528.1400000000003</v>
      </c>
      <c r="D3739" s="136">
        <v>86.04</v>
      </c>
      <c r="E3739" s="136">
        <v>0</v>
      </c>
      <c r="F3739" s="136">
        <v>86.04</v>
      </c>
      <c r="G3739" s="137">
        <v>0</v>
      </c>
      <c r="H3739" s="142"/>
      <c r="I3739" s="142"/>
      <c r="J3739" s="142"/>
      <c r="K3739" s="142"/>
      <c r="L3739" s="143"/>
      <c r="M3739" s="143"/>
      <c r="N3739" s="143"/>
      <c r="Y3739" s="30">
        <f t="shared" si="58"/>
        <v>86.04</v>
      </c>
    </row>
    <row r="3740" spans="1:25" x14ac:dyDescent="0.2">
      <c r="A3740" s="134" t="s">
        <v>7492</v>
      </c>
      <c r="B3740" s="135" t="s">
        <v>7493</v>
      </c>
      <c r="C3740" s="136">
        <v>613.65</v>
      </c>
      <c r="D3740" s="136">
        <v>11.66</v>
      </c>
      <c r="E3740" s="136">
        <v>11.66</v>
      </c>
      <c r="F3740" s="136">
        <v>0</v>
      </c>
      <c r="G3740" s="137">
        <v>35.1</v>
      </c>
      <c r="H3740" s="142"/>
      <c r="I3740" s="142"/>
      <c r="J3740" s="142"/>
      <c r="K3740" s="142"/>
      <c r="L3740" s="143"/>
      <c r="M3740" s="143"/>
      <c r="N3740" s="143"/>
      <c r="Y3740" s="30">
        <f t="shared" si="58"/>
        <v>0</v>
      </c>
    </row>
    <row r="3741" spans="1:25" x14ac:dyDescent="0.2">
      <c r="A3741" s="134" t="s">
        <v>7494</v>
      </c>
      <c r="B3741" s="135" t="s">
        <v>7495</v>
      </c>
      <c r="C3741" s="136">
        <v>42879.72</v>
      </c>
      <c r="D3741" s="136">
        <v>814.72</v>
      </c>
      <c r="E3741" s="136">
        <v>0</v>
      </c>
      <c r="F3741" s="136">
        <v>814.72</v>
      </c>
      <c r="G3741" s="137">
        <v>0</v>
      </c>
      <c r="H3741" s="142"/>
      <c r="I3741" s="142"/>
      <c r="J3741" s="142"/>
      <c r="K3741" s="142"/>
      <c r="L3741" s="143"/>
      <c r="M3741" s="143"/>
      <c r="N3741" s="143"/>
      <c r="Y3741" s="30">
        <f t="shared" si="58"/>
        <v>814.72</v>
      </c>
    </row>
    <row r="3742" spans="1:25" x14ac:dyDescent="0.2">
      <c r="A3742" s="134" t="s">
        <v>7496</v>
      </c>
      <c r="B3742" s="135" t="s">
        <v>7497</v>
      </c>
      <c r="C3742" s="136">
        <v>1584.85</v>
      </c>
      <c r="D3742" s="136">
        <v>30.11</v>
      </c>
      <c r="E3742" s="136">
        <v>0</v>
      </c>
      <c r="F3742" s="136">
        <v>30.11</v>
      </c>
      <c r="G3742" s="137">
        <v>0</v>
      </c>
      <c r="H3742" s="142"/>
      <c r="I3742" s="142"/>
      <c r="J3742" s="142"/>
      <c r="K3742" s="142"/>
      <c r="L3742" s="143"/>
      <c r="M3742" s="143"/>
      <c r="N3742" s="143"/>
      <c r="Y3742" s="30">
        <f t="shared" si="58"/>
        <v>30.11</v>
      </c>
    </row>
    <row r="3743" spans="1:25" x14ac:dyDescent="0.2">
      <c r="A3743" s="134" t="s">
        <v>7498</v>
      </c>
      <c r="B3743" s="135" t="s">
        <v>7499</v>
      </c>
      <c r="C3743" s="136">
        <v>10515.44</v>
      </c>
      <c r="D3743" s="136">
        <v>199.79</v>
      </c>
      <c r="E3743" s="136">
        <v>0</v>
      </c>
      <c r="F3743" s="136">
        <v>199.79</v>
      </c>
      <c r="G3743" s="137">
        <v>0</v>
      </c>
      <c r="H3743" s="142"/>
      <c r="I3743" s="142"/>
      <c r="J3743" s="142"/>
      <c r="K3743" s="142"/>
      <c r="L3743" s="143"/>
      <c r="M3743" s="143"/>
      <c r="N3743" s="143"/>
      <c r="Y3743" s="30">
        <f t="shared" si="58"/>
        <v>199.79</v>
      </c>
    </row>
    <row r="3744" spans="1:25" x14ac:dyDescent="0.2">
      <c r="A3744" s="134" t="s">
        <v>7500</v>
      </c>
      <c r="B3744" s="135" t="s">
        <v>7501</v>
      </c>
      <c r="C3744" s="136">
        <v>36765.29</v>
      </c>
      <c r="D3744" s="136">
        <v>698.54</v>
      </c>
      <c r="E3744" s="136">
        <v>0</v>
      </c>
      <c r="F3744" s="136">
        <v>698.54</v>
      </c>
      <c r="G3744" s="137">
        <v>0</v>
      </c>
      <c r="H3744" s="142"/>
      <c r="I3744" s="142"/>
      <c r="J3744" s="142"/>
      <c r="K3744" s="142"/>
      <c r="L3744" s="143"/>
      <c r="M3744" s="143"/>
      <c r="N3744" s="143"/>
      <c r="Y3744" s="30">
        <f t="shared" si="58"/>
        <v>698.54</v>
      </c>
    </row>
    <row r="3745" spans="1:25" x14ac:dyDescent="0.2">
      <c r="A3745" s="134" t="s">
        <v>7502</v>
      </c>
      <c r="B3745" s="135" t="s">
        <v>7503</v>
      </c>
      <c r="C3745" s="136">
        <v>9705.18</v>
      </c>
      <c r="D3745" s="136">
        <v>184.4</v>
      </c>
      <c r="E3745" s="136">
        <v>0</v>
      </c>
      <c r="F3745" s="136">
        <v>184.4</v>
      </c>
      <c r="G3745" s="137">
        <v>0</v>
      </c>
      <c r="H3745" s="142"/>
      <c r="I3745" s="142"/>
      <c r="J3745" s="142"/>
      <c r="K3745" s="142"/>
      <c r="L3745" s="143"/>
      <c r="M3745" s="143"/>
      <c r="N3745" s="143"/>
      <c r="Y3745" s="30">
        <f t="shared" si="58"/>
        <v>184.4</v>
      </c>
    </row>
    <row r="3746" spans="1:25" x14ac:dyDescent="0.2">
      <c r="A3746" s="134" t="s">
        <v>7504</v>
      </c>
      <c r="B3746" s="135" t="s">
        <v>7505</v>
      </c>
      <c r="C3746" s="136">
        <v>22177.32</v>
      </c>
      <c r="D3746" s="136">
        <v>421.37</v>
      </c>
      <c r="E3746" s="136">
        <v>0</v>
      </c>
      <c r="F3746" s="136">
        <v>421.37</v>
      </c>
      <c r="G3746" s="137">
        <v>0</v>
      </c>
      <c r="H3746" s="142"/>
      <c r="I3746" s="142"/>
      <c r="J3746" s="142"/>
      <c r="K3746" s="142"/>
      <c r="L3746" s="143"/>
      <c r="M3746" s="143"/>
      <c r="N3746" s="143"/>
      <c r="Y3746" s="30">
        <f t="shared" si="58"/>
        <v>421.37</v>
      </c>
    </row>
    <row r="3747" spans="1:25" x14ac:dyDescent="0.2">
      <c r="A3747" s="134" t="s">
        <v>7506</v>
      </c>
      <c r="B3747" s="135" t="s">
        <v>7507</v>
      </c>
      <c r="C3747" s="136">
        <v>44130.03</v>
      </c>
      <c r="D3747" s="136">
        <v>838.47</v>
      </c>
      <c r="E3747" s="136">
        <v>0</v>
      </c>
      <c r="F3747" s="136">
        <v>838.47</v>
      </c>
      <c r="G3747" s="137">
        <v>0</v>
      </c>
      <c r="H3747" s="142"/>
      <c r="I3747" s="142"/>
      <c r="J3747" s="142"/>
      <c r="K3747" s="142"/>
      <c r="L3747" s="143"/>
      <c r="M3747" s="143"/>
      <c r="N3747" s="143"/>
      <c r="Y3747" s="30">
        <f t="shared" si="58"/>
        <v>838.47</v>
      </c>
    </row>
    <row r="3748" spans="1:25" x14ac:dyDescent="0.2">
      <c r="A3748" s="134" t="s">
        <v>7508</v>
      </c>
      <c r="B3748" s="135" t="s">
        <v>7509</v>
      </c>
      <c r="C3748" s="136">
        <v>6141.6</v>
      </c>
      <c r="D3748" s="136">
        <v>116.69</v>
      </c>
      <c r="E3748" s="136">
        <v>0</v>
      </c>
      <c r="F3748" s="136">
        <v>116.69</v>
      </c>
      <c r="G3748" s="137">
        <v>0</v>
      </c>
      <c r="H3748" s="142"/>
      <c r="I3748" s="142"/>
      <c r="J3748" s="142"/>
      <c r="K3748" s="142"/>
      <c r="L3748" s="143"/>
      <c r="M3748" s="143"/>
      <c r="N3748" s="143"/>
      <c r="Y3748" s="30">
        <f t="shared" si="58"/>
        <v>116.69</v>
      </c>
    </row>
    <row r="3749" spans="1:25" x14ac:dyDescent="0.2">
      <c r="A3749" s="134" t="s">
        <v>7510</v>
      </c>
      <c r="B3749" s="135" t="s">
        <v>7511</v>
      </c>
      <c r="C3749" s="136">
        <v>294215.03999999998</v>
      </c>
      <c r="D3749" s="136">
        <v>5590.09</v>
      </c>
      <c r="E3749" s="136">
        <v>0</v>
      </c>
      <c r="F3749" s="136">
        <v>5590.09</v>
      </c>
      <c r="G3749" s="137">
        <v>0</v>
      </c>
      <c r="H3749" s="142"/>
      <c r="I3749" s="142"/>
      <c r="J3749" s="142"/>
      <c r="K3749" s="142"/>
      <c r="L3749" s="143"/>
      <c r="M3749" s="143"/>
      <c r="N3749" s="143"/>
      <c r="Y3749" s="30">
        <f t="shared" si="58"/>
        <v>5590.09</v>
      </c>
    </row>
    <row r="3750" spans="1:25" x14ac:dyDescent="0.2">
      <c r="A3750" s="134" t="s">
        <v>7512</v>
      </c>
      <c r="B3750" s="135" t="s">
        <v>7513</v>
      </c>
      <c r="C3750" s="136">
        <v>24808.07</v>
      </c>
      <c r="D3750" s="136">
        <v>471.35</v>
      </c>
      <c r="E3750" s="136">
        <v>0</v>
      </c>
      <c r="F3750" s="136">
        <v>471.35</v>
      </c>
      <c r="G3750" s="137">
        <v>0</v>
      </c>
      <c r="H3750" s="142"/>
      <c r="I3750" s="142"/>
      <c r="J3750" s="142"/>
      <c r="K3750" s="142"/>
      <c r="L3750" s="143"/>
      <c r="M3750" s="143"/>
      <c r="N3750" s="143"/>
      <c r="Y3750" s="30">
        <f t="shared" si="58"/>
        <v>471.35</v>
      </c>
    </row>
    <row r="3751" spans="1:25" x14ac:dyDescent="0.2">
      <c r="A3751" s="134" t="s">
        <v>7514</v>
      </c>
      <c r="B3751" s="135" t="s">
        <v>7515</v>
      </c>
      <c r="C3751" s="136">
        <v>14701.61</v>
      </c>
      <c r="D3751" s="136">
        <v>279.33</v>
      </c>
      <c r="E3751" s="136">
        <v>0</v>
      </c>
      <c r="F3751" s="136">
        <v>279.33</v>
      </c>
      <c r="G3751" s="137">
        <v>0</v>
      </c>
      <c r="H3751" s="142"/>
      <c r="I3751" s="142"/>
      <c r="J3751" s="142"/>
      <c r="K3751" s="142"/>
      <c r="L3751" s="143"/>
      <c r="M3751" s="143"/>
      <c r="N3751" s="143"/>
      <c r="Y3751" s="30">
        <f t="shared" si="58"/>
        <v>279.33</v>
      </c>
    </row>
    <row r="3752" spans="1:25" x14ac:dyDescent="0.2">
      <c r="A3752" s="134" t="s">
        <v>7516</v>
      </c>
      <c r="B3752" s="135" t="s">
        <v>7517</v>
      </c>
      <c r="C3752" s="136">
        <v>5484.27</v>
      </c>
      <c r="D3752" s="136">
        <v>104.2</v>
      </c>
      <c r="E3752" s="136">
        <v>0</v>
      </c>
      <c r="F3752" s="136">
        <v>104.2</v>
      </c>
      <c r="G3752" s="137">
        <v>0</v>
      </c>
      <c r="H3752" s="142"/>
      <c r="I3752" s="142"/>
      <c r="J3752" s="142"/>
      <c r="K3752" s="142"/>
      <c r="L3752" s="143"/>
      <c r="M3752" s="143"/>
      <c r="N3752" s="143"/>
      <c r="Y3752" s="30">
        <f t="shared" si="58"/>
        <v>104.2</v>
      </c>
    </row>
    <row r="3753" spans="1:25" x14ac:dyDescent="0.2">
      <c r="A3753" s="134" t="s">
        <v>7518</v>
      </c>
      <c r="B3753" s="135" t="s">
        <v>7519</v>
      </c>
      <c r="C3753" s="136">
        <v>849.41</v>
      </c>
      <c r="D3753" s="136">
        <v>16.14</v>
      </c>
      <c r="E3753" s="136">
        <v>16.14</v>
      </c>
      <c r="F3753" s="136">
        <v>0</v>
      </c>
      <c r="G3753" s="137">
        <v>109.84</v>
      </c>
      <c r="H3753" s="142"/>
      <c r="I3753" s="142"/>
      <c r="J3753" s="142"/>
      <c r="K3753" s="142"/>
      <c r="L3753" s="143"/>
      <c r="M3753" s="143"/>
      <c r="N3753" s="143"/>
      <c r="Y3753" s="30">
        <f t="shared" si="58"/>
        <v>0</v>
      </c>
    </row>
    <row r="3754" spans="1:25" x14ac:dyDescent="0.2">
      <c r="A3754" s="134" t="s">
        <v>7520</v>
      </c>
      <c r="B3754" s="135" t="s">
        <v>7521</v>
      </c>
      <c r="C3754" s="136">
        <v>19344.21</v>
      </c>
      <c r="D3754" s="136">
        <v>367.54</v>
      </c>
      <c r="E3754" s="136">
        <v>0</v>
      </c>
      <c r="F3754" s="136">
        <v>367.54</v>
      </c>
      <c r="G3754" s="137">
        <v>0</v>
      </c>
      <c r="H3754" s="142"/>
      <c r="I3754" s="142"/>
      <c r="J3754" s="142"/>
      <c r="K3754" s="142"/>
      <c r="L3754" s="143"/>
      <c r="M3754" s="143"/>
      <c r="N3754" s="143"/>
      <c r="Y3754" s="30">
        <f t="shared" si="58"/>
        <v>367.54</v>
      </c>
    </row>
    <row r="3755" spans="1:25" x14ac:dyDescent="0.2">
      <c r="A3755" s="134" t="s">
        <v>7522</v>
      </c>
      <c r="B3755" s="135" t="s">
        <v>7523</v>
      </c>
      <c r="C3755" s="136">
        <v>32455.95</v>
      </c>
      <c r="D3755" s="136">
        <v>616.66</v>
      </c>
      <c r="E3755" s="136">
        <v>0</v>
      </c>
      <c r="F3755" s="136">
        <v>616.66</v>
      </c>
      <c r="G3755" s="137">
        <v>0</v>
      </c>
      <c r="H3755" s="142"/>
      <c r="I3755" s="142"/>
      <c r="J3755" s="142"/>
      <c r="K3755" s="142"/>
      <c r="L3755" s="143"/>
      <c r="M3755" s="143"/>
      <c r="N3755" s="143"/>
      <c r="Y3755" s="30">
        <f t="shared" si="58"/>
        <v>616.66</v>
      </c>
    </row>
    <row r="3756" spans="1:25" x14ac:dyDescent="0.2">
      <c r="A3756" s="134" t="s">
        <v>7524</v>
      </c>
      <c r="B3756" s="135" t="s">
        <v>7525</v>
      </c>
      <c r="C3756" s="136">
        <v>22536.75</v>
      </c>
      <c r="D3756" s="136">
        <v>428.2</v>
      </c>
      <c r="E3756" s="136">
        <v>0</v>
      </c>
      <c r="F3756" s="136">
        <v>428.2</v>
      </c>
      <c r="G3756" s="137">
        <v>0</v>
      </c>
      <c r="H3756" s="142"/>
      <c r="I3756" s="142"/>
      <c r="J3756" s="142"/>
      <c r="K3756" s="142"/>
      <c r="L3756" s="143"/>
      <c r="M3756" s="143"/>
      <c r="N3756" s="143"/>
      <c r="Y3756" s="30">
        <f t="shared" si="58"/>
        <v>428.2</v>
      </c>
    </row>
    <row r="3757" spans="1:25" x14ac:dyDescent="0.2">
      <c r="A3757" s="134" t="s">
        <v>7526</v>
      </c>
      <c r="B3757" s="135" t="s">
        <v>7527</v>
      </c>
      <c r="C3757" s="136">
        <v>12022.3</v>
      </c>
      <c r="D3757" s="136">
        <v>228.42</v>
      </c>
      <c r="E3757" s="136">
        <v>0</v>
      </c>
      <c r="F3757" s="136">
        <v>228.42</v>
      </c>
      <c r="G3757" s="137">
        <v>0</v>
      </c>
      <c r="H3757" s="142"/>
      <c r="I3757" s="142"/>
      <c r="J3757" s="142"/>
      <c r="K3757" s="142"/>
      <c r="L3757" s="143"/>
      <c r="M3757" s="143"/>
      <c r="N3757" s="143"/>
      <c r="Y3757" s="30">
        <f t="shared" si="58"/>
        <v>228.42</v>
      </c>
    </row>
    <row r="3758" spans="1:25" x14ac:dyDescent="0.2">
      <c r="A3758" s="134" t="s">
        <v>7528</v>
      </c>
      <c r="B3758" s="135" t="s">
        <v>7529</v>
      </c>
      <c r="C3758" s="136">
        <v>16369.31</v>
      </c>
      <c r="D3758" s="136">
        <v>311.02</v>
      </c>
      <c r="E3758" s="136">
        <v>0</v>
      </c>
      <c r="F3758" s="136">
        <v>311.02</v>
      </c>
      <c r="G3758" s="137">
        <v>0</v>
      </c>
      <c r="H3758" s="142"/>
      <c r="I3758" s="142"/>
      <c r="J3758" s="142"/>
      <c r="K3758" s="142"/>
      <c r="L3758" s="143"/>
      <c r="M3758" s="143"/>
      <c r="N3758" s="143"/>
      <c r="Y3758" s="30">
        <f t="shared" si="58"/>
        <v>311.02</v>
      </c>
    </row>
    <row r="3759" spans="1:25" x14ac:dyDescent="0.2">
      <c r="A3759" s="134" t="s">
        <v>7530</v>
      </c>
      <c r="B3759" s="135" t="s">
        <v>7531</v>
      </c>
      <c r="C3759" s="136">
        <v>5152.82</v>
      </c>
      <c r="D3759" s="136">
        <v>97.9</v>
      </c>
      <c r="E3759" s="136">
        <v>0</v>
      </c>
      <c r="F3759" s="136">
        <v>97.9</v>
      </c>
      <c r="G3759" s="137">
        <v>0</v>
      </c>
      <c r="H3759" s="142"/>
      <c r="I3759" s="142"/>
      <c r="J3759" s="142"/>
      <c r="K3759" s="142"/>
      <c r="L3759" s="143"/>
      <c r="M3759" s="143"/>
      <c r="N3759" s="143"/>
      <c r="Y3759" s="30">
        <f t="shared" si="58"/>
        <v>97.9</v>
      </c>
    </row>
    <row r="3760" spans="1:25" x14ac:dyDescent="0.2">
      <c r="A3760" s="134" t="s">
        <v>7532</v>
      </c>
      <c r="B3760" s="135" t="s">
        <v>7533</v>
      </c>
      <c r="C3760" s="136">
        <v>44484.08</v>
      </c>
      <c r="D3760" s="136">
        <v>845.2</v>
      </c>
      <c r="E3760" s="136">
        <v>0</v>
      </c>
      <c r="F3760" s="136">
        <v>845.2</v>
      </c>
      <c r="G3760" s="137">
        <v>0</v>
      </c>
      <c r="H3760" s="142"/>
      <c r="I3760" s="142"/>
      <c r="J3760" s="142"/>
      <c r="K3760" s="142"/>
      <c r="L3760" s="143"/>
      <c r="M3760" s="143"/>
      <c r="N3760" s="143"/>
      <c r="Y3760" s="30">
        <f t="shared" si="58"/>
        <v>845.2</v>
      </c>
    </row>
    <row r="3761" spans="1:25" x14ac:dyDescent="0.2">
      <c r="A3761" s="134" t="s">
        <v>7534</v>
      </c>
      <c r="B3761" s="135" t="s">
        <v>7535</v>
      </c>
      <c r="C3761" s="136">
        <v>4872.88</v>
      </c>
      <c r="D3761" s="136">
        <v>92.59</v>
      </c>
      <c r="E3761" s="136">
        <v>0</v>
      </c>
      <c r="F3761" s="136">
        <v>92.59</v>
      </c>
      <c r="G3761" s="137">
        <v>0</v>
      </c>
      <c r="H3761" s="142"/>
      <c r="I3761" s="142"/>
      <c r="J3761" s="142"/>
      <c r="K3761" s="142"/>
      <c r="L3761" s="143"/>
      <c r="M3761" s="143"/>
      <c r="N3761" s="143"/>
      <c r="Y3761" s="30">
        <f t="shared" si="58"/>
        <v>92.59</v>
      </c>
    </row>
    <row r="3762" spans="1:25" x14ac:dyDescent="0.2">
      <c r="A3762" s="134" t="s">
        <v>7536</v>
      </c>
      <c r="B3762" s="135" t="s">
        <v>7537</v>
      </c>
      <c r="C3762" s="136">
        <v>241.72</v>
      </c>
      <c r="D3762" s="136">
        <v>4.59</v>
      </c>
      <c r="E3762" s="136">
        <v>4.59</v>
      </c>
      <c r="F3762" s="136">
        <v>0</v>
      </c>
      <c r="G3762" s="137">
        <v>104.94</v>
      </c>
      <c r="H3762" s="142"/>
      <c r="I3762" s="142"/>
      <c r="J3762" s="142"/>
      <c r="K3762" s="142"/>
      <c r="L3762" s="143"/>
      <c r="M3762" s="143"/>
      <c r="N3762" s="143"/>
      <c r="Y3762" s="30">
        <f t="shared" si="58"/>
        <v>0</v>
      </c>
    </row>
    <row r="3763" spans="1:25" x14ac:dyDescent="0.2">
      <c r="A3763" s="134" t="s">
        <v>7538</v>
      </c>
      <c r="B3763" s="135" t="s">
        <v>7539</v>
      </c>
      <c r="C3763" s="136">
        <v>1824.53</v>
      </c>
      <c r="D3763" s="136">
        <v>34.67</v>
      </c>
      <c r="E3763" s="136">
        <v>0</v>
      </c>
      <c r="F3763" s="136">
        <v>34.67</v>
      </c>
      <c r="G3763" s="137">
        <v>0</v>
      </c>
      <c r="H3763" s="142"/>
      <c r="I3763" s="142"/>
      <c r="J3763" s="142"/>
      <c r="K3763" s="142"/>
      <c r="L3763" s="143"/>
      <c r="M3763" s="143"/>
      <c r="N3763" s="143"/>
      <c r="Y3763" s="30">
        <f t="shared" si="58"/>
        <v>34.67</v>
      </c>
    </row>
    <row r="3764" spans="1:25" x14ac:dyDescent="0.2">
      <c r="A3764" s="134" t="s">
        <v>7540</v>
      </c>
      <c r="B3764" s="135" t="s">
        <v>7541</v>
      </c>
      <c r="C3764" s="136">
        <v>2594.5100000000002</v>
      </c>
      <c r="D3764" s="136">
        <v>49.3</v>
      </c>
      <c r="E3764" s="136">
        <v>0</v>
      </c>
      <c r="F3764" s="136">
        <v>49.3</v>
      </c>
      <c r="G3764" s="137">
        <v>0</v>
      </c>
      <c r="H3764" s="142"/>
      <c r="I3764" s="142"/>
      <c r="J3764" s="142"/>
      <c r="K3764" s="142"/>
      <c r="L3764" s="143"/>
      <c r="M3764" s="143"/>
      <c r="N3764" s="143"/>
      <c r="Y3764" s="30">
        <f t="shared" si="58"/>
        <v>49.3</v>
      </c>
    </row>
    <row r="3765" spans="1:25" x14ac:dyDescent="0.2">
      <c r="A3765" s="134" t="s">
        <v>7542</v>
      </c>
      <c r="B3765" s="135" t="s">
        <v>7543</v>
      </c>
      <c r="C3765" s="136">
        <v>35189.53</v>
      </c>
      <c r="D3765" s="136">
        <v>668.6</v>
      </c>
      <c r="E3765" s="136">
        <v>0</v>
      </c>
      <c r="F3765" s="136">
        <v>668.6</v>
      </c>
      <c r="G3765" s="137">
        <v>0</v>
      </c>
      <c r="H3765" s="142"/>
      <c r="I3765" s="142"/>
      <c r="J3765" s="142"/>
      <c r="K3765" s="142"/>
      <c r="L3765" s="143"/>
      <c r="M3765" s="143"/>
      <c r="N3765" s="143"/>
      <c r="Y3765" s="30">
        <f t="shared" si="58"/>
        <v>668.6</v>
      </c>
    </row>
    <row r="3766" spans="1:25" x14ac:dyDescent="0.2">
      <c r="A3766" s="134" t="s">
        <v>7544</v>
      </c>
      <c r="B3766" s="135" t="s">
        <v>7545</v>
      </c>
      <c r="C3766" s="136">
        <v>3494.05</v>
      </c>
      <c r="D3766" s="136">
        <v>66.39</v>
      </c>
      <c r="E3766" s="136">
        <v>0</v>
      </c>
      <c r="F3766" s="136">
        <v>66.39</v>
      </c>
      <c r="G3766" s="137">
        <v>0</v>
      </c>
      <c r="H3766" s="142"/>
      <c r="I3766" s="142"/>
      <c r="J3766" s="142"/>
      <c r="K3766" s="142"/>
      <c r="L3766" s="143"/>
      <c r="M3766" s="143"/>
      <c r="N3766" s="143"/>
      <c r="Y3766" s="30">
        <f t="shared" si="58"/>
        <v>66.39</v>
      </c>
    </row>
    <row r="3767" spans="1:25" x14ac:dyDescent="0.2">
      <c r="A3767" s="134" t="s">
        <v>7546</v>
      </c>
      <c r="B3767" s="135" t="s">
        <v>7547</v>
      </c>
      <c r="C3767" s="136">
        <v>38119.339999999997</v>
      </c>
      <c r="D3767" s="136">
        <v>724.27</v>
      </c>
      <c r="E3767" s="136">
        <v>0</v>
      </c>
      <c r="F3767" s="136">
        <v>724.27</v>
      </c>
      <c r="G3767" s="137">
        <v>0</v>
      </c>
      <c r="H3767" s="142"/>
      <c r="I3767" s="142"/>
      <c r="J3767" s="142"/>
      <c r="K3767" s="142"/>
      <c r="L3767" s="143"/>
      <c r="M3767" s="143"/>
      <c r="N3767" s="143"/>
      <c r="Y3767" s="30">
        <f t="shared" si="58"/>
        <v>724.27</v>
      </c>
    </row>
    <row r="3768" spans="1:25" x14ac:dyDescent="0.2">
      <c r="A3768" s="134" t="s">
        <v>7548</v>
      </c>
      <c r="B3768" s="135" t="s">
        <v>7549</v>
      </c>
      <c r="C3768" s="136">
        <v>1101.03</v>
      </c>
      <c r="D3768" s="136">
        <v>20.92</v>
      </c>
      <c r="E3768" s="136">
        <v>0</v>
      </c>
      <c r="F3768" s="136">
        <v>20.92</v>
      </c>
      <c r="G3768" s="137">
        <v>0</v>
      </c>
      <c r="H3768" s="142"/>
      <c r="I3768" s="142"/>
      <c r="J3768" s="142"/>
      <c r="K3768" s="142"/>
      <c r="L3768" s="143"/>
      <c r="M3768" s="143"/>
      <c r="N3768" s="143"/>
      <c r="Y3768" s="30">
        <f t="shared" si="58"/>
        <v>20.92</v>
      </c>
    </row>
    <row r="3769" spans="1:25" x14ac:dyDescent="0.2">
      <c r="A3769" s="134" t="s">
        <v>7550</v>
      </c>
      <c r="B3769" s="135" t="s">
        <v>7551</v>
      </c>
      <c r="C3769" s="136">
        <v>3882.28</v>
      </c>
      <c r="D3769" s="136">
        <v>73.760000000000005</v>
      </c>
      <c r="E3769" s="136">
        <v>0</v>
      </c>
      <c r="F3769" s="136">
        <v>73.760000000000005</v>
      </c>
      <c r="G3769" s="137">
        <v>0</v>
      </c>
      <c r="H3769" s="142"/>
      <c r="I3769" s="142"/>
      <c r="J3769" s="142"/>
      <c r="K3769" s="142"/>
      <c r="L3769" s="143"/>
      <c r="M3769" s="143"/>
      <c r="N3769" s="143"/>
      <c r="Y3769" s="30">
        <f t="shared" si="58"/>
        <v>73.760000000000005</v>
      </c>
    </row>
    <row r="3770" spans="1:25" x14ac:dyDescent="0.2">
      <c r="A3770" s="134" t="s">
        <v>7552</v>
      </c>
      <c r="B3770" s="135" t="s">
        <v>7553</v>
      </c>
      <c r="C3770" s="136">
        <v>123612.77</v>
      </c>
      <c r="D3770" s="136">
        <v>2348.64</v>
      </c>
      <c r="E3770" s="136">
        <v>0</v>
      </c>
      <c r="F3770" s="136">
        <v>2348.64</v>
      </c>
      <c r="G3770" s="137">
        <v>0</v>
      </c>
      <c r="H3770" s="142"/>
      <c r="I3770" s="142"/>
      <c r="J3770" s="142"/>
      <c r="K3770" s="142"/>
      <c r="L3770" s="143"/>
      <c r="M3770" s="143"/>
      <c r="N3770" s="143"/>
      <c r="Y3770" s="30">
        <f t="shared" si="58"/>
        <v>2348.64</v>
      </c>
    </row>
    <row r="3771" spans="1:25" x14ac:dyDescent="0.2">
      <c r="A3771" s="134" t="s">
        <v>7554</v>
      </c>
      <c r="B3771" s="135" t="s">
        <v>7555</v>
      </c>
      <c r="C3771" s="136">
        <v>18727.91</v>
      </c>
      <c r="D3771" s="136">
        <v>355.83</v>
      </c>
      <c r="E3771" s="136">
        <v>0</v>
      </c>
      <c r="F3771" s="136">
        <v>355.83</v>
      </c>
      <c r="G3771" s="137">
        <v>0</v>
      </c>
      <c r="H3771" s="142"/>
      <c r="I3771" s="142"/>
      <c r="J3771" s="142"/>
      <c r="K3771" s="142"/>
      <c r="L3771" s="143"/>
      <c r="M3771" s="143"/>
      <c r="N3771" s="143"/>
      <c r="Y3771" s="30">
        <f t="shared" si="58"/>
        <v>355.83</v>
      </c>
    </row>
    <row r="3772" spans="1:25" x14ac:dyDescent="0.2">
      <c r="A3772" s="134" t="s">
        <v>7556</v>
      </c>
      <c r="B3772" s="135" t="s">
        <v>7557</v>
      </c>
      <c r="C3772" s="136">
        <v>25658.67</v>
      </c>
      <c r="D3772" s="136">
        <v>487.52</v>
      </c>
      <c r="E3772" s="136">
        <v>0</v>
      </c>
      <c r="F3772" s="136">
        <v>487.52</v>
      </c>
      <c r="G3772" s="137">
        <v>0</v>
      </c>
      <c r="H3772" s="142"/>
      <c r="I3772" s="142"/>
      <c r="J3772" s="142"/>
      <c r="K3772" s="142"/>
      <c r="L3772" s="143"/>
      <c r="M3772" s="143"/>
      <c r="N3772" s="143"/>
      <c r="Y3772" s="30">
        <f t="shared" si="58"/>
        <v>487.52</v>
      </c>
    </row>
    <row r="3773" spans="1:25" x14ac:dyDescent="0.2">
      <c r="A3773" s="134" t="s">
        <v>7558</v>
      </c>
      <c r="B3773" s="135" t="s">
        <v>7559</v>
      </c>
      <c r="C3773" s="136">
        <v>25883.61</v>
      </c>
      <c r="D3773" s="136">
        <v>491.79</v>
      </c>
      <c r="E3773" s="136">
        <v>0</v>
      </c>
      <c r="F3773" s="136">
        <v>491.79</v>
      </c>
      <c r="G3773" s="137">
        <v>0</v>
      </c>
      <c r="H3773" s="142"/>
      <c r="I3773" s="142"/>
      <c r="J3773" s="142"/>
      <c r="K3773" s="142"/>
      <c r="L3773" s="143"/>
      <c r="M3773" s="143"/>
      <c r="N3773" s="143"/>
      <c r="Y3773" s="30">
        <f t="shared" si="58"/>
        <v>491.79</v>
      </c>
    </row>
    <row r="3774" spans="1:25" x14ac:dyDescent="0.2">
      <c r="A3774" s="134" t="s">
        <v>7560</v>
      </c>
      <c r="B3774" s="135" t="s">
        <v>7561</v>
      </c>
      <c r="C3774" s="136">
        <v>11120.49</v>
      </c>
      <c r="D3774" s="136">
        <v>211.29</v>
      </c>
      <c r="E3774" s="136">
        <v>0</v>
      </c>
      <c r="F3774" s="136">
        <v>211.29</v>
      </c>
      <c r="G3774" s="137">
        <v>0</v>
      </c>
      <c r="H3774" s="142"/>
      <c r="I3774" s="142"/>
      <c r="J3774" s="142"/>
      <c r="K3774" s="142"/>
      <c r="L3774" s="143"/>
      <c r="M3774" s="143"/>
      <c r="N3774" s="143"/>
      <c r="Y3774" s="30">
        <f t="shared" si="58"/>
        <v>211.29</v>
      </c>
    </row>
    <row r="3775" spans="1:25" x14ac:dyDescent="0.2">
      <c r="A3775" s="134" t="s">
        <v>7562</v>
      </c>
      <c r="B3775" s="135" t="s">
        <v>7563</v>
      </c>
      <c r="C3775" s="136">
        <v>8816.9599999999991</v>
      </c>
      <c r="D3775" s="136">
        <v>167.52</v>
      </c>
      <c r="E3775" s="136">
        <v>0</v>
      </c>
      <c r="F3775" s="136">
        <v>167.52</v>
      </c>
      <c r="G3775" s="137">
        <v>0</v>
      </c>
      <c r="H3775" s="142"/>
      <c r="I3775" s="142"/>
      <c r="J3775" s="142"/>
      <c r="K3775" s="142"/>
      <c r="L3775" s="143"/>
      <c r="M3775" s="143"/>
      <c r="N3775" s="143"/>
      <c r="Y3775" s="30">
        <f t="shared" si="58"/>
        <v>167.52</v>
      </c>
    </row>
    <row r="3776" spans="1:25" x14ac:dyDescent="0.2">
      <c r="A3776" s="134" t="s">
        <v>7564</v>
      </c>
      <c r="B3776" s="135" t="s">
        <v>7565</v>
      </c>
      <c r="C3776" s="136">
        <v>4227.49</v>
      </c>
      <c r="D3776" s="136">
        <v>80.319999999999993</v>
      </c>
      <c r="E3776" s="136">
        <v>0</v>
      </c>
      <c r="F3776" s="136">
        <v>80.319999999999993</v>
      </c>
      <c r="G3776" s="137">
        <v>0</v>
      </c>
      <c r="H3776" s="142"/>
      <c r="I3776" s="142"/>
      <c r="J3776" s="142"/>
      <c r="K3776" s="142"/>
      <c r="L3776" s="143"/>
      <c r="M3776" s="143"/>
      <c r="N3776" s="143"/>
      <c r="Y3776" s="30">
        <f t="shared" si="58"/>
        <v>80.319999999999993</v>
      </c>
    </row>
    <row r="3777" spans="1:25" x14ac:dyDescent="0.2">
      <c r="A3777" s="134" t="s">
        <v>7566</v>
      </c>
      <c r="B3777" s="135" t="s">
        <v>7567</v>
      </c>
      <c r="C3777" s="136">
        <v>10867.31</v>
      </c>
      <c r="D3777" s="136">
        <v>206.48</v>
      </c>
      <c r="E3777" s="136">
        <v>0</v>
      </c>
      <c r="F3777" s="136">
        <v>206.48</v>
      </c>
      <c r="G3777" s="137">
        <v>0</v>
      </c>
      <c r="H3777" s="142"/>
      <c r="I3777" s="142"/>
      <c r="J3777" s="142"/>
      <c r="K3777" s="142"/>
      <c r="L3777" s="143"/>
      <c r="M3777" s="143"/>
      <c r="N3777" s="143"/>
      <c r="Y3777" s="30">
        <f t="shared" si="58"/>
        <v>206.48</v>
      </c>
    </row>
    <row r="3778" spans="1:25" x14ac:dyDescent="0.2">
      <c r="A3778" s="134" t="s">
        <v>7568</v>
      </c>
      <c r="B3778" s="135" t="s">
        <v>7569</v>
      </c>
      <c r="C3778" s="136">
        <v>147717.32999999999</v>
      </c>
      <c r="D3778" s="136">
        <v>2806.63</v>
      </c>
      <c r="E3778" s="136">
        <v>0</v>
      </c>
      <c r="F3778" s="136">
        <v>2806.63</v>
      </c>
      <c r="G3778" s="137">
        <v>0</v>
      </c>
      <c r="H3778" s="142"/>
      <c r="I3778" s="142"/>
      <c r="J3778" s="142"/>
      <c r="K3778" s="142"/>
      <c r="L3778" s="143"/>
      <c r="M3778" s="143"/>
      <c r="N3778" s="143"/>
      <c r="Y3778" s="30">
        <f t="shared" si="58"/>
        <v>2806.63</v>
      </c>
    </row>
    <row r="3779" spans="1:25" x14ac:dyDescent="0.2">
      <c r="A3779" s="134" t="s">
        <v>7570</v>
      </c>
      <c r="B3779" s="135" t="s">
        <v>7571</v>
      </c>
      <c r="C3779" s="136">
        <v>8228.06</v>
      </c>
      <c r="D3779" s="136">
        <v>156.33000000000001</v>
      </c>
      <c r="E3779" s="136">
        <v>0</v>
      </c>
      <c r="F3779" s="136">
        <v>156.33000000000001</v>
      </c>
      <c r="G3779" s="137">
        <v>0</v>
      </c>
      <c r="H3779" s="142"/>
      <c r="I3779" s="142"/>
      <c r="J3779" s="142"/>
      <c r="K3779" s="142"/>
      <c r="L3779" s="143"/>
      <c r="M3779" s="143"/>
      <c r="N3779" s="143"/>
      <c r="Y3779" s="30">
        <f t="shared" si="58"/>
        <v>156.33000000000001</v>
      </c>
    </row>
    <row r="3780" spans="1:25" x14ac:dyDescent="0.2">
      <c r="A3780" s="134" t="s">
        <v>7572</v>
      </c>
      <c r="B3780" s="135" t="s">
        <v>7573</v>
      </c>
      <c r="C3780" s="136">
        <v>3588.03</v>
      </c>
      <c r="D3780" s="136">
        <v>68.17</v>
      </c>
      <c r="E3780" s="136">
        <v>0</v>
      </c>
      <c r="F3780" s="136">
        <v>68.17</v>
      </c>
      <c r="G3780" s="137">
        <v>0</v>
      </c>
      <c r="H3780" s="142"/>
      <c r="I3780" s="142"/>
      <c r="J3780" s="142"/>
      <c r="K3780" s="142"/>
      <c r="L3780" s="143"/>
      <c r="M3780" s="143"/>
      <c r="N3780" s="143"/>
      <c r="Y3780" s="30">
        <f t="shared" si="58"/>
        <v>68.17</v>
      </c>
    </row>
    <row r="3781" spans="1:25" x14ac:dyDescent="0.2">
      <c r="A3781" s="134" t="s">
        <v>7574</v>
      </c>
      <c r="B3781" s="135" t="s">
        <v>7575</v>
      </c>
      <c r="C3781" s="136">
        <v>54502.37</v>
      </c>
      <c r="D3781" s="136">
        <v>1035.55</v>
      </c>
      <c r="E3781" s="136">
        <v>0</v>
      </c>
      <c r="F3781" s="136">
        <v>1035.55</v>
      </c>
      <c r="G3781" s="137">
        <v>0</v>
      </c>
      <c r="H3781" s="142"/>
      <c r="I3781" s="142"/>
      <c r="J3781" s="142"/>
      <c r="K3781" s="142"/>
      <c r="L3781" s="143"/>
      <c r="M3781" s="143"/>
      <c r="N3781" s="143"/>
      <c r="Y3781" s="30">
        <f t="shared" si="58"/>
        <v>1035.55</v>
      </c>
    </row>
    <row r="3782" spans="1:25" x14ac:dyDescent="0.2">
      <c r="A3782" s="134" t="s">
        <v>7576</v>
      </c>
      <c r="B3782" s="135" t="s">
        <v>7577</v>
      </c>
      <c r="C3782" s="136">
        <v>9191.2999999999993</v>
      </c>
      <c r="D3782" s="136">
        <v>174.64</v>
      </c>
      <c r="E3782" s="136">
        <v>0</v>
      </c>
      <c r="F3782" s="136">
        <v>174.64</v>
      </c>
      <c r="G3782" s="137">
        <v>0</v>
      </c>
      <c r="H3782" s="142"/>
      <c r="I3782" s="142"/>
      <c r="J3782" s="142"/>
      <c r="K3782" s="142"/>
      <c r="L3782" s="143"/>
      <c r="M3782" s="143"/>
      <c r="N3782" s="143"/>
      <c r="Y3782" s="30">
        <f t="shared" si="58"/>
        <v>174.64</v>
      </c>
    </row>
    <row r="3783" spans="1:25" x14ac:dyDescent="0.2">
      <c r="A3783" s="134" t="s">
        <v>7578</v>
      </c>
      <c r="B3783" s="135" t="s">
        <v>7579</v>
      </c>
      <c r="C3783" s="136">
        <v>61345.09</v>
      </c>
      <c r="D3783" s="136">
        <v>1165.56</v>
      </c>
      <c r="E3783" s="136">
        <v>0</v>
      </c>
      <c r="F3783" s="136">
        <v>1165.56</v>
      </c>
      <c r="G3783" s="137">
        <v>0</v>
      </c>
      <c r="H3783" s="142"/>
      <c r="I3783" s="142"/>
      <c r="J3783" s="142"/>
      <c r="K3783" s="142"/>
      <c r="L3783" s="143"/>
      <c r="M3783" s="143"/>
      <c r="N3783" s="143"/>
      <c r="Y3783" s="30">
        <f t="shared" si="58"/>
        <v>1165.56</v>
      </c>
    </row>
    <row r="3784" spans="1:25" x14ac:dyDescent="0.2">
      <c r="A3784" s="134" t="s">
        <v>7580</v>
      </c>
      <c r="B3784" s="135" t="s">
        <v>7581</v>
      </c>
      <c r="C3784" s="136">
        <v>18851.810000000001</v>
      </c>
      <c r="D3784" s="136">
        <v>358.19</v>
      </c>
      <c r="E3784" s="136">
        <v>0</v>
      </c>
      <c r="F3784" s="136">
        <v>358.19</v>
      </c>
      <c r="G3784" s="137">
        <v>0</v>
      </c>
      <c r="H3784" s="142"/>
      <c r="I3784" s="142"/>
      <c r="J3784" s="142"/>
      <c r="K3784" s="142"/>
      <c r="L3784" s="143"/>
      <c r="M3784" s="143"/>
      <c r="N3784" s="143"/>
      <c r="Y3784" s="30">
        <f t="shared" si="58"/>
        <v>358.19</v>
      </c>
    </row>
    <row r="3785" spans="1:25" x14ac:dyDescent="0.2">
      <c r="A3785" s="134" t="s">
        <v>7582</v>
      </c>
      <c r="B3785" s="135" t="s">
        <v>7583</v>
      </c>
      <c r="C3785" s="136">
        <v>87914.91</v>
      </c>
      <c r="D3785" s="136">
        <v>1670.38</v>
      </c>
      <c r="E3785" s="136">
        <v>0</v>
      </c>
      <c r="F3785" s="136">
        <v>1670.38</v>
      </c>
      <c r="G3785" s="137">
        <v>0</v>
      </c>
      <c r="H3785" s="142"/>
      <c r="I3785" s="142"/>
      <c r="J3785" s="142"/>
      <c r="K3785" s="142"/>
      <c r="L3785" s="143"/>
      <c r="M3785" s="143"/>
      <c r="N3785" s="143"/>
      <c r="Y3785" s="30">
        <f t="shared" si="58"/>
        <v>1670.38</v>
      </c>
    </row>
    <row r="3786" spans="1:25" x14ac:dyDescent="0.2">
      <c r="A3786" s="134" t="s">
        <v>7584</v>
      </c>
      <c r="B3786" s="135" t="s">
        <v>7585</v>
      </c>
      <c r="C3786" s="136">
        <v>4697201.4800000004</v>
      </c>
      <c r="D3786" s="136">
        <v>89246.83</v>
      </c>
      <c r="E3786" s="136">
        <v>0</v>
      </c>
      <c r="F3786" s="136">
        <v>89246.83</v>
      </c>
      <c r="G3786" s="137">
        <v>0</v>
      </c>
      <c r="H3786" s="142"/>
      <c r="I3786" s="142"/>
      <c r="J3786" s="142"/>
      <c r="K3786" s="142"/>
      <c r="L3786" s="143"/>
      <c r="M3786" s="143"/>
      <c r="N3786" s="143"/>
      <c r="Y3786" s="30">
        <f t="shared" si="58"/>
        <v>89246.83</v>
      </c>
    </row>
    <row r="3787" spans="1:25" x14ac:dyDescent="0.2">
      <c r="A3787" s="134" t="s">
        <v>7586</v>
      </c>
      <c r="B3787" s="135" t="s">
        <v>7587</v>
      </c>
      <c r="C3787" s="136">
        <v>47670.87</v>
      </c>
      <c r="D3787" s="136">
        <v>905.75</v>
      </c>
      <c r="E3787" s="136">
        <v>0</v>
      </c>
      <c r="F3787" s="136">
        <v>905.75</v>
      </c>
      <c r="G3787" s="137">
        <v>0</v>
      </c>
      <c r="H3787" s="142"/>
      <c r="I3787" s="142"/>
      <c r="J3787" s="142"/>
      <c r="K3787" s="142"/>
      <c r="L3787" s="143"/>
      <c r="M3787" s="143"/>
      <c r="N3787" s="143"/>
      <c r="Y3787" s="30">
        <f t="shared" si="58"/>
        <v>905.75</v>
      </c>
    </row>
    <row r="3788" spans="1:25" x14ac:dyDescent="0.2">
      <c r="A3788" s="134" t="s">
        <v>7588</v>
      </c>
      <c r="B3788" s="135" t="s">
        <v>7589</v>
      </c>
      <c r="C3788" s="136">
        <v>103117.2</v>
      </c>
      <c r="D3788" s="136">
        <v>1959.23</v>
      </c>
      <c r="E3788" s="136">
        <v>0</v>
      </c>
      <c r="F3788" s="136">
        <v>1959.23</v>
      </c>
      <c r="G3788" s="137">
        <v>0</v>
      </c>
      <c r="H3788" s="142"/>
      <c r="I3788" s="142"/>
      <c r="J3788" s="142"/>
      <c r="K3788" s="142"/>
      <c r="L3788" s="143"/>
      <c r="M3788" s="143"/>
      <c r="N3788" s="143"/>
      <c r="Y3788" s="30">
        <f t="shared" si="58"/>
        <v>1959.23</v>
      </c>
    </row>
    <row r="3789" spans="1:25" x14ac:dyDescent="0.2">
      <c r="A3789" s="134" t="s">
        <v>7590</v>
      </c>
      <c r="B3789" s="135" t="s">
        <v>7591</v>
      </c>
      <c r="C3789" s="136">
        <v>6613.95</v>
      </c>
      <c r="D3789" s="136">
        <v>125.67</v>
      </c>
      <c r="E3789" s="136">
        <v>0</v>
      </c>
      <c r="F3789" s="136">
        <v>125.67</v>
      </c>
      <c r="G3789" s="137">
        <v>0</v>
      </c>
      <c r="H3789" s="142"/>
      <c r="I3789" s="142"/>
      <c r="J3789" s="142"/>
      <c r="K3789" s="142"/>
      <c r="L3789" s="143"/>
      <c r="M3789" s="143"/>
      <c r="N3789" s="143"/>
      <c r="Y3789" s="30">
        <f t="shared" si="58"/>
        <v>125.67</v>
      </c>
    </row>
    <row r="3790" spans="1:25" x14ac:dyDescent="0.2">
      <c r="A3790" s="134" t="s">
        <v>7592</v>
      </c>
      <c r="B3790" s="135" t="s">
        <v>7593</v>
      </c>
      <c r="C3790" s="136">
        <v>7694.48</v>
      </c>
      <c r="D3790" s="136">
        <v>146.19999999999999</v>
      </c>
      <c r="E3790" s="136">
        <v>0</v>
      </c>
      <c r="F3790" s="136">
        <v>146.19999999999999</v>
      </c>
      <c r="G3790" s="137">
        <v>0</v>
      </c>
      <c r="H3790" s="142"/>
      <c r="I3790" s="142"/>
      <c r="J3790" s="142"/>
      <c r="K3790" s="142"/>
      <c r="L3790" s="143"/>
      <c r="M3790" s="143"/>
      <c r="N3790" s="143"/>
      <c r="Y3790" s="30">
        <f t="shared" si="58"/>
        <v>146.19999999999999</v>
      </c>
    </row>
    <row r="3791" spans="1:25" x14ac:dyDescent="0.2">
      <c r="A3791" s="134" t="s">
        <v>7594</v>
      </c>
      <c r="B3791" s="135" t="s">
        <v>7595</v>
      </c>
      <c r="C3791" s="136">
        <v>7183.19</v>
      </c>
      <c r="D3791" s="136">
        <v>136.47999999999999</v>
      </c>
      <c r="E3791" s="136">
        <v>0</v>
      </c>
      <c r="F3791" s="136">
        <v>136.47999999999999</v>
      </c>
      <c r="G3791" s="137">
        <v>0</v>
      </c>
      <c r="H3791" s="142"/>
      <c r="I3791" s="142"/>
      <c r="J3791" s="142"/>
      <c r="K3791" s="142"/>
      <c r="L3791" s="143"/>
      <c r="M3791" s="143"/>
      <c r="N3791" s="143"/>
      <c r="Y3791" s="30">
        <f t="shared" ref="Y3791:Y3854" si="59">W3791+R3791+M3791+F3791</f>
        <v>136.47999999999999</v>
      </c>
    </row>
    <row r="3792" spans="1:25" x14ac:dyDescent="0.2">
      <c r="A3792" s="134" t="s">
        <v>7596</v>
      </c>
      <c r="B3792" s="135" t="s">
        <v>7597</v>
      </c>
      <c r="C3792" s="136">
        <v>14169.63</v>
      </c>
      <c r="D3792" s="136">
        <v>269.22000000000003</v>
      </c>
      <c r="E3792" s="136">
        <v>0</v>
      </c>
      <c r="F3792" s="136">
        <v>269.22000000000003</v>
      </c>
      <c r="G3792" s="137">
        <v>0</v>
      </c>
      <c r="H3792" s="142"/>
      <c r="I3792" s="142"/>
      <c r="J3792" s="142"/>
      <c r="K3792" s="142"/>
      <c r="L3792" s="143"/>
      <c r="M3792" s="143"/>
      <c r="N3792" s="143"/>
      <c r="Y3792" s="30">
        <f t="shared" si="59"/>
        <v>269.22000000000003</v>
      </c>
    </row>
    <row r="3793" spans="1:25" x14ac:dyDescent="0.2">
      <c r="A3793" s="134" t="s">
        <v>7598</v>
      </c>
      <c r="B3793" s="135" t="s">
        <v>7599</v>
      </c>
      <c r="C3793" s="136">
        <v>8009.15</v>
      </c>
      <c r="D3793" s="136">
        <v>152.18</v>
      </c>
      <c r="E3793" s="136">
        <v>0</v>
      </c>
      <c r="F3793" s="136">
        <v>152.18</v>
      </c>
      <c r="G3793" s="137">
        <v>0</v>
      </c>
      <c r="H3793" s="142"/>
      <c r="I3793" s="142"/>
      <c r="J3793" s="142"/>
      <c r="K3793" s="142"/>
      <c r="L3793" s="143"/>
      <c r="M3793" s="143"/>
      <c r="N3793" s="143"/>
      <c r="Y3793" s="30">
        <f t="shared" si="59"/>
        <v>152.18</v>
      </c>
    </row>
    <row r="3794" spans="1:25" x14ac:dyDescent="0.2">
      <c r="A3794" s="134" t="s">
        <v>7600</v>
      </c>
      <c r="B3794" s="135" t="s">
        <v>7601</v>
      </c>
      <c r="C3794" s="136">
        <v>7804.99</v>
      </c>
      <c r="D3794" s="136">
        <v>148.30000000000001</v>
      </c>
      <c r="E3794" s="136">
        <v>0</v>
      </c>
      <c r="F3794" s="136">
        <v>148.30000000000001</v>
      </c>
      <c r="G3794" s="137">
        <v>0</v>
      </c>
      <c r="H3794" s="142"/>
      <c r="I3794" s="142"/>
      <c r="J3794" s="142"/>
      <c r="K3794" s="142"/>
      <c r="L3794" s="143"/>
      <c r="M3794" s="143"/>
      <c r="N3794" s="143"/>
      <c r="Y3794" s="30">
        <f t="shared" si="59"/>
        <v>148.30000000000001</v>
      </c>
    </row>
    <row r="3795" spans="1:25" x14ac:dyDescent="0.2">
      <c r="A3795" s="134" t="s">
        <v>7602</v>
      </c>
      <c r="B3795" s="135" t="s">
        <v>7603</v>
      </c>
      <c r="C3795" s="136">
        <v>11049.46</v>
      </c>
      <c r="D3795" s="136">
        <v>209.94</v>
      </c>
      <c r="E3795" s="136">
        <v>0</v>
      </c>
      <c r="F3795" s="136">
        <v>209.94</v>
      </c>
      <c r="G3795" s="137">
        <v>0</v>
      </c>
      <c r="H3795" s="142"/>
      <c r="I3795" s="142"/>
      <c r="J3795" s="142"/>
      <c r="K3795" s="142"/>
      <c r="L3795" s="143"/>
      <c r="M3795" s="143"/>
      <c r="N3795" s="143"/>
      <c r="Y3795" s="30">
        <f t="shared" si="59"/>
        <v>209.94</v>
      </c>
    </row>
    <row r="3796" spans="1:25" x14ac:dyDescent="0.2">
      <c r="A3796" s="134" t="s">
        <v>7604</v>
      </c>
      <c r="B3796" s="135" t="s">
        <v>7605</v>
      </c>
      <c r="C3796" s="136">
        <v>285.25</v>
      </c>
      <c r="D3796" s="136">
        <v>5.42</v>
      </c>
      <c r="E3796" s="136">
        <v>5.42</v>
      </c>
      <c r="F3796" s="136">
        <v>0</v>
      </c>
      <c r="G3796" s="137">
        <v>180.66</v>
      </c>
      <c r="H3796" s="142"/>
      <c r="I3796" s="142"/>
      <c r="J3796" s="142"/>
      <c r="K3796" s="142"/>
      <c r="L3796" s="143"/>
      <c r="M3796" s="143"/>
      <c r="N3796" s="143"/>
      <c r="Y3796" s="30">
        <f t="shared" si="59"/>
        <v>0</v>
      </c>
    </row>
    <row r="3797" spans="1:25" x14ac:dyDescent="0.2">
      <c r="A3797" s="134" t="s">
        <v>7606</v>
      </c>
      <c r="B3797" s="135" t="s">
        <v>7607</v>
      </c>
      <c r="C3797" s="136">
        <v>15641.06</v>
      </c>
      <c r="D3797" s="136">
        <v>297.18</v>
      </c>
      <c r="E3797" s="136">
        <v>0</v>
      </c>
      <c r="F3797" s="136">
        <v>297.18</v>
      </c>
      <c r="G3797" s="137">
        <v>0</v>
      </c>
      <c r="H3797" s="142"/>
      <c r="I3797" s="142"/>
      <c r="J3797" s="142"/>
      <c r="K3797" s="142"/>
      <c r="L3797" s="143"/>
      <c r="M3797" s="143"/>
      <c r="N3797" s="143"/>
      <c r="Y3797" s="30">
        <f t="shared" si="59"/>
        <v>297.18</v>
      </c>
    </row>
    <row r="3798" spans="1:25" x14ac:dyDescent="0.2">
      <c r="A3798" s="134" t="s">
        <v>7608</v>
      </c>
      <c r="B3798" s="135" t="s">
        <v>7609</v>
      </c>
      <c r="C3798" s="136">
        <v>914.04</v>
      </c>
      <c r="D3798" s="136">
        <v>17.37</v>
      </c>
      <c r="E3798" s="136">
        <v>17.37</v>
      </c>
      <c r="F3798" s="136">
        <v>0</v>
      </c>
      <c r="G3798" s="137">
        <v>71.680000000000007</v>
      </c>
      <c r="H3798" s="142"/>
      <c r="I3798" s="142"/>
      <c r="J3798" s="142"/>
      <c r="K3798" s="142"/>
      <c r="L3798" s="143"/>
      <c r="M3798" s="143"/>
      <c r="N3798" s="143"/>
      <c r="Y3798" s="30">
        <f t="shared" si="59"/>
        <v>0</v>
      </c>
    </row>
    <row r="3799" spans="1:25" x14ac:dyDescent="0.2">
      <c r="A3799" s="134" t="s">
        <v>7610</v>
      </c>
      <c r="B3799" s="135" t="s">
        <v>7611</v>
      </c>
      <c r="C3799" s="136">
        <v>19958.419999999998</v>
      </c>
      <c r="D3799" s="136">
        <v>379.21</v>
      </c>
      <c r="E3799" s="136">
        <v>0</v>
      </c>
      <c r="F3799" s="136">
        <v>379.21</v>
      </c>
      <c r="G3799" s="137">
        <v>0</v>
      </c>
      <c r="H3799" s="142"/>
      <c r="I3799" s="142"/>
      <c r="J3799" s="142"/>
      <c r="K3799" s="142"/>
      <c r="L3799" s="143"/>
      <c r="M3799" s="143"/>
      <c r="N3799" s="143"/>
      <c r="Y3799" s="30">
        <f t="shared" si="59"/>
        <v>379.21</v>
      </c>
    </row>
    <row r="3800" spans="1:25" x14ac:dyDescent="0.2">
      <c r="A3800" s="134" t="s">
        <v>7612</v>
      </c>
      <c r="B3800" s="135" t="s">
        <v>7613</v>
      </c>
      <c r="C3800" s="136">
        <v>11512.12</v>
      </c>
      <c r="D3800" s="136">
        <v>218.73</v>
      </c>
      <c r="E3800" s="136">
        <v>0</v>
      </c>
      <c r="F3800" s="136">
        <v>218.73</v>
      </c>
      <c r="G3800" s="137">
        <v>0</v>
      </c>
      <c r="H3800" s="142"/>
      <c r="I3800" s="142"/>
      <c r="J3800" s="142"/>
      <c r="K3800" s="142"/>
      <c r="L3800" s="143"/>
      <c r="M3800" s="143"/>
      <c r="N3800" s="143"/>
      <c r="Y3800" s="30">
        <f t="shared" si="59"/>
        <v>218.73</v>
      </c>
    </row>
    <row r="3801" spans="1:25" x14ac:dyDescent="0.2">
      <c r="A3801" s="134" t="s">
        <v>7614</v>
      </c>
      <c r="B3801" s="135" t="s">
        <v>7615</v>
      </c>
      <c r="C3801" s="136">
        <v>64017.72</v>
      </c>
      <c r="D3801" s="136">
        <v>1216.3399999999999</v>
      </c>
      <c r="E3801" s="136">
        <v>0</v>
      </c>
      <c r="F3801" s="136">
        <v>1216.3399999999999</v>
      </c>
      <c r="G3801" s="137">
        <v>0</v>
      </c>
      <c r="H3801" s="142"/>
      <c r="I3801" s="142"/>
      <c r="J3801" s="142"/>
      <c r="K3801" s="142"/>
      <c r="L3801" s="143"/>
      <c r="M3801" s="143"/>
      <c r="N3801" s="143"/>
      <c r="Y3801" s="30">
        <f t="shared" si="59"/>
        <v>1216.3399999999999</v>
      </c>
    </row>
    <row r="3802" spans="1:25" x14ac:dyDescent="0.2">
      <c r="A3802" s="134" t="s">
        <v>7616</v>
      </c>
      <c r="B3802" s="135" t="s">
        <v>7617</v>
      </c>
      <c r="C3802" s="136">
        <v>2513.52</v>
      </c>
      <c r="D3802" s="136">
        <v>47.76</v>
      </c>
      <c r="E3802" s="136">
        <v>0</v>
      </c>
      <c r="F3802" s="136">
        <v>47.76</v>
      </c>
      <c r="G3802" s="137">
        <v>0</v>
      </c>
      <c r="H3802" s="142"/>
      <c r="I3802" s="142"/>
      <c r="J3802" s="142"/>
      <c r="K3802" s="142"/>
      <c r="L3802" s="143"/>
      <c r="M3802" s="143"/>
      <c r="N3802" s="143"/>
      <c r="Y3802" s="30">
        <f t="shared" si="59"/>
        <v>47.76</v>
      </c>
    </row>
    <row r="3803" spans="1:25" x14ac:dyDescent="0.2">
      <c r="A3803" s="134" t="s">
        <v>7618</v>
      </c>
      <c r="B3803" s="135" t="s">
        <v>7619</v>
      </c>
      <c r="C3803" s="136">
        <v>431237.98</v>
      </c>
      <c r="D3803" s="136">
        <v>8193.52</v>
      </c>
      <c r="E3803" s="136">
        <v>0</v>
      </c>
      <c r="F3803" s="136">
        <v>8193.52</v>
      </c>
      <c r="G3803" s="137">
        <v>0</v>
      </c>
      <c r="H3803" s="142"/>
      <c r="I3803" s="142"/>
      <c r="J3803" s="142"/>
      <c r="K3803" s="142"/>
      <c r="L3803" s="143"/>
      <c r="M3803" s="143"/>
      <c r="N3803" s="143"/>
      <c r="Y3803" s="30">
        <f t="shared" si="59"/>
        <v>8193.52</v>
      </c>
    </row>
    <row r="3804" spans="1:25" x14ac:dyDescent="0.2">
      <c r="A3804" s="134" t="s">
        <v>7620</v>
      </c>
      <c r="B3804" s="135" t="s">
        <v>7621</v>
      </c>
      <c r="C3804" s="136">
        <v>24145.29</v>
      </c>
      <c r="D3804" s="136">
        <v>458.76</v>
      </c>
      <c r="E3804" s="136">
        <v>0</v>
      </c>
      <c r="F3804" s="136">
        <v>458.76</v>
      </c>
      <c r="G3804" s="137">
        <v>0</v>
      </c>
      <c r="H3804" s="142"/>
      <c r="I3804" s="142"/>
      <c r="J3804" s="142"/>
      <c r="K3804" s="142"/>
      <c r="L3804" s="143"/>
      <c r="M3804" s="143"/>
      <c r="N3804" s="143"/>
      <c r="Y3804" s="30">
        <f t="shared" si="59"/>
        <v>458.76</v>
      </c>
    </row>
    <row r="3805" spans="1:25" x14ac:dyDescent="0.2">
      <c r="A3805" s="134" t="s">
        <v>7622</v>
      </c>
      <c r="B3805" s="135" t="s">
        <v>7623</v>
      </c>
      <c r="C3805" s="136">
        <v>27225.73</v>
      </c>
      <c r="D3805" s="136">
        <v>517.29</v>
      </c>
      <c r="E3805" s="136">
        <v>0</v>
      </c>
      <c r="F3805" s="136">
        <v>517.29</v>
      </c>
      <c r="G3805" s="137">
        <v>0</v>
      </c>
      <c r="H3805" s="142"/>
      <c r="I3805" s="142"/>
      <c r="J3805" s="142"/>
      <c r="K3805" s="142"/>
      <c r="L3805" s="143"/>
      <c r="M3805" s="143"/>
      <c r="N3805" s="143"/>
      <c r="Y3805" s="30">
        <f t="shared" si="59"/>
        <v>517.29</v>
      </c>
    </row>
    <row r="3806" spans="1:25" x14ac:dyDescent="0.2">
      <c r="A3806" s="134" t="s">
        <v>7624</v>
      </c>
      <c r="B3806" s="135" t="s">
        <v>7625</v>
      </c>
      <c r="C3806" s="136">
        <v>44840.01</v>
      </c>
      <c r="D3806" s="136">
        <v>851.96</v>
      </c>
      <c r="E3806" s="136">
        <v>0</v>
      </c>
      <c r="F3806" s="136">
        <v>851.96</v>
      </c>
      <c r="G3806" s="137">
        <v>0</v>
      </c>
      <c r="H3806" s="142"/>
      <c r="I3806" s="142"/>
      <c r="J3806" s="142"/>
      <c r="K3806" s="142"/>
      <c r="L3806" s="143"/>
      <c r="M3806" s="143"/>
      <c r="N3806" s="143"/>
      <c r="Y3806" s="30">
        <f t="shared" si="59"/>
        <v>851.96</v>
      </c>
    </row>
    <row r="3807" spans="1:25" x14ac:dyDescent="0.2">
      <c r="A3807" s="134" t="s">
        <v>7626</v>
      </c>
      <c r="B3807" s="135" t="s">
        <v>7627</v>
      </c>
      <c r="C3807" s="136">
        <v>5772.74</v>
      </c>
      <c r="D3807" s="136">
        <v>109.68</v>
      </c>
      <c r="E3807" s="136">
        <v>0</v>
      </c>
      <c r="F3807" s="136">
        <v>109.68</v>
      </c>
      <c r="G3807" s="137">
        <v>0</v>
      </c>
      <c r="H3807" s="142"/>
      <c r="I3807" s="142"/>
      <c r="J3807" s="142"/>
      <c r="K3807" s="142"/>
      <c r="L3807" s="143"/>
      <c r="M3807" s="143"/>
      <c r="N3807" s="143"/>
      <c r="Y3807" s="30">
        <f t="shared" si="59"/>
        <v>109.68</v>
      </c>
    </row>
    <row r="3808" spans="1:25" x14ac:dyDescent="0.2">
      <c r="A3808" s="134" t="s">
        <v>7628</v>
      </c>
      <c r="B3808" s="135" t="s">
        <v>7629</v>
      </c>
      <c r="C3808" s="136">
        <v>7060.43</v>
      </c>
      <c r="D3808" s="136">
        <v>134.15</v>
      </c>
      <c r="E3808" s="136">
        <v>0</v>
      </c>
      <c r="F3808" s="136">
        <v>134.15</v>
      </c>
      <c r="G3808" s="137">
        <v>0</v>
      </c>
      <c r="H3808" s="142"/>
      <c r="I3808" s="142"/>
      <c r="J3808" s="142"/>
      <c r="K3808" s="142"/>
      <c r="L3808" s="143"/>
      <c r="M3808" s="143"/>
      <c r="N3808" s="143"/>
      <c r="Y3808" s="30">
        <f t="shared" si="59"/>
        <v>134.15</v>
      </c>
    </row>
    <row r="3809" spans="1:25" x14ac:dyDescent="0.2">
      <c r="A3809" s="134" t="s">
        <v>7630</v>
      </c>
      <c r="B3809" s="135" t="s">
        <v>7631</v>
      </c>
      <c r="C3809" s="136">
        <v>315.36</v>
      </c>
      <c r="D3809" s="136">
        <v>5.99</v>
      </c>
      <c r="E3809" s="136">
        <v>5.99</v>
      </c>
      <c r="F3809" s="136">
        <v>0</v>
      </c>
      <c r="G3809" s="137">
        <v>110.5</v>
      </c>
      <c r="H3809" s="142"/>
      <c r="I3809" s="142"/>
      <c r="J3809" s="142"/>
      <c r="K3809" s="142"/>
      <c r="L3809" s="143"/>
      <c r="M3809" s="143"/>
      <c r="N3809" s="143"/>
      <c r="Y3809" s="30">
        <f t="shared" si="59"/>
        <v>0</v>
      </c>
    </row>
    <row r="3810" spans="1:25" x14ac:dyDescent="0.2">
      <c r="A3810" s="134" t="s">
        <v>7632</v>
      </c>
      <c r="B3810" s="135" t="s">
        <v>7633</v>
      </c>
      <c r="C3810" s="136">
        <v>268.37</v>
      </c>
      <c r="D3810" s="136">
        <v>5.0999999999999996</v>
      </c>
      <c r="E3810" s="136">
        <v>5.0999999999999996</v>
      </c>
      <c r="F3810" s="136">
        <v>0</v>
      </c>
      <c r="G3810" s="137">
        <v>106.36</v>
      </c>
      <c r="H3810" s="142"/>
      <c r="I3810" s="142"/>
      <c r="J3810" s="142"/>
      <c r="K3810" s="142"/>
      <c r="L3810" s="143"/>
      <c r="M3810" s="143"/>
      <c r="N3810" s="143"/>
      <c r="Y3810" s="30">
        <f t="shared" si="59"/>
        <v>0</v>
      </c>
    </row>
    <row r="3811" spans="1:25" x14ac:dyDescent="0.2">
      <c r="A3811" s="134" t="s">
        <v>7634</v>
      </c>
      <c r="B3811" s="135" t="s">
        <v>7635</v>
      </c>
      <c r="C3811" s="136">
        <v>22583.49</v>
      </c>
      <c r="D3811" s="136">
        <v>429.09</v>
      </c>
      <c r="E3811" s="136">
        <v>0</v>
      </c>
      <c r="F3811" s="136">
        <v>429.09</v>
      </c>
      <c r="G3811" s="137">
        <v>0</v>
      </c>
      <c r="H3811" s="142"/>
      <c r="I3811" s="142"/>
      <c r="J3811" s="142"/>
      <c r="K3811" s="142"/>
      <c r="L3811" s="143"/>
      <c r="M3811" s="143"/>
      <c r="N3811" s="143"/>
      <c r="Y3811" s="30">
        <f t="shared" si="59"/>
        <v>429.09</v>
      </c>
    </row>
    <row r="3812" spans="1:25" x14ac:dyDescent="0.2">
      <c r="A3812" s="134" t="s">
        <v>7636</v>
      </c>
      <c r="B3812" s="135" t="s">
        <v>7637</v>
      </c>
      <c r="C3812" s="136">
        <v>8360.4500000000007</v>
      </c>
      <c r="D3812" s="136">
        <v>158.85</v>
      </c>
      <c r="E3812" s="136">
        <v>0</v>
      </c>
      <c r="F3812" s="136">
        <v>158.85</v>
      </c>
      <c r="G3812" s="137">
        <v>0</v>
      </c>
      <c r="H3812" s="142"/>
      <c r="I3812" s="142"/>
      <c r="J3812" s="142"/>
      <c r="K3812" s="142"/>
      <c r="L3812" s="143"/>
      <c r="M3812" s="143"/>
      <c r="N3812" s="143"/>
      <c r="Y3812" s="30">
        <f t="shared" si="59"/>
        <v>158.85</v>
      </c>
    </row>
    <row r="3813" spans="1:25" x14ac:dyDescent="0.2">
      <c r="A3813" s="134" t="s">
        <v>7638</v>
      </c>
      <c r="B3813" s="135" t="s">
        <v>7639</v>
      </c>
      <c r="C3813" s="136">
        <v>84882.5</v>
      </c>
      <c r="D3813" s="136">
        <v>1612.77</v>
      </c>
      <c r="E3813" s="136">
        <v>0</v>
      </c>
      <c r="F3813" s="136">
        <v>1612.77</v>
      </c>
      <c r="G3813" s="137">
        <v>0</v>
      </c>
      <c r="H3813" s="142"/>
      <c r="I3813" s="142"/>
      <c r="J3813" s="142"/>
      <c r="K3813" s="142"/>
      <c r="L3813" s="143"/>
      <c r="M3813" s="143"/>
      <c r="N3813" s="143"/>
      <c r="Y3813" s="30">
        <f t="shared" si="59"/>
        <v>1612.77</v>
      </c>
    </row>
    <row r="3814" spans="1:25" x14ac:dyDescent="0.2">
      <c r="A3814" s="134" t="s">
        <v>7640</v>
      </c>
      <c r="B3814" s="135" t="s">
        <v>7641</v>
      </c>
      <c r="C3814" s="136">
        <v>9669.3700000000008</v>
      </c>
      <c r="D3814" s="136">
        <v>183.72</v>
      </c>
      <c r="E3814" s="136">
        <v>0</v>
      </c>
      <c r="F3814" s="136">
        <v>183.72</v>
      </c>
      <c r="G3814" s="137">
        <v>0</v>
      </c>
      <c r="H3814" s="142"/>
      <c r="I3814" s="142"/>
      <c r="J3814" s="142"/>
      <c r="K3814" s="142"/>
      <c r="L3814" s="143"/>
      <c r="M3814" s="143"/>
      <c r="N3814" s="143"/>
      <c r="Y3814" s="30">
        <f t="shared" si="59"/>
        <v>183.72</v>
      </c>
    </row>
    <row r="3815" spans="1:25" x14ac:dyDescent="0.2">
      <c r="A3815" s="134" t="s">
        <v>7642</v>
      </c>
      <c r="B3815" s="135" t="s">
        <v>7643</v>
      </c>
      <c r="C3815" s="136">
        <v>14264.93</v>
      </c>
      <c r="D3815" s="136">
        <v>271.02999999999997</v>
      </c>
      <c r="E3815" s="136">
        <v>0</v>
      </c>
      <c r="F3815" s="136">
        <v>271.02999999999997</v>
      </c>
      <c r="G3815" s="137">
        <v>0</v>
      </c>
      <c r="H3815" s="142"/>
      <c r="I3815" s="142"/>
      <c r="J3815" s="142"/>
      <c r="K3815" s="142"/>
      <c r="L3815" s="143"/>
      <c r="M3815" s="143"/>
      <c r="N3815" s="143"/>
      <c r="Y3815" s="30">
        <f t="shared" si="59"/>
        <v>271.02999999999997</v>
      </c>
    </row>
    <row r="3816" spans="1:25" x14ac:dyDescent="0.2">
      <c r="A3816" s="134" t="s">
        <v>7644</v>
      </c>
      <c r="B3816" s="135" t="s">
        <v>7645</v>
      </c>
      <c r="C3816" s="136">
        <v>7785.63</v>
      </c>
      <c r="D3816" s="136">
        <v>147.93</v>
      </c>
      <c r="E3816" s="136">
        <v>0</v>
      </c>
      <c r="F3816" s="136">
        <v>147.93</v>
      </c>
      <c r="G3816" s="137">
        <v>0</v>
      </c>
      <c r="H3816" s="142"/>
      <c r="I3816" s="142"/>
      <c r="J3816" s="142"/>
      <c r="K3816" s="142"/>
      <c r="L3816" s="143"/>
      <c r="M3816" s="143"/>
      <c r="N3816" s="143"/>
      <c r="Y3816" s="30">
        <f t="shared" si="59"/>
        <v>147.93</v>
      </c>
    </row>
    <row r="3817" spans="1:25" x14ac:dyDescent="0.2">
      <c r="A3817" s="134" t="s">
        <v>7646</v>
      </c>
      <c r="B3817" s="135" t="s">
        <v>7647</v>
      </c>
      <c r="C3817" s="136">
        <v>2590.38</v>
      </c>
      <c r="D3817" s="136">
        <v>49.22</v>
      </c>
      <c r="E3817" s="136">
        <v>0</v>
      </c>
      <c r="F3817" s="136">
        <v>49.22</v>
      </c>
      <c r="G3817" s="137">
        <v>0</v>
      </c>
      <c r="H3817" s="142"/>
      <c r="I3817" s="142"/>
      <c r="J3817" s="142"/>
      <c r="K3817" s="142"/>
      <c r="L3817" s="143"/>
      <c r="M3817" s="143"/>
      <c r="N3817" s="143"/>
      <c r="Y3817" s="30">
        <f t="shared" si="59"/>
        <v>49.22</v>
      </c>
    </row>
    <row r="3818" spans="1:25" x14ac:dyDescent="0.2">
      <c r="A3818" s="134" t="s">
        <v>7648</v>
      </c>
      <c r="B3818" s="135" t="s">
        <v>7649</v>
      </c>
      <c r="C3818" s="136">
        <v>1800.58</v>
      </c>
      <c r="D3818" s="136">
        <v>34.21</v>
      </c>
      <c r="E3818" s="136">
        <v>0</v>
      </c>
      <c r="F3818" s="136">
        <v>34.21</v>
      </c>
      <c r="G3818" s="137">
        <v>0</v>
      </c>
      <c r="H3818" s="142"/>
      <c r="I3818" s="142"/>
      <c r="J3818" s="142"/>
      <c r="K3818" s="142"/>
      <c r="L3818" s="143"/>
      <c r="M3818" s="143"/>
      <c r="N3818" s="143"/>
      <c r="Y3818" s="30">
        <f t="shared" si="59"/>
        <v>34.21</v>
      </c>
    </row>
    <row r="3819" spans="1:25" x14ac:dyDescent="0.2">
      <c r="A3819" s="134" t="s">
        <v>7650</v>
      </c>
      <c r="B3819" s="135" t="s">
        <v>7651</v>
      </c>
      <c r="C3819" s="136">
        <v>63268.35</v>
      </c>
      <c r="D3819" s="136">
        <v>1202.0999999999999</v>
      </c>
      <c r="E3819" s="136">
        <v>0</v>
      </c>
      <c r="F3819" s="136">
        <v>1202.0999999999999</v>
      </c>
      <c r="G3819" s="137">
        <v>0</v>
      </c>
      <c r="H3819" s="142"/>
      <c r="I3819" s="142"/>
      <c r="J3819" s="142"/>
      <c r="K3819" s="142"/>
      <c r="L3819" s="143"/>
      <c r="M3819" s="143"/>
      <c r="N3819" s="143"/>
      <c r="Y3819" s="30">
        <f t="shared" si="59"/>
        <v>1202.0999999999999</v>
      </c>
    </row>
    <row r="3820" spans="1:25" x14ac:dyDescent="0.2">
      <c r="A3820" s="134" t="s">
        <v>7652</v>
      </c>
      <c r="B3820" s="135" t="s">
        <v>7653</v>
      </c>
      <c r="C3820" s="136">
        <v>45694.86</v>
      </c>
      <c r="D3820" s="136">
        <v>868.2</v>
      </c>
      <c r="E3820" s="136">
        <v>0</v>
      </c>
      <c r="F3820" s="136">
        <v>868.2</v>
      </c>
      <c r="G3820" s="137">
        <v>0</v>
      </c>
      <c r="H3820" s="142"/>
      <c r="I3820" s="142"/>
      <c r="J3820" s="142"/>
      <c r="K3820" s="142"/>
      <c r="L3820" s="143"/>
      <c r="M3820" s="143"/>
      <c r="N3820" s="143"/>
      <c r="Y3820" s="30">
        <f t="shared" si="59"/>
        <v>868.2</v>
      </c>
    </row>
    <row r="3821" spans="1:25" x14ac:dyDescent="0.2">
      <c r="A3821" s="134" t="s">
        <v>7654</v>
      </c>
      <c r="B3821" s="135" t="s">
        <v>7655</v>
      </c>
      <c r="C3821" s="136">
        <v>3395.98</v>
      </c>
      <c r="D3821" s="136">
        <v>64.52</v>
      </c>
      <c r="E3821" s="136">
        <v>0</v>
      </c>
      <c r="F3821" s="136">
        <v>64.52</v>
      </c>
      <c r="G3821" s="137">
        <v>0</v>
      </c>
      <c r="H3821" s="142"/>
      <c r="I3821" s="142"/>
      <c r="J3821" s="142"/>
      <c r="K3821" s="142"/>
      <c r="L3821" s="143"/>
      <c r="M3821" s="143"/>
      <c r="N3821" s="143"/>
      <c r="Y3821" s="30">
        <f t="shared" si="59"/>
        <v>64.52</v>
      </c>
    </row>
    <row r="3822" spans="1:25" x14ac:dyDescent="0.2">
      <c r="A3822" s="134" t="s">
        <v>7656</v>
      </c>
      <c r="B3822" s="135" t="s">
        <v>7657</v>
      </c>
      <c r="C3822" s="136">
        <v>104816.29</v>
      </c>
      <c r="D3822" s="136">
        <v>1991.51</v>
      </c>
      <c r="E3822" s="136">
        <v>0</v>
      </c>
      <c r="F3822" s="136">
        <v>1991.51</v>
      </c>
      <c r="G3822" s="137">
        <v>0</v>
      </c>
      <c r="H3822" s="142"/>
      <c r="I3822" s="142"/>
      <c r="J3822" s="142"/>
      <c r="K3822" s="142"/>
      <c r="L3822" s="143"/>
      <c r="M3822" s="143"/>
      <c r="N3822" s="143"/>
      <c r="Y3822" s="30">
        <f t="shared" si="59"/>
        <v>1991.51</v>
      </c>
    </row>
    <row r="3823" spans="1:25" x14ac:dyDescent="0.2">
      <c r="A3823" s="134" t="s">
        <v>7658</v>
      </c>
      <c r="B3823" s="135" t="s">
        <v>7659</v>
      </c>
      <c r="C3823" s="136">
        <v>10550.78</v>
      </c>
      <c r="D3823" s="136">
        <v>200.47</v>
      </c>
      <c r="E3823" s="136">
        <v>0</v>
      </c>
      <c r="F3823" s="136">
        <v>200.47</v>
      </c>
      <c r="G3823" s="137">
        <v>0</v>
      </c>
      <c r="H3823" s="142"/>
      <c r="I3823" s="142"/>
      <c r="J3823" s="142"/>
      <c r="K3823" s="142"/>
      <c r="L3823" s="143"/>
      <c r="M3823" s="143"/>
      <c r="N3823" s="143"/>
      <c r="Y3823" s="30">
        <f t="shared" si="59"/>
        <v>200.47</v>
      </c>
    </row>
    <row r="3824" spans="1:25" x14ac:dyDescent="0.2">
      <c r="A3824" s="134" t="s">
        <v>7660</v>
      </c>
      <c r="B3824" s="135" t="s">
        <v>7661</v>
      </c>
      <c r="C3824" s="136">
        <v>15117.77</v>
      </c>
      <c r="D3824" s="136">
        <v>287.24</v>
      </c>
      <c r="E3824" s="136">
        <v>0</v>
      </c>
      <c r="F3824" s="136">
        <v>287.24</v>
      </c>
      <c r="G3824" s="137">
        <v>0</v>
      </c>
      <c r="H3824" s="142"/>
      <c r="I3824" s="142"/>
      <c r="J3824" s="142"/>
      <c r="K3824" s="142"/>
      <c r="L3824" s="143"/>
      <c r="M3824" s="143"/>
      <c r="N3824" s="143"/>
      <c r="Y3824" s="30">
        <f t="shared" si="59"/>
        <v>287.24</v>
      </c>
    </row>
    <row r="3825" spans="1:25" x14ac:dyDescent="0.2">
      <c r="A3825" s="134" t="s">
        <v>7662</v>
      </c>
      <c r="B3825" s="135" t="s">
        <v>7663</v>
      </c>
      <c r="C3825" s="136">
        <v>10893.74</v>
      </c>
      <c r="D3825" s="136">
        <v>206.98</v>
      </c>
      <c r="E3825" s="136">
        <v>0</v>
      </c>
      <c r="F3825" s="136">
        <v>206.98</v>
      </c>
      <c r="G3825" s="137">
        <v>0</v>
      </c>
      <c r="H3825" s="142"/>
      <c r="I3825" s="142"/>
      <c r="J3825" s="142"/>
      <c r="K3825" s="142"/>
      <c r="L3825" s="143"/>
      <c r="M3825" s="143"/>
      <c r="N3825" s="143"/>
      <c r="Y3825" s="30">
        <f t="shared" si="59"/>
        <v>206.98</v>
      </c>
    </row>
    <row r="3826" spans="1:25" x14ac:dyDescent="0.2">
      <c r="A3826" s="134" t="s">
        <v>7664</v>
      </c>
      <c r="B3826" s="135" t="s">
        <v>7665</v>
      </c>
      <c r="C3826" s="136">
        <v>9755.39</v>
      </c>
      <c r="D3826" s="136">
        <v>185.35</v>
      </c>
      <c r="E3826" s="136">
        <v>0</v>
      </c>
      <c r="F3826" s="136">
        <v>185.35</v>
      </c>
      <c r="G3826" s="137">
        <v>0</v>
      </c>
      <c r="H3826" s="142"/>
      <c r="I3826" s="142"/>
      <c r="J3826" s="142"/>
      <c r="K3826" s="142"/>
      <c r="L3826" s="143"/>
      <c r="M3826" s="143"/>
      <c r="N3826" s="143"/>
      <c r="Y3826" s="30">
        <f t="shared" si="59"/>
        <v>185.35</v>
      </c>
    </row>
    <row r="3827" spans="1:25" x14ac:dyDescent="0.2">
      <c r="A3827" s="134" t="s">
        <v>7666</v>
      </c>
      <c r="B3827" s="135" t="s">
        <v>7667</v>
      </c>
      <c r="C3827" s="136">
        <v>3228.63</v>
      </c>
      <c r="D3827" s="136">
        <v>61.35</v>
      </c>
      <c r="E3827" s="136">
        <v>16.440000000000001</v>
      </c>
      <c r="F3827" s="136">
        <v>44.91</v>
      </c>
      <c r="G3827" s="137">
        <v>0</v>
      </c>
      <c r="H3827" s="142"/>
      <c r="I3827" s="142"/>
      <c r="J3827" s="142"/>
      <c r="K3827" s="142"/>
      <c r="L3827" s="143"/>
      <c r="M3827" s="143"/>
      <c r="N3827" s="143"/>
      <c r="Y3827" s="30">
        <f t="shared" si="59"/>
        <v>44.91</v>
      </c>
    </row>
    <row r="3828" spans="1:25" x14ac:dyDescent="0.2">
      <c r="A3828" s="134" t="s">
        <v>7668</v>
      </c>
      <c r="B3828" s="135" t="s">
        <v>7669</v>
      </c>
      <c r="C3828" s="136">
        <v>14201.28</v>
      </c>
      <c r="D3828" s="136">
        <v>269.83</v>
      </c>
      <c r="E3828" s="136">
        <v>0</v>
      </c>
      <c r="F3828" s="136">
        <v>269.83</v>
      </c>
      <c r="G3828" s="137">
        <v>0</v>
      </c>
      <c r="H3828" s="142"/>
      <c r="I3828" s="142"/>
      <c r="J3828" s="142"/>
      <c r="K3828" s="142"/>
      <c r="L3828" s="143"/>
      <c r="M3828" s="143"/>
      <c r="N3828" s="143"/>
      <c r="Y3828" s="30">
        <f t="shared" si="59"/>
        <v>269.83</v>
      </c>
    </row>
    <row r="3829" spans="1:25" x14ac:dyDescent="0.2">
      <c r="A3829" s="134" t="s">
        <v>7670</v>
      </c>
      <c r="B3829" s="135" t="s">
        <v>7671</v>
      </c>
      <c r="C3829" s="136">
        <v>32528.26</v>
      </c>
      <c r="D3829" s="136">
        <v>618.04</v>
      </c>
      <c r="E3829" s="136">
        <v>0</v>
      </c>
      <c r="F3829" s="136">
        <v>618.04</v>
      </c>
      <c r="G3829" s="137">
        <v>0</v>
      </c>
      <c r="H3829" s="142"/>
      <c r="I3829" s="142"/>
      <c r="J3829" s="142"/>
      <c r="K3829" s="142"/>
      <c r="L3829" s="143"/>
      <c r="M3829" s="143"/>
      <c r="N3829" s="143"/>
      <c r="Y3829" s="30">
        <f t="shared" si="59"/>
        <v>618.04</v>
      </c>
    </row>
    <row r="3830" spans="1:25" x14ac:dyDescent="0.2">
      <c r="A3830" s="134" t="s">
        <v>7672</v>
      </c>
      <c r="B3830" s="135" t="s">
        <v>7673</v>
      </c>
      <c r="C3830" s="136">
        <v>10660.42</v>
      </c>
      <c r="D3830" s="136">
        <v>202.55</v>
      </c>
      <c r="E3830" s="136">
        <v>0</v>
      </c>
      <c r="F3830" s="136">
        <v>202.55</v>
      </c>
      <c r="G3830" s="137">
        <v>0</v>
      </c>
      <c r="H3830" s="142"/>
      <c r="I3830" s="142"/>
      <c r="J3830" s="142"/>
      <c r="K3830" s="142"/>
      <c r="L3830" s="143"/>
      <c r="M3830" s="143"/>
      <c r="N3830" s="143"/>
      <c r="Y3830" s="30">
        <f t="shared" si="59"/>
        <v>202.55</v>
      </c>
    </row>
    <row r="3831" spans="1:25" x14ac:dyDescent="0.2">
      <c r="A3831" s="134" t="s">
        <v>7674</v>
      </c>
      <c r="B3831" s="135" t="s">
        <v>7675</v>
      </c>
      <c r="C3831" s="136">
        <v>2640.29</v>
      </c>
      <c r="D3831" s="136">
        <v>50.17</v>
      </c>
      <c r="E3831" s="136">
        <v>0</v>
      </c>
      <c r="F3831" s="136">
        <v>50.17</v>
      </c>
      <c r="G3831" s="137">
        <v>0</v>
      </c>
      <c r="H3831" s="142"/>
      <c r="I3831" s="142"/>
      <c r="J3831" s="142"/>
      <c r="K3831" s="142"/>
      <c r="L3831" s="143"/>
      <c r="M3831" s="143"/>
      <c r="N3831" s="143"/>
      <c r="Y3831" s="30">
        <f t="shared" si="59"/>
        <v>50.17</v>
      </c>
    </row>
    <row r="3832" spans="1:25" x14ac:dyDescent="0.2">
      <c r="A3832" s="134" t="s">
        <v>7676</v>
      </c>
      <c r="B3832" s="135" t="s">
        <v>7677</v>
      </c>
      <c r="C3832" s="136">
        <v>57825.96</v>
      </c>
      <c r="D3832" s="136">
        <v>1098.69</v>
      </c>
      <c r="E3832" s="136">
        <v>0</v>
      </c>
      <c r="F3832" s="136">
        <v>1098.69</v>
      </c>
      <c r="G3832" s="137">
        <v>0</v>
      </c>
      <c r="H3832" s="142"/>
      <c r="I3832" s="142"/>
      <c r="J3832" s="142"/>
      <c r="K3832" s="142"/>
      <c r="L3832" s="143"/>
      <c r="M3832" s="143"/>
      <c r="N3832" s="143"/>
      <c r="Y3832" s="30">
        <f t="shared" si="59"/>
        <v>1098.69</v>
      </c>
    </row>
    <row r="3833" spans="1:25" x14ac:dyDescent="0.2">
      <c r="A3833" s="134" t="s">
        <v>7678</v>
      </c>
      <c r="B3833" s="135" t="s">
        <v>7679</v>
      </c>
      <c r="C3833" s="136">
        <v>120817.39</v>
      </c>
      <c r="D3833" s="136">
        <v>2295.5300000000002</v>
      </c>
      <c r="E3833" s="136">
        <v>0</v>
      </c>
      <c r="F3833" s="136">
        <v>2295.5300000000002</v>
      </c>
      <c r="G3833" s="137">
        <v>0</v>
      </c>
      <c r="H3833" s="142"/>
      <c r="I3833" s="142"/>
      <c r="J3833" s="142"/>
      <c r="K3833" s="142"/>
      <c r="L3833" s="143"/>
      <c r="M3833" s="143"/>
      <c r="N3833" s="143"/>
      <c r="Y3833" s="30">
        <f t="shared" si="59"/>
        <v>2295.5300000000002</v>
      </c>
    </row>
    <row r="3834" spans="1:25" x14ac:dyDescent="0.2">
      <c r="A3834" s="134" t="s">
        <v>7680</v>
      </c>
      <c r="B3834" s="135" t="s">
        <v>7681</v>
      </c>
      <c r="C3834" s="136">
        <v>140755.24</v>
      </c>
      <c r="D3834" s="136">
        <v>2674.35</v>
      </c>
      <c r="E3834" s="136">
        <v>0</v>
      </c>
      <c r="F3834" s="136">
        <v>2674.35</v>
      </c>
      <c r="G3834" s="137">
        <v>0</v>
      </c>
      <c r="H3834" s="142"/>
      <c r="I3834" s="142"/>
      <c r="J3834" s="142"/>
      <c r="K3834" s="142"/>
      <c r="L3834" s="143"/>
      <c r="M3834" s="143"/>
      <c r="N3834" s="143"/>
      <c r="Y3834" s="30">
        <f t="shared" si="59"/>
        <v>2674.35</v>
      </c>
    </row>
    <row r="3835" spans="1:25" x14ac:dyDescent="0.2">
      <c r="A3835" s="134" t="s">
        <v>7682</v>
      </c>
      <c r="B3835" s="135" t="s">
        <v>7683</v>
      </c>
      <c r="C3835" s="136">
        <v>18808.669999999998</v>
      </c>
      <c r="D3835" s="136">
        <v>357.37</v>
      </c>
      <c r="E3835" s="136">
        <v>0</v>
      </c>
      <c r="F3835" s="136">
        <v>357.37</v>
      </c>
      <c r="G3835" s="137">
        <v>0</v>
      </c>
      <c r="H3835" s="142"/>
      <c r="I3835" s="142"/>
      <c r="J3835" s="142"/>
      <c r="K3835" s="142"/>
      <c r="L3835" s="143"/>
      <c r="M3835" s="143"/>
      <c r="N3835" s="143"/>
      <c r="Y3835" s="30">
        <f t="shared" si="59"/>
        <v>357.37</v>
      </c>
    </row>
    <row r="3836" spans="1:25" x14ac:dyDescent="0.2">
      <c r="A3836" s="134" t="s">
        <v>7684</v>
      </c>
      <c r="B3836" s="135" t="s">
        <v>7685</v>
      </c>
      <c r="C3836" s="136">
        <v>5055.99</v>
      </c>
      <c r="D3836" s="136">
        <v>96.07</v>
      </c>
      <c r="E3836" s="136">
        <v>96.07</v>
      </c>
      <c r="F3836" s="136">
        <v>0</v>
      </c>
      <c r="G3836" s="137">
        <v>11.91</v>
      </c>
      <c r="H3836" s="142"/>
      <c r="I3836" s="142"/>
      <c r="J3836" s="142"/>
      <c r="K3836" s="142"/>
      <c r="L3836" s="143"/>
      <c r="M3836" s="143"/>
      <c r="N3836" s="143"/>
      <c r="Y3836" s="30">
        <f t="shared" si="59"/>
        <v>0</v>
      </c>
    </row>
    <row r="3837" spans="1:25" x14ac:dyDescent="0.2">
      <c r="A3837" s="134" t="s">
        <v>7686</v>
      </c>
      <c r="B3837" s="135" t="s">
        <v>7687</v>
      </c>
      <c r="C3837" s="136">
        <v>7669.4</v>
      </c>
      <c r="D3837" s="136">
        <v>145.72</v>
      </c>
      <c r="E3837" s="136">
        <v>0</v>
      </c>
      <c r="F3837" s="136">
        <v>145.72</v>
      </c>
      <c r="G3837" s="137">
        <v>0</v>
      </c>
      <c r="H3837" s="142"/>
      <c r="I3837" s="142"/>
      <c r="J3837" s="142"/>
      <c r="K3837" s="142"/>
      <c r="L3837" s="143"/>
      <c r="M3837" s="143"/>
      <c r="N3837" s="143"/>
      <c r="Y3837" s="30">
        <f t="shared" si="59"/>
        <v>145.72</v>
      </c>
    </row>
    <row r="3838" spans="1:25" x14ac:dyDescent="0.2">
      <c r="A3838" s="134" t="s">
        <v>7688</v>
      </c>
      <c r="B3838" s="135" t="s">
        <v>7689</v>
      </c>
      <c r="C3838" s="136">
        <v>19012.5</v>
      </c>
      <c r="D3838" s="136">
        <v>361.24</v>
      </c>
      <c r="E3838" s="136">
        <v>0</v>
      </c>
      <c r="F3838" s="136">
        <v>361.24</v>
      </c>
      <c r="G3838" s="137">
        <v>0</v>
      </c>
      <c r="H3838" s="142"/>
      <c r="I3838" s="142"/>
      <c r="J3838" s="142"/>
      <c r="K3838" s="142"/>
      <c r="L3838" s="143"/>
      <c r="M3838" s="143"/>
      <c r="N3838" s="143"/>
      <c r="Y3838" s="30">
        <f t="shared" si="59"/>
        <v>361.24</v>
      </c>
    </row>
    <row r="3839" spans="1:25" x14ac:dyDescent="0.2">
      <c r="A3839" s="134" t="s">
        <v>7690</v>
      </c>
      <c r="B3839" s="135" t="s">
        <v>7691</v>
      </c>
      <c r="C3839" s="136">
        <v>16536.39</v>
      </c>
      <c r="D3839" s="136">
        <v>314.19</v>
      </c>
      <c r="E3839" s="136">
        <v>0</v>
      </c>
      <c r="F3839" s="136">
        <v>314.19</v>
      </c>
      <c r="G3839" s="137">
        <v>0</v>
      </c>
      <c r="H3839" s="142"/>
      <c r="I3839" s="142"/>
      <c r="J3839" s="142"/>
      <c r="K3839" s="142"/>
      <c r="L3839" s="143"/>
      <c r="M3839" s="143"/>
      <c r="N3839" s="143"/>
      <c r="Y3839" s="30">
        <f t="shared" si="59"/>
        <v>314.19</v>
      </c>
    </row>
    <row r="3840" spans="1:25" x14ac:dyDescent="0.2">
      <c r="A3840" s="134" t="s">
        <v>7692</v>
      </c>
      <c r="B3840" s="135" t="s">
        <v>7693</v>
      </c>
      <c r="C3840" s="136">
        <v>2815.62</v>
      </c>
      <c r="D3840" s="136">
        <v>53.5</v>
      </c>
      <c r="E3840" s="136">
        <v>0</v>
      </c>
      <c r="F3840" s="136">
        <v>53.5</v>
      </c>
      <c r="G3840" s="137">
        <v>0</v>
      </c>
      <c r="H3840" s="142"/>
      <c r="I3840" s="142"/>
      <c r="J3840" s="142"/>
      <c r="K3840" s="142"/>
      <c r="L3840" s="143"/>
      <c r="M3840" s="143"/>
      <c r="N3840" s="143"/>
      <c r="Y3840" s="30">
        <f t="shared" si="59"/>
        <v>53.5</v>
      </c>
    </row>
    <row r="3841" spans="1:25" x14ac:dyDescent="0.2">
      <c r="A3841" s="134" t="s">
        <v>7694</v>
      </c>
      <c r="B3841" s="135" t="s">
        <v>7695</v>
      </c>
      <c r="C3841" s="136">
        <v>14217.59</v>
      </c>
      <c r="D3841" s="136">
        <v>270.14</v>
      </c>
      <c r="E3841" s="136">
        <v>0</v>
      </c>
      <c r="F3841" s="136">
        <v>270.14</v>
      </c>
      <c r="G3841" s="137">
        <v>0</v>
      </c>
      <c r="H3841" s="142"/>
      <c r="I3841" s="142"/>
      <c r="J3841" s="142"/>
      <c r="K3841" s="142"/>
      <c r="L3841" s="143"/>
      <c r="M3841" s="143"/>
      <c r="N3841" s="143"/>
      <c r="Y3841" s="30">
        <f t="shared" si="59"/>
        <v>270.14</v>
      </c>
    </row>
    <row r="3842" spans="1:25" x14ac:dyDescent="0.2">
      <c r="A3842" s="134" t="s">
        <v>7696</v>
      </c>
      <c r="B3842" s="135" t="s">
        <v>7697</v>
      </c>
      <c r="C3842" s="136">
        <v>51571.39</v>
      </c>
      <c r="D3842" s="136">
        <v>979.86</v>
      </c>
      <c r="E3842" s="136">
        <v>0</v>
      </c>
      <c r="F3842" s="136">
        <v>979.86</v>
      </c>
      <c r="G3842" s="137">
        <v>0</v>
      </c>
      <c r="H3842" s="142"/>
      <c r="I3842" s="142"/>
      <c r="J3842" s="142"/>
      <c r="K3842" s="142"/>
      <c r="L3842" s="143"/>
      <c r="M3842" s="143"/>
      <c r="N3842" s="143"/>
      <c r="Y3842" s="30">
        <f t="shared" si="59"/>
        <v>979.86</v>
      </c>
    </row>
    <row r="3843" spans="1:25" x14ac:dyDescent="0.2">
      <c r="A3843" s="134" t="s">
        <v>7698</v>
      </c>
      <c r="B3843" s="135" t="s">
        <v>7699</v>
      </c>
      <c r="C3843" s="136">
        <v>24180.2</v>
      </c>
      <c r="D3843" s="136">
        <v>459.43</v>
      </c>
      <c r="E3843" s="136">
        <v>0</v>
      </c>
      <c r="F3843" s="136">
        <v>459.43</v>
      </c>
      <c r="G3843" s="137">
        <v>0</v>
      </c>
      <c r="H3843" s="142"/>
      <c r="I3843" s="142"/>
      <c r="J3843" s="142"/>
      <c r="K3843" s="142"/>
      <c r="L3843" s="143"/>
      <c r="M3843" s="143"/>
      <c r="N3843" s="143"/>
      <c r="Y3843" s="30">
        <f t="shared" si="59"/>
        <v>459.43</v>
      </c>
    </row>
    <row r="3844" spans="1:25" x14ac:dyDescent="0.2">
      <c r="A3844" s="134" t="s">
        <v>7700</v>
      </c>
      <c r="B3844" s="135" t="s">
        <v>7701</v>
      </c>
      <c r="C3844" s="136">
        <v>37884.71</v>
      </c>
      <c r="D3844" s="136">
        <v>719.81</v>
      </c>
      <c r="E3844" s="136">
        <v>0</v>
      </c>
      <c r="F3844" s="136">
        <v>719.81</v>
      </c>
      <c r="G3844" s="137">
        <v>0</v>
      </c>
      <c r="H3844" s="142"/>
      <c r="I3844" s="142"/>
      <c r="J3844" s="142"/>
      <c r="K3844" s="142"/>
      <c r="L3844" s="143"/>
      <c r="M3844" s="143"/>
      <c r="N3844" s="143"/>
      <c r="Y3844" s="30">
        <f t="shared" si="59"/>
        <v>719.81</v>
      </c>
    </row>
    <row r="3845" spans="1:25" x14ac:dyDescent="0.2">
      <c r="A3845" s="134" t="s">
        <v>7702</v>
      </c>
      <c r="B3845" s="135" t="s">
        <v>7703</v>
      </c>
      <c r="C3845" s="136">
        <v>3070.41</v>
      </c>
      <c r="D3845" s="136">
        <v>58.34</v>
      </c>
      <c r="E3845" s="136">
        <v>58.34</v>
      </c>
      <c r="F3845" s="136">
        <v>0</v>
      </c>
      <c r="G3845" s="137">
        <v>34.72</v>
      </c>
      <c r="H3845" s="142"/>
      <c r="I3845" s="142"/>
      <c r="J3845" s="142"/>
      <c r="K3845" s="142"/>
      <c r="L3845" s="143"/>
      <c r="M3845" s="143"/>
      <c r="N3845" s="143"/>
      <c r="Y3845" s="30">
        <f t="shared" si="59"/>
        <v>0</v>
      </c>
    </row>
    <row r="3846" spans="1:25" x14ac:dyDescent="0.2">
      <c r="A3846" s="134" t="s">
        <v>7704</v>
      </c>
      <c r="B3846" s="135" t="s">
        <v>7705</v>
      </c>
      <c r="C3846" s="136">
        <v>54712.05</v>
      </c>
      <c r="D3846" s="136">
        <v>1039.53</v>
      </c>
      <c r="E3846" s="136">
        <v>0</v>
      </c>
      <c r="F3846" s="136">
        <v>1039.53</v>
      </c>
      <c r="G3846" s="137">
        <v>0</v>
      </c>
      <c r="H3846" s="142"/>
      <c r="I3846" s="142"/>
      <c r="J3846" s="142"/>
      <c r="K3846" s="142"/>
      <c r="L3846" s="143"/>
      <c r="M3846" s="143"/>
      <c r="N3846" s="143"/>
      <c r="Y3846" s="30">
        <f t="shared" si="59"/>
        <v>1039.53</v>
      </c>
    </row>
    <row r="3847" spans="1:25" x14ac:dyDescent="0.2">
      <c r="A3847" s="134" t="s">
        <v>7706</v>
      </c>
      <c r="B3847" s="135" t="s">
        <v>7707</v>
      </c>
      <c r="C3847" s="136">
        <v>15866.82</v>
      </c>
      <c r="D3847" s="136">
        <v>301.47000000000003</v>
      </c>
      <c r="E3847" s="136">
        <v>0</v>
      </c>
      <c r="F3847" s="136">
        <v>301.47000000000003</v>
      </c>
      <c r="G3847" s="137">
        <v>0</v>
      </c>
      <c r="H3847" s="142"/>
      <c r="I3847" s="142"/>
      <c r="J3847" s="142"/>
      <c r="K3847" s="142"/>
      <c r="L3847" s="143"/>
      <c r="M3847" s="143"/>
      <c r="N3847" s="143"/>
      <c r="Y3847" s="30">
        <f t="shared" si="59"/>
        <v>301.47000000000003</v>
      </c>
    </row>
    <row r="3848" spans="1:25" x14ac:dyDescent="0.2">
      <c r="A3848" s="134" t="s">
        <v>7708</v>
      </c>
      <c r="B3848" s="135" t="s">
        <v>7709</v>
      </c>
      <c r="C3848" s="136">
        <v>26450.080000000002</v>
      </c>
      <c r="D3848" s="136">
        <v>502.55</v>
      </c>
      <c r="E3848" s="136">
        <v>0</v>
      </c>
      <c r="F3848" s="136">
        <v>502.55</v>
      </c>
      <c r="G3848" s="137">
        <v>0</v>
      </c>
      <c r="H3848" s="142"/>
      <c r="I3848" s="142"/>
      <c r="J3848" s="142"/>
      <c r="K3848" s="142"/>
      <c r="L3848" s="143"/>
      <c r="M3848" s="143"/>
      <c r="N3848" s="143"/>
      <c r="Y3848" s="30">
        <f t="shared" si="59"/>
        <v>502.55</v>
      </c>
    </row>
    <row r="3849" spans="1:25" x14ac:dyDescent="0.2">
      <c r="A3849" s="134" t="s">
        <v>7710</v>
      </c>
      <c r="B3849" s="135" t="s">
        <v>7711</v>
      </c>
      <c r="C3849" s="136">
        <v>36652.839999999997</v>
      </c>
      <c r="D3849" s="136">
        <v>696.41</v>
      </c>
      <c r="E3849" s="136">
        <v>0</v>
      </c>
      <c r="F3849" s="136">
        <v>696.41</v>
      </c>
      <c r="G3849" s="137">
        <v>0</v>
      </c>
      <c r="H3849" s="142"/>
      <c r="I3849" s="142"/>
      <c r="J3849" s="142"/>
      <c r="K3849" s="142"/>
      <c r="L3849" s="143"/>
      <c r="M3849" s="143"/>
      <c r="N3849" s="143"/>
      <c r="Y3849" s="30">
        <f t="shared" si="59"/>
        <v>696.41</v>
      </c>
    </row>
    <row r="3850" spans="1:25" x14ac:dyDescent="0.2">
      <c r="A3850" s="134" t="s">
        <v>7712</v>
      </c>
      <c r="B3850" s="135" t="s">
        <v>7713</v>
      </c>
      <c r="C3850" s="136">
        <v>70044.23</v>
      </c>
      <c r="D3850" s="136">
        <v>1330.84</v>
      </c>
      <c r="E3850" s="136">
        <v>0</v>
      </c>
      <c r="F3850" s="136">
        <v>1330.84</v>
      </c>
      <c r="G3850" s="137">
        <v>0</v>
      </c>
      <c r="H3850" s="142"/>
      <c r="I3850" s="142"/>
      <c r="J3850" s="142"/>
      <c r="K3850" s="142"/>
      <c r="L3850" s="143"/>
      <c r="M3850" s="143"/>
      <c r="N3850" s="143"/>
      <c r="Y3850" s="30">
        <f t="shared" si="59"/>
        <v>1330.84</v>
      </c>
    </row>
    <row r="3851" spans="1:25" x14ac:dyDescent="0.2">
      <c r="A3851" s="134" t="s">
        <v>7714</v>
      </c>
      <c r="B3851" s="135" t="s">
        <v>7715</v>
      </c>
      <c r="C3851" s="136">
        <v>25402.86</v>
      </c>
      <c r="D3851" s="136">
        <v>482.66</v>
      </c>
      <c r="E3851" s="136">
        <v>0</v>
      </c>
      <c r="F3851" s="136">
        <v>482.66</v>
      </c>
      <c r="G3851" s="137">
        <v>0</v>
      </c>
      <c r="H3851" s="142"/>
      <c r="I3851" s="142"/>
      <c r="J3851" s="142"/>
      <c r="K3851" s="142"/>
      <c r="L3851" s="143"/>
      <c r="M3851" s="143"/>
      <c r="N3851" s="143"/>
      <c r="Y3851" s="30">
        <f t="shared" si="59"/>
        <v>482.66</v>
      </c>
    </row>
    <row r="3852" spans="1:25" x14ac:dyDescent="0.2">
      <c r="A3852" s="134" t="s">
        <v>7716</v>
      </c>
      <c r="B3852" s="135" t="s">
        <v>7717</v>
      </c>
      <c r="C3852" s="136">
        <v>495.95</v>
      </c>
      <c r="D3852" s="136">
        <v>9.42</v>
      </c>
      <c r="E3852" s="136">
        <v>5.93</v>
      </c>
      <c r="F3852" s="136">
        <v>3.49</v>
      </c>
      <c r="G3852" s="137">
        <v>0</v>
      </c>
      <c r="H3852" s="142"/>
      <c r="I3852" s="142"/>
      <c r="J3852" s="142"/>
      <c r="K3852" s="142"/>
      <c r="L3852" s="143"/>
      <c r="M3852" s="143"/>
      <c r="N3852" s="143"/>
      <c r="Y3852" s="30">
        <f t="shared" si="59"/>
        <v>3.49</v>
      </c>
    </row>
    <row r="3853" spans="1:25" x14ac:dyDescent="0.2">
      <c r="A3853" s="134" t="s">
        <v>7718</v>
      </c>
      <c r="B3853" s="135" t="s">
        <v>7719</v>
      </c>
      <c r="C3853" s="136">
        <v>3650.53</v>
      </c>
      <c r="D3853" s="136">
        <v>69.36</v>
      </c>
      <c r="E3853" s="136">
        <v>0</v>
      </c>
      <c r="F3853" s="136">
        <v>69.36</v>
      </c>
      <c r="G3853" s="137">
        <v>0</v>
      </c>
      <c r="H3853" s="142"/>
      <c r="I3853" s="142"/>
      <c r="J3853" s="142"/>
      <c r="K3853" s="142"/>
      <c r="L3853" s="143"/>
      <c r="M3853" s="143"/>
      <c r="N3853" s="143"/>
      <c r="Y3853" s="30">
        <f t="shared" si="59"/>
        <v>69.36</v>
      </c>
    </row>
    <row r="3854" spans="1:25" x14ac:dyDescent="0.2">
      <c r="A3854" s="134" t="s">
        <v>7720</v>
      </c>
      <c r="B3854" s="135" t="s">
        <v>7721</v>
      </c>
      <c r="C3854" s="136">
        <v>12924.25</v>
      </c>
      <c r="D3854" s="136">
        <v>245.56</v>
      </c>
      <c r="E3854" s="136">
        <v>0</v>
      </c>
      <c r="F3854" s="136">
        <v>245.56</v>
      </c>
      <c r="G3854" s="137">
        <v>0</v>
      </c>
      <c r="H3854" s="142"/>
      <c r="I3854" s="142"/>
      <c r="J3854" s="142"/>
      <c r="K3854" s="142"/>
      <c r="L3854" s="143"/>
      <c r="M3854" s="143"/>
      <c r="N3854" s="143"/>
      <c r="Y3854" s="30">
        <f t="shared" si="59"/>
        <v>245.56</v>
      </c>
    </row>
    <row r="3855" spans="1:25" x14ac:dyDescent="0.2">
      <c r="A3855" s="134" t="s">
        <v>7722</v>
      </c>
      <c r="B3855" s="135" t="s">
        <v>7723</v>
      </c>
      <c r="C3855" s="136">
        <v>2177.17</v>
      </c>
      <c r="D3855" s="136">
        <v>41.37</v>
      </c>
      <c r="E3855" s="136">
        <v>0</v>
      </c>
      <c r="F3855" s="136">
        <v>41.37</v>
      </c>
      <c r="G3855" s="137">
        <v>0</v>
      </c>
      <c r="H3855" s="142"/>
      <c r="I3855" s="142"/>
      <c r="J3855" s="142"/>
      <c r="K3855" s="142"/>
      <c r="L3855" s="143"/>
      <c r="M3855" s="143"/>
      <c r="N3855" s="143"/>
      <c r="Y3855" s="30">
        <f t="shared" ref="Y3855:Y3918" si="60">W3855+R3855+M3855+F3855</f>
        <v>41.37</v>
      </c>
    </row>
    <row r="3856" spans="1:25" x14ac:dyDescent="0.2">
      <c r="A3856" s="134" t="s">
        <v>7724</v>
      </c>
      <c r="B3856" s="135" t="s">
        <v>7725</v>
      </c>
      <c r="C3856" s="136">
        <v>6929.5</v>
      </c>
      <c r="D3856" s="136">
        <v>131.66</v>
      </c>
      <c r="E3856" s="136">
        <v>0</v>
      </c>
      <c r="F3856" s="136">
        <v>131.66</v>
      </c>
      <c r="G3856" s="137">
        <v>0</v>
      </c>
      <c r="H3856" s="142"/>
      <c r="I3856" s="142"/>
      <c r="J3856" s="142"/>
      <c r="K3856" s="142"/>
      <c r="L3856" s="143"/>
      <c r="M3856" s="143"/>
      <c r="N3856" s="143"/>
      <c r="Y3856" s="30">
        <f t="shared" si="60"/>
        <v>131.66</v>
      </c>
    </row>
    <row r="3857" spans="1:25" x14ac:dyDescent="0.2">
      <c r="A3857" s="134" t="s">
        <v>7726</v>
      </c>
      <c r="B3857" s="135" t="s">
        <v>7727</v>
      </c>
      <c r="C3857" s="136">
        <v>350704.86</v>
      </c>
      <c r="D3857" s="136">
        <v>6663.39</v>
      </c>
      <c r="E3857" s="136">
        <v>0</v>
      </c>
      <c r="F3857" s="136">
        <v>6663.39</v>
      </c>
      <c r="G3857" s="137">
        <v>0</v>
      </c>
      <c r="H3857" s="142"/>
      <c r="I3857" s="142"/>
      <c r="J3857" s="142"/>
      <c r="K3857" s="142"/>
      <c r="L3857" s="143"/>
      <c r="M3857" s="143"/>
      <c r="N3857" s="143"/>
      <c r="Y3857" s="30">
        <f t="shared" si="60"/>
        <v>6663.39</v>
      </c>
    </row>
    <row r="3858" spans="1:25" x14ac:dyDescent="0.2">
      <c r="A3858" s="134" t="s">
        <v>7728</v>
      </c>
      <c r="B3858" s="135" t="s">
        <v>7729</v>
      </c>
      <c r="C3858" s="136">
        <v>27494.73</v>
      </c>
      <c r="D3858" s="136">
        <v>522.4</v>
      </c>
      <c r="E3858" s="136">
        <v>0</v>
      </c>
      <c r="F3858" s="136">
        <v>522.4</v>
      </c>
      <c r="G3858" s="137">
        <v>0</v>
      </c>
      <c r="H3858" s="142"/>
      <c r="I3858" s="142"/>
      <c r="J3858" s="142"/>
      <c r="K3858" s="142"/>
      <c r="L3858" s="143"/>
      <c r="M3858" s="143"/>
      <c r="N3858" s="143"/>
      <c r="Y3858" s="30">
        <f t="shared" si="60"/>
        <v>522.4</v>
      </c>
    </row>
    <row r="3859" spans="1:25" x14ac:dyDescent="0.2">
      <c r="A3859" s="134" t="s">
        <v>7730</v>
      </c>
      <c r="B3859" s="135" t="s">
        <v>7731</v>
      </c>
      <c r="C3859" s="136">
        <v>19793.96</v>
      </c>
      <c r="D3859" s="136">
        <v>376.09</v>
      </c>
      <c r="E3859" s="136">
        <v>0</v>
      </c>
      <c r="F3859" s="136">
        <v>376.09</v>
      </c>
      <c r="G3859" s="137">
        <v>0</v>
      </c>
      <c r="H3859" s="142"/>
      <c r="I3859" s="142"/>
      <c r="J3859" s="142"/>
      <c r="K3859" s="142"/>
      <c r="L3859" s="143"/>
      <c r="M3859" s="143"/>
      <c r="N3859" s="143"/>
      <c r="Y3859" s="30">
        <f t="shared" si="60"/>
        <v>376.09</v>
      </c>
    </row>
    <row r="3860" spans="1:25" x14ac:dyDescent="0.2">
      <c r="A3860" s="134" t="s">
        <v>7732</v>
      </c>
      <c r="B3860" s="135" t="s">
        <v>7733</v>
      </c>
      <c r="C3860" s="136">
        <v>1076.67</v>
      </c>
      <c r="D3860" s="136">
        <v>20.46</v>
      </c>
      <c r="E3860" s="136">
        <v>14.23</v>
      </c>
      <c r="F3860" s="136">
        <v>6.23</v>
      </c>
      <c r="G3860" s="137">
        <v>0</v>
      </c>
      <c r="H3860" s="142"/>
      <c r="I3860" s="142"/>
      <c r="J3860" s="142"/>
      <c r="K3860" s="142"/>
      <c r="L3860" s="143"/>
      <c r="M3860" s="143"/>
      <c r="N3860" s="143"/>
      <c r="Y3860" s="30">
        <f t="shared" si="60"/>
        <v>6.23</v>
      </c>
    </row>
    <row r="3861" spans="1:25" x14ac:dyDescent="0.2">
      <c r="A3861" s="134" t="s">
        <v>7734</v>
      </c>
      <c r="B3861" s="135" t="s">
        <v>7735</v>
      </c>
      <c r="C3861" s="136">
        <v>300665.01</v>
      </c>
      <c r="D3861" s="136">
        <v>5712.64</v>
      </c>
      <c r="E3861" s="136">
        <v>0</v>
      </c>
      <c r="F3861" s="136">
        <v>5712.64</v>
      </c>
      <c r="G3861" s="137">
        <v>0</v>
      </c>
      <c r="H3861" s="142"/>
      <c r="I3861" s="142"/>
      <c r="J3861" s="142"/>
      <c r="K3861" s="142"/>
      <c r="L3861" s="143"/>
      <c r="M3861" s="143"/>
      <c r="N3861" s="143"/>
      <c r="Y3861" s="30">
        <f t="shared" si="60"/>
        <v>5712.64</v>
      </c>
    </row>
    <row r="3862" spans="1:25" x14ac:dyDescent="0.2">
      <c r="A3862" s="134" t="s">
        <v>7736</v>
      </c>
      <c r="B3862" s="135" t="s">
        <v>7737</v>
      </c>
      <c r="C3862" s="136">
        <v>13373.56</v>
      </c>
      <c r="D3862" s="136">
        <v>254.1</v>
      </c>
      <c r="E3862" s="136">
        <v>0</v>
      </c>
      <c r="F3862" s="136">
        <v>254.1</v>
      </c>
      <c r="G3862" s="137">
        <v>0</v>
      </c>
      <c r="H3862" s="142"/>
      <c r="I3862" s="142"/>
      <c r="J3862" s="142"/>
      <c r="K3862" s="142"/>
      <c r="L3862" s="143"/>
      <c r="M3862" s="143"/>
      <c r="N3862" s="143"/>
      <c r="Y3862" s="30">
        <f t="shared" si="60"/>
        <v>254.1</v>
      </c>
    </row>
    <row r="3863" spans="1:25" x14ac:dyDescent="0.2">
      <c r="A3863" s="134" t="s">
        <v>7738</v>
      </c>
      <c r="B3863" s="135" t="s">
        <v>7739</v>
      </c>
      <c r="C3863" s="136">
        <v>82315.22</v>
      </c>
      <c r="D3863" s="136">
        <v>1563.99</v>
      </c>
      <c r="E3863" s="136">
        <v>0</v>
      </c>
      <c r="F3863" s="136">
        <v>1563.99</v>
      </c>
      <c r="G3863" s="137">
        <v>0</v>
      </c>
      <c r="H3863" s="142"/>
      <c r="I3863" s="142"/>
      <c r="J3863" s="142"/>
      <c r="K3863" s="142"/>
      <c r="L3863" s="143"/>
      <c r="M3863" s="143"/>
      <c r="N3863" s="143"/>
      <c r="Y3863" s="30">
        <f t="shared" si="60"/>
        <v>1563.99</v>
      </c>
    </row>
    <row r="3864" spans="1:25" x14ac:dyDescent="0.2">
      <c r="A3864" s="134" t="s">
        <v>7740</v>
      </c>
      <c r="B3864" s="135" t="s">
        <v>7741</v>
      </c>
      <c r="C3864" s="136">
        <v>44628.79</v>
      </c>
      <c r="D3864" s="136">
        <v>847.95</v>
      </c>
      <c r="E3864" s="136">
        <v>0</v>
      </c>
      <c r="F3864" s="136">
        <v>847.95</v>
      </c>
      <c r="G3864" s="137">
        <v>0</v>
      </c>
      <c r="H3864" s="142"/>
      <c r="I3864" s="142"/>
      <c r="J3864" s="142"/>
      <c r="K3864" s="142"/>
      <c r="L3864" s="143"/>
      <c r="M3864" s="143"/>
      <c r="N3864" s="143"/>
      <c r="Y3864" s="30">
        <f t="shared" si="60"/>
        <v>847.95</v>
      </c>
    </row>
    <row r="3865" spans="1:25" x14ac:dyDescent="0.2">
      <c r="A3865" s="134" t="s">
        <v>7742</v>
      </c>
      <c r="B3865" s="135" t="s">
        <v>7743</v>
      </c>
      <c r="C3865" s="136">
        <v>13910.79</v>
      </c>
      <c r="D3865" s="136">
        <v>264.31</v>
      </c>
      <c r="E3865" s="136">
        <v>0</v>
      </c>
      <c r="F3865" s="136">
        <v>264.31</v>
      </c>
      <c r="G3865" s="137">
        <v>0</v>
      </c>
      <c r="H3865" s="142"/>
      <c r="I3865" s="142"/>
      <c r="J3865" s="142"/>
      <c r="K3865" s="142"/>
      <c r="L3865" s="143"/>
      <c r="M3865" s="143"/>
      <c r="N3865" s="143"/>
      <c r="Y3865" s="30">
        <f t="shared" si="60"/>
        <v>264.31</v>
      </c>
    </row>
    <row r="3866" spans="1:25" x14ac:dyDescent="0.2">
      <c r="A3866" s="134" t="s">
        <v>7744</v>
      </c>
      <c r="B3866" s="135" t="s">
        <v>7745</v>
      </c>
      <c r="C3866" s="136">
        <v>3585.01</v>
      </c>
      <c r="D3866" s="136">
        <v>68.12</v>
      </c>
      <c r="E3866" s="136">
        <v>0</v>
      </c>
      <c r="F3866" s="136">
        <v>68.12</v>
      </c>
      <c r="G3866" s="137">
        <v>0</v>
      </c>
      <c r="H3866" s="142"/>
      <c r="I3866" s="142"/>
      <c r="J3866" s="142"/>
      <c r="K3866" s="142"/>
      <c r="L3866" s="143"/>
      <c r="M3866" s="143"/>
      <c r="N3866" s="143"/>
      <c r="Y3866" s="30">
        <f t="shared" si="60"/>
        <v>68.12</v>
      </c>
    </row>
    <row r="3867" spans="1:25" x14ac:dyDescent="0.2">
      <c r="A3867" s="134" t="s">
        <v>7746</v>
      </c>
      <c r="B3867" s="135" t="s">
        <v>7747</v>
      </c>
      <c r="C3867" s="136">
        <v>8134.8</v>
      </c>
      <c r="D3867" s="136">
        <v>154.56</v>
      </c>
      <c r="E3867" s="136">
        <v>0</v>
      </c>
      <c r="F3867" s="136">
        <v>154.56</v>
      </c>
      <c r="G3867" s="137">
        <v>0</v>
      </c>
      <c r="H3867" s="142"/>
      <c r="I3867" s="142"/>
      <c r="J3867" s="142"/>
      <c r="K3867" s="142"/>
      <c r="L3867" s="143"/>
      <c r="M3867" s="143"/>
      <c r="N3867" s="143"/>
      <c r="Y3867" s="30">
        <f t="shared" si="60"/>
        <v>154.56</v>
      </c>
    </row>
    <row r="3868" spans="1:25" x14ac:dyDescent="0.2">
      <c r="A3868" s="134" t="s">
        <v>7748</v>
      </c>
      <c r="B3868" s="135" t="s">
        <v>7749</v>
      </c>
      <c r="C3868" s="136">
        <v>3724.3</v>
      </c>
      <c r="D3868" s="136">
        <v>70.760000000000005</v>
      </c>
      <c r="E3868" s="136">
        <v>14.43</v>
      </c>
      <c r="F3868" s="136">
        <v>56.33</v>
      </c>
      <c r="G3868" s="137">
        <v>0</v>
      </c>
      <c r="H3868" s="142"/>
      <c r="I3868" s="142"/>
      <c r="J3868" s="142"/>
      <c r="K3868" s="142"/>
      <c r="L3868" s="143"/>
      <c r="M3868" s="143"/>
      <c r="N3868" s="143"/>
      <c r="Y3868" s="30">
        <f t="shared" si="60"/>
        <v>56.33</v>
      </c>
    </row>
    <row r="3869" spans="1:25" x14ac:dyDescent="0.2">
      <c r="A3869" s="134" t="s">
        <v>7750</v>
      </c>
      <c r="B3869" s="135" t="s">
        <v>7751</v>
      </c>
      <c r="C3869" s="136">
        <v>561192.63</v>
      </c>
      <c r="D3869" s="136">
        <v>10662.66</v>
      </c>
      <c r="E3869" s="136">
        <v>0</v>
      </c>
      <c r="F3869" s="136">
        <v>10662.66</v>
      </c>
      <c r="G3869" s="137">
        <v>0</v>
      </c>
      <c r="H3869" s="142"/>
      <c r="I3869" s="142"/>
      <c r="J3869" s="142"/>
      <c r="K3869" s="142"/>
      <c r="L3869" s="143"/>
      <c r="M3869" s="143"/>
      <c r="N3869" s="143"/>
      <c r="Y3869" s="30">
        <f t="shared" si="60"/>
        <v>10662.66</v>
      </c>
    </row>
    <row r="3870" spans="1:25" x14ac:dyDescent="0.2">
      <c r="A3870" s="134" t="s">
        <v>7752</v>
      </c>
      <c r="B3870" s="135" t="s">
        <v>7753</v>
      </c>
      <c r="C3870" s="136">
        <v>1247.83</v>
      </c>
      <c r="D3870" s="136">
        <v>23.71</v>
      </c>
      <c r="E3870" s="136">
        <v>0</v>
      </c>
      <c r="F3870" s="136">
        <v>23.71</v>
      </c>
      <c r="G3870" s="137">
        <v>0</v>
      </c>
      <c r="H3870" s="142"/>
      <c r="I3870" s="142"/>
      <c r="J3870" s="142"/>
      <c r="K3870" s="142"/>
      <c r="L3870" s="143"/>
      <c r="M3870" s="143"/>
      <c r="N3870" s="143"/>
      <c r="Y3870" s="30">
        <f t="shared" si="60"/>
        <v>23.71</v>
      </c>
    </row>
    <row r="3871" spans="1:25" x14ac:dyDescent="0.2">
      <c r="A3871" s="134" t="s">
        <v>7754</v>
      </c>
      <c r="B3871" s="135" t="s">
        <v>7755</v>
      </c>
      <c r="C3871" s="136">
        <v>1362.15</v>
      </c>
      <c r="D3871" s="136">
        <v>25.88</v>
      </c>
      <c r="E3871" s="136">
        <v>25.88</v>
      </c>
      <c r="F3871" s="136">
        <v>0</v>
      </c>
      <c r="G3871" s="137">
        <v>60.99</v>
      </c>
      <c r="H3871" s="142"/>
      <c r="I3871" s="142"/>
      <c r="J3871" s="142"/>
      <c r="K3871" s="142"/>
      <c r="L3871" s="143"/>
      <c r="M3871" s="143"/>
      <c r="N3871" s="143"/>
      <c r="Y3871" s="30">
        <f t="shared" si="60"/>
        <v>0</v>
      </c>
    </row>
    <row r="3872" spans="1:25" x14ac:dyDescent="0.2">
      <c r="A3872" s="134" t="s">
        <v>7756</v>
      </c>
      <c r="B3872" s="135" t="s">
        <v>7757</v>
      </c>
      <c r="C3872" s="136">
        <v>33125.379999999997</v>
      </c>
      <c r="D3872" s="136">
        <v>629.38</v>
      </c>
      <c r="E3872" s="136">
        <v>0</v>
      </c>
      <c r="F3872" s="136">
        <v>629.38</v>
      </c>
      <c r="G3872" s="137">
        <v>0</v>
      </c>
      <c r="H3872" s="142"/>
      <c r="I3872" s="142"/>
      <c r="J3872" s="142"/>
      <c r="K3872" s="142"/>
      <c r="L3872" s="143"/>
      <c r="M3872" s="143"/>
      <c r="N3872" s="143"/>
      <c r="Y3872" s="30">
        <f t="shared" si="60"/>
        <v>629.38</v>
      </c>
    </row>
    <row r="3873" spans="1:25" x14ac:dyDescent="0.2">
      <c r="A3873" s="134" t="s">
        <v>7758</v>
      </c>
      <c r="B3873" s="135" t="s">
        <v>7759</v>
      </c>
      <c r="C3873" s="136">
        <v>6307.31</v>
      </c>
      <c r="D3873" s="136">
        <v>119.84</v>
      </c>
      <c r="E3873" s="136">
        <v>0</v>
      </c>
      <c r="F3873" s="136">
        <v>119.84</v>
      </c>
      <c r="G3873" s="137">
        <v>0</v>
      </c>
      <c r="H3873" s="142"/>
      <c r="I3873" s="142"/>
      <c r="J3873" s="142"/>
      <c r="K3873" s="142"/>
      <c r="L3873" s="143"/>
      <c r="M3873" s="143"/>
      <c r="N3873" s="143"/>
      <c r="Y3873" s="30">
        <f t="shared" si="60"/>
        <v>119.84</v>
      </c>
    </row>
    <row r="3874" spans="1:25" x14ac:dyDescent="0.2">
      <c r="A3874" s="134" t="s">
        <v>7760</v>
      </c>
      <c r="B3874" s="135" t="s">
        <v>7761</v>
      </c>
      <c r="C3874" s="136">
        <v>450.07</v>
      </c>
      <c r="D3874" s="136">
        <v>8.5500000000000007</v>
      </c>
      <c r="E3874" s="136">
        <v>0</v>
      </c>
      <c r="F3874" s="136">
        <v>8.5500000000000007</v>
      </c>
      <c r="G3874" s="137">
        <v>0</v>
      </c>
      <c r="H3874" s="142"/>
      <c r="I3874" s="142"/>
      <c r="J3874" s="142"/>
      <c r="K3874" s="142"/>
      <c r="L3874" s="143"/>
      <c r="M3874" s="143"/>
      <c r="N3874" s="143"/>
      <c r="Y3874" s="30">
        <f t="shared" si="60"/>
        <v>8.5500000000000007</v>
      </c>
    </row>
    <row r="3875" spans="1:25" x14ac:dyDescent="0.2">
      <c r="A3875" s="134" t="s">
        <v>7762</v>
      </c>
      <c r="B3875" s="135" t="s">
        <v>7763</v>
      </c>
      <c r="C3875" s="136">
        <v>55475.82</v>
      </c>
      <c r="D3875" s="136">
        <v>1054.04</v>
      </c>
      <c r="E3875" s="136">
        <v>0</v>
      </c>
      <c r="F3875" s="136">
        <v>1054.04</v>
      </c>
      <c r="G3875" s="137">
        <v>0</v>
      </c>
      <c r="H3875" s="142"/>
      <c r="I3875" s="142"/>
      <c r="J3875" s="142"/>
      <c r="K3875" s="142"/>
      <c r="L3875" s="143"/>
      <c r="M3875" s="143"/>
      <c r="N3875" s="143"/>
      <c r="Y3875" s="30">
        <f t="shared" si="60"/>
        <v>1054.04</v>
      </c>
    </row>
    <row r="3876" spans="1:25" x14ac:dyDescent="0.2">
      <c r="A3876" s="134" t="s">
        <v>7764</v>
      </c>
      <c r="B3876" s="135" t="s">
        <v>7765</v>
      </c>
      <c r="C3876" s="136">
        <v>4931.53</v>
      </c>
      <c r="D3876" s="136">
        <v>93.7</v>
      </c>
      <c r="E3876" s="136">
        <v>0</v>
      </c>
      <c r="F3876" s="136">
        <v>93.7</v>
      </c>
      <c r="G3876" s="137">
        <v>0</v>
      </c>
      <c r="H3876" s="142"/>
      <c r="I3876" s="142"/>
      <c r="J3876" s="142"/>
      <c r="K3876" s="142"/>
      <c r="L3876" s="143"/>
      <c r="M3876" s="143"/>
      <c r="N3876" s="143"/>
      <c r="Y3876" s="30">
        <f t="shared" si="60"/>
        <v>93.7</v>
      </c>
    </row>
    <row r="3877" spans="1:25" x14ac:dyDescent="0.2">
      <c r="A3877" s="134" t="s">
        <v>7766</v>
      </c>
      <c r="B3877" s="135" t="s">
        <v>7767</v>
      </c>
      <c r="C3877" s="136">
        <v>30057.58</v>
      </c>
      <c r="D3877" s="136">
        <v>571.1</v>
      </c>
      <c r="E3877" s="136">
        <v>0</v>
      </c>
      <c r="F3877" s="136">
        <v>571.1</v>
      </c>
      <c r="G3877" s="137">
        <v>0</v>
      </c>
      <c r="H3877" s="142"/>
      <c r="I3877" s="142"/>
      <c r="J3877" s="142"/>
      <c r="K3877" s="142"/>
      <c r="L3877" s="143"/>
      <c r="M3877" s="143"/>
      <c r="N3877" s="143"/>
      <c r="Y3877" s="30">
        <f t="shared" si="60"/>
        <v>571.1</v>
      </c>
    </row>
    <row r="3878" spans="1:25" x14ac:dyDescent="0.2">
      <c r="A3878" s="134" t="s">
        <v>7768</v>
      </c>
      <c r="B3878" s="135" t="s">
        <v>7769</v>
      </c>
      <c r="C3878" s="136">
        <v>7530.86</v>
      </c>
      <c r="D3878" s="136">
        <v>143.09</v>
      </c>
      <c r="E3878" s="136">
        <v>0</v>
      </c>
      <c r="F3878" s="136">
        <v>143.09</v>
      </c>
      <c r="G3878" s="137">
        <v>0</v>
      </c>
      <c r="H3878" s="142"/>
      <c r="I3878" s="142"/>
      <c r="J3878" s="142"/>
      <c r="K3878" s="142"/>
      <c r="L3878" s="143"/>
      <c r="M3878" s="143"/>
      <c r="N3878" s="143"/>
      <c r="Y3878" s="30">
        <f t="shared" si="60"/>
        <v>143.09</v>
      </c>
    </row>
    <row r="3879" spans="1:25" x14ac:dyDescent="0.2">
      <c r="A3879" s="134" t="s">
        <v>7770</v>
      </c>
      <c r="B3879" s="135" t="s">
        <v>7771</v>
      </c>
      <c r="C3879" s="136">
        <v>25690.51</v>
      </c>
      <c r="D3879" s="136">
        <v>488.12</v>
      </c>
      <c r="E3879" s="136">
        <v>0</v>
      </c>
      <c r="F3879" s="136">
        <v>488.12</v>
      </c>
      <c r="G3879" s="137">
        <v>0</v>
      </c>
      <c r="H3879" s="142"/>
      <c r="I3879" s="142"/>
      <c r="J3879" s="142"/>
      <c r="K3879" s="142"/>
      <c r="L3879" s="143"/>
      <c r="M3879" s="143"/>
      <c r="N3879" s="143"/>
      <c r="Y3879" s="30">
        <f t="shared" si="60"/>
        <v>488.12</v>
      </c>
    </row>
    <row r="3880" spans="1:25" x14ac:dyDescent="0.2">
      <c r="A3880" s="134" t="s">
        <v>7772</v>
      </c>
      <c r="B3880" s="135" t="s">
        <v>7773</v>
      </c>
      <c r="C3880" s="136">
        <v>168426.52</v>
      </c>
      <c r="D3880" s="136">
        <v>3200.11</v>
      </c>
      <c r="E3880" s="136">
        <v>0</v>
      </c>
      <c r="F3880" s="136">
        <v>3200.11</v>
      </c>
      <c r="G3880" s="137">
        <v>0</v>
      </c>
      <c r="H3880" s="142"/>
      <c r="I3880" s="142"/>
      <c r="J3880" s="142"/>
      <c r="K3880" s="142"/>
      <c r="L3880" s="143"/>
      <c r="M3880" s="143"/>
      <c r="N3880" s="143"/>
      <c r="Y3880" s="30">
        <f t="shared" si="60"/>
        <v>3200.11</v>
      </c>
    </row>
    <row r="3881" spans="1:25" x14ac:dyDescent="0.2">
      <c r="A3881" s="134" t="s">
        <v>7774</v>
      </c>
      <c r="B3881" s="135" t="s">
        <v>7775</v>
      </c>
      <c r="C3881" s="136">
        <v>48027.42</v>
      </c>
      <c r="D3881" s="136">
        <v>912.52</v>
      </c>
      <c r="E3881" s="136">
        <v>0</v>
      </c>
      <c r="F3881" s="136">
        <v>912.52</v>
      </c>
      <c r="G3881" s="137">
        <v>0</v>
      </c>
      <c r="H3881" s="142"/>
      <c r="I3881" s="142"/>
      <c r="J3881" s="142"/>
      <c r="K3881" s="142"/>
      <c r="L3881" s="143"/>
      <c r="M3881" s="143"/>
      <c r="N3881" s="143"/>
      <c r="Y3881" s="30">
        <f t="shared" si="60"/>
        <v>912.52</v>
      </c>
    </row>
    <row r="3882" spans="1:25" x14ac:dyDescent="0.2">
      <c r="A3882" s="134" t="s">
        <v>7776</v>
      </c>
      <c r="B3882" s="135" t="s">
        <v>7777</v>
      </c>
      <c r="C3882" s="136">
        <v>10116.799999999999</v>
      </c>
      <c r="D3882" s="136">
        <v>192.22</v>
      </c>
      <c r="E3882" s="136">
        <v>0</v>
      </c>
      <c r="F3882" s="136">
        <v>192.22</v>
      </c>
      <c r="G3882" s="137">
        <v>0</v>
      </c>
      <c r="H3882" s="142"/>
      <c r="I3882" s="142"/>
      <c r="J3882" s="142"/>
      <c r="K3882" s="142"/>
      <c r="L3882" s="143"/>
      <c r="M3882" s="143"/>
      <c r="N3882" s="143"/>
      <c r="Y3882" s="30">
        <f t="shared" si="60"/>
        <v>192.22</v>
      </c>
    </row>
    <row r="3883" spans="1:25" x14ac:dyDescent="0.2">
      <c r="A3883" s="134" t="s">
        <v>7778</v>
      </c>
      <c r="B3883" s="135" t="s">
        <v>7779</v>
      </c>
      <c r="C3883" s="136">
        <v>41663.79</v>
      </c>
      <c r="D3883" s="136">
        <v>791.61</v>
      </c>
      <c r="E3883" s="136">
        <v>0</v>
      </c>
      <c r="F3883" s="136">
        <v>791.61</v>
      </c>
      <c r="G3883" s="137">
        <v>0</v>
      </c>
      <c r="H3883" s="142"/>
      <c r="I3883" s="142"/>
      <c r="J3883" s="142"/>
      <c r="K3883" s="142"/>
      <c r="L3883" s="143"/>
      <c r="M3883" s="143"/>
      <c r="N3883" s="143"/>
      <c r="Y3883" s="30">
        <f t="shared" si="60"/>
        <v>791.61</v>
      </c>
    </row>
    <row r="3884" spans="1:25" x14ac:dyDescent="0.2">
      <c r="A3884" s="134" t="s">
        <v>7780</v>
      </c>
      <c r="B3884" s="135" t="s">
        <v>7781</v>
      </c>
      <c r="C3884" s="136">
        <v>18839.05</v>
      </c>
      <c r="D3884" s="136">
        <v>357.94</v>
      </c>
      <c r="E3884" s="136">
        <v>0</v>
      </c>
      <c r="F3884" s="136">
        <v>357.94</v>
      </c>
      <c r="G3884" s="137">
        <v>0</v>
      </c>
      <c r="H3884" s="142"/>
      <c r="I3884" s="142"/>
      <c r="J3884" s="142"/>
      <c r="K3884" s="142"/>
      <c r="L3884" s="143"/>
      <c r="M3884" s="143"/>
      <c r="N3884" s="143"/>
      <c r="Y3884" s="30">
        <f t="shared" si="60"/>
        <v>357.94</v>
      </c>
    </row>
    <row r="3885" spans="1:25" x14ac:dyDescent="0.2">
      <c r="A3885" s="134" t="s">
        <v>7782</v>
      </c>
      <c r="B3885" s="135" t="s">
        <v>7783</v>
      </c>
      <c r="C3885" s="136">
        <v>279513.18</v>
      </c>
      <c r="D3885" s="136">
        <v>5310.75</v>
      </c>
      <c r="E3885" s="136">
        <v>0</v>
      </c>
      <c r="F3885" s="136">
        <v>5310.75</v>
      </c>
      <c r="G3885" s="137">
        <v>0</v>
      </c>
      <c r="H3885" s="142"/>
      <c r="I3885" s="142"/>
      <c r="J3885" s="142"/>
      <c r="K3885" s="142"/>
      <c r="L3885" s="143"/>
      <c r="M3885" s="143"/>
      <c r="N3885" s="143"/>
      <c r="Y3885" s="30">
        <f t="shared" si="60"/>
        <v>5310.75</v>
      </c>
    </row>
    <row r="3886" spans="1:25" x14ac:dyDescent="0.2">
      <c r="A3886" s="134" t="s">
        <v>7784</v>
      </c>
      <c r="B3886" s="135" t="s">
        <v>7785</v>
      </c>
      <c r="C3886" s="136">
        <v>7166.57</v>
      </c>
      <c r="D3886" s="136">
        <v>136.16999999999999</v>
      </c>
      <c r="E3886" s="136">
        <v>0</v>
      </c>
      <c r="F3886" s="136">
        <v>136.16999999999999</v>
      </c>
      <c r="G3886" s="137">
        <v>0</v>
      </c>
      <c r="H3886" s="142"/>
      <c r="I3886" s="142"/>
      <c r="J3886" s="142"/>
      <c r="K3886" s="142"/>
      <c r="L3886" s="143"/>
      <c r="M3886" s="143"/>
      <c r="N3886" s="143"/>
      <c r="Y3886" s="30">
        <f t="shared" si="60"/>
        <v>136.16999999999999</v>
      </c>
    </row>
    <row r="3887" spans="1:25" x14ac:dyDescent="0.2">
      <c r="A3887" s="134" t="s">
        <v>7786</v>
      </c>
      <c r="B3887" s="135" t="s">
        <v>7787</v>
      </c>
      <c r="C3887" s="136">
        <v>35559.620000000003</v>
      </c>
      <c r="D3887" s="136">
        <v>675.63</v>
      </c>
      <c r="E3887" s="136">
        <v>0</v>
      </c>
      <c r="F3887" s="136">
        <v>675.63</v>
      </c>
      <c r="G3887" s="137">
        <v>0</v>
      </c>
      <c r="H3887" s="142"/>
      <c r="I3887" s="142"/>
      <c r="J3887" s="142"/>
      <c r="K3887" s="142"/>
      <c r="L3887" s="143"/>
      <c r="M3887" s="143"/>
      <c r="N3887" s="143"/>
      <c r="Y3887" s="30">
        <f t="shared" si="60"/>
        <v>675.63</v>
      </c>
    </row>
    <row r="3888" spans="1:25" x14ac:dyDescent="0.2">
      <c r="A3888" s="134" t="s">
        <v>7788</v>
      </c>
      <c r="B3888" s="135" t="s">
        <v>7789</v>
      </c>
      <c r="C3888" s="136">
        <v>70679.19</v>
      </c>
      <c r="D3888" s="136">
        <v>1342.91</v>
      </c>
      <c r="E3888" s="136">
        <v>0</v>
      </c>
      <c r="F3888" s="136">
        <v>1342.91</v>
      </c>
      <c r="G3888" s="137">
        <v>0</v>
      </c>
      <c r="H3888" s="142"/>
      <c r="I3888" s="142"/>
      <c r="J3888" s="142"/>
      <c r="K3888" s="142"/>
      <c r="L3888" s="143"/>
      <c r="M3888" s="143"/>
      <c r="N3888" s="143"/>
      <c r="Y3888" s="30">
        <f t="shared" si="60"/>
        <v>1342.91</v>
      </c>
    </row>
    <row r="3889" spans="1:25" x14ac:dyDescent="0.2">
      <c r="A3889" s="134" t="s">
        <v>7790</v>
      </c>
      <c r="B3889" s="135" t="s">
        <v>7791</v>
      </c>
      <c r="C3889" s="136">
        <v>44909.39</v>
      </c>
      <c r="D3889" s="136">
        <v>853.28</v>
      </c>
      <c r="E3889" s="136">
        <v>0</v>
      </c>
      <c r="F3889" s="136">
        <v>853.28</v>
      </c>
      <c r="G3889" s="137">
        <v>0</v>
      </c>
      <c r="H3889" s="142"/>
      <c r="I3889" s="142"/>
      <c r="J3889" s="142"/>
      <c r="K3889" s="142"/>
      <c r="L3889" s="143"/>
      <c r="M3889" s="143"/>
      <c r="N3889" s="143"/>
      <c r="Y3889" s="30">
        <f t="shared" si="60"/>
        <v>853.28</v>
      </c>
    </row>
    <row r="3890" spans="1:25" x14ac:dyDescent="0.2">
      <c r="A3890" s="134" t="s">
        <v>7792</v>
      </c>
      <c r="B3890" s="135" t="s">
        <v>7793</v>
      </c>
      <c r="C3890" s="136">
        <v>343285.4</v>
      </c>
      <c r="D3890" s="136">
        <v>6522.42</v>
      </c>
      <c r="E3890" s="136">
        <v>0</v>
      </c>
      <c r="F3890" s="136">
        <v>6522.42</v>
      </c>
      <c r="G3890" s="137">
        <v>0</v>
      </c>
      <c r="H3890" s="142"/>
      <c r="I3890" s="142"/>
      <c r="J3890" s="142"/>
      <c r="K3890" s="142"/>
      <c r="L3890" s="143"/>
      <c r="M3890" s="143"/>
      <c r="N3890" s="143"/>
      <c r="Y3890" s="30">
        <f t="shared" si="60"/>
        <v>6522.42</v>
      </c>
    </row>
    <row r="3891" spans="1:25" x14ac:dyDescent="0.2">
      <c r="A3891" s="134" t="s">
        <v>7794</v>
      </c>
      <c r="B3891" s="135" t="s">
        <v>7795</v>
      </c>
      <c r="C3891" s="136">
        <v>22225.47</v>
      </c>
      <c r="D3891" s="136">
        <v>422.29</v>
      </c>
      <c r="E3891" s="136">
        <v>0</v>
      </c>
      <c r="F3891" s="136">
        <v>422.29</v>
      </c>
      <c r="G3891" s="137">
        <v>0</v>
      </c>
      <c r="H3891" s="142"/>
      <c r="I3891" s="142"/>
      <c r="J3891" s="142"/>
      <c r="K3891" s="142"/>
      <c r="L3891" s="143"/>
      <c r="M3891" s="143"/>
      <c r="N3891" s="143"/>
      <c r="Y3891" s="30">
        <f t="shared" si="60"/>
        <v>422.29</v>
      </c>
    </row>
    <row r="3892" spans="1:25" x14ac:dyDescent="0.2">
      <c r="A3892" s="134" t="s">
        <v>7796</v>
      </c>
      <c r="B3892" s="135" t="s">
        <v>7797</v>
      </c>
      <c r="C3892" s="136">
        <v>36847.99</v>
      </c>
      <c r="D3892" s="136">
        <v>700.11</v>
      </c>
      <c r="E3892" s="136">
        <v>0</v>
      </c>
      <c r="F3892" s="136">
        <v>700.11</v>
      </c>
      <c r="G3892" s="137">
        <v>0</v>
      </c>
      <c r="H3892" s="142"/>
      <c r="I3892" s="142"/>
      <c r="J3892" s="142"/>
      <c r="K3892" s="142"/>
      <c r="L3892" s="143"/>
      <c r="M3892" s="143"/>
      <c r="N3892" s="143"/>
      <c r="Y3892" s="30">
        <f t="shared" si="60"/>
        <v>700.11</v>
      </c>
    </row>
    <row r="3893" spans="1:25" x14ac:dyDescent="0.2">
      <c r="A3893" s="134" t="s">
        <v>7798</v>
      </c>
      <c r="B3893" s="135" t="s">
        <v>7799</v>
      </c>
      <c r="C3893" s="136">
        <v>5060.26</v>
      </c>
      <c r="D3893" s="136">
        <v>96.15</v>
      </c>
      <c r="E3893" s="136">
        <v>0</v>
      </c>
      <c r="F3893" s="136">
        <v>96.15</v>
      </c>
      <c r="G3893" s="137">
        <v>0</v>
      </c>
      <c r="H3893" s="142"/>
      <c r="I3893" s="142"/>
      <c r="J3893" s="142"/>
      <c r="K3893" s="142"/>
      <c r="L3893" s="143"/>
      <c r="M3893" s="143"/>
      <c r="N3893" s="143"/>
      <c r="Y3893" s="30">
        <f t="shared" si="60"/>
        <v>96.15</v>
      </c>
    </row>
    <row r="3894" spans="1:25" x14ac:dyDescent="0.2">
      <c r="A3894" s="134" t="s">
        <v>7800</v>
      </c>
      <c r="B3894" s="135" t="s">
        <v>7801</v>
      </c>
      <c r="C3894" s="136">
        <v>37779.699999999997</v>
      </c>
      <c r="D3894" s="136">
        <v>717.82</v>
      </c>
      <c r="E3894" s="136">
        <v>0</v>
      </c>
      <c r="F3894" s="136">
        <v>717.82</v>
      </c>
      <c r="G3894" s="137">
        <v>0</v>
      </c>
      <c r="H3894" s="142"/>
      <c r="I3894" s="142"/>
      <c r="J3894" s="142"/>
      <c r="K3894" s="142"/>
      <c r="L3894" s="143"/>
      <c r="M3894" s="143"/>
      <c r="N3894" s="143"/>
      <c r="Y3894" s="30">
        <f t="shared" si="60"/>
        <v>717.82</v>
      </c>
    </row>
    <row r="3895" spans="1:25" x14ac:dyDescent="0.2">
      <c r="A3895" s="134" t="s">
        <v>7802</v>
      </c>
      <c r="B3895" s="135" t="s">
        <v>7803</v>
      </c>
      <c r="C3895" s="136">
        <v>3878.34</v>
      </c>
      <c r="D3895" s="136">
        <v>73.69</v>
      </c>
      <c r="E3895" s="136">
        <v>7.73</v>
      </c>
      <c r="F3895" s="136">
        <v>65.959999999999994</v>
      </c>
      <c r="G3895" s="137">
        <v>0</v>
      </c>
      <c r="H3895" s="142"/>
      <c r="I3895" s="142"/>
      <c r="J3895" s="142"/>
      <c r="K3895" s="142"/>
      <c r="L3895" s="143"/>
      <c r="M3895" s="143"/>
      <c r="N3895" s="143"/>
      <c r="Y3895" s="30">
        <f t="shared" si="60"/>
        <v>65.959999999999994</v>
      </c>
    </row>
    <row r="3896" spans="1:25" x14ac:dyDescent="0.2">
      <c r="A3896" s="134" t="s">
        <v>7804</v>
      </c>
      <c r="B3896" s="135" t="s">
        <v>7805</v>
      </c>
      <c r="C3896" s="136">
        <v>22419.07</v>
      </c>
      <c r="D3896" s="136">
        <v>425.96</v>
      </c>
      <c r="E3896" s="136">
        <v>0</v>
      </c>
      <c r="F3896" s="136">
        <v>425.96</v>
      </c>
      <c r="G3896" s="137">
        <v>0</v>
      </c>
      <c r="H3896" s="142"/>
      <c r="I3896" s="142"/>
      <c r="J3896" s="142"/>
      <c r="K3896" s="142"/>
      <c r="L3896" s="143"/>
      <c r="M3896" s="143"/>
      <c r="N3896" s="143"/>
      <c r="Y3896" s="30">
        <f t="shared" si="60"/>
        <v>425.96</v>
      </c>
    </row>
    <row r="3897" spans="1:25" x14ac:dyDescent="0.2">
      <c r="A3897" s="134" t="s">
        <v>7806</v>
      </c>
      <c r="B3897" s="135" t="s">
        <v>7807</v>
      </c>
      <c r="C3897" s="136">
        <v>15660.83</v>
      </c>
      <c r="D3897" s="136">
        <v>297.56</v>
      </c>
      <c r="E3897" s="136">
        <v>0</v>
      </c>
      <c r="F3897" s="136">
        <v>297.56</v>
      </c>
      <c r="G3897" s="137">
        <v>0</v>
      </c>
      <c r="H3897" s="142"/>
      <c r="I3897" s="142"/>
      <c r="J3897" s="142"/>
      <c r="K3897" s="142"/>
      <c r="L3897" s="143"/>
      <c r="M3897" s="143"/>
      <c r="N3897" s="143"/>
      <c r="Y3897" s="30">
        <f t="shared" si="60"/>
        <v>297.56</v>
      </c>
    </row>
    <row r="3898" spans="1:25" x14ac:dyDescent="0.2">
      <c r="A3898" s="134" t="s">
        <v>7808</v>
      </c>
      <c r="B3898" s="135" t="s">
        <v>7809</v>
      </c>
      <c r="C3898" s="136">
        <v>35821.949999999997</v>
      </c>
      <c r="D3898" s="136">
        <v>680.62</v>
      </c>
      <c r="E3898" s="136">
        <v>0</v>
      </c>
      <c r="F3898" s="136">
        <v>680.62</v>
      </c>
      <c r="G3898" s="137">
        <v>0</v>
      </c>
      <c r="H3898" s="142"/>
      <c r="I3898" s="142"/>
      <c r="J3898" s="142"/>
      <c r="K3898" s="142"/>
      <c r="L3898" s="143"/>
      <c r="M3898" s="143"/>
      <c r="N3898" s="143"/>
      <c r="Y3898" s="30">
        <f t="shared" si="60"/>
        <v>680.62</v>
      </c>
    </row>
    <row r="3899" spans="1:25" x14ac:dyDescent="0.2">
      <c r="A3899" s="134" t="s">
        <v>7810</v>
      </c>
      <c r="B3899" s="135" t="s">
        <v>7811</v>
      </c>
      <c r="C3899" s="136">
        <v>5243.59</v>
      </c>
      <c r="D3899" s="136">
        <v>99.63</v>
      </c>
      <c r="E3899" s="136">
        <v>0</v>
      </c>
      <c r="F3899" s="136">
        <v>99.63</v>
      </c>
      <c r="G3899" s="137">
        <v>0</v>
      </c>
      <c r="H3899" s="142"/>
      <c r="I3899" s="142"/>
      <c r="J3899" s="142"/>
      <c r="K3899" s="142"/>
      <c r="L3899" s="143"/>
      <c r="M3899" s="143"/>
      <c r="N3899" s="143"/>
      <c r="Y3899" s="30">
        <f t="shared" si="60"/>
        <v>99.63</v>
      </c>
    </row>
    <row r="3900" spans="1:25" x14ac:dyDescent="0.2">
      <c r="A3900" s="134" t="s">
        <v>7812</v>
      </c>
      <c r="B3900" s="135" t="s">
        <v>7813</v>
      </c>
      <c r="C3900" s="136">
        <v>22828.01</v>
      </c>
      <c r="D3900" s="136">
        <v>433.73</v>
      </c>
      <c r="E3900" s="136">
        <v>0</v>
      </c>
      <c r="F3900" s="136">
        <v>433.73</v>
      </c>
      <c r="G3900" s="137">
        <v>0</v>
      </c>
      <c r="H3900" s="142"/>
      <c r="I3900" s="142"/>
      <c r="J3900" s="142"/>
      <c r="K3900" s="142"/>
      <c r="L3900" s="143"/>
      <c r="M3900" s="143"/>
      <c r="N3900" s="143"/>
      <c r="Y3900" s="30">
        <f t="shared" si="60"/>
        <v>433.73</v>
      </c>
    </row>
    <row r="3901" spans="1:25" x14ac:dyDescent="0.2">
      <c r="A3901" s="134" t="s">
        <v>7814</v>
      </c>
      <c r="B3901" s="135" t="s">
        <v>7815</v>
      </c>
      <c r="C3901" s="136">
        <v>14526.77</v>
      </c>
      <c r="D3901" s="136">
        <v>276.01</v>
      </c>
      <c r="E3901" s="136">
        <v>0</v>
      </c>
      <c r="F3901" s="136">
        <v>276.01</v>
      </c>
      <c r="G3901" s="137">
        <v>0</v>
      </c>
      <c r="H3901" s="142"/>
      <c r="I3901" s="142"/>
      <c r="J3901" s="142"/>
      <c r="K3901" s="142"/>
      <c r="L3901" s="143"/>
      <c r="M3901" s="143"/>
      <c r="N3901" s="143"/>
      <c r="Y3901" s="30">
        <f t="shared" si="60"/>
        <v>276.01</v>
      </c>
    </row>
    <row r="3902" spans="1:25" x14ac:dyDescent="0.2">
      <c r="A3902" s="134" t="s">
        <v>7816</v>
      </c>
      <c r="B3902" s="135" t="s">
        <v>7817</v>
      </c>
      <c r="C3902" s="136">
        <v>11975.72</v>
      </c>
      <c r="D3902" s="136">
        <v>227.54</v>
      </c>
      <c r="E3902" s="136">
        <v>0</v>
      </c>
      <c r="F3902" s="136">
        <v>227.54</v>
      </c>
      <c r="G3902" s="137">
        <v>0</v>
      </c>
      <c r="H3902" s="142"/>
      <c r="I3902" s="142"/>
      <c r="J3902" s="142"/>
      <c r="K3902" s="142"/>
      <c r="L3902" s="143"/>
      <c r="M3902" s="143"/>
      <c r="N3902" s="143"/>
      <c r="Y3902" s="30">
        <f t="shared" si="60"/>
        <v>227.54</v>
      </c>
    </row>
    <row r="3903" spans="1:25" x14ac:dyDescent="0.2">
      <c r="A3903" s="134" t="s">
        <v>7818</v>
      </c>
      <c r="B3903" s="135" t="s">
        <v>7819</v>
      </c>
      <c r="C3903" s="136">
        <v>30244.78</v>
      </c>
      <c r="D3903" s="136">
        <v>574.65</v>
      </c>
      <c r="E3903" s="136">
        <v>0</v>
      </c>
      <c r="F3903" s="136">
        <v>574.65</v>
      </c>
      <c r="G3903" s="137">
        <v>0</v>
      </c>
      <c r="H3903" s="142"/>
      <c r="I3903" s="142"/>
      <c r="J3903" s="142"/>
      <c r="K3903" s="142"/>
      <c r="L3903" s="143"/>
      <c r="M3903" s="143"/>
      <c r="N3903" s="143"/>
      <c r="Y3903" s="30">
        <f t="shared" si="60"/>
        <v>574.65</v>
      </c>
    </row>
    <row r="3904" spans="1:25" x14ac:dyDescent="0.2">
      <c r="A3904" s="134" t="s">
        <v>7820</v>
      </c>
      <c r="B3904" s="135" t="s">
        <v>7821</v>
      </c>
      <c r="C3904" s="136">
        <v>9009.1</v>
      </c>
      <c r="D3904" s="136">
        <v>171.17</v>
      </c>
      <c r="E3904" s="136">
        <v>0</v>
      </c>
      <c r="F3904" s="136">
        <v>171.17</v>
      </c>
      <c r="G3904" s="137">
        <v>0</v>
      </c>
      <c r="H3904" s="142"/>
      <c r="I3904" s="142"/>
      <c r="J3904" s="142"/>
      <c r="K3904" s="142"/>
      <c r="L3904" s="143"/>
      <c r="M3904" s="143"/>
      <c r="N3904" s="143"/>
      <c r="Y3904" s="30">
        <f t="shared" si="60"/>
        <v>171.17</v>
      </c>
    </row>
    <row r="3905" spans="1:25" x14ac:dyDescent="0.2">
      <c r="A3905" s="134" t="s">
        <v>7822</v>
      </c>
      <c r="B3905" s="135" t="s">
        <v>7823</v>
      </c>
      <c r="C3905" s="136">
        <v>6272.32</v>
      </c>
      <c r="D3905" s="136">
        <v>119.18</v>
      </c>
      <c r="E3905" s="136">
        <v>0</v>
      </c>
      <c r="F3905" s="136">
        <v>119.18</v>
      </c>
      <c r="G3905" s="137">
        <v>0</v>
      </c>
      <c r="H3905" s="142"/>
      <c r="I3905" s="142"/>
      <c r="J3905" s="142"/>
      <c r="K3905" s="142"/>
      <c r="L3905" s="143"/>
      <c r="M3905" s="143"/>
      <c r="N3905" s="143"/>
      <c r="Y3905" s="30">
        <f t="shared" si="60"/>
        <v>119.18</v>
      </c>
    </row>
    <row r="3906" spans="1:25" x14ac:dyDescent="0.2">
      <c r="A3906" s="134" t="s">
        <v>7824</v>
      </c>
      <c r="B3906" s="135" t="s">
        <v>7825</v>
      </c>
      <c r="C3906" s="136">
        <v>32612.43</v>
      </c>
      <c r="D3906" s="136">
        <v>619.64</v>
      </c>
      <c r="E3906" s="136">
        <v>0</v>
      </c>
      <c r="F3906" s="136">
        <v>619.64</v>
      </c>
      <c r="G3906" s="137">
        <v>0</v>
      </c>
      <c r="H3906" s="142"/>
      <c r="I3906" s="142"/>
      <c r="J3906" s="142"/>
      <c r="K3906" s="142"/>
      <c r="L3906" s="143"/>
      <c r="M3906" s="143"/>
      <c r="N3906" s="143"/>
      <c r="Y3906" s="30">
        <f t="shared" si="60"/>
        <v>619.64</v>
      </c>
    </row>
    <row r="3907" spans="1:25" x14ac:dyDescent="0.2">
      <c r="A3907" s="134" t="s">
        <v>7826</v>
      </c>
      <c r="B3907" s="135" t="s">
        <v>7827</v>
      </c>
      <c r="C3907" s="136">
        <v>5436.79</v>
      </c>
      <c r="D3907" s="136">
        <v>103.3</v>
      </c>
      <c r="E3907" s="136">
        <v>0</v>
      </c>
      <c r="F3907" s="136">
        <v>103.3</v>
      </c>
      <c r="G3907" s="137">
        <v>0</v>
      </c>
      <c r="H3907" s="142"/>
      <c r="I3907" s="142"/>
      <c r="J3907" s="142"/>
      <c r="K3907" s="142"/>
      <c r="L3907" s="143"/>
      <c r="M3907" s="143"/>
      <c r="N3907" s="143"/>
      <c r="Y3907" s="30">
        <f t="shared" si="60"/>
        <v>103.3</v>
      </c>
    </row>
    <row r="3908" spans="1:25" x14ac:dyDescent="0.2">
      <c r="A3908" s="134" t="s">
        <v>7828</v>
      </c>
      <c r="B3908" s="135" t="s">
        <v>7829</v>
      </c>
      <c r="C3908" s="136">
        <v>7329.07</v>
      </c>
      <c r="D3908" s="136">
        <v>139.25</v>
      </c>
      <c r="E3908" s="136">
        <v>0</v>
      </c>
      <c r="F3908" s="136">
        <v>139.25</v>
      </c>
      <c r="G3908" s="137">
        <v>0</v>
      </c>
      <c r="H3908" s="142"/>
      <c r="I3908" s="142"/>
      <c r="J3908" s="142"/>
      <c r="K3908" s="142"/>
      <c r="L3908" s="143"/>
      <c r="M3908" s="143"/>
      <c r="N3908" s="143"/>
      <c r="Y3908" s="30">
        <f t="shared" si="60"/>
        <v>139.25</v>
      </c>
    </row>
    <row r="3909" spans="1:25" x14ac:dyDescent="0.2">
      <c r="A3909" s="134" t="s">
        <v>7830</v>
      </c>
      <c r="B3909" s="135" t="s">
        <v>7831</v>
      </c>
      <c r="C3909" s="136">
        <v>11601.07</v>
      </c>
      <c r="D3909" s="136">
        <v>220.42</v>
      </c>
      <c r="E3909" s="136">
        <v>0</v>
      </c>
      <c r="F3909" s="136">
        <v>220.42</v>
      </c>
      <c r="G3909" s="137">
        <v>0</v>
      </c>
      <c r="H3909" s="142"/>
      <c r="I3909" s="142"/>
      <c r="J3909" s="142"/>
      <c r="K3909" s="142"/>
      <c r="L3909" s="143"/>
      <c r="M3909" s="143"/>
      <c r="N3909" s="143"/>
      <c r="Y3909" s="30">
        <f t="shared" si="60"/>
        <v>220.42</v>
      </c>
    </row>
    <row r="3910" spans="1:25" x14ac:dyDescent="0.2">
      <c r="A3910" s="134" t="s">
        <v>7832</v>
      </c>
      <c r="B3910" s="135" t="s">
        <v>7833</v>
      </c>
      <c r="C3910" s="136">
        <v>5323.45</v>
      </c>
      <c r="D3910" s="136">
        <v>101.15</v>
      </c>
      <c r="E3910" s="136">
        <v>0</v>
      </c>
      <c r="F3910" s="136">
        <v>101.15</v>
      </c>
      <c r="G3910" s="137">
        <v>0</v>
      </c>
      <c r="H3910" s="142"/>
      <c r="I3910" s="142"/>
      <c r="J3910" s="142"/>
      <c r="K3910" s="142"/>
      <c r="L3910" s="143"/>
      <c r="M3910" s="143"/>
      <c r="N3910" s="143"/>
      <c r="Y3910" s="30">
        <f t="shared" si="60"/>
        <v>101.15</v>
      </c>
    </row>
    <row r="3911" spans="1:25" x14ac:dyDescent="0.2">
      <c r="A3911" s="134" t="s">
        <v>7834</v>
      </c>
      <c r="B3911" s="135" t="s">
        <v>7835</v>
      </c>
      <c r="C3911" s="136">
        <v>4952.53</v>
      </c>
      <c r="D3911" s="136">
        <v>94.1</v>
      </c>
      <c r="E3911" s="136">
        <v>0</v>
      </c>
      <c r="F3911" s="136">
        <v>94.1</v>
      </c>
      <c r="G3911" s="137">
        <v>0</v>
      </c>
      <c r="H3911" s="142"/>
      <c r="I3911" s="142"/>
      <c r="J3911" s="142"/>
      <c r="K3911" s="142"/>
      <c r="L3911" s="143"/>
      <c r="M3911" s="143"/>
      <c r="N3911" s="143"/>
      <c r="Y3911" s="30">
        <f t="shared" si="60"/>
        <v>94.1</v>
      </c>
    </row>
    <row r="3912" spans="1:25" x14ac:dyDescent="0.2">
      <c r="A3912" s="134" t="s">
        <v>7836</v>
      </c>
      <c r="B3912" s="135" t="s">
        <v>7837</v>
      </c>
      <c r="C3912" s="136">
        <v>36894.699999999997</v>
      </c>
      <c r="D3912" s="136">
        <v>701</v>
      </c>
      <c r="E3912" s="136">
        <v>0</v>
      </c>
      <c r="F3912" s="136">
        <v>701</v>
      </c>
      <c r="G3912" s="137">
        <v>0</v>
      </c>
      <c r="H3912" s="142"/>
      <c r="I3912" s="142"/>
      <c r="J3912" s="142"/>
      <c r="K3912" s="142"/>
      <c r="L3912" s="143"/>
      <c r="M3912" s="143"/>
      <c r="N3912" s="143"/>
      <c r="Y3912" s="30">
        <f t="shared" si="60"/>
        <v>701</v>
      </c>
    </row>
    <row r="3913" spans="1:25" x14ac:dyDescent="0.2">
      <c r="A3913" s="134" t="s">
        <v>7838</v>
      </c>
      <c r="B3913" s="135" t="s">
        <v>7839</v>
      </c>
      <c r="C3913" s="136">
        <v>24071.31</v>
      </c>
      <c r="D3913" s="136">
        <v>457.36</v>
      </c>
      <c r="E3913" s="136">
        <v>0</v>
      </c>
      <c r="F3913" s="136">
        <v>457.36</v>
      </c>
      <c r="G3913" s="137">
        <v>0</v>
      </c>
      <c r="H3913" s="142"/>
      <c r="I3913" s="142"/>
      <c r="J3913" s="142"/>
      <c r="K3913" s="142"/>
      <c r="L3913" s="143"/>
      <c r="M3913" s="143"/>
      <c r="N3913" s="143"/>
      <c r="Y3913" s="30">
        <f t="shared" si="60"/>
        <v>457.36</v>
      </c>
    </row>
    <row r="3914" spans="1:25" x14ac:dyDescent="0.2">
      <c r="A3914" s="134" t="s">
        <v>7840</v>
      </c>
      <c r="B3914" s="135" t="s">
        <v>7841</v>
      </c>
      <c r="C3914" s="136">
        <v>110.9</v>
      </c>
      <c r="D3914" s="136">
        <v>2.11</v>
      </c>
      <c r="E3914" s="136">
        <v>2.11</v>
      </c>
      <c r="F3914" s="136">
        <v>0</v>
      </c>
      <c r="G3914" s="137">
        <v>39.1</v>
      </c>
      <c r="H3914" s="142"/>
      <c r="I3914" s="142"/>
      <c r="J3914" s="142"/>
      <c r="K3914" s="142"/>
      <c r="L3914" s="143"/>
      <c r="M3914" s="143"/>
      <c r="N3914" s="143"/>
      <c r="Y3914" s="30">
        <f t="shared" si="60"/>
        <v>0</v>
      </c>
    </row>
    <row r="3915" spans="1:25" x14ac:dyDescent="0.2">
      <c r="A3915" s="134" t="s">
        <v>7842</v>
      </c>
      <c r="B3915" s="135" t="s">
        <v>7843</v>
      </c>
      <c r="C3915" s="136">
        <v>10274.09</v>
      </c>
      <c r="D3915" s="136">
        <v>195.21</v>
      </c>
      <c r="E3915" s="136">
        <v>0</v>
      </c>
      <c r="F3915" s="136">
        <v>195.21</v>
      </c>
      <c r="G3915" s="137">
        <v>0</v>
      </c>
      <c r="H3915" s="142"/>
      <c r="I3915" s="142"/>
      <c r="J3915" s="142"/>
      <c r="K3915" s="142"/>
      <c r="L3915" s="143"/>
      <c r="M3915" s="143"/>
      <c r="N3915" s="143"/>
      <c r="Y3915" s="30">
        <f t="shared" si="60"/>
        <v>195.21</v>
      </c>
    </row>
    <row r="3916" spans="1:25" x14ac:dyDescent="0.2">
      <c r="A3916" s="134" t="s">
        <v>7844</v>
      </c>
      <c r="B3916" s="135" t="s">
        <v>7845</v>
      </c>
      <c r="C3916" s="136">
        <v>67329.45</v>
      </c>
      <c r="D3916" s="136">
        <v>1279.26</v>
      </c>
      <c r="E3916" s="136">
        <v>0</v>
      </c>
      <c r="F3916" s="136">
        <v>1279.26</v>
      </c>
      <c r="G3916" s="137">
        <v>0</v>
      </c>
      <c r="H3916" s="142"/>
      <c r="I3916" s="142"/>
      <c r="J3916" s="142"/>
      <c r="K3916" s="142"/>
      <c r="L3916" s="143"/>
      <c r="M3916" s="143"/>
      <c r="N3916" s="143"/>
      <c r="Y3916" s="30">
        <f t="shared" si="60"/>
        <v>1279.26</v>
      </c>
    </row>
    <row r="3917" spans="1:25" x14ac:dyDescent="0.2">
      <c r="A3917" s="134" t="s">
        <v>7846</v>
      </c>
      <c r="B3917" s="135" t="s">
        <v>7847</v>
      </c>
      <c r="C3917" s="136">
        <v>31786.99</v>
      </c>
      <c r="D3917" s="136">
        <v>603.95000000000005</v>
      </c>
      <c r="E3917" s="136">
        <v>0</v>
      </c>
      <c r="F3917" s="136">
        <v>603.95000000000005</v>
      </c>
      <c r="G3917" s="137">
        <v>0</v>
      </c>
      <c r="H3917" s="142"/>
      <c r="I3917" s="142"/>
      <c r="J3917" s="142"/>
      <c r="K3917" s="142"/>
      <c r="L3917" s="143"/>
      <c r="M3917" s="143"/>
      <c r="N3917" s="143"/>
      <c r="Y3917" s="30">
        <f t="shared" si="60"/>
        <v>603.95000000000005</v>
      </c>
    </row>
    <row r="3918" spans="1:25" x14ac:dyDescent="0.2">
      <c r="A3918" s="134" t="s">
        <v>7848</v>
      </c>
      <c r="B3918" s="135" t="s">
        <v>7849</v>
      </c>
      <c r="C3918" s="136">
        <v>6739.8</v>
      </c>
      <c r="D3918" s="136">
        <v>128.06</v>
      </c>
      <c r="E3918" s="136">
        <v>0</v>
      </c>
      <c r="F3918" s="136">
        <v>128.06</v>
      </c>
      <c r="G3918" s="137">
        <v>0</v>
      </c>
      <c r="H3918" s="142"/>
      <c r="I3918" s="142"/>
      <c r="J3918" s="142"/>
      <c r="K3918" s="142"/>
      <c r="L3918" s="143"/>
      <c r="M3918" s="143"/>
      <c r="N3918" s="143"/>
      <c r="Y3918" s="30">
        <f t="shared" si="60"/>
        <v>128.06</v>
      </c>
    </row>
    <row r="3919" spans="1:25" x14ac:dyDescent="0.2">
      <c r="A3919" s="134" t="s">
        <v>7850</v>
      </c>
      <c r="B3919" s="135" t="s">
        <v>7851</v>
      </c>
      <c r="C3919" s="136">
        <v>113249.57</v>
      </c>
      <c r="D3919" s="136">
        <v>2151.7399999999998</v>
      </c>
      <c r="E3919" s="136">
        <v>0</v>
      </c>
      <c r="F3919" s="136">
        <v>2151.7399999999998</v>
      </c>
      <c r="G3919" s="137">
        <v>0</v>
      </c>
      <c r="H3919" s="142"/>
      <c r="I3919" s="142"/>
      <c r="J3919" s="142"/>
      <c r="K3919" s="142"/>
      <c r="L3919" s="143"/>
      <c r="M3919" s="143"/>
      <c r="N3919" s="143"/>
      <c r="Y3919" s="30">
        <f t="shared" ref="Y3919:Y3982" si="61">W3919+R3919+M3919+F3919</f>
        <v>2151.7399999999998</v>
      </c>
    </row>
    <row r="3920" spans="1:25" x14ac:dyDescent="0.2">
      <c r="A3920" s="134" t="s">
        <v>7852</v>
      </c>
      <c r="B3920" s="135" t="s">
        <v>7853</v>
      </c>
      <c r="C3920" s="136">
        <v>66228.77</v>
      </c>
      <c r="D3920" s="136">
        <v>1258.3499999999999</v>
      </c>
      <c r="E3920" s="136">
        <v>0</v>
      </c>
      <c r="F3920" s="136">
        <v>1258.3499999999999</v>
      </c>
      <c r="G3920" s="137">
        <v>0</v>
      </c>
      <c r="H3920" s="142"/>
      <c r="I3920" s="142"/>
      <c r="J3920" s="142"/>
      <c r="K3920" s="142"/>
      <c r="L3920" s="143"/>
      <c r="M3920" s="143"/>
      <c r="N3920" s="143"/>
      <c r="Y3920" s="30">
        <f t="shared" si="61"/>
        <v>1258.3499999999999</v>
      </c>
    </row>
    <row r="3921" spans="1:25" x14ac:dyDescent="0.2">
      <c r="A3921" s="134" t="s">
        <v>7854</v>
      </c>
      <c r="B3921" s="135" t="s">
        <v>7855</v>
      </c>
      <c r="C3921" s="136">
        <v>35298.54</v>
      </c>
      <c r="D3921" s="136">
        <v>670.67</v>
      </c>
      <c r="E3921" s="136">
        <v>0</v>
      </c>
      <c r="F3921" s="136">
        <v>670.67</v>
      </c>
      <c r="G3921" s="137">
        <v>0</v>
      </c>
      <c r="H3921" s="142"/>
      <c r="I3921" s="142"/>
      <c r="J3921" s="142"/>
      <c r="K3921" s="142"/>
      <c r="L3921" s="143"/>
      <c r="M3921" s="143"/>
      <c r="N3921" s="143"/>
      <c r="Y3921" s="30">
        <f t="shared" si="61"/>
        <v>670.67</v>
      </c>
    </row>
    <row r="3922" spans="1:25" x14ac:dyDescent="0.2">
      <c r="A3922" s="134" t="s">
        <v>7856</v>
      </c>
      <c r="B3922" s="135" t="s">
        <v>7857</v>
      </c>
      <c r="C3922" s="136">
        <v>86656.37</v>
      </c>
      <c r="D3922" s="136">
        <v>1646.47</v>
      </c>
      <c r="E3922" s="136">
        <v>0</v>
      </c>
      <c r="F3922" s="136">
        <v>1646.47</v>
      </c>
      <c r="G3922" s="137">
        <v>0</v>
      </c>
      <c r="H3922" s="142"/>
      <c r="I3922" s="142"/>
      <c r="J3922" s="142"/>
      <c r="K3922" s="142"/>
      <c r="L3922" s="143"/>
      <c r="M3922" s="143"/>
      <c r="N3922" s="143"/>
      <c r="Y3922" s="30">
        <f t="shared" si="61"/>
        <v>1646.47</v>
      </c>
    </row>
    <row r="3923" spans="1:25" x14ac:dyDescent="0.2">
      <c r="A3923" s="134" t="s">
        <v>7858</v>
      </c>
      <c r="B3923" s="135" t="s">
        <v>7859</v>
      </c>
      <c r="C3923" s="136">
        <v>13619.98</v>
      </c>
      <c r="D3923" s="136">
        <v>258.77999999999997</v>
      </c>
      <c r="E3923" s="136">
        <v>0</v>
      </c>
      <c r="F3923" s="136">
        <v>258.77999999999997</v>
      </c>
      <c r="G3923" s="137">
        <v>0</v>
      </c>
      <c r="H3923" s="142"/>
      <c r="I3923" s="142"/>
      <c r="J3923" s="142"/>
      <c r="K3923" s="142"/>
      <c r="L3923" s="143"/>
      <c r="M3923" s="143"/>
      <c r="N3923" s="143"/>
      <c r="Y3923" s="30">
        <f t="shared" si="61"/>
        <v>258.77999999999997</v>
      </c>
    </row>
    <row r="3924" spans="1:25" x14ac:dyDescent="0.2">
      <c r="A3924" s="134" t="s">
        <v>7860</v>
      </c>
      <c r="B3924" s="135" t="s">
        <v>7861</v>
      </c>
      <c r="C3924" s="136">
        <v>10703.88</v>
      </c>
      <c r="D3924" s="136">
        <v>203.37</v>
      </c>
      <c r="E3924" s="136">
        <v>0</v>
      </c>
      <c r="F3924" s="136">
        <v>203.37</v>
      </c>
      <c r="G3924" s="137">
        <v>0</v>
      </c>
      <c r="H3924" s="142"/>
      <c r="I3924" s="142"/>
      <c r="J3924" s="142"/>
      <c r="K3924" s="142"/>
      <c r="L3924" s="143"/>
      <c r="M3924" s="143"/>
      <c r="N3924" s="143"/>
      <c r="Y3924" s="30">
        <f t="shared" si="61"/>
        <v>203.37</v>
      </c>
    </row>
    <row r="3925" spans="1:25" x14ac:dyDescent="0.2">
      <c r="A3925" s="134" t="s">
        <v>7862</v>
      </c>
      <c r="B3925" s="135" t="s">
        <v>7863</v>
      </c>
      <c r="C3925" s="136">
        <v>290562.84000000003</v>
      </c>
      <c r="D3925" s="136">
        <v>5520.7</v>
      </c>
      <c r="E3925" s="136">
        <v>0</v>
      </c>
      <c r="F3925" s="136">
        <v>5520.7</v>
      </c>
      <c r="G3925" s="137">
        <v>0</v>
      </c>
      <c r="H3925" s="142"/>
      <c r="I3925" s="142"/>
      <c r="J3925" s="142"/>
      <c r="K3925" s="142"/>
      <c r="L3925" s="143"/>
      <c r="M3925" s="143"/>
      <c r="N3925" s="143"/>
      <c r="Y3925" s="30">
        <f t="shared" si="61"/>
        <v>5520.7</v>
      </c>
    </row>
    <row r="3926" spans="1:25" x14ac:dyDescent="0.2">
      <c r="A3926" s="134" t="s">
        <v>7864</v>
      </c>
      <c r="B3926" s="135" t="s">
        <v>7865</v>
      </c>
      <c r="C3926" s="136">
        <v>861.75</v>
      </c>
      <c r="D3926" s="136">
        <v>16.37</v>
      </c>
      <c r="E3926" s="136">
        <v>0</v>
      </c>
      <c r="F3926" s="136">
        <v>16.37</v>
      </c>
      <c r="G3926" s="137">
        <v>0</v>
      </c>
      <c r="H3926" s="142"/>
      <c r="I3926" s="142"/>
      <c r="J3926" s="142"/>
      <c r="K3926" s="142"/>
      <c r="L3926" s="143"/>
      <c r="M3926" s="143"/>
      <c r="N3926" s="143"/>
      <c r="Y3926" s="30">
        <f t="shared" si="61"/>
        <v>16.37</v>
      </c>
    </row>
    <row r="3927" spans="1:25" x14ac:dyDescent="0.2">
      <c r="A3927" s="134" t="s">
        <v>7866</v>
      </c>
      <c r="B3927" s="135" t="s">
        <v>7867</v>
      </c>
      <c r="C3927" s="136">
        <v>33105.199999999997</v>
      </c>
      <c r="D3927" s="136">
        <v>629</v>
      </c>
      <c r="E3927" s="136">
        <v>0</v>
      </c>
      <c r="F3927" s="136">
        <v>629</v>
      </c>
      <c r="G3927" s="137">
        <v>0</v>
      </c>
      <c r="H3927" s="142"/>
      <c r="I3927" s="142"/>
      <c r="J3927" s="142"/>
      <c r="K3927" s="142"/>
      <c r="L3927" s="143"/>
      <c r="M3927" s="143"/>
      <c r="N3927" s="143"/>
      <c r="Y3927" s="30">
        <f t="shared" si="61"/>
        <v>629</v>
      </c>
    </row>
    <row r="3928" spans="1:25" x14ac:dyDescent="0.2">
      <c r="A3928" s="134" t="s">
        <v>7868</v>
      </c>
      <c r="B3928" s="135" t="s">
        <v>7869</v>
      </c>
      <c r="C3928" s="136">
        <v>28303.03</v>
      </c>
      <c r="D3928" s="136">
        <v>537.76</v>
      </c>
      <c r="E3928" s="136">
        <v>0</v>
      </c>
      <c r="F3928" s="136">
        <v>537.76</v>
      </c>
      <c r="G3928" s="137">
        <v>0</v>
      </c>
      <c r="H3928" s="142"/>
      <c r="I3928" s="142"/>
      <c r="J3928" s="142"/>
      <c r="K3928" s="142"/>
      <c r="L3928" s="143"/>
      <c r="M3928" s="143"/>
      <c r="N3928" s="143"/>
      <c r="Y3928" s="30">
        <f t="shared" si="61"/>
        <v>537.76</v>
      </c>
    </row>
    <row r="3929" spans="1:25" x14ac:dyDescent="0.2">
      <c r="A3929" s="134" t="s">
        <v>7870</v>
      </c>
      <c r="B3929" s="135" t="s">
        <v>7871</v>
      </c>
      <c r="C3929" s="136">
        <v>24116.57</v>
      </c>
      <c r="D3929" s="136">
        <v>458.22</v>
      </c>
      <c r="E3929" s="136">
        <v>0</v>
      </c>
      <c r="F3929" s="136">
        <v>458.22</v>
      </c>
      <c r="G3929" s="137">
        <v>0</v>
      </c>
      <c r="H3929" s="142"/>
      <c r="I3929" s="142"/>
      <c r="J3929" s="142"/>
      <c r="K3929" s="142"/>
      <c r="L3929" s="143"/>
      <c r="M3929" s="143"/>
      <c r="N3929" s="143"/>
      <c r="Y3929" s="30">
        <f t="shared" si="61"/>
        <v>458.22</v>
      </c>
    </row>
    <row r="3930" spans="1:25" x14ac:dyDescent="0.2">
      <c r="A3930" s="134" t="s">
        <v>7872</v>
      </c>
      <c r="B3930" s="135" t="s">
        <v>7873</v>
      </c>
      <c r="C3930" s="136">
        <v>22.14</v>
      </c>
      <c r="D3930" s="136">
        <v>0.42</v>
      </c>
      <c r="E3930" s="136">
        <v>0.42</v>
      </c>
      <c r="F3930" s="136">
        <v>0</v>
      </c>
      <c r="G3930" s="137">
        <v>3.56</v>
      </c>
      <c r="H3930" s="142"/>
      <c r="I3930" s="142"/>
      <c r="J3930" s="142"/>
      <c r="K3930" s="142"/>
      <c r="L3930" s="143"/>
      <c r="M3930" s="143"/>
      <c r="N3930" s="143"/>
      <c r="Y3930" s="30">
        <f t="shared" si="61"/>
        <v>0</v>
      </c>
    </row>
    <row r="3931" spans="1:25" x14ac:dyDescent="0.2">
      <c r="A3931" s="134" t="s">
        <v>7874</v>
      </c>
      <c r="B3931" s="135" t="s">
        <v>7875</v>
      </c>
      <c r="C3931" s="136">
        <v>34472.699999999997</v>
      </c>
      <c r="D3931" s="136">
        <v>654.98</v>
      </c>
      <c r="E3931" s="136">
        <v>0</v>
      </c>
      <c r="F3931" s="136">
        <v>654.98</v>
      </c>
      <c r="G3931" s="137">
        <v>0</v>
      </c>
      <c r="H3931" s="142"/>
      <c r="I3931" s="142"/>
      <c r="J3931" s="142"/>
      <c r="K3931" s="142"/>
      <c r="L3931" s="143"/>
      <c r="M3931" s="143"/>
      <c r="N3931" s="143"/>
      <c r="Y3931" s="30">
        <f t="shared" si="61"/>
        <v>654.98</v>
      </c>
    </row>
    <row r="3932" spans="1:25" x14ac:dyDescent="0.2">
      <c r="A3932" s="134" t="s">
        <v>7876</v>
      </c>
      <c r="B3932" s="135" t="s">
        <v>7877</v>
      </c>
      <c r="C3932" s="136">
        <v>375006.09</v>
      </c>
      <c r="D3932" s="136">
        <v>7125.12</v>
      </c>
      <c r="E3932" s="136">
        <v>0</v>
      </c>
      <c r="F3932" s="136">
        <v>7125.12</v>
      </c>
      <c r="G3932" s="137">
        <v>0</v>
      </c>
      <c r="H3932" s="142"/>
      <c r="I3932" s="142"/>
      <c r="J3932" s="142"/>
      <c r="K3932" s="142"/>
      <c r="L3932" s="143"/>
      <c r="M3932" s="143"/>
      <c r="N3932" s="143"/>
      <c r="Y3932" s="30">
        <f t="shared" si="61"/>
        <v>7125.12</v>
      </c>
    </row>
    <row r="3933" spans="1:25" x14ac:dyDescent="0.2">
      <c r="A3933" s="134" t="s">
        <v>7878</v>
      </c>
      <c r="B3933" s="135" t="s">
        <v>7879</v>
      </c>
      <c r="C3933" s="136">
        <v>29962.98</v>
      </c>
      <c r="D3933" s="136">
        <v>569.29999999999995</v>
      </c>
      <c r="E3933" s="136">
        <v>0</v>
      </c>
      <c r="F3933" s="136">
        <v>569.29999999999995</v>
      </c>
      <c r="G3933" s="137">
        <v>0</v>
      </c>
      <c r="H3933" s="142"/>
      <c r="I3933" s="142"/>
      <c r="J3933" s="142"/>
      <c r="K3933" s="142"/>
      <c r="L3933" s="143"/>
      <c r="M3933" s="143"/>
      <c r="N3933" s="143"/>
      <c r="Y3933" s="30">
        <f t="shared" si="61"/>
        <v>569.29999999999995</v>
      </c>
    </row>
    <row r="3934" spans="1:25" x14ac:dyDescent="0.2">
      <c r="A3934" s="134" t="s">
        <v>7880</v>
      </c>
      <c r="B3934" s="135" t="s">
        <v>7881</v>
      </c>
      <c r="C3934" s="136">
        <v>27681.15</v>
      </c>
      <c r="D3934" s="136">
        <v>525.94000000000005</v>
      </c>
      <c r="E3934" s="136">
        <v>0</v>
      </c>
      <c r="F3934" s="136">
        <v>525.94000000000005</v>
      </c>
      <c r="G3934" s="137">
        <v>0</v>
      </c>
      <c r="H3934" s="142"/>
      <c r="I3934" s="142"/>
      <c r="J3934" s="142"/>
      <c r="K3934" s="142"/>
      <c r="L3934" s="143"/>
      <c r="M3934" s="143"/>
      <c r="N3934" s="143"/>
      <c r="Y3934" s="30">
        <f t="shared" si="61"/>
        <v>525.94000000000005</v>
      </c>
    </row>
    <row r="3935" spans="1:25" x14ac:dyDescent="0.2">
      <c r="A3935" s="134" t="s">
        <v>7882</v>
      </c>
      <c r="B3935" s="135" t="s">
        <v>7883</v>
      </c>
      <c r="C3935" s="136">
        <v>104274.61</v>
      </c>
      <c r="D3935" s="136">
        <v>1981.22</v>
      </c>
      <c r="E3935" s="136">
        <v>0</v>
      </c>
      <c r="F3935" s="136">
        <v>1981.22</v>
      </c>
      <c r="G3935" s="137">
        <v>0</v>
      </c>
      <c r="H3935" s="142"/>
      <c r="I3935" s="142"/>
      <c r="J3935" s="142"/>
      <c r="K3935" s="142"/>
      <c r="L3935" s="143"/>
      <c r="M3935" s="143"/>
      <c r="N3935" s="143"/>
      <c r="Y3935" s="30">
        <f t="shared" si="61"/>
        <v>1981.22</v>
      </c>
    </row>
    <row r="3936" spans="1:25" x14ac:dyDescent="0.2">
      <c r="A3936" s="134" t="s">
        <v>7884</v>
      </c>
      <c r="B3936" s="135" t="s">
        <v>7885</v>
      </c>
      <c r="C3936" s="136">
        <v>8623.07</v>
      </c>
      <c r="D3936" s="136">
        <v>163.84</v>
      </c>
      <c r="E3936" s="136">
        <v>0</v>
      </c>
      <c r="F3936" s="136">
        <v>163.84</v>
      </c>
      <c r="G3936" s="137">
        <v>0</v>
      </c>
      <c r="H3936" s="142"/>
      <c r="I3936" s="142"/>
      <c r="J3936" s="142"/>
      <c r="K3936" s="142"/>
      <c r="L3936" s="143"/>
      <c r="M3936" s="143"/>
      <c r="N3936" s="143"/>
      <c r="Y3936" s="30">
        <f t="shared" si="61"/>
        <v>163.84</v>
      </c>
    </row>
    <row r="3937" spans="1:25" x14ac:dyDescent="0.2">
      <c r="A3937" s="134" t="s">
        <v>7886</v>
      </c>
      <c r="B3937" s="135" t="s">
        <v>7887</v>
      </c>
      <c r="C3937" s="136">
        <v>22396.94</v>
      </c>
      <c r="D3937" s="136">
        <v>425.54</v>
      </c>
      <c r="E3937" s="136">
        <v>0</v>
      </c>
      <c r="F3937" s="136">
        <v>425.54</v>
      </c>
      <c r="G3937" s="137">
        <v>0</v>
      </c>
      <c r="H3937" s="142"/>
      <c r="I3937" s="142"/>
      <c r="J3937" s="142"/>
      <c r="K3937" s="142"/>
      <c r="L3937" s="143"/>
      <c r="M3937" s="143"/>
      <c r="N3937" s="143"/>
      <c r="Y3937" s="30">
        <f t="shared" si="61"/>
        <v>425.54</v>
      </c>
    </row>
    <row r="3938" spans="1:25" x14ac:dyDescent="0.2">
      <c r="A3938" s="134" t="s">
        <v>7888</v>
      </c>
      <c r="B3938" s="135" t="s">
        <v>7889</v>
      </c>
      <c r="C3938" s="136">
        <v>13010.95</v>
      </c>
      <c r="D3938" s="136">
        <v>247.21</v>
      </c>
      <c r="E3938" s="136">
        <v>0</v>
      </c>
      <c r="F3938" s="136">
        <v>247.21</v>
      </c>
      <c r="G3938" s="137">
        <v>0</v>
      </c>
      <c r="H3938" s="142"/>
      <c r="I3938" s="142"/>
      <c r="J3938" s="142"/>
      <c r="K3938" s="142"/>
      <c r="L3938" s="143"/>
      <c r="M3938" s="143"/>
      <c r="N3938" s="143"/>
      <c r="Y3938" s="30">
        <f t="shared" si="61"/>
        <v>247.21</v>
      </c>
    </row>
    <row r="3939" spans="1:25" x14ac:dyDescent="0.2">
      <c r="A3939" s="134" t="s">
        <v>7890</v>
      </c>
      <c r="B3939" s="135" t="s">
        <v>7891</v>
      </c>
      <c r="C3939" s="136">
        <v>3071.06</v>
      </c>
      <c r="D3939" s="136">
        <v>58.35</v>
      </c>
      <c r="E3939" s="136">
        <v>0</v>
      </c>
      <c r="F3939" s="136">
        <v>58.35</v>
      </c>
      <c r="G3939" s="137">
        <v>0</v>
      </c>
      <c r="H3939" s="142"/>
      <c r="I3939" s="142"/>
      <c r="J3939" s="142"/>
      <c r="K3939" s="142"/>
      <c r="L3939" s="143"/>
      <c r="M3939" s="143"/>
      <c r="N3939" s="143"/>
      <c r="Y3939" s="30">
        <f t="shared" si="61"/>
        <v>58.35</v>
      </c>
    </row>
    <row r="3940" spans="1:25" x14ac:dyDescent="0.2">
      <c r="A3940" s="134" t="s">
        <v>7892</v>
      </c>
      <c r="B3940" s="135" t="s">
        <v>7893</v>
      </c>
      <c r="C3940" s="136">
        <v>61205.18</v>
      </c>
      <c r="D3940" s="136">
        <v>1162.9000000000001</v>
      </c>
      <c r="E3940" s="136">
        <v>0</v>
      </c>
      <c r="F3940" s="136">
        <v>1162.9000000000001</v>
      </c>
      <c r="G3940" s="137">
        <v>0</v>
      </c>
      <c r="H3940" s="142"/>
      <c r="I3940" s="142"/>
      <c r="J3940" s="142"/>
      <c r="K3940" s="142"/>
      <c r="L3940" s="143"/>
      <c r="M3940" s="143"/>
      <c r="N3940" s="143"/>
      <c r="Y3940" s="30">
        <f t="shared" si="61"/>
        <v>1162.9000000000001</v>
      </c>
    </row>
    <row r="3941" spans="1:25" x14ac:dyDescent="0.2">
      <c r="A3941" s="134" t="s">
        <v>7894</v>
      </c>
      <c r="B3941" s="135" t="s">
        <v>7895</v>
      </c>
      <c r="C3941" s="136">
        <v>4430.43</v>
      </c>
      <c r="D3941" s="136">
        <v>84.18</v>
      </c>
      <c r="E3941" s="136">
        <v>0</v>
      </c>
      <c r="F3941" s="136">
        <v>84.18</v>
      </c>
      <c r="G3941" s="137">
        <v>0</v>
      </c>
      <c r="H3941" s="142"/>
      <c r="I3941" s="142"/>
      <c r="J3941" s="142"/>
      <c r="K3941" s="142"/>
      <c r="L3941" s="143"/>
      <c r="M3941" s="143"/>
      <c r="N3941" s="143"/>
      <c r="Y3941" s="30">
        <f t="shared" si="61"/>
        <v>84.18</v>
      </c>
    </row>
    <row r="3942" spans="1:25" x14ac:dyDescent="0.2">
      <c r="A3942" s="134" t="s">
        <v>7896</v>
      </c>
      <c r="B3942" s="135" t="s">
        <v>7897</v>
      </c>
      <c r="C3942" s="136">
        <v>7073.09</v>
      </c>
      <c r="D3942" s="136">
        <v>134.38999999999999</v>
      </c>
      <c r="E3942" s="136">
        <v>0</v>
      </c>
      <c r="F3942" s="136">
        <v>134.38999999999999</v>
      </c>
      <c r="G3942" s="137">
        <v>0</v>
      </c>
      <c r="H3942" s="142"/>
      <c r="I3942" s="142"/>
      <c r="J3942" s="142"/>
      <c r="K3942" s="142"/>
      <c r="L3942" s="143"/>
      <c r="M3942" s="143"/>
      <c r="N3942" s="143"/>
      <c r="Y3942" s="30">
        <f t="shared" si="61"/>
        <v>134.38999999999999</v>
      </c>
    </row>
    <row r="3943" spans="1:25" x14ac:dyDescent="0.2">
      <c r="A3943" s="134" t="s">
        <v>7898</v>
      </c>
      <c r="B3943" s="135" t="s">
        <v>7899</v>
      </c>
      <c r="C3943" s="136">
        <v>1990.97</v>
      </c>
      <c r="D3943" s="136">
        <v>37.83</v>
      </c>
      <c r="E3943" s="136">
        <v>0</v>
      </c>
      <c r="F3943" s="136">
        <v>37.83</v>
      </c>
      <c r="G3943" s="137">
        <v>0</v>
      </c>
      <c r="H3943" s="142"/>
      <c r="I3943" s="142"/>
      <c r="J3943" s="142"/>
      <c r="K3943" s="142"/>
      <c r="L3943" s="143"/>
      <c r="M3943" s="143"/>
      <c r="N3943" s="143"/>
      <c r="Y3943" s="30">
        <f t="shared" si="61"/>
        <v>37.83</v>
      </c>
    </row>
    <row r="3944" spans="1:25" x14ac:dyDescent="0.2">
      <c r="A3944" s="134" t="s">
        <v>7900</v>
      </c>
      <c r="B3944" s="135" t="s">
        <v>7901</v>
      </c>
      <c r="C3944" s="136">
        <v>1933.7</v>
      </c>
      <c r="D3944" s="136">
        <v>36.74</v>
      </c>
      <c r="E3944" s="136">
        <v>0</v>
      </c>
      <c r="F3944" s="136">
        <v>36.74</v>
      </c>
      <c r="G3944" s="137">
        <v>0</v>
      </c>
      <c r="H3944" s="142"/>
      <c r="I3944" s="142"/>
      <c r="J3944" s="142"/>
      <c r="K3944" s="142"/>
      <c r="L3944" s="143"/>
      <c r="M3944" s="143"/>
      <c r="N3944" s="143"/>
      <c r="Y3944" s="30">
        <f t="shared" si="61"/>
        <v>36.74</v>
      </c>
    </row>
    <row r="3945" spans="1:25" x14ac:dyDescent="0.2">
      <c r="A3945" s="134" t="s">
        <v>7902</v>
      </c>
      <c r="B3945" s="135" t="s">
        <v>7903</v>
      </c>
      <c r="C3945" s="136">
        <v>11487.82</v>
      </c>
      <c r="D3945" s="136">
        <v>218.27</v>
      </c>
      <c r="E3945" s="136">
        <v>0</v>
      </c>
      <c r="F3945" s="136">
        <v>218.27</v>
      </c>
      <c r="G3945" s="137">
        <v>0</v>
      </c>
      <c r="H3945" s="142"/>
      <c r="I3945" s="142"/>
      <c r="J3945" s="142"/>
      <c r="K3945" s="142"/>
      <c r="L3945" s="143"/>
      <c r="M3945" s="143"/>
      <c r="N3945" s="143"/>
      <c r="Y3945" s="30">
        <f t="shared" si="61"/>
        <v>218.27</v>
      </c>
    </row>
    <row r="3946" spans="1:25" x14ac:dyDescent="0.2">
      <c r="A3946" s="134" t="s">
        <v>7904</v>
      </c>
      <c r="B3946" s="135" t="s">
        <v>7905</v>
      </c>
      <c r="C3946" s="136">
        <v>1812.11</v>
      </c>
      <c r="D3946" s="136">
        <v>34.43</v>
      </c>
      <c r="E3946" s="136">
        <v>0</v>
      </c>
      <c r="F3946" s="136">
        <v>34.43</v>
      </c>
      <c r="G3946" s="137">
        <v>0</v>
      </c>
      <c r="H3946" s="142"/>
      <c r="I3946" s="142"/>
      <c r="J3946" s="142"/>
      <c r="K3946" s="142"/>
      <c r="L3946" s="143"/>
      <c r="M3946" s="143"/>
      <c r="N3946" s="143"/>
      <c r="Y3946" s="30">
        <f t="shared" si="61"/>
        <v>34.43</v>
      </c>
    </row>
    <row r="3947" spans="1:25" x14ac:dyDescent="0.2">
      <c r="A3947" s="134" t="s">
        <v>7906</v>
      </c>
      <c r="B3947" s="135" t="s">
        <v>7907</v>
      </c>
      <c r="C3947" s="136">
        <v>13107.85</v>
      </c>
      <c r="D3947" s="136">
        <v>249.05</v>
      </c>
      <c r="E3947" s="136">
        <v>0</v>
      </c>
      <c r="F3947" s="136">
        <v>249.05</v>
      </c>
      <c r="G3947" s="137">
        <v>0</v>
      </c>
      <c r="H3947" s="142"/>
      <c r="I3947" s="142"/>
      <c r="J3947" s="142"/>
      <c r="K3947" s="142"/>
      <c r="L3947" s="143"/>
      <c r="M3947" s="143"/>
      <c r="N3947" s="143"/>
      <c r="Y3947" s="30">
        <f t="shared" si="61"/>
        <v>249.05</v>
      </c>
    </row>
    <row r="3948" spans="1:25" x14ac:dyDescent="0.2">
      <c r="A3948" s="134" t="s">
        <v>7908</v>
      </c>
      <c r="B3948" s="135" t="s">
        <v>7909</v>
      </c>
      <c r="C3948" s="136">
        <v>22270.63</v>
      </c>
      <c r="D3948" s="136">
        <v>423.14</v>
      </c>
      <c r="E3948" s="136">
        <v>0</v>
      </c>
      <c r="F3948" s="136">
        <v>423.14</v>
      </c>
      <c r="G3948" s="137">
        <v>0</v>
      </c>
      <c r="H3948" s="142"/>
      <c r="I3948" s="142"/>
      <c r="J3948" s="142"/>
      <c r="K3948" s="142"/>
      <c r="L3948" s="143"/>
      <c r="M3948" s="143"/>
      <c r="N3948" s="143"/>
      <c r="Y3948" s="30">
        <f t="shared" si="61"/>
        <v>423.14</v>
      </c>
    </row>
    <row r="3949" spans="1:25" x14ac:dyDescent="0.2">
      <c r="A3949" s="134" t="s">
        <v>7910</v>
      </c>
      <c r="B3949" s="135" t="s">
        <v>7911</v>
      </c>
      <c r="C3949" s="136">
        <v>3151.54</v>
      </c>
      <c r="D3949" s="136">
        <v>59.88</v>
      </c>
      <c r="E3949" s="136">
        <v>0</v>
      </c>
      <c r="F3949" s="136">
        <v>59.88</v>
      </c>
      <c r="G3949" s="137">
        <v>0</v>
      </c>
      <c r="H3949" s="142"/>
      <c r="I3949" s="142"/>
      <c r="J3949" s="142"/>
      <c r="K3949" s="142"/>
      <c r="L3949" s="143"/>
      <c r="M3949" s="143"/>
      <c r="N3949" s="143"/>
      <c r="Y3949" s="30">
        <f t="shared" si="61"/>
        <v>59.88</v>
      </c>
    </row>
    <row r="3950" spans="1:25" x14ac:dyDescent="0.2">
      <c r="A3950" s="134" t="s">
        <v>7912</v>
      </c>
      <c r="B3950" s="135" t="s">
        <v>7913</v>
      </c>
      <c r="C3950" s="136">
        <v>666421.05000000005</v>
      </c>
      <c r="D3950" s="136">
        <v>12662</v>
      </c>
      <c r="E3950" s="136">
        <v>0</v>
      </c>
      <c r="F3950" s="136">
        <v>12662</v>
      </c>
      <c r="G3950" s="137">
        <v>0</v>
      </c>
      <c r="H3950" s="142"/>
      <c r="I3950" s="142"/>
      <c r="J3950" s="142"/>
      <c r="K3950" s="142"/>
      <c r="L3950" s="143"/>
      <c r="M3950" s="143"/>
      <c r="N3950" s="143"/>
      <c r="Y3950" s="30">
        <f t="shared" si="61"/>
        <v>12662</v>
      </c>
    </row>
    <row r="3951" spans="1:25" x14ac:dyDescent="0.2">
      <c r="A3951" s="134" t="s">
        <v>7914</v>
      </c>
      <c r="B3951" s="135" t="s">
        <v>7915</v>
      </c>
      <c r="C3951" s="136">
        <v>3819.94</v>
      </c>
      <c r="D3951" s="136">
        <v>72.58</v>
      </c>
      <c r="E3951" s="136">
        <v>0</v>
      </c>
      <c r="F3951" s="136">
        <v>72.58</v>
      </c>
      <c r="G3951" s="137">
        <v>0</v>
      </c>
      <c r="H3951" s="142"/>
      <c r="I3951" s="142"/>
      <c r="J3951" s="142"/>
      <c r="K3951" s="142"/>
      <c r="L3951" s="143"/>
      <c r="M3951" s="143"/>
      <c r="N3951" s="143"/>
      <c r="Y3951" s="30">
        <f t="shared" si="61"/>
        <v>72.58</v>
      </c>
    </row>
    <row r="3952" spans="1:25" x14ac:dyDescent="0.2">
      <c r="A3952" s="134" t="s">
        <v>7916</v>
      </c>
      <c r="B3952" s="135" t="s">
        <v>7917</v>
      </c>
      <c r="C3952" s="136">
        <v>7877.4</v>
      </c>
      <c r="D3952" s="136">
        <v>149.66999999999999</v>
      </c>
      <c r="E3952" s="136">
        <v>0</v>
      </c>
      <c r="F3952" s="136">
        <v>149.66999999999999</v>
      </c>
      <c r="G3952" s="137">
        <v>0</v>
      </c>
      <c r="H3952" s="142"/>
      <c r="I3952" s="142"/>
      <c r="J3952" s="142"/>
      <c r="K3952" s="142"/>
      <c r="L3952" s="143"/>
      <c r="M3952" s="143"/>
      <c r="N3952" s="143"/>
      <c r="Y3952" s="30">
        <f t="shared" si="61"/>
        <v>149.66999999999999</v>
      </c>
    </row>
    <row r="3953" spans="1:25" x14ac:dyDescent="0.2">
      <c r="A3953" s="134" t="s">
        <v>7918</v>
      </c>
      <c r="B3953" s="135" t="s">
        <v>7919</v>
      </c>
      <c r="C3953" s="136">
        <v>1188.6199999999999</v>
      </c>
      <c r="D3953" s="136">
        <v>22.58</v>
      </c>
      <c r="E3953" s="136">
        <v>0</v>
      </c>
      <c r="F3953" s="136">
        <v>22.58</v>
      </c>
      <c r="G3953" s="137">
        <v>0</v>
      </c>
      <c r="H3953" s="142"/>
      <c r="I3953" s="142"/>
      <c r="J3953" s="142"/>
      <c r="K3953" s="142"/>
      <c r="L3953" s="143"/>
      <c r="M3953" s="143"/>
      <c r="N3953" s="143"/>
      <c r="Y3953" s="30">
        <f t="shared" si="61"/>
        <v>22.58</v>
      </c>
    </row>
    <row r="3954" spans="1:25" x14ac:dyDescent="0.2">
      <c r="A3954" s="134" t="s">
        <v>7920</v>
      </c>
      <c r="B3954" s="135" t="s">
        <v>7921</v>
      </c>
      <c r="C3954" s="136">
        <v>759.33</v>
      </c>
      <c r="D3954" s="136">
        <v>14.43</v>
      </c>
      <c r="E3954" s="136">
        <v>14.43</v>
      </c>
      <c r="F3954" s="136">
        <v>0</v>
      </c>
      <c r="G3954" s="137">
        <v>0.79</v>
      </c>
      <c r="H3954" s="142"/>
      <c r="I3954" s="142"/>
      <c r="J3954" s="142"/>
      <c r="K3954" s="142"/>
      <c r="L3954" s="143"/>
      <c r="M3954" s="143"/>
      <c r="N3954" s="143"/>
      <c r="Y3954" s="30">
        <f t="shared" si="61"/>
        <v>0</v>
      </c>
    </row>
    <row r="3955" spans="1:25" x14ac:dyDescent="0.2">
      <c r="A3955" s="134" t="s">
        <v>7922</v>
      </c>
      <c r="B3955" s="135" t="s">
        <v>7923</v>
      </c>
      <c r="C3955" s="136">
        <v>4126.82</v>
      </c>
      <c r="D3955" s="136">
        <v>78.41</v>
      </c>
      <c r="E3955" s="136">
        <v>0</v>
      </c>
      <c r="F3955" s="136">
        <v>78.41</v>
      </c>
      <c r="G3955" s="137">
        <v>0</v>
      </c>
      <c r="H3955" s="142"/>
      <c r="I3955" s="142"/>
      <c r="J3955" s="142"/>
      <c r="K3955" s="142"/>
      <c r="L3955" s="143"/>
      <c r="M3955" s="143"/>
      <c r="N3955" s="143"/>
      <c r="Y3955" s="30">
        <f t="shared" si="61"/>
        <v>78.41</v>
      </c>
    </row>
    <row r="3956" spans="1:25" x14ac:dyDescent="0.2">
      <c r="A3956" s="134" t="s">
        <v>7924</v>
      </c>
      <c r="B3956" s="135" t="s">
        <v>7925</v>
      </c>
      <c r="C3956" s="136">
        <v>45235.03</v>
      </c>
      <c r="D3956" s="136">
        <v>859.47</v>
      </c>
      <c r="E3956" s="136">
        <v>0</v>
      </c>
      <c r="F3956" s="136">
        <v>859.47</v>
      </c>
      <c r="G3956" s="137">
        <v>0</v>
      </c>
      <c r="H3956" s="142"/>
      <c r="I3956" s="142"/>
      <c r="J3956" s="142"/>
      <c r="K3956" s="142"/>
      <c r="L3956" s="143"/>
      <c r="M3956" s="143"/>
      <c r="N3956" s="143"/>
      <c r="Y3956" s="30">
        <f t="shared" si="61"/>
        <v>859.47</v>
      </c>
    </row>
    <row r="3957" spans="1:25" x14ac:dyDescent="0.2">
      <c r="A3957" s="134" t="s">
        <v>7926</v>
      </c>
      <c r="B3957" s="135" t="s">
        <v>7927</v>
      </c>
      <c r="C3957" s="136">
        <v>26659.27</v>
      </c>
      <c r="D3957" s="136">
        <v>506.53</v>
      </c>
      <c r="E3957" s="136">
        <v>0</v>
      </c>
      <c r="F3957" s="136">
        <v>506.53</v>
      </c>
      <c r="G3957" s="137">
        <v>0</v>
      </c>
      <c r="H3957" s="142"/>
      <c r="I3957" s="142"/>
      <c r="J3957" s="142"/>
      <c r="K3957" s="142"/>
      <c r="L3957" s="143"/>
      <c r="M3957" s="143"/>
      <c r="N3957" s="143"/>
      <c r="Y3957" s="30">
        <f t="shared" si="61"/>
        <v>506.53</v>
      </c>
    </row>
    <row r="3958" spans="1:25" x14ac:dyDescent="0.2">
      <c r="A3958" s="134" t="s">
        <v>7928</v>
      </c>
      <c r="B3958" s="135" t="s">
        <v>7929</v>
      </c>
      <c r="C3958" s="136">
        <v>2578.41</v>
      </c>
      <c r="D3958" s="136">
        <v>48.99</v>
      </c>
      <c r="E3958" s="136">
        <v>0</v>
      </c>
      <c r="F3958" s="136">
        <v>48.99</v>
      </c>
      <c r="G3958" s="137">
        <v>0</v>
      </c>
      <c r="H3958" s="142"/>
      <c r="I3958" s="142"/>
      <c r="J3958" s="142"/>
      <c r="K3958" s="142"/>
      <c r="L3958" s="143"/>
      <c r="M3958" s="143"/>
      <c r="N3958" s="143"/>
      <c r="Y3958" s="30">
        <f t="shared" si="61"/>
        <v>48.99</v>
      </c>
    </row>
    <row r="3959" spans="1:25" x14ac:dyDescent="0.2">
      <c r="A3959" s="134" t="s">
        <v>7930</v>
      </c>
      <c r="B3959" s="135" t="s">
        <v>7931</v>
      </c>
      <c r="C3959" s="136">
        <v>26.42</v>
      </c>
      <c r="D3959" s="136">
        <v>0.5</v>
      </c>
      <c r="E3959" s="136">
        <v>0.5</v>
      </c>
      <c r="F3959" s="136">
        <v>0</v>
      </c>
      <c r="G3959" s="137">
        <v>19.93</v>
      </c>
      <c r="H3959" s="142"/>
      <c r="I3959" s="142"/>
      <c r="J3959" s="142"/>
      <c r="K3959" s="142"/>
      <c r="L3959" s="143"/>
      <c r="M3959" s="143"/>
      <c r="N3959" s="143"/>
      <c r="Y3959" s="30">
        <f t="shared" si="61"/>
        <v>0</v>
      </c>
    </row>
    <row r="3960" spans="1:25" x14ac:dyDescent="0.2">
      <c r="A3960" s="134" t="s">
        <v>7932</v>
      </c>
      <c r="B3960" s="135" t="s">
        <v>7933</v>
      </c>
      <c r="C3960" s="136">
        <v>64265.53</v>
      </c>
      <c r="D3960" s="136">
        <v>1221.05</v>
      </c>
      <c r="E3960" s="136">
        <v>0</v>
      </c>
      <c r="F3960" s="136">
        <v>1221.05</v>
      </c>
      <c r="G3960" s="137">
        <v>0</v>
      </c>
      <c r="H3960" s="142"/>
      <c r="I3960" s="142"/>
      <c r="J3960" s="142"/>
      <c r="K3960" s="142"/>
      <c r="L3960" s="143"/>
      <c r="M3960" s="143"/>
      <c r="N3960" s="143"/>
      <c r="Y3960" s="30">
        <f t="shared" si="61"/>
        <v>1221.05</v>
      </c>
    </row>
    <row r="3961" spans="1:25" x14ac:dyDescent="0.2">
      <c r="A3961" s="134" t="s">
        <v>7934</v>
      </c>
      <c r="B3961" s="135" t="s">
        <v>7935</v>
      </c>
      <c r="C3961" s="136">
        <v>112209.81</v>
      </c>
      <c r="D3961" s="136">
        <v>2131.9899999999998</v>
      </c>
      <c r="E3961" s="136">
        <v>0</v>
      </c>
      <c r="F3961" s="136">
        <v>2131.9899999999998</v>
      </c>
      <c r="G3961" s="137">
        <v>0</v>
      </c>
      <c r="H3961" s="142"/>
      <c r="I3961" s="142"/>
      <c r="J3961" s="142"/>
      <c r="K3961" s="142"/>
      <c r="L3961" s="143"/>
      <c r="M3961" s="143"/>
      <c r="N3961" s="143"/>
      <c r="Y3961" s="30">
        <f t="shared" si="61"/>
        <v>2131.9899999999998</v>
      </c>
    </row>
    <row r="3962" spans="1:25" x14ac:dyDescent="0.2">
      <c r="A3962" s="134" t="s">
        <v>7936</v>
      </c>
      <c r="B3962" s="135" t="s">
        <v>7937</v>
      </c>
      <c r="C3962" s="136">
        <v>249.51</v>
      </c>
      <c r="D3962" s="136">
        <v>4.74</v>
      </c>
      <c r="E3962" s="136">
        <v>4.74</v>
      </c>
      <c r="F3962" s="136">
        <v>0</v>
      </c>
      <c r="G3962" s="137">
        <v>26.01</v>
      </c>
      <c r="H3962" s="142"/>
      <c r="I3962" s="142"/>
      <c r="J3962" s="142"/>
      <c r="K3962" s="142"/>
      <c r="L3962" s="143"/>
      <c r="M3962" s="143"/>
      <c r="N3962" s="143"/>
      <c r="Y3962" s="30">
        <f t="shared" si="61"/>
        <v>0</v>
      </c>
    </row>
    <row r="3963" spans="1:25" x14ac:dyDescent="0.2">
      <c r="A3963" s="134" t="s">
        <v>7938</v>
      </c>
      <c r="B3963" s="135" t="s">
        <v>7939</v>
      </c>
      <c r="C3963" s="136">
        <v>5094.08</v>
      </c>
      <c r="D3963" s="136">
        <v>96.79</v>
      </c>
      <c r="E3963" s="136">
        <v>0</v>
      </c>
      <c r="F3963" s="136">
        <v>96.79</v>
      </c>
      <c r="G3963" s="137">
        <v>0</v>
      </c>
      <c r="H3963" s="142"/>
      <c r="I3963" s="142"/>
      <c r="J3963" s="142"/>
      <c r="K3963" s="142"/>
      <c r="L3963" s="143"/>
      <c r="M3963" s="143"/>
      <c r="N3963" s="143"/>
      <c r="Y3963" s="30">
        <f t="shared" si="61"/>
        <v>96.79</v>
      </c>
    </row>
    <row r="3964" spans="1:25" x14ac:dyDescent="0.2">
      <c r="A3964" s="134" t="s">
        <v>7940</v>
      </c>
      <c r="B3964" s="135" t="s">
        <v>7941</v>
      </c>
      <c r="C3964" s="136">
        <v>14182.96</v>
      </c>
      <c r="D3964" s="136">
        <v>269.48</v>
      </c>
      <c r="E3964" s="136">
        <v>0</v>
      </c>
      <c r="F3964" s="136">
        <v>269.48</v>
      </c>
      <c r="G3964" s="137">
        <v>0</v>
      </c>
      <c r="H3964" s="142"/>
      <c r="I3964" s="142"/>
      <c r="J3964" s="142"/>
      <c r="K3964" s="142"/>
      <c r="L3964" s="143"/>
      <c r="M3964" s="143"/>
      <c r="N3964" s="143"/>
      <c r="Y3964" s="30">
        <f t="shared" si="61"/>
        <v>269.48</v>
      </c>
    </row>
    <row r="3965" spans="1:25" x14ac:dyDescent="0.2">
      <c r="A3965" s="134" t="s">
        <v>7942</v>
      </c>
      <c r="B3965" s="135" t="s">
        <v>7943</v>
      </c>
      <c r="C3965" s="136">
        <v>2304.1999999999998</v>
      </c>
      <c r="D3965" s="136">
        <v>43.78</v>
      </c>
      <c r="E3965" s="136">
        <v>6.18</v>
      </c>
      <c r="F3965" s="136">
        <v>37.6</v>
      </c>
      <c r="G3965" s="137">
        <v>0</v>
      </c>
      <c r="H3965" s="142"/>
      <c r="I3965" s="142"/>
      <c r="J3965" s="142"/>
      <c r="K3965" s="142"/>
      <c r="L3965" s="143"/>
      <c r="M3965" s="143"/>
      <c r="N3965" s="143"/>
      <c r="Y3965" s="30">
        <f t="shared" si="61"/>
        <v>37.6</v>
      </c>
    </row>
    <row r="3966" spans="1:25" x14ac:dyDescent="0.2">
      <c r="A3966" s="134" t="s">
        <v>7944</v>
      </c>
      <c r="B3966" s="135" t="s">
        <v>7945</v>
      </c>
      <c r="C3966" s="136">
        <v>753.12</v>
      </c>
      <c r="D3966" s="136">
        <v>14.31</v>
      </c>
      <c r="E3966" s="136">
        <v>14.31</v>
      </c>
      <c r="F3966" s="136">
        <v>0</v>
      </c>
      <c r="G3966" s="137">
        <v>36.909999999999997</v>
      </c>
      <c r="H3966" s="142"/>
      <c r="I3966" s="142"/>
      <c r="J3966" s="142"/>
      <c r="K3966" s="142"/>
      <c r="L3966" s="143"/>
      <c r="M3966" s="143"/>
      <c r="N3966" s="143"/>
      <c r="Y3966" s="30">
        <f t="shared" si="61"/>
        <v>0</v>
      </c>
    </row>
    <row r="3967" spans="1:25" x14ac:dyDescent="0.2">
      <c r="A3967" s="134" t="s">
        <v>7946</v>
      </c>
      <c r="B3967" s="135" t="s">
        <v>7947</v>
      </c>
      <c r="C3967" s="136">
        <v>19684.310000000001</v>
      </c>
      <c r="D3967" s="136">
        <v>374</v>
      </c>
      <c r="E3967" s="136">
        <v>0</v>
      </c>
      <c r="F3967" s="136">
        <v>374</v>
      </c>
      <c r="G3967" s="137">
        <v>0</v>
      </c>
      <c r="H3967" s="142"/>
      <c r="I3967" s="142"/>
      <c r="J3967" s="142"/>
      <c r="K3967" s="142"/>
      <c r="L3967" s="143"/>
      <c r="M3967" s="143"/>
      <c r="N3967" s="143"/>
      <c r="Y3967" s="30">
        <f t="shared" si="61"/>
        <v>374</v>
      </c>
    </row>
    <row r="3968" spans="1:25" x14ac:dyDescent="0.2">
      <c r="A3968" s="134" t="s">
        <v>7948</v>
      </c>
      <c r="B3968" s="135" t="s">
        <v>7949</v>
      </c>
      <c r="C3968" s="136">
        <v>17625.060000000001</v>
      </c>
      <c r="D3968" s="136">
        <v>334.88</v>
      </c>
      <c r="E3968" s="136">
        <v>0</v>
      </c>
      <c r="F3968" s="136">
        <v>334.88</v>
      </c>
      <c r="G3968" s="137">
        <v>0</v>
      </c>
      <c r="H3968" s="142"/>
      <c r="I3968" s="142"/>
      <c r="J3968" s="142"/>
      <c r="K3968" s="142"/>
      <c r="L3968" s="143"/>
      <c r="M3968" s="143"/>
      <c r="N3968" s="143"/>
      <c r="Y3968" s="30">
        <f t="shared" si="61"/>
        <v>334.88</v>
      </c>
    </row>
    <row r="3969" spans="1:25" x14ac:dyDescent="0.2">
      <c r="A3969" s="134" t="s">
        <v>7950</v>
      </c>
      <c r="B3969" s="135" t="s">
        <v>7951</v>
      </c>
      <c r="C3969" s="136">
        <v>79.28</v>
      </c>
      <c r="D3969" s="136">
        <v>1.51</v>
      </c>
      <c r="E3969" s="136">
        <v>1.51</v>
      </c>
      <c r="F3969" s="136">
        <v>0</v>
      </c>
      <c r="G3969" s="137">
        <v>3.8</v>
      </c>
      <c r="H3969" s="142"/>
      <c r="I3969" s="142"/>
      <c r="J3969" s="142"/>
      <c r="K3969" s="142"/>
      <c r="L3969" s="143"/>
      <c r="M3969" s="143"/>
      <c r="N3969" s="143"/>
      <c r="Y3969" s="30">
        <f t="shared" si="61"/>
        <v>0</v>
      </c>
    </row>
    <row r="3970" spans="1:25" x14ac:dyDescent="0.2">
      <c r="A3970" s="134" t="s">
        <v>7952</v>
      </c>
      <c r="B3970" s="135" t="s">
        <v>7953</v>
      </c>
      <c r="C3970" s="136">
        <v>31407.22</v>
      </c>
      <c r="D3970" s="136">
        <v>596.74</v>
      </c>
      <c r="E3970" s="136">
        <v>0</v>
      </c>
      <c r="F3970" s="136">
        <v>596.74</v>
      </c>
      <c r="G3970" s="137">
        <v>0</v>
      </c>
      <c r="H3970" s="142"/>
      <c r="I3970" s="142"/>
      <c r="J3970" s="142"/>
      <c r="K3970" s="142"/>
      <c r="L3970" s="143"/>
      <c r="M3970" s="143"/>
      <c r="N3970" s="143"/>
      <c r="Y3970" s="30">
        <f t="shared" si="61"/>
        <v>596.74</v>
      </c>
    </row>
    <row r="3971" spans="1:25" x14ac:dyDescent="0.2">
      <c r="A3971" s="134" t="s">
        <v>7954</v>
      </c>
      <c r="B3971" s="135" t="s">
        <v>7955</v>
      </c>
      <c r="C3971" s="136">
        <v>1696.71</v>
      </c>
      <c r="D3971" s="136">
        <v>32.24</v>
      </c>
      <c r="E3971" s="136">
        <v>0</v>
      </c>
      <c r="F3971" s="136">
        <v>32.24</v>
      </c>
      <c r="G3971" s="137">
        <v>0</v>
      </c>
      <c r="H3971" s="142"/>
      <c r="I3971" s="142"/>
      <c r="J3971" s="142"/>
      <c r="K3971" s="142"/>
      <c r="L3971" s="143"/>
      <c r="M3971" s="143"/>
      <c r="N3971" s="143"/>
      <c r="Y3971" s="30">
        <f t="shared" si="61"/>
        <v>32.24</v>
      </c>
    </row>
    <row r="3972" spans="1:25" x14ac:dyDescent="0.2">
      <c r="A3972" s="134" t="s">
        <v>7956</v>
      </c>
      <c r="B3972" s="135" t="s">
        <v>7957</v>
      </c>
      <c r="C3972" s="136">
        <v>4540.66</v>
      </c>
      <c r="D3972" s="136">
        <v>86.27</v>
      </c>
      <c r="E3972" s="136">
        <v>0</v>
      </c>
      <c r="F3972" s="136">
        <v>86.27</v>
      </c>
      <c r="G3972" s="137">
        <v>0</v>
      </c>
      <c r="H3972" s="142"/>
      <c r="I3972" s="142"/>
      <c r="J3972" s="142"/>
      <c r="K3972" s="142"/>
      <c r="L3972" s="143"/>
      <c r="M3972" s="143"/>
      <c r="N3972" s="143"/>
      <c r="Y3972" s="30">
        <f t="shared" si="61"/>
        <v>86.27</v>
      </c>
    </row>
    <row r="3973" spans="1:25" x14ac:dyDescent="0.2">
      <c r="A3973" s="134" t="s">
        <v>7958</v>
      </c>
      <c r="B3973" s="135" t="s">
        <v>7959</v>
      </c>
      <c r="C3973" s="136">
        <v>48285.58</v>
      </c>
      <c r="D3973" s="136">
        <v>917.43</v>
      </c>
      <c r="E3973" s="136">
        <v>0</v>
      </c>
      <c r="F3973" s="136">
        <v>917.43</v>
      </c>
      <c r="G3973" s="137">
        <v>0</v>
      </c>
      <c r="H3973" s="142"/>
      <c r="I3973" s="142"/>
      <c r="J3973" s="142"/>
      <c r="K3973" s="142"/>
      <c r="L3973" s="143"/>
      <c r="M3973" s="143"/>
      <c r="N3973" s="143"/>
      <c r="Y3973" s="30">
        <f t="shared" si="61"/>
        <v>917.43</v>
      </c>
    </row>
    <row r="3974" spans="1:25" x14ac:dyDescent="0.2">
      <c r="A3974" s="134" t="s">
        <v>7960</v>
      </c>
      <c r="B3974" s="135" t="s">
        <v>7961</v>
      </c>
      <c r="C3974" s="136">
        <v>1375.05</v>
      </c>
      <c r="D3974" s="136">
        <v>26.13</v>
      </c>
      <c r="E3974" s="136">
        <v>0</v>
      </c>
      <c r="F3974" s="136">
        <v>26.13</v>
      </c>
      <c r="G3974" s="137">
        <v>0</v>
      </c>
      <c r="H3974" s="142"/>
      <c r="I3974" s="142"/>
      <c r="J3974" s="142"/>
      <c r="K3974" s="142"/>
      <c r="L3974" s="143"/>
      <c r="M3974" s="143"/>
      <c r="N3974" s="143"/>
      <c r="Y3974" s="30">
        <f t="shared" si="61"/>
        <v>26.13</v>
      </c>
    </row>
    <row r="3975" spans="1:25" x14ac:dyDescent="0.2">
      <c r="A3975" s="134" t="s">
        <v>7962</v>
      </c>
      <c r="B3975" s="135" t="s">
        <v>7963</v>
      </c>
      <c r="C3975" s="136">
        <v>83363.08</v>
      </c>
      <c r="D3975" s="136">
        <v>1583.9</v>
      </c>
      <c r="E3975" s="136">
        <v>0</v>
      </c>
      <c r="F3975" s="136">
        <v>1583.9</v>
      </c>
      <c r="G3975" s="137">
        <v>0</v>
      </c>
      <c r="H3975" s="142"/>
      <c r="I3975" s="142"/>
      <c r="J3975" s="142"/>
      <c r="K3975" s="142"/>
      <c r="L3975" s="143"/>
      <c r="M3975" s="143"/>
      <c r="N3975" s="143"/>
      <c r="Y3975" s="30">
        <f t="shared" si="61"/>
        <v>1583.9</v>
      </c>
    </row>
    <row r="3976" spans="1:25" x14ac:dyDescent="0.2">
      <c r="A3976" s="134" t="s">
        <v>7964</v>
      </c>
      <c r="B3976" s="135" t="s">
        <v>7965</v>
      </c>
      <c r="C3976" s="136">
        <v>2094.16</v>
      </c>
      <c r="D3976" s="136">
        <v>39.79</v>
      </c>
      <c r="E3976" s="136">
        <v>0</v>
      </c>
      <c r="F3976" s="136">
        <v>39.79</v>
      </c>
      <c r="G3976" s="137">
        <v>0</v>
      </c>
      <c r="H3976" s="142"/>
      <c r="I3976" s="142"/>
      <c r="J3976" s="142"/>
      <c r="K3976" s="142"/>
      <c r="L3976" s="143"/>
      <c r="M3976" s="143"/>
      <c r="N3976" s="143"/>
      <c r="Y3976" s="30">
        <f t="shared" si="61"/>
        <v>39.79</v>
      </c>
    </row>
    <row r="3977" spans="1:25" x14ac:dyDescent="0.2">
      <c r="A3977" s="134" t="s">
        <v>7966</v>
      </c>
      <c r="B3977" s="135" t="s">
        <v>7967</v>
      </c>
      <c r="C3977" s="136">
        <v>8373.85</v>
      </c>
      <c r="D3977" s="136">
        <v>159.1</v>
      </c>
      <c r="E3977" s="136">
        <v>0</v>
      </c>
      <c r="F3977" s="136">
        <v>159.1</v>
      </c>
      <c r="G3977" s="137">
        <v>0</v>
      </c>
      <c r="H3977" s="142"/>
      <c r="I3977" s="142"/>
      <c r="J3977" s="142"/>
      <c r="K3977" s="142"/>
      <c r="L3977" s="143"/>
      <c r="M3977" s="143"/>
      <c r="N3977" s="143"/>
      <c r="Y3977" s="30">
        <f t="shared" si="61"/>
        <v>159.1</v>
      </c>
    </row>
    <row r="3978" spans="1:25" x14ac:dyDescent="0.2">
      <c r="A3978" s="134" t="s">
        <v>7968</v>
      </c>
      <c r="B3978" s="135" t="s">
        <v>7969</v>
      </c>
      <c r="C3978" s="136">
        <v>124559.16</v>
      </c>
      <c r="D3978" s="136">
        <v>2366.63</v>
      </c>
      <c r="E3978" s="136">
        <v>0</v>
      </c>
      <c r="F3978" s="136">
        <v>2366.63</v>
      </c>
      <c r="G3978" s="137">
        <v>0</v>
      </c>
      <c r="H3978" s="142"/>
      <c r="I3978" s="142"/>
      <c r="J3978" s="142"/>
      <c r="K3978" s="142"/>
      <c r="L3978" s="143"/>
      <c r="M3978" s="143"/>
      <c r="N3978" s="143"/>
      <c r="Y3978" s="30">
        <f t="shared" si="61"/>
        <v>2366.63</v>
      </c>
    </row>
    <row r="3979" spans="1:25" x14ac:dyDescent="0.2">
      <c r="A3979" s="134" t="s">
        <v>7970</v>
      </c>
      <c r="B3979" s="135" t="s">
        <v>7971</v>
      </c>
      <c r="C3979" s="136">
        <v>298.52</v>
      </c>
      <c r="D3979" s="136">
        <v>5.67</v>
      </c>
      <c r="E3979" s="136">
        <v>5.67</v>
      </c>
      <c r="F3979" s="136">
        <v>0</v>
      </c>
      <c r="G3979" s="137">
        <v>53.76</v>
      </c>
      <c r="H3979" s="142"/>
      <c r="I3979" s="142"/>
      <c r="J3979" s="142"/>
      <c r="K3979" s="142"/>
      <c r="L3979" s="143"/>
      <c r="M3979" s="143"/>
      <c r="N3979" s="143"/>
      <c r="Y3979" s="30">
        <f t="shared" si="61"/>
        <v>0</v>
      </c>
    </row>
    <row r="3980" spans="1:25" x14ac:dyDescent="0.2">
      <c r="A3980" s="134" t="s">
        <v>7972</v>
      </c>
      <c r="B3980" s="135" t="s">
        <v>7973</v>
      </c>
      <c r="C3980" s="136">
        <v>6857.53</v>
      </c>
      <c r="D3980" s="136">
        <v>130.29</v>
      </c>
      <c r="E3980" s="136">
        <v>0</v>
      </c>
      <c r="F3980" s="136">
        <v>130.29</v>
      </c>
      <c r="G3980" s="137">
        <v>0</v>
      </c>
      <c r="H3980" s="142"/>
      <c r="I3980" s="142"/>
      <c r="J3980" s="142"/>
      <c r="K3980" s="142"/>
      <c r="L3980" s="143"/>
      <c r="M3980" s="143"/>
      <c r="N3980" s="143"/>
      <c r="Y3980" s="30">
        <f t="shared" si="61"/>
        <v>130.29</v>
      </c>
    </row>
    <row r="3981" spans="1:25" x14ac:dyDescent="0.2">
      <c r="A3981" s="134" t="s">
        <v>7974</v>
      </c>
      <c r="B3981" s="135" t="s">
        <v>7975</v>
      </c>
      <c r="C3981" s="136">
        <v>2351.27</v>
      </c>
      <c r="D3981" s="136">
        <v>44.68</v>
      </c>
      <c r="E3981" s="136">
        <v>0</v>
      </c>
      <c r="F3981" s="136">
        <v>44.68</v>
      </c>
      <c r="G3981" s="137">
        <v>0</v>
      </c>
      <c r="H3981" s="142"/>
      <c r="I3981" s="142"/>
      <c r="J3981" s="142"/>
      <c r="K3981" s="142"/>
      <c r="L3981" s="143"/>
      <c r="M3981" s="143"/>
      <c r="N3981" s="143"/>
      <c r="Y3981" s="30">
        <f t="shared" si="61"/>
        <v>44.68</v>
      </c>
    </row>
    <row r="3982" spans="1:25" x14ac:dyDescent="0.2">
      <c r="A3982" s="134" t="s">
        <v>7976</v>
      </c>
      <c r="B3982" s="135" t="s">
        <v>7977</v>
      </c>
      <c r="C3982" s="136">
        <v>5018.0200000000004</v>
      </c>
      <c r="D3982" s="136">
        <v>95.34</v>
      </c>
      <c r="E3982" s="136">
        <v>0</v>
      </c>
      <c r="F3982" s="136">
        <v>95.34</v>
      </c>
      <c r="G3982" s="137">
        <v>0</v>
      </c>
      <c r="H3982" s="142"/>
      <c r="I3982" s="142"/>
      <c r="J3982" s="142"/>
      <c r="K3982" s="142"/>
      <c r="L3982" s="143"/>
      <c r="M3982" s="143"/>
      <c r="N3982" s="143"/>
      <c r="Y3982" s="30">
        <f t="shared" si="61"/>
        <v>95.34</v>
      </c>
    </row>
    <row r="3983" spans="1:25" x14ac:dyDescent="0.2">
      <c r="A3983" s="134" t="s">
        <v>7978</v>
      </c>
      <c r="B3983" s="135" t="s">
        <v>7979</v>
      </c>
      <c r="C3983" s="136">
        <v>17179.75</v>
      </c>
      <c r="D3983" s="136">
        <v>326.42</v>
      </c>
      <c r="E3983" s="136">
        <v>0</v>
      </c>
      <c r="F3983" s="136">
        <v>326.42</v>
      </c>
      <c r="G3983" s="137">
        <v>0</v>
      </c>
      <c r="H3983" s="142"/>
      <c r="I3983" s="142"/>
      <c r="J3983" s="142"/>
      <c r="K3983" s="142"/>
      <c r="L3983" s="143"/>
      <c r="M3983" s="143"/>
      <c r="N3983" s="143"/>
      <c r="Y3983" s="30">
        <f t="shared" ref="Y3983:Y4046" si="62">W3983+R3983+M3983+F3983</f>
        <v>326.42</v>
      </c>
    </row>
    <row r="3984" spans="1:25" x14ac:dyDescent="0.2">
      <c r="A3984" s="134" t="s">
        <v>7980</v>
      </c>
      <c r="B3984" s="135" t="s">
        <v>7981</v>
      </c>
      <c r="C3984" s="136">
        <v>5316.92</v>
      </c>
      <c r="D3984" s="136">
        <v>101.02</v>
      </c>
      <c r="E3984" s="136">
        <v>0</v>
      </c>
      <c r="F3984" s="136">
        <v>101.02</v>
      </c>
      <c r="G3984" s="137">
        <v>0</v>
      </c>
      <c r="H3984" s="142"/>
      <c r="I3984" s="142"/>
      <c r="J3984" s="142"/>
      <c r="K3984" s="142"/>
      <c r="L3984" s="143"/>
      <c r="M3984" s="143"/>
      <c r="N3984" s="143"/>
      <c r="Y3984" s="30">
        <f t="shared" si="62"/>
        <v>101.02</v>
      </c>
    </row>
    <row r="3985" spans="1:25" x14ac:dyDescent="0.2">
      <c r="A3985" s="134" t="s">
        <v>7982</v>
      </c>
      <c r="B3985" s="135" t="s">
        <v>7983</v>
      </c>
      <c r="C3985" s="136">
        <v>392444.95</v>
      </c>
      <c r="D3985" s="136">
        <v>7456.46</v>
      </c>
      <c r="E3985" s="136">
        <v>0</v>
      </c>
      <c r="F3985" s="136">
        <v>7456.46</v>
      </c>
      <c r="G3985" s="137">
        <v>0</v>
      </c>
      <c r="H3985" s="142"/>
      <c r="I3985" s="142"/>
      <c r="J3985" s="142"/>
      <c r="K3985" s="142"/>
      <c r="L3985" s="143"/>
      <c r="M3985" s="143"/>
      <c r="N3985" s="143"/>
      <c r="Y3985" s="30">
        <f t="shared" si="62"/>
        <v>7456.46</v>
      </c>
    </row>
    <row r="3986" spans="1:25" x14ac:dyDescent="0.2">
      <c r="A3986" s="134" t="s">
        <v>7984</v>
      </c>
      <c r="B3986" s="135" t="s">
        <v>7985</v>
      </c>
      <c r="C3986" s="136">
        <v>13212.37</v>
      </c>
      <c r="D3986" s="136">
        <v>251.04</v>
      </c>
      <c r="E3986" s="136">
        <v>0</v>
      </c>
      <c r="F3986" s="136">
        <v>251.04</v>
      </c>
      <c r="G3986" s="137">
        <v>0</v>
      </c>
      <c r="H3986" s="142"/>
      <c r="I3986" s="142"/>
      <c r="J3986" s="142"/>
      <c r="K3986" s="142"/>
      <c r="L3986" s="143"/>
      <c r="M3986" s="143"/>
      <c r="N3986" s="143"/>
      <c r="Y3986" s="30">
        <f t="shared" si="62"/>
        <v>251.04</v>
      </c>
    </row>
    <row r="3987" spans="1:25" x14ac:dyDescent="0.2">
      <c r="A3987" s="134" t="s">
        <v>7986</v>
      </c>
      <c r="B3987" s="135" t="s">
        <v>7987</v>
      </c>
      <c r="C3987" s="136">
        <v>16663.86</v>
      </c>
      <c r="D3987" s="136">
        <v>316.61</v>
      </c>
      <c r="E3987" s="136">
        <v>0</v>
      </c>
      <c r="F3987" s="136">
        <v>316.61</v>
      </c>
      <c r="G3987" s="137">
        <v>0</v>
      </c>
      <c r="H3987" s="142"/>
      <c r="I3987" s="142"/>
      <c r="J3987" s="142"/>
      <c r="K3987" s="142"/>
      <c r="L3987" s="143"/>
      <c r="M3987" s="143"/>
      <c r="N3987" s="143"/>
      <c r="Y3987" s="30">
        <f t="shared" si="62"/>
        <v>316.61</v>
      </c>
    </row>
    <row r="3988" spans="1:25" x14ac:dyDescent="0.2">
      <c r="A3988" s="134" t="s">
        <v>7988</v>
      </c>
      <c r="B3988" s="135" t="s">
        <v>7989</v>
      </c>
      <c r="C3988" s="136">
        <v>3422.25</v>
      </c>
      <c r="D3988" s="136">
        <v>65.02</v>
      </c>
      <c r="E3988" s="136">
        <v>0</v>
      </c>
      <c r="F3988" s="136">
        <v>65.02</v>
      </c>
      <c r="G3988" s="137">
        <v>0</v>
      </c>
      <c r="H3988" s="142"/>
      <c r="I3988" s="142"/>
      <c r="J3988" s="142"/>
      <c r="K3988" s="142"/>
      <c r="L3988" s="143"/>
      <c r="M3988" s="143"/>
      <c r="N3988" s="143"/>
      <c r="Y3988" s="30">
        <f t="shared" si="62"/>
        <v>65.02</v>
      </c>
    </row>
    <row r="3989" spans="1:25" x14ac:dyDescent="0.2">
      <c r="A3989" s="134" t="s">
        <v>7990</v>
      </c>
      <c r="B3989" s="135" t="s">
        <v>7991</v>
      </c>
      <c r="C3989" s="136">
        <v>5027.42</v>
      </c>
      <c r="D3989" s="136">
        <v>95.52</v>
      </c>
      <c r="E3989" s="136">
        <v>0</v>
      </c>
      <c r="F3989" s="136">
        <v>95.52</v>
      </c>
      <c r="G3989" s="137">
        <v>0</v>
      </c>
      <c r="H3989" s="142"/>
      <c r="I3989" s="142"/>
      <c r="J3989" s="142"/>
      <c r="K3989" s="142"/>
      <c r="L3989" s="143"/>
      <c r="M3989" s="143"/>
      <c r="N3989" s="143"/>
      <c r="Y3989" s="30">
        <f t="shared" si="62"/>
        <v>95.52</v>
      </c>
    </row>
    <row r="3990" spans="1:25" x14ac:dyDescent="0.2">
      <c r="A3990" s="134" t="s">
        <v>7992</v>
      </c>
      <c r="B3990" s="135" t="s">
        <v>7993</v>
      </c>
      <c r="C3990" s="136">
        <v>4200.76</v>
      </c>
      <c r="D3990" s="136">
        <v>79.819999999999993</v>
      </c>
      <c r="E3990" s="136">
        <v>0</v>
      </c>
      <c r="F3990" s="136">
        <v>79.819999999999993</v>
      </c>
      <c r="G3990" s="137">
        <v>0</v>
      </c>
      <c r="H3990" s="142"/>
      <c r="I3990" s="142"/>
      <c r="J3990" s="142"/>
      <c r="K3990" s="142"/>
      <c r="L3990" s="143"/>
      <c r="M3990" s="143"/>
      <c r="N3990" s="143"/>
      <c r="Y3990" s="30">
        <f t="shared" si="62"/>
        <v>79.819999999999993</v>
      </c>
    </row>
    <row r="3991" spans="1:25" x14ac:dyDescent="0.2">
      <c r="A3991" s="134" t="s">
        <v>7994</v>
      </c>
      <c r="B3991" s="135" t="s">
        <v>7995</v>
      </c>
      <c r="C3991" s="136">
        <v>2056.6</v>
      </c>
      <c r="D3991" s="136">
        <v>39.08</v>
      </c>
      <c r="E3991" s="136">
        <v>0</v>
      </c>
      <c r="F3991" s="136">
        <v>39.08</v>
      </c>
      <c r="G3991" s="137">
        <v>0</v>
      </c>
      <c r="H3991" s="142"/>
      <c r="I3991" s="142"/>
      <c r="J3991" s="142"/>
      <c r="K3991" s="142"/>
      <c r="L3991" s="143"/>
      <c r="M3991" s="143"/>
      <c r="N3991" s="143"/>
      <c r="Y3991" s="30">
        <f t="shared" si="62"/>
        <v>39.08</v>
      </c>
    </row>
    <row r="3992" spans="1:25" x14ac:dyDescent="0.2">
      <c r="A3992" s="134" t="s">
        <v>7996</v>
      </c>
      <c r="B3992" s="135" t="s">
        <v>7997</v>
      </c>
      <c r="C3992" s="136">
        <v>2734.9</v>
      </c>
      <c r="D3992" s="136">
        <v>51.96</v>
      </c>
      <c r="E3992" s="136">
        <v>0</v>
      </c>
      <c r="F3992" s="136">
        <v>51.96</v>
      </c>
      <c r="G3992" s="137">
        <v>0</v>
      </c>
      <c r="H3992" s="142"/>
      <c r="I3992" s="142"/>
      <c r="J3992" s="142"/>
      <c r="K3992" s="142"/>
      <c r="L3992" s="143"/>
      <c r="M3992" s="143"/>
      <c r="N3992" s="143"/>
      <c r="Y3992" s="30">
        <f t="shared" si="62"/>
        <v>51.96</v>
      </c>
    </row>
    <row r="3993" spans="1:25" x14ac:dyDescent="0.2">
      <c r="A3993" s="134" t="s">
        <v>7998</v>
      </c>
      <c r="B3993" s="135" t="s">
        <v>7999</v>
      </c>
      <c r="C3993" s="136">
        <v>10809.68</v>
      </c>
      <c r="D3993" s="136">
        <v>205.39</v>
      </c>
      <c r="E3993" s="136">
        <v>0</v>
      </c>
      <c r="F3993" s="136">
        <v>205.39</v>
      </c>
      <c r="G3993" s="137">
        <v>0</v>
      </c>
      <c r="H3993" s="142"/>
      <c r="I3993" s="142"/>
      <c r="J3993" s="142"/>
      <c r="K3993" s="142"/>
      <c r="L3993" s="143"/>
      <c r="M3993" s="143"/>
      <c r="N3993" s="143"/>
      <c r="Y3993" s="30">
        <f t="shared" si="62"/>
        <v>205.39</v>
      </c>
    </row>
    <row r="3994" spans="1:25" x14ac:dyDescent="0.2">
      <c r="A3994" s="134" t="s">
        <v>8000</v>
      </c>
      <c r="B3994" s="135" t="s">
        <v>8001</v>
      </c>
      <c r="C3994" s="136">
        <v>20883.36</v>
      </c>
      <c r="D3994" s="136">
        <v>396.79</v>
      </c>
      <c r="E3994" s="136">
        <v>0</v>
      </c>
      <c r="F3994" s="136">
        <v>396.79</v>
      </c>
      <c r="G3994" s="137">
        <v>0</v>
      </c>
      <c r="H3994" s="142"/>
      <c r="I3994" s="142"/>
      <c r="J3994" s="142"/>
      <c r="K3994" s="142"/>
      <c r="L3994" s="143"/>
      <c r="M3994" s="143"/>
      <c r="N3994" s="143"/>
      <c r="Y3994" s="30">
        <f t="shared" si="62"/>
        <v>396.79</v>
      </c>
    </row>
    <row r="3995" spans="1:25" x14ac:dyDescent="0.2">
      <c r="A3995" s="134" t="s">
        <v>8002</v>
      </c>
      <c r="B3995" s="135" t="s">
        <v>8003</v>
      </c>
      <c r="C3995" s="136">
        <v>880.21</v>
      </c>
      <c r="D3995" s="136">
        <v>16.73</v>
      </c>
      <c r="E3995" s="136">
        <v>0</v>
      </c>
      <c r="F3995" s="136">
        <v>16.73</v>
      </c>
      <c r="G3995" s="137">
        <v>0</v>
      </c>
      <c r="H3995" s="142"/>
      <c r="I3995" s="142"/>
      <c r="J3995" s="142"/>
      <c r="K3995" s="142"/>
      <c r="L3995" s="143"/>
      <c r="M3995" s="143"/>
      <c r="N3995" s="143"/>
      <c r="Y3995" s="30">
        <f t="shared" si="62"/>
        <v>16.73</v>
      </c>
    </row>
    <row r="3996" spans="1:25" x14ac:dyDescent="0.2">
      <c r="A3996" s="134" t="s">
        <v>8004</v>
      </c>
      <c r="B3996" s="135" t="s">
        <v>8005</v>
      </c>
      <c r="C3996" s="136">
        <v>2302.67</v>
      </c>
      <c r="D3996" s="136">
        <v>43.75</v>
      </c>
      <c r="E3996" s="136">
        <v>0</v>
      </c>
      <c r="F3996" s="136">
        <v>43.75</v>
      </c>
      <c r="G3996" s="137">
        <v>0</v>
      </c>
      <c r="H3996" s="142"/>
      <c r="I3996" s="142"/>
      <c r="J3996" s="142"/>
      <c r="K3996" s="142"/>
      <c r="L3996" s="143"/>
      <c r="M3996" s="143"/>
      <c r="N3996" s="143"/>
      <c r="Y3996" s="30">
        <f t="shared" si="62"/>
        <v>43.75</v>
      </c>
    </row>
    <row r="3997" spans="1:25" x14ac:dyDescent="0.2">
      <c r="A3997" s="134" t="s">
        <v>8006</v>
      </c>
      <c r="B3997" s="135" t="s">
        <v>8007</v>
      </c>
      <c r="C3997" s="136">
        <v>16692.419999999998</v>
      </c>
      <c r="D3997" s="136">
        <v>317.16000000000003</v>
      </c>
      <c r="E3997" s="136">
        <v>0</v>
      </c>
      <c r="F3997" s="136">
        <v>317.16000000000003</v>
      </c>
      <c r="G3997" s="137">
        <v>0</v>
      </c>
      <c r="H3997" s="142"/>
      <c r="I3997" s="142"/>
      <c r="J3997" s="142"/>
      <c r="K3997" s="142"/>
      <c r="L3997" s="143"/>
      <c r="M3997" s="143"/>
      <c r="N3997" s="143"/>
      <c r="Y3997" s="30">
        <f t="shared" si="62"/>
        <v>317.16000000000003</v>
      </c>
    </row>
    <row r="3998" spans="1:25" x14ac:dyDescent="0.2">
      <c r="A3998" s="134" t="s">
        <v>8008</v>
      </c>
      <c r="B3998" s="135" t="s">
        <v>8009</v>
      </c>
      <c r="C3998" s="136">
        <v>354301.28</v>
      </c>
      <c r="D3998" s="136">
        <v>6731.73</v>
      </c>
      <c r="E3998" s="136">
        <v>0</v>
      </c>
      <c r="F3998" s="136">
        <v>6731.73</v>
      </c>
      <c r="G3998" s="137">
        <v>0</v>
      </c>
      <c r="H3998" s="142"/>
      <c r="I3998" s="142"/>
      <c r="J3998" s="142"/>
      <c r="K3998" s="142"/>
      <c r="L3998" s="143"/>
      <c r="M3998" s="143"/>
      <c r="N3998" s="143"/>
      <c r="Y3998" s="30">
        <f t="shared" si="62"/>
        <v>6731.73</v>
      </c>
    </row>
    <row r="3999" spans="1:25" x14ac:dyDescent="0.2">
      <c r="A3999" s="134" t="s">
        <v>8010</v>
      </c>
      <c r="B3999" s="135" t="s">
        <v>8011</v>
      </c>
      <c r="C3999" s="136">
        <v>2196.1999999999998</v>
      </c>
      <c r="D3999" s="136">
        <v>41.73</v>
      </c>
      <c r="E3999" s="136">
        <v>0</v>
      </c>
      <c r="F3999" s="136">
        <v>41.73</v>
      </c>
      <c r="G3999" s="137">
        <v>0</v>
      </c>
      <c r="H3999" s="142"/>
      <c r="I3999" s="142"/>
      <c r="J3999" s="142"/>
      <c r="K3999" s="142"/>
      <c r="L3999" s="143"/>
      <c r="M3999" s="143"/>
      <c r="N3999" s="143"/>
      <c r="Y3999" s="30">
        <f t="shared" si="62"/>
        <v>41.73</v>
      </c>
    </row>
    <row r="4000" spans="1:25" x14ac:dyDescent="0.2">
      <c r="A4000" s="134" t="s">
        <v>8012</v>
      </c>
      <c r="B4000" s="135" t="s">
        <v>8013</v>
      </c>
      <c r="C4000" s="136">
        <v>4691.75</v>
      </c>
      <c r="D4000" s="136">
        <v>89.14</v>
      </c>
      <c r="E4000" s="136">
        <v>0</v>
      </c>
      <c r="F4000" s="136">
        <v>89.14</v>
      </c>
      <c r="G4000" s="137">
        <v>0</v>
      </c>
      <c r="H4000" s="142"/>
      <c r="I4000" s="142"/>
      <c r="J4000" s="142"/>
      <c r="K4000" s="142"/>
      <c r="L4000" s="143"/>
      <c r="M4000" s="143"/>
      <c r="N4000" s="143"/>
      <c r="Y4000" s="30">
        <f t="shared" si="62"/>
        <v>89.14</v>
      </c>
    </row>
    <row r="4001" spans="1:25" x14ac:dyDescent="0.2">
      <c r="A4001" s="134" t="s">
        <v>8014</v>
      </c>
      <c r="B4001" s="135" t="s">
        <v>8015</v>
      </c>
      <c r="C4001" s="136">
        <v>6896.04</v>
      </c>
      <c r="D4001" s="136">
        <v>131.03</v>
      </c>
      <c r="E4001" s="136">
        <v>0</v>
      </c>
      <c r="F4001" s="136">
        <v>131.03</v>
      </c>
      <c r="G4001" s="137">
        <v>0</v>
      </c>
      <c r="H4001" s="142"/>
      <c r="I4001" s="142"/>
      <c r="J4001" s="142"/>
      <c r="K4001" s="142"/>
      <c r="L4001" s="143"/>
      <c r="M4001" s="143"/>
      <c r="N4001" s="143"/>
      <c r="Y4001" s="30">
        <f t="shared" si="62"/>
        <v>131.03</v>
      </c>
    </row>
    <row r="4002" spans="1:25" x14ac:dyDescent="0.2">
      <c r="A4002" s="134" t="s">
        <v>8016</v>
      </c>
      <c r="B4002" s="135" t="s">
        <v>8017</v>
      </c>
      <c r="C4002" s="136">
        <v>5088308.3</v>
      </c>
      <c r="D4002" s="136">
        <v>96677.86</v>
      </c>
      <c r="E4002" s="136">
        <v>0</v>
      </c>
      <c r="F4002" s="136">
        <v>96677.86</v>
      </c>
      <c r="G4002" s="137">
        <v>0</v>
      </c>
      <c r="H4002" s="142"/>
      <c r="I4002" s="142"/>
      <c r="J4002" s="142"/>
      <c r="K4002" s="142"/>
      <c r="L4002" s="143"/>
      <c r="M4002" s="143"/>
      <c r="N4002" s="143"/>
      <c r="Y4002" s="30">
        <f t="shared" si="62"/>
        <v>96677.86</v>
      </c>
    </row>
    <row r="4003" spans="1:25" x14ac:dyDescent="0.2">
      <c r="A4003" s="134" t="s">
        <v>8018</v>
      </c>
      <c r="B4003" s="135" t="s">
        <v>8019</v>
      </c>
      <c r="C4003" s="136">
        <v>4150.51</v>
      </c>
      <c r="D4003" s="136">
        <v>78.86</v>
      </c>
      <c r="E4003" s="136">
        <v>0</v>
      </c>
      <c r="F4003" s="136">
        <v>78.86</v>
      </c>
      <c r="G4003" s="137">
        <v>0</v>
      </c>
      <c r="H4003" s="142"/>
      <c r="I4003" s="142"/>
      <c r="J4003" s="142"/>
      <c r="K4003" s="142"/>
      <c r="L4003" s="143"/>
      <c r="M4003" s="143"/>
      <c r="N4003" s="143"/>
      <c r="Y4003" s="30">
        <f t="shared" si="62"/>
        <v>78.86</v>
      </c>
    </row>
    <row r="4004" spans="1:25" x14ac:dyDescent="0.2">
      <c r="A4004" s="134" t="s">
        <v>8020</v>
      </c>
      <c r="B4004" s="135" t="s">
        <v>8021</v>
      </c>
      <c r="C4004" s="136">
        <v>793.62</v>
      </c>
      <c r="D4004" s="136">
        <v>15.08</v>
      </c>
      <c r="E4004" s="136">
        <v>15.08</v>
      </c>
      <c r="F4004" s="136">
        <v>0</v>
      </c>
      <c r="G4004" s="137">
        <v>22.15</v>
      </c>
      <c r="H4004" s="142"/>
      <c r="I4004" s="142"/>
      <c r="J4004" s="142"/>
      <c r="K4004" s="142"/>
      <c r="L4004" s="143"/>
      <c r="M4004" s="143"/>
      <c r="N4004" s="143"/>
      <c r="Y4004" s="30">
        <f t="shared" si="62"/>
        <v>0</v>
      </c>
    </row>
    <row r="4005" spans="1:25" x14ac:dyDescent="0.2">
      <c r="A4005" s="134" t="s">
        <v>8022</v>
      </c>
      <c r="B4005" s="135" t="s">
        <v>8023</v>
      </c>
      <c r="C4005" s="136">
        <v>11348.57</v>
      </c>
      <c r="D4005" s="136">
        <v>215.62</v>
      </c>
      <c r="E4005" s="136">
        <v>0</v>
      </c>
      <c r="F4005" s="136">
        <v>215.62</v>
      </c>
      <c r="G4005" s="137">
        <v>0</v>
      </c>
      <c r="H4005" s="142"/>
      <c r="I4005" s="142"/>
      <c r="J4005" s="142"/>
      <c r="K4005" s="142"/>
      <c r="L4005" s="143"/>
      <c r="M4005" s="143"/>
      <c r="N4005" s="143"/>
      <c r="Y4005" s="30">
        <f t="shared" si="62"/>
        <v>215.62</v>
      </c>
    </row>
    <row r="4006" spans="1:25" x14ac:dyDescent="0.2">
      <c r="A4006" s="134" t="s">
        <v>8024</v>
      </c>
      <c r="B4006" s="135" t="s">
        <v>8025</v>
      </c>
      <c r="C4006" s="136">
        <v>3569.06</v>
      </c>
      <c r="D4006" s="136">
        <v>67.81</v>
      </c>
      <c r="E4006" s="136">
        <v>0</v>
      </c>
      <c r="F4006" s="136">
        <v>67.81</v>
      </c>
      <c r="G4006" s="137">
        <v>0</v>
      </c>
      <c r="H4006" s="142"/>
      <c r="I4006" s="142"/>
      <c r="J4006" s="142"/>
      <c r="K4006" s="142"/>
      <c r="L4006" s="143"/>
      <c r="M4006" s="143"/>
      <c r="N4006" s="143"/>
      <c r="Y4006" s="30">
        <f t="shared" si="62"/>
        <v>67.81</v>
      </c>
    </row>
    <row r="4007" spans="1:25" x14ac:dyDescent="0.2">
      <c r="A4007" s="134" t="s">
        <v>8026</v>
      </c>
      <c r="B4007" s="135" t="s">
        <v>8027</v>
      </c>
      <c r="C4007" s="136">
        <v>2894.74</v>
      </c>
      <c r="D4007" s="136">
        <v>55</v>
      </c>
      <c r="E4007" s="136">
        <v>0</v>
      </c>
      <c r="F4007" s="136">
        <v>55</v>
      </c>
      <c r="G4007" s="137">
        <v>0</v>
      </c>
      <c r="H4007" s="142"/>
      <c r="I4007" s="142"/>
      <c r="J4007" s="142"/>
      <c r="K4007" s="142"/>
      <c r="L4007" s="143"/>
      <c r="M4007" s="143"/>
      <c r="N4007" s="143"/>
      <c r="Y4007" s="30">
        <f t="shared" si="62"/>
        <v>55</v>
      </c>
    </row>
    <row r="4008" spans="1:25" x14ac:dyDescent="0.2">
      <c r="A4008" s="134" t="s">
        <v>8028</v>
      </c>
      <c r="B4008" s="135" t="s">
        <v>8029</v>
      </c>
      <c r="C4008" s="136">
        <v>15876.76</v>
      </c>
      <c r="D4008" s="136">
        <v>301.66000000000003</v>
      </c>
      <c r="E4008" s="136">
        <v>0</v>
      </c>
      <c r="F4008" s="136">
        <v>301.66000000000003</v>
      </c>
      <c r="G4008" s="137">
        <v>0</v>
      </c>
      <c r="H4008" s="142"/>
      <c r="I4008" s="142"/>
      <c r="J4008" s="142"/>
      <c r="K4008" s="142"/>
      <c r="L4008" s="143"/>
      <c r="M4008" s="143"/>
      <c r="N4008" s="143"/>
      <c r="Y4008" s="30">
        <f t="shared" si="62"/>
        <v>301.66000000000003</v>
      </c>
    </row>
    <row r="4009" spans="1:25" x14ac:dyDescent="0.2">
      <c r="A4009" s="134" t="s">
        <v>8030</v>
      </c>
      <c r="B4009" s="135" t="s">
        <v>8031</v>
      </c>
      <c r="C4009" s="136">
        <v>10068.780000000001</v>
      </c>
      <c r="D4009" s="136">
        <v>191.31</v>
      </c>
      <c r="E4009" s="136">
        <v>0</v>
      </c>
      <c r="F4009" s="136">
        <v>191.31</v>
      </c>
      <c r="G4009" s="137">
        <v>0</v>
      </c>
      <c r="H4009" s="142"/>
      <c r="I4009" s="142"/>
      <c r="J4009" s="142"/>
      <c r="K4009" s="142"/>
      <c r="L4009" s="143"/>
      <c r="M4009" s="143"/>
      <c r="N4009" s="143"/>
      <c r="Y4009" s="30">
        <f t="shared" si="62"/>
        <v>191.31</v>
      </c>
    </row>
    <row r="4010" spans="1:25" x14ac:dyDescent="0.2">
      <c r="A4010" s="134" t="s">
        <v>8032</v>
      </c>
      <c r="B4010" s="135" t="s">
        <v>8033</v>
      </c>
      <c r="C4010" s="136">
        <v>45292.78</v>
      </c>
      <c r="D4010" s="136">
        <v>860.56</v>
      </c>
      <c r="E4010" s="136">
        <v>0</v>
      </c>
      <c r="F4010" s="136">
        <v>860.56</v>
      </c>
      <c r="G4010" s="137">
        <v>0</v>
      </c>
      <c r="H4010" s="142"/>
      <c r="I4010" s="142"/>
      <c r="J4010" s="142"/>
      <c r="K4010" s="142"/>
      <c r="L4010" s="143"/>
      <c r="M4010" s="143"/>
      <c r="N4010" s="143"/>
      <c r="Y4010" s="30">
        <f t="shared" si="62"/>
        <v>860.56</v>
      </c>
    </row>
    <row r="4011" spans="1:25" x14ac:dyDescent="0.2">
      <c r="A4011" s="134" t="s">
        <v>8034</v>
      </c>
      <c r="B4011" s="135" t="s">
        <v>8035</v>
      </c>
      <c r="C4011" s="136">
        <v>13977.9</v>
      </c>
      <c r="D4011" s="136">
        <v>265.58</v>
      </c>
      <c r="E4011" s="136">
        <v>0</v>
      </c>
      <c r="F4011" s="136">
        <v>265.58</v>
      </c>
      <c r="G4011" s="137">
        <v>0</v>
      </c>
      <c r="H4011" s="142"/>
      <c r="I4011" s="142"/>
      <c r="J4011" s="142"/>
      <c r="K4011" s="142"/>
      <c r="L4011" s="143"/>
      <c r="M4011" s="143"/>
      <c r="N4011" s="143"/>
      <c r="Y4011" s="30">
        <f t="shared" si="62"/>
        <v>265.58</v>
      </c>
    </row>
    <row r="4012" spans="1:25" x14ac:dyDescent="0.2">
      <c r="A4012" s="134" t="s">
        <v>8036</v>
      </c>
      <c r="B4012" s="135" t="s">
        <v>8037</v>
      </c>
      <c r="C4012" s="136">
        <v>0.48</v>
      </c>
      <c r="D4012" s="136">
        <v>0.01</v>
      </c>
      <c r="E4012" s="136">
        <v>0.01</v>
      </c>
      <c r="F4012" s="136">
        <v>0</v>
      </c>
      <c r="G4012" s="137">
        <v>23.45</v>
      </c>
      <c r="H4012" s="142"/>
      <c r="I4012" s="142"/>
      <c r="J4012" s="142"/>
      <c r="K4012" s="142"/>
      <c r="L4012" s="143"/>
      <c r="M4012" s="143"/>
      <c r="N4012" s="143"/>
      <c r="Y4012" s="30">
        <f t="shared" si="62"/>
        <v>0</v>
      </c>
    </row>
    <row r="4013" spans="1:25" x14ac:dyDescent="0.2">
      <c r="A4013" s="134" t="s">
        <v>8038</v>
      </c>
      <c r="B4013" s="135" t="s">
        <v>8039</v>
      </c>
      <c r="C4013" s="136">
        <v>272211.8</v>
      </c>
      <c r="D4013" s="136">
        <v>5172.03</v>
      </c>
      <c r="E4013" s="136">
        <v>0</v>
      </c>
      <c r="F4013" s="136">
        <v>5172.03</v>
      </c>
      <c r="G4013" s="137">
        <v>0</v>
      </c>
      <c r="H4013" s="142"/>
      <c r="I4013" s="142"/>
      <c r="J4013" s="142"/>
      <c r="K4013" s="142"/>
      <c r="L4013" s="143"/>
      <c r="M4013" s="143"/>
      <c r="N4013" s="143"/>
      <c r="Y4013" s="30">
        <f t="shared" si="62"/>
        <v>5172.03</v>
      </c>
    </row>
    <row r="4014" spans="1:25" x14ac:dyDescent="0.2">
      <c r="A4014" s="134" t="s">
        <v>8040</v>
      </c>
      <c r="B4014" s="135" t="s">
        <v>8041</v>
      </c>
      <c r="C4014" s="136">
        <v>56518.99</v>
      </c>
      <c r="D4014" s="136">
        <v>1073.8599999999999</v>
      </c>
      <c r="E4014" s="136">
        <v>0</v>
      </c>
      <c r="F4014" s="136">
        <v>1073.8599999999999</v>
      </c>
      <c r="G4014" s="137">
        <v>0</v>
      </c>
      <c r="H4014" s="142"/>
      <c r="I4014" s="142"/>
      <c r="J4014" s="142"/>
      <c r="K4014" s="142"/>
      <c r="L4014" s="143"/>
      <c r="M4014" s="143"/>
      <c r="N4014" s="143"/>
      <c r="Y4014" s="30">
        <f t="shared" si="62"/>
        <v>1073.8599999999999</v>
      </c>
    </row>
    <row r="4015" spans="1:25" x14ac:dyDescent="0.2">
      <c r="A4015" s="134" t="s">
        <v>8042</v>
      </c>
      <c r="B4015" s="135" t="s">
        <v>8043</v>
      </c>
      <c r="C4015" s="136">
        <v>3691.71</v>
      </c>
      <c r="D4015" s="136">
        <v>70.14</v>
      </c>
      <c r="E4015" s="136">
        <v>0</v>
      </c>
      <c r="F4015" s="136">
        <v>70.14</v>
      </c>
      <c r="G4015" s="137">
        <v>0</v>
      </c>
      <c r="H4015" s="142"/>
      <c r="I4015" s="142"/>
      <c r="J4015" s="142"/>
      <c r="K4015" s="142"/>
      <c r="L4015" s="143"/>
      <c r="M4015" s="143"/>
      <c r="N4015" s="143"/>
      <c r="Y4015" s="30">
        <f t="shared" si="62"/>
        <v>70.14</v>
      </c>
    </row>
    <row r="4016" spans="1:25" x14ac:dyDescent="0.2">
      <c r="A4016" s="134" t="s">
        <v>8044</v>
      </c>
      <c r="B4016" s="135" t="s">
        <v>8045</v>
      </c>
      <c r="C4016" s="136">
        <v>106687.83</v>
      </c>
      <c r="D4016" s="136">
        <v>2027.07</v>
      </c>
      <c r="E4016" s="136">
        <v>0</v>
      </c>
      <c r="F4016" s="136">
        <v>2027.07</v>
      </c>
      <c r="G4016" s="137">
        <v>0</v>
      </c>
      <c r="H4016" s="142"/>
      <c r="I4016" s="142"/>
      <c r="J4016" s="142"/>
      <c r="K4016" s="142"/>
      <c r="L4016" s="143"/>
      <c r="M4016" s="143"/>
      <c r="N4016" s="143"/>
      <c r="Y4016" s="30">
        <f t="shared" si="62"/>
        <v>2027.07</v>
      </c>
    </row>
    <row r="4017" spans="1:25" x14ac:dyDescent="0.2">
      <c r="A4017" s="134" t="s">
        <v>8046</v>
      </c>
      <c r="B4017" s="135" t="s">
        <v>8047</v>
      </c>
      <c r="C4017" s="136">
        <v>6365.23</v>
      </c>
      <c r="D4017" s="136">
        <v>120.94</v>
      </c>
      <c r="E4017" s="136">
        <v>0</v>
      </c>
      <c r="F4017" s="136">
        <v>120.94</v>
      </c>
      <c r="G4017" s="137">
        <v>0</v>
      </c>
      <c r="H4017" s="142"/>
      <c r="I4017" s="142"/>
      <c r="J4017" s="142"/>
      <c r="K4017" s="142"/>
      <c r="L4017" s="143"/>
      <c r="M4017" s="143"/>
      <c r="N4017" s="143"/>
      <c r="Y4017" s="30">
        <f t="shared" si="62"/>
        <v>120.94</v>
      </c>
    </row>
    <row r="4018" spans="1:25" x14ac:dyDescent="0.2">
      <c r="A4018" s="134" t="s">
        <v>8048</v>
      </c>
      <c r="B4018" s="135" t="s">
        <v>8049</v>
      </c>
      <c r="C4018" s="136">
        <v>4792</v>
      </c>
      <c r="D4018" s="136">
        <v>91.05</v>
      </c>
      <c r="E4018" s="136">
        <v>0</v>
      </c>
      <c r="F4018" s="136">
        <v>91.05</v>
      </c>
      <c r="G4018" s="137">
        <v>0</v>
      </c>
      <c r="H4018" s="142"/>
      <c r="I4018" s="142"/>
      <c r="J4018" s="142"/>
      <c r="K4018" s="142"/>
      <c r="L4018" s="143"/>
      <c r="M4018" s="143"/>
      <c r="N4018" s="143"/>
      <c r="Y4018" s="30">
        <f t="shared" si="62"/>
        <v>91.05</v>
      </c>
    </row>
    <row r="4019" spans="1:25" x14ac:dyDescent="0.2">
      <c r="A4019" s="134" t="s">
        <v>8050</v>
      </c>
      <c r="B4019" s="135" t="s">
        <v>8051</v>
      </c>
      <c r="C4019" s="136">
        <v>7703.88</v>
      </c>
      <c r="D4019" s="136">
        <v>146.38</v>
      </c>
      <c r="E4019" s="136">
        <v>0</v>
      </c>
      <c r="F4019" s="136">
        <v>146.38</v>
      </c>
      <c r="G4019" s="137">
        <v>0</v>
      </c>
      <c r="H4019" s="142"/>
      <c r="I4019" s="142"/>
      <c r="J4019" s="142"/>
      <c r="K4019" s="142"/>
      <c r="L4019" s="143"/>
      <c r="M4019" s="143"/>
      <c r="N4019" s="143"/>
      <c r="Y4019" s="30">
        <f t="shared" si="62"/>
        <v>146.38</v>
      </c>
    </row>
    <row r="4020" spans="1:25" x14ac:dyDescent="0.2">
      <c r="A4020" s="134" t="s">
        <v>8052</v>
      </c>
      <c r="B4020" s="135" t="s">
        <v>8053</v>
      </c>
      <c r="C4020" s="136">
        <v>702.27</v>
      </c>
      <c r="D4020" s="136">
        <v>13.34</v>
      </c>
      <c r="E4020" s="136">
        <v>12.52</v>
      </c>
      <c r="F4020" s="136">
        <v>0.82</v>
      </c>
      <c r="G4020" s="137">
        <v>0</v>
      </c>
      <c r="H4020" s="142"/>
      <c r="I4020" s="142"/>
      <c r="J4020" s="142"/>
      <c r="K4020" s="142"/>
      <c r="L4020" s="143"/>
      <c r="M4020" s="143"/>
      <c r="N4020" s="143"/>
      <c r="Y4020" s="30">
        <f t="shared" si="62"/>
        <v>0.82</v>
      </c>
    </row>
    <row r="4021" spans="1:25" x14ac:dyDescent="0.2">
      <c r="A4021" s="134" t="s">
        <v>8054</v>
      </c>
      <c r="B4021" s="135" t="s">
        <v>8055</v>
      </c>
      <c r="C4021" s="136">
        <v>5154.99</v>
      </c>
      <c r="D4021" s="136">
        <v>97.95</v>
      </c>
      <c r="E4021" s="136">
        <v>0</v>
      </c>
      <c r="F4021" s="136">
        <v>97.95</v>
      </c>
      <c r="G4021" s="137">
        <v>0</v>
      </c>
      <c r="H4021" s="142"/>
      <c r="I4021" s="142"/>
      <c r="J4021" s="142"/>
      <c r="K4021" s="142"/>
      <c r="L4021" s="143"/>
      <c r="M4021" s="143"/>
      <c r="N4021" s="143"/>
      <c r="Y4021" s="30">
        <f t="shared" si="62"/>
        <v>97.95</v>
      </c>
    </row>
    <row r="4022" spans="1:25" x14ac:dyDescent="0.2">
      <c r="A4022" s="134" t="s">
        <v>8056</v>
      </c>
      <c r="B4022" s="135" t="s">
        <v>8057</v>
      </c>
      <c r="C4022" s="136">
        <v>8612.8799999999992</v>
      </c>
      <c r="D4022" s="136">
        <v>163.65</v>
      </c>
      <c r="E4022" s="136">
        <v>0</v>
      </c>
      <c r="F4022" s="136">
        <v>163.65</v>
      </c>
      <c r="G4022" s="137">
        <v>0</v>
      </c>
      <c r="H4022" s="142"/>
      <c r="I4022" s="142"/>
      <c r="J4022" s="142"/>
      <c r="K4022" s="142"/>
      <c r="L4022" s="143"/>
      <c r="M4022" s="143"/>
      <c r="N4022" s="143"/>
      <c r="Y4022" s="30">
        <f t="shared" si="62"/>
        <v>163.65</v>
      </c>
    </row>
    <row r="4023" spans="1:25" x14ac:dyDescent="0.2">
      <c r="A4023" s="134" t="s">
        <v>8058</v>
      </c>
      <c r="B4023" s="135" t="s">
        <v>8059</v>
      </c>
      <c r="C4023" s="136">
        <v>22771.53</v>
      </c>
      <c r="D4023" s="136">
        <v>432.66</v>
      </c>
      <c r="E4023" s="136">
        <v>0</v>
      </c>
      <c r="F4023" s="136">
        <v>432.66</v>
      </c>
      <c r="G4023" s="137">
        <v>0</v>
      </c>
      <c r="H4023" s="142"/>
      <c r="I4023" s="142"/>
      <c r="J4023" s="142"/>
      <c r="K4023" s="142"/>
      <c r="L4023" s="143"/>
      <c r="M4023" s="143"/>
      <c r="N4023" s="143"/>
      <c r="Y4023" s="30">
        <f t="shared" si="62"/>
        <v>432.66</v>
      </c>
    </row>
    <row r="4024" spans="1:25" x14ac:dyDescent="0.2">
      <c r="A4024" s="134" t="s">
        <v>8060</v>
      </c>
      <c r="B4024" s="135" t="s">
        <v>8061</v>
      </c>
      <c r="C4024" s="136">
        <v>1766.53</v>
      </c>
      <c r="D4024" s="136">
        <v>33.57</v>
      </c>
      <c r="E4024" s="136">
        <v>0</v>
      </c>
      <c r="F4024" s="136">
        <v>33.57</v>
      </c>
      <c r="G4024" s="137">
        <v>0</v>
      </c>
      <c r="H4024" s="142"/>
      <c r="I4024" s="142"/>
      <c r="J4024" s="142"/>
      <c r="K4024" s="142"/>
      <c r="L4024" s="143"/>
      <c r="M4024" s="143"/>
      <c r="N4024" s="143"/>
      <c r="Y4024" s="30">
        <f t="shared" si="62"/>
        <v>33.57</v>
      </c>
    </row>
    <row r="4025" spans="1:25" x14ac:dyDescent="0.2">
      <c r="A4025" s="134" t="s">
        <v>8062</v>
      </c>
      <c r="B4025" s="135" t="s">
        <v>8063</v>
      </c>
      <c r="C4025" s="136">
        <v>2670.59</v>
      </c>
      <c r="D4025" s="136">
        <v>50.74</v>
      </c>
      <c r="E4025" s="136">
        <v>0</v>
      </c>
      <c r="F4025" s="136">
        <v>50.74</v>
      </c>
      <c r="G4025" s="137">
        <v>0</v>
      </c>
      <c r="H4025" s="142"/>
      <c r="I4025" s="142"/>
      <c r="J4025" s="142"/>
      <c r="K4025" s="142"/>
      <c r="L4025" s="143"/>
      <c r="M4025" s="143"/>
      <c r="N4025" s="143"/>
      <c r="Y4025" s="30">
        <f t="shared" si="62"/>
        <v>50.74</v>
      </c>
    </row>
    <row r="4026" spans="1:25" x14ac:dyDescent="0.2">
      <c r="A4026" s="134" t="s">
        <v>8064</v>
      </c>
      <c r="B4026" s="135" t="s">
        <v>8065</v>
      </c>
      <c r="C4026" s="136">
        <v>1654.53</v>
      </c>
      <c r="D4026" s="136">
        <v>31.44</v>
      </c>
      <c r="E4026" s="136">
        <v>0</v>
      </c>
      <c r="F4026" s="136">
        <v>31.44</v>
      </c>
      <c r="G4026" s="137">
        <v>0</v>
      </c>
      <c r="H4026" s="142"/>
      <c r="I4026" s="142"/>
      <c r="J4026" s="142"/>
      <c r="K4026" s="142"/>
      <c r="L4026" s="143"/>
      <c r="M4026" s="143"/>
      <c r="N4026" s="143"/>
      <c r="Y4026" s="30">
        <f t="shared" si="62"/>
        <v>31.44</v>
      </c>
    </row>
    <row r="4027" spans="1:25" x14ac:dyDescent="0.2">
      <c r="A4027" s="134" t="s">
        <v>8066</v>
      </c>
      <c r="B4027" s="135" t="s">
        <v>8067</v>
      </c>
      <c r="C4027" s="136">
        <v>95995.69</v>
      </c>
      <c r="D4027" s="136">
        <v>1823.92</v>
      </c>
      <c r="E4027" s="136">
        <v>0</v>
      </c>
      <c r="F4027" s="136">
        <v>1823.92</v>
      </c>
      <c r="G4027" s="137">
        <v>0</v>
      </c>
      <c r="H4027" s="142"/>
      <c r="I4027" s="142"/>
      <c r="J4027" s="142"/>
      <c r="K4027" s="142"/>
      <c r="L4027" s="143"/>
      <c r="M4027" s="143"/>
      <c r="N4027" s="143"/>
      <c r="Y4027" s="30">
        <f t="shared" si="62"/>
        <v>1823.92</v>
      </c>
    </row>
    <row r="4028" spans="1:25" x14ac:dyDescent="0.2">
      <c r="A4028" s="134" t="s">
        <v>8068</v>
      </c>
      <c r="B4028" s="135" t="s">
        <v>8069</v>
      </c>
      <c r="C4028" s="136">
        <v>7568.34</v>
      </c>
      <c r="D4028" s="136">
        <v>143.80000000000001</v>
      </c>
      <c r="E4028" s="136">
        <v>0</v>
      </c>
      <c r="F4028" s="136">
        <v>143.80000000000001</v>
      </c>
      <c r="G4028" s="137">
        <v>0</v>
      </c>
      <c r="H4028" s="142"/>
      <c r="I4028" s="142"/>
      <c r="J4028" s="142"/>
      <c r="K4028" s="142"/>
      <c r="L4028" s="143"/>
      <c r="M4028" s="143"/>
      <c r="N4028" s="143"/>
      <c r="Y4028" s="30">
        <f t="shared" si="62"/>
        <v>143.80000000000001</v>
      </c>
    </row>
    <row r="4029" spans="1:25" x14ac:dyDescent="0.2">
      <c r="A4029" s="134" t="s">
        <v>8070</v>
      </c>
      <c r="B4029" s="135" t="s">
        <v>8071</v>
      </c>
      <c r="C4029" s="136">
        <v>2884.72</v>
      </c>
      <c r="D4029" s="136">
        <v>54.81</v>
      </c>
      <c r="E4029" s="136">
        <v>0</v>
      </c>
      <c r="F4029" s="136">
        <v>54.81</v>
      </c>
      <c r="G4029" s="137">
        <v>0</v>
      </c>
      <c r="H4029" s="142"/>
      <c r="I4029" s="142"/>
      <c r="J4029" s="142"/>
      <c r="K4029" s="142"/>
      <c r="L4029" s="143"/>
      <c r="M4029" s="143"/>
      <c r="N4029" s="143"/>
      <c r="Y4029" s="30">
        <f t="shared" si="62"/>
        <v>54.81</v>
      </c>
    </row>
    <row r="4030" spans="1:25" x14ac:dyDescent="0.2">
      <c r="A4030" s="134" t="s">
        <v>8072</v>
      </c>
      <c r="B4030" s="135" t="s">
        <v>8073</v>
      </c>
      <c r="C4030" s="136">
        <v>68790</v>
      </c>
      <c r="D4030" s="136">
        <v>1307.01</v>
      </c>
      <c r="E4030" s="136">
        <v>0</v>
      </c>
      <c r="F4030" s="136">
        <v>1307.01</v>
      </c>
      <c r="G4030" s="137">
        <v>0</v>
      </c>
      <c r="H4030" s="142"/>
      <c r="I4030" s="142"/>
      <c r="J4030" s="142"/>
      <c r="K4030" s="142"/>
      <c r="L4030" s="143"/>
      <c r="M4030" s="143"/>
      <c r="N4030" s="143"/>
      <c r="Y4030" s="30">
        <f t="shared" si="62"/>
        <v>1307.01</v>
      </c>
    </row>
    <row r="4031" spans="1:25" x14ac:dyDescent="0.2">
      <c r="A4031" s="134" t="s">
        <v>8074</v>
      </c>
      <c r="B4031" s="135" t="s">
        <v>8075</v>
      </c>
      <c r="C4031" s="136">
        <v>30.98</v>
      </c>
      <c r="D4031" s="136">
        <v>0.59</v>
      </c>
      <c r="E4031" s="136">
        <v>0.59</v>
      </c>
      <c r="F4031" s="136">
        <v>0</v>
      </c>
      <c r="G4031" s="137">
        <v>25</v>
      </c>
      <c r="H4031" s="142"/>
      <c r="I4031" s="142"/>
      <c r="J4031" s="142"/>
      <c r="K4031" s="142"/>
      <c r="L4031" s="143"/>
      <c r="M4031" s="143"/>
      <c r="N4031" s="143"/>
      <c r="Y4031" s="30">
        <f t="shared" si="62"/>
        <v>0</v>
      </c>
    </row>
    <row r="4032" spans="1:25" x14ac:dyDescent="0.2">
      <c r="A4032" s="134" t="s">
        <v>8076</v>
      </c>
      <c r="B4032" s="135" t="s">
        <v>8077</v>
      </c>
      <c r="C4032" s="136">
        <v>5226.03</v>
      </c>
      <c r="D4032" s="136">
        <v>99.3</v>
      </c>
      <c r="E4032" s="136">
        <v>0</v>
      </c>
      <c r="F4032" s="136">
        <v>99.3</v>
      </c>
      <c r="G4032" s="137">
        <v>0</v>
      </c>
      <c r="H4032" s="142"/>
      <c r="I4032" s="142"/>
      <c r="J4032" s="142"/>
      <c r="K4032" s="142"/>
      <c r="L4032" s="143"/>
      <c r="M4032" s="143"/>
      <c r="N4032" s="143"/>
      <c r="Y4032" s="30">
        <f t="shared" si="62"/>
        <v>99.3</v>
      </c>
    </row>
    <row r="4033" spans="1:25" x14ac:dyDescent="0.2">
      <c r="A4033" s="134" t="s">
        <v>8078</v>
      </c>
      <c r="B4033" s="135" t="s">
        <v>8079</v>
      </c>
      <c r="C4033" s="136">
        <v>9025.4</v>
      </c>
      <c r="D4033" s="136">
        <v>171.48</v>
      </c>
      <c r="E4033" s="136">
        <v>0</v>
      </c>
      <c r="F4033" s="136">
        <v>171.48</v>
      </c>
      <c r="G4033" s="137">
        <v>0</v>
      </c>
      <c r="H4033" s="142"/>
      <c r="I4033" s="142"/>
      <c r="J4033" s="142"/>
      <c r="K4033" s="142"/>
      <c r="L4033" s="143"/>
      <c r="M4033" s="143"/>
      <c r="N4033" s="143"/>
      <c r="Y4033" s="30">
        <f t="shared" si="62"/>
        <v>171.48</v>
      </c>
    </row>
    <row r="4034" spans="1:25" x14ac:dyDescent="0.2">
      <c r="A4034" s="134" t="s">
        <v>8080</v>
      </c>
      <c r="B4034" s="135" t="s">
        <v>8081</v>
      </c>
      <c r="C4034" s="136">
        <v>34124.01</v>
      </c>
      <c r="D4034" s="136">
        <v>648.36</v>
      </c>
      <c r="E4034" s="136">
        <v>0</v>
      </c>
      <c r="F4034" s="136">
        <v>648.36</v>
      </c>
      <c r="G4034" s="137">
        <v>0</v>
      </c>
      <c r="H4034" s="142"/>
      <c r="I4034" s="142"/>
      <c r="J4034" s="142"/>
      <c r="K4034" s="142"/>
      <c r="L4034" s="143"/>
      <c r="M4034" s="143"/>
      <c r="N4034" s="143"/>
      <c r="Y4034" s="30">
        <f t="shared" si="62"/>
        <v>648.36</v>
      </c>
    </row>
    <row r="4035" spans="1:25" x14ac:dyDescent="0.2">
      <c r="A4035" s="134" t="s">
        <v>8082</v>
      </c>
      <c r="B4035" s="135" t="s">
        <v>8083</v>
      </c>
      <c r="C4035" s="136">
        <v>121237.58</v>
      </c>
      <c r="D4035" s="136">
        <v>2303.52</v>
      </c>
      <c r="E4035" s="136">
        <v>0</v>
      </c>
      <c r="F4035" s="136">
        <v>2303.52</v>
      </c>
      <c r="G4035" s="137">
        <v>0</v>
      </c>
      <c r="H4035" s="142"/>
      <c r="I4035" s="142"/>
      <c r="J4035" s="142"/>
      <c r="K4035" s="142"/>
      <c r="L4035" s="143"/>
      <c r="M4035" s="143"/>
      <c r="N4035" s="143"/>
      <c r="Y4035" s="30">
        <f t="shared" si="62"/>
        <v>2303.52</v>
      </c>
    </row>
    <row r="4036" spans="1:25" x14ac:dyDescent="0.2">
      <c r="A4036" s="134" t="s">
        <v>8084</v>
      </c>
      <c r="B4036" s="135" t="s">
        <v>8085</v>
      </c>
      <c r="C4036" s="136">
        <v>1861.55</v>
      </c>
      <c r="D4036" s="136">
        <v>35.369999999999997</v>
      </c>
      <c r="E4036" s="136">
        <v>0</v>
      </c>
      <c r="F4036" s="136">
        <v>35.369999999999997</v>
      </c>
      <c r="G4036" s="137">
        <v>0</v>
      </c>
      <c r="H4036" s="142"/>
      <c r="I4036" s="142"/>
      <c r="J4036" s="142"/>
      <c r="K4036" s="142"/>
      <c r="L4036" s="143"/>
      <c r="M4036" s="143"/>
      <c r="N4036" s="143"/>
      <c r="Y4036" s="30">
        <f t="shared" si="62"/>
        <v>35.369999999999997</v>
      </c>
    </row>
    <row r="4037" spans="1:25" x14ac:dyDescent="0.2">
      <c r="A4037" s="134" t="s">
        <v>8086</v>
      </c>
      <c r="B4037" s="135" t="s">
        <v>8087</v>
      </c>
      <c r="C4037" s="136">
        <v>12433.19</v>
      </c>
      <c r="D4037" s="136">
        <v>236.23</v>
      </c>
      <c r="E4037" s="136">
        <v>0</v>
      </c>
      <c r="F4037" s="136">
        <v>236.23</v>
      </c>
      <c r="G4037" s="137">
        <v>0</v>
      </c>
      <c r="H4037" s="142"/>
      <c r="I4037" s="142"/>
      <c r="J4037" s="142"/>
      <c r="K4037" s="142"/>
      <c r="L4037" s="143"/>
      <c r="M4037" s="143"/>
      <c r="N4037" s="143"/>
      <c r="Y4037" s="30">
        <f t="shared" si="62"/>
        <v>236.23</v>
      </c>
    </row>
    <row r="4038" spans="1:25" x14ac:dyDescent="0.2">
      <c r="A4038" s="134" t="s">
        <v>8088</v>
      </c>
      <c r="B4038" s="135" t="s">
        <v>8089</v>
      </c>
      <c r="C4038" s="136">
        <v>16598.11</v>
      </c>
      <c r="D4038" s="136">
        <v>315.37</v>
      </c>
      <c r="E4038" s="136">
        <v>0</v>
      </c>
      <c r="F4038" s="136">
        <v>315.37</v>
      </c>
      <c r="G4038" s="137">
        <v>0</v>
      </c>
      <c r="H4038" s="142"/>
      <c r="I4038" s="142"/>
      <c r="J4038" s="142"/>
      <c r="K4038" s="142"/>
      <c r="L4038" s="143"/>
      <c r="M4038" s="143"/>
      <c r="N4038" s="143"/>
      <c r="Y4038" s="30">
        <f t="shared" si="62"/>
        <v>315.37</v>
      </c>
    </row>
    <row r="4039" spans="1:25" x14ac:dyDescent="0.2">
      <c r="A4039" s="134" t="s">
        <v>8090</v>
      </c>
      <c r="B4039" s="135" t="s">
        <v>8091</v>
      </c>
      <c r="C4039" s="136">
        <v>34932</v>
      </c>
      <c r="D4039" s="136">
        <v>663.71</v>
      </c>
      <c r="E4039" s="136">
        <v>0</v>
      </c>
      <c r="F4039" s="136">
        <v>663.71</v>
      </c>
      <c r="G4039" s="137">
        <v>0</v>
      </c>
      <c r="H4039" s="142"/>
      <c r="I4039" s="142"/>
      <c r="J4039" s="142"/>
      <c r="K4039" s="142"/>
      <c r="L4039" s="143"/>
      <c r="M4039" s="143"/>
      <c r="N4039" s="143"/>
      <c r="Y4039" s="30">
        <f t="shared" si="62"/>
        <v>663.71</v>
      </c>
    </row>
    <row r="4040" spans="1:25" x14ac:dyDescent="0.2">
      <c r="A4040" s="134" t="s">
        <v>8092</v>
      </c>
      <c r="B4040" s="135" t="s">
        <v>8093</v>
      </c>
      <c r="C4040" s="136">
        <v>5374.16</v>
      </c>
      <c r="D4040" s="136">
        <v>102.11</v>
      </c>
      <c r="E4040" s="136">
        <v>0</v>
      </c>
      <c r="F4040" s="136">
        <v>102.11</v>
      </c>
      <c r="G4040" s="137">
        <v>0</v>
      </c>
      <c r="H4040" s="142"/>
      <c r="I4040" s="142"/>
      <c r="J4040" s="142"/>
      <c r="K4040" s="142"/>
      <c r="L4040" s="143"/>
      <c r="M4040" s="143"/>
      <c r="N4040" s="143"/>
      <c r="Y4040" s="30">
        <f t="shared" si="62"/>
        <v>102.11</v>
      </c>
    </row>
    <row r="4041" spans="1:25" x14ac:dyDescent="0.2">
      <c r="A4041" s="134" t="s">
        <v>8094</v>
      </c>
      <c r="B4041" s="135" t="s">
        <v>8095</v>
      </c>
      <c r="C4041" s="136">
        <v>3138.6</v>
      </c>
      <c r="D4041" s="136">
        <v>59.63</v>
      </c>
      <c r="E4041" s="136">
        <v>0</v>
      </c>
      <c r="F4041" s="136">
        <v>59.63</v>
      </c>
      <c r="G4041" s="137">
        <v>0</v>
      </c>
      <c r="H4041" s="142"/>
      <c r="I4041" s="142"/>
      <c r="J4041" s="142"/>
      <c r="K4041" s="142"/>
      <c r="L4041" s="143"/>
      <c r="M4041" s="143"/>
      <c r="N4041" s="143"/>
      <c r="Y4041" s="30">
        <f t="shared" si="62"/>
        <v>59.63</v>
      </c>
    </row>
    <row r="4042" spans="1:25" x14ac:dyDescent="0.2">
      <c r="A4042" s="134" t="s">
        <v>8096</v>
      </c>
      <c r="B4042" s="135" t="s">
        <v>8097</v>
      </c>
      <c r="C4042" s="136">
        <v>5237.1400000000003</v>
      </c>
      <c r="D4042" s="136">
        <v>99.51</v>
      </c>
      <c r="E4042" s="136">
        <v>0</v>
      </c>
      <c r="F4042" s="136">
        <v>99.51</v>
      </c>
      <c r="G4042" s="137">
        <v>0</v>
      </c>
      <c r="H4042" s="142"/>
      <c r="I4042" s="142"/>
      <c r="J4042" s="142"/>
      <c r="K4042" s="142"/>
      <c r="L4042" s="143"/>
      <c r="M4042" s="143"/>
      <c r="N4042" s="143"/>
      <c r="Y4042" s="30">
        <f t="shared" si="62"/>
        <v>99.51</v>
      </c>
    </row>
    <row r="4043" spans="1:25" x14ac:dyDescent="0.2">
      <c r="A4043" s="134" t="s">
        <v>8098</v>
      </c>
      <c r="B4043" s="135" t="s">
        <v>8099</v>
      </c>
      <c r="C4043" s="136">
        <v>1130.74</v>
      </c>
      <c r="D4043" s="136">
        <v>21.49</v>
      </c>
      <c r="E4043" s="136">
        <v>0</v>
      </c>
      <c r="F4043" s="136">
        <v>21.49</v>
      </c>
      <c r="G4043" s="137">
        <v>0</v>
      </c>
      <c r="H4043" s="142"/>
      <c r="I4043" s="142"/>
      <c r="J4043" s="142"/>
      <c r="K4043" s="142"/>
      <c r="L4043" s="143"/>
      <c r="M4043" s="143"/>
      <c r="N4043" s="143"/>
      <c r="Y4043" s="30">
        <f t="shared" si="62"/>
        <v>21.49</v>
      </c>
    </row>
    <row r="4044" spans="1:25" x14ac:dyDescent="0.2">
      <c r="A4044" s="134" t="s">
        <v>8100</v>
      </c>
      <c r="B4044" s="135" t="s">
        <v>8101</v>
      </c>
      <c r="C4044" s="136">
        <v>4229.6099999999997</v>
      </c>
      <c r="D4044" s="136">
        <v>80.36</v>
      </c>
      <c r="E4044" s="136">
        <v>0</v>
      </c>
      <c r="F4044" s="136">
        <v>80.36</v>
      </c>
      <c r="G4044" s="137">
        <v>0</v>
      </c>
      <c r="H4044" s="142"/>
      <c r="I4044" s="142"/>
      <c r="J4044" s="142"/>
      <c r="K4044" s="142"/>
      <c r="L4044" s="143"/>
      <c r="M4044" s="143"/>
      <c r="N4044" s="143"/>
      <c r="Y4044" s="30">
        <f t="shared" si="62"/>
        <v>80.36</v>
      </c>
    </row>
    <row r="4045" spans="1:25" x14ac:dyDescent="0.2">
      <c r="A4045" s="134" t="s">
        <v>8102</v>
      </c>
      <c r="B4045" s="135" t="s">
        <v>8103</v>
      </c>
      <c r="C4045" s="136">
        <v>2681.87</v>
      </c>
      <c r="D4045" s="136">
        <v>50.96</v>
      </c>
      <c r="E4045" s="136">
        <v>0</v>
      </c>
      <c r="F4045" s="136">
        <v>50.96</v>
      </c>
      <c r="G4045" s="137">
        <v>0</v>
      </c>
      <c r="H4045" s="142"/>
      <c r="I4045" s="142"/>
      <c r="J4045" s="142"/>
      <c r="K4045" s="142"/>
      <c r="L4045" s="143"/>
      <c r="M4045" s="143"/>
      <c r="N4045" s="143"/>
      <c r="Y4045" s="30">
        <f t="shared" si="62"/>
        <v>50.96</v>
      </c>
    </row>
    <row r="4046" spans="1:25" x14ac:dyDescent="0.2">
      <c r="A4046" s="134" t="s">
        <v>8104</v>
      </c>
      <c r="B4046" s="135" t="s">
        <v>8105</v>
      </c>
      <c r="C4046" s="136">
        <v>237675.04</v>
      </c>
      <c r="D4046" s="136">
        <v>4515.83</v>
      </c>
      <c r="E4046" s="136">
        <v>0</v>
      </c>
      <c r="F4046" s="136">
        <v>4515.83</v>
      </c>
      <c r="G4046" s="137">
        <v>0</v>
      </c>
      <c r="H4046" s="142"/>
      <c r="I4046" s="142"/>
      <c r="J4046" s="142"/>
      <c r="K4046" s="142"/>
      <c r="L4046" s="143"/>
      <c r="M4046" s="143"/>
      <c r="N4046" s="143"/>
      <c r="Y4046" s="30">
        <f t="shared" si="62"/>
        <v>4515.83</v>
      </c>
    </row>
    <row r="4047" spans="1:25" x14ac:dyDescent="0.2">
      <c r="A4047" s="134" t="s">
        <v>8106</v>
      </c>
      <c r="B4047" s="135" t="s">
        <v>8107</v>
      </c>
      <c r="C4047" s="136">
        <v>17525.75</v>
      </c>
      <c r="D4047" s="136">
        <v>332.99</v>
      </c>
      <c r="E4047" s="136">
        <v>0</v>
      </c>
      <c r="F4047" s="136">
        <v>332.99</v>
      </c>
      <c r="G4047" s="137">
        <v>0</v>
      </c>
      <c r="H4047" s="142"/>
      <c r="I4047" s="142"/>
      <c r="J4047" s="142"/>
      <c r="K4047" s="142"/>
      <c r="L4047" s="143"/>
      <c r="M4047" s="143"/>
      <c r="N4047" s="143"/>
      <c r="Y4047" s="30">
        <f t="shared" ref="Y4047:Y4110" si="63">W4047+R4047+M4047+F4047</f>
        <v>332.99</v>
      </c>
    </row>
    <row r="4048" spans="1:25" x14ac:dyDescent="0.2">
      <c r="A4048" s="134" t="s">
        <v>8108</v>
      </c>
      <c r="B4048" s="135" t="s">
        <v>8109</v>
      </c>
      <c r="C4048" s="136">
        <v>5907.4</v>
      </c>
      <c r="D4048" s="136">
        <v>112.24</v>
      </c>
      <c r="E4048" s="136">
        <v>0</v>
      </c>
      <c r="F4048" s="136">
        <v>112.24</v>
      </c>
      <c r="G4048" s="137">
        <v>0</v>
      </c>
      <c r="H4048" s="142"/>
      <c r="I4048" s="142"/>
      <c r="J4048" s="142"/>
      <c r="K4048" s="142"/>
      <c r="L4048" s="143"/>
      <c r="M4048" s="143"/>
      <c r="N4048" s="143"/>
      <c r="Y4048" s="30">
        <f t="shared" si="63"/>
        <v>112.24</v>
      </c>
    </row>
    <row r="4049" spans="1:25" x14ac:dyDescent="0.2">
      <c r="A4049" s="134" t="s">
        <v>8110</v>
      </c>
      <c r="B4049" s="135" t="s">
        <v>8111</v>
      </c>
      <c r="C4049" s="136">
        <v>6154.52</v>
      </c>
      <c r="D4049" s="136">
        <v>116.94</v>
      </c>
      <c r="E4049" s="136">
        <v>0</v>
      </c>
      <c r="F4049" s="136">
        <v>116.94</v>
      </c>
      <c r="G4049" s="137">
        <v>0</v>
      </c>
      <c r="H4049" s="142"/>
      <c r="I4049" s="142"/>
      <c r="J4049" s="142"/>
      <c r="K4049" s="142"/>
      <c r="L4049" s="143"/>
      <c r="M4049" s="143"/>
      <c r="N4049" s="143"/>
      <c r="Y4049" s="30">
        <f t="shared" si="63"/>
        <v>116.94</v>
      </c>
    </row>
    <row r="4050" spans="1:25" x14ac:dyDescent="0.2">
      <c r="A4050" s="134" t="s">
        <v>8112</v>
      </c>
      <c r="B4050" s="135" t="s">
        <v>8113</v>
      </c>
      <c r="C4050" s="136">
        <v>36864.07</v>
      </c>
      <c r="D4050" s="136">
        <v>700.42</v>
      </c>
      <c r="E4050" s="136">
        <v>0</v>
      </c>
      <c r="F4050" s="136">
        <v>700.42</v>
      </c>
      <c r="G4050" s="137">
        <v>0</v>
      </c>
      <c r="H4050" s="142"/>
      <c r="I4050" s="142"/>
      <c r="J4050" s="142"/>
      <c r="K4050" s="142"/>
      <c r="L4050" s="143"/>
      <c r="M4050" s="143"/>
      <c r="N4050" s="143"/>
      <c r="Y4050" s="30">
        <f t="shared" si="63"/>
        <v>700.42</v>
      </c>
    </row>
    <row r="4051" spans="1:25" x14ac:dyDescent="0.2">
      <c r="A4051" s="134" t="s">
        <v>8114</v>
      </c>
      <c r="B4051" s="135" t="s">
        <v>8115</v>
      </c>
      <c r="C4051" s="136">
        <v>12138.07</v>
      </c>
      <c r="D4051" s="136">
        <v>230.62</v>
      </c>
      <c r="E4051" s="136">
        <v>0</v>
      </c>
      <c r="F4051" s="136">
        <v>230.62</v>
      </c>
      <c r="G4051" s="137">
        <v>0</v>
      </c>
      <c r="H4051" s="142"/>
      <c r="I4051" s="142"/>
      <c r="J4051" s="142"/>
      <c r="K4051" s="142"/>
      <c r="L4051" s="143"/>
      <c r="M4051" s="143"/>
      <c r="N4051" s="143"/>
      <c r="Y4051" s="30">
        <f t="shared" si="63"/>
        <v>230.62</v>
      </c>
    </row>
    <row r="4052" spans="1:25" x14ac:dyDescent="0.2">
      <c r="A4052" s="134" t="s">
        <v>8116</v>
      </c>
      <c r="B4052" s="135" t="s">
        <v>8117</v>
      </c>
      <c r="C4052" s="136">
        <v>13227.64</v>
      </c>
      <c r="D4052" s="136">
        <v>251.33</v>
      </c>
      <c r="E4052" s="136">
        <v>0</v>
      </c>
      <c r="F4052" s="136">
        <v>251.33</v>
      </c>
      <c r="G4052" s="137">
        <v>0</v>
      </c>
      <c r="H4052" s="142"/>
      <c r="I4052" s="142"/>
      <c r="J4052" s="142"/>
      <c r="K4052" s="142"/>
      <c r="L4052" s="143"/>
      <c r="M4052" s="143"/>
      <c r="N4052" s="143"/>
      <c r="Y4052" s="30">
        <f t="shared" si="63"/>
        <v>251.33</v>
      </c>
    </row>
    <row r="4053" spans="1:25" x14ac:dyDescent="0.2">
      <c r="A4053" s="134" t="s">
        <v>8118</v>
      </c>
      <c r="B4053" s="135" t="s">
        <v>8119</v>
      </c>
      <c r="C4053" s="136">
        <v>18337.740000000002</v>
      </c>
      <c r="D4053" s="136">
        <v>348.42</v>
      </c>
      <c r="E4053" s="136">
        <v>0</v>
      </c>
      <c r="F4053" s="136">
        <v>348.42</v>
      </c>
      <c r="G4053" s="137">
        <v>0</v>
      </c>
      <c r="H4053" s="142"/>
      <c r="I4053" s="142"/>
      <c r="J4053" s="142"/>
      <c r="K4053" s="142"/>
      <c r="L4053" s="143"/>
      <c r="M4053" s="143"/>
      <c r="N4053" s="143"/>
      <c r="Y4053" s="30">
        <f t="shared" si="63"/>
        <v>348.42</v>
      </c>
    </row>
    <row r="4054" spans="1:25" x14ac:dyDescent="0.2">
      <c r="A4054" s="134" t="s">
        <v>8120</v>
      </c>
      <c r="B4054" s="135" t="s">
        <v>8121</v>
      </c>
      <c r="C4054" s="136">
        <v>1813.4</v>
      </c>
      <c r="D4054" s="136">
        <v>34.46</v>
      </c>
      <c r="E4054" s="136">
        <v>0</v>
      </c>
      <c r="F4054" s="136">
        <v>34.46</v>
      </c>
      <c r="G4054" s="137">
        <v>0</v>
      </c>
      <c r="H4054" s="142"/>
      <c r="I4054" s="142"/>
      <c r="J4054" s="142"/>
      <c r="K4054" s="142"/>
      <c r="L4054" s="143"/>
      <c r="M4054" s="143"/>
      <c r="N4054" s="143"/>
      <c r="Y4054" s="30">
        <f t="shared" si="63"/>
        <v>34.46</v>
      </c>
    </row>
    <row r="4055" spans="1:25" x14ac:dyDescent="0.2">
      <c r="A4055" s="134" t="s">
        <v>8122</v>
      </c>
      <c r="B4055" s="135" t="s">
        <v>8123</v>
      </c>
      <c r="C4055" s="136">
        <v>1951.87</v>
      </c>
      <c r="D4055" s="136">
        <v>37.090000000000003</v>
      </c>
      <c r="E4055" s="136">
        <v>0</v>
      </c>
      <c r="F4055" s="136">
        <v>37.090000000000003</v>
      </c>
      <c r="G4055" s="137">
        <v>0</v>
      </c>
      <c r="H4055" s="142"/>
      <c r="I4055" s="142"/>
      <c r="J4055" s="142"/>
      <c r="K4055" s="142"/>
      <c r="L4055" s="143"/>
      <c r="M4055" s="143"/>
      <c r="N4055" s="143"/>
      <c r="Y4055" s="30">
        <f t="shared" si="63"/>
        <v>37.090000000000003</v>
      </c>
    </row>
    <row r="4056" spans="1:25" x14ac:dyDescent="0.2">
      <c r="A4056" s="134" t="s">
        <v>8124</v>
      </c>
      <c r="B4056" s="135" t="s">
        <v>8125</v>
      </c>
      <c r="C4056" s="136">
        <v>16369.15</v>
      </c>
      <c r="D4056" s="136">
        <v>311.02</v>
      </c>
      <c r="E4056" s="136">
        <v>0</v>
      </c>
      <c r="F4056" s="136">
        <v>311.02</v>
      </c>
      <c r="G4056" s="137">
        <v>0</v>
      </c>
      <c r="H4056" s="142"/>
      <c r="I4056" s="142"/>
      <c r="J4056" s="142"/>
      <c r="K4056" s="142"/>
      <c r="L4056" s="143"/>
      <c r="M4056" s="143"/>
      <c r="N4056" s="143"/>
      <c r="Y4056" s="30">
        <f t="shared" si="63"/>
        <v>311.02</v>
      </c>
    </row>
    <row r="4057" spans="1:25" x14ac:dyDescent="0.2">
      <c r="A4057" s="134" t="s">
        <v>8126</v>
      </c>
      <c r="B4057" s="135" t="s">
        <v>8127</v>
      </c>
      <c r="C4057" s="136">
        <v>742.16</v>
      </c>
      <c r="D4057" s="136">
        <v>14.1</v>
      </c>
      <c r="E4057" s="136">
        <v>14.1</v>
      </c>
      <c r="F4057" s="136">
        <v>0</v>
      </c>
      <c r="G4057" s="137">
        <v>13.62</v>
      </c>
      <c r="H4057" s="142"/>
      <c r="I4057" s="142"/>
      <c r="J4057" s="142"/>
      <c r="K4057" s="142"/>
      <c r="L4057" s="143"/>
      <c r="M4057" s="143"/>
      <c r="N4057" s="143"/>
      <c r="Y4057" s="30">
        <f t="shared" si="63"/>
        <v>0</v>
      </c>
    </row>
    <row r="4058" spans="1:25" x14ac:dyDescent="0.2">
      <c r="A4058" s="134" t="s">
        <v>8128</v>
      </c>
      <c r="B4058" s="135" t="s">
        <v>8129</v>
      </c>
      <c r="C4058" s="136">
        <v>4054.66</v>
      </c>
      <c r="D4058" s="136">
        <v>77.040000000000006</v>
      </c>
      <c r="E4058" s="136">
        <v>0</v>
      </c>
      <c r="F4058" s="136">
        <v>77.040000000000006</v>
      </c>
      <c r="G4058" s="137">
        <v>0</v>
      </c>
      <c r="H4058" s="142"/>
      <c r="I4058" s="142"/>
      <c r="J4058" s="142"/>
      <c r="K4058" s="142"/>
      <c r="L4058" s="143"/>
      <c r="M4058" s="143"/>
      <c r="N4058" s="143"/>
      <c r="Y4058" s="30">
        <f t="shared" si="63"/>
        <v>77.040000000000006</v>
      </c>
    </row>
    <row r="4059" spans="1:25" x14ac:dyDescent="0.2">
      <c r="A4059" s="134" t="s">
        <v>8130</v>
      </c>
      <c r="B4059" s="135" t="s">
        <v>8131</v>
      </c>
      <c r="C4059" s="136">
        <v>21889.46</v>
      </c>
      <c r="D4059" s="136">
        <v>415.9</v>
      </c>
      <c r="E4059" s="136">
        <v>0</v>
      </c>
      <c r="F4059" s="136">
        <v>415.9</v>
      </c>
      <c r="G4059" s="137">
        <v>0</v>
      </c>
      <c r="H4059" s="142"/>
      <c r="I4059" s="142"/>
      <c r="J4059" s="142"/>
      <c r="K4059" s="142"/>
      <c r="L4059" s="143"/>
      <c r="M4059" s="143"/>
      <c r="N4059" s="143"/>
      <c r="Y4059" s="30">
        <f t="shared" si="63"/>
        <v>415.9</v>
      </c>
    </row>
    <row r="4060" spans="1:25" x14ac:dyDescent="0.2">
      <c r="A4060" s="134" t="s">
        <v>8132</v>
      </c>
      <c r="B4060" s="135" t="s">
        <v>8133</v>
      </c>
      <c r="C4060" s="136">
        <v>4283.47</v>
      </c>
      <c r="D4060" s="136">
        <v>81.39</v>
      </c>
      <c r="E4060" s="136">
        <v>0</v>
      </c>
      <c r="F4060" s="136">
        <v>81.39</v>
      </c>
      <c r="G4060" s="137">
        <v>0</v>
      </c>
      <c r="H4060" s="142"/>
      <c r="I4060" s="142"/>
      <c r="J4060" s="142"/>
      <c r="K4060" s="142"/>
      <c r="L4060" s="143"/>
      <c r="M4060" s="143"/>
      <c r="N4060" s="143"/>
      <c r="Y4060" s="30">
        <f t="shared" si="63"/>
        <v>81.39</v>
      </c>
    </row>
    <row r="4061" spans="1:25" x14ac:dyDescent="0.2">
      <c r="A4061" s="134" t="s">
        <v>8134</v>
      </c>
      <c r="B4061" s="135" t="s">
        <v>8135</v>
      </c>
      <c r="C4061" s="136">
        <v>19.489999999999998</v>
      </c>
      <c r="D4061" s="136">
        <v>0.37</v>
      </c>
      <c r="E4061" s="136">
        <v>0.37</v>
      </c>
      <c r="F4061" s="136">
        <v>0</v>
      </c>
      <c r="G4061" s="137">
        <v>8.5500000000000007</v>
      </c>
      <c r="H4061" s="142"/>
      <c r="I4061" s="142"/>
      <c r="J4061" s="142"/>
      <c r="K4061" s="142"/>
      <c r="L4061" s="143"/>
      <c r="M4061" s="143"/>
      <c r="N4061" s="143"/>
      <c r="Y4061" s="30">
        <f t="shared" si="63"/>
        <v>0</v>
      </c>
    </row>
    <row r="4062" spans="1:25" x14ac:dyDescent="0.2">
      <c r="A4062" s="134" t="s">
        <v>8136</v>
      </c>
      <c r="B4062" s="135" t="s">
        <v>8137</v>
      </c>
      <c r="C4062" s="136">
        <v>434.58</v>
      </c>
      <c r="D4062" s="136">
        <v>8.26</v>
      </c>
      <c r="E4062" s="136">
        <v>0</v>
      </c>
      <c r="F4062" s="136">
        <v>8.26</v>
      </c>
      <c r="G4062" s="137">
        <v>0</v>
      </c>
      <c r="H4062" s="142"/>
      <c r="I4062" s="142"/>
      <c r="J4062" s="142"/>
      <c r="K4062" s="142"/>
      <c r="L4062" s="143"/>
      <c r="M4062" s="143"/>
      <c r="N4062" s="143"/>
      <c r="Y4062" s="30">
        <f t="shared" si="63"/>
        <v>8.26</v>
      </c>
    </row>
    <row r="4063" spans="1:25" x14ac:dyDescent="0.2">
      <c r="A4063" s="134" t="s">
        <v>8138</v>
      </c>
      <c r="B4063" s="135" t="s">
        <v>8139</v>
      </c>
      <c r="C4063" s="136">
        <v>7417.91</v>
      </c>
      <c r="D4063" s="136">
        <v>140.94</v>
      </c>
      <c r="E4063" s="136">
        <v>0</v>
      </c>
      <c r="F4063" s="136">
        <v>140.94</v>
      </c>
      <c r="G4063" s="137">
        <v>0</v>
      </c>
      <c r="H4063" s="142"/>
      <c r="I4063" s="142"/>
      <c r="J4063" s="142"/>
      <c r="K4063" s="142"/>
      <c r="L4063" s="143"/>
      <c r="M4063" s="143"/>
      <c r="N4063" s="143"/>
      <c r="Y4063" s="30">
        <f t="shared" si="63"/>
        <v>140.94</v>
      </c>
    </row>
    <row r="4064" spans="1:25" x14ac:dyDescent="0.2">
      <c r="A4064" s="134" t="s">
        <v>8140</v>
      </c>
      <c r="B4064" s="135" t="s">
        <v>8141</v>
      </c>
      <c r="C4064" s="136">
        <v>12882.03</v>
      </c>
      <c r="D4064" s="136">
        <v>244.76</v>
      </c>
      <c r="E4064" s="136">
        <v>0</v>
      </c>
      <c r="F4064" s="136">
        <v>244.76</v>
      </c>
      <c r="G4064" s="137">
        <v>0</v>
      </c>
      <c r="H4064" s="142"/>
      <c r="I4064" s="142"/>
      <c r="J4064" s="142"/>
      <c r="K4064" s="142"/>
      <c r="L4064" s="143"/>
      <c r="M4064" s="143"/>
      <c r="N4064" s="143"/>
      <c r="Y4064" s="30">
        <f t="shared" si="63"/>
        <v>244.76</v>
      </c>
    </row>
    <row r="4065" spans="1:25" x14ac:dyDescent="0.2">
      <c r="A4065" s="134" t="s">
        <v>8142</v>
      </c>
      <c r="B4065" s="135" t="s">
        <v>8143</v>
      </c>
      <c r="C4065" s="136">
        <v>15691.15</v>
      </c>
      <c r="D4065" s="136">
        <v>298.13</v>
      </c>
      <c r="E4065" s="136">
        <v>0</v>
      </c>
      <c r="F4065" s="136">
        <v>298.13</v>
      </c>
      <c r="G4065" s="137">
        <v>0</v>
      </c>
      <c r="H4065" s="142"/>
      <c r="I4065" s="142"/>
      <c r="J4065" s="142"/>
      <c r="K4065" s="142"/>
      <c r="L4065" s="143"/>
      <c r="M4065" s="143"/>
      <c r="N4065" s="143"/>
      <c r="Y4065" s="30">
        <f t="shared" si="63"/>
        <v>298.13</v>
      </c>
    </row>
    <row r="4066" spans="1:25" x14ac:dyDescent="0.2">
      <c r="A4066" s="134" t="s">
        <v>8144</v>
      </c>
      <c r="B4066" s="135" t="s">
        <v>8145</v>
      </c>
      <c r="C4066" s="136">
        <v>19917.650000000001</v>
      </c>
      <c r="D4066" s="136">
        <v>378.44</v>
      </c>
      <c r="E4066" s="136">
        <v>0</v>
      </c>
      <c r="F4066" s="136">
        <v>378.44</v>
      </c>
      <c r="G4066" s="137">
        <v>0</v>
      </c>
      <c r="H4066" s="142"/>
      <c r="I4066" s="142"/>
      <c r="J4066" s="142"/>
      <c r="K4066" s="142"/>
      <c r="L4066" s="143"/>
      <c r="M4066" s="143"/>
      <c r="N4066" s="143"/>
      <c r="Y4066" s="30">
        <f t="shared" si="63"/>
        <v>378.44</v>
      </c>
    </row>
    <row r="4067" spans="1:25" x14ac:dyDescent="0.2">
      <c r="A4067" s="134" t="s">
        <v>8146</v>
      </c>
      <c r="B4067" s="135" t="s">
        <v>8147</v>
      </c>
      <c r="C4067" s="136">
        <v>332.15</v>
      </c>
      <c r="D4067" s="136">
        <v>6.31</v>
      </c>
      <c r="E4067" s="136">
        <v>0</v>
      </c>
      <c r="F4067" s="136">
        <v>6.31</v>
      </c>
      <c r="G4067" s="137">
        <v>0</v>
      </c>
      <c r="H4067" s="142"/>
      <c r="I4067" s="142"/>
      <c r="J4067" s="142"/>
      <c r="K4067" s="142"/>
      <c r="L4067" s="143"/>
      <c r="M4067" s="143"/>
      <c r="N4067" s="143"/>
      <c r="Y4067" s="30">
        <f t="shared" si="63"/>
        <v>6.31</v>
      </c>
    </row>
    <row r="4068" spans="1:25" x14ac:dyDescent="0.2">
      <c r="A4068" s="134" t="s">
        <v>8148</v>
      </c>
      <c r="B4068" s="135" t="s">
        <v>8149</v>
      </c>
      <c r="C4068" s="136">
        <v>14501.32</v>
      </c>
      <c r="D4068" s="136">
        <v>275.52999999999997</v>
      </c>
      <c r="E4068" s="136">
        <v>0</v>
      </c>
      <c r="F4068" s="136">
        <v>275.52999999999997</v>
      </c>
      <c r="G4068" s="137">
        <v>0</v>
      </c>
      <c r="H4068" s="142"/>
      <c r="I4068" s="142"/>
      <c r="J4068" s="142"/>
      <c r="K4068" s="142"/>
      <c r="L4068" s="143"/>
      <c r="M4068" s="143"/>
      <c r="N4068" s="143"/>
      <c r="Y4068" s="30">
        <f t="shared" si="63"/>
        <v>275.52999999999997</v>
      </c>
    </row>
    <row r="4069" spans="1:25" x14ac:dyDescent="0.2">
      <c r="A4069" s="134" t="s">
        <v>8150</v>
      </c>
      <c r="B4069" s="135" t="s">
        <v>8151</v>
      </c>
      <c r="C4069" s="136">
        <v>1358.29</v>
      </c>
      <c r="D4069" s="136">
        <v>25.81</v>
      </c>
      <c r="E4069" s="136">
        <v>7.76</v>
      </c>
      <c r="F4069" s="136">
        <v>18.05</v>
      </c>
      <c r="G4069" s="137">
        <v>0</v>
      </c>
      <c r="H4069" s="142"/>
      <c r="I4069" s="142"/>
      <c r="J4069" s="142"/>
      <c r="K4069" s="142"/>
      <c r="L4069" s="143"/>
      <c r="M4069" s="143"/>
      <c r="N4069" s="143"/>
      <c r="Y4069" s="30">
        <f t="shared" si="63"/>
        <v>18.05</v>
      </c>
    </row>
    <row r="4070" spans="1:25" x14ac:dyDescent="0.2">
      <c r="A4070" s="134" t="s">
        <v>8152</v>
      </c>
      <c r="B4070" s="135" t="s">
        <v>8153</v>
      </c>
      <c r="C4070" s="136">
        <v>4615.95</v>
      </c>
      <c r="D4070" s="136">
        <v>87.7</v>
      </c>
      <c r="E4070" s="136">
        <v>0</v>
      </c>
      <c r="F4070" s="136">
        <v>87.7</v>
      </c>
      <c r="G4070" s="137">
        <v>0</v>
      </c>
      <c r="H4070" s="142"/>
      <c r="I4070" s="142"/>
      <c r="J4070" s="142"/>
      <c r="K4070" s="142"/>
      <c r="L4070" s="143"/>
      <c r="M4070" s="143"/>
      <c r="N4070" s="143"/>
      <c r="Y4070" s="30">
        <f t="shared" si="63"/>
        <v>87.7</v>
      </c>
    </row>
    <row r="4071" spans="1:25" x14ac:dyDescent="0.2">
      <c r="A4071" s="134" t="s">
        <v>8154</v>
      </c>
      <c r="B4071" s="135" t="s">
        <v>8155</v>
      </c>
      <c r="C4071" s="136">
        <v>8706.2199999999993</v>
      </c>
      <c r="D4071" s="136">
        <v>165.42</v>
      </c>
      <c r="E4071" s="136">
        <v>0</v>
      </c>
      <c r="F4071" s="136">
        <v>165.42</v>
      </c>
      <c r="G4071" s="137">
        <v>0</v>
      </c>
      <c r="H4071" s="142"/>
      <c r="I4071" s="142"/>
      <c r="J4071" s="142"/>
      <c r="K4071" s="142"/>
      <c r="L4071" s="143"/>
      <c r="M4071" s="143"/>
      <c r="N4071" s="143"/>
      <c r="Y4071" s="30">
        <f t="shared" si="63"/>
        <v>165.42</v>
      </c>
    </row>
    <row r="4072" spans="1:25" x14ac:dyDescent="0.2">
      <c r="A4072" s="134" t="s">
        <v>8156</v>
      </c>
      <c r="B4072" s="135" t="s">
        <v>8157</v>
      </c>
      <c r="C4072" s="136">
        <v>7168.1</v>
      </c>
      <c r="D4072" s="136">
        <v>136.19999999999999</v>
      </c>
      <c r="E4072" s="136">
        <v>0</v>
      </c>
      <c r="F4072" s="136">
        <v>136.19999999999999</v>
      </c>
      <c r="G4072" s="137">
        <v>0</v>
      </c>
      <c r="H4072" s="142"/>
      <c r="I4072" s="142"/>
      <c r="J4072" s="142"/>
      <c r="K4072" s="142"/>
      <c r="L4072" s="143"/>
      <c r="M4072" s="143"/>
      <c r="N4072" s="143"/>
      <c r="Y4072" s="30">
        <f t="shared" si="63"/>
        <v>136.19999999999999</v>
      </c>
    </row>
    <row r="4073" spans="1:25" x14ac:dyDescent="0.2">
      <c r="A4073" s="134" t="s">
        <v>8158</v>
      </c>
      <c r="B4073" s="135" t="s">
        <v>8159</v>
      </c>
      <c r="C4073" s="136">
        <v>4653.63</v>
      </c>
      <c r="D4073" s="136">
        <v>88.42</v>
      </c>
      <c r="E4073" s="136">
        <v>0</v>
      </c>
      <c r="F4073" s="136">
        <v>88.42</v>
      </c>
      <c r="G4073" s="137">
        <v>0</v>
      </c>
      <c r="H4073" s="142"/>
      <c r="I4073" s="142"/>
      <c r="J4073" s="142"/>
      <c r="K4073" s="142"/>
      <c r="L4073" s="143"/>
      <c r="M4073" s="143"/>
      <c r="N4073" s="143"/>
      <c r="Y4073" s="30">
        <f t="shared" si="63"/>
        <v>88.42</v>
      </c>
    </row>
    <row r="4074" spans="1:25" x14ac:dyDescent="0.2">
      <c r="A4074" s="134" t="s">
        <v>8160</v>
      </c>
      <c r="B4074" s="135" t="s">
        <v>8161</v>
      </c>
      <c r="C4074" s="136">
        <v>121704.18</v>
      </c>
      <c r="D4074" s="136">
        <v>2312.38</v>
      </c>
      <c r="E4074" s="136">
        <v>0</v>
      </c>
      <c r="F4074" s="136">
        <v>2312.38</v>
      </c>
      <c r="G4074" s="137">
        <v>0</v>
      </c>
      <c r="H4074" s="142"/>
      <c r="I4074" s="142"/>
      <c r="J4074" s="142"/>
      <c r="K4074" s="142"/>
      <c r="L4074" s="143"/>
      <c r="M4074" s="143"/>
      <c r="N4074" s="143"/>
      <c r="Y4074" s="30">
        <f t="shared" si="63"/>
        <v>2312.38</v>
      </c>
    </row>
    <row r="4075" spans="1:25" x14ac:dyDescent="0.2">
      <c r="A4075" s="134" t="s">
        <v>8162</v>
      </c>
      <c r="B4075" s="135" t="s">
        <v>8163</v>
      </c>
      <c r="C4075" s="136">
        <v>6234.08</v>
      </c>
      <c r="D4075" s="136">
        <v>118.45</v>
      </c>
      <c r="E4075" s="136">
        <v>0</v>
      </c>
      <c r="F4075" s="136">
        <v>118.45</v>
      </c>
      <c r="G4075" s="137">
        <v>0</v>
      </c>
      <c r="H4075" s="142"/>
      <c r="I4075" s="142"/>
      <c r="J4075" s="142"/>
      <c r="K4075" s="142"/>
      <c r="L4075" s="143"/>
      <c r="M4075" s="143"/>
      <c r="N4075" s="143"/>
      <c r="Y4075" s="30">
        <f t="shared" si="63"/>
        <v>118.45</v>
      </c>
    </row>
    <row r="4076" spans="1:25" x14ac:dyDescent="0.2">
      <c r="A4076" s="134" t="s">
        <v>8164</v>
      </c>
      <c r="B4076" s="135" t="s">
        <v>8165</v>
      </c>
      <c r="C4076" s="136">
        <v>28940.44</v>
      </c>
      <c r="D4076" s="136">
        <v>549.87</v>
      </c>
      <c r="E4076" s="136">
        <v>0</v>
      </c>
      <c r="F4076" s="136">
        <v>549.87</v>
      </c>
      <c r="G4076" s="137">
        <v>0</v>
      </c>
      <c r="H4076" s="142"/>
      <c r="I4076" s="142"/>
      <c r="J4076" s="142"/>
      <c r="K4076" s="142"/>
      <c r="L4076" s="143"/>
      <c r="M4076" s="143"/>
      <c r="N4076" s="143"/>
      <c r="Y4076" s="30">
        <f t="shared" si="63"/>
        <v>549.87</v>
      </c>
    </row>
    <row r="4077" spans="1:25" x14ac:dyDescent="0.2">
      <c r="A4077" s="134" t="s">
        <v>8166</v>
      </c>
      <c r="B4077" s="135" t="s">
        <v>8167</v>
      </c>
      <c r="C4077" s="136">
        <v>7928.97</v>
      </c>
      <c r="D4077" s="136">
        <v>150.65</v>
      </c>
      <c r="E4077" s="136">
        <v>0</v>
      </c>
      <c r="F4077" s="136">
        <v>150.65</v>
      </c>
      <c r="G4077" s="137">
        <v>0</v>
      </c>
      <c r="H4077" s="142"/>
      <c r="I4077" s="142"/>
      <c r="J4077" s="142"/>
      <c r="K4077" s="142"/>
      <c r="L4077" s="143"/>
      <c r="M4077" s="143"/>
      <c r="N4077" s="143"/>
      <c r="Y4077" s="30">
        <f t="shared" si="63"/>
        <v>150.65</v>
      </c>
    </row>
    <row r="4078" spans="1:25" x14ac:dyDescent="0.2">
      <c r="A4078" s="134" t="s">
        <v>8168</v>
      </c>
      <c r="B4078" s="135" t="s">
        <v>8169</v>
      </c>
      <c r="C4078" s="136">
        <v>38.72</v>
      </c>
      <c r="D4078" s="136">
        <v>0.74</v>
      </c>
      <c r="E4078" s="136">
        <v>0.74</v>
      </c>
      <c r="F4078" s="136">
        <v>0</v>
      </c>
      <c r="G4078" s="137">
        <v>9.19</v>
      </c>
      <c r="H4078" s="142"/>
      <c r="I4078" s="142"/>
      <c r="J4078" s="142"/>
      <c r="K4078" s="142"/>
      <c r="L4078" s="143"/>
      <c r="M4078" s="143"/>
      <c r="N4078" s="143"/>
      <c r="Y4078" s="30">
        <f t="shared" si="63"/>
        <v>0</v>
      </c>
    </row>
    <row r="4079" spans="1:25" x14ac:dyDescent="0.2">
      <c r="A4079" s="134" t="s">
        <v>8170</v>
      </c>
      <c r="B4079" s="135" t="s">
        <v>8171</v>
      </c>
      <c r="C4079" s="136">
        <v>40.21</v>
      </c>
      <c r="D4079" s="136">
        <v>0.77</v>
      </c>
      <c r="E4079" s="136">
        <v>0.77</v>
      </c>
      <c r="F4079" s="136">
        <v>0</v>
      </c>
      <c r="G4079" s="137">
        <v>3.73</v>
      </c>
      <c r="H4079" s="142"/>
      <c r="I4079" s="142"/>
      <c r="J4079" s="142"/>
      <c r="K4079" s="142"/>
      <c r="L4079" s="143"/>
      <c r="M4079" s="143"/>
      <c r="N4079" s="143"/>
      <c r="Y4079" s="30">
        <f t="shared" si="63"/>
        <v>0</v>
      </c>
    </row>
    <row r="4080" spans="1:25" x14ac:dyDescent="0.2">
      <c r="A4080" s="134" t="s">
        <v>8172</v>
      </c>
      <c r="B4080" s="135" t="s">
        <v>8173</v>
      </c>
      <c r="C4080" s="136">
        <v>2341.2800000000002</v>
      </c>
      <c r="D4080" s="136">
        <v>44.49</v>
      </c>
      <c r="E4080" s="136">
        <v>11.1</v>
      </c>
      <c r="F4080" s="136">
        <v>33.39</v>
      </c>
      <c r="G4080" s="137">
        <v>0</v>
      </c>
      <c r="H4080" s="142"/>
      <c r="I4080" s="142"/>
      <c r="J4080" s="142"/>
      <c r="K4080" s="142"/>
      <c r="L4080" s="143"/>
      <c r="M4080" s="143"/>
      <c r="N4080" s="143"/>
      <c r="Y4080" s="30">
        <f t="shared" si="63"/>
        <v>33.39</v>
      </c>
    </row>
    <row r="4081" spans="1:25" x14ac:dyDescent="0.2">
      <c r="A4081" s="134" t="s">
        <v>8174</v>
      </c>
      <c r="B4081" s="135" t="s">
        <v>8175</v>
      </c>
      <c r="C4081" s="136">
        <v>2573.61</v>
      </c>
      <c r="D4081" s="136">
        <v>48.9</v>
      </c>
      <c r="E4081" s="136">
        <v>0</v>
      </c>
      <c r="F4081" s="136">
        <v>48.9</v>
      </c>
      <c r="G4081" s="137">
        <v>0</v>
      </c>
      <c r="H4081" s="142"/>
      <c r="I4081" s="142"/>
      <c r="J4081" s="142"/>
      <c r="K4081" s="142"/>
      <c r="L4081" s="143"/>
      <c r="M4081" s="143"/>
      <c r="N4081" s="143"/>
      <c r="Y4081" s="30">
        <f t="shared" si="63"/>
        <v>48.9</v>
      </c>
    </row>
    <row r="4082" spans="1:25" x14ac:dyDescent="0.2">
      <c r="A4082" s="134" t="s">
        <v>8176</v>
      </c>
      <c r="B4082" s="135" t="s">
        <v>8177</v>
      </c>
      <c r="C4082" s="136">
        <v>2741.42</v>
      </c>
      <c r="D4082" s="136">
        <v>52.09</v>
      </c>
      <c r="E4082" s="136">
        <v>0</v>
      </c>
      <c r="F4082" s="136">
        <v>52.09</v>
      </c>
      <c r="G4082" s="137">
        <v>0</v>
      </c>
      <c r="H4082" s="142"/>
      <c r="I4082" s="142"/>
      <c r="J4082" s="142"/>
      <c r="K4082" s="142"/>
      <c r="L4082" s="143"/>
      <c r="M4082" s="143"/>
      <c r="N4082" s="143"/>
      <c r="Y4082" s="30">
        <f t="shared" si="63"/>
        <v>52.09</v>
      </c>
    </row>
    <row r="4083" spans="1:25" x14ac:dyDescent="0.2">
      <c r="A4083" s="134" t="s">
        <v>8178</v>
      </c>
      <c r="B4083" s="135" t="s">
        <v>8179</v>
      </c>
      <c r="C4083" s="136">
        <v>18246.52</v>
      </c>
      <c r="D4083" s="136">
        <v>346.69</v>
      </c>
      <c r="E4083" s="136">
        <v>0</v>
      </c>
      <c r="F4083" s="136">
        <v>346.69</v>
      </c>
      <c r="G4083" s="137">
        <v>0</v>
      </c>
      <c r="H4083" s="142"/>
      <c r="I4083" s="142"/>
      <c r="J4083" s="142"/>
      <c r="K4083" s="142"/>
      <c r="L4083" s="143"/>
      <c r="M4083" s="143"/>
      <c r="N4083" s="143"/>
      <c r="Y4083" s="30">
        <f t="shared" si="63"/>
        <v>346.69</v>
      </c>
    </row>
    <row r="4084" spans="1:25" x14ac:dyDescent="0.2">
      <c r="A4084" s="134" t="s">
        <v>8180</v>
      </c>
      <c r="B4084" s="135" t="s">
        <v>8181</v>
      </c>
      <c r="C4084" s="136">
        <v>4132.53</v>
      </c>
      <c r="D4084" s="136">
        <v>78.52</v>
      </c>
      <c r="E4084" s="136">
        <v>0</v>
      </c>
      <c r="F4084" s="136">
        <v>78.52</v>
      </c>
      <c r="G4084" s="137">
        <v>0</v>
      </c>
      <c r="H4084" s="142"/>
      <c r="I4084" s="142"/>
      <c r="J4084" s="142"/>
      <c r="K4084" s="142"/>
      <c r="L4084" s="143"/>
      <c r="M4084" s="143"/>
      <c r="N4084" s="143"/>
      <c r="Y4084" s="30">
        <f t="shared" si="63"/>
        <v>78.52</v>
      </c>
    </row>
    <row r="4085" spans="1:25" x14ac:dyDescent="0.2">
      <c r="A4085" s="134" t="s">
        <v>8182</v>
      </c>
      <c r="B4085" s="135" t="s">
        <v>8183</v>
      </c>
      <c r="C4085" s="136">
        <v>1600.33</v>
      </c>
      <c r="D4085" s="136">
        <v>30.41</v>
      </c>
      <c r="E4085" s="136">
        <v>0</v>
      </c>
      <c r="F4085" s="136">
        <v>30.41</v>
      </c>
      <c r="G4085" s="137">
        <v>0</v>
      </c>
      <c r="H4085" s="142"/>
      <c r="I4085" s="142"/>
      <c r="J4085" s="142"/>
      <c r="K4085" s="142"/>
      <c r="L4085" s="143"/>
      <c r="M4085" s="143"/>
      <c r="N4085" s="143"/>
      <c r="Y4085" s="30">
        <f t="shared" si="63"/>
        <v>30.41</v>
      </c>
    </row>
    <row r="4086" spans="1:25" x14ac:dyDescent="0.2">
      <c r="A4086" s="134" t="s">
        <v>8184</v>
      </c>
      <c r="B4086" s="135" t="s">
        <v>8185</v>
      </c>
      <c r="C4086" s="136">
        <v>6821.72</v>
      </c>
      <c r="D4086" s="136">
        <v>129.61000000000001</v>
      </c>
      <c r="E4086" s="136">
        <v>0</v>
      </c>
      <c r="F4086" s="136">
        <v>129.61000000000001</v>
      </c>
      <c r="G4086" s="137">
        <v>0</v>
      </c>
      <c r="H4086" s="142"/>
      <c r="I4086" s="142"/>
      <c r="J4086" s="142"/>
      <c r="K4086" s="142"/>
      <c r="L4086" s="143"/>
      <c r="M4086" s="143"/>
      <c r="N4086" s="143"/>
      <c r="Y4086" s="30">
        <f t="shared" si="63"/>
        <v>129.61000000000001</v>
      </c>
    </row>
    <row r="4087" spans="1:25" x14ac:dyDescent="0.2">
      <c r="A4087" s="134" t="s">
        <v>8186</v>
      </c>
      <c r="B4087" s="135" t="s">
        <v>8187</v>
      </c>
      <c r="C4087" s="136">
        <v>17.649999999999999</v>
      </c>
      <c r="D4087" s="136">
        <v>0.34</v>
      </c>
      <c r="E4087" s="136">
        <v>0.34</v>
      </c>
      <c r="F4087" s="136">
        <v>0</v>
      </c>
      <c r="G4087" s="137">
        <v>10.81</v>
      </c>
      <c r="H4087" s="142"/>
      <c r="I4087" s="142"/>
      <c r="J4087" s="142"/>
      <c r="K4087" s="142"/>
      <c r="L4087" s="143"/>
      <c r="M4087" s="143"/>
      <c r="N4087" s="143"/>
      <c r="Y4087" s="30">
        <f t="shared" si="63"/>
        <v>0</v>
      </c>
    </row>
    <row r="4088" spans="1:25" x14ac:dyDescent="0.2">
      <c r="A4088" s="134" t="s">
        <v>8188</v>
      </c>
      <c r="B4088" s="135" t="s">
        <v>8189</v>
      </c>
      <c r="C4088" s="136">
        <v>1226.01</v>
      </c>
      <c r="D4088" s="136">
        <v>23.3</v>
      </c>
      <c r="E4088" s="136">
        <v>23.3</v>
      </c>
      <c r="F4088" s="136">
        <v>0</v>
      </c>
      <c r="G4088" s="137">
        <v>42.13</v>
      </c>
      <c r="H4088" s="142"/>
      <c r="I4088" s="142"/>
      <c r="J4088" s="142"/>
      <c r="K4088" s="142"/>
      <c r="L4088" s="143"/>
      <c r="M4088" s="143"/>
      <c r="N4088" s="143"/>
      <c r="Y4088" s="30">
        <f t="shared" si="63"/>
        <v>0</v>
      </c>
    </row>
    <row r="4089" spans="1:25" x14ac:dyDescent="0.2">
      <c r="A4089" s="134" t="s">
        <v>8190</v>
      </c>
      <c r="B4089" s="135" t="s">
        <v>8191</v>
      </c>
      <c r="C4089" s="136">
        <v>87891</v>
      </c>
      <c r="D4089" s="136">
        <v>1669.93</v>
      </c>
      <c r="E4089" s="136">
        <v>0</v>
      </c>
      <c r="F4089" s="136">
        <v>1669.93</v>
      </c>
      <c r="G4089" s="137">
        <v>0</v>
      </c>
      <c r="H4089" s="142"/>
      <c r="I4089" s="142"/>
      <c r="J4089" s="142"/>
      <c r="K4089" s="142"/>
      <c r="L4089" s="143"/>
      <c r="M4089" s="143"/>
      <c r="N4089" s="143"/>
      <c r="Y4089" s="30">
        <f t="shared" si="63"/>
        <v>1669.93</v>
      </c>
    </row>
    <row r="4090" spans="1:25" x14ac:dyDescent="0.2">
      <c r="A4090" s="134" t="s">
        <v>8192</v>
      </c>
      <c r="B4090" s="135" t="s">
        <v>8193</v>
      </c>
      <c r="C4090" s="136">
        <v>41040.589999999997</v>
      </c>
      <c r="D4090" s="136">
        <v>779.77</v>
      </c>
      <c r="E4090" s="136">
        <v>0</v>
      </c>
      <c r="F4090" s="136">
        <v>779.77</v>
      </c>
      <c r="G4090" s="137">
        <v>0</v>
      </c>
      <c r="H4090" s="142"/>
      <c r="I4090" s="142"/>
      <c r="J4090" s="142"/>
      <c r="K4090" s="142"/>
      <c r="L4090" s="143"/>
      <c r="M4090" s="143"/>
      <c r="N4090" s="143"/>
      <c r="Y4090" s="30">
        <f t="shared" si="63"/>
        <v>779.77</v>
      </c>
    </row>
    <row r="4091" spans="1:25" x14ac:dyDescent="0.2">
      <c r="A4091" s="134" t="s">
        <v>8194</v>
      </c>
      <c r="B4091" s="135" t="s">
        <v>8195</v>
      </c>
      <c r="C4091" s="136">
        <v>70551.839999999997</v>
      </c>
      <c r="D4091" s="136">
        <v>1340.49</v>
      </c>
      <c r="E4091" s="136">
        <v>0</v>
      </c>
      <c r="F4091" s="136">
        <v>1340.49</v>
      </c>
      <c r="G4091" s="137">
        <v>0</v>
      </c>
      <c r="H4091" s="142"/>
      <c r="I4091" s="142"/>
      <c r="J4091" s="142"/>
      <c r="K4091" s="142"/>
      <c r="L4091" s="143"/>
      <c r="M4091" s="143"/>
      <c r="N4091" s="143"/>
      <c r="Y4091" s="30">
        <f t="shared" si="63"/>
        <v>1340.49</v>
      </c>
    </row>
    <row r="4092" spans="1:25" x14ac:dyDescent="0.2">
      <c r="A4092" s="134" t="s">
        <v>8196</v>
      </c>
      <c r="B4092" s="135" t="s">
        <v>8197</v>
      </c>
      <c r="C4092" s="136">
        <v>39222.53</v>
      </c>
      <c r="D4092" s="136">
        <v>745.23</v>
      </c>
      <c r="E4092" s="136">
        <v>0</v>
      </c>
      <c r="F4092" s="136">
        <v>745.23</v>
      </c>
      <c r="G4092" s="137">
        <v>0</v>
      </c>
      <c r="H4092" s="142"/>
      <c r="I4092" s="142"/>
      <c r="J4092" s="142"/>
      <c r="K4092" s="142"/>
      <c r="L4092" s="143"/>
      <c r="M4092" s="143"/>
      <c r="N4092" s="143"/>
      <c r="Y4092" s="30">
        <f t="shared" si="63"/>
        <v>745.23</v>
      </c>
    </row>
    <row r="4093" spans="1:25" x14ac:dyDescent="0.2">
      <c r="A4093" s="134" t="s">
        <v>8198</v>
      </c>
      <c r="B4093" s="135" t="s">
        <v>8199</v>
      </c>
      <c r="C4093" s="136">
        <v>83145.38</v>
      </c>
      <c r="D4093" s="136">
        <v>1579.76</v>
      </c>
      <c r="E4093" s="136">
        <v>0</v>
      </c>
      <c r="F4093" s="136">
        <v>1579.76</v>
      </c>
      <c r="G4093" s="137">
        <v>0</v>
      </c>
      <c r="H4093" s="142"/>
      <c r="I4093" s="142"/>
      <c r="J4093" s="142"/>
      <c r="K4093" s="142"/>
      <c r="L4093" s="143"/>
      <c r="M4093" s="143"/>
      <c r="N4093" s="143"/>
      <c r="Y4093" s="30">
        <f t="shared" si="63"/>
        <v>1579.76</v>
      </c>
    </row>
    <row r="4094" spans="1:25" x14ac:dyDescent="0.2">
      <c r="A4094" s="134" t="s">
        <v>8200</v>
      </c>
      <c r="B4094" s="135" t="s">
        <v>8201</v>
      </c>
      <c r="C4094" s="136">
        <v>100988.2</v>
      </c>
      <c r="D4094" s="136">
        <v>1918.78</v>
      </c>
      <c r="E4094" s="136">
        <v>0</v>
      </c>
      <c r="F4094" s="136">
        <v>1918.78</v>
      </c>
      <c r="G4094" s="137">
        <v>0</v>
      </c>
      <c r="H4094" s="142"/>
      <c r="I4094" s="142"/>
      <c r="J4094" s="142"/>
      <c r="K4094" s="142"/>
      <c r="L4094" s="143"/>
      <c r="M4094" s="143"/>
      <c r="N4094" s="143"/>
      <c r="Y4094" s="30">
        <f t="shared" si="63"/>
        <v>1918.78</v>
      </c>
    </row>
    <row r="4095" spans="1:25" x14ac:dyDescent="0.2">
      <c r="A4095" s="134" t="s">
        <v>8202</v>
      </c>
      <c r="B4095" s="135" t="s">
        <v>8203</v>
      </c>
      <c r="C4095" s="136">
        <v>106966.56</v>
      </c>
      <c r="D4095" s="136">
        <v>2032.37</v>
      </c>
      <c r="E4095" s="136">
        <v>0</v>
      </c>
      <c r="F4095" s="136">
        <v>2032.37</v>
      </c>
      <c r="G4095" s="137">
        <v>0</v>
      </c>
      <c r="H4095" s="142"/>
      <c r="I4095" s="142"/>
      <c r="J4095" s="142"/>
      <c r="K4095" s="142"/>
      <c r="L4095" s="143"/>
      <c r="M4095" s="143"/>
      <c r="N4095" s="143"/>
      <c r="Y4095" s="30">
        <f t="shared" si="63"/>
        <v>2032.37</v>
      </c>
    </row>
    <row r="4096" spans="1:25" x14ac:dyDescent="0.2">
      <c r="A4096" s="134" t="s">
        <v>8204</v>
      </c>
      <c r="B4096" s="135" t="s">
        <v>8205</v>
      </c>
      <c r="C4096" s="136">
        <v>62958.6</v>
      </c>
      <c r="D4096" s="136">
        <v>1196.21</v>
      </c>
      <c r="E4096" s="136">
        <v>0</v>
      </c>
      <c r="F4096" s="136">
        <v>1196.21</v>
      </c>
      <c r="G4096" s="137">
        <v>0</v>
      </c>
      <c r="H4096" s="142"/>
      <c r="I4096" s="142"/>
      <c r="J4096" s="142"/>
      <c r="K4096" s="142"/>
      <c r="L4096" s="143"/>
      <c r="M4096" s="143"/>
      <c r="N4096" s="143"/>
      <c r="Y4096" s="30">
        <f t="shared" si="63"/>
        <v>1196.21</v>
      </c>
    </row>
    <row r="4097" spans="1:25" x14ac:dyDescent="0.2">
      <c r="A4097" s="134" t="s">
        <v>8206</v>
      </c>
      <c r="B4097" s="135" t="s">
        <v>8207</v>
      </c>
      <c r="C4097" s="136">
        <v>76291.05</v>
      </c>
      <c r="D4097" s="136">
        <v>1449.53</v>
      </c>
      <c r="E4097" s="136">
        <v>0</v>
      </c>
      <c r="F4097" s="136">
        <v>1449.53</v>
      </c>
      <c r="G4097" s="137">
        <v>0</v>
      </c>
      <c r="H4097" s="142"/>
      <c r="I4097" s="142"/>
      <c r="J4097" s="142"/>
      <c r="K4097" s="142"/>
      <c r="L4097" s="143"/>
      <c r="M4097" s="143"/>
      <c r="N4097" s="143"/>
      <c r="Y4097" s="30">
        <f t="shared" si="63"/>
        <v>1449.53</v>
      </c>
    </row>
    <row r="4098" spans="1:25" x14ac:dyDescent="0.2">
      <c r="A4098" s="134" t="s">
        <v>8208</v>
      </c>
      <c r="B4098" s="135" t="s">
        <v>8209</v>
      </c>
      <c r="C4098" s="136">
        <v>167515.37</v>
      </c>
      <c r="D4098" s="136">
        <v>3182.79</v>
      </c>
      <c r="E4098" s="136">
        <v>0</v>
      </c>
      <c r="F4098" s="136">
        <v>3182.79</v>
      </c>
      <c r="G4098" s="137">
        <v>0</v>
      </c>
      <c r="H4098" s="142"/>
      <c r="I4098" s="142"/>
      <c r="J4098" s="142"/>
      <c r="K4098" s="142"/>
      <c r="L4098" s="143"/>
      <c r="M4098" s="143"/>
      <c r="N4098" s="143"/>
      <c r="Y4098" s="30">
        <f t="shared" si="63"/>
        <v>3182.79</v>
      </c>
    </row>
    <row r="4099" spans="1:25" x14ac:dyDescent="0.2">
      <c r="A4099" s="134" t="s">
        <v>8210</v>
      </c>
      <c r="B4099" s="135" t="s">
        <v>8211</v>
      </c>
      <c r="C4099" s="136">
        <v>102820.96</v>
      </c>
      <c r="D4099" s="136">
        <v>1953.6</v>
      </c>
      <c r="E4099" s="136">
        <v>0</v>
      </c>
      <c r="F4099" s="136">
        <v>1953.6</v>
      </c>
      <c r="G4099" s="137">
        <v>0</v>
      </c>
      <c r="H4099" s="142"/>
      <c r="I4099" s="142"/>
      <c r="J4099" s="142"/>
      <c r="K4099" s="142"/>
      <c r="L4099" s="143"/>
      <c r="M4099" s="143"/>
      <c r="N4099" s="143"/>
      <c r="Y4099" s="30">
        <f t="shared" si="63"/>
        <v>1953.6</v>
      </c>
    </row>
    <row r="4100" spans="1:25" x14ac:dyDescent="0.2">
      <c r="A4100" s="134" t="s">
        <v>8212</v>
      </c>
      <c r="B4100" s="135" t="s">
        <v>8213</v>
      </c>
      <c r="C4100" s="136">
        <v>33259.910000000003</v>
      </c>
      <c r="D4100" s="136">
        <v>631.94000000000005</v>
      </c>
      <c r="E4100" s="136">
        <v>0</v>
      </c>
      <c r="F4100" s="136">
        <v>631.94000000000005</v>
      </c>
      <c r="G4100" s="137">
        <v>0</v>
      </c>
      <c r="H4100" s="142"/>
      <c r="I4100" s="142"/>
      <c r="J4100" s="142"/>
      <c r="K4100" s="142"/>
      <c r="L4100" s="143"/>
      <c r="M4100" s="143"/>
      <c r="N4100" s="143"/>
      <c r="Y4100" s="30">
        <f t="shared" si="63"/>
        <v>631.94000000000005</v>
      </c>
    </row>
    <row r="4101" spans="1:25" x14ac:dyDescent="0.2">
      <c r="A4101" s="134" t="s">
        <v>8214</v>
      </c>
      <c r="B4101" s="135" t="s">
        <v>8215</v>
      </c>
      <c r="C4101" s="136">
        <v>126855.13</v>
      </c>
      <c r="D4101" s="136">
        <v>2410.25</v>
      </c>
      <c r="E4101" s="136">
        <v>0</v>
      </c>
      <c r="F4101" s="136">
        <v>2410.25</v>
      </c>
      <c r="G4101" s="137">
        <v>0</v>
      </c>
      <c r="H4101" s="142"/>
      <c r="I4101" s="142"/>
      <c r="J4101" s="142"/>
      <c r="K4101" s="142"/>
      <c r="L4101" s="143"/>
      <c r="M4101" s="143"/>
      <c r="N4101" s="143"/>
      <c r="Y4101" s="30">
        <f t="shared" si="63"/>
        <v>2410.25</v>
      </c>
    </row>
    <row r="4102" spans="1:25" x14ac:dyDescent="0.2">
      <c r="A4102" s="134" t="s">
        <v>8216</v>
      </c>
      <c r="B4102" s="135" t="s">
        <v>8217</v>
      </c>
      <c r="C4102" s="136">
        <v>125287.39</v>
      </c>
      <c r="D4102" s="136">
        <v>2380.46</v>
      </c>
      <c r="E4102" s="136">
        <v>0</v>
      </c>
      <c r="F4102" s="136">
        <v>2380.46</v>
      </c>
      <c r="G4102" s="137">
        <v>0</v>
      </c>
      <c r="H4102" s="142"/>
      <c r="I4102" s="142"/>
      <c r="J4102" s="142"/>
      <c r="K4102" s="142"/>
      <c r="L4102" s="143"/>
      <c r="M4102" s="143"/>
      <c r="N4102" s="143"/>
      <c r="Y4102" s="30">
        <f t="shared" si="63"/>
        <v>2380.46</v>
      </c>
    </row>
    <row r="4103" spans="1:25" x14ac:dyDescent="0.2">
      <c r="A4103" s="134" t="s">
        <v>8218</v>
      </c>
      <c r="B4103" s="135" t="s">
        <v>8219</v>
      </c>
      <c r="C4103" s="136">
        <v>91821.64</v>
      </c>
      <c r="D4103" s="136">
        <v>1744.61</v>
      </c>
      <c r="E4103" s="136">
        <v>0</v>
      </c>
      <c r="F4103" s="136">
        <v>1744.61</v>
      </c>
      <c r="G4103" s="137">
        <v>0</v>
      </c>
      <c r="H4103" s="142"/>
      <c r="I4103" s="142"/>
      <c r="J4103" s="142"/>
      <c r="K4103" s="142"/>
      <c r="L4103" s="143"/>
      <c r="M4103" s="143"/>
      <c r="N4103" s="143"/>
      <c r="Y4103" s="30">
        <f t="shared" si="63"/>
        <v>1744.61</v>
      </c>
    </row>
    <row r="4104" spans="1:25" x14ac:dyDescent="0.2">
      <c r="A4104" s="134" t="s">
        <v>8220</v>
      </c>
      <c r="B4104" s="135" t="s">
        <v>8221</v>
      </c>
      <c r="C4104" s="136">
        <v>265826.63</v>
      </c>
      <c r="D4104" s="136">
        <v>5050.71</v>
      </c>
      <c r="E4104" s="136">
        <v>0</v>
      </c>
      <c r="F4104" s="136">
        <v>5050.71</v>
      </c>
      <c r="G4104" s="137">
        <v>0</v>
      </c>
      <c r="H4104" s="142"/>
      <c r="I4104" s="142"/>
      <c r="J4104" s="142"/>
      <c r="K4104" s="142"/>
      <c r="L4104" s="143"/>
      <c r="M4104" s="143"/>
      <c r="N4104" s="143"/>
      <c r="Y4104" s="30">
        <f t="shared" si="63"/>
        <v>5050.71</v>
      </c>
    </row>
    <row r="4105" spans="1:25" x14ac:dyDescent="0.2">
      <c r="A4105" s="134" t="s">
        <v>8222</v>
      </c>
      <c r="B4105" s="135" t="s">
        <v>8223</v>
      </c>
      <c r="C4105" s="136">
        <v>41371.83</v>
      </c>
      <c r="D4105" s="136">
        <v>786.07</v>
      </c>
      <c r="E4105" s="136">
        <v>0</v>
      </c>
      <c r="F4105" s="136">
        <v>786.07</v>
      </c>
      <c r="G4105" s="137">
        <v>0</v>
      </c>
      <c r="H4105" s="142"/>
      <c r="I4105" s="142"/>
      <c r="J4105" s="142"/>
      <c r="K4105" s="142"/>
      <c r="L4105" s="143"/>
      <c r="M4105" s="143"/>
      <c r="N4105" s="143"/>
      <c r="Y4105" s="30">
        <f t="shared" si="63"/>
        <v>786.07</v>
      </c>
    </row>
    <row r="4106" spans="1:25" x14ac:dyDescent="0.2">
      <c r="A4106" s="134" t="s">
        <v>8224</v>
      </c>
      <c r="B4106" s="135" t="s">
        <v>8225</v>
      </c>
      <c r="C4106" s="136">
        <v>136543.49</v>
      </c>
      <c r="D4106" s="136">
        <v>2594.33</v>
      </c>
      <c r="E4106" s="136">
        <v>0</v>
      </c>
      <c r="F4106" s="136">
        <v>2594.33</v>
      </c>
      <c r="G4106" s="137">
        <v>0</v>
      </c>
      <c r="H4106" s="142"/>
      <c r="I4106" s="142"/>
      <c r="J4106" s="142"/>
      <c r="K4106" s="142"/>
      <c r="L4106" s="143"/>
      <c r="M4106" s="143"/>
      <c r="N4106" s="143"/>
      <c r="Y4106" s="30">
        <f t="shared" si="63"/>
        <v>2594.33</v>
      </c>
    </row>
    <row r="4107" spans="1:25" x14ac:dyDescent="0.2">
      <c r="A4107" s="134" t="s">
        <v>8226</v>
      </c>
      <c r="B4107" s="135" t="s">
        <v>8227</v>
      </c>
      <c r="C4107" s="136">
        <v>323088.86</v>
      </c>
      <c r="D4107" s="136">
        <v>6138.69</v>
      </c>
      <c r="E4107" s="136">
        <v>0</v>
      </c>
      <c r="F4107" s="136">
        <v>6138.69</v>
      </c>
      <c r="G4107" s="137">
        <v>0</v>
      </c>
      <c r="H4107" s="142"/>
      <c r="I4107" s="142"/>
      <c r="J4107" s="142"/>
      <c r="K4107" s="142"/>
      <c r="L4107" s="143"/>
      <c r="M4107" s="143"/>
      <c r="N4107" s="143"/>
      <c r="Y4107" s="30">
        <f t="shared" si="63"/>
        <v>6138.69</v>
      </c>
    </row>
    <row r="4108" spans="1:25" x14ac:dyDescent="0.2">
      <c r="A4108" s="134" t="s">
        <v>8228</v>
      </c>
      <c r="B4108" s="135" t="s">
        <v>8229</v>
      </c>
      <c r="C4108" s="136">
        <v>96223.57</v>
      </c>
      <c r="D4108" s="136">
        <v>1828.25</v>
      </c>
      <c r="E4108" s="136">
        <v>0</v>
      </c>
      <c r="F4108" s="136">
        <v>1828.25</v>
      </c>
      <c r="G4108" s="137">
        <v>0</v>
      </c>
      <c r="H4108" s="142"/>
      <c r="I4108" s="142"/>
      <c r="J4108" s="142"/>
      <c r="K4108" s="142"/>
      <c r="L4108" s="143"/>
      <c r="M4108" s="143"/>
      <c r="N4108" s="143"/>
      <c r="Y4108" s="30">
        <f t="shared" si="63"/>
        <v>1828.25</v>
      </c>
    </row>
    <row r="4109" spans="1:25" x14ac:dyDescent="0.2">
      <c r="A4109" s="134" t="s">
        <v>8230</v>
      </c>
      <c r="B4109" s="135" t="s">
        <v>8231</v>
      </c>
      <c r="C4109" s="136">
        <v>69706.880000000005</v>
      </c>
      <c r="D4109" s="136">
        <v>1324.43</v>
      </c>
      <c r="E4109" s="136">
        <v>0</v>
      </c>
      <c r="F4109" s="136">
        <v>1324.43</v>
      </c>
      <c r="G4109" s="137">
        <v>0</v>
      </c>
      <c r="H4109" s="142"/>
      <c r="I4109" s="142"/>
      <c r="J4109" s="142"/>
      <c r="K4109" s="142"/>
      <c r="L4109" s="143"/>
      <c r="M4109" s="143"/>
      <c r="N4109" s="143"/>
      <c r="Y4109" s="30">
        <f t="shared" si="63"/>
        <v>1324.43</v>
      </c>
    </row>
    <row r="4110" spans="1:25" x14ac:dyDescent="0.2">
      <c r="A4110" s="134" t="s">
        <v>8232</v>
      </c>
      <c r="B4110" s="135" t="s">
        <v>8233</v>
      </c>
      <c r="C4110" s="136">
        <v>258212.84</v>
      </c>
      <c r="D4110" s="136">
        <v>4906.05</v>
      </c>
      <c r="E4110" s="136">
        <v>0</v>
      </c>
      <c r="F4110" s="136">
        <v>4906.05</v>
      </c>
      <c r="G4110" s="137">
        <v>0</v>
      </c>
      <c r="H4110" s="142"/>
      <c r="I4110" s="142"/>
      <c r="J4110" s="142"/>
      <c r="K4110" s="142"/>
      <c r="L4110" s="143"/>
      <c r="M4110" s="143"/>
      <c r="N4110" s="143"/>
      <c r="Y4110" s="30">
        <f t="shared" si="63"/>
        <v>4906.05</v>
      </c>
    </row>
    <row r="4111" spans="1:25" x14ac:dyDescent="0.2">
      <c r="A4111" s="134" t="s">
        <v>8234</v>
      </c>
      <c r="B4111" s="135" t="s">
        <v>8235</v>
      </c>
      <c r="C4111" s="136">
        <v>61013.97</v>
      </c>
      <c r="D4111" s="136">
        <v>1159.27</v>
      </c>
      <c r="E4111" s="136">
        <v>0</v>
      </c>
      <c r="F4111" s="136">
        <v>1159.27</v>
      </c>
      <c r="G4111" s="137">
        <v>0</v>
      </c>
      <c r="H4111" s="142"/>
      <c r="I4111" s="142"/>
      <c r="J4111" s="142"/>
      <c r="K4111" s="142"/>
      <c r="L4111" s="143"/>
      <c r="M4111" s="143"/>
      <c r="N4111" s="143"/>
      <c r="Y4111" s="30">
        <f t="shared" ref="Y4111:Y4174" si="64">W4111+R4111+M4111+F4111</f>
        <v>1159.27</v>
      </c>
    </row>
    <row r="4112" spans="1:25" x14ac:dyDescent="0.2">
      <c r="A4112" s="134" t="s">
        <v>8236</v>
      </c>
      <c r="B4112" s="135" t="s">
        <v>8237</v>
      </c>
      <c r="C4112" s="136">
        <v>48559.82</v>
      </c>
      <c r="D4112" s="136">
        <v>922.64</v>
      </c>
      <c r="E4112" s="136">
        <v>0</v>
      </c>
      <c r="F4112" s="136">
        <v>922.64</v>
      </c>
      <c r="G4112" s="137">
        <v>0</v>
      </c>
      <c r="H4112" s="142"/>
      <c r="I4112" s="142"/>
      <c r="J4112" s="142"/>
      <c r="K4112" s="142"/>
      <c r="L4112" s="143"/>
      <c r="M4112" s="143"/>
      <c r="N4112" s="143"/>
      <c r="Y4112" s="30">
        <f t="shared" si="64"/>
        <v>922.64</v>
      </c>
    </row>
    <row r="4113" spans="1:25" x14ac:dyDescent="0.2">
      <c r="A4113" s="134" t="s">
        <v>8238</v>
      </c>
      <c r="B4113" s="135" t="s">
        <v>8239</v>
      </c>
      <c r="C4113" s="136">
        <v>62402.14</v>
      </c>
      <c r="D4113" s="136">
        <v>1185.6400000000001</v>
      </c>
      <c r="E4113" s="136">
        <v>0</v>
      </c>
      <c r="F4113" s="136">
        <v>1185.6400000000001</v>
      </c>
      <c r="G4113" s="137">
        <v>0</v>
      </c>
      <c r="H4113" s="142"/>
      <c r="I4113" s="142"/>
      <c r="J4113" s="142"/>
      <c r="K4113" s="142"/>
      <c r="L4113" s="143"/>
      <c r="M4113" s="143"/>
      <c r="N4113" s="143"/>
      <c r="Y4113" s="30">
        <f t="shared" si="64"/>
        <v>1185.6400000000001</v>
      </c>
    </row>
    <row r="4114" spans="1:25" x14ac:dyDescent="0.2">
      <c r="A4114" s="134" t="s">
        <v>8240</v>
      </c>
      <c r="B4114" s="135" t="s">
        <v>8241</v>
      </c>
      <c r="C4114" s="136">
        <v>69603.839999999997</v>
      </c>
      <c r="D4114" s="136">
        <v>1322.47</v>
      </c>
      <c r="E4114" s="136">
        <v>0</v>
      </c>
      <c r="F4114" s="136">
        <v>1322.47</v>
      </c>
      <c r="G4114" s="137">
        <v>0</v>
      </c>
      <c r="H4114" s="142"/>
      <c r="I4114" s="142"/>
      <c r="J4114" s="142"/>
      <c r="K4114" s="142"/>
      <c r="L4114" s="143"/>
      <c r="M4114" s="143"/>
      <c r="N4114" s="143"/>
      <c r="Y4114" s="30">
        <f t="shared" si="64"/>
        <v>1322.47</v>
      </c>
    </row>
    <row r="4115" spans="1:25" x14ac:dyDescent="0.2">
      <c r="A4115" s="134" t="s">
        <v>8242</v>
      </c>
      <c r="B4115" s="135" t="s">
        <v>8243</v>
      </c>
      <c r="C4115" s="136">
        <v>62332.89</v>
      </c>
      <c r="D4115" s="136">
        <v>1184.33</v>
      </c>
      <c r="E4115" s="136">
        <v>0</v>
      </c>
      <c r="F4115" s="136">
        <v>1184.33</v>
      </c>
      <c r="G4115" s="137">
        <v>0</v>
      </c>
      <c r="H4115" s="142"/>
      <c r="I4115" s="142"/>
      <c r="J4115" s="142"/>
      <c r="K4115" s="142"/>
      <c r="L4115" s="143"/>
      <c r="M4115" s="143"/>
      <c r="N4115" s="143"/>
      <c r="Y4115" s="30">
        <f t="shared" si="64"/>
        <v>1184.33</v>
      </c>
    </row>
    <row r="4116" spans="1:25" x14ac:dyDescent="0.2">
      <c r="A4116" s="134" t="s">
        <v>8244</v>
      </c>
      <c r="B4116" s="135" t="s">
        <v>8245</v>
      </c>
      <c r="C4116" s="136">
        <v>3344748.49</v>
      </c>
      <c r="D4116" s="136">
        <v>63550.22</v>
      </c>
      <c r="E4116" s="136">
        <v>0</v>
      </c>
      <c r="F4116" s="136">
        <v>63550.22</v>
      </c>
      <c r="G4116" s="137">
        <v>0</v>
      </c>
      <c r="H4116" s="142"/>
      <c r="I4116" s="142"/>
      <c r="J4116" s="142"/>
      <c r="K4116" s="142"/>
      <c r="L4116" s="143"/>
      <c r="M4116" s="143"/>
      <c r="N4116" s="143"/>
      <c r="Y4116" s="30">
        <f t="shared" si="64"/>
        <v>63550.22</v>
      </c>
    </row>
    <row r="4117" spans="1:25" x14ac:dyDescent="0.2">
      <c r="A4117" s="134" t="s">
        <v>8246</v>
      </c>
      <c r="B4117" s="135" t="s">
        <v>8247</v>
      </c>
      <c r="C4117" s="136">
        <v>62559.87</v>
      </c>
      <c r="D4117" s="136">
        <v>1188.6400000000001</v>
      </c>
      <c r="E4117" s="136">
        <v>0</v>
      </c>
      <c r="F4117" s="136">
        <v>1188.6400000000001</v>
      </c>
      <c r="G4117" s="137">
        <v>0</v>
      </c>
      <c r="H4117" s="142"/>
      <c r="I4117" s="142"/>
      <c r="J4117" s="142"/>
      <c r="K4117" s="142"/>
      <c r="L4117" s="143"/>
      <c r="M4117" s="143"/>
      <c r="N4117" s="143"/>
      <c r="Y4117" s="30">
        <f t="shared" si="64"/>
        <v>1188.6400000000001</v>
      </c>
    </row>
    <row r="4118" spans="1:25" x14ac:dyDescent="0.2">
      <c r="A4118" s="134" t="s">
        <v>8248</v>
      </c>
      <c r="B4118" s="135" t="s">
        <v>8249</v>
      </c>
      <c r="C4118" s="136">
        <v>96840.12</v>
      </c>
      <c r="D4118" s="136">
        <v>1839.96</v>
      </c>
      <c r="E4118" s="136">
        <v>0</v>
      </c>
      <c r="F4118" s="136">
        <v>1839.96</v>
      </c>
      <c r="G4118" s="137">
        <v>0</v>
      </c>
      <c r="H4118" s="142"/>
      <c r="I4118" s="142"/>
      <c r="J4118" s="142"/>
      <c r="K4118" s="142"/>
      <c r="L4118" s="143"/>
      <c r="M4118" s="143"/>
      <c r="N4118" s="143"/>
      <c r="Y4118" s="30">
        <f t="shared" si="64"/>
        <v>1839.96</v>
      </c>
    </row>
    <row r="4119" spans="1:25" x14ac:dyDescent="0.2">
      <c r="A4119" s="134" t="s">
        <v>8250</v>
      </c>
      <c r="B4119" s="135" t="s">
        <v>8251</v>
      </c>
      <c r="C4119" s="136">
        <v>413446.54</v>
      </c>
      <c r="D4119" s="136">
        <v>7855.49</v>
      </c>
      <c r="E4119" s="136">
        <v>0</v>
      </c>
      <c r="F4119" s="136">
        <v>7855.49</v>
      </c>
      <c r="G4119" s="137">
        <v>0</v>
      </c>
      <c r="H4119" s="142"/>
      <c r="I4119" s="142"/>
      <c r="J4119" s="142"/>
      <c r="K4119" s="142"/>
      <c r="L4119" s="143"/>
      <c r="M4119" s="143"/>
      <c r="N4119" s="143"/>
      <c r="Y4119" s="30">
        <f t="shared" si="64"/>
        <v>7855.49</v>
      </c>
    </row>
    <row r="4120" spans="1:25" x14ac:dyDescent="0.2">
      <c r="A4120" s="134" t="s">
        <v>8252</v>
      </c>
      <c r="B4120" s="135" t="s">
        <v>8253</v>
      </c>
      <c r="C4120" s="136">
        <v>100232.02</v>
      </c>
      <c r="D4120" s="136">
        <v>1904.41</v>
      </c>
      <c r="E4120" s="136">
        <v>0</v>
      </c>
      <c r="F4120" s="136">
        <v>1904.41</v>
      </c>
      <c r="G4120" s="137">
        <v>0</v>
      </c>
      <c r="H4120" s="142"/>
      <c r="I4120" s="142"/>
      <c r="J4120" s="142"/>
      <c r="K4120" s="142"/>
      <c r="L4120" s="143"/>
      <c r="M4120" s="143"/>
      <c r="N4120" s="143"/>
      <c r="Y4120" s="30">
        <f t="shared" si="64"/>
        <v>1904.41</v>
      </c>
    </row>
    <row r="4121" spans="1:25" x14ac:dyDescent="0.2">
      <c r="A4121" s="134" t="s">
        <v>8254</v>
      </c>
      <c r="B4121" s="135" t="s">
        <v>8255</v>
      </c>
      <c r="C4121" s="136">
        <v>25092.6</v>
      </c>
      <c r="D4121" s="136">
        <v>476.76</v>
      </c>
      <c r="E4121" s="136">
        <v>0</v>
      </c>
      <c r="F4121" s="136">
        <v>476.76</v>
      </c>
      <c r="G4121" s="137">
        <v>0</v>
      </c>
      <c r="H4121" s="142"/>
      <c r="I4121" s="142"/>
      <c r="J4121" s="142"/>
      <c r="K4121" s="142"/>
      <c r="L4121" s="143"/>
      <c r="M4121" s="143"/>
      <c r="N4121" s="143"/>
      <c r="Y4121" s="30">
        <f t="shared" si="64"/>
        <v>476.76</v>
      </c>
    </row>
    <row r="4122" spans="1:25" x14ac:dyDescent="0.2">
      <c r="A4122" s="134" t="s">
        <v>8256</v>
      </c>
      <c r="B4122" s="135" t="s">
        <v>8257</v>
      </c>
      <c r="C4122" s="136">
        <v>40899.74</v>
      </c>
      <c r="D4122" s="136">
        <v>777.1</v>
      </c>
      <c r="E4122" s="136">
        <v>0</v>
      </c>
      <c r="F4122" s="136">
        <v>777.1</v>
      </c>
      <c r="G4122" s="137">
        <v>0</v>
      </c>
      <c r="H4122" s="142"/>
      <c r="I4122" s="142"/>
      <c r="J4122" s="142"/>
      <c r="K4122" s="142"/>
      <c r="L4122" s="143"/>
      <c r="M4122" s="143"/>
      <c r="N4122" s="143"/>
      <c r="Y4122" s="30">
        <f t="shared" si="64"/>
        <v>777.1</v>
      </c>
    </row>
    <row r="4123" spans="1:25" x14ac:dyDescent="0.2">
      <c r="A4123" s="134" t="s">
        <v>8258</v>
      </c>
      <c r="B4123" s="135" t="s">
        <v>8259</v>
      </c>
      <c r="C4123" s="136">
        <v>7256.74</v>
      </c>
      <c r="D4123" s="136">
        <v>137.88</v>
      </c>
      <c r="E4123" s="136">
        <v>0</v>
      </c>
      <c r="F4123" s="136">
        <v>137.88</v>
      </c>
      <c r="G4123" s="137">
        <v>0</v>
      </c>
      <c r="H4123" s="142"/>
      <c r="I4123" s="142"/>
      <c r="J4123" s="142"/>
      <c r="K4123" s="142"/>
      <c r="L4123" s="143"/>
      <c r="M4123" s="143"/>
      <c r="N4123" s="143"/>
      <c r="Y4123" s="30">
        <f t="shared" si="64"/>
        <v>137.88</v>
      </c>
    </row>
    <row r="4124" spans="1:25" x14ac:dyDescent="0.2">
      <c r="A4124" s="134" t="s">
        <v>8260</v>
      </c>
      <c r="B4124" s="135" t="s">
        <v>8261</v>
      </c>
      <c r="C4124" s="136">
        <v>32997.65</v>
      </c>
      <c r="D4124" s="136">
        <v>626.96</v>
      </c>
      <c r="E4124" s="136">
        <v>0</v>
      </c>
      <c r="F4124" s="136">
        <v>626.96</v>
      </c>
      <c r="G4124" s="137">
        <v>0</v>
      </c>
      <c r="H4124" s="142"/>
      <c r="I4124" s="142"/>
      <c r="J4124" s="142"/>
      <c r="K4124" s="142"/>
      <c r="L4124" s="143"/>
      <c r="M4124" s="143"/>
      <c r="N4124" s="143"/>
      <c r="Y4124" s="30">
        <f t="shared" si="64"/>
        <v>626.96</v>
      </c>
    </row>
    <row r="4125" spans="1:25" x14ac:dyDescent="0.2">
      <c r="A4125" s="134" t="s">
        <v>8262</v>
      </c>
      <c r="B4125" s="135" t="s">
        <v>8263</v>
      </c>
      <c r="C4125" s="136">
        <v>28615.13</v>
      </c>
      <c r="D4125" s="136">
        <v>543.69000000000005</v>
      </c>
      <c r="E4125" s="136">
        <v>0</v>
      </c>
      <c r="F4125" s="136">
        <v>543.69000000000005</v>
      </c>
      <c r="G4125" s="137">
        <v>0</v>
      </c>
      <c r="H4125" s="142"/>
      <c r="I4125" s="142"/>
      <c r="J4125" s="142"/>
      <c r="K4125" s="142"/>
      <c r="L4125" s="143"/>
      <c r="M4125" s="143"/>
      <c r="N4125" s="143"/>
      <c r="Y4125" s="30">
        <f t="shared" si="64"/>
        <v>543.69000000000005</v>
      </c>
    </row>
    <row r="4126" spans="1:25" x14ac:dyDescent="0.2">
      <c r="A4126" s="134" t="s">
        <v>8264</v>
      </c>
      <c r="B4126" s="135" t="s">
        <v>8265</v>
      </c>
      <c r="C4126" s="136">
        <v>166086.87</v>
      </c>
      <c r="D4126" s="136">
        <v>3155.65</v>
      </c>
      <c r="E4126" s="136">
        <v>0</v>
      </c>
      <c r="F4126" s="136">
        <v>3155.65</v>
      </c>
      <c r="G4126" s="137">
        <v>0</v>
      </c>
      <c r="H4126" s="142"/>
      <c r="I4126" s="142"/>
      <c r="J4126" s="142"/>
      <c r="K4126" s="142"/>
      <c r="L4126" s="143"/>
      <c r="M4126" s="143"/>
      <c r="N4126" s="143"/>
      <c r="Y4126" s="30">
        <f t="shared" si="64"/>
        <v>3155.65</v>
      </c>
    </row>
    <row r="4127" spans="1:25" x14ac:dyDescent="0.2">
      <c r="A4127" s="134" t="s">
        <v>8266</v>
      </c>
      <c r="B4127" s="135" t="s">
        <v>8267</v>
      </c>
      <c r="C4127" s="136">
        <v>85334.97</v>
      </c>
      <c r="D4127" s="136">
        <v>1621.37</v>
      </c>
      <c r="E4127" s="136">
        <v>0</v>
      </c>
      <c r="F4127" s="136">
        <v>1621.37</v>
      </c>
      <c r="G4127" s="137">
        <v>0</v>
      </c>
      <c r="H4127" s="142"/>
      <c r="I4127" s="142"/>
      <c r="J4127" s="142"/>
      <c r="K4127" s="142"/>
      <c r="L4127" s="143"/>
      <c r="M4127" s="143"/>
      <c r="N4127" s="143"/>
      <c r="Y4127" s="30">
        <f t="shared" si="64"/>
        <v>1621.37</v>
      </c>
    </row>
    <row r="4128" spans="1:25" x14ac:dyDescent="0.2">
      <c r="A4128" s="134" t="s">
        <v>8268</v>
      </c>
      <c r="B4128" s="135" t="s">
        <v>8269</v>
      </c>
      <c r="C4128" s="136">
        <v>64705.78</v>
      </c>
      <c r="D4128" s="136">
        <v>1229.4100000000001</v>
      </c>
      <c r="E4128" s="136">
        <v>0</v>
      </c>
      <c r="F4128" s="136">
        <v>1229.4100000000001</v>
      </c>
      <c r="G4128" s="137">
        <v>0</v>
      </c>
      <c r="H4128" s="142"/>
      <c r="I4128" s="142"/>
      <c r="J4128" s="142"/>
      <c r="K4128" s="142"/>
      <c r="L4128" s="143"/>
      <c r="M4128" s="143"/>
      <c r="N4128" s="143"/>
      <c r="Y4128" s="30">
        <f t="shared" si="64"/>
        <v>1229.4100000000001</v>
      </c>
    </row>
    <row r="4129" spans="1:25" x14ac:dyDescent="0.2">
      <c r="A4129" s="134" t="s">
        <v>8270</v>
      </c>
      <c r="B4129" s="135" t="s">
        <v>8271</v>
      </c>
      <c r="C4129" s="136">
        <v>66217.83</v>
      </c>
      <c r="D4129" s="136">
        <v>1258.1400000000001</v>
      </c>
      <c r="E4129" s="136">
        <v>0</v>
      </c>
      <c r="F4129" s="136">
        <v>1258.1400000000001</v>
      </c>
      <c r="G4129" s="137">
        <v>0</v>
      </c>
      <c r="H4129" s="142"/>
      <c r="I4129" s="142"/>
      <c r="J4129" s="142"/>
      <c r="K4129" s="142"/>
      <c r="L4129" s="143"/>
      <c r="M4129" s="143"/>
      <c r="N4129" s="143"/>
      <c r="Y4129" s="30">
        <f t="shared" si="64"/>
        <v>1258.1400000000001</v>
      </c>
    </row>
    <row r="4130" spans="1:25" x14ac:dyDescent="0.2">
      <c r="A4130" s="134" t="s">
        <v>8272</v>
      </c>
      <c r="B4130" s="135" t="s">
        <v>8273</v>
      </c>
      <c r="C4130" s="136">
        <v>54601.62</v>
      </c>
      <c r="D4130" s="136">
        <v>1037.43</v>
      </c>
      <c r="E4130" s="136">
        <v>0</v>
      </c>
      <c r="F4130" s="136">
        <v>1037.43</v>
      </c>
      <c r="G4130" s="137">
        <v>0</v>
      </c>
      <c r="H4130" s="142"/>
      <c r="I4130" s="142"/>
      <c r="J4130" s="142"/>
      <c r="K4130" s="142"/>
      <c r="L4130" s="143"/>
      <c r="M4130" s="143"/>
      <c r="N4130" s="143"/>
      <c r="Y4130" s="30">
        <f t="shared" si="64"/>
        <v>1037.43</v>
      </c>
    </row>
    <row r="4131" spans="1:25" x14ac:dyDescent="0.2">
      <c r="A4131" s="134" t="s">
        <v>8274</v>
      </c>
      <c r="B4131" s="135" t="s">
        <v>8275</v>
      </c>
      <c r="C4131" s="136">
        <v>93729.49</v>
      </c>
      <c r="D4131" s="136">
        <v>1780.86</v>
      </c>
      <c r="E4131" s="136">
        <v>0</v>
      </c>
      <c r="F4131" s="136">
        <v>1780.86</v>
      </c>
      <c r="G4131" s="137">
        <v>0</v>
      </c>
      <c r="H4131" s="142"/>
      <c r="I4131" s="142"/>
      <c r="J4131" s="142"/>
      <c r="K4131" s="142"/>
      <c r="L4131" s="143"/>
      <c r="M4131" s="143"/>
      <c r="N4131" s="143"/>
      <c r="Y4131" s="30">
        <f t="shared" si="64"/>
        <v>1780.86</v>
      </c>
    </row>
    <row r="4132" spans="1:25" x14ac:dyDescent="0.2">
      <c r="A4132" s="134" t="s">
        <v>8276</v>
      </c>
      <c r="B4132" s="135" t="s">
        <v>8277</v>
      </c>
      <c r="C4132" s="136">
        <v>43594.78</v>
      </c>
      <c r="D4132" s="136">
        <v>828.3</v>
      </c>
      <c r="E4132" s="136">
        <v>0</v>
      </c>
      <c r="F4132" s="136">
        <v>828.3</v>
      </c>
      <c r="G4132" s="137">
        <v>0</v>
      </c>
      <c r="H4132" s="142"/>
      <c r="I4132" s="142"/>
      <c r="J4132" s="142"/>
      <c r="K4132" s="142"/>
      <c r="L4132" s="143"/>
      <c r="M4132" s="143"/>
      <c r="N4132" s="143"/>
      <c r="Y4132" s="30">
        <f t="shared" si="64"/>
        <v>828.3</v>
      </c>
    </row>
    <row r="4133" spans="1:25" x14ac:dyDescent="0.2">
      <c r="A4133" s="134" t="s">
        <v>8278</v>
      </c>
      <c r="B4133" s="135" t="s">
        <v>8279</v>
      </c>
      <c r="C4133" s="136">
        <v>75421.77</v>
      </c>
      <c r="D4133" s="136">
        <v>1433.01</v>
      </c>
      <c r="E4133" s="136">
        <v>0</v>
      </c>
      <c r="F4133" s="136">
        <v>1433.01</v>
      </c>
      <c r="G4133" s="137">
        <v>0</v>
      </c>
      <c r="H4133" s="142"/>
      <c r="I4133" s="142"/>
      <c r="J4133" s="142"/>
      <c r="K4133" s="142"/>
      <c r="L4133" s="143"/>
      <c r="M4133" s="143"/>
      <c r="N4133" s="143"/>
      <c r="Y4133" s="30">
        <f t="shared" si="64"/>
        <v>1433.01</v>
      </c>
    </row>
    <row r="4134" spans="1:25" x14ac:dyDescent="0.2">
      <c r="A4134" s="134" t="s">
        <v>8280</v>
      </c>
      <c r="B4134" s="135" t="s">
        <v>8281</v>
      </c>
      <c r="C4134" s="136">
        <v>69686.94</v>
      </c>
      <c r="D4134" s="136">
        <v>1324.05</v>
      </c>
      <c r="E4134" s="136">
        <v>0</v>
      </c>
      <c r="F4134" s="136">
        <v>1324.05</v>
      </c>
      <c r="G4134" s="137">
        <v>0</v>
      </c>
      <c r="H4134" s="142"/>
      <c r="I4134" s="142"/>
      <c r="J4134" s="142"/>
      <c r="K4134" s="142"/>
      <c r="L4134" s="143"/>
      <c r="M4134" s="143"/>
      <c r="N4134" s="143"/>
      <c r="Y4134" s="30">
        <f t="shared" si="64"/>
        <v>1324.05</v>
      </c>
    </row>
    <row r="4135" spans="1:25" x14ac:dyDescent="0.2">
      <c r="A4135" s="134" t="s">
        <v>8282</v>
      </c>
      <c r="B4135" s="135" t="s">
        <v>8283</v>
      </c>
      <c r="C4135" s="136">
        <v>95257.51</v>
      </c>
      <c r="D4135" s="136">
        <v>1809.89</v>
      </c>
      <c r="E4135" s="136">
        <v>0</v>
      </c>
      <c r="F4135" s="136">
        <v>1809.89</v>
      </c>
      <c r="G4135" s="137">
        <v>0</v>
      </c>
      <c r="H4135" s="142"/>
      <c r="I4135" s="142"/>
      <c r="J4135" s="142"/>
      <c r="K4135" s="142"/>
      <c r="L4135" s="143"/>
      <c r="M4135" s="143"/>
      <c r="N4135" s="143"/>
      <c r="Y4135" s="30">
        <f t="shared" si="64"/>
        <v>1809.89</v>
      </c>
    </row>
    <row r="4136" spans="1:25" x14ac:dyDescent="0.2">
      <c r="A4136" s="134" t="s">
        <v>8284</v>
      </c>
      <c r="B4136" s="135" t="s">
        <v>8285</v>
      </c>
      <c r="C4136" s="136">
        <v>53505.43</v>
      </c>
      <c r="D4136" s="136">
        <v>1016.6</v>
      </c>
      <c r="E4136" s="136">
        <v>0</v>
      </c>
      <c r="F4136" s="136">
        <v>1016.6</v>
      </c>
      <c r="G4136" s="137">
        <v>0</v>
      </c>
      <c r="H4136" s="142"/>
      <c r="I4136" s="142"/>
      <c r="J4136" s="142"/>
      <c r="K4136" s="142"/>
      <c r="L4136" s="143"/>
      <c r="M4136" s="143"/>
      <c r="N4136" s="143"/>
      <c r="Y4136" s="30">
        <f t="shared" si="64"/>
        <v>1016.6</v>
      </c>
    </row>
    <row r="4137" spans="1:25" x14ac:dyDescent="0.2">
      <c r="A4137" s="134" t="s">
        <v>8286</v>
      </c>
      <c r="B4137" s="135" t="s">
        <v>8287</v>
      </c>
      <c r="C4137" s="136">
        <v>141239.98000000001</v>
      </c>
      <c r="D4137" s="136">
        <v>2683.56</v>
      </c>
      <c r="E4137" s="136">
        <v>0</v>
      </c>
      <c r="F4137" s="136">
        <v>2683.56</v>
      </c>
      <c r="G4137" s="137">
        <v>0</v>
      </c>
      <c r="H4137" s="142"/>
      <c r="I4137" s="142"/>
      <c r="J4137" s="142"/>
      <c r="K4137" s="142"/>
      <c r="L4137" s="143"/>
      <c r="M4137" s="143"/>
      <c r="N4137" s="143"/>
      <c r="Y4137" s="30">
        <f t="shared" si="64"/>
        <v>2683.56</v>
      </c>
    </row>
    <row r="4138" spans="1:25" x14ac:dyDescent="0.2">
      <c r="A4138" s="134" t="s">
        <v>8288</v>
      </c>
      <c r="B4138" s="135" t="s">
        <v>8289</v>
      </c>
      <c r="C4138" s="136">
        <v>388038.51</v>
      </c>
      <c r="D4138" s="136">
        <v>7372.73</v>
      </c>
      <c r="E4138" s="136">
        <v>0</v>
      </c>
      <c r="F4138" s="136">
        <v>7372.73</v>
      </c>
      <c r="G4138" s="137">
        <v>0</v>
      </c>
      <c r="H4138" s="142"/>
      <c r="I4138" s="142"/>
      <c r="J4138" s="142"/>
      <c r="K4138" s="142"/>
      <c r="L4138" s="143"/>
      <c r="M4138" s="143"/>
      <c r="N4138" s="143"/>
      <c r="Y4138" s="30">
        <f t="shared" si="64"/>
        <v>7372.73</v>
      </c>
    </row>
    <row r="4139" spans="1:25" x14ac:dyDescent="0.2">
      <c r="A4139" s="134" t="s">
        <v>8290</v>
      </c>
      <c r="B4139" s="135" t="s">
        <v>8291</v>
      </c>
      <c r="C4139" s="136">
        <v>15137.02</v>
      </c>
      <c r="D4139" s="136">
        <v>287.60000000000002</v>
      </c>
      <c r="E4139" s="136">
        <v>0</v>
      </c>
      <c r="F4139" s="136">
        <v>287.60000000000002</v>
      </c>
      <c r="G4139" s="137">
        <v>0</v>
      </c>
      <c r="H4139" s="142"/>
      <c r="I4139" s="142"/>
      <c r="J4139" s="142"/>
      <c r="K4139" s="142"/>
      <c r="L4139" s="143"/>
      <c r="M4139" s="143"/>
      <c r="N4139" s="143"/>
      <c r="Y4139" s="30">
        <f t="shared" si="64"/>
        <v>287.60000000000002</v>
      </c>
    </row>
    <row r="4140" spans="1:25" x14ac:dyDescent="0.2">
      <c r="A4140" s="134" t="s">
        <v>8292</v>
      </c>
      <c r="B4140" s="135" t="s">
        <v>8293</v>
      </c>
      <c r="C4140" s="136">
        <v>17521.23</v>
      </c>
      <c r="D4140" s="136">
        <v>332.9</v>
      </c>
      <c r="E4140" s="136">
        <v>0</v>
      </c>
      <c r="F4140" s="136">
        <v>332.9</v>
      </c>
      <c r="G4140" s="137">
        <v>0</v>
      </c>
      <c r="H4140" s="142"/>
      <c r="I4140" s="142"/>
      <c r="J4140" s="142"/>
      <c r="K4140" s="142"/>
      <c r="L4140" s="143"/>
      <c r="M4140" s="143"/>
      <c r="N4140" s="143"/>
      <c r="Y4140" s="30">
        <f t="shared" si="64"/>
        <v>332.9</v>
      </c>
    </row>
    <row r="4141" spans="1:25" x14ac:dyDescent="0.2">
      <c r="A4141" s="134" t="s">
        <v>8294</v>
      </c>
      <c r="B4141" s="135" t="s">
        <v>8295</v>
      </c>
      <c r="C4141" s="136">
        <v>50964.17</v>
      </c>
      <c r="D4141" s="136">
        <v>968.32</v>
      </c>
      <c r="E4141" s="136">
        <v>0</v>
      </c>
      <c r="F4141" s="136">
        <v>968.32</v>
      </c>
      <c r="G4141" s="137">
        <v>0</v>
      </c>
      <c r="H4141" s="142"/>
      <c r="I4141" s="142"/>
      <c r="J4141" s="142"/>
      <c r="K4141" s="142"/>
      <c r="L4141" s="143"/>
      <c r="M4141" s="143"/>
      <c r="N4141" s="143"/>
      <c r="Y4141" s="30">
        <f t="shared" si="64"/>
        <v>968.32</v>
      </c>
    </row>
    <row r="4142" spans="1:25" x14ac:dyDescent="0.2">
      <c r="A4142" s="134" t="s">
        <v>8296</v>
      </c>
      <c r="B4142" s="135" t="s">
        <v>8297</v>
      </c>
      <c r="C4142" s="136">
        <v>42532.99</v>
      </c>
      <c r="D4142" s="136">
        <v>808.13</v>
      </c>
      <c r="E4142" s="136">
        <v>0</v>
      </c>
      <c r="F4142" s="136">
        <v>808.13</v>
      </c>
      <c r="G4142" s="137">
        <v>0</v>
      </c>
      <c r="H4142" s="142"/>
      <c r="I4142" s="142"/>
      <c r="J4142" s="142"/>
      <c r="K4142" s="142"/>
      <c r="L4142" s="143"/>
      <c r="M4142" s="143"/>
      <c r="N4142" s="143"/>
      <c r="Y4142" s="30">
        <f t="shared" si="64"/>
        <v>808.13</v>
      </c>
    </row>
    <row r="4143" spans="1:25" x14ac:dyDescent="0.2">
      <c r="A4143" s="134" t="s">
        <v>8298</v>
      </c>
      <c r="B4143" s="135" t="s">
        <v>8299</v>
      </c>
      <c r="C4143" s="136">
        <v>66173.55</v>
      </c>
      <c r="D4143" s="136">
        <v>1257.3</v>
      </c>
      <c r="E4143" s="136">
        <v>0</v>
      </c>
      <c r="F4143" s="136">
        <v>1257.3</v>
      </c>
      <c r="G4143" s="137">
        <v>0</v>
      </c>
      <c r="H4143" s="142"/>
      <c r="I4143" s="142"/>
      <c r="J4143" s="142"/>
      <c r="K4143" s="142"/>
      <c r="L4143" s="143"/>
      <c r="M4143" s="143"/>
      <c r="N4143" s="143"/>
      <c r="Y4143" s="30">
        <f t="shared" si="64"/>
        <v>1257.3</v>
      </c>
    </row>
    <row r="4144" spans="1:25" x14ac:dyDescent="0.2">
      <c r="A4144" s="134" t="s">
        <v>8300</v>
      </c>
      <c r="B4144" s="135" t="s">
        <v>8301</v>
      </c>
      <c r="C4144" s="136">
        <v>381340.65</v>
      </c>
      <c r="D4144" s="136">
        <v>7245.47</v>
      </c>
      <c r="E4144" s="136">
        <v>0</v>
      </c>
      <c r="F4144" s="136">
        <v>7245.47</v>
      </c>
      <c r="G4144" s="137">
        <v>0</v>
      </c>
      <c r="H4144" s="142"/>
      <c r="I4144" s="142"/>
      <c r="J4144" s="142"/>
      <c r="K4144" s="142"/>
      <c r="L4144" s="143"/>
      <c r="M4144" s="143"/>
      <c r="N4144" s="143"/>
      <c r="Y4144" s="30">
        <f t="shared" si="64"/>
        <v>7245.47</v>
      </c>
    </row>
    <row r="4145" spans="1:25" x14ac:dyDescent="0.2">
      <c r="A4145" s="134" t="s">
        <v>8302</v>
      </c>
      <c r="B4145" s="135" t="s">
        <v>8303</v>
      </c>
      <c r="C4145" s="136">
        <v>91760.59</v>
      </c>
      <c r="D4145" s="136">
        <v>1743.45</v>
      </c>
      <c r="E4145" s="136">
        <v>0</v>
      </c>
      <c r="F4145" s="136">
        <v>1743.45</v>
      </c>
      <c r="G4145" s="137">
        <v>0</v>
      </c>
      <c r="H4145" s="142"/>
      <c r="I4145" s="142"/>
      <c r="J4145" s="142"/>
      <c r="K4145" s="142"/>
      <c r="L4145" s="143"/>
      <c r="M4145" s="143"/>
      <c r="N4145" s="143"/>
      <c r="Y4145" s="30">
        <f t="shared" si="64"/>
        <v>1743.45</v>
      </c>
    </row>
    <row r="4146" spans="1:25" x14ac:dyDescent="0.2">
      <c r="A4146" s="134" t="s">
        <v>8304</v>
      </c>
      <c r="B4146" s="135" t="s">
        <v>8305</v>
      </c>
      <c r="C4146" s="136">
        <v>64335.7</v>
      </c>
      <c r="D4146" s="136">
        <v>1222.3800000000001</v>
      </c>
      <c r="E4146" s="136">
        <v>0</v>
      </c>
      <c r="F4146" s="136">
        <v>1222.3800000000001</v>
      </c>
      <c r="G4146" s="137">
        <v>0</v>
      </c>
      <c r="H4146" s="142"/>
      <c r="I4146" s="142"/>
      <c r="J4146" s="142"/>
      <c r="K4146" s="142"/>
      <c r="L4146" s="143"/>
      <c r="M4146" s="143"/>
      <c r="N4146" s="143"/>
      <c r="Y4146" s="30">
        <f t="shared" si="64"/>
        <v>1222.3800000000001</v>
      </c>
    </row>
    <row r="4147" spans="1:25" x14ac:dyDescent="0.2">
      <c r="A4147" s="134" t="s">
        <v>8306</v>
      </c>
      <c r="B4147" s="135" t="s">
        <v>8307</v>
      </c>
      <c r="C4147" s="136">
        <v>96704.38</v>
      </c>
      <c r="D4147" s="136">
        <v>1837.38</v>
      </c>
      <c r="E4147" s="136">
        <v>0</v>
      </c>
      <c r="F4147" s="136">
        <v>1837.38</v>
      </c>
      <c r="G4147" s="137">
        <v>0</v>
      </c>
      <c r="H4147" s="142"/>
      <c r="I4147" s="142"/>
      <c r="J4147" s="142"/>
      <c r="K4147" s="142"/>
      <c r="L4147" s="143"/>
      <c r="M4147" s="143"/>
      <c r="N4147" s="143"/>
      <c r="Y4147" s="30">
        <f t="shared" si="64"/>
        <v>1837.38</v>
      </c>
    </row>
    <row r="4148" spans="1:25" x14ac:dyDescent="0.2">
      <c r="A4148" s="134" t="s">
        <v>8308</v>
      </c>
      <c r="B4148" s="135" t="s">
        <v>8309</v>
      </c>
      <c r="C4148" s="136">
        <v>43252.88</v>
      </c>
      <c r="D4148" s="136">
        <v>821.81</v>
      </c>
      <c r="E4148" s="136">
        <v>0</v>
      </c>
      <c r="F4148" s="136">
        <v>821.81</v>
      </c>
      <c r="G4148" s="137">
        <v>0</v>
      </c>
      <c r="H4148" s="142"/>
      <c r="I4148" s="142"/>
      <c r="J4148" s="142"/>
      <c r="K4148" s="142"/>
      <c r="L4148" s="143"/>
      <c r="M4148" s="143"/>
      <c r="N4148" s="143"/>
      <c r="Y4148" s="30">
        <f t="shared" si="64"/>
        <v>821.81</v>
      </c>
    </row>
    <row r="4149" spans="1:25" x14ac:dyDescent="0.2">
      <c r="A4149" s="134" t="s">
        <v>8310</v>
      </c>
      <c r="B4149" s="135" t="s">
        <v>8311</v>
      </c>
      <c r="C4149" s="136">
        <v>20008.599999999999</v>
      </c>
      <c r="D4149" s="136">
        <v>380.16</v>
      </c>
      <c r="E4149" s="136">
        <v>0</v>
      </c>
      <c r="F4149" s="136">
        <v>380.16</v>
      </c>
      <c r="G4149" s="137">
        <v>0</v>
      </c>
      <c r="H4149" s="142"/>
      <c r="I4149" s="142"/>
      <c r="J4149" s="142"/>
      <c r="K4149" s="142"/>
      <c r="L4149" s="143"/>
      <c r="M4149" s="143"/>
      <c r="N4149" s="143"/>
      <c r="Y4149" s="30">
        <f t="shared" si="64"/>
        <v>380.16</v>
      </c>
    </row>
    <row r="4150" spans="1:25" x14ac:dyDescent="0.2">
      <c r="A4150" s="134" t="s">
        <v>8312</v>
      </c>
      <c r="B4150" s="135" t="s">
        <v>8313</v>
      </c>
      <c r="C4150" s="136">
        <v>62478.94</v>
      </c>
      <c r="D4150" s="136">
        <v>1187.0999999999999</v>
      </c>
      <c r="E4150" s="136">
        <v>0</v>
      </c>
      <c r="F4150" s="136">
        <v>1187.0999999999999</v>
      </c>
      <c r="G4150" s="137">
        <v>0</v>
      </c>
      <c r="H4150" s="142"/>
      <c r="I4150" s="142"/>
      <c r="J4150" s="142"/>
      <c r="K4150" s="142"/>
      <c r="L4150" s="143"/>
      <c r="M4150" s="143"/>
      <c r="N4150" s="143"/>
      <c r="Y4150" s="30">
        <f t="shared" si="64"/>
        <v>1187.0999999999999</v>
      </c>
    </row>
    <row r="4151" spans="1:25" x14ac:dyDescent="0.2">
      <c r="A4151" s="134" t="s">
        <v>8314</v>
      </c>
      <c r="B4151" s="135" t="s">
        <v>8315</v>
      </c>
      <c r="C4151" s="136">
        <v>101646.67</v>
      </c>
      <c r="D4151" s="136">
        <v>1931.29</v>
      </c>
      <c r="E4151" s="136">
        <v>0</v>
      </c>
      <c r="F4151" s="136">
        <v>1931.29</v>
      </c>
      <c r="G4151" s="137">
        <v>0</v>
      </c>
      <c r="H4151" s="142"/>
      <c r="I4151" s="142"/>
      <c r="J4151" s="142"/>
      <c r="K4151" s="142"/>
      <c r="L4151" s="143"/>
      <c r="M4151" s="143"/>
      <c r="N4151" s="143"/>
      <c r="Y4151" s="30">
        <f t="shared" si="64"/>
        <v>1931.29</v>
      </c>
    </row>
    <row r="4152" spans="1:25" x14ac:dyDescent="0.2">
      <c r="A4152" s="134" t="s">
        <v>8316</v>
      </c>
      <c r="B4152" s="135" t="s">
        <v>8317</v>
      </c>
      <c r="C4152" s="136">
        <v>349989.86</v>
      </c>
      <c r="D4152" s="136">
        <v>6649.81</v>
      </c>
      <c r="E4152" s="136">
        <v>0</v>
      </c>
      <c r="F4152" s="136">
        <v>6649.81</v>
      </c>
      <c r="G4152" s="137">
        <v>0</v>
      </c>
      <c r="H4152" s="142"/>
      <c r="I4152" s="142"/>
      <c r="J4152" s="142"/>
      <c r="K4152" s="142"/>
      <c r="L4152" s="143"/>
      <c r="M4152" s="143"/>
      <c r="N4152" s="143"/>
      <c r="Y4152" s="30">
        <f t="shared" si="64"/>
        <v>6649.81</v>
      </c>
    </row>
    <row r="4153" spans="1:25" x14ac:dyDescent="0.2">
      <c r="A4153" s="134" t="s">
        <v>8318</v>
      </c>
      <c r="B4153" s="135" t="s">
        <v>8319</v>
      </c>
      <c r="C4153" s="136">
        <v>277422.75</v>
      </c>
      <c r="D4153" s="136">
        <v>5271.03</v>
      </c>
      <c r="E4153" s="136">
        <v>0</v>
      </c>
      <c r="F4153" s="136">
        <v>5271.03</v>
      </c>
      <c r="G4153" s="137">
        <v>0</v>
      </c>
      <c r="H4153" s="142"/>
      <c r="I4153" s="142"/>
      <c r="J4153" s="142"/>
      <c r="K4153" s="142"/>
      <c r="L4153" s="143"/>
      <c r="M4153" s="143"/>
      <c r="N4153" s="143"/>
      <c r="Y4153" s="30">
        <f t="shared" si="64"/>
        <v>5271.03</v>
      </c>
    </row>
    <row r="4154" spans="1:25" x14ac:dyDescent="0.2">
      <c r="A4154" s="134" t="s">
        <v>8320</v>
      </c>
      <c r="B4154" s="135" t="s">
        <v>8321</v>
      </c>
      <c r="C4154" s="136">
        <v>96972.36</v>
      </c>
      <c r="D4154" s="136">
        <v>1842.48</v>
      </c>
      <c r="E4154" s="136">
        <v>0</v>
      </c>
      <c r="F4154" s="136">
        <v>1842.48</v>
      </c>
      <c r="G4154" s="137">
        <v>0</v>
      </c>
      <c r="H4154" s="142"/>
      <c r="I4154" s="142"/>
      <c r="J4154" s="142"/>
      <c r="K4154" s="142"/>
      <c r="L4154" s="143"/>
      <c r="M4154" s="143"/>
      <c r="N4154" s="143"/>
      <c r="Y4154" s="30">
        <f t="shared" si="64"/>
        <v>1842.48</v>
      </c>
    </row>
    <row r="4155" spans="1:25" x14ac:dyDescent="0.2">
      <c r="A4155" s="134" t="s">
        <v>8322</v>
      </c>
      <c r="B4155" s="135" t="s">
        <v>8323</v>
      </c>
      <c r="C4155" s="136">
        <v>189674.15</v>
      </c>
      <c r="D4155" s="136">
        <v>3603.81</v>
      </c>
      <c r="E4155" s="136">
        <v>0</v>
      </c>
      <c r="F4155" s="136">
        <v>3603.81</v>
      </c>
      <c r="G4155" s="137">
        <v>0</v>
      </c>
      <c r="H4155" s="142"/>
      <c r="I4155" s="142"/>
      <c r="J4155" s="142"/>
      <c r="K4155" s="142"/>
      <c r="L4155" s="143"/>
      <c r="M4155" s="143"/>
      <c r="N4155" s="143"/>
      <c r="Y4155" s="30">
        <f t="shared" si="64"/>
        <v>3603.81</v>
      </c>
    </row>
    <row r="4156" spans="1:25" x14ac:dyDescent="0.2">
      <c r="A4156" s="134" t="s">
        <v>8324</v>
      </c>
      <c r="B4156" s="135" t="s">
        <v>8325</v>
      </c>
      <c r="C4156" s="136">
        <v>4496.0600000000004</v>
      </c>
      <c r="D4156" s="136">
        <v>85.43</v>
      </c>
      <c r="E4156" s="136">
        <v>0</v>
      </c>
      <c r="F4156" s="136">
        <v>85.43</v>
      </c>
      <c r="G4156" s="137">
        <v>0</v>
      </c>
      <c r="H4156" s="142"/>
      <c r="I4156" s="142"/>
      <c r="J4156" s="142"/>
      <c r="K4156" s="142"/>
      <c r="L4156" s="143"/>
      <c r="M4156" s="143"/>
      <c r="N4156" s="143"/>
      <c r="Y4156" s="30">
        <f t="shared" si="64"/>
        <v>85.43</v>
      </c>
    </row>
    <row r="4157" spans="1:25" x14ac:dyDescent="0.2">
      <c r="A4157" s="134" t="s">
        <v>8326</v>
      </c>
      <c r="B4157" s="135" t="s">
        <v>8327</v>
      </c>
      <c r="C4157" s="136">
        <v>355584.75</v>
      </c>
      <c r="D4157" s="136">
        <v>6756.11</v>
      </c>
      <c r="E4157" s="136">
        <v>0</v>
      </c>
      <c r="F4157" s="136">
        <v>6756.11</v>
      </c>
      <c r="G4157" s="137">
        <v>0</v>
      </c>
      <c r="H4157" s="142"/>
      <c r="I4157" s="142"/>
      <c r="J4157" s="142"/>
      <c r="K4157" s="142"/>
      <c r="L4157" s="143"/>
      <c r="M4157" s="143"/>
      <c r="N4157" s="143"/>
      <c r="Y4157" s="30">
        <f t="shared" si="64"/>
        <v>6756.11</v>
      </c>
    </row>
    <row r="4158" spans="1:25" x14ac:dyDescent="0.2">
      <c r="A4158" s="134" t="s">
        <v>8328</v>
      </c>
      <c r="B4158" s="135" t="s">
        <v>8329</v>
      </c>
      <c r="C4158" s="136">
        <v>5853.38</v>
      </c>
      <c r="D4158" s="136">
        <v>111.22</v>
      </c>
      <c r="E4158" s="136">
        <v>111.22</v>
      </c>
      <c r="F4158" s="136">
        <v>0</v>
      </c>
      <c r="G4158" s="137">
        <v>55.89</v>
      </c>
      <c r="H4158" s="142"/>
      <c r="I4158" s="142"/>
      <c r="J4158" s="142"/>
      <c r="K4158" s="142"/>
      <c r="L4158" s="143"/>
      <c r="M4158" s="143"/>
      <c r="N4158" s="143"/>
      <c r="Y4158" s="30">
        <f t="shared" si="64"/>
        <v>0</v>
      </c>
    </row>
    <row r="4159" spans="1:25" x14ac:dyDescent="0.2">
      <c r="A4159" s="134" t="s">
        <v>8330</v>
      </c>
      <c r="B4159" s="135" t="s">
        <v>8331</v>
      </c>
      <c r="C4159" s="136">
        <v>450107.5</v>
      </c>
      <c r="D4159" s="136">
        <v>8552.0400000000009</v>
      </c>
      <c r="E4159" s="136">
        <v>0</v>
      </c>
      <c r="F4159" s="136">
        <v>8552.0400000000009</v>
      </c>
      <c r="G4159" s="137">
        <v>0</v>
      </c>
      <c r="H4159" s="142"/>
      <c r="I4159" s="142"/>
      <c r="J4159" s="142"/>
      <c r="K4159" s="142"/>
      <c r="L4159" s="143"/>
      <c r="M4159" s="143"/>
      <c r="N4159" s="143"/>
      <c r="Y4159" s="30">
        <f t="shared" si="64"/>
        <v>8552.0400000000009</v>
      </c>
    </row>
    <row r="4160" spans="1:25" x14ac:dyDescent="0.2">
      <c r="A4160" s="134" t="s">
        <v>8332</v>
      </c>
      <c r="B4160" s="135" t="s">
        <v>8333</v>
      </c>
      <c r="C4160" s="136">
        <v>7755932.9199999999</v>
      </c>
      <c r="D4160" s="136">
        <v>147362.73000000001</v>
      </c>
      <c r="E4160" s="136">
        <v>0</v>
      </c>
      <c r="F4160" s="136">
        <v>147362.73000000001</v>
      </c>
      <c r="G4160" s="137">
        <v>0</v>
      </c>
      <c r="H4160" s="142"/>
      <c r="I4160" s="142"/>
      <c r="J4160" s="142"/>
      <c r="K4160" s="142"/>
      <c r="L4160" s="143"/>
      <c r="M4160" s="143"/>
      <c r="N4160" s="143"/>
      <c r="Y4160" s="30">
        <f t="shared" si="64"/>
        <v>147362.73000000001</v>
      </c>
    </row>
    <row r="4161" spans="1:25" x14ac:dyDescent="0.2">
      <c r="A4161" s="134" t="s">
        <v>8334</v>
      </c>
      <c r="B4161" s="135" t="s">
        <v>8335</v>
      </c>
      <c r="C4161" s="136">
        <v>8805791.5600000005</v>
      </c>
      <c r="D4161" s="136">
        <v>167310.04</v>
      </c>
      <c r="E4161" s="136">
        <v>0</v>
      </c>
      <c r="F4161" s="136">
        <v>167310.04</v>
      </c>
      <c r="G4161" s="137">
        <v>0</v>
      </c>
      <c r="H4161" s="142"/>
      <c r="I4161" s="142"/>
      <c r="J4161" s="142"/>
      <c r="K4161" s="142"/>
      <c r="L4161" s="143"/>
      <c r="M4161" s="143"/>
      <c r="N4161" s="143"/>
      <c r="Y4161" s="30">
        <f t="shared" si="64"/>
        <v>167310.04</v>
      </c>
    </row>
    <row r="4162" spans="1:25" x14ac:dyDescent="0.2">
      <c r="A4162" s="134" t="s">
        <v>8336</v>
      </c>
      <c r="B4162" s="135" t="s">
        <v>8337</v>
      </c>
      <c r="C4162" s="136">
        <v>7411324.0800000001</v>
      </c>
      <c r="D4162" s="136">
        <v>140815.16</v>
      </c>
      <c r="E4162" s="136">
        <v>0</v>
      </c>
      <c r="F4162" s="136">
        <v>140815.16</v>
      </c>
      <c r="G4162" s="137">
        <v>0</v>
      </c>
      <c r="H4162" s="142"/>
      <c r="I4162" s="142"/>
      <c r="J4162" s="142"/>
      <c r="K4162" s="142"/>
      <c r="L4162" s="143"/>
      <c r="M4162" s="143"/>
      <c r="N4162" s="143"/>
      <c r="Y4162" s="30">
        <f t="shared" si="64"/>
        <v>140815.16</v>
      </c>
    </row>
    <row r="4163" spans="1:25" x14ac:dyDescent="0.2">
      <c r="A4163" s="134" t="s">
        <v>8338</v>
      </c>
      <c r="B4163" s="135" t="s">
        <v>8339</v>
      </c>
      <c r="C4163" s="136">
        <v>172989.36</v>
      </c>
      <c r="D4163" s="136">
        <v>3286.8</v>
      </c>
      <c r="E4163" s="136">
        <v>0</v>
      </c>
      <c r="F4163" s="136">
        <v>3286.8</v>
      </c>
      <c r="G4163" s="137">
        <v>0</v>
      </c>
      <c r="H4163" s="142"/>
      <c r="I4163" s="142"/>
      <c r="J4163" s="142"/>
      <c r="K4163" s="142"/>
      <c r="L4163" s="143"/>
      <c r="M4163" s="143"/>
      <c r="N4163" s="143"/>
      <c r="Y4163" s="30">
        <f t="shared" si="64"/>
        <v>3286.8</v>
      </c>
    </row>
    <row r="4164" spans="1:25" x14ac:dyDescent="0.2">
      <c r="A4164" s="134" t="s">
        <v>8340</v>
      </c>
      <c r="B4164" s="135" t="s">
        <v>8341</v>
      </c>
      <c r="C4164" s="136">
        <v>1317989.73</v>
      </c>
      <c r="D4164" s="136">
        <v>25041.81</v>
      </c>
      <c r="E4164" s="136">
        <v>0</v>
      </c>
      <c r="F4164" s="136">
        <v>25041.81</v>
      </c>
      <c r="G4164" s="137">
        <v>0</v>
      </c>
      <c r="H4164" s="142"/>
      <c r="I4164" s="142"/>
      <c r="J4164" s="142"/>
      <c r="K4164" s="142"/>
      <c r="L4164" s="143"/>
      <c r="M4164" s="143"/>
      <c r="N4164" s="143"/>
      <c r="Y4164" s="30">
        <f t="shared" si="64"/>
        <v>25041.81</v>
      </c>
    </row>
    <row r="4165" spans="1:25" x14ac:dyDescent="0.2">
      <c r="A4165" s="134" t="s">
        <v>8342</v>
      </c>
      <c r="B4165" s="135" t="s">
        <v>8343</v>
      </c>
      <c r="C4165" s="136">
        <v>1014983.38</v>
      </c>
      <c r="D4165" s="136">
        <v>19284.689999999999</v>
      </c>
      <c r="E4165" s="136">
        <v>0</v>
      </c>
      <c r="F4165" s="136">
        <v>19284.689999999999</v>
      </c>
      <c r="G4165" s="137">
        <v>0</v>
      </c>
      <c r="H4165" s="142"/>
      <c r="I4165" s="142"/>
      <c r="J4165" s="142"/>
      <c r="K4165" s="142"/>
      <c r="L4165" s="143"/>
      <c r="M4165" s="143"/>
      <c r="N4165" s="143"/>
      <c r="Y4165" s="30">
        <f t="shared" si="64"/>
        <v>19284.689999999999</v>
      </c>
    </row>
    <row r="4166" spans="1:25" x14ac:dyDescent="0.2">
      <c r="A4166" s="134" t="s">
        <v>8344</v>
      </c>
      <c r="B4166" s="135" t="s">
        <v>8345</v>
      </c>
      <c r="C4166" s="136">
        <v>48783.37</v>
      </c>
      <c r="D4166" s="136">
        <v>926.89</v>
      </c>
      <c r="E4166" s="136">
        <v>0</v>
      </c>
      <c r="F4166" s="136">
        <v>926.89</v>
      </c>
      <c r="G4166" s="137">
        <v>0</v>
      </c>
      <c r="H4166" s="142"/>
      <c r="I4166" s="142"/>
      <c r="J4166" s="142"/>
      <c r="K4166" s="142"/>
      <c r="L4166" s="143"/>
      <c r="M4166" s="143"/>
      <c r="N4166" s="143"/>
      <c r="Y4166" s="30">
        <f t="shared" si="64"/>
        <v>926.89</v>
      </c>
    </row>
    <row r="4167" spans="1:25" x14ac:dyDescent="0.2">
      <c r="A4167" s="134" t="s">
        <v>8346</v>
      </c>
      <c r="B4167" s="135" t="s">
        <v>8347</v>
      </c>
      <c r="C4167" s="136">
        <v>142357.49</v>
      </c>
      <c r="D4167" s="136">
        <v>2704.79</v>
      </c>
      <c r="E4167" s="136">
        <v>0</v>
      </c>
      <c r="F4167" s="136">
        <v>2704.79</v>
      </c>
      <c r="G4167" s="137">
        <v>0</v>
      </c>
      <c r="H4167" s="142"/>
      <c r="I4167" s="142"/>
      <c r="J4167" s="142"/>
      <c r="K4167" s="142"/>
      <c r="L4167" s="143"/>
      <c r="M4167" s="143"/>
      <c r="N4167" s="143"/>
      <c r="Y4167" s="30">
        <f t="shared" si="64"/>
        <v>2704.79</v>
      </c>
    </row>
    <row r="4168" spans="1:25" x14ac:dyDescent="0.2">
      <c r="A4168" s="134" t="s">
        <v>8348</v>
      </c>
      <c r="B4168" s="135" t="s">
        <v>8349</v>
      </c>
      <c r="C4168" s="136">
        <v>2403119.19</v>
      </c>
      <c r="D4168" s="136">
        <v>45659.27</v>
      </c>
      <c r="E4168" s="136">
        <v>0</v>
      </c>
      <c r="F4168" s="136">
        <v>45659.27</v>
      </c>
      <c r="G4168" s="137">
        <v>0</v>
      </c>
      <c r="H4168" s="142"/>
      <c r="I4168" s="142"/>
      <c r="J4168" s="142"/>
      <c r="K4168" s="142"/>
      <c r="L4168" s="143"/>
      <c r="M4168" s="143"/>
      <c r="N4168" s="143"/>
      <c r="Y4168" s="30">
        <f t="shared" si="64"/>
        <v>45659.27</v>
      </c>
    </row>
    <row r="4169" spans="1:25" x14ac:dyDescent="0.2">
      <c r="A4169" s="134" t="s">
        <v>8350</v>
      </c>
      <c r="B4169" s="135" t="s">
        <v>8351</v>
      </c>
      <c r="C4169" s="136">
        <v>2461874.5099999998</v>
      </c>
      <c r="D4169" s="136">
        <v>46775.62</v>
      </c>
      <c r="E4169" s="136">
        <v>0</v>
      </c>
      <c r="F4169" s="136">
        <v>46775.62</v>
      </c>
      <c r="G4169" s="137">
        <v>0</v>
      </c>
      <c r="H4169" s="142"/>
      <c r="I4169" s="142"/>
      <c r="J4169" s="142"/>
      <c r="K4169" s="142"/>
      <c r="L4169" s="143"/>
      <c r="M4169" s="143"/>
      <c r="N4169" s="143"/>
      <c r="Y4169" s="30">
        <f t="shared" si="64"/>
        <v>46775.62</v>
      </c>
    </row>
    <row r="4170" spans="1:25" x14ac:dyDescent="0.2">
      <c r="A4170" s="134" t="s">
        <v>8352</v>
      </c>
      <c r="B4170" s="135" t="s">
        <v>3058</v>
      </c>
      <c r="C4170" s="136">
        <v>1720581.01</v>
      </c>
      <c r="D4170" s="136">
        <v>32691.040000000001</v>
      </c>
      <c r="E4170" s="136">
        <v>0</v>
      </c>
      <c r="F4170" s="136">
        <v>32691.040000000001</v>
      </c>
      <c r="G4170" s="137">
        <v>0</v>
      </c>
      <c r="H4170" s="142"/>
      <c r="I4170" s="142"/>
      <c r="J4170" s="142"/>
      <c r="K4170" s="142"/>
      <c r="L4170" s="143"/>
      <c r="M4170" s="143"/>
      <c r="N4170" s="143"/>
      <c r="Y4170" s="30">
        <f t="shared" si="64"/>
        <v>32691.040000000001</v>
      </c>
    </row>
    <row r="4171" spans="1:25" x14ac:dyDescent="0.2">
      <c r="A4171" s="134" t="s">
        <v>8353</v>
      </c>
      <c r="B4171" s="135" t="s">
        <v>8354</v>
      </c>
      <c r="C4171" s="136">
        <v>72463.210000000006</v>
      </c>
      <c r="D4171" s="136">
        <v>1376.8</v>
      </c>
      <c r="E4171" s="136">
        <v>0</v>
      </c>
      <c r="F4171" s="136">
        <v>1376.8</v>
      </c>
      <c r="G4171" s="137">
        <v>0</v>
      </c>
      <c r="H4171" s="142"/>
      <c r="I4171" s="142"/>
      <c r="J4171" s="142"/>
      <c r="K4171" s="142"/>
      <c r="L4171" s="143"/>
      <c r="M4171" s="143"/>
      <c r="N4171" s="143"/>
      <c r="Y4171" s="30">
        <f t="shared" si="64"/>
        <v>1376.8</v>
      </c>
    </row>
    <row r="4172" spans="1:25" x14ac:dyDescent="0.2">
      <c r="A4172" s="134" t="s">
        <v>8355</v>
      </c>
      <c r="B4172" s="135" t="s">
        <v>8356</v>
      </c>
      <c r="C4172" s="136">
        <v>64272.11</v>
      </c>
      <c r="D4172" s="136">
        <v>1221.17</v>
      </c>
      <c r="E4172" s="136">
        <v>0</v>
      </c>
      <c r="F4172" s="136">
        <v>1221.17</v>
      </c>
      <c r="G4172" s="137">
        <v>0</v>
      </c>
      <c r="H4172" s="142"/>
      <c r="I4172" s="142"/>
      <c r="J4172" s="142"/>
      <c r="K4172" s="142"/>
      <c r="L4172" s="143"/>
      <c r="M4172" s="143"/>
      <c r="N4172" s="143"/>
      <c r="Y4172" s="30">
        <f t="shared" si="64"/>
        <v>1221.17</v>
      </c>
    </row>
    <row r="4173" spans="1:25" x14ac:dyDescent="0.2">
      <c r="A4173" s="134" t="s">
        <v>8357</v>
      </c>
      <c r="B4173" s="135" t="s">
        <v>8358</v>
      </c>
      <c r="C4173" s="136">
        <v>456930.79</v>
      </c>
      <c r="D4173" s="136">
        <v>8681.69</v>
      </c>
      <c r="E4173" s="136">
        <v>0</v>
      </c>
      <c r="F4173" s="136">
        <v>8681.69</v>
      </c>
      <c r="G4173" s="137">
        <v>0</v>
      </c>
      <c r="H4173" s="142"/>
      <c r="I4173" s="142"/>
      <c r="J4173" s="142"/>
      <c r="K4173" s="142"/>
      <c r="L4173" s="143"/>
      <c r="M4173" s="143"/>
      <c r="N4173" s="143"/>
      <c r="Y4173" s="30">
        <f t="shared" si="64"/>
        <v>8681.69</v>
      </c>
    </row>
    <row r="4174" spans="1:25" x14ac:dyDescent="0.2">
      <c r="A4174" s="134" t="s">
        <v>8359</v>
      </c>
      <c r="B4174" s="135" t="s">
        <v>8360</v>
      </c>
      <c r="C4174" s="136">
        <v>112361.54</v>
      </c>
      <c r="D4174" s="136">
        <v>2134.87</v>
      </c>
      <c r="E4174" s="136">
        <v>0</v>
      </c>
      <c r="F4174" s="136">
        <v>2134.87</v>
      </c>
      <c r="G4174" s="137">
        <v>0</v>
      </c>
      <c r="H4174" s="142"/>
      <c r="I4174" s="142"/>
      <c r="J4174" s="142"/>
      <c r="K4174" s="142"/>
      <c r="L4174" s="143"/>
      <c r="M4174" s="143"/>
      <c r="N4174" s="143"/>
      <c r="Y4174" s="30">
        <f t="shared" si="64"/>
        <v>2134.87</v>
      </c>
    </row>
    <row r="4175" spans="1:25" x14ac:dyDescent="0.2">
      <c r="A4175" s="134" t="s">
        <v>8361</v>
      </c>
      <c r="B4175" s="135" t="s">
        <v>8362</v>
      </c>
      <c r="C4175" s="136">
        <v>4477.99</v>
      </c>
      <c r="D4175" s="136">
        <v>85.08</v>
      </c>
      <c r="E4175" s="136">
        <v>0</v>
      </c>
      <c r="F4175" s="136">
        <v>85.08</v>
      </c>
      <c r="G4175" s="137">
        <v>0</v>
      </c>
      <c r="H4175" s="142"/>
      <c r="I4175" s="142"/>
      <c r="J4175" s="142"/>
      <c r="K4175" s="142"/>
      <c r="L4175" s="143"/>
      <c r="M4175" s="143"/>
      <c r="N4175" s="143"/>
      <c r="Y4175" s="30">
        <f t="shared" ref="Y4175:Y4238" si="65">W4175+R4175+M4175+F4175</f>
        <v>85.08</v>
      </c>
    </row>
    <row r="4176" spans="1:25" x14ac:dyDescent="0.2">
      <c r="A4176" s="134" t="s">
        <v>8363</v>
      </c>
      <c r="B4176" s="135" t="s">
        <v>8364</v>
      </c>
      <c r="C4176" s="136">
        <v>55764.87</v>
      </c>
      <c r="D4176" s="136">
        <v>1059.53</v>
      </c>
      <c r="E4176" s="136">
        <v>0</v>
      </c>
      <c r="F4176" s="136">
        <v>1059.53</v>
      </c>
      <c r="G4176" s="137">
        <v>0</v>
      </c>
      <c r="H4176" s="142"/>
      <c r="I4176" s="142"/>
      <c r="J4176" s="142"/>
      <c r="K4176" s="142"/>
      <c r="L4176" s="143"/>
      <c r="M4176" s="143"/>
      <c r="N4176" s="143"/>
      <c r="Y4176" s="30">
        <f t="shared" si="65"/>
        <v>1059.53</v>
      </c>
    </row>
    <row r="4177" spans="1:25" x14ac:dyDescent="0.2">
      <c r="A4177" s="134" t="s">
        <v>8365</v>
      </c>
      <c r="B4177" s="135" t="s">
        <v>8366</v>
      </c>
      <c r="C4177" s="136">
        <v>4384159.3</v>
      </c>
      <c r="D4177" s="136">
        <v>83299.03</v>
      </c>
      <c r="E4177" s="136">
        <v>0</v>
      </c>
      <c r="F4177" s="136">
        <v>83299.03</v>
      </c>
      <c r="G4177" s="137">
        <v>0</v>
      </c>
      <c r="H4177" s="142"/>
      <c r="I4177" s="142"/>
      <c r="J4177" s="142"/>
      <c r="K4177" s="142"/>
      <c r="L4177" s="143"/>
      <c r="M4177" s="143"/>
      <c r="N4177" s="143"/>
      <c r="Y4177" s="30">
        <f t="shared" si="65"/>
        <v>83299.03</v>
      </c>
    </row>
    <row r="4178" spans="1:25" x14ac:dyDescent="0.2">
      <c r="A4178" s="134" t="s">
        <v>8367</v>
      </c>
      <c r="B4178" s="135" t="s">
        <v>8368</v>
      </c>
      <c r="C4178" s="136">
        <v>595114.25</v>
      </c>
      <c r="D4178" s="136">
        <v>11307.17</v>
      </c>
      <c r="E4178" s="136">
        <v>0</v>
      </c>
      <c r="F4178" s="136">
        <v>11307.17</v>
      </c>
      <c r="G4178" s="137">
        <v>0</v>
      </c>
      <c r="H4178" s="142"/>
      <c r="I4178" s="142"/>
      <c r="J4178" s="142"/>
      <c r="K4178" s="142"/>
      <c r="L4178" s="143"/>
      <c r="M4178" s="143"/>
      <c r="N4178" s="143"/>
      <c r="Y4178" s="30">
        <f t="shared" si="65"/>
        <v>11307.17</v>
      </c>
    </row>
    <row r="4179" spans="1:25" x14ac:dyDescent="0.2">
      <c r="A4179" s="134" t="s">
        <v>8369</v>
      </c>
      <c r="B4179" s="135" t="s">
        <v>8370</v>
      </c>
      <c r="C4179" s="136">
        <v>3540.35</v>
      </c>
      <c r="D4179" s="136">
        <v>67.27</v>
      </c>
      <c r="E4179" s="136">
        <v>67.27</v>
      </c>
      <c r="F4179" s="136">
        <v>0</v>
      </c>
      <c r="G4179" s="137">
        <v>363.58</v>
      </c>
      <c r="H4179" s="142"/>
      <c r="I4179" s="142"/>
      <c r="J4179" s="142"/>
      <c r="K4179" s="142"/>
      <c r="L4179" s="143"/>
      <c r="M4179" s="143"/>
      <c r="N4179" s="143"/>
      <c r="Y4179" s="30">
        <f t="shared" si="65"/>
        <v>0</v>
      </c>
    </row>
    <row r="4180" spans="1:25" x14ac:dyDescent="0.2">
      <c r="A4180" s="134" t="s">
        <v>8371</v>
      </c>
      <c r="B4180" s="135" t="s">
        <v>8372</v>
      </c>
      <c r="C4180" s="136">
        <v>37408.550000000003</v>
      </c>
      <c r="D4180" s="136">
        <v>710.76</v>
      </c>
      <c r="E4180" s="136">
        <v>0</v>
      </c>
      <c r="F4180" s="136">
        <v>710.76</v>
      </c>
      <c r="G4180" s="137">
        <v>0</v>
      </c>
      <c r="H4180" s="142"/>
      <c r="I4180" s="142"/>
      <c r="J4180" s="142"/>
      <c r="K4180" s="142"/>
      <c r="L4180" s="143"/>
      <c r="M4180" s="143"/>
      <c r="N4180" s="143"/>
      <c r="Y4180" s="30">
        <f t="shared" si="65"/>
        <v>710.76</v>
      </c>
    </row>
    <row r="4181" spans="1:25" x14ac:dyDescent="0.2">
      <c r="A4181" s="134" t="s">
        <v>8373</v>
      </c>
      <c r="B4181" s="135" t="s">
        <v>8374</v>
      </c>
      <c r="C4181" s="136">
        <v>616278.24</v>
      </c>
      <c r="D4181" s="136">
        <v>11709.29</v>
      </c>
      <c r="E4181" s="136">
        <v>0</v>
      </c>
      <c r="F4181" s="136">
        <v>11709.29</v>
      </c>
      <c r="G4181" s="137">
        <v>0</v>
      </c>
      <c r="H4181" s="142"/>
      <c r="I4181" s="142"/>
      <c r="J4181" s="142"/>
      <c r="K4181" s="142"/>
      <c r="L4181" s="143"/>
      <c r="M4181" s="143"/>
      <c r="N4181" s="143"/>
      <c r="Y4181" s="30">
        <f t="shared" si="65"/>
        <v>11709.29</v>
      </c>
    </row>
    <row r="4182" spans="1:25" x14ac:dyDescent="0.2">
      <c r="A4182" s="134" t="s">
        <v>8375</v>
      </c>
      <c r="B4182" s="135" t="s">
        <v>8376</v>
      </c>
      <c r="C4182" s="136">
        <v>135669.42000000001</v>
      </c>
      <c r="D4182" s="136">
        <v>2577.7199999999998</v>
      </c>
      <c r="E4182" s="136">
        <v>0</v>
      </c>
      <c r="F4182" s="136">
        <v>2577.7199999999998</v>
      </c>
      <c r="G4182" s="137">
        <v>0</v>
      </c>
      <c r="H4182" s="142"/>
      <c r="I4182" s="142"/>
      <c r="J4182" s="142"/>
      <c r="K4182" s="142"/>
      <c r="L4182" s="143"/>
      <c r="M4182" s="143"/>
      <c r="N4182" s="143"/>
      <c r="Y4182" s="30">
        <f t="shared" si="65"/>
        <v>2577.7199999999998</v>
      </c>
    </row>
    <row r="4183" spans="1:25" x14ac:dyDescent="0.2">
      <c r="A4183" s="134" t="s">
        <v>8377</v>
      </c>
      <c r="B4183" s="135" t="s">
        <v>8378</v>
      </c>
      <c r="C4183" s="136">
        <v>950451.4</v>
      </c>
      <c r="D4183" s="136">
        <v>18058.580000000002</v>
      </c>
      <c r="E4183" s="136">
        <v>0</v>
      </c>
      <c r="F4183" s="136">
        <v>18058.580000000002</v>
      </c>
      <c r="G4183" s="137">
        <v>0</v>
      </c>
      <c r="H4183" s="142"/>
      <c r="I4183" s="142"/>
      <c r="J4183" s="142"/>
      <c r="K4183" s="142"/>
      <c r="L4183" s="143"/>
      <c r="M4183" s="143"/>
      <c r="N4183" s="143"/>
      <c r="Y4183" s="30">
        <f t="shared" si="65"/>
        <v>18058.580000000002</v>
      </c>
    </row>
    <row r="4184" spans="1:25" x14ac:dyDescent="0.2">
      <c r="A4184" s="134" t="s">
        <v>8379</v>
      </c>
      <c r="B4184" s="135" t="s">
        <v>8380</v>
      </c>
      <c r="C4184" s="136">
        <v>95768.83</v>
      </c>
      <c r="D4184" s="136">
        <v>1819.61</v>
      </c>
      <c r="E4184" s="136">
        <v>0</v>
      </c>
      <c r="F4184" s="136">
        <v>1819.61</v>
      </c>
      <c r="G4184" s="137">
        <v>0</v>
      </c>
      <c r="H4184" s="142"/>
      <c r="I4184" s="142"/>
      <c r="J4184" s="142"/>
      <c r="K4184" s="142"/>
      <c r="L4184" s="143"/>
      <c r="M4184" s="143"/>
      <c r="N4184" s="143"/>
      <c r="Y4184" s="30">
        <f t="shared" si="65"/>
        <v>1819.61</v>
      </c>
    </row>
    <row r="4185" spans="1:25" x14ac:dyDescent="0.2">
      <c r="A4185" s="134" t="s">
        <v>8381</v>
      </c>
      <c r="B4185" s="135" t="s">
        <v>8382</v>
      </c>
      <c r="C4185" s="136">
        <v>229600.82</v>
      </c>
      <c r="D4185" s="136">
        <v>4362.42</v>
      </c>
      <c r="E4185" s="136">
        <v>0</v>
      </c>
      <c r="F4185" s="136">
        <v>4362.42</v>
      </c>
      <c r="G4185" s="137">
        <v>0</v>
      </c>
      <c r="H4185" s="142"/>
      <c r="I4185" s="142"/>
      <c r="J4185" s="142"/>
      <c r="K4185" s="142"/>
      <c r="L4185" s="143"/>
      <c r="M4185" s="143"/>
      <c r="N4185" s="143"/>
      <c r="Y4185" s="30">
        <f t="shared" si="65"/>
        <v>4362.42</v>
      </c>
    </row>
    <row r="4186" spans="1:25" x14ac:dyDescent="0.2">
      <c r="A4186" s="134" t="s">
        <v>8383</v>
      </c>
      <c r="B4186" s="135" t="s">
        <v>8384</v>
      </c>
      <c r="C4186" s="136">
        <v>139561.29999999999</v>
      </c>
      <c r="D4186" s="136">
        <v>2651.67</v>
      </c>
      <c r="E4186" s="136">
        <v>0</v>
      </c>
      <c r="F4186" s="136">
        <v>2651.67</v>
      </c>
      <c r="G4186" s="137">
        <v>0</v>
      </c>
      <c r="H4186" s="142"/>
      <c r="I4186" s="142"/>
      <c r="J4186" s="142"/>
      <c r="K4186" s="142"/>
      <c r="L4186" s="143"/>
      <c r="M4186" s="143"/>
      <c r="N4186" s="143"/>
      <c r="Y4186" s="30">
        <f t="shared" si="65"/>
        <v>2651.67</v>
      </c>
    </row>
    <row r="4187" spans="1:25" x14ac:dyDescent="0.2">
      <c r="A4187" s="134" t="s">
        <v>8385</v>
      </c>
      <c r="B4187" s="135" t="s">
        <v>8386</v>
      </c>
      <c r="C4187" s="136">
        <v>479209.61</v>
      </c>
      <c r="D4187" s="136">
        <v>9104.98</v>
      </c>
      <c r="E4187" s="136">
        <v>0</v>
      </c>
      <c r="F4187" s="136">
        <v>9104.98</v>
      </c>
      <c r="G4187" s="137">
        <v>0</v>
      </c>
      <c r="H4187" s="142"/>
      <c r="I4187" s="142"/>
      <c r="J4187" s="142"/>
      <c r="K4187" s="142"/>
      <c r="L4187" s="143"/>
      <c r="M4187" s="143"/>
      <c r="N4187" s="143"/>
      <c r="Y4187" s="30">
        <f t="shared" si="65"/>
        <v>9104.98</v>
      </c>
    </row>
    <row r="4188" spans="1:25" x14ac:dyDescent="0.2">
      <c r="A4188" s="134" t="s">
        <v>8387</v>
      </c>
      <c r="B4188" s="135" t="s">
        <v>8388</v>
      </c>
      <c r="C4188" s="136">
        <v>323184.82</v>
      </c>
      <c r="D4188" s="136">
        <v>6140.51</v>
      </c>
      <c r="E4188" s="136">
        <v>0</v>
      </c>
      <c r="F4188" s="136">
        <v>6140.51</v>
      </c>
      <c r="G4188" s="137">
        <v>0</v>
      </c>
      <c r="H4188" s="142"/>
      <c r="I4188" s="142"/>
      <c r="J4188" s="142"/>
      <c r="K4188" s="142"/>
      <c r="L4188" s="143"/>
      <c r="M4188" s="143"/>
      <c r="N4188" s="143"/>
      <c r="Y4188" s="30">
        <f t="shared" si="65"/>
        <v>6140.51</v>
      </c>
    </row>
    <row r="4189" spans="1:25" x14ac:dyDescent="0.2">
      <c r="A4189" s="134" t="s">
        <v>8389</v>
      </c>
      <c r="B4189" s="135" t="s">
        <v>8390</v>
      </c>
      <c r="C4189" s="136">
        <v>61889.32</v>
      </c>
      <c r="D4189" s="136">
        <v>1175.9000000000001</v>
      </c>
      <c r="E4189" s="136">
        <v>0</v>
      </c>
      <c r="F4189" s="136">
        <v>1175.9000000000001</v>
      </c>
      <c r="G4189" s="137">
        <v>0</v>
      </c>
      <c r="H4189" s="142"/>
      <c r="I4189" s="142"/>
      <c r="J4189" s="142"/>
      <c r="K4189" s="142"/>
      <c r="L4189" s="143"/>
      <c r="M4189" s="143"/>
      <c r="N4189" s="143"/>
      <c r="Y4189" s="30">
        <f t="shared" si="65"/>
        <v>1175.9000000000001</v>
      </c>
    </row>
    <row r="4190" spans="1:25" x14ac:dyDescent="0.2">
      <c r="A4190" s="134" t="s">
        <v>8391</v>
      </c>
      <c r="B4190" s="135" t="s">
        <v>8392</v>
      </c>
      <c r="C4190" s="136">
        <v>81865.58</v>
      </c>
      <c r="D4190" s="136">
        <v>1555.45</v>
      </c>
      <c r="E4190" s="136">
        <v>0</v>
      </c>
      <c r="F4190" s="136">
        <v>1555.45</v>
      </c>
      <c r="G4190" s="137">
        <v>0</v>
      </c>
      <c r="H4190" s="142"/>
      <c r="I4190" s="142"/>
      <c r="J4190" s="142"/>
      <c r="K4190" s="142"/>
      <c r="L4190" s="143"/>
      <c r="M4190" s="143"/>
      <c r="N4190" s="143"/>
      <c r="Y4190" s="30">
        <f t="shared" si="65"/>
        <v>1555.45</v>
      </c>
    </row>
    <row r="4191" spans="1:25" x14ac:dyDescent="0.2">
      <c r="A4191" s="134" t="s">
        <v>8393</v>
      </c>
      <c r="B4191" s="135" t="s">
        <v>8394</v>
      </c>
      <c r="C4191" s="136">
        <v>143716.47</v>
      </c>
      <c r="D4191" s="136">
        <v>2730.61</v>
      </c>
      <c r="E4191" s="136">
        <v>0</v>
      </c>
      <c r="F4191" s="136">
        <v>2730.61</v>
      </c>
      <c r="G4191" s="137">
        <v>0</v>
      </c>
      <c r="H4191" s="142"/>
      <c r="I4191" s="142"/>
      <c r="J4191" s="142"/>
      <c r="K4191" s="142"/>
      <c r="L4191" s="143"/>
      <c r="M4191" s="143"/>
      <c r="N4191" s="143"/>
      <c r="Y4191" s="30">
        <f t="shared" si="65"/>
        <v>2730.61</v>
      </c>
    </row>
    <row r="4192" spans="1:25" x14ac:dyDescent="0.2">
      <c r="A4192" s="134" t="s">
        <v>8395</v>
      </c>
      <c r="B4192" s="135" t="s">
        <v>8396</v>
      </c>
      <c r="C4192" s="136">
        <v>81126.75</v>
      </c>
      <c r="D4192" s="136">
        <v>1541.41</v>
      </c>
      <c r="E4192" s="136">
        <v>0</v>
      </c>
      <c r="F4192" s="136">
        <v>1541.41</v>
      </c>
      <c r="G4192" s="137">
        <v>0</v>
      </c>
      <c r="H4192" s="142"/>
      <c r="I4192" s="142"/>
      <c r="J4192" s="142"/>
      <c r="K4192" s="142"/>
      <c r="L4192" s="143"/>
      <c r="M4192" s="143"/>
      <c r="N4192" s="143"/>
      <c r="Y4192" s="30">
        <f t="shared" si="65"/>
        <v>1541.41</v>
      </c>
    </row>
    <row r="4193" spans="1:25" x14ac:dyDescent="0.2">
      <c r="A4193" s="134" t="s">
        <v>8397</v>
      </c>
      <c r="B4193" s="135" t="s">
        <v>8398</v>
      </c>
      <c r="C4193" s="136">
        <v>500123.21</v>
      </c>
      <c r="D4193" s="136">
        <v>9502.34</v>
      </c>
      <c r="E4193" s="136">
        <v>0</v>
      </c>
      <c r="F4193" s="136">
        <v>9502.34</v>
      </c>
      <c r="G4193" s="137">
        <v>0</v>
      </c>
      <c r="H4193" s="142"/>
      <c r="I4193" s="142"/>
      <c r="J4193" s="142"/>
      <c r="K4193" s="142"/>
      <c r="L4193" s="143"/>
      <c r="M4193" s="143"/>
      <c r="N4193" s="143"/>
      <c r="Y4193" s="30">
        <f t="shared" si="65"/>
        <v>9502.34</v>
      </c>
    </row>
    <row r="4194" spans="1:25" x14ac:dyDescent="0.2">
      <c r="A4194" s="134" t="s">
        <v>8399</v>
      </c>
      <c r="B4194" s="135" t="s">
        <v>8400</v>
      </c>
      <c r="C4194" s="136">
        <v>7896.99</v>
      </c>
      <c r="D4194" s="136">
        <v>150.04</v>
      </c>
      <c r="E4194" s="136">
        <v>0</v>
      </c>
      <c r="F4194" s="136">
        <v>150.04</v>
      </c>
      <c r="G4194" s="137">
        <v>0</v>
      </c>
      <c r="H4194" s="142"/>
      <c r="I4194" s="142"/>
      <c r="J4194" s="142"/>
      <c r="K4194" s="142"/>
      <c r="L4194" s="143"/>
      <c r="M4194" s="143"/>
      <c r="N4194" s="143"/>
      <c r="Y4194" s="30">
        <f t="shared" si="65"/>
        <v>150.04</v>
      </c>
    </row>
    <row r="4195" spans="1:25" x14ac:dyDescent="0.2">
      <c r="A4195" s="134" t="s">
        <v>8401</v>
      </c>
      <c r="B4195" s="135" t="s">
        <v>8402</v>
      </c>
      <c r="C4195" s="136">
        <v>972900.28</v>
      </c>
      <c r="D4195" s="136">
        <v>18485.11</v>
      </c>
      <c r="E4195" s="136">
        <v>0</v>
      </c>
      <c r="F4195" s="136">
        <v>18485.11</v>
      </c>
      <c r="G4195" s="137">
        <v>0</v>
      </c>
      <c r="H4195" s="142"/>
      <c r="I4195" s="142"/>
      <c r="J4195" s="142"/>
      <c r="K4195" s="142"/>
      <c r="L4195" s="143"/>
      <c r="M4195" s="143"/>
      <c r="N4195" s="143"/>
      <c r="Y4195" s="30">
        <f t="shared" si="65"/>
        <v>18485.11</v>
      </c>
    </row>
    <row r="4196" spans="1:25" x14ac:dyDescent="0.2">
      <c r="A4196" s="134" t="s">
        <v>8403</v>
      </c>
      <c r="B4196" s="135" t="s">
        <v>8404</v>
      </c>
      <c r="C4196" s="136">
        <v>459482.15</v>
      </c>
      <c r="D4196" s="136">
        <v>8730.16</v>
      </c>
      <c r="E4196" s="136">
        <v>0</v>
      </c>
      <c r="F4196" s="136">
        <v>8730.16</v>
      </c>
      <c r="G4196" s="137">
        <v>0</v>
      </c>
      <c r="H4196" s="142"/>
      <c r="I4196" s="142"/>
      <c r="J4196" s="142"/>
      <c r="K4196" s="142"/>
      <c r="L4196" s="143"/>
      <c r="M4196" s="143"/>
      <c r="N4196" s="143"/>
      <c r="Y4196" s="30">
        <f t="shared" si="65"/>
        <v>8730.16</v>
      </c>
    </row>
    <row r="4197" spans="1:25" x14ac:dyDescent="0.2">
      <c r="A4197" s="134" t="s">
        <v>8405</v>
      </c>
      <c r="B4197" s="135" t="s">
        <v>8406</v>
      </c>
      <c r="C4197" s="136">
        <v>123098.34</v>
      </c>
      <c r="D4197" s="136">
        <v>2338.87</v>
      </c>
      <c r="E4197" s="136">
        <v>0</v>
      </c>
      <c r="F4197" s="136">
        <v>2338.87</v>
      </c>
      <c r="G4197" s="137">
        <v>0</v>
      </c>
      <c r="H4197" s="142"/>
      <c r="I4197" s="142"/>
      <c r="J4197" s="142"/>
      <c r="K4197" s="142"/>
      <c r="L4197" s="143"/>
      <c r="M4197" s="143"/>
      <c r="N4197" s="143"/>
      <c r="Y4197" s="30">
        <f t="shared" si="65"/>
        <v>2338.87</v>
      </c>
    </row>
    <row r="4198" spans="1:25" x14ac:dyDescent="0.2">
      <c r="A4198" s="134" t="s">
        <v>8407</v>
      </c>
      <c r="B4198" s="135" t="s">
        <v>8408</v>
      </c>
      <c r="C4198" s="136">
        <v>437570.57</v>
      </c>
      <c r="D4198" s="136">
        <v>8313.84</v>
      </c>
      <c r="E4198" s="136">
        <v>0</v>
      </c>
      <c r="F4198" s="136">
        <v>8313.84</v>
      </c>
      <c r="G4198" s="137">
        <v>0</v>
      </c>
      <c r="H4198" s="142"/>
      <c r="I4198" s="142"/>
      <c r="J4198" s="142"/>
      <c r="K4198" s="142"/>
      <c r="L4198" s="143"/>
      <c r="M4198" s="143"/>
      <c r="N4198" s="143"/>
      <c r="Y4198" s="30">
        <f t="shared" si="65"/>
        <v>8313.84</v>
      </c>
    </row>
    <row r="4199" spans="1:25" x14ac:dyDescent="0.2">
      <c r="A4199" s="134" t="s">
        <v>8409</v>
      </c>
      <c r="B4199" s="135" t="s">
        <v>8410</v>
      </c>
      <c r="C4199" s="136">
        <v>542739.07999999996</v>
      </c>
      <c r="D4199" s="136">
        <v>10312.040000000001</v>
      </c>
      <c r="E4199" s="136">
        <v>0</v>
      </c>
      <c r="F4199" s="136">
        <v>10312.040000000001</v>
      </c>
      <c r="G4199" s="137">
        <v>0</v>
      </c>
      <c r="H4199" s="142"/>
      <c r="I4199" s="142"/>
      <c r="J4199" s="142"/>
      <c r="K4199" s="142"/>
      <c r="L4199" s="143"/>
      <c r="M4199" s="143"/>
      <c r="N4199" s="143"/>
      <c r="Y4199" s="30">
        <f t="shared" si="65"/>
        <v>10312.040000000001</v>
      </c>
    </row>
    <row r="4200" spans="1:25" x14ac:dyDescent="0.2">
      <c r="A4200" s="134" t="s">
        <v>8411</v>
      </c>
      <c r="B4200" s="135" t="s">
        <v>8412</v>
      </c>
      <c r="C4200" s="136">
        <v>2989160.39</v>
      </c>
      <c r="D4200" s="136">
        <v>56794.05</v>
      </c>
      <c r="E4200" s="136">
        <v>0</v>
      </c>
      <c r="F4200" s="136">
        <v>56794.05</v>
      </c>
      <c r="G4200" s="137">
        <v>0</v>
      </c>
      <c r="H4200" s="142"/>
      <c r="I4200" s="142"/>
      <c r="J4200" s="142"/>
      <c r="K4200" s="142"/>
      <c r="L4200" s="143"/>
      <c r="M4200" s="143"/>
      <c r="N4200" s="143"/>
      <c r="Y4200" s="30">
        <f t="shared" si="65"/>
        <v>56794.05</v>
      </c>
    </row>
    <row r="4201" spans="1:25" x14ac:dyDescent="0.2">
      <c r="A4201" s="134" t="s">
        <v>8413</v>
      </c>
      <c r="B4201" s="135" t="s">
        <v>8414</v>
      </c>
      <c r="C4201" s="136">
        <v>543192.9</v>
      </c>
      <c r="D4201" s="136">
        <v>10320.67</v>
      </c>
      <c r="E4201" s="136">
        <v>0</v>
      </c>
      <c r="F4201" s="136">
        <v>10320.67</v>
      </c>
      <c r="G4201" s="137">
        <v>0</v>
      </c>
      <c r="H4201" s="142"/>
      <c r="I4201" s="142"/>
      <c r="J4201" s="142"/>
      <c r="K4201" s="142"/>
      <c r="L4201" s="143"/>
      <c r="M4201" s="143"/>
      <c r="N4201" s="143"/>
      <c r="Y4201" s="30">
        <f t="shared" si="65"/>
        <v>10320.67</v>
      </c>
    </row>
    <row r="4202" spans="1:25" x14ac:dyDescent="0.2">
      <c r="A4202" s="134" t="s">
        <v>8415</v>
      </c>
      <c r="B4202" s="135" t="s">
        <v>8416</v>
      </c>
      <c r="C4202" s="136">
        <v>2994807.27</v>
      </c>
      <c r="D4202" s="136">
        <v>56901.34</v>
      </c>
      <c r="E4202" s="136">
        <v>0</v>
      </c>
      <c r="F4202" s="136">
        <v>56901.34</v>
      </c>
      <c r="G4202" s="137">
        <v>0</v>
      </c>
      <c r="H4202" s="142"/>
      <c r="I4202" s="142"/>
      <c r="J4202" s="142"/>
      <c r="K4202" s="142"/>
      <c r="L4202" s="143"/>
      <c r="M4202" s="143"/>
      <c r="N4202" s="143"/>
      <c r="Y4202" s="30">
        <f t="shared" si="65"/>
        <v>56901.34</v>
      </c>
    </row>
    <row r="4203" spans="1:25" x14ac:dyDescent="0.2">
      <c r="A4203" s="134" t="s">
        <v>8417</v>
      </c>
      <c r="B4203" s="135" t="s">
        <v>8418</v>
      </c>
      <c r="C4203" s="136">
        <v>51022.54</v>
      </c>
      <c r="D4203" s="136">
        <v>969.43</v>
      </c>
      <c r="E4203" s="136">
        <v>0</v>
      </c>
      <c r="F4203" s="136">
        <v>969.43</v>
      </c>
      <c r="G4203" s="137">
        <v>0</v>
      </c>
      <c r="H4203" s="142"/>
      <c r="I4203" s="142"/>
      <c r="J4203" s="142"/>
      <c r="K4203" s="142"/>
      <c r="L4203" s="143"/>
      <c r="M4203" s="143"/>
      <c r="N4203" s="143"/>
      <c r="Y4203" s="30">
        <f t="shared" si="65"/>
        <v>969.43</v>
      </c>
    </row>
    <row r="4204" spans="1:25" x14ac:dyDescent="0.2">
      <c r="A4204" s="134" t="s">
        <v>8419</v>
      </c>
      <c r="B4204" s="135" t="s">
        <v>8420</v>
      </c>
      <c r="C4204" s="136">
        <v>3027859.51</v>
      </c>
      <c r="D4204" s="136">
        <v>57529.33</v>
      </c>
      <c r="E4204" s="136">
        <v>0</v>
      </c>
      <c r="F4204" s="136">
        <v>57529.33</v>
      </c>
      <c r="G4204" s="137">
        <v>0</v>
      </c>
      <c r="H4204" s="142"/>
      <c r="I4204" s="142"/>
      <c r="J4204" s="142"/>
      <c r="K4204" s="142"/>
      <c r="L4204" s="143"/>
      <c r="M4204" s="143"/>
      <c r="N4204" s="143"/>
      <c r="Y4204" s="30">
        <f t="shared" si="65"/>
        <v>57529.33</v>
      </c>
    </row>
    <row r="4205" spans="1:25" x14ac:dyDescent="0.2">
      <c r="A4205" s="134" t="s">
        <v>8421</v>
      </c>
      <c r="B4205" s="135" t="s">
        <v>8422</v>
      </c>
      <c r="C4205" s="136">
        <v>275692.28000000003</v>
      </c>
      <c r="D4205" s="136">
        <v>5238.1499999999996</v>
      </c>
      <c r="E4205" s="136">
        <v>0</v>
      </c>
      <c r="F4205" s="136">
        <v>5238.1499999999996</v>
      </c>
      <c r="G4205" s="137">
        <v>0</v>
      </c>
      <c r="H4205" s="142"/>
      <c r="I4205" s="142"/>
      <c r="J4205" s="142"/>
      <c r="K4205" s="142"/>
      <c r="L4205" s="143"/>
      <c r="M4205" s="143"/>
      <c r="N4205" s="143"/>
      <c r="Y4205" s="30">
        <f t="shared" si="65"/>
        <v>5238.1499999999996</v>
      </c>
    </row>
    <row r="4206" spans="1:25" x14ac:dyDescent="0.2">
      <c r="A4206" s="134" t="s">
        <v>8423</v>
      </c>
      <c r="B4206" s="135" t="s">
        <v>8424</v>
      </c>
      <c r="C4206" s="136">
        <v>159394.69</v>
      </c>
      <c r="D4206" s="136">
        <v>3028.5</v>
      </c>
      <c r="E4206" s="136">
        <v>0</v>
      </c>
      <c r="F4206" s="136">
        <v>3028.5</v>
      </c>
      <c r="G4206" s="137">
        <v>0</v>
      </c>
      <c r="H4206" s="142"/>
      <c r="I4206" s="142"/>
      <c r="J4206" s="142"/>
      <c r="K4206" s="142"/>
      <c r="L4206" s="143"/>
      <c r="M4206" s="143"/>
      <c r="N4206" s="143"/>
      <c r="Y4206" s="30">
        <f t="shared" si="65"/>
        <v>3028.5</v>
      </c>
    </row>
    <row r="4207" spans="1:25" x14ac:dyDescent="0.2">
      <c r="A4207" s="134" t="s">
        <v>8425</v>
      </c>
      <c r="B4207" s="135" t="s">
        <v>8426</v>
      </c>
      <c r="C4207" s="136">
        <v>360362.02</v>
      </c>
      <c r="D4207" s="136">
        <v>6846.88</v>
      </c>
      <c r="E4207" s="136">
        <v>0</v>
      </c>
      <c r="F4207" s="136">
        <v>6846.88</v>
      </c>
      <c r="G4207" s="137">
        <v>0</v>
      </c>
      <c r="H4207" s="142"/>
      <c r="I4207" s="142"/>
      <c r="J4207" s="142"/>
      <c r="K4207" s="142"/>
      <c r="L4207" s="143"/>
      <c r="M4207" s="143"/>
      <c r="N4207" s="143"/>
      <c r="Y4207" s="30">
        <f t="shared" si="65"/>
        <v>6846.88</v>
      </c>
    </row>
    <row r="4208" spans="1:25" x14ac:dyDescent="0.2">
      <c r="A4208" s="134" t="s">
        <v>8427</v>
      </c>
      <c r="B4208" s="135" t="s">
        <v>8428</v>
      </c>
      <c r="C4208" s="136">
        <v>588169.43000000005</v>
      </c>
      <c r="D4208" s="136">
        <v>11175.22</v>
      </c>
      <c r="E4208" s="136">
        <v>0</v>
      </c>
      <c r="F4208" s="136">
        <v>11175.22</v>
      </c>
      <c r="G4208" s="137">
        <v>0</v>
      </c>
      <c r="H4208" s="142"/>
      <c r="I4208" s="142"/>
      <c r="J4208" s="142"/>
      <c r="K4208" s="142"/>
      <c r="L4208" s="143"/>
      <c r="M4208" s="143"/>
      <c r="N4208" s="143"/>
      <c r="Y4208" s="30">
        <f t="shared" si="65"/>
        <v>11175.22</v>
      </c>
    </row>
    <row r="4209" spans="1:25" x14ac:dyDescent="0.2">
      <c r="A4209" s="134" t="s">
        <v>8429</v>
      </c>
      <c r="B4209" s="135" t="s">
        <v>8430</v>
      </c>
      <c r="C4209" s="136">
        <v>1244885.98</v>
      </c>
      <c r="D4209" s="136">
        <v>23652.83</v>
      </c>
      <c r="E4209" s="136">
        <v>0</v>
      </c>
      <c r="F4209" s="136">
        <v>23652.83</v>
      </c>
      <c r="G4209" s="137">
        <v>0</v>
      </c>
      <c r="H4209" s="142"/>
      <c r="I4209" s="142"/>
      <c r="J4209" s="142"/>
      <c r="K4209" s="142"/>
      <c r="L4209" s="143"/>
      <c r="M4209" s="143"/>
      <c r="N4209" s="143"/>
      <c r="Y4209" s="30">
        <f t="shared" si="65"/>
        <v>23652.83</v>
      </c>
    </row>
    <row r="4210" spans="1:25" x14ac:dyDescent="0.2">
      <c r="A4210" s="134" t="s">
        <v>8431</v>
      </c>
      <c r="B4210" s="135" t="s">
        <v>8432</v>
      </c>
      <c r="C4210" s="136">
        <v>55195.07</v>
      </c>
      <c r="D4210" s="136">
        <v>1048.71</v>
      </c>
      <c r="E4210" s="136">
        <v>0</v>
      </c>
      <c r="F4210" s="136">
        <v>1048.71</v>
      </c>
      <c r="G4210" s="137">
        <v>0</v>
      </c>
      <c r="H4210" s="142"/>
      <c r="I4210" s="142"/>
      <c r="J4210" s="142"/>
      <c r="K4210" s="142"/>
      <c r="L4210" s="143"/>
      <c r="M4210" s="143"/>
      <c r="N4210" s="143"/>
      <c r="Y4210" s="30">
        <f t="shared" si="65"/>
        <v>1048.71</v>
      </c>
    </row>
    <row r="4211" spans="1:25" x14ac:dyDescent="0.2">
      <c r="A4211" s="134" t="s">
        <v>8433</v>
      </c>
      <c r="B4211" s="135" t="s">
        <v>8434</v>
      </c>
      <c r="C4211" s="136">
        <v>101806.15</v>
      </c>
      <c r="D4211" s="136">
        <v>1934.32</v>
      </c>
      <c r="E4211" s="136">
        <v>0</v>
      </c>
      <c r="F4211" s="136">
        <v>1934.32</v>
      </c>
      <c r="G4211" s="137">
        <v>0</v>
      </c>
      <c r="H4211" s="142"/>
      <c r="I4211" s="142"/>
      <c r="J4211" s="142"/>
      <c r="K4211" s="142"/>
      <c r="L4211" s="143"/>
      <c r="M4211" s="143"/>
      <c r="N4211" s="143"/>
      <c r="Y4211" s="30">
        <f t="shared" si="65"/>
        <v>1934.32</v>
      </c>
    </row>
    <row r="4212" spans="1:25" x14ac:dyDescent="0.2">
      <c r="A4212" s="134" t="s">
        <v>8435</v>
      </c>
      <c r="B4212" s="135" t="s">
        <v>8436</v>
      </c>
      <c r="C4212" s="136">
        <v>130309.82</v>
      </c>
      <c r="D4212" s="136">
        <v>2475.89</v>
      </c>
      <c r="E4212" s="136">
        <v>0</v>
      </c>
      <c r="F4212" s="136">
        <v>2475.89</v>
      </c>
      <c r="G4212" s="137">
        <v>0</v>
      </c>
      <c r="H4212" s="142"/>
      <c r="I4212" s="142"/>
      <c r="J4212" s="142"/>
      <c r="K4212" s="142"/>
      <c r="L4212" s="143"/>
      <c r="M4212" s="143"/>
      <c r="N4212" s="143"/>
      <c r="Y4212" s="30">
        <f t="shared" si="65"/>
        <v>2475.89</v>
      </c>
    </row>
    <row r="4213" spans="1:25" x14ac:dyDescent="0.2">
      <c r="A4213" s="134" t="s">
        <v>8437</v>
      </c>
      <c r="B4213" s="135" t="s">
        <v>8438</v>
      </c>
      <c r="C4213" s="136">
        <v>5740844.4000000004</v>
      </c>
      <c r="D4213" s="136">
        <v>109076.04</v>
      </c>
      <c r="E4213" s="136">
        <v>0</v>
      </c>
      <c r="F4213" s="136">
        <v>109076.04</v>
      </c>
      <c r="G4213" s="137">
        <v>0</v>
      </c>
      <c r="H4213" s="142"/>
      <c r="I4213" s="142"/>
      <c r="J4213" s="142"/>
      <c r="K4213" s="142"/>
      <c r="L4213" s="143"/>
      <c r="M4213" s="143"/>
      <c r="N4213" s="143"/>
      <c r="Y4213" s="30">
        <f t="shared" si="65"/>
        <v>109076.04</v>
      </c>
    </row>
    <row r="4214" spans="1:25" x14ac:dyDescent="0.2">
      <c r="A4214" s="134" t="s">
        <v>8439</v>
      </c>
      <c r="B4214" s="135" t="s">
        <v>8440</v>
      </c>
      <c r="C4214" s="136">
        <v>370005.49</v>
      </c>
      <c r="D4214" s="136">
        <v>7030.11</v>
      </c>
      <c r="E4214" s="136">
        <v>0</v>
      </c>
      <c r="F4214" s="136">
        <v>7030.11</v>
      </c>
      <c r="G4214" s="137">
        <v>0</v>
      </c>
      <c r="H4214" s="142"/>
      <c r="I4214" s="142"/>
      <c r="J4214" s="142"/>
      <c r="K4214" s="142"/>
      <c r="L4214" s="143"/>
      <c r="M4214" s="143"/>
      <c r="N4214" s="143"/>
      <c r="Y4214" s="30">
        <f t="shared" si="65"/>
        <v>7030.11</v>
      </c>
    </row>
    <row r="4215" spans="1:25" x14ac:dyDescent="0.2">
      <c r="A4215" s="134" t="s">
        <v>8441</v>
      </c>
      <c r="B4215" s="135" t="s">
        <v>8442</v>
      </c>
      <c r="C4215" s="136">
        <v>196427.89</v>
      </c>
      <c r="D4215" s="136">
        <v>3732.13</v>
      </c>
      <c r="E4215" s="136">
        <v>0</v>
      </c>
      <c r="F4215" s="136">
        <v>3732.13</v>
      </c>
      <c r="G4215" s="137">
        <v>0</v>
      </c>
      <c r="H4215" s="142"/>
      <c r="I4215" s="142"/>
      <c r="J4215" s="142"/>
      <c r="K4215" s="142"/>
      <c r="L4215" s="143"/>
      <c r="M4215" s="143"/>
      <c r="N4215" s="143"/>
      <c r="Y4215" s="30">
        <f t="shared" si="65"/>
        <v>3732.13</v>
      </c>
    </row>
    <row r="4216" spans="1:25" x14ac:dyDescent="0.2">
      <c r="A4216" s="134" t="s">
        <v>8443</v>
      </c>
      <c r="B4216" s="135" t="s">
        <v>8444</v>
      </c>
      <c r="C4216" s="136">
        <v>1926775.07</v>
      </c>
      <c r="D4216" s="136">
        <v>36608.730000000003</v>
      </c>
      <c r="E4216" s="136">
        <v>0</v>
      </c>
      <c r="F4216" s="136">
        <v>36608.730000000003</v>
      </c>
      <c r="G4216" s="137">
        <v>0</v>
      </c>
      <c r="H4216" s="142"/>
      <c r="I4216" s="142"/>
      <c r="J4216" s="142"/>
      <c r="K4216" s="142"/>
      <c r="L4216" s="143"/>
      <c r="M4216" s="143"/>
      <c r="N4216" s="143"/>
      <c r="Y4216" s="30">
        <f t="shared" si="65"/>
        <v>36608.730000000003</v>
      </c>
    </row>
    <row r="4217" spans="1:25" x14ac:dyDescent="0.2">
      <c r="A4217" s="134" t="s">
        <v>8445</v>
      </c>
      <c r="B4217" s="135" t="s">
        <v>8446</v>
      </c>
      <c r="C4217" s="136">
        <v>9904.73</v>
      </c>
      <c r="D4217" s="136">
        <v>188.19</v>
      </c>
      <c r="E4217" s="136">
        <v>0</v>
      </c>
      <c r="F4217" s="136">
        <v>188.19</v>
      </c>
      <c r="G4217" s="137">
        <v>0</v>
      </c>
      <c r="H4217" s="142"/>
      <c r="I4217" s="142"/>
      <c r="J4217" s="142"/>
      <c r="K4217" s="142"/>
      <c r="L4217" s="143"/>
      <c r="M4217" s="143"/>
      <c r="N4217" s="143"/>
      <c r="Y4217" s="30">
        <f t="shared" si="65"/>
        <v>188.19</v>
      </c>
    </row>
    <row r="4218" spans="1:25" x14ac:dyDescent="0.2">
      <c r="A4218" s="134" t="s">
        <v>8447</v>
      </c>
      <c r="B4218" s="135" t="s">
        <v>8448</v>
      </c>
      <c r="C4218" s="136">
        <v>69127.259999999995</v>
      </c>
      <c r="D4218" s="136">
        <v>1313.42</v>
      </c>
      <c r="E4218" s="136">
        <v>0</v>
      </c>
      <c r="F4218" s="136">
        <v>1313.42</v>
      </c>
      <c r="G4218" s="137">
        <v>0</v>
      </c>
      <c r="H4218" s="142"/>
      <c r="I4218" s="142"/>
      <c r="J4218" s="142"/>
      <c r="K4218" s="142"/>
      <c r="L4218" s="143"/>
      <c r="M4218" s="143"/>
      <c r="N4218" s="143"/>
      <c r="Y4218" s="30">
        <f t="shared" si="65"/>
        <v>1313.42</v>
      </c>
    </row>
    <row r="4219" spans="1:25" x14ac:dyDescent="0.2">
      <c r="A4219" s="134" t="s">
        <v>8449</v>
      </c>
      <c r="B4219" s="135" t="s">
        <v>8450</v>
      </c>
      <c r="C4219" s="136">
        <v>38695.5</v>
      </c>
      <c r="D4219" s="136">
        <v>735.22</v>
      </c>
      <c r="E4219" s="136">
        <v>0</v>
      </c>
      <c r="F4219" s="136">
        <v>735.22</v>
      </c>
      <c r="G4219" s="137">
        <v>0</v>
      </c>
      <c r="H4219" s="142"/>
      <c r="I4219" s="142"/>
      <c r="J4219" s="142"/>
      <c r="K4219" s="142"/>
      <c r="L4219" s="143"/>
      <c r="M4219" s="143"/>
      <c r="N4219" s="143"/>
      <c r="Y4219" s="30">
        <f t="shared" si="65"/>
        <v>735.22</v>
      </c>
    </row>
    <row r="4220" spans="1:25" x14ac:dyDescent="0.2">
      <c r="A4220" s="134" t="s">
        <v>8451</v>
      </c>
      <c r="B4220" s="135" t="s">
        <v>8452</v>
      </c>
      <c r="C4220" s="136">
        <v>6923812.8600000003</v>
      </c>
      <c r="D4220" s="136">
        <v>131552.45000000001</v>
      </c>
      <c r="E4220" s="136">
        <v>0</v>
      </c>
      <c r="F4220" s="136">
        <v>131552.45000000001</v>
      </c>
      <c r="G4220" s="137">
        <v>0</v>
      </c>
      <c r="H4220" s="142"/>
      <c r="I4220" s="142"/>
      <c r="J4220" s="142"/>
      <c r="K4220" s="142"/>
      <c r="L4220" s="143"/>
      <c r="M4220" s="143"/>
      <c r="N4220" s="143"/>
      <c r="Y4220" s="30">
        <f t="shared" si="65"/>
        <v>131552.45000000001</v>
      </c>
    </row>
    <row r="4221" spans="1:25" x14ac:dyDescent="0.2">
      <c r="A4221" s="134" t="s">
        <v>8453</v>
      </c>
      <c r="B4221" s="135" t="s">
        <v>8454</v>
      </c>
      <c r="C4221" s="136">
        <v>615506.68999999994</v>
      </c>
      <c r="D4221" s="136">
        <v>11694.63</v>
      </c>
      <c r="E4221" s="136">
        <v>0</v>
      </c>
      <c r="F4221" s="136">
        <v>11694.63</v>
      </c>
      <c r="G4221" s="137">
        <v>0</v>
      </c>
      <c r="H4221" s="142"/>
      <c r="I4221" s="142"/>
      <c r="J4221" s="142"/>
      <c r="K4221" s="142"/>
      <c r="L4221" s="143"/>
      <c r="M4221" s="143"/>
      <c r="N4221" s="143"/>
      <c r="Y4221" s="30">
        <f t="shared" si="65"/>
        <v>11694.63</v>
      </c>
    </row>
    <row r="4222" spans="1:25" x14ac:dyDescent="0.2">
      <c r="A4222" s="134" t="s">
        <v>8455</v>
      </c>
      <c r="B4222" s="135" t="s">
        <v>8456</v>
      </c>
      <c r="C4222" s="136">
        <v>360395.82</v>
      </c>
      <c r="D4222" s="136">
        <v>6847.52</v>
      </c>
      <c r="E4222" s="136">
        <v>0</v>
      </c>
      <c r="F4222" s="136">
        <v>6847.52</v>
      </c>
      <c r="G4222" s="137">
        <v>0</v>
      </c>
      <c r="H4222" s="142"/>
      <c r="I4222" s="142"/>
      <c r="J4222" s="142"/>
      <c r="K4222" s="142"/>
      <c r="L4222" s="143"/>
      <c r="M4222" s="143"/>
      <c r="N4222" s="143"/>
      <c r="Y4222" s="30">
        <f t="shared" si="65"/>
        <v>6847.52</v>
      </c>
    </row>
    <row r="4223" spans="1:25" x14ac:dyDescent="0.2">
      <c r="A4223" s="134" t="s">
        <v>8457</v>
      </c>
      <c r="B4223" s="135" t="s">
        <v>8458</v>
      </c>
      <c r="C4223" s="136">
        <v>1089382.93</v>
      </c>
      <c r="D4223" s="136">
        <v>20698.28</v>
      </c>
      <c r="E4223" s="136">
        <v>0</v>
      </c>
      <c r="F4223" s="136">
        <v>20698.28</v>
      </c>
      <c r="G4223" s="137">
        <v>0</v>
      </c>
      <c r="H4223" s="142"/>
      <c r="I4223" s="142"/>
      <c r="J4223" s="142"/>
      <c r="K4223" s="142"/>
      <c r="L4223" s="143"/>
      <c r="M4223" s="143"/>
      <c r="N4223" s="143"/>
      <c r="Y4223" s="30">
        <f t="shared" si="65"/>
        <v>20698.28</v>
      </c>
    </row>
    <row r="4224" spans="1:25" x14ac:dyDescent="0.2">
      <c r="A4224" s="134" t="s">
        <v>8459</v>
      </c>
      <c r="B4224" s="135" t="s">
        <v>8460</v>
      </c>
      <c r="C4224" s="136">
        <v>21946.37</v>
      </c>
      <c r="D4224" s="136">
        <v>416.98</v>
      </c>
      <c r="E4224" s="136">
        <v>0</v>
      </c>
      <c r="F4224" s="136">
        <v>416.98</v>
      </c>
      <c r="G4224" s="137">
        <v>0</v>
      </c>
      <c r="H4224" s="142"/>
      <c r="I4224" s="142"/>
      <c r="J4224" s="142"/>
      <c r="K4224" s="142"/>
      <c r="L4224" s="143"/>
      <c r="M4224" s="143"/>
      <c r="N4224" s="143"/>
      <c r="Y4224" s="30">
        <f t="shared" si="65"/>
        <v>416.98</v>
      </c>
    </row>
    <row r="4225" spans="1:25" x14ac:dyDescent="0.2">
      <c r="A4225" s="134" t="s">
        <v>8461</v>
      </c>
      <c r="B4225" s="135" t="s">
        <v>8462</v>
      </c>
      <c r="C4225" s="136">
        <v>6676.24</v>
      </c>
      <c r="D4225" s="136">
        <v>126.85</v>
      </c>
      <c r="E4225" s="136">
        <v>0</v>
      </c>
      <c r="F4225" s="136">
        <v>126.85</v>
      </c>
      <c r="G4225" s="137">
        <v>0</v>
      </c>
      <c r="H4225" s="142"/>
      <c r="I4225" s="142"/>
      <c r="J4225" s="142"/>
      <c r="K4225" s="142"/>
      <c r="L4225" s="143"/>
      <c r="M4225" s="143"/>
      <c r="N4225" s="143"/>
      <c r="Y4225" s="30">
        <f t="shared" si="65"/>
        <v>126.85</v>
      </c>
    </row>
    <row r="4226" spans="1:25" x14ac:dyDescent="0.2">
      <c r="A4226" s="134" t="s">
        <v>8463</v>
      </c>
      <c r="B4226" s="135" t="s">
        <v>8464</v>
      </c>
      <c r="C4226" s="136">
        <v>2983.9</v>
      </c>
      <c r="D4226" s="136">
        <v>56.7</v>
      </c>
      <c r="E4226" s="136">
        <v>0</v>
      </c>
      <c r="F4226" s="136">
        <v>56.7</v>
      </c>
      <c r="G4226" s="137">
        <v>0</v>
      </c>
      <c r="H4226" s="142"/>
      <c r="I4226" s="142"/>
      <c r="J4226" s="142"/>
      <c r="K4226" s="142"/>
      <c r="L4226" s="143"/>
      <c r="M4226" s="143"/>
      <c r="N4226" s="143"/>
      <c r="Y4226" s="30">
        <f t="shared" si="65"/>
        <v>56.7</v>
      </c>
    </row>
    <row r="4227" spans="1:25" x14ac:dyDescent="0.2">
      <c r="A4227" s="134" t="s">
        <v>8465</v>
      </c>
      <c r="B4227" s="135" t="s">
        <v>8466</v>
      </c>
      <c r="C4227" s="136">
        <v>688301.14</v>
      </c>
      <c r="D4227" s="136">
        <v>13077.72</v>
      </c>
      <c r="E4227" s="136">
        <v>0</v>
      </c>
      <c r="F4227" s="136">
        <v>13077.72</v>
      </c>
      <c r="G4227" s="137">
        <v>0</v>
      </c>
      <c r="H4227" s="142"/>
      <c r="I4227" s="142"/>
      <c r="J4227" s="142"/>
      <c r="K4227" s="142"/>
      <c r="L4227" s="143"/>
      <c r="M4227" s="143"/>
      <c r="N4227" s="143"/>
      <c r="Y4227" s="30">
        <f t="shared" si="65"/>
        <v>13077.72</v>
      </c>
    </row>
    <row r="4228" spans="1:25" x14ac:dyDescent="0.2">
      <c r="A4228" s="134" t="s">
        <v>8467</v>
      </c>
      <c r="B4228" s="135" t="s">
        <v>8468</v>
      </c>
      <c r="C4228" s="136">
        <v>753764.77</v>
      </c>
      <c r="D4228" s="136">
        <v>14321.53</v>
      </c>
      <c r="E4228" s="136">
        <v>0</v>
      </c>
      <c r="F4228" s="136">
        <v>14321.53</v>
      </c>
      <c r="G4228" s="137">
        <v>0</v>
      </c>
      <c r="H4228" s="142"/>
      <c r="I4228" s="142"/>
      <c r="J4228" s="142"/>
      <c r="K4228" s="142"/>
      <c r="L4228" s="143"/>
      <c r="M4228" s="143"/>
      <c r="N4228" s="143"/>
      <c r="Y4228" s="30">
        <f t="shared" si="65"/>
        <v>14321.53</v>
      </c>
    </row>
    <row r="4229" spans="1:25" x14ac:dyDescent="0.2">
      <c r="A4229" s="134" t="s">
        <v>8469</v>
      </c>
      <c r="B4229" s="135" t="s">
        <v>8470</v>
      </c>
      <c r="C4229" s="136">
        <v>6091342.8499999996</v>
      </c>
      <c r="D4229" s="136">
        <v>115735.52</v>
      </c>
      <c r="E4229" s="136">
        <v>0</v>
      </c>
      <c r="F4229" s="136">
        <v>115735.52</v>
      </c>
      <c r="G4229" s="137">
        <v>0</v>
      </c>
      <c r="H4229" s="142"/>
      <c r="I4229" s="142"/>
      <c r="J4229" s="142"/>
      <c r="K4229" s="142"/>
      <c r="L4229" s="143"/>
      <c r="M4229" s="143"/>
      <c r="N4229" s="143"/>
      <c r="Y4229" s="30">
        <f t="shared" si="65"/>
        <v>115735.52</v>
      </c>
    </row>
    <row r="4230" spans="1:25" x14ac:dyDescent="0.2">
      <c r="A4230" s="134" t="s">
        <v>8471</v>
      </c>
      <c r="B4230" s="135" t="s">
        <v>8472</v>
      </c>
      <c r="C4230" s="136">
        <v>424810.8</v>
      </c>
      <c r="D4230" s="136">
        <v>8071.41</v>
      </c>
      <c r="E4230" s="136">
        <v>0</v>
      </c>
      <c r="F4230" s="136">
        <v>8071.41</v>
      </c>
      <c r="G4230" s="137">
        <v>0</v>
      </c>
      <c r="H4230" s="142"/>
      <c r="I4230" s="142"/>
      <c r="J4230" s="142"/>
      <c r="K4230" s="142"/>
      <c r="L4230" s="143"/>
      <c r="M4230" s="143"/>
      <c r="N4230" s="143"/>
      <c r="Y4230" s="30">
        <f t="shared" si="65"/>
        <v>8071.41</v>
      </c>
    </row>
    <row r="4231" spans="1:25" x14ac:dyDescent="0.2">
      <c r="A4231" s="134" t="s">
        <v>8473</v>
      </c>
      <c r="B4231" s="135" t="s">
        <v>8474</v>
      </c>
      <c r="C4231" s="136">
        <v>63613.1</v>
      </c>
      <c r="D4231" s="136">
        <v>1208.6500000000001</v>
      </c>
      <c r="E4231" s="136">
        <v>0</v>
      </c>
      <c r="F4231" s="136">
        <v>1208.6500000000001</v>
      </c>
      <c r="G4231" s="137">
        <v>0</v>
      </c>
      <c r="H4231" s="142"/>
      <c r="I4231" s="142"/>
      <c r="J4231" s="142"/>
      <c r="K4231" s="142"/>
      <c r="L4231" s="143"/>
      <c r="M4231" s="143"/>
      <c r="N4231" s="143"/>
      <c r="Y4231" s="30">
        <f t="shared" si="65"/>
        <v>1208.6500000000001</v>
      </c>
    </row>
    <row r="4232" spans="1:25" x14ac:dyDescent="0.2">
      <c r="A4232" s="134" t="s">
        <v>8475</v>
      </c>
      <c r="B4232" s="135" t="s">
        <v>8476</v>
      </c>
      <c r="C4232" s="136">
        <v>855.65</v>
      </c>
      <c r="D4232" s="136">
        <v>16.260000000000002</v>
      </c>
      <c r="E4232" s="136">
        <v>16.260000000000002</v>
      </c>
      <c r="F4232" s="136">
        <v>0</v>
      </c>
      <c r="G4232" s="137">
        <v>49.45</v>
      </c>
      <c r="H4232" s="142"/>
      <c r="I4232" s="142"/>
      <c r="J4232" s="142"/>
      <c r="K4232" s="142"/>
      <c r="L4232" s="143"/>
      <c r="M4232" s="143"/>
      <c r="N4232" s="143"/>
      <c r="Y4232" s="30">
        <f t="shared" si="65"/>
        <v>0</v>
      </c>
    </row>
    <row r="4233" spans="1:25" x14ac:dyDescent="0.2">
      <c r="A4233" s="134" t="s">
        <v>8477</v>
      </c>
      <c r="B4233" s="135" t="s">
        <v>8478</v>
      </c>
      <c r="C4233" s="136">
        <v>201089375.84</v>
      </c>
      <c r="D4233" s="136">
        <v>3820698.14</v>
      </c>
      <c r="E4233" s="136">
        <v>0</v>
      </c>
      <c r="F4233" s="136">
        <v>3820698.14</v>
      </c>
      <c r="G4233" s="137">
        <v>0</v>
      </c>
      <c r="H4233" s="142"/>
      <c r="I4233" s="142"/>
      <c r="J4233" s="142"/>
      <c r="K4233" s="142"/>
      <c r="L4233" s="143"/>
      <c r="M4233" s="143"/>
      <c r="N4233" s="143"/>
      <c r="Y4233" s="30">
        <f t="shared" si="65"/>
        <v>3820698.14</v>
      </c>
    </row>
    <row r="4234" spans="1:25" x14ac:dyDescent="0.2">
      <c r="A4234" s="134" t="s">
        <v>8479</v>
      </c>
      <c r="B4234" s="135" t="s">
        <v>8480</v>
      </c>
      <c r="C4234" s="136">
        <v>5094178.91</v>
      </c>
      <c r="D4234" s="136">
        <v>96789.4</v>
      </c>
      <c r="E4234" s="136">
        <v>0</v>
      </c>
      <c r="F4234" s="136">
        <v>96789.4</v>
      </c>
      <c r="G4234" s="137">
        <v>0</v>
      </c>
      <c r="H4234" s="142"/>
      <c r="I4234" s="142"/>
      <c r="J4234" s="142"/>
      <c r="K4234" s="142"/>
      <c r="L4234" s="143"/>
      <c r="M4234" s="143"/>
      <c r="N4234" s="143"/>
      <c r="Y4234" s="30">
        <f t="shared" si="65"/>
        <v>96789.4</v>
      </c>
    </row>
    <row r="4235" spans="1:25" x14ac:dyDescent="0.2">
      <c r="A4235" s="134" t="s">
        <v>8481</v>
      </c>
      <c r="B4235" s="135" t="s">
        <v>8482</v>
      </c>
      <c r="C4235" s="136">
        <v>556175.31999999995</v>
      </c>
      <c r="D4235" s="136">
        <v>10567.33</v>
      </c>
      <c r="E4235" s="136">
        <v>0</v>
      </c>
      <c r="F4235" s="136">
        <v>10567.33</v>
      </c>
      <c r="G4235" s="137">
        <v>0</v>
      </c>
      <c r="H4235" s="142"/>
      <c r="I4235" s="142"/>
      <c r="J4235" s="142"/>
      <c r="K4235" s="142"/>
      <c r="L4235" s="143"/>
      <c r="M4235" s="143"/>
      <c r="N4235" s="143"/>
      <c r="Y4235" s="30">
        <f t="shared" si="65"/>
        <v>10567.33</v>
      </c>
    </row>
    <row r="4236" spans="1:25" x14ac:dyDescent="0.2">
      <c r="A4236" s="134" t="s">
        <v>8483</v>
      </c>
      <c r="B4236" s="135" t="s">
        <v>8484</v>
      </c>
      <c r="C4236" s="136">
        <v>730090.15</v>
      </c>
      <c r="D4236" s="136">
        <v>13871.71</v>
      </c>
      <c r="E4236" s="136">
        <v>0</v>
      </c>
      <c r="F4236" s="136">
        <v>13871.71</v>
      </c>
      <c r="G4236" s="137">
        <v>0</v>
      </c>
      <c r="H4236" s="142"/>
      <c r="I4236" s="142"/>
      <c r="J4236" s="142"/>
      <c r="K4236" s="142"/>
      <c r="L4236" s="143"/>
      <c r="M4236" s="143"/>
      <c r="N4236" s="143"/>
      <c r="Y4236" s="30">
        <f t="shared" si="65"/>
        <v>13871.71</v>
      </c>
    </row>
    <row r="4237" spans="1:25" x14ac:dyDescent="0.2">
      <c r="A4237" s="134" t="s">
        <v>8485</v>
      </c>
      <c r="B4237" s="135" t="s">
        <v>8486</v>
      </c>
      <c r="C4237" s="136">
        <v>884501.51</v>
      </c>
      <c r="D4237" s="136">
        <v>16805.53</v>
      </c>
      <c r="E4237" s="136">
        <v>0</v>
      </c>
      <c r="F4237" s="136">
        <v>16805.53</v>
      </c>
      <c r="G4237" s="137">
        <v>0</v>
      </c>
      <c r="H4237" s="142"/>
      <c r="I4237" s="142"/>
      <c r="J4237" s="142"/>
      <c r="K4237" s="142"/>
      <c r="L4237" s="143"/>
      <c r="M4237" s="143"/>
      <c r="N4237" s="143"/>
      <c r="Y4237" s="30">
        <f t="shared" si="65"/>
        <v>16805.53</v>
      </c>
    </row>
    <row r="4238" spans="1:25" x14ac:dyDescent="0.2">
      <c r="A4238" s="134" t="s">
        <v>8487</v>
      </c>
      <c r="B4238" s="135" t="s">
        <v>8488</v>
      </c>
      <c r="C4238" s="136">
        <v>371408.09</v>
      </c>
      <c r="D4238" s="136">
        <v>7056.75</v>
      </c>
      <c r="E4238" s="136">
        <v>0</v>
      </c>
      <c r="F4238" s="136">
        <v>7056.75</v>
      </c>
      <c r="G4238" s="137">
        <v>0</v>
      </c>
      <c r="H4238" s="142"/>
      <c r="I4238" s="142"/>
      <c r="J4238" s="142"/>
      <c r="K4238" s="142"/>
      <c r="L4238" s="143"/>
      <c r="M4238" s="143"/>
      <c r="N4238" s="143"/>
      <c r="Y4238" s="30">
        <f t="shared" si="65"/>
        <v>7056.75</v>
      </c>
    </row>
    <row r="4239" spans="1:25" x14ac:dyDescent="0.2">
      <c r="A4239" s="134" t="s">
        <v>8489</v>
      </c>
      <c r="B4239" s="135" t="s">
        <v>8490</v>
      </c>
      <c r="C4239" s="136">
        <v>407050.62</v>
      </c>
      <c r="D4239" s="136">
        <v>7733.96</v>
      </c>
      <c r="E4239" s="136">
        <v>0</v>
      </c>
      <c r="F4239" s="136">
        <v>7733.96</v>
      </c>
      <c r="G4239" s="137">
        <v>0</v>
      </c>
      <c r="H4239" s="142"/>
      <c r="I4239" s="142"/>
      <c r="J4239" s="142"/>
      <c r="K4239" s="142"/>
      <c r="L4239" s="143"/>
      <c r="M4239" s="143"/>
      <c r="N4239" s="143"/>
      <c r="Y4239" s="30">
        <f t="shared" ref="Y4239:Y4302" si="66">W4239+R4239+M4239+F4239</f>
        <v>7733.96</v>
      </c>
    </row>
    <row r="4240" spans="1:25" x14ac:dyDescent="0.2">
      <c r="A4240" s="134" t="s">
        <v>8491</v>
      </c>
      <c r="B4240" s="135" t="s">
        <v>8492</v>
      </c>
      <c r="C4240" s="136">
        <v>361399.33</v>
      </c>
      <c r="D4240" s="136">
        <v>6866.59</v>
      </c>
      <c r="E4240" s="136">
        <v>0</v>
      </c>
      <c r="F4240" s="136">
        <v>6866.59</v>
      </c>
      <c r="G4240" s="137">
        <v>0</v>
      </c>
      <c r="H4240" s="142"/>
      <c r="I4240" s="142"/>
      <c r="J4240" s="142"/>
      <c r="K4240" s="142"/>
      <c r="L4240" s="143"/>
      <c r="M4240" s="143"/>
      <c r="N4240" s="143"/>
      <c r="Y4240" s="30">
        <f t="shared" si="66"/>
        <v>6866.59</v>
      </c>
    </row>
    <row r="4241" spans="1:25" x14ac:dyDescent="0.2">
      <c r="A4241" s="134" t="s">
        <v>8493</v>
      </c>
      <c r="B4241" s="135" t="s">
        <v>8494</v>
      </c>
      <c r="C4241" s="136">
        <v>27842.43</v>
      </c>
      <c r="D4241" s="136">
        <v>529.01</v>
      </c>
      <c r="E4241" s="136">
        <v>0</v>
      </c>
      <c r="F4241" s="136">
        <v>529.01</v>
      </c>
      <c r="G4241" s="137">
        <v>0</v>
      </c>
      <c r="H4241" s="142"/>
      <c r="I4241" s="142"/>
      <c r="J4241" s="142"/>
      <c r="K4241" s="142"/>
      <c r="L4241" s="143"/>
      <c r="M4241" s="143"/>
      <c r="N4241" s="143"/>
      <c r="Y4241" s="30">
        <f t="shared" si="66"/>
        <v>529.01</v>
      </c>
    </row>
    <row r="4242" spans="1:25" x14ac:dyDescent="0.2">
      <c r="A4242" s="134" t="s">
        <v>8495</v>
      </c>
      <c r="B4242" s="135" t="s">
        <v>8496</v>
      </c>
      <c r="C4242" s="136">
        <v>288431.59999999998</v>
      </c>
      <c r="D4242" s="136">
        <v>5480.2</v>
      </c>
      <c r="E4242" s="136">
        <v>0</v>
      </c>
      <c r="F4242" s="136">
        <v>5480.2</v>
      </c>
      <c r="G4242" s="137">
        <v>0</v>
      </c>
      <c r="H4242" s="142"/>
      <c r="I4242" s="142"/>
      <c r="J4242" s="142"/>
      <c r="K4242" s="142"/>
      <c r="L4242" s="143"/>
      <c r="M4242" s="143"/>
      <c r="N4242" s="143"/>
      <c r="Y4242" s="30">
        <f t="shared" si="66"/>
        <v>5480.2</v>
      </c>
    </row>
    <row r="4243" spans="1:25" x14ac:dyDescent="0.2">
      <c r="A4243" s="134" t="s">
        <v>8497</v>
      </c>
      <c r="B4243" s="135" t="s">
        <v>8498</v>
      </c>
      <c r="C4243" s="136">
        <v>762738.06</v>
      </c>
      <c r="D4243" s="136">
        <v>14492.02</v>
      </c>
      <c r="E4243" s="136">
        <v>0</v>
      </c>
      <c r="F4243" s="136">
        <v>14492.02</v>
      </c>
      <c r="G4243" s="137">
        <v>0</v>
      </c>
      <c r="H4243" s="142"/>
      <c r="I4243" s="142"/>
      <c r="J4243" s="142"/>
      <c r="K4243" s="142"/>
      <c r="L4243" s="143"/>
      <c r="M4243" s="143"/>
      <c r="N4243" s="143"/>
      <c r="Y4243" s="30">
        <f t="shared" si="66"/>
        <v>14492.02</v>
      </c>
    </row>
    <row r="4244" spans="1:25" x14ac:dyDescent="0.2">
      <c r="A4244" s="134" t="s">
        <v>8499</v>
      </c>
      <c r="B4244" s="135" t="s">
        <v>8500</v>
      </c>
      <c r="C4244" s="136">
        <v>221574.75</v>
      </c>
      <c r="D4244" s="136">
        <v>4209.92</v>
      </c>
      <c r="E4244" s="136">
        <v>0</v>
      </c>
      <c r="F4244" s="136">
        <v>4209.92</v>
      </c>
      <c r="G4244" s="137">
        <v>0</v>
      </c>
      <c r="H4244" s="142"/>
      <c r="I4244" s="142"/>
      <c r="J4244" s="142"/>
      <c r="K4244" s="142"/>
      <c r="L4244" s="143"/>
      <c r="M4244" s="143"/>
      <c r="N4244" s="143"/>
      <c r="Y4244" s="30">
        <f t="shared" si="66"/>
        <v>4209.92</v>
      </c>
    </row>
    <row r="4245" spans="1:25" x14ac:dyDescent="0.2">
      <c r="A4245" s="134" t="s">
        <v>8501</v>
      </c>
      <c r="B4245" s="135" t="s">
        <v>8502</v>
      </c>
      <c r="C4245" s="136">
        <v>6050333.5499999998</v>
      </c>
      <c r="D4245" s="136">
        <v>114956.34</v>
      </c>
      <c r="E4245" s="136">
        <v>0</v>
      </c>
      <c r="F4245" s="136">
        <v>114956.34</v>
      </c>
      <c r="G4245" s="137">
        <v>0</v>
      </c>
      <c r="H4245" s="142"/>
      <c r="I4245" s="142"/>
      <c r="J4245" s="142"/>
      <c r="K4245" s="142"/>
      <c r="L4245" s="143"/>
      <c r="M4245" s="143"/>
      <c r="N4245" s="143"/>
      <c r="Y4245" s="30">
        <f t="shared" si="66"/>
        <v>114956.34</v>
      </c>
    </row>
    <row r="4246" spans="1:25" x14ac:dyDescent="0.2">
      <c r="A4246" s="134" t="s">
        <v>8503</v>
      </c>
      <c r="B4246" s="135" t="s">
        <v>8504</v>
      </c>
      <c r="C4246" s="136">
        <v>275204.81</v>
      </c>
      <c r="D4246" s="136">
        <v>5228.8900000000003</v>
      </c>
      <c r="E4246" s="136">
        <v>0</v>
      </c>
      <c r="F4246" s="136">
        <v>5228.8900000000003</v>
      </c>
      <c r="G4246" s="137">
        <v>0</v>
      </c>
      <c r="H4246" s="142"/>
      <c r="I4246" s="142"/>
      <c r="J4246" s="142"/>
      <c r="K4246" s="142"/>
      <c r="L4246" s="143"/>
      <c r="M4246" s="143"/>
      <c r="N4246" s="143"/>
      <c r="Y4246" s="30">
        <f t="shared" si="66"/>
        <v>5228.8900000000003</v>
      </c>
    </row>
    <row r="4247" spans="1:25" x14ac:dyDescent="0.2">
      <c r="A4247" s="134" t="s">
        <v>8505</v>
      </c>
      <c r="B4247" s="135" t="s">
        <v>8506</v>
      </c>
      <c r="C4247" s="136">
        <v>17876.23</v>
      </c>
      <c r="D4247" s="136">
        <v>339.65</v>
      </c>
      <c r="E4247" s="136">
        <v>339.65</v>
      </c>
      <c r="F4247" s="136">
        <v>0</v>
      </c>
      <c r="G4247" s="137">
        <v>578.84</v>
      </c>
      <c r="H4247" s="142"/>
      <c r="I4247" s="142"/>
      <c r="J4247" s="142"/>
      <c r="K4247" s="142"/>
      <c r="L4247" s="143"/>
      <c r="M4247" s="143"/>
      <c r="N4247" s="143"/>
      <c r="Y4247" s="30">
        <f t="shared" si="66"/>
        <v>0</v>
      </c>
    </row>
    <row r="4248" spans="1:25" x14ac:dyDescent="0.2">
      <c r="A4248" s="134" t="s">
        <v>8507</v>
      </c>
      <c r="B4248" s="135" t="s">
        <v>8508</v>
      </c>
      <c r="C4248" s="136">
        <v>138723.66</v>
      </c>
      <c r="D4248" s="136">
        <v>2635.75</v>
      </c>
      <c r="E4248" s="136">
        <v>0</v>
      </c>
      <c r="F4248" s="136">
        <v>2635.75</v>
      </c>
      <c r="G4248" s="137">
        <v>0</v>
      </c>
      <c r="H4248" s="142"/>
      <c r="I4248" s="142"/>
      <c r="J4248" s="142"/>
      <c r="K4248" s="142"/>
      <c r="L4248" s="143"/>
      <c r="M4248" s="143"/>
      <c r="N4248" s="143"/>
      <c r="Y4248" s="30">
        <f t="shared" si="66"/>
        <v>2635.75</v>
      </c>
    </row>
    <row r="4249" spans="1:25" x14ac:dyDescent="0.2">
      <c r="A4249" s="134" t="s">
        <v>8509</v>
      </c>
      <c r="B4249" s="135" t="s">
        <v>8510</v>
      </c>
      <c r="C4249" s="136">
        <v>1299354.4099999999</v>
      </c>
      <c r="D4249" s="136">
        <v>24687.73</v>
      </c>
      <c r="E4249" s="136">
        <v>0</v>
      </c>
      <c r="F4249" s="136">
        <v>24687.73</v>
      </c>
      <c r="G4249" s="137">
        <v>0</v>
      </c>
      <c r="H4249" s="142"/>
      <c r="I4249" s="142"/>
      <c r="J4249" s="142"/>
      <c r="K4249" s="142"/>
      <c r="L4249" s="143"/>
      <c r="M4249" s="143"/>
      <c r="N4249" s="143"/>
      <c r="Y4249" s="30">
        <f t="shared" si="66"/>
        <v>24687.73</v>
      </c>
    </row>
    <row r="4250" spans="1:25" x14ac:dyDescent="0.2">
      <c r="A4250" s="134" t="s">
        <v>8511</v>
      </c>
      <c r="B4250" s="135" t="s">
        <v>8512</v>
      </c>
      <c r="C4250" s="136">
        <v>6592.71</v>
      </c>
      <c r="D4250" s="136">
        <v>125.26</v>
      </c>
      <c r="E4250" s="136">
        <v>0</v>
      </c>
      <c r="F4250" s="136">
        <v>125.26</v>
      </c>
      <c r="G4250" s="137">
        <v>0</v>
      </c>
      <c r="H4250" s="142"/>
      <c r="I4250" s="142"/>
      <c r="J4250" s="142"/>
      <c r="K4250" s="142"/>
      <c r="L4250" s="143"/>
      <c r="M4250" s="143"/>
      <c r="N4250" s="143"/>
      <c r="Y4250" s="30">
        <f t="shared" si="66"/>
        <v>125.26</v>
      </c>
    </row>
    <row r="4251" spans="1:25" x14ac:dyDescent="0.2">
      <c r="A4251" s="134" t="s">
        <v>8513</v>
      </c>
      <c r="B4251" s="135" t="s">
        <v>8514</v>
      </c>
      <c r="C4251" s="136">
        <v>97301.37</v>
      </c>
      <c r="D4251" s="136">
        <v>1848.73</v>
      </c>
      <c r="E4251" s="136">
        <v>0</v>
      </c>
      <c r="F4251" s="136">
        <v>1848.73</v>
      </c>
      <c r="G4251" s="137">
        <v>0</v>
      </c>
      <c r="H4251" s="142"/>
      <c r="I4251" s="142"/>
      <c r="J4251" s="142"/>
      <c r="K4251" s="142"/>
      <c r="L4251" s="143"/>
      <c r="M4251" s="143"/>
      <c r="N4251" s="143"/>
      <c r="Y4251" s="30">
        <f t="shared" si="66"/>
        <v>1848.73</v>
      </c>
    </row>
    <row r="4252" spans="1:25" x14ac:dyDescent="0.2">
      <c r="A4252" s="134" t="s">
        <v>8515</v>
      </c>
      <c r="B4252" s="135" t="s">
        <v>8516</v>
      </c>
      <c r="C4252" s="136">
        <v>443635.67</v>
      </c>
      <c r="D4252" s="136">
        <v>8429.08</v>
      </c>
      <c r="E4252" s="136">
        <v>0</v>
      </c>
      <c r="F4252" s="136">
        <v>8429.08</v>
      </c>
      <c r="G4252" s="137">
        <v>0</v>
      </c>
      <c r="H4252" s="142"/>
      <c r="I4252" s="142"/>
      <c r="J4252" s="142"/>
      <c r="K4252" s="142"/>
      <c r="L4252" s="143"/>
      <c r="M4252" s="143"/>
      <c r="N4252" s="143"/>
      <c r="Y4252" s="30">
        <f t="shared" si="66"/>
        <v>8429.08</v>
      </c>
    </row>
    <row r="4253" spans="1:25" x14ac:dyDescent="0.2">
      <c r="A4253" s="134" t="s">
        <v>8517</v>
      </c>
      <c r="B4253" s="135" t="s">
        <v>8518</v>
      </c>
      <c r="C4253" s="136">
        <v>33308.71</v>
      </c>
      <c r="D4253" s="136">
        <v>632.87</v>
      </c>
      <c r="E4253" s="136">
        <v>0</v>
      </c>
      <c r="F4253" s="136">
        <v>632.87</v>
      </c>
      <c r="G4253" s="137">
        <v>0</v>
      </c>
      <c r="H4253" s="142"/>
      <c r="I4253" s="142"/>
      <c r="J4253" s="142"/>
      <c r="K4253" s="142"/>
      <c r="L4253" s="143"/>
      <c r="M4253" s="143"/>
      <c r="N4253" s="143"/>
      <c r="Y4253" s="30">
        <f t="shared" si="66"/>
        <v>632.87</v>
      </c>
    </row>
    <row r="4254" spans="1:25" x14ac:dyDescent="0.2">
      <c r="A4254" s="134" t="s">
        <v>8519</v>
      </c>
      <c r="B4254" s="135" t="s">
        <v>8520</v>
      </c>
      <c r="C4254" s="136">
        <v>75897.460000000006</v>
      </c>
      <c r="D4254" s="136">
        <v>1442.05</v>
      </c>
      <c r="E4254" s="136">
        <v>0</v>
      </c>
      <c r="F4254" s="136">
        <v>1442.05</v>
      </c>
      <c r="G4254" s="137">
        <v>0</v>
      </c>
      <c r="H4254" s="142"/>
      <c r="I4254" s="142"/>
      <c r="J4254" s="142"/>
      <c r="K4254" s="142"/>
      <c r="L4254" s="143"/>
      <c r="M4254" s="143"/>
      <c r="N4254" s="143"/>
      <c r="Y4254" s="30">
        <f t="shared" si="66"/>
        <v>1442.05</v>
      </c>
    </row>
    <row r="4255" spans="1:25" x14ac:dyDescent="0.2">
      <c r="A4255" s="134" t="s">
        <v>8521</v>
      </c>
      <c r="B4255" s="135" t="s">
        <v>8522</v>
      </c>
      <c r="C4255" s="136">
        <v>1391011.67</v>
      </c>
      <c r="D4255" s="136">
        <v>26429.22</v>
      </c>
      <c r="E4255" s="136">
        <v>0</v>
      </c>
      <c r="F4255" s="136">
        <v>26429.22</v>
      </c>
      <c r="G4255" s="137">
        <v>0</v>
      </c>
      <c r="H4255" s="142"/>
      <c r="I4255" s="142"/>
      <c r="J4255" s="142"/>
      <c r="K4255" s="142"/>
      <c r="L4255" s="143"/>
      <c r="M4255" s="143"/>
      <c r="N4255" s="143"/>
      <c r="Y4255" s="30">
        <f t="shared" si="66"/>
        <v>26429.22</v>
      </c>
    </row>
    <row r="4256" spans="1:25" x14ac:dyDescent="0.2">
      <c r="A4256" s="134" t="s">
        <v>8523</v>
      </c>
      <c r="B4256" s="135" t="s">
        <v>8524</v>
      </c>
      <c r="C4256" s="136">
        <v>2766154.82</v>
      </c>
      <c r="D4256" s="136">
        <v>52556.94</v>
      </c>
      <c r="E4256" s="136">
        <v>0</v>
      </c>
      <c r="F4256" s="136">
        <v>52556.94</v>
      </c>
      <c r="G4256" s="137">
        <v>0</v>
      </c>
      <c r="H4256" s="142"/>
      <c r="I4256" s="142"/>
      <c r="J4256" s="142"/>
      <c r="K4256" s="142"/>
      <c r="L4256" s="143"/>
      <c r="M4256" s="143"/>
      <c r="N4256" s="143"/>
      <c r="Y4256" s="30">
        <f t="shared" si="66"/>
        <v>52556.94</v>
      </c>
    </row>
    <row r="4257" spans="1:25" x14ac:dyDescent="0.2">
      <c r="A4257" s="134" t="s">
        <v>8525</v>
      </c>
      <c r="B4257" s="135" t="s">
        <v>8526</v>
      </c>
      <c r="C4257" s="136">
        <v>10873.05</v>
      </c>
      <c r="D4257" s="136">
        <v>206.59</v>
      </c>
      <c r="E4257" s="136">
        <v>0</v>
      </c>
      <c r="F4257" s="136">
        <v>206.59</v>
      </c>
      <c r="G4257" s="137">
        <v>0</v>
      </c>
      <c r="H4257" s="142"/>
      <c r="I4257" s="142"/>
      <c r="J4257" s="142"/>
      <c r="K4257" s="142"/>
      <c r="L4257" s="143"/>
      <c r="M4257" s="143"/>
      <c r="N4257" s="143"/>
      <c r="Y4257" s="30">
        <f t="shared" si="66"/>
        <v>206.59</v>
      </c>
    </row>
    <row r="4258" spans="1:25" x14ac:dyDescent="0.2">
      <c r="A4258" s="134" t="s">
        <v>8527</v>
      </c>
      <c r="B4258" s="135" t="s">
        <v>8528</v>
      </c>
      <c r="C4258" s="136">
        <v>373731.43</v>
      </c>
      <c r="D4258" s="136">
        <v>7100.9</v>
      </c>
      <c r="E4258" s="136">
        <v>0</v>
      </c>
      <c r="F4258" s="136">
        <v>7100.9</v>
      </c>
      <c r="G4258" s="137">
        <v>0</v>
      </c>
      <c r="H4258" s="142"/>
      <c r="I4258" s="142"/>
      <c r="J4258" s="142"/>
      <c r="K4258" s="142"/>
      <c r="L4258" s="143"/>
      <c r="M4258" s="143"/>
      <c r="N4258" s="143"/>
      <c r="Y4258" s="30">
        <f t="shared" si="66"/>
        <v>7100.9</v>
      </c>
    </row>
    <row r="4259" spans="1:25" x14ac:dyDescent="0.2">
      <c r="A4259" s="134" t="s">
        <v>8529</v>
      </c>
      <c r="B4259" s="135" t="s">
        <v>8530</v>
      </c>
      <c r="C4259" s="136">
        <v>92566.61</v>
      </c>
      <c r="D4259" s="136">
        <v>1758.77</v>
      </c>
      <c r="E4259" s="136">
        <v>0</v>
      </c>
      <c r="F4259" s="136">
        <v>1758.77</v>
      </c>
      <c r="G4259" s="137">
        <v>0</v>
      </c>
      <c r="H4259" s="142"/>
      <c r="I4259" s="142"/>
      <c r="J4259" s="142"/>
      <c r="K4259" s="142"/>
      <c r="L4259" s="143"/>
      <c r="M4259" s="143"/>
      <c r="N4259" s="143"/>
      <c r="Y4259" s="30">
        <f t="shared" si="66"/>
        <v>1758.77</v>
      </c>
    </row>
    <row r="4260" spans="1:25" x14ac:dyDescent="0.2">
      <c r="A4260" s="134" t="s">
        <v>8531</v>
      </c>
      <c r="B4260" s="135" t="s">
        <v>8532</v>
      </c>
      <c r="C4260" s="136">
        <v>150063.94</v>
      </c>
      <c r="D4260" s="136">
        <v>2851.22</v>
      </c>
      <c r="E4260" s="136">
        <v>0</v>
      </c>
      <c r="F4260" s="136">
        <v>2851.22</v>
      </c>
      <c r="G4260" s="137">
        <v>0</v>
      </c>
      <c r="H4260" s="142"/>
      <c r="I4260" s="142"/>
      <c r="J4260" s="142"/>
      <c r="K4260" s="142"/>
      <c r="L4260" s="143"/>
      <c r="M4260" s="143"/>
      <c r="N4260" s="143"/>
      <c r="Y4260" s="30">
        <f t="shared" si="66"/>
        <v>2851.22</v>
      </c>
    </row>
    <row r="4261" spans="1:25" x14ac:dyDescent="0.2">
      <c r="A4261" s="134" t="s">
        <v>8533</v>
      </c>
      <c r="B4261" s="135" t="s">
        <v>8534</v>
      </c>
      <c r="C4261" s="136">
        <v>90662.49</v>
      </c>
      <c r="D4261" s="136">
        <v>1722.59</v>
      </c>
      <c r="E4261" s="136">
        <v>0</v>
      </c>
      <c r="F4261" s="136">
        <v>1722.59</v>
      </c>
      <c r="G4261" s="137">
        <v>0</v>
      </c>
      <c r="H4261" s="142"/>
      <c r="I4261" s="142"/>
      <c r="J4261" s="142"/>
      <c r="K4261" s="142"/>
      <c r="L4261" s="143"/>
      <c r="M4261" s="143"/>
      <c r="N4261" s="143"/>
      <c r="Y4261" s="30">
        <f t="shared" si="66"/>
        <v>1722.59</v>
      </c>
    </row>
    <row r="4262" spans="1:25" x14ac:dyDescent="0.2">
      <c r="A4262" s="134" t="s">
        <v>8535</v>
      </c>
      <c r="B4262" s="135" t="s">
        <v>8536</v>
      </c>
      <c r="C4262" s="136">
        <v>33456.720000000001</v>
      </c>
      <c r="D4262" s="136">
        <v>635.67999999999995</v>
      </c>
      <c r="E4262" s="136">
        <v>0</v>
      </c>
      <c r="F4262" s="136">
        <v>635.67999999999995</v>
      </c>
      <c r="G4262" s="137">
        <v>0</v>
      </c>
      <c r="H4262" s="142"/>
      <c r="I4262" s="142"/>
      <c r="J4262" s="142"/>
      <c r="K4262" s="142"/>
      <c r="L4262" s="143"/>
      <c r="M4262" s="143"/>
      <c r="N4262" s="143"/>
      <c r="Y4262" s="30">
        <f t="shared" si="66"/>
        <v>635.67999999999995</v>
      </c>
    </row>
    <row r="4263" spans="1:25" x14ac:dyDescent="0.2">
      <c r="A4263" s="134" t="s">
        <v>8537</v>
      </c>
      <c r="B4263" s="135" t="s">
        <v>8538</v>
      </c>
      <c r="C4263" s="136">
        <v>2239400.31</v>
      </c>
      <c r="D4263" s="136">
        <v>42548.61</v>
      </c>
      <c r="E4263" s="136">
        <v>0</v>
      </c>
      <c r="F4263" s="136">
        <v>42548.61</v>
      </c>
      <c r="G4263" s="137">
        <v>0</v>
      </c>
      <c r="H4263" s="142"/>
      <c r="I4263" s="142"/>
      <c r="J4263" s="142"/>
      <c r="K4263" s="142"/>
      <c r="L4263" s="143"/>
      <c r="M4263" s="143"/>
      <c r="N4263" s="143"/>
      <c r="Y4263" s="30">
        <f t="shared" si="66"/>
        <v>42548.61</v>
      </c>
    </row>
    <row r="4264" spans="1:25" x14ac:dyDescent="0.2">
      <c r="A4264" s="134" t="s">
        <v>8539</v>
      </c>
      <c r="B4264" s="135" t="s">
        <v>8540</v>
      </c>
      <c r="C4264" s="136">
        <v>7807.76</v>
      </c>
      <c r="D4264" s="136">
        <v>148.35</v>
      </c>
      <c r="E4264" s="136">
        <v>0</v>
      </c>
      <c r="F4264" s="136">
        <v>148.35</v>
      </c>
      <c r="G4264" s="137">
        <v>0</v>
      </c>
      <c r="H4264" s="142"/>
      <c r="I4264" s="142"/>
      <c r="J4264" s="142"/>
      <c r="K4264" s="142"/>
      <c r="L4264" s="143"/>
      <c r="M4264" s="143"/>
      <c r="N4264" s="143"/>
      <c r="Y4264" s="30">
        <f t="shared" si="66"/>
        <v>148.35</v>
      </c>
    </row>
    <row r="4265" spans="1:25" x14ac:dyDescent="0.2">
      <c r="A4265" s="134" t="s">
        <v>8541</v>
      </c>
      <c r="B4265" s="135" t="s">
        <v>8542</v>
      </c>
      <c r="C4265" s="136">
        <v>8095085.4699999997</v>
      </c>
      <c r="D4265" s="136">
        <v>153806.63</v>
      </c>
      <c r="E4265" s="136">
        <v>0</v>
      </c>
      <c r="F4265" s="136">
        <v>153806.63</v>
      </c>
      <c r="G4265" s="137">
        <v>0</v>
      </c>
      <c r="H4265" s="142"/>
      <c r="I4265" s="142"/>
      <c r="J4265" s="142"/>
      <c r="K4265" s="142"/>
      <c r="L4265" s="143"/>
      <c r="M4265" s="143"/>
      <c r="N4265" s="143"/>
      <c r="Y4265" s="30">
        <f t="shared" si="66"/>
        <v>153806.63</v>
      </c>
    </row>
    <row r="4266" spans="1:25" x14ac:dyDescent="0.2">
      <c r="A4266" s="134" t="s">
        <v>8543</v>
      </c>
      <c r="B4266" s="135" t="s">
        <v>8544</v>
      </c>
      <c r="C4266" s="136">
        <v>278658.21000000002</v>
      </c>
      <c r="D4266" s="136">
        <v>5294.51</v>
      </c>
      <c r="E4266" s="136">
        <v>0</v>
      </c>
      <c r="F4266" s="136">
        <v>5294.51</v>
      </c>
      <c r="G4266" s="137">
        <v>0</v>
      </c>
      <c r="H4266" s="142"/>
      <c r="I4266" s="142"/>
      <c r="J4266" s="142"/>
      <c r="K4266" s="142"/>
      <c r="L4266" s="143"/>
      <c r="M4266" s="143"/>
      <c r="N4266" s="143"/>
      <c r="Y4266" s="30">
        <f t="shared" si="66"/>
        <v>5294.51</v>
      </c>
    </row>
    <row r="4267" spans="1:25" x14ac:dyDescent="0.2">
      <c r="A4267" s="134" t="s">
        <v>8545</v>
      </c>
      <c r="B4267" s="135" t="s">
        <v>8546</v>
      </c>
      <c r="C4267" s="136">
        <v>5742.69</v>
      </c>
      <c r="D4267" s="136">
        <v>109.11</v>
      </c>
      <c r="E4267" s="136">
        <v>0</v>
      </c>
      <c r="F4267" s="136">
        <v>109.11</v>
      </c>
      <c r="G4267" s="137">
        <v>0</v>
      </c>
      <c r="H4267" s="142"/>
      <c r="I4267" s="142"/>
      <c r="J4267" s="142"/>
      <c r="K4267" s="142"/>
      <c r="L4267" s="143"/>
      <c r="M4267" s="143"/>
      <c r="N4267" s="143"/>
      <c r="Y4267" s="30">
        <f t="shared" si="66"/>
        <v>109.11</v>
      </c>
    </row>
    <row r="4268" spans="1:25" x14ac:dyDescent="0.2">
      <c r="A4268" s="134" t="s">
        <v>8547</v>
      </c>
      <c r="B4268" s="135" t="s">
        <v>8548</v>
      </c>
      <c r="C4268" s="136">
        <v>4725</v>
      </c>
      <c r="D4268" s="136">
        <v>89.78</v>
      </c>
      <c r="E4268" s="136">
        <v>0</v>
      </c>
      <c r="F4268" s="136">
        <v>89.78</v>
      </c>
      <c r="G4268" s="137">
        <v>0</v>
      </c>
      <c r="H4268" s="142"/>
      <c r="I4268" s="142"/>
      <c r="J4268" s="142"/>
      <c r="K4268" s="142"/>
      <c r="L4268" s="143"/>
      <c r="M4268" s="143"/>
      <c r="N4268" s="143"/>
      <c r="Y4268" s="30">
        <f t="shared" si="66"/>
        <v>89.78</v>
      </c>
    </row>
    <row r="4269" spans="1:25" x14ac:dyDescent="0.2">
      <c r="A4269" s="134" t="s">
        <v>8549</v>
      </c>
      <c r="B4269" s="135" t="s">
        <v>8550</v>
      </c>
      <c r="C4269" s="136">
        <v>225723.06</v>
      </c>
      <c r="D4269" s="136">
        <v>4288.74</v>
      </c>
      <c r="E4269" s="136">
        <v>0</v>
      </c>
      <c r="F4269" s="136">
        <v>4288.74</v>
      </c>
      <c r="G4269" s="137">
        <v>0</v>
      </c>
      <c r="H4269" s="142"/>
      <c r="I4269" s="142"/>
      <c r="J4269" s="142"/>
      <c r="K4269" s="142"/>
      <c r="L4269" s="143"/>
      <c r="M4269" s="143"/>
      <c r="N4269" s="143"/>
      <c r="Y4269" s="30">
        <f t="shared" si="66"/>
        <v>4288.74</v>
      </c>
    </row>
    <row r="4270" spans="1:25" x14ac:dyDescent="0.2">
      <c r="A4270" s="134" t="s">
        <v>8551</v>
      </c>
      <c r="B4270" s="135" t="s">
        <v>8552</v>
      </c>
      <c r="C4270" s="136">
        <v>127840.08</v>
      </c>
      <c r="D4270" s="136">
        <v>2428.96</v>
      </c>
      <c r="E4270" s="136">
        <v>0</v>
      </c>
      <c r="F4270" s="136">
        <v>2428.96</v>
      </c>
      <c r="G4270" s="137">
        <v>0</v>
      </c>
      <c r="H4270" s="142"/>
      <c r="I4270" s="142"/>
      <c r="J4270" s="142"/>
      <c r="K4270" s="142"/>
      <c r="L4270" s="143"/>
      <c r="M4270" s="143"/>
      <c r="N4270" s="143"/>
      <c r="Y4270" s="30">
        <f t="shared" si="66"/>
        <v>2428.96</v>
      </c>
    </row>
    <row r="4271" spans="1:25" x14ac:dyDescent="0.2">
      <c r="A4271" s="134" t="s">
        <v>8553</v>
      </c>
      <c r="B4271" s="135" t="s">
        <v>8554</v>
      </c>
      <c r="C4271" s="136">
        <v>4637.6499999999996</v>
      </c>
      <c r="D4271" s="136">
        <v>88.12</v>
      </c>
      <c r="E4271" s="136">
        <v>47.91</v>
      </c>
      <c r="F4271" s="136">
        <v>40.21</v>
      </c>
      <c r="G4271" s="137">
        <v>0</v>
      </c>
      <c r="H4271" s="142"/>
      <c r="I4271" s="142"/>
      <c r="J4271" s="142"/>
      <c r="K4271" s="142"/>
      <c r="L4271" s="143"/>
      <c r="M4271" s="143"/>
      <c r="N4271" s="143"/>
      <c r="Y4271" s="30">
        <f t="shared" si="66"/>
        <v>40.21</v>
      </c>
    </row>
    <row r="4272" spans="1:25" x14ac:dyDescent="0.2">
      <c r="A4272" s="134" t="s">
        <v>8555</v>
      </c>
      <c r="B4272" s="135" t="s">
        <v>8556</v>
      </c>
      <c r="C4272" s="136">
        <v>23239.58</v>
      </c>
      <c r="D4272" s="136">
        <v>441.55</v>
      </c>
      <c r="E4272" s="136">
        <v>0</v>
      </c>
      <c r="F4272" s="136">
        <v>441.55</v>
      </c>
      <c r="G4272" s="137">
        <v>0</v>
      </c>
      <c r="H4272" s="142"/>
      <c r="I4272" s="142"/>
      <c r="J4272" s="142"/>
      <c r="K4272" s="142"/>
      <c r="L4272" s="143"/>
      <c r="M4272" s="143"/>
      <c r="N4272" s="143"/>
      <c r="Y4272" s="30">
        <f t="shared" si="66"/>
        <v>441.55</v>
      </c>
    </row>
    <row r="4273" spans="1:25" x14ac:dyDescent="0.2">
      <c r="A4273" s="134" t="s">
        <v>8557</v>
      </c>
      <c r="B4273" s="135" t="s">
        <v>8558</v>
      </c>
      <c r="C4273" s="136">
        <v>4299024.6399999997</v>
      </c>
      <c r="D4273" s="136">
        <v>81681.47</v>
      </c>
      <c r="E4273" s="136">
        <v>0</v>
      </c>
      <c r="F4273" s="136">
        <v>81681.47</v>
      </c>
      <c r="G4273" s="137">
        <v>0</v>
      </c>
      <c r="H4273" s="142"/>
      <c r="I4273" s="142"/>
      <c r="J4273" s="142"/>
      <c r="K4273" s="142"/>
      <c r="L4273" s="143"/>
      <c r="M4273" s="143"/>
      <c r="N4273" s="143"/>
      <c r="Y4273" s="30">
        <f t="shared" si="66"/>
        <v>81681.47</v>
      </c>
    </row>
    <row r="4274" spans="1:25" x14ac:dyDescent="0.2">
      <c r="A4274" s="134" t="s">
        <v>8559</v>
      </c>
      <c r="B4274" s="135" t="s">
        <v>8560</v>
      </c>
      <c r="C4274" s="136">
        <v>22106.46</v>
      </c>
      <c r="D4274" s="136">
        <v>420.02</v>
      </c>
      <c r="E4274" s="136">
        <v>0</v>
      </c>
      <c r="F4274" s="136">
        <v>420.02</v>
      </c>
      <c r="G4274" s="137">
        <v>0</v>
      </c>
      <c r="H4274" s="142"/>
      <c r="I4274" s="142"/>
      <c r="J4274" s="142"/>
      <c r="K4274" s="142"/>
      <c r="L4274" s="143"/>
      <c r="M4274" s="143"/>
      <c r="N4274" s="143"/>
      <c r="Y4274" s="30">
        <f t="shared" si="66"/>
        <v>420.02</v>
      </c>
    </row>
    <row r="4275" spans="1:25" x14ac:dyDescent="0.2">
      <c r="A4275" s="134" t="s">
        <v>8561</v>
      </c>
      <c r="B4275" s="135" t="s">
        <v>8562</v>
      </c>
      <c r="C4275" s="136">
        <v>327864.95</v>
      </c>
      <c r="D4275" s="136">
        <v>6229.44</v>
      </c>
      <c r="E4275" s="136">
        <v>0</v>
      </c>
      <c r="F4275" s="136">
        <v>6229.44</v>
      </c>
      <c r="G4275" s="137">
        <v>0</v>
      </c>
      <c r="H4275" s="142"/>
      <c r="I4275" s="142"/>
      <c r="J4275" s="142"/>
      <c r="K4275" s="142"/>
      <c r="L4275" s="143"/>
      <c r="M4275" s="143"/>
      <c r="N4275" s="143"/>
      <c r="Y4275" s="30">
        <f t="shared" si="66"/>
        <v>6229.44</v>
      </c>
    </row>
    <row r="4276" spans="1:25" x14ac:dyDescent="0.2">
      <c r="A4276" s="134" t="s">
        <v>8563</v>
      </c>
      <c r="B4276" s="135" t="s">
        <v>8564</v>
      </c>
      <c r="C4276" s="136">
        <v>28883.93</v>
      </c>
      <c r="D4276" s="136">
        <v>548.79999999999995</v>
      </c>
      <c r="E4276" s="136">
        <v>0</v>
      </c>
      <c r="F4276" s="136">
        <v>548.79999999999995</v>
      </c>
      <c r="G4276" s="137">
        <v>0</v>
      </c>
      <c r="H4276" s="142"/>
      <c r="I4276" s="142"/>
      <c r="J4276" s="142"/>
      <c r="K4276" s="142"/>
      <c r="L4276" s="143"/>
      <c r="M4276" s="143"/>
      <c r="N4276" s="143"/>
      <c r="Y4276" s="30">
        <f t="shared" si="66"/>
        <v>548.79999999999995</v>
      </c>
    </row>
    <row r="4277" spans="1:25" x14ac:dyDescent="0.2">
      <c r="A4277" s="134" t="s">
        <v>8565</v>
      </c>
      <c r="B4277" s="135" t="s">
        <v>8566</v>
      </c>
      <c r="C4277" s="136">
        <v>7783085.2699999996</v>
      </c>
      <c r="D4277" s="136">
        <v>147878.62</v>
      </c>
      <c r="E4277" s="136">
        <v>0</v>
      </c>
      <c r="F4277" s="136">
        <v>147878.62</v>
      </c>
      <c r="G4277" s="137">
        <v>0</v>
      </c>
      <c r="H4277" s="142"/>
      <c r="I4277" s="142"/>
      <c r="J4277" s="142"/>
      <c r="K4277" s="142"/>
      <c r="L4277" s="143"/>
      <c r="M4277" s="143"/>
      <c r="N4277" s="143"/>
      <c r="Y4277" s="30">
        <f t="shared" si="66"/>
        <v>147878.62</v>
      </c>
    </row>
    <row r="4278" spans="1:25" x14ac:dyDescent="0.2">
      <c r="A4278" s="134" t="s">
        <v>8567</v>
      </c>
      <c r="B4278" s="135" t="s">
        <v>8568</v>
      </c>
      <c r="C4278" s="136">
        <v>66735.539999999994</v>
      </c>
      <c r="D4278" s="136">
        <v>1267.98</v>
      </c>
      <c r="E4278" s="136">
        <v>0</v>
      </c>
      <c r="F4278" s="136">
        <v>1267.98</v>
      </c>
      <c r="G4278" s="137">
        <v>0</v>
      </c>
      <c r="H4278" s="142"/>
      <c r="I4278" s="142"/>
      <c r="J4278" s="142"/>
      <c r="K4278" s="142"/>
      <c r="L4278" s="143"/>
      <c r="M4278" s="143"/>
      <c r="N4278" s="143"/>
      <c r="Y4278" s="30">
        <f t="shared" si="66"/>
        <v>1267.98</v>
      </c>
    </row>
    <row r="4279" spans="1:25" x14ac:dyDescent="0.2">
      <c r="A4279" s="134" t="s">
        <v>8569</v>
      </c>
      <c r="B4279" s="135" t="s">
        <v>8570</v>
      </c>
      <c r="C4279" s="136">
        <v>796352.27</v>
      </c>
      <c r="D4279" s="136">
        <v>15130.69</v>
      </c>
      <c r="E4279" s="136">
        <v>0</v>
      </c>
      <c r="F4279" s="136">
        <v>15130.69</v>
      </c>
      <c r="G4279" s="137">
        <v>0</v>
      </c>
      <c r="H4279" s="142"/>
      <c r="I4279" s="142"/>
      <c r="J4279" s="142"/>
      <c r="K4279" s="142"/>
      <c r="L4279" s="143"/>
      <c r="M4279" s="143"/>
      <c r="N4279" s="143"/>
      <c r="Y4279" s="30">
        <f t="shared" si="66"/>
        <v>15130.69</v>
      </c>
    </row>
    <row r="4280" spans="1:25" x14ac:dyDescent="0.2">
      <c r="A4280" s="134" t="s">
        <v>8571</v>
      </c>
      <c r="B4280" s="135" t="s">
        <v>8572</v>
      </c>
      <c r="C4280" s="136">
        <v>1698591.56</v>
      </c>
      <c r="D4280" s="136">
        <v>32273.24</v>
      </c>
      <c r="E4280" s="136">
        <v>0</v>
      </c>
      <c r="F4280" s="136">
        <v>32273.24</v>
      </c>
      <c r="G4280" s="137">
        <v>0</v>
      </c>
      <c r="H4280" s="142"/>
      <c r="I4280" s="142"/>
      <c r="J4280" s="142"/>
      <c r="K4280" s="142"/>
      <c r="L4280" s="143"/>
      <c r="M4280" s="143"/>
      <c r="N4280" s="143"/>
      <c r="Y4280" s="30">
        <f t="shared" si="66"/>
        <v>32273.24</v>
      </c>
    </row>
    <row r="4281" spans="1:25" x14ac:dyDescent="0.2">
      <c r="A4281" s="134" t="s">
        <v>8573</v>
      </c>
      <c r="B4281" s="135" t="s">
        <v>8574</v>
      </c>
      <c r="C4281" s="136">
        <v>1264833.1200000001</v>
      </c>
      <c r="D4281" s="136">
        <v>24031.83</v>
      </c>
      <c r="E4281" s="136">
        <v>0</v>
      </c>
      <c r="F4281" s="136">
        <v>24031.83</v>
      </c>
      <c r="G4281" s="137">
        <v>0</v>
      </c>
      <c r="H4281" s="142"/>
      <c r="I4281" s="142"/>
      <c r="J4281" s="142"/>
      <c r="K4281" s="142"/>
      <c r="L4281" s="143"/>
      <c r="M4281" s="143"/>
      <c r="N4281" s="143"/>
      <c r="Y4281" s="30">
        <f t="shared" si="66"/>
        <v>24031.83</v>
      </c>
    </row>
    <row r="4282" spans="1:25" x14ac:dyDescent="0.2">
      <c r="A4282" s="134" t="s">
        <v>8575</v>
      </c>
      <c r="B4282" s="135" t="s">
        <v>8576</v>
      </c>
      <c r="C4282" s="136">
        <v>716556.69</v>
      </c>
      <c r="D4282" s="136">
        <v>13614.58</v>
      </c>
      <c r="E4282" s="136">
        <v>0</v>
      </c>
      <c r="F4282" s="136">
        <v>13614.58</v>
      </c>
      <c r="G4282" s="137">
        <v>0</v>
      </c>
      <c r="H4282" s="142"/>
      <c r="I4282" s="142"/>
      <c r="J4282" s="142"/>
      <c r="K4282" s="142"/>
      <c r="L4282" s="143"/>
      <c r="M4282" s="143"/>
      <c r="N4282" s="143"/>
      <c r="Y4282" s="30">
        <f t="shared" si="66"/>
        <v>13614.58</v>
      </c>
    </row>
    <row r="4283" spans="1:25" x14ac:dyDescent="0.2">
      <c r="A4283" s="134" t="s">
        <v>8577</v>
      </c>
      <c r="B4283" s="135" t="s">
        <v>8578</v>
      </c>
      <c r="C4283" s="136">
        <v>307285.28999999998</v>
      </c>
      <c r="D4283" s="136">
        <v>5838.42</v>
      </c>
      <c r="E4283" s="136">
        <v>0</v>
      </c>
      <c r="F4283" s="136">
        <v>5838.42</v>
      </c>
      <c r="G4283" s="137">
        <v>0</v>
      </c>
      <c r="H4283" s="142"/>
      <c r="I4283" s="142"/>
      <c r="J4283" s="142"/>
      <c r="K4283" s="142"/>
      <c r="L4283" s="143"/>
      <c r="M4283" s="143"/>
      <c r="N4283" s="143"/>
      <c r="Y4283" s="30">
        <f t="shared" si="66"/>
        <v>5838.42</v>
      </c>
    </row>
    <row r="4284" spans="1:25" x14ac:dyDescent="0.2">
      <c r="A4284" s="134" t="s">
        <v>8579</v>
      </c>
      <c r="B4284" s="135" t="s">
        <v>8580</v>
      </c>
      <c r="C4284" s="136">
        <v>4988934.9400000004</v>
      </c>
      <c r="D4284" s="136">
        <v>94789.77</v>
      </c>
      <c r="E4284" s="136">
        <v>0</v>
      </c>
      <c r="F4284" s="136">
        <v>94789.77</v>
      </c>
      <c r="G4284" s="137">
        <v>0</v>
      </c>
      <c r="H4284" s="142"/>
      <c r="I4284" s="142"/>
      <c r="J4284" s="142"/>
      <c r="K4284" s="142"/>
      <c r="L4284" s="143"/>
      <c r="M4284" s="143"/>
      <c r="N4284" s="143"/>
      <c r="Y4284" s="30">
        <f t="shared" si="66"/>
        <v>94789.77</v>
      </c>
    </row>
    <row r="4285" spans="1:25" x14ac:dyDescent="0.2">
      <c r="A4285" s="134" t="s">
        <v>8581</v>
      </c>
      <c r="B4285" s="135" t="s">
        <v>8582</v>
      </c>
      <c r="C4285" s="136">
        <v>130428.87</v>
      </c>
      <c r="D4285" s="136">
        <v>2478.15</v>
      </c>
      <c r="E4285" s="136">
        <v>0</v>
      </c>
      <c r="F4285" s="136">
        <v>2478.15</v>
      </c>
      <c r="G4285" s="137">
        <v>0</v>
      </c>
      <c r="H4285" s="142"/>
      <c r="I4285" s="142"/>
      <c r="J4285" s="142"/>
      <c r="K4285" s="142"/>
      <c r="L4285" s="143"/>
      <c r="M4285" s="143"/>
      <c r="N4285" s="143"/>
      <c r="Y4285" s="30">
        <f t="shared" si="66"/>
        <v>2478.15</v>
      </c>
    </row>
    <row r="4286" spans="1:25" x14ac:dyDescent="0.2">
      <c r="A4286" s="134" t="s">
        <v>8583</v>
      </c>
      <c r="B4286" s="135" t="s">
        <v>8584</v>
      </c>
      <c r="C4286" s="136">
        <v>19045.75</v>
      </c>
      <c r="D4286" s="136">
        <v>361.87</v>
      </c>
      <c r="E4286" s="136">
        <v>0</v>
      </c>
      <c r="F4286" s="136">
        <v>361.87</v>
      </c>
      <c r="G4286" s="137">
        <v>0</v>
      </c>
      <c r="H4286" s="142"/>
      <c r="I4286" s="142"/>
      <c r="J4286" s="142"/>
      <c r="K4286" s="142"/>
      <c r="L4286" s="143"/>
      <c r="M4286" s="143"/>
      <c r="N4286" s="143"/>
      <c r="Y4286" s="30">
        <f t="shared" si="66"/>
        <v>361.87</v>
      </c>
    </row>
    <row r="4287" spans="1:25" x14ac:dyDescent="0.2">
      <c r="A4287" s="134" t="s">
        <v>8585</v>
      </c>
      <c r="B4287" s="135" t="s">
        <v>8586</v>
      </c>
      <c r="C4287" s="136">
        <v>153845.49</v>
      </c>
      <c r="D4287" s="136">
        <v>2923.07</v>
      </c>
      <c r="E4287" s="136">
        <v>0</v>
      </c>
      <c r="F4287" s="136">
        <v>2923.07</v>
      </c>
      <c r="G4287" s="137">
        <v>0</v>
      </c>
      <c r="H4287" s="142"/>
      <c r="I4287" s="142"/>
      <c r="J4287" s="142"/>
      <c r="K4287" s="142"/>
      <c r="L4287" s="143"/>
      <c r="M4287" s="143"/>
      <c r="N4287" s="143"/>
      <c r="Y4287" s="30">
        <f t="shared" si="66"/>
        <v>2923.07</v>
      </c>
    </row>
    <row r="4288" spans="1:25" x14ac:dyDescent="0.2">
      <c r="A4288" s="134" t="s">
        <v>8587</v>
      </c>
      <c r="B4288" s="135" t="s">
        <v>8588</v>
      </c>
      <c r="C4288" s="136">
        <v>6373.62</v>
      </c>
      <c r="D4288" s="136">
        <v>121.1</v>
      </c>
      <c r="E4288" s="136">
        <v>0</v>
      </c>
      <c r="F4288" s="136">
        <v>121.1</v>
      </c>
      <c r="G4288" s="137">
        <v>0</v>
      </c>
      <c r="H4288" s="142"/>
      <c r="I4288" s="142"/>
      <c r="J4288" s="142"/>
      <c r="K4288" s="142"/>
      <c r="L4288" s="143"/>
      <c r="M4288" s="143"/>
      <c r="N4288" s="143"/>
      <c r="Y4288" s="30">
        <f t="shared" si="66"/>
        <v>121.1</v>
      </c>
    </row>
    <row r="4289" spans="1:25" x14ac:dyDescent="0.2">
      <c r="A4289" s="134" t="s">
        <v>8589</v>
      </c>
      <c r="B4289" s="135" t="s">
        <v>8590</v>
      </c>
      <c r="C4289" s="136">
        <v>241982.96</v>
      </c>
      <c r="D4289" s="136">
        <v>4597.68</v>
      </c>
      <c r="E4289" s="136">
        <v>0</v>
      </c>
      <c r="F4289" s="136">
        <v>4597.68</v>
      </c>
      <c r="G4289" s="137">
        <v>0</v>
      </c>
      <c r="H4289" s="142"/>
      <c r="I4289" s="142"/>
      <c r="J4289" s="142"/>
      <c r="K4289" s="142"/>
      <c r="L4289" s="143"/>
      <c r="M4289" s="143"/>
      <c r="N4289" s="143"/>
      <c r="Y4289" s="30">
        <f t="shared" si="66"/>
        <v>4597.68</v>
      </c>
    </row>
    <row r="4290" spans="1:25" x14ac:dyDescent="0.2">
      <c r="A4290" s="134" t="s">
        <v>8591</v>
      </c>
      <c r="B4290" s="135" t="s">
        <v>8592</v>
      </c>
      <c r="C4290" s="136">
        <v>634954.74</v>
      </c>
      <c r="D4290" s="136">
        <v>12064.14</v>
      </c>
      <c r="E4290" s="136">
        <v>0</v>
      </c>
      <c r="F4290" s="136">
        <v>12064.14</v>
      </c>
      <c r="G4290" s="137">
        <v>0</v>
      </c>
      <c r="H4290" s="142"/>
      <c r="I4290" s="142"/>
      <c r="J4290" s="142"/>
      <c r="K4290" s="142"/>
      <c r="L4290" s="143"/>
      <c r="M4290" s="143"/>
      <c r="N4290" s="143"/>
      <c r="Y4290" s="30">
        <f t="shared" si="66"/>
        <v>12064.14</v>
      </c>
    </row>
    <row r="4291" spans="1:25" x14ac:dyDescent="0.2">
      <c r="A4291" s="134" t="s">
        <v>8593</v>
      </c>
      <c r="B4291" s="135" t="s">
        <v>8594</v>
      </c>
      <c r="C4291" s="136">
        <v>14975.57</v>
      </c>
      <c r="D4291" s="136">
        <v>284.54000000000002</v>
      </c>
      <c r="E4291" s="136">
        <v>0</v>
      </c>
      <c r="F4291" s="136">
        <v>284.54000000000002</v>
      </c>
      <c r="G4291" s="137">
        <v>0</v>
      </c>
      <c r="H4291" s="142"/>
      <c r="I4291" s="142"/>
      <c r="J4291" s="142"/>
      <c r="K4291" s="142"/>
      <c r="L4291" s="143"/>
      <c r="M4291" s="143"/>
      <c r="N4291" s="143"/>
      <c r="Y4291" s="30">
        <f t="shared" si="66"/>
        <v>284.54000000000002</v>
      </c>
    </row>
    <row r="4292" spans="1:25" x14ac:dyDescent="0.2">
      <c r="A4292" s="134" t="s">
        <v>8595</v>
      </c>
      <c r="B4292" s="135" t="s">
        <v>8596</v>
      </c>
      <c r="C4292" s="136">
        <v>641220.14</v>
      </c>
      <c r="D4292" s="136">
        <v>12183.18</v>
      </c>
      <c r="E4292" s="136">
        <v>0</v>
      </c>
      <c r="F4292" s="136">
        <v>12183.18</v>
      </c>
      <c r="G4292" s="137">
        <v>0</v>
      </c>
      <c r="H4292" s="142"/>
      <c r="I4292" s="142"/>
      <c r="J4292" s="142"/>
      <c r="K4292" s="142"/>
      <c r="L4292" s="143"/>
      <c r="M4292" s="143"/>
      <c r="N4292" s="143"/>
      <c r="Y4292" s="30">
        <f t="shared" si="66"/>
        <v>12183.18</v>
      </c>
    </row>
    <row r="4293" spans="1:25" x14ac:dyDescent="0.2">
      <c r="A4293" s="134" t="s">
        <v>8597</v>
      </c>
      <c r="B4293" s="135" t="s">
        <v>8598</v>
      </c>
      <c r="C4293" s="136">
        <v>153163.89000000001</v>
      </c>
      <c r="D4293" s="136">
        <v>2910.12</v>
      </c>
      <c r="E4293" s="136">
        <v>0</v>
      </c>
      <c r="F4293" s="136">
        <v>2910.12</v>
      </c>
      <c r="G4293" s="137">
        <v>0</v>
      </c>
      <c r="H4293" s="142"/>
      <c r="I4293" s="142"/>
      <c r="J4293" s="142"/>
      <c r="K4293" s="142"/>
      <c r="L4293" s="143"/>
      <c r="M4293" s="143"/>
      <c r="N4293" s="143"/>
      <c r="Y4293" s="30">
        <f t="shared" si="66"/>
        <v>2910.12</v>
      </c>
    </row>
    <row r="4294" spans="1:25" x14ac:dyDescent="0.2">
      <c r="A4294" s="134" t="s">
        <v>8599</v>
      </c>
      <c r="B4294" s="135" t="s">
        <v>8600</v>
      </c>
      <c r="C4294" s="136">
        <v>120272.48</v>
      </c>
      <c r="D4294" s="136">
        <v>2285.1799999999998</v>
      </c>
      <c r="E4294" s="136">
        <v>0</v>
      </c>
      <c r="F4294" s="136">
        <v>2285.1799999999998</v>
      </c>
      <c r="G4294" s="137">
        <v>0</v>
      </c>
      <c r="H4294" s="142"/>
      <c r="I4294" s="142"/>
      <c r="J4294" s="142"/>
      <c r="K4294" s="142"/>
      <c r="L4294" s="143"/>
      <c r="M4294" s="143"/>
      <c r="N4294" s="143"/>
      <c r="Y4294" s="30">
        <f t="shared" si="66"/>
        <v>2285.1799999999998</v>
      </c>
    </row>
    <row r="4295" spans="1:25" x14ac:dyDescent="0.2">
      <c r="A4295" s="134" t="s">
        <v>8601</v>
      </c>
      <c r="B4295" s="135" t="s">
        <v>8602</v>
      </c>
      <c r="C4295" s="136">
        <v>83876.009999999995</v>
      </c>
      <c r="D4295" s="136">
        <v>1593.65</v>
      </c>
      <c r="E4295" s="136">
        <v>0</v>
      </c>
      <c r="F4295" s="136">
        <v>1593.65</v>
      </c>
      <c r="G4295" s="137">
        <v>0</v>
      </c>
      <c r="H4295" s="142"/>
      <c r="I4295" s="142"/>
      <c r="J4295" s="142"/>
      <c r="K4295" s="142"/>
      <c r="L4295" s="143"/>
      <c r="M4295" s="143"/>
      <c r="N4295" s="143"/>
      <c r="Y4295" s="30">
        <f t="shared" si="66"/>
        <v>1593.65</v>
      </c>
    </row>
    <row r="4296" spans="1:25" x14ac:dyDescent="0.2">
      <c r="A4296" s="134" t="s">
        <v>8603</v>
      </c>
      <c r="B4296" s="135" t="s">
        <v>8604</v>
      </c>
      <c r="C4296" s="136">
        <v>4297743.45</v>
      </c>
      <c r="D4296" s="136">
        <v>81657.13</v>
      </c>
      <c r="E4296" s="136">
        <v>0</v>
      </c>
      <c r="F4296" s="136">
        <v>81657.13</v>
      </c>
      <c r="G4296" s="137">
        <v>0</v>
      </c>
      <c r="H4296" s="142"/>
      <c r="I4296" s="142"/>
      <c r="J4296" s="142"/>
      <c r="K4296" s="142"/>
      <c r="L4296" s="143"/>
      <c r="M4296" s="143"/>
      <c r="N4296" s="143"/>
      <c r="Y4296" s="30">
        <f t="shared" si="66"/>
        <v>81657.13</v>
      </c>
    </row>
    <row r="4297" spans="1:25" x14ac:dyDescent="0.2">
      <c r="A4297" s="134" t="s">
        <v>8605</v>
      </c>
      <c r="B4297" s="135" t="s">
        <v>8606</v>
      </c>
      <c r="C4297" s="136">
        <v>407141.11</v>
      </c>
      <c r="D4297" s="136">
        <v>7735.68</v>
      </c>
      <c r="E4297" s="136">
        <v>0</v>
      </c>
      <c r="F4297" s="136">
        <v>7735.68</v>
      </c>
      <c r="G4297" s="137">
        <v>0</v>
      </c>
      <c r="H4297" s="142"/>
      <c r="I4297" s="142"/>
      <c r="J4297" s="142"/>
      <c r="K4297" s="142"/>
      <c r="L4297" s="143"/>
      <c r="M4297" s="143"/>
      <c r="N4297" s="143"/>
      <c r="Y4297" s="30">
        <f t="shared" si="66"/>
        <v>7735.68</v>
      </c>
    </row>
    <row r="4298" spans="1:25" x14ac:dyDescent="0.2">
      <c r="A4298" s="134" t="s">
        <v>8607</v>
      </c>
      <c r="B4298" s="135" t="s">
        <v>8608</v>
      </c>
      <c r="C4298" s="136">
        <v>241800.34</v>
      </c>
      <c r="D4298" s="136">
        <v>4594.21</v>
      </c>
      <c r="E4298" s="136">
        <v>0</v>
      </c>
      <c r="F4298" s="136">
        <v>4594.21</v>
      </c>
      <c r="G4298" s="137">
        <v>0</v>
      </c>
      <c r="H4298" s="142"/>
      <c r="I4298" s="142"/>
      <c r="J4298" s="142"/>
      <c r="K4298" s="142"/>
      <c r="L4298" s="143"/>
      <c r="M4298" s="143"/>
      <c r="N4298" s="143"/>
      <c r="Y4298" s="30">
        <f t="shared" si="66"/>
        <v>4594.21</v>
      </c>
    </row>
    <row r="4299" spans="1:25" x14ac:dyDescent="0.2">
      <c r="A4299" s="134" t="s">
        <v>8609</v>
      </c>
      <c r="B4299" s="135" t="s">
        <v>8610</v>
      </c>
      <c r="C4299" s="136">
        <v>275752.19</v>
      </c>
      <c r="D4299" s="136">
        <v>5239.29</v>
      </c>
      <c r="E4299" s="136">
        <v>0</v>
      </c>
      <c r="F4299" s="136">
        <v>5239.29</v>
      </c>
      <c r="G4299" s="137">
        <v>0</v>
      </c>
      <c r="H4299" s="142"/>
      <c r="I4299" s="142"/>
      <c r="J4299" s="142"/>
      <c r="K4299" s="142"/>
      <c r="L4299" s="143"/>
      <c r="M4299" s="143"/>
      <c r="N4299" s="143"/>
      <c r="Y4299" s="30">
        <f t="shared" si="66"/>
        <v>5239.29</v>
      </c>
    </row>
    <row r="4300" spans="1:25" x14ac:dyDescent="0.2">
      <c r="A4300" s="134" t="s">
        <v>8611</v>
      </c>
      <c r="B4300" s="135" t="s">
        <v>8612</v>
      </c>
      <c r="C4300" s="136">
        <v>1945879.88</v>
      </c>
      <c r="D4300" s="136">
        <v>36971.72</v>
      </c>
      <c r="E4300" s="136">
        <v>0</v>
      </c>
      <c r="F4300" s="136">
        <v>36971.72</v>
      </c>
      <c r="G4300" s="137">
        <v>0</v>
      </c>
      <c r="H4300" s="142"/>
      <c r="I4300" s="142"/>
      <c r="J4300" s="142"/>
      <c r="K4300" s="142"/>
      <c r="L4300" s="143"/>
      <c r="M4300" s="143"/>
      <c r="N4300" s="143"/>
      <c r="Y4300" s="30">
        <f t="shared" si="66"/>
        <v>36971.72</v>
      </c>
    </row>
    <row r="4301" spans="1:25" x14ac:dyDescent="0.2">
      <c r="A4301" s="134" t="s">
        <v>8613</v>
      </c>
      <c r="B4301" s="135" t="s">
        <v>8614</v>
      </c>
      <c r="C4301" s="136">
        <v>14428.76</v>
      </c>
      <c r="D4301" s="136">
        <v>274.14999999999998</v>
      </c>
      <c r="E4301" s="136">
        <v>0</v>
      </c>
      <c r="F4301" s="136">
        <v>274.14999999999998</v>
      </c>
      <c r="G4301" s="137">
        <v>0</v>
      </c>
      <c r="H4301" s="142"/>
      <c r="I4301" s="142"/>
      <c r="J4301" s="142"/>
      <c r="K4301" s="142"/>
      <c r="L4301" s="143"/>
      <c r="M4301" s="143"/>
      <c r="N4301" s="143"/>
      <c r="Y4301" s="30">
        <f t="shared" si="66"/>
        <v>274.14999999999998</v>
      </c>
    </row>
    <row r="4302" spans="1:25" x14ac:dyDescent="0.2">
      <c r="A4302" s="134" t="s">
        <v>8615</v>
      </c>
      <c r="B4302" s="135" t="s">
        <v>8616</v>
      </c>
      <c r="C4302" s="136">
        <v>148188.12</v>
      </c>
      <c r="D4302" s="136">
        <v>2815.58</v>
      </c>
      <c r="E4302" s="136">
        <v>0</v>
      </c>
      <c r="F4302" s="136">
        <v>2815.58</v>
      </c>
      <c r="G4302" s="137">
        <v>0</v>
      </c>
      <c r="H4302" s="142"/>
      <c r="I4302" s="142"/>
      <c r="J4302" s="142"/>
      <c r="K4302" s="142"/>
      <c r="L4302" s="143"/>
      <c r="M4302" s="143"/>
      <c r="N4302" s="143"/>
      <c r="Y4302" s="30">
        <f t="shared" si="66"/>
        <v>2815.58</v>
      </c>
    </row>
    <row r="4303" spans="1:25" x14ac:dyDescent="0.2">
      <c r="A4303" s="134" t="s">
        <v>8617</v>
      </c>
      <c r="B4303" s="135" t="s">
        <v>8618</v>
      </c>
      <c r="C4303" s="136">
        <v>42122.11</v>
      </c>
      <c r="D4303" s="136">
        <v>800.32</v>
      </c>
      <c r="E4303" s="136">
        <v>0</v>
      </c>
      <c r="F4303" s="136">
        <v>800.32</v>
      </c>
      <c r="G4303" s="137">
        <v>0</v>
      </c>
      <c r="H4303" s="142"/>
      <c r="I4303" s="142"/>
      <c r="J4303" s="142"/>
      <c r="K4303" s="142"/>
      <c r="L4303" s="143"/>
      <c r="M4303" s="143"/>
      <c r="N4303" s="143"/>
      <c r="Y4303" s="30">
        <f t="shared" ref="Y4303:Y4366" si="67">W4303+R4303+M4303+F4303</f>
        <v>800.32</v>
      </c>
    </row>
    <row r="4304" spans="1:25" x14ac:dyDescent="0.2">
      <c r="A4304" s="134" t="s">
        <v>8619</v>
      </c>
      <c r="B4304" s="135" t="s">
        <v>8620</v>
      </c>
      <c r="C4304" s="136">
        <v>29480.11</v>
      </c>
      <c r="D4304" s="136">
        <v>560.12</v>
      </c>
      <c r="E4304" s="136">
        <v>0</v>
      </c>
      <c r="F4304" s="136">
        <v>560.12</v>
      </c>
      <c r="G4304" s="137">
        <v>0</v>
      </c>
      <c r="H4304" s="142"/>
      <c r="I4304" s="142"/>
      <c r="J4304" s="142"/>
      <c r="K4304" s="142"/>
      <c r="L4304" s="143"/>
      <c r="M4304" s="143"/>
      <c r="N4304" s="143"/>
      <c r="Y4304" s="30">
        <f t="shared" si="67"/>
        <v>560.12</v>
      </c>
    </row>
    <row r="4305" spans="1:25" x14ac:dyDescent="0.2">
      <c r="A4305" s="134" t="s">
        <v>8621</v>
      </c>
      <c r="B4305" s="135" t="s">
        <v>8622</v>
      </c>
      <c r="C4305" s="136">
        <v>53263.4</v>
      </c>
      <c r="D4305" s="136">
        <v>1012.01</v>
      </c>
      <c r="E4305" s="136">
        <v>0</v>
      </c>
      <c r="F4305" s="136">
        <v>1012.01</v>
      </c>
      <c r="G4305" s="137">
        <v>0</v>
      </c>
      <c r="H4305" s="142"/>
      <c r="I4305" s="142"/>
      <c r="J4305" s="142"/>
      <c r="K4305" s="142"/>
      <c r="L4305" s="143"/>
      <c r="M4305" s="143"/>
      <c r="N4305" s="143"/>
      <c r="Y4305" s="30">
        <f t="shared" si="67"/>
        <v>1012.01</v>
      </c>
    </row>
    <row r="4306" spans="1:25" x14ac:dyDescent="0.2">
      <c r="A4306" s="134" t="s">
        <v>8623</v>
      </c>
      <c r="B4306" s="135" t="s">
        <v>8624</v>
      </c>
      <c r="C4306" s="136">
        <v>14269.99</v>
      </c>
      <c r="D4306" s="136">
        <v>271.13</v>
      </c>
      <c r="E4306" s="136">
        <v>109.39</v>
      </c>
      <c r="F4306" s="136">
        <v>161.74</v>
      </c>
      <c r="G4306" s="137">
        <v>0</v>
      </c>
      <c r="H4306" s="142"/>
      <c r="I4306" s="142"/>
      <c r="J4306" s="142"/>
      <c r="K4306" s="142"/>
      <c r="L4306" s="143"/>
      <c r="M4306" s="143"/>
      <c r="N4306" s="143"/>
      <c r="Y4306" s="30">
        <f t="shared" si="67"/>
        <v>161.74</v>
      </c>
    </row>
    <row r="4307" spans="1:25" x14ac:dyDescent="0.2">
      <c r="A4307" s="134" t="s">
        <v>8625</v>
      </c>
      <c r="B4307" s="135" t="s">
        <v>8626</v>
      </c>
      <c r="C4307" s="136">
        <v>72118.2</v>
      </c>
      <c r="D4307" s="136">
        <v>1370.25</v>
      </c>
      <c r="E4307" s="136">
        <v>0</v>
      </c>
      <c r="F4307" s="136">
        <v>1370.25</v>
      </c>
      <c r="G4307" s="137">
        <v>0</v>
      </c>
      <c r="H4307" s="142"/>
      <c r="I4307" s="142"/>
      <c r="J4307" s="142"/>
      <c r="K4307" s="142"/>
      <c r="L4307" s="143"/>
      <c r="M4307" s="143"/>
      <c r="N4307" s="143"/>
      <c r="Y4307" s="30">
        <f t="shared" si="67"/>
        <v>1370.25</v>
      </c>
    </row>
    <row r="4308" spans="1:25" x14ac:dyDescent="0.2">
      <c r="A4308" s="134" t="s">
        <v>8627</v>
      </c>
      <c r="B4308" s="135" t="s">
        <v>8628</v>
      </c>
      <c r="C4308" s="136">
        <v>973793.45</v>
      </c>
      <c r="D4308" s="136">
        <v>18502.080000000002</v>
      </c>
      <c r="E4308" s="136">
        <v>0</v>
      </c>
      <c r="F4308" s="136">
        <v>18502.080000000002</v>
      </c>
      <c r="G4308" s="137">
        <v>0</v>
      </c>
      <c r="H4308" s="142"/>
      <c r="I4308" s="142"/>
      <c r="J4308" s="142"/>
      <c r="K4308" s="142"/>
      <c r="L4308" s="143"/>
      <c r="M4308" s="143"/>
      <c r="N4308" s="143"/>
      <c r="Y4308" s="30">
        <f t="shared" si="67"/>
        <v>18502.080000000002</v>
      </c>
    </row>
    <row r="4309" spans="1:25" x14ac:dyDescent="0.2">
      <c r="A4309" s="134" t="s">
        <v>8629</v>
      </c>
      <c r="B4309" s="135" t="s">
        <v>8630</v>
      </c>
      <c r="C4309" s="136">
        <v>2822783.66</v>
      </c>
      <c r="D4309" s="136">
        <v>53632.89</v>
      </c>
      <c r="E4309" s="136">
        <v>0</v>
      </c>
      <c r="F4309" s="136">
        <v>53632.89</v>
      </c>
      <c r="G4309" s="137">
        <v>0</v>
      </c>
      <c r="H4309" s="142"/>
      <c r="I4309" s="142"/>
      <c r="J4309" s="142"/>
      <c r="K4309" s="142"/>
      <c r="L4309" s="143"/>
      <c r="M4309" s="143"/>
      <c r="N4309" s="143"/>
      <c r="Y4309" s="30">
        <f t="shared" si="67"/>
        <v>53632.89</v>
      </c>
    </row>
    <row r="4310" spans="1:25" x14ac:dyDescent="0.2">
      <c r="A4310" s="134" t="s">
        <v>8631</v>
      </c>
      <c r="B4310" s="135" t="s">
        <v>8632</v>
      </c>
      <c r="C4310" s="136">
        <v>277516.14</v>
      </c>
      <c r="D4310" s="136">
        <v>5272.81</v>
      </c>
      <c r="E4310" s="136">
        <v>0</v>
      </c>
      <c r="F4310" s="136">
        <v>5272.81</v>
      </c>
      <c r="G4310" s="137">
        <v>0</v>
      </c>
      <c r="H4310" s="142"/>
      <c r="I4310" s="142"/>
      <c r="J4310" s="142"/>
      <c r="K4310" s="142"/>
      <c r="L4310" s="143"/>
      <c r="M4310" s="143"/>
      <c r="N4310" s="143"/>
      <c r="Y4310" s="30">
        <f t="shared" si="67"/>
        <v>5272.81</v>
      </c>
    </row>
    <row r="4311" spans="1:25" x14ac:dyDescent="0.2">
      <c r="A4311" s="134" t="s">
        <v>8633</v>
      </c>
      <c r="B4311" s="135" t="s">
        <v>8634</v>
      </c>
      <c r="C4311" s="136">
        <v>51590.04</v>
      </c>
      <c r="D4311" s="136">
        <v>980.21</v>
      </c>
      <c r="E4311" s="136">
        <v>0</v>
      </c>
      <c r="F4311" s="136">
        <v>980.21</v>
      </c>
      <c r="G4311" s="137">
        <v>0</v>
      </c>
      <c r="H4311" s="142"/>
      <c r="I4311" s="142"/>
      <c r="J4311" s="142"/>
      <c r="K4311" s="142"/>
      <c r="L4311" s="143"/>
      <c r="M4311" s="143"/>
      <c r="N4311" s="143"/>
      <c r="Y4311" s="30">
        <f t="shared" si="67"/>
        <v>980.21</v>
      </c>
    </row>
    <row r="4312" spans="1:25" x14ac:dyDescent="0.2">
      <c r="A4312" s="134" t="s">
        <v>8635</v>
      </c>
      <c r="B4312" s="135" t="s">
        <v>8636</v>
      </c>
      <c r="C4312" s="136">
        <v>201167.09</v>
      </c>
      <c r="D4312" s="136">
        <v>3822.18</v>
      </c>
      <c r="E4312" s="136">
        <v>0</v>
      </c>
      <c r="F4312" s="136">
        <v>3822.18</v>
      </c>
      <c r="G4312" s="137">
        <v>0</v>
      </c>
      <c r="H4312" s="142"/>
      <c r="I4312" s="142"/>
      <c r="J4312" s="142"/>
      <c r="K4312" s="142"/>
      <c r="L4312" s="143"/>
      <c r="M4312" s="143"/>
      <c r="N4312" s="143"/>
      <c r="Y4312" s="30">
        <f t="shared" si="67"/>
        <v>3822.18</v>
      </c>
    </row>
    <row r="4313" spans="1:25" x14ac:dyDescent="0.2">
      <c r="A4313" s="134" t="s">
        <v>8637</v>
      </c>
      <c r="B4313" s="135" t="s">
        <v>8638</v>
      </c>
      <c r="C4313" s="136">
        <v>73305.320000000007</v>
      </c>
      <c r="D4313" s="136">
        <v>1392.8</v>
      </c>
      <c r="E4313" s="136">
        <v>0</v>
      </c>
      <c r="F4313" s="136">
        <v>1392.8</v>
      </c>
      <c r="G4313" s="137">
        <v>0</v>
      </c>
      <c r="H4313" s="142"/>
      <c r="I4313" s="142"/>
      <c r="J4313" s="142"/>
      <c r="K4313" s="142"/>
      <c r="L4313" s="143"/>
      <c r="M4313" s="143"/>
      <c r="N4313" s="143"/>
      <c r="Y4313" s="30">
        <f t="shared" si="67"/>
        <v>1392.8</v>
      </c>
    </row>
    <row r="4314" spans="1:25" x14ac:dyDescent="0.2">
      <c r="A4314" s="134" t="s">
        <v>8639</v>
      </c>
      <c r="B4314" s="135" t="s">
        <v>8640</v>
      </c>
      <c r="C4314" s="136">
        <v>6981.87</v>
      </c>
      <c r="D4314" s="136">
        <v>132.66</v>
      </c>
      <c r="E4314" s="136">
        <v>0</v>
      </c>
      <c r="F4314" s="136">
        <v>132.66</v>
      </c>
      <c r="G4314" s="137">
        <v>0</v>
      </c>
      <c r="H4314" s="142"/>
      <c r="I4314" s="142"/>
      <c r="J4314" s="142"/>
      <c r="K4314" s="142"/>
      <c r="L4314" s="143"/>
      <c r="M4314" s="143"/>
      <c r="N4314" s="143"/>
      <c r="Y4314" s="30">
        <f t="shared" si="67"/>
        <v>132.66</v>
      </c>
    </row>
    <row r="4315" spans="1:25" x14ac:dyDescent="0.2">
      <c r="A4315" s="134" t="s">
        <v>8641</v>
      </c>
      <c r="B4315" s="135" t="s">
        <v>8642</v>
      </c>
      <c r="C4315" s="136">
        <v>555468.47</v>
      </c>
      <c r="D4315" s="136">
        <v>10553.9</v>
      </c>
      <c r="E4315" s="136">
        <v>0</v>
      </c>
      <c r="F4315" s="136">
        <v>10553.9</v>
      </c>
      <c r="G4315" s="137">
        <v>0</v>
      </c>
      <c r="H4315" s="142"/>
      <c r="I4315" s="142"/>
      <c r="J4315" s="142"/>
      <c r="K4315" s="142"/>
      <c r="L4315" s="143"/>
      <c r="M4315" s="143"/>
      <c r="N4315" s="143"/>
      <c r="Y4315" s="30">
        <f t="shared" si="67"/>
        <v>10553.9</v>
      </c>
    </row>
    <row r="4316" spans="1:25" x14ac:dyDescent="0.2">
      <c r="A4316" s="134" t="s">
        <v>8643</v>
      </c>
      <c r="B4316" s="135" t="s">
        <v>8644</v>
      </c>
      <c r="C4316" s="136">
        <v>109684.51</v>
      </c>
      <c r="D4316" s="136">
        <v>2084.0100000000002</v>
      </c>
      <c r="E4316" s="136">
        <v>0</v>
      </c>
      <c r="F4316" s="136">
        <v>2084.0100000000002</v>
      </c>
      <c r="G4316" s="137">
        <v>0</v>
      </c>
      <c r="H4316" s="142"/>
      <c r="I4316" s="142"/>
      <c r="J4316" s="142"/>
      <c r="K4316" s="142"/>
      <c r="L4316" s="143"/>
      <c r="M4316" s="143"/>
      <c r="N4316" s="143"/>
      <c r="Y4316" s="30">
        <f t="shared" si="67"/>
        <v>2084.0100000000002</v>
      </c>
    </row>
    <row r="4317" spans="1:25" x14ac:dyDescent="0.2">
      <c r="A4317" s="134" t="s">
        <v>8645</v>
      </c>
      <c r="B4317" s="135" t="s">
        <v>8646</v>
      </c>
      <c r="C4317" s="136">
        <v>305912.28999999998</v>
      </c>
      <c r="D4317" s="136">
        <v>5812.33</v>
      </c>
      <c r="E4317" s="136">
        <v>0</v>
      </c>
      <c r="F4317" s="136">
        <v>5812.33</v>
      </c>
      <c r="G4317" s="137">
        <v>0</v>
      </c>
      <c r="H4317" s="142"/>
      <c r="I4317" s="142"/>
      <c r="J4317" s="142"/>
      <c r="K4317" s="142"/>
      <c r="L4317" s="143"/>
      <c r="M4317" s="143"/>
      <c r="N4317" s="143"/>
      <c r="Y4317" s="30">
        <f t="shared" si="67"/>
        <v>5812.33</v>
      </c>
    </row>
    <row r="4318" spans="1:25" x14ac:dyDescent="0.2">
      <c r="A4318" s="134" t="s">
        <v>8647</v>
      </c>
      <c r="B4318" s="135" t="s">
        <v>8648</v>
      </c>
      <c r="C4318" s="136">
        <v>156080.19</v>
      </c>
      <c r="D4318" s="136">
        <v>2965.52</v>
      </c>
      <c r="E4318" s="136">
        <v>0</v>
      </c>
      <c r="F4318" s="136">
        <v>2965.52</v>
      </c>
      <c r="G4318" s="137">
        <v>0</v>
      </c>
      <c r="H4318" s="142"/>
      <c r="I4318" s="142"/>
      <c r="J4318" s="142"/>
      <c r="K4318" s="142"/>
      <c r="L4318" s="143"/>
      <c r="M4318" s="143"/>
      <c r="N4318" s="143"/>
      <c r="Y4318" s="30">
        <f t="shared" si="67"/>
        <v>2965.52</v>
      </c>
    </row>
    <row r="4319" spans="1:25" x14ac:dyDescent="0.2">
      <c r="A4319" s="134" t="s">
        <v>8649</v>
      </c>
      <c r="B4319" s="135" t="s">
        <v>8650</v>
      </c>
      <c r="C4319" s="136">
        <v>296188.53000000003</v>
      </c>
      <c r="D4319" s="136">
        <v>5627.58</v>
      </c>
      <c r="E4319" s="136">
        <v>0</v>
      </c>
      <c r="F4319" s="136">
        <v>5627.58</v>
      </c>
      <c r="G4319" s="137">
        <v>0</v>
      </c>
      <c r="H4319" s="142"/>
      <c r="I4319" s="142"/>
      <c r="J4319" s="142"/>
      <c r="K4319" s="142"/>
      <c r="L4319" s="143"/>
      <c r="M4319" s="143"/>
      <c r="N4319" s="143"/>
      <c r="Y4319" s="30">
        <f t="shared" si="67"/>
        <v>5627.58</v>
      </c>
    </row>
    <row r="4320" spans="1:25" x14ac:dyDescent="0.2">
      <c r="A4320" s="134" t="s">
        <v>8651</v>
      </c>
      <c r="B4320" s="135" t="s">
        <v>8652</v>
      </c>
      <c r="C4320" s="136">
        <v>983609.35</v>
      </c>
      <c r="D4320" s="136">
        <v>18688.580000000002</v>
      </c>
      <c r="E4320" s="136">
        <v>0</v>
      </c>
      <c r="F4320" s="136">
        <v>18688.580000000002</v>
      </c>
      <c r="G4320" s="137">
        <v>0</v>
      </c>
      <c r="H4320" s="142"/>
      <c r="I4320" s="142"/>
      <c r="J4320" s="142"/>
      <c r="K4320" s="142"/>
      <c r="L4320" s="143"/>
      <c r="M4320" s="143"/>
      <c r="N4320" s="143"/>
      <c r="Y4320" s="30">
        <f t="shared" si="67"/>
        <v>18688.580000000002</v>
      </c>
    </row>
    <row r="4321" spans="1:25" x14ac:dyDescent="0.2">
      <c r="A4321" s="134" t="s">
        <v>8653</v>
      </c>
      <c r="B4321" s="135" t="s">
        <v>8654</v>
      </c>
      <c r="C4321" s="136">
        <v>42185.04</v>
      </c>
      <c r="D4321" s="136">
        <v>801.52</v>
      </c>
      <c r="E4321" s="136">
        <v>0</v>
      </c>
      <c r="F4321" s="136">
        <v>801.52</v>
      </c>
      <c r="G4321" s="137">
        <v>0</v>
      </c>
      <c r="H4321" s="142"/>
      <c r="I4321" s="142"/>
      <c r="J4321" s="142"/>
      <c r="K4321" s="142"/>
      <c r="L4321" s="143"/>
      <c r="M4321" s="143"/>
      <c r="N4321" s="143"/>
      <c r="Y4321" s="30">
        <f t="shared" si="67"/>
        <v>801.52</v>
      </c>
    </row>
    <row r="4322" spans="1:25" x14ac:dyDescent="0.2">
      <c r="A4322" s="134" t="s">
        <v>8655</v>
      </c>
      <c r="B4322" s="135" t="s">
        <v>8656</v>
      </c>
      <c r="C4322" s="136">
        <v>90296.3</v>
      </c>
      <c r="D4322" s="136">
        <v>1715.63</v>
      </c>
      <c r="E4322" s="136">
        <v>0</v>
      </c>
      <c r="F4322" s="136">
        <v>1715.63</v>
      </c>
      <c r="G4322" s="137">
        <v>0</v>
      </c>
      <c r="H4322" s="142"/>
      <c r="I4322" s="142"/>
      <c r="J4322" s="142"/>
      <c r="K4322" s="142"/>
      <c r="L4322" s="143"/>
      <c r="M4322" s="143"/>
      <c r="N4322" s="143"/>
      <c r="Y4322" s="30">
        <f t="shared" si="67"/>
        <v>1715.63</v>
      </c>
    </row>
    <row r="4323" spans="1:25" x14ac:dyDescent="0.2">
      <c r="A4323" s="134" t="s">
        <v>8657</v>
      </c>
      <c r="B4323" s="135" t="s">
        <v>8658</v>
      </c>
      <c r="C4323" s="136">
        <v>25495.64</v>
      </c>
      <c r="D4323" s="136">
        <v>484.42</v>
      </c>
      <c r="E4323" s="136">
        <v>0</v>
      </c>
      <c r="F4323" s="136">
        <v>484.42</v>
      </c>
      <c r="G4323" s="137">
        <v>0</v>
      </c>
      <c r="H4323" s="142"/>
      <c r="I4323" s="142"/>
      <c r="J4323" s="142"/>
      <c r="K4323" s="142"/>
      <c r="L4323" s="143"/>
      <c r="M4323" s="143"/>
      <c r="N4323" s="143"/>
      <c r="Y4323" s="30">
        <f t="shared" si="67"/>
        <v>484.42</v>
      </c>
    </row>
    <row r="4324" spans="1:25" x14ac:dyDescent="0.2">
      <c r="A4324" s="134" t="s">
        <v>8659</v>
      </c>
      <c r="B4324" s="135" t="s">
        <v>8660</v>
      </c>
      <c r="C4324" s="136">
        <v>1538550.8</v>
      </c>
      <c r="D4324" s="136">
        <v>29232.47</v>
      </c>
      <c r="E4324" s="136">
        <v>0</v>
      </c>
      <c r="F4324" s="136">
        <v>29232.47</v>
      </c>
      <c r="G4324" s="137">
        <v>0</v>
      </c>
      <c r="H4324" s="142"/>
      <c r="I4324" s="142"/>
      <c r="J4324" s="142"/>
      <c r="K4324" s="142"/>
      <c r="L4324" s="143"/>
      <c r="M4324" s="143"/>
      <c r="N4324" s="143"/>
      <c r="Y4324" s="30">
        <f t="shared" si="67"/>
        <v>29232.47</v>
      </c>
    </row>
    <row r="4325" spans="1:25" x14ac:dyDescent="0.2">
      <c r="A4325" s="134" t="s">
        <v>8661</v>
      </c>
      <c r="B4325" s="135" t="s">
        <v>8662</v>
      </c>
      <c r="C4325" s="136">
        <v>968559.17</v>
      </c>
      <c r="D4325" s="136">
        <v>18402.63</v>
      </c>
      <c r="E4325" s="136">
        <v>0</v>
      </c>
      <c r="F4325" s="136">
        <v>18402.63</v>
      </c>
      <c r="G4325" s="137">
        <v>0</v>
      </c>
      <c r="H4325" s="142"/>
      <c r="I4325" s="142"/>
      <c r="J4325" s="142"/>
      <c r="K4325" s="142"/>
      <c r="L4325" s="143"/>
      <c r="M4325" s="143"/>
      <c r="N4325" s="143"/>
      <c r="Y4325" s="30">
        <f t="shared" si="67"/>
        <v>18402.63</v>
      </c>
    </row>
    <row r="4326" spans="1:25" x14ac:dyDescent="0.2">
      <c r="A4326" s="134" t="s">
        <v>8663</v>
      </c>
      <c r="B4326" s="135" t="s">
        <v>8664</v>
      </c>
      <c r="C4326" s="136">
        <v>54177.81</v>
      </c>
      <c r="D4326" s="136">
        <v>1029.3800000000001</v>
      </c>
      <c r="E4326" s="136">
        <v>0</v>
      </c>
      <c r="F4326" s="136">
        <v>1029.3800000000001</v>
      </c>
      <c r="G4326" s="137">
        <v>0</v>
      </c>
      <c r="H4326" s="142"/>
      <c r="I4326" s="142"/>
      <c r="J4326" s="142"/>
      <c r="K4326" s="142"/>
      <c r="L4326" s="143"/>
      <c r="M4326" s="143"/>
      <c r="N4326" s="143"/>
      <c r="Y4326" s="30">
        <f t="shared" si="67"/>
        <v>1029.3800000000001</v>
      </c>
    </row>
    <row r="4327" spans="1:25" x14ac:dyDescent="0.2">
      <c r="A4327" s="134" t="s">
        <v>8665</v>
      </c>
      <c r="B4327" s="135" t="s">
        <v>8666</v>
      </c>
      <c r="C4327" s="136">
        <v>169760</v>
      </c>
      <c r="D4327" s="136">
        <v>3225.44</v>
      </c>
      <c r="E4327" s="136">
        <v>0</v>
      </c>
      <c r="F4327" s="136">
        <v>3225.44</v>
      </c>
      <c r="G4327" s="137">
        <v>0</v>
      </c>
      <c r="H4327" s="142"/>
      <c r="I4327" s="142"/>
      <c r="J4327" s="142"/>
      <c r="K4327" s="142"/>
      <c r="L4327" s="143"/>
      <c r="M4327" s="143"/>
      <c r="N4327" s="143"/>
      <c r="Y4327" s="30">
        <f t="shared" si="67"/>
        <v>3225.44</v>
      </c>
    </row>
    <row r="4328" spans="1:25" x14ac:dyDescent="0.2">
      <c r="A4328" s="134" t="s">
        <v>8667</v>
      </c>
      <c r="B4328" s="135" t="s">
        <v>8668</v>
      </c>
      <c r="C4328" s="136">
        <v>354766.6</v>
      </c>
      <c r="D4328" s="136">
        <v>6740.57</v>
      </c>
      <c r="E4328" s="136">
        <v>0</v>
      </c>
      <c r="F4328" s="136">
        <v>6740.57</v>
      </c>
      <c r="G4328" s="137">
        <v>0</v>
      </c>
      <c r="H4328" s="142"/>
      <c r="I4328" s="142"/>
      <c r="J4328" s="142"/>
      <c r="K4328" s="142"/>
      <c r="L4328" s="143"/>
      <c r="M4328" s="143"/>
      <c r="N4328" s="143"/>
      <c r="Y4328" s="30">
        <f t="shared" si="67"/>
        <v>6740.57</v>
      </c>
    </row>
    <row r="4329" spans="1:25" x14ac:dyDescent="0.2">
      <c r="A4329" s="134" t="s">
        <v>8669</v>
      </c>
      <c r="B4329" s="135" t="s">
        <v>8670</v>
      </c>
      <c r="C4329" s="136">
        <v>2020828</v>
      </c>
      <c r="D4329" s="136">
        <v>38395.730000000003</v>
      </c>
      <c r="E4329" s="136">
        <v>0</v>
      </c>
      <c r="F4329" s="136">
        <v>38395.730000000003</v>
      </c>
      <c r="G4329" s="137">
        <v>0</v>
      </c>
      <c r="H4329" s="142"/>
      <c r="I4329" s="142"/>
      <c r="J4329" s="142"/>
      <c r="K4329" s="142"/>
      <c r="L4329" s="143"/>
      <c r="M4329" s="143"/>
      <c r="N4329" s="143"/>
      <c r="Y4329" s="30">
        <f t="shared" si="67"/>
        <v>38395.730000000003</v>
      </c>
    </row>
    <row r="4330" spans="1:25" x14ac:dyDescent="0.2">
      <c r="A4330" s="134" t="s">
        <v>8671</v>
      </c>
      <c r="B4330" s="135" t="s">
        <v>8672</v>
      </c>
      <c r="C4330" s="136">
        <v>6138.07</v>
      </c>
      <c r="D4330" s="136">
        <v>116.62</v>
      </c>
      <c r="E4330" s="136">
        <v>3.2</v>
      </c>
      <c r="F4330" s="136">
        <v>113.42</v>
      </c>
      <c r="G4330" s="137">
        <v>0</v>
      </c>
      <c r="H4330" s="142"/>
      <c r="I4330" s="142"/>
      <c r="J4330" s="142"/>
      <c r="K4330" s="142"/>
      <c r="L4330" s="143"/>
      <c r="M4330" s="143"/>
      <c r="N4330" s="143"/>
      <c r="Y4330" s="30">
        <f t="shared" si="67"/>
        <v>113.42</v>
      </c>
    </row>
    <row r="4331" spans="1:25" x14ac:dyDescent="0.2">
      <c r="A4331" s="134" t="s">
        <v>8673</v>
      </c>
      <c r="B4331" s="135" t="s">
        <v>8674</v>
      </c>
      <c r="C4331" s="136">
        <v>126087.76</v>
      </c>
      <c r="D4331" s="136">
        <v>2395.67</v>
      </c>
      <c r="E4331" s="136">
        <v>0</v>
      </c>
      <c r="F4331" s="136">
        <v>2395.67</v>
      </c>
      <c r="G4331" s="137">
        <v>0</v>
      </c>
      <c r="H4331" s="142"/>
      <c r="I4331" s="142"/>
      <c r="J4331" s="142"/>
      <c r="K4331" s="142"/>
      <c r="L4331" s="143"/>
      <c r="M4331" s="143"/>
      <c r="N4331" s="143"/>
      <c r="Y4331" s="30">
        <f t="shared" si="67"/>
        <v>2395.67</v>
      </c>
    </row>
    <row r="4332" spans="1:25" x14ac:dyDescent="0.2">
      <c r="A4332" s="134" t="s">
        <v>8675</v>
      </c>
      <c r="B4332" s="135" t="s">
        <v>8676</v>
      </c>
      <c r="C4332" s="136">
        <v>132861.25</v>
      </c>
      <c r="D4332" s="136">
        <v>2524.36</v>
      </c>
      <c r="E4332" s="136">
        <v>0</v>
      </c>
      <c r="F4332" s="136">
        <v>2524.36</v>
      </c>
      <c r="G4332" s="137">
        <v>0</v>
      </c>
      <c r="H4332" s="142"/>
      <c r="I4332" s="142"/>
      <c r="J4332" s="142"/>
      <c r="K4332" s="142"/>
      <c r="L4332" s="143"/>
      <c r="M4332" s="143"/>
      <c r="N4332" s="143"/>
      <c r="Y4332" s="30">
        <f t="shared" si="67"/>
        <v>2524.36</v>
      </c>
    </row>
    <row r="4333" spans="1:25" x14ac:dyDescent="0.2">
      <c r="A4333" s="134" t="s">
        <v>8677</v>
      </c>
      <c r="B4333" s="135" t="s">
        <v>8678</v>
      </c>
      <c r="C4333" s="136">
        <v>29398.33</v>
      </c>
      <c r="D4333" s="136">
        <v>558.57000000000005</v>
      </c>
      <c r="E4333" s="136">
        <v>0</v>
      </c>
      <c r="F4333" s="136">
        <v>558.57000000000005</v>
      </c>
      <c r="G4333" s="137">
        <v>0</v>
      </c>
      <c r="H4333" s="142"/>
      <c r="I4333" s="142"/>
      <c r="J4333" s="142"/>
      <c r="K4333" s="142"/>
      <c r="L4333" s="143"/>
      <c r="M4333" s="143"/>
      <c r="N4333" s="143"/>
      <c r="Y4333" s="30">
        <f t="shared" si="67"/>
        <v>558.57000000000005</v>
      </c>
    </row>
    <row r="4334" spans="1:25" x14ac:dyDescent="0.2">
      <c r="A4334" s="134" t="s">
        <v>8679</v>
      </c>
      <c r="B4334" s="135" t="s">
        <v>8680</v>
      </c>
      <c r="C4334" s="136">
        <v>4088701.96</v>
      </c>
      <c r="D4334" s="136">
        <v>77685.34</v>
      </c>
      <c r="E4334" s="136">
        <v>0</v>
      </c>
      <c r="F4334" s="136">
        <v>77685.34</v>
      </c>
      <c r="G4334" s="137">
        <v>0</v>
      </c>
      <c r="H4334" s="142"/>
      <c r="I4334" s="142"/>
      <c r="J4334" s="142"/>
      <c r="K4334" s="142"/>
      <c r="L4334" s="143"/>
      <c r="M4334" s="143"/>
      <c r="N4334" s="143"/>
      <c r="Y4334" s="30">
        <f t="shared" si="67"/>
        <v>77685.34</v>
      </c>
    </row>
    <row r="4335" spans="1:25" x14ac:dyDescent="0.2">
      <c r="A4335" s="134" t="s">
        <v>8681</v>
      </c>
      <c r="B4335" s="135" t="s">
        <v>8682</v>
      </c>
      <c r="C4335" s="136">
        <v>28583.96</v>
      </c>
      <c r="D4335" s="136">
        <v>543.1</v>
      </c>
      <c r="E4335" s="136">
        <v>0</v>
      </c>
      <c r="F4335" s="136">
        <v>543.1</v>
      </c>
      <c r="G4335" s="137">
        <v>0</v>
      </c>
      <c r="H4335" s="142"/>
      <c r="I4335" s="142"/>
      <c r="J4335" s="142"/>
      <c r="K4335" s="142"/>
      <c r="L4335" s="143"/>
      <c r="M4335" s="143"/>
      <c r="N4335" s="143"/>
      <c r="Y4335" s="30">
        <f t="shared" si="67"/>
        <v>543.1</v>
      </c>
    </row>
    <row r="4336" spans="1:25" x14ac:dyDescent="0.2">
      <c r="A4336" s="134" t="s">
        <v>8683</v>
      </c>
      <c r="B4336" s="135" t="s">
        <v>8684</v>
      </c>
      <c r="C4336" s="136">
        <v>33664.03</v>
      </c>
      <c r="D4336" s="136">
        <v>639.62</v>
      </c>
      <c r="E4336" s="136">
        <v>0</v>
      </c>
      <c r="F4336" s="136">
        <v>639.62</v>
      </c>
      <c r="G4336" s="137">
        <v>0</v>
      </c>
      <c r="H4336" s="142"/>
      <c r="I4336" s="142"/>
      <c r="J4336" s="142"/>
      <c r="K4336" s="142"/>
      <c r="L4336" s="143"/>
      <c r="M4336" s="143"/>
      <c r="N4336" s="143"/>
      <c r="Y4336" s="30">
        <f t="shared" si="67"/>
        <v>639.62</v>
      </c>
    </row>
    <row r="4337" spans="1:25" x14ac:dyDescent="0.2">
      <c r="A4337" s="134" t="s">
        <v>8685</v>
      </c>
      <c r="B4337" s="135" t="s">
        <v>8686</v>
      </c>
      <c r="C4337" s="136">
        <v>32632.92</v>
      </c>
      <c r="D4337" s="136">
        <v>620.03</v>
      </c>
      <c r="E4337" s="136">
        <v>0</v>
      </c>
      <c r="F4337" s="136">
        <v>620.03</v>
      </c>
      <c r="G4337" s="137">
        <v>0</v>
      </c>
      <c r="H4337" s="142"/>
      <c r="I4337" s="142"/>
      <c r="J4337" s="142"/>
      <c r="K4337" s="142"/>
      <c r="L4337" s="143"/>
      <c r="M4337" s="143"/>
      <c r="N4337" s="143"/>
      <c r="Y4337" s="30">
        <f t="shared" si="67"/>
        <v>620.03</v>
      </c>
    </row>
    <row r="4338" spans="1:25" x14ac:dyDescent="0.2">
      <c r="A4338" s="134" t="s">
        <v>8687</v>
      </c>
      <c r="B4338" s="135" t="s">
        <v>8688</v>
      </c>
      <c r="C4338" s="136">
        <v>2447.39</v>
      </c>
      <c r="D4338" s="136">
        <v>46.5</v>
      </c>
      <c r="E4338" s="136">
        <v>0</v>
      </c>
      <c r="F4338" s="136">
        <v>46.5</v>
      </c>
      <c r="G4338" s="137">
        <v>0</v>
      </c>
      <c r="H4338" s="142"/>
      <c r="I4338" s="142"/>
      <c r="J4338" s="142"/>
      <c r="K4338" s="142"/>
      <c r="L4338" s="143"/>
      <c r="M4338" s="143"/>
      <c r="N4338" s="143"/>
      <c r="Y4338" s="30">
        <f t="shared" si="67"/>
        <v>46.5</v>
      </c>
    </row>
    <row r="4339" spans="1:25" x14ac:dyDescent="0.2">
      <c r="A4339" s="134" t="s">
        <v>8689</v>
      </c>
      <c r="B4339" s="135" t="s">
        <v>8690</v>
      </c>
      <c r="C4339" s="136">
        <v>136131.23000000001</v>
      </c>
      <c r="D4339" s="136">
        <v>2586.4899999999998</v>
      </c>
      <c r="E4339" s="136">
        <v>0</v>
      </c>
      <c r="F4339" s="136">
        <v>2586.4899999999998</v>
      </c>
      <c r="G4339" s="137">
        <v>0</v>
      </c>
      <c r="H4339" s="142"/>
      <c r="I4339" s="142"/>
      <c r="J4339" s="142"/>
      <c r="K4339" s="142"/>
      <c r="L4339" s="143"/>
      <c r="M4339" s="143"/>
      <c r="N4339" s="143"/>
      <c r="Y4339" s="30">
        <f t="shared" si="67"/>
        <v>2586.4899999999998</v>
      </c>
    </row>
    <row r="4340" spans="1:25" x14ac:dyDescent="0.2">
      <c r="A4340" s="134" t="s">
        <v>8691</v>
      </c>
      <c r="B4340" s="135" t="s">
        <v>8692</v>
      </c>
      <c r="C4340" s="136">
        <v>9348.49</v>
      </c>
      <c r="D4340" s="136">
        <v>177.62</v>
      </c>
      <c r="E4340" s="136">
        <v>0</v>
      </c>
      <c r="F4340" s="136">
        <v>177.62</v>
      </c>
      <c r="G4340" s="137">
        <v>0</v>
      </c>
      <c r="H4340" s="142"/>
      <c r="I4340" s="142"/>
      <c r="J4340" s="142"/>
      <c r="K4340" s="142"/>
      <c r="L4340" s="143"/>
      <c r="M4340" s="143"/>
      <c r="N4340" s="143"/>
      <c r="Y4340" s="30">
        <f t="shared" si="67"/>
        <v>177.62</v>
      </c>
    </row>
    <row r="4341" spans="1:25" x14ac:dyDescent="0.2">
      <c r="A4341" s="134" t="s">
        <v>8693</v>
      </c>
      <c r="B4341" s="135" t="s">
        <v>8694</v>
      </c>
      <c r="C4341" s="136">
        <v>1153391.26</v>
      </c>
      <c r="D4341" s="136">
        <v>21914.44</v>
      </c>
      <c r="E4341" s="136">
        <v>0</v>
      </c>
      <c r="F4341" s="136">
        <v>21914.44</v>
      </c>
      <c r="G4341" s="137">
        <v>0</v>
      </c>
      <c r="H4341" s="142"/>
      <c r="I4341" s="142"/>
      <c r="J4341" s="142"/>
      <c r="K4341" s="142"/>
      <c r="L4341" s="143"/>
      <c r="M4341" s="143"/>
      <c r="N4341" s="143"/>
      <c r="Y4341" s="30">
        <f t="shared" si="67"/>
        <v>21914.44</v>
      </c>
    </row>
    <row r="4342" spans="1:25" x14ac:dyDescent="0.2">
      <c r="A4342" s="134" t="s">
        <v>8695</v>
      </c>
      <c r="B4342" s="135" t="s">
        <v>8696</v>
      </c>
      <c r="C4342" s="136">
        <v>572712.79</v>
      </c>
      <c r="D4342" s="136">
        <v>10881.54</v>
      </c>
      <c r="E4342" s="136">
        <v>0</v>
      </c>
      <c r="F4342" s="136">
        <v>10881.54</v>
      </c>
      <c r="G4342" s="137">
        <v>0</v>
      </c>
      <c r="H4342" s="142"/>
      <c r="I4342" s="142"/>
      <c r="J4342" s="142"/>
      <c r="K4342" s="142"/>
      <c r="L4342" s="143"/>
      <c r="M4342" s="143"/>
      <c r="N4342" s="143"/>
      <c r="Y4342" s="30">
        <f t="shared" si="67"/>
        <v>10881.54</v>
      </c>
    </row>
    <row r="4343" spans="1:25" x14ac:dyDescent="0.2">
      <c r="A4343" s="134" t="s">
        <v>8697</v>
      </c>
      <c r="B4343" s="135" t="s">
        <v>8698</v>
      </c>
      <c r="C4343" s="136">
        <v>12588.74</v>
      </c>
      <c r="D4343" s="136">
        <v>239.19</v>
      </c>
      <c r="E4343" s="136">
        <v>0</v>
      </c>
      <c r="F4343" s="136">
        <v>239.19</v>
      </c>
      <c r="G4343" s="137">
        <v>0</v>
      </c>
      <c r="H4343" s="142"/>
      <c r="I4343" s="142"/>
      <c r="J4343" s="142"/>
      <c r="K4343" s="142"/>
      <c r="L4343" s="143"/>
      <c r="M4343" s="143"/>
      <c r="N4343" s="143"/>
      <c r="Y4343" s="30">
        <f t="shared" si="67"/>
        <v>239.19</v>
      </c>
    </row>
    <row r="4344" spans="1:25" x14ac:dyDescent="0.2">
      <c r="A4344" s="134" t="s">
        <v>8699</v>
      </c>
      <c r="B4344" s="135" t="s">
        <v>8700</v>
      </c>
      <c r="C4344" s="136">
        <v>34570.160000000003</v>
      </c>
      <c r="D4344" s="136">
        <v>656.83</v>
      </c>
      <c r="E4344" s="136">
        <v>0</v>
      </c>
      <c r="F4344" s="136">
        <v>656.83</v>
      </c>
      <c r="G4344" s="137">
        <v>0</v>
      </c>
      <c r="H4344" s="142"/>
      <c r="I4344" s="142"/>
      <c r="J4344" s="142"/>
      <c r="K4344" s="142"/>
      <c r="L4344" s="143"/>
      <c r="M4344" s="143"/>
      <c r="N4344" s="143"/>
      <c r="Y4344" s="30">
        <f t="shared" si="67"/>
        <v>656.83</v>
      </c>
    </row>
    <row r="4345" spans="1:25" x14ac:dyDescent="0.2">
      <c r="A4345" s="134" t="s">
        <v>8701</v>
      </c>
      <c r="B4345" s="135" t="s">
        <v>8702</v>
      </c>
      <c r="C4345" s="136">
        <v>85022.09</v>
      </c>
      <c r="D4345" s="136">
        <v>1615.42</v>
      </c>
      <c r="E4345" s="136">
        <v>0</v>
      </c>
      <c r="F4345" s="136">
        <v>1615.42</v>
      </c>
      <c r="G4345" s="137">
        <v>0</v>
      </c>
      <c r="H4345" s="142"/>
      <c r="I4345" s="142"/>
      <c r="J4345" s="142"/>
      <c r="K4345" s="142"/>
      <c r="L4345" s="143"/>
      <c r="M4345" s="143"/>
      <c r="N4345" s="143"/>
      <c r="Y4345" s="30">
        <f t="shared" si="67"/>
        <v>1615.42</v>
      </c>
    </row>
    <row r="4346" spans="1:25" x14ac:dyDescent="0.2">
      <c r="A4346" s="134" t="s">
        <v>8703</v>
      </c>
      <c r="B4346" s="135" t="s">
        <v>8704</v>
      </c>
      <c r="C4346" s="136">
        <v>121234.79</v>
      </c>
      <c r="D4346" s="136">
        <v>2303.46</v>
      </c>
      <c r="E4346" s="136">
        <v>0</v>
      </c>
      <c r="F4346" s="136">
        <v>2303.46</v>
      </c>
      <c r="G4346" s="137">
        <v>0</v>
      </c>
      <c r="H4346" s="142"/>
      <c r="I4346" s="142"/>
      <c r="J4346" s="142"/>
      <c r="K4346" s="142"/>
      <c r="L4346" s="143"/>
      <c r="M4346" s="143"/>
      <c r="N4346" s="143"/>
      <c r="Y4346" s="30">
        <f t="shared" si="67"/>
        <v>2303.46</v>
      </c>
    </row>
    <row r="4347" spans="1:25" x14ac:dyDescent="0.2">
      <c r="A4347" s="134" t="s">
        <v>8705</v>
      </c>
      <c r="B4347" s="135" t="s">
        <v>8706</v>
      </c>
      <c r="C4347" s="136">
        <v>19389.490000000002</v>
      </c>
      <c r="D4347" s="136">
        <v>368.4</v>
      </c>
      <c r="E4347" s="136">
        <v>0</v>
      </c>
      <c r="F4347" s="136">
        <v>368.4</v>
      </c>
      <c r="G4347" s="137">
        <v>0</v>
      </c>
      <c r="H4347" s="142"/>
      <c r="I4347" s="142"/>
      <c r="J4347" s="142"/>
      <c r="K4347" s="142"/>
      <c r="L4347" s="143"/>
      <c r="M4347" s="143"/>
      <c r="N4347" s="143"/>
      <c r="Y4347" s="30">
        <f t="shared" si="67"/>
        <v>368.4</v>
      </c>
    </row>
    <row r="4348" spans="1:25" x14ac:dyDescent="0.2">
      <c r="A4348" s="134" t="s">
        <v>8707</v>
      </c>
      <c r="B4348" s="135" t="s">
        <v>8708</v>
      </c>
      <c r="C4348" s="136">
        <v>7611.49</v>
      </c>
      <c r="D4348" s="136">
        <v>144.62</v>
      </c>
      <c r="E4348" s="136">
        <v>0</v>
      </c>
      <c r="F4348" s="136">
        <v>144.62</v>
      </c>
      <c r="G4348" s="137">
        <v>0</v>
      </c>
      <c r="H4348" s="142"/>
      <c r="I4348" s="142"/>
      <c r="J4348" s="142"/>
      <c r="K4348" s="142"/>
      <c r="L4348" s="143"/>
      <c r="M4348" s="143"/>
      <c r="N4348" s="143"/>
      <c r="Y4348" s="30">
        <f t="shared" si="67"/>
        <v>144.62</v>
      </c>
    </row>
    <row r="4349" spans="1:25" x14ac:dyDescent="0.2">
      <c r="A4349" s="134" t="s">
        <v>8709</v>
      </c>
      <c r="B4349" s="135" t="s">
        <v>8710</v>
      </c>
      <c r="C4349" s="136">
        <v>853503.82</v>
      </c>
      <c r="D4349" s="136">
        <v>16216.57</v>
      </c>
      <c r="E4349" s="136">
        <v>0</v>
      </c>
      <c r="F4349" s="136">
        <v>16216.57</v>
      </c>
      <c r="G4349" s="137">
        <v>0</v>
      </c>
      <c r="H4349" s="142"/>
      <c r="I4349" s="142"/>
      <c r="J4349" s="142"/>
      <c r="K4349" s="142"/>
      <c r="L4349" s="143"/>
      <c r="M4349" s="143"/>
      <c r="N4349" s="143"/>
      <c r="Y4349" s="30">
        <f t="shared" si="67"/>
        <v>16216.57</v>
      </c>
    </row>
    <row r="4350" spans="1:25" x14ac:dyDescent="0.2">
      <c r="A4350" s="134" t="s">
        <v>8711</v>
      </c>
      <c r="B4350" s="135" t="s">
        <v>8712</v>
      </c>
      <c r="C4350" s="136">
        <v>7566.27</v>
      </c>
      <c r="D4350" s="136">
        <v>143.76</v>
      </c>
      <c r="E4350" s="136">
        <v>0</v>
      </c>
      <c r="F4350" s="136">
        <v>143.76</v>
      </c>
      <c r="G4350" s="137">
        <v>0</v>
      </c>
      <c r="H4350" s="142"/>
      <c r="I4350" s="142"/>
      <c r="J4350" s="142"/>
      <c r="K4350" s="142"/>
      <c r="L4350" s="143"/>
      <c r="M4350" s="143"/>
      <c r="N4350" s="143"/>
      <c r="Y4350" s="30">
        <f t="shared" si="67"/>
        <v>143.76</v>
      </c>
    </row>
    <row r="4351" spans="1:25" x14ac:dyDescent="0.2">
      <c r="A4351" s="134" t="s">
        <v>8713</v>
      </c>
      <c r="B4351" s="135" t="s">
        <v>8714</v>
      </c>
      <c r="C4351" s="136">
        <v>126363.71</v>
      </c>
      <c r="D4351" s="136">
        <v>2400.91</v>
      </c>
      <c r="E4351" s="136">
        <v>0</v>
      </c>
      <c r="F4351" s="136">
        <v>2400.91</v>
      </c>
      <c r="G4351" s="137">
        <v>0</v>
      </c>
      <c r="H4351" s="142"/>
      <c r="I4351" s="142"/>
      <c r="J4351" s="142"/>
      <c r="K4351" s="142"/>
      <c r="L4351" s="143"/>
      <c r="M4351" s="143"/>
      <c r="N4351" s="143"/>
      <c r="Y4351" s="30">
        <f t="shared" si="67"/>
        <v>2400.91</v>
      </c>
    </row>
    <row r="4352" spans="1:25" x14ac:dyDescent="0.2">
      <c r="A4352" s="134" t="s">
        <v>8715</v>
      </c>
      <c r="B4352" s="135" t="s">
        <v>8716</v>
      </c>
      <c r="C4352" s="136">
        <v>48896.44</v>
      </c>
      <c r="D4352" s="136">
        <v>929.03</v>
      </c>
      <c r="E4352" s="136">
        <v>0</v>
      </c>
      <c r="F4352" s="136">
        <v>929.03</v>
      </c>
      <c r="G4352" s="137">
        <v>0</v>
      </c>
      <c r="H4352" s="142"/>
      <c r="I4352" s="142"/>
      <c r="J4352" s="142"/>
      <c r="K4352" s="142"/>
      <c r="L4352" s="143"/>
      <c r="M4352" s="143"/>
      <c r="N4352" s="143"/>
      <c r="Y4352" s="30">
        <f t="shared" si="67"/>
        <v>929.03</v>
      </c>
    </row>
    <row r="4353" spans="1:25" x14ac:dyDescent="0.2">
      <c r="A4353" s="134" t="s">
        <v>8717</v>
      </c>
      <c r="B4353" s="135" t="s">
        <v>8718</v>
      </c>
      <c r="C4353" s="136">
        <v>9303.1</v>
      </c>
      <c r="D4353" s="136">
        <v>176.76</v>
      </c>
      <c r="E4353" s="136">
        <v>0</v>
      </c>
      <c r="F4353" s="136">
        <v>176.76</v>
      </c>
      <c r="G4353" s="137">
        <v>0</v>
      </c>
      <c r="H4353" s="142"/>
      <c r="I4353" s="142"/>
      <c r="J4353" s="142"/>
      <c r="K4353" s="142"/>
      <c r="L4353" s="143"/>
      <c r="M4353" s="143"/>
      <c r="N4353" s="143"/>
      <c r="Y4353" s="30">
        <f t="shared" si="67"/>
        <v>176.76</v>
      </c>
    </row>
    <row r="4354" spans="1:25" x14ac:dyDescent="0.2">
      <c r="A4354" s="134" t="s">
        <v>8719</v>
      </c>
      <c r="B4354" s="135" t="s">
        <v>8720</v>
      </c>
      <c r="C4354" s="136">
        <v>37497.599999999999</v>
      </c>
      <c r="D4354" s="136">
        <v>712.46</v>
      </c>
      <c r="E4354" s="136">
        <v>0</v>
      </c>
      <c r="F4354" s="136">
        <v>712.46</v>
      </c>
      <c r="G4354" s="137">
        <v>0</v>
      </c>
      <c r="H4354" s="142"/>
      <c r="I4354" s="142"/>
      <c r="J4354" s="142"/>
      <c r="K4354" s="142"/>
      <c r="L4354" s="143"/>
      <c r="M4354" s="143"/>
      <c r="N4354" s="143"/>
      <c r="Y4354" s="30">
        <f t="shared" si="67"/>
        <v>712.46</v>
      </c>
    </row>
    <row r="4355" spans="1:25" x14ac:dyDescent="0.2">
      <c r="A4355" s="134" t="s">
        <v>8721</v>
      </c>
      <c r="B4355" s="135" t="s">
        <v>8722</v>
      </c>
      <c r="C4355" s="136">
        <v>3528.25</v>
      </c>
      <c r="D4355" s="136">
        <v>67.040000000000006</v>
      </c>
      <c r="E4355" s="136">
        <v>0</v>
      </c>
      <c r="F4355" s="136">
        <v>67.040000000000006</v>
      </c>
      <c r="G4355" s="137">
        <v>0</v>
      </c>
      <c r="H4355" s="142"/>
      <c r="I4355" s="142"/>
      <c r="J4355" s="142"/>
      <c r="K4355" s="142"/>
      <c r="L4355" s="143"/>
      <c r="M4355" s="143"/>
      <c r="N4355" s="143"/>
      <c r="Y4355" s="30">
        <f t="shared" si="67"/>
        <v>67.040000000000006</v>
      </c>
    </row>
    <row r="4356" spans="1:25" x14ac:dyDescent="0.2">
      <c r="A4356" s="134" t="s">
        <v>8723</v>
      </c>
      <c r="B4356" s="135" t="s">
        <v>8724</v>
      </c>
      <c r="C4356" s="136">
        <v>4982.25</v>
      </c>
      <c r="D4356" s="136">
        <v>94.66</v>
      </c>
      <c r="E4356" s="136">
        <v>0</v>
      </c>
      <c r="F4356" s="136">
        <v>94.66</v>
      </c>
      <c r="G4356" s="137">
        <v>0</v>
      </c>
      <c r="H4356" s="142"/>
      <c r="I4356" s="142"/>
      <c r="J4356" s="142"/>
      <c r="K4356" s="142"/>
      <c r="L4356" s="143"/>
      <c r="M4356" s="143"/>
      <c r="N4356" s="143"/>
      <c r="Y4356" s="30">
        <f t="shared" si="67"/>
        <v>94.66</v>
      </c>
    </row>
    <row r="4357" spans="1:25" x14ac:dyDescent="0.2">
      <c r="A4357" s="134" t="s">
        <v>8725</v>
      </c>
      <c r="B4357" s="135" t="s">
        <v>8726</v>
      </c>
      <c r="C4357" s="136">
        <v>314676.36</v>
      </c>
      <c r="D4357" s="136">
        <v>5978.85</v>
      </c>
      <c r="E4357" s="136">
        <v>0</v>
      </c>
      <c r="F4357" s="136">
        <v>5978.85</v>
      </c>
      <c r="G4357" s="137">
        <v>0</v>
      </c>
      <c r="H4357" s="142"/>
      <c r="I4357" s="142"/>
      <c r="J4357" s="142"/>
      <c r="K4357" s="142"/>
      <c r="L4357" s="143"/>
      <c r="M4357" s="143"/>
      <c r="N4357" s="143"/>
      <c r="Y4357" s="30">
        <f t="shared" si="67"/>
        <v>5978.85</v>
      </c>
    </row>
    <row r="4358" spans="1:25" x14ac:dyDescent="0.2">
      <c r="A4358" s="134" t="s">
        <v>8727</v>
      </c>
      <c r="B4358" s="135" t="s">
        <v>8728</v>
      </c>
      <c r="C4358" s="136">
        <v>2358.1799999999998</v>
      </c>
      <c r="D4358" s="136">
        <v>44.81</v>
      </c>
      <c r="E4358" s="136">
        <v>0</v>
      </c>
      <c r="F4358" s="136">
        <v>44.81</v>
      </c>
      <c r="G4358" s="137">
        <v>0</v>
      </c>
      <c r="H4358" s="142"/>
      <c r="I4358" s="142"/>
      <c r="J4358" s="142"/>
      <c r="K4358" s="142"/>
      <c r="L4358" s="143"/>
      <c r="M4358" s="143"/>
      <c r="N4358" s="143"/>
      <c r="Y4358" s="30">
        <f t="shared" si="67"/>
        <v>44.81</v>
      </c>
    </row>
    <row r="4359" spans="1:25" x14ac:dyDescent="0.2">
      <c r="A4359" s="134" t="s">
        <v>8729</v>
      </c>
      <c r="B4359" s="135" t="s">
        <v>8730</v>
      </c>
      <c r="C4359" s="136">
        <v>1681995.54</v>
      </c>
      <c r="D4359" s="136">
        <v>31957.919999999998</v>
      </c>
      <c r="E4359" s="136">
        <v>0</v>
      </c>
      <c r="F4359" s="136">
        <v>31957.919999999998</v>
      </c>
      <c r="G4359" s="137">
        <v>0</v>
      </c>
      <c r="H4359" s="142"/>
      <c r="I4359" s="142"/>
      <c r="J4359" s="142"/>
      <c r="K4359" s="142"/>
      <c r="L4359" s="143"/>
      <c r="M4359" s="143"/>
      <c r="N4359" s="143"/>
      <c r="Y4359" s="30">
        <f t="shared" si="67"/>
        <v>31957.919999999998</v>
      </c>
    </row>
    <row r="4360" spans="1:25" x14ac:dyDescent="0.2">
      <c r="A4360" s="134" t="s">
        <v>8731</v>
      </c>
      <c r="B4360" s="135" t="s">
        <v>8732</v>
      </c>
      <c r="C4360" s="136">
        <v>12075.97</v>
      </c>
      <c r="D4360" s="136">
        <v>229.44</v>
      </c>
      <c r="E4360" s="136">
        <v>0</v>
      </c>
      <c r="F4360" s="136">
        <v>229.44</v>
      </c>
      <c r="G4360" s="137">
        <v>0</v>
      </c>
      <c r="H4360" s="142"/>
      <c r="I4360" s="142"/>
      <c r="J4360" s="142"/>
      <c r="K4360" s="142"/>
      <c r="L4360" s="143"/>
      <c r="M4360" s="143"/>
      <c r="N4360" s="143"/>
      <c r="Y4360" s="30">
        <f t="shared" si="67"/>
        <v>229.44</v>
      </c>
    </row>
    <row r="4361" spans="1:25" x14ac:dyDescent="0.2">
      <c r="A4361" s="134" t="s">
        <v>8733</v>
      </c>
      <c r="B4361" s="135" t="s">
        <v>8734</v>
      </c>
      <c r="C4361" s="136">
        <v>21706.02</v>
      </c>
      <c r="D4361" s="136">
        <v>412.42</v>
      </c>
      <c r="E4361" s="136">
        <v>0</v>
      </c>
      <c r="F4361" s="136">
        <v>412.42</v>
      </c>
      <c r="G4361" s="137">
        <v>0</v>
      </c>
      <c r="H4361" s="142"/>
      <c r="I4361" s="142"/>
      <c r="J4361" s="142"/>
      <c r="K4361" s="142"/>
      <c r="L4361" s="143"/>
      <c r="M4361" s="143"/>
      <c r="N4361" s="143"/>
      <c r="Y4361" s="30">
        <f t="shared" si="67"/>
        <v>412.42</v>
      </c>
    </row>
    <row r="4362" spans="1:25" x14ac:dyDescent="0.2">
      <c r="A4362" s="134" t="s">
        <v>8735</v>
      </c>
      <c r="B4362" s="135" t="s">
        <v>8736</v>
      </c>
      <c r="C4362" s="136">
        <v>28203.51</v>
      </c>
      <c r="D4362" s="136">
        <v>535.87</v>
      </c>
      <c r="E4362" s="136">
        <v>0</v>
      </c>
      <c r="F4362" s="136">
        <v>535.87</v>
      </c>
      <c r="G4362" s="137">
        <v>0</v>
      </c>
      <c r="H4362" s="142"/>
      <c r="I4362" s="142"/>
      <c r="J4362" s="142"/>
      <c r="K4362" s="142"/>
      <c r="L4362" s="143"/>
      <c r="M4362" s="143"/>
      <c r="N4362" s="143"/>
      <c r="Y4362" s="30">
        <f t="shared" si="67"/>
        <v>535.87</v>
      </c>
    </row>
    <row r="4363" spans="1:25" x14ac:dyDescent="0.2">
      <c r="A4363" s="134" t="s">
        <v>8737</v>
      </c>
      <c r="B4363" s="135" t="s">
        <v>8738</v>
      </c>
      <c r="C4363" s="136">
        <v>17508.599999999999</v>
      </c>
      <c r="D4363" s="136">
        <v>332.66</v>
      </c>
      <c r="E4363" s="136">
        <v>0</v>
      </c>
      <c r="F4363" s="136">
        <v>332.66</v>
      </c>
      <c r="G4363" s="137">
        <v>0</v>
      </c>
      <c r="H4363" s="142"/>
      <c r="I4363" s="142"/>
      <c r="J4363" s="142"/>
      <c r="K4363" s="142"/>
      <c r="L4363" s="143"/>
      <c r="M4363" s="143"/>
      <c r="N4363" s="143"/>
      <c r="Y4363" s="30">
        <f t="shared" si="67"/>
        <v>332.66</v>
      </c>
    </row>
    <row r="4364" spans="1:25" x14ac:dyDescent="0.2">
      <c r="A4364" s="134" t="s">
        <v>8739</v>
      </c>
      <c r="B4364" s="135" t="s">
        <v>8740</v>
      </c>
      <c r="C4364" s="136">
        <v>2803.31</v>
      </c>
      <c r="D4364" s="136">
        <v>53.26</v>
      </c>
      <c r="E4364" s="136">
        <v>0</v>
      </c>
      <c r="F4364" s="136">
        <v>53.26</v>
      </c>
      <c r="G4364" s="137">
        <v>0</v>
      </c>
      <c r="H4364" s="142"/>
      <c r="I4364" s="142"/>
      <c r="J4364" s="142"/>
      <c r="K4364" s="142"/>
      <c r="L4364" s="143"/>
      <c r="M4364" s="143"/>
      <c r="N4364" s="143"/>
      <c r="Y4364" s="30">
        <f t="shared" si="67"/>
        <v>53.26</v>
      </c>
    </row>
    <row r="4365" spans="1:25" x14ac:dyDescent="0.2">
      <c r="A4365" s="134" t="s">
        <v>8741</v>
      </c>
      <c r="B4365" s="135" t="s">
        <v>8742</v>
      </c>
      <c r="C4365" s="136">
        <v>18250.79</v>
      </c>
      <c r="D4365" s="136">
        <v>346.77</v>
      </c>
      <c r="E4365" s="136">
        <v>0</v>
      </c>
      <c r="F4365" s="136">
        <v>346.77</v>
      </c>
      <c r="G4365" s="137">
        <v>0</v>
      </c>
      <c r="H4365" s="142"/>
      <c r="I4365" s="142"/>
      <c r="J4365" s="142"/>
      <c r="K4365" s="142"/>
      <c r="L4365" s="143"/>
      <c r="M4365" s="143"/>
      <c r="N4365" s="143"/>
      <c r="Y4365" s="30">
        <f t="shared" si="67"/>
        <v>346.77</v>
      </c>
    </row>
    <row r="4366" spans="1:25" x14ac:dyDescent="0.2">
      <c r="A4366" s="134" t="s">
        <v>8743</v>
      </c>
      <c r="B4366" s="135" t="s">
        <v>8744</v>
      </c>
      <c r="C4366" s="136">
        <v>132095.51</v>
      </c>
      <c r="D4366" s="136">
        <v>2509.8200000000002</v>
      </c>
      <c r="E4366" s="136">
        <v>0</v>
      </c>
      <c r="F4366" s="136">
        <v>2509.8200000000002</v>
      </c>
      <c r="G4366" s="137">
        <v>0</v>
      </c>
      <c r="H4366" s="142"/>
      <c r="I4366" s="142"/>
      <c r="J4366" s="142"/>
      <c r="K4366" s="142"/>
      <c r="L4366" s="143"/>
      <c r="M4366" s="143"/>
      <c r="N4366" s="143"/>
      <c r="Y4366" s="30">
        <f t="shared" si="67"/>
        <v>2509.8200000000002</v>
      </c>
    </row>
    <row r="4367" spans="1:25" x14ac:dyDescent="0.2">
      <c r="A4367" s="134" t="s">
        <v>8745</v>
      </c>
      <c r="B4367" s="135" t="s">
        <v>8746</v>
      </c>
      <c r="C4367" s="136">
        <v>29926.11</v>
      </c>
      <c r="D4367" s="136">
        <v>568.6</v>
      </c>
      <c r="E4367" s="136">
        <v>0</v>
      </c>
      <c r="F4367" s="136">
        <v>568.6</v>
      </c>
      <c r="G4367" s="137">
        <v>0</v>
      </c>
      <c r="H4367" s="142"/>
      <c r="I4367" s="142"/>
      <c r="J4367" s="142"/>
      <c r="K4367" s="142"/>
      <c r="L4367" s="143"/>
      <c r="M4367" s="143"/>
      <c r="N4367" s="143"/>
      <c r="Y4367" s="30">
        <f t="shared" ref="Y4367:Y4430" si="68">W4367+R4367+M4367+F4367</f>
        <v>568.6</v>
      </c>
    </row>
    <row r="4368" spans="1:25" x14ac:dyDescent="0.2">
      <c r="A4368" s="134" t="s">
        <v>8747</v>
      </c>
      <c r="B4368" s="135" t="s">
        <v>8748</v>
      </c>
      <c r="C4368" s="136">
        <v>12875.41</v>
      </c>
      <c r="D4368" s="136">
        <v>244.63</v>
      </c>
      <c r="E4368" s="136">
        <v>0</v>
      </c>
      <c r="F4368" s="136">
        <v>244.63</v>
      </c>
      <c r="G4368" s="137">
        <v>0</v>
      </c>
      <c r="H4368" s="142"/>
      <c r="I4368" s="142"/>
      <c r="J4368" s="142"/>
      <c r="K4368" s="142"/>
      <c r="L4368" s="143"/>
      <c r="M4368" s="143"/>
      <c r="N4368" s="143"/>
      <c r="Y4368" s="30">
        <f t="shared" si="68"/>
        <v>244.63</v>
      </c>
    </row>
    <row r="4369" spans="1:25" x14ac:dyDescent="0.2">
      <c r="A4369" s="134" t="s">
        <v>8749</v>
      </c>
      <c r="B4369" s="135" t="s">
        <v>8750</v>
      </c>
      <c r="C4369" s="136">
        <v>28705.1</v>
      </c>
      <c r="D4369" s="136">
        <v>545.4</v>
      </c>
      <c r="E4369" s="136">
        <v>0</v>
      </c>
      <c r="F4369" s="136">
        <v>545.4</v>
      </c>
      <c r="G4369" s="137">
        <v>0</v>
      </c>
      <c r="H4369" s="142"/>
      <c r="I4369" s="142"/>
      <c r="J4369" s="142"/>
      <c r="K4369" s="142"/>
      <c r="L4369" s="143"/>
      <c r="M4369" s="143"/>
      <c r="N4369" s="143"/>
      <c r="Y4369" s="30">
        <f t="shared" si="68"/>
        <v>545.4</v>
      </c>
    </row>
    <row r="4370" spans="1:25" x14ac:dyDescent="0.2">
      <c r="A4370" s="134" t="s">
        <v>8751</v>
      </c>
      <c r="B4370" s="135" t="s">
        <v>8752</v>
      </c>
      <c r="C4370" s="136">
        <v>18847.169999999998</v>
      </c>
      <c r="D4370" s="136">
        <v>358.1</v>
      </c>
      <c r="E4370" s="136">
        <v>0</v>
      </c>
      <c r="F4370" s="136">
        <v>358.1</v>
      </c>
      <c r="G4370" s="137">
        <v>0</v>
      </c>
      <c r="H4370" s="142"/>
      <c r="I4370" s="142"/>
      <c r="J4370" s="142"/>
      <c r="K4370" s="142"/>
      <c r="L4370" s="143"/>
      <c r="M4370" s="143"/>
      <c r="N4370" s="143"/>
      <c r="Y4370" s="30">
        <f t="shared" si="68"/>
        <v>358.1</v>
      </c>
    </row>
    <row r="4371" spans="1:25" x14ac:dyDescent="0.2">
      <c r="A4371" s="134" t="s">
        <v>8753</v>
      </c>
      <c r="B4371" s="135" t="s">
        <v>8754</v>
      </c>
      <c r="C4371" s="136">
        <v>6091.15</v>
      </c>
      <c r="D4371" s="136">
        <v>115.73</v>
      </c>
      <c r="E4371" s="136">
        <v>0</v>
      </c>
      <c r="F4371" s="136">
        <v>115.73</v>
      </c>
      <c r="G4371" s="137">
        <v>0</v>
      </c>
      <c r="H4371" s="142"/>
      <c r="I4371" s="142"/>
      <c r="J4371" s="142"/>
      <c r="K4371" s="142"/>
      <c r="L4371" s="143"/>
      <c r="M4371" s="143"/>
      <c r="N4371" s="143"/>
      <c r="Y4371" s="30">
        <f t="shared" si="68"/>
        <v>115.73</v>
      </c>
    </row>
    <row r="4372" spans="1:25" x14ac:dyDescent="0.2">
      <c r="A4372" s="134" t="s">
        <v>8755</v>
      </c>
      <c r="B4372" s="135" t="s">
        <v>8756</v>
      </c>
      <c r="C4372" s="136">
        <v>333109.71999999997</v>
      </c>
      <c r="D4372" s="136">
        <v>6329.09</v>
      </c>
      <c r="E4372" s="136">
        <v>0</v>
      </c>
      <c r="F4372" s="136">
        <v>6329.09</v>
      </c>
      <c r="G4372" s="137">
        <v>0</v>
      </c>
      <c r="H4372" s="142"/>
      <c r="I4372" s="142"/>
      <c r="J4372" s="142"/>
      <c r="K4372" s="142"/>
      <c r="L4372" s="143"/>
      <c r="M4372" s="143"/>
      <c r="N4372" s="143"/>
      <c r="Y4372" s="30">
        <f t="shared" si="68"/>
        <v>6329.09</v>
      </c>
    </row>
    <row r="4373" spans="1:25" x14ac:dyDescent="0.2">
      <c r="A4373" s="134" t="s">
        <v>8757</v>
      </c>
      <c r="B4373" s="135" t="s">
        <v>8758</v>
      </c>
      <c r="C4373" s="136">
        <v>86258.16</v>
      </c>
      <c r="D4373" s="136">
        <v>1638.91</v>
      </c>
      <c r="E4373" s="136">
        <v>0</v>
      </c>
      <c r="F4373" s="136">
        <v>1638.91</v>
      </c>
      <c r="G4373" s="137">
        <v>0</v>
      </c>
      <c r="H4373" s="142"/>
      <c r="I4373" s="142"/>
      <c r="J4373" s="142"/>
      <c r="K4373" s="142"/>
      <c r="L4373" s="143"/>
      <c r="M4373" s="143"/>
      <c r="N4373" s="143"/>
      <c r="Y4373" s="30">
        <f t="shared" si="68"/>
        <v>1638.91</v>
      </c>
    </row>
    <row r="4374" spans="1:25" x14ac:dyDescent="0.2">
      <c r="A4374" s="134" t="s">
        <v>8759</v>
      </c>
      <c r="B4374" s="135" t="s">
        <v>8760</v>
      </c>
      <c r="C4374" s="136">
        <v>186036.06</v>
      </c>
      <c r="D4374" s="136">
        <v>3534.69</v>
      </c>
      <c r="E4374" s="136">
        <v>0</v>
      </c>
      <c r="F4374" s="136">
        <v>3534.69</v>
      </c>
      <c r="G4374" s="137">
        <v>0</v>
      </c>
      <c r="H4374" s="142"/>
      <c r="I4374" s="142"/>
      <c r="J4374" s="142"/>
      <c r="K4374" s="142"/>
      <c r="L4374" s="143"/>
      <c r="M4374" s="143"/>
      <c r="N4374" s="143"/>
      <c r="Y4374" s="30">
        <f t="shared" si="68"/>
        <v>3534.69</v>
      </c>
    </row>
    <row r="4375" spans="1:25" x14ac:dyDescent="0.2">
      <c r="A4375" s="134" t="s">
        <v>8761</v>
      </c>
      <c r="B4375" s="135" t="s">
        <v>8762</v>
      </c>
      <c r="C4375" s="136">
        <v>277919.11</v>
      </c>
      <c r="D4375" s="136">
        <v>5280.46</v>
      </c>
      <c r="E4375" s="136">
        <v>0</v>
      </c>
      <c r="F4375" s="136">
        <v>5280.46</v>
      </c>
      <c r="G4375" s="137">
        <v>0</v>
      </c>
      <c r="H4375" s="142"/>
      <c r="I4375" s="142"/>
      <c r="J4375" s="142"/>
      <c r="K4375" s="142"/>
      <c r="L4375" s="143"/>
      <c r="M4375" s="143"/>
      <c r="N4375" s="143"/>
      <c r="Y4375" s="30">
        <f t="shared" si="68"/>
        <v>5280.46</v>
      </c>
    </row>
    <row r="4376" spans="1:25" x14ac:dyDescent="0.2">
      <c r="A4376" s="134" t="s">
        <v>8763</v>
      </c>
      <c r="B4376" s="135" t="s">
        <v>8764</v>
      </c>
      <c r="C4376" s="136">
        <v>324007.40999999997</v>
      </c>
      <c r="D4376" s="136">
        <v>6156.14</v>
      </c>
      <c r="E4376" s="136">
        <v>0</v>
      </c>
      <c r="F4376" s="136">
        <v>6156.14</v>
      </c>
      <c r="G4376" s="137">
        <v>0</v>
      </c>
      <c r="H4376" s="142"/>
      <c r="I4376" s="142"/>
      <c r="J4376" s="142"/>
      <c r="K4376" s="142"/>
      <c r="L4376" s="143"/>
      <c r="M4376" s="143"/>
      <c r="N4376" s="143"/>
      <c r="Y4376" s="30">
        <f t="shared" si="68"/>
        <v>6156.14</v>
      </c>
    </row>
    <row r="4377" spans="1:25" x14ac:dyDescent="0.2">
      <c r="A4377" s="134" t="s">
        <v>8765</v>
      </c>
      <c r="B4377" s="135" t="s">
        <v>8766</v>
      </c>
      <c r="C4377" s="136">
        <v>63001.34</v>
      </c>
      <c r="D4377" s="136">
        <v>1197.03</v>
      </c>
      <c r="E4377" s="136">
        <v>0</v>
      </c>
      <c r="F4377" s="136">
        <v>1197.03</v>
      </c>
      <c r="G4377" s="137">
        <v>0</v>
      </c>
      <c r="H4377" s="142"/>
      <c r="I4377" s="142"/>
      <c r="J4377" s="142"/>
      <c r="K4377" s="142"/>
      <c r="L4377" s="143"/>
      <c r="M4377" s="143"/>
      <c r="N4377" s="143"/>
      <c r="Y4377" s="30">
        <f t="shared" si="68"/>
        <v>1197.03</v>
      </c>
    </row>
    <row r="4378" spans="1:25" x14ac:dyDescent="0.2">
      <c r="A4378" s="134" t="s">
        <v>8767</v>
      </c>
      <c r="B4378" s="135" t="s">
        <v>8768</v>
      </c>
      <c r="C4378" s="136">
        <v>31122.47</v>
      </c>
      <c r="D4378" s="136">
        <v>591.33000000000004</v>
      </c>
      <c r="E4378" s="136">
        <v>0</v>
      </c>
      <c r="F4378" s="136">
        <v>591.33000000000004</v>
      </c>
      <c r="G4378" s="137">
        <v>0</v>
      </c>
      <c r="H4378" s="142"/>
      <c r="I4378" s="142"/>
      <c r="J4378" s="142"/>
      <c r="K4378" s="142"/>
      <c r="L4378" s="143"/>
      <c r="M4378" s="143"/>
      <c r="N4378" s="143"/>
      <c r="Y4378" s="30">
        <f t="shared" si="68"/>
        <v>591.33000000000004</v>
      </c>
    </row>
    <row r="4379" spans="1:25" x14ac:dyDescent="0.2">
      <c r="A4379" s="134" t="s">
        <v>8769</v>
      </c>
      <c r="B4379" s="135" t="s">
        <v>8770</v>
      </c>
      <c r="C4379" s="136">
        <v>27421.57</v>
      </c>
      <c r="D4379" s="136">
        <v>521.01</v>
      </c>
      <c r="E4379" s="136">
        <v>0</v>
      </c>
      <c r="F4379" s="136">
        <v>521.01</v>
      </c>
      <c r="G4379" s="137">
        <v>0</v>
      </c>
      <c r="H4379" s="142"/>
      <c r="I4379" s="142"/>
      <c r="J4379" s="142"/>
      <c r="K4379" s="142"/>
      <c r="L4379" s="143"/>
      <c r="M4379" s="143"/>
      <c r="N4379" s="143"/>
      <c r="Y4379" s="30">
        <f t="shared" si="68"/>
        <v>521.01</v>
      </c>
    </row>
    <row r="4380" spans="1:25" x14ac:dyDescent="0.2">
      <c r="A4380" s="134" t="s">
        <v>8771</v>
      </c>
      <c r="B4380" s="135" t="s">
        <v>8772</v>
      </c>
      <c r="C4380" s="136">
        <v>47082.14</v>
      </c>
      <c r="D4380" s="136">
        <v>894.56</v>
      </c>
      <c r="E4380" s="136">
        <v>0</v>
      </c>
      <c r="F4380" s="136">
        <v>894.56</v>
      </c>
      <c r="G4380" s="137">
        <v>0</v>
      </c>
      <c r="H4380" s="142"/>
      <c r="I4380" s="142"/>
      <c r="J4380" s="142"/>
      <c r="K4380" s="142"/>
      <c r="L4380" s="143"/>
      <c r="M4380" s="143"/>
      <c r="N4380" s="143"/>
      <c r="Y4380" s="30">
        <f t="shared" si="68"/>
        <v>894.56</v>
      </c>
    </row>
    <row r="4381" spans="1:25" x14ac:dyDescent="0.2">
      <c r="A4381" s="134" t="s">
        <v>8773</v>
      </c>
      <c r="B4381" s="135" t="s">
        <v>8774</v>
      </c>
      <c r="C4381" s="136">
        <v>11889.41</v>
      </c>
      <c r="D4381" s="136">
        <v>225.9</v>
      </c>
      <c r="E4381" s="136">
        <v>0</v>
      </c>
      <c r="F4381" s="136">
        <v>225.9</v>
      </c>
      <c r="G4381" s="137">
        <v>0</v>
      </c>
      <c r="H4381" s="142"/>
      <c r="I4381" s="142"/>
      <c r="J4381" s="142"/>
      <c r="K4381" s="142"/>
      <c r="L4381" s="143"/>
      <c r="M4381" s="143"/>
      <c r="N4381" s="143"/>
      <c r="Y4381" s="30">
        <f t="shared" si="68"/>
        <v>225.9</v>
      </c>
    </row>
    <row r="4382" spans="1:25" x14ac:dyDescent="0.2">
      <c r="A4382" s="134" t="s">
        <v>8775</v>
      </c>
      <c r="B4382" s="135" t="s">
        <v>8776</v>
      </c>
      <c r="C4382" s="136">
        <v>46616.31</v>
      </c>
      <c r="D4382" s="136">
        <v>885.71</v>
      </c>
      <c r="E4382" s="136">
        <v>0</v>
      </c>
      <c r="F4382" s="136">
        <v>885.71</v>
      </c>
      <c r="G4382" s="137">
        <v>0</v>
      </c>
      <c r="H4382" s="142"/>
      <c r="I4382" s="142"/>
      <c r="J4382" s="142"/>
      <c r="K4382" s="142"/>
      <c r="L4382" s="143"/>
      <c r="M4382" s="143"/>
      <c r="N4382" s="143"/>
      <c r="Y4382" s="30">
        <f t="shared" si="68"/>
        <v>885.71</v>
      </c>
    </row>
    <row r="4383" spans="1:25" x14ac:dyDescent="0.2">
      <c r="A4383" s="134" t="s">
        <v>8777</v>
      </c>
      <c r="B4383" s="135" t="s">
        <v>8778</v>
      </c>
      <c r="C4383" s="136">
        <v>43995.57</v>
      </c>
      <c r="D4383" s="136">
        <v>835.92</v>
      </c>
      <c r="E4383" s="136">
        <v>0</v>
      </c>
      <c r="F4383" s="136">
        <v>835.92</v>
      </c>
      <c r="G4383" s="137">
        <v>0</v>
      </c>
      <c r="H4383" s="142"/>
      <c r="I4383" s="142"/>
      <c r="J4383" s="142"/>
      <c r="K4383" s="142"/>
      <c r="L4383" s="143"/>
      <c r="M4383" s="143"/>
      <c r="N4383" s="143"/>
      <c r="Y4383" s="30">
        <f t="shared" si="68"/>
        <v>835.92</v>
      </c>
    </row>
    <row r="4384" spans="1:25" x14ac:dyDescent="0.2">
      <c r="A4384" s="134" t="s">
        <v>8779</v>
      </c>
      <c r="B4384" s="135" t="s">
        <v>8780</v>
      </c>
      <c r="C4384" s="136">
        <v>54652.11</v>
      </c>
      <c r="D4384" s="136">
        <v>1038.3900000000001</v>
      </c>
      <c r="E4384" s="136">
        <v>0</v>
      </c>
      <c r="F4384" s="136">
        <v>1038.3900000000001</v>
      </c>
      <c r="G4384" s="137">
        <v>0</v>
      </c>
      <c r="H4384" s="142"/>
      <c r="I4384" s="142"/>
      <c r="J4384" s="142"/>
      <c r="K4384" s="142"/>
      <c r="L4384" s="143"/>
      <c r="M4384" s="143"/>
      <c r="N4384" s="143"/>
      <c r="Y4384" s="30">
        <f t="shared" si="68"/>
        <v>1038.3900000000001</v>
      </c>
    </row>
    <row r="4385" spans="1:25" x14ac:dyDescent="0.2">
      <c r="A4385" s="134" t="s">
        <v>8781</v>
      </c>
      <c r="B4385" s="135" t="s">
        <v>8782</v>
      </c>
      <c r="C4385" s="136">
        <v>2393250.36</v>
      </c>
      <c r="D4385" s="136">
        <v>45471.76</v>
      </c>
      <c r="E4385" s="136">
        <v>0</v>
      </c>
      <c r="F4385" s="136">
        <v>45471.76</v>
      </c>
      <c r="G4385" s="137">
        <v>0</v>
      </c>
      <c r="H4385" s="142"/>
      <c r="I4385" s="142"/>
      <c r="J4385" s="142"/>
      <c r="K4385" s="142"/>
      <c r="L4385" s="143"/>
      <c r="M4385" s="143"/>
      <c r="N4385" s="143"/>
      <c r="Y4385" s="30">
        <f t="shared" si="68"/>
        <v>45471.76</v>
      </c>
    </row>
    <row r="4386" spans="1:25" x14ac:dyDescent="0.2">
      <c r="A4386" s="134" t="s">
        <v>8783</v>
      </c>
      <c r="B4386" s="135" t="s">
        <v>8784</v>
      </c>
      <c r="C4386" s="136">
        <v>6472.35</v>
      </c>
      <c r="D4386" s="136">
        <v>122.98</v>
      </c>
      <c r="E4386" s="136">
        <v>0</v>
      </c>
      <c r="F4386" s="136">
        <v>122.98</v>
      </c>
      <c r="G4386" s="137">
        <v>0</v>
      </c>
      <c r="H4386" s="142"/>
      <c r="I4386" s="142"/>
      <c r="J4386" s="142"/>
      <c r="K4386" s="142"/>
      <c r="L4386" s="143"/>
      <c r="M4386" s="143"/>
      <c r="N4386" s="143"/>
      <c r="Y4386" s="30">
        <f t="shared" si="68"/>
        <v>122.98</v>
      </c>
    </row>
    <row r="4387" spans="1:25" x14ac:dyDescent="0.2">
      <c r="A4387" s="134" t="s">
        <v>8785</v>
      </c>
      <c r="B4387" s="135" t="s">
        <v>8786</v>
      </c>
      <c r="C4387" s="136">
        <v>89074.72</v>
      </c>
      <c r="D4387" s="136">
        <v>1692.42</v>
      </c>
      <c r="E4387" s="136">
        <v>0</v>
      </c>
      <c r="F4387" s="136">
        <v>1692.42</v>
      </c>
      <c r="G4387" s="137">
        <v>0</v>
      </c>
      <c r="H4387" s="142"/>
      <c r="I4387" s="142"/>
      <c r="J4387" s="142"/>
      <c r="K4387" s="142"/>
      <c r="L4387" s="143"/>
      <c r="M4387" s="143"/>
      <c r="N4387" s="143"/>
      <c r="Y4387" s="30">
        <f t="shared" si="68"/>
        <v>1692.42</v>
      </c>
    </row>
    <row r="4388" spans="1:25" x14ac:dyDescent="0.2">
      <c r="A4388" s="134" t="s">
        <v>8787</v>
      </c>
      <c r="B4388" s="135" t="s">
        <v>8788</v>
      </c>
      <c r="C4388" s="136">
        <v>2039344.06</v>
      </c>
      <c r="D4388" s="136">
        <v>38747.54</v>
      </c>
      <c r="E4388" s="136">
        <v>0</v>
      </c>
      <c r="F4388" s="136">
        <v>38747.54</v>
      </c>
      <c r="G4388" s="137">
        <v>0</v>
      </c>
      <c r="H4388" s="142"/>
      <c r="I4388" s="142"/>
      <c r="J4388" s="142"/>
      <c r="K4388" s="142"/>
      <c r="L4388" s="143"/>
      <c r="M4388" s="143"/>
      <c r="N4388" s="143"/>
      <c r="Y4388" s="30">
        <f t="shared" si="68"/>
        <v>38747.54</v>
      </c>
    </row>
    <row r="4389" spans="1:25" x14ac:dyDescent="0.2">
      <c r="A4389" s="134" t="s">
        <v>8789</v>
      </c>
      <c r="B4389" s="135" t="s">
        <v>8790</v>
      </c>
      <c r="C4389" s="136">
        <v>47172.69</v>
      </c>
      <c r="D4389" s="136">
        <v>896.28</v>
      </c>
      <c r="E4389" s="136">
        <v>0</v>
      </c>
      <c r="F4389" s="136">
        <v>896.28</v>
      </c>
      <c r="G4389" s="137">
        <v>0</v>
      </c>
      <c r="H4389" s="142"/>
      <c r="I4389" s="142"/>
      <c r="J4389" s="142"/>
      <c r="K4389" s="142"/>
      <c r="L4389" s="143"/>
      <c r="M4389" s="143"/>
      <c r="N4389" s="143"/>
      <c r="Y4389" s="30">
        <f t="shared" si="68"/>
        <v>896.28</v>
      </c>
    </row>
    <row r="4390" spans="1:25" x14ac:dyDescent="0.2">
      <c r="A4390" s="134" t="s">
        <v>8791</v>
      </c>
      <c r="B4390" s="135" t="s">
        <v>8792</v>
      </c>
      <c r="C4390" s="136">
        <v>39503.620000000003</v>
      </c>
      <c r="D4390" s="136">
        <v>750.57</v>
      </c>
      <c r="E4390" s="136">
        <v>0</v>
      </c>
      <c r="F4390" s="136">
        <v>750.57</v>
      </c>
      <c r="G4390" s="137">
        <v>0</v>
      </c>
      <c r="H4390" s="142"/>
      <c r="I4390" s="142"/>
      <c r="J4390" s="142"/>
      <c r="K4390" s="142"/>
      <c r="L4390" s="143"/>
      <c r="M4390" s="143"/>
      <c r="N4390" s="143"/>
      <c r="Y4390" s="30">
        <f t="shared" si="68"/>
        <v>750.57</v>
      </c>
    </row>
    <row r="4391" spans="1:25" x14ac:dyDescent="0.2">
      <c r="A4391" s="134" t="s">
        <v>8793</v>
      </c>
      <c r="B4391" s="135" t="s">
        <v>8794</v>
      </c>
      <c r="C4391" s="136">
        <v>7725.21</v>
      </c>
      <c r="D4391" s="136">
        <v>146.78</v>
      </c>
      <c r="E4391" s="136">
        <v>0</v>
      </c>
      <c r="F4391" s="136">
        <v>146.78</v>
      </c>
      <c r="G4391" s="137">
        <v>0</v>
      </c>
      <c r="H4391" s="142"/>
      <c r="I4391" s="142"/>
      <c r="J4391" s="142"/>
      <c r="K4391" s="142"/>
      <c r="L4391" s="143"/>
      <c r="M4391" s="143"/>
      <c r="N4391" s="143"/>
      <c r="Y4391" s="30">
        <f t="shared" si="68"/>
        <v>146.78</v>
      </c>
    </row>
    <row r="4392" spans="1:25" x14ac:dyDescent="0.2">
      <c r="A4392" s="134" t="s">
        <v>8795</v>
      </c>
      <c r="B4392" s="135" t="s">
        <v>8796</v>
      </c>
      <c r="C4392" s="136">
        <v>18516.38</v>
      </c>
      <c r="D4392" s="136">
        <v>351.81</v>
      </c>
      <c r="E4392" s="136">
        <v>0</v>
      </c>
      <c r="F4392" s="136">
        <v>351.81</v>
      </c>
      <c r="G4392" s="137">
        <v>0</v>
      </c>
      <c r="H4392" s="142"/>
      <c r="I4392" s="142"/>
      <c r="J4392" s="142"/>
      <c r="K4392" s="142"/>
      <c r="L4392" s="143"/>
      <c r="M4392" s="143"/>
      <c r="N4392" s="143"/>
      <c r="Y4392" s="30">
        <f t="shared" si="68"/>
        <v>351.81</v>
      </c>
    </row>
    <row r="4393" spans="1:25" x14ac:dyDescent="0.2">
      <c r="A4393" s="134" t="s">
        <v>8797</v>
      </c>
      <c r="B4393" s="135" t="s">
        <v>8798</v>
      </c>
      <c r="C4393" s="136">
        <v>24382.98</v>
      </c>
      <c r="D4393" s="136">
        <v>463.28</v>
      </c>
      <c r="E4393" s="136">
        <v>0</v>
      </c>
      <c r="F4393" s="136">
        <v>463.28</v>
      </c>
      <c r="G4393" s="137">
        <v>0</v>
      </c>
      <c r="H4393" s="142"/>
      <c r="I4393" s="142"/>
      <c r="J4393" s="142"/>
      <c r="K4393" s="142"/>
      <c r="L4393" s="143"/>
      <c r="M4393" s="143"/>
      <c r="N4393" s="143"/>
      <c r="Y4393" s="30">
        <f t="shared" si="68"/>
        <v>463.28</v>
      </c>
    </row>
    <row r="4394" spans="1:25" x14ac:dyDescent="0.2">
      <c r="A4394" s="134" t="s">
        <v>8799</v>
      </c>
      <c r="B4394" s="135" t="s">
        <v>8800</v>
      </c>
      <c r="C4394" s="136">
        <v>15092.68</v>
      </c>
      <c r="D4394" s="136">
        <v>286.76</v>
      </c>
      <c r="E4394" s="136">
        <v>0</v>
      </c>
      <c r="F4394" s="136">
        <v>286.76</v>
      </c>
      <c r="G4394" s="137">
        <v>0</v>
      </c>
      <c r="H4394" s="142"/>
      <c r="I4394" s="142"/>
      <c r="J4394" s="142"/>
      <c r="K4394" s="142"/>
      <c r="L4394" s="143"/>
      <c r="M4394" s="143"/>
      <c r="N4394" s="143"/>
      <c r="Y4394" s="30">
        <f t="shared" si="68"/>
        <v>286.76</v>
      </c>
    </row>
    <row r="4395" spans="1:25" x14ac:dyDescent="0.2">
      <c r="A4395" s="134" t="s">
        <v>8801</v>
      </c>
      <c r="B4395" s="135" t="s">
        <v>8802</v>
      </c>
      <c r="C4395" s="136">
        <v>22819.95</v>
      </c>
      <c r="D4395" s="136">
        <v>433.58</v>
      </c>
      <c r="E4395" s="136">
        <v>0</v>
      </c>
      <c r="F4395" s="136">
        <v>433.58</v>
      </c>
      <c r="G4395" s="137">
        <v>0</v>
      </c>
      <c r="H4395" s="142"/>
      <c r="I4395" s="142"/>
      <c r="J4395" s="142"/>
      <c r="K4395" s="142"/>
      <c r="L4395" s="143"/>
      <c r="M4395" s="143"/>
      <c r="N4395" s="143"/>
      <c r="Y4395" s="30">
        <f t="shared" si="68"/>
        <v>433.58</v>
      </c>
    </row>
    <row r="4396" spans="1:25" x14ac:dyDescent="0.2">
      <c r="A4396" s="134" t="s">
        <v>8803</v>
      </c>
      <c r="B4396" s="135" t="s">
        <v>8804</v>
      </c>
      <c r="C4396" s="136">
        <v>6647.25</v>
      </c>
      <c r="D4396" s="136">
        <v>126.3</v>
      </c>
      <c r="E4396" s="136">
        <v>0</v>
      </c>
      <c r="F4396" s="136">
        <v>126.3</v>
      </c>
      <c r="G4396" s="137">
        <v>0</v>
      </c>
      <c r="H4396" s="142"/>
      <c r="I4396" s="142"/>
      <c r="J4396" s="142"/>
      <c r="K4396" s="142"/>
      <c r="L4396" s="143"/>
      <c r="M4396" s="143"/>
      <c r="N4396" s="143"/>
      <c r="Y4396" s="30">
        <f t="shared" si="68"/>
        <v>126.3</v>
      </c>
    </row>
    <row r="4397" spans="1:25" x14ac:dyDescent="0.2">
      <c r="A4397" s="134" t="s">
        <v>8805</v>
      </c>
      <c r="B4397" s="135" t="s">
        <v>8806</v>
      </c>
      <c r="C4397" s="136">
        <v>13019.02</v>
      </c>
      <c r="D4397" s="136">
        <v>247.36</v>
      </c>
      <c r="E4397" s="136">
        <v>0</v>
      </c>
      <c r="F4397" s="136">
        <v>247.36</v>
      </c>
      <c r="G4397" s="137">
        <v>0</v>
      </c>
      <c r="H4397" s="142"/>
      <c r="I4397" s="142"/>
      <c r="J4397" s="142"/>
      <c r="K4397" s="142"/>
      <c r="L4397" s="143"/>
      <c r="M4397" s="143"/>
      <c r="N4397" s="143"/>
      <c r="Y4397" s="30">
        <f t="shared" si="68"/>
        <v>247.36</v>
      </c>
    </row>
    <row r="4398" spans="1:25" x14ac:dyDescent="0.2">
      <c r="A4398" s="134" t="s">
        <v>8807</v>
      </c>
      <c r="B4398" s="135" t="s">
        <v>8808</v>
      </c>
      <c r="C4398" s="136">
        <v>1542.86</v>
      </c>
      <c r="D4398" s="136">
        <v>29.32</v>
      </c>
      <c r="E4398" s="136">
        <v>0</v>
      </c>
      <c r="F4398" s="136">
        <v>29.32</v>
      </c>
      <c r="G4398" s="137">
        <v>0</v>
      </c>
      <c r="H4398" s="142"/>
      <c r="I4398" s="142"/>
      <c r="J4398" s="142"/>
      <c r="K4398" s="142"/>
      <c r="L4398" s="143"/>
      <c r="M4398" s="143"/>
      <c r="N4398" s="143"/>
      <c r="Y4398" s="30">
        <f t="shared" si="68"/>
        <v>29.32</v>
      </c>
    </row>
    <row r="4399" spans="1:25" x14ac:dyDescent="0.2">
      <c r="A4399" s="134" t="s">
        <v>8809</v>
      </c>
      <c r="B4399" s="135" t="s">
        <v>8810</v>
      </c>
      <c r="C4399" s="136">
        <v>5650.1</v>
      </c>
      <c r="D4399" s="136">
        <v>107.35</v>
      </c>
      <c r="E4399" s="136">
        <v>0</v>
      </c>
      <c r="F4399" s="136">
        <v>107.35</v>
      </c>
      <c r="G4399" s="137">
        <v>0</v>
      </c>
      <c r="H4399" s="142"/>
      <c r="I4399" s="142"/>
      <c r="J4399" s="142"/>
      <c r="K4399" s="142"/>
      <c r="L4399" s="143"/>
      <c r="M4399" s="143"/>
      <c r="N4399" s="143"/>
      <c r="Y4399" s="30">
        <f t="shared" si="68"/>
        <v>107.35</v>
      </c>
    </row>
    <row r="4400" spans="1:25" x14ac:dyDescent="0.2">
      <c r="A4400" s="134" t="s">
        <v>8811</v>
      </c>
      <c r="B4400" s="135" t="s">
        <v>8812</v>
      </c>
      <c r="C4400" s="136">
        <v>16259.76</v>
      </c>
      <c r="D4400" s="136">
        <v>308.94</v>
      </c>
      <c r="E4400" s="136">
        <v>0</v>
      </c>
      <c r="F4400" s="136">
        <v>308.94</v>
      </c>
      <c r="G4400" s="137">
        <v>0</v>
      </c>
      <c r="H4400" s="142"/>
      <c r="I4400" s="142"/>
      <c r="J4400" s="142"/>
      <c r="K4400" s="142"/>
      <c r="L4400" s="143"/>
      <c r="M4400" s="143"/>
      <c r="N4400" s="143"/>
      <c r="Y4400" s="30">
        <f t="shared" si="68"/>
        <v>308.94</v>
      </c>
    </row>
    <row r="4401" spans="1:25" x14ac:dyDescent="0.2">
      <c r="A4401" s="134" t="s">
        <v>8813</v>
      </c>
      <c r="B4401" s="135" t="s">
        <v>8814</v>
      </c>
      <c r="C4401" s="136">
        <v>15191235.73</v>
      </c>
      <c r="D4401" s="136">
        <v>288633.48</v>
      </c>
      <c r="E4401" s="136">
        <v>0</v>
      </c>
      <c r="F4401" s="136">
        <v>288633.48</v>
      </c>
      <c r="G4401" s="137">
        <v>0</v>
      </c>
      <c r="H4401" s="142"/>
      <c r="I4401" s="142"/>
      <c r="J4401" s="142"/>
      <c r="K4401" s="142"/>
      <c r="L4401" s="143"/>
      <c r="M4401" s="143"/>
      <c r="N4401" s="143"/>
      <c r="Y4401" s="30">
        <f t="shared" si="68"/>
        <v>288633.48</v>
      </c>
    </row>
    <row r="4402" spans="1:25" x14ac:dyDescent="0.2">
      <c r="A4402" s="134" t="s">
        <v>8815</v>
      </c>
      <c r="B4402" s="135" t="s">
        <v>8816</v>
      </c>
      <c r="C4402" s="136">
        <v>675113.9</v>
      </c>
      <c r="D4402" s="136">
        <v>12827.17</v>
      </c>
      <c r="E4402" s="136">
        <v>0</v>
      </c>
      <c r="F4402" s="136">
        <v>12827.17</v>
      </c>
      <c r="G4402" s="137">
        <v>0</v>
      </c>
      <c r="H4402" s="142"/>
      <c r="I4402" s="142"/>
      <c r="J4402" s="142"/>
      <c r="K4402" s="142"/>
      <c r="L4402" s="143"/>
      <c r="M4402" s="143"/>
      <c r="N4402" s="143"/>
      <c r="Y4402" s="30">
        <f t="shared" si="68"/>
        <v>12827.17</v>
      </c>
    </row>
    <row r="4403" spans="1:25" x14ac:dyDescent="0.2">
      <c r="A4403" s="134" t="s">
        <v>8817</v>
      </c>
      <c r="B4403" s="135" t="s">
        <v>8818</v>
      </c>
      <c r="C4403" s="136">
        <v>6628376.5</v>
      </c>
      <c r="D4403" s="136">
        <v>125939.15</v>
      </c>
      <c r="E4403" s="136">
        <v>0</v>
      </c>
      <c r="F4403" s="136">
        <v>125939.15</v>
      </c>
      <c r="G4403" s="137">
        <v>0</v>
      </c>
      <c r="H4403" s="142"/>
      <c r="I4403" s="142"/>
      <c r="J4403" s="142"/>
      <c r="K4403" s="142"/>
      <c r="L4403" s="143"/>
      <c r="M4403" s="143"/>
      <c r="N4403" s="143"/>
      <c r="Y4403" s="30">
        <f t="shared" si="68"/>
        <v>125939.15</v>
      </c>
    </row>
    <row r="4404" spans="1:25" x14ac:dyDescent="0.2">
      <c r="A4404" s="134" t="s">
        <v>8819</v>
      </c>
      <c r="B4404" s="135" t="s">
        <v>8820</v>
      </c>
      <c r="C4404" s="136">
        <v>655784.19999999995</v>
      </c>
      <c r="D4404" s="136">
        <v>12459.9</v>
      </c>
      <c r="E4404" s="136">
        <v>0</v>
      </c>
      <c r="F4404" s="136">
        <v>12459.9</v>
      </c>
      <c r="G4404" s="137">
        <v>0</v>
      </c>
      <c r="H4404" s="142"/>
      <c r="I4404" s="142"/>
      <c r="J4404" s="142"/>
      <c r="K4404" s="142"/>
      <c r="L4404" s="143"/>
      <c r="M4404" s="143"/>
      <c r="N4404" s="143"/>
      <c r="Y4404" s="30">
        <f t="shared" si="68"/>
        <v>12459.9</v>
      </c>
    </row>
    <row r="4405" spans="1:25" x14ac:dyDescent="0.2">
      <c r="A4405" s="134" t="s">
        <v>8821</v>
      </c>
      <c r="B4405" s="135" t="s">
        <v>8822</v>
      </c>
      <c r="C4405" s="136">
        <v>5233.7</v>
      </c>
      <c r="D4405" s="136">
        <v>99.44</v>
      </c>
      <c r="E4405" s="136">
        <v>0</v>
      </c>
      <c r="F4405" s="136">
        <v>99.44</v>
      </c>
      <c r="G4405" s="137">
        <v>0</v>
      </c>
      <c r="H4405" s="142"/>
      <c r="I4405" s="142"/>
      <c r="J4405" s="142"/>
      <c r="K4405" s="142"/>
      <c r="L4405" s="143"/>
      <c r="M4405" s="143"/>
      <c r="N4405" s="143"/>
      <c r="Y4405" s="30">
        <f t="shared" si="68"/>
        <v>99.44</v>
      </c>
    </row>
    <row r="4406" spans="1:25" x14ac:dyDescent="0.2">
      <c r="A4406" s="134" t="s">
        <v>8823</v>
      </c>
      <c r="B4406" s="135" t="s">
        <v>8824</v>
      </c>
      <c r="C4406" s="136">
        <v>24257.23</v>
      </c>
      <c r="D4406" s="136">
        <v>460.89</v>
      </c>
      <c r="E4406" s="136">
        <v>0</v>
      </c>
      <c r="F4406" s="136">
        <v>460.89</v>
      </c>
      <c r="G4406" s="137">
        <v>0</v>
      </c>
      <c r="H4406" s="142"/>
      <c r="I4406" s="142"/>
      <c r="J4406" s="142"/>
      <c r="K4406" s="142"/>
      <c r="L4406" s="143"/>
      <c r="M4406" s="143"/>
      <c r="N4406" s="143"/>
      <c r="Y4406" s="30">
        <f t="shared" si="68"/>
        <v>460.89</v>
      </c>
    </row>
    <row r="4407" spans="1:25" x14ac:dyDescent="0.2">
      <c r="A4407" s="134" t="s">
        <v>8825</v>
      </c>
      <c r="B4407" s="135" t="s">
        <v>8826</v>
      </c>
      <c r="C4407" s="136">
        <v>39880.730000000003</v>
      </c>
      <c r="D4407" s="136">
        <v>757.74</v>
      </c>
      <c r="E4407" s="136">
        <v>0</v>
      </c>
      <c r="F4407" s="136">
        <v>757.74</v>
      </c>
      <c r="G4407" s="137">
        <v>0</v>
      </c>
      <c r="H4407" s="142"/>
      <c r="I4407" s="142"/>
      <c r="J4407" s="142"/>
      <c r="K4407" s="142"/>
      <c r="L4407" s="143"/>
      <c r="M4407" s="143"/>
      <c r="N4407" s="143"/>
      <c r="Y4407" s="30">
        <f t="shared" si="68"/>
        <v>757.74</v>
      </c>
    </row>
    <row r="4408" spans="1:25" x14ac:dyDescent="0.2">
      <c r="A4408" s="134" t="s">
        <v>8827</v>
      </c>
      <c r="B4408" s="135" t="s">
        <v>8828</v>
      </c>
      <c r="C4408" s="136">
        <v>10937.76</v>
      </c>
      <c r="D4408" s="136">
        <v>207.82</v>
      </c>
      <c r="E4408" s="136">
        <v>0</v>
      </c>
      <c r="F4408" s="136">
        <v>207.82</v>
      </c>
      <c r="G4408" s="137">
        <v>0</v>
      </c>
      <c r="H4408" s="142"/>
      <c r="I4408" s="142"/>
      <c r="J4408" s="142"/>
      <c r="K4408" s="142"/>
      <c r="L4408" s="143"/>
      <c r="M4408" s="143"/>
      <c r="N4408" s="143"/>
      <c r="Y4408" s="30">
        <f t="shared" si="68"/>
        <v>207.82</v>
      </c>
    </row>
    <row r="4409" spans="1:25" x14ac:dyDescent="0.2">
      <c r="A4409" s="134" t="s">
        <v>8829</v>
      </c>
      <c r="B4409" s="135" t="s">
        <v>8830</v>
      </c>
      <c r="C4409" s="136">
        <v>528760.31000000006</v>
      </c>
      <c r="D4409" s="136">
        <v>10046.450000000001</v>
      </c>
      <c r="E4409" s="136">
        <v>0</v>
      </c>
      <c r="F4409" s="136">
        <v>10046.450000000001</v>
      </c>
      <c r="G4409" s="137">
        <v>0</v>
      </c>
      <c r="H4409" s="142"/>
      <c r="I4409" s="142"/>
      <c r="J4409" s="142"/>
      <c r="K4409" s="142"/>
      <c r="L4409" s="143"/>
      <c r="M4409" s="143"/>
      <c r="N4409" s="143"/>
      <c r="Y4409" s="30">
        <f t="shared" si="68"/>
        <v>10046.450000000001</v>
      </c>
    </row>
    <row r="4410" spans="1:25" x14ac:dyDescent="0.2">
      <c r="A4410" s="134" t="s">
        <v>8831</v>
      </c>
      <c r="B4410" s="135" t="s">
        <v>8832</v>
      </c>
      <c r="C4410" s="136">
        <v>115478.64</v>
      </c>
      <c r="D4410" s="136">
        <v>2194.1</v>
      </c>
      <c r="E4410" s="136">
        <v>0</v>
      </c>
      <c r="F4410" s="136">
        <v>2194.1</v>
      </c>
      <c r="G4410" s="137">
        <v>0</v>
      </c>
      <c r="H4410" s="142"/>
      <c r="I4410" s="142"/>
      <c r="J4410" s="142"/>
      <c r="K4410" s="142"/>
      <c r="L4410" s="143"/>
      <c r="M4410" s="143"/>
      <c r="N4410" s="143"/>
      <c r="Y4410" s="30">
        <f t="shared" si="68"/>
        <v>2194.1</v>
      </c>
    </row>
    <row r="4411" spans="1:25" x14ac:dyDescent="0.2">
      <c r="A4411" s="134" t="s">
        <v>8833</v>
      </c>
      <c r="B4411" s="135" t="s">
        <v>8834</v>
      </c>
      <c r="C4411" s="136">
        <v>8517.83</v>
      </c>
      <c r="D4411" s="136">
        <v>161.84</v>
      </c>
      <c r="E4411" s="136">
        <v>0</v>
      </c>
      <c r="F4411" s="136">
        <v>161.84</v>
      </c>
      <c r="G4411" s="137">
        <v>0</v>
      </c>
      <c r="H4411" s="142"/>
      <c r="I4411" s="142"/>
      <c r="J4411" s="142"/>
      <c r="K4411" s="142"/>
      <c r="L4411" s="143"/>
      <c r="M4411" s="143"/>
      <c r="N4411" s="143"/>
      <c r="Y4411" s="30">
        <f t="shared" si="68"/>
        <v>161.84</v>
      </c>
    </row>
    <row r="4412" spans="1:25" x14ac:dyDescent="0.2">
      <c r="A4412" s="134" t="s">
        <v>8835</v>
      </c>
      <c r="B4412" s="135" t="s">
        <v>8836</v>
      </c>
      <c r="C4412" s="136">
        <v>384201.91</v>
      </c>
      <c r="D4412" s="136">
        <v>7299.84</v>
      </c>
      <c r="E4412" s="136">
        <v>0</v>
      </c>
      <c r="F4412" s="136">
        <v>7299.84</v>
      </c>
      <c r="G4412" s="137">
        <v>0</v>
      </c>
      <c r="H4412" s="142"/>
      <c r="I4412" s="142"/>
      <c r="J4412" s="142"/>
      <c r="K4412" s="142"/>
      <c r="L4412" s="143"/>
      <c r="M4412" s="143"/>
      <c r="N4412" s="143"/>
      <c r="Y4412" s="30">
        <f t="shared" si="68"/>
        <v>7299.84</v>
      </c>
    </row>
    <row r="4413" spans="1:25" x14ac:dyDescent="0.2">
      <c r="A4413" s="134" t="s">
        <v>8837</v>
      </c>
      <c r="B4413" s="135" t="s">
        <v>8838</v>
      </c>
      <c r="C4413" s="136">
        <v>114060.96</v>
      </c>
      <c r="D4413" s="136">
        <v>2167.16</v>
      </c>
      <c r="E4413" s="136">
        <v>0</v>
      </c>
      <c r="F4413" s="136">
        <v>2167.16</v>
      </c>
      <c r="G4413" s="137">
        <v>0</v>
      </c>
      <c r="H4413" s="142"/>
      <c r="I4413" s="142"/>
      <c r="J4413" s="142"/>
      <c r="K4413" s="142"/>
      <c r="L4413" s="143"/>
      <c r="M4413" s="143"/>
      <c r="N4413" s="143"/>
      <c r="Y4413" s="30">
        <f t="shared" si="68"/>
        <v>2167.16</v>
      </c>
    </row>
    <row r="4414" spans="1:25" x14ac:dyDescent="0.2">
      <c r="A4414" s="134" t="s">
        <v>8839</v>
      </c>
      <c r="B4414" s="135" t="s">
        <v>8840</v>
      </c>
      <c r="C4414" s="136">
        <v>7916.15</v>
      </c>
      <c r="D4414" s="136">
        <v>150.41</v>
      </c>
      <c r="E4414" s="136">
        <v>0</v>
      </c>
      <c r="F4414" s="136">
        <v>150.41</v>
      </c>
      <c r="G4414" s="137">
        <v>0</v>
      </c>
      <c r="H4414" s="142"/>
      <c r="I4414" s="142"/>
      <c r="J4414" s="142"/>
      <c r="K4414" s="142"/>
      <c r="L4414" s="143"/>
      <c r="M4414" s="143"/>
      <c r="N4414" s="143"/>
      <c r="Y4414" s="30">
        <f t="shared" si="68"/>
        <v>150.41</v>
      </c>
    </row>
    <row r="4415" spans="1:25" x14ac:dyDescent="0.2">
      <c r="A4415" s="134" t="s">
        <v>8841</v>
      </c>
      <c r="B4415" s="135" t="s">
        <v>8842</v>
      </c>
      <c r="C4415" s="136">
        <v>1910873.2</v>
      </c>
      <c r="D4415" s="136">
        <v>36306.589999999997</v>
      </c>
      <c r="E4415" s="136">
        <v>0</v>
      </c>
      <c r="F4415" s="136">
        <v>36306.589999999997</v>
      </c>
      <c r="G4415" s="137">
        <v>0</v>
      </c>
      <c r="H4415" s="142"/>
      <c r="I4415" s="142"/>
      <c r="J4415" s="142"/>
      <c r="K4415" s="142"/>
      <c r="L4415" s="143"/>
      <c r="M4415" s="143"/>
      <c r="N4415" s="143"/>
      <c r="Y4415" s="30">
        <f t="shared" si="68"/>
        <v>36306.589999999997</v>
      </c>
    </row>
    <row r="4416" spans="1:25" x14ac:dyDescent="0.2">
      <c r="A4416" s="134" t="s">
        <v>8843</v>
      </c>
      <c r="B4416" s="135" t="s">
        <v>8844</v>
      </c>
      <c r="C4416" s="136">
        <v>28673.8</v>
      </c>
      <c r="D4416" s="136">
        <v>544.79999999999995</v>
      </c>
      <c r="E4416" s="136">
        <v>0</v>
      </c>
      <c r="F4416" s="136">
        <v>544.79999999999995</v>
      </c>
      <c r="G4416" s="137">
        <v>0</v>
      </c>
      <c r="H4416" s="142"/>
      <c r="I4416" s="142"/>
      <c r="J4416" s="142"/>
      <c r="K4416" s="142"/>
      <c r="L4416" s="143"/>
      <c r="M4416" s="143"/>
      <c r="N4416" s="143"/>
      <c r="Y4416" s="30">
        <f t="shared" si="68"/>
        <v>544.79999999999995</v>
      </c>
    </row>
    <row r="4417" spans="1:25" x14ac:dyDescent="0.2">
      <c r="A4417" s="134" t="s">
        <v>8845</v>
      </c>
      <c r="B4417" s="135" t="s">
        <v>8846</v>
      </c>
      <c r="C4417" s="136">
        <v>704274.31</v>
      </c>
      <c r="D4417" s="136">
        <v>13381.21</v>
      </c>
      <c r="E4417" s="136">
        <v>0</v>
      </c>
      <c r="F4417" s="136">
        <v>13381.21</v>
      </c>
      <c r="G4417" s="137">
        <v>0</v>
      </c>
      <c r="H4417" s="142"/>
      <c r="I4417" s="142"/>
      <c r="J4417" s="142"/>
      <c r="K4417" s="142"/>
      <c r="L4417" s="143"/>
      <c r="M4417" s="143"/>
      <c r="N4417" s="143"/>
      <c r="Y4417" s="30">
        <f t="shared" si="68"/>
        <v>13381.21</v>
      </c>
    </row>
    <row r="4418" spans="1:25" x14ac:dyDescent="0.2">
      <c r="A4418" s="134" t="s">
        <v>8847</v>
      </c>
      <c r="B4418" s="135" t="s">
        <v>8848</v>
      </c>
      <c r="C4418" s="136">
        <v>8770.49</v>
      </c>
      <c r="D4418" s="136">
        <v>166.64</v>
      </c>
      <c r="E4418" s="136">
        <v>0</v>
      </c>
      <c r="F4418" s="136">
        <v>166.64</v>
      </c>
      <c r="G4418" s="137">
        <v>0</v>
      </c>
      <c r="H4418" s="142"/>
      <c r="I4418" s="142"/>
      <c r="J4418" s="142"/>
      <c r="K4418" s="142"/>
      <c r="L4418" s="143"/>
      <c r="M4418" s="143"/>
      <c r="N4418" s="143"/>
      <c r="Y4418" s="30">
        <f t="shared" si="68"/>
        <v>166.64</v>
      </c>
    </row>
    <row r="4419" spans="1:25" x14ac:dyDescent="0.2">
      <c r="A4419" s="134" t="s">
        <v>8849</v>
      </c>
      <c r="B4419" s="135" t="s">
        <v>8850</v>
      </c>
      <c r="C4419" s="136">
        <v>10675.06</v>
      </c>
      <c r="D4419" s="136">
        <v>202.83</v>
      </c>
      <c r="E4419" s="136">
        <v>0</v>
      </c>
      <c r="F4419" s="136">
        <v>202.83</v>
      </c>
      <c r="G4419" s="137">
        <v>0</v>
      </c>
      <c r="H4419" s="142"/>
      <c r="I4419" s="142"/>
      <c r="J4419" s="142"/>
      <c r="K4419" s="142"/>
      <c r="L4419" s="143"/>
      <c r="M4419" s="143"/>
      <c r="N4419" s="143"/>
      <c r="Y4419" s="30">
        <f t="shared" si="68"/>
        <v>202.83</v>
      </c>
    </row>
    <row r="4420" spans="1:25" x14ac:dyDescent="0.2">
      <c r="A4420" s="134" t="s">
        <v>8851</v>
      </c>
      <c r="B4420" s="135" t="s">
        <v>8852</v>
      </c>
      <c r="C4420" s="136">
        <v>10712.66</v>
      </c>
      <c r="D4420" s="136">
        <v>203.54</v>
      </c>
      <c r="E4420" s="136">
        <v>0</v>
      </c>
      <c r="F4420" s="136">
        <v>203.54</v>
      </c>
      <c r="G4420" s="137">
        <v>0</v>
      </c>
      <c r="H4420" s="142"/>
      <c r="I4420" s="142"/>
      <c r="J4420" s="142"/>
      <c r="K4420" s="142"/>
      <c r="L4420" s="143"/>
      <c r="M4420" s="143"/>
      <c r="N4420" s="143"/>
      <c r="Y4420" s="30">
        <f t="shared" si="68"/>
        <v>203.54</v>
      </c>
    </row>
    <row r="4421" spans="1:25" x14ac:dyDescent="0.2">
      <c r="A4421" s="134" t="s">
        <v>8853</v>
      </c>
      <c r="B4421" s="135" t="s">
        <v>8854</v>
      </c>
      <c r="C4421" s="136">
        <v>40283.43</v>
      </c>
      <c r="D4421" s="136">
        <v>765.39</v>
      </c>
      <c r="E4421" s="136">
        <v>0</v>
      </c>
      <c r="F4421" s="136">
        <v>765.39</v>
      </c>
      <c r="G4421" s="137">
        <v>0</v>
      </c>
      <c r="H4421" s="142"/>
      <c r="I4421" s="142"/>
      <c r="J4421" s="142"/>
      <c r="K4421" s="142"/>
      <c r="L4421" s="143"/>
      <c r="M4421" s="143"/>
      <c r="N4421" s="143"/>
      <c r="Y4421" s="30">
        <f t="shared" si="68"/>
        <v>765.39</v>
      </c>
    </row>
    <row r="4422" spans="1:25" x14ac:dyDescent="0.2">
      <c r="A4422" s="134" t="s">
        <v>8855</v>
      </c>
      <c r="B4422" s="135" t="s">
        <v>8856</v>
      </c>
      <c r="C4422" s="136">
        <v>40886.83</v>
      </c>
      <c r="D4422" s="136">
        <v>776.85</v>
      </c>
      <c r="E4422" s="136">
        <v>0</v>
      </c>
      <c r="F4422" s="136">
        <v>776.85</v>
      </c>
      <c r="G4422" s="137">
        <v>0</v>
      </c>
      <c r="H4422" s="142"/>
      <c r="I4422" s="142"/>
      <c r="J4422" s="142"/>
      <c r="K4422" s="142"/>
      <c r="L4422" s="143"/>
      <c r="M4422" s="143"/>
      <c r="N4422" s="143"/>
      <c r="Y4422" s="30">
        <f t="shared" si="68"/>
        <v>776.85</v>
      </c>
    </row>
    <row r="4423" spans="1:25" x14ac:dyDescent="0.2">
      <c r="A4423" s="134" t="s">
        <v>8857</v>
      </c>
      <c r="B4423" s="135" t="s">
        <v>8858</v>
      </c>
      <c r="C4423" s="136">
        <v>28180.76</v>
      </c>
      <c r="D4423" s="136">
        <v>535.44000000000005</v>
      </c>
      <c r="E4423" s="136">
        <v>0</v>
      </c>
      <c r="F4423" s="136">
        <v>535.44000000000005</v>
      </c>
      <c r="G4423" s="137">
        <v>0</v>
      </c>
      <c r="H4423" s="142"/>
      <c r="I4423" s="142"/>
      <c r="J4423" s="142"/>
      <c r="K4423" s="142"/>
      <c r="L4423" s="143"/>
      <c r="M4423" s="143"/>
      <c r="N4423" s="143"/>
      <c r="Y4423" s="30">
        <f t="shared" si="68"/>
        <v>535.44000000000005</v>
      </c>
    </row>
    <row r="4424" spans="1:25" x14ac:dyDescent="0.2">
      <c r="A4424" s="134" t="s">
        <v>8859</v>
      </c>
      <c r="B4424" s="135" t="s">
        <v>8860</v>
      </c>
      <c r="C4424" s="136">
        <v>384752.66</v>
      </c>
      <c r="D4424" s="136">
        <v>7310.3</v>
      </c>
      <c r="E4424" s="136">
        <v>0</v>
      </c>
      <c r="F4424" s="136">
        <v>7310.3</v>
      </c>
      <c r="G4424" s="137">
        <v>0</v>
      </c>
      <c r="H4424" s="142"/>
      <c r="I4424" s="142"/>
      <c r="J4424" s="142"/>
      <c r="K4424" s="142"/>
      <c r="L4424" s="143"/>
      <c r="M4424" s="143"/>
      <c r="N4424" s="143"/>
      <c r="Y4424" s="30">
        <f t="shared" si="68"/>
        <v>7310.3</v>
      </c>
    </row>
    <row r="4425" spans="1:25" x14ac:dyDescent="0.2">
      <c r="A4425" s="134" t="s">
        <v>8861</v>
      </c>
      <c r="B4425" s="135" t="s">
        <v>8862</v>
      </c>
      <c r="C4425" s="136">
        <v>33436.839999999997</v>
      </c>
      <c r="D4425" s="136">
        <v>635.29999999999995</v>
      </c>
      <c r="E4425" s="136">
        <v>0</v>
      </c>
      <c r="F4425" s="136">
        <v>635.29999999999995</v>
      </c>
      <c r="G4425" s="137">
        <v>0</v>
      </c>
      <c r="H4425" s="142"/>
      <c r="I4425" s="142"/>
      <c r="J4425" s="142"/>
      <c r="K4425" s="142"/>
      <c r="L4425" s="143"/>
      <c r="M4425" s="143"/>
      <c r="N4425" s="143"/>
      <c r="Y4425" s="30">
        <f t="shared" si="68"/>
        <v>635.29999999999995</v>
      </c>
    </row>
    <row r="4426" spans="1:25" x14ac:dyDescent="0.2">
      <c r="A4426" s="134" t="s">
        <v>8863</v>
      </c>
      <c r="B4426" s="135" t="s">
        <v>8864</v>
      </c>
      <c r="C4426" s="136">
        <v>33692.65</v>
      </c>
      <c r="D4426" s="136">
        <v>640.16</v>
      </c>
      <c r="E4426" s="136">
        <v>0</v>
      </c>
      <c r="F4426" s="136">
        <v>640.16</v>
      </c>
      <c r="G4426" s="137">
        <v>0</v>
      </c>
      <c r="H4426" s="142"/>
      <c r="I4426" s="142"/>
      <c r="J4426" s="142"/>
      <c r="K4426" s="142"/>
      <c r="L4426" s="143"/>
      <c r="M4426" s="143"/>
      <c r="N4426" s="143"/>
      <c r="Y4426" s="30">
        <f t="shared" si="68"/>
        <v>640.16</v>
      </c>
    </row>
    <row r="4427" spans="1:25" x14ac:dyDescent="0.2">
      <c r="A4427" s="134" t="s">
        <v>8865</v>
      </c>
      <c r="B4427" s="135" t="s">
        <v>8866</v>
      </c>
      <c r="C4427" s="136">
        <v>1767446.06</v>
      </c>
      <c r="D4427" s="136">
        <v>33581.480000000003</v>
      </c>
      <c r="E4427" s="136">
        <v>0</v>
      </c>
      <c r="F4427" s="136">
        <v>33581.480000000003</v>
      </c>
      <c r="G4427" s="137">
        <v>0</v>
      </c>
      <c r="H4427" s="142"/>
      <c r="I4427" s="142"/>
      <c r="J4427" s="142"/>
      <c r="K4427" s="142"/>
      <c r="L4427" s="143"/>
      <c r="M4427" s="143"/>
      <c r="N4427" s="143"/>
      <c r="Y4427" s="30">
        <f t="shared" si="68"/>
        <v>33581.480000000003</v>
      </c>
    </row>
    <row r="4428" spans="1:25" x14ac:dyDescent="0.2">
      <c r="A4428" s="134" t="s">
        <v>8867</v>
      </c>
      <c r="B4428" s="135" t="s">
        <v>8868</v>
      </c>
      <c r="C4428" s="136">
        <v>64288.59</v>
      </c>
      <c r="D4428" s="136">
        <v>1221.48</v>
      </c>
      <c r="E4428" s="136">
        <v>0</v>
      </c>
      <c r="F4428" s="136">
        <v>1221.48</v>
      </c>
      <c r="G4428" s="137">
        <v>0</v>
      </c>
      <c r="H4428" s="142"/>
      <c r="I4428" s="142"/>
      <c r="J4428" s="142"/>
      <c r="K4428" s="142"/>
      <c r="L4428" s="143"/>
      <c r="M4428" s="143"/>
      <c r="N4428" s="143"/>
      <c r="Y4428" s="30">
        <f t="shared" si="68"/>
        <v>1221.48</v>
      </c>
    </row>
    <row r="4429" spans="1:25" x14ac:dyDescent="0.2">
      <c r="A4429" s="134" t="s">
        <v>8869</v>
      </c>
      <c r="B4429" s="135" t="s">
        <v>8870</v>
      </c>
      <c r="C4429" s="136">
        <v>31792.28</v>
      </c>
      <c r="D4429" s="136">
        <v>604.04999999999995</v>
      </c>
      <c r="E4429" s="136">
        <v>0</v>
      </c>
      <c r="F4429" s="136">
        <v>604.04999999999995</v>
      </c>
      <c r="G4429" s="137">
        <v>0</v>
      </c>
      <c r="H4429" s="142"/>
      <c r="I4429" s="142"/>
      <c r="J4429" s="142"/>
      <c r="K4429" s="142"/>
      <c r="L4429" s="143"/>
      <c r="M4429" s="143"/>
      <c r="N4429" s="143"/>
      <c r="Y4429" s="30">
        <f t="shared" si="68"/>
        <v>604.04999999999995</v>
      </c>
    </row>
    <row r="4430" spans="1:25" x14ac:dyDescent="0.2">
      <c r="A4430" s="134" t="s">
        <v>8871</v>
      </c>
      <c r="B4430" s="135" t="s">
        <v>8872</v>
      </c>
      <c r="C4430" s="136">
        <v>40836.89</v>
      </c>
      <c r="D4430" s="136">
        <v>775.9</v>
      </c>
      <c r="E4430" s="136">
        <v>0</v>
      </c>
      <c r="F4430" s="136">
        <v>775.9</v>
      </c>
      <c r="G4430" s="137">
        <v>0</v>
      </c>
      <c r="H4430" s="142"/>
      <c r="I4430" s="142"/>
      <c r="J4430" s="142"/>
      <c r="K4430" s="142"/>
      <c r="L4430" s="143"/>
      <c r="M4430" s="143"/>
      <c r="N4430" s="143"/>
      <c r="Y4430" s="30">
        <f t="shared" si="68"/>
        <v>775.9</v>
      </c>
    </row>
    <row r="4431" spans="1:25" x14ac:dyDescent="0.2">
      <c r="A4431" s="134" t="s">
        <v>8873</v>
      </c>
      <c r="B4431" s="135" t="s">
        <v>8874</v>
      </c>
      <c r="C4431" s="136">
        <v>11359.75</v>
      </c>
      <c r="D4431" s="136">
        <v>215.84</v>
      </c>
      <c r="E4431" s="136">
        <v>0</v>
      </c>
      <c r="F4431" s="136">
        <v>215.84</v>
      </c>
      <c r="G4431" s="137">
        <v>0</v>
      </c>
      <c r="H4431" s="142"/>
      <c r="I4431" s="142"/>
      <c r="J4431" s="142"/>
      <c r="K4431" s="142"/>
      <c r="L4431" s="143"/>
      <c r="M4431" s="143"/>
      <c r="N4431" s="143"/>
      <c r="Y4431" s="30">
        <f t="shared" ref="Y4431:Y4494" si="69">W4431+R4431+M4431+F4431</f>
        <v>215.84</v>
      </c>
    </row>
    <row r="4432" spans="1:25" x14ac:dyDescent="0.2">
      <c r="A4432" s="134" t="s">
        <v>8875</v>
      </c>
      <c r="B4432" s="135" t="s">
        <v>8876</v>
      </c>
      <c r="C4432" s="136">
        <v>48526.54</v>
      </c>
      <c r="D4432" s="136">
        <v>922.01</v>
      </c>
      <c r="E4432" s="136">
        <v>0</v>
      </c>
      <c r="F4432" s="136">
        <v>922.01</v>
      </c>
      <c r="G4432" s="137">
        <v>0</v>
      </c>
      <c r="H4432" s="142"/>
      <c r="I4432" s="142"/>
      <c r="J4432" s="142"/>
      <c r="K4432" s="142"/>
      <c r="L4432" s="143"/>
      <c r="M4432" s="143"/>
      <c r="N4432" s="143"/>
      <c r="Y4432" s="30">
        <f t="shared" si="69"/>
        <v>922.01</v>
      </c>
    </row>
    <row r="4433" spans="1:25" x14ac:dyDescent="0.2">
      <c r="A4433" s="134" t="s">
        <v>8877</v>
      </c>
      <c r="B4433" s="135" t="s">
        <v>8878</v>
      </c>
      <c r="C4433" s="136">
        <v>22661.45</v>
      </c>
      <c r="D4433" s="136">
        <v>430.57</v>
      </c>
      <c r="E4433" s="136">
        <v>0</v>
      </c>
      <c r="F4433" s="136">
        <v>430.57</v>
      </c>
      <c r="G4433" s="137">
        <v>0</v>
      </c>
      <c r="H4433" s="142"/>
      <c r="I4433" s="142"/>
      <c r="J4433" s="142"/>
      <c r="K4433" s="142"/>
      <c r="L4433" s="143"/>
      <c r="M4433" s="143"/>
      <c r="N4433" s="143"/>
      <c r="Y4433" s="30">
        <f t="shared" si="69"/>
        <v>430.57</v>
      </c>
    </row>
    <row r="4434" spans="1:25" x14ac:dyDescent="0.2">
      <c r="A4434" s="134" t="s">
        <v>8879</v>
      </c>
      <c r="B4434" s="135" t="s">
        <v>8880</v>
      </c>
      <c r="C4434" s="136">
        <v>2060911.51</v>
      </c>
      <c r="D4434" s="136">
        <v>39157.32</v>
      </c>
      <c r="E4434" s="136">
        <v>0</v>
      </c>
      <c r="F4434" s="136">
        <v>39157.32</v>
      </c>
      <c r="G4434" s="137">
        <v>0</v>
      </c>
      <c r="H4434" s="142"/>
      <c r="I4434" s="142"/>
      <c r="J4434" s="142"/>
      <c r="K4434" s="142"/>
      <c r="L4434" s="143"/>
      <c r="M4434" s="143"/>
      <c r="N4434" s="143"/>
      <c r="Y4434" s="30">
        <f t="shared" si="69"/>
        <v>39157.32</v>
      </c>
    </row>
    <row r="4435" spans="1:25" x14ac:dyDescent="0.2">
      <c r="A4435" s="134" t="s">
        <v>8881</v>
      </c>
      <c r="B4435" s="135" t="s">
        <v>8882</v>
      </c>
      <c r="C4435" s="136">
        <v>48738.25</v>
      </c>
      <c r="D4435" s="136">
        <v>926.03</v>
      </c>
      <c r="E4435" s="136">
        <v>0</v>
      </c>
      <c r="F4435" s="136">
        <v>926.03</v>
      </c>
      <c r="G4435" s="137">
        <v>0</v>
      </c>
      <c r="H4435" s="142"/>
      <c r="I4435" s="142"/>
      <c r="J4435" s="142"/>
      <c r="K4435" s="142"/>
      <c r="L4435" s="143"/>
      <c r="M4435" s="143"/>
      <c r="N4435" s="143"/>
      <c r="Y4435" s="30">
        <f t="shared" si="69"/>
        <v>926.03</v>
      </c>
    </row>
    <row r="4436" spans="1:25" x14ac:dyDescent="0.2">
      <c r="A4436" s="134" t="s">
        <v>8883</v>
      </c>
      <c r="B4436" s="135" t="s">
        <v>8884</v>
      </c>
      <c r="C4436" s="136">
        <v>21865.66</v>
      </c>
      <c r="D4436" s="136">
        <v>415.45</v>
      </c>
      <c r="E4436" s="136">
        <v>0</v>
      </c>
      <c r="F4436" s="136">
        <v>415.45</v>
      </c>
      <c r="G4436" s="137">
        <v>0</v>
      </c>
      <c r="H4436" s="142"/>
      <c r="I4436" s="142"/>
      <c r="J4436" s="142"/>
      <c r="K4436" s="142"/>
      <c r="L4436" s="143"/>
      <c r="M4436" s="143"/>
      <c r="N4436" s="143"/>
      <c r="Y4436" s="30">
        <f t="shared" si="69"/>
        <v>415.45</v>
      </c>
    </row>
    <row r="4437" spans="1:25" x14ac:dyDescent="0.2">
      <c r="A4437" s="134" t="s">
        <v>8885</v>
      </c>
      <c r="B4437" s="135" t="s">
        <v>8886</v>
      </c>
      <c r="C4437" s="136">
        <v>12134.08</v>
      </c>
      <c r="D4437" s="136">
        <v>230.55</v>
      </c>
      <c r="E4437" s="136">
        <v>0</v>
      </c>
      <c r="F4437" s="136">
        <v>230.55</v>
      </c>
      <c r="G4437" s="137">
        <v>0</v>
      </c>
      <c r="H4437" s="142"/>
      <c r="I4437" s="142"/>
      <c r="J4437" s="142"/>
      <c r="K4437" s="142"/>
      <c r="L4437" s="143"/>
      <c r="M4437" s="143"/>
      <c r="N4437" s="143"/>
      <c r="Y4437" s="30">
        <f t="shared" si="69"/>
        <v>230.55</v>
      </c>
    </row>
    <row r="4438" spans="1:25" x14ac:dyDescent="0.2">
      <c r="A4438" s="134" t="s">
        <v>8887</v>
      </c>
      <c r="B4438" s="135" t="s">
        <v>8888</v>
      </c>
      <c r="C4438" s="136">
        <v>75945.42</v>
      </c>
      <c r="D4438" s="136">
        <v>1442.96</v>
      </c>
      <c r="E4438" s="136">
        <v>0</v>
      </c>
      <c r="F4438" s="136">
        <v>1442.96</v>
      </c>
      <c r="G4438" s="137">
        <v>0</v>
      </c>
      <c r="H4438" s="142"/>
      <c r="I4438" s="142"/>
      <c r="J4438" s="142"/>
      <c r="K4438" s="142"/>
      <c r="L4438" s="143"/>
      <c r="M4438" s="143"/>
      <c r="N4438" s="143"/>
      <c r="Y4438" s="30">
        <f t="shared" si="69"/>
        <v>1442.96</v>
      </c>
    </row>
    <row r="4439" spans="1:25" x14ac:dyDescent="0.2">
      <c r="A4439" s="134" t="s">
        <v>8889</v>
      </c>
      <c r="B4439" s="135" t="s">
        <v>8890</v>
      </c>
      <c r="C4439" s="136">
        <v>85246.87</v>
      </c>
      <c r="D4439" s="136">
        <v>1619.69</v>
      </c>
      <c r="E4439" s="136">
        <v>0</v>
      </c>
      <c r="F4439" s="136">
        <v>1619.69</v>
      </c>
      <c r="G4439" s="137">
        <v>0</v>
      </c>
      <c r="H4439" s="142"/>
      <c r="I4439" s="142"/>
      <c r="J4439" s="142"/>
      <c r="K4439" s="142"/>
      <c r="L4439" s="143"/>
      <c r="M4439" s="143"/>
      <c r="N4439" s="143"/>
      <c r="Y4439" s="30">
        <f t="shared" si="69"/>
        <v>1619.69</v>
      </c>
    </row>
    <row r="4440" spans="1:25" x14ac:dyDescent="0.2">
      <c r="A4440" s="134" t="s">
        <v>8891</v>
      </c>
      <c r="B4440" s="135" t="s">
        <v>8892</v>
      </c>
      <c r="C4440" s="136">
        <v>685701.94</v>
      </c>
      <c r="D4440" s="136">
        <v>13028.34</v>
      </c>
      <c r="E4440" s="136">
        <v>0</v>
      </c>
      <c r="F4440" s="136">
        <v>13028.34</v>
      </c>
      <c r="G4440" s="137">
        <v>0</v>
      </c>
      <c r="H4440" s="142"/>
      <c r="I4440" s="142"/>
      <c r="J4440" s="142"/>
      <c r="K4440" s="142"/>
      <c r="L4440" s="143"/>
      <c r="M4440" s="143"/>
      <c r="N4440" s="143"/>
      <c r="Y4440" s="30">
        <f t="shared" si="69"/>
        <v>13028.34</v>
      </c>
    </row>
    <row r="4441" spans="1:25" x14ac:dyDescent="0.2">
      <c r="A4441" s="134" t="s">
        <v>8893</v>
      </c>
      <c r="B4441" s="135" t="s">
        <v>8894</v>
      </c>
      <c r="C4441" s="136">
        <v>9747.33</v>
      </c>
      <c r="D4441" s="136">
        <v>185.2</v>
      </c>
      <c r="E4441" s="136">
        <v>0</v>
      </c>
      <c r="F4441" s="136">
        <v>185.2</v>
      </c>
      <c r="G4441" s="137">
        <v>0</v>
      </c>
      <c r="H4441" s="142"/>
      <c r="I4441" s="142"/>
      <c r="J4441" s="142"/>
      <c r="K4441" s="142"/>
      <c r="L4441" s="143"/>
      <c r="M4441" s="143"/>
      <c r="N4441" s="143"/>
      <c r="Y4441" s="30">
        <f t="shared" si="69"/>
        <v>185.2</v>
      </c>
    </row>
    <row r="4442" spans="1:25" x14ac:dyDescent="0.2">
      <c r="A4442" s="134" t="s">
        <v>8895</v>
      </c>
      <c r="B4442" s="135" t="s">
        <v>8896</v>
      </c>
      <c r="C4442" s="136">
        <v>696554.6</v>
      </c>
      <c r="D4442" s="136">
        <v>13234.54</v>
      </c>
      <c r="E4442" s="136">
        <v>0</v>
      </c>
      <c r="F4442" s="136">
        <v>13234.54</v>
      </c>
      <c r="G4442" s="137">
        <v>0</v>
      </c>
      <c r="H4442" s="142"/>
      <c r="I4442" s="142"/>
      <c r="J4442" s="142"/>
      <c r="K4442" s="142"/>
      <c r="L4442" s="143"/>
      <c r="M4442" s="143"/>
      <c r="N4442" s="143"/>
      <c r="Y4442" s="30">
        <f t="shared" si="69"/>
        <v>13234.54</v>
      </c>
    </row>
    <row r="4443" spans="1:25" x14ac:dyDescent="0.2">
      <c r="A4443" s="134" t="s">
        <v>8897</v>
      </c>
      <c r="B4443" s="135" t="s">
        <v>8898</v>
      </c>
      <c r="C4443" s="136">
        <v>21735.19</v>
      </c>
      <c r="D4443" s="136">
        <v>412.97</v>
      </c>
      <c r="E4443" s="136">
        <v>0</v>
      </c>
      <c r="F4443" s="136">
        <v>412.97</v>
      </c>
      <c r="G4443" s="137">
        <v>0</v>
      </c>
      <c r="H4443" s="142"/>
      <c r="I4443" s="142"/>
      <c r="J4443" s="142"/>
      <c r="K4443" s="142"/>
      <c r="L4443" s="143"/>
      <c r="M4443" s="143"/>
      <c r="N4443" s="143"/>
      <c r="Y4443" s="30">
        <f t="shared" si="69"/>
        <v>412.97</v>
      </c>
    </row>
    <row r="4444" spans="1:25" x14ac:dyDescent="0.2">
      <c r="A4444" s="134" t="s">
        <v>8899</v>
      </c>
      <c r="B4444" s="135" t="s">
        <v>8900</v>
      </c>
      <c r="C4444" s="136">
        <v>49662.12</v>
      </c>
      <c r="D4444" s="136">
        <v>943.58</v>
      </c>
      <c r="E4444" s="136">
        <v>0</v>
      </c>
      <c r="F4444" s="136">
        <v>943.58</v>
      </c>
      <c r="G4444" s="137">
        <v>0</v>
      </c>
      <c r="H4444" s="142"/>
      <c r="I4444" s="142"/>
      <c r="J4444" s="142"/>
      <c r="K4444" s="142"/>
      <c r="L4444" s="143"/>
      <c r="M4444" s="143"/>
      <c r="N4444" s="143"/>
      <c r="Y4444" s="30">
        <f t="shared" si="69"/>
        <v>943.58</v>
      </c>
    </row>
    <row r="4445" spans="1:25" x14ac:dyDescent="0.2">
      <c r="A4445" s="134" t="s">
        <v>8901</v>
      </c>
      <c r="B4445" s="135" t="s">
        <v>8902</v>
      </c>
      <c r="C4445" s="136">
        <v>455891.23</v>
      </c>
      <c r="D4445" s="136">
        <v>8661.93</v>
      </c>
      <c r="E4445" s="136">
        <v>0</v>
      </c>
      <c r="F4445" s="136">
        <v>8661.93</v>
      </c>
      <c r="G4445" s="137">
        <v>0</v>
      </c>
      <c r="H4445" s="142"/>
      <c r="I4445" s="142"/>
      <c r="J4445" s="142"/>
      <c r="K4445" s="142"/>
      <c r="L4445" s="143"/>
      <c r="M4445" s="143"/>
      <c r="N4445" s="143"/>
      <c r="Y4445" s="30">
        <f t="shared" si="69"/>
        <v>8661.93</v>
      </c>
    </row>
    <row r="4446" spans="1:25" x14ac:dyDescent="0.2">
      <c r="A4446" s="134" t="s">
        <v>8903</v>
      </c>
      <c r="B4446" s="135" t="s">
        <v>8904</v>
      </c>
      <c r="C4446" s="136">
        <v>135928.76</v>
      </c>
      <c r="D4446" s="136">
        <v>2582.65</v>
      </c>
      <c r="E4446" s="136">
        <v>0</v>
      </c>
      <c r="F4446" s="136">
        <v>2582.65</v>
      </c>
      <c r="G4446" s="137">
        <v>0</v>
      </c>
      <c r="H4446" s="142"/>
      <c r="I4446" s="142"/>
      <c r="J4446" s="142"/>
      <c r="K4446" s="142"/>
      <c r="L4446" s="143"/>
      <c r="M4446" s="143"/>
      <c r="N4446" s="143"/>
      <c r="Y4446" s="30">
        <f t="shared" si="69"/>
        <v>2582.65</v>
      </c>
    </row>
    <row r="4447" spans="1:25" x14ac:dyDescent="0.2">
      <c r="A4447" s="134" t="s">
        <v>8905</v>
      </c>
      <c r="B4447" s="135" t="s">
        <v>8906</v>
      </c>
      <c r="C4447" s="136">
        <v>113372.69</v>
      </c>
      <c r="D4447" s="136">
        <v>2154.08</v>
      </c>
      <c r="E4447" s="136">
        <v>0</v>
      </c>
      <c r="F4447" s="136">
        <v>2154.08</v>
      </c>
      <c r="G4447" s="137">
        <v>0</v>
      </c>
      <c r="H4447" s="142"/>
      <c r="I4447" s="142"/>
      <c r="J4447" s="142"/>
      <c r="K4447" s="142"/>
      <c r="L4447" s="143"/>
      <c r="M4447" s="143"/>
      <c r="N4447" s="143"/>
      <c r="Y4447" s="30">
        <f t="shared" si="69"/>
        <v>2154.08</v>
      </c>
    </row>
    <row r="4448" spans="1:25" x14ac:dyDescent="0.2">
      <c r="A4448" s="134" t="s">
        <v>8907</v>
      </c>
      <c r="B4448" s="135" t="s">
        <v>8908</v>
      </c>
      <c r="C4448" s="136">
        <v>52809.2</v>
      </c>
      <c r="D4448" s="136">
        <v>1003.38</v>
      </c>
      <c r="E4448" s="136">
        <v>0</v>
      </c>
      <c r="F4448" s="136">
        <v>1003.38</v>
      </c>
      <c r="G4448" s="137">
        <v>0</v>
      </c>
      <c r="H4448" s="142"/>
      <c r="I4448" s="142"/>
      <c r="J4448" s="142"/>
      <c r="K4448" s="142"/>
      <c r="L4448" s="143"/>
      <c r="M4448" s="143"/>
      <c r="N4448" s="143"/>
      <c r="Y4448" s="30">
        <f t="shared" si="69"/>
        <v>1003.38</v>
      </c>
    </row>
    <row r="4449" spans="1:25" x14ac:dyDescent="0.2">
      <c r="A4449" s="134" t="s">
        <v>8909</v>
      </c>
      <c r="B4449" s="135" t="s">
        <v>8910</v>
      </c>
      <c r="C4449" s="136">
        <v>47195.42</v>
      </c>
      <c r="D4449" s="136">
        <v>896.71</v>
      </c>
      <c r="E4449" s="136">
        <v>0</v>
      </c>
      <c r="F4449" s="136">
        <v>896.71</v>
      </c>
      <c r="G4449" s="137">
        <v>0</v>
      </c>
      <c r="H4449" s="142"/>
      <c r="I4449" s="142"/>
      <c r="J4449" s="142"/>
      <c r="K4449" s="142"/>
      <c r="L4449" s="143"/>
      <c r="M4449" s="143"/>
      <c r="N4449" s="143"/>
      <c r="Y4449" s="30">
        <f t="shared" si="69"/>
        <v>896.71</v>
      </c>
    </row>
    <row r="4450" spans="1:25" x14ac:dyDescent="0.2">
      <c r="A4450" s="134" t="s">
        <v>8911</v>
      </c>
      <c r="B4450" s="135" t="s">
        <v>8912</v>
      </c>
      <c r="C4450" s="136">
        <v>54356.59</v>
      </c>
      <c r="D4450" s="136">
        <v>1032.78</v>
      </c>
      <c r="E4450" s="136">
        <v>0</v>
      </c>
      <c r="F4450" s="136">
        <v>1032.78</v>
      </c>
      <c r="G4450" s="137">
        <v>0</v>
      </c>
      <c r="H4450" s="142"/>
      <c r="I4450" s="142"/>
      <c r="J4450" s="142"/>
      <c r="K4450" s="142"/>
      <c r="L4450" s="143"/>
      <c r="M4450" s="143"/>
      <c r="N4450" s="143"/>
      <c r="Y4450" s="30">
        <f t="shared" si="69"/>
        <v>1032.78</v>
      </c>
    </row>
    <row r="4451" spans="1:25" x14ac:dyDescent="0.2">
      <c r="A4451" s="134" t="s">
        <v>8913</v>
      </c>
      <c r="B4451" s="135" t="s">
        <v>8914</v>
      </c>
      <c r="C4451" s="136">
        <v>17207.2</v>
      </c>
      <c r="D4451" s="136">
        <v>326.94</v>
      </c>
      <c r="E4451" s="136">
        <v>326.94</v>
      </c>
      <c r="F4451" s="136">
        <v>0</v>
      </c>
      <c r="G4451" s="137">
        <v>433.32</v>
      </c>
      <c r="H4451" s="142"/>
      <c r="I4451" s="142"/>
      <c r="J4451" s="142"/>
      <c r="K4451" s="142"/>
      <c r="L4451" s="143"/>
      <c r="M4451" s="143"/>
      <c r="N4451" s="143"/>
      <c r="Y4451" s="30">
        <f t="shared" si="69"/>
        <v>0</v>
      </c>
    </row>
    <row r="4452" spans="1:25" x14ac:dyDescent="0.2">
      <c r="A4452" s="134" t="s">
        <v>8915</v>
      </c>
      <c r="B4452" s="135" t="s">
        <v>8916</v>
      </c>
      <c r="C4452" s="136">
        <v>219942.87</v>
      </c>
      <c r="D4452" s="136">
        <v>4178.92</v>
      </c>
      <c r="E4452" s="136">
        <v>0</v>
      </c>
      <c r="F4452" s="136">
        <v>4178.92</v>
      </c>
      <c r="G4452" s="137">
        <v>0</v>
      </c>
      <c r="H4452" s="142"/>
      <c r="I4452" s="142"/>
      <c r="J4452" s="142"/>
      <c r="K4452" s="142"/>
      <c r="L4452" s="143"/>
      <c r="M4452" s="143"/>
      <c r="N4452" s="143"/>
      <c r="Y4452" s="30">
        <f t="shared" si="69"/>
        <v>4178.92</v>
      </c>
    </row>
    <row r="4453" spans="1:25" x14ac:dyDescent="0.2">
      <c r="A4453" s="134" t="s">
        <v>8917</v>
      </c>
      <c r="B4453" s="135" t="s">
        <v>8918</v>
      </c>
      <c r="C4453" s="136">
        <v>3811522.05</v>
      </c>
      <c r="D4453" s="136">
        <v>72418.92</v>
      </c>
      <c r="E4453" s="136">
        <v>0</v>
      </c>
      <c r="F4453" s="136">
        <v>72418.92</v>
      </c>
      <c r="G4453" s="137">
        <v>0</v>
      </c>
      <c r="H4453" s="142"/>
      <c r="I4453" s="142"/>
      <c r="J4453" s="142"/>
      <c r="K4453" s="142"/>
      <c r="L4453" s="143"/>
      <c r="M4453" s="143"/>
      <c r="N4453" s="143"/>
      <c r="Y4453" s="30">
        <f t="shared" si="69"/>
        <v>72418.92</v>
      </c>
    </row>
    <row r="4454" spans="1:25" x14ac:dyDescent="0.2">
      <c r="A4454" s="134" t="s">
        <v>8919</v>
      </c>
      <c r="B4454" s="135" t="s">
        <v>8920</v>
      </c>
      <c r="C4454" s="136">
        <v>62262.71</v>
      </c>
      <c r="D4454" s="136">
        <v>1182.99</v>
      </c>
      <c r="E4454" s="136">
        <v>0</v>
      </c>
      <c r="F4454" s="136">
        <v>1182.99</v>
      </c>
      <c r="G4454" s="137">
        <v>0</v>
      </c>
      <c r="H4454" s="142"/>
      <c r="I4454" s="142"/>
      <c r="J4454" s="142"/>
      <c r="K4454" s="142"/>
      <c r="L4454" s="143"/>
      <c r="M4454" s="143"/>
      <c r="N4454" s="143"/>
      <c r="Y4454" s="30">
        <f t="shared" si="69"/>
        <v>1182.99</v>
      </c>
    </row>
    <row r="4455" spans="1:25" x14ac:dyDescent="0.2">
      <c r="A4455" s="134" t="s">
        <v>8921</v>
      </c>
      <c r="B4455" s="135" t="s">
        <v>8922</v>
      </c>
      <c r="C4455" s="136">
        <v>116879.39</v>
      </c>
      <c r="D4455" s="136">
        <v>2220.71</v>
      </c>
      <c r="E4455" s="136">
        <v>0</v>
      </c>
      <c r="F4455" s="136">
        <v>2220.71</v>
      </c>
      <c r="G4455" s="137">
        <v>0</v>
      </c>
      <c r="H4455" s="142"/>
      <c r="I4455" s="142"/>
      <c r="J4455" s="142"/>
      <c r="K4455" s="142"/>
      <c r="L4455" s="143"/>
      <c r="M4455" s="143"/>
      <c r="N4455" s="143"/>
      <c r="Y4455" s="30">
        <f t="shared" si="69"/>
        <v>2220.71</v>
      </c>
    </row>
    <row r="4456" spans="1:25" x14ac:dyDescent="0.2">
      <c r="A4456" s="134" t="s">
        <v>8923</v>
      </c>
      <c r="B4456" s="135" t="s">
        <v>8924</v>
      </c>
      <c r="C4456" s="136">
        <v>154658.17000000001</v>
      </c>
      <c r="D4456" s="136">
        <v>2938.51</v>
      </c>
      <c r="E4456" s="136">
        <v>0</v>
      </c>
      <c r="F4456" s="136">
        <v>2938.51</v>
      </c>
      <c r="G4456" s="137">
        <v>0</v>
      </c>
      <c r="H4456" s="142"/>
      <c r="I4456" s="142"/>
      <c r="J4456" s="142"/>
      <c r="K4456" s="142"/>
      <c r="L4456" s="143"/>
      <c r="M4456" s="143"/>
      <c r="N4456" s="143"/>
      <c r="Y4456" s="30">
        <f t="shared" si="69"/>
        <v>2938.51</v>
      </c>
    </row>
    <row r="4457" spans="1:25" x14ac:dyDescent="0.2">
      <c r="A4457" s="134" t="s">
        <v>8925</v>
      </c>
      <c r="B4457" s="135" t="s">
        <v>8926</v>
      </c>
      <c r="C4457" s="136">
        <v>74958.289999999994</v>
      </c>
      <c r="D4457" s="136">
        <v>1424.21</v>
      </c>
      <c r="E4457" s="136">
        <v>0</v>
      </c>
      <c r="F4457" s="136">
        <v>1424.21</v>
      </c>
      <c r="G4457" s="137">
        <v>0</v>
      </c>
      <c r="H4457" s="142"/>
      <c r="I4457" s="142"/>
      <c r="J4457" s="142"/>
      <c r="K4457" s="142"/>
      <c r="L4457" s="143"/>
      <c r="M4457" s="143"/>
      <c r="N4457" s="143"/>
      <c r="Y4457" s="30">
        <f t="shared" si="69"/>
        <v>1424.21</v>
      </c>
    </row>
    <row r="4458" spans="1:25" x14ac:dyDescent="0.2">
      <c r="A4458" s="134" t="s">
        <v>8927</v>
      </c>
      <c r="B4458" s="135" t="s">
        <v>8928</v>
      </c>
      <c r="C4458" s="136">
        <v>309312.31</v>
      </c>
      <c r="D4458" s="136">
        <v>5876.94</v>
      </c>
      <c r="E4458" s="136">
        <v>0</v>
      </c>
      <c r="F4458" s="136">
        <v>5876.94</v>
      </c>
      <c r="G4458" s="137">
        <v>0</v>
      </c>
      <c r="H4458" s="142"/>
      <c r="I4458" s="142"/>
      <c r="J4458" s="142"/>
      <c r="K4458" s="142"/>
      <c r="L4458" s="143"/>
      <c r="M4458" s="143"/>
      <c r="N4458" s="143"/>
      <c r="Y4458" s="30">
        <f t="shared" si="69"/>
        <v>5876.94</v>
      </c>
    </row>
    <row r="4459" spans="1:25" x14ac:dyDescent="0.2">
      <c r="A4459" s="134" t="s">
        <v>8929</v>
      </c>
      <c r="B4459" s="135" t="s">
        <v>8930</v>
      </c>
      <c r="C4459" s="136">
        <v>129329.43</v>
      </c>
      <c r="D4459" s="136">
        <v>2457.2600000000002</v>
      </c>
      <c r="E4459" s="136">
        <v>0</v>
      </c>
      <c r="F4459" s="136">
        <v>2457.2600000000002</v>
      </c>
      <c r="G4459" s="137">
        <v>0</v>
      </c>
      <c r="H4459" s="142"/>
      <c r="I4459" s="142"/>
      <c r="J4459" s="142"/>
      <c r="K4459" s="142"/>
      <c r="L4459" s="143"/>
      <c r="M4459" s="143"/>
      <c r="N4459" s="143"/>
      <c r="Y4459" s="30">
        <f t="shared" si="69"/>
        <v>2457.2600000000002</v>
      </c>
    </row>
    <row r="4460" spans="1:25" x14ac:dyDescent="0.2">
      <c r="A4460" s="134" t="s">
        <v>8931</v>
      </c>
      <c r="B4460" s="135" t="s">
        <v>8932</v>
      </c>
      <c r="C4460" s="136">
        <v>67865.8</v>
      </c>
      <c r="D4460" s="136">
        <v>1289.45</v>
      </c>
      <c r="E4460" s="136">
        <v>0</v>
      </c>
      <c r="F4460" s="136">
        <v>1289.45</v>
      </c>
      <c r="G4460" s="137">
        <v>0</v>
      </c>
      <c r="H4460" s="142"/>
      <c r="I4460" s="142"/>
      <c r="J4460" s="142"/>
      <c r="K4460" s="142"/>
      <c r="L4460" s="143"/>
      <c r="M4460" s="143"/>
      <c r="N4460" s="143"/>
      <c r="Y4460" s="30">
        <f t="shared" si="69"/>
        <v>1289.45</v>
      </c>
    </row>
    <row r="4461" spans="1:25" x14ac:dyDescent="0.2">
      <c r="A4461" s="134" t="s">
        <v>8933</v>
      </c>
      <c r="B4461" s="135" t="s">
        <v>8934</v>
      </c>
      <c r="C4461" s="136">
        <v>1089556.69</v>
      </c>
      <c r="D4461" s="136">
        <v>20701.580000000002</v>
      </c>
      <c r="E4461" s="136">
        <v>0</v>
      </c>
      <c r="F4461" s="136">
        <v>20701.580000000002</v>
      </c>
      <c r="G4461" s="137">
        <v>0</v>
      </c>
      <c r="H4461" s="142"/>
      <c r="I4461" s="142"/>
      <c r="J4461" s="142"/>
      <c r="K4461" s="142"/>
      <c r="L4461" s="143"/>
      <c r="M4461" s="143"/>
      <c r="N4461" s="143"/>
      <c r="Y4461" s="30">
        <f t="shared" si="69"/>
        <v>20701.580000000002</v>
      </c>
    </row>
    <row r="4462" spans="1:25" x14ac:dyDescent="0.2">
      <c r="A4462" s="134" t="s">
        <v>8935</v>
      </c>
      <c r="B4462" s="135" t="s">
        <v>8936</v>
      </c>
      <c r="C4462" s="136">
        <v>95824.51</v>
      </c>
      <c r="D4462" s="136">
        <v>1820.67</v>
      </c>
      <c r="E4462" s="136">
        <v>0</v>
      </c>
      <c r="F4462" s="136">
        <v>1820.67</v>
      </c>
      <c r="G4462" s="137">
        <v>0</v>
      </c>
      <c r="H4462" s="142"/>
      <c r="I4462" s="142"/>
      <c r="J4462" s="142"/>
      <c r="K4462" s="142"/>
      <c r="L4462" s="143"/>
      <c r="M4462" s="143"/>
      <c r="N4462" s="143"/>
      <c r="Y4462" s="30">
        <f t="shared" si="69"/>
        <v>1820.67</v>
      </c>
    </row>
    <row r="4463" spans="1:25" x14ac:dyDescent="0.2">
      <c r="A4463" s="134" t="s">
        <v>8937</v>
      </c>
      <c r="B4463" s="135" t="s">
        <v>8938</v>
      </c>
      <c r="C4463" s="136">
        <v>457690.75</v>
      </c>
      <c r="D4463" s="136">
        <v>8696.1299999999992</v>
      </c>
      <c r="E4463" s="136">
        <v>0</v>
      </c>
      <c r="F4463" s="136">
        <v>8696.1299999999992</v>
      </c>
      <c r="G4463" s="137">
        <v>0</v>
      </c>
      <c r="H4463" s="142"/>
      <c r="I4463" s="142"/>
      <c r="J4463" s="142"/>
      <c r="K4463" s="142"/>
      <c r="L4463" s="143"/>
      <c r="M4463" s="143"/>
      <c r="N4463" s="143"/>
      <c r="Y4463" s="30">
        <f t="shared" si="69"/>
        <v>8696.1299999999992</v>
      </c>
    </row>
    <row r="4464" spans="1:25" x14ac:dyDescent="0.2">
      <c r="A4464" s="134" t="s">
        <v>8939</v>
      </c>
      <c r="B4464" s="135" t="s">
        <v>8940</v>
      </c>
      <c r="C4464" s="136">
        <v>1679607.8</v>
      </c>
      <c r="D4464" s="136">
        <v>31912.55</v>
      </c>
      <c r="E4464" s="136">
        <v>0</v>
      </c>
      <c r="F4464" s="136">
        <v>31912.55</v>
      </c>
      <c r="G4464" s="137">
        <v>0</v>
      </c>
      <c r="H4464" s="142"/>
      <c r="I4464" s="142"/>
      <c r="J4464" s="142"/>
      <c r="K4464" s="142"/>
      <c r="L4464" s="143"/>
      <c r="M4464" s="143"/>
      <c r="N4464" s="143"/>
      <c r="Y4464" s="30">
        <f t="shared" si="69"/>
        <v>31912.55</v>
      </c>
    </row>
    <row r="4465" spans="1:25" x14ac:dyDescent="0.2">
      <c r="A4465" s="134" t="s">
        <v>8941</v>
      </c>
      <c r="B4465" s="135" t="s">
        <v>8942</v>
      </c>
      <c r="C4465" s="136">
        <v>59927.44</v>
      </c>
      <c r="D4465" s="136">
        <v>1138.6199999999999</v>
      </c>
      <c r="E4465" s="136">
        <v>0</v>
      </c>
      <c r="F4465" s="136">
        <v>1138.6199999999999</v>
      </c>
      <c r="G4465" s="137">
        <v>0</v>
      </c>
      <c r="H4465" s="142"/>
      <c r="I4465" s="142"/>
      <c r="J4465" s="142"/>
      <c r="K4465" s="142"/>
      <c r="L4465" s="143"/>
      <c r="M4465" s="143"/>
      <c r="N4465" s="143"/>
      <c r="Y4465" s="30">
        <f t="shared" si="69"/>
        <v>1138.6199999999999</v>
      </c>
    </row>
    <row r="4466" spans="1:25" x14ac:dyDescent="0.2">
      <c r="A4466" s="134" t="s">
        <v>8943</v>
      </c>
      <c r="B4466" s="135" t="s">
        <v>8944</v>
      </c>
      <c r="C4466" s="136">
        <v>96667.6</v>
      </c>
      <c r="D4466" s="136">
        <v>1836.69</v>
      </c>
      <c r="E4466" s="136">
        <v>0</v>
      </c>
      <c r="F4466" s="136">
        <v>1836.69</v>
      </c>
      <c r="G4466" s="137">
        <v>0</v>
      </c>
      <c r="H4466" s="142"/>
      <c r="I4466" s="142"/>
      <c r="J4466" s="142"/>
      <c r="K4466" s="142"/>
      <c r="L4466" s="143"/>
      <c r="M4466" s="143"/>
      <c r="N4466" s="143"/>
      <c r="Y4466" s="30">
        <f t="shared" si="69"/>
        <v>1836.69</v>
      </c>
    </row>
    <row r="4467" spans="1:25" x14ac:dyDescent="0.2">
      <c r="A4467" s="134" t="s">
        <v>8945</v>
      </c>
      <c r="B4467" s="135" t="s">
        <v>8946</v>
      </c>
      <c r="C4467" s="136">
        <v>9929580.5800000001</v>
      </c>
      <c r="D4467" s="136">
        <v>188662.03</v>
      </c>
      <c r="E4467" s="136">
        <v>0</v>
      </c>
      <c r="F4467" s="136">
        <v>188662.03</v>
      </c>
      <c r="G4467" s="137">
        <v>0</v>
      </c>
      <c r="H4467" s="142"/>
      <c r="I4467" s="142"/>
      <c r="J4467" s="142"/>
      <c r="K4467" s="142"/>
      <c r="L4467" s="143"/>
      <c r="M4467" s="143"/>
      <c r="N4467" s="143"/>
      <c r="Y4467" s="30">
        <f t="shared" si="69"/>
        <v>188662.03</v>
      </c>
    </row>
    <row r="4468" spans="1:25" x14ac:dyDescent="0.2">
      <c r="A4468" s="134" t="s">
        <v>8947</v>
      </c>
      <c r="B4468" s="135" t="s">
        <v>8948</v>
      </c>
      <c r="C4468" s="136">
        <v>9638.9500000000007</v>
      </c>
      <c r="D4468" s="136">
        <v>183.14</v>
      </c>
      <c r="E4468" s="136">
        <v>0</v>
      </c>
      <c r="F4468" s="136">
        <v>183.14</v>
      </c>
      <c r="G4468" s="137">
        <v>0</v>
      </c>
      <c r="H4468" s="142"/>
      <c r="I4468" s="142"/>
      <c r="J4468" s="142"/>
      <c r="K4468" s="142"/>
      <c r="L4468" s="143"/>
      <c r="M4468" s="143"/>
      <c r="N4468" s="143"/>
      <c r="Y4468" s="30">
        <f t="shared" si="69"/>
        <v>183.14</v>
      </c>
    </row>
    <row r="4469" spans="1:25" x14ac:dyDescent="0.2">
      <c r="A4469" s="134" t="s">
        <v>8949</v>
      </c>
      <c r="B4469" s="135" t="s">
        <v>8950</v>
      </c>
      <c r="C4469" s="136">
        <v>16323.07</v>
      </c>
      <c r="D4469" s="136">
        <v>310.14</v>
      </c>
      <c r="E4469" s="136">
        <v>0</v>
      </c>
      <c r="F4469" s="136">
        <v>310.14</v>
      </c>
      <c r="G4469" s="137">
        <v>0</v>
      </c>
      <c r="H4469" s="142"/>
      <c r="I4469" s="142"/>
      <c r="J4469" s="142"/>
      <c r="K4469" s="142"/>
      <c r="L4469" s="143"/>
      <c r="M4469" s="143"/>
      <c r="N4469" s="143"/>
      <c r="Y4469" s="30">
        <f t="shared" si="69"/>
        <v>310.14</v>
      </c>
    </row>
    <row r="4470" spans="1:25" x14ac:dyDescent="0.2">
      <c r="A4470" s="134" t="s">
        <v>8951</v>
      </c>
      <c r="B4470" s="135" t="s">
        <v>8952</v>
      </c>
      <c r="C4470" s="136">
        <v>108960.67</v>
      </c>
      <c r="D4470" s="136">
        <v>2070.25</v>
      </c>
      <c r="E4470" s="136">
        <v>0</v>
      </c>
      <c r="F4470" s="136">
        <v>2070.25</v>
      </c>
      <c r="G4470" s="137">
        <v>0</v>
      </c>
      <c r="H4470" s="142"/>
      <c r="I4470" s="142"/>
      <c r="J4470" s="142"/>
      <c r="K4470" s="142"/>
      <c r="L4470" s="143"/>
      <c r="M4470" s="143"/>
      <c r="N4470" s="143"/>
      <c r="Y4470" s="30">
        <f t="shared" si="69"/>
        <v>2070.25</v>
      </c>
    </row>
    <row r="4471" spans="1:25" x14ac:dyDescent="0.2">
      <c r="A4471" s="134" t="s">
        <v>8953</v>
      </c>
      <c r="B4471" s="135" t="s">
        <v>8954</v>
      </c>
      <c r="C4471" s="136">
        <v>25897.83</v>
      </c>
      <c r="D4471" s="136">
        <v>492.06</v>
      </c>
      <c r="E4471" s="136">
        <v>0</v>
      </c>
      <c r="F4471" s="136">
        <v>492.06</v>
      </c>
      <c r="G4471" s="137">
        <v>0</v>
      </c>
      <c r="H4471" s="142"/>
      <c r="I4471" s="142"/>
      <c r="J4471" s="142"/>
      <c r="K4471" s="142"/>
      <c r="L4471" s="143"/>
      <c r="M4471" s="143"/>
      <c r="N4471" s="143"/>
      <c r="Y4471" s="30">
        <f t="shared" si="69"/>
        <v>492.06</v>
      </c>
    </row>
    <row r="4472" spans="1:25" x14ac:dyDescent="0.2">
      <c r="A4472" s="134" t="s">
        <v>8955</v>
      </c>
      <c r="B4472" s="135" t="s">
        <v>8956</v>
      </c>
      <c r="C4472" s="136">
        <v>471101.64</v>
      </c>
      <c r="D4472" s="136">
        <v>8950.93</v>
      </c>
      <c r="E4472" s="136">
        <v>0</v>
      </c>
      <c r="F4472" s="136">
        <v>8950.93</v>
      </c>
      <c r="G4472" s="137">
        <v>0</v>
      </c>
      <c r="H4472" s="142"/>
      <c r="I4472" s="142"/>
      <c r="J4472" s="142"/>
      <c r="K4472" s="142"/>
      <c r="L4472" s="143"/>
      <c r="M4472" s="143"/>
      <c r="N4472" s="143"/>
      <c r="Y4472" s="30">
        <f t="shared" si="69"/>
        <v>8950.93</v>
      </c>
    </row>
    <row r="4473" spans="1:25" x14ac:dyDescent="0.2">
      <c r="A4473" s="134" t="s">
        <v>8957</v>
      </c>
      <c r="B4473" s="135" t="s">
        <v>8958</v>
      </c>
      <c r="C4473" s="136">
        <v>209626.98</v>
      </c>
      <c r="D4473" s="136">
        <v>3982.91</v>
      </c>
      <c r="E4473" s="136">
        <v>0</v>
      </c>
      <c r="F4473" s="136">
        <v>3982.91</v>
      </c>
      <c r="G4473" s="137">
        <v>0</v>
      </c>
      <c r="H4473" s="142"/>
      <c r="I4473" s="142"/>
      <c r="J4473" s="142"/>
      <c r="K4473" s="142"/>
      <c r="L4473" s="143"/>
      <c r="M4473" s="143"/>
      <c r="N4473" s="143"/>
      <c r="Y4473" s="30">
        <f t="shared" si="69"/>
        <v>3982.91</v>
      </c>
    </row>
    <row r="4474" spans="1:25" x14ac:dyDescent="0.2">
      <c r="A4474" s="134" t="s">
        <v>8959</v>
      </c>
      <c r="B4474" s="135" t="s">
        <v>8960</v>
      </c>
      <c r="C4474" s="136">
        <v>430870.97</v>
      </c>
      <c r="D4474" s="136">
        <v>8186.55</v>
      </c>
      <c r="E4474" s="136">
        <v>0</v>
      </c>
      <c r="F4474" s="136">
        <v>8186.55</v>
      </c>
      <c r="G4474" s="137">
        <v>0</v>
      </c>
      <c r="H4474" s="142"/>
      <c r="I4474" s="142"/>
      <c r="J4474" s="142"/>
      <c r="K4474" s="142"/>
      <c r="L4474" s="143"/>
      <c r="M4474" s="143"/>
      <c r="N4474" s="143"/>
      <c r="Y4474" s="30">
        <f t="shared" si="69"/>
        <v>8186.55</v>
      </c>
    </row>
    <row r="4475" spans="1:25" x14ac:dyDescent="0.2">
      <c r="A4475" s="134" t="s">
        <v>8961</v>
      </c>
      <c r="B4475" s="135" t="s">
        <v>8962</v>
      </c>
      <c r="C4475" s="136">
        <v>321326.73</v>
      </c>
      <c r="D4475" s="136">
        <v>6105.21</v>
      </c>
      <c r="E4475" s="136">
        <v>0</v>
      </c>
      <c r="F4475" s="136">
        <v>6105.21</v>
      </c>
      <c r="G4475" s="137">
        <v>0</v>
      </c>
      <c r="H4475" s="142"/>
      <c r="I4475" s="142"/>
      <c r="J4475" s="142"/>
      <c r="K4475" s="142"/>
      <c r="L4475" s="143"/>
      <c r="M4475" s="143"/>
      <c r="N4475" s="143"/>
      <c r="Y4475" s="30">
        <f t="shared" si="69"/>
        <v>6105.21</v>
      </c>
    </row>
    <row r="4476" spans="1:25" x14ac:dyDescent="0.2">
      <c r="A4476" s="134" t="s">
        <v>8963</v>
      </c>
      <c r="B4476" s="135" t="s">
        <v>8964</v>
      </c>
      <c r="C4476" s="136">
        <v>298103.23</v>
      </c>
      <c r="D4476" s="136">
        <v>5663.96</v>
      </c>
      <c r="E4476" s="136">
        <v>0</v>
      </c>
      <c r="F4476" s="136">
        <v>5663.96</v>
      </c>
      <c r="G4476" s="137">
        <v>0</v>
      </c>
      <c r="H4476" s="142"/>
      <c r="I4476" s="142"/>
      <c r="J4476" s="142"/>
      <c r="K4476" s="142"/>
      <c r="L4476" s="143"/>
      <c r="M4476" s="143"/>
      <c r="N4476" s="143"/>
      <c r="Y4476" s="30">
        <f t="shared" si="69"/>
        <v>5663.96</v>
      </c>
    </row>
    <row r="4477" spans="1:25" x14ac:dyDescent="0.2">
      <c r="A4477" s="134" t="s">
        <v>8965</v>
      </c>
      <c r="B4477" s="135" t="s">
        <v>8966</v>
      </c>
      <c r="C4477" s="136">
        <v>10514</v>
      </c>
      <c r="D4477" s="136">
        <v>199.77</v>
      </c>
      <c r="E4477" s="136">
        <v>0</v>
      </c>
      <c r="F4477" s="136">
        <v>199.77</v>
      </c>
      <c r="G4477" s="137">
        <v>0</v>
      </c>
      <c r="H4477" s="142"/>
      <c r="I4477" s="142"/>
      <c r="J4477" s="142"/>
      <c r="K4477" s="142"/>
      <c r="L4477" s="143"/>
      <c r="M4477" s="143"/>
      <c r="N4477" s="143"/>
      <c r="Y4477" s="30">
        <f t="shared" si="69"/>
        <v>199.77</v>
      </c>
    </row>
    <row r="4478" spans="1:25" x14ac:dyDescent="0.2">
      <c r="A4478" s="134" t="s">
        <v>8967</v>
      </c>
      <c r="B4478" s="135" t="s">
        <v>8968</v>
      </c>
      <c r="C4478" s="136">
        <v>310626.45</v>
      </c>
      <c r="D4478" s="136">
        <v>5901.9</v>
      </c>
      <c r="E4478" s="136">
        <v>0</v>
      </c>
      <c r="F4478" s="136">
        <v>5901.9</v>
      </c>
      <c r="G4478" s="137">
        <v>0</v>
      </c>
      <c r="H4478" s="142"/>
      <c r="I4478" s="142"/>
      <c r="J4478" s="142"/>
      <c r="K4478" s="142"/>
      <c r="L4478" s="143"/>
      <c r="M4478" s="143"/>
      <c r="N4478" s="143"/>
      <c r="Y4478" s="30">
        <f t="shared" si="69"/>
        <v>5901.9</v>
      </c>
    </row>
    <row r="4479" spans="1:25" x14ac:dyDescent="0.2">
      <c r="A4479" s="134" t="s">
        <v>8969</v>
      </c>
      <c r="B4479" s="135" t="s">
        <v>8970</v>
      </c>
      <c r="C4479" s="136">
        <v>23882.29</v>
      </c>
      <c r="D4479" s="136">
        <v>453.76</v>
      </c>
      <c r="E4479" s="136">
        <v>0</v>
      </c>
      <c r="F4479" s="136">
        <v>453.76</v>
      </c>
      <c r="G4479" s="137">
        <v>0</v>
      </c>
      <c r="H4479" s="142"/>
      <c r="I4479" s="142"/>
      <c r="J4479" s="142"/>
      <c r="K4479" s="142"/>
      <c r="L4479" s="143"/>
      <c r="M4479" s="143"/>
      <c r="N4479" s="143"/>
      <c r="Y4479" s="30">
        <f t="shared" si="69"/>
        <v>453.76</v>
      </c>
    </row>
    <row r="4480" spans="1:25" x14ac:dyDescent="0.2">
      <c r="A4480" s="134" t="s">
        <v>8971</v>
      </c>
      <c r="B4480" s="135" t="s">
        <v>8972</v>
      </c>
      <c r="C4480" s="136">
        <v>177875.9</v>
      </c>
      <c r="D4480" s="136">
        <v>3379.64</v>
      </c>
      <c r="E4480" s="136">
        <v>0</v>
      </c>
      <c r="F4480" s="136">
        <v>3379.64</v>
      </c>
      <c r="G4480" s="137">
        <v>0</v>
      </c>
      <c r="H4480" s="142"/>
      <c r="I4480" s="142"/>
      <c r="J4480" s="142"/>
      <c r="K4480" s="142"/>
      <c r="L4480" s="143"/>
      <c r="M4480" s="143"/>
      <c r="N4480" s="143"/>
      <c r="Y4480" s="30">
        <f t="shared" si="69"/>
        <v>3379.64</v>
      </c>
    </row>
    <row r="4481" spans="1:25" x14ac:dyDescent="0.2">
      <c r="A4481" s="134" t="s">
        <v>8973</v>
      </c>
      <c r="B4481" s="135" t="s">
        <v>8974</v>
      </c>
      <c r="C4481" s="136">
        <v>161074.71</v>
      </c>
      <c r="D4481" s="136">
        <v>3060.42</v>
      </c>
      <c r="E4481" s="136">
        <v>0</v>
      </c>
      <c r="F4481" s="136">
        <v>3060.42</v>
      </c>
      <c r="G4481" s="137">
        <v>0</v>
      </c>
      <c r="H4481" s="142"/>
      <c r="I4481" s="142"/>
      <c r="J4481" s="142"/>
      <c r="K4481" s="142"/>
      <c r="L4481" s="143"/>
      <c r="M4481" s="143"/>
      <c r="N4481" s="143"/>
      <c r="Y4481" s="30">
        <f t="shared" si="69"/>
        <v>3060.42</v>
      </c>
    </row>
    <row r="4482" spans="1:25" x14ac:dyDescent="0.2">
      <c r="A4482" s="134" t="s">
        <v>8975</v>
      </c>
      <c r="B4482" s="135" t="s">
        <v>8976</v>
      </c>
      <c r="C4482" s="136">
        <v>217577.95</v>
      </c>
      <c r="D4482" s="136">
        <v>4133.9799999999996</v>
      </c>
      <c r="E4482" s="136">
        <v>0</v>
      </c>
      <c r="F4482" s="136">
        <v>4133.9799999999996</v>
      </c>
      <c r="G4482" s="137">
        <v>0</v>
      </c>
      <c r="H4482" s="142"/>
      <c r="I4482" s="142"/>
      <c r="J4482" s="142"/>
      <c r="K4482" s="142"/>
      <c r="L4482" s="143"/>
      <c r="M4482" s="143"/>
      <c r="N4482" s="143"/>
      <c r="Y4482" s="30">
        <f t="shared" si="69"/>
        <v>4133.9799999999996</v>
      </c>
    </row>
    <row r="4483" spans="1:25" x14ac:dyDescent="0.2">
      <c r="A4483" s="134" t="s">
        <v>8977</v>
      </c>
      <c r="B4483" s="135" t="s">
        <v>8978</v>
      </c>
      <c r="C4483" s="136">
        <v>134808.13</v>
      </c>
      <c r="D4483" s="136">
        <v>2561.36</v>
      </c>
      <c r="E4483" s="136">
        <v>0</v>
      </c>
      <c r="F4483" s="136">
        <v>2561.36</v>
      </c>
      <c r="G4483" s="137">
        <v>0</v>
      </c>
      <c r="H4483" s="142"/>
      <c r="I4483" s="142"/>
      <c r="J4483" s="142"/>
      <c r="K4483" s="142"/>
      <c r="L4483" s="143"/>
      <c r="M4483" s="143"/>
      <c r="N4483" s="143"/>
      <c r="Y4483" s="30">
        <f t="shared" si="69"/>
        <v>2561.36</v>
      </c>
    </row>
    <row r="4484" spans="1:25" x14ac:dyDescent="0.2">
      <c r="A4484" s="134" t="s">
        <v>8979</v>
      </c>
      <c r="B4484" s="135" t="s">
        <v>8980</v>
      </c>
      <c r="C4484" s="136">
        <v>76730.240000000005</v>
      </c>
      <c r="D4484" s="136">
        <v>1457.88</v>
      </c>
      <c r="E4484" s="136">
        <v>0</v>
      </c>
      <c r="F4484" s="136">
        <v>1457.88</v>
      </c>
      <c r="G4484" s="137">
        <v>0</v>
      </c>
      <c r="H4484" s="142"/>
      <c r="I4484" s="142"/>
      <c r="J4484" s="142"/>
      <c r="K4484" s="142"/>
      <c r="L4484" s="143"/>
      <c r="M4484" s="143"/>
      <c r="N4484" s="143"/>
      <c r="Y4484" s="30">
        <f t="shared" si="69"/>
        <v>1457.88</v>
      </c>
    </row>
    <row r="4485" spans="1:25" x14ac:dyDescent="0.2">
      <c r="A4485" s="134" t="s">
        <v>8981</v>
      </c>
      <c r="B4485" s="135" t="s">
        <v>8982</v>
      </c>
      <c r="C4485" s="136">
        <v>32953.800000000003</v>
      </c>
      <c r="D4485" s="136">
        <v>626.12</v>
      </c>
      <c r="E4485" s="136">
        <v>0</v>
      </c>
      <c r="F4485" s="136">
        <v>626.12</v>
      </c>
      <c r="G4485" s="137">
        <v>0</v>
      </c>
      <c r="H4485" s="142"/>
      <c r="I4485" s="142"/>
      <c r="J4485" s="142"/>
      <c r="K4485" s="142"/>
      <c r="L4485" s="143"/>
      <c r="M4485" s="143"/>
      <c r="N4485" s="143"/>
      <c r="Y4485" s="30">
        <f t="shared" si="69"/>
        <v>626.12</v>
      </c>
    </row>
    <row r="4486" spans="1:25" x14ac:dyDescent="0.2">
      <c r="A4486" s="134" t="s">
        <v>8983</v>
      </c>
      <c r="B4486" s="135" t="s">
        <v>8984</v>
      </c>
      <c r="C4486" s="136">
        <v>85157.07</v>
      </c>
      <c r="D4486" s="136">
        <v>1617.99</v>
      </c>
      <c r="E4486" s="136">
        <v>0</v>
      </c>
      <c r="F4486" s="136">
        <v>1617.99</v>
      </c>
      <c r="G4486" s="137">
        <v>0</v>
      </c>
      <c r="H4486" s="142"/>
      <c r="I4486" s="142"/>
      <c r="J4486" s="142"/>
      <c r="K4486" s="142"/>
      <c r="L4486" s="143"/>
      <c r="M4486" s="143"/>
      <c r="N4486" s="143"/>
      <c r="Y4486" s="30">
        <f t="shared" si="69"/>
        <v>1617.99</v>
      </c>
    </row>
    <row r="4487" spans="1:25" x14ac:dyDescent="0.2">
      <c r="A4487" s="134" t="s">
        <v>8985</v>
      </c>
      <c r="B4487" s="135" t="s">
        <v>8986</v>
      </c>
      <c r="C4487" s="136">
        <v>38474.559999999998</v>
      </c>
      <c r="D4487" s="136">
        <v>731.02</v>
      </c>
      <c r="E4487" s="136">
        <v>0</v>
      </c>
      <c r="F4487" s="136">
        <v>731.02</v>
      </c>
      <c r="G4487" s="137">
        <v>0</v>
      </c>
      <c r="H4487" s="142"/>
      <c r="I4487" s="142"/>
      <c r="J4487" s="142"/>
      <c r="K4487" s="142"/>
      <c r="L4487" s="143"/>
      <c r="M4487" s="143"/>
      <c r="N4487" s="143"/>
      <c r="Y4487" s="30">
        <f t="shared" si="69"/>
        <v>731.02</v>
      </c>
    </row>
    <row r="4488" spans="1:25" x14ac:dyDescent="0.2">
      <c r="A4488" s="134" t="s">
        <v>8987</v>
      </c>
      <c r="B4488" s="135" t="s">
        <v>8988</v>
      </c>
      <c r="C4488" s="136">
        <v>39461.58</v>
      </c>
      <c r="D4488" s="136">
        <v>749.77</v>
      </c>
      <c r="E4488" s="136">
        <v>0</v>
      </c>
      <c r="F4488" s="136">
        <v>749.77</v>
      </c>
      <c r="G4488" s="137">
        <v>0</v>
      </c>
      <c r="H4488" s="142"/>
      <c r="I4488" s="142"/>
      <c r="J4488" s="142"/>
      <c r="K4488" s="142"/>
      <c r="L4488" s="143"/>
      <c r="M4488" s="143"/>
      <c r="N4488" s="143"/>
      <c r="Y4488" s="30">
        <f t="shared" si="69"/>
        <v>749.77</v>
      </c>
    </row>
    <row r="4489" spans="1:25" x14ac:dyDescent="0.2">
      <c r="A4489" s="134" t="s">
        <v>8989</v>
      </c>
      <c r="B4489" s="135" t="s">
        <v>8990</v>
      </c>
      <c r="C4489" s="136">
        <v>56014.74</v>
      </c>
      <c r="D4489" s="136">
        <v>1064.28</v>
      </c>
      <c r="E4489" s="136">
        <v>0</v>
      </c>
      <c r="F4489" s="136">
        <v>1064.28</v>
      </c>
      <c r="G4489" s="137">
        <v>0</v>
      </c>
      <c r="H4489" s="142"/>
      <c r="I4489" s="142"/>
      <c r="J4489" s="142"/>
      <c r="K4489" s="142"/>
      <c r="L4489" s="143"/>
      <c r="M4489" s="143"/>
      <c r="N4489" s="143"/>
      <c r="Y4489" s="30">
        <f t="shared" si="69"/>
        <v>1064.28</v>
      </c>
    </row>
    <row r="4490" spans="1:25" x14ac:dyDescent="0.2">
      <c r="A4490" s="134" t="s">
        <v>8991</v>
      </c>
      <c r="B4490" s="135" t="s">
        <v>8992</v>
      </c>
      <c r="C4490" s="136">
        <v>112763.82</v>
      </c>
      <c r="D4490" s="136">
        <v>2142.5100000000002</v>
      </c>
      <c r="E4490" s="136">
        <v>0</v>
      </c>
      <c r="F4490" s="136">
        <v>2142.5100000000002</v>
      </c>
      <c r="G4490" s="137">
        <v>0</v>
      </c>
      <c r="H4490" s="142"/>
      <c r="I4490" s="142"/>
      <c r="J4490" s="142"/>
      <c r="K4490" s="142"/>
      <c r="L4490" s="143"/>
      <c r="M4490" s="143"/>
      <c r="N4490" s="143"/>
      <c r="Y4490" s="30">
        <f t="shared" si="69"/>
        <v>2142.5100000000002</v>
      </c>
    </row>
    <row r="4491" spans="1:25" x14ac:dyDescent="0.2">
      <c r="A4491" s="134" t="s">
        <v>8993</v>
      </c>
      <c r="B4491" s="135" t="s">
        <v>8994</v>
      </c>
      <c r="C4491" s="136">
        <v>285455.19</v>
      </c>
      <c r="D4491" s="136">
        <v>5423.65</v>
      </c>
      <c r="E4491" s="136">
        <v>0</v>
      </c>
      <c r="F4491" s="136">
        <v>5423.65</v>
      </c>
      <c r="G4491" s="137">
        <v>0</v>
      </c>
      <c r="H4491" s="142"/>
      <c r="I4491" s="142"/>
      <c r="J4491" s="142"/>
      <c r="K4491" s="142"/>
      <c r="L4491" s="143"/>
      <c r="M4491" s="143"/>
      <c r="N4491" s="143"/>
      <c r="Y4491" s="30">
        <f t="shared" si="69"/>
        <v>5423.65</v>
      </c>
    </row>
    <row r="4492" spans="1:25" x14ac:dyDescent="0.2">
      <c r="A4492" s="134" t="s">
        <v>8995</v>
      </c>
      <c r="B4492" s="135" t="s">
        <v>8996</v>
      </c>
      <c r="C4492" s="136">
        <v>16910.27</v>
      </c>
      <c r="D4492" s="136">
        <v>321.3</v>
      </c>
      <c r="E4492" s="136">
        <v>0</v>
      </c>
      <c r="F4492" s="136">
        <v>321.3</v>
      </c>
      <c r="G4492" s="137">
        <v>0</v>
      </c>
      <c r="H4492" s="142"/>
      <c r="I4492" s="142"/>
      <c r="J4492" s="142"/>
      <c r="K4492" s="142"/>
      <c r="L4492" s="143"/>
      <c r="M4492" s="143"/>
      <c r="N4492" s="143"/>
      <c r="Y4492" s="30">
        <f t="shared" si="69"/>
        <v>321.3</v>
      </c>
    </row>
    <row r="4493" spans="1:25" x14ac:dyDescent="0.2">
      <c r="A4493" s="134" t="s">
        <v>8997</v>
      </c>
      <c r="B4493" s="135" t="s">
        <v>8998</v>
      </c>
      <c r="C4493" s="136">
        <v>32784.660000000003</v>
      </c>
      <c r="D4493" s="136">
        <v>622.91</v>
      </c>
      <c r="E4493" s="136">
        <v>0</v>
      </c>
      <c r="F4493" s="136">
        <v>622.91</v>
      </c>
      <c r="G4493" s="137">
        <v>0</v>
      </c>
      <c r="H4493" s="142"/>
      <c r="I4493" s="142"/>
      <c r="J4493" s="142"/>
      <c r="K4493" s="142"/>
      <c r="L4493" s="143"/>
      <c r="M4493" s="143"/>
      <c r="N4493" s="143"/>
      <c r="Y4493" s="30">
        <f t="shared" si="69"/>
        <v>622.91</v>
      </c>
    </row>
    <row r="4494" spans="1:25" x14ac:dyDescent="0.2">
      <c r="A4494" s="134" t="s">
        <v>8999</v>
      </c>
      <c r="B4494" s="135" t="s">
        <v>9000</v>
      </c>
      <c r="C4494" s="136">
        <v>20535.23</v>
      </c>
      <c r="D4494" s="136">
        <v>390.17</v>
      </c>
      <c r="E4494" s="136">
        <v>0</v>
      </c>
      <c r="F4494" s="136">
        <v>390.17</v>
      </c>
      <c r="G4494" s="137">
        <v>0</v>
      </c>
      <c r="H4494" s="142"/>
      <c r="I4494" s="142"/>
      <c r="J4494" s="142"/>
      <c r="K4494" s="142"/>
      <c r="L4494" s="143"/>
      <c r="M4494" s="143"/>
      <c r="N4494" s="143"/>
      <c r="Y4494" s="30">
        <f t="shared" si="69"/>
        <v>390.17</v>
      </c>
    </row>
    <row r="4495" spans="1:25" x14ac:dyDescent="0.2">
      <c r="A4495" s="134" t="s">
        <v>9001</v>
      </c>
      <c r="B4495" s="135" t="s">
        <v>9002</v>
      </c>
      <c r="C4495" s="136">
        <v>55961.98</v>
      </c>
      <c r="D4495" s="136">
        <v>1063.28</v>
      </c>
      <c r="E4495" s="136">
        <v>0</v>
      </c>
      <c r="F4495" s="136">
        <v>1063.28</v>
      </c>
      <c r="G4495" s="137">
        <v>0</v>
      </c>
      <c r="H4495" s="142"/>
      <c r="I4495" s="142"/>
      <c r="J4495" s="142"/>
      <c r="K4495" s="142"/>
      <c r="L4495" s="143"/>
      <c r="M4495" s="143"/>
      <c r="N4495" s="143"/>
      <c r="Y4495" s="30">
        <f t="shared" ref="Y4495:Y4558" si="70">W4495+R4495+M4495+F4495</f>
        <v>1063.28</v>
      </c>
    </row>
    <row r="4496" spans="1:25" x14ac:dyDescent="0.2">
      <c r="A4496" s="134" t="s">
        <v>9003</v>
      </c>
      <c r="B4496" s="135" t="s">
        <v>9004</v>
      </c>
      <c r="C4496" s="136">
        <v>22704.16</v>
      </c>
      <c r="D4496" s="136">
        <v>431.38</v>
      </c>
      <c r="E4496" s="136">
        <v>0</v>
      </c>
      <c r="F4496" s="136">
        <v>431.38</v>
      </c>
      <c r="G4496" s="137">
        <v>0</v>
      </c>
      <c r="H4496" s="142"/>
      <c r="I4496" s="142"/>
      <c r="J4496" s="142"/>
      <c r="K4496" s="142"/>
      <c r="L4496" s="143"/>
      <c r="M4496" s="143"/>
      <c r="N4496" s="143"/>
      <c r="Y4496" s="30">
        <f t="shared" si="70"/>
        <v>431.38</v>
      </c>
    </row>
    <row r="4497" spans="1:25" x14ac:dyDescent="0.2">
      <c r="A4497" s="134" t="s">
        <v>9005</v>
      </c>
      <c r="B4497" s="135" t="s">
        <v>9006</v>
      </c>
      <c r="C4497" s="136">
        <v>25201.67</v>
      </c>
      <c r="D4497" s="136">
        <v>478.83</v>
      </c>
      <c r="E4497" s="136">
        <v>0</v>
      </c>
      <c r="F4497" s="136">
        <v>478.83</v>
      </c>
      <c r="G4497" s="137">
        <v>0</v>
      </c>
      <c r="H4497" s="142"/>
      <c r="I4497" s="142"/>
      <c r="J4497" s="142"/>
      <c r="K4497" s="142"/>
      <c r="L4497" s="143"/>
      <c r="M4497" s="143"/>
      <c r="N4497" s="143"/>
      <c r="Y4497" s="30">
        <f t="shared" si="70"/>
        <v>478.83</v>
      </c>
    </row>
    <row r="4498" spans="1:25" x14ac:dyDescent="0.2">
      <c r="A4498" s="134" t="s">
        <v>9007</v>
      </c>
      <c r="B4498" s="135" t="s">
        <v>9008</v>
      </c>
      <c r="C4498" s="136">
        <v>25000.7</v>
      </c>
      <c r="D4498" s="136">
        <v>475.01</v>
      </c>
      <c r="E4498" s="136">
        <v>0</v>
      </c>
      <c r="F4498" s="136">
        <v>475.01</v>
      </c>
      <c r="G4498" s="137">
        <v>0</v>
      </c>
      <c r="H4498" s="142"/>
      <c r="I4498" s="142"/>
      <c r="J4498" s="142"/>
      <c r="K4498" s="142"/>
      <c r="L4498" s="143"/>
      <c r="M4498" s="143"/>
      <c r="N4498" s="143"/>
      <c r="Y4498" s="30">
        <f t="shared" si="70"/>
        <v>475.01</v>
      </c>
    </row>
    <row r="4499" spans="1:25" x14ac:dyDescent="0.2">
      <c r="A4499" s="134" t="s">
        <v>9009</v>
      </c>
      <c r="B4499" s="135" t="s">
        <v>9010</v>
      </c>
      <c r="C4499" s="136">
        <v>54816.1</v>
      </c>
      <c r="D4499" s="136">
        <v>1041.51</v>
      </c>
      <c r="E4499" s="136">
        <v>0</v>
      </c>
      <c r="F4499" s="136">
        <v>1041.51</v>
      </c>
      <c r="G4499" s="137">
        <v>0</v>
      </c>
      <c r="H4499" s="142"/>
      <c r="I4499" s="142"/>
      <c r="J4499" s="142"/>
      <c r="K4499" s="142"/>
      <c r="L4499" s="143"/>
      <c r="M4499" s="143"/>
      <c r="N4499" s="143"/>
      <c r="Y4499" s="30">
        <f t="shared" si="70"/>
        <v>1041.51</v>
      </c>
    </row>
    <row r="4500" spans="1:25" x14ac:dyDescent="0.2">
      <c r="A4500" s="134" t="s">
        <v>9011</v>
      </c>
      <c r="B4500" s="135" t="s">
        <v>9012</v>
      </c>
      <c r="C4500" s="136">
        <v>38893.93</v>
      </c>
      <c r="D4500" s="136">
        <v>738.99</v>
      </c>
      <c r="E4500" s="136">
        <v>0</v>
      </c>
      <c r="F4500" s="136">
        <v>738.99</v>
      </c>
      <c r="G4500" s="137">
        <v>0</v>
      </c>
      <c r="H4500" s="142"/>
      <c r="I4500" s="142"/>
      <c r="J4500" s="142"/>
      <c r="K4500" s="142"/>
      <c r="L4500" s="143"/>
      <c r="M4500" s="143"/>
      <c r="N4500" s="143"/>
      <c r="Y4500" s="30">
        <f t="shared" si="70"/>
        <v>738.99</v>
      </c>
    </row>
    <row r="4501" spans="1:25" x14ac:dyDescent="0.2">
      <c r="A4501" s="134" t="s">
        <v>9013</v>
      </c>
      <c r="B4501" s="135" t="s">
        <v>9014</v>
      </c>
      <c r="C4501" s="136">
        <v>247858.73</v>
      </c>
      <c r="D4501" s="136">
        <v>4709.32</v>
      </c>
      <c r="E4501" s="136">
        <v>0</v>
      </c>
      <c r="F4501" s="136">
        <v>4709.32</v>
      </c>
      <c r="G4501" s="137">
        <v>0</v>
      </c>
      <c r="H4501" s="142"/>
      <c r="I4501" s="142"/>
      <c r="J4501" s="142"/>
      <c r="K4501" s="142"/>
      <c r="L4501" s="143"/>
      <c r="M4501" s="143"/>
      <c r="N4501" s="143"/>
      <c r="Y4501" s="30">
        <f t="shared" si="70"/>
        <v>4709.32</v>
      </c>
    </row>
    <row r="4502" spans="1:25" x14ac:dyDescent="0.2">
      <c r="A4502" s="134" t="s">
        <v>9015</v>
      </c>
      <c r="B4502" s="135" t="s">
        <v>9016</v>
      </c>
      <c r="C4502" s="136">
        <v>65556.63</v>
      </c>
      <c r="D4502" s="136">
        <v>1245.58</v>
      </c>
      <c r="E4502" s="136">
        <v>0</v>
      </c>
      <c r="F4502" s="136">
        <v>1245.58</v>
      </c>
      <c r="G4502" s="137">
        <v>0</v>
      </c>
      <c r="H4502" s="142"/>
      <c r="I4502" s="142"/>
      <c r="J4502" s="142"/>
      <c r="K4502" s="142"/>
      <c r="L4502" s="143"/>
      <c r="M4502" s="143"/>
      <c r="N4502" s="143"/>
      <c r="Y4502" s="30">
        <f t="shared" si="70"/>
        <v>1245.58</v>
      </c>
    </row>
    <row r="4503" spans="1:25" x14ac:dyDescent="0.2">
      <c r="A4503" s="134" t="s">
        <v>9017</v>
      </c>
      <c r="B4503" s="135" t="s">
        <v>9018</v>
      </c>
      <c r="C4503" s="136">
        <v>36429.910000000003</v>
      </c>
      <c r="D4503" s="136">
        <v>692.17</v>
      </c>
      <c r="E4503" s="136">
        <v>0</v>
      </c>
      <c r="F4503" s="136">
        <v>692.17</v>
      </c>
      <c r="G4503" s="137">
        <v>0</v>
      </c>
      <c r="H4503" s="142"/>
      <c r="I4503" s="142"/>
      <c r="J4503" s="142"/>
      <c r="K4503" s="142"/>
      <c r="L4503" s="143"/>
      <c r="M4503" s="143"/>
      <c r="N4503" s="143"/>
      <c r="Y4503" s="30">
        <f t="shared" si="70"/>
        <v>692.17</v>
      </c>
    </row>
    <row r="4504" spans="1:25" x14ac:dyDescent="0.2">
      <c r="A4504" s="134" t="s">
        <v>9019</v>
      </c>
      <c r="B4504" s="135" t="s">
        <v>9020</v>
      </c>
      <c r="C4504" s="136">
        <v>52074.17</v>
      </c>
      <c r="D4504" s="136">
        <v>989.41</v>
      </c>
      <c r="E4504" s="136">
        <v>0</v>
      </c>
      <c r="F4504" s="136">
        <v>989.41</v>
      </c>
      <c r="G4504" s="137">
        <v>0</v>
      </c>
      <c r="H4504" s="142"/>
      <c r="I4504" s="142"/>
      <c r="J4504" s="142"/>
      <c r="K4504" s="142"/>
      <c r="L4504" s="143"/>
      <c r="M4504" s="143"/>
      <c r="N4504" s="143"/>
      <c r="Y4504" s="30">
        <f t="shared" si="70"/>
        <v>989.41</v>
      </c>
    </row>
    <row r="4505" spans="1:25" x14ac:dyDescent="0.2">
      <c r="A4505" s="134" t="s">
        <v>9021</v>
      </c>
      <c r="B4505" s="135" t="s">
        <v>9022</v>
      </c>
      <c r="C4505" s="136">
        <v>44592.62</v>
      </c>
      <c r="D4505" s="136">
        <v>847.26</v>
      </c>
      <c r="E4505" s="136">
        <v>0</v>
      </c>
      <c r="F4505" s="136">
        <v>847.26</v>
      </c>
      <c r="G4505" s="137">
        <v>0</v>
      </c>
      <c r="H4505" s="142"/>
      <c r="I4505" s="142"/>
      <c r="J4505" s="142"/>
      <c r="K4505" s="142"/>
      <c r="L4505" s="143"/>
      <c r="M4505" s="143"/>
      <c r="N4505" s="143"/>
      <c r="Y4505" s="30">
        <f t="shared" si="70"/>
        <v>847.26</v>
      </c>
    </row>
    <row r="4506" spans="1:25" x14ac:dyDescent="0.2">
      <c r="A4506" s="134" t="s">
        <v>9023</v>
      </c>
      <c r="B4506" s="135" t="s">
        <v>9024</v>
      </c>
      <c r="C4506" s="136">
        <v>140152.67000000001</v>
      </c>
      <c r="D4506" s="136">
        <v>2662.9</v>
      </c>
      <c r="E4506" s="136">
        <v>0</v>
      </c>
      <c r="F4506" s="136">
        <v>2662.9</v>
      </c>
      <c r="G4506" s="137">
        <v>0</v>
      </c>
      <c r="H4506" s="142"/>
      <c r="I4506" s="142"/>
      <c r="J4506" s="142"/>
      <c r="K4506" s="142"/>
      <c r="L4506" s="143"/>
      <c r="M4506" s="143"/>
      <c r="N4506" s="143"/>
      <c r="Y4506" s="30">
        <f t="shared" si="70"/>
        <v>2662.9</v>
      </c>
    </row>
    <row r="4507" spans="1:25" x14ac:dyDescent="0.2">
      <c r="A4507" s="134" t="s">
        <v>9025</v>
      </c>
      <c r="B4507" s="135" t="s">
        <v>9026</v>
      </c>
      <c r="C4507" s="136">
        <v>36158.800000000003</v>
      </c>
      <c r="D4507" s="136">
        <v>687.02</v>
      </c>
      <c r="E4507" s="136">
        <v>0</v>
      </c>
      <c r="F4507" s="136">
        <v>687.02</v>
      </c>
      <c r="G4507" s="137">
        <v>0</v>
      </c>
      <c r="H4507" s="142"/>
      <c r="I4507" s="142"/>
      <c r="J4507" s="142"/>
      <c r="K4507" s="142"/>
      <c r="L4507" s="143"/>
      <c r="M4507" s="143"/>
      <c r="N4507" s="143"/>
      <c r="Y4507" s="30">
        <f t="shared" si="70"/>
        <v>687.02</v>
      </c>
    </row>
    <row r="4508" spans="1:25" x14ac:dyDescent="0.2">
      <c r="A4508" s="134" t="s">
        <v>9027</v>
      </c>
      <c r="B4508" s="135" t="s">
        <v>9028</v>
      </c>
      <c r="C4508" s="136">
        <v>119322.05</v>
      </c>
      <c r="D4508" s="136">
        <v>2267.12</v>
      </c>
      <c r="E4508" s="136">
        <v>0</v>
      </c>
      <c r="F4508" s="136">
        <v>2267.12</v>
      </c>
      <c r="G4508" s="137">
        <v>0</v>
      </c>
      <c r="H4508" s="142"/>
      <c r="I4508" s="142"/>
      <c r="J4508" s="142"/>
      <c r="K4508" s="142"/>
      <c r="L4508" s="143"/>
      <c r="M4508" s="143"/>
      <c r="N4508" s="143"/>
      <c r="Y4508" s="30">
        <f t="shared" si="70"/>
        <v>2267.12</v>
      </c>
    </row>
    <row r="4509" spans="1:25" x14ac:dyDescent="0.2">
      <c r="A4509" s="134" t="s">
        <v>9029</v>
      </c>
      <c r="B4509" s="135" t="s">
        <v>9030</v>
      </c>
      <c r="C4509" s="136">
        <v>25196.92</v>
      </c>
      <c r="D4509" s="136">
        <v>478.74</v>
      </c>
      <c r="E4509" s="136">
        <v>0</v>
      </c>
      <c r="F4509" s="136">
        <v>478.74</v>
      </c>
      <c r="G4509" s="137">
        <v>0</v>
      </c>
      <c r="H4509" s="142"/>
      <c r="I4509" s="142"/>
      <c r="J4509" s="142"/>
      <c r="K4509" s="142"/>
      <c r="L4509" s="143"/>
      <c r="M4509" s="143"/>
      <c r="N4509" s="143"/>
      <c r="Y4509" s="30">
        <f t="shared" si="70"/>
        <v>478.74</v>
      </c>
    </row>
    <row r="4510" spans="1:25" x14ac:dyDescent="0.2">
      <c r="A4510" s="134" t="s">
        <v>9031</v>
      </c>
      <c r="B4510" s="135" t="s">
        <v>9032</v>
      </c>
      <c r="C4510" s="136">
        <v>32966.79</v>
      </c>
      <c r="D4510" s="136">
        <v>626.37</v>
      </c>
      <c r="E4510" s="136">
        <v>0</v>
      </c>
      <c r="F4510" s="136">
        <v>626.37</v>
      </c>
      <c r="G4510" s="137">
        <v>0</v>
      </c>
      <c r="H4510" s="142"/>
      <c r="I4510" s="142"/>
      <c r="J4510" s="142"/>
      <c r="K4510" s="142"/>
      <c r="L4510" s="143"/>
      <c r="M4510" s="143"/>
      <c r="N4510" s="143"/>
      <c r="Y4510" s="30">
        <f t="shared" si="70"/>
        <v>626.37</v>
      </c>
    </row>
    <row r="4511" spans="1:25" x14ac:dyDescent="0.2">
      <c r="A4511" s="134" t="s">
        <v>9033</v>
      </c>
      <c r="B4511" s="135" t="s">
        <v>9034</v>
      </c>
      <c r="C4511" s="136">
        <v>15629.74</v>
      </c>
      <c r="D4511" s="136">
        <v>296.97000000000003</v>
      </c>
      <c r="E4511" s="136">
        <v>0</v>
      </c>
      <c r="F4511" s="136">
        <v>296.97000000000003</v>
      </c>
      <c r="G4511" s="137">
        <v>0</v>
      </c>
      <c r="H4511" s="142"/>
      <c r="I4511" s="142"/>
      <c r="J4511" s="142"/>
      <c r="K4511" s="142"/>
      <c r="L4511" s="143"/>
      <c r="M4511" s="143"/>
      <c r="N4511" s="143"/>
      <c r="Y4511" s="30">
        <f t="shared" si="70"/>
        <v>296.97000000000003</v>
      </c>
    </row>
    <row r="4512" spans="1:25" x14ac:dyDescent="0.2">
      <c r="A4512" s="134" t="s">
        <v>9035</v>
      </c>
      <c r="B4512" s="135" t="s">
        <v>9036</v>
      </c>
      <c r="C4512" s="136">
        <v>33878.31</v>
      </c>
      <c r="D4512" s="136">
        <v>643.69000000000005</v>
      </c>
      <c r="E4512" s="136">
        <v>0</v>
      </c>
      <c r="F4512" s="136">
        <v>643.69000000000005</v>
      </c>
      <c r="G4512" s="137">
        <v>0</v>
      </c>
      <c r="H4512" s="142"/>
      <c r="I4512" s="142"/>
      <c r="J4512" s="142"/>
      <c r="K4512" s="142"/>
      <c r="L4512" s="143"/>
      <c r="M4512" s="143"/>
      <c r="N4512" s="143"/>
      <c r="Y4512" s="30">
        <f t="shared" si="70"/>
        <v>643.69000000000005</v>
      </c>
    </row>
    <row r="4513" spans="1:25" x14ac:dyDescent="0.2">
      <c r="A4513" s="134" t="s">
        <v>9037</v>
      </c>
      <c r="B4513" s="135" t="s">
        <v>9038</v>
      </c>
      <c r="C4513" s="136">
        <v>33709.65</v>
      </c>
      <c r="D4513" s="136">
        <v>640.48</v>
      </c>
      <c r="E4513" s="136">
        <v>0</v>
      </c>
      <c r="F4513" s="136">
        <v>640.48</v>
      </c>
      <c r="G4513" s="137">
        <v>0</v>
      </c>
      <c r="H4513" s="142"/>
      <c r="I4513" s="142"/>
      <c r="J4513" s="142"/>
      <c r="K4513" s="142"/>
      <c r="L4513" s="143"/>
      <c r="M4513" s="143"/>
      <c r="N4513" s="143"/>
      <c r="Y4513" s="30">
        <f t="shared" si="70"/>
        <v>640.48</v>
      </c>
    </row>
    <row r="4514" spans="1:25" x14ac:dyDescent="0.2">
      <c r="A4514" s="134" t="s">
        <v>9039</v>
      </c>
      <c r="B4514" s="135" t="s">
        <v>9040</v>
      </c>
      <c r="C4514" s="136">
        <v>192161.28</v>
      </c>
      <c r="D4514" s="136">
        <v>3651.07</v>
      </c>
      <c r="E4514" s="136">
        <v>0</v>
      </c>
      <c r="F4514" s="136">
        <v>3651.07</v>
      </c>
      <c r="G4514" s="137">
        <v>0</v>
      </c>
      <c r="H4514" s="142"/>
      <c r="I4514" s="142"/>
      <c r="J4514" s="142"/>
      <c r="K4514" s="142"/>
      <c r="L4514" s="143"/>
      <c r="M4514" s="143"/>
      <c r="N4514" s="143"/>
      <c r="Y4514" s="30">
        <f t="shared" si="70"/>
        <v>3651.07</v>
      </c>
    </row>
    <row r="4515" spans="1:25" x14ac:dyDescent="0.2">
      <c r="A4515" s="134" t="s">
        <v>9041</v>
      </c>
      <c r="B4515" s="135" t="s">
        <v>9042</v>
      </c>
      <c r="C4515" s="136">
        <v>16490.490000000002</v>
      </c>
      <c r="D4515" s="136">
        <v>313.32</v>
      </c>
      <c r="E4515" s="136">
        <v>0</v>
      </c>
      <c r="F4515" s="136">
        <v>313.32</v>
      </c>
      <c r="G4515" s="137">
        <v>0</v>
      </c>
      <c r="H4515" s="142"/>
      <c r="I4515" s="142"/>
      <c r="J4515" s="142"/>
      <c r="K4515" s="142"/>
      <c r="L4515" s="143"/>
      <c r="M4515" s="143"/>
      <c r="N4515" s="143"/>
      <c r="Y4515" s="30">
        <f t="shared" si="70"/>
        <v>313.32</v>
      </c>
    </row>
    <row r="4516" spans="1:25" x14ac:dyDescent="0.2">
      <c r="A4516" s="134" t="s">
        <v>9043</v>
      </c>
      <c r="B4516" s="135" t="s">
        <v>9044</v>
      </c>
      <c r="C4516" s="136">
        <v>65285.09</v>
      </c>
      <c r="D4516" s="136">
        <v>1240.42</v>
      </c>
      <c r="E4516" s="136">
        <v>0</v>
      </c>
      <c r="F4516" s="136">
        <v>1240.42</v>
      </c>
      <c r="G4516" s="137">
        <v>0</v>
      </c>
      <c r="H4516" s="142"/>
      <c r="I4516" s="142"/>
      <c r="J4516" s="142"/>
      <c r="K4516" s="142"/>
      <c r="L4516" s="143"/>
      <c r="M4516" s="143"/>
      <c r="N4516" s="143"/>
      <c r="Y4516" s="30">
        <f t="shared" si="70"/>
        <v>1240.42</v>
      </c>
    </row>
    <row r="4517" spans="1:25" x14ac:dyDescent="0.2">
      <c r="A4517" s="134" t="s">
        <v>9045</v>
      </c>
      <c r="B4517" s="135" t="s">
        <v>9046</v>
      </c>
      <c r="C4517" s="136">
        <v>26055.52</v>
      </c>
      <c r="D4517" s="136">
        <v>495.06</v>
      </c>
      <c r="E4517" s="136">
        <v>0</v>
      </c>
      <c r="F4517" s="136">
        <v>495.06</v>
      </c>
      <c r="G4517" s="137">
        <v>0</v>
      </c>
      <c r="H4517" s="142"/>
      <c r="I4517" s="142"/>
      <c r="J4517" s="142"/>
      <c r="K4517" s="142"/>
      <c r="L4517" s="143"/>
      <c r="M4517" s="143"/>
      <c r="N4517" s="143"/>
      <c r="Y4517" s="30">
        <f t="shared" si="70"/>
        <v>495.06</v>
      </c>
    </row>
    <row r="4518" spans="1:25" x14ac:dyDescent="0.2">
      <c r="A4518" s="134" t="s">
        <v>9047</v>
      </c>
      <c r="B4518" s="135" t="s">
        <v>9048</v>
      </c>
      <c r="C4518" s="136">
        <v>37446.230000000003</v>
      </c>
      <c r="D4518" s="136">
        <v>711.48</v>
      </c>
      <c r="E4518" s="136">
        <v>0</v>
      </c>
      <c r="F4518" s="136">
        <v>711.48</v>
      </c>
      <c r="G4518" s="137">
        <v>0</v>
      </c>
      <c r="H4518" s="142"/>
      <c r="I4518" s="142"/>
      <c r="J4518" s="142"/>
      <c r="K4518" s="142"/>
      <c r="L4518" s="143"/>
      <c r="M4518" s="143"/>
      <c r="N4518" s="143"/>
      <c r="Y4518" s="30">
        <f t="shared" si="70"/>
        <v>711.48</v>
      </c>
    </row>
    <row r="4519" spans="1:25" x14ac:dyDescent="0.2">
      <c r="A4519" s="134" t="s">
        <v>9049</v>
      </c>
      <c r="B4519" s="135" t="s">
        <v>9050</v>
      </c>
      <c r="C4519" s="136">
        <v>30946.34</v>
      </c>
      <c r="D4519" s="136">
        <v>587.98</v>
      </c>
      <c r="E4519" s="136">
        <v>0</v>
      </c>
      <c r="F4519" s="136">
        <v>587.98</v>
      </c>
      <c r="G4519" s="137">
        <v>0</v>
      </c>
      <c r="H4519" s="142"/>
      <c r="I4519" s="142"/>
      <c r="J4519" s="142"/>
      <c r="K4519" s="142"/>
      <c r="L4519" s="143"/>
      <c r="M4519" s="143"/>
      <c r="N4519" s="143"/>
      <c r="Y4519" s="30">
        <f t="shared" si="70"/>
        <v>587.98</v>
      </c>
    </row>
    <row r="4520" spans="1:25" x14ac:dyDescent="0.2">
      <c r="A4520" s="134" t="s">
        <v>9051</v>
      </c>
      <c r="B4520" s="135" t="s">
        <v>9052</v>
      </c>
      <c r="C4520" s="136">
        <v>13684.42</v>
      </c>
      <c r="D4520" s="136">
        <v>260.01</v>
      </c>
      <c r="E4520" s="136">
        <v>0</v>
      </c>
      <c r="F4520" s="136">
        <v>260.01</v>
      </c>
      <c r="G4520" s="137">
        <v>0</v>
      </c>
      <c r="H4520" s="142"/>
      <c r="I4520" s="142"/>
      <c r="J4520" s="142"/>
      <c r="K4520" s="142"/>
      <c r="L4520" s="143"/>
      <c r="M4520" s="143"/>
      <c r="N4520" s="143"/>
      <c r="Y4520" s="30">
        <f t="shared" si="70"/>
        <v>260.01</v>
      </c>
    </row>
    <row r="4521" spans="1:25" x14ac:dyDescent="0.2">
      <c r="A4521" s="134" t="s">
        <v>9053</v>
      </c>
      <c r="B4521" s="135" t="s">
        <v>9054</v>
      </c>
      <c r="C4521" s="136">
        <v>45192.85</v>
      </c>
      <c r="D4521" s="136">
        <v>858.67</v>
      </c>
      <c r="E4521" s="136">
        <v>0</v>
      </c>
      <c r="F4521" s="136">
        <v>858.67</v>
      </c>
      <c r="G4521" s="137">
        <v>0</v>
      </c>
      <c r="H4521" s="142"/>
      <c r="I4521" s="142"/>
      <c r="J4521" s="142"/>
      <c r="K4521" s="142"/>
      <c r="L4521" s="143"/>
      <c r="M4521" s="143"/>
      <c r="N4521" s="143"/>
      <c r="Y4521" s="30">
        <f t="shared" si="70"/>
        <v>858.67</v>
      </c>
    </row>
    <row r="4522" spans="1:25" x14ac:dyDescent="0.2">
      <c r="A4522" s="134" t="s">
        <v>9055</v>
      </c>
      <c r="B4522" s="135" t="s">
        <v>9056</v>
      </c>
      <c r="C4522" s="136">
        <v>42547.41</v>
      </c>
      <c r="D4522" s="136">
        <v>808.4</v>
      </c>
      <c r="E4522" s="136">
        <v>0</v>
      </c>
      <c r="F4522" s="136">
        <v>808.4</v>
      </c>
      <c r="G4522" s="137">
        <v>0</v>
      </c>
      <c r="H4522" s="142"/>
      <c r="I4522" s="142"/>
      <c r="J4522" s="142"/>
      <c r="K4522" s="142"/>
      <c r="L4522" s="143"/>
      <c r="M4522" s="143"/>
      <c r="N4522" s="143"/>
      <c r="Y4522" s="30">
        <f t="shared" si="70"/>
        <v>808.4</v>
      </c>
    </row>
    <row r="4523" spans="1:25" x14ac:dyDescent="0.2">
      <c r="A4523" s="134" t="s">
        <v>9057</v>
      </c>
      <c r="B4523" s="135" t="s">
        <v>9058</v>
      </c>
      <c r="C4523" s="136">
        <v>21922.080000000002</v>
      </c>
      <c r="D4523" s="136">
        <v>416.52</v>
      </c>
      <c r="E4523" s="136">
        <v>0</v>
      </c>
      <c r="F4523" s="136">
        <v>416.52</v>
      </c>
      <c r="G4523" s="137">
        <v>0</v>
      </c>
      <c r="H4523" s="142"/>
      <c r="I4523" s="142"/>
      <c r="J4523" s="142"/>
      <c r="K4523" s="142"/>
      <c r="L4523" s="143"/>
      <c r="M4523" s="143"/>
      <c r="N4523" s="143"/>
      <c r="Y4523" s="30">
        <f t="shared" si="70"/>
        <v>416.52</v>
      </c>
    </row>
    <row r="4524" spans="1:25" x14ac:dyDescent="0.2">
      <c r="A4524" s="134" t="s">
        <v>9059</v>
      </c>
      <c r="B4524" s="135" t="s">
        <v>9060</v>
      </c>
      <c r="C4524" s="136">
        <v>51012.959999999999</v>
      </c>
      <c r="D4524" s="136">
        <v>969.25</v>
      </c>
      <c r="E4524" s="136">
        <v>0</v>
      </c>
      <c r="F4524" s="136">
        <v>969.25</v>
      </c>
      <c r="G4524" s="137">
        <v>0</v>
      </c>
      <c r="H4524" s="142"/>
      <c r="I4524" s="142"/>
      <c r="J4524" s="142"/>
      <c r="K4524" s="142"/>
      <c r="L4524" s="143"/>
      <c r="M4524" s="143"/>
      <c r="N4524" s="143"/>
      <c r="Y4524" s="30">
        <f t="shared" si="70"/>
        <v>969.25</v>
      </c>
    </row>
    <row r="4525" spans="1:25" x14ac:dyDescent="0.2">
      <c r="A4525" s="134" t="s">
        <v>9061</v>
      </c>
      <c r="B4525" s="135" t="s">
        <v>9062</v>
      </c>
      <c r="C4525" s="136">
        <v>106443.64</v>
      </c>
      <c r="D4525" s="136">
        <v>2022.43</v>
      </c>
      <c r="E4525" s="136">
        <v>0</v>
      </c>
      <c r="F4525" s="136">
        <v>2022.43</v>
      </c>
      <c r="G4525" s="137">
        <v>0</v>
      </c>
      <c r="H4525" s="142"/>
      <c r="I4525" s="142"/>
      <c r="J4525" s="142"/>
      <c r="K4525" s="142"/>
      <c r="L4525" s="143"/>
      <c r="M4525" s="143"/>
      <c r="N4525" s="143"/>
      <c r="Y4525" s="30">
        <f t="shared" si="70"/>
        <v>2022.43</v>
      </c>
    </row>
    <row r="4526" spans="1:25" x14ac:dyDescent="0.2">
      <c r="A4526" s="134" t="s">
        <v>9063</v>
      </c>
      <c r="B4526" s="135" t="s">
        <v>9064</v>
      </c>
      <c r="C4526" s="136">
        <v>25101.64</v>
      </c>
      <c r="D4526" s="136">
        <v>476.93</v>
      </c>
      <c r="E4526" s="136">
        <v>0</v>
      </c>
      <c r="F4526" s="136">
        <v>476.93</v>
      </c>
      <c r="G4526" s="137">
        <v>0</v>
      </c>
      <c r="H4526" s="142"/>
      <c r="I4526" s="142"/>
      <c r="J4526" s="142"/>
      <c r="K4526" s="142"/>
      <c r="L4526" s="143"/>
      <c r="M4526" s="143"/>
      <c r="N4526" s="143"/>
      <c r="Y4526" s="30">
        <f t="shared" si="70"/>
        <v>476.93</v>
      </c>
    </row>
    <row r="4527" spans="1:25" x14ac:dyDescent="0.2">
      <c r="A4527" s="134" t="s">
        <v>9065</v>
      </c>
      <c r="B4527" s="135" t="s">
        <v>9066</v>
      </c>
      <c r="C4527" s="136">
        <v>54645.07</v>
      </c>
      <c r="D4527" s="136">
        <v>1038.26</v>
      </c>
      <c r="E4527" s="136">
        <v>0</v>
      </c>
      <c r="F4527" s="136">
        <v>1038.26</v>
      </c>
      <c r="G4527" s="137">
        <v>0</v>
      </c>
      <c r="H4527" s="142"/>
      <c r="I4527" s="142"/>
      <c r="J4527" s="142"/>
      <c r="K4527" s="142"/>
      <c r="L4527" s="143"/>
      <c r="M4527" s="143"/>
      <c r="N4527" s="143"/>
      <c r="Y4527" s="30">
        <f t="shared" si="70"/>
        <v>1038.26</v>
      </c>
    </row>
    <row r="4528" spans="1:25" x14ac:dyDescent="0.2">
      <c r="A4528" s="134" t="s">
        <v>9067</v>
      </c>
      <c r="B4528" s="135" t="s">
        <v>9068</v>
      </c>
      <c r="C4528" s="136">
        <v>34911.660000000003</v>
      </c>
      <c r="D4528" s="136">
        <v>663.32</v>
      </c>
      <c r="E4528" s="136">
        <v>0</v>
      </c>
      <c r="F4528" s="136">
        <v>663.32</v>
      </c>
      <c r="G4528" s="137">
        <v>0</v>
      </c>
      <c r="H4528" s="142"/>
      <c r="I4528" s="142"/>
      <c r="J4528" s="142"/>
      <c r="K4528" s="142"/>
      <c r="L4528" s="143"/>
      <c r="M4528" s="143"/>
      <c r="N4528" s="143"/>
      <c r="Y4528" s="30">
        <f t="shared" si="70"/>
        <v>663.32</v>
      </c>
    </row>
    <row r="4529" spans="1:25" x14ac:dyDescent="0.2">
      <c r="A4529" s="134" t="s">
        <v>9069</v>
      </c>
      <c r="B4529" s="135" t="s">
        <v>9070</v>
      </c>
      <c r="C4529" s="136">
        <v>70567.02</v>
      </c>
      <c r="D4529" s="136">
        <v>1340.77</v>
      </c>
      <c r="E4529" s="136">
        <v>0</v>
      </c>
      <c r="F4529" s="136">
        <v>1340.77</v>
      </c>
      <c r="G4529" s="137">
        <v>0</v>
      </c>
      <c r="H4529" s="142"/>
      <c r="I4529" s="142"/>
      <c r="J4529" s="142"/>
      <c r="K4529" s="142"/>
      <c r="L4529" s="143"/>
      <c r="M4529" s="143"/>
      <c r="N4529" s="143"/>
      <c r="Y4529" s="30">
        <f t="shared" si="70"/>
        <v>1340.77</v>
      </c>
    </row>
    <row r="4530" spans="1:25" x14ac:dyDescent="0.2">
      <c r="A4530" s="134" t="s">
        <v>9071</v>
      </c>
      <c r="B4530" s="135" t="s">
        <v>9072</v>
      </c>
      <c r="C4530" s="136">
        <v>26773.95</v>
      </c>
      <c r="D4530" s="136">
        <v>508.71</v>
      </c>
      <c r="E4530" s="136">
        <v>0</v>
      </c>
      <c r="F4530" s="136">
        <v>508.71</v>
      </c>
      <c r="G4530" s="137">
        <v>0</v>
      </c>
      <c r="H4530" s="142"/>
      <c r="I4530" s="142"/>
      <c r="J4530" s="142"/>
      <c r="K4530" s="142"/>
      <c r="L4530" s="143"/>
      <c r="M4530" s="143"/>
      <c r="N4530" s="143"/>
      <c r="Y4530" s="30">
        <f t="shared" si="70"/>
        <v>508.71</v>
      </c>
    </row>
    <row r="4531" spans="1:25" x14ac:dyDescent="0.2">
      <c r="A4531" s="134" t="s">
        <v>9073</v>
      </c>
      <c r="B4531" s="135" t="s">
        <v>9074</v>
      </c>
      <c r="C4531" s="136">
        <v>18315.52</v>
      </c>
      <c r="D4531" s="136">
        <v>348</v>
      </c>
      <c r="E4531" s="136">
        <v>0</v>
      </c>
      <c r="F4531" s="136">
        <v>348</v>
      </c>
      <c r="G4531" s="137">
        <v>0</v>
      </c>
      <c r="H4531" s="142"/>
      <c r="I4531" s="142"/>
      <c r="J4531" s="142"/>
      <c r="K4531" s="142"/>
      <c r="L4531" s="143"/>
      <c r="M4531" s="143"/>
      <c r="N4531" s="143"/>
      <c r="Y4531" s="30">
        <f t="shared" si="70"/>
        <v>348</v>
      </c>
    </row>
    <row r="4532" spans="1:25" x14ac:dyDescent="0.2">
      <c r="A4532" s="134" t="s">
        <v>9075</v>
      </c>
      <c r="B4532" s="135" t="s">
        <v>9076</v>
      </c>
      <c r="C4532" s="136">
        <v>56417.86</v>
      </c>
      <c r="D4532" s="136">
        <v>1071.94</v>
      </c>
      <c r="E4532" s="136">
        <v>0</v>
      </c>
      <c r="F4532" s="136">
        <v>1071.94</v>
      </c>
      <c r="G4532" s="137">
        <v>0</v>
      </c>
      <c r="H4532" s="142"/>
      <c r="I4532" s="142"/>
      <c r="J4532" s="142"/>
      <c r="K4532" s="142"/>
      <c r="L4532" s="143"/>
      <c r="M4532" s="143"/>
      <c r="N4532" s="143"/>
      <c r="Y4532" s="30">
        <f t="shared" si="70"/>
        <v>1071.94</v>
      </c>
    </row>
    <row r="4533" spans="1:25" x14ac:dyDescent="0.2">
      <c r="A4533" s="134" t="s">
        <v>9077</v>
      </c>
      <c r="B4533" s="135" t="s">
        <v>9078</v>
      </c>
      <c r="C4533" s="136">
        <v>24841.919999999998</v>
      </c>
      <c r="D4533" s="136">
        <v>472</v>
      </c>
      <c r="E4533" s="136">
        <v>0</v>
      </c>
      <c r="F4533" s="136">
        <v>472</v>
      </c>
      <c r="G4533" s="137">
        <v>0</v>
      </c>
      <c r="H4533" s="142"/>
      <c r="I4533" s="142"/>
      <c r="J4533" s="142"/>
      <c r="K4533" s="142"/>
      <c r="L4533" s="143"/>
      <c r="M4533" s="143"/>
      <c r="N4533" s="143"/>
      <c r="Y4533" s="30">
        <f t="shared" si="70"/>
        <v>472</v>
      </c>
    </row>
    <row r="4534" spans="1:25" x14ac:dyDescent="0.2">
      <c r="A4534" s="134" t="s">
        <v>9079</v>
      </c>
      <c r="B4534" s="135" t="s">
        <v>9080</v>
      </c>
      <c r="C4534" s="136">
        <v>75431.38</v>
      </c>
      <c r="D4534" s="136">
        <v>1433.2</v>
      </c>
      <c r="E4534" s="136">
        <v>0</v>
      </c>
      <c r="F4534" s="136">
        <v>1433.2</v>
      </c>
      <c r="G4534" s="137">
        <v>0</v>
      </c>
      <c r="H4534" s="142"/>
      <c r="I4534" s="142"/>
      <c r="J4534" s="142"/>
      <c r="K4534" s="142"/>
      <c r="L4534" s="143"/>
      <c r="M4534" s="143"/>
      <c r="N4534" s="143"/>
      <c r="Y4534" s="30">
        <f t="shared" si="70"/>
        <v>1433.2</v>
      </c>
    </row>
    <row r="4535" spans="1:25" x14ac:dyDescent="0.2">
      <c r="A4535" s="134" t="s">
        <v>9081</v>
      </c>
      <c r="B4535" s="135" t="s">
        <v>9082</v>
      </c>
      <c r="C4535" s="136">
        <v>38566.74</v>
      </c>
      <c r="D4535" s="136">
        <v>732.77</v>
      </c>
      <c r="E4535" s="136">
        <v>0</v>
      </c>
      <c r="F4535" s="136">
        <v>732.77</v>
      </c>
      <c r="G4535" s="137">
        <v>0</v>
      </c>
      <c r="H4535" s="142"/>
      <c r="I4535" s="142"/>
      <c r="J4535" s="142"/>
      <c r="K4535" s="142"/>
      <c r="L4535" s="143"/>
      <c r="M4535" s="143"/>
      <c r="N4535" s="143"/>
      <c r="Y4535" s="30">
        <f t="shared" si="70"/>
        <v>732.77</v>
      </c>
    </row>
    <row r="4536" spans="1:25" x14ac:dyDescent="0.2">
      <c r="A4536" s="134" t="s">
        <v>9083</v>
      </c>
      <c r="B4536" s="135" t="s">
        <v>9084</v>
      </c>
      <c r="C4536" s="136">
        <v>3262887.66</v>
      </c>
      <c r="D4536" s="136">
        <v>61994.87</v>
      </c>
      <c r="E4536" s="136">
        <v>0</v>
      </c>
      <c r="F4536" s="136">
        <v>61994.87</v>
      </c>
      <c r="G4536" s="137">
        <v>0</v>
      </c>
      <c r="H4536" s="142"/>
      <c r="I4536" s="142"/>
      <c r="J4536" s="142"/>
      <c r="K4536" s="142"/>
      <c r="L4536" s="143"/>
      <c r="M4536" s="143"/>
      <c r="N4536" s="143"/>
      <c r="Y4536" s="30">
        <f t="shared" si="70"/>
        <v>61994.87</v>
      </c>
    </row>
    <row r="4537" spans="1:25" x14ac:dyDescent="0.2">
      <c r="A4537" s="134" t="s">
        <v>9085</v>
      </c>
      <c r="B4537" s="135" t="s">
        <v>9086</v>
      </c>
      <c r="C4537" s="136">
        <v>55602.82</v>
      </c>
      <c r="D4537" s="136">
        <v>1056.45</v>
      </c>
      <c r="E4537" s="136">
        <v>0</v>
      </c>
      <c r="F4537" s="136">
        <v>1056.45</v>
      </c>
      <c r="G4537" s="137">
        <v>0</v>
      </c>
      <c r="H4537" s="142"/>
      <c r="I4537" s="142"/>
      <c r="J4537" s="142"/>
      <c r="K4537" s="142"/>
      <c r="L4537" s="143"/>
      <c r="M4537" s="143"/>
      <c r="N4537" s="143"/>
      <c r="Y4537" s="30">
        <f t="shared" si="70"/>
        <v>1056.45</v>
      </c>
    </row>
    <row r="4538" spans="1:25" x14ac:dyDescent="0.2">
      <c r="A4538" s="134" t="s">
        <v>9087</v>
      </c>
      <c r="B4538" s="135" t="s">
        <v>9088</v>
      </c>
      <c r="C4538" s="136">
        <v>34957.360000000001</v>
      </c>
      <c r="D4538" s="136">
        <v>664.19</v>
      </c>
      <c r="E4538" s="136">
        <v>0</v>
      </c>
      <c r="F4538" s="136">
        <v>664.19</v>
      </c>
      <c r="G4538" s="137">
        <v>0</v>
      </c>
      <c r="H4538" s="142"/>
      <c r="I4538" s="142"/>
      <c r="J4538" s="142"/>
      <c r="K4538" s="142"/>
      <c r="L4538" s="143"/>
      <c r="M4538" s="143"/>
      <c r="N4538" s="143"/>
      <c r="Y4538" s="30">
        <f t="shared" si="70"/>
        <v>664.19</v>
      </c>
    </row>
    <row r="4539" spans="1:25" x14ac:dyDescent="0.2">
      <c r="A4539" s="134" t="s">
        <v>9089</v>
      </c>
      <c r="B4539" s="135" t="s">
        <v>9090</v>
      </c>
      <c r="C4539" s="136">
        <v>21104.44</v>
      </c>
      <c r="D4539" s="136">
        <v>400.99</v>
      </c>
      <c r="E4539" s="136">
        <v>0</v>
      </c>
      <c r="F4539" s="136">
        <v>400.99</v>
      </c>
      <c r="G4539" s="137">
        <v>0</v>
      </c>
      <c r="H4539" s="142"/>
      <c r="I4539" s="142"/>
      <c r="J4539" s="142"/>
      <c r="K4539" s="142"/>
      <c r="L4539" s="143"/>
      <c r="M4539" s="143"/>
      <c r="N4539" s="143"/>
      <c r="Y4539" s="30">
        <f t="shared" si="70"/>
        <v>400.99</v>
      </c>
    </row>
    <row r="4540" spans="1:25" x14ac:dyDescent="0.2">
      <c r="A4540" s="134" t="s">
        <v>9091</v>
      </c>
      <c r="B4540" s="135" t="s">
        <v>9092</v>
      </c>
      <c r="C4540" s="136">
        <v>300206.74</v>
      </c>
      <c r="D4540" s="136">
        <v>5703.93</v>
      </c>
      <c r="E4540" s="136">
        <v>0</v>
      </c>
      <c r="F4540" s="136">
        <v>5703.93</v>
      </c>
      <c r="G4540" s="137">
        <v>0</v>
      </c>
      <c r="H4540" s="142"/>
      <c r="I4540" s="142"/>
      <c r="J4540" s="142"/>
      <c r="K4540" s="142"/>
      <c r="L4540" s="143"/>
      <c r="M4540" s="143"/>
      <c r="N4540" s="143"/>
      <c r="Y4540" s="30">
        <f t="shared" si="70"/>
        <v>5703.93</v>
      </c>
    </row>
    <row r="4541" spans="1:25" x14ac:dyDescent="0.2">
      <c r="A4541" s="134" t="s">
        <v>9093</v>
      </c>
      <c r="B4541" s="135" t="s">
        <v>9094</v>
      </c>
      <c r="C4541" s="136">
        <v>39012.68</v>
      </c>
      <c r="D4541" s="136">
        <v>741.24</v>
      </c>
      <c r="E4541" s="136">
        <v>0</v>
      </c>
      <c r="F4541" s="136">
        <v>741.24</v>
      </c>
      <c r="G4541" s="137">
        <v>0</v>
      </c>
      <c r="H4541" s="142"/>
      <c r="I4541" s="142"/>
      <c r="J4541" s="142"/>
      <c r="K4541" s="142"/>
      <c r="L4541" s="143"/>
      <c r="M4541" s="143"/>
      <c r="N4541" s="143"/>
      <c r="Y4541" s="30">
        <f t="shared" si="70"/>
        <v>741.24</v>
      </c>
    </row>
    <row r="4542" spans="1:25" x14ac:dyDescent="0.2">
      <c r="A4542" s="134" t="s">
        <v>9095</v>
      </c>
      <c r="B4542" s="135" t="s">
        <v>9096</v>
      </c>
      <c r="C4542" s="136">
        <v>15595.99</v>
      </c>
      <c r="D4542" s="136">
        <v>296.33</v>
      </c>
      <c r="E4542" s="136">
        <v>0</v>
      </c>
      <c r="F4542" s="136">
        <v>296.33</v>
      </c>
      <c r="G4542" s="137">
        <v>0</v>
      </c>
      <c r="H4542" s="142"/>
      <c r="I4542" s="142"/>
      <c r="J4542" s="142"/>
      <c r="K4542" s="142"/>
      <c r="L4542" s="143"/>
      <c r="M4542" s="143"/>
      <c r="N4542" s="143"/>
      <c r="Y4542" s="30">
        <f t="shared" si="70"/>
        <v>296.33</v>
      </c>
    </row>
    <row r="4543" spans="1:25" x14ac:dyDescent="0.2">
      <c r="A4543" s="134" t="s">
        <v>9097</v>
      </c>
      <c r="B4543" s="135" t="s">
        <v>9098</v>
      </c>
      <c r="C4543" s="136">
        <v>19160.490000000002</v>
      </c>
      <c r="D4543" s="136">
        <v>364.05</v>
      </c>
      <c r="E4543" s="136">
        <v>0</v>
      </c>
      <c r="F4543" s="136">
        <v>364.05</v>
      </c>
      <c r="G4543" s="137">
        <v>0</v>
      </c>
      <c r="H4543" s="142"/>
      <c r="I4543" s="142"/>
      <c r="J4543" s="142"/>
      <c r="K4543" s="142"/>
      <c r="L4543" s="143"/>
      <c r="M4543" s="143"/>
      <c r="N4543" s="143"/>
      <c r="Y4543" s="30">
        <f t="shared" si="70"/>
        <v>364.05</v>
      </c>
    </row>
    <row r="4544" spans="1:25" x14ac:dyDescent="0.2">
      <c r="A4544" s="134" t="s">
        <v>9099</v>
      </c>
      <c r="B4544" s="135" t="s">
        <v>9100</v>
      </c>
      <c r="C4544" s="136">
        <v>19706.439999999999</v>
      </c>
      <c r="D4544" s="136">
        <v>374.42</v>
      </c>
      <c r="E4544" s="136">
        <v>0</v>
      </c>
      <c r="F4544" s="136">
        <v>374.42</v>
      </c>
      <c r="G4544" s="137">
        <v>0</v>
      </c>
      <c r="H4544" s="142"/>
      <c r="I4544" s="142"/>
      <c r="J4544" s="142"/>
      <c r="K4544" s="142"/>
      <c r="L4544" s="143"/>
      <c r="M4544" s="143"/>
      <c r="N4544" s="143"/>
      <c r="Y4544" s="30">
        <f t="shared" si="70"/>
        <v>374.42</v>
      </c>
    </row>
    <row r="4545" spans="1:25" x14ac:dyDescent="0.2">
      <c r="A4545" s="134" t="s">
        <v>9101</v>
      </c>
      <c r="B4545" s="135" t="s">
        <v>9102</v>
      </c>
      <c r="C4545" s="136">
        <v>91220.24</v>
      </c>
      <c r="D4545" s="136">
        <v>1733.19</v>
      </c>
      <c r="E4545" s="136">
        <v>0</v>
      </c>
      <c r="F4545" s="136">
        <v>1733.19</v>
      </c>
      <c r="G4545" s="137">
        <v>0</v>
      </c>
      <c r="H4545" s="142"/>
      <c r="I4545" s="142"/>
      <c r="J4545" s="142"/>
      <c r="K4545" s="142"/>
      <c r="L4545" s="143"/>
      <c r="M4545" s="143"/>
      <c r="N4545" s="143"/>
      <c r="Y4545" s="30">
        <f t="shared" si="70"/>
        <v>1733.19</v>
      </c>
    </row>
    <row r="4546" spans="1:25" x14ac:dyDescent="0.2">
      <c r="A4546" s="134" t="s">
        <v>9103</v>
      </c>
      <c r="B4546" s="135" t="s">
        <v>9104</v>
      </c>
      <c r="C4546" s="136">
        <v>14583.59</v>
      </c>
      <c r="D4546" s="136">
        <v>277.08999999999997</v>
      </c>
      <c r="E4546" s="136">
        <v>0</v>
      </c>
      <c r="F4546" s="136">
        <v>277.08999999999997</v>
      </c>
      <c r="G4546" s="137">
        <v>0</v>
      </c>
      <c r="H4546" s="142"/>
      <c r="I4546" s="142"/>
      <c r="J4546" s="142"/>
      <c r="K4546" s="142"/>
      <c r="L4546" s="143"/>
      <c r="M4546" s="143"/>
      <c r="N4546" s="143"/>
      <c r="Y4546" s="30">
        <f t="shared" si="70"/>
        <v>277.08999999999997</v>
      </c>
    </row>
    <row r="4547" spans="1:25" x14ac:dyDescent="0.2">
      <c r="A4547" s="134" t="s">
        <v>9105</v>
      </c>
      <c r="B4547" s="135" t="s">
        <v>9106</v>
      </c>
      <c r="C4547" s="136">
        <v>21883.200000000001</v>
      </c>
      <c r="D4547" s="136">
        <v>415.78</v>
      </c>
      <c r="E4547" s="136">
        <v>0</v>
      </c>
      <c r="F4547" s="136">
        <v>415.78</v>
      </c>
      <c r="G4547" s="137">
        <v>0</v>
      </c>
      <c r="H4547" s="142"/>
      <c r="I4547" s="142"/>
      <c r="J4547" s="142"/>
      <c r="K4547" s="142"/>
      <c r="L4547" s="143"/>
      <c r="M4547" s="143"/>
      <c r="N4547" s="143"/>
      <c r="Y4547" s="30">
        <f t="shared" si="70"/>
        <v>415.78</v>
      </c>
    </row>
    <row r="4548" spans="1:25" x14ac:dyDescent="0.2">
      <c r="A4548" s="134" t="s">
        <v>9107</v>
      </c>
      <c r="B4548" s="135" t="s">
        <v>9108</v>
      </c>
      <c r="C4548" s="136">
        <v>12677.06</v>
      </c>
      <c r="D4548" s="136">
        <v>240.87</v>
      </c>
      <c r="E4548" s="136">
        <v>0</v>
      </c>
      <c r="F4548" s="136">
        <v>240.87</v>
      </c>
      <c r="G4548" s="137">
        <v>0</v>
      </c>
      <c r="H4548" s="142"/>
      <c r="I4548" s="142"/>
      <c r="J4548" s="142"/>
      <c r="K4548" s="142"/>
      <c r="L4548" s="143"/>
      <c r="M4548" s="143"/>
      <c r="N4548" s="143"/>
      <c r="Y4548" s="30">
        <f t="shared" si="70"/>
        <v>240.87</v>
      </c>
    </row>
    <row r="4549" spans="1:25" x14ac:dyDescent="0.2">
      <c r="A4549" s="134" t="s">
        <v>9109</v>
      </c>
      <c r="B4549" s="135" t="s">
        <v>9110</v>
      </c>
      <c r="C4549" s="136">
        <v>20463.75</v>
      </c>
      <c r="D4549" s="136">
        <v>388.81</v>
      </c>
      <c r="E4549" s="136">
        <v>0</v>
      </c>
      <c r="F4549" s="136">
        <v>388.81</v>
      </c>
      <c r="G4549" s="137">
        <v>0</v>
      </c>
      <c r="H4549" s="142"/>
      <c r="I4549" s="142"/>
      <c r="J4549" s="142"/>
      <c r="K4549" s="142"/>
      <c r="L4549" s="143"/>
      <c r="M4549" s="143"/>
      <c r="N4549" s="143"/>
      <c r="Y4549" s="30">
        <f t="shared" si="70"/>
        <v>388.81</v>
      </c>
    </row>
    <row r="4550" spans="1:25" x14ac:dyDescent="0.2">
      <c r="A4550" s="134" t="s">
        <v>9111</v>
      </c>
      <c r="B4550" s="135" t="s">
        <v>9112</v>
      </c>
      <c r="C4550" s="136">
        <v>44633.919999999998</v>
      </c>
      <c r="D4550" s="136">
        <v>848.05</v>
      </c>
      <c r="E4550" s="136">
        <v>0</v>
      </c>
      <c r="F4550" s="136">
        <v>848.05</v>
      </c>
      <c r="G4550" s="137">
        <v>0</v>
      </c>
      <c r="H4550" s="142"/>
      <c r="I4550" s="142"/>
      <c r="J4550" s="142"/>
      <c r="K4550" s="142"/>
      <c r="L4550" s="143"/>
      <c r="M4550" s="143"/>
      <c r="N4550" s="143"/>
      <c r="Y4550" s="30">
        <f t="shared" si="70"/>
        <v>848.05</v>
      </c>
    </row>
    <row r="4551" spans="1:25" x14ac:dyDescent="0.2">
      <c r="A4551" s="134" t="s">
        <v>9113</v>
      </c>
      <c r="B4551" s="135" t="s">
        <v>9114</v>
      </c>
      <c r="C4551" s="136">
        <v>142482.73000000001</v>
      </c>
      <c r="D4551" s="136">
        <v>2707.17</v>
      </c>
      <c r="E4551" s="136">
        <v>0</v>
      </c>
      <c r="F4551" s="136">
        <v>2707.17</v>
      </c>
      <c r="G4551" s="137">
        <v>0</v>
      </c>
      <c r="H4551" s="142"/>
      <c r="I4551" s="142"/>
      <c r="J4551" s="142"/>
      <c r="K4551" s="142"/>
      <c r="L4551" s="143"/>
      <c r="M4551" s="143"/>
      <c r="N4551" s="143"/>
      <c r="Y4551" s="30">
        <f t="shared" si="70"/>
        <v>2707.17</v>
      </c>
    </row>
    <row r="4552" spans="1:25" x14ac:dyDescent="0.2">
      <c r="A4552" s="134" t="s">
        <v>9115</v>
      </c>
      <c r="B4552" s="135" t="s">
        <v>9116</v>
      </c>
      <c r="C4552" s="136">
        <v>20690.330000000002</v>
      </c>
      <c r="D4552" s="136">
        <v>393.12</v>
      </c>
      <c r="E4552" s="136">
        <v>0</v>
      </c>
      <c r="F4552" s="136">
        <v>393.12</v>
      </c>
      <c r="G4552" s="137">
        <v>0</v>
      </c>
      <c r="H4552" s="142"/>
      <c r="I4552" s="142"/>
      <c r="J4552" s="142"/>
      <c r="K4552" s="142"/>
      <c r="L4552" s="143"/>
      <c r="M4552" s="143"/>
      <c r="N4552" s="143"/>
      <c r="Y4552" s="30">
        <f t="shared" si="70"/>
        <v>393.12</v>
      </c>
    </row>
    <row r="4553" spans="1:25" x14ac:dyDescent="0.2">
      <c r="A4553" s="134" t="s">
        <v>9117</v>
      </c>
      <c r="B4553" s="135" t="s">
        <v>9118</v>
      </c>
      <c r="C4553" s="136">
        <v>37753.08</v>
      </c>
      <c r="D4553" s="136">
        <v>717.31</v>
      </c>
      <c r="E4553" s="136">
        <v>0</v>
      </c>
      <c r="F4553" s="136">
        <v>717.31</v>
      </c>
      <c r="G4553" s="137">
        <v>0</v>
      </c>
      <c r="H4553" s="142"/>
      <c r="I4553" s="142"/>
      <c r="J4553" s="142"/>
      <c r="K4553" s="142"/>
      <c r="L4553" s="143"/>
      <c r="M4553" s="143"/>
      <c r="N4553" s="143"/>
      <c r="Y4553" s="30">
        <f t="shared" si="70"/>
        <v>717.31</v>
      </c>
    </row>
    <row r="4554" spans="1:25" x14ac:dyDescent="0.2">
      <c r="A4554" s="134" t="s">
        <v>9119</v>
      </c>
      <c r="B4554" s="135" t="s">
        <v>9120</v>
      </c>
      <c r="C4554" s="136">
        <v>107908.69</v>
      </c>
      <c r="D4554" s="136">
        <v>2050.27</v>
      </c>
      <c r="E4554" s="136">
        <v>0</v>
      </c>
      <c r="F4554" s="136">
        <v>2050.27</v>
      </c>
      <c r="G4554" s="137">
        <v>0</v>
      </c>
      <c r="H4554" s="142"/>
      <c r="I4554" s="142"/>
      <c r="J4554" s="142"/>
      <c r="K4554" s="142"/>
      <c r="L4554" s="143"/>
      <c r="M4554" s="143"/>
      <c r="N4554" s="143"/>
      <c r="Y4554" s="30">
        <f t="shared" si="70"/>
        <v>2050.27</v>
      </c>
    </row>
    <row r="4555" spans="1:25" x14ac:dyDescent="0.2">
      <c r="A4555" s="134" t="s">
        <v>9121</v>
      </c>
      <c r="B4555" s="135" t="s">
        <v>9122</v>
      </c>
      <c r="C4555" s="136">
        <v>38036.44</v>
      </c>
      <c r="D4555" s="136">
        <v>722.69</v>
      </c>
      <c r="E4555" s="136">
        <v>0</v>
      </c>
      <c r="F4555" s="136">
        <v>722.69</v>
      </c>
      <c r="G4555" s="137">
        <v>0</v>
      </c>
      <c r="H4555" s="142"/>
      <c r="I4555" s="142"/>
      <c r="J4555" s="142"/>
      <c r="K4555" s="142"/>
      <c r="L4555" s="143"/>
      <c r="M4555" s="143"/>
      <c r="N4555" s="143"/>
      <c r="Y4555" s="30">
        <f t="shared" si="70"/>
        <v>722.69</v>
      </c>
    </row>
    <row r="4556" spans="1:25" x14ac:dyDescent="0.2">
      <c r="A4556" s="134" t="s">
        <v>9123</v>
      </c>
      <c r="B4556" s="135" t="s">
        <v>9124</v>
      </c>
      <c r="C4556" s="136">
        <v>29933.21</v>
      </c>
      <c r="D4556" s="136">
        <v>568.73</v>
      </c>
      <c r="E4556" s="136">
        <v>0</v>
      </c>
      <c r="F4556" s="136">
        <v>568.73</v>
      </c>
      <c r="G4556" s="137">
        <v>0</v>
      </c>
      <c r="H4556" s="142"/>
      <c r="I4556" s="142"/>
      <c r="J4556" s="142"/>
      <c r="K4556" s="142"/>
      <c r="L4556" s="143"/>
      <c r="M4556" s="143"/>
      <c r="N4556" s="143"/>
      <c r="Y4556" s="30">
        <f t="shared" si="70"/>
        <v>568.73</v>
      </c>
    </row>
    <row r="4557" spans="1:25" x14ac:dyDescent="0.2">
      <c r="A4557" s="134" t="s">
        <v>9125</v>
      </c>
      <c r="B4557" s="135" t="s">
        <v>9126</v>
      </c>
      <c r="C4557" s="136">
        <v>247093.01</v>
      </c>
      <c r="D4557" s="136">
        <v>4694.7700000000004</v>
      </c>
      <c r="E4557" s="136">
        <v>0</v>
      </c>
      <c r="F4557" s="136">
        <v>4694.7700000000004</v>
      </c>
      <c r="G4557" s="137">
        <v>0</v>
      </c>
      <c r="H4557" s="142"/>
      <c r="I4557" s="142"/>
      <c r="J4557" s="142"/>
      <c r="K4557" s="142"/>
      <c r="L4557" s="143"/>
      <c r="M4557" s="143"/>
      <c r="N4557" s="143"/>
      <c r="Y4557" s="30">
        <f t="shared" si="70"/>
        <v>4694.7700000000004</v>
      </c>
    </row>
    <row r="4558" spans="1:25" x14ac:dyDescent="0.2">
      <c r="A4558" s="134" t="s">
        <v>9127</v>
      </c>
      <c r="B4558" s="135" t="s">
        <v>9128</v>
      </c>
      <c r="C4558" s="136">
        <v>63341.24</v>
      </c>
      <c r="D4558" s="136">
        <v>1203.48</v>
      </c>
      <c r="E4558" s="136">
        <v>0</v>
      </c>
      <c r="F4558" s="136">
        <v>1203.48</v>
      </c>
      <c r="G4558" s="137">
        <v>0</v>
      </c>
      <c r="H4558" s="142"/>
      <c r="I4558" s="142"/>
      <c r="J4558" s="142"/>
      <c r="K4558" s="142"/>
      <c r="L4558" s="143"/>
      <c r="M4558" s="143"/>
      <c r="N4558" s="143"/>
      <c r="Y4558" s="30">
        <f t="shared" si="70"/>
        <v>1203.48</v>
      </c>
    </row>
    <row r="4559" spans="1:25" x14ac:dyDescent="0.2">
      <c r="A4559" s="134" t="s">
        <v>9129</v>
      </c>
      <c r="B4559" s="135" t="s">
        <v>9130</v>
      </c>
      <c r="C4559" s="136">
        <v>37161.26</v>
      </c>
      <c r="D4559" s="136">
        <v>706.07</v>
      </c>
      <c r="E4559" s="136">
        <v>0</v>
      </c>
      <c r="F4559" s="136">
        <v>706.07</v>
      </c>
      <c r="G4559" s="137">
        <v>0</v>
      </c>
      <c r="H4559" s="142"/>
      <c r="I4559" s="142"/>
      <c r="J4559" s="142"/>
      <c r="K4559" s="142"/>
      <c r="L4559" s="143"/>
      <c r="M4559" s="143"/>
      <c r="N4559" s="143"/>
      <c r="Y4559" s="30">
        <f t="shared" ref="Y4559:Y4622" si="71">W4559+R4559+M4559+F4559</f>
        <v>706.07</v>
      </c>
    </row>
    <row r="4560" spans="1:25" x14ac:dyDescent="0.2">
      <c r="A4560" s="134" t="s">
        <v>9131</v>
      </c>
      <c r="B4560" s="135" t="s">
        <v>9132</v>
      </c>
      <c r="C4560" s="136">
        <v>43245.71</v>
      </c>
      <c r="D4560" s="136">
        <v>821.67</v>
      </c>
      <c r="E4560" s="136">
        <v>0</v>
      </c>
      <c r="F4560" s="136">
        <v>821.67</v>
      </c>
      <c r="G4560" s="137">
        <v>0</v>
      </c>
      <c r="H4560" s="142"/>
      <c r="I4560" s="142"/>
      <c r="J4560" s="142"/>
      <c r="K4560" s="142"/>
      <c r="L4560" s="143"/>
      <c r="M4560" s="143"/>
      <c r="N4560" s="143"/>
      <c r="Y4560" s="30">
        <f t="shared" si="71"/>
        <v>821.67</v>
      </c>
    </row>
    <row r="4561" spans="1:25" x14ac:dyDescent="0.2">
      <c r="A4561" s="134" t="s">
        <v>9133</v>
      </c>
      <c r="B4561" s="135" t="s">
        <v>9134</v>
      </c>
      <c r="C4561" s="136">
        <v>53848.35</v>
      </c>
      <c r="D4561" s="136">
        <v>1023.12</v>
      </c>
      <c r="E4561" s="136">
        <v>0</v>
      </c>
      <c r="F4561" s="136">
        <v>1023.12</v>
      </c>
      <c r="G4561" s="137">
        <v>0</v>
      </c>
      <c r="H4561" s="142"/>
      <c r="I4561" s="142"/>
      <c r="J4561" s="142"/>
      <c r="K4561" s="142"/>
      <c r="L4561" s="143"/>
      <c r="M4561" s="143"/>
      <c r="N4561" s="143"/>
      <c r="Y4561" s="30">
        <f t="shared" si="71"/>
        <v>1023.12</v>
      </c>
    </row>
    <row r="4562" spans="1:25" x14ac:dyDescent="0.2">
      <c r="A4562" s="134" t="s">
        <v>9135</v>
      </c>
      <c r="B4562" s="135" t="s">
        <v>9136</v>
      </c>
      <c r="C4562" s="136">
        <v>14107.33</v>
      </c>
      <c r="D4562" s="136">
        <v>268.04000000000002</v>
      </c>
      <c r="E4562" s="136">
        <v>0</v>
      </c>
      <c r="F4562" s="136">
        <v>268.04000000000002</v>
      </c>
      <c r="G4562" s="137">
        <v>0</v>
      </c>
      <c r="H4562" s="142"/>
      <c r="I4562" s="142"/>
      <c r="J4562" s="142"/>
      <c r="K4562" s="142"/>
      <c r="L4562" s="143"/>
      <c r="M4562" s="143"/>
      <c r="N4562" s="143"/>
      <c r="Y4562" s="30">
        <f t="shared" si="71"/>
        <v>268.04000000000002</v>
      </c>
    </row>
    <row r="4563" spans="1:25" x14ac:dyDescent="0.2">
      <c r="A4563" s="134" t="s">
        <v>9137</v>
      </c>
      <c r="B4563" s="135" t="s">
        <v>9138</v>
      </c>
      <c r="C4563" s="136">
        <v>121113.4</v>
      </c>
      <c r="D4563" s="136">
        <v>2301.16</v>
      </c>
      <c r="E4563" s="136">
        <v>0</v>
      </c>
      <c r="F4563" s="136">
        <v>2301.16</v>
      </c>
      <c r="G4563" s="137">
        <v>0</v>
      </c>
      <c r="H4563" s="142"/>
      <c r="I4563" s="142"/>
      <c r="J4563" s="142"/>
      <c r="K4563" s="142"/>
      <c r="L4563" s="143"/>
      <c r="M4563" s="143"/>
      <c r="N4563" s="143"/>
      <c r="Y4563" s="30">
        <f t="shared" si="71"/>
        <v>2301.16</v>
      </c>
    </row>
    <row r="4564" spans="1:25" x14ac:dyDescent="0.2">
      <c r="A4564" s="134" t="s">
        <v>9139</v>
      </c>
      <c r="B4564" s="135" t="s">
        <v>9140</v>
      </c>
      <c r="C4564" s="136">
        <v>20058.810000000001</v>
      </c>
      <c r="D4564" s="136">
        <v>381.12</v>
      </c>
      <c r="E4564" s="136">
        <v>0</v>
      </c>
      <c r="F4564" s="136">
        <v>381.12</v>
      </c>
      <c r="G4564" s="137">
        <v>0</v>
      </c>
      <c r="H4564" s="142"/>
      <c r="I4564" s="142"/>
      <c r="J4564" s="142"/>
      <c r="K4564" s="142"/>
      <c r="L4564" s="143"/>
      <c r="M4564" s="143"/>
      <c r="N4564" s="143"/>
      <c r="Y4564" s="30">
        <f t="shared" si="71"/>
        <v>381.12</v>
      </c>
    </row>
    <row r="4565" spans="1:25" x14ac:dyDescent="0.2">
      <c r="A4565" s="134" t="s">
        <v>9141</v>
      </c>
      <c r="B4565" s="135" t="s">
        <v>9142</v>
      </c>
      <c r="C4565" s="136">
        <v>37789.879999999997</v>
      </c>
      <c r="D4565" s="136">
        <v>718.01</v>
      </c>
      <c r="E4565" s="136">
        <v>0</v>
      </c>
      <c r="F4565" s="136">
        <v>718.01</v>
      </c>
      <c r="G4565" s="137">
        <v>0</v>
      </c>
      <c r="H4565" s="142"/>
      <c r="I4565" s="142"/>
      <c r="J4565" s="142"/>
      <c r="K4565" s="142"/>
      <c r="L4565" s="143"/>
      <c r="M4565" s="143"/>
      <c r="N4565" s="143"/>
      <c r="Y4565" s="30">
        <f t="shared" si="71"/>
        <v>718.01</v>
      </c>
    </row>
    <row r="4566" spans="1:25" x14ac:dyDescent="0.2">
      <c r="A4566" s="134" t="s">
        <v>9143</v>
      </c>
      <c r="B4566" s="135" t="s">
        <v>9144</v>
      </c>
      <c r="C4566" s="136">
        <v>21409.31</v>
      </c>
      <c r="D4566" s="136">
        <v>406.78</v>
      </c>
      <c r="E4566" s="136">
        <v>0</v>
      </c>
      <c r="F4566" s="136">
        <v>406.78</v>
      </c>
      <c r="G4566" s="137">
        <v>0</v>
      </c>
      <c r="H4566" s="142"/>
      <c r="I4566" s="142"/>
      <c r="J4566" s="142"/>
      <c r="K4566" s="142"/>
      <c r="L4566" s="143"/>
      <c r="M4566" s="143"/>
      <c r="N4566" s="143"/>
      <c r="Y4566" s="30">
        <f t="shared" si="71"/>
        <v>406.78</v>
      </c>
    </row>
    <row r="4567" spans="1:25" x14ac:dyDescent="0.2">
      <c r="A4567" s="134" t="s">
        <v>9145</v>
      </c>
      <c r="B4567" s="135" t="s">
        <v>9146</v>
      </c>
      <c r="C4567" s="136">
        <v>261543.56</v>
      </c>
      <c r="D4567" s="136">
        <v>4969.33</v>
      </c>
      <c r="E4567" s="136">
        <v>0</v>
      </c>
      <c r="F4567" s="136">
        <v>4969.33</v>
      </c>
      <c r="G4567" s="137">
        <v>0</v>
      </c>
      <c r="H4567" s="142"/>
      <c r="I4567" s="142"/>
      <c r="J4567" s="142"/>
      <c r="K4567" s="142"/>
      <c r="L4567" s="143"/>
      <c r="M4567" s="143"/>
      <c r="N4567" s="143"/>
      <c r="Y4567" s="30">
        <f t="shared" si="71"/>
        <v>4969.33</v>
      </c>
    </row>
    <row r="4568" spans="1:25" x14ac:dyDescent="0.2">
      <c r="A4568" s="134" t="s">
        <v>9147</v>
      </c>
      <c r="B4568" s="135" t="s">
        <v>9148</v>
      </c>
      <c r="C4568" s="136">
        <v>93121.97</v>
      </c>
      <c r="D4568" s="136">
        <v>1769.32</v>
      </c>
      <c r="E4568" s="136">
        <v>0</v>
      </c>
      <c r="F4568" s="136">
        <v>1769.32</v>
      </c>
      <c r="G4568" s="137">
        <v>0</v>
      </c>
      <c r="H4568" s="142"/>
      <c r="I4568" s="142"/>
      <c r="J4568" s="142"/>
      <c r="K4568" s="142"/>
      <c r="L4568" s="143"/>
      <c r="M4568" s="143"/>
      <c r="N4568" s="143"/>
      <c r="Y4568" s="30">
        <f t="shared" si="71"/>
        <v>1769.32</v>
      </c>
    </row>
    <row r="4569" spans="1:25" x14ac:dyDescent="0.2">
      <c r="A4569" s="134" t="s">
        <v>9149</v>
      </c>
      <c r="B4569" s="135" t="s">
        <v>9150</v>
      </c>
      <c r="C4569" s="136">
        <v>59751.46</v>
      </c>
      <c r="D4569" s="136">
        <v>1135.28</v>
      </c>
      <c r="E4569" s="136">
        <v>0</v>
      </c>
      <c r="F4569" s="136">
        <v>1135.28</v>
      </c>
      <c r="G4569" s="137">
        <v>0</v>
      </c>
      <c r="H4569" s="142"/>
      <c r="I4569" s="142"/>
      <c r="J4569" s="142"/>
      <c r="K4569" s="142"/>
      <c r="L4569" s="143"/>
      <c r="M4569" s="143"/>
      <c r="N4569" s="143"/>
      <c r="Y4569" s="30">
        <f t="shared" si="71"/>
        <v>1135.28</v>
      </c>
    </row>
    <row r="4570" spans="1:25" x14ac:dyDescent="0.2">
      <c r="A4570" s="134" t="s">
        <v>9151</v>
      </c>
      <c r="B4570" s="135" t="s">
        <v>9152</v>
      </c>
      <c r="C4570" s="136">
        <v>52925.31</v>
      </c>
      <c r="D4570" s="136">
        <v>1005.58</v>
      </c>
      <c r="E4570" s="136">
        <v>0</v>
      </c>
      <c r="F4570" s="136">
        <v>1005.58</v>
      </c>
      <c r="G4570" s="137">
        <v>0</v>
      </c>
      <c r="H4570" s="142"/>
      <c r="I4570" s="142"/>
      <c r="J4570" s="142"/>
      <c r="K4570" s="142"/>
      <c r="L4570" s="143"/>
      <c r="M4570" s="143"/>
      <c r="N4570" s="143"/>
      <c r="Y4570" s="30">
        <f t="shared" si="71"/>
        <v>1005.58</v>
      </c>
    </row>
    <row r="4571" spans="1:25" x14ac:dyDescent="0.2">
      <c r="A4571" s="134" t="s">
        <v>9153</v>
      </c>
      <c r="B4571" s="135" t="s">
        <v>9154</v>
      </c>
      <c r="C4571" s="136">
        <v>45040.1</v>
      </c>
      <c r="D4571" s="136">
        <v>855.76</v>
      </c>
      <c r="E4571" s="136">
        <v>0</v>
      </c>
      <c r="F4571" s="136">
        <v>855.76</v>
      </c>
      <c r="G4571" s="137">
        <v>0</v>
      </c>
      <c r="H4571" s="142"/>
      <c r="I4571" s="142"/>
      <c r="J4571" s="142"/>
      <c r="K4571" s="142"/>
      <c r="L4571" s="143"/>
      <c r="M4571" s="143"/>
      <c r="N4571" s="143"/>
      <c r="Y4571" s="30">
        <f t="shared" si="71"/>
        <v>855.76</v>
      </c>
    </row>
    <row r="4572" spans="1:25" x14ac:dyDescent="0.2">
      <c r="A4572" s="134" t="s">
        <v>9155</v>
      </c>
      <c r="B4572" s="135" t="s">
        <v>9156</v>
      </c>
      <c r="C4572" s="136">
        <v>22290.78</v>
      </c>
      <c r="D4572" s="136">
        <v>423.53</v>
      </c>
      <c r="E4572" s="136">
        <v>0</v>
      </c>
      <c r="F4572" s="136">
        <v>423.53</v>
      </c>
      <c r="G4572" s="137">
        <v>0</v>
      </c>
      <c r="H4572" s="142"/>
      <c r="I4572" s="142"/>
      <c r="J4572" s="142"/>
      <c r="K4572" s="142"/>
      <c r="L4572" s="143"/>
      <c r="M4572" s="143"/>
      <c r="N4572" s="143"/>
      <c r="Y4572" s="30">
        <f t="shared" si="71"/>
        <v>423.53</v>
      </c>
    </row>
    <row r="4573" spans="1:25" x14ac:dyDescent="0.2">
      <c r="A4573" s="134" t="s">
        <v>9157</v>
      </c>
      <c r="B4573" s="135" t="s">
        <v>9158</v>
      </c>
      <c r="C4573" s="136">
        <v>47181.03</v>
      </c>
      <c r="D4573" s="136">
        <v>896.44</v>
      </c>
      <c r="E4573" s="136">
        <v>0</v>
      </c>
      <c r="F4573" s="136">
        <v>896.44</v>
      </c>
      <c r="G4573" s="137">
        <v>0</v>
      </c>
      <c r="H4573" s="142"/>
      <c r="I4573" s="142"/>
      <c r="J4573" s="142"/>
      <c r="K4573" s="142"/>
      <c r="L4573" s="143"/>
      <c r="M4573" s="143"/>
      <c r="N4573" s="143"/>
      <c r="Y4573" s="30">
        <f t="shared" si="71"/>
        <v>896.44</v>
      </c>
    </row>
    <row r="4574" spans="1:25" x14ac:dyDescent="0.2">
      <c r="A4574" s="134" t="s">
        <v>9159</v>
      </c>
      <c r="B4574" s="135" t="s">
        <v>9160</v>
      </c>
      <c r="C4574" s="136">
        <v>18790.98</v>
      </c>
      <c r="D4574" s="136">
        <v>357.03</v>
      </c>
      <c r="E4574" s="136">
        <v>0</v>
      </c>
      <c r="F4574" s="136">
        <v>357.03</v>
      </c>
      <c r="G4574" s="137">
        <v>0</v>
      </c>
      <c r="H4574" s="142"/>
      <c r="I4574" s="142"/>
      <c r="J4574" s="142"/>
      <c r="K4574" s="142"/>
      <c r="L4574" s="143"/>
      <c r="M4574" s="143"/>
      <c r="N4574" s="143"/>
      <c r="Y4574" s="30">
        <f t="shared" si="71"/>
        <v>357.03</v>
      </c>
    </row>
    <row r="4575" spans="1:25" x14ac:dyDescent="0.2">
      <c r="A4575" s="134" t="s">
        <v>9161</v>
      </c>
      <c r="B4575" s="135" t="s">
        <v>9162</v>
      </c>
      <c r="C4575" s="136">
        <v>49051.66</v>
      </c>
      <c r="D4575" s="136">
        <v>931.98</v>
      </c>
      <c r="E4575" s="136">
        <v>0</v>
      </c>
      <c r="F4575" s="136">
        <v>931.98</v>
      </c>
      <c r="G4575" s="137">
        <v>0</v>
      </c>
      <c r="H4575" s="142"/>
      <c r="I4575" s="142"/>
      <c r="J4575" s="142"/>
      <c r="K4575" s="142"/>
      <c r="L4575" s="143"/>
      <c r="M4575" s="143"/>
      <c r="N4575" s="143"/>
      <c r="Y4575" s="30">
        <f t="shared" si="71"/>
        <v>931.98</v>
      </c>
    </row>
    <row r="4576" spans="1:25" x14ac:dyDescent="0.2">
      <c r="A4576" s="134" t="s">
        <v>9163</v>
      </c>
      <c r="B4576" s="135" t="s">
        <v>9164</v>
      </c>
      <c r="C4576" s="136">
        <v>263191.27</v>
      </c>
      <c r="D4576" s="136">
        <v>5000.6400000000003</v>
      </c>
      <c r="E4576" s="136">
        <v>0</v>
      </c>
      <c r="F4576" s="136">
        <v>5000.6400000000003</v>
      </c>
      <c r="G4576" s="137">
        <v>0</v>
      </c>
      <c r="H4576" s="142"/>
      <c r="I4576" s="142"/>
      <c r="J4576" s="142"/>
      <c r="K4576" s="142"/>
      <c r="L4576" s="143"/>
      <c r="M4576" s="143"/>
      <c r="N4576" s="143"/>
      <c r="Y4576" s="30">
        <f t="shared" si="71"/>
        <v>5000.6400000000003</v>
      </c>
    </row>
    <row r="4577" spans="1:25" x14ac:dyDescent="0.2">
      <c r="A4577" s="134" t="s">
        <v>9165</v>
      </c>
      <c r="B4577" s="135" t="s">
        <v>9166</v>
      </c>
      <c r="C4577" s="136">
        <v>22024.29</v>
      </c>
      <c r="D4577" s="136">
        <v>418.46</v>
      </c>
      <c r="E4577" s="136">
        <v>0</v>
      </c>
      <c r="F4577" s="136">
        <v>418.46</v>
      </c>
      <c r="G4577" s="137">
        <v>0</v>
      </c>
      <c r="H4577" s="142"/>
      <c r="I4577" s="142"/>
      <c r="J4577" s="142"/>
      <c r="K4577" s="142"/>
      <c r="L4577" s="143"/>
      <c r="M4577" s="143"/>
      <c r="N4577" s="143"/>
      <c r="Y4577" s="30">
        <f t="shared" si="71"/>
        <v>418.46</v>
      </c>
    </row>
    <row r="4578" spans="1:25" x14ac:dyDescent="0.2">
      <c r="A4578" s="134" t="s">
        <v>9167</v>
      </c>
      <c r="B4578" s="135" t="s">
        <v>9168</v>
      </c>
      <c r="C4578" s="136">
        <v>1621605.15</v>
      </c>
      <c r="D4578" s="136">
        <v>30810.5</v>
      </c>
      <c r="E4578" s="136">
        <v>0</v>
      </c>
      <c r="F4578" s="136">
        <v>30810.5</v>
      </c>
      <c r="G4578" s="137">
        <v>0</v>
      </c>
      <c r="H4578" s="142"/>
      <c r="I4578" s="142"/>
      <c r="J4578" s="142"/>
      <c r="K4578" s="142"/>
      <c r="L4578" s="143"/>
      <c r="M4578" s="143"/>
      <c r="N4578" s="143"/>
      <c r="Y4578" s="30">
        <f t="shared" si="71"/>
        <v>30810.5</v>
      </c>
    </row>
    <row r="4579" spans="1:25" x14ac:dyDescent="0.2">
      <c r="A4579" s="134" t="s">
        <v>9169</v>
      </c>
      <c r="B4579" s="135" t="s">
        <v>9170</v>
      </c>
      <c r="C4579" s="136">
        <v>61579.11</v>
      </c>
      <c r="D4579" s="136">
        <v>1170</v>
      </c>
      <c r="E4579" s="136">
        <v>0</v>
      </c>
      <c r="F4579" s="136">
        <v>1170</v>
      </c>
      <c r="G4579" s="137">
        <v>0</v>
      </c>
      <c r="H4579" s="142"/>
      <c r="I4579" s="142"/>
      <c r="J4579" s="142"/>
      <c r="K4579" s="142"/>
      <c r="L4579" s="143"/>
      <c r="M4579" s="143"/>
      <c r="N4579" s="143"/>
      <c r="Y4579" s="30">
        <f t="shared" si="71"/>
        <v>1170</v>
      </c>
    </row>
    <row r="4580" spans="1:25" x14ac:dyDescent="0.2">
      <c r="A4580" s="134" t="s">
        <v>9171</v>
      </c>
      <c r="B4580" s="135" t="s">
        <v>9172</v>
      </c>
      <c r="C4580" s="136">
        <v>61295.13</v>
      </c>
      <c r="D4580" s="136">
        <v>1164.6099999999999</v>
      </c>
      <c r="E4580" s="136">
        <v>0</v>
      </c>
      <c r="F4580" s="136">
        <v>1164.6099999999999</v>
      </c>
      <c r="G4580" s="137">
        <v>0</v>
      </c>
      <c r="H4580" s="142"/>
      <c r="I4580" s="142"/>
      <c r="J4580" s="142"/>
      <c r="K4580" s="142"/>
      <c r="L4580" s="143"/>
      <c r="M4580" s="143"/>
      <c r="N4580" s="143"/>
      <c r="Y4580" s="30">
        <f t="shared" si="71"/>
        <v>1164.6099999999999</v>
      </c>
    </row>
    <row r="4581" spans="1:25" x14ac:dyDescent="0.2">
      <c r="A4581" s="134" t="s">
        <v>9173</v>
      </c>
      <c r="B4581" s="135" t="s">
        <v>9174</v>
      </c>
      <c r="C4581" s="136">
        <v>289259.76</v>
      </c>
      <c r="D4581" s="136">
        <v>5495.94</v>
      </c>
      <c r="E4581" s="136">
        <v>0</v>
      </c>
      <c r="F4581" s="136">
        <v>5495.94</v>
      </c>
      <c r="G4581" s="137">
        <v>0</v>
      </c>
      <c r="H4581" s="142"/>
      <c r="I4581" s="142"/>
      <c r="J4581" s="142"/>
      <c r="K4581" s="142"/>
      <c r="L4581" s="143"/>
      <c r="M4581" s="143"/>
      <c r="N4581" s="143"/>
      <c r="Y4581" s="30">
        <f t="shared" si="71"/>
        <v>5495.94</v>
      </c>
    </row>
    <row r="4582" spans="1:25" x14ac:dyDescent="0.2">
      <c r="A4582" s="134" t="s">
        <v>9175</v>
      </c>
      <c r="B4582" s="135" t="s">
        <v>9176</v>
      </c>
      <c r="C4582" s="136">
        <v>134101.98000000001</v>
      </c>
      <c r="D4582" s="136">
        <v>2547.94</v>
      </c>
      <c r="E4582" s="136">
        <v>0</v>
      </c>
      <c r="F4582" s="136">
        <v>2547.94</v>
      </c>
      <c r="G4582" s="137">
        <v>0</v>
      </c>
      <c r="H4582" s="142"/>
      <c r="I4582" s="142"/>
      <c r="J4582" s="142"/>
      <c r="K4582" s="142"/>
      <c r="L4582" s="143"/>
      <c r="M4582" s="143"/>
      <c r="N4582" s="143"/>
      <c r="Y4582" s="30">
        <f t="shared" si="71"/>
        <v>2547.94</v>
      </c>
    </row>
    <row r="4583" spans="1:25" x14ac:dyDescent="0.2">
      <c r="A4583" s="134" t="s">
        <v>9177</v>
      </c>
      <c r="B4583" s="135" t="s">
        <v>9178</v>
      </c>
      <c r="C4583" s="136">
        <v>92210.22</v>
      </c>
      <c r="D4583" s="136">
        <v>1752</v>
      </c>
      <c r="E4583" s="136">
        <v>0</v>
      </c>
      <c r="F4583" s="136">
        <v>1752</v>
      </c>
      <c r="G4583" s="137">
        <v>0</v>
      </c>
      <c r="H4583" s="142"/>
      <c r="I4583" s="142"/>
      <c r="J4583" s="142"/>
      <c r="K4583" s="142"/>
      <c r="L4583" s="143"/>
      <c r="M4583" s="143"/>
      <c r="N4583" s="143"/>
      <c r="Y4583" s="30">
        <f t="shared" si="71"/>
        <v>1752</v>
      </c>
    </row>
    <row r="4584" spans="1:25" x14ac:dyDescent="0.2">
      <c r="A4584" s="134" t="s">
        <v>9179</v>
      </c>
      <c r="B4584" s="135" t="s">
        <v>9180</v>
      </c>
      <c r="C4584" s="136">
        <v>123679.86</v>
      </c>
      <c r="D4584" s="136">
        <v>2349.92</v>
      </c>
      <c r="E4584" s="136">
        <v>0</v>
      </c>
      <c r="F4584" s="136">
        <v>2349.92</v>
      </c>
      <c r="G4584" s="137">
        <v>0</v>
      </c>
      <c r="H4584" s="142"/>
      <c r="I4584" s="142"/>
      <c r="J4584" s="142"/>
      <c r="K4584" s="142"/>
      <c r="L4584" s="143"/>
      <c r="M4584" s="143"/>
      <c r="N4584" s="143"/>
      <c r="Y4584" s="30">
        <f t="shared" si="71"/>
        <v>2349.92</v>
      </c>
    </row>
    <row r="4585" spans="1:25" x14ac:dyDescent="0.2">
      <c r="A4585" s="134" t="s">
        <v>9181</v>
      </c>
      <c r="B4585" s="135" t="s">
        <v>9182</v>
      </c>
      <c r="C4585" s="136">
        <v>303232.3</v>
      </c>
      <c r="D4585" s="136">
        <v>5761.41</v>
      </c>
      <c r="E4585" s="136">
        <v>0</v>
      </c>
      <c r="F4585" s="136">
        <v>5761.41</v>
      </c>
      <c r="G4585" s="137">
        <v>0</v>
      </c>
      <c r="H4585" s="142"/>
      <c r="I4585" s="142"/>
      <c r="J4585" s="142"/>
      <c r="K4585" s="142"/>
      <c r="L4585" s="143"/>
      <c r="M4585" s="143"/>
      <c r="N4585" s="143"/>
      <c r="Y4585" s="30">
        <f t="shared" si="71"/>
        <v>5761.41</v>
      </c>
    </row>
    <row r="4586" spans="1:25" x14ac:dyDescent="0.2">
      <c r="A4586" s="134" t="s">
        <v>9183</v>
      </c>
      <c r="B4586" s="135" t="s">
        <v>9184</v>
      </c>
      <c r="C4586" s="136">
        <v>149458.4</v>
      </c>
      <c r="D4586" s="136">
        <v>2839.71</v>
      </c>
      <c r="E4586" s="136">
        <v>0</v>
      </c>
      <c r="F4586" s="136">
        <v>2839.71</v>
      </c>
      <c r="G4586" s="137">
        <v>0</v>
      </c>
      <c r="H4586" s="142"/>
      <c r="I4586" s="142"/>
      <c r="J4586" s="142"/>
      <c r="K4586" s="142"/>
      <c r="L4586" s="143"/>
      <c r="M4586" s="143"/>
      <c r="N4586" s="143"/>
      <c r="Y4586" s="30">
        <f t="shared" si="71"/>
        <v>2839.71</v>
      </c>
    </row>
    <row r="4587" spans="1:25" x14ac:dyDescent="0.2">
      <c r="A4587" s="134" t="s">
        <v>9185</v>
      </c>
      <c r="B4587" s="135" t="s">
        <v>9186</v>
      </c>
      <c r="C4587" s="136">
        <v>23607.29</v>
      </c>
      <c r="D4587" s="136">
        <v>448.54</v>
      </c>
      <c r="E4587" s="136">
        <v>0</v>
      </c>
      <c r="F4587" s="136">
        <v>448.54</v>
      </c>
      <c r="G4587" s="137">
        <v>0</v>
      </c>
      <c r="H4587" s="142"/>
      <c r="I4587" s="142"/>
      <c r="J4587" s="142"/>
      <c r="K4587" s="142"/>
      <c r="L4587" s="143"/>
      <c r="M4587" s="143"/>
      <c r="N4587" s="143"/>
      <c r="Y4587" s="30">
        <f t="shared" si="71"/>
        <v>448.54</v>
      </c>
    </row>
    <row r="4588" spans="1:25" x14ac:dyDescent="0.2">
      <c r="A4588" s="134" t="s">
        <v>9187</v>
      </c>
      <c r="B4588" s="135" t="s">
        <v>9188</v>
      </c>
      <c r="C4588" s="136">
        <v>246816.39</v>
      </c>
      <c r="D4588" s="136">
        <v>4689.51</v>
      </c>
      <c r="E4588" s="136">
        <v>0</v>
      </c>
      <c r="F4588" s="136">
        <v>4689.51</v>
      </c>
      <c r="G4588" s="137">
        <v>0</v>
      </c>
      <c r="H4588" s="142"/>
      <c r="I4588" s="142"/>
      <c r="J4588" s="142"/>
      <c r="K4588" s="142"/>
      <c r="L4588" s="143"/>
      <c r="M4588" s="143"/>
      <c r="N4588" s="143"/>
      <c r="Y4588" s="30">
        <f t="shared" si="71"/>
        <v>4689.51</v>
      </c>
    </row>
    <row r="4589" spans="1:25" x14ac:dyDescent="0.2">
      <c r="A4589" s="134" t="s">
        <v>9189</v>
      </c>
      <c r="B4589" s="135" t="s">
        <v>9190</v>
      </c>
      <c r="C4589" s="136">
        <v>56172.25</v>
      </c>
      <c r="D4589" s="136">
        <v>1067.27</v>
      </c>
      <c r="E4589" s="136">
        <v>0</v>
      </c>
      <c r="F4589" s="136">
        <v>1067.27</v>
      </c>
      <c r="G4589" s="137">
        <v>0</v>
      </c>
      <c r="H4589" s="142"/>
      <c r="I4589" s="142"/>
      <c r="J4589" s="142"/>
      <c r="K4589" s="142"/>
      <c r="L4589" s="143"/>
      <c r="M4589" s="143"/>
      <c r="N4589" s="143"/>
      <c r="Y4589" s="30">
        <f t="shared" si="71"/>
        <v>1067.27</v>
      </c>
    </row>
    <row r="4590" spans="1:25" x14ac:dyDescent="0.2">
      <c r="A4590" s="134" t="s">
        <v>9191</v>
      </c>
      <c r="B4590" s="135" t="s">
        <v>9192</v>
      </c>
      <c r="C4590" s="136">
        <v>426124.31</v>
      </c>
      <c r="D4590" s="136">
        <v>8096.36</v>
      </c>
      <c r="E4590" s="136">
        <v>0</v>
      </c>
      <c r="F4590" s="136">
        <v>8096.36</v>
      </c>
      <c r="G4590" s="137">
        <v>0</v>
      </c>
      <c r="H4590" s="142"/>
      <c r="I4590" s="142"/>
      <c r="J4590" s="142"/>
      <c r="K4590" s="142"/>
      <c r="L4590" s="143"/>
      <c r="M4590" s="143"/>
      <c r="N4590" s="143"/>
      <c r="Y4590" s="30">
        <f t="shared" si="71"/>
        <v>8096.36</v>
      </c>
    </row>
    <row r="4591" spans="1:25" x14ac:dyDescent="0.2">
      <c r="A4591" s="134" t="s">
        <v>9193</v>
      </c>
      <c r="B4591" s="135" t="s">
        <v>9194</v>
      </c>
      <c r="C4591" s="136">
        <v>78434.33</v>
      </c>
      <c r="D4591" s="136">
        <v>1490.25</v>
      </c>
      <c r="E4591" s="136">
        <v>0</v>
      </c>
      <c r="F4591" s="136">
        <v>1490.25</v>
      </c>
      <c r="G4591" s="137">
        <v>0</v>
      </c>
      <c r="H4591" s="142"/>
      <c r="I4591" s="142"/>
      <c r="J4591" s="142"/>
      <c r="K4591" s="142"/>
      <c r="L4591" s="143"/>
      <c r="M4591" s="143"/>
      <c r="N4591" s="143"/>
      <c r="Y4591" s="30">
        <f t="shared" si="71"/>
        <v>1490.25</v>
      </c>
    </row>
    <row r="4592" spans="1:25" x14ac:dyDescent="0.2">
      <c r="A4592" s="134" t="s">
        <v>9195</v>
      </c>
      <c r="B4592" s="135" t="s">
        <v>9196</v>
      </c>
      <c r="C4592" s="136">
        <v>92016.69</v>
      </c>
      <c r="D4592" s="136">
        <v>1748.32</v>
      </c>
      <c r="E4592" s="136">
        <v>0</v>
      </c>
      <c r="F4592" s="136">
        <v>1748.32</v>
      </c>
      <c r="G4592" s="137">
        <v>0</v>
      </c>
      <c r="H4592" s="142"/>
      <c r="I4592" s="142"/>
      <c r="J4592" s="142"/>
      <c r="K4592" s="142"/>
      <c r="L4592" s="143"/>
      <c r="M4592" s="143"/>
      <c r="N4592" s="143"/>
      <c r="Y4592" s="30">
        <f t="shared" si="71"/>
        <v>1748.32</v>
      </c>
    </row>
    <row r="4593" spans="1:25" x14ac:dyDescent="0.2">
      <c r="A4593" s="134" t="s">
        <v>9197</v>
      </c>
      <c r="B4593" s="135" t="s">
        <v>9198</v>
      </c>
      <c r="C4593" s="136">
        <v>136409.59</v>
      </c>
      <c r="D4593" s="136">
        <v>2591.7800000000002</v>
      </c>
      <c r="E4593" s="136">
        <v>0</v>
      </c>
      <c r="F4593" s="136">
        <v>2591.7800000000002</v>
      </c>
      <c r="G4593" s="137">
        <v>0</v>
      </c>
      <c r="H4593" s="142"/>
      <c r="I4593" s="142"/>
      <c r="J4593" s="142"/>
      <c r="K4593" s="142"/>
      <c r="L4593" s="143"/>
      <c r="M4593" s="143"/>
      <c r="N4593" s="143"/>
      <c r="Y4593" s="30">
        <f t="shared" si="71"/>
        <v>2591.7800000000002</v>
      </c>
    </row>
    <row r="4594" spans="1:25" x14ac:dyDescent="0.2">
      <c r="A4594" s="134" t="s">
        <v>9199</v>
      </c>
      <c r="B4594" s="135" t="s">
        <v>9200</v>
      </c>
      <c r="C4594" s="136">
        <v>248262.39999999999</v>
      </c>
      <c r="D4594" s="136">
        <v>4716.99</v>
      </c>
      <c r="E4594" s="136">
        <v>0</v>
      </c>
      <c r="F4594" s="136">
        <v>4716.99</v>
      </c>
      <c r="G4594" s="137">
        <v>0</v>
      </c>
      <c r="H4594" s="142"/>
      <c r="I4594" s="142"/>
      <c r="J4594" s="142"/>
      <c r="K4594" s="142"/>
      <c r="L4594" s="143"/>
      <c r="M4594" s="143"/>
      <c r="N4594" s="143"/>
      <c r="Y4594" s="30">
        <f t="shared" si="71"/>
        <v>4716.99</v>
      </c>
    </row>
    <row r="4595" spans="1:25" x14ac:dyDescent="0.2">
      <c r="A4595" s="134" t="s">
        <v>9201</v>
      </c>
      <c r="B4595" s="135" t="s">
        <v>9202</v>
      </c>
      <c r="C4595" s="136">
        <v>220408.33</v>
      </c>
      <c r="D4595" s="136">
        <v>4187.76</v>
      </c>
      <c r="E4595" s="136">
        <v>0</v>
      </c>
      <c r="F4595" s="136">
        <v>4187.76</v>
      </c>
      <c r="G4595" s="137">
        <v>0</v>
      </c>
      <c r="H4595" s="142"/>
      <c r="I4595" s="142"/>
      <c r="J4595" s="142"/>
      <c r="K4595" s="142"/>
      <c r="L4595" s="143"/>
      <c r="M4595" s="143"/>
      <c r="N4595" s="143"/>
      <c r="Y4595" s="30">
        <f t="shared" si="71"/>
        <v>4187.76</v>
      </c>
    </row>
    <row r="4596" spans="1:25" x14ac:dyDescent="0.2">
      <c r="A4596" s="134" t="s">
        <v>9203</v>
      </c>
      <c r="B4596" s="135" t="s">
        <v>9204</v>
      </c>
      <c r="C4596" s="136">
        <v>22904.45</v>
      </c>
      <c r="D4596" s="136">
        <v>435.19</v>
      </c>
      <c r="E4596" s="136">
        <v>0</v>
      </c>
      <c r="F4596" s="136">
        <v>435.19</v>
      </c>
      <c r="G4596" s="137">
        <v>0</v>
      </c>
      <c r="H4596" s="142"/>
      <c r="I4596" s="142"/>
      <c r="J4596" s="142"/>
      <c r="K4596" s="142"/>
      <c r="L4596" s="143"/>
      <c r="M4596" s="143"/>
      <c r="N4596" s="143"/>
      <c r="Y4596" s="30">
        <f t="shared" si="71"/>
        <v>435.19</v>
      </c>
    </row>
    <row r="4597" spans="1:25" x14ac:dyDescent="0.2">
      <c r="A4597" s="134" t="s">
        <v>9205</v>
      </c>
      <c r="B4597" s="135" t="s">
        <v>9206</v>
      </c>
      <c r="C4597" s="136">
        <v>103805.11</v>
      </c>
      <c r="D4597" s="136">
        <v>1972.3</v>
      </c>
      <c r="E4597" s="136">
        <v>0</v>
      </c>
      <c r="F4597" s="136">
        <v>1972.3</v>
      </c>
      <c r="G4597" s="137">
        <v>0</v>
      </c>
      <c r="H4597" s="142"/>
      <c r="I4597" s="142"/>
      <c r="J4597" s="142"/>
      <c r="K4597" s="142"/>
      <c r="L4597" s="143"/>
      <c r="M4597" s="143"/>
      <c r="N4597" s="143"/>
      <c r="Y4597" s="30">
        <f t="shared" si="71"/>
        <v>1972.3</v>
      </c>
    </row>
    <row r="4598" spans="1:25" x14ac:dyDescent="0.2">
      <c r="A4598" s="134" t="s">
        <v>9207</v>
      </c>
      <c r="B4598" s="135" t="s">
        <v>9208</v>
      </c>
      <c r="C4598" s="136">
        <v>6416158.8399999999</v>
      </c>
      <c r="D4598" s="136">
        <v>121907.02</v>
      </c>
      <c r="E4598" s="136">
        <v>0</v>
      </c>
      <c r="F4598" s="136">
        <v>121907.02</v>
      </c>
      <c r="G4598" s="137">
        <v>0</v>
      </c>
      <c r="H4598" s="142"/>
      <c r="I4598" s="142"/>
      <c r="J4598" s="142"/>
      <c r="K4598" s="142"/>
      <c r="L4598" s="143"/>
      <c r="M4598" s="143"/>
      <c r="N4598" s="143"/>
      <c r="Y4598" s="30">
        <f t="shared" si="71"/>
        <v>121907.02</v>
      </c>
    </row>
    <row r="4599" spans="1:25" x14ac:dyDescent="0.2">
      <c r="A4599" s="134" t="s">
        <v>9209</v>
      </c>
      <c r="B4599" s="135" t="s">
        <v>9210</v>
      </c>
      <c r="C4599" s="136">
        <v>248233.23</v>
      </c>
      <c r="D4599" s="136">
        <v>4716.43</v>
      </c>
      <c r="E4599" s="136">
        <v>0</v>
      </c>
      <c r="F4599" s="136">
        <v>4716.43</v>
      </c>
      <c r="G4599" s="137">
        <v>0</v>
      </c>
      <c r="H4599" s="142"/>
      <c r="I4599" s="142"/>
      <c r="J4599" s="142"/>
      <c r="K4599" s="142"/>
      <c r="L4599" s="143"/>
      <c r="M4599" s="143"/>
      <c r="N4599" s="143"/>
      <c r="Y4599" s="30">
        <f t="shared" si="71"/>
        <v>4716.43</v>
      </c>
    </row>
    <row r="4600" spans="1:25" x14ac:dyDescent="0.2">
      <c r="A4600" s="134" t="s">
        <v>9211</v>
      </c>
      <c r="B4600" s="135" t="s">
        <v>9212</v>
      </c>
      <c r="C4600" s="136">
        <v>244444.29</v>
      </c>
      <c r="D4600" s="136">
        <v>4644.4399999999996</v>
      </c>
      <c r="E4600" s="136">
        <v>0</v>
      </c>
      <c r="F4600" s="136">
        <v>4644.4399999999996</v>
      </c>
      <c r="G4600" s="137">
        <v>0</v>
      </c>
      <c r="H4600" s="142"/>
      <c r="I4600" s="142"/>
      <c r="J4600" s="142"/>
      <c r="K4600" s="142"/>
      <c r="L4600" s="143"/>
      <c r="M4600" s="143"/>
      <c r="N4600" s="143"/>
      <c r="Y4600" s="30">
        <f t="shared" si="71"/>
        <v>4644.4399999999996</v>
      </c>
    </row>
    <row r="4601" spans="1:25" x14ac:dyDescent="0.2">
      <c r="A4601" s="134" t="s">
        <v>9213</v>
      </c>
      <c r="B4601" s="135" t="s">
        <v>9214</v>
      </c>
      <c r="C4601" s="136">
        <v>38446.32</v>
      </c>
      <c r="D4601" s="136">
        <v>730.48</v>
      </c>
      <c r="E4601" s="136">
        <v>0</v>
      </c>
      <c r="F4601" s="136">
        <v>730.48</v>
      </c>
      <c r="G4601" s="137">
        <v>0</v>
      </c>
      <c r="H4601" s="142"/>
      <c r="I4601" s="142"/>
      <c r="J4601" s="142"/>
      <c r="K4601" s="142"/>
      <c r="L4601" s="143"/>
      <c r="M4601" s="143"/>
      <c r="N4601" s="143"/>
      <c r="Y4601" s="30">
        <f t="shared" si="71"/>
        <v>730.48</v>
      </c>
    </row>
    <row r="4602" spans="1:25" x14ac:dyDescent="0.2">
      <c r="A4602" s="134" t="s">
        <v>9215</v>
      </c>
      <c r="B4602" s="135" t="s">
        <v>9216</v>
      </c>
      <c r="C4602" s="136">
        <v>32500.2</v>
      </c>
      <c r="D4602" s="136">
        <v>617.51</v>
      </c>
      <c r="E4602" s="136">
        <v>0</v>
      </c>
      <c r="F4602" s="136">
        <v>617.51</v>
      </c>
      <c r="G4602" s="137">
        <v>0</v>
      </c>
      <c r="H4602" s="142"/>
      <c r="I4602" s="142"/>
      <c r="J4602" s="142"/>
      <c r="K4602" s="142"/>
      <c r="L4602" s="143"/>
      <c r="M4602" s="143"/>
      <c r="N4602" s="143"/>
      <c r="Y4602" s="30">
        <f t="shared" si="71"/>
        <v>617.51</v>
      </c>
    </row>
    <row r="4603" spans="1:25" x14ac:dyDescent="0.2">
      <c r="A4603" s="134" t="s">
        <v>9217</v>
      </c>
      <c r="B4603" s="135" t="s">
        <v>9218</v>
      </c>
      <c r="C4603" s="136">
        <v>6531.11</v>
      </c>
      <c r="D4603" s="136">
        <v>124.09</v>
      </c>
      <c r="E4603" s="136">
        <v>0</v>
      </c>
      <c r="F4603" s="136">
        <v>124.09</v>
      </c>
      <c r="G4603" s="137">
        <v>0</v>
      </c>
      <c r="H4603" s="142"/>
      <c r="I4603" s="142"/>
      <c r="J4603" s="142"/>
      <c r="K4603" s="142"/>
      <c r="L4603" s="143"/>
      <c r="M4603" s="143"/>
      <c r="N4603" s="143"/>
      <c r="Y4603" s="30">
        <f t="shared" si="71"/>
        <v>124.09</v>
      </c>
    </row>
    <row r="4604" spans="1:25" x14ac:dyDescent="0.2">
      <c r="A4604" s="134" t="s">
        <v>9219</v>
      </c>
      <c r="B4604" s="135" t="s">
        <v>9220</v>
      </c>
      <c r="C4604" s="136">
        <v>49717.34</v>
      </c>
      <c r="D4604" s="136">
        <v>944.63</v>
      </c>
      <c r="E4604" s="136">
        <v>0</v>
      </c>
      <c r="F4604" s="136">
        <v>944.63</v>
      </c>
      <c r="G4604" s="137">
        <v>0</v>
      </c>
      <c r="H4604" s="142"/>
      <c r="I4604" s="142"/>
      <c r="J4604" s="142"/>
      <c r="K4604" s="142"/>
      <c r="L4604" s="143"/>
      <c r="M4604" s="143"/>
      <c r="N4604" s="143"/>
      <c r="Y4604" s="30">
        <f t="shared" si="71"/>
        <v>944.63</v>
      </c>
    </row>
    <row r="4605" spans="1:25" x14ac:dyDescent="0.2">
      <c r="A4605" s="134" t="s">
        <v>9221</v>
      </c>
      <c r="B4605" s="135" t="s">
        <v>9222</v>
      </c>
      <c r="C4605" s="136">
        <v>888191.3</v>
      </c>
      <c r="D4605" s="136">
        <v>16875.64</v>
      </c>
      <c r="E4605" s="136">
        <v>0</v>
      </c>
      <c r="F4605" s="136">
        <v>16875.64</v>
      </c>
      <c r="G4605" s="137">
        <v>0</v>
      </c>
      <c r="H4605" s="142"/>
      <c r="I4605" s="142"/>
      <c r="J4605" s="142"/>
      <c r="K4605" s="142"/>
      <c r="L4605" s="143"/>
      <c r="M4605" s="143"/>
      <c r="N4605" s="143"/>
      <c r="Y4605" s="30">
        <f t="shared" si="71"/>
        <v>16875.64</v>
      </c>
    </row>
    <row r="4606" spans="1:25" x14ac:dyDescent="0.2">
      <c r="A4606" s="134" t="s">
        <v>9223</v>
      </c>
      <c r="B4606" s="135" t="s">
        <v>9224</v>
      </c>
      <c r="C4606" s="136">
        <v>152761.31</v>
      </c>
      <c r="D4606" s="136">
        <v>2902.47</v>
      </c>
      <c r="E4606" s="136">
        <v>0</v>
      </c>
      <c r="F4606" s="136">
        <v>2902.47</v>
      </c>
      <c r="G4606" s="137">
        <v>0</v>
      </c>
      <c r="H4606" s="142"/>
      <c r="I4606" s="142"/>
      <c r="J4606" s="142"/>
      <c r="K4606" s="142"/>
      <c r="L4606" s="143"/>
      <c r="M4606" s="143"/>
      <c r="N4606" s="143"/>
      <c r="Y4606" s="30">
        <f t="shared" si="71"/>
        <v>2902.47</v>
      </c>
    </row>
    <row r="4607" spans="1:25" x14ac:dyDescent="0.2">
      <c r="A4607" s="134" t="s">
        <v>9225</v>
      </c>
      <c r="B4607" s="135" t="s">
        <v>9226</v>
      </c>
      <c r="C4607" s="136">
        <v>182698.18</v>
      </c>
      <c r="D4607" s="136">
        <v>3471.27</v>
      </c>
      <c r="E4607" s="136">
        <v>0</v>
      </c>
      <c r="F4607" s="136">
        <v>3471.27</v>
      </c>
      <c r="G4607" s="137">
        <v>0</v>
      </c>
      <c r="H4607" s="142"/>
      <c r="I4607" s="142"/>
      <c r="J4607" s="142"/>
      <c r="K4607" s="142"/>
      <c r="L4607" s="143"/>
      <c r="M4607" s="143"/>
      <c r="N4607" s="143"/>
      <c r="Y4607" s="30">
        <f t="shared" si="71"/>
        <v>3471.27</v>
      </c>
    </row>
    <row r="4608" spans="1:25" x14ac:dyDescent="0.2">
      <c r="A4608" s="134" t="s">
        <v>9227</v>
      </c>
      <c r="B4608" s="135" t="s">
        <v>9228</v>
      </c>
      <c r="C4608" s="136">
        <v>333987.55</v>
      </c>
      <c r="D4608" s="136">
        <v>6345.76</v>
      </c>
      <c r="E4608" s="136">
        <v>0</v>
      </c>
      <c r="F4608" s="136">
        <v>6345.76</v>
      </c>
      <c r="G4608" s="137">
        <v>0</v>
      </c>
      <c r="H4608" s="142"/>
      <c r="I4608" s="142"/>
      <c r="J4608" s="142"/>
      <c r="K4608" s="142"/>
      <c r="L4608" s="143"/>
      <c r="M4608" s="143"/>
      <c r="N4608" s="143"/>
      <c r="Y4608" s="30">
        <f t="shared" si="71"/>
        <v>6345.76</v>
      </c>
    </row>
    <row r="4609" spans="1:25" x14ac:dyDescent="0.2">
      <c r="A4609" s="134" t="s">
        <v>9229</v>
      </c>
      <c r="B4609" s="135" t="s">
        <v>9230</v>
      </c>
      <c r="C4609" s="136">
        <v>518880.57</v>
      </c>
      <c r="D4609" s="136">
        <v>9858.73</v>
      </c>
      <c r="E4609" s="136">
        <v>0</v>
      </c>
      <c r="F4609" s="136">
        <v>9858.73</v>
      </c>
      <c r="G4609" s="137">
        <v>0</v>
      </c>
      <c r="H4609" s="142"/>
      <c r="I4609" s="142"/>
      <c r="J4609" s="142"/>
      <c r="K4609" s="142"/>
      <c r="L4609" s="143"/>
      <c r="M4609" s="143"/>
      <c r="N4609" s="143"/>
      <c r="Y4609" s="30">
        <f t="shared" si="71"/>
        <v>9858.73</v>
      </c>
    </row>
    <row r="4610" spans="1:25" x14ac:dyDescent="0.2">
      <c r="A4610" s="134" t="s">
        <v>9231</v>
      </c>
      <c r="B4610" s="135" t="s">
        <v>9232</v>
      </c>
      <c r="C4610" s="136">
        <v>529035.76</v>
      </c>
      <c r="D4610" s="136">
        <v>10051.68</v>
      </c>
      <c r="E4610" s="136">
        <v>0</v>
      </c>
      <c r="F4610" s="136">
        <v>10051.68</v>
      </c>
      <c r="G4610" s="137">
        <v>0</v>
      </c>
      <c r="H4610" s="142"/>
      <c r="I4610" s="142"/>
      <c r="J4610" s="142"/>
      <c r="K4610" s="142"/>
      <c r="L4610" s="143"/>
      <c r="M4610" s="143"/>
      <c r="N4610" s="143"/>
      <c r="Y4610" s="30">
        <f t="shared" si="71"/>
        <v>10051.68</v>
      </c>
    </row>
    <row r="4611" spans="1:25" x14ac:dyDescent="0.2">
      <c r="A4611" s="134" t="s">
        <v>9233</v>
      </c>
      <c r="B4611" s="135" t="s">
        <v>5034</v>
      </c>
      <c r="C4611" s="136">
        <v>674227.82</v>
      </c>
      <c r="D4611" s="136">
        <v>12810.33</v>
      </c>
      <c r="E4611" s="136">
        <v>0</v>
      </c>
      <c r="F4611" s="136">
        <v>12810.33</v>
      </c>
      <c r="G4611" s="137">
        <v>0</v>
      </c>
      <c r="H4611" s="142"/>
      <c r="I4611" s="142"/>
      <c r="J4611" s="142"/>
      <c r="K4611" s="142"/>
      <c r="L4611" s="143"/>
      <c r="M4611" s="143"/>
      <c r="N4611" s="143"/>
      <c r="Y4611" s="30">
        <f t="shared" si="71"/>
        <v>12810.33</v>
      </c>
    </row>
    <row r="4612" spans="1:25" x14ac:dyDescent="0.2">
      <c r="A4612" s="134" t="s">
        <v>9234</v>
      </c>
      <c r="B4612" s="135" t="s">
        <v>9235</v>
      </c>
      <c r="C4612" s="136">
        <v>87712.27</v>
      </c>
      <c r="D4612" s="136">
        <v>1666.53</v>
      </c>
      <c r="E4612" s="136">
        <v>0</v>
      </c>
      <c r="F4612" s="136">
        <v>1666.53</v>
      </c>
      <c r="G4612" s="137">
        <v>0</v>
      </c>
      <c r="H4612" s="142"/>
      <c r="I4612" s="142"/>
      <c r="J4612" s="142"/>
      <c r="K4612" s="142"/>
      <c r="L4612" s="143"/>
      <c r="M4612" s="143"/>
      <c r="N4612" s="143"/>
      <c r="Y4612" s="30">
        <f t="shared" si="71"/>
        <v>1666.53</v>
      </c>
    </row>
    <row r="4613" spans="1:25" x14ac:dyDescent="0.2">
      <c r="A4613" s="134" t="s">
        <v>9236</v>
      </c>
      <c r="B4613" s="135" t="s">
        <v>9237</v>
      </c>
      <c r="C4613" s="136">
        <v>87970.28</v>
      </c>
      <c r="D4613" s="136">
        <v>1671.44</v>
      </c>
      <c r="E4613" s="136">
        <v>0</v>
      </c>
      <c r="F4613" s="136">
        <v>1671.44</v>
      </c>
      <c r="G4613" s="137">
        <v>0</v>
      </c>
      <c r="H4613" s="142"/>
      <c r="I4613" s="142"/>
      <c r="J4613" s="142"/>
      <c r="K4613" s="142"/>
      <c r="L4613" s="143"/>
      <c r="M4613" s="143"/>
      <c r="N4613" s="143"/>
      <c r="Y4613" s="30">
        <f t="shared" si="71"/>
        <v>1671.44</v>
      </c>
    </row>
    <row r="4614" spans="1:25" x14ac:dyDescent="0.2">
      <c r="A4614" s="134" t="s">
        <v>9238</v>
      </c>
      <c r="B4614" s="135" t="s">
        <v>9239</v>
      </c>
      <c r="C4614" s="136">
        <v>78040.53</v>
      </c>
      <c r="D4614" s="136">
        <v>1482.77</v>
      </c>
      <c r="E4614" s="136">
        <v>0</v>
      </c>
      <c r="F4614" s="136">
        <v>1482.77</v>
      </c>
      <c r="G4614" s="137">
        <v>0</v>
      </c>
      <c r="H4614" s="142"/>
      <c r="I4614" s="142"/>
      <c r="J4614" s="142"/>
      <c r="K4614" s="142"/>
      <c r="L4614" s="143"/>
      <c r="M4614" s="143"/>
      <c r="N4614" s="143"/>
      <c r="Y4614" s="30">
        <f t="shared" si="71"/>
        <v>1482.77</v>
      </c>
    </row>
    <row r="4615" spans="1:25" x14ac:dyDescent="0.2">
      <c r="A4615" s="134" t="s">
        <v>9240</v>
      </c>
      <c r="B4615" s="135" t="s">
        <v>9241</v>
      </c>
      <c r="C4615" s="136">
        <v>186215.09</v>
      </c>
      <c r="D4615" s="136">
        <v>3538.09</v>
      </c>
      <c r="E4615" s="136">
        <v>0</v>
      </c>
      <c r="F4615" s="136">
        <v>3538.09</v>
      </c>
      <c r="G4615" s="137">
        <v>0</v>
      </c>
      <c r="H4615" s="142"/>
      <c r="I4615" s="142"/>
      <c r="J4615" s="142"/>
      <c r="K4615" s="142"/>
      <c r="L4615" s="143"/>
      <c r="M4615" s="143"/>
      <c r="N4615" s="143"/>
      <c r="Y4615" s="30">
        <f t="shared" si="71"/>
        <v>3538.09</v>
      </c>
    </row>
    <row r="4616" spans="1:25" x14ac:dyDescent="0.2">
      <c r="A4616" s="134" t="s">
        <v>9242</v>
      </c>
      <c r="B4616" s="135" t="s">
        <v>9243</v>
      </c>
      <c r="C4616" s="136">
        <v>96942.01</v>
      </c>
      <c r="D4616" s="136">
        <v>1841.9</v>
      </c>
      <c r="E4616" s="136">
        <v>0</v>
      </c>
      <c r="F4616" s="136">
        <v>1841.9</v>
      </c>
      <c r="G4616" s="137">
        <v>0</v>
      </c>
      <c r="H4616" s="142"/>
      <c r="I4616" s="142"/>
      <c r="J4616" s="142"/>
      <c r="K4616" s="142"/>
      <c r="L4616" s="143"/>
      <c r="M4616" s="143"/>
      <c r="N4616" s="143"/>
      <c r="Y4616" s="30">
        <f t="shared" si="71"/>
        <v>1841.9</v>
      </c>
    </row>
    <row r="4617" spans="1:25" x14ac:dyDescent="0.2">
      <c r="A4617" s="134" t="s">
        <v>9244</v>
      </c>
      <c r="B4617" s="135" t="s">
        <v>9245</v>
      </c>
      <c r="C4617" s="136">
        <v>77397.98</v>
      </c>
      <c r="D4617" s="136">
        <v>1470.56</v>
      </c>
      <c r="E4617" s="136">
        <v>0</v>
      </c>
      <c r="F4617" s="136">
        <v>1470.56</v>
      </c>
      <c r="G4617" s="137">
        <v>0</v>
      </c>
      <c r="H4617" s="142"/>
      <c r="I4617" s="142"/>
      <c r="J4617" s="142"/>
      <c r="K4617" s="142"/>
      <c r="L4617" s="143"/>
      <c r="M4617" s="143"/>
      <c r="N4617" s="143"/>
      <c r="Y4617" s="30">
        <f t="shared" si="71"/>
        <v>1470.56</v>
      </c>
    </row>
    <row r="4618" spans="1:25" x14ac:dyDescent="0.2">
      <c r="A4618" s="134" t="s">
        <v>9246</v>
      </c>
      <c r="B4618" s="135" t="s">
        <v>9247</v>
      </c>
      <c r="C4618" s="136">
        <v>5763773.8600000003</v>
      </c>
      <c r="D4618" s="136">
        <v>109511.7</v>
      </c>
      <c r="E4618" s="136">
        <v>0</v>
      </c>
      <c r="F4618" s="136">
        <v>109511.7</v>
      </c>
      <c r="G4618" s="137">
        <v>0</v>
      </c>
      <c r="H4618" s="142"/>
      <c r="I4618" s="142"/>
      <c r="J4618" s="142"/>
      <c r="K4618" s="142"/>
      <c r="L4618" s="143"/>
      <c r="M4618" s="143"/>
      <c r="N4618" s="143"/>
      <c r="Y4618" s="30">
        <f t="shared" si="71"/>
        <v>109511.7</v>
      </c>
    </row>
    <row r="4619" spans="1:25" x14ac:dyDescent="0.2">
      <c r="A4619" s="134" t="s">
        <v>9248</v>
      </c>
      <c r="B4619" s="135" t="s">
        <v>9249</v>
      </c>
      <c r="C4619" s="136">
        <v>186984.17</v>
      </c>
      <c r="D4619" s="136">
        <v>3552.7</v>
      </c>
      <c r="E4619" s="136">
        <v>0</v>
      </c>
      <c r="F4619" s="136">
        <v>3552.7</v>
      </c>
      <c r="G4619" s="137">
        <v>0</v>
      </c>
      <c r="H4619" s="142"/>
      <c r="I4619" s="142"/>
      <c r="J4619" s="142"/>
      <c r="K4619" s="142"/>
      <c r="L4619" s="143"/>
      <c r="M4619" s="143"/>
      <c r="N4619" s="143"/>
      <c r="Y4619" s="30">
        <f t="shared" si="71"/>
        <v>3552.7</v>
      </c>
    </row>
    <row r="4620" spans="1:25" x14ac:dyDescent="0.2">
      <c r="A4620" s="134" t="s">
        <v>9250</v>
      </c>
      <c r="B4620" s="135" t="s">
        <v>9251</v>
      </c>
      <c r="C4620" s="136">
        <v>23908.36</v>
      </c>
      <c r="D4620" s="136">
        <v>454.26</v>
      </c>
      <c r="E4620" s="136">
        <v>0</v>
      </c>
      <c r="F4620" s="136">
        <v>454.26</v>
      </c>
      <c r="G4620" s="137">
        <v>0</v>
      </c>
      <c r="H4620" s="142"/>
      <c r="I4620" s="142"/>
      <c r="J4620" s="142"/>
      <c r="K4620" s="142"/>
      <c r="L4620" s="143"/>
      <c r="M4620" s="143"/>
      <c r="N4620" s="143"/>
      <c r="Y4620" s="30">
        <f t="shared" si="71"/>
        <v>454.26</v>
      </c>
    </row>
    <row r="4621" spans="1:25" x14ac:dyDescent="0.2">
      <c r="A4621" s="134" t="s">
        <v>9252</v>
      </c>
      <c r="B4621" s="135" t="s">
        <v>9253</v>
      </c>
      <c r="C4621" s="136">
        <v>54314.27</v>
      </c>
      <c r="D4621" s="136">
        <v>1031.97</v>
      </c>
      <c r="E4621" s="136">
        <v>0</v>
      </c>
      <c r="F4621" s="136">
        <v>1031.97</v>
      </c>
      <c r="G4621" s="137">
        <v>0</v>
      </c>
      <c r="H4621" s="142"/>
      <c r="I4621" s="142"/>
      <c r="J4621" s="142"/>
      <c r="K4621" s="142"/>
      <c r="L4621" s="143"/>
      <c r="M4621" s="143"/>
      <c r="N4621" s="143"/>
      <c r="Y4621" s="30">
        <f t="shared" si="71"/>
        <v>1031.97</v>
      </c>
    </row>
    <row r="4622" spans="1:25" x14ac:dyDescent="0.2">
      <c r="A4622" s="134" t="s">
        <v>9254</v>
      </c>
      <c r="B4622" s="135" t="s">
        <v>9255</v>
      </c>
      <c r="C4622" s="136">
        <v>6122.02</v>
      </c>
      <c r="D4622" s="136">
        <v>116.32</v>
      </c>
      <c r="E4622" s="136">
        <v>0</v>
      </c>
      <c r="F4622" s="136">
        <v>116.32</v>
      </c>
      <c r="G4622" s="137">
        <v>0</v>
      </c>
      <c r="H4622" s="142"/>
      <c r="I4622" s="142"/>
      <c r="J4622" s="142"/>
      <c r="K4622" s="142"/>
      <c r="L4622" s="143"/>
      <c r="M4622" s="143"/>
      <c r="N4622" s="143"/>
      <c r="Y4622" s="30">
        <f t="shared" si="71"/>
        <v>116.32</v>
      </c>
    </row>
    <row r="4623" spans="1:25" x14ac:dyDescent="0.2">
      <c r="A4623" s="134" t="s">
        <v>9256</v>
      </c>
      <c r="B4623" s="135" t="s">
        <v>9257</v>
      </c>
      <c r="C4623" s="136">
        <v>198427.48</v>
      </c>
      <c r="D4623" s="136">
        <v>3770.12</v>
      </c>
      <c r="E4623" s="136">
        <v>0</v>
      </c>
      <c r="F4623" s="136">
        <v>3770.12</v>
      </c>
      <c r="G4623" s="137">
        <v>0</v>
      </c>
      <c r="H4623" s="142"/>
      <c r="I4623" s="142"/>
      <c r="J4623" s="142"/>
      <c r="K4623" s="142"/>
      <c r="L4623" s="143"/>
      <c r="M4623" s="143"/>
      <c r="N4623" s="143"/>
      <c r="Y4623" s="30">
        <f t="shared" ref="Y4623:Y4686" si="72">W4623+R4623+M4623+F4623</f>
        <v>3770.12</v>
      </c>
    </row>
    <row r="4624" spans="1:25" x14ac:dyDescent="0.2">
      <c r="A4624" s="134" t="s">
        <v>9258</v>
      </c>
      <c r="B4624" s="135" t="s">
        <v>9259</v>
      </c>
      <c r="C4624" s="136">
        <v>26541.73</v>
      </c>
      <c r="D4624" s="136">
        <v>504.29</v>
      </c>
      <c r="E4624" s="136">
        <v>0</v>
      </c>
      <c r="F4624" s="136">
        <v>504.29</v>
      </c>
      <c r="G4624" s="137">
        <v>0</v>
      </c>
      <c r="H4624" s="142"/>
      <c r="I4624" s="142"/>
      <c r="J4624" s="142"/>
      <c r="K4624" s="142"/>
      <c r="L4624" s="143"/>
      <c r="M4624" s="143"/>
      <c r="N4624" s="143"/>
      <c r="Y4624" s="30">
        <f t="shared" si="72"/>
        <v>504.29</v>
      </c>
    </row>
    <row r="4625" spans="1:25" x14ac:dyDescent="0.2">
      <c r="A4625" s="134" t="s">
        <v>9260</v>
      </c>
      <c r="B4625" s="135" t="s">
        <v>9261</v>
      </c>
      <c r="C4625" s="136">
        <v>143077.82999999999</v>
      </c>
      <c r="D4625" s="136">
        <v>2718.48</v>
      </c>
      <c r="E4625" s="136">
        <v>0</v>
      </c>
      <c r="F4625" s="136">
        <v>2718.48</v>
      </c>
      <c r="G4625" s="137">
        <v>0</v>
      </c>
      <c r="H4625" s="142"/>
      <c r="I4625" s="142"/>
      <c r="J4625" s="142"/>
      <c r="K4625" s="142"/>
      <c r="L4625" s="143"/>
      <c r="M4625" s="143"/>
      <c r="N4625" s="143"/>
      <c r="Y4625" s="30">
        <f t="shared" si="72"/>
        <v>2718.48</v>
      </c>
    </row>
    <row r="4626" spans="1:25" x14ac:dyDescent="0.2">
      <c r="A4626" s="134" t="s">
        <v>9262</v>
      </c>
      <c r="B4626" s="135" t="s">
        <v>9263</v>
      </c>
      <c r="C4626" s="136">
        <v>20526.43</v>
      </c>
      <c r="D4626" s="136">
        <v>390</v>
      </c>
      <c r="E4626" s="136">
        <v>0</v>
      </c>
      <c r="F4626" s="136">
        <v>390</v>
      </c>
      <c r="G4626" s="137">
        <v>0</v>
      </c>
      <c r="H4626" s="142"/>
      <c r="I4626" s="142"/>
      <c r="J4626" s="142"/>
      <c r="K4626" s="142"/>
      <c r="L4626" s="143"/>
      <c r="M4626" s="143"/>
      <c r="N4626" s="143"/>
      <c r="Y4626" s="30">
        <f t="shared" si="72"/>
        <v>390</v>
      </c>
    </row>
    <row r="4627" spans="1:25" x14ac:dyDescent="0.2">
      <c r="A4627" s="134" t="s">
        <v>9264</v>
      </c>
      <c r="B4627" s="135" t="s">
        <v>9265</v>
      </c>
      <c r="C4627" s="136">
        <v>22422.45</v>
      </c>
      <c r="D4627" s="136">
        <v>426.03</v>
      </c>
      <c r="E4627" s="136">
        <v>0</v>
      </c>
      <c r="F4627" s="136">
        <v>426.03</v>
      </c>
      <c r="G4627" s="137">
        <v>0</v>
      </c>
      <c r="H4627" s="142"/>
      <c r="I4627" s="142"/>
      <c r="J4627" s="142"/>
      <c r="K4627" s="142"/>
      <c r="L4627" s="143"/>
      <c r="M4627" s="143"/>
      <c r="N4627" s="143"/>
      <c r="Y4627" s="30">
        <f t="shared" si="72"/>
        <v>426.03</v>
      </c>
    </row>
    <row r="4628" spans="1:25" x14ac:dyDescent="0.2">
      <c r="A4628" s="134" t="s">
        <v>9266</v>
      </c>
      <c r="B4628" s="135" t="s">
        <v>9267</v>
      </c>
      <c r="C4628" s="136">
        <v>48445.45</v>
      </c>
      <c r="D4628" s="136">
        <v>920.46</v>
      </c>
      <c r="E4628" s="136">
        <v>0</v>
      </c>
      <c r="F4628" s="136">
        <v>920.46</v>
      </c>
      <c r="G4628" s="137">
        <v>0</v>
      </c>
      <c r="H4628" s="142"/>
      <c r="I4628" s="142"/>
      <c r="J4628" s="142"/>
      <c r="K4628" s="142"/>
      <c r="L4628" s="143"/>
      <c r="M4628" s="143"/>
      <c r="N4628" s="143"/>
      <c r="Y4628" s="30">
        <f t="shared" si="72"/>
        <v>920.46</v>
      </c>
    </row>
    <row r="4629" spans="1:25" x14ac:dyDescent="0.2">
      <c r="A4629" s="134" t="s">
        <v>9268</v>
      </c>
      <c r="B4629" s="135" t="s">
        <v>9269</v>
      </c>
      <c r="C4629" s="136">
        <v>69520.039999999994</v>
      </c>
      <c r="D4629" s="136">
        <v>1320.88</v>
      </c>
      <c r="E4629" s="136">
        <v>0</v>
      </c>
      <c r="F4629" s="136">
        <v>1320.88</v>
      </c>
      <c r="G4629" s="137">
        <v>0</v>
      </c>
      <c r="H4629" s="142"/>
      <c r="I4629" s="142"/>
      <c r="J4629" s="142"/>
      <c r="K4629" s="142"/>
      <c r="L4629" s="143"/>
      <c r="M4629" s="143"/>
      <c r="N4629" s="143"/>
      <c r="Y4629" s="30">
        <f t="shared" si="72"/>
        <v>1320.88</v>
      </c>
    </row>
    <row r="4630" spans="1:25" x14ac:dyDescent="0.2">
      <c r="A4630" s="134" t="s">
        <v>9270</v>
      </c>
      <c r="B4630" s="135" t="s">
        <v>9271</v>
      </c>
      <c r="C4630" s="136">
        <v>200973.63</v>
      </c>
      <c r="D4630" s="136">
        <v>3818.5</v>
      </c>
      <c r="E4630" s="136">
        <v>0</v>
      </c>
      <c r="F4630" s="136">
        <v>3818.5</v>
      </c>
      <c r="G4630" s="137">
        <v>0</v>
      </c>
      <c r="H4630" s="142"/>
      <c r="I4630" s="142"/>
      <c r="J4630" s="142"/>
      <c r="K4630" s="142"/>
      <c r="L4630" s="143"/>
      <c r="M4630" s="143"/>
      <c r="N4630" s="143"/>
      <c r="Y4630" s="30">
        <f t="shared" si="72"/>
        <v>3818.5</v>
      </c>
    </row>
    <row r="4631" spans="1:25" x14ac:dyDescent="0.2">
      <c r="A4631" s="134" t="s">
        <v>9272</v>
      </c>
      <c r="B4631" s="135" t="s">
        <v>9273</v>
      </c>
      <c r="C4631" s="136">
        <v>31003.91</v>
      </c>
      <c r="D4631" s="136">
        <v>589.08000000000004</v>
      </c>
      <c r="E4631" s="136">
        <v>0</v>
      </c>
      <c r="F4631" s="136">
        <v>589.08000000000004</v>
      </c>
      <c r="G4631" s="137">
        <v>0</v>
      </c>
      <c r="H4631" s="142"/>
      <c r="I4631" s="142"/>
      <c r="J4631" s="142"/>
      <c r="K4631" s="142"/>
      <c r="L4631" s="143"/>
      <c r="M4631" s="143"/>
      <c r="N4631" s="143"/>
      <c r="Y4631" s="30">
        <f t="shared" si="72"/>
        <v>589.08000000000004</v>
      </c>
    </row>
    <row r="4632" spans="1:25" x14ac:dyDescent="0.2">
      <c r="A4632" s="134" t="s">
        <v>9274</v>
      </c>
      <c r="B4632" s="135" t="s">
        <v>9275</v>
      </c>
      <c r="C4632" s="136">
        <v>89397.51</v>
      </c>
      <c r="D4632" s="136">
        <v>1698.55</v>
      </c>
      <c r="E4632" s="136">
        <v>0</v>
      </c>
      <c r="F4632" s="136">
        <v>1698.55</v>
      </c>
      <c r="G4632" s="137">
        <v>0</v>
      </c>
      <c r="H4632" s="142"/>
      <c r="I4632" s="142"/>
      <c r="J4632" s="142"/>
      <c r="K4632" s="142"/>
      <c r="L4632" s="143"/>
      <c r="M4632" s="143"/>
      <c r="N4632" s="143"/>
      <c r="Y4632" s="30">
        <f t="shared" si="72"/>
        <v>1698.55</v>
      </c>
    </row>
    <row r="4633" spans="1:25" x14ac:dyDescent="0.2">
      <c r="A4633" s="134" t="s">
        <v>9276</v>
      </c>
      <c r="B4633" s="135" t="s">
        <v>9277</v>
      </c>
      <c r="C4633" s="136">
        <v>135901.60999999999</v>
      </c>
      <c r="D4633" s="136">
        <v>2582.13</v>
      </c>
      <c r="E4633" s="136">
        <v>0</v>
      </c>
      <c r="F4633" s="136">
        <v>2582.13</v>
      </c>
      <c r="G4633" s="137">
        <v>0</v>
      </c>
      <c r="H4633" s="142"/>
      <c r="I4633" s="142"/>
      <c r="J4633" s="142"/>
      <c r="K4633" s="142"/>
      <c r="L4633" s="143"/>
      <c r="M4633" s="143"/>
      <c r="N4633" s="143"/>
      <c r="Y4633" s="30">
        <f t="shared" si="72"/>
        <v>2582.13</v>
      </c>
    </row>
    <row r="4634" spans="1:25" x14ac:dyDescent="0.2">
      <c r="A4634" s="134" t="s">
        <v>9278</v>
      </c>
      <c r="B4634" s="135" t="s">
        <v>9279</v>
      </c>
      <c r="C4634" s="136">
        <v>316590.71000000002</v>
      </c>
      <c r="D4634" s="136">
        <v>6015.22</v>
      </c>
      <c r="E4634" s="136">
        <v>0</v>
      </c>
      <c r="F4634" s="136">
        <v>6015.22</v>
      </c>
      <c r="G4634" s="137">
        <v>0</v>
      </c>
      <c r="H4634" s="142"/>
      <c r="I4634" s="142"/>
      <c r="J4634" s="142"/>
      <c r="K4634" s="142"/>
      <c r="L4634" s="143"/>
      <c r="M4634" s="143"/>
      <c r="N4634" s="143"/>
      <c r="Y4634" s="30">
        <f t="shared" si="72"/>
        <v>6015.22</v>
      </c>
    </row>
    <row r="4635" spans="1:25" x14ac:dyDescent="0.2">
      <c r="A4635" s="134" t="s">
        <v>9280</v>
      </c>
      <c r="B4635" s="135" t="s">
        <v>9281</v>
      </c>
      <c r="C4635" s="136">
        <v>13557.28</v>
      </c>
      <c r="D4635" s="136">
        <v>257.58999999999997</v>
      </c>
      <c r="E4635" s="136">
        <v>0</v>
      </c>
      <c r="F4635" s="136">
        <v>257.58999999999997</v>
      </c>
      <c r="G4635" s="137">
        <v>0</v>
      </c>
      <c r="H4635" s="142"/>
      <c r="I4635" s="142"/>
      <c r="J4635" s="142"/>
      <c r="K4635" s="142"/>
      <c r="L4635" s="143"/>
      <c r="M4635" s="143"/>
      <c r="N4635" s="143"/>
      <c r="Y4635" s="30">
        <f t="shared" si="72"/>
        <v>257.58999999999997</v>
      </c>
    </row>
    <row r="4636" spans="1:25" x14ac:dyDescent="0.2">
      <c r="A4636" s="134" t="s">
        <v>9282</v>
      </c>
      <c r="B4636" s="135" t="s">
        <v>9283</v>
      </c>
      <c r="C4636" s="136">
        <v>23179.55</v>
      </c>
      <c r="D4636" s="136">
        <v>440.41</v>
      </c>
      <c r="E4636" s="136">
        <v>0</v>
      </c>
      <c r="F4636" s="136">
        <v>440.41</v>
      </c>
      <c r="G4636" s="137">
        <v>0</v>
      </c>
      <c r="H4636" s="142"/>
      <c r="I4636" s="142"/>
      <c r="J4636" s="142"/>
      <c r="K4636" s="142"/>
      <c r="L4636" s="143"/>
      <c r="M4636" s="143"/>
      <c r="N4636" s="143"/>
      <c r="Y4636" s="30">
        <f t="shared" si="72"/>
        <v>440.41</v>
      </c>
    </row>
    <row r="4637" spans="1:25" x14ac:dyDescent="0.2">
      <c r="A4637" s="134" t="s">
        <v>9284</v>
      </c>
      <c r="B4637" s="135" t="s">
        <v>9285</v>
      </c>
      <c r="C4637" s="136">
        <v>19664.39</v>
      </c>
      <c r="D4637" s="136">
        <v>373.62</v>
      </c>
      <c r="E4637" s="136">
        <v>0</v>
      </c>
      <c r="F4637" s="136">
        <v>373.62</v>
      </c>
      <c r="G4637" s="137">
        <v>0</v>
      </c>
      <c r="H4637" s="142"/>
      <c r="I4637" s="142"/>
      <c r="J4637" s="142"/>
      <c r="K4637" s="142"/>
      <c r="L4637" s="143"/>
      <c r="M4637" s="143"/>
      <c r="N4637" s="143"/>
      <c r="Y4637" s="30">
        <f t="shared" si="72"/>
        <v>373.62</v>
      </c>
    </row>
    <row r="4638" spans="1:25" x14ac:dyDescent="0.2">
      <c r="A4638" s="134" t="s">
        <v>9286</v>
      </c>
      <c r="B4638" s="135" t="s">
        <v>9287</v>
      </c>
      <c r="C4638" s="136">
        <v>7713.05</v>
      </c>
      <c r="D4638" s="136">
        <v>146.55000000000001</v>
      </c>
      <c r="E4638" s="136">
        <v>0</v>
      </c>
      <c r="F4638" s="136">
        <v>146.55000000000001</v>
      </c>
      <c r="G4638" s="137">
        <v>0</v>
      </c>
      <c r="H4638" s="142"/>
      <c r="I4638" s="142"/>
      <c r="J4638" s="142"/>
      <c r="K4638" s="142"/>
      <c r="L4638" s="143"/>
      <c r="M4638" s="143"/>
      <c r="N4638" s="143"/>
      <c r="Y4638" s="30">
        <f t="shared" si="72"/>
        <v>146.55000000000001</v>
      </c>
    </row>
    <row r="4639" spans="1:25" x14ac:dyDescent="0.2">
      <c r="A4639" s="134" t="s">
        <v>9288</v>
      </c>
      <c r="B4639" s="135" t="s">
        <v>9289</v>
      </c>
      <c r="C4639" s="136">
        <v>125432.62</v>
      </c>
      <c r="D4639" s="136">
        <v>2383.2199999999998</v>
      </c>
      <c r="E4639" s="136">
        <v>0</v>
      </c>
      <c r="F4639" s="136">
        <v>2383.2199999999998</v>
      </c>
      <c r="G4639" s="137">
        <v>0</v>
      </c>
      <c r="H4639" s="142"/>
      <c r="I4639" s="142"/>
      <c r="J4639" s="142"/>
      <c r="K4639" s="142"/>
      <c r="L4639" s="143"/>
      <c r="M4639" s="143"/>
      <c r="N4639" s="143"/>
      <c r="Y4639" s="30">
        <f t="shared" si="72"/>
        <v>2383.2199999999998</v>
      </c>
    </row>
    <row r="4640" spans="1:25" x14ac:dyDescent="0.2">
      <c r="A4640" s="134" t="s">
        <v>9290</v>
      </c>
      <c r="B4640" s="135" t="s">
        <v>9291</v>
      </c>
      <c r="C4640" s="136">
        <v>1197329.82</v>
      </c>
      <c r="D4640" s="136">
        <v>22749.27</v>
      </c>
      <c r="E4640" s="136">
        <v>0</v>
      </c>
      <c r="F4640" s="136">
        <v>22749.27</v>
      </c>
      <c r="G4640" s="137">
        <v>0</v>
      </c>
      <c r="H4640" s="142"/>
      <c r="I4640" s="142"/>
      <c r="J4640" s="142"/>
      <c r="K4640" s="142"/>
      <c r="L4640" s="143"/>
      <c r="M4640" s="143"/>
      <c r="N4640" s="143"/>
      <c r="Y4640" s="30">
        <f t="shared" si="72"/>
        <v>22749.27</v>
      </c>
    </row>
    <row r="4641" spans="1:25" x14ac:dyDescent="0.2">
      <c r="A4641" s="134" t="s">
        <v>9292</v>
      </c>
      <c r="B4641" s="135" t="s">
        <v>9293</v>
      </c>
      <c r="C4641" s="136">
        <v>13603.19</v>
      </c>
      <c r="D4641" s="136">
        <v>258.45999999999998</v>
      </c>
      <c r="E4641" s="136">
        <v>0</v>
      </c>
      <c r="F4641" s="136">
        <v>258.45999999999998</v>
      </c>
      <c r="G4641" s="137">
        <v>0</v>
      </c>
      <c r="H4641" s="142"/>
      <c r="I4641" s="142"/>
      <c r="J4641" s="142"/>
      <c r="K4641" s="142"/>
      <c r="L4641" s="143"/>
      <c r="M4641" s="143"/>
      <c r="N4641" s="143"/>
      <c r="Y4641" s="30">
        <f t="shared" si="72"/>
        <v>258.45999999999998</v>
      </c>
    </row>
    <row r="4642" spans="1:25" x14ac:dyDescent="0.2">
      <c r="A4642" s="134" t="s">
        <v>9294</v>
      </c>
      <c r="B4642" s="135" t="s">
        <v>9295</v>
      </c>
      <c r="C4642" s="136">
        <v>69411.77</v>
      </c>
      <c r="D4642" s="136">
        <v>1318.82</v>
      </c>
      <c r="E4642" s="136">
        <v>0</v>
      </c>
      <c r="F4642" s="136">
        <v>1318.82</v>
      </c>
      <c r="G4642" s="137">
        <v>0</v>
      </c>
      <c r="H4642" s="142"/>
      <c r="I4642" s="142"/>
      <c r="J4642" s="142"/>
      <c r="K4642" s="142"/>
      <c r="L4642" s="143"/>
      <c r="M4642" s="143"/>
      <c r="N4642" s="143"/>
      <c r="Y4642" s="30">
        <f t="shared" si="72"/>
        <v>1318.82</v>
      </c>
    </row>
    <row r="4643" spans="1:25" x14ac:dyDescent="0.2">
      <c r="A4643" s="134" t="s">
        <v>9296</v>
      </c>
      <c r="B4643" s="135" t="s">
        <v>9297</v>
      </c>
      <c r="C4643" s="136">
        <v>114203.15</v>
      </c>
      <c r="D4643" s="136">
        <v>2169.86</v>
      </c>
      <c r="E4643" s="136">
        <v>0</v>
      </c>
      <c r="F4643" s="136">
        <v>2169.86</v>
      </c>
      <c r="G4643" s="137">
        <v>0</v>
      </c>
      <c r="H4643" s="142"/>
      <c r="I4643" s="142"/>
      <c r="J4643" s="142"/>
      <c r="K4643" s="142"/>
      <c r="L4643" s="143"/>
      <c r="M4643" s="143"/>
      <c r="N4643" s="143"/>
      <c r="Y4643" s="30">
        <f t="shared" si="72"/>
        <v>2169.86</v>
      </c>
    </row>
    <row r="4644" spans="1:25" x14ac:dyDescent="0.2">
      <c r="A4644" s="134" t="s">
        <v>9298</v>
      </c>
      <c r="B4644" s="135" t="s">
        <v>9299</v>
      </c>
      <c r="C4644" s="136">
        <v>102030.28</v>
      </c>
      <c r="D4644" s="136">
        <v>1938.58</v>
      </c>
      <c r="E4644" s="136">
        <v>0</v>
      </c>
      <c r="F4644" s="136">
        <v>1938.58</v>
      </c>
      <c r="G4644" s="137">
        <v>0</v>
      </c>
      <c r="H4644" s="142"/>
      <c r="I4644" s="142"/>
      <c r="J4644" s="142"/>
      <c r="K4644" s="142"/>
      <c r="L4644" s="143"/>
      <c r="M4644" s="143"/>
      <c r="N4644" s="143"/>
      <c r="Y4644" s="30">
        <f t="shared" si="72"/>
        <v>1938.58</v>
      </c>
    </row>
    <row r="4645" spans="1:25" x14ac:dyDescent="0.2">
      <c r="A4645" s="134" t="s">
        <v>9300</v>
      </c>
      <c r="B4645" s="135" t="s">
        <v>9301</v>
      </c>
      <c r="C4645" s="136">
        <v>30779.09</v>
      </c>
      <c r="D4645" s="136">
        <v>584.79999999999995</v>
      </c>
      <c r="E4645" s="136">
        <v>0</v>
      </c>
      <c r="F4645" s="136">
        <v>584.79999999999995</v>
      </c>
      <c r="G4645" s="137">
        <v>0</v>
      </c>
      <c r="H4645" s="142"/>
      <c r="I4645" s="142"/>
      <c r="J4645" s="142"/>
      <c r="K4645" s="142"/>
      <c r="L4645" s="143"/>
      <c r="M4645" s="143"/>
      <c r="N4645" s="143"/>
      <c r="Y4645" s="30">
        <f t="shared" si="72"/>
        <v>584.79999999999995</v>
      </c>
    </row>
    <row r="4646" spans="1:25" x14ac:dyDescent="0.2">
      <c r="A4646" s="134" t="s">
        <v>9302</v>
      </c>
      <c r="B4646" s="135" t="s">
        <v>9303</v>
      </c>
      <c r="C4646" s="136">
        <v>57373.31</v>
      </c>
      <c r="D4646" s="136">
        <v>1090.0899999999999</v>
      </c>
      <c r="E4646" s="136">
        <v>0</v>
      </c>
      <c r="F4646" s="136">
        <v>1090.0899999999999</v>
      </c>
      <c r="G4646" s="137">
        <v>0</v>
      </c>
      <c r="H4646" s="142"/>
      <c r="I4646" s="142"/>
      <c r="J4646" s="142"/>
      <c r="K4646" s="142"/>
      <c r="L4646" s="143"/>
      <c r="M4646" s="143"/>
      <c r="N4646" s="143"/>
      <c r="Y4646" s="30">
        <f t="shared" si="72"/>
        <v>1090.0899999999999</v>
      </c>
    </row>
    <row r="4647" spans="1:25" x14ac:dyDescent="0.2">
      <c r="A4647" s="134" t="s">
        <v>9304</v>
      </c>
      <c r="B4647" s="135" t="s">
        <v>9305</v>
      </c>
      <c r="C4647" s="136">
        <v>198877.46</v>
      </c>
      <c r="D4647" s="136">
        <v>3778.67</v>
      </c>
      <c r="E4647" s="136">
        <v>0</v>
      </c>
      <c r="F4647" s="136">
        <v>3778.67</v>
      </c>
      <c r="G4647" s="137">
        <v>0</v>
      </c>
      <c r="H4647" s="142"/>
      <c r="I4647" s="142"/>
      <c r="J4647" s="142"/>
      <c r="K4647" s="142"/>
      <c r="L4647" s="143"/>
      <c r="M4647" s="143"/>
      <c r="N4647" s="143"/>
      <c r="Y4647" s="30">
        <f t="shared" si="72"/>
        <v>3778.67</v>
      </c>
    </row>
    <row r="4648" spans="1:25" x14ac:dyDescent="0.2">
      <c r="A4648" s="134" t="s">
        <v>9306</v>
      </c>
      <c r="B4648" s="135" t="s">
        <v>9307</v>
      </c>
      <c r="C4648" s="136">
        <v>76748.83</v>
      </c>
      <c r="D4648" s="136">
        <v>1458.23</v>
      </c>
      <c r="E4648" s="136">
        <v>0</v>
      </c>
      <c r="F4648" s="136">
        <v>1458.23</v>
      </c>
      <c r="G4648" s="137">
        <v>0</v>
      </c>
      <c r="H4648" s="142"/>
      <c r="I4648" s="142"/>
      <c r="J4648" s="142"/>
      <c r="K4648" s="142"/>
      <c r="L4648" s="143"/>
      <c r="M4648" s="143"/>
      <c r="N4648" s="143"/>
      <c r="Y4648" s="30">
        <f t="shared" si="72"/>
        <v>1458.23</v>
      </c>
    </row>
    <row r="4649" spans="1:25" x14ac:dyDescent="0.2">
      <c r="A4649" s="134" t="s">
        <v>9308</v>
      </c>
      <c r="B4649" s="135" t="s">
        <v>9309</v>
      </c>
      <c r="C4649" s="136">
        <v>8486.18</v>
      </c>
      <c r="D4649" s="136">
        <v>161.24</v>
      </c>
      <c r="E4649" s="136">
        <v>0</v>
      </c>
      <c r="F4649" s="136">
        <v>161.24</v>
      </c>
      <c r="G4649" s="137">
        <v>0</v>
      </c>
      <c r="H4649" s="142"/>
      <c r="I4649" s="142"/>
      <c r="J4649" s="142"/>
      <c r="K4649" s="142"/>
      <c r="L4649" s="143"/>
      <c r="M4649" s="143"/>
      <c r="N4649" s="143"/>
      <c r="Y4649" s="30">
        <f t="shared" si="72"/>
        <v>161.24</v>
      </c>
    </row>
    <row r="4650" spans="1:25" x14ac:dyDescent="0.2">
      <c r="A4650" s="134" t="s">
        <v>9310</v>
      </c>
      <c r="B4650" s="135" t="s">
        <v>9311</v>
      </c>
      <c r="C4650" s="136">
        <v>517017.13</v>
      </c>
      <c r="D4650" s="136">
        <v>9823.33</v>
      </c>
      <c r="E4650" s="136">
        <v>0</v>
      </c>
      <c r="F4650" s="136">
        <v>9823.33</v>
      </c>
      <c r="G4650" s="137">
        <v>0</v>
      </c>
      <c r="H4650" s="142"/>
      <c r="I4650" s="142"/>
      <c r="J4650" s="142"/>
      <c r="K4650" s="142"/>
      <c r="L4650" s="143"/>
      <c r="M4650" s="143"/>
      <c r="N4650" s="143"/>
      <c r="Y4650" s="30">
        <f t="shared" si="72"/>
        <v>9823.33</v>
      </c>
    </row>
    <row r="4651" spans="1:25" x14ac:dyDescent="0.2">
      <c r="A4651" s="134" t="s">
        <v>9312</v>
      </c>
      <c r="B4651" s="135" t="s">
        <v>9313</v>
      </c>
      <c r="C4651" s="136">
        <v>32215.360000000001</v>
      </c>
      <c r="D4651" s="136">
        <v>612.09</v>
      </c>
      <c r="E4651" s="136">
        <v>0</v>
      </c>
      <c r="F4651" s="136">
        <v>612.09</v>
      </c>
      <c r="G4651" s="137">
        <v>0</v>
      </c>
      <c r="H4651" s="142"/>
      <c r="I4651" s="142"/>
      <c r="J4651" s="142"/>
      <c r="K4651" s="142"/>
      <c r="L4651" s="143"/>
      <c r="M4651" s="143"/>
      <c r="N4651" s="143"/>
      <c r="Y4651" s="30">
        <f t="shared" si="72"/>
        <v>612.09</v>
      </c>
    </row>
    <row r="4652" spans="1:25" x14ac:dyDescent="0.2">
      <c r="A4652" s="134" t="s">
        <v>9314</v>
      </c>
      <c r="B4652" s="135" t="s">
        <v>9315</v>
      </c>
      <c r="C4652" s="136">
        <v>4798.0600000000004</v>
      </c>
      <c r="D4652" s="136">
        <v>91.16</v>
      </c>
      <c r="E4652" s="136">
        <v>0</v>
      </c>
      <c r="F4652" s="136">
        <v>91.16</v>
      </c>
      <c r="G4652" s="137">
        <v>0</v>
      </c>
      <c r="H4652" s="142"/>
      <c r="I4652" s="142"/>
      <c r="J4652" s="142"/>
      <c r="K4652" s="142"/>
      <c r="L4652" s="143"/>
      <c r="M4652" s="143"/>
      <c r="N4652" s="143"/>
      <c r="Y4652" s="30">
        <f t="shared" si="72"/>
        <v>91.16</v>
      </c>
    </row>
    <row r="4653" spans="1:25" x14ac:dyDescent="0.2">
      <c r="A4653" s="134" t="s">
        <v>9316</v>
      </c>
      <c r="B4653" s="135" t="s">
        <v>9317</v>
      </c>
      <c r="C4653" s="136">
        <v>4451.5</v>
      </c>
      <c r="D4653" s="136">
        <v>84.58</v>
      </c>
      <c r="E4653" s="136">
        <v>0</v>
      </c>
      <c r="F4653" s="136">
        <v>84.58</v>
      </c>
      <c r="G4653" s="137">
        <v>0</v>
      </c>
      <c r="H4653" s="142"/>
      <c r="I4653" s="142"/>
      <c r="J4653" s="142"/>
      <c r="K4653" s="142"/>
      <c r="L4653" s="143"/>
      <c r="M4653" s="143"/>
      <c r="N4653" s="143"/>
      <c r="Y4653" s="30">
        <f t="shared" si="72"/>
        <v>84.58</v>
      </c>
    </row>
    <row r="4654" spans="1:25" x14ac:dyDescent="0.2">
      <c r="A4654" s="134" t="s">
        <v>9318</v>
      </c>
      <c r="B4654" s="135" t="s">
        <v>9319</v>
      </c>
      <c r="C4654" s="136">
        <v>758.42</v>
      </c>
      <c r="D4654" s="136">
        <v>14.41</v>
      </c>
      <c r="E4654" s="136">
        <v>14.41</v>
      </c>
      <c r="F4654" s="136">
        <v>0</v>
      </c>
      <c r="G4654" s="137">
        <v>36.56</v>
      </c>
      <c r="H4654" s="142"/>
      <c r="I4654" s="142"/>
      <c r="J4654" s="142"/>
      <c r="K4654" s="142"/>
      <c r="L4654" s="143"/>
      <c r="M4654" s="143"/>
      <c r="N4654" s="143"/>
      <c r="Y4654" s="30">
        <f t="shared" si="72"/>
        <v>0</v>
      </c>
    </row>
    <row r="4655" spans="1:25" x14ac:dyDescent="0.2">
      <c r="A4655" s="134" t="s">
        <v>9320</v>
      </c>
      <c r="B4655" s="135" t="s">
        <v>9321</v>
      </c>
      <c r="C4655" s="136">
        <v>274461.06</v>
      </c>
      <c r="D4655" s="136">
        <v>5214.76</v>
      </c>
      <c r="E4655" s="136">
        <v>0</v>
      </c>
      <c r="F4655" s="136">
        <v>5214.76</v>
      </c>
      <c r="G4655" s="137">
        <v>0</v>
      </c>
      <c r="H4655" s="142"/>
      <c r="I4655" s="142"/>
      <c r="J4655" s="142"/>
      <c r="K4655" s="142"/>
      <c r="L4655" s="143"/>
      <c r="M4655" s="143"/>
      <c r="N4655" s="143"/>
      <c r="Y4655" s="30">
        <f t="shared" si="72"/>
        <v>5214.76</v>
      </c>
    </row>
    <row r="4656" spans="1:25" x14ac:dyDescent="0.2">
      <c r="A4656" s="134" t="s">
        <v>9322</v>
      </c>
      <c r="B4656" s="135" t="s">
        <v>9323</v>
      </c>
      <c r="C4656" s="136">
        <v>39551.910000000003</v>
      </c>
      <c r="D4656" s="136">
        <v>751.49</v>
      </c>
      <c r="E4656" s="136">
        <v>0</v>
      </c>
      <c r="F4656" s="136">
        <v>751.49</v>
      </c>
      <c r="G4656" s="137">
        <v>0</v>
      </c>
      <c r="H4656" s="142"/>
      <c r="I4656" s="142"/>
      <c r="J4656" s="142"/>
      <c r="K4656" s="142"/>
      <c r="L4656" s="143"/>
      <c r="M4656" s="143"/>
      <c r="N4656" s="143"/>
      <c r="Y4656" s="30">
        <f t="shared" si="72"/>
        <v>751.49</v>
      </c>
    </row>
    <row r="4657" spans="1:25" x14ac:dyDescent="0.2">
      <c r="A4657" s="134" t="s">
        <v>9324</v>
      </c>
      <c r="B4657" s="135" t="s">
        <v>9325</v>
      </c>
      <c r="C4657" s="136">
        <v>61.68</v>
      </c>
      <c r="D4657" s="136">
        <v>1.17</v>
      </c>
      <c r="E4657" s="136">
        <v>1.17</v>
      </c>
      <c r="F4657" s="136">
        <v>0</v>
      </c>
      <c r="G4657" s="137">
        <v>37.86</v>
      </c>
      <c r="H4657" s="142"/>
      <c r="I4657" s="142"/>
      <c r="J4657" s="142"/>
      <c r="K4657" s="142"/>
      <c r="L4657" s="143"/>
      <c r="M4657" s="143"/>
      <c r="N4657" s="143"/>
      <c r="Y4657" s="30">
        <f t="shared" si="72"/>
        <v>0</v>
      </c>
    </row>
    <row r="4658" spans="1:25" x14ac:dyDescent="0.2">
      <c r="A4658" s="134" t="s">
        <v>9326</v>
      </c>
      <c r="B4658" s="135" t="s">
        <v>9327</v>
      </c>
      <c r="C4658" s="136">
        <v>100.15</v>
      </c>
      <c r="D4658" s="136">
        <v>1.9</v>
      </c>
      <c r="E4658" s="136">
        <v>1.9</v>
      </c>
      <c r="F4658" s="136">
        <v>0</v>
      </c>
      <c r="G4658" s="137">
        <v>37.020000000000003</v>
      </c>
      <c r="H4658" s="142"/>
      <c r="I4658" s="142"/>
      <c r="J4658" s="142"/>
      <c r="K4658" s="142"/>
      <c r="L4658" s="143"/>
      <c r="M4658" s="143"/>
      <c r="N4658" s="143"/>
      <c r="Y4658" s="30">
        <f t="shared" si="72"/>
        <v>0</v>
      </c>
    </row>
    <row r="4659" spans="1:25" x14ac:dyDescent="0.2">
      <c r="A4659" s="134" t="s">
        <v>9328</v>
      </c>
      <c r="B4659" s="135" t="s">
        <v>9329</v>
      </c>
      <c r="C4659" s="136">
        <v>7399.24</v>
      </c>
      <c r="D4659" s="136">
        <v>140.59</v>
      </c>
      <c r="E4659" s="136">
        <v>0</v>
      </c>
      <c r="F4659" s="136">
        <v>140.59</v>
      </c>
      <c r="G4659" s="137">
        <v>0</v>
      </c>
      <c r="H4659" s="142"/>
      <c r="I4659" s="142"/>
      <c r="J4659" s="142"/>
      <c r="K4659" s="142"/>
      <c r="L4659" s="143"/>
      <c r="M4659" s="143"/>
      <c r="N4659" s="143"/>
      <c r="Y4659" s="30">
        <f t="shared" si="72"/>
        <v>140.59</v>
      </c>
    </row>
    <row r="4660" spans="1:25" x14ac:dyDescent="0.2">
      <c r="A4660" s="134" t="s">
        <v>9330</v>
      </c>
      <c r="B4660" s="135" t="s">
        <v>9331</v>
      </c>
      <c r="C4660" s="136">
        <v>14445.41</v>
      </c>
      <c r="D4660" s="136">
        <v>274.45999999999998</v>
      </c>
      <c r="E4660" s="136">
        <v>0</v>
      </c>
      <c r="F4660" s="136">
        <v>274.45999999999998</v>
      </c>
      <c r="G4660" s="137">
        <v>0</v>
      </c>
      <c r="H4660" s="142"/>
      <c r="I4660" s="142"/>
      <c r="J4660" s="142"/>
      <c r="K4660" s="142"/>
      <c r="L4660" s="143"/>
      <c r="M4660" s="143"/>
      <c r="N4660" s="143"/>
      <c r="Y4660" s="30">
        <f t="shared" si="72"/>
        <v>274.45999999999998</v>
      </c>
    </row>
    <row r="4661" spans="1:25" x14ac:dyDescent="0.2">
      <c r="A4661" s="134" t="s">
        <v>9332</v>
      </c>
      <c r="B4661" s="135" t="s">
        <v>9333</v>
      </c>
      <c r="C4661" s="136">
        <v>2322.5700000000002</v>
      </c>
      <c r="D4661" s="136">
        <v>44.13</v>
      </c>
      <c r="E4661" s="136">
        <v>3.37</v>
      </c>
      <c r="F4661" s="136">
        <v>40.76</v>
      </c>
      <c r="G4661" s="137">
        <v>0</v>
      </c>
      <c r="H4661" s="142"/>
      <c r="I4661" s="142"/>
      <c r="J4661" s="142"/>
      <c r="K4661" s="142"/>
      <c r="L4661" s="143"/>
      <c r="M4661" s="143"/>
      <c r="N4661" s="143"/>
      <c r="Y4661" s="30">
        <f t="shared" si="72"/>
        <v>40.76</v>
      </c>
    </row>
    <row r="4662" spans="1:25" x14ac:dyDescent="0.2">
      <c r="A4662" s="134" t="s">
        <v>9334</v>
      </c>
      <c r="B4662" s="135" t="s">
        <v>9335</v>
      </c>
      <c r="C4662" s="136">
        <v>2042.68</v>
      </c>
      <c r="D4662" s="136">
        <v>38.81</v>
      </c>
      <c r="E4662" s="136">
        <v>0</v>
      </c>
      <c r="F4662" s="136">
        <v>38.81</v>
      </c>
      <c r="G4662" s="137">
        <v>0</v>
      </c>
      <c r="H4662" s="142"/>
      <c r="I4662" s="142"/>
      <c r="J4662" s="142"/>
      <c r="K4662" s="142"/>
      <c r="L4662" s="143"/>
      <c r="M4662" s="143"/>
      <c r="N4662" s="143"/>
      <c r="Y4662" s="30">
        <f t="shared" si="72"/>
        <v>38.81</v>
      </c>
    </row>
    <row r="4663" spans="1:25" x14ac:dyDescent="0.2">
      <c r="A4663" s="134" t="s">
        <v>9336</v>
      </c>
      <c r="B4663" s="135" t="s">
        <v>9337</v>
      </c>
      <c r="C4663" s="136">
        <v>25292.29</v>
      </c>
      <c r="D4663" s="136">
        <v>480.55</v>
      </c>
      <c r="E4663" s="136">
        <v>0</v>
      </c>
      <c r="F4663" s="136">
        <v>480.55</v>
      </c>
      <c r="G4663" s="137">
        <v>0</v>
      </c>
      <c r="H4663" s="142"/>
      <c r="I4663" s="142"/>
      <c r="J4663" s="142"/>
      <c r="K4663" s="142"/>
      <c r="L4663" s="143"/>
      <c r="M4663" s="143"/>
      <c r="N4663" s="143"/>
      <c r="Y4663" s="30">
        <f t="shared" si="72"/>
        <v>480.55</v>
      </c>
    </row>
    <row r="4664" spans="1:25" x14ac:dyDescent="0.2">
      <c r="A4664" s="134" t="s">
        <v>9338</v>
      </c>
      <c r="B4664" s="135" t="s">
        <v>9339</v>
      </c>
      <c r="C4664" s="136">
        <v>502.58</v>
      </c>
      <c r="D4664" s="136">
        <v>9.5500000000000007</v>
      </c>
      <c r="E4664" s="136">
        <v>9.5500000000000007</v>
      </c>
      <c r="F4664" s="136">
        <v>0</v>
      </c>
      <c r="G4664" s="137">
        <v>75.38</v>
      </c>
      <c r="H4664" s="142"/>
      <c r="I4664" s="142"/>
      <c r="J4664" s="142"/>
      <c r="K4664" s="142"/>
      <c r="L4664" s="143"/>
      <c r="M4664" s="143"/>
      <c r="N4664" s="143"/>
      <c r="Y4664" s="30">
        <f t="shared" si="72"/>
        <v>0</v>
      </c>
    </row>
    <row r="4665" spans="1:25" x14ac:dyDescent="0.2">
      <c r="A4665" s="134" t="s">
        <v>9340</v>
      </c>
      <c r="B4665" s="135" t="s">
        <v>9341</v>
      </c>
      <c r="C4665" s="136">
        <v>2332.91</v>
      </c>
      <c r="D4665" s="136">
        <v>44.33</v>
      </c>
      <c r="E4665" s="136">
        <v>0</v>
      </c>
      <c r="F4665" s="136">
        <v>44.33</v>
      </c>
      <c r="G4665" s="137">
        <v>0</v>
      </c>
      <c r="H4665" s="142"/>
      <c r="I4665" s="142"/>
      <c r="J4665" s="142"/>
      <c r="K4665" s="142"/>
      <c r="L4665" s="143"/>
      <c r="M4665" s="143"/>
      <c r="N4665" s="143"/>
      <c r="Y4665" s="30">
        <f t="shared" si="72"/>
        <v>44.33</v>
      </c>
    </row>
    <row r="4666" spans="1:25" x14ac:dyDescent="0.2">
      <c r="A4666" s="134" t="s">
        <v>9342</v>
      </c>
      <c r="B4666" s="135" t="s">
        <v>9343</v>
      </c>
      <c r="C4666" s="136">
        <v>7609.06</v>
      </c>
      <c r="D4666" s="136">
        <v>144.57</v>
      </c>
      <c r="E4666" s="136">
        <v>0</v>
      </c>
      <c r="F4666" s="136">
        <v>144.57</v>
      </c>
      <c r="G4666" s="137">
        <v>0</v>
      </c>
      <c r="H4666" s="142"/>
      <c r="I4666" s="142"/>
      <c r="J4666" s="142"/>
      <c r="K4666" s="142"/>
      <c r="L4666" s="143"/>
      <c r="M4666" s="143"/>
      <c r="N4666" s="143"/>
      <c r="Y4666" s="30">
        <f t="shared" si="72"/>
        <v>144.57</v>
      </c>
    </row>
    <row r="4667" spans="1:25" x14ac:dyDescent="0.2">
      <c r="A4667" s="134" t="s">
        <v>9344</v>
      </c>
      <c r="B4667" s="135" t="s">
        <v>9345</v>
      </c>
      <c r="C4667" s="136">
        <v>56872.3</v>
      </c>
      <c r="D4667" s="136">
        <v>1080.57</v>
      </c>
      <c r="E4667" s="136">
        <v>0</v>
      </c>
      <c r="F4667" s="136">
        <v>1080.57</v>
      </c>
      <c r="G4667" s="137">
        <v>0</v>
      </c>
      <c r="H4667" s="142"/>
      <c r="I4667" s="142"/>
      <c r="J4667" s="142"/>
      <c r="K4667" s="142"/>
      <c r="L4667" s="143"/>
      <c r="M4667" s="143"/>
      <c r="N4667" s="143"/>
      <c r="Y4667" s="30">
        <f t="shared" si="72"/>
        <v>1080.57</v>
      </c>
    </row>
    <row r="4668" spans="1:25" x14ac:dyDescent="0.2">
      <c r="A4668" s="134" t="s">
        <v>9346</v>
      </c>
      <c r="B4668" s="135" t="s">
        <v>9347</v>
      </c>
      <c r="C4668" s="136">
        <v>195661.03</v>
      </c>
      <c r="D4668" s="136">
        <v>3717.56</v>
      </c>
      <c r="E4668" s="136">
        <v>0</v>
      </c>
      <c r="F4668" s="136">
        <v>3717.56</v>
      </c>
      <c r="G4668" s="137">
        <v>0</v>
      </c>
      <c r="H4668" s="142"/>
      <c r="I4668" s="142"/>
      <c r="J4668" s="142"/>
      <c r="K4668" s="142"/>
      <c r="L4668" s="143"/>
      <c r="M4668" s="143"/>
      <c r="N4668" s="143"/>
      <c r="Y4668" s="30">
        <f t="shared" si="72"/>
        <v>3717.56</v>
      </c>
    </row>
    <row r="4669" spans="1:25" x14ac:dyDescent="0.2">
      <c r="A4669" s="134" t="s">
        <v>9348</v>
      </c>
      <c r="B4669" s="135" t="s">
        <v>9349</v>
      </c>
      <c r="C4669" s="136">
        <v>354.61</v>
      </c>
      <c r="D4669" s="136">
        <v>6.74</v>
      </c>
      <c r="E4669" s="136">
        <v>0</v>
      </c>
      <c r="F4669" s="136">
        <v>6.74</v>
      </c>
      <c r="G4669" s="137">
        <v>0</v>
      </c>
      <c r="H4669" s="142"/>
      <c r="I4669" s="142"/>
      <c r="J4669" s="142"/>
      <c r="K4669" s="142"/>
      <c r="L4669" s="143"/>
      <c r="M4669" s="143"/>
      <c r="N4669" s="143"/>
      <c r="Y4669" s="30">
        <f t="shared" si="72"/>
        <v>6.74</v>
      </c>
    </row>
    <row r="4670" spans="1:25" x14ac:dyDescent="0.2">
      <c r="A4670" s="134" t="s">
        <v>9350</v>
      </c>
      <c r="B4670" s="135" t="s">
        <v>9351</v>
      </c>
      <c r="C4670" s="136">
        <v>3190.75</v>
      </c>
      <c r="D4670" s="136">
        <v>60.63</v>
      </c>
      <c r="E4670" s="136">
        <v>0</v>
      </c>
      <c r="F4670" s="136">
        <v>60.63</v>
      </c>
      <c r="G4670" s="137">
        <v>0</v>
      </c>
      <c r="H4670" s="142"/>
      <c r="I4670" s="142"/>
      <c r="J4670" s="142"/>
      <c r="K4670" s="142"/>
      <c r="L4670" s="143"/>
      <c r="M4670" s="143"/>
      <c r="N4670" s="143"/>
      <c r="Y4670" s="30">
        <f t="shared" si="72"/>
        <v>60.63</v>
      </c>
    </row>
    <row r="4671" spans="1:25" x14ac:dyDescent="0.2">
      <c r="A4671" s="134" t="s">
        <v>9352</v>
      </c>
      <c r="B4671" s="135" t="s">
        <v>9353</v>
      </c>
      <c r="C4671" s="136">
        <v>38373</v>
      </c>
      <c r="D4671" s="136">
        <v>729.09</v>
      </c>
      <c r="E4671" s="136">
        <v>0</v>
      </c>
      <c r="F4671" s="136">
        <v>729.09</v>
      </c>
      <c r="G4671" s="137">
        <v>0</v>
      </c>
      <c r="H4671" s="142"/>
      <c r="I4671" s="142"/>
      <c r="J4671" s="142"/>
      <c r="K4671" s="142"/>
      <c r="L4671" s="143"/>
      <c r="M4671" s="143"/>
      <c r="N4671" s="143"/>
      <c r="Y4671" s="30">
        <f t="shared" si="72"/>
        <v>729.09</v>
      </c>
    </row>
    <row r="4672" spans="1:25" x14ac:dyDescent="0.2">
      <c r="A4672" s="134" t="s">
        <v>9354</v>
      </c>
      <c r="B4672" s="135" t="s">
        <v>9355</v>
      </c>
      <c r="C4672" s="136">
        <v>2035.23</v>
      </c>
      <c r="D4672" s="136">
        <v>38.67</v>
      </c>
      <c r="E4672" s="136">
        <v>0</v>
      </c>
      <c r="F4672" s="136">
        <v>38.67</v>
      </c>
      <c r="G4672" s="137">
        <v>0</v>
      </c>
      <c r="H4672" s="142"/>
      <c r="I4672" s="142"/>
      <c r="J4672" s="142"/>
      <c r="K4672" s="142"/>
      <c r="L4672" s="143"/>
      <c r="M4672" s="143"/>
      <c r="N4672" s="143"/>
      <c r="Y4672" s="30">
        <f t="shared" si="72"/>
        <v>38.67</v>
      </c>
    </row>
    <row r="4673" spans="1:25" x14ac:dyDescent="0.2">
      <c r="A4673" s="134" t="s">
        <v>9356</v>
      </c>
      <c r="B4673" s="135" t="s">
        <v>9357</v>
      </c>
      <c r="C4673" s="136">
        <v>17767.48</v>
      </c>
      <c r="D4673" s="136">
        <v>337.58</v>
      </c>
      <c r="E4673" s="136">
        <v>0</v>
      </c>
      <c r="F4673" s="136">
        <v>337.58</v>
      </c>
      <c r="G4673" s="137">
        <v>0</v>
      </c>
      <c r="H4673" s="142"/>
      <c r="I4673" s="142"/>
      <c r="J4673" s="142"/>
      <c r="K4673" s="142"/>
      <c r="L4673" s="143"/>
      <c r="M4673" s="143"/>
      <c r="N4673" s="143"/>
      <c r="Y4673" s="30">
        <f t="shared" si="72"/>
        <v>337.58</v>
      </c>
    </row>
    <row r="4674" spans="1:25" x14ac:dyDescent="0.2">
      <c r="A4674" s="134" t="s">
        <v>9358</v>
      </c>
      <c r="B4674" s="135" t="s">
        <v>9359</v>
      </c>
      <c r="C4674" s="136">
        <v>5.76</v>
      </c>
      <c r="D4674" s="136">
        <v>0.11</v>
      </c>
      <c r="E4674" s="136">
        <v>0.11</v>
      </c>
      <c r="F4674" s="136">
        <v>0</v>
      </c>
      <c r="G4674" s="137">
        <v>12.48</v>
      </c>
      <c r="H4674" s="142"/>
      <c r="I4674" s="142"/>
      <c r="J4674" s="142"/>
      <c r="K4674" s="142"/>
      <c r="L4674" s="143"/>
      <c r="M4674" s="143"/>
      <c r="N4674" s="143"/>
      <c r="Y4674" s="30">
        <f t="shared" si="72"/>
        <v>0</v>
      </c>
    </row>
    <row r="4675" spans="1:25" x14ac:dyDescent="0.2">
      <c r="A4675" s="134" t="s">
        <v>9360</v>
      </c>
      <c r="B4675" s="135" t="s">
        <v>9361</v>
      </c>
      <c r="C4675" s="136">
        <v>3949.25</v>
      </c>
      <c r="D4675" s="136">
        <v>75.040000000000006</v>
      </c>
      <c r="E4675" s="136">
        <v>0</v>
      </c>
      <c r="F4675" s="136">
        <v>75.040000000000006</v>
      </c>
      <c r="G4675" s="137">
        <v>0</v>
      </c>
      <c r="H4675" s="142"/>
      <c r="I4675" s="142"/>
      <c r="J4675" s="142"/>
      <c r="K4675" s="142"/>
      <c r="L4675" s="143"/>
      <c r="M4675" s="143"/>
      <c r="N4675" s="143"/>
      <c r="Y4675" s="30">
        <f t="shared" si="72"/>
        <v>75.040000000000006</v>
      </c>
    </row>
    <row r="4676" spans="1:25" x14ac:dyDescent="0.2">
      <c r="A4676" s="134" t="s">
        <v>9362</v>
      </c>
      <c r="B4676" s="135" t="s">
        <v>9363</v>
      </c>
      <c r="C4676" s="136">
        <v>204.82</v>
      </c>
      <c r="D4676" s="136">
        <v>3.89</v>
      </c>
      <c r="E4676" s="136">
        <v>0</v>
      </c>
      <c r="F4676" s="136">
        <v>3.89</v>
      </c>
      <c r="G4676" s="137">
        <v>0</v>
      </c>
      <c r="H4676" s="142"/>
      <c r="I4676" s="142"/>
      <c r="J4676" s="142"/>
      <c r="K4676" s="142"/>
      <c r="L4676" s="143"/>
      <c r="M4676" s="143"/>
      <c r="N4676" s="143"/>
      <c r="Y4676" s="30">
        <f t="shared" si="72"/>
        <v>3.89</v>
      </c>
    </row>
    <row r="4677" spans="1:25" x14ac:dyDescent="0.2">
      <c r="A4677" s="134" t="s">
        <v>9364</v>
      </c>
      <c r="B4677" s="135" t="s">
        <v>9365</v>
      </c>
      <c r="C4677" s="136">
        <v>1817.37</v>
      </c>
      <c r="D4677" s="136">
        <v>34.53</v>
      </c>
      <c r="E4677" s="136">
        <v>0</v>
      </c>
      <c r="F4677" s="136">
        <v>34.53</v>
      </c>
      <c r="G4677" s="137">
        <v>0</v>
      </c>
      <c r="H4677" s="142"/>
      <c r="I4677" s="142"/>
      <c r="J4677" s="142"/>
      <c r="K4677" s="142"/>
      <c r="L4677" s="143"/>
      <c r="M4677" s="143"/>
      <c r="N4677" s="143"/>
      <c r="Y4677" s="30">
        <f t="shared" si="72"/>
        <v>34.53</v>
      </c>
    </row>
    <row r="4678" spans="1:25" x14ac:dyDescent="0.2">
      <c r="A4678" s="134" t="s">
        <v>9366</v>
      </c>
      <c r="B4678" s="135" t="s">
        <v>9367</v>
      </c>
      <c r="C4678" s="136">
        <v>9454.61</v>
      </c>
      <c r="D4678" s="136">
        <v>179.64</v>
      </c>
      <c r="E4678" s="136">
        <v>0</v>
      </c>
      <c r="F4678" s="136">
        <v>179.64</v>
      </c>
      <c r="G4678" s="137">
        <v>0</v>
      </c>
      <c r="H4678" s="142"/>
      <c r="I4678" s="142"/>
      <c r="J4678" s="142"/>
      <c r="K4678" s="142"/>
      <c r="L4678" s="143"/>
      <c r="M4678" s="143"/>
      <c r="N4678" s="143"/>
      <c r="Y4678" s="30">
        <f t="shared" si="72"/>
        <v>179.64</v>
      </c>
    </row>
    <row r="4679" spans="1:25" x14ac:dyDescent="0.2">
      <c r="A4679" s="134" t="s">
        <v>9368</v>
      </c>
      <c r="B4679" s="135" t="s">
        <v>9369</v>
      </c>
      <c r="C4679" s="136">
        <v>32223.53</v>
      </c>
      <c r="D4679" s="136">
        <v>612.25</v>
      </c>
      <c r="E4679" s="136">
        <v>0</v>
      </c>
      <c r="F4679" s="136">
        <v>612.25</v>
      </c>
      <c r="G4679" s="137">
        <v>0</v>
      </c>
      <c r="H4679" s="142"/>
      <c r="I4679" s="142"/>
      <c r="J4679" s="142"/>
      <c r="K4679" s="142"/>
      <c r="L4679" s="143"/>
      <c r="M4679" s="143"/>
      <c r="N4679" s="143"/>
      <c r="Y4679" s="30">
        <f t="shared" si="72"/>
        <v>612.25</v>
      </c>
    </row>
    <row r="4680" spans="1:25" x14ac:dyDescent="0.2">
      <c r="A4680" s="134" t="s">
        <v>9370</v>
      </c>
      <c r="B4680" s="135" t="s">
        <v>9371</v>
      </c>
      <c r="C4680" s="136">
        <v>9953</v>
      </c>
      <c r="D4680" s="136">
        <v>189.11</v>
      </c>
      <c r="E4680" s="136">
        <v>0</v>
      </c>
      <c r="F4680" s="136">
        <v>189.11</v>
      </c>
      <c r="G4680" s="137">
        <v>0</v>
      </c>
      <c r="H4680" s="142"/>
      <c r="I4680" s="142"/>
      <c r="J4680" s="142"/>
      <c r="K4680" s="142"/>
      <c r="L4680" s="143"/>
      <c r="M4680" s="143"/>
      <c r="N4680" s="143"/>
      <c r="Y4680" s="30">
        <f t="shared" si="72"/>
        <v>189.11</v>
      </c>
    </row>
    <row r="4681" spans="1:25" x14ac:dyDescent="0.2">
      <c r="A4681" s="134" t="s">
        <v>9372</v>
      </c>
      <c r="B4681" s="135" t="s">
        <v>9373</v>
      </c>
      <c r="C4681" s="136">
        <v>284.52</v>
      </c>
      <c r="D4681" s="136">
        <v>5.41</v>
      </c>
      <c r="E4681" s="136">
        <v>5.41</v>
      </c>
      <c r="F4681" s="136">
        <v>0</v>
      </c>
      <c r="G4681" s="137">
        <v>104.47</v>
      </c>
      <c r="H4681" s="142"/>
      <c r="I4681" s="142"/>
      <c r="J4681" s="142"/>
      <c r="K4681" s="142"/>
      <c r="L4681" s="143"/>
      <c r="M4681" s="143"/>
      <c r="N4681" s="143"/>
      <c r="Y4681" s="30">
        <f t="shared" si="72"/>
        <v>0</v>
      </c>
    </row>
    <row r="4682" spans="1:25" x14ac:dyDescent="0.2">
      <c r="A4682" s="134" t="s">
        <v>9374</v>
      </c>
      <c r="B4682" s="135" t="s">
        <v>9375</v>
      </c>
      <c r="C4682" s="136">
        <v>163.61000000000001</v>
      </c>
      <c r="D4682" s="136">
        <v>3.11</v>
      </c>
      <c r="E4682" s="136">
        <v>3.11</v>
      </c>
      <c r="F4682" s="136">
        <v>0</v>
      </c>
      <c r="G4682" s="137">
        <v>14.43</v>
      </c>
      <c r="H4682" s="142"/>
      <c r="I4682" s="142"/>
      <c r="J4682" s="142"/>
      <c r="K4682" s="142"/>
      <c r="L4682" s="143"/>
      <c r="M4682" s="143"/>
      <c r="N4682" s="143"/>
      <c r="Y4682" s="30">
        <f t="shared" si="72"/>
        <v>0</v>
      </c>
    </row>
    <row r="4683" spans="1:25" x14ac:dyDescent="0.2">
      <c r="A4683" s="134" t="s">
        <v>9376</v>
      </c>
      <c r="B4683" s="135" t="s">
        <v>9377</v>
      </c>
      <c r="C4683" s="136">
        <v>107.4</v>
      </c>
      <c r="D4683" s="136">
        <v>2.04</v>
      </c>
      <c r="E4683" s="136">
        <v>2.04</v>
      </c>
      <c r="F4683" s="136">
        <v>0</v>
      </c>
      <c r="G4683" s="137">
        <v>10.32</v>
      </c>
      <c r="H4683" s="142"/>
      <c r="I4683" s="142"/>
      <c r="J4683" s="142"/>
      <c r="K4683" s="142"/>
      <c r="L4683" s="143"/>
      <c r="M4683" s="143"/>
      <c r="N4683" s="143"/>
      <c r="Y4683" s="30">
        <f t="shared" si="72"/>
        <v>0</v>
      </c>
    </row>
    <row r="4684" spans="1:25" x14ac:dyDescent="0.2">
      <c r="A4684" s="134" t="s">
        <v>9378</v>
      </c>
      <c r="B4684" s="135" t="s">
        <v>9379</v>
      </c>
      <c r="C4684" s="136">
        <v>18350.05</v>
      </c>
      <c r="D4684" s="136">
        <v>348.65</v>
      </c>
      <c r="E4684" s="136">
        <v>0</v>
      </c>
      <c r="F4684" s="136">
        <v>348.65</v>
      </c>
      <c r="G4684" s="137">
        <v>0</v>
      </c>
      <c r="H4684" s="142"/>
      <c r="I4684" s="142"/>
      <c r="J4684" s="142"/>
      <c r="K4684" s="142"/>
      <c r="L4684" s="143"/>
      <c r="M4684" s="143"/>
      <c r="N4684" s="143"/>
      <c r="Y4684" s="30">
        <f t="shared" si="72"/>
        <v>348.65</v>
      </c>
    </row>
    <row r="4685" spans="1:25" x14ac:dyDescent="0.2">
      <c r="A4685" s="134" t="s">
        <v>9380</v>
      </c>
      <c r="B4685" s="135" t="s">
        <v>9381</v>
      </c>
      <c r="C4685" s="136">
        <v>33.92</v>
      </c>
      <c r="D4685" s="136">
        <v>0.65</v>
      </c>
      <c r="E4685" s="136">
        <v>0.65</v>
      </c>
      <c r="F4685" s="136">
        <v>0</v>
      </c>
      <c r="G4685" s="137">
        <v>63.66</v>
      </c>
      <c r="H4685" s="142"/>
      <c r="I4685" s="142"/>
      <c r="J4685" s="142"/>
      <c r="K4685" s="142"/>
      <c r="L4685" s="143"/>
      <c r="M4685" s="143"/>
      <c r="N4685" s="143"/>
      <c r="Y4685" s="30">
        <f t="shared" si="72"/>
        <v>0</v>
      </c>
    </row>
    <row r="4686" spans="1:25" x14ac:dyDescent="0.2">
      <c r="A4686" s="134" t="s">
        <v>9382</v>
      </c>
      <c r="B4686" s="135" t="s">
        <v>9383</v>
      </c>
      <c r="C4686" s="136">
        <v>1694.55</v>
      </c>
      <c r="D4686" s="136">
        <v>32.200000000000003</v>
      </c>
      <c r="E4686" s="136">
        <v>32.200000000000003</v>
      </c>
      <c r="F4686" s="136">
        <v>0</v>
      </c>
      <c r="G4686" s="137">
        <v>123.04</v>
      </c>
      <c r="H4686" s="142"/>
      <c r="I4686" s="142"/>
      <c r="J4686" s="142"/>
      <c r="K4686" s="142"/>
      <c r="L4686" s="143"/>
      <c r="M4686" s="143"/>
      <c r="N4686" s="143"/>
      <c r="Y4686" s="30">
        <f t="shared" si="72"/>
        <v>0</v>
      </c>
    </row>
    <row r="4687" spans="1:25" x14ac:dyDescent="0.2">
      <c r="A4687" s="134" t="s">
        <v>9384</v>
      </c>
      <c r="B4687" s="135" t="s">
        <v>9385</v>
      </c>
      <c r="C4687" s="136">
        <v>88811.520000000004</v>
      </c>
      <c r="D4687" s="136">
        <v>1687.42</v>
      </c>
      <c r="E4687" s="136">
        <v>0</v>
      </c>
      <c r="F4687" s="136">
        <v>1687.42</v>
      </c>
      <c r="G4687" s="137">
        <v>0</v>
      </c>
      <c r="H4687" s="142"/>
      <c r="I4687" s="142"/>
      <c r="J4687" s="142"/>
      <c r="K4687" s="142"/>
      <c r="L4687" s="143"/>
      <c r="M4687" s="143"/>
      <c r="N4687" s="143"/>
      <c r="Y4687" s="30">
        <f t="shared" ref="Y4687:Y4750" si="73">W4687+R4687+M4687+F4687</f>
        <v>1687.42</v>
      </c>
    </row>
    <row r="4688" spans="1:25" x14ac:dyDescent="0.2">
      <c r="A4688" s="134" t="s">
        <v>9386</v>
      </c>
      <c r="B4688" s="135" t="s">
        <v>9387</v>
      </c>
      <c r="C4688" s="136">
        <v>968.94</v>
      </c>
      <c r="D4688" s="136">
        <v>18.41</v>
      </c>
      <c r="E4688" s="136">
        <v>0</v>
      </c>
      <c r="F4688" s="136">
        <v>18.41</v>
      </c>
      <c r="G4688" s="137">
        <v>0</v>
      </c>
      <c r="H4688" s="142"/>
      <c r="I4688" s="142"/>
      <c r="J4688" s="142"/>
      <c r="K4688" s="142"/>
      <c r="L4688" s="143"/>
      <c r="M4688" s="143"/>
      <c r="N4688" s="143"/>
      <c r="Y4688" s="30">
        <f t="shared" si="73"/>
        <v>18.41</v>
      </c>
    </row>
    <row r="4689" spans="1:25" x14ac:dyDescent="0.2">
      <c r="A4689" s="134" t="s">
        <v>9388</v>
      </c>
      <c r="B4689" s="135" t="s">
        <v>9389</v>
      </c>
      <c r="C4689" s="136">
        <v>15421.25</v>
      </c>
      <c r="D4689" s="136">
        <v>293.01</v>
      </c>
      <c r="E4689" s="136">
        <v>0</v>
      </c>
      <c r="F4689" s="136">
        <v>293.01</v>
      </c>
      <c r="G4689" s="137">
        <v>0</v>
      </c>
      <c r="H4689" s="142"/>
      <c r="I4689" s="142"/>
      <c r="J4689" s="142"/>
      <c r="K4689" s="142"/>
      <c r="L4689" s="143"/>
      <c r="M4689" s="143"/>
      <c r="N4689" s="143"/>
      <c r="Y4689" s="30">
        <f t="shared" si="73"/>
        <v>293.01</v>
      </c>
    </row>
    <row r="4690" spans="1:25" x14ac:dyDescent="0.2">
      <c r="A4690" s="134" t="s">
        <v>9390</v>
      </c>
      <c r="B4690" s="135" t="s">
        <v>9391</v>
      </c>
      <c r="C4690" s="136">
        <v>2839.5</v>
      </c>
      <c r="D4690" s="136">
        <v>53.95</v>
      </c>
      <c r="E4690" s="136">
        <v>0</v>
      </c>
      <c r="F4690" s="136">
        <v>53.95</v>
      </c>
      <c r="G4690" s="137">
        <v>0</v>
      </c>
      <c r="H4690" s="142"/>
      <c r="I4690" s="142"/>
      <c r="J4690" s="142"/>
      <c r="K4690" s="142"/>
      <c r="L4690" s="143"/>
      <c r="M4690" s="143"/>
      <c r="N4690" s="143"/>
      <c r="Y4690" s="30">
        <f t="shared" si="73"/>
        <v>53.95</v>
      </c>
    </row>
    <row r="4691" spans="1:25" x14ac:dyDescent="0.2">
      <c r="A4691" s="134" t="s">
        <v>9392</v>
      </c>
      <c r="B4691" s="135" t="s">
        <v>9393</v>
      </c>
      <c r="C4691" s="136">
        <v>15.66</v>
      </c>
      <c r="D4691" s="136">
        <v>0.3</v>
      </c>
      <c r="E4691" s="136">
        <v>0.3</v>
      </c>
      <c r="F4691" s="136">
        <v>0</v>
      </c>
      <c r="G4691" s="137">
        <v>83.67</v>
      </c>
      <c r="H4691" s="142"/>
      <c r="I4691" s="142"/>
      <c r="J4691" s="142"/>
      <c r="K4691" s="142"/>
      <c r="L4691" s="143"/>
      <c r="M4691" s="143"/>
      <c r="N4691" s="143"/>
      <c r="Y4691" s="30">
        <f t="shared" si="73"/>
        <v>0</v>
      </c>
    </row>
    <row r="4692" spans="1:25" x14ac:dyDescent="0.2">
      <c r="A4692" s="134" t="s">
        <v>9394</v>
      </c>
      <c r="B4692" s="135" t="s">
        <v>9395</v>
      </c>
      <c r="C4692" s="136">
        <v>7526.07</v>
      </c>
      <c r="D4692" s="136">
        <v>143</v>
      </c>
      <c r="E4692" s="136">
        <v>0</v>
      </c>
      <c r="F4692" s="136">
        <v>143</v>
      </c>
      <c r="G4692" s="137">
        <v>0</v>
      </c>
      <c r="H4692" s="142"/>
      <c r="I4692" s="142"/>
      <c r="J4692" s="142"/>
      <c r="K4692" s="142"/>
      <c r="L4692" s="143"/>
      <c r="M4692" s="143"/>
      <c r="N4692" s="143"/>
      <c r="Y4692" s="30">
        <f t="shared" si="73"/>
        <v>143</v>
      </c>
    </row>
    <row r="4693" spans="1:25" x14ac:dyDescent="0.2">
      <c r="A4693" s="134" t="s">
        <v>9396</v>
      </c>
      <c r="B4693" s="135" t="s">
        <v>9397</v>
      </c>
      <c r="C4693" s="136">
        <v>7523.47</v>
      </c>
      <c r="D4693" s="136">
        <v>142.94999999999999</v>
      </c>
      <c r="E4693" s="136">
        <v>0</v>
      </c>
      <c r="F4693" s="136">
        <v>142.94999999999999</v>
      </c>
      <c r="G4693" s="137">
        <v>0</v>
      </c>
      <c r="H4693" s="142"/>
      <c r="I4693" s="142"/>
      <c r="J4693" s="142"/>
      <c r="K4693" s="142"/>
      <c r="L4693" s="143"/>
      <c r="M4693" s="143"/>
      <c r="N4693" s="143"/>
      <c r="Y4693" s="30">
        <f t="shared" si="73"/>
        <v>142.94999999999999</v>
      </c>
    </row>
    <row r="4694" spans="1:25" x14ac:dyDescent="0.2">
      <c r="A4694" s="134" t="s">
        <v>9398</v>
      </c>
      <c r="B4694" s="135" t="s">
        <v>9399</v>
      </c>
      <c r="C4694" s="136">
        <v>8238.2099999999991</v>
      </c>
      <c r="D4694" s="136">
        <v>156.53</v>
      </c>
      <c r="E4694" s="136">
        <v>0</v>
      </c>
      <c r="F4694" s="136">
        <v>156.53</v>
      </c>
      <c r="G4694" s="137">
        <v>0</v>
      </c>
      <c r="H4694" s="142"/>
      <c r="I4694" s="142"/>
      <c r="J4694" s="142"/>
      <c r="K4694" s="142"/>
      <c r="L4694" s="143"/>
      <c r="M4694" s="143"/>
      <c r="N4694" s="143"/>
      <c r="Y4694" s="30">
        <f t="shared" si="73"/>
        <v>156.53</v>
      </c>
    </row>
    <row r="4695" spans="1:25" x14ac:dyDescent="0.2">
      <c r="A4695" s="134" t="s">
        <v>9400</v>
      </c>
      <c r="B4695" s="135" t="s">
        <v>9401</v>
      </c>
      <c r="C4695" s="136">
        <v>135673.37</v>
      </c>
      <c r="D4695" s="136">
        <v>2577.8000000000002</v>
      </c>
      <c r="E4695" s="136">
        <v>0</v>
      </c>
      <c r="F4695" s="136">
        <v>2577.8000000000002</v>
      </c>
      <c r="G4695" s="137">
        <v>0</v>
      </c>
      <c r="H4695" s="142"/>
      <c r="I4695" s="142"/>
      <c r="J4695" s="142"/>
      <c r="K4695" s="142"/>
      <c r="L4695" s="143"/>
      <c r="M4695" s="143"/>
      <c r="N4695" s="143"/>
      <c r="Y4695" s="30">
        <f t="shared" si="73"/>
        <v>2577.8000000000002</v>
      </c>
    </row>
    <row r="4696" spans="1:25" x14ac:dyDescent="0.2">
      <c r="A4696" s="134" t="s">
        <v>9402</v>
      </c>
      <c r="B4696" s="135" t="s">
        <v>9403</v>
      </c>
      <c r="C4696" s="136">
        <v>17137.14</v>
      </c>
      <c r="D4696" s="136">
        <v>325.61</v>
      </c>
      <c r="E4696" s="136">
        <v>0</v>
      </c>
      <c r="F4696" s="136">
        <v>325.61</v>
      </c>
      <c r="G4696" s="137">
        <v>0</v>
      </c>
      <c r="H4696" s="142"/>
      <c r="I4696" s="142"/>
      <c r="J4696" s="142"/>
      <c r="K4696" s="142"/>
      <c r="L4696" s="143"/>
      <c r="M4696" s="143"/>
      <c r="N4696" s="143"/>
      <c r="Y4696" s="30">
        <f t="shared" si="73"/>
        <v>325.61</v>
      </c>
    </row>
    <row r="4697" spans="1:25" x14ac:dyDescent="0.2">
      <c r="A4697" s="134" t="s">
        <v>9404</v>
      </c>
      <c r="B4697" s="135" t="s">
        <v>9405</v>
      </c>
      <c r="C4697" s="136">
        <v>14286</v>
      </c>
      <c r="D4697" s="136">
        <v>271.44</v>
      </c>
      <c r="E4697" s="136">
        <v>0</v>
      </c>
      <c r="F4697" s="136">
        <v>271.44</v>
      </c>
      <c r="G4697" s="137">
        <v>0</v>
      </c>
      <c r="H4697" s="142"/>
      <c r="I4697" s="142"/>
      <c r="J4697" s="142"/>
      <c r="K4697" s="142"/>
      <c r="L4697" s="143"/>
      <c r="M4697" s="143"/>
      <c r="N4697" s="143"/>
      <c r="Y4697" s="30">
        <f t="shared" si="73"/>
        <v>271.44</v>
      </c>
    </row>
    <row r="4698" spans="1:25" x14ac:dyDescent="0.2">
      <c r="A4698" s="134" t="s">
        <v>9406</v>
      </c>
      <c r="B4698" s="135" t="s">
        <v>9407</v>
      </c>
      <c r="C4698" s="136">
        <v>13635.35</v>
      </c>
      <c r="D4698" s="136">
        <v>259.07</v>
      </c>
      <c r="E4698" s="136">
        <v>0</v>
      </c>
      <c r="F4698" s="136">
        <v>259.07</v>
      </c>
      <c r="G4698" s="137">
        <v>0</v>
      </c>
      <c r="H4698" s="142"/>
      <c r="I4698" s="142"/>
      <c r="J4698" s="142"/>
      <c r="K4698" s="142"/>
      <c r="L4698" s="143"/>
      <c r="M4698" s="143"/>
      <c r="N4698" s="143"/>
      <c r="Y4698" s="30">
        <f t="shared" si="73"/>
        <v>259.07</v>
      </c>
    </row>
    <row r="4699" spans="1:25" x14ac:dyDescent="0.2">
      <c r="A4699" s="134" t="s">
        <v>9408</v>
      </c>
      <c r="B4699" s="135" t="s">
        <v>9409</v>
      </c>
      <c r="C4699" s="136">
        <v>2534.83</v>
      </c>
      <c r="D4699" s="136">
        <v>48.16</v>
      </c>
      <c r="E4699" s="136">
        <v>0</v>
      </c>
      <c r="F4699" s="136">
        <v>48.16</v>
      </c>
      <c r="G4699" s="137">
        <v>0</v>
      </c>
      <c r="H4699" s="142"/>
      <c r="I4699" s="142"/>
      <c r="J4699" s="142"/>
      <c r="K4699" s="142"/>
      <c r="L4699" s="143"/>
      <c r="M4699" s="143"/>
      <c r="N4699" s="143"/>
      <c r="Y4699" s="30">
        <f t="shared" si="73"/>
        <v>48.16</v>
      </c>
    </row>
    <row r="4700" spans="1:25" x14ac:dyDescent="0.2">
      <c r="A4700" s="134" t="s">
        <v>9410</v>
      </c>
      <c r="B4700" s="135" t="s">
        <v>9411</v>
      </c>
      <c r="C4700" s="136">
        <v>5789.89</v>
      </c>
      <c r="D4700" s="136">
        <v>110.01</v>
      </c>
      <c r="E4700" s="136">
        <v>0</v>
      </c>
      <c r="F4700" s="136">
        <v>110.01</v>
      </c>
      <c r="G4700" s="137">
        <v>0</v>
      </c>
      <c r="H4700" s="142"/>
      <c r="I4700" s="142"/>
      <c r="J4700" s="142"/>
      <c r="K4700" s="142"/>
      <c r="L4700" s="143"/>
      <c r="M4700" s="143"/>
      <c r="N4700" s="143"/>
      <c r="Y4700" s="30">
        <f t="shared" si="73"/>
        <v>110.01</v>
      </c>
    </row>
    <row r="4701" spans="1:25" x14ac:dyDescent="0.2">
      <c r="A4701" s="134" t="s">
        <v>9412</v>
      </c>
      <c r="B4701" s="135" t="s">
        <v>9413</v>
      </c>
      <c r="C4701" s="136">
        <v>8237.2099999999991</v>
      </c>
      <c r="D4701" s="136">
        <v>156.51</v>
      </c>
      <c r="E4701" s="136">
        <v>0</v>
      </c>
      <c r="F4701" s="136">
        <v>156.51</v>
      </c>
      <c r="G4701" s="137">
        <v>0</v>
      </c>
      <c r="H4701" s="142"/>
      <c r="I4701" s="142"/>
      <c r="J4701" s="142"/>
      <c r="K4701" s="142"/>
      <c r="L4701" s="143"/>
      <c r="M4701" s="143"/>
      <c r="N4701" s="143"/>
      <c r="Y4701" s="30">
        <f t="shared" si="73"/>
        <v>156.51</v>
      </c>
    </row>
    <row r="4702" spans="1:25" x14ac:dyDescent="0.2">
      <c r="A4702" s="134" t="s">
        <v>9414</v>
      </c>
      <c r="B4702" s="135" t="s">
        <v>9415</v>
      </c>
      <c r="C4702" s="136">
        <v>9024.5499999999993</v>
      </c>
      <c r="D4702" s="136">
        <v>171.47</v>
      </c>
      <c r="E4702" s="136">
        <v>0</v>
      </c>
      <c r="F4702" s="136">
        <v>171.47</v>
      </c>
      <c r="G4702" s="137">
        <v>0</v>
      </c>
      <c r="H4702" s="142"/>
      <c r="I4702" s="142"/>
      <c r="J4702" s="142"/>
      <c r="K4702" s="142"/>
      <c r="L4702" s="143"/>
      <c r="M4702" s="143"/>
      <c r="N4702" s="143"/>
      <c r="Y4702" s="30">
        <f t="shared" si="73"/>
        <v>171.47</v>
      </c>
    </row>
    <row r="4703" spans="1:25" x14ac:dyDescent="0.2">
      <c r="A4703" s="134" t="s">
        <v>9416</v>
      </c>
      <c r="B4703" s="135" t="s">
        <v>9417</v>
      </c>
      <c r="C4703" s="136">
        <v>7175.21</v>
      </c>
      <c r="D4703" s="136">
        <v>136.33000000000001</v>
      </c>
      <c r="E4703" s="136">
        <v>0</v>
      </c>
      <c r="F4703" s="136">
        <v>136.33000000000001</v>
      </c>
      <c r="G4703" s="137">
        <v>0</v>
      </c>
      <c r="H4703" s="142"/>
      <c r="I4703" s="142"/>
      <c r="J4703" s="142"/>
      <c r="K4703" s="142"/>
      <c r="L4703" s="143"/>
      <c r="M4703" s="143"/>
      <c r="N4703" s="143"/>
      <c r="Y4703" s="30">
        <f t="shared" si="73"/>
        <v>136.33000000000001</v>
      </c>
    </row>
    <row r="4704" spans="1:25" x14ac:dyDescent="0.2">
      <c r="A4704" s="134" t="s">
        <v>9418</v>
      </c>
      <c r="B4704" s="135" t="s">
        <v>9419</v>
      </c>
      <c r="C4704" s="136">
        <v>4244.41</v>
      </c>
      <c r="D4704" s="136">
        <v>80.64</v>
      </c>
      <c r="E4704" s="136">
        <v>0</v>
      </c>
      <c r="F4704" s="136">
        <v>80.64</v>
      </c>
      <c r="G4704" s="137">
        <v>0</v>
      </c>
      <c r="H4704" s="142"/>
      <c r="I4704" s="142"/>
      <c r="J4704" s="142"/>
      <c r="K4704" s="142"/>
      <c r="L4704" s="143"/>
      <c r="M4704" s="143"/>
      <c r="N4704" s="143"/>
      <c r="Y4704" s="30">
        <f t="shared" si="73"/>
        <v>80.64</v>
      </c>
    </row>
    <row r="4705" spans="1:25" x14ac:dyDescent="0.2">
      <c r="A4705" s="134" t="s">
        <v>9420</v>
      </c>
      <c r="B4705" s="135" t="s">
        <v>9421</v>
      </c>
      <c r="C4705" s="136">
        <v>91364.25</v>
      </c>
      <c r="D4705" s="136">
        <v>1735.92</v>
      </c>
      <c r="E4705" s="136">
        <v>0</v>
      </c>
      <c r="F4705" s="136">
        <v>1735.92</v>
      </c>
      <c r="G4705" s="137">
        <v>0</v>
      </c>
      <c r="H4705" s="142"/>
      <c r="I4705" s="142"/>
      <c r="J4705" s="142"/>
      <c r="K4705" s="142"/>
      <c r="L4705" s="143"/>
      <c r="M4705" s="143"/>
      <c r="N4705" s="143"/>
      <c r="Y4705" s="30">
        <f t="shared" si="73"/>
        <v>1735.92</v>
      </c>
    </row>
    <row r="4706" spans="1:25" x14ac:dyDescent="0.2">
      <c r="A4706" s="134" t="s">
        <v>9422</v>
      </c>
      <c r="B4706" s="135" t="s">
        <v>9423</v>
      </c>
      <c r="C4706" s="136">
        <v>11062.72</v>
      </c>
      <c r="D4706" s="136">
        <v>210.19</v>
      </c>
      <c r="E4706" s="136">
        <v>0</v>
      </c>
      <c r="F4706" s="136">
        <v>210.19</v>
      </c>
      <c r="G4706" s="137">
        <v>0</v>
      </c>
      <c r="H4706" s="142"/>
      <c r="I4706" s="142"/>
      <c r="J4706" s="142"/>
      <c r="K4706" s="142"/>
      <c r="L4706" s="143"/>
      <c r="M4706" s="143"/>
      <c r="N4706" s="143"/>
      <c r="Y4706" s="30">
        <f t="shared" si="73"/>
        <v>210.19</v>
      </c>
    </row>
    <row r="4707" spans="1:25" x14ac:dyDescent="0.2">
      <c r="A4707" s="134" t="s">
        <v>9424</v>
      </c>
      <c r="B4707" s="135" t="s">
        <v>9425</v>
      </c>
      <c r="C4707" s="136">
        <v>9812.7999999999993</v>
      </c>
      <c r="D4707" s="136">
        <v>186.44</v>
      </c>
      <c r="E4707" s="136">
        <v>0</v>
      </c>
      <c r="F4707" s="136">
        <v>186.44</v>
      </c>
      <c r="G4707" s="137">
        <v>0</v>
      </c>
      <c r="H4707" s="142"/>
      <c r="I4707" s="142"/>
      <c r="J4707" s="142"/>
      <c r="K4707" s="142"/>
      <c r="L4707" s="143"/>
      <c r="M4707" s="143"/>
      <c r="N4707" s="143"/>
      <c r="Y4707" s="30">
        <f t="shared" si="73"/>
        <v>186.44</v>
      </c>
    </row>
    <row r="4708" spans="1:25" x14ac:dyDescent="0.2">
      <c r="A4708" s="134" t="s">
        <v>9426</v>
      </c>
      <c r="B4708" s="135" t="s">
        <v>9427</v>
      </c>
      <c r="C4708" s="136">
        <v>385.22</v>
      </c>
      <c r="D4708" s="136">
        <v>7.32</v>
      </c>
      <c r="E4708" s="136">
        <v>0</v>
      </c>
      <c r="F4708" s="136">
        <v>7.32</v>
      </c>
      <c r="G4708" s="137">
        <v>0</v>
      </c>
      <c r="H4708" s="142"/>
      <c r="I4708" s="142"/>
      <c r="J4708" s="142"/>
      <c r="K4708" s="142"/>
      <c r="L4708" s="143"/>
      <c r="M4708" s="143"/>
      <c r="N4708" s="143"/>
      <c r="Y4708" s="30">
        <f t="shared" si="73"/>
        <v>7.32</v>
      </c>
    </row>
    <row r="4709" spans="1:25" x14ac:dyDescent="0.2">
      <c r="A4709" s="134" t="s">
        <v>9428</v>
      </c>
      <c r="B4709" s="135" t="s">
        <v>9429</v>
      </c>
      <c r="C4709" s="136">
        <v>3365.23</v>
      </c>
      <c r="D4709" s="136">
        <v>63.94</v>
      </c>
      <c r="E4709" s="136">
        <v>0</v>
      </c>
      <c r="F4709" s="136">
        <v>63.94</v>
      </c>
      <c r="G4709" s="137">
        <v>0</v>
      </c>
      <c r="H4709" s="142"/>
      <c r="I4709" s="142"/>
      <c r="J4709" s="142"/>
      <c r="K4709" s="142"/>
      <c r="L4709" s="143"/>
      <c r="M4709" s="143"/>
      <c r="N4709" s="143"/>
      <c r="Y4709" s="30">
        <f t="shared" si="73"/>
        <v>63.94</v>
      </c>
    </row>
    <row r="4710" spans="1:25" x14ac:dyDescent="0.2">
      <c r="A4710" s="134" t="s">
        <v>9430</v>
      </c>
      <c r="B4710" s="135" t="s">
        <v>9431</v>
      </c>
      <c r="C4710" s="136">
        <v>29584.14</v>
      </c>
      <c r="D4710" s="136">
        <v>562.1</v>
      </c>
      <c r="E4710" s="136">
        <v>0</v>
      </c>
      <c r="F4710" s="136">
        <v>562.1</v>
      </c>
      <c r="G4710" s="137">
        <v>0</v>
      </c>
      <c r="H4710" s="142"/>
      <c r="I4710" s="142"/>
      <c r="J4710" s="142"/>
      <c r="K4710" s="142"/>
      <c r="L4710" s="143"/>
      <c r="M4710" s="143"/>
      <c r="N4710" s="143"/>
      <c r="Y4710" s="30">
        <f t="shared" si="73"/>
        <v>562.1</v>
      </c>
    </row>
    <row r="4711" spans="1:25" x14ac:dyDescent="0.2">
      <c r="A4711" s="134" t="s">
        <v>9432</v>
      </c>
      <c r="B4711" s="135" t="s">
        <v>9433</v>
      </c>
      <c r="C4711" s="136">
        <v>22085.13</v>
      </c>
      <c r="D4711" s="136">
        <v>419.62</v>
      </c>
      <c r="E4711" s="136">
        <v>0</v>
      </c>
      <c r="F4711" s="136">
        <v>419.62</v>
      </c>
      <c r="G4711" s="137">
        <v>0</v>
      </c>
      <c r="H4711" s="142"/>
      <c r="I4711" s="142"/>
      <c r="J4711" s="142"/>
      <c r="K4711" s="142"/>
      <c r="L4711" s="143"/>
      <c r="M4711" s="143"/>
      <c r="N4711" s="143"/>
      <c r="Y4711" s="30">
        <f t="shared" si="73"/>
        <v>419.62</v>
      </c>
    </row>
    <row r="4712" spans="1:25" x14ac:dyDescent="0.2">
      <c r="A4712" s="134" t="s">
        <v>9434</v>
      </c>
      <c r="B4712" s="135" t="s">
        <v>9435</v>
      </c>
      <c r="C4712" s="136">
        <v>32012.44</v>
      </c>
      <c r="D4712" s="136">
        <v>608.24</v>
      </c>
      <c r="E4712" s="136">
        <v>0</v>
      </c>
      <c r="F4712" s="136">
        <v>608.24</v>
      </c>
      <c r="G4712" s="137">
        <v>0</v>
      </c>
      <c r="H4712" s="142"/>
      <c r="I4712" s="142"/>
      <c r="J4712" s="142"/>
      <c r="K4712" s="142"/>
      <c r="L4712" s="143"/>
      <c r="M4712" s="143"/>
      <c r="N4712" s="143"/>
      <c r="Y4712" s="30">
        <f t="shared" si="73"/>
        <v>608.24</v>
      </c>
    </row>
    <row r="4713" spans="1:25" x14ac:dyDescent="0.2">
      <c r="A4713" s="134" t="s">
        <v>9436</v>
      </c>
      <c r="B4713" s="135" t="s">
        <v>9437</v>
      </c>
      <c r="C4713" s="136">
        <v>41697.51</v>
      </c>
      <c r="D4713" s="136">
        <v>792.25</v>
      </c>
      <c r="E4713" s="136">
        <v>0</v>
      </c>
      <c r="F4713" s="136">
        <v>792.25</v>
      </c>
      <c r="G4713" s="137">
        <v>0</v>
      </c>
      <c r="H4713" s="142"/>
      <c r="I4713" s="142"/>
      <c r="J4713" s="142"/>
      <c r="K4713" s="142"/>
      <c r="L4713" s="143"/>
      <c r="M4713" s="143"/>
      <c r="N4713" s="143"/>
      <c r="Y4713" s="30">
        <f t="shared" si="73"/>
        <v>792.25</v>
      </c>
    </row>
    <row r="4714" spans="1:25" x14ac:dyDescent="0.2">
      <c r="A4714" s="134" t="s">
        <v>9438</v>
      </c>
      <c r="B4714" s="135" t="s">
        <v>9439</v>
      </c>
      <c r="C4714" s="136">
        <v>248998.57</v>
      </c>
      <c r="D4714" s="136">
        <v>4730.97</v>
      </c>
      <c r="E4714" s="136">
        <v>0</v>
      </c>
      <c r="F4714" s="136">
        <v>4730.97</v>
      </c>
      <c r="G4714" s="137">
        <v>0</v>
      </c>
      <c r="H4714" s="142"/>
      <c r="I4714" s="142"/>
      <c r="J4714" s="142"/>
      <c r="K4714" s="142"/>
      <c r="L4714" s="143"/>
      <c r="M4714" s="143"/>
      <c r="N4714" s="143"/>
      <c r="Y4714" s="30">
        <f t="shared" si="73"/>
        <v>4730.97</v>
      </c>
    </row>
    <row r="4715" spans="1:25" x14ac:dyDescent="0.2">
      <c r="A4715" s="134" t="s">
        <v>9440</v>
      </c>
      <c r="B4715" s="135" t="s">
        <v>9441</v>
      </c>
      <c r="C4715" s="136">
        <v>7326.31</v>
      </c>
      <c r="D4715" s="136">
        <v>139.19999999999999</v>
      </c>
      <c r="E4715" s="136">
        <v>0</v>
      </c>
      <c r="F4715" s="136">
        <v>139.19999999999999</v>
      </c>
      <c r="G4715" s="137">
        <v>0</v>
      </c>
      <c r="H4715" s="142"/>
      <c r="I4715" s="142"/>
      <c r="J4715" s="142"/>
      <c r="K4715" s="142"/>
      <c r="L4715" s="143"/>
      <c r="M4715" s="143"/>
      <c r="N4715" s="143"/>
      <c r="Y4715" s="30">
        <f t="shared" si="73"/>
        <v>139.19999999999999</v>
      </c>
    </row>
    <row r="4716" spans="1:25" x14ac:dyDescent="0.2">
      <c r="A4716" s="134" t="s">
        <v>9442</v>
      </c>
      <c r="B4716" s="135" t="s">
        <v>9443</v>
      </c>
      <c r="C4716" s="136">
        <v>1790.59</v>
      </c>
      <c r="D4716" s="136">
        <v>34.020000000000003</v>
      </c>
      <c r="E4716" s="136">
        <v>0</v>
      </c>
      <c r="F4716" s="136">
        <v>34.020000000000003</v>
      </c>
      <c r="G4716" s="137">
        <v>0</v>
      </c>
      <c r="H4716" s="142"/>
      <c r="I4716" s="142"/>
      <c r="J4716" s="142"/>
      <c r="K4716" s="142"/>
      <c r="L4716" s="143"/>
      <c r="M4716" s="143"/>
      <c r="N4716" s="143"/>
      <c r="Y4716" s="30">
        <f t="shared" si="73"/>
        <v>34.020000000000003</v>
      </c>
    </row>
    <row r="4717" spans="1:25" x14ac:dyDescent="0.2">
      <c r="A4717" s="134" t="s">
        <v>9444</v>
      </c>
      <c r="B4717" s="135" t="s">
        <v>9445</v>
      </c>
      <c r="C4717" s="136">
        <v>43843.63</v>
      </c>
      <c r="D4717" s="136">
        <v>833.03</v>
      </c>
      <c r="E4717" s="136">
        <v>0</v>
      </c>
      <c r="F4717" s="136">
        <v>833.03</v>
      </c>
      <c r="G4717" s="137">
        <v>0</v>
      </c>
      <c r="H4717" s="142"/>
      <c r="I4717" s="142"/>
      <c r="J4717" s="142"/>
      <c r="K4717" s="142"/>
      <c r="L4717" s="143"/>
      <c r="M4717" s="143"/>
      <c r="N4717" s="143"/>
      <c r="Y4717" s="30">
        <f t="shared" si="73"/>
        <v>833.03</v>
      </c>
    </row>
    <row r="4718" spans="1:25" x14ac:dyDescent="0.2">
      <c r="A4718" s="134" t="s">
        <v>9446</v>
      </c>
      <c r="B4718" s="135" t="s">
        <v>9447</v>
      </c>
      <c r="C4718" s="136">
        <v>4712.42</v>
      </c>
      <c r="D4718" s="136">
        <v>89.54</v>
      </c>
      <c r="E4718" s="136">
        <v>0</v>
      </c>
      <c r="F4718" s="136">
        <v>89.54</v>
      </c>
      <c r="G4718" s="137">
        <v>0</v>
      </c>
      <c r="H4718" s="142"/>
      <c r="I4718" s="142"/>
      <c r="J4718" s="142"/>
      <c r="K4718" s="142"/>
      <c r="L4718" s="143"/>
      <c r="M4718" s="143"/>
      <c r="N4718" s="143"/>
      <c r="Y4718" s="30">
        <f t="shared" si="73"/>
        <v>89.54</v>
      </c>
    </row>
    <row r="4719" spans="1:25" x14ac:dyDescent="0.2">
      <c r="A4719" s="134" t="s">
        <v>9448</v>
      </c>
      <c r="B4719" s="135" t="s">
        <v>9449</v>
      </c>
      <c r="C4719" s="136">
        <v>520.35</v>
      </c>
      <c r="D4719" s="136">
        <v>9.89</v>
      </c>
      <c r="E4719" s="136">
        <v>9.89</v>
      </c>
      <c r="F4719" s="136">
        <v>0</v>
      </c>
      <c r="G4719" s="137">
        <v>29.11</v>
      </c>
      <c r="H4719" s="142"/>
      <c r="I4719" s="142"/>
      <c r="J4719" s="142"/>
      <c r="K4719" s="142"/>
      <c r="L4719" s="143"/>
      <c r="M4719" s="143"/>
      <c r="N4719" s="143"/>
      <c r="Y4719" s="30">
        <f t="shared" si="73"/>
        <v>0</v>
      </c>
    </row>
    <row r="4720" spans="1:25" x14ac:dyDescent="0.2">
      <c r="A4720" s="134" t="s">
        <v>9450</v>
      </c>
      <c r="B4720" s="135" t="s">
        <v>9451</v>
      </c>
      <c r="C4720" s="136">
        <v>305.95999999999998</v>
      </c>
      <c r="D4720" s="136">
        <v>5.81</v>
      </c>
      <c r="E4720" s="136">
        <v>1.55</v>
      </c>
      <c r="F4720" s="136">
        <v>4.26</v>
      </c>
      <c r="G4720" s="137">
        <v>0</v>
      </c>
      <c r="H4720" s="142"/>
      <c r="I4720" s="142"/>
      <c r="J4720" s="142"/>
      <c r="K4720" s="142"/>
      <c r="L4720" s="143"/>
      <c r="M4720" s="143"/>
      <c r="N4720" s="143"/>
      <c r="Y4720" s="30">
        <f t="shared" si="73"/>
        <v>4.26</v>
      </c>
    </row>
    <row r="4721" spans="1:25" x14ac:dyDescent="0.2">
      <c r="A4721" s="134" t="s">
        <v>9452</v>
      </c>
      <c r="B4721" s="135" t="s">
        <v>9453</v>
      </c>
      <c r="C4721" s="136">
        <v>25428.400000000001</v>
      </c>
      <c r="D4721" s="136">
        <v>483.14</v>
      </c>
      <c r="E4721" s="136">
        <v>0</v>
      </c>
      <c r="F4721" s="136">
        <v>483.14</v>
      </c>
      <c r="G4721" s="137">
        <v>0</v>
      </c>
      <c r="H4721" s="142"/>
      <c r="I4721" s="142"/>
      <c r="J4721" s="142"/>
      <c r="K4721" s="142"/>
      <c r="L4721" s="143"/>
      <c r="M4721" s="143"/>
      <c r="N4721" s="143"/>
      <c r="Y4721" s="30">
        <f t="shared" si="73"/>
        <v>483.14</v>
      </c>
    </row>
    <row r="4722" spans="1:25" x14ac:dyDescent="0.2">
      <c r="A4722" s="134" t="s">
        <v>9454</v>
      </c>
      <c r="B4722" s="135" t="s">
        <v>9455</v>
      </c>
      <c r="C4722" s="136">
        <v>17045.37</v>
      </c>
      <c r="D4722" s="136">
        <v>323.86</v>
      </c>
      <c r="E4722" s="136">
        <v>0</v>
      </c>
      <c r="F4722" s="136">
        <v>323.86</v>
      </c>
      <c r="G4722" s="137">
        <v>0</v>
      </c>
      <c r="H4722" s="142"/>
      <c r="I4722" s="142"/>
      <c r="J4722" s="142"/>
      <c r="K4722" s="142"/>
      <c r="L4722" s="143"/>
      <c r="M4722" s="143"/>
      <c r="N4722" s="143"/>
      <c r="Y4722" s="30">
        <f t="shared" si="73"/>
        <v>323.86</v>
      </c>
    </row>
    <row r="4723" spans="1:25" x14ac:dyDescent="0.2">
      <c r="A4723" s="134" t="s">
        <v>9456</v>
      </c>
      <c r="B4723" s="135" t="s">
        <v>9457</v>
      </c>
      <c r="C4723" s="136">
        <v>135.85</v>
      </c>
      <c r="D4723" s="136">
        <v>2.58</v>
      </c>
      <c r="E4723" s="136">
        <v>2.58</v>
      </c>
      <c r="F4723" s="136">
        <v>0</v>
      </c>
      <c r="G4723" s="137">
        <v>49.86</v>
      </c>
      <c r="H4723" s="142"/>
      <c r="I4723" s="142"/>
      <c r="J4723" s="142"/>
      <c r="K4723" s="142"/>
      <c r="L4723" s="143"/>
      <c r="M4723" s="143"/>
      <c r="N4723" s="143"/>
      <c r="Y4723" s="30">
        <f t="shared" si="73"/>
        <v>0</v>
      </c>
    </row>
    <row r="4724" spans="1:25" x14ac:dyDescent="0.2">
      <c r="A4724" s="134" t="s">
        <v>9458</v>
      </c>
      <c r="B4724" s="135" t="s">
        <v>9459</v>
      </c>
      <c r="C4724" s="136">
        <v>3467.15</v>
      </c>
      <c r="D4724" s="136">
        <v>65.88</v>
      </c>
      <c r="E4724" s="136">
        <v>0</v>
      </c>
      <c r="F4724" s="136">
        <v>65.88</v>
      </c>
      <c r="G4724" s="137">
        <v>0</v>
      </c>
      <c r="H4724" s="142"/>
      <c r="I4724" s="142"/>
      <c r="J4724" s="142"/>
      <c r="K4724" s="142"/>
      <c r="L4724" s="143"/>
      <c r="M4724" s="143"/>
      <c r="N4724" s="143"/>
      <c r="Y4724" s="30">
        <f t="shared" si="73"/>
        <v>65.88</v>
      </c>
    </row>
    <row r="4725" spans="1:25" x14ac:dyDescent="0.2">
      <c r="A4725" s="134" t="s">
        <v>9460</v>
      </c>
      <c r="B4725" s="135" t="s">
        <v>9461</v>
      </c>
      <c r="C4725" s="136">
        <v>9054.49</v>
      </c>
      <c r="D4725" s="136">
        <v>172.04</v>
      </c>
      <c r="E4725" s="136">
        <v>0</v>
      </c>
      <c r="F4725" s="136">
        <v>172.04</v>
      </c>
      <c r="G4725" s="137">
        <v>0</v>
      </c>
      <c r="H4725" s="142"/>
      <c r="I4725" s="142"/>
      <c r="J4725" s="142"/>
      <c r="K4725" s="142"/>
      <c r="L4725" s="143"/>
      <c r="M4725" s="143"/>
      <c r="N4725" s="143"/>
      <c r="Y4725" s="30">
        <f t="shared" si="73"/>
        <v>172.04</v>
      </c>
    </row>
    <row r="4726" spans="1:25" x14ac:dyDescent="0.2">
      <c r="A4726" s="134" t="s">
        <v>9462</v>
      </c>
      <c r="B4726" s="135" t="s">
        <v>9463</v>
      </c>
      <c r="C4726" s="136">
        <v>4677.6000000000004</v>
      </c>
      <c r="D4726" s="136">
        <v>88.88</v>
      </c>
      <c r="E4726" s="136">
        <v>0</v>
      </c>
      <c r="F4726" s="136">
        <v>88.88</v>
      </c>
      <c r="G4726" s="137">
        <v>0</v>
      </c>
      <c r="H4726" s="142"/>
      <c r="I4726" s="142"/>
      <c r="J4726" s="142"/>
      <c r="K4726" s="142"/>
      <c r="L4726" s="143"/>
      <c r="M4726" s="143"/>
      <c r="N4726" s="143"/>
      <c r="Y4726" s="30">
        <f t="shared" si="73"/>
        <v>88.88</v>
      </c>
    </row>
    <row r="4727" spans="1:25" x14ac:dyDescent="0.2">
      <c r="A4727" s="134" t="s">
        <v>9464</v>
      </c>
      <c r="B4727" s="135" t="s">
        <v>9465</v>
      </c>
      <c r="C4727" s="136">
        <v>120.31</v>
      </c>
      <c r="D4727" s="136">
        <v>2.29</v>
      </c>
      <c r="E4727" s="136">
        <v>2.29</v>
      </c>
      <c r="F4727" s="136">
        <v>0</v>
      </c>
      <c r="G4727" s="137">
        <v>54.26</v>
      </c>
      <c r="H4727" s="142"/>
      <c r="I4727" s="142"/>
      <c r="J4727" s="142"/>
      <c r="K4727" s="142"/>
      <c r="L4727" s="143"/>
      <c r="M4727" s="143"/>
      <c r="N4727" s="143"/>
      <c r="Y4727" s="30">
        <f t="shared" si="73"/>
        <v>0</v>
      </c>
    </row>
    <row r="4728" spans="1:25" x14ac:dyDescent="0.2">
      <c r="A4728" s="134" t="s">
        <v>9466</v>
      </c>
      <c r="B4728" s="135" t="s">
        <v>9467</v>
      </c>
      <c r="C4728" s="136">
        <v>22217.47</v>
      </c>
      <c r="D4728" s="136">
        <v>422.13</v>
      </c>
      <c r="E4728" s="136">
        <v>0</v>
      </c>
      <c r="F4728" s="136">
        <v>422.13</v>
      </c>
      <c r="G4728" s="137">
        <v>0</v>
      </c>
      <c r="H4728" s="142"/>
      <c r="I4728" s="142"/>
      <c r="J4728" s="142"/>
      <c r="K4728" s="142"/>
      <c r="L4728" s="143"/>
      <c r="M4728" s="143"/>
      <c r="N4728" s="143"/>
      <c r="Y4728" s="30">
        <f t="shared" si="73"/>
        <v>422.13</v>
      </c>
    </row>
    <row r="4729" spans="1:25" x14ac:dyDescent="0.2">
      <c r="A4729" s="134" t="s">
        <v>9468</v>
      </c>
      <c r="B4729" s="135" t="s">
        <v>9469</v>
      </c>
      <c r="C4729" s="136">
        <v>57.88</v>
      </c>
      <c r="D4729" s="136">
        <v>1.1000000000000001</v>
      </c>
      <c r="E4729" s="136">
        <v>1.1000000000000001</v>
      </c>
      <c r="F4729" s="136">
        <v>0</v>
      </c>
      <c r="G4729" s="137">
        <v>51.6</v>
      </c>
      <c r="H4729" s="142"/>
      <c r="I4729" s="142"/>
      <c r="J4729" s="142"/>
      <c r="K4729" s="142"/>
      <c r="L4729" s="143"/>
      <c r="M4729" s="143"/>
      <c r="N4729" s="143"/>
      <c r="Y4729" s="30">
        <f t="shared" si="73"/>
        <v>0</v>
      </c>
    </row>
    <row r="4730" spans="1:25" x14ac:dyDescent="0.2">
      <c r="A4730" s="134" t="s">
        <v>9470</v>
      </c>
      <c r="B4730" s="135" t="s">
        <v>9471</v>
      </c>
      <c r="C4730" s="136">
        <v>10087.73</v>
      </c>
      <c r="D4730" s="136">
        <v>191.67</v>
      </c>
      <c r="E4730" s="136">
        <v>0</v>
      </c>
      <c r="F4730" s="136">
        <v>191.67</v>
      </c>
      <c r="G4730" s="137">
        <v>0</v>
      </c>
      <c r="H4730" s="142"/>
      <c r="I4730" s="142"/>
      <c r="J4730" s="142"/>
      <c r="K4730" s="142"/>
      <c r="L4730" s="143"/>
      <c r="M4730" s="143"/>
      <c r="N4730" s="143"/>
      <c r="Y4730" s="30">
        <f t="shared" si="73"/>
        <v>191.67</v>
      </c>
    </row>
    <row r="4731" spans="1:25" x14ac:dyDescent="0.2">
      <c r="A4731" s="134" t="s">
        <v>9472</v>
      </c>
      <c r="B4731" s="135" t="s">
        <v>9473</v>
      </c>
      <c r="C4731" s="136">
        <v>6114.58</v>
      </c>
      <c r="D4731" s="136">
        <v>116.18</v>
      </c>
      <c r="E4731" s="136">
        <v>0</v>
      </c>
      <c r="F4731" s="136">
        <v>116.18</v>
      </c>
      <c r="G4731" s="137">
        <v>0</v>
      </c>
      <c r="H4731" s="142"/>
      <c r="I4731" s="142"/>
      <c r="J4731" s="142"/>
      <c r="K4731" s="142"/>
      <c r="L4731" s="143"/>
      <c r="M4731" s="143"/>
      <c r="N4731" s="143"/>
      <c r="Y4731" s="30">
        <f t="shared" si="73"/>
        <v>116.18</v>
      </c>
    </row>
    <row r="4732" spans="1:25" x14ac:dyDescent="0.2">
      <c r="A4732" s="134" t="s">
        <v>9474</v>
      </c>
      <c r="B4732" s="135" t="s">
        <v>9475</v>
      </c>
      <c r="C4732" s="136">
        <v>3076.79</v>
      </c>
      <c r="D4732" s="136">
        <v>58.46</v>
      </c>
      <c r="E4732" s="136">
        <v>0</v>
      </c>
      <c r="F4732" s="136">
        <v>58.46</v>
      </c>
      <c r="G4732" s="137">
        <v>0</v>
      </c>
      <c r="H4732" s="142"/>
      <c r="I4732" s="142"/>
      <c r="J4732" s="142"/>
      <c r="K4732" s="142"/>
      <c r="L4732" s="143"/>
      <c r="M4732" s="143"/>
      <c r="N4732" s="143"/>
      <c r="Y4732" s="30">
        <f t="shared" si="73"/>
        <v>58.46</v>
      </c>
    </row>
    <row r="4733" spans="1:25" x14ac:dyDescent="0.2">
      <c r="A4733" s="134" t="s">
        <v>9476</v>
      </c>
      <c r="B4733" s="135" t="s">
        <v>9477</v>
      </c>
      <c r="C4733" s="136">
        <v>2743.02</v>
      </c>
      <c r="D4733" s="136">
        <v>52.12</v>
      </c>
      <c r="E4733" s="136">
        <v>0</v>
      </c>
      <c r="F4733" s="136">
        <v>52.12</v>
      </c>
      <c r="G4733" s="137">
        <v>0</v>
      </c>
      <c r="H4733" s="142"/>
      <c r="I4733" s="142"/>
      <c r="J4733" s="142"/>
      <c r="K4733" s="142"/>
      <c r="L4733" s="143"/>
      <c r="M4733" s="143"/>
      <c r="N4733" s="143"/>
      <c r="Y4733" s="30">
        <f t="shared" si="73"/>
        <v>52.12</v>
      </c>
    </row>
    <row r="4734" spans="1:25" x14ac:dyDescent="0.2">
      <c r="A4734" s="134" t="s">
        <v>9478</v>
      </c>
      <c r="B4734" s="135" t="s">
        <v>9479</v>
      </c>
      <c r="C4734" s="136">
        <v>3211.12</v>
      </c>
      <c r="D4734" s="136">
        <v>61.01</v>
      </c>
      <c r="E4734" s="136">
        <v>0</v>
      </c>
      <c r="F4734" s="136">
        <v>61.01</v>
      </c>
      <c r="G4734" s="137">
        <v>0</v>
      </c>
      <c r="H4734" s="142"/>
      <c r="I4734" s="142"/>
      <c r="J4734" s="142"/>
      <c r="K4734" s="142"/>
      <c r="L4734" s="143"/>
      <c r="M4734" s="143"/>
      <c r="N4734" s="143"/>
      <c r="Y4734" s="30">
        <f t="shared" si="73"/>
        <v>61.01</v>
      </c>
    </row>
    <row r="4735" spans="1:25" x14ac:dyDescent="0.2">
      <c r="A4735" s="134" t="s">
        <v>9480</v>
      </c>
      <c r="B4735" s="135" t="s">
        <v>9481</v>
      </c>
      <c r="C4735" s="136">
        <v>2574.9299999999998</v>
      </c>
      <c r="D4735" s="136">
        <v>48.92</v>
      </c>
      <c r="E4735" s="136">
        <v>0</v>
      </c>
      <c r="F4735" s="136">
        <v>48.92</v>
      </c>
      <c r="G4735" s="137">
        <v>0</v>
      </c>
      <c r="H4735" s="142"/>
      <c r="I4735" s="142"/>
      <c r="J4735" s="142"/>
      <c r="K4735" s="142"/>
      <c r="L4735" s="143"/>
      <c r="M4735" s="143"/>
      <c r="N4735" s="143"/>
      <c r="Y4735" s="30">
        <f t="shared" si="73"/>
        <v>48.92</v>
      </c>
    </row>
    <row r="4736" spans="1:25" x14ac:dyDescent="0.2">
      <c r="A4736" s="134" t="s">
        <v>9482</v>
      </c>
      <c r="B4736" s="135" t="s">
        <v>9483</v>
      </c>
      <c r="C4736" s="136">
        <v>247.78</v>
      </c>
      <c r="D4736" s="136">
        <v>4.71</v>
      </c>
      <c r="E4736" s="136">
        <v>4.71</v>
      </c>
      <c r="F4736" s="136">
        <v>0</v>
      </c>
      <c r="G4736" s="137">
        <v>25.65</v>
      </c>
      <c r="H4736" s="142"/>
      <c r="I4736" s="142"/>
      <c r="J4736" s="142"/>
      <c r="K4736" s="142"/>
      <c r="L4736" s="143"/>
      <c r="M4736" s="143"/>
      <c r="N4736" s="143"/>
      <c r="Y4736" s="30">
        <f t="shared" si="73"/>
        <v>0</v>
      </c>
    </row>
    <row r="4737" spans="1:25" x14ac:dyDescent="0.2">
      <c r="A4737" s="134" t="s">
        <v>9484</v>
      </c>
      <c r="B4737" s="135" t="s">
        <v>9485</v>
      </c>
      <c r="C4737" s="136">
        <v>18423.03</v>
      </c>
      <c r="D4737" s="136">
        <v>350.04</v>
      </c>
      <c r="E4737" s="136">
        <v>0</v>
      </c>
      <c r="F4737" s="136">
        <v>350.04</v>
      </c>
      <c r="G4737" s="137">
        <v>0</v>
      </c>
      <c r="H4737" s="142"/>
      <c r="I4737" s="142"/>
      <c r="J4737" s="142"/>
      <c r="K4737" s="142"/>
      <c r="L4737" s="143"/>
      <c r="M4737" s="143"/>
      <c r="N4737" s="143"/>
      <c r="Y4737" s="30">
        <f t="shared" si="73"/>
        <v>350.04</v>
      </c>
    </row>
    <row r="4738" spans="1:25" x14ac:dyDescent="0.2">
      <c r="A4738" s="134" t="s">
        <v>9486</v>
      </c>
      <c r="B4738" s="135" t="s">
        <v>9487</v>
      </c>
      <c r="C4738" s="136">
        <v>2008.1</v>
      </c>
      <c r="D4738" s="136">
        <v>38.159999999999997</v>
      </c>
      <c r="E4738" s="136">
        <v>0</v>
      </c>
      <c r="F4738" s="136">
        <v>38.159999999999997</v>
      </c>
      <c r="G4738" s="137">
        <v>0</v>
      </c>
      <c r="H4738" s="142"/>
      <c r="I4738" s="142"/>
      <c r="J4738" s="142"/>
      <c r="K4738" s="142"/>
      <c r="L4738" s="143"/>
      <c r="M4738" s="143"/>
      <c r="N4738" s="143"/>
      <c r="Y4738" s="30">
        <f t="shared" si="73"/>
        <v>38.159999999999997</v>
      </c>
    </row>
    <row r="4739" spans="1:25" x14ac:dyDescent="0.2">
      <c r="A4739" s="134" t="s">
        <v>9488</v>
      </c>
      <c r="B4739" s="135" t="s">
        <v>9489</v>
      </c>
      <c r="C4739" s="136">
        <v>98.13</v>
      </c>
      <c r="D4739" s="136">
        <v>1.87</v>
      </c>
      <c r="E4739" s="136">
        <v>1.87</v>
      </c>
      <c r="F4739" s="136">
        <v>0</v>
      </c>
      <c r="G4739" s="137">
        <v>90.53</v>
      </c>
      <c r="H4739" s="142"/>
      <c r="I4739" s="142"/>
      <c r="J4739" s="142"/>
      <c r="K4739" s="142"/>
      <c r="L4739" s="143"/>
      <c r="M4739" s="143"/>
      <c r="N4739" s="143"/>
      <c r="Y4739" s="30">
        <f t="shared" si="73"/>
        <v>0</v>
      </c>
    </row>
    <row r="4740" spans="1:25" x14ac:dyDescent="0.2">
      <c r="A4740" s="134" t="s">
        <v>9490</v>
      </c>
      <c r="B4740" s="135" t="s">
        <v>9491</v>
      </c>
      <c r="C4740" s="136">
        <v>14.01</v>
      </c>
      <c r="D4740" s="136">
        <v>0.27</v>
      </c>
      <c r="E4740" s="136">
        <v>0.27</v>
      </c>
      <c r="F4740" s="136">
        <v>0</v>
      </c>
      <c r="G4740" s="137">
        <v>23.71</v>
      </c>
      <c r="H4740" s="142"/>
      <c r="I4740" s="142"/>
      <c r="J4740" s="142"/>
      <c r="K4740" s="142"/>
      <c r="L4740" s="143"/>
      <c r="M4740" s="143"/>
      <c r="N4740" s="143"/>
      <c r="Y4740" s="30">
        <f t="shared" si="73"/>
        <v>0</v>
      </c>
    </row>
    <row r="4741" spans="1:25" x14ac:dyDescent="0.2">
      <c r="A4741" s="134" t="s">
        <v>9492</v>
      </c>
      <c r="B4741" s="135" t="s">
        <v>9493</v>
      </c>
      <c r="C4741" s="136">
        <v>12.05</v>
      </c>
      <c r="D4741" s="136">
        <v>0.23</v>
      </c>
      <c r="E4741" s="136">
        <v>0.23</v>
      </c>
      <c r="F4741" s="136">
        <v>0</v>
      </c>
      <c r="G4741" s="137">
        <v>11.26</v>
      </c>
      <c r="H4741" s="142"/>
      <c r="I4741" s="142"/>
      <c r="J4741" s="142"/>
      <c r="K4741" s="142"/>
      <c r="L4741" s="143"/>
      <c r="M4741" s="143"/>
      <c r="N4741" s="143"/>
      <c r="Y4741" s="30">
        <f t="shared" si="73"/>
        <v>0</v>
      </c>
    </row>
    <row r="4742" spans="1:25" x14ac:dyDescent="0.2">
      <c r="A4742" s="134" t="s">
        <v>9494</v>
      </c>
      <c r="B4742" s="135" t="s">
        <v>9495</v>
      </c>
      <c r="C4742" s="136">
        <v>13475.49</v>
      </c>
      <c r="D4742" s="136">
        <v>256.04000000000002</v>
      </c>
      <c r="E4742" s="136">
        <v>0</v>
      </c>
      <c r="F4742" s="136">
        <v>256.04000000000002</v>
      </c>
      <c r="G4742" s="137">
        <v>0</v>
      </c>
      <c r="H4742" s="142"/>
      <c r="I4742" s="142"/>
      <c r="J4742" s="142"/>
      <c r="K4742" s="142"/>
      <c r="L4742" s="143"/>
      <c r="M4742" s="143"/>
      <c r="N4742" s="143"/>
      <c r="Y4742" s="30">
        <f t="shared" si="73"/>
        <v>256.04000000000002</v>
      </c>
    </row>
    <row r="4743" spans="1:25" x14ac:dyDescent="0.2">
      <c r="A4743" s="134" t="s">
        <v>9496</v>
      </c>
      <c r="B4743" s="135" t="s">
        <v>9497</v>
      </c>
      <c r="C4743" s="136">
        <v>78.44</v>
      </c>
      <c r="D4743" s="136">
        <v>1.49</v>
      </c>
      <c r="E4743" s="136">
        <v>1.49</v>
      </c>
      <c r="F4743" s="136">
        <v>0</v>
      </c>
      <c r="G4743" s="137">
        <v>2.91</v>
      </c>
      <c r="H4743" s="142"/>
      <c r="I4743" s="142"/>
      <c r="J4743" s="142"/>
      <c r="K4743" s="142"/>
      <c r="L4743" s="143"/>
      <c r="M4743" s="143"/>
      <c r="N4743" s="143"/>
      <c r="Y4743" s="30">
        <f t="shared" si="73"/>
        <v>0</v>
      </c>
    </row>
    <row r="4744" spans="1:25" x14ac:dyDescent="0.2">
      <c r="A4744" s="134" t="s">
        <v>9498</v>
      </c>
      <c r="B4744" s="135" t="s">
        <v>9499</v>
      </c>
      <c r="C4744" s="136">
        <v>1947469.06</v>
      </c>
      <c r="D4744" s="136">
        <v>37001.910000000003</v>
      </c>
      <c r="E4744" s="136">
        <v>0</v>
      </c>
      <c r="F4744" s="136">
        <v>37001.910000000003</v>
      </c>
      <c r="G4744" s="137">
        <v>0</v>
      </c>
      <c r="H4744" s="142"/>
      <c r="I4744" s="142"/>
      <c r="J4744" s="142"/>
      <c r="K4744" s="142"/>
      <c r="L4744" s="143"/>
      <c r="M4744" s="143"/>
      <c r="N4744" s="143"/>
      <c r="Y4744" s="30">
        <f t="shared" si="73"/>
        <v>37001.910000000003</v>
      </c>
    </row>
    <row r="4745" spans="1:25" x14ac:dyDescent="0.2">
      <c r="A4745" s="134" t="s">
        <v>9500</v>
      </c>
      <c r="B4745" s="135" t="s">
        <v>9501</v>
      </c>
      <c r="C4745" s="136">
        <v>8024.01</v>
      </c>
      <c r="D4745" s="136">
        <v>152.46</v>
      </c>
      <c r="E4745" s="136">
        <v>0</v>
      </c>
      <c r="F4745" s="136">
        <v>152.46</v>
      </c>
      <c r="G4745" s="137">
        <v>0</v>
      </c>
      <c r="H4745" s="142"/>
      <c r="I4745" s="142"/>
      <c r="J4745" s="142"/>
      <c r="K4745" s="142"/>
      <c r="L4745" s="143"/>
      <c r="M4745" s="143"/>
      <c r="N4745" s="143"/>
      <c r="Y4745" s="30">
        <f t="shared" si="73"/>
        <v>152.46</v>
      </c>
    </row>
    <row r="4746" spans="1:25" x14ac:dyDescent="0.2">
      <c r="A4746" s="134" t="s">
        <v>9502</v>
      </c>
      <c r="B4746" s="135" t="s">
        <v>9503</v>
      </c>
      <c r="C4746" s="136">
        <v>6141.29</v>
      </c>
      <c r="D4746" s="136">
        <v>116.69</v>
      </c>
      <c r="E4746" s="136">
        <v>0</v>
      </c>
      <c r="F4746" s="136">
        <v>116.69</v>
      </c>
      <c r="G4746" s="137">
        <v>0</v>
      </c>
      <c r="H4746" s="142"/>
      <c r="I4746" s="142"/>
      <c r="J4746" s="142"/>
      <c r="K4746" s="142"/>
      <c r="L4746" s="143"/>
      <c r="M4746" s="143"/>
      <c r="N4746" s="143"/>
      <c r="Y4746" s="30">
        <f t="shared" si="73"/>
        <v>116.69</v>
      </c>
    </row>
    <row r="4747" spans="1:25" x14ac:dyDescent="0.2">
      <c r="A4747" s="134" t="s">
        <v>9504</v>
      </c>
      <c r="B4747" s="135" t="s">
        <v>9505</v>
      </c>
      <c r="C4747" s="136">
        <v>24858.29</v>
      </c>
      <c r="D4747" s="136">
        <v>472.31</v>
      </c>
      <c r="E4747" s="136">
        <v>0</v>
      </c>
      <c r="F4747" s="136">
        <v>472.31</v>
      </c>
      <c r="G4747" s="137">
        <v>0</v>
      </c>
      <c r="H4747" s="142"/>
      <c r="I4747" s="142"/>
      <c r="J4747" s="142"/>
      <c r="K4747" s="142"/>
      <c r="L4747" s="143"/>
      <c r="M4747" s="143"/>
      <c r="N4747" s="143"/>
      <c r="Y4747" s="30">
        <f t="shared" si="73"/>
        <v>472.31</v>
      </c>
    </row>
    <row r="4748" spans="1:25" x14ac:dyDescent="0.2">
      <c r="A4748" s="134" t="s">
        <v>9506</v>
      </c>
      <c r="B4748" s="135" t="s">
        <v>9507</v>
      </c>
      <c r="C4748" s="136">
        <v>2013.12</v>
      </c>
      <c r="D4748" s="136">
        <v>38.25</v>
      </c>
      <c r="E4748" s="136">
        <v>0</v>
      </c>
      <c r="F4748" s="136">
        <v>38.25</v>
      </c>
      <c r="G4748" s="137">
        <v>0</v>
      </c>
      <c r="H4748" s="142"/>
      <c r="I4748" s="142"/>
      <c r="J4748" s="142"/>
      <c r="K4748" s="142"/>
      <c r="L4748" s="143"/>
      <c r="M4748" s="143"/>
      <c r="N4748" s="143"/>
      <c r="Y4748" s="30">
        <f t="shared" si="73"/>
        <v>38.25</v>
      </c>
    </row>
    <row r="4749" spans="1:25" x14ac:dyDescent="0.2">
      <c r="A4749" s="134" t="s">
        <v>9508</v>
      </c>
      <c r="B4749" s="135" t="s">
        <v>9509</v>
      </c>
      <c r="C4749" s="136">
        <v>446.78</v>
      </c>
      <c r="D4749" s="136">
        <v>8.49</v>
      </c>
      <c r="E4749" s="136">
        <v>8.49</v>
      </c>
      <c r="F4749" s="136">
        <v>0</v>
      </c>
      <c r="G4749" s="137">
        <v>34.049999999999997</v>
      </c>
      <c r="H4749" s="142"/>
      <c r="I4749" s="142"/>
      <c r="J4749" s="142"/>
      <c r="K4749" s="142"/>
      <c r="L4749" s="143"/>
      <c r="M4749" s="143"/>
      <c r="N4749" s="143"/>
      <c r="Y4749" s="30">
        <f t="shared" si="73"/>
        <v>0</v>
      </c>
    </row>
    <row r="4750" spans="1:25" x14ac:dyDescent="0.2">
      <c r="A4750" s="134" t="s">
        <v>9510</v>
      </c>
      <c r="B4750" s="135" t="s">
        <v>9511</v>
      </c>
      <c r="C4750" s="136">
        <v>4679.3999999999996</v>
      </c>
      <c r="D4750" s="136">
        <v>88.91</v>
      </c>
      <c r="E4750" s="136">
        <v>0</v>
      </c>
      <c r="F4750" s="136">
        <v>88.91</v>
      </c>
      <c r="G4750" s="137">
        <v>0</v>
      </c>
      <c r="H4750" s="142"/>
      <c r="I4750" s="142"/>
      <c r="J4750" s="142"/>
      <c r="K4750" s="142"/>
      <c r="L4750" s="143"/>
      <c r="M4750" s="143"/>
      <c r="N4750" s="143"/>
      <c r="Y4750" s="30">
        <f t="shared" si="73"/>
        <v>88.91</v>
      </c>
    </row>
    <row r="4751" spans="1:25" x14ac:dyDescent="0.2">
      <c r="A4751" s="134" t="s">
        <v>9512</v>
      </c>
      <c r="B4751" s="135" t="s">
        <v>9513</v>
      </c>
      <c r="C4751" s="136">
        <v>3922.27</v>
      </c>
      <c r="D4751" s="136">
        <v>74.52</v>
      </c>
      <c r="E4751" s="136">
        <v>0</v>
      </c>
      <c r="F4751" s="136">
        <v>74.52</v>
      </c>
      <c r="G4751" s="137">
        <v>0</v>
      </c>
      <c r="H4751" s="142"/>
      <c r="I4751" s="142"/>
      <c r="J4751" s="142"/>
      <c r="K4751" s="142"/>
      <c r="L4751" s="143"/>
      <c r="M4751" s="143"/>
      <c r="N4751" s="143"/>
      <c r="Y4751" s="30">
        <f t="shared" ref="Y4751:Y4814" si="74">W4751+R4751+M4751+F4751</f>
        <v>74.52</v>
      </c>
    </row>
    <row r="4752" spans="1:25" x14ac:dyDescent="0.2">
      <c r="A4752" s="134" t="s">
        <v>9514</v>
      </c>
      <c r="B4752" s="135" t="s">
        <v>9515</v>
      </c>
      <c r="C4752" s="136">
        <v>8654.3799999999992</v>
      </c>
      <c r="D4752" s="136">
        <v>164.43</v>
      </c>
      <c r="E4752" s="136">
        <v>0</v>
      </c>
      <c r="F4752" s="136">
        <v>164.43</v>
      </c>
      <c r="G4752" s="137">
        <v>0</v>
      </c>
      <c r="H4752" s="142"/>
      <c r="I4752" s="142"/>
      <c r="J4752" s="142"/>
      <c r="K4752" s="142"/>
      <c r="L4752" s="143"/>
      <c r="M4752" s="143"/>
      <c r="N4752" s="143"/>
      <c r="Y4752" s="30">
        <f t="shared" si="74"/>
        <v>164.43</v>
      </c>
    </row>
    <row r="4753" spans="1:25" x14ac:dyDescent="0.2">
      <c r="A4753" s="134" t="s">
        <v>9516</v>
      </c>
      <c r="B4753" s="135" t="s">
        <v>9517</v>
      </c>
      <c r="C4753" s="136">
        <v>6521.92</v>
      </c>
      <c r="D4753" s="136">
        <v>123.92</v>
      </c>
      <c r="E4753" s="136">
        <v>0</v>
      </c>
      <c r="F4753" s="136">
        <v>123.92</v>
      </c>
      <c r="G4753" s="137">
        <v>0</v>
      </c>
      <c r="H4753" s="142"/>
      <c r="I4753" s="142"/>
      <c r="J4753" s="142"/>
      <c r="K4753" s="142"/>
      <c r="L4753" s="143"/>
      <c r="M4753" s="143"/>
      <c r="N4753" s="143"/>
      <c r="Y4753" s="30">
        <f t="shared" si="74"/>
        <v>123.92</v>
      </c>
    </row>
    <row r="4754" spans="1:25" x14ac:dyDescent="0.2">
      <c r="A4754" s="134" t="s">
        <v>9518</v>
      </c>
      <c r="B4754" s="135" t="s">
        <v>9519</v>
      </c>
      <c r="C4754" s="136">
        <v>675.53</v>
      </c>
      <c r="D4754" s="136">
        <v>12.84</v>
      </c>
      <c r="E4754" s="136">
        <v>2.82</v>
      </c>
      <c r="F4754" s="136">
        <v>10.02</v>
      </c>
      <c r="G4754" s="137">
        <v>0</v>
      </c>
      <c r="H4754" s="142"/>
      <c r="I4754" s="142"/>
      <c r="J4754" s="142"/>
      <c r="K4754" s="142"/>
      <c r="L4754" s="143"/>
      <c r="M4754" s="143"/>
      <c r="N4754" s="143"/>
      <c r="Y4754" s="30">
        <f t="shared" si="74"/>
        <v>10.02</v>
      </c>
    </row>
    <row r="4755" spans="1:25" x14ac:dyDescent="0.2">
      <c r="A4755" s="134" t="s">
        <v>9520</v>
      </c>
      <c r="B4755" s="135" t="s">
        <v>9521</v>
      </c>
      <c r="C4755" s="136">
        <v>13975.6</v>
      </c>
      <c r="D4755" s="136">
        <v>265.54000000000002</v>
      </c>
      <c r="E4755" s="136">
        <v>0</v>
      </c>
      <c r="F4755" s="136">
        <v>265.54000000000002</v>
      </c>
      <c r="G4755" s="137">
        <v>0</v>
      </c>
      <c r="H4755" s="142"/>
      <c r="I4755" s="142"/>
      <c r="J4755" s="142"/>
      <c r="K4755" s="142"/>
      <c r="L4755" s="143"/>
      <c r="M4755" s="143"/>
      <c r="N4755" s="143"/>
      <c r="Y4755" s="30">
        <f t="shared" si="74"/>
        <v>265.54000000000002</v>
      </c>
    </row>
    <row r="4756" spans="1:25" x14ac:dyDescent="0.2">
      <c r="A4756" s="134" t="s">
        <v>9522</v>
      </c>
      <c r="B4756" s="135" t="s">
        <v>9523</v>
      </c>
      <c r="C4756" s="136">
        <v>398.31</v>
      </c>
      <c r="D4756" s="136">
        <v>7.57</v>
      </c>
      <c r="E4756" s="136">
        <v>7.57</v>
      </c>
      <c r="F4756" s="136">
        <v>0</v>
      </c>
      <c r="G4756" s="137">
        <v>19.36</v>
      </c>
      <c r="H4756" s="142"/>
      <c r="I4756" s="142"/>
      <c r="J4756" s="142"/>
      <c r="K4756" s="142"/>
      <c r="L4756" s="143"/>
      <c r="M4756" s="143"/>
      <c r="N4756" s="143"/>
      <c r="Y4756" s="30">
        <f t="shared" si="74"/>
        <v>0</v>
      </c>
    </row>
    <row r="4757" spans="1:25" x14ac:dyDescent="0.2">
      <c r="A4757" s="134" t="s">
        <v>9524</v>
      </c>
      <c r="B4757" s="135" t="s">
        <v>9525</v>
      </c>
      <c r="C4757" s="136">
        <v>20267.98</v>
      </c>
      <c r="D4757" s="136">
        <v>385.09</v>
      </c>
      <c r="E4757" s="136">
        <v>0</v>
      </c>
      <c r="F4757" s="136">
        <v>385.09</v>
      </c>
      <c r="G4757" s="137">
        <v>0</v>
      </c>
      <c r="H4757" s="142"/>
      <c r="I4757" s="142"/>
      <c r="J4757" s="142"/>
      <c r="K4757" s="142"/>
      <c r="L4757" s="143"/>
      <c r="M4757" s="143"/>
      <c r="N4757" s="143"/>
      <c r="Y4757" s="30">
        <f t="shared" si="74"/>
        <v>385.09</v>
      </c>
    </row>
    <row r="4758" spans="1:25" x14ac:dyDescent="0.2">
      <c r="A4758" s="134" t="s">
        <v>9526</v>
      </c>
      <c r="B4758" s="135" t="s">
        <v>9527</v>
      </c>
      <c r="C4758" s="136">
        <v>266.36</v>
      </c>
      <c r="D4758" s="136">
        <v>5.0599999999999996</v>
      </c>
      <c r="E4758" s="136">
        <v>5.0599999999999996</v>
      </c>
      <c r="F4758" s="136">
        <v>0</v>
      </c>
      <c r="G4758" s="137">
        <v>34.24</v>
      </c>
      <c r="H4758" s="142"/>
      <c r="I4758" s="142"/>
      <c r="J4758" s="142"/>
      <c r="K4758" s="142"/>
      <c r="L4758" s="143"/>
      <c r="M4758" s="143"/>
      <c r="N4758" s="143"/>
      <c r="Y4758" s="30">
        <f t="shared" si="74"/>
        <v>0</v>
      </c>
    </row>
    <row r="4759" spans="1:25" x14ac:dyDescent="0.2">
      <c r="A4759" s="134" t="s">
        <v>9528</v>
      </c>
      <c r="B4759" s="135" t="s">
        <v>9529</v>
      </c>
      <c r="C4759" s="136">
        <v>40.92</v>
      </c>
      <c r="D4759" s="136">
        <v>0.78</v>
      </c>
      <c r="E4759" s="136">
        <v>0.78</v>
      </c>
      <c r="F4759" s="136">
        <v>0</v>
      </c>
      <c r="G4759" s="137">
        <v>13.34</v>
      </c>
      <c r="H4759" s="142"/>
      <c r="I4759" s="142"/>
      <c r="J4759" s="142"/>
      <c r="K4759" s="142"/>
      <c r="L4759" s="143"/>
      <c r="M4759" s="143"/>
      <c r="N4759" s="143"/>
      <c r="Y4759" s="30">
        <f t="shared" si="74"/>
        <v>0</v>
      </c>
    </row>
    <row r="4760" spans="1:25" x14ac:dyDescent="0.2">
      <c r="A4760" s="134" t="s">
        <v>9530</v>
      </c>
      <c r="B4760" s="135" t="s">
        <v>9531</v>
      </c>
      <c r="C4760" s="136">
        <v>2620.56</v>
      </c>
      <c r="D4760" s="136">
        <v>49.79</v>
      </c>
      <c r="E4760" s="136">
        <v>0</v>
      </c>
      <c r="F4760" s="136">
        <v>49.79</v>
      </c>
      <c r="G4760" s="137">
        <v>0</v>
      </c>
      <c r="H4760" s="142"/>
      <c r="I4760" s="142"/>
      <c r="J4760" s="142"/>
      <c r="K4760" s="142"/>
      <c r="L4760" s="143"/>
      <c r="M4760" s="143"/>
      <c r="N4760" s="143"/>
      <c r="Y4760" s="30">
        <f t="shared" si="74"/>
        <v>49.79</v>
      </c>
    </row>
    <row r="4761" spans="1:25" x14ac:dyDescent="0.2">
      <c r="A4761" s="134" t="s">
        <v>9532</v>
      </c>
      <c r="B4761" s="135" t="s">
        <v>9533</v>
      </c>
      <c r="C4761" s="136">
        <v>5065.88</v>
      </c>
      <c r="D4761" s="136">
        <v>96.25</v>
      </c>
      <c r="E4761" s="136">
        <v>0</v>
      </c>
      <c r="F4761" s="136">
        <v>96.25</v>
      </c>
      <c r="G4761" s="137">
        <v>0</v>
      </c>
      <c r="H4761" s="142"/>
      <c r="I4761" s="142"/>
      <c r="J4761" s="142"/>
      <c r="K4761" s="142"/>
      <c r="L4761" s="143"/>
      <c r="M4761" s="143"/>
      <c r="N4761" s="143"/>
      <c r="Y4761" s="30">
        <f t="shared" si="74"/>
        <v>96.25</v>
      </c>
    </row>
    <row r="4762" spans="1:25" x14ac:dyDescent="0.2">
      <c r="A4762" s="134" t="s">
        <v>9534</v>
      </c>
      <c r="B4762" s="135" t="s">
        <v>9535</v>
      </c>
      <c r="C4762" s="136">
        <v>9650.92</v>
      </c>
      <c r="D4762" s="136">
        <v>183.37</v>
      </c>
      <c r="E4762" s="136">
        <v>0</v>
      </c>
      <c r="F4762" s="136">
        <v>183.37</v>
      </c>
      <c r="G4762" s="137">
        <v>0</v>
      </c>
      <c r="H4762" s="142"/>
      <c r="I4762" s="142"/>
      <c r="J4762" s="142"/>
      <c r="K4762" s="142"/>
      <c r="L4762" s="143"/>
      <c r="M4762" s="143"/>
      <c r="N4762" s="143"/>
      <c r="Y4762" s="30">
        <f t="shared" si="74"/>
        <v>183.37</v>
      </c>
    </row>
    <row r="4763" spans="1:25" x14ac:dyDescent="0.2">
      <c r="A4763" s="134" t="s">
        <v>9536</v>
      </c>
      <c r="B4763" s="135" t="s">
        <v>9537</v>
      </c>
      <c r="C4763" s="136">
        <v>4992.18</v>
      </c>
      <c r="D4763" s="136">
        <v>94.85</v>
      </c>
      <c r="E4763" s="136">
        <v>0</v>
      </c>
      <c r="F4763" s="136">
        <v>94.85</v>
      </c>
      <c r="G4763" s="137">
        <v>0</v>
      </c>
      <c r="H4763" s="142"/>
      <c r="I4763" s="142"/>
      <c r="J4763" s="142"/>
      <c r="K4763" s="142"/>
      <c r="L4763" s="143"/>
      <c r="M4763" s="143"/>
      <c r="N4763" s="143"/>
      <c r="Y4763" s="30">
        <f t="shared" si="74"/>
        <v>94.85</v>
      </c>
    </row>
    <row r="4764" spans="1:25" x14ac:dyDescent="0.2">
      <c r="A4764" s="134" t="s">
        <v>9538</v>
      </c>
      <c r="B4764" s="135" t="s">
        <v>9539</v>
      </c>
      <c r="C4764" s="136">
        <v>3787.67</v>
      </c>
      <c r="D4764" s="136">
        <v>71.97</v>
      </c>
      <c r="E4764" s="136">
        <v>0</v>
      </c>
      <c r="F4764" s="136">
        <v>71.97</v>
      </c>
      <c r="G4764" s="137">
        <v>0</v>
      </c>
      <c r="H4764" s="142"/>
      <c r="I4764" s="142"/>
      <c r="J4764" s="142"/>
      <c r="K4764" s="142"/>
      <c r="L4764" s="143"/>
      <c r="M4764" s="143"/>
      <c r="N4764" s="143"/>
      <c r="Y4764" s="30">
        <f t="shared" si="74"/>
        <v>71.97</v>
      </c>
    </row>
    <row r="4765" spans="1:25" x14ac:dyDescent="0.2">
      <c r="A4765" s="134" t="s">
        <v>9540</v>
      </c>
      <c r="B4765" s="135" t="s">
        <v>9541</v>
      </c>
      <c r="C4765" s="136">
        <v>854.62</v>
      </c>
      <c r="D4765" s="136">
        <v>16.239999999999998</v>
      </c>
      <c r="E4765" s="136">
        <v>0</v>
      </c>
      <c r="F4765" s="136">
        <v>16.239999999999998</v>
      </c>
      <c r="G4765" s="137">
        <v>0</v>
      </c>
      <c r="H4765" s="142"/>
      <c r="I4765" s="142"/>
      <c r="J4765" s="142"/>
      <c r="K4765" s="142"/>
      <c r="L4765" s="143"/>
      <c r="M4765" s="143"/>
      <c r="N4765" s="143"/>
      <c r="Y4765" s="30">
        <f t="shared" si="74"/>
        <v>16.239999999999998</v>
      </c>
    </row>
    <row r="4766" spans="1:25" x14ac:dyDescent="0.2">
      <c r="A4766" s="134" t="s">
        <v>9542</v>
      </c>
      <c r="B4766" s="135" t="s">
        <v>9543</v>
      </c>
      <c r="C4766" s="136">
        <v>351.49</v>
      </c>
      <c r="D4766" s="136">
        <v>6.68</v>
      </c>
      <c r="E4766" s="136">
        <v>6.68</v>
      </c>
      <c r="F4766" s="136">
        <v>0</v>
      </c>
      <c r="G4766" s="137">
        <v>1.38</v>
      </c>
      <c r="H4766" s="142"/>
      <c r="I4766" s="142"/>
      <c r="J4766" s="142"/>
      <c r="K4766" s="142"/>
      <c r="L4766" s="143"/>
      <c r="M4766" s="143"/>
      <c r="N4766" s="143"/>
      <c r="Y4766" s="30">
        <f t="shared" si="74"/>
        <v>0</v>
      </c>
    </row>
    <row r="4767" spans="1:25" x14ac:dyDescent="0.2">
      <c r="A4767" s="134" t="s">
        <v>9544</v>
      </c>
      <c r="B4767" s="135" t="s">
        <v>9545</v>
      </c>
      <c r="C4767" s="136">
        <v>7121.29</v>
      </c>
      <c r="D4767" s="136">
        <v>135.31</v>
      </c>
      <c r="E4767" s="136">
        <v>0</v>
      </c>
      <c r="F4767" s="136">
        <v>135.31</v>
      </c>
      <c r="G4767" s="137">
        <v>0</v>
      </c>
      <c r="H4767" s="142"/>
      <c r="I4767" s="142"/>
      <c r="J4767" s="142"/>
      <c r="K4767" s="142"/>
      <c r="L4767" s="143"/>
      <c r="M4767" s="143"/>
      <c r="N4767" s="143"/>
      <c r="Y4767" s="30">
        <f t="shared" si="74"/>
        <v>135.31</v>
      </c>
    </row>
    <row r="4768" spans="1:25" x14ac:dyDescent="0.2">
      <c r="A4768" s="134" t="s">
        <v>9546</v>
      </c>
      <c r="B4768" s="135" t="s">
        <v>9547</v>
      </c>
      <c r="C4768" s="136">
        <v>7654.25</v>
      </c>
      <c r="D4768" s="136">
        <v>145.43</v>
      </c>
      <c r="E4768" s="136">
        <v>0</v>
      </c>
      <c r="F4768" s="136">
        <v>145.43</v>
      </c>
      <c r="G4768" s="137">
        <v>0</v>
      </c>
      <c r="H4768" s="142"/>
      <c r="I4768" s="142"/>
      <c r="J4768" s="142"/>
      <c r="K4768" s="142"/>
      <c r="L4768" s="143"/>
      <c r="M4768" s="143"/>
      <c r="N4768" s="143"/>
      <c r="Y4768" s="30">
        <f t="shared" si="74"/>
        <v>145.43</v>
      </c>
    </row>
    <row r="4769" spans="1:25" x14ac:dyDescent="0.2">
      <c r="A4769" s="134" t="s">
        <v>9548</v>
      </c>
      <c r="B4769" s="135" t="s">
        <v>9549</v>
      </c>
      <c r="C4769" s="136">
        <v>1711.73</v>
      </c>
      <c r="D4769" s="136">
        <v>32.520000000000003</v>
      </c>
      <c r="E4769" s="136">
        <v>0</v>
      </c>
      <c r="F4769" s="136">
        <v>32.520000000000003</v>
      </c>
      <c r="G4769" s="137">
        <v>0</v>
      </c>
      <c r="H4769" s="142"/>
      <c r="I4769" s="142"/>
      <c r="J4769" s="142"/>
      <c r="K4769" s="142"/>
      <c r="L4769" s="143"/>
      <c r="M4769" s="143"/>
      <c r="N4769" s="143"/>
      <c r="Y4769" s="30">
        <f t="shared" si="74"/>
        <v>32.520000000000003</v>
      </c>
    </row>
    <row r="4770" spans="1:25" x14ac:dyDescent="0.2">
      <c r="A4770" s="134" t="s">
        <v>9550</v>
      </c>
      <c r="B4770" s="135" t="s">
        <v>9551</v>
      </c>
      <c r="C4770" s="136">
        <v>293.72000000000003</v>
      </c>
      <c r="D4770" s="136">
        <v>5.58</v>
      </c>
      <c r="E4770" s="136">
        <v>5.58</v>
      </c>
      <c r="F4770" s="136">
        <v>0</v>
      </c>
      <c r="G4770" s="137">
        <v>75.25</v>
      </c>
      <c r="H4770" s="142"/>
      <c r="I4770" s="142"/>
      <c r="J4770" s="142"/>
      <c r="K4770" s="142"/>
      <c r="L4770" s="143"/>
      <c r="M4770" s="143"/>
      <c r="N4770" s="143"/>
      <c r="Y4770" s="30">
        <f t="shared" si="74"/>
        <v>0</v>
      </c>
    </row>
    <row r="4771" spans="1:25" x14ac:dyDescent="0.2">
      <c r="A4771" s="134" t="s">
        <v>9552</v>
      </c>
      <c r="B4771" s="135" t="s">
        <v>9553</v>
      </c>
      <c r="C4771" s="136">
        <v>1776.75</v>
      </c>
      <c r="D4771" s="136">
        <v>33.76</v>
      </c>
      <c r="E4771" s="136">
        <v>1.55</v>
      </c>
      <c r="F4771" s="136">
        <v>32.21</v>
      </c>
      <c r="G4771" s="137">
        <v>0</v>
      </c>
      <c r="H4771" s="142"/>
      <c r="I4771" s="142"/>
      <c r="J4771" s="142"/>
      <c r="K4771" s="142"/>
      <c r="L4771" s="143"/>
      <c r="M4771" s="143"/>
      <c r="N4771" s="143"/>
      <c r="Y4771" s="30">
        <f t="shared" si="74"/>
        <v>32.21</v>
      </c>
    </row>
    <row r="4772" spans="1:25" x14ac:dyDescent="0.2">
      <c r="A4772" s="134" t="s">
        <v>9554</v>
      </c>
      <c r="B4772" s="135" t="s">
        <v>9555</v>
      </c>
      <c r="C4772" s="136">
        <v>116802.45</v>
      </c>
      <c r="D4772" s="136">
        <v>2219.25</v>
      </c>
      <c r="E4772" s="136">
        <v>0</v>
      </c>
      <c r="F4772" s="136">
        <v>2219.25</v>
      </c>
      <c r="G4772" s="137">
        <v>0</v>
      </c>
      <c r="H4772" s="142"/>
      <c r="I4772" s="142"/>
      <c r="J4772" s="142"/>
      <c r="K4772" s="142"/>
      <c r="L4772" s="143"/>
      <c r="M4772" s="143"/>
      <c r="N4772" s="143"/>
      <c r="Y4772" s="30">
        <f t="shared" si="74"/>
        <v>2219.25</v>
      </c>
    </row>
    <row r="4773" spans="1:25" x14ac:dyDescent="0.2">
      <c r="A4773" s="134" t="s">
        <v>9556</v>
      </c>
      <c r="B4773" s="135" t="s">
        <v>9557</v>
      </c>
      <c r="C4773" s="136">
        <v>10682.45</v>
      </c>
      <c r="D4773" s="136">
        <v>202.97</v>
      </c>
      <c r="E4773" s="136">
        <v>0</v>
      </c>
      <c r="F4773" s="136">
        <v>202.97</v>
      </c>
      <c r="G4773" s="137">
        <v>0</v>
      </c>
      <c r="H4773" s="142"/>
      <c r="I4773" s="142"/>
      <c r="J4773" s="142"/>
      <c r="K4773" s="142"/>
      <c r="L4773" s="143"/>
      <c r="M4773" s="143"/>
      <c r="N4773" s="143"/>
      <c r="Y4773" s="30">
        <f t="shared" si="74"/>
        <v>202.97</v>
      </c>
    </row>
    <row r="4774" spans="1:25" x14ac:dyDescent="0.2">
      <c r="A4774" s="134" t="s">
        <v>9558</v>
      </c>
      <c r="B4774" s="135" t="s">
        <v>9559</v>
      </c>
      <c r="C4774" s="136">
        <v>16843.95</v>
      </c>
      <c r="D4774" s="136">
        <v>320.04000000000002</v>
      </c>
      <c r="E4774" s="136">
        <v>0</v>
      </c>
      <c r="F4774" s="136">
        <v>320.04000000000002</v>
      </c>
      <c r="G4774" s="137">
        <v>0</v>
      </c>
      <c r="H4774" s="142"/>
      <c r="I4774" s="142"/>
      <c r="J4774" s="142"/>
      <c r="K4774" s="142"/>
      <c r="L4774" s="143"/>
      <c r="M4774" s="143"/>
      <c r="N4774" s="143"/>
      <c r="Y4774" s="30">
        <f t="shared" si="74"/>
        <v>320.04000000000002</v>
      </c>
    </row>
    <row r="4775" spans="1:25" x14ac:dyDescent="0.2">
      <c r="A4775" s="134" t="s">
        <v>9560</v>
      </c>
      <c r="B4775" s="135" t="s">
        <v>9561</v>
      </c>
      <c r="C4775" s="136">
        <v>481.61</v>
      </c>
      <c r="D4775" s="136">
        <v>9.15</v>
      </c>
      <c r="E4775" s="136">
        <v>9.15</v>
      </c>
      <c r="F4775" s="136">
        <v>0</v>
      </c>
      <c r="G4775" s="137">
        <v>192.26</v>
      </c>
      <c r="H4775" s="142"/>
      <c r="I4775" s="142"/>
      <c r="J4775" s="142"/>
      <c r="K4775" s="142"/>
      <c r="L4775" s="143"/>
      <c r="M4775" s="143"/>
      <c r="N4775" s="143"/>
      <c r="Y4775" s="30">
        <f t="shared" si="74"/>
        <v>0</v>
      </c>
    </row>
    <row r="4776" spans="1:25" x14ac:dyDescent="0.2">
      <c r="A4776" s="134" t="s">
        <v>9562</v>
      </c>
      <c r="B4776" s="135" t="s">
        <v>9563</v>
      </c>
      <c r="C4776" s="136">
        <v>285.47000000000003</v>
      </c>
      <c r="D4776" s="136">
        <v>5.43</v>
      </c>
      <c r="E4776" s="136">
        <v>0</v>
      </c>
      <c r="F4776" s="136">
        <v>5.43</v>
      </c>
      <c r="G4776" s="137">
        <v>0</v>
      </c>
      <c r="H4776" s="142"/>
      <c r="I4776" s="142"/>
      <c r="J4776" s="142"/>
      <c r="K4776" s="142"/>
      <c r="L4776" s="143"/>
      <c r="M4776" s="143"/>
      <c r="N4776" s="143"/>
      <c r="Y4776" s="30">
        <f t="shared" si="74"/>
        <v>5.43</v>
      </c>
    </row>
    <row r="4777" spans="1:25" x14ac:dyDescent="0.2">
      <c r="A4777" s="134" t="s">
        <v>9564</v>
      </c>
      <c r="B4777" s="135" t="s">
        <v>9565</v>
      </c>
      <c r="C4777" s="136">
        <v>132.22</v>
      </c>
      <c r="D4777" s="136">
        <v>2.5099999999999998</v>
      </c>
      <c r="E4777" s="136">
        <v>2.5099999999999998</v>
      </c>
      <c r="F4777" s="136">
        <v>0</v>
      </c>
      <c r="G4777" s="137">
        <v>13.25</v>
      </c>
      <c r="H4777" s="142"/>
      <c r="I4777" s="142"/>
      <c r="J4777" s="142"/>
      <c r="K4777" s="142"/>
      <c r="L4777" s="143"/>
      <c r="M4777" s="143"/>
      <c r="N4777" s="143"/>
      <c r="Y4777" s="30">
        <f t="shared" si="74"/>
        <v>0</v>
      </c>
    </row>
    <row r="4778" spans="1:25" x14ac:dyDescent="0.2">
      <c r="A4778" s="134" t="s">
        <v>9566</v>
      </c>
      <c r="B4778" s="135" t="s">
        <v>9567</v>
      </c>
      <c r="C4778" s="136">
        <v>446.94</v>
      </c>
      <c r="D4778" s="136">
        <v>8.49</v>
      </c>
      <c r="E4778" s="136">
        <v>8.49</v>
      </c>
      <c r="F4778" s="136">
        <v>0</v>
      </c>
      <c r="G4778" s="137">
        <v>3.63</v>
      </c>
      <c r="H4778" s="142"/>
      <c r="I4778" s="142"/>
      <c r="J4778" s="142"/>
      <c r="K4778" s="142"/>
      <c r="L4778" s="143"/>
      <c r="M4778" s="143"/>
      <c r="N4778" s="143"/>
      <c r="Y4778" s="30">
        <f t="shared" si="74"/>
        <v>0</v>
      </c>
    </row>
    <row r="4779" spans="1:25" x14ac:dyDescent="0.2">
      <c r="A4779" s="134" t="s">
        <v>9568</v>
      </c>
      <c r="B4779" s="135" t="s">
        <v>9569</v>
      </c>
      <c r="C4779" s="136">
        <v>13858.51</v>
      </c>
      <c r="D4779" s="136">
        <v>263.31</v>
      </c>
      <c r="E4779" s="136">
        <v>0</v>
      </c>
      <c r="F4779" s="136">
        <v>263.31</v>
      </c>
      <c r="G4779" s="137">
        <v>0</v>
      </c>
      <c r="H4779" s="142"/>
      <c r="I4779" s="142"/>
      <c r="J4779" s="142"/>
      <c r="K4779" s="142"/>
      <c r="L4779" s="143"/>
      <c r="M4779" s="143"/>
      <c r="N4779" s="143"/>
      <c r="Y4779" s="30">
        <f t="shared" si="74"/>
        <v>263.31</v>
      </c>
    </row>
    <row r="4780" spans="1:25" x14ac:dyDescent="0.2">
      <c r="A4780" s="134" t="s">
        <v>9570</v>
      </c>
      <c r="B4780" s="135" t="s">
        <v>9571</v>
      </c>
      <c r="C4780" s="136">
        <v>2915.57</v>
      </c>
      <c r="D4780" s="136">
        <v>55.4</v>
      </c>
      <c r="E4780" s="136">
        <v>0</v>
      </c>
      <c r="F4780" s="136">
        <v>55.4</v>
      </c>
      <c r="G4780" s="137">
        <v>0</v>
      </c>
      <c r="H4780" s="142"/>
      <c r="I4780" s="142"/>
      <c r="J4780" s="142"/>
      <c r="K4780" s="142"/>
      <c r="L4780" s="143"/>
      <c r="M4780" s="143"/>
      <c r="N4780" s="143"/>
      <c r="Y4780" s="30">
        <f t="shared" si="74"/>
        <v>55.4</v>
      </c>
    </row>
    <row r="4781" spans="1:25" x14ac:dyDescent="0.2">
      <c r="A4781" s="134" t="s">
        <v>9572</v>
      </c>
      <c r="B4781" s="135" t="s">
        <v>9573</v>
      </c>
      <c r="C4781" s="136">
        <v>6030.81</v>
      </c>
      <c r="D4781" s="136">
        <v>114.59</v>
      </c>
      <c r="E4781" s="136">
        <v>0</v>
      </c>
      <c r="F4781" s="136">
        <v>114.59</v>
      </c>
      <c r="G4781" s="137">
        <v>0</v>
      </c>
      <c r="H4781" s="142"/>
      <c r="I4781" s="142"/>
      <c r="J4781" s="142"/>
      <c r="K4781" s="142"/>
      <c r="L4781" s="143"/>
      <c r="M4781" s="143"/>
      <c r="N4781" s="143"/>
      <c r="Y4781" s="30">
        <f t="shared" si="74"/>
        <v>114.59</v>
      </c>
    </row>
    <row r="4782" spans="1:25" x14ac:dyDescent="0.2">
      <c r="A4782" s="134" t="s">
        <v>9574</v>
      </c>
      <c r="B4782" s="135" t="s">
        <v>9575</v>
      </c>
      <c r="C4782" s="136">
        <v>62.15</v>
      </c>
      <c r="D4782" s="136">
        <v>1.18</v>
      </c>
      <c r="E4782" s="136">
        <v>1.18</v>
      </c>
      <c r="F4782" s="136">
        <v>0</v>
      </c>
      <c r="G4782" s="137">
        <v>19.2</v>
      </c>
      <c r="H4782" s="142"/>
      <c r="I4782" s="142"/>
      <c r="J4782" s="142"/>
      <c r="K4782" s="142"/>
      <c r="L4782" s="143"/>
      <c r="M4782" s="143"/>
      <c r="N4782" s="143"/>
      <c r="Y4782" s="30">
        <f t="shared" si="74"/>
        <v>0</v>
      </c>
    </row>
    <row r="4783" spans="1:25" x14ac:dyDescent="0.2">
      <c r="A4783" s="134" t="s">
        <v>9576</v>
      </c>
      <c r="B4783" s="135" t="s">
        <v>9577</v>
      </c>
      <c r="C4783" s="136">
        <v>44436.77</v>
      </c>
      <c r="D4783" s="136">
        <v>844.3</v>
      </c>
      <c r="E4783" s="136">
        <v>0</v>
      </c>
      <c r="F4783" s="136">
        <v>844.3</v>
      </c>
      <c r="G4783" s="137">
        <v>0</v>
      </c>
      <c r="H4783" s="142"/>
      <c r="I4783" s="142"/>
      <c r="J4783" s="142"/>
      <c r="K4783" s="142"/>
      <c r="L4783" s="143"/>
      <c r="M4783" s="143"/>
      <c r="N4783" s="143"/>
      <c r="Y4783" s="30">
        <f t="shared" si="74"/>
        <v>844.3</v>
      </c>
    </row>
    <row r="4784" spans="1:25" x14ac:dyDescent="0.2">
      <c r="A4784" s="134" t="s">
        <v>9578</v>
      </c>
      <c r="B4784" s="135" t="s">
        <v>9579</v>
      </c>
      <c r="C4784" s="136">
        <v>4737.8</v>
      </c>
      <c r="D4784" s="136">
        <v>90.02</v>
      </c>
      <c r="E4784" s="136">
        <v>0</v>
      </c>
      <c r="F4784" s="136">
        <v>90.02</v>
      </c>
      <c r="G4784" s="137">
        <v>0</v>
      </c>
      <c r="H4784" s="142"/>
      <c r="I4784" s="142"/>
      <c r="J4784" s="142"/>
      <c r="K4784" s="142"/>
      <c r="L4784" s="143"/>
      <c r="M4784" s="143"/>
      <c r="N4784" s="143"/>
      <c r="Y4784" s="30">
        <f t="shared" si="74"/>
        <v>90.02</v>
      </c>
    </row>
    <row r="4785" spans="1:25" x14ac:dyDescent="0.2">
      <c r="A4785" s="134" t="s">
        <v>9580</v>
      </c>
      <c r="B4785" s="135" t="s">
        <v>9581</v>
      </c>
      <c r="C4785" s="136">
        <v>210.43</v>
      </c>
      <c r="D4785" s="136">
        <v>4</v>
      </c>
      <c r="E4785" s="136">
        <v>1.92</v>
      </c>
      <c r="F4785" s="136">
        <v>2.08</v>
      </c>
      <c r="G4785" s="137">
        <v>0</v>
      </c>
      <c r="H4785" s="142"/>
      <c r="I4785" s="142"/>
      <c r="J4785" s="142"/>
      <c r="K4785" s="142"/>
      <c r="L4785" s="143"/>
      <c r="M4785" s="143"/>
      <c r="N4785" s="143"/>
      <c r="Y4785" s="30">
        <f t="shared" si="74"/>
        <v>2.08</v>
      </c>
    </row>
    <row r="4786" spans="1:25" x14ac:dyDescent="0.2">
      <c r="A4786" s="134" t="s">
        <v>9582</v>
      </c>
      <c r="B4786" s="135" t="s">
        <v>9583</v>
      </c>
      <c r="C4786" s="136">
        <v>1599.5</v>
      </c>
      <c r="D4786" s="136">
        <v>30.39</v>
      </c>
      <c r="E4786" s="136">
        <v>0</v>
      </c>
      <c r="F4786" s="136">
        <v>30.39</v>
      </c>
      <c r="G4786" s="137">
        <v>0</v>
      </c>
      <c r="H4786" s="142"/>
      <c r="I4786" s="142"/>
      <c r="J4786" s="142"/>
      <c r="K4786" s="142"/>
      <c r="L4786" s="143"/>
      <c r="M4786" s="143"/>
      <c r="N4786" s="143"/>
      <c r="Y4786" s="30">
        <f t="shared" si="74"/>
        <v>30.39</v>
      </c>
    </row>
    <row r="4787" spans="1:25" x14ac:dyDescent="0.2">
      <c r="A4787" s="134" t="s">
        <v>9584</v>
      </c>
      <c r="B4787" s="135" t="s">
        <v>9585</v>
      </c>
      <c r="C4787" s="136">
        <v>13959.63</v>
      </c>
      <c r="D4787" s="136">
        <v>265.23</v>
      </c>
      <c r="E4787" s="136">
        <v>0</v>
      </c>
      <c r="F4787" s="136">
        <v>265.23</v>
      </c>
      <c r="G4787" s="137">
        <v>0</v>
      </c>
      <c r="H4787" s="142"/>
      <c r="I4787" s="142"/>
      <c r="J4787" s="142"/>
      <c r="K4787" s="142"/>
      <c r="L4787" s="143"/>
      <c r="M4787" s="143"/>
      <c r="N4787" s="143"/>
      <c r="Y4787" s="30">
        <f t="shared" si="74"/>
        <v>265.23</v>
      </c>
    </row>
    <row r="4788" spans="1:25" x14ac:dyDescent="0.2">
      <c r="A4788" s="134" t="s">
        <v>9586</v>
      </c>
      <c r="B4788" s="135" t="s">
        <v>9587</v>
      </c>
      <c r="C4788" s="136">
        <v>27.46</v>
      </c>
      <c r="D4788" s="136">
        <v>0.52</v>
      </c>
      <c r="E4788" s="136">
        <v>0.52</v>
      </c>
      <c r="F4788" s="136">
        <v>0</v>
      </c>
      <c r="G4788" s="137">
        <v>13.47</v>
      </c>
      <c r="H4788" s="142"/>
      <c r="I4788" s="142"/>
      <c r="J4788" s="142"/>
      <c r="K4788" s="142"/>
      <c r="L4788" s="143"/>
      <c r="M4788" s="143"/>
      <c r="N4788" s="143"/>
      <c r="Y4788" s="30">
        <f t="shared" si="74"/>
        <v>0</v>
      </c>
    </row>
    <row r="4789" spans="1:25" x14ac:dyDescent="0.2">
      <c r="A4789" s="134" t="s">
        <v>9588</v>
      </c>
      <c r="B4789" s="135" t="s">
        <v>9589</v>
      </c>
      <c r="C4789" s="136">
        <v>27.77</v>
      </c>
      <c r="D4789" s="136">
        <v>0.53</v>
      </c>
      <c r="E4789" s="136">
        <v>0.53</v>
      </c>
      <c r="F4789" s="136">
        <v>0</v>
      </c>
      <c r="G4789" s="137">
        <v>14.98</v>
      </c>
      <c r="H4789" s="142"/>
      <c r="I4789" s="142"/>
      <c r="J4789" s="142"/>
      <c r="K4789" s="142"/>
      <c r="L4789" s="143"/>
      <c r="M4789" s="143"/>
      <c r="N4789" s="143"/>
      <c r="Y4789" s="30">
        <f t="shared" si="74"/>
        <v>0</v>
      </c>
    </row>
    <row r="4790" spans="1:25" x14ac:dyDescent="0.2">
      <c r="A4790" s="134" t="s">
        <v>9590</v>
      </c>
      <c r="B4790" s="135" t="s">
        <v>9591</v>
      </c>
      <c r="C4790" s="136">
        <v>2020.87</v>
      </c>
      <c r="D4790" s="136">
        <v>38.4</v>
      </c>
      <c r="E4790" s="136">
        <v>0</v>
      </c>
      <c r="F4790" s="136">
        <v>38.4</v>
      </c>
      <c r="G4790" s="137">
        <v>0</v>
      </c>
      <c r="H4790" s="142"/>
      <c r="I4790" s="142"/>
      <c r="J4790" s="142"/>
      <c r="K4790" s="142"/>
      <c r="L4790" s="143"/>
      <c r="M4790" s="143"/>
      <c r="N4790" s="143"/>
      <c r="Y4790" s="30">
        <f t="shared" si="74"/>
        <v>38.4</v>
      </c>
    </row>
    <row r="4791" spans="1:25" x14ac:dyDescent="0.2">
      <c r="A4791" s="134" t="s">
        <v>9592</v>
      </c>
      <c r="B4791" s="135" t="s">
        <v>9593</v>
      </c>
      <c r="C4791" s="136">
        <v>6145.43</v>
      </c>
      <c r="D4791" s="136">
        <v>116.76</v>
      </c>
      <c r="E4791" s="136">
        <v>0</v>
      </c>
      <c r="F4791" s="136">
        <v>116.76</v>
      </c>
      <c r="G4791" s="137">
        <v>0</v>
      </c>
      <c r="H4791" s="142"/>
      <c r="I4791" s="142"/>
      <c r="J4791" s="142"/>
      <c r="K4791" s="142"/>
      <c r="L4791" s="143"/>
      <c r="M4791" s="143"/>
      <c r="N4791" s="143"/>
      <c r="Y4791" s="30">
        <f t="shared" si="74"/>
        <v>116.76</v>
      </c>
    </row>
    <row r="4792" spans="1:25" x14ac:dyDescent="0.2">
      <c r="A4792" s="134" t="s">
        <v>9594</v>
      </c>
      <c r="B4792" s="135" t="s">
        <v>9595</v>
      </c>
      <c r="C4792" s="136">
        <v>22065.01</v>
      </c>
      <c r="D4792" s="136">
        <v>419.24</v>
      </c>
      <c r="E4792" s="136">
        <v>0</v>
      </c>
      <c r="F4792" s="136">
        <v>419.24</v>
      </c>
      <c r="G4792" s="137">
        <v>0</v>
      </c>
      <c r="H4792" s="142"/>
      <c r="I4792" s="142"/>
      <c r="J4792" s="142"/>
      <c r="K4792" s="142"/>
      <c r="L4792" s="143"/>
      <c r="M4792" s="143"/>
      <c r="N4792" s="143"/>
      <c r="Y4792" s="30">
        <f t="shared" si="74"/>
        <v>419.24</v>
      </c>
    </row>
    <row r="4793" spans="1:25" x14ac:dyDescent="0.2">
      <c r="A4793" s="134" t="s">
        <v>9596</v>
      </c>
      <c r="B4793" s="135" t="s">
        <v>9597</v>
      </c>
      <c r="C4793" s="136">
        <v>445.74</v>
      </c>
      <c r="D4793" s="136">
        <v>8.4700000000000006</v>
      </c>
      <c r="E4793" s="136">
        <v>0</v>
      </c>
      <c r="F4793" s="136">
        <v>8.4700000000000006</v>
      </c>
      <c r="G4793" s="137">
        <v>0</v>
      </c>
      <c r="H4793" s="142"/>
      <c r="I4793" s="142"/>
      <c r="J4793" s="142"/>
      <c r="K4793" s="142"/>
      <c r="L4793" s="143"/>
      <c r="M4793" s="143"/>
      <c r="N4793" s="143"/>
      <c r="Y4793" s="30">
        <f t="shared" si="74"/>
        <v>8.4700000000000006</v>
      </c>
    </row>
    <row r="4794" spans="1:25" x14ac:dyDescent="0.2">
      <c r="A4794" s="134" t="s">
        <v>9598</v>
      </c>
      <c r="B4794" s="135" t="s">
        <v>9599</v>
      </c>
      <c r="C4794" s="136">
        <v>874.19</v>
      </c>
      <c r="D4794" s="136">
        <v>16.61</v>
      </c>
      <c r="E4794" s="136">
        <v>16.61</v>
      </c>
      <c r="F4794" s="136">
        <v>0</v>
      </c>
      <c r="G4794" s="137">
        <v>31.01</v>
      </c>
      <c r="H4794" s="142"/>
      <c r="I4794" s="142"/>
      <c r="J4794" s="142"/>
      <c r="K4794" s="142"/>
      <c r="L4794" s="143"/>
      <c r="M4794" s="143"/>
      <c r="N4794" s="143"/>
      <c r="Y4794" s="30">
        <f t="shared" si="74"/>
        <v>0</v>
      </c>
    </row>
    <row r="4795" spans="1:25" x14ac:dyDescent="0.2">
      <c r="A4795" s="134" t="s">
        <v>9600</v>
      </c>
      <c r="B4795" s="135" t="s">
        <v>9601</v>
      </c>
      <c r="C4795" s="136">
        <v>349.1</v>
      </c>
      <c r="D4795" s="136">
        <v>6.63</v>
      </c>
      <c r="E4795" s="136">
        <v>0</v>
      </c>
      <c r="F4795" s="136">
        <v>6.63</v>
      </c>
      <c r="G4795" s="137">
        <v>0</v>
      </c>
      <c r="H4795" s="142"/>
      <c r="I4795" s="142"/>
      <c r="J4795" s="142"/>
      <c r="K4795" s="142"/>
      <c r="L4795" s="143"/>
      <c r="M4795" s="143"/>
      <c r="N4795" s="143"/>
      <c r="Y4795" s="30">
        <f t="shared" si="74"/>
        <v>6.63</v>
      </c>
    </row>
    <row r="4796" spans="1:25" x14ac:dyDescent="0.2">
      <c r="A4796" s="134" t="s">
        <v>9602</v>
      </c>
      <c r="B4796" s="135" t="s">
        <v>9603</v>
      </c>
      <c r="C4796" s="136">
        <v>1878.64</v>
      </c>
      <c r="D4796" s="136">
        <v>35.700000000000003</v>
      </c>
      <c r="E4796" s="136">
        <v>0</v>
      </c>
      <c r="F4796" s="136">
        <v>35.700000000000003</v>
      </c>
      <c r="G4796" s="137">
        <v>0</v>
      </c>
      <c r="H4796" s="142"/>
      <c r="I4796" s="142"/>
      <c r="J4796" s="142"/>
      <c r="K4796" s="142"/>
      <c r="L4796" s="143"/>
      <c r="M4796" s="143"/>
      <c r="N4796" s="143"/>
      <c r="Y4796" s="30">
        <f t="shared" si="74"/>
        <v>35.700000000000003</v>
      </c>
    </row>
    <row r="4797" spans="1:25" x14ac:dyDescent="0.2">
      <c r="A4797" s="134" t="s">
        <v>9604</v>
      </c>
      <c r="B4797" s="135" t="s">
        <v>9605</v>
      </c>
      <c r="C4797" s="136">
        <v>2007.7</v>
      </c>
      <c r="D4797" s="136">
        <v>38.15</v>
      </c>
      <c r="E4797" s="136">
        <v>0</v>
      </c>
      <c r="F4797" s="136">
        <v>38.15</v>
      </c>
      <c r="G4797" s="137">
        <v>0</v>
      </c>
      <c r="H4797" s="142"/>
      <c r="I4797" s="142"/>
      <c r="J4797" s="142"/>
      <c r="K4797" s="142"/>
      <c r="L4797" s="143"/>
      <c r="M4797" s="143"/>
      <c r="N4797" s="143"/>
      <c r="Y4797" s="30">
        <f t="shared" si="74"/>
        <v>38.15</v>
      </c>
    </row>
    <row r="4798" spans="1:25" x14ac:dyDescent="0.2">
      <c r="A4798" s="134" t="s">
        <v>9606</v>
      </c>
      <c r="B4798" s="135" t="s">
        <v>9607</v>
      </c>
      <c r="C4798" s="136">
        <v>3677.29</v>
      </c>
      <c r="D4798" s="136">
        <v>69.87</v>
      </c>
      <c r="E4798" s="136">
        <v>0</v>
      </c>
      <c r="F4798" s="136">
        <v>69.87</v>
      </c>
      <c r="G4798" s="137">
        <v>0</v>
      </c>
      <c r="H4798" s="142"/>
      <c r="I4798" s="142"/>
      <c r="J4798" s="142"/>
      <c r="K4798" s="142"/>
      <c r="L4798" s="143"/>
      <c r="M4798" s="143"/>
      <c r="N4798" s="143"/>
      <c r="Y4798" s="30">
        <f t="shared" si="74"/>
        <v>69.87</v>
      </c>
    </row>
    <row r="4799" spans="1:25" x14ac:dyDescent="0.2">
      <c r="A4799" s="134" t="s">
        <v>9608</v>
      </c>
      <c r="B4799" s="135" t="s">
        <v>9609</v>
      </c>
      <c r="C4799" s="136">
        <v>2162.7800000000002</v>
      </c>
      <c r="D4799" s="136">
        <v>41.09</v>
      </c>
      <c r="E4799" s="136">
        <v>0</v>
      </c>
      <c r="F4799" s="136">
        <v>41.09</v>
      </c>
      <c r="G4799" s="137">
        <v>0</v>
      </c>
      <c r="H4799" s="142"/>
      <c r="I4799" s="142"/>
      <c r="J4799" s="142"/>
      <c r="K4799" s="142"/>
      <c r="L4799" s="143"/>
      <c r="M4799" s="143"/>
      <c r="N4799" s="143"/>
      <c r="Y4799" s="30">
        <f t="shared" si="74"/>
        <v>41.09</v>
      </c>
    </row>
    <row r="4800" spans="1:25" x14ac:dyDescent="0.2">
      <c r="A4800" s="134" t="s">
        <v>9610</v>
      </c>
      <c r="B4800" s="135" t="s">
        <v>9611</v>
      </c>
      <c r="C4800" s="136">
        <v>51432.34</v>
      </c>
      <c r="D4800" s="136">
        <v>977.22</v>
      </c>
      <c r="E4800" s="136">
        <v>0</v>
      </c>
      <c r="F4800" s="136">
        <v>977.22</v>
      </c>
      <c r="G4800" s="137">
        <v>0</v>
      </c>
      <c r="H4800" s="142"/>
      <c r="I4800" s="142"/>
      <c r="J4800" s="142"/>
      <c r="K4800" s="142"/>
      <c r="L4800" s="143"/>
      <c r="M4800" s="143"/>
      <c r="N4800" s="143"/>
      <c r="Y4800" s="30">
        <f t="shared" si="74"/>
        <v>977.22</v>
      </c>
    </row>
    <row r="4801" spans="1:25" x14ac:dyDescent="0.2">
      <c r="A4801" s="134" t="s">
        <v>9612</v>
      </c>
      <c r="B4801" s="135" t="s">
        <v>9613</v>
      </c>
      <c r="C4801" s="136">
        <v>5360.64</v>
      </c>
      <c r="D4801" s="136">
        <v>101.85</v>
      </c>
      <c r="E4801" s="136">
        <v>0</v>
      </c>
      <c r="F4801" s="136">
        <v>101.85</v>
      </c>
      <c r="G4801" s="137">
        <v>0</v>
      </c>
      <c r="H4801" s="142"/>
      <c r="I4801" s="142"/>
      <c r="J4801" s="142"/>
      <c r="K4801" s="142"/>
      <c r="L4801" s="143"/>
      <c r="M4801" s="143"/>
      <c r="N4801" s="143"/>
      <c r="Y4801" s="30">
        <f t="shared" si="74"/>
        <v>101.85</v>
      </c>
    </row>
    <row r="4802" spans="1:25" x14ac:dyDescent="0.2">
      <c r="A4802" s="134" t="s">
        <v>9614</v>
      </c>
      <c r="B4802" s="135" t="s">
        <v>9615</v>
      </c>
      <c r="C4802" s="136">
        <v>195.39</v>
      </c>
      <c r="D4802" s="136">
        <v>3.71</v>
      </c>
      <c r="E4802" s="136">
        <v>0</v>
      </c>
      <c r="F4802" s="136">
        <v>3.71</v>
      </c>
      <c r="G4802" s="137">
        <v>0</v>
      </c>
      <c r="H4802" s="142"/>
      <c r="I4802" s="142"/>
      <c r="J4802" s="142"/>
      <c r="K4802" s="142"/>
      <c r="L4802" s="143"/>
      <c r="M4802" s="143"/>
      <c r="N4802" s="143"/>
      <c r="Y4802" s="30">
        <f t="shared" si="74"/>
        <v>3.71</v>
      </c>
    </row>
    <row r="4803" spans="1:25" x14ac:dyDescent="0.2">
      <c r="A4803" s="134" t="s">
        <v>9616</v>
      </c>
      <c r="B4803" s="135" t="s">
        <v>9617</v>
      </c>
      <c r="C4803" s="136">
        <v>1811.68</v>
      </c>
      <c r="D4803" s="136">
        <v>34.42</v>
      </c>
      <c r="E4803" s="136">
        <v>0</v>
      </c>
      <c r="F4803" s="136">
        <v>34.42</v>
      </c>
      <c r="G4803" s="137">
        <v>0</v>
      </c>
      <c r="H4803" s="142"/>
      <c r="I4803" s="142"/>
      <c r="J4803" s="142"/>
      <c r="K4803" s="142"/>
      <c r="L4803" s="143"/>
      <c r="M4803" s="143"/>
      <c r="N4803" s="143"/>
      <c r="Y4803" s="30">
        <f t="shared" si="74"/>
        <v>34.42</v>
      </c>
    </row>
    <row r="4804" spans="1:25" x14ac:dyDescent="0.2">
      <c r="A4804" s="134" t="s">
        <v>9618</v>
      </c>
      <c r="B4804" s="135" t="s">
        <v>9619</v>
      </c>
      <c r="C4804" s="136">
        <v>48.27</v>
      </c>
      <c r="D4804" s="136">
        <v>0.92</v>
      </c>
      <c r="E4804" s="136">
        <v>0.92</v>
      </c>
      <c r="F4804" s="136">
        <v>0</v>
      </c>
      <c r="G4804" s="137">
        <v>83.45</v>
      </c>
      <c r="H4804" s="142"/>
      <c r="I4804" s="142"/>
      <c r="J4804" s="142"/>
      <c r="K4804" s="142"/>
      <c r="L4804" s="143"/>
      <c r="M4804" s="143"/>
      <c r="N4804" s="143"/>
      <c r="Y4804" s="30">
        <f t="shared" si="74"/>
        <v>0</v>
      </c>
    </row>
    <row r="4805" spans="1:25" x14ac:dyDescent="0.2">
      <c r="A4805" s="134" t="s">
        <v>9620</v>
      </c>
      <c r="B4805" s="135" t="s">
        <v>9621</v>
      </c>
      <c r="C4805" s="136">
        <v>32643.41</v>
      </c>
      <c r="D4805" s="136">
        <v>620.23</v>
      </c>
      <c r="E4805" s="136">
        <v>0</v>
      </c>
      <c r="F4805" s="136">
        <v>620.23</v>
      </c>
      <c r="G4805" s="137">
        <v>0</v>
      </c>
      <c r="H4805" s="142"/>
      <c r="I4805" s="142"/>
      <c r="J4805" s="142"/>
      <c r="K4805" s="142"/>
      <c r="L4805" s="143"/>
      <c r="M4805" s="143"/>
      <c r="N4805" s="143"/>
      <c r="Y4805" s="30">
        <f t="shared" si="74"/>
        <v>620.23</v>
      </c>
    </row>
    <row r="4806" spans="1:25" x14ac:dyDescent="0.2">
      <c r="A4806" s="134" t="s">
        <v>9622</v>
      </c>
      <c r="B4806" s="135" t="s">
        <v>9623</v>
      </c>
      <c r="C4806" s="136">
        <v>2802.55</v>
      </c>
      <c r="D4806" s="136">
        <v>53.25</v>
      </c>
      <c r="E4806" s="136">
        <v>0</v>
      </c>
      <c r="F4806" s="136">
        <v>53.25</v>
      </c>
      <c r="G4806" s="137">
        <v>0</v>
      </c>
      <c r="H4806" s="142"/>
      <c r="I4806" s="142"/>
      <c r="J4806" s="142"/>
      <c r="K4806" s="142"/>
      <c r="L4806" s="143"/>
      <c r="M4806" s="143"/>
      <c r="N4806" s="143"/>
      <c r="Y4806" s="30">
        <f t="shared" si="74"/>
        <v>53.25</v>
      </c>
    </row>
    <row r="4807" spans="1:25" x14ac:dyDescent="0.2">
      <c r="A4807" s="134" t="s">
        <v>9624</v>
      </c>
      <c r="B4807" s="135" t="s">
        <v>9625</v>
      </c>
      <c r="C4807" s="136">
        <v>29.55</v>
      </c>
      <c r="D4807" s="136">
        <v>0.56000000000000005</v>
      </c>
      <c r="E4807" s="136">
        <v>0.56000000000000005</v>
      </c>
      <c r="F4807" s="136">
        <v>0</v>
      </c>
      <c r="G4807" s="137">
        <v>13.71</v>
      </c>
      <c r="H4807" s="142"/>
      <c r="I4807" s="142"/>
      <c r="J4807" s="142"/>
      <c r="K4807" s="142"/>
      <c r="L4807" s="143"/>
      <c r="M4807" s="143"/>
      <c r="N4807" s="143"/>
      <c r="Y4807" s="30">
        <f t="shared" si="74"/>
        <v>0</v>
      </c>
    </row>
    <row r="4808" spans="1:25" x14ac:dyDescent="0.2">
      <c r="A4808" s="134" t="s">
        <v>9626</v>
      </c>
      <c r="B4808" s="135" t="s">
        <v>9627</v>
      </c>
      <c r="C4808" s="136">
        <v>10931.72</v>
      </c>
      <c r="D4808" s="136">
        <v>207.7</v>
      </c>
      <c r="E4808" s="136">
        <v>0</v>
      </c>
      <c r="F4808" s="136">
        <v>207.7</v>
      </c>
      <c r="G4808" s="137">
        <v>0</v>
      </c>
      <c r="H4808" s="142"/>
      <c r="I4808" s="142"/>
      <c r="J4808" s="142"/>
      <c r="K4808" s="142"/>
      <c r="L4808" s="143"/>
      <c r="M4808" s="143"/>
      <c r="N4808" s="143"/>
      <c r="Y4808" s="30">
        <f t="shared" si="74"/>
        <v>207.7</v>
      </c>
    </row>
    <row r="4809" spans="1:25" x14ac:dyDescent="0.2">
      <c r="A4809" s="134" t="s">
        <v>9628</v>
      </c>
      <c r="B4809" s="135" t="s">
        <v>9629</v>
      </c>
      <c r="C4809" s="136">
        <v>177.07</v>
      </c>
      <c r="D4809" s="136">
        <v>3.37</v>
      </c>
      <c r="E4809" s="136">
        <v>3.37</v>
      </c>
      <c r="F4809" s="136">
        <v>0</v>
      </c>
      <c r="G4809" s="137">
        <v>15.24</v>
      </c>
      <c r="H4809" s="142"/>
      <c r="I4809" s="142"/>
      <c r="J4809" s="142"/>
      <c r="K4809" s="142"/>
      <c r="L4809" s="143"/>
      <c r="M4809" s="143"/>
      <c r="N4809" s="143"/>
      <c r="Y4809" s="30">
        <f t="shared" si="74"/>
        <v>0</v>
      </c>
    </row>
    <row r="4810" spans="1:25" x14ac:dyDescent="0.2">
      <c r="A4810" s="134" t="s">
        <v>9630</v>
      </c>
      <c r="B4810" s="135" t="s">
        <v>9631</v>
      </c>
      <c r="C4810" s="136">
        <v>3338.21</v>
      </c>
      <c r="D4810" s="136">
        <v>63.43</v>
      </c>
      <c r="E4810" s="136">
        <v>0</v>
      </c>
      <c r="F4810" s="136">
        <v>63.43</v>
      </c>
      <c r="G4810" s="137">
        <v>0</v>
      </c>
      <c r="H4810" s="142"/>
      <c r="I4810" s="142"/>
      <c r="J4810" s="142"/>
      <c r="K4810" s="142"/>
      <c r="L4810" s="143"/>
      <c r="M4810" s="143"/>
      <c r="N4810" s="143"/>
      <c r="Y4810" s="30">
        <f t="shared" si="74"/>
        <v>63.43</v>
      </c>
    </row>
    <row r="4811" spans="1:25" x14ac:dyDescent="0.2">
      <c r="A4811" s="134" t="s">
        <v>9632</v>
      </c>
      <c r="B4811" s="135" t="s">
        <v>9633</v>
      </c>
      <c r="C4811" s="136">
        <v>4752.41</v>
      </c>
      <c r="D4811" s="136">
        <v>90.3</v>
      </c>
      <c r="E4811" s="136">
        <v>0</v>
      </c>
      <c r="F4811" s="136">
        <v>90.3</v>
      </c>
      <c r="G4811" s="137">
        <v>0</v>
      </c>
      <c r="H4811" s="142"/>
      <c r="I4811" s="142"/>
      <c r="J4811" s="142"/>
      <c r="K4811" s="142"/>
      <c r="L4811" s="143"/>
      <c r="M4811" s="143"/>
      <c r="N4811" s="143"/>
      <c r="Y4811" s="30">
        <f t="shared" si="74"/>
        <v>90.3</v>
      </c>
    </row>
    <row r="4812" spans="1:25" x14ac:dyDescent="0.2">
      <c r="A4812" s="134" t="s">
        <v>9634</v>
      </c>
      <c r="B4812" s="135" t="s">
        <v>9635</v>
      </c>
      <c r="C4812" s="136">
        <v>6207.34</v>
      </c>
      <c r="D4812" s="136">
        <v>117.94</v>
      </c>
      <c r="E4812" s="136">
        <v>0</v>
      </c>
      <c r="F4812" s="136">
        <v>117.94</v>
      </c>
      <c r="G4812" s="137">
        <v>0</v>
      </c>
      <c r="H4812" s="142"/>
      <c r="I4812" s="142"/>
      <c r="J4812" s="142"/>
      <c r="K4812" s="142"/>
      <c r="L4812" s="143"/>
      <c r="M4812" s="143"/>
      <c r="N4812" s="143"/>
      <c r="Y4812" s="30">
        <f t="shared" si="74"/>
        <v>117.94</v>
      </c>
    </row>
    <row r="4813" spans="1:25" x14ac:dyDescent="0.2">
      <c r="A4813" s="134" t="s">
        <v>9636</v>
      </c>
      <c r="B4813" s="135" t="s">
        <v>9637</v>
      </c>
      <c r="C4813" s="136">
        <v>16355.55</v>
      </c>
      <c r="D4813" s="136">
        <v>310.76</v>
      </c>
      <c r="E4813" s="136">
        <v>0</v>
      </c>
      <c r="F4813" s="136">
        <v>310.76</v>
      </c>
      <c r="G4813" s="137">
        <v>0</v>
      </c>
      <c r="H4813" s="142"/>
      <c r="I4813" s="142"/>
      <c r="J4813" s="142"/>
      <c r="K4813" s="142"/>
      <c r="L4813" s="143"/>
      <c r="M4813" s="143"/>
      <c r="N4813" s="143"/>
      <c r="Y4813" s="30">
        <f t="shared" si="74"/>
        <v>310.76</v>
      </c>
    </row>
    <row r="4814" spans="1:25" x14ac:dyDescent="0.2">
      <c r="A4814" s="134" t="s">
        <v>9638</v>
      </c>
      <c r="B4814" s="135" t="s">
        <v>9639</v>
      </c>
      <c r="C4814" s="136">
        <v>45057.68</v>
      </c>
      <c r="D4814" s="136">
        <v>856.1</v>
      </c>
      <c r="E4814" s="136">
        <v>0</v>
      </c>
      <c r="F4814" s="136">
        <v>856.1</v>
      </c>
      <c r="G4814" s="137">
        <v>0</v>
      </c>
      <c r="H4814" s="142"/>
      <c r="I4814" s="142"/>
      <c r="J4814" s="142"/>
      <c r="K4814" s="142"/>
      <c r="L4814" s="143"/>
      <c r="M4814" s="143"/>
      <c r="N4814" s="143"/>
      <c r="Y4814" s="30">
        <f t="shared" si="74"/>
        <v>856.1</v>
      </c>
    </row>
    <row r="4815" spans="1:25" x14ac:dyDescent="0.2">
      <c r="A4815" s="134" t="s">
        <v>9640</v>
      </c>
      <c r="B4815" s="135" t="s">
        <v>9641</v>
      </c>
      <c r="C4815" s="136">
        <v>18930.23</v>
      </c>
      <c r="D4815" s="136">
        <v>359.68</v>
      </c>
      <c r="E4815" s="136">
        <v>0</v>
      </c>
      <c r="F4815" s="136">
        <v>359.68</v>
      </c>
      <c r="G4815" s="137">
        <v>0</v>
      </c>
      <c r="H4815" s="142"/>
      <c r="I4815" s="142"/>
      <c r="J4815" s="142"/>
      <c r="K4815" s="142"/>
      <c r="L4815" s="143"/>
      <c r="M4815" s="143"/>
      <c r="N4815" s="143"/>
      <c r="Y4815" s="30">
        <f t="shared" ref="Y4815:Y4878" si="75">W4815+R4815+M4815+F4815</f>
        <v>359.68</v>
      </c>
    </row>
    <row r="4816" spans="1:25" x14ac:dyDescent="0.2">
      <c r="A4816" s="134" t="s">
        <v>9642</v>
      </c>
      <c r="B4816" s="135" t="s">
        <v>9643</v>
      </c>
      <c r="C4816" s="136">
        <v>4717.45</v>
      </c>
      <c r="D4816" s="136">
        <v>89.63</v>
      </c>
      <c r="E4816" s="136">
        <v>0</v>
      </c>
      <c r="F4816" s="136">
        <v>89.63</v>
      </c>
      <c r="G4816" s="137">
        <v>0</v>
      </c>
      <c r="H4816" s="142"/>
      <c r="I4816" s="142"/>
      <c r="J4816" s="142"/>
      <c r="K4816" s="142"/>
      <c r="L4816" s="143"/>
      <c r="M4816" s="143"/>
      <c r="N4816" s="143"/>
      <c r="Y4816" s="30">
        <f t="shared" si="75"/>
        <v>89.63</v>
      </c>
    </row>
    <row r="4817" spans="1:25" x14ac:dyDescent="0.2">
      <c r="A4817" s="134" t="s">
        <v>9644</v>
      </c>
      <c r="B4817" s="135" t="s">
        <v>9645</v>
      </c>
      <c r="C4817" s="136">
        <v>2019.98</v>
      </c>
      <c r="D4817" s="136">
        <v>38.380000000000003</v>
      </c>
      <c r="E4817" s="136">
        <v>0</v>
      </c>
      <c r="F4817" s="136">
        <v>38.380000000000003</v>
      </c>
      <c r="G4817" s="137">
        <v>0</v>
      </c>
      <c r="H4817" s="142"/>
      <c r="I4817" s="142"/>
      <c r="J4817" s="142"/>
      <c r="K4817" s="142"/>
      <c r="L4817" s="143"/>
      <c r="M4817" s="143"/>
      <c r="N4817" s="143"/>
      <c r="Y4817" s="30">
        <f t="shared" si="75"/>
        <v>38.380000000000003</v>
      </c>
    </row>
    <row r="4818" spans="1:25" x14ac:dyDescent="0.2">
      <c r="A4818" s="134" t="s">
        <v>9646</v>
      </c>
      <c r="B4818" s="135" t="s">
        <v>9647</v>
      </c>
      <c r="C4818" s="136">
        <v>4713.43</v>
      </c>
      <c r="D4818" s="136">
        <v>89.56</v>
      </c>
      <c r="E4818" s="136">
        <v>0</v>
      </c>
      <c r="F4818" s="136">
        <v>89.56</v>
      </c>
      <c r="G4818" s="137">
        <v>0</v>
      </c>
      <c r="H4818" s="142"/>
      <c r="I4818" s="142"/>
      <c r="J4818" s="142"/>
      <c r="K4818" s="142"/>
      <c r="L4818" s="143"/>
      <c r="M4818" s="143"/>
      <c r="N4818" s="143"/>
      <c r="Y4818" s="30">
        <f t="shared" si="75"/>
        <v>89.56</v>
      </c>
    </row>
    <row r="4819" spans="1:25" x14ac:dyDescent="0.2">
      <c r="A4819" s="134" t="s">
        <v>9648</v>
      </c>
      <c r="B4819" s="135" t="s">
        <v>9649</v>
      </c>
      <c r="C4819" s="136">
        <v>1769.41</v>
      </c>
      <c r="D4819" s="136">
        <v>33.619999999999997</v>
      </c>
      <c r="E4819" s="136">
        <v>0</v>
      </c>
      <c r="F4819" s="136">
        <v>33.619999999999997</v>
      </c>
      <c r="G4819" s="137">
        <v>0</v>
      </c>
      <c r="H4819" s="142"/>
      <c r="I4819" s="142"/>
      <c r="J4819" s="142"/>
      <c r="K4819" s="142"/>
      <c r="L4819" s="143"/>
      <c r="M4819" s="143"/>
      <c r="N4819" s="143"/>
      <c r="Y4819" s="30">
        <f t="shared" si="75"/>
        <v>33.619999999999997</v>
      </c>
    </row>
    <row r="4820" spans="1:25" x14ac:dyDescent="0.2">
      <c r="A4820" s="134" t="s">
        <v>9650</v>
      </c>
      <c r="B4820" s="135" t="s">
        <v>9651</v>
      </c>
      <c r="C4820" s="136">
        <v>174359.99</v>
      </c>
      <c r="D4820" s="136">
        <v>3312.84</v>
      </c>
      <c r="E4820" s="136">
        <v>0</v>
      </c>
      <c r="F4820" s="136">
        <v>3312.84</v>
      </c>
      <c r="G4820" s="137">
        <v>0</v>
      </c>
      <c r="H4820" s="142"/>
      <c r="I4820" s="142"/>
      <c r="J4820" s="142"/>
      <c r="K4820" s="142"/>
      <c r="L4820" s="143"/>
      <c r="M4820" s="143"/>
      <c r="N4820" s="143"/>
      <c r="Y4820" s="30">
        <f t="shared" si="75"/>
        <v>3312.84</v>
      </c>
    </row>
    <row r="4821" spans="1:25" x14ac:dyDescent="0.2">
      <c r="A4821" s="134" t="s">
        <v>9652</v>
      </c>
      <c r="B4821" s="135" t="s">
        <v>9653</v>
      </c>
      <c r="C4821" s="136">
        <v>3289.33</v>
      </c>
      <c r="D4821" s="136">
        <v>62.5</v>
      </c>
      <c r="E4821" s="136">
        <v>0</v>
      </c>
      <c r="F4821" s="136">
        <v>62.5</v>
      </c>
      <c r="G4821" s="137">
        <v>0</v>
      </c>
      <c r="H4821" s="142"/>
      <c r="I4821" s="142"/>
      <c r="J4821" s="142"/>
      <c r="K4821" s="142"/>
      <c r="L4821" s="143"/>
      <c r="M4821" s="143"/>
      <c r="N4821" s="143"/>
      <c r="Y4821" s="30">
        <f t="shared" si="75"/>
        <v>62.5</v>
      </c>
    </row>
    <row r="4822" spans="1:25" x14ac:dyDescent="0.2">
      <c r="A4822" s="134" t="s">
        <v>9654</v>
      </c>
      <c r="B4822" s="135" t="s">
        <v>9655</v>
      </c>
      <c r="C4822" s="136">
        <v>1799.48</v>
      </c>
      <c r="D4822" s="136">
        <v>34.19</v>
      </c>
      <c r="E4822" s="136">
        <v>0</v>
      </c>
      <c r="F4822" s="136">
        <v>34.19</v>
      </c>
      <c r="G4822" s="137">
        <v>0</v>
      </c>
      <c r="H4822" s="142"/>
      <c r="I4822" s="142"/>
      <c r="J4822" s="142"/>
      <c r="K4822" s="142"/>
      <c r="L4822" s="143"/>
      <c r="M4822" s="143"/>
      <c r="N4822" s="143"/>
      <c r="Y4822" s="30">
        <f t="shared" si="75"/>
        <v>34.19</v>
      </c>
    </row>
    <row r="4823" spans="1:25" x14ac:dyDescent="0.2">
      <c r="A4823" s="134" t="s">
        <v>9656</v>
      </c>
      <c r="B4823" s="135" t="s">
        <v>9657</v>
      </c>
      <c r="C4823" s="136">
        <v>15.72</v>
      </c>
      <c r="D4823" s="136">
        <v>0.3</v>
      </c>
      <c r="E4823" s="136">
        <v>0.3</v>
      </c>
      <c r="F4823" s="136">
        <v>0</v>
      </c>
      <c r="G4823" s="137">
        <v>41.09</v>
      </c>
      <c r="H4823" s="142"/>
      <c r="I4823" s="142"/>
      <c r="J4823" s="142"/>
      <c r="K4823" s="142"/>
      <c r="L4823" s="143"/>
      <c r="M4823" s="143"/>
      <c r="N4823" s="143"/>
      <c r="Y4823" s="30">
        <f t="shared" si="75"/>
        <v>0</v>
      </c>
    </row>
    <row r="4824" spans="1:25" x14ac:dyDescent="0.2">
      <c r="A4824" s="134" t="s">
        <v>9658</v>
      </c>
      <c r="B4824" s="135" t="s">
        <v>9659</v>
      </c>
      <c r="C4824" s="136">
        <v>110.77</v>
      </c>
      <c r="D4824" s="136">
        <v>2.11</v>
      </c>
      <c r="E4824" s="136">
        <v>2.11</v>
      </c>
      <c r="F4824" s="136">
        <v>0</v>
      </c>
      <c r="G4824" s="137">
        <v>12</v>
      </c>
      <c r="H4824" s="142"/>
      <c r="I4824" s="142"/>
      <c r="J4824" s="142"/>
      <c r="K4824" s="142"/>
      <c r="L4824" s="143"/>
      <c r="M4824" s="143"/>
      <c r="N4824" s="143"/>
      <c r="Y4824" s="30">
        <f t="shared" si="75"/>
        <v>0</v>
      </c>
    </row>
    <row r="4825" spans="1:25" x14ac:dyDescent="0.2">
      <c r="A4825" s="134" t="s">
        <v>9660</v>
      </c>
      <c r="B4825" s="135" t="s">
        <v>9661</v>
      </c>
      <c r="C4825" s="136">
        <v>634.78</v>
      </c>
      <c r="D4825" s="136">
        <v>12.06</v>
      </c>
      <c r="E4825" s="136">
        <v>12.06</v>
      </c>
      <c r="F4825" s="136">
        <v>0</v>
      </c>
      <c r="G4825" s="137">
        <v>89.13</v>
      </c>
      <c r="H4825" s="142"/>
      <c r="I4825" s="142"/>
      <c r="J4825" s="142"/>
      <c r="K4825" s="142"/>
      <c r="L4825" s="143"/>
      <c r="M4825" s="143"/>
      <c r="N4825" s="143"/>
      <c r="Y4825" s="30">
        <f t="shared" si="75"/>
        <v>0</v>
      </c>
    </row>
    <row r="4826" spans="1:25" x14ac:dyDescent="0.2">
      <c r="A4826" s="134" t="s">
        <v>9662</v>
      </c>
      <c r="B4826" s="135" t="s">
        <v>9663</v>
      </c>
      <c r="C4826" s="136">
        <v>19581.78</v>
      </c>
      <c r="D4826" s="136">
        <v>372.06</v>
      </c>
      <c r="E4826" s="136">
        <v>0</v>
      </c>
      <c r="F4826" s="136">
        <v>372.06</v>
      </c>
      <c r="G4826" s="137">
        <v>0</v>
      </c>
      <c r="H4826" s="142"/>
      <c r="I4826" s="142"/>
      <c r="J4826" s="142"/>
      <c r="K4826" s="142"/>
      <c r="L4826" s="143"/>
      <c r="M4826" s="143"/>
      <c r="N4826" s="143"/>
      <c r="Y4826" s="30">
        <f t="shared" si="75"/>
        <v>372.06</v>
      </c>
    </row>
    <row r="4827" spans="1:25" x14ac:dyDescent="0.2">
      <c r="A4827" s="134" t="s">
        <v>9664</v>
      </c>
      <c r="B4827" s="135" t="s">
        <v>9665</v>
      </c>
      <c r="C4827" s="136">
        <v>2960.32</v>
      </c>
      <c r="D4827" s="136">
        <v>56.25</v>
      </c>
      <c r="E4827" s="136">
        <v>0</v>
      </c>
      <c r="F4827" s="136">
        <v>56.25</v>
      </c>
      <c r="G4827" s="137">
        <v>0</v>
      </c>
      <c r="H4827" s="142"/>
      <c r="I4827" s="142"/>
      <c r="J4827" s="142"/>
      <c r="K4827" s="142"/>
      <c r="L4827" s="143"/>
      <c r="M4827" s="143"/>
      <c r="N4827" s="143"/>
      <c r="Y4827" s="30">
        <f t="shared" si="75"/>
        <v>56.25</v>
      </c>
    </row>
    <row r="4828" spans="1:25" x14ac:dyDescent="0.2">
      <c r="A4828" s="134" t="s">
        <v>9666</v>
      </c>
      <c r="B4828" s="135" t="s">
        <v>9667</v>
      </c>
      <c r="C4828" s="136">
        <v>34.58</v>
      </c>
      <c r="D4828" s="136">
        <v>0.66</v>
      </c>
      <c r="E4828" s="136">
        <v>0.66</v>
      </c>
      <c r="F4828" s="136">
        <v>0</v>
      </c>
      <c r="G4828" s="137">
        <v>34.36</v>
      </c>
      <c r="H4828" s="142"/>
      <c r="I4828" s="142"/>
      <c r="J4828" s="142"/>
      <c r="K4828" s="142"/>
      <c r="L4828" s="143"/>
      <c r="M4828" s="143"/>
      <c r="N4828" s="143"/>
      <c r="Y4828" s="30">
        <f t="shared" si="75"/>
        <v>0</v>
      </c>
    </row>
    <row r="4829" spans="1:25" x14ac:dyDescent="0.2">
      <c r="A4829" s="134" t="s">
        <v>9668</v>
      </c>
      <c r="B4829" s="135" t="s">
        <v>9669</v>
      </c>
      <c r="C4829" s="136">
        <v>2983.22</v>
      </c>
      <c r="D4829" s="136">
        <v>56.68</v>
      </c>
      <c r="E4829" s="136">
        <v>0</v>
      </c>
      <c r="F4829" s="136">
        <v>56.68</v>
      </c>
      <c r="G4829" s="137">
        <v>0</v>
      </c>
      <c r="H4829" s="142"/>
      <c r="I4829" s="142"/>
      <c r="J4829" s="142"/>
      <c r="K4829" s="142"/>
      <c r="L4829" s="143"/>
      <c r="M4829" s="143"/>
      <c r="N4829" s="143"/>
      <c r="Y4829" s="30">
        <f t="shared" si="75"/>
        <v>56.68</v>
      </c>
    </row>
    <row r="4830" spans="1:25" x14ac:dyDescent="0.2">
      <c r="A4830" s="134" t="s">
        <v>9670</v>
      </c>
      <c r="B4830" s="135" t="s">
        <v>9671</v>
      </c>
      <c r="C4830" s="136">
        <v>2191.7399999999998</v>
      </c>
      <c r="D4830" s="136">
        <v>41.64</v>
      </c>
      <c r="E4830" s="136">
        <v>41.64</v>
      </c>
      <c r="F4830" s="136">
        <v>0</v>
      </c>
      <c r="G4830" s="137">
        <v>198.91</v>
      </c>
      <c r="H4830" s="142"/>
      <c r="I4830" s="142"/>
      <c r="J4830" s="142"/>
      <c r="K4830" s="142"/>
      <c r="L4830" s="143"/>
      <c r="M4830" s="143"/>
      <c r="N4830" s="143"/>
      <c r="Y4830" s="30">
        <f t="shared" si="75"/>
        <v>0</v>
      </c>
    </row>
    <row r="4831" spans="1:25" x14ac:dyDescent="0.2">
      <c r="A4831" s="134" t="s">
        <v>9672</v>
      </c>
      <c r="B4831" s="135" t="s">
        <v>9673</v>
      </c>
      <c r="C4831" s="136">
        <v>9104.7000000000007</v>
      </c>
      <c r="D4831" s="136">
        <v>172.99</v>
      </c>
      <c r="E4831" s="136">
        <v>0</v>
      </c>
      <c r="F4831" s="136">
        <v>172.99</v>
      </c>
      <c r="G4831" s="137">
        <v>0</v>
      </c>
      <c r="H4831" s="142"/>
      <c r="I4831" s="142"/>
      <c r="J4831" s="142"/>
      <c r="K4831" s="142"/>
      <c r="L4831" s="143"/>
      <c r="M4831" s="143"/>
      <c r="N4831" s="143"/>
      <c r="Y4831" s="30">
        <f t="shared" si="75"/>
        <v>172.99</v>
      </c>
    </row>
    <row r="4832" spans="1:25" x14ac:dyDescent="0.2">
      <c r="A4832" s="134" t="s">
        <v>9674</v>
      </c>
      <c r="B4832" s="135" t="s">
        <v>9675</v>
      </c>
      <c r="C4832" s="136">
        <v>97.22</v>
      </c>
      <c r="D4832" s="136">
        <v>1.85</v>
      </c>
      <c r="E4832" s="136">
        <v>1.85</v>
      </c>
      <c r="F4832" s="136">
        <v>0</v>
      </c>
      <c r="G4832" s="137">
        <v>30.17</v>
      </c>
      <c r="H4832" s="142"/>
      <c r="I4832" s="142"/>
      <c r="J4832" s="142"/>
      <c r="K4832" s="142"/>
      <c r="L4832" s="143"/>
      <c r="M4832" s="143"/>
      <c r="N4832" s="143"/>
      <c r="Y4832" s="30">
        <f t="shared" si="75"/>
        <v>0</v>
      </c>
    </row>
    <row r="4833" spans="1:25" x14ac:dyDescent="0.2">
      <c r="A4833" s="134" t="s">
        <v>9676</v>
      </c>
      <c r="B4833" s="135" t="s">
        <v>9677</v>
      </c>
      <c r="C4833" s="136">
        <v>28.77</v>
      </c>
      <c r="D4833" s="136">
        <v>0.55000000000000004</v>
      </c>
      <c r="E4833" s="136">
        <v>0.55000000000000004</v>
      </c>
      <c r="F4833" s="136">
        <v>0</v>
      </c>
      <c r="G4833" s="137">
        <v>22.69</v>
      </c>
      <c r="H4833" s="142"/>
      <c r="I4833" s="142"/>
      <c r="J4833" s="142"/>
      <c r="K4833" s="142"/>
      <c r="L4833" s="143"/>
      <c r="M4833" s="143"/>
      <c r="N4833" s="143"/>
      <c r="Y4833" s="30">
        <f t="shared" si="75"/>
        <v>0</v>
      </c>
    </row>
    <row r="4834" spans="1:25" x14ac:dyDescent="0.2">
      <c r="A4834" s="134" t="s">
        <v>9678</v>
      </c>
      <c r="B4834" s="135" t="s">
        <v>9679</v>
      </c>
      <c r="C4834" s="136">
        <v>4736.91</v>
      </c>
      <c r="D4834" s="136">
        <v>90</v>
      </c>
      <c r="E4834" s="136">
        <v>0</v>
      </c>
      <c r="F4834" s="136">
        <v>90</v>
      </c>
      <c r="G4834" s="137">
        <v>0</v>
      </c>
      <c r="H4834" s="142"/>
      <c r="I4834" s="142"/>
      <c r="J4834" s="142"/>
      <c r="K4834" s="142"/>
      <c r="L4834" s="143"/>
      <c r="M4834" s="143"/>
      <c r="N4834" s="143"/>
      <c r="Y4834" s="30">
        <f t="shared" si="75"/>
        <v>90</v>
      </c>
    </row>
    <row r="4835" spans="1:25" x14ac:dyDescent="0.2">
      <c r="A4835" s="134" t="s">
        <v>9680</v>
      </c>
      <c r="B4835" s="135" t="s">
        <v>9681</v>
      </c>
      <c r="C4835" s="136">
        <v>13268.16</v>
      </c>
      <c r="D4835" s="136">
        <v>252.1</v>
      </c>
      <c r="E4835" s="136">
        <v>0</v>
      </c>
      <c r="F4835" s="136">
        <v>252.1</v>
      </c>
      <c r="G4835" s="137">
        <v>0</v>
      </c>
      <c r="H4835" s="142"/>
      <c r="I4835" s="142"/>
      <c r="J4835" s="142"/>
      <c r="K4835" s="142"/>
      <c r="L4835" s="143"/>
      <c r="M4835" s="143"/>
      <c r="N4835" s="143"/>
      <c r="Y4835" s="30">
        <f t="shared" si="75"/>
        <v>252.1</v>
      </c>
    </row>
    <row r="4836" spans="1:25" x14ac:dyDescent="0.2">
      <c r="A4836" s="134" t="s">
        <v>9682</v>
      </c>
      <c r="B4836" s="135" t="s">
        <v>9683</v>
      </c>
      <c r="C4836" s="136">
        <v>302.89999999999998</v>
      </c>
      <c r="D4836" s="136">
        <v>5.76</v>
      </c>
      <c r="E4836" s="136">
        <v>5.76</v>
      </c>
      <c r="F4836" s="136">
        <v>0</v>
      </c>
      <c r="G4836" s="137">
        <v>91.77</v>
      </c>
      <c r="H4836" s="142"/>
      <c r="I4836" s="142"/>
      <c r="J4836" s="142"/>
      <c r="K4836" s="142"/>
      <c r="L4836" s="143"/>
      <c r="M4836" s="143"/>
      <c r="N4836" s="143"/>
      <c r="Y4836" s="30">
        <f t="shared" si="75"/>
        <v>0</v>
      </c>
    </row>
    <row r="4837" spans="1:25" x14ac:dyDescent="0.2">
      <c r="A4837" s="134" t="s">
        <v>9684</v>
      </c>
      <c r="B4837" s="135" t="s">
        <v>9685</v>
      </c>
      <c r="C4837" s="136">
        <v>1983.88</v>
      </c>
      <c r="D4837" s="136">
        <v>37.69</v>
      </c>
      <c r="E4837" s="136">
        <v>18.760000000000002</v>
      </c>
      <c r="F4837" s="136">
        <v>18.93</v>
      </c>
      <c r="G4837" s="137">
        <v>0</v>
      </c>
      <c r="H4837" s="142"/>
      <c r="I4837" s="142"/>
      <c r="J4837" s="142"/>
      <c r="K4837" s="142"/>
      <c r="L4837" s="143"/>
      <c r="M4837" s="143"/>
      <c r="N4837" s="143"/>
      <c r="Y4837" s="30">
        <f t="shared" si="75"/>
        <v>18.93</v>
      </c>
    </row>
    <row r="4838" spans="1:25" x14ac:dyDescent="0.2">
      <c r="A4838" s="134" t="s">
        <v>9686</v>
      </c>
      <c r="B4838" s="135" t="s">
        <v>9687</v>
      </c>
      <c r="C4838" s="136">
        <v>42906.07</v>
      </c>
      <c r="D4838" s="136">
        <v>815.22</v>
      </c>
      <c r="E4838" s="136">
        <v>0</v>
      </c>
      <c r="F4838" s="136">
        <v>815.22</v>
      </c>
      <c r="G4838" s="137">
        <v>0</v>
      </c>
      <c r="H4838" s="142"/>
      <c r="I4838" s="142"/>
      <c r="J4838" s="142"/>
      <c r="K4838" s="142"/>
      <c r="L4838" s="143"/>
      <c r="M4838" s="143"/>
      <c r="N4838" s="143"/>
      <c r="Y4838" s="30">
        <f t="shared" si="75"/>
        <v>815.22</v>
      </c>
    </row>
    <row r="4839" spans="1:25" x14ac:dyDescent="0.2">
      <c r="A4839" s="134" t="s">
        <v>9688</v>
      </c>
      <c r="B4839" s="135" t="s">
        <v>9689</v>
      </c>
      <c r="C4839" s="136">
        <v>12510.59</v>
      </c>
      <c r="D4839" s="136">
        <v>237.7</v>
      </c>
      <c r="E4839" s="136">
        <v>0</v>
      </c>
      <c r="F4839" s="136">
        <v>237.7</v>
      </c>
      <c r="G4839" s="137">
        <v>0</v>
      </c>
      <c r="H4839" s="142"/>
      <c r="I4839" s="142"/>
      <c r="J4839" s="142"/>
      <c r="K4839" s="142"/>
      <c r="L4839" s="143"/>
      <c r="M4839" s="143"/>
      <c r="N4839" s="143"/>
      <c r="Y4839" s="30">
        <f t="shared" si="75"/>
        <v>237.7</v>
      </c>
    </row>
    <row r="4840" spans="1:25" x14ac:dyDescent="0.2">
      <c r="A4840" s="134" t="s">
        <v>9690</v>
      </c>
      <c r="B4840" s="135" t="s">
        <v>9691</v>
      </c>
      <c r="C4840" s="136">
        <v>6684.6</v>
      </c>
      <c r="D4840" s="136">
        <v>127.01</v>
      </c>
      <c r="E4840" s="136">
        <v>0</v>
      </c>
      <c r="F4840" s="136">
        <v>127.01</v>
      </c>
      <c r="G4840" s="137">
        <v>0</v>
      </c>
      <c r="H4840" s="142"/>
      <c r="I4840" s="142"/>
      <c r="J4840" s="142"/>
      <c r="K4840" s="142"/>
      <c r="L4840" s="143"/>
      <c r="M4840" s="143"/>
      <c r="N4840" s="143"/>
      <c r="Y4840" s="30">
        <f t="shared" si="75"/>
        <v>127.01</v>
      </c>
    </row>
    <row r="4841" spans="1:25" x14ac:dyDescent="0.2">
      <c r="A4841" s="134" t="s">
        <v>9692</v>
      </c>
      <c r="B4841" s="135" t="s">
        <v>9693</v>
      </c>
      <c r="C4841" s="136">
        <v>19706.400000000001</v>
      </c>
      <c r="D4841" s="136">
        <v>374.42</v>
      </c>
      <c r="E4841" s="136">
        <v>0</v>
      </c>
      <c r="F4841" s="136">
        <v>374.42</v>
      </c>
      <c r="G4841" s="137">
        <v>0</v>
      </c>
      <c r="H4841" s="142"/>
      <c r="I4841" s="142"/>
      <c r="J4841" s="142"/>
      <c r="K4841" s="142"/>
      <c r="L4841" s="143"/>
      <c r="M4841" s="143"/>
      <c r="N4841" s="143"/>
      <c r="Y4841" s="30">
        <f t="shared" si="75"/>
        <v>374.42</v>
      </c>
    </row>
    <row r="4842" spans="1:25" x14ac:dyDescent="0.2">
      <c r="A4842" s="134" t="s">
        <v>9694</v>
      </c>
      <c r="B4842" s="135" t="s">
        <v>9695</v>
      </c>
      <c r="C4842" s="136">
        <v>287241.76</v>
      </c>
      <c r="D4842" s="136">
        <v>5457.59</v>
      </c>
      <c r="E4842" s="136">
        <v>0</v>
      </c>
      <c r="F4842" s="136">
        <v>5457.59</v>
      </c>
      <c r="G4842" s="137">
        <v>0</v>
      </c>
      <c r="H4842" s="142"/>
      <c r="I4842" s="142"/>
      <c r="J4842" s="142"/>
      <c r="K4842" s="142"/>
      <c r="L4842" s="143"/>
      <c r="M4842" s="143"/>
      <c r="N4842" s="143"/>
      <c r="Y4842" s="30">
        <f t="shared" si="75"/>
        <v>5457.59</v>
      </c>
    </row>
    <row r="4843" spans="1:25" x14ac:dyDescent="0.2">
      <c r="A4843" s="134" t="s">
        <v>9696</v>
      </c>
      <c r="B4843" s="135" t="s">
        <v>9697</v>
      </c>
      <c r="C4843" s="136">
        <v>1412299.91</v>
      </c>
      <c r="D4843" s="136">
        <v>26833.7</v>
      </c>
      <c r="E4843" s="136">
        <v>0</v>
      </c>
      <c r="F4843" s="136">
        <v>26833.7</v>
      </c>
      <c r="G4843" s="137">
        <v>0</v>
      </c>
      <c r="H4843" s="142"/>
      <c r="I4843" s="142"/>
      <c r="J4843" s="142"/>
      <c r="K4843" s="142"/>
      <c r="L4843" s="143"/>
      <c r="M4843" s="143"/>
      <c r="N4843" s="143"/>
      <c r="Y4843" s="30">
        <f t="shared" si="75"/>
        <v>26833.7</v>
      </c>
    </row>
    <row r="4844" spans="1:25" x14ac:dyDescent="0.2">
      <c r="A4844" s="134" t="s">
        <v>9698</v>
      </c>
      <c r="B4844" s="135" t="s">
        <v>9699</v>
      </c>
      <c r="C4844" s="136">
        <v>370340.84</v>
      </c>
      <c r="D4844" s="136">
        <v>7036.48</v>
      </c>
      <c r="E4844" s="136">
        <v>0</v>
      </c>
      <c r="F4844" s="136">
        <v>7036.48</v>
      </c>
      <c r="G4844" s="137">
        <v>0</v>
      </c>
      <c r="H4844" s="142"/>
      <c r="I4844" s="142"/>
      <c r="J4844" s="142"/>
      <c r="K4844" s="142"/>
      <c r="L4844" s="143"/>
      <c r="M4844" s="143"/>
      <c r="N4844" s="143"/>
      <c r="Y4844" s="30">
        <f t="shared" si="75"/>
        <v>7036.48</v>
      </c>
    </row>
    <row r="4845" spans="1:25" x14ac:dyDescent="0.2">
      <c r="A4845" s="134" t="s">
        <v>9700</v>
      </c>
      <c r="B4845" s="135" t="s">
        <v>9701</v>
      </c>
      <c r="C4845" s="136">
        <v>2428938.96</v>
      </c>
      <c r="D4845" s="136">
        <v>46149.84</v>
      </c>
      <c r="E4845" s="136">
        <v>0</v>
      </c>
      <c r="F4845" s="136">
        <v>46149.84</v>
      </c>
      <c r="G4845" s="137">
        <v>0</v>
      </c>
      <c r="H4845" s="142"/>
      <c r="I4845" s="142"/>
      <c r="J4845" s="142"/>
      <c r="K4845" s="142"/>
      <c r="L4845" s="143"/>
      <c r="M4845" s="143"/>
      <c r="N4845" s="143"/>
      <c r="Y4845" s="30">
        <f t="shared" si="75"/>
        <v>46149.84</v>
      </c>
    </row>
    <row r="4846" spans="1:25" x14ac:dyDescent="0.2">
      <c r="A4846" s="134" t="s">
        <v>9702</v>
      </c>
      <c r="B4846" s="135" t="s">
        <v>9703</v>
      </c>
      <c r="C4846" s="136">
        <v>31267.9</v>
      </c>
      <c r="D4846" s="136">
        <v>594.09</v>
      </c>
      <c r="E4846" s="136">
        <v>0</v>
      </c>
      <c r="F4846" s="136">
        <v>594.09</v>
      </c>
      <c r="G4846" s="137">
        <v>0</v>
      </c>
      <c r="H4846" s="142"/>
      <c r="I4846" s="142"/>
      <c r="J4846" s="142"/>
      <c r="K4846" s="142"/>
      <c r="L4846" s="143"/>
      <c r="M4846" s="143"/>
      <c r="N4846" s="143"/>
      <c r="Y4846" s="30">
        <f t="shared" si="75"/>
        <v>594.09</v>
      </c>
    </row>
    <row r="4847" spans="1:25" x14ac:dyDescent="0.2">
      <c r="A4847" s="134" t="s">
        <v>9704</v>
      </c>
      <c r="B4847" s="135" t="s">
        <v>9705</v>
      </c>
      <c r="C4847" s="136">
        <v>1865218.51</v>
      </c>
      <c r="D4847" s="136">
        <v>35439.15</v>
      </c>
      <c r="E4847" s="136">
        <v>0</v>
      </c>
      <c r="F4847" s="136">
        <v>35439.15</v>
      </c>
      <c r="G4847" s="137">
        <v>0</v>
      </c>
      <c r="H4847" s="142"/>
      <c r="I4847" s="142"/>
      <c r="J4847" s="142"/>
      <c r="K4847" s="142"/>
      <c r="L4847" s="143"/>
      <c r="M4847" s="143"/>
      <c r="N4847" s="143"/>
      <c r="Y4847" s="30">
        <f t="shared" si="75"/>
        <v>35439.15</v>
      </c>
    </row>
    <row r="4848" spans="1:25" x14ac:dyDescent="0.2">
      <c r="A4848" s="134" t="s">
        <v>9706</v>
      </c>
      <c r="B4848" s="135" t="s">
        <v>9707</v>
      </c>
      <c r="C4848" s="136">
        <v>42197.89</v>
      </c>
      <c r="D4848" s="136">
        <v>801.76</v>
      </c>
      <c r="E4848" s="136">
        <v>0</v>
      </c>
      <c r="F4848" s="136">
        <v>801.76</v>
      </c>
      <c r="G4848" s="137">
        <v>0</v>
      </c>
      <c r="H4848" s="142"/>
      <c r="I4848" s="142"/>
      <c r="J4848" s="142"/>
      <c r="K4848" s="142"/>
      <c r="L4848" s="143"/>
      <c r="M4848" s="143"/>
      <c r="N4848" s="143"/>
      <c r="Y4848" s="30">
        <f t="shared" si="75"/>
        <v>801.76</v>
      </c>
    </row>
    <row r="4849" spans="1:25" x14ac:dyDescent="0.2">
      <c r="A4849" s="134" t="s">
        <v>9708</v>
      </c>
      <c r="B4849" s="135" t="s">
        <v>9709</v>
      </c>
      <c r="C4849" s="136">
        <v>281648.07</v>
      </c>
      <c r="D4849" s="136">
        <v>5351.31</v>
      </c>
      <c r="E4849" s="136">
        <v>0</v>
      </c>
      <c r="F4849" s="136">
        <v>5351.31</v>
      </c>
      <c r="G4849" s="137">
        <v>0</v>
      </c>
      <c r="H4849" s="142"/>
      <c r="I4849" s="142"/>
      <c r="J4849" s="142"/>
      <c r="K4849" s="142"/>
      <c r="L4849" s="143"/>
      <c r="M4849" s="143"/>
      <c r="N4849" s="143"/>
      <c r="Y4849" s="30">
        <f t="shared" si="75"/>
        <v>5351.31</v>
      </c>
    </row>
    <row r="4850" spans="1:25" x14ac:dyDescent="0.2">
      <c r="A4850" s="134" t="s">
        <v>9710</v>
      </c>
      <c r="B4850" s="135" t="s">
        <v>9711</v>
      </c>
      <c r="C4850" s="136">
        <v>944848.84</v>
      </c>
      <c r="D4850" s="136">
        <v>17952.13</v>
      </c>
      <c r="E4850" s="136">
        <v>0</v>
      </c>
      <c r="F4850" s="136">
        <v>17952.13</v>
      </c>
      <c r="G4850" s="137">
        <v>0</v>
      </c>
      <c r="H4850" s="142"/>
      <c r="I4850" s="142"/>
      <c r="J4850" s="142"/>
      <c r="K4850" s="142"/>
      <c r="L4850" s="143"/>
      <c r="M4850" s="143"/>
      <c r="N4850" s="143"/>
      <c r="Y4850" s="30">
        <f t="shared" si="75"/>
        <v>17952.13</v>
      </c>
    </row>
    <row r="4851" spans="1:25" x14ac:dyDescent="0.2">
      <c r="A4851" s="134" t="s">
        <v>9712</v>
      </c>
      <c r="B4851" s="135" t="s">
        <v>9713</v>
      </c>
      <c r="C4851" s="136">
        <v>279757.40999999997</v>
      </c>
      <c r="D4851" s="136">
        <v>5315.39</v>
      </c>
      <c r="E4851" s="136">
        <v>0</v>
      </c>
      <c r="F4851" s="136">
        <v>5315.39</v>
      </c>
      <c r="G4851" s="137">
        <v>0</v>
      </c>
      <c r="H4851" s="142"/>
      <c r="I4851" s="142"/>
      <c r="J4851" s="142"/>
      <c r="K4851" s="142"/>
      <c r="L4851" s="143"/>
      <c r="M4851" s="143"/>
      <c r="N4851" s="143"/>
      <c r="Y4851" s="30">
        <f t="shared" si="75"/>
        <v>5315.39</v>
      </c>
    </row>
    <row r="4852" spans="1:25" x14ac:dyDescent="0.2">
      <c r="A4852" s="134" t="s">
        <v>9714</v>
      </c>
      <c r="B4852" s="135" t="s">
        <v>9715</v>
      </c>
      <c r="C4852" s="136">
        <v>1022172.42</v>
      </c>
      <c r="D4852" s="136">
        <v>19421.28</v>
      </c>
      <c r="E4852" s="136">
        <v>0</v>
      </c>
      <c r="F4852" s="136">
        <v>19421.28</v>
      </c>
      <c r="G4852" s="137">
        <v>0</v>
      </c>
      <c r="H4852" s="142"/>
      <c r="I4852" s="142"/>
      <c r="J4852" s="142"/>
      <c r="K4852" s="142"/>
      <c r="L4852" s="143"/>
      <c r="M4852" s="143"/>
      <c r="N4852" s="143"/>
      <c r="Y4852" s="30">
        <f t="shared" si="75"/>
        <v>19421.28</v>
      </c>
    </row>
    <row r="4853" spans="1:25" x14ac:dyDescent="0.2">
      <c r="A4853" s="134" t="s">
        <v>9716</v>
      </c>
      <c r="B4853" s="135" t="s">
        <v>9717</v>
      </c>
      <c r="C4853" s="136">
        <v>1080611.93</v>
      </c>
      <c r="D4853" s="136">
        <v>20531.63</v>
      </c>
      <c r="E4853" s="136">
        <v>0</v>
      </c>
      <c r="F4853" s="136">
        <v>20531.63</v>
      </c>
      <c r="G4853" s="137">
        <v>0</v>
      </c>
      <c r="H4853" s="142"/>
      <c r="I4853" s="142"/>
      <c r="J4853" s="142"/>
      <c r="K4853" s="142"/>
      <c r="L4853" s="143"/>
      <c r="M4853" s="143"/>
      <c r="N4853" s="143"/>
      <c r="Y4853" s="30">
        <f t="shared" si="75"/>
        <v>20531.63</v>
      </c>
    </row>
    <row r="4854" spans="1:25" x14ac:dyDescent="0.2">
      <c r="A4854" s="134" t="s">
        <v>9718</v>
      </c>
      <c r="B4854" s="135" t="s">
        <v>4602</v>
      </c>
      <c r="C4854" s="136">
        <v>373810.53</v>
      </c>
      <c r="D4854" s="136">
        <v>7102.4</v>
      </c>
      <c r="E4854" s="136">
        <v>0</v>
      </c>
      <c r="F4854" s="136">
        <v>7102.4</v>
      </c>
      <c r="G4854" s="137">
        <v>0</v>
      </c>
      <c r="H4854" s="142"/>
      <c r="I4854" s="142"/>
      <c r="J4854" s="142"/>
      <c r="K4854" s="142"/>
      <c r="L4854" s="143"/>
      <c r="M4854" s="143"/>
      <c r="N4854" s="143"/>
      <c r="Y4854" s="30">
        <f t="shared" si="75"/>
        <v>7102.4</v>
      </c>
    </row>
    <row r="4855" spans="1:25" x14ac:dyDescent="0.2">
      <c r="A4855" s="134" t="s">
        <v>9719</v>
      </c>
      <c r="B4855" s="135" t="s">
        <v>9720</v>
      </c>
      <c r="C4855" s="136">
        <v>1900307.05</v>
      </c>
      <c r="D4855" s="136">
        <v>36105.839999999997</v>
      </c>
      <c r="E4855" s="136">
        <v>0</v>
      </c>
      <c r="F4855" s="136">
        <v>36105.839999999997</v>
      </c>
      <c r="G4855" s="137">
        <v>0</v>
      </c>
      <c r="H4855" s="142"/>
      <c r="I4855" s="142"/>
      <c r="J4855" s="142"/>
      <c r="K4855" s="142"/>
      <c r="L4855" s="143"/>
      <c r="M4855" s="143"/>
      <c r="N4855" s="143"/>
      <c r="Y4855" s="30">
        <f t="shared" si="75"/>
        <v>36105.839999999997</v>
      </c>
    </row>
    <row r="4856" spans="1:25" x14ac:dyDescent="0.2">
      <c r="A4856" s="134" t="s">
        <v>9721</v>
      </c>
      <c r="B4856" s="135" t="s">
        <v>9722</v>
      </c>
      <c r="C4856" s="136">
        <v>778908.87</v>
      </c>
      <c r="D4856" s="136">
        <v>14799.27</v>
      </c>
      <c r="E4856" s="136">
        <v>0</v>
      </c>
      <c r="F4856" s="136">
        <v>14799.27</v>
      </c>
      <c r="G4856" s="137">
        <v>0</v>
      </c>
      <c r="H4856" s="142"/>
      <c r="I4856" s="142"/>
      <c r="J4856" s="142"/>
      <c r="K4856" s="142"/>
      <c r="L4856" s="143"/>
      <c r="M4856" s="143"/>
      <c r="N4856" s="143"/>
      <c r="Y4856" s="30">
        <f t="shared" si="75"/>
        <v>14799.27</v>
      </c>
    </row>
    <row r="4857" spans="1:25" x14ac:dyDescent="0.2">
      <c r="A4857" s="134" t="s">
        <v>9723</v>
      </c>
      <c r="B4857" s="135" t="s">
        <v>9724</v>
      </c>
      <c r="C4857" s="136">
        <v>18645145.899999999</v>
      </c>
      <c r="D4857" s="136">
        <v>354257.77</v>
      </c>
      <c r="E4857" s="136">
        <v>0</v>
      </c>
      <c r="F4857" s="136">
        <v>354257.77</v>
      </c>
      <c r="G4857" s="137">
        <v>0</v>
      </c>
      <c r="H4857" s="142"/>
      <c r="I4857" s="142"/>
      <c r="J4857" s="142"/>
      <c r="K4857" s="142"/>
      <c r="L4857" s="143"/>
      <c r="M4857" s="143"/>
      <c r="N4857" s="143"/>
      <c r="Y4857" s="30">
        <f t="shared" si="75"/>
        <v>354257.77</v>
      </c>
    </row>
    <row r="4858" spans="1:25" x14ac:dyDescent="0.2">
      <c r="A4858" s="134" t="s">
        <v>9725</v>
      </c>
      <c r="B4858" s="135" t="s">
        <v>9726</v>
      </c>
      <c r="C4858" s="136">
        <v>1458935.09</v>
      </c>
      <c r="D4858" s="136">
        <v>27719.77</v>
      </c>
      <c r="E4858" s="136">
        <v>0</v>
      </c>
      <c r="F4858" s="136">
        <v>27719.77</v>
      </c>
      <c r="G4858" s="137">
        <v>0</v>
      </c>
      <c r="H4858" s="142"/>
      <c r="I4858" s="142"/>
      <c r="J4858" s="142"/>
      <c r="K4858" s="142"/>
      <c r="L4858" s="143"/>
      <c r="M4858" s="143"/>
      <c r="N4858" s="143"/>
      <c r="Y4858" s="30">
        <f t="shared" si="75"/>
        <v>27719.77</v>
      </c>
    </row>
    <row r="4859" spans="1:25" x14ac:dyDescent="0.2">
      <c r="A4859" s="134" t="s">
        <v>9727</v>
      </c>
      <c r="B4859" s="135" t="s">
        <v>9728</v>
      </c>
      <c r="C4859" s="136">
        <v>521659.41</v>
      </c>
      <c r="D4859" s="136">
        <v>9911.5300000000007</v>
      </c>
      <c r="E4859" s="136">
        <v>0</v>
      </c>
      <c r="F4859" s="136">
        <v>9911.5300000000007</v>
      </c>
      <c r="G4859" s="137">
        <v>0</v>
      </c>
      <c r="H4859" s="142"/>
      <c r="I4859" s="142"/>
      <c r="J4859" s="142"/>
      <c r="K4859" s="142"/>
      <c r="L4859" s="143"/>
      <c r="M4859" s="143"/>
      <c r="N4859" s="143"/>
      <c r="Y4859" s="30">
        <f t="shared" si="75"/>
        <v>9911.5300000000007</v>
      </c>
    </row>
    <row r="4860" spans="1:25" x14ac:dyDescent="0.2">
      <c r="A4860" s="134" t="s">
        <v>9729</v>
      </c>
      <c r="B4860" s="135" t="s">
        <v>9730</v>
      </c>
      <c r="C4860" s="136">
        <v>3009436.3</v>
      </c>
      <c r="D4860" s="136">
        <v>57179.29</v>
      </c>
      <c r="E4860" s="136">
        <v>0</v>
      </c>
      <c r="F4860" s="136">
        <v>57179.29</v>
      </c>
      <c r="G4860" s="137">
        <v>0</v>
      </c>
      <c r="H4860" s="142"/>
      <c r="I4860" s="142"/>
      <c r="J4860" s="142"/>
      <c r="K4860" s="142"/>
      <c r="L4860" s="143"/>
      <c r="M4860" s="143"/>
      <c r="N4860" s="143"/>
      <c r="Y4860" s="30">
        <f t="shared" si="75"/>
        <v>57179.29</v>
      </c>
    </row>
    <row r="4861" spans="1:25" x14ac:dyDescent="0.2">
      <c r="A4861" s="134" t="s">
        <v>9731</v>
      </c>
      <c r="B4861" s="135" t="s">
        <v>9732</v>
      </c>
      <c r="C4861" s="136">
        <v>256496.59</v>
      </c>
      <c r="D4861" s="136">
        <v>4873.4399999999996</v>
      </c>
      <c r="E4861" s="136">
        <v>0</v>
      </c>
      <c r="F4861" s="136">
        <v>4873.4399999999996</v>
      </c>
      <c r="G4861" s="137">
        <v>0</v>
      </c>
      <c r="H4861" s="142"/>
      <c r="I4861" s="142"/>
      <c r="J4861" s="142"/>
      <c r="K4861" s="142"/>
      <c r="L4861" s="143"/>
      <c r="M4861" s="143"/>
      <c r="N4861" s="143"/>
      <c r="Y4861" s="30">
        <f t="shared" si="75"/>
        <v>4873.4399999999996</v>
      </c>
    </row>
    <row r="4862" spans="1:25" x14ac:dyDescent="0.2">
      <c r="A4862" s="134" t="s">
        <v>9733</v>
      </c>
      <c r="B4862" s="135" t="s">
        <v>9734</v>
      </c>
      <c r="C4862" s="136">
        <v>1020344.08</v>
      </c>
      <c r="D4862" s="136">
        <v>19386.54</v>
      </c>
      <c r="E4862" s="136">
        <v>0</v>
      </c>
      <c r="F4862" s="136">
        <v>19386.54</v>
      </c>
      <c r="G4862" s="137">
        <v>0</v>
      </c>
      <c r="H4862" s="142"/>
      <c r="I4862" s="142"/>
      <c r="J4862" s="142"/>
      <c r="K4862" s="142"/>
      <c r="L4862" s="143"/>
      <c r="M4862" s="143"/>
      <c r="N4862" s="143"/>
      <c r="Y4862" s="30">
        <f t="shared" si="75"/>
        <v>19386.54</v>
      </c>
    </row>
    <row r="4863" spans="1:25" x14ac:dyDescent="0.2">
      <c r="A4863" s="134" t="s">
        <v>9735</v>
      </c>
      <c r="B4863" s="135" t="s">
        <v>9736</v>
      </c>
      <c r="C4863" s="136">
        <v>1886669.38</v>
      </c>
      <c r="D4863" s="136">
        <v>35846.720000000001</v>
      </c>
      <c r="E4863" s="136">
        <v>0</v>
      </c>
      <c r="F4863" s="136">
        <v>35846.720000000001</v>
      </c>
      <c r="G4863" s="137">
        <v>0</v>
      </c>
      <c r="H4863" s="142"/>
      <c r="I4863" s="142"/>
      <c r="J4863" s="142"/>
      <c r="K4863" s="142"/>
      <c r="L4863" s="143"/>
      <c r="M4863" s="143"/>
      <c r="N4863" s="143"/>
      <c r="Y4863" s="30">
        <f t="shared" si="75"/>
        <v>35846.720000000001</v>
      </c>
    </row>
    <row r="4864" spans="1:25" x14ac:dyDescent="0.2">
      <c r="A4864" s="134" t="s">
        <v>9737</v>
      </c>
      <c r="B4864" s="135" t="s">
        <v>9738</v>
      </c>
      <c r="C4864" s="136">
        <v>634098.13</v>
      </c>
      <c r="D4864" s="136">
        <v>12047.87</v>
      </c>
      <c r="E4864" s="136">
        <v>0</v>
      </c>
      <c r="F4864" s="136">
        <v>12047.87</v>
      </c>
      <c r="G4864" s="137">
        <v>0</v>
      </c>
      <c r="H4864" s="142"/>
      <c r="I4864" s="142"/>
      <c r="J4864" s="142"/>
      <c r="K4864" s="142"/>
      <c r="L4864" s="143"/>
      <c r="M4864" s="143"/>
      <c r="N4864" s="143"/>
      <c r="Y4864" s="30">
        <f t="shared" si="75"/>
        <v>12047.87</v>
      </c>
    </row>
    <row r="4865" spans="1:25" x14ac:dyDescent="0.2">
      <c r="A4865" s="134" t="s">
        <v>9739</v>
      </c>
      <c r="B4865" s="135" t="s">
        <v>9740</v>
      </c>
      <c r="C4865" s="136">
        <v>1711878.22</v>
      </c>
      <c r="D4865" s="136">
        <v>32525.69</v>
      </c>
      <c r="E4865" s="136">
        <v>0</v>
      </c>
      <c r="F4865" s="136">
        <v>32525.69</v>
      </c>
      <c r="G4865" s="137">
        <v>0</v>
      </c>
      <c r="H4865" s="142"/>
      <c r="I4865" s="142"/>
      <c r="J4865" s="142"/>
      <c r="K4865" s="142"/>
      <c r="L4865" s="143"/>
      <c r="M4865" s="143"/>
      <c r="N4865" s="143"/>
      <c r="Y4865" s="30">
        <f t="shared" si="75"/>
        <v>32525.69</v>
      </c>
    </row>
    <row r="4866" spans="1:25" x14ac:dyDescent="0.2">
      <c r="A4866" s="134" t="s">
        <v>9741</v>
      </c>
      <c r="B4866" s="135" t="s">
        <v>9742</v>
      </c>
      <c r="C4866" s="136">
        <v>40946.22</v>
      </c>
      <c r="D4866" s="136">
        <v>777.98</v>
      </c>
      <c r="E4866" s="136">
        <v>0</v>
      </c>
      <c r="F4866" s="136">
        <v>777.98</v>
      </c>
      <c r="G4866" s="137">
        <v>0</v>
      </c>
      <c r="H4866" s="142"/>
      <c r="I4866" s="142"/>
      <c r="J4866" s="142"/>
      <c r="K4866" s="142"/>
      <c r="L4866" s="143"/>
      <c r="M4866" s="143"/>
      <c r="N4866" s="143"/>
      <c r="Y4866" s="30">
        <f t="shared" si="75"/>
        <v>777.98</v>
      </c>
    </row>
    <row r="4867" spans="1:25" x14ac:dyDescent="0.2">
      <c r="A4867" s="134" t="s">
        <v>9743</v>
      </c>
      <c r="B4867" s="135" t="s">
        <v>9744</v>
      </c>
      <c r="C4867" s="136">
        <v>4100692.54</v>
      </c>
      <c r="D4867" s="136">
        <v>77913.16</v>
      </c>
      <c r="E4867" s="136">
        <v>0</v>
      </c>
      <c r="F4867" s="136">
        <v>77913.16</v>
      </c>
      <c r="G4867" s="137">
        <v>0</v>
      </c>
      <c r="H4867" s="142"/>
      <c r="I4867" s="142"/>
      <c r="J4867" s="142"/>
      <c r="K4867" s="142"/>
      <c r="L4867" s="143"/>
      <c r="M4867" s="143"/>
      <c r="N4867" s="143"/>
      <c r="Y4867" s="30">
        <f t="shared" si="75"/>
        <v>77913.16</v>
      </c>
    </row>
    <row r="4868" spans="1:25" x14ac:dyDescent="0.2">
      <c r="A4868" s="134" t="s">
        <v>9745</v>
      </c>
      <c r="B4868" s="135" t="s">
        <v>9746</v>
      </c>
      <c r="C4868" s="136">
        <v>466934.73</v>
      </c>
      <c r="D4868" s="136">
        <v>8871.76</v>
      </c>
      <c r="E4868" s="136">
        <v>0</v>
      </c>
      <c r="F4868" s="136">
        <v>8871.76</v>
      </c>
      <c r="G4868" s="137">
        <v>0</v>
      </c>
      <c r="H4868" s="142"/>
      <c r="I4868" s="142"/>
      <c r="J4868" s="142"/>
      <c r="K4868" s="142"/>
      <c r="L4868" s="143"/>
      <c r="M4868" s="143"/>
      <c r="N4868" s="143"/>
      <c r="Y4868" s="30">
        <f t="shared" si="75"/>
        <v>8871.76</v>
      </c>
    </row>
    <row r="4869" spans="1:25" x14ac:dyDescent="0.2">
      <c r="A4869" s="134" t="s">
        <v>9747</v>
      </c>
      <c r="B4869" s="135" t="s">
        <v>9748</v>
      </c>
      <c r="C4869" s="136">
        <v>1052452.24</v>
      </c>
      <c r="D4869" s="136">
        <v>19996.59</v>
      </c>
      <c r="E4869" s="136">
        <v>0</v>
      </c>
      <c r="F4869" s="136">
        <v>19996.59</v>
      </c>
      <c r="G4869" s="137">
        <v>0</v>
      </c>
      <c r="H4869" s="142"/>
      <c r="I4869" s="142"/>
      <c r="J4869" s="142"/>
      <c r="K4869" s="142"/>
      <c r="L4869" s="143"/>
      <c r="M4869" s="143"/>
      <c r="N4869" s="143"/>
      <c r="Y4869" s="30">
        <f t="shared" si="75"/>
        <v>19996.59</v>
      </c>
    </row>
    <row r="4870" spans="1:25" x14ac:dyDescent="0.2">
      <c r="A4870" s="134" t="s">
        <v>9749</v>
      </c>
      <c r="B4870" s="135" t="s">
        <v>9750</v>
      </c>
      <c r="C4870" s="136">
        <v>251478.72</v>
      </c>
      <c r="D4870" s="136">
        <v>4778.1000000000004</v>
      </c>
      <c r="E4870" s="136">
        <v>0</v>
      </c>
      <c r="F4870" s="136">
        <v>4778.1000000000004</v>
      </c>
      <c r="G4870" s="137">
        <v>0</v>
      </c>
      <c r="H4870" s="142"/>
      <c r="I4870" s="142"/>
      <c r="J4870" s="142"/>
      <c r="K4870" s="142"/>
      <c r="L4870" s="143"/>
      <c r="M4870" s="143"/>
      <c r="N4870" s="143"/>
      <c r="Y4870" s="30">
        <f t="shared" si="75"/>
        <v>4778.1000000000004</v>
      </c>
    </row>
    <row r="4871" spans="1:25" x14ac:dyDescent="0.2">
      <c r="A4871" s="134" t="s">
        <v>9751</v>
      </c>
      <c r="B4871" s="135" t="s">
        <v>9752</v>
      </c>
      <c r="C4871" s="136">
        <v>869545.01</v>
      </c>
      <c r="D4871" s="136">
        <v>16521.36</v>
      </c>
      <c r="E4871" s="136">
        <v>0</v>
      </c>
      <c r="F4871" s="136">
        <v>16521.36</v>
      </c>
      <c r="G4871" s="137">
        <v>0</v>
      </c>
      <c r="H4871" s="142"/>
      <c r="I4871" s="142"/>
      <c r="J4871" s="142"/>
      <c r="K4871" s="142"/>
      <c r="L4871" s="143"/>
      <c r="M4871" s="143"/>
      <c r="N4871" s="143"/>
      <c r="Y4871" s="30">
        <f t="shared" si="75"/>
        <v>16521.36</v>
      </c>
    </row>
    <row r="4872" spans="1:25" x14ac:dyDescent="0.2">
      <c r="A4872" s="134" t="s">
        <v>9753</v>
      </c>
      <c r="B4872" s="135" t="s">
        <v>9754</v>
      </c>
      <c r="C4872" s="136">
        <v>420375.86</v>
      </c>
      <c r="D4872" s="136">
        <v>7987.14</v>
      </c>
      <c r="E4872" s="136">
        <v>0</v>
      </c>
      <c r="F4872" s="136">
        <v>7987.14</v>
      </c>
      <c r="G4872" s="137">
        <v>0</v>
      </c>
      <c r="H4872" s="142"/>
      <c r="I4872" s="142"/>
      <c r="J4872" s="142"/>
      <c r="K4872" s="142"/>
      <c r="L4872" s="143"/>
      <c r="M4872" s="143"/>
      <c r="N4872" s="143"/>
      <c r="Y4872" s="30">
        <f t="shared" si="75"/>
        <v>7987.14</v>
      </c>
    </row>
    <row r="4873" spans="1:25" x14ac:dyDescent="0.2">
      <c r="A4873" s="134" t="s">
        <v>9755</v>
      </c>
      <c r="B4873" s="135" t="s">
        <v>9756</v>
      </c>
      <c r="C4873" s="136">
        <v>145715.99</v>
      </c>
      <c r="D4873" s="136">
        <v>2768.61</v>
      </c>
      <c r="E4873" s="136">
        <v>0</v>
      </c>
      <c r="F4873" s="136">
        <v>2768.61</v>
      </c>
      <c r="G4873" s="137">
        <v>0</v>
      </c>
      <c r="H4873" s="142"/>
      <c r="I4873" s="142"/>
      <c r="J4873" s="142"/>
      <c r="K4873" s="142"/>
      <c r="L4873" s="143"/>
      <c r="M4873" s="143"/>
      <c r="N4873" s="143"/>
      <c r="Y4873" s="30">
        <f t="shared" si="75"/>
        <v>2768.61</v>
      </c>
    </row>
    <row r="4874" spans="1:25" x14ac:dyDescent="0.2">
      <c r="A4874" s="134" t="s">
        <v>9757</v>
      </c>
      <c r="B4874" s="135" t="s">
        <v>9758</v>
      </c>
      <c r="C4874" s="136">
        <v>302697</v>
      </c>
      <c r="D4874" s="136">
        <v>5751.24</v>
      </c>
      <c r="E4874" s="136">
        <v>0</v>
      </c>
      <c r="F4874" s="136">
        <v>5751.24</v>
      </c>
      <c r="G4874" s="137">
        <v>0</v>
      </c>
      <c r="H4874" s="142"/>
      <c r="I4874" s="142"/>
      <c r="J4874" s="142"/>
      <c r="K4874" s="142"/>
      <c r="L4874" s="143"/>
      <c r="M4874" s="143"/>
      <c r="N4874" s="143"/>
      <c r="Y4874" s="30">
        <f t="shared" si="75"/>
        <v>5751.24</v>
      </c>
    </row>
    <row r="4875" spans="1:25" x14ac:dyDescent="0.2">
      <c r="A4875" s="134" t="s">
        <v>9759</v>
      </c>
      <c r="B4875" s="135" t="s">
        <v>9760</v>
      </c>
      <c r="C4875" s="136">
        <v>879823.75</v>
      </c>
      <c r="D4875" s="136">
        <v>16716.650000000001</v>
      </c>
      <c r="E4875" s="136">
        <v>0</v>
      </c>
      <c r="F4875" s="136">
        <v>16716.650000000001</v>
      </c>
      <c r="G4875" s="137">
        <v>0</v>
      </c>
      <c r="H4875" s="142"/>
      <c r="I4875" s="142"/>
      <c r="J4875" s="142"/>
      <c r="K4875" s="142"/>
      <c r="L4875" s="143"/>
      <c r="M4875" s="143"/>
      <c r="N4875" s="143"/>
      <c r="Y4875" s="30">
        <f t="shared" si="75"/>
        <v>16716.650000000001</v>
      </c>
    </row>
    <row r="4876" spans="1:25" x14ac:dyDescent="0.2">
      <c r="A4876" s="134" t="s">
        <v>9761</v>
      </c>
      <c r="B4876" s="135" t="s">
        <v>9762</v>
      </c>
      <c r="C4876" s="136">
        <v>65928.77</v>
      </c>
      <c r="D4876" s="136">
        <v>1252.6500000000001</v>
      </c>
      <c r="E4876" s="136">
        <v>0</v>
      </c>
      <c r="F4876" s="136">
        <v>1252.6500000000001</v>
      </c>
      <c r="G4876" s="137">
        <v>0</v>
      </c>
      <c r="H4876" s="142"/>
      <c r="I4876" s="142"/>
      <c r="J4876" s="142"/>
      <c r="K4876" s="142"/>
      <c r="L4876" s="143"/>
      <c r="M4876" s="143"/>
      <c r="N4876" s="143"/>
      <c r="Y4876" s="30">
        <f t="shared" si="75"/>
        <v>1252.6500000000001</v>
      </c>
    </row>
    <row r="4877" spans="1:25" x14ac:dyDescent="0.2">
      <c r="A4877" s="134" t="s">
        <v>9763</v>
      </c>
      <c r="B4877" s="135" t="s">
        <v>9764</v>
      </c>
      <c r="C4877" s="136">
        <v>82327.31</v>
      </c>
      <c r="D4877" s="136">
        <v>1564.22</v>
      </c>
      <c r="E4877" s="136">
        <v>0</v>
      </c>
      <c r="F4877" s="136">
        <v>1564.22</v>
      </c>
      <c r="G4877" s="137">
        <v>0</v>
      </c>
      <c r="H4877" s="142"/>
      <c r="I4877" s="142"/>
      <c r="J4877" s="142"/>
      <c r="K4877" s="142"/>
      <c r="L4877" s="143"/>
      <c r="M4877" s="143"/>
      <c r="N4877" s="143"/>
      <c r="Y4877" s="30">
        <f t="shared" si="75"/>
        <v>1564.22</v>
      </c>
    </row>
    <row r="4878" spans="1:25" x14ac:dyDescent="0.2">
      <c r="A4878" s="134" t="s">
        <v>9765</v>
      </c>
      <c r="B4878" s="135" t="s">
        <v>9766</v>
      </c>
      <c r="C4878" s="136">
        <v>365573.15</v>
      </c>
      <c r="D4878" s="136">
        <v>6945.89</v>
      </c>
      <c r="E4878" s="136">
        <v>0</v>
      </c>
      <c r="F4878" s="136">
        <v>6945.89</v>
      </c>
      <c r="G4878" s="137">
        <v>0</v>
      </c>
      <c r="H4878" s="142"/>
      <c r="I4878" s="142"/>
      <c r="J4878" s="142"/>
      <c r="K4878" s="142"/>
      <c r="L4878" s="143"/>
      <c r="M4878" s="143"/>
      <c r="N4878" s="143"/>
      <c r="Y4878" s="30">
        <f t="shared" si="75"/>
        <v>6945.89</v>
      </c>
    </row>
    <row r="4879" spans="1:25" x14ac:dyDescent="0.2">
      <c r="A4879" s="134" t="s">
        <v>9767</v>
      </c>
      <c r="B4879" s="135" t="s">
        <v>9768</v>
      </c>
      <c r="C4879" s="136">
        <v>375259.74</v>
      </c>
      <c r="D4879" s="136">
        <v>7129.94</v>
      </c>
      <c r="E4879" s="136">
        <v>0</v>
      </c>
      <c r="F4879" s="136">
        <v>7129.94</v>
      </c>
      <c r="G4879" s="137">
        <v>0</v>
      </c>
      <c r="H4879" s="142"/>
      <c r="I4879" s="142"/>
      <c r="J4879" s="142"/>
      <c r="K4879" s="142"/>
      <c r="L4879" s="143"/>
      <c r="M4879" s="143"/>
      <c r="N4879" s="143"/>
      <c r="Y4879" s="30">
        <f t="shared" ref="Y4879:Y4942" si="76">W4879+R4879+M4879+F4879</f>
        <v>7129.94</v>
      </c>
    </row>
    <row r="4880" spans="1:25" x14ac:dyDescent="0.2">
      <c r="A4880" s="134" t="s">
        <v>9769</v>
      </c>
      <c r="B4880" s="135" t="s">
        <v>9770</v>
      </c>
      <c r="C4880" s="136">
        <v>244531.4</v>
      </c>
      <c r="D4880" s="136">
        <v>4646.1000000000004</v>
      </c>
      <c r="E4880" s="136">
        <v>0</v>
      </c>
      <c r="F4880" s="136">
        <v>4646.1000000000004</v>
      </c>
      <c r="G4880" s="137">
        <v>0</v>
      </c>
      <c r="H4880" s="142"/>
      <c r="I4880" s="142"/>
      <c r="J4880" s="142"/>
      <c r="K4880" s="142"/>
      <c r="L4880" s="143"/>
      <c r="M4880" s="143"/>
      <c r="N4880" s="143"/>
      <c r="Y4880" s="30">
        <f t="shared" si="76"/>
        <v>4646.1000000000004</v>
      </c>
    </row>
    <row r="4881" spans="1:25" x14ac:dyDescent="0.2">
      <c r="A4881" s="134" t="s">
        <v>9771</v>
      </c>
      <c r="B4881" s="135" t="s">
        <v>9772</v>
      </c>
      <c r="C4881" s="136">
        <v>197604.83</v>
      </c>
      <c r="D4881" s="136">
        <v>3754.49</v>
      </c>
      <c r="E4881" s="136">
        <v>0</v>
      </c>
      <c r="F4881" s="136">
        <v>3754.49</v>
      </c>
      <c r="G4881" s="137">
        <v>0</v>
      </c>
      <c r="H4881" s="142"/>
      <c r="I4881" s="142"/>
      <c r="J4881" s="142"/>
      <c r="K4881" s="142"/>
      <c r="L4881" s="143"/>
      <c r="M4881" s="143"/>
      <c r="N4881" s="143"/>
      <c r="Y4881" s="30">
        <f t="shared" si="76"/>
        <v>3754.49</v>
      </c>
    </row>
    <row r="4882" spans="1:25" x14ac:dyDescent="0.2">
      <c r="A4882" s="134" t="s">
        <v>9773</v>
      </c>
      <c r="B4882" s="135" t="s">
        <v>9774</v>
      </c>
      <c r="C4882" s="136">
        <v>68711.7</v>
      </c>
      <c r="D4882" s="136">
        <v>1305.52</v>
      </c>
      <c r="E4882" s="136">
        <v>0</v>
      </c>
      <c r="F4882" s="136">
        <v>1305.52</v>
      </c>
      <c r="G4882" s="137">
        <v>0</v>
      </c>
      <c r="H4882" s="142"/>
      <c r="I4882" s="142"/>
      <c r="J4882" s="142"/>
      <c r="K4882" s="142"/>
      <c r="L4882" s="143"/>
      <c r="M4882" s="143"/>
      <c r="N4882" s="143"/>
      <c r="Y4882" s="30">
        <f t="shared" si="76"/>
        <v>1305.52</v>
      </c>
    </row>
    <row r="4883" spans="1:25" x14ac:dyDescent="0.2">
      <c r="A4883" s="134" t="s">
        <v>9775</v>
      </c>
      <c r="B4883" s="135" t="s">
        <v>9776</v>
      </c>
      <c r="C4883" s="136">
        <v>848973.74</v>
      </c>
      <c r="D4883" s="136">
        <v>16130.5</v>
      </c>
      <c r="E4883" s="136">
        <v>0</v>
      </c>
      <c r="F4883" s="136">
        <v>16130.5</v>
      </c>
      <c r="G4883" s="137">
        <v>0</v>
      </c>
      <c r="H4883" s="142"/>
      <c r="I4883" s="142"/>
      <c r="J4883" s="142"/>
      <c r="K4883" s="142"/>
      <c r="L4883" s="143"/>
      <c r="M4883" s="143"/>
      <c r="N4883" s="143"/>
      <c r="Y4883" s="30">
        <f t="shared" si="76"/>
        <v>16130.5</v>
      </c>
    </row>
    <row r="4884" spans="1:25" x14ac:dyDescent="0.2">
      <c r="A4884" s="134" t="s">
        <v>9777</v>
      </c>
      <c r="B4884" s="135" t="s">
        <v>9778</v>
      </c>
      <c r="C4884" s="136">
        <v>133593.13</v>
      </c>
      <c r="D4884" s="136">
        <v>2538.27</v>
      </c>
      <c r="E4884" s="136">
        <v>0</v>
      </c>
      <c r="F4884" s="136">
        <v>2538.27</v>
      </c>
      <c r="G4884" s="137">
        <v>0</v>
      </c>
      <c r="H4884" s="142"/>
      <c r="I4884" s="142"/>
      <c r="J4884" s="142"/>
      <c r="K4884" s="142"/>
      <c r="L4884" s="143"/>
      <c r="M4884" s="143"/>
      <c r="N4884" s="143"/>
      <c r="Y4884" s="30">
        <f t="shared" si="76"/>
        <v>2538.27</v>
      </c>
    </row>
    <row r="4885" spans="1:25" x14ac:dyDescent="0.2">
      <c r="A4885" s="134" t="s">
        <v>9779</v>
      </c>
      <c r="B4885" s="135" t="s">
        <v>9780</v>
      </c>
      <c r="C4885" s="136">
        <v>110232.35</v>
      </c>
      <c r="D4885" s="136">
        <v>2094.42</v>
      </c>
      <c r="E4885" s="136">
        <v>0</v>
      </c>
      <c r="F4885" s="136">
        <v>2094.42</v>
      </c>
      <c r="G4885" s="137">
        <v>0</v>
      </c>
      <c r="H4885" s="142"/>
      <c r="I4885" s="142"/>
      <c r="J4885" s="142"/>
      <c r="K4885" s="142"/>
      <c r="L4885" s="143"/>
      <c r="M4885" s="143"/>
      <c r="N4885" s="143"/>
      <c r="Y4885" s="30">
        <f t="shared" si="76"/>
        <v>2094.42</v>
      </c>
    </row>
    <row r="4886" spans="1:25" x14ac:dyDescent="0.2">
      <c r="A4886" s="134" t="s">
        <v>9781</v>
      </c>
      <c r="B4886" s="135" t="s">
        <v>9782</v>
      </c>
      <c r="C4886" s="136">
        <v>85238.92</v>
      </c>
      <c r="D4886" s="136">
        <v>1619.54</v>
      </c>
      <c r="E4886" s="136">
        <v>0</v>
      </c>
      <c r="F4886" s="136">
        <v>1619.54</v>
      </c>
      <c r="G4886" s="137">
        <v>0</v>
      </c>
      <c r="H4886" s="142"/>
      <c r="I4886" s="142"/>
      <c r="J4886" s="142"/>
      <c r="K4886" s="142"/>
      <c r="L4886" s="143"/>
      <c r="M4886" s="143"/>
      <c r="N4886" s="143"/>
      <c r="Y4886" s="30">
        <f t="shared" si="76"/>
        <v>1619.54</v>
      </c>
    </row>
    <row r="4887" spans="1:25" x14ac:dyDescent="0.2">
      <c r="A4887" s="134" t="s">
        <v>9783</v>
      </c>
      <c r="B4887" s="135" t="s">
        <v>9784</v>
      </c>
      <c r="C4887" s="136">
        <v>49757.25</v>
      </c>
      <c r="D4887" s="136">
        <v>945.39</v>
      </c>
      <c r="E4887" s="136">
        <v>0</v>
      </c>
      <c r="F4887" s="136">
        <v>945.39</v>
      </c>
      <c r="G4887" s="137">
        <v>0</v>
      </c>
      <c r="H4887" s="142"/>
      <c r="I4887" s="142"/>
      <c r="J4887" s="142"/>
      <c r="K4887" s="142"/>
      <c r="L4887" s="143"/>
      <c r="M4887" s="143"/>
      <c r="N4887" s="143"/>
      <c r="Y4887" s="30">
        <f t="shared" si="76"/>
        <v>945.39</v>
      </c>
    </row>
    <row r="4888" spans="1:25" x14ac:dyDescent="0.2">
      <c r="A4888" s="134" t="s">
        <v>9785</v>
      </c>
      <c r="B4888" s="135" t="s">
        <v>9786</v>
      </c>
      <c r="C4888" s="136">
        <v>205724.64</v>
      </c>
      <c r="D4888" s="136">
        <v>3908.77</v>
      </c>
      <c r="E4888" s="136">
        <v>0</v>
      </c>
      <c r="F4888" s="136">
        <v>3908.77</v>
      </c>
      <c r="G4888" s="137">
        <v>0</v>
      </c>
      <c r="H4888" s="142"/>
      <c r="I4888" s="142"/>
      <c r="J4888" s="142"/>
      <c r="K4888" s="142"/>
      <c r="L4888" s="143"/>
      <c r="M4888" s="143"/>
      <c r="N4888" s="143"/>
      <c r="Y4888" s="30">
        <f t="shared" si="76"/>
        <v>3908.77</v>
      </c>
    </row>
    <row r="4889" spans="1:25" x14ac:dyDescent="0.2">
      <c r="A4889" s="134" t="s">
        <v>9787</v>
      </c>
      <c r="B4889" s="135" t="s">
        <v>9788</v>
      </c>
      <c r="C4889" s="136">
        <v>379972.92</v>
      </c>
      <c r="D4889" s="136">
        <v>7219.49</v>
      </c>
      <c r="E4889" s="136">
        <v>0</v>
      </c>
      <c r="F4889" s="136">
        <v>7219.49</v>
      </c>
      <c r="G4889" s="137">
        <v>0</v>
      </c>
      <c r="H4889" s="142"/>
      <c r="I4889" s="142"/>
      <c r="J4889" s="142"/>
      <c r="K4889" s="142"/>
      <c r="L4889" s="143"/>
      <c r="M4889" s="143"/>
      <c r="N4889" s="143"/>
      <c r="Y4889" s="30">
        <f t="shared" si="76"/>
        <v>7219.49</v>
      </c>
    </row>
    <row r="4890" spans="1:25" x14ac:dyDescent="0.2">
      <c r="A4890" s="134" t="s">
        <v>9789</v>
      </c>
      <c r="B4890" s="135" t="s">
        <v>9790</v>
      </c>
      <c r="C4890" s="136">
        <v>550415.65</v>
      </c>
      <c r="D4890" s="136">
        <v>10457.9</v>
      </c>
      <c r="E4890" s="136">
        <v>0</v>
      </c>
      <c r="F4890" s="136">
        <v>10457.9</v>
      </c>
      <c r="G4890" s="137">
        <v>0</v>
      </c>
      <c r="H4890" s="142"/>
      <c r="I4890" s="142"/>
      <c r="J4890" s="142"/>
      <c r="K4890" s="142"/>
      <c r="L4890" s="143"/>
      <c r="M4890" s="143"/>
      <c r="N4890" s="143"/>
      <c r="Y4890" s="30">
        <f t="shared" si="76"/>
        <v>10457.9</v>
      </c>
    </row>
    <row r="4891" spans="1:25" x14ac:dyDescent="0.2">
      <c r="A4891" s="134" t="s">
        <v>9791</v>
      </c>
      <c r="B4891" s="135" t="s">
        <v>9792</v>
      </c>
      <c r="C4891" s="136">
        <v>120741.06</v>
      </c>
      <c r="D4891" s="136">
        <v>2294.08</v>
      </c>
      <c r="E4891" s="136">
        <v>0</v>
      </c>
      <c r="F4891" s="136">
        <v>2294.08</v>
      </c>
      <c r="G4891" s="137">
        <v>0</v>
      </c>
      <c r="H4891" s="142"/>
      <c r="I4891" s="142"/>
      <c r="J4891" s="142"/>
      <c r="K4891" s="142"/>
      <c r="L4891" s="143"/>
      <c r="M4891" s="143"/>
      <c r="N4891" s="143"/>
      <c r="Y4891" s="30">
        <f t="shared" si="76"/>
        <v>2294.08</v>
      </c>
    </row>
    <row r="4892" spans="1:25" x14ac:dyDescent="0.2">
      <c r="A4892" s="134" t="s">
        <v>9793</v>
      </c>
      <c r="B4892" s="135" t="s">
        <v>9794</v>
      </c>
      <c r="C4892" s="136">
        <v>42417.09</v>
      </c>
      <c r="D4892" s="136">
        <v>805.93</v>
      </c>
      <c r="E4892" s="136">
        <v>0</v>
      </c>
      <c r="F4892" s="136">
        <v>805.93</v>
      </c>
      <c r="G4892" s="137">
        <v>0</v>
      </c>
      <c r="H4892" s="142"/>
      <c r="I4892" s="142"/>
      <c r="J4892" s="142"/>
      <c r="K4892" s="142"/>
      <c r="L4892" s="143"/>
      <c r="M4892" s="143"/>
      <c r="N4892" s="143"/>
      <c r="Y4892" s="30">
        <f t="shared" si="76"/>
        <v>805.93</v>
      </c>
    </row>
    <row r="4893" spans="1:25" x14ac:dyDescent="0.2">
      <c r="A4893" s="134" t="s">
        <v>9795</v>
      </c>
      <c r="B4893" s="135" t="s">
        <v>9796</v>
      </c>
      <c r="C4893" s="136">
        <v>57138.52</v>
      </c>
      <c r="D4893" s="136">
        <v>1085.6300000000001</v>
      </c>
      <c r="E4893" s="136">
        <v>0</v>
      </c>
      <c r="F4893" s="136">
        <v>1085.6300000000001</v>
      </c>
      <c r="G4893" s="137">
        <v>0</v>
      </c>
      <c r="H4893" s="142"/>
      <c r="I4893" s="142"/>
      <c r="J4893" s="142"/>
      <c r="K4893" s="142"/>
      <c r="L4893" s="143"/>
      <c r="M4893" s="143"/>
      <c r="N4893" s="143"/>
      <c r="Y4893" s="30">
        <f t="shared" si="76"/>
        <v>1085.6300000000001</v>
      </c>
    </row>
    <row r="4894" spans="1:25" x14ac:dyDescent="0.2">
      <c r="A4894" s="134" t="s">
        <v>9797</v>
      </c>
      <c r="B4894" s="135" t="s">
        <v>9798</v>
      </c>
      <c r="C4894" s="136">
        <v>306293.15000000002</v>
      </c>
      <c r="D4894" s="136">
        <v>5819.57</v>
      </c>
      <c r="E4894" s="136">
        <v>0</v>
      </c>
      <c r="F4894" s="136">
        <v>5819.57</v>
      </c>
      <c r="G4894" s="137">
        <v>0</v>
      </c>
      <c r="H4894" s="142"/>
      <c r="I4894" s="142"/>
      <c r="J4894" s="142"/>
      <c r="K4894" s="142"/>
      <c r="L4894" s="143"/>
      <c r="M4894" s="143"/>
      <c r="N4894" s="143"/>
      <c r="Y4894" s="30">
        <f t="shared" si="76"/>
        <v>5819.57</v>
      </c>
    </row>
    <row r="4895" spans="1:25" x14ac:dyDescent="0.2">
      <c r="A4895" s="134" t="s">
        <v>9799</v>
      </c>
      <c r="B4895" s="135" t="s">
        <v>9800</v>
      </c>
      <c r="C4895" s="136">
        <v>168746.83</v>
      </c>
      <c r="D4895" s="136">
        <v>3206.19</v>
      </c>
      <c r="E4895" s="136">
        <v>0</v>
      </c>
      <c r="F4895" s="136">
        <v>3206.19</v>
      </c>
      <c r="G4895" s="137">
        <v>0</v>
      </c>
      <c r="H4895" s="142"/>
      <c r="I4895" s="142"/>
      <c r="J4895" s="142"/>
      <c r="K4895" s="142"/>
      <c r="L4895" s="143"/>
      <c r="M4895" s="143"/>
      <c r="N4895" s="143"/>
      <c r="Y4895" s="30">
        <f t="shared" si="76"/>
        <v>3206.19</v>
      </c>
    </row>
    <row r="4896" spans="1:25" x14ac:dyDescent="0.2">
      <c r="A4896" s="134" t="s">
        <v>9801</v>
      </c>
      <c r="B4896" s="135" t="s">
        <v>9802</v>
      </c>
      <c r="C4896" s="136">
        <v>160598.51</v>
      </c>
      <c r="D4896" s="136">
        <v>3051.37</v>
      </c>
      <c r="E4896" s="136">
        <v>0</v>
      </c>
      <c r="F4896" s="136">
        <v>3051.37</v>
      </c>
      <c r="G4896" s="137">
        <v>0</v>
      </c>
      <c r="H4896" s="142"/>
      <c r="I4896" s="142"/>
      <c r="J4896" s="142"/>
      <c r="K4896" s="142"/>
      <c r="L4896" s="143"/>
      <c r="M4896" s="143"/>
      <c r="N4896" s="143"/>
      <c r="Y4896" s="30">
        <f t="shared" si="76"/>
        <v>3051.37</v>
      </c>
    </row>
    <row r="4897" spans="1:25" x14ac:dyDescent="0.2">
      <c r="A4897" s="134" t="s">
        <v>9803</v>
      </c>
      <c r="B4897" s="135" t="s">
        <v>9804</v>
      </c>
      <c r="C4897" s="136">
        <v>435474.78</v>
      </c>
      <c r="D4897" s="136">
        <v>8274.02</v>
      </c>
      <c r="E4897" s="136">
        <v>0</v>
      </c>
      <c r="F4897" s="136">
        <v>8274.02</v>
      </c>
      <c r="G4897" s="137">
        <v>0</v>
      </c>
      <c r="H4897" s="142"/>
      <c r="I4897" s="142"/>
      <c r="J4897" s="142"/>
      <c r="K4897" s="142"/>
      <c r="L4897" s="143"/>
      <c r="M4897" s="143"/>
      <c r="N4897" s="143"/>
      <c r="Y4897" s="30">
        <f t="shared" si="76"/>
        <v>8274.02</v>
      </c>
    </row>
    <row r="4898" spans="1:25" x14ac:dyDescent="0.2">
      <c r="A4898" s="134" t="s">
        <v>9805</v>
      </c>
      <c r="B4898" s="135" t="s">
        <v>9806</v>
      </c>
      <c r="C4898" s="136">
        <v>178237.21</v>
      </c>
      <c r="D4898" s="136">
        <v>3386.51</v>
      </c>
      <c r="E4898" s="136">
        <v>0</v>
      </c>
      <c r="F4898" s="136">
        <v>3386.51</v>
      </c>
      <c r="G4898" s="137">
        <v>0</v>
      </c>
      <c r="H4898" s="142"/>
      <c r="I4898" s="142"/>
      <c r="J4898" s="142"/>
      <c r="K4898" s="142"/>
      <c r="L4898" s="143"/>
      <c r="M4898" s="143"/>
      <c r="N4898" s="143"/>
      <c r="Y4898" s="30">
        <f t="shared" si="76"/>
        <v>3386.51</v>
      </c>
    </row>
    <row r="4899" spans="1:25" x14ac:dyDescent="0.2">
      <c r="A4899" s="134" t="s">
        <v>9807</v>
      </c>
      <c r="B4899" s="135" t="s">
        <v>9808</v>
      </c>
      <c r="C4899" s="136">
        <v>525129.82999999996</v>
      </c>
      <c r="D4899" s="136">
        <v>9977.4699999999993</v>
      </c>
      <c r="E4899" s="136">
        <v>0</v>
      </c>
      <c r="F4899" s="136">
        <v>9977.4699999999993</v>
      </c>
      <c r="G4899" s="137">
        <v>0</v>
      </c>
      <c r="H4899" s="142"/>
      <c r="I4899" s="142"/>
      <c r="J4899" s="142"/>
      <c r="K4899" s="142"/>
      <c r="L4899" s="143"/>
      <c r="M4899" s="143"/>
      <c r="N4899" s="143"/>
      <c r="Y4899" s="30">
        <f t="shared" si="76"/>
        <v>9977.4699999999993</v>
      </c>
    </row>
    <row r="4900" spans="1:25" x14ac:dyDescent="0.2">
      <c r="A4900" s="134" t="s">
        <v>9809</v>
      </c>
      <c r="B4900" s="135" t="s">
        <v>9810</v>
      </c>
      <c r="C4900" s="136">
        <v>93929.78</v>
      </c>
      <c r="D4900" s="136">
        <v>1784.67</v>
      </c>
      <c r="E4900" s="136">
        <v>0</v>
      </c>
      <c r="F4900" s="136">
        <v>1784.67</v>
      </c>
      <c r="G4900" s="137">
        <v>0</v>
      </c>
      <c r="H4900" s="142"/>
      <c r="I4900" s="142"/>
      <c r="J4900" s="142"/>
      <c r="K4900" s="142"/>
      <c r="L4900" s="143"/>
      <c r="M4900" s="143"/>
      <c r="N4900" s="143"/>
      <c r="Y4900" s="30">
        <f t="shared" si="76"/>
        <v>1784.67</v>
      </c>
    </row>
    <row r="4901" spans="1:25" x14ac:dyDescent="0.2">
      <c r="A4901" s="134" t="s">
        <v>9811</v>
      </c>
      <c r="B4901" s="135" t="s">
        <v>9812</v>
      </c>
      <c r="C4901" s="136">
        <v>175182.85</v>
      </c>
      <c r="D4901" s="136">
        <v>3328.48</v>
      </c>
      <c r="E4901" s="136">
        <v>0</v>
      </c>
      <c r="F4901" s="136">
        <v>3328.48</v>
      </c>
      <c r="G4901" s="137">
        <v>0</v>
      </c>
      <c r="H4901" s="142"/>
      <c r="I4901" s="142"/>
      <c r="J4901" s="142"/>
      <c r="K4901" s="142"/>
      <c r="L4901" s="143"/>
      <c r="M4901" s="143"/>
      <c r="N4901" s="143"/>
      <c r="Y4901" s="30">
        <f t="shared" si="76"/>
        <v>3328.48</v>
      </c>
    </row>
    <row r="4902" spans="1:25" x14ac:dyDescent="0.2">
      <c r="A4902" s="134" t="s">
        <v>9813</v>
      </c>
      <c r="B4902" s="135" t="s">
        <v>9814</v>
      </c>
      <c r="C4902" s="136">
        <v>446331.6</v>
      </c>
      <c r="D4902" s="136">
        <v>8480.2999999999993</v>
      </c>
      <c r="E4902" s="136">
        <v>0</v>
      </c>
      <c r="F4902" s="136">
        <v>8480.2999999999993</v>
      </c>
      <c r="G4902" s="137">
        <v>0</v>
      </c>
      <c r="H4902" s="142"/>
      <c r="I4902" s="142"/>
      <c r="J4902" s="142"/>
      <c r="K4902" s="142"/>
      <c r="L4902" s="143"/>
      <c r="M4902" s="143"/>
      <c r="N4902" s="143"/>
      <c r="Y4902" s="30">
        <f t="shared" si="76"/>
        <v>8480.2999999999993</v>
      </c>
    </row>
    <row r="4903" spans="1:25" x14ac:dyDescent="0.2">
      <c r="A4903" s="134" t="s">
        <v>9815</v>
      </c>
      <c r="B4903" s="135" t="s">
        <v>9816</v>
      </c>
      <c r="C4903" s="136">
        <v>124635.27</v>
      </c>
      <c r="D4903" s="136">
        <v>2368.0700000000002</v>
      </c>
      <c r="E4903" s="136">
        <v>0</v>
      </c>
      <c r="F4903" s="136">
        <v>2368.0700000000002</v>
      </c>
      <c r="G4903" s="137">
        <v>0</v>
      </c>
      <c r="H4903" s="142"/>
      <c r="I4903" s="142"/>
      <c r="J4903" s="142"/>
      <c r="K4903" s="142"/>
      <c r="L4903" s="143"/>
      <c r="M4903" s="143"/>
      <c r="N4903" s="143"/>
      <c r="Y4903" s="30">
        <f t="shared" si="76"/>
        <v>2368.0700000000002</v>
      </c>
    </row>
    <row r="4904" spans="1:25" x14ac:dyDescent="0.2">
      <c r="A4904" s="134" t="s">
        <v>9817</v>
      </c>
      <c r="B4904" s="135" t="s">
        <v>9818</v>
      </c>
      <c r="C4904" s="136">
        <v>30677.24</v>
      </c>
      <c r="D4904" s="136">
        <v>582.87</v>
      </c>
      <c r="E4904" s="136">
        <v>0</v>
      </c>
      <c r="F4904" s="136">
        <v>582.87</v>
      </c>
      <c r="G4904" s="137">
        <v>0</v>
      </c>
      <c r="H4904" s="142"/>
      <c r="I4904" s="142"/>
      <c r="J4904" s="142"/>
      <c r="K4904" s="142"/>
      <c r="L4904" s="143"/>
      <c r="M4904" s="143"/>
      <c r="N4904" s="143"/>
      <c r="Y4904" s="30">
        <f t="shared" si="76"/>
        <v>582.87</v>
      </c>
    </row>
    <row r="4905" spans="1:25" x14ac:dyDescent="0.2">
      <c r="A4905" s="134" t="s">
        <v>9819</v>
      </c>
      <c r="B4905" s="135" t="s">
        <v>9820</v>
      </c>
      <c r="C4905" s="136">
        <v>293349.49</v>
      </c>
      <c r="D4905" s="136">
        <v>5573.64</v>
      </c>
      <c r="E4905" s="136">
        <v>0</v>
      </c>
      <c r="F4905" s="136">
        <v>5573.64</v>
      </c>
      <c r="G4905" s="137">
        <v>0</v>
      </c>
      <c r="H4905" s="142"/>
      <c r="I4905" s="142"/>
      <c r="J4905" s="142"/>
      <c r="K4905" s="142"/>
      <c r="L4905" s="143"/>
      <c r="M4905" s="143"/>
      <c r="N4905" s="143"/>
      <c r="Y4905" s="30">
        <f t="shared" si="76"/>
        <v>5573.64</v>
      </c>
    </row>
    <row r="4906" spans="1:25" x14ac:dyDescent="0.2">
      <c r="A4906" s="134" t="s">
        <v>9821</v>
      </c>
      <c r="B4906" s="135" t="s">
        <v>9822</v>
      </c>
      <c r="C4906" s="136">
        <v>346912.59</v>
      </c>
      <c r="D4906" s="136">
        <v>6591.34</v>
      </c>
      <c r="E4906" s="136">
        <v>0</v>
      </c>
      <c r="F4906" s="136">
        <v>6591.34</v>
      </c>
      <c r="G4906" s="137">
        <v>0</v>
      </c>
      <c r="H4906" s="142"/>
      <c r="I4906" s="142"/>
      <c r="J4906" s="142"/>
      <c r="K4906" s="142"/>
      <c r="L4906" s="143"/>
      <c r="M4906" s="143"/>
      <c r="N4906" s="143"/>
      <c r="Y4906" s="30">
        <f t="shared" si="76"/>
        <v>6591.34</v>
      </c>
    </row>
    <row r="4907" spans="1:25" x14ac:dyDescent="0.2">
      <c r="A4907" s="134" t="s">
        <v>9823</v>
      </c>
      <c r="B4907" s="135" t="s">
        <v>9824</v>
      </c>
      <c r="C4907" s="136">
        <v>160633.45000000001</v>
      </c>
      <c r="D4907" s="136">
        <v>3052.04</v>
      </c>
      <c r="E4907" s="136">
        <v>0</v>
      </c>
      <c r="F4907" s="136">
        <v>3052.04</v>
      </c>
      <c r="G4907" s="137">
        <v>0</v>
      </c>
      <c r="H4907" s="142"/>
      <c r="I4907" s="142"/>
      <c r="J4907" s="142"/>
      <c r="K4907" s="142"/>
      <c r="L4907" s="143"/>
      <c r="M4907" s="143"/>
      <c r="N4907" s="143"/>
      <c r="Y4907" s="30">
        <f t="shared" si="76"/>
        <v>3052.04</v>
      </c>
    </row>
    <row r="4908" spans="1:25" x14ac:dyDescent="0.2">
      <c r="A4908" s="134" t="s">
        <v>9825</v>
      </c>
      <c r="B4908" s="135" t="s">
        <v>9826</v>
      </c>
      <c r="C4908" s="136">
        <v>626576.91</v>
      </c>
      <c r="D4908" s="136">
        <v>11904.96</v>
      </c>
      <c r="E4908" s="136">
        <v>0</v>
      </c>
      <c r="F4908" s="136">
        <v>11904.96</v>
      </c>
      <c r="G4908" s="137">
        <v>0</v>
      </c>
      <c r="H4908" s="142"/>
      <c r="I4908" s="142"/>
      <c r="J4908" s="142"/>
      <c r="K4908" s="142"/>
      <c r="L4908" s="143"/>
      <c r="M4908" s="143"/>
      <c r="N4908" s="143"/>
      <c r="Y4908" s="30">
        <f t="shared" si="76"/>
        <v>11904.96</v>
      </c>
    </row>
    <row r="4909" spans="1:25" x14ac:dyDescent="0.2">
      <c r="A4909" s="134" t="s">
        <v>9827</v>
      </c>
      <c r="B4909" s="135" t="s">
        <v>9828</v>
      </c>
      <c r="C4909" s="136">
        <v>205781.25</v>
      </c>
      <c r="D4909" s="136">
        <v>3909.85</v>
      </c>
      <c r="E4909" s="136">
        <v>0</v>
      </c>
      <c r="F4909" s="136">
        <v>3909.85</v>
      </c>
      <c r="G4909" s="137">
        <v>0</v>
      </c>
      <c r="H4909" s="142"/>
      <c r="I4909" s="142"/>
      <c r="J4909" s="142"/>
      <c r="K4909" s="142"/>
      <c r="L4909" s="143"/>
      <c r="M4909" s="143"/>
      <c r="N4909" s="143"/>
      <c r="Y4909" s="30">
        <f t="shared" si="76"/>
        <v>3909.85</v>
      </c>
    </row>
    <row r="4910" spans="1:25" x14ac:dyDescent="0.2">
      <c r="A4910" s="134" t="s">
        <v>9829</v>
      </c>
      <c r="B4910" s="135" t="s">
        <v>9830</v>
      </c>
      <c r="C4910" s="136">
        <v>77066.23</v>
      </c>
      <c r="D4910" s="136">
        <v>1464.26</v>
      </c>
      <c r="E4910" s="136">
        <v>0</v>
      </c>
      <c r="F4910" s="136">
        <v>1464.26</v>
      </c>
      <c r="G4910" s="137">
        <v>0</v>
      </c>
      <c r="H4910" s="142"/>
      <c r="I4910" s="142"/>
      <c r="J4910" s="142"/>
      <c r="K4910" s="142"/>
      <c r="L4910" s="143"/>
      <c r="M4910" s="143"/>
      <c r="N4910" s="143"/>
      <c r="Y4910" s="30">
        <f t="shared" si="76"/>
        <v>1464.26</v>
      </c>
    </row>
    <row r="4911" spans="1:25" x14ac:dyDescent="0.2">
      <c r="A4911" s="134" t="s">
        <v>9831</v>
      </c>
      <c r="B4911" s="135" t="s">
        <v>9832</v>
      </c>
      <c r="C4911" s="136">
        <v>2852980.13</v>
      </c>
      <c r="D4911" s="136">
        <v>54206.62</v>
      </c>
      <c r="E4911" s="136">
        <v>0</v>
      </c>
      <c r="F4911" s="136">
        <v>54206.62</v>
      </c>
      <c r="G4911" s="137">
        <v>0</v>
      </c>
      <c r="H4911" s="142"/>
      <c r="I4911" s="142"/>
      <c r="J4911" s="142"/>
      <c r="K4911" s="142"/>
      <c r="L4911" s="143"/>
      <c r="M4911" s="143"/>
      <c r="N4911" s="143"/>
      <c r="Y4911" s="30">
        <f t="shared" si="76"/>
        <v>54206.62</v>
      </c>
    </row>
    <row r="4912" spans="1:25" x14ac:dyDescent="0.2">
      <c r="A4912" s="134" t="s">
        <v>9833</v>
      </c>
      <c r="B4912" s="135" t="s">
        <v>9834</v>
      </c>
      <c r="C4912" s="136">
        <v>446058.37</v>
      </c>
      <c r="D4912" s="136">
        <v>8475.11</v>
      </c>
      <c r="E4912" s="136">
        <v>0</v>
      </c>
      <c r="F4912" s="136">
        <v>8475.11</v>
      </c>
      <c r="G4912" s="137">
        <v>0</v>
      </c>
      <c r="H4912" s="142"/>
      <c r="I4912" s="142"/>
      <c r="J4912" s="142"/>
      <c r="K4912" s="142"/>
      <c r="L4912" s="143"/>
      <c r="M4912" s="143"/>
      <c r="N4912" s="143"/>
      <c r="Y4912" s="30">
        <f t="shared" si="76"/>
        <v>8475.11</v>
      </c>
    </row>
    <row r="4913" spans="1:25" x14ac:dyDescent="0.2">
      <c r="A4913" s="134" t="s">
        <v>9835</v>
      </c>
      <c r="B4913" s="135" t="s">
        <v>9836</v>
      </c>
      <c r="C4913" s="136">
        <v>76415.31</v>
      </c>
      <c r="D4913" s="136">
        <v>1451.89</v>
      </c>
      <c r="E4913" s="136">
        <v>0</v>
      </c>
      <c r="F4913" s="136">
        <v>1451.89</v>
      </c>
      <c r="G4913" s="137">
        <v>0</v>
      </c>
      <c r="H4913" s="142"/>
      <c r="I4913" s="142"/>
      <c r="J4913" s="142"/>
      <c r="K4913" s="142"/>
      <c r="L4913" s="143"/>
      <c r="M4913" s="143"/>
      <c r="N4913" s="143"/>
      <c r="Y4913" s="30">
        <f t="shared" si="76"/>
        <v>1451.89</v>
      </c>
    </row>
    <row r="4914" spans="1:25" x14ac:dyDescent="0.2">
      <c r="A4914" s="134" t="s">
        <v>9837</v>
      </c>
      <c r="B4914" s="135" t="s">
        <v>9838</v>
      </c>
      <c r="C4914" s="136">
        <v>443456.38</v>
      </c>
      <c r="D4914" s="136">
        <v>8425.67</v>
      </c>
      <c r="E4914" s="136">
        <v>0</v>
      </c>
      <c r="F4914" s="136">
        <v>8425.67</v>
      </c>
      <c r="G4914" s="137">
        <v>0</v>
      </c>
      <c r="H4914" s="142"/>
      <c r="I4914" s="142"/>
      <c r="J4914" s="142"/>
      <c r="K4914" s="142"/>
      <c r="L4914" s="143"/>
      <c r="M4914" s="143"/>
      <c r="N4914" s="143"/>
      <c r="Y4914" s="30">
        <f t="shared" si="76"/>
        <v>8425.67</v>
      </c>
    </row>
    <row r="4915" spans="1:25" x14ac:dyDescent="0.2">
      <c r="A4915" s="134" t="s">
        <v>9839</v>
      </c>
      <c r="B4915" s="135" t="s">
        <v>9840</v>
      </c>
      <c r="C4915" s="136">
        <v>511184.87</v>
      </c>
      <c r="D4915" s="136">
        <v>9712.51</v>
      </c>
      <c r="E4915" s="136">
        <v>0</v>
      </c>
      <c r="F4915" s="136">
        <v>9712.51</v>
      </c>
      <c r="G4915" s="137">
        <v>0</v>
      </c>
      <c r="H4915" s="142"/>
      <c r="I4915" s="142"/>
      <c r="J4915" s="142"/>
      <c r="K4915" s="142"/>
      <c r="L4915" s="143"/>
      <c r="M4915" s="143"/>
      <c r="N4915" s="143"/>
      <c r="Y4915" s="30">
        <f t="shared" si="76"/>
        <v>9712.51</v>
      </c>
    </row>
    <row r="4916" spans="1:25" x14ac:dyDescent="0.2">
      <c r="A4916" s="134" t="s">
        <v>9841</v>
      </c>
      <c r="B4916" s="135" t="s">
        <v>9842</v>
      </c>
      <c r="C4916" s="136">
        <v>173746.7</v>
      </c>
      <c r="D4916" s="136">
        <v>3301.19</v>
      </c>
      <c r="E4916" s="136">
        <v>0</v>
      </c>
      <c r="F4916" s="136">
        <v>3301.19</v>
      </c>
      <c r="G4916" s="137">
        <v>0</v>
      </c>
      <c r="H4916" s="142"/>
      <c r="I4916" s="142"/>
      <c r="J4916" s="142"/>
      <c r="K4916" s="142"/>
      <c r="L4916" s="143"/>
      <c r="M4916" s="143"/>
      <c r="N4916" s="143"/>
      <c r="Y4916" s="30">
        <f t="shared" si="76"/>
        <v>3301.19</v>
      </c>
    </row>
    <row r="4917" spans="1:25" x14ac:dyDescent="0.2">
      <c r="A4917" s="134" t="s">
        <v>9843</v>
      </c>
      <c r="B4917" s="135" t="s">
        <v>9844</v>
      </c>
      <c r="C4917" s="136">
        <v>99677.7</v>
      </c>
      <c r="D4917" s="136">
        <v>1893.88</v>
      </c>
      <c r="E4917" s="136">
        <v>0</v>
      </c>
      <c r="F4917" s="136">
        <v>1893.88</v>
      </c>
      <c r="G4917" s="137">
        <v>0</v>
      </c>
      <c r="H4917" s="142"/>
      <c r="I4917" s="142"/>
      <c r="J4917" s="142"/>
      <c r="K4917" s="142"/>
      <c r="L4917" s="143"/>
      <c r="M4917" s="143"/>
      <c r="N4917" s="143"/>
      <c r="Y4917" s="30">
        <f t="shared" si="76"/>
        <v>1893.88</v>
      </c>
    </row>
    <row r="4918" spans="1:25" x14ac:dyDescent="0.2">
      <c r="A4918" s="134" t="s">
        <v>9845</v>
      </c>
      <c r="B4918" s="135" t="s">
        <v>9846</v>
      </c>
      <c r="C4918" s="136">
        <v>435720.65</v>
      </c>
      <c r="D4918" s="136">
        <v>8278.69</v>
      </c>
      <c r="E4918" s="136">
        <v>0</v>
      </c>
      <c r="F4918" s="136">
        <v>8278.69</v>
      </c>
      <c r="G4918" s="137">
        <v>0</v>
      </c>
      <c r="H4918" s="142"/>
      <c r="I4918" s="142"/>
      <c r="J4918" s="142"/>
      <c r="K4918" s="142"/>
      <c r="L4918" s="143"/>
      <c r="M4918" s="143"/>
      <c r="N4918" s="143"/>
      <c r="Y4918" s="30">
        <f t="shared" si="76"/>
        <v>8278.69</v>
      </c>
    </row>
    <row r="4919" spans="1:25" x14ac:dyDescent="0.2">
      <c r="A4919" s="134" t="s">
        <v>9847</v>
      </c>
      <c r="B4919" s="135" t="s">
        <v>9848</v>
      </c>
      <c r="C4919" s="136">
        <v>129200.49</v>
      </c>
      <c r="D4919" s="136">
        <v>2454.81</v>
      </c>
      <c r="E4919" s="136">
        <v>0</v>
      </c>
      <c r="F4919" s="136">
        <v>2454.81</v>
      </c>
      <c r="G4919" s="137">
        <v>0</v>
      </c>
      <c r="H4919" s="142"/>
      <c r="I4919" s="142"/>
      <c r="J4919" s="142"/>
      <c r="K4919" s="142"/>
      <c r="L4919" s="143"/>
      <c r="M4919" s="143"/>
      <c r="N4919" s="143"/>
      <c r="Y4919" s="30">
        <f t="shared" si="76"/>
        <v>2454.81</v>
      </c>
    </row>
    <row r="4920" spans="1:25" x14ac:dyDescent="0.2">
      <c r="A4920" s="134" t="s">
        <v>9849</v>
      </c>
      <c r="B4920" s="135" t="s">
        <v>9850</v>
      </c>
      <c r="C4920" s="136">
        <v>78234.12</v>
      </c>
      <c r="D4920" s="136">
        <v>1486.45</v>
      </c>
      <c r="E4920" s="136">
        <v>0</v>
      </c>
      <c r="F4920" s="136">
        <v>1486.45</v>
      </c>
      <c r="G4920" s="137">
        <v>0</v>
      </c>
      <c r="H4920" s="142"/>
      <c r="I4920" s="142"/>
      <c r="J4920" s="142"/>
      <c r="K4920" s="142"/>
      <c r="L4920" s="143"/>
      <c r="M4920" s="143"/>
      <c r="N4920" s="143"/>
      <c r="Y4920" s="30">
        <f t="shared" si="76"/>
        <v>1486.45</v>
      </c>
    </row>
    <row r="4921" spans="1:25" x14ac:dyDescent="0.2">
      <c r="A4921" s="134" t="s">
        <v>9851</v>
      </c>
      <c r="B4921" s="135" t="s">
        <v>9852</v>
      </c>
      <c r="C4921" s="136">
        <v>189498.19</v>
      </c>
      <c r="D4921" s="136">
        <v>3600.47</v>
      </c>
      <c r="E4921" s="136">
        <v>0</v>
      </c>
      <c r="F4921" s="136">
        <v>3600.47</v>
      </c>
      <c r="G4921" s="137">
        <v>0</v>
      </c>
      <c r="H4921" s="142"/>
      <c r="I4921" s="142"/>
      <c r="J4921" s="142"/>
      <c r="K4921" s="142"/>
      <c r="L4921" s="143"/>
      <c r="M4921" s="143"/>
      <c r="N4921" s="143"/>
      <c r="Y4921" s="30">
        <f t="shared" si="76"/>
        <v>3600.47</v>
      </c>
    </row>
    <row r="4922" spans="1:25" x14ac:dyDescent="0.2">
      <c r="A4922" s="134" t="s">
        <v>9853</v>
      </c>
      <c r="B4922" s="135" t="s">
        <v>9854</v>
      </c>
      <c r="C4922" s="136">
        <v>130695.05</v>
      </c>
      <c r="D4922" s="136">
        <v>2483.21</v>
      </c>
      <c r="E4922" s="136">
        <v>0</v>
      </c>
      <c r="F4922" s="136">
        <v>2483.21</v>
      </c>
      <c r="G4922" s="137">
        <v>0</v>
      </c>
      <c r="H4922" s="142"/>
      <c r="I4922" s="142"/>
      <c r="J4922" s="142"/>
      <c r="K4922" s="142"/>
      <c r="L4922" s="143"/>
      <c r="M4922" s="143"/>
      <c r="N4922" s="143"/>
      <c r="Y4922" s="30">
        <f t="shared" si="76"/>
        <v>2483.21</v>
      </c>
    </row>
    <row r="4923" spans="1:25" x14ac:dyDescent="0.2">
      <c r="A4923" s="134" t="s">
        <v>9855</v>
      </c>
      <c r="B4923" s="135" t="s">
        <v>9856</v>
      </c>
      <c r="C4923" s="136">
        <v>117230.06</v>
      </c>
      <c r="D4923" s="136">
        <v>2227.37</v>
      </c>
      <c r="E4923" s="136">
        <v>0</v>
      </c>
      <c r="F4923" s="136">
        <v>2227.37</v>
      </c>
      <c r="G4923" s="137">
        <v>0</v>
      </c>
      <c r="H4923" s="142"/>
      <c r="I4923" s="142"/>
      <c r="J4923" s="142"/>
      <c r="K4923" s="142"/>
      <c r="L4923" s="143"/>
      <c r="M4923" s="143"/>
      <c r="N4923" s="143"/>
      <c r="Y4923" s="30">
        <f t="shared" si="76"/>
        <v>2227.37</v>
      </c>
    </row>
    <row r="4924" spans="1:25" x14ac:dyDescent="0.2">
      <c r="A4924" s="134" t="s">
        <v>9857</v>
      </c>
      <c r="B4924" s="135" t="s">
        <v>9858</v>
      </c>
      <c r="C4924" s="136">
        <v>515682.86</v>
      </c>
      <c r="D4924" s="136">
        <v>9797.98</v>
      </c>
      <c r="E4924" s="136">
        <v>0</v>
      </c>
      <c r="F4924" s="136">
        <v>9797.98</v>
      </c>
      <c r="G4924" s="137">
        <v>0</v>
      </c>
      <c r="H4924" s="142"/>
      <c r="I4924" s="142"/>
      <c r="J4924" s="142"/>
      <c r="K4924" s="142"/>
      <c r="L4924" s="143"/>
      <c r="M4924" s="143"/>
      <c r="N4924" s="143"/>
      <c r="Y4924" s="30">
        <f t="shared" si="76"/>
        <v>9797.98</v>
      </c>
    </row>
    <row r="4925" spans="1:25" x14ac:dyDescent="0.2">
      <c r="A4925" s="134" t="s">
        <v>9859</v>
      </c>
      <c r="B4925" s="135" t="s">
        <v>9860</v>
      </c>
      <c r="C4925" s="136">
        <v>331896.87</v>
      </c>
      <c r="D4925" s="136">
        <v>6306.04</v>
      </c>
      <c r="E4925" s="136">
        <v>0</v>
      </c>
      <c r="F4925" s="136">
        <v>6306.04</v>
      </c>
      <c r="G4925" s="137">
        <v>0</v>
      </c>
      <c r="H4925" s="142"/>
      <c r="I4925" s="142"/>
      <c r="J4925" s="142"/>
      <c r="K4925" s="142"/>
      <c r="L4925" s="143"/>
      <c r="M4925" s="143"/>
      <c r="N4925" s="143"/>
      <c r="Y4925" s="30">
        <f t="shared" si="76"/>
        <v>6306.04</v>
      </c>
    </row>
    <row r="4926" spans="1:25" x14ac:dyDescent="0.2">
      <c r="A4926" s="134" t="s">
        <v>9861</v>
      </c>
      <c r="B4926" s="135" t="s">
        <v>9862</v>
      </c>
      <c r="C4926" s="136">
        <v>179427.65</v>
      </c>
      <c r="D4926" s="136">
        <v>3409.13</v>
      </c>
      <c r="E4926" s="136">
        <v>0</v>
      </c>
      <c r="F4926" s="136">
        <v>3409.13</v>
      </c>
      <c r="G4926" s="137">
        <v>0</v>
      </c>
      <c r="H4926" s="142"/>
      <c r="I4926" s="142"/>
      <c r="J4926" s="142"/>
      <c r="K4926" s="142"/>
      <c r="L4926" s="143"/>
      <c r="M4926" s="143"/>
      <c r="N4926" s="143"/>
      <c r="Y4926" s="30">
        <f t="shared" si="76"/>
        <v>3409.13</v>
      </c>
    </row>
    <row r="4927" spans="1:25" x14ac:dyDescent="0.2">
      <c r="A4927" s="134" t="s">
        <v>9863</v>
      </c>
      <c r="B4927" s="135" t="s">
        <v>9864</v>
      </c>
      <c r="C4927" s="136">
        <v>315439.40999999997</v>
      </c>
      <c r="D4927" s="136">
        <v>5993.35</v>
      </c>
      <c r="E4927" s="136">
        <v>0</v>
      </c>
      <c r="F4927" s="136">
        <v>5993.35</v>
      </c>
      <c r="G4927" s="137">
        <v>0</v>
      </c>
      <c r="H4927" s="142"/>
      <c r="I4927" s="142"/>
      <c r="J4927" s="142"/>
      <c r="K4927" s="142"/>
      <c r="L4927" s="143"/>
      <c r="M4927" s="143"/>
      <c r="N4927" s="143"/>
      <c r="Y4927" s="30">
        <f t="shared" si="76"/>
        <v>5993.35</v>
      </c>
    </row>
    <row r="4928" spans="1:25" x14ac:dyDescent="0.2">
      <c r="A4928" s="134" t="s">
        <v>9865</v>
      </c>
      <c r="B4928" s="135" t="s">
        <v>9866</v>
      </c>
      <c r="C4928" s="136">
        <v>392043.07</v>
      </c>
      <c r="D4928" s="136">
        <v>7448.82</v>
      </c>
      <c r="E4928" s="136">
        <v>0</v>
      </c>
      <c r="F4928" s="136">
        <v>7448.82</v>
      </c>
      <c r="G4928" s="137">
        <v>0</v>
      </c>
      <c r="H4928" s="142"/>
      <c r="I4928" s="142"/>
      <c r="J4928" s="142"/>
      <c r="K4928" s="142"/>
      <c r="L4928" s="143"/>
      <c r="M4928" s="143"/>
      <c r="N4928" s="143"/>
      <c r="Y4928" s="30">
        <f t="shared" si="76"/>
        <v>7448.82</v>
      </c>
    </row>
    <row r="4929" spans="1:25" x14ac:dyDescent="0.2">
      <c r="A4929" s="134" t="s">
        <v>9867</v>
      </c>
      <c r="B4929" s="135" t="s">
        <v>9868</v>
      </c>
      <c r="C4929" s="136">
        <v>134121.35999999999</v>
      </c>
      <c r="D4929" s="136">
        <v>2548.31</v>
      </c>
      <c r="E4929" s="136">
        <v>0</v>
      </c>
      <c r="F4929" s="136">
        <v>2548.31</v>
      </c>
      <c r="G4929" s="137">
        <v>0</v>
      </c>
      <c r="H4929" s="142"/>
      <c r="I4929" s="142"/>
      <c r="J4929" s="142"/>
      <c r="K4929" s="142"/>
      <c r="L4929" s="143"/>
      <c r="M4929" s="143"/>
      <c r="N4929" s="143"/>
      <c r="Y4929" s="30">
        <f t="shared" si="76"/>
        <v>2548.31</v>
      </c>
    </row>
    <row r="4930" spans="1:25" x14ac:dyDescent="0.2">
      <c r="A4930" s="134" t="s">
        <v>9869</v>
      </c>
      <c r="B4930" s="135" t="s">
        <v>9870</v>
      </c>
      <c r="C4930" s="136">
        <v>6762255.2000000002</v>
      </c>
      <c r="D4930" s="136">
        <v>128482.85</v>
      </c>
      <c r="E4930" s="136">
        <v>0</v>
      </c>
      <c r="F4930" s="136">
        <v>128482.85</v>
      </c>
      <c r="G4930" s="137">
        <v>0</v>
      </c>
      <c r="H4930" s="142"/>
      <c r="I4930" s="142"/>
      <c r="J4930" s="142"/>
      <c r="K4930" s="142"/>
      <c r="L4930" s="143"/>
      <c r="M4930" s="143"/>
      <c r="N4930" s="143"/>
      <c r="Y4930" s="30">
        <f t="shared" si="76"/>
        <v>128482.85</v>
      </c>
    </row>
    <row r="4931" spans="1:25" x14ac:dyDescent="0.2">
      <c r="A4931" s="134" t="s">
        <v>9871</v>
      </c>
      <c r="B4931" s="135" t="s">
        <v>9872</v>
      </c>
      <c r="C4931" s="136">
        <v>171311.03</v>
      </c>
      <c r="D4931" s="136">
        <v>3254.91</v>
      </c>
      <c r="E4931" s="136">
        <v>0</v>
      </c>
      <c r="F4931" s="136">
        <v>3254.91</v>
      </c>
      <c r="G4931" s="137">
        <v>0</v>
      </c>
      <c r="H4931" s="142"/>
      <c r="I4931" s="142"/>
      <c r="J4931" s="142"/>
      <c r="K4931" s="142"/>
      <c r="L4931" s="143"/>
      <c r="M4931" s="143"/>
      <c r="N4931" s="143"/>
      <c r="Y4931" s="30">
        <f t="shared" si="76"/>
        <v>3254.91</v>
      </c>
    </row>
    <row r="4932" spans="1:25" x14ac:dyDescent="0.2">
      <c r="A4932" s="134" t="s">
        <v>9873</v>
      </c>
      <c r="B4932" s="135" t="s">
        <v>9874</v>
      </c>
      <c r="C4932" s="136">
        <v>161968.03</v>
      </c>
      <c r="D4932" s="136">
        <v>3077.39</v>
      </c>
      <c r="E4932" s="136">
        <v>0</v>
      </c>
      <c r="F4932" s="136">
        <v>3077.39</v>
      </c>
      <c r="G4932" s="137">
        <v>0</v>
      </c>
      <c r="H4932" s="142"/>
      <c r="I4932" s="142"/>
      <c r="J4932" s="142"/>
      <c r="K4932" s="142"/>
      <c r="L4932" s="143"/>
      <c r="M4932" s="143"/>
      <c r="N4932" s="143"/>
      <c r="Y4932" s="30">
        <f t="shared" si="76"/>
        <v>3077.39</v>
      </c>
    </row>
    <row r="4933" spans="1:25" x14ac:dyDescent="0.2">
      <c r="A4933" s="134" t="s">
        <v>9875</v>
      </c>
      <c r="B4933" s="135" t="s">
        <v>9876</v>
      </c>
      <c r="C4933" s="136">
        <v>909808.46</v>
      </c>
      <c r="D4933" s="136">
        <v>17286.36</v>
      </c>
      <c r="E4933" s="136">
        <v>0</v>
      </c>
      <c r="F4933" s="136">
        <v>17286.36</v>
      </c>
      <c r="G4933" s="137">
        <v>0</v>
      </c>
      <c r="H4933" s="142"/>
      <c r="I4933" s="142"/>
      <c r="J4933" s="142"/>
      <c r="K4933" s="142"/>
      <c r="L4933" s="143"/>
      <c r="M4933" s="143"/>
      <c r="N4933" s="143"/>
      <c r="Y4933" s="30">
        <f t="shared" si="76"/>
        <v>17286.36</v>
      </c>
    </row>
    <row r="4934" spans="1:25" x14ac:dyDescent="0.2">
      <c r="A4934" s="134" t="s">
        <v>9877</v>
      </c>
      <c r="B4934" s="135" t="s">
        <v>9878</v>
      </c>
      <c r="C4934" s="136">
        <v>215183.94</v>
      </c>
      <c r="D4934" s="136">
        <v>4088.5</v>
      </c>
      <c r="E4934" s="136">
        <v>0</v>
      </c>
      <c r="F4934" s="136">
        <v>4088.5</v>
      </c>
      <c r="G4934" s="137">
        <v>0</v>
      </c>
      <c r="H4934" s="142"/>
      <c r="I4934" s="142"/>
      <c r="J4934" s="142"/>
      <c r="K4934" s="142"/>
      <c r="L4934" s="143"/>
      <c r="M4934" s="143"/>
      <c r="N4934" s="143"/>
      <c r="Y4934" s="30">
        <f t="shared" si="76"/>
        <v>4088.5</v>
      </c>
    </row>
    <row r="4935" spans="1:25" x14ac:dyDescent="0.2">
      <c r="A4935" s="134" t="s">
        <v>9879</v>
      </c>
      <c r="B4935" s="135" t="s">
        <v>9880</v>
      </c>
      <c r="C4935" s="136">
        <v>124688.96000000001</v>
      </c>
      <c r="D4935" s="136">
        <v>2369.09</v>
      </c>
      <c r="E4935" s="136">
        <v>0</v>
      </c>
      <c r="F4935" s="136">
        <v>2369.09</v>
      </c>
      <c r="G4935" s="137">
        <v>0</v>
      </c>
      <c r="H4935" s="142"/>
      <c r="I4935" s="142"/>
      <c r="J4935" s="142"/>
      <c r="K4935" s="142"/>
      <c r="L4935" s="143"/>
      <c r="M4935" s="143"/>
      <c r="N4935" s="143"/>
      <c r="Y4935" s="30">
        <f t="shared" si="76"/>
        <v>2369.09</v>
      </c>
    </row>
    <row r="4936" spans="1:25" x14ac:dyDescent="0.2">
      <c r="A4936" s="134" t="s">
        <v>9881</v>
      </c>
      <c r="B4936" s="135" t="s">
        <v>9882</v>
      </c>
      <c r="C4936" s="136">
        <v>254922.69</v>
      </c>
      <c r="D4936" s="136">
        <v>4843.53</v>
      </c>
      <c r="E4936" s="136">
        <v>0</v>
      </c>
      <c r="F4936" s="136">
        <v>4843.53</v>
      </c>
      <c r="G4936" s="137">
        <v>0</v>
      </c>
      <c r="H4936" s="142"/>
      <c r="I4936" s="142"/>
      <c r="J4936" s="142"/>
      <c r="K4936" s="142"/>
      <c r="L4936" s="143"/>
      <c r="M4936" s="143"/>
      <c r="N4936" s="143"/>
      <c r="Y4936" s="30">
        <f t="shared" si="76"/>
        <v>4843.53</v>
      </c>
    </row>
    <row r="4937" spans="1:25" x14ac:dyDescent="0.2">
      <c r="A4937" s="134" t="s">
        <v>9883</v>
      </c>
      <c r="B4937" s="135" t="s">
        <v>9884</v>
      </c>
      <c r="C4937" s="136">
        <v>4299.2700000000004</v>
      </c>
      <c r="D4937" s="136">
        <v>81.69</v>
      </c>
      <c r="E4937" s="136">
        <v>0</v>
      </c>
      <c r="F4937" s="136">
        <v>81.69</v>
      </c>
      <c r="G4937" s="137">
        <v>0</v>
      </c>
      <c r="H4937" s="142"/>
      <c r="I4937" s="142"/>
      <c r="J4937" s="142"/>
      <c r="K4937" s="142"/>
      <c r="L4937" s="143"/>
      <c r="M4937" s="143"/>
      <c r="N4937" s="143"/>
      <c r="Y4937" s="30">
        <f t="shared" si="76"/>
        <v>81.69</v>
      </c>
    </row>
    <row r="4938" spans="1:25" x14ac:dyDescent="0.2">
      <c r="A4938" s="134" t="s">
        <v>9885</v>
      </c>
      <c r="B4938" s="135" t="s">
        <v>9886</v>
      </c>
      <c r="C4938" s="136">
        <v>4027.88</v>
      </c>
      <c r="D4938" s="136">
        <v>76.53</v>
      </c>
      <c r="E4938" s="136">
        <v>0</v>
      </c>
      <c r="F4938" s="136">
        <v>76.53</v>
      </c>
      <c r="G4938" s="137">
        <v>0</v>
      </c>
      <c r="H4938" s="142"/>
      <c r="I4938" s="142"/>
      <c r="J4938" s="142"/>
      <c r="K4938" s="142"/>
      <c r="L4938" s="143"/>
      <c r="M4938" s="143"/>
      <c r="N4938" s="143"/>
      <c r="Y4938" s="30">
        <f t="shared" si="76"/>
        <v>76.53</v>
      </c>
    </row>
    <row r="4939" spans="1:25" x14ac:dyDescent="0.2">
      <c r="A4939" s="134" t="s">
        <v>9887</v>
      </c>
      <c r="B4939" s="135" t="s">
        <v>9888</v>
      </c>
      <c r="C4939" s="136">
        <v>8970.89</v>
      </c>
      <c r="D4939" s="136">
        <v>170.45</v>
      </c>
      <c r="E4939" s="136">
        <v>0</v>
      </c>
      <c r="F4939" s="136">
        <v>170.45</v>
      </c>
      <c r="G4939" s="137">
        <v>0</v>
      </c>
      <c r="H4939" s="142"/>
      <c r="I4939" s="142"/>
      <c r="J4939" s="142"/>
      <c r="K4939" s="142"/>
      <c r="L4939" s="143"/>
      <c r="M4939" s="143"/>
      <c r="N4939" s="143"/>
      <c r="Y4939" s="30">
        <f t="shared" si="76"/>
        <v>170.45</v>
      </c>
    </row>
    <row r="4940" spans="1:25" x14ac:dyDescent="0.2">
      <c r="A4940" s="134" t="s">
        <v>9889</v>
      </c>
      <c r="B4940" s="135" t="s">
        <v>9890</v>
      </c>
      <c r="C4940" s="136">
        <v>49.78</v>
      </c>
      <c r="D4940" s="136">
        <v>0.95</v>
      </c>
      <c r="E4940" s="136">
        <v>0.95</v>
      </c>
      <c r="F4940" s="136">
        <v>0</v>
      </c>
      <c r="G4940" s="137">
        <v>39.950000000000003</v>
      </c>
      <c r="H4940" s="142"/>
      <c r="I4940" s="142"/>
      <c r="J4940" s="142"/>
      <c r="K4940" s="142"/>
      <c r="L4940" s="143"/>
      <c r="M4940" s="143"/>
      <c r="N4940" s="143"/>
      <c r="Y4940" s="30">
        <f t="shared" si="76"/>
        <v>0</v>
      </c>
    </row>
    <row r="4941" spans="1:25" x14ac:dyDescent="0.2">
      <c r="A4941" s="134" t="s">
        <v>9891</v>
      </c>
      <c r="B4941" s="135" t="s">
        <v>9892</v>
      </c>
      <c r="C4941" s="136">
        <v>2083.4299999999998</v>
      </c>
      <c r="D4941" s="136">
        <v>39.590000000000003</v>
      </c>
      <c r="E4941" s="136">
        <v>0</v>
      </c>
      <c r="F4941" s="136">
        <v>39.590000000000003</v>
      </c>
      <c r="G4941" s="137">
        <v>0</v>
      </c>
      <c r="H4941" s="142"/>
      <c r="I4941" s="142"/>
      <c r="J4941" s="142"/>
      <c r="K4941" s="142"/>
      <c r="L4941" s="143"/>
      <c r="M4941" s="143"/>
      <c r="N4941" s="143"/>
      <c r="Y4941" s="30">
        <f t="shared" si="76"/>
        <v>39.590000000000003</v>
      </c>
    </row>
    <row r="4942" spans="1:25" x14ac:dyDescent="0.2">
      <c r="A4942" s="134" t="s">
        <v>9893</v>
      </c>
      <c r="B4942" s="135" t="s">
        <v>9894</v>
      </c>
      <c r="C4942" s="136">
        <v>5421.01</v>
      </c>
      <c r="D4942" s="136">
        <v>103</v>
      </c>
      <c r="E4942" s="136">
        <v>0</v>
      </c>
      <c r="F4942" s="136">
        <v>103</v>
      </c>
      <c r="G4942" s="137">
        <v>0</v>
      </c>
      <c r="H4942" s="142"/>
      <c r="I4942" s="142"/>
      <c r="J4942" s="142"/>
      <c r="K4942" s="142"/>
      <c r="L4942" s="143"/>
      <c r="M4942" s="143"/>
      <c r="N4942" s="143"/>
      <c r="Y4942" s="30">
        <f t="shared" si="76"/>
        <v>103</v>
      </c>
    </row>
    <row r="4943" spans="1:25" x14ac:dyDescent="0.2">
      <c r="A4943" s="134" t="s">
        <v>9895</v>
      </c>
      <c r="B4943" s="135" t="s">
        <v>9896</v>
      </c>
      <c r="C4943" s="136">
        <v>15582.1</v>
      </c>
      <c r="D4943" s="136">
        <v>296.06</v>
      </c>
      <c r="E4943" s="136">
        <v>0</v>
      </c>
      <c r="F4943" s="136">
        <v>296.06</v>
      </c>
      <c r="G4943" s="137">
        <v>0</v>
      </c>
      <c r="H4943" s="142"/>
      <c r="I4943" s="142"/>
      <c r="J4943" s="142"/>
      <c r="K4943" s="142"/>
      <c r="L4943" s="143"/>
      <c r="M4943" s="143"/>
      <c r="N4943" s="143"/>
      <c r="Y4943" s="30">
        <f t="shared" ref="Y4943:Y5006" si="77">W4943+R4943+M4943+F4943</f>
        <v>296.06</v>
      </c>
    </row>
    <row r="4944" spans="1:25" x14ac:dyDescent="0.2">
      <c r="A4944" s="134" t="s">
        <v>9897</v>
      </c>
      <c r="B4944" s="135" t="s">
        <v>9898</v>
      </c>
      <c r="C4944" s="136">
        <v>159550.07999999999</v>
      </c>
      <c r="D4944" s="136">
        <v>3031.45</v>
      </c>
      <c r="E4944" s="136">
        <v>0</v>
      </c>
      <c r="F4944" s="136">
        <v>3031.45</v>
      </c>
      <c r="G4944" s="137">
        <v>0</v>
      </c>
      <c r="H4944" s="142"/>
      <c r="I4944" s="142"/>
      <c r="J4944" s="142"/>
      <c r="K4944" s="142"/>
      <c r="L4944" s="143"/>
      <c r="M4944" s="143"/>
      <c r="N4944" s="143"/>
      <c r="Y4944" s="30">
        <f t="shared" si="77"/>
        <v>3031.45</v>
      </c>
    </row>
    <row r="4945" spans="1:25" x14ac:dyDescent="0.2">
      <c r="A4945" s="134" t="s">
        <v>9899</v>
      </c>
      <c r="B4945" s="135" t="s">
        <v>9900</v>
      </c>
      <c r="C4945" s="136">
        <v>13021.21</v>
      </c>
      <c r="D4945" s="136">
        <v>247.4</v>
      </c>
      <c r="E4945" s="136">
        <v>0</v>
      </c>
      <c r="F4945" s="136">
        <v>247.4</v>
      </c>
      <c r="G4945" s="137">
        <v>0</v>
      </c>
      <c r="H4945" s="142"/>
      <c r="I4945" s="142"/>
      <c r="J4945" s="142"/>
      <c r="K4945" s="142"/>
      <c r="L4945" s="143"/>
      <c r="M4945" s="143"/>
      <c r="N4945" s="143"/>
      <c r="Y4945" s="30">
        <f t="shared" si="77"/>
        <v>247.4</v>
      </c>
    </row>
    <row r="4946" spans="1:25" x14ac:dyDescent="0.2">
      <c r="A4946" s="134" t="s">
        <v>9901</v>
      </c>
      <c r="B4946" s="135" t="s">
        <v>9902</v>
      </c>
      <c r="C4946" s="136">
        <v>50668.66</v>
      </c>
      <c r="D4946" s="136">
        <v>962.71</v>
      </c>
      <c r="E4946" s="136">
        <v>0</v>
      </c>
      <c r="F4946" s="136">
        <v>962.71</v>
      </c>
      <c r="G4946" s="137">
        <v>0</v>
      </c>
      <c r="H4946" s="142"/>
      <c r="I4946" s="142"/>
      <c r="J4946" s="142"/>
      <c r="K4946" s="142"/>
      <c r="L4946" s="143"/>
      <c r="M4946" s="143"/>
      <c r="N4946" s="143"/>
      <c r="Y4946" s="30">
        <f t="shared" si="77"/>
        <v>962.71</v>
      </c>
    </row>
    <row r="4947" spans="1:25" x14ac:dyDescent="0.2">
      <c r="A4947" s="134" t="s">
        <v>9903</v>
      </c>
      <c r="B4947" s="135" t="s">
        <v>9904</v>
      </c>
      <c r="C4947" s="136">
        <v>4876.25</v>
      </c>
      <c r="D4947" s="136">
        <v>92.65</v>
      </c>
      <c r="E4947" s="136">
        <v>0</v>
      </c>
      <c r="F4947" s="136">
        <v>92.65</v>
      </c>
      <c r="G4947" s="137">
        <v>0</v>
      </c>
      <c r="H4947" s="142"/>
      <c r="I4947" s="142"/>
      <c r="J4947" s="142"/>
      <c r="K4947" s="142"/>
      <c r="L4947" s="143"/>
      <c r="M4947" s="143"/>
      <c r="N4947" s="143"/>
      <c r="Y4947" s="30">
        <f t="shared" si="77"/>
        <v>92.65</v>
      </c>
    </row>
    <row r="4948" spans="1:25" x14ac:dyDescent="0.2">
      <c r="A4948" s="134" t="s">
        <v>9905</v>
      </c>
      <c r="B4948" s="135" t="s">
        <v>9906</v>
      </c>
      <c r="C4948" s="136">
        <v>50.18</v>
      </c>
      <c r="D4948" s="136">
        <v>0.95</v>
      </c>
      <c r="E4948" s="136">
        <v>0.95</v>
      </c>
      <c r="F4948" s="136">
        <v>0</v>
      </c>
      <c r="G4948" s="137">
        <v>43.01</v>
      </c>
      <c r="H4948" s="142"/>
      <c r="I4948" s="142"/>
      <c r="J4948" s="142"/>
      <c r="K4948" s="142"/>
      <c r="L4948" s="143"/>
      <c r="M4948" s="143"/>
      <c r="N4948" s="143"/>
      <c r="Y4948" s="30">
        <f t="shared" si="77"/>
        <v>0</v>
      </c>
    </row>
    <row r="4949" spans="1:25" x14ac:dyDescent="0.2">
      <c r="A4949" s="134" t="s">
        <v>9907</v>
      </c>
      <c r="B4949" s="135" t="s">
        <v>9908</v>
      </c>
      <c r="C4949" s="136">
        <v>1508.57</v>
      </c>
      <c r="D4949" s="136">
        <v>28.66</v>
      </c>
      <c r="E4949" s="136">
        <v>0</v>
      </c>
      <c r="F4949" s="136">
        <v>28.66</v>
      </c>
      <c r="G4949" s="137">
        <v>0</v>
      </c>
      <c r="H4949" s="142"/>
      <c r="I4949" s="142"/>
      <c r="J4949" s="142"/>
      <c r="K4949" s="142"/>
      <c r="L4949" s="143"/>
      <c r="M4949" s="143"/>
      <c r="N4949" s="143"/>
      <c r="Y4949" s="30">
        <f t="shared" si="77"/>
        <v>28.66</v>
      </c>
    </row>
    <row r="4950" spans="1:25" x14ac:dyDescent="0.2">
      <c r="A4950" s="134" t="s">
        <v>9909</v>
      </c>
      <c r="B4950" s="135" t="s">
        <v>9910</v>
      </c>
      <c r="C4950" s="136">
        <v>27799.43</v>
      </c>
      <c r="D4950" s="136">
        <v>528.19000000000005</v>
      </c>
      <c r="E4950" s="136">
        <v>0</v>
      </c>
      <c r="F4950" s="136">
        <v>528.19000000000005</v>
      </c>
      <c r="G4950" s="137">
        <v>0</v>
      </c>
      <c r="H4950" s="142"/>
      <c r="I4950" s="142"/>
      <c r="J4950" s="142"/>
      <c r="K4950" s="142"/>
      <c r="L4950" s="143"/>
      <c r="M4950" s="143"/>
      <c r="N4950" s="143"/>
      <c r="Y4950" s="30">
        <f t="shared" si="77"/>
        <v>528.19000000000005</v>
      </c>
    </row>
    <row r="4951" spans="1:25" x14ac:dyDescent="0.2">
      <c r="A4951" s="134" t="s">
        <v>9911</v>
      </c>
      <c r="B4951" s="135" t="s">
        <v>9912</v>
      </c>
      <c r="C4951" s="136">
        <v>19250.580000000002</v>
      </c>
      <c r="D4951" s="136">
        <v>365.76</v>
      </c>
      <c r="E4951" s="136">
        <v>0</v>
      </c>
      <c r="F4951" s="136">
        <v>365.76</v>
      </c>
      <c r="G4951" s="137">
        <v>0</v>
      </c>
      <c r="H4951" s="142"/>
      <c r="I4951" s="142"/>
      <c r="J4951" s="142"/>
      <c r="K4951" s="142"/>
      <c r="L4951" s="143"/>
      <c r="M4951" s="143"/>
      <c r="N4951" s="143"/>
      <c r="Y4951" s="30">
        <f t="shared" si="77"/>
        <v>365.76</v>
      </c>
    </row>
    <row r="4952" spans="1:25" x14ac:dyDescent="0.2">
      <c r="A4952" s="134" t="s">
        <v>9913</v>
      </c>
      <c r="B4952" s="135" t="s">
        <v>9914</v>
      </c>
      <c r="C4952" s="136">
        <v>34377.83</v>
      </c>
      <c r="D4952" s="136">
        <v>653.17999999999995</v>
      </c>
      <c r="E4952" s="136">
        <v>0</v>
      </c>
      <c r="F4952" s="136">
        <v>653.17999999999995</v>
      </c>
      <c r="G4952" s="137">
        <v>0</v>
      </c>
      <c r="H4952" s="142"/>
      <c r="I4952" s="142"/>
      <c r="J4952" s="142"/>
      <c r="K4952" s="142"/>
      <c r="L4952" s="143"/>
      <c r="M4952" s="143"/>
      <c r="N4952" s="143"/>
      <c r="Y4952" s="30">
        <f t="shared" si="77"/>
        <v>653.17999999999995</v>
      </c>
    </row>
    <row r="4953" spans="1:25" x14ac:dyDescent="0.2">
      <c r="A4953" s="134" t="s">
        <v>9915</v>
      </c>
      <c r="B4953" s="135" t="s">
        <v>9916</v>
      </c>
      <c r="C4953" s="136">
        <v>12036.52</v>
      </c>
      <c r="D4953" s="136">
        <v>228.7</v>
      </c>
      <c r="E4953" s="136">
        <v>0</v>
      </c>
      <c r="F4953" s="136">
        <v>228.7</v>
      </c>
      <c r="G4953" s="137">
        <v>0</v>
      </c>
      <c r="H4953" s="142"/>
      <c r="I4953" s="142"/>
      <c r="J4953" s="142"/>
      <c r="K4953" s="142"/>
      <c r="L4953" s="143"/>
      <c r="M4953" s="143"/>
      <c r="N4953" s="143"/>
      <c r="Y4953" s="30">
        <f t="shared" si="77"/>
        <v>228.7</v>
      </c>
    </row>
    <row r="4954" spans="1:25" x14ac:dyDescent="0.2">
      <c r="A4954" s="134" t="s">
        <v>9917</v>
      </c>
      <c r="B4954" s="135" t="s">
        <v>9918</v>
      </c>
      <c r="C4954" s="136">
        <v>2477.42</v>
      </c>
      <c r="D4954" s="136">
        <v>47.07</v>
      </c>
      <c r="E4954" s="136">
        <v>0</v>
      </c>
      <c r="F4954" s="136">
        <v>47.07</v>
      </c>
      <c r="G4954" s="137">
        <v>0</v>
      </c>
      <c r="H4954" s="142"/>
      <c r="I4954" s="142"/>
      <c r="J4954" s="142"/>
      <c r="K4954" s="142"/>
      <c r="L4954" s="143"/>
      <c r="M4954" s="143"/>
      <c r="N4954" s="143"/>
      <c r="Y4954" s="30">
        <f t="shared" si="77"/>
        <v>47.07</v>
      </c>
    </row>
    <row r="4955" spans="1:25" x14ac:dyDescent="0.2">
      <c r="A4955" s="134" t="s">
        <v>9919</v>
      </c>
      <c r="B4955" s="135" t="s">
        <v>9920</v>
      </c>
      <c r="C4955" s="136">
        <v>786.02</v>
      </c>
      <c r="D4955" s="136">
        <v>14.94</v>
      </c>
      <c r="E4955" s="136">
        <v>14.94</v>
      </c>
      <c r="F4955" s="136">
        <v>0</v>
      </c>
      <c r="G4955" s="137">
        <v>62.83</v>
      </c>
      <c r="H4955" s="142"/>
      <c r="I4955" s="142"/>
      <c r="J4955" s="142"/>
      <c r="K4955" s="142"/>
      <c r="L4955" s="143"/>
      <c r="M4955" s="143"/>
      <c r="N4955" s="143"/>
      <c r="Y4955" s="30">
        <f t="shared" si="77"/>
        <v>0</v>
      </c>
    </row>
    <row r="4956" spans="1:25" x14ac:dyDescent="0.2">
      <c r="A4956" s="134" t="s">
        <v>9921</v>
      </c>
      <c r="B4956" s="135" t="s">
        <v>9922</v>
      </c>
      <c r="C4956" s="136">
        <v>19954.080000000002</v>
      </c>
      <c r="D4956" s="136">
        <v>379.13</v>
      </c>
      <c r="E4956" s="136">
        <v>0</v>
      </c>
      <c r="F4956" s="136">
        <v>379.13</v>
      </c>
      <c r="G4956" s="137">
        <v>0</v>
      </c>
      <c r="H4956" s="142"/>
      <c r="I4956" s="142"/>
      <c r="J4956" s="142"/>
      <c r="K4956" s="142"/>
      <c r="L4956" s="143"/>
      <c r="M4956" s="143"/>
      <c r="N4956" s="143"/>
      <c r="Y4956" s="30">
        <f t="shared" si="77"/>
        <v>379.13</v>
      </c>
    </row>
    <row r="4957" spans="1:25" x14ac:dyDescent="0.2">
      <c r="A4957" s="134" t="s">
        <v>9923</v>
      </c>
      <c r="B4957" s="135" t="s">
        <v>9924</v>
      </c>
      <c r="C4957" s="136">
        <v>1715.77</v>
      </c>
      <c r="D4957" s="136">
        <v>32.6</v>
      </c>
      <c r="E4957" s="136">
        <v>0</v>
      </c>
      <c r="F4957" s="136">
        <v>32.6</v>
      </c>
      <c r="G4957" s="137">
        <v>0</v>
      </c>
      <c r="H4957" s="142"/>
      <c r="I4957" s="142"/>
      <c r="J4957" s="142"/>
      <c r="K4957" s="142"/>
      <c r="L4957" s="143"/>
      <c r="M4957" s="143"/>
      <c r="N4957" s="143"/>
      <c r="Y4957" s="30">
        <f t="shared" si="77"/>
        <v>32.6</v>
      </c>
    </row>
    <row r="4958" spans="1:25" x14ac:dyDescent="0.2">
      <c r="A4958" s="134" t="s">
        <v>9925</v>
      </c>
      <c r="B4958" s="135" t="s">
        <v>9926</v>
      </c>
      <c r="C4958" s="136">
        <v>9627.19</v>
      </c>
      <c r="D4958" s="136">
        <v>182.92</v>
      </c>
      <c r="E4958" s="136">
        <v>0</v>
      </c>
      <c r="F4958" s="136">
        <v>182.92</v>
      </c>
      <c r="G4958" s="137">
        <v>0</v>
      </c>
      <c r="H4958" s="142"/>
      <c r="I4958" s="142"/>
      <c r="J4958" s="142"/>
      <c r="K4958" s="142"/>
      <c r="L4958" s="143"/>
      <c r="M4958" s="143"/>
      <c r="N4958" s="143"/>
      <c r="Y4958" s="30">
        <f t="shared" si="77"/>
        <v>182.92</v>
      </c>
    </row>
    <row r="4959" spans="1:25" x14ac:dyDescent="0.2">
      <c r="A4959" s="134" t="s">
        <v>9927</v>
      </c>
      <c r="B4959" s="135" t="s">
        <v>9928</v>
      </c>
      <c r="C4959" s="136">
        <v>106512.43</v>
      </c>
      <c r="D4959" s="136">
        <v>2023.74</v>
      </c>
      <c r="E4959" s="136">
        <v>0</v>
      </c>
      <c r="F4959" s="136">
        <v>2023.74</v>
      </c>
      <c r="G4959" s="137">
        <v>0</v>
      </c>
      <c r="H4959" s="142"/>
      <c r="I4959" s="142"/>
      <c r="J4959" s="142"/>
      <c r="K4959" s="142"/>
      <c r="L4959" s="143"/>
      <c r="M4959" s="143"/>
      <c r="N4959" s="143"/>
      <c r="Y4959" s="30">
        <f t="shared" si="77"/>
        <v>2023.74</v>
      </c>
    </row>
    <row r="4960" spans="1:25" x14ac:dyDescent="0.2">
      <c r="A4960" s="134" t="s">
        <v>9929</v>
      </c>
      <c r="B4960" s="135" t="s">
        <v>9930</v>
      </c>
      <c r="C4960" s="136">
        <v>6298.7</v>
      </c>
      <c r="D4960" s="136">
        <v>119.68</v>
      </c>
      <c r="E4960" s="136">
        <v>0</v>
      </c>
      <c r="F4960" s="136">
        <v>119.68</v>
      </c>
      <c r="G4960" s="137">
        <v>0</v>
      </c>
      <c r="H4960" s="142"/>
      <c r="I4960" s="142"/>
      <c r="J4960" s="142"/>
      <c r="K4960" s="142"/>
      <c r="L4960" s="143"/>
      <c r="M4960" s="143"/>
      <c r="N4960" s="143"/>
      <c r="Y4960" s="30">
        <f t="shared" si="77"/>
        <v>119.68</v>
      </c>
    </row>
    <row r="4961" spans="1:25" x14ac:dyDescent="0.2">
      <c r="A4961" s="134" t="s">
        <v>9931</v>
      </c>
      <c r="B4961" s="135" t="s">
        <v>9932</v>
      </c>
      <c r="C4961" s="136">
        <v>8118.92</v>
      </c>
      <c r="D4961" s="136">
        <v>154.26</v>
      </c>
      <c r="E4961" s="136">
        <v>0</v>
      </c>
      <c r="F4961" s="136">
        <v>154.26</v>
      </c>
      <c r="G4961" s="137">
        <v>0</v>
      </c>
      <c r="H4961" s="142"/>
      <c r="I4961" s="142"/>
      <c r="J4961" s="142"/>
      <c r="K4961" s="142"/>
      <c r="L4961" s="143"/>
      <c r="M4961" s="143"/>
      <c r="N4961" s="143"/>
      <c r="Y4961" s="30">
        <f t="shared" si="77"/>
        <v>154.26</v>
      </c>
    </row>
    <row r="4962" spans="1:25" x14ac:dyDescent="0.2">
      <c r="A4962" s="134" t="s">
        <v>9933</v>
      </c>
      <c r="B4962" s="135" t="s">
        <v>9934</v>
      </c>
      <c r="C4962" s="136">
        <v>8297.92</v>
      </c>
      <c r="D4962" s="136">
        <v>157.66</v>
      </c>
      <c r="E4962" s="136">
        <v>0</v>
      </c>
      <c r="F4962" s="136">
        <v>157.66</v>
      </c>
      <c r="G4962" s="137">
        <v>0</v>
      </c>
      <c r="H4962" s="142"/>
      <c r="I4962" s="142"/>
      <c r="J4962" s="142"/>
      <c r="K4962" s="142"/>
      <c r="L4962" s="143"/>
      <c r="M4962" s="143"/>
      <c r="N4962" s="143"/>
      <c r="Y4962" s="30">
        <f t="shared" si="77"/>
        <v>157.66</v>
      </c>
    </row>
    <row r="4963" spans="1:25" x14ac:dyDescent="0.2">
      <c r="A4963" s="134" t="s">
        <v>9935</v>
      </c>
      <c r="B4963" s="135" t="s">
        <v>9936</v>
      </c>
      <c r="C4963" s="136">
        <v>11570.48</v>
      </c>
      <c r="D4963" s="136">
        <v>219.84</v>
      </c>
      <c r="E4963" s="136">
        <v>0</v>
      </c>
      <c r="F4963" s="136">
        <v>219.84</v>
      </c>
      <c r="G4963" s="137">
        <v>0</v>
      </c>
      <c r="H4963" s="142"/>
      <c r="I4963" s="142"/>
      <c r="J4963" s="142"/>
      <c r="K4963" s="142"/>
      <c r="L4963" s="143"/>
      <c r="M4963" s="143"/>
      <c r="N4963" s="143"/>
      <c r="Y4963" s="30">
        <f t="shared" si="77"/>
        <v>219.84</v>
      </c>
    </row>
    <row r="4964" spans="1:25" x14ac:dyDescent="0.2">
      <c r="A4964" s="134" t="s">
        <v>9937</v>
      </c>
      <c r="B4964" s="135" t="s">
        <v>9938</v>
      </c>
      <c r="C4964" s="136">
        <v>7877.33</v>
      </c>
      <c r="D4964" s="136">
        <v>149.66999999999999</v>
      </c>
      <c r="E4964" s="136">
        <v>0</v>
      </c>
      <c r="F4964" s="136">
        <v>149.66999999999999</v>
      </c>
      <c r="G4964" s="137">
        <v>0</v>
      </c>
      <c r="H4964" s="142"/>
      <c r="I4964" s="142"/>
      <c r="J4964" s="142"/>
      <c r="K4964" s="142"/>
      <c r="L4964" s="143"/>
      <c r="M4964" s="143"/>
      <c r="N4964" s="143"/>
      <c r="Y4964" s="30">
        <f t="shared" si="77"/>
        <v>149.66999999999999</v>
      </c>
    </row>
    <row r="4965" spans="1:25" x14ac:dyDescent="0.2">
      <c r="A4965" s="134" t="s">
        <v>9939</v>
      </c>
      <c r="B4965" s="135" t="s">
        <v>9940</v>
      </c>
      <c r="C4965" s="136">
        <v>6760.89</v>
      </c>
      <c r="D4965" s="136">
        <v>128.46</v>
      </c>
      <c r="E4965" s="136">
        <v>0</v>
      </c>
      <c r="F4965" s="136">
        <v>128.46</v>
      </c>
      <c r="G4965" s="137">
        <v>0</v>
      </c>
      <c r="H4965" s="142"/>
      <c r="I4965" s="142"/>
      <c r="J4965" s="142"/>
      <c r="K4965" s="142"/>
      <c r="L4965" s="143"/>
      <c r="M4965" s="143"/>
      <c r="N4965" s="143"/>
      <c r="Y4965" s="30">
        <f t="shared" si="77"/>
        <v>128.46</v>
      </c>
    </row>
    <row r="4966" spans="1:25" x14ac:dyDescent="0.2">
      <c r="A4966" s="134" t="s">
        <v>9941</v>
      </c>
      <c r="B4966" s="135" t="s">
        <v>9942</v>
      </c>
      <c r="C4966" s="136">
        <v>2637.93</v>
      </c>
      <c r="D4966" s="136">
        <v>50.12</v>
      </c>
      <c r="E4966" s="136">
        <v>0</v>
      </c>
      <c r="F4966" s="136">
        <v>50.12</v>
      </c>
      <c r="G4966" s="137">
        <v>0</v>
      </c>
      <c r="H4966" s="142"/>
      <c r="I4966" s="142"/>
      <c r="J4966" s="142"/>
      <c r="K4966" s="142"/>
      <c r="L4966" s="143"/>
      <c r="M4966" s="143"/>
      <c r="N4966" s="143"/>
      <c r="Y4966" s="30">
        <f t="shared" si="77"/>
        <v>50.12</v>
      </c>
    </row>
    <row r="4967" spans="1:25" x14ac:dyDescent="0.2">
      <c r="A4967" s="134" t="s">
        <v>9943</v>
      </c>
      <c r="B4967" s="135" t="s">
        <v>9944</v>
      </c>
      <c r="C4967" s="136">
        <v>7950.26</v>
      </c>
      <c r="D4967" s="136">
        <v>151.06</v>
      </c>
      <c r="E4967" s="136">
        <v>0</v>
      </c>
      <c r="F4967" s="136">
        <v>151.06</v>
      </c>
      <c r="G4967" s="137">
        <v>0</v>
      </c>
      <c r="H4967" s="142"/>
      <c r="I4967" s="142"/>
      <c r="J4967" s="142"/>
      <c r="K4967" s="142"/>
      <c r="L4967" s="143"/>
      <c r="M4967" s="143"/>
      <c r="N4967" s="143"/>
      <c r="Y4967" s="30">
        <f t="shared" si="77"/>
        <v>151.06</v>
      </c>
    </row>
    <row r="4968" spans="1:25" x14ac:dyDescent="0.2">
      <c r="A4968" s="134" t="s">
        <v>9945</v>
      </c>
      <c r="B4968" s="135" t="s">
        <v>9946</v>
      </c>
      <c r="C4968" s="136">
        <v>6785.3</v>
      </c>
      <c r="D4968" s="136">
        <v>128.91999999999999</v>
      </c>
      <c r="E4968" s="136">
        <v>0</v>
      </c>
      <c r="F4968" s="136">
        <v>128.91999999999999</v>
      </c>
      <c r="G4968" s="137">
        <v>0</v>
      </c>
      <c r="H4968" s="142"/>
      <c r="I4968" s="142"/>
      <c r="J4968" s="142"/>
      <c r="K4968" s="142"/>
      <c r="L4968" s="143"/>
      <c r="M4968" s="143"/>
      <c r="N4968" s="143"/>
      <c r="Y4968" s="30">
        <f t="shared" si="77"/>
        <v>128.91999999999999</v>
      </c>
    </row>
    <row r="4969" spans="1:25" x14ac:dyDescent="0.2">
      <c r="A4969" s="134" t="s">
        <v>9947</v>
      </c>
      <c r="B4969" s="135" t="s">
        <v>9948</v>
      </c>
      <c r="C4969" s="136">
        <v>884.47</v>
      </c>
      <c r="D4969" s="136">
        <v>16.809999999999999</v>
      </c>
      <c r="E4969" s="136">
        <v>0</v>
      </c>
      <c r="F4969" s="136">
        <v>16.809999999999999</v>
      </c>
      <c r="G4969" s="137">
        <v>0</v>
      </c>
      <c r="H4969" s="142"/>
      <c r="I4969" s="142"/>
      <c r="J4969" s="142"/>
      <c r="K4969" s="142"/>
      <c r="L4969" s="143"/>
      <c r="M4969" s="143"/>
      <c r="N4969" s="143"/>
      <c r="Y4969" s="30">
        <f t="shared" si="77"/>
        <v>16.809999999999999</v>
      </c>
    </row>
    <row r="4970" spans="1:25" x14ac:dyDescent="0.2">
      <c r="A4970" s="134" t="s">
        <v>9949</v>
      </c>
      <c r="B4970" s="135" t="s">
        <v>9950</v>
      </c>
      <c r="C4970" s="136">
        <v>8962.4</v>
      </c>
      <c r="D4970" s="136">
        <v>170.29</v>
      </c>
      <c r="E4970" s="136">
        <v>0</v>
      </c>
      <c r="F4970" s="136">
        <v>170.29</v>
      </c>
      <c r="G4970" s="137">
        <v>0</v>
      </c>
      <c r="H4970" s="142"/>
      <c r="I4970" s="142"/>
      <c r="J4970" s="142"/>
      <c r="K4970" s="142"/>
      <c r="L4970" s="143"/>
      <c r="M4970" s="143"/>
      <c r="N4970" s="143"/>
      <c r="Y4970" s="30">
        <f t="shared" si="77"/>
        <v>170.29</v>
      </c>
    </row>
    <row r="4971" spans="1:25" x14ac:dyDescent="0.2">
      <c r="A4971" s="134" t="s">
        <v>9951</v>
      </c>
      <c r="B4971" s="135" t="s">
        <v>9952</v>
      </c>
      <c r="C4971" s="136">
        <v>2249.5300000000002</v>
      </c>
      <c r="D4971" s="136">
        <v>42.74</v>
      </c>
      <c r="E4971" s="136">
        <v>0</v>
      </c>
      <c r="F4971" s="136">
        <v>42.74</v>
      </c>
      <c r="G4971" s="137">
        <v>0</v>
      </c>
      <c r="H4971" s="142"/>
      <c r="I4971" s="142"/>
      <c r="J4971" s="142"/>
      <c r="K4971" s="142"/>
      <c r="L4971" s="143"/>
      <c r="M4971" s="143"/>
      <c r="N4971" s="143"/>
      <c r="Y4971" s="30">
        <f t="shared" si="77"/>
        <v>42.74</v>
      </c>
    </row>
    <row r="4972" spans="1:25" x14ac:dyDescent="0.2">
      <c r="A4972" s="134" t="s">
        <v>9953</v>
      </c>
      <c r="B4972" s="135" t="s">
        <v>9954</v>
      </c>
      <c r="C4972" s="136">
        <v>2604.75</v>
      </c>
      <c r="D4972" s="136">
        <v>49.49</v>
      </c>
      <c r="E4972" s="136">
        <v>0</v>
      </c>
      <c r="F4972" s="136">
        <v>49.49</v>
      </c>
      <c r="G4972" s="137">
        <v>0</v>
      </c>
      <c r="H4972" s="142"/>
      <c r="I4972" s="142"/>
      <c r="J4972" s="142"/>
      <c r="K4972" s="142"/>
      <c r="L4972" s="143"/>
      <c r="M4972" s="143"/>
      <c r="N4972" s="143"/>
      <c r="Y4972" s="30">
        <f t="shared" si="77"/>
        <v>49.49</v>
      </c>
    </row>
    <row r="4973" spans="1:25" x14ac:dyDescent="0.2">
      <c r="A4973" s="134" t="s">
        <v>9955</v>
      </c>
      <c r="B4973" s="135" t="s">
        <v>9956</v>
      </c>
      <c r="C4973" s="136">
        <v>1689.4</v>
      </c>
      <c r="D4973" s="136">
        <v>32.1</v>
      </c>
      <c r="E4973" s="136">
        <v>0</v>
      </c>
      <c r="F4973" s="136">
        <v>32.1</v>
      </c>
      <c r="G4973" s="137">
        <v>0</v>
      </c>
      <c r="H4973" s="142"/>
      <c r="I4973" s="142"/>
      <c r="J4973" s="142"/>
      <c r="K4973" s="142"/>
      <c r="L4973" s="143"/>
      <c r="M4973" s="143"/>
      <c r="N4973" s="143"/>
      <c r="Y4973" s="30">
        <f t="shared" si="77"/>
        <v>32.1</v>
      </c>
    </row>
    <row r="4974" spans="1:25" x14ac:dyDescent="0.2">
      <c r="A4974" s="134" t="s">
        <v>9957</v>
      </c>
      <c r="B4974" s="135" t="s">
        <v>9958</v>
      </c>
      <c r="C4974" s="136">
        <v>25648.84</v>
      </c>
      <c r="D4974" s="136">
        <v>487.33</v>
      </c>
      <c r="E4974" s="136">
        <v>0</v>
      </c>
      <c r="F4974" s="136">
        <v>487.33</v>
      </c>
      <c r="G4974" s="137">
        <v>0</v>
      </c>
      <c r="H4974" s="142"/>
      <c r="I4974" s="142"/>
      <c r="J4974" s="142"/>
      <c r="K4974" s="142"/>
      <c r="L4974" s="143"/>
      <c r="M4974" s="143"/>
      <c r="N4974" s="143"/>
      <c r="Y4974" s="30">
        <f t="shared" si="77"/>
        <v>487.33</v>
      </c>
    </row>
    <row r="4975" spans="1:25" x14ac:dyDescent="0.2">
      <c r="A4975" s="134" t="s">
        <v>9959</v>
      </c>
      <c r="B4975" s="135" t="s">
        <v>9960</v>
      </c>
      <c r="C4975" s="136">
        <v>9901.75</v>
      </c>
      <c r="D4975" s="136">
        <v>188.13</v>
      </c>
      <c r="E4975" s="136">
        <v>0</v>
      </c>
      <c r="F4975" s="136">
        <v>188.13</v>
      </c>
      <c r="G4975" s="137">
        <v>0</v>
      </c>
      <c r="H4975" s="142"/>
      <c r="I4975" s="142"/>
      <c r="J4975" s="142"/>
      <c r="K4975" s="142"/>
      <c r="L4975" s="143"/>
      <c r="M4975" s="143"/>
      <c r="N4975" s="143"/>
      <c r="Y4975" s="30">
        <f t="shared" si="77"/>
        <v>188.13</v>
      </c>
    </row>
    <row r="4976" spans="1:25" x14ac:dyDescent="0.2">
      <c r="A4976" s="134" t="s">
        <v>9961</v>
      </c>
      <c r="B4976" s="135" t="s">
        <v>9962</v>
      </c>
      <c r="C4976" s="136">
        <v>5089.51</v>
      </c>
      <c r="D4976" s="136">
        <v>96.7</v>
      </c>
      <c r="E4976" s="136">
        <v>0</v>
      </c>
      <c r="F4976" s="136">
        <v>96.7</v>
      </c>
      <c r="G4976" s="137">
        <v>0</v>
      </c>
      <c r="H4976" s="142"/>
      <c r="I4976" s="142"/>
      <c r="J4976" s="142"/>
      <c r="K4976" s="142"/>
      <c r="L4976" s="143"/>
      <c r="M4976" s="143"/>
      <c r="N4976" s="143"/>
      <c r="Y4976" s="30">
        <f t="shared" si="77"/>
        <v>96.7</v>
      </c>
    </row>
    <row r="4977" spans="1:25" x14ac:dyDescent="0.2">
      <c r="A4977" s="134" t="s">
        <v>9963</v>
      </c>
      <c r="B4977" s="135" t="s">
        <v>9964</v>
      </c>
      <c r="C4977" s="136">
        <v>1367.18</v>
      </c>
      <c r="D4977" s="136">
        <v>25.98</v>
      </c>
      <c r="E4977" s="136">
        <v>0</v>
      </c>
      <c r="F4977" s="136">
        <v>25.98</v>
      </c>
      <c r="G4977" s="137">
        <v>0</v>
      </c>
      <c r="H4977" s="142"/>
      <c r="I4977" s="142"/>
      <c r="J4977" s="142"/>
      <c r="K4977" s="142"/>
      <c r="L4977" s="143"/>
      <c r="M4977" s="143"/>
      <c r="N4977" s="143"/>
      <c r="Y4977" s="30">
        <f t="shared" si="77"/>
        <v>25.98</v>
      </c>
    </row>
    <row r="4978" spans="1:25" x14ac:dyDescent="0.2">
      <c r="A4978" s="134" t="s">
        <v>9965</v>
      </c>
      <c r="B4978" s="135" t="s">
        <v>9966</v>
      </c>
      <c r="C4978" s="136">
        <v>1138.6199999999999</v>
      </c>
      <c r="D4978" s="136">
        <v>21.64</v>
      </c>
      <c r="E4978" s="136">
        <v>0</v>
      </c>
      <c r="F4978" s="136">
        <v>21.64</v>
      </c>
      <c r="G4978" s="137">
        <v>0</v>
      </c>
      <c r="H4978" s="142"/>
      <c r="I4978" s="142"/>
      <c r="J4978" s="142"/>
      <c r="K4978" s="142"/>
      <c r="L4978" s="143"/>
      <c r="M4978" s="143"/>
      <c r="N4978" s="143"/>
      <c r="Y4978" s="30">
        <f t="shared" si="77"/>
        <v>21.64</v>
      </c>
    </row>
    <row r="4979" spans="1:25" x14ac:dyDescent="0.2">
      <c r="A4979" s="134" t="s">
        <v>9967</v>
      </c>
      <c r="B4979" s="135" t="s">
        <v>9968</v>
      </c>
      <c r="C4979" s="136">
        <v>18438.099999999999</v>
      </c>
      <c r="D4979" s="136">
        <v>350.33</v>
      </c>
      <c r="E4979" s="136">
        <v>0</v>
      </c>
      <c r="F4979" s="136">
        <v>350.33</v>
      </c>
      <c r="G4979" s="137">
        <v>0</v>
      </c>
      <c r="H4979" s="142"/>
      <c r="I4979" s="142"/>
      <c r="J4979" s="142"/>
      <c r="K4979" s="142"/>
      <c r="L4979" s="143"/>
      <c r="M4979" s="143"/>
      <c r="N4979" s="143"/>
      <c r="Y4979" s="30">
        <f t="shared" si="77"/>
        <v>350.33</v>
      </c>
    </row>
    <row r="4980" spans="1:25" x14ac:dyDescent="0.2">
      <c r="A4980" s="134" t="s">
        <v>9969</v>
      </c>
      <c r="B4980" s="135" t="s">
        <v>9970</v>
      </c>
      <c r="C4980" s="136">
        <v>91.33</v>
      </c>
      <c r="D4980" s="136">
        <v>1.74</v>
      </c>
      <c r="E4980" s="136">
        <v>0</v>
      </c>
      <c r="F4980" s="136">
        <v>1.74</v>
      </c>
      <c r="G4980" s="137">
        <v>0</v>
      </c>
      <c r="H4980" s="142"/>
      <c r="I4980" s="142"/>
      <c r="J4980" s="142"/>
      <c r="K4980" s="142"/>
      <c r="L4980" s="143"/>
      <c r="M4980" s="143"/>
      <c r="N4980" s="143"/>
      <c r="Y4980" s="30">
        <f t="shared" si="77"/>
        <v>1.74</v>
      </c>
    </row>
    <row r="4981" spans="1:25" x14ac:dyDescent="0.2">
      <c r="A4981" s="134" t="s">
        <v>9971</v>
      </c>
      <c r="B4981" s="135" t="s">
        <v>9972</v>
      </c>
      <c r="C4981" s="136">
        <v>229186.83</v>
      </c>
      <c r="D4981" s="136">
        <v>4354.55</v>
      </c>
      <c r="E4981" s="136">
        <v>0</v>
      </c>
      <c r="F4981" s="136">
        <v>4354.55</v>
      </c>
      <c r="G4981" s="137">
        <v>0</v>
      </c>
      <c r="H4981" s="142"/>
      <c r="I4981" s="142"/>
      <c r="J4981" s="142"/>
      <c r="K4981" s="142"/>
      <c r="L4981" s="143"/>
      <c r="M4981" s="143"/>
      <c r="N4981" s="143"/>
      <c r="Y4981" s="30">
        <f t="shared" si="77"/>
        <v>4354.55</v>
      </c>
    </row>
    <row r="4982" spans="1:25" x14ac:dyDescent="0.2">
      <c r="A4982" s="134" t="s">
        <v>9973</v>
      </c>
      <c r="B4982" s="135" t="s">
        <v>9974</v>
      </c>
      <c r="C4982" s="136">
        <v>3344.03</v>
      </c>
      <c r="D4982" s="136">
        <v>63.54</v>
      </c>
      <c r="E4982" s="136">
        <v>0</v>
      </c>
      <c r="F4982" s="136">
        <v>63.54</v>
      </c>
      <c r="G4982" s="137">
        <v>0</v>
      </c>
      <c r="H4982" s="142"/>
      <c r="I4982" s="142"/>
      <c r="J4982" s="142"/>
      <c r="K4982" s="142"/>
      <c r="L4982" s="143"/>
      <c r="M4982" s="143"/>
      <c r="N4982" s="143"/>
      <c r="Y4982" s="30">
        <f t="shared" si="77"/>
        <v>63.54</v>
      </c>
    </row>
    <row r="4983" spans="1:25" x14ac:dyDescent="0.2">
      <c r="A4983" s="134" t="s">
        <v>9975</v>
      </c>
      <c r="B4983" s="135" t="s">
        <v>9976</v>
      </c>
      <c r="C4983" s="136">
        <v>320.56</v>
      </c>
      <c r="D4983" s="136">
        <v>6.09</v>
      </c>
      <c r="E4983" s="136">
        <v>0</v>
      </c>
      <c r="F4983" s="136">
        <v>6.09</v>
      </c>
      <c r="G4983" s="137">
        <v>0</v>
      </c>
      <c r="H4983" s="142"/>
      <c r="I4983" s="142"/>
      <c r="J4983" s="142"/>
      <c r="K4983" s="142"/>
      <c r="L4983" s="143"/>
      <c r="M4983" s="143"/>
      <c r="N4983" s="143"/>
      <c r="Y4983" s="30">
        <f t="shared" si="77"/>
        <v>6.09</v>
      </c>
    </row>
    <row r="4984" spans="1:25" x14ac:dyDescent="0.2">
      <c r="A4984" s="134" t="s">
        <v>9977</v>
      </c>
      <c r="B4984" s="135" t="s">
        <v>9978</v>
      </c>
      <c r="C4984" s="136">
        <v>4372.1899999999996</v>
      </c>
      <c r="D4984" s="136">
        <v>83.07</v>
      </c>
      <c r="E4984" s="136">
        <v>0</v>
      </c>
      <c r="F4984" s="136">
        <v>83.07</v>
      </c>
      <c r="G4984" s="137">
        <v>0</v>
      </c>
      <c r="H4984" s="142"/>
      <c r="I4984" s="142"/>
      <c r="J4984" s="142"/>
      <c r="K4984" s="142"/>
      <c r="L4984" s="143"/>
      <c r="M4984" s="143"/>
      <c r="N4984" s="143"/>
      <c r="Y4984" s="30">
        <f t="shared" si="77"/>
        <v>83.07</v>
      </c>
    </row>
    <row r="4985" spans="1:25" x14ac:dyDescent="0.2">
      <c r="A4985" s="134" t="s">
        <v>9979</v>
      </c>
      <c r="B4985" s="135" t="s">
        <v>9980</v>
      </c>
      <c r="C4985" s="136">
        <v>658.88</v>
      </c>
      <c r="D4985" s="136">
        <v>12.52</v>
      </c>
      <c r="E4985" s="136">
        <v>4.6500000000000004</v>
      </c>
      <c r="F4985" s="136">
        <v>7.87</v>
      </c>
      <c r="G4985" s="137">
        <v>0</v>
      </c>
      <c r="H4985" s="142"/>
      <c r="I4985" s="142"/>
      <c r="J4985" s="142"/>
      <c r="K4985" s="142"/>
      <c r="L4985" s="143"/>
      <c r="M4985" s="143"/>
      <c r="N4985" s="143"/>
      <c r="Y4985" s="30">
        <f t="shared" si="77"/>
        <v>7.87</v>
      </c>
    </row>
    <row r="4986" spans="1:25" x14ac:dyDescent="0.2">
      <c r="A4986" s="134" t="s">
        <v>9981</v>
      </c>
      <c r="B4986" s="135" t="s">
        <v>9982</v>
      </c>
      <c r="C4986" s="136">
        <v>8966.18</v>
      </c>
      <c r="D4986" s="136">
        <v>170.36</v>
      </c>
      <c r="E4986" s="136">
        <v>0</v>
      </c>
      <c r="F4986" s="136">
        <v>170.36</v>
      </c>
      <c r="G4986" s="137">
        <v>0</v>
      </c>
      <c r="H4986" s="142"/>
      <c r="I4986" s="142"/>
      <c r="J4986" s="142"/>
      <c r="K4986" s="142"/>
      <c r="L4986" s="143"/>
      <c r="M4986" s="143"/>
      <c r="N4986" s="143"/>
      <c r="Y4986" s="30">
        <f t="shared" si="77"/>
        <v>170.36</v>
      </c>
    </row>
    <row r="4987" spans="1:25" x14ac:dyDescent="0.2">
      <c r="A4987" s="134" t="s">
        <v>9983</v>
      </c>
      <c r="B4987" s="135" t="s">
        <v>9984</v>
      </c>
      <c r="C4987" s="136">
        <v>3960.11</v>
      </c>
      <c r="D4987" s="136">
        <v>75.239999999999995</v>
      </c>
      <c r="E4987" s="136">
        <v>0</v>
      </c>
      <c r="F4987" s="136">
        <v>75.239999999999995</v>
      </c>
      <c r="G4987" s="137">
        <v>0</v>
      </c>
      <c r="H4987" s="142"/>
      <c r="I4987" s="142"/>
      <c r="J4987" s="142"/>
      <c r="K4987" s="142"/>
      <c r="L4987" s="143"/>
      <c r="M4987" s="143"/>
      <c r="N4987" s="143"/>
      <c r="Y4987" s="30">
        <f t="shared" si="77"/>
        <v>75.239999999999995</v>
      </c>
    </row>
    <row r="4988" spans="1:25" x14ac:dyDescent="0.2">
      <c r="A4988" s="134" t="s">
        <v>9985</v>
      </c>
      <c r="B4988" s="135" t="s">
        <v>9986</v>
      </c>
      <c r="C4988" s="136">
        <v>1284.18</v>
      </c>
      <c r="D4988" s="136">
        <v>24.4</v>
      </c>
      <c r="E4988" s="136">
        <v>6.77</v>
      </c>
      <c r="F4988" s="136">
        <v>17.63</v>
      </c>
      <c r="G4988" s="137">
        <v>0</v>
      </c>
      <c r="H4988" s="142"/>
      <c r="I4988" s="142"/>
      <c r="J4988" s="142"/>
      <c r="K4988" s="142"/>
      <c r="L4988" s="143"/>
      <c r="M4988" s="143"/>
      <c r="N4988" s="143"/>
      <c r="Y4988" s="30">
        <f t="shared" si="77"/>
        <v>17.63</v>
      </c>
    </row>
    <row r="4989" spans="1:25" x14ac:dyDescent="0.2">
      <c r="A4989" s="134" t="s">
        <v>9987</v>
      </c>
      <c r="B4989" s="135" t="s">
        <v>9988</v>
      </c>
      <c r="C4989" s="136">
        <v>557.78</v>
      </c>
      <c r="D4989" s="136">
        <v>10.6</v>
      </c>
      <c r="E4989" s="136">
        <v>10.6</v>
      </c>
      <c r="F4989" s="136">
        <v>0</v>
      </c>
      <c r="G4989" s="137">
        <v>53.61</v>
      </c>
      <c r="H4989" s="142"/>
      <c r="I4989" s="142"/>
      <c r="J4989" s="142"/>
      <c r="K4989" s="142"/>
      <c r="L4989" s="143"/>
      <c r="M4989" s="143"/>
      <c r="N4989" s="143"/>
      <c r="Y4989" s="30">
        <f t="shared" si="77"/>
        <v>0</v>
      </c>
    </row>
    <row r="4990" spans="1:25" x14ac:dyDescent="0.2">
      <c r="A4990" s="134" t="s">
        <v>9989</v>
      </c>
      <c r="B4990" s="135" t="s">
        <v>9990</v>
      </c>
      <c r="C4990" s="136">
        <v>7085.46</v>
      </c>
      <c r="D4990" s="136">
        <v>134.63</v>
      </c>
      <c r="E4990" s="136">
        <v>0</v>
      </c>
      <c r="F4990" s="136">
        <v>134.63</v>
      </c>
      <c r="G4990" s="137">
        <v>0</v>
      </c>
      <c r="H4990" s="142"/>
      <c r="I4990" s="142"/>
      <c r="J4990" s="142"/>
      <c r="K4990" s="142"/>
      <c r="L4990" s="143"/>
      <c r="M4990" s="143"/>
      <c r="N4990" s="143"/>
      <c r="Y4990" s="30">
        <f t="shared" si="77"/>
        <v>134.63</v>
      </c>
    </row>
    <row r="4991" spans="1:25" x14ac:dyDescent="0.2">
      <c r="A4991" s="134" t="s">
        <v>9991</v>
      </c>
      <c r="B4991" s="135" t="s">
        <v>9992</v>
      </c>
      <c r="C4991" s="136">
        <v>77.900000000000006</v>
      </c>
      <c r="D4991" s="136">
        <v>1.48</v>
      </c>
      <c r="E4991" s="136">
        <v>1.48</v>
      </c>
      <c r="F4991" s="136">
        <v>0</v>
      </c>
      <c r="G4991" s="137">
        <v>83.84</v>
      </c>
      <c r="H4991" s="142"/>
      <c r="I4991" s="142"/>
      <c r="J4991" s="142"/>
      <c r="K4991" s="142"/>
      <c r="L4991" s="143"/>
      <c r="M4991" s="143"/>
      <c r="N4991" s="143"/>
      <c r="Y4991" s="30">
        <f t="shared" si="77"/>
        <v>0</v>
      </c>
    </row>
    <row r="4992" spans="1:25" x14ac:dyDescent="0.2">
      <c r="A4992" s="134" t="s">
        <v>9993</v>
      </c>
      <c r="B4992" s="135" t="s">
        <v>9994</v>
      </c>
      <c r="C4992" s="136">
        <v>9079.64</v>
      </c>
      <c r="D4992" s="136">
        <v>172.51</v>
      </c>
      <c r="E4992" s="136">
        <v>0</v>
      </c>
      <c r="F4992" s="136">
        <v>172.51</v>
      </c>
      <c r="G4992" s="137">
        <v>0</v>
      </c>
      <c r="H4992" s="142"/>
      <c r="I4992" s="142"/>
      <c r="J4992" s="142"/>
      <c r="K4992" s="142"/>
      <c r="L4992" s="143"/>
      <c r="M4992" s="143"/>
      <c r="N4992" s="143"/>
      <c r="Y4992" s="30">
        <f t="shared" si="77"/>
        <v>172.51</v>
      </c>
    </row>
    <row r="4993" spans="1:25" x14ac:dyDescent="0.2">
      <c r="A4993" s="134" t="s">
        <v>9995</v>
      </c>
      <c r="B4993" s="135" t="s">
        <v>9996</v>
      </c>
      <c r="C4993" s="136">
        <v>121.94</v>
      </c>
      <c r="D4993" s="136">
        <v>2.3199999999999998</v>
      </c>
      <c r="E4993" s="136">
        <v>2.3199999999999998</v>
      </c>
      <c r="F4993" s="136">
        <v>0</v>
      </c>
      <c r="G4993" s="137">
        <v>222.66</v>
      </c>
      <c r="H4993" s="142"/>
      <c r="I4993" s="142"/>
      <c r="J4993" s="142"/>
      <c r="K4993" s="142"/>
      <c r="L4993" s="143"/>
      <c r="M4993" s="143"/>
      <c r="N4993" s="143"/>
      <c r="Y4993" s="30">
        <f t="shared" si="77"/>
        <v>0</v>
      </c>
    </row>
    <row r="4994" spans="1:25" x14ac:dyDescent="0.2">
      <c r="A4994" s="134" t="s">
        <v>9997</v>
      </c>
      <c r="B4994" s="135" t="s">
        <v>9998</v>
      </c>
      <c r="C4994" s="136">
        <v>732.07</v>
      </c>
      <c r="D4994" s="136">
        <v>13.91</v>
      </c>
      <c r="E4994" s="136">
        <v>4.5</v>
      </c>
      <c r="F4994" s="136">
        <v>9.41</v>
      </c>
      <c r="G4994" s="137">
        <v>0</v>
      </c>
      <c r="H4994" s="142"/>
      <c r="I4994" s="142"/>
      <c r="J4994" s="142"/>
      <c r="K4994" s="142"/>
      <c r="L4994" s="143"/>
      <c r="M4994" s="143"/>
      <c r="N4994" s="143"/>
      <c r="Y4994" s="30">
        <f t="shared" si="77"/>
        <v>9.41</v>
      </c>
    </row>
    <row r="4995" spans="1:25" x14ac:dyDescent="0.2">
      <c r="A4995" s="134" t="s">
        <v>9999</v>
      </c>
      <c r="B4995" s="135" t="s">
        <v>10000</v>
      </c>
      <c r="C4995" s="136">
        <v>1909.26</v>
      </c>
      <c r="D4995" s="136">
        <v>36.28</v>
      </c>
      <c r="E4995" s="136">
        <v>0</v>
      </c>
      <c r="F4995" s="136">
        <v>36.28</v>
      </c>
      <c r="G4995" s="137">
        <v>0</v>
      </c>
      <c r="H4995" s="142"/>
      <c r="I4995" s="142"/>
      <c r="J4995" s="142"/>
      <c r="K4995" s="142"/>
      <c r="L4995" s="143"/>
      <c r="M4995" s="143"/>
      <c r="N4995" s="143"/>
      <c r="Y4995" s="30">
        <f t="shared" si="77"/>
        <v>36.28</v>
      </c>
    </row>
    <row r="4996" spans="1:25" x14ac:dyDescent="0.2">
      <c r="A4996" s="134" t="s">
        <v>10001</v>
      </c>
      <c r="B4996" s="135" t="s">
        <v>10002</v>
      </c>
      <c r="C4996" s="136">
        <v>8671.4699999999993</v>
      </c>
      <c r="D4996" s="136">
        <v>164.76</v>
      </c>
      <c r="E4996" s="136">
        <v>0</v>
      </c>
      <c r="F4996" s="136">
        <v>164.76</v>
      </c>
      <c r="G4996" s="137">
        <v>0</v>
      </c>
      <c r="H4996" s="142"/>
      <c r="I4996" s="142"/>
      <c r="J4996" s="142"/>
      <c r="K4996" s="142"/>
      <c r="L4996" s="143"/>
      <c r="M4996" s="143"/>
      <c r="N4996" s="143"/>
      <c r="Y4996" s="30">
        <f t="shared" si="77"/>
        <v>164.76</v>
      </c>
    </row>
    <row r="4997" spans="1:25" x14ac:dyDescent="0.2">
      <c r="A4997" s="134" t="s">
        <v>10003</v>
      </c>
      <c r="B4997" s="135" t="s">
        <v>10004</v>
      </c>
      <c r="C4997" s="136">
        <v>3996.26</v>
      </c>
      <c r="D4997" s="136">
        <v>75.930000000000007</v>
      </c>
      <c r="E4997" s="136">
        <v>75.930000000000007</v>
      </c>
      <c r="F4997" s="136">
        <v>0</v>
      </c>
      <c r="G4997" s="137">
        <v>64.14</v>
      </c>
      <c r="H4997" s="142"/>
      <c r="I4997" s="142"/>
      <c r="J4997" s="142"/>
      <c r="K4997" s="142"/>
      <c r="L4997" s="143"/>
      <c r="M4997" s="143"/>
      <c r="N4997" s="143"/>
      <c r="Y4997" s="30">
        <f t="shared" si="77"/>
        <v>0</v>
      </c>
    </row>
    <row r="4998" spans="1:25" x14ac:dyDescent="0.2">
      <c r="A4998" s="134" t="s">
        <v>10005</v>
      </c>
      <c r="B4998" s="135" t="s">
        <v>10006</v>
      </c>
      <c r="C4998" s="136">
        <v>163648.6</v>
      </c>
      <c r="D4998" s="136">
        <v>3109.32</v>
      </c>
      <c r="E4998" s="136">
        <v>0</v>
      </c>
      <c r="F4998" s="136">
        <v>3109.32</v>
      </c>
      <c r="G4998" s="137">
        <v>0</v>
      </c>
      <c r="H4998" s="142"/>
      <c r="I4998" s="142"/>
      <c r="J4998" s="142"/>
      <c r="K4998" s="142"/>
      <c r="L4998" s="143"/>
      <c r="M4998" s="143"/>
      <c r="N4998" s="143"/>
      <c r="Y4998" s="30">
        <f t="shared" si="77"/>
        <v>3109.32</v>
      </c>
    </row>
    <row r="4999" spans="1:25" x14ac:dyDescent="0.2">
      <c r="A4999" s="134" t="s">
        <v>10007</v>
      </c>
      <c r="B4999" s="135" t="s">
        <v>10008</v>
      </c>
      <c r="C4999" s="136">
        <v>15163.96</v>
      </c>
      <c r="D4999" s="136">
        <v>288.12</v>
      </c>
      <c r="E4999" s="136">
        <v>0</v>
      </c>
      <c r="F4999" s="136">
        <v>288.12</v>
      </c>
      <c r="G4999" s="137">
        <v>0</v>
      </c>
      <c r="H4999" s="142"/>
      <c r="I4999" s="142"/>
      <c r="J4999" s="142"/>
      <c r="K4999" s="142"/>
      <c r="L4999" s="143"/>
      <c r="M4999" s="143"/>
      <c r="N4999" s="143"/>
      <c r="Y4999" s="30">
        <f t="shared" si="77"/>
        <v>288.12</v>
      </c>
    </row>
    <row r="5000" spans="1:25" x14ac:dyDescent="0.2">
      <c r="A5000" s="134" t="s">
        <v>10009</v>
      </c>
      <c r="B5000" s="135" t="s">
        <v>10010</v>
      </c>
      <c r="C5000" s="136">
        <v>69958.09</v>
      </c>
      <c r="D5000" s="136">
        <v>1329.2</v>
      </c>
      <c r="E5000" s="136">
        <v>0</v>
      </c>
      <c r="F5000" s="136">
        <v>1329.2</v>
      </c>
      <c r="G5000" s="137">
        <v>0</v>
      </c>
      <c r="H5000" s="142"/>
      <c r="I5000" s="142"/>
      <c r="J5000" s="142"/>
      <c r="K5000" s="142"/>
      <c r="L5000" s="143"/>
      <c r="M5000" s="143"/>
      <c r="N5000" s="143"/>
      <c r="Y5000" s="30">
        <f t="shared" si="77"/>
        <v>1329.2</v>
      </c>
    </row>
    <row r="5001" spans="1:25" x14ac:dyDescent="0.2">
      <c r="A5001" s="134" t="s">
        <v>10011</v>
      </c>
      <c r="B5001" s="135" t="s">
        <v>10012</v>
      </c>
      <c r="C5001" s="136">
        <v>52408.72</v>
      </c>
      <c r="D5001" s="136">
        <v>995.77</v>
      </c>
      <c r="E5001" s="136">
        <v>0</v>
      </c>
      <c r="F5001" s="136">
        <v>995.77</v>
      </c>
      <c r="G5001" s="137">
        <v>0</v>
      </c>
      <c r="H5001" s="142"/>
      <c r="I5001" s="142"/>
      <c r="J5001" s="142"/>
      <c r="K5001" s="142"/>
      <c r="L5001" s="143"/>
      <c r="M5001" s="143"/>
      <c r="N5001" s="143"/>
      <c r="Y5001" s="30">
        <f t="shared" si="77"/>
        <v>995.77</v>
      </c>
    </row>
    <row r="5002" spans="1:25" x14ac:dyDescent="0.2">
      <c r="A5002" s="134" t="s">
        <v>10013</v>
      </c>
      <c r="B5002" s="135" t="s">
        <v>10014</v>
      </c>
      <c r="C5002" s="136">
        <v>2423.65</v>
      </c>
      <c r="D5002" s="136">
        <v>46.05</v>
      </c>
      <c r="E5002" s="136">
        <v>0</v>
      </c>
      <c r="F5002" s="136">
        <v>46.05</v>
      </c>
      <c r="G5002" s="137">
        <v>0</v>
      </c>
      <c r="H5002" s="142"/>
      <c r="I5002" s="142"/>
      <c r="J5002" s="142"/>
      <c r="K5002" s="142"/>
      <c r="L5002" s="143"/>
      <c r="M5002" s="143"/>
      <c r="N5002" s="143"/>
      <c r="Y5002" s="30">
        <f t="shared" si="77"/>
        <v>46.05</v>
      </c>
    </row>
    <row r="5003" spans="1:25" x14ac:dyDescent="0.2">
      <c r="A5003" s="134" t="s">
        <v>10015</v>
      </c>
      <c r="B5003" s="135" t="s">
        <v>10016</v>
      </c>
      <c r="C5003" s="136">
        <v>4569.41</v>
      </c>
      <c r="D5003" s="136">
        <v>86.82</v>
      </c>
      <c r="E5003" s="136">
        <v>0</v>
      </c>
      <c r="F5003" s="136">
        <v>86.82</v>
      </c>
      <c r="G5003" s="137">
        <v>0</v>
      </c>
      <c r="H5003" s="142"/>
      <c r="I5003" s="142"/>
      <c r="J5003" s="142"/>
      <c r="K5003" s="142"/>
      <c r="L5003" s="143"/>
      <c r="M5003" s="143"/>
      <c r="N5003" s="143"/>
      <c r="Y5003" s="30">
        <f t="shared" si="77"/>
        <v>86.82</v>
      </c>
    </row>
    <row r="5004" spans="1:25" x14ac:dyDescent="0.2">
      <c r="A5004" s="134" t="s">
        <v>10017</v>
      </c>
      <c r="B5004" s="135" t="s">
        <v>10018</v>
      </c>
      <c r="C5004" s="136">
        <v>46967.7</v>
      </c>
      <c r="D5004" s="136">
        <v>892.39</v>
      </c>
      <c r="E5004" s="136">
        <v>0</v>
      </c>
      <c r="F5004" s="136">
        <v>892.39</v>
      </c>
      <c r="G5004" s="137">
        <v>0</v>
      </c>
      <c r="H5004" s="142"/>
      <c r="I5004" s="142"/>
      <c r="J5004" s="142"/>
      <c r="K5004" s="142"/>
      <c r="L5004" s="143"/>
      <c r="M5004" s="143"/>
      <c r="N5004" s="143"/>
      <c r="Y5004" s="30">
        <f t="shared" si="77"/>
        <v>892.39</v>
      </c>
    </row>
    <row r="5005" spans="1:25" x14ac:dyDescent="0.2">
      <c r="A5005" s="134" t="s">
        <v>10019</v>
      </c>
      <c r="B5005" s="135" t="s">
        <v>10020</v>
      </c>
      <c r="C5005" s="136">
        <v>5303.73</v>
      </c>
      <c r="D5005" s="136">
        <v>100.77</v>
      </c>
      <c r="E5005" s="136">
        <v>0</v>
      </c>
      <c r="F5005" s="136">
        <v>100.77</v>
      </c>
      <c r="G5005" s="137">
        <v>0</v>
      </c>
      <c r="H5005" s="142"/>
      <c r="I5005" s="142"/>
      <c r="J5005" s="142"/>
      <c r="K5005" s="142"/>
      <c r="L5005" s="143"/>
      <c r="M5005" s="143"/>
      <c r="N5005" s="143"/>
      <c r="Y5005" s="30">
        <f t="shared" si="77"/>
        <v>100.77</v>
      </c>
    </row>
    <row r="5006" spans="1:25" x14ac:dyDescent="0.2">
      <c r="A5006" s="134" t="s">
        <v>10021</v>
      </c>
      <c r="B5006" s="135" t="s">
        <v>10022</v>
      </c>
      <c r="C5006" s="136">
        <v>950.97</v>
      </c>
      <c r="D5006" s="136">
        <v>18.07</v>
      </c>
      <c r="E5006" s="136">
        <v>14.65</v>
      </c>
      <c r="F5006" s="136">
        <v>3.42</v>
      </c>
      <c r="G5006" s="137">
        <v>0</v>
      </c>
      <c r="H5006" s="142"/>
      <c r="I5006" s="142"/>
      <c r="J5006" s="142"/>
      <c r="K5006" s="142"/>
      <c r="L5006" s="143"/>
      <c r="M5006" s="143"/>
      <c r="N5006" s="143"/>
      <c r="Y5006" s="30">
        <f t="shared" si="77"/>
        <v>3.42</v>
      </c>
    </row>
    <row r="5007" spans="1:25" x14ac:dyDescent="0.2">
      <c r="A5007" s="134" t="s">
        <v>10023</v>
      </c>
      <c r="B5007" s="135" t="s">
        <v>10024</v>
      </c>
      <c r="C5007" s="136">
        <v>30765.03</v>
      </c>
      <c r="D5007" s="136">
        <v>584.54</v>
      </c>
      <c r="E5007" s="136">
        <v>0</v>
      </c>
      <c r="F5007" s="136">
        <v>584.54</v>
      </c>
      <c r="G5007" s="137">
        <v>0</v>
      </c>
      <c r="H5007" s="142"/>
      <c r="I5007" s="142"/>
      <c r="J5007" s="142"/>
      <c r="K5007" s="142"/>
      <c r="L5007" s="143"/>
      <c r="M5007" s="143"/>
      <c r="N5007" s="143"/>
      <c r="Y5007" s="30">
        <f t="shared" ref="Y5007:Y5070" si="78">W5007+R5007+M5007+F5007</f>
        <v>584.54</v>
      </c>
    </row>
    <row r="5008" spans="1:25" x14ac:dyDescent="0.2">
      <c r="A5008" s="134" t="s">
        <v>10025</v>
      </c>
      <c r="B5008" s="135" t="s">
        <v>10026</v>
      </c>
      <c r="C5008" s="136">
        <v>11.78</v>
      </c>
      <c r="D5008" s="136">
        <v>0.23</v>
      </c>
      <c r="E5008" s="136">
        <v>0.23</v>
      </c>
      <c r="F5008" s="136">
        <v>0</v>
      </c>
      <c r="G5008" s="137">
        <v>28.19</v>
      </c>
      <c r="H5008" s="142"/>
      <c r="I5008" s="142"/>
      <c r="J5008" s="142"/>
      <c r="K5008" s="142"/>
      <c r="L5008" s="143"/>
      <c r="M5008" s="143"/>
      <c r="N5008" s="143"/>
      <c r="Y5008" s="30">
        <f t="shared" si="78"/>
        <v>0</v>
      </c>
    </row>
    <row r="5009" spans="1:25" x14ac:dyDescent="0.2">
      <c r="A5009" s="134" t="s">
        <v>10027</v>
      </c>
      <c r="B5009" s="135" t="s">
        <v>10028</v>
      </c>
      <c r="C5009" s="136">
        <v>5859.94</v>
      </c>
      <c r="D5009" s="136">
        <v>111.34</v>
      </c>
      <c r="E5009" s="136">
        <v>0</v>
      </c>
      <c r="F5009" s="136">
        <v>111.34</v>
      </c>
      <c r="G5009" s="137">
        <v>0</v>
      </c>
      <c r="H5009" s="142"/>
      <c r="I5009" s="142"/>
      <c r="J5009" s="142"/>
      <c r="K5009" s="142"/>
      <c r="L5009" s="143"/>
      <c r="M5009" s="143"/>
      <c r="N5009" s="143"/>
      <c r="Y5009" s="30">
        <f t="shared" si="78"/>
        <v>111.34</v>
      </c>
    </row>
    <row r="5010" spans="1:25" x14ac:dyDescent="0.2">
      <c r="A5010" s="134" t="s">
        <v>10029</v>
      </c>
      <c r="B5010" s="135" t="s">
        <v>10030</v>
      </c>
      <c r="C5010" s="136">
        <v>20370.98</v>
      </c>
      <c r="D5010" s="136">
        <v>387.05</v>
      </c>
      <c r="E5010" s="136">
        <v>0</v>
      </c>
      <c r="F5010" s="136">
        <v>387.05</v>
      </c>
      <c r="G5010" s="137">
        <v>0</v>
      </c>
      <c r="H5010" s="142"/>
      <c r="I5010" s="142"/>
      <c r="J5010" s="142"/>
      <c r="K5010" s="142"/>
      <c r="L5010" s="143"/>
      <c r="M5010" s="143"/>
      <c r="N5010" s="143"/>
      <c r="Y5010" s="30">
        <f t="shared" si="78"/>
        <v>387.05</v>
      </c>
    </row>
    <row r="5011" spans="1:25" x14ac:dyDescent="0.2">
      <c r="A5011" s="134" t="s">
        <v>10031</v>
      </c>
      <c r="B5011" s="135" t="s">
        <v>10032</v>
      </c>
      <c r="C5011" s="136">
        <v>19949.73</v>
      </c>
      <c r="D5011" s="136">
        <v>379.05</v>
      </c>
      <c r="E5011" s="136">
        <v>0</v>
      </c>
      <c r="F5011" s="136">
        <v>379.05</v>
      </c>
      <c r="G5011" s="137">
        <v>0</v>
      </c>
      <c r="H5011" s="142"/>
      <c r="I5011" s="142"/>
      <c r="J5011" s="142"/>
      <c r="K5011" s="142"/>
      <c r="L5011" s="143"/>
      <c r="M5011" s="143"/>
      <c r="N5011" s="143"/>
      <c r="Y5011" s="30">
        <f t="shared" si="78"/>
        <v>379.05</v>
      </c>
    </row>
    <row r="5012" spans="1:25" x14ac:dyDescent="0.2">
      <c r="A5012" s="134" t="s">
        <v>10033</v>
      </c>
      <c r="B5012" s="135" t="s">
        <v>10034</v>
      </c>
      <c r="C5012" s="136">
        <v>10078.629999999999</v>
      </c>
      <c r="D5012" s="136">
        <v>191.5</v>
      </c>
      <c r="E5012" s="136">
        <v>0</v>
      </c>
      <c r="F5012" s="136">
        <v>191.5</v>
      </c>
      <c r="G5012" s="137">
        <v>0</v>
      </c>
      <c r="H5012" s="142"/>
      <c r="I5012" s="142"/>
      <c r="J5012" s="142"/>
      <c r="K5012" s="142"/>
      <c r="L5012" s="143"/>
      <c r="M5012" s="143"/>
      <c r="N5012" s="143"/>
      <c r="Y5012" s="30">
        <f t="shared" si="78"/>
        <v>191.5</v>
      </c>
    </row>
    <row r="5013" spans="1:25" x14ac:dyDescent="0.2">
      <c r="A5013" s="134" t="s">
        <v>10035</v>
      </c>
      <c r="B5013" s="135" t="s">
        <v>10036</v>
      </c>
      <c r="C5013" s="136">
        <v>199967.58</v>
      </c>
      <c r="D5013" s="136">
        <v>3799.39</v>
      </c>
      <c r="E5013" s="136">
        <v>0</v>
      </c>
      <c r="F5013" s="136">
        <v>3799.39</v>
      </c>
      <c r="G5013" s="137">
        <v>0</v>
      </c>
      <c r="H5013" s="142"/>
      <c r="I5013" s="142"/>
      <c r="J5013" s="142"/>
      <c r="K5013" s="142"/>
      <c r="L5013" s="143"/>
      <c r="M5013" s="143"/>
      <c r="N5013" s="143"/>
      <c r="Y5013" s="30">
        <f t="shared" si="78"/>
        <v>3799.39</v>
      </c>
    </row>
    <row r="5014" spans="1:25" x14ac:dyDescent="0.2">
      <c r="A5014" s="134" t="s">
        <v>10037</v>
      </c>
      <c r="B5014" s="135" t="s">
        <v>10038</v>
      </c>
      <c r="C5014" s="136">
        <v>2803.42</v>
      </c>
      <c r="D5014" s="136">
        <v>53.27</v>
      </c>
      <c r="E5014" s="136">
        <v>0</v>
      </c>
      <c r="F5014" s="136">
        <v>53.27</v>
      </c>
      <c r="G5014" s="137">
        <v>0</v>
      </c>
      <c r="H5014" s="142"/>
      <c r="I5014" s="142"/>
      <c r="J5014" s="142"/>
      <c r="K5014" s="142"/>
      <c r="L5014" s="143"/>
      <c r="M5014" s="143"/>
      <c r="N5014" s="143"/>
      <c r="Y5014" s="30">
        <f t="shared" si="78"/>
        <v>53.27</v>
      </c>
    </row>
    <row r="5015" spans="1:25" x14ac:dyDescent="0.2">
      <c r="A5015" s="134" t="s">
        <v>10039</v>
      </c>
      <c r="B5015" s="135" t="s">
        <v>10040</v>
      </c>
      <c r="C5015" s="136">
        <v>38149.24</v>
      </c>
      <c r="D5015" s="136">
        <v>724.84</v>
      </c>
      <c r="E5015" s="136">
        <v>0</v>
      </c>
      <c r="F5015" s="136">
        <v>724.84</v>
      </c>
      <c r="G5015" s="137">
        <v>0</v>
      </c>
      <c r="H5015" s="142"/>
      <c r="I5015" s="142"/>
      <c r="J5015" s="142"/>
      <c r="K5015" s="142"/>
      <c r="L5015" s="143"/>
      <c r="M5015" s="143"/>
      <c r="N5015" s="143"/>
      <c r="Y5015" s="30">
        <f t="shared" si="78"/>
        <v>724.84</v>
      </c>
    </row>
    <row r="5016" spans="1:25" x14ac:dyDescent="0.2">
      <c r="A5016" s="134" t="s">
        <v>10041</v>
      </c>
      <c r="B5016" s="135" t="s">
        <v>10042</v>
      </c>
      <c r="C5016" s="136">
        <v>11188.14</v>
      </c>
      <c r="D5016" s="136">
        <v>212.58</v>
      </c>
      <c r="E5016" s="136">
        <v>0</v>
      </c>
      <c r="F5016" s="136">
        <v>212.58</v>
      </c>
      <c r="G5016" s="137">
        <v>0</v>
      </c>
      <c r="H5016" s="142"/>
      <c r="I5016" s="142"/>
      <c r="J5016" s="142"/>
      <c r="K5016" s="142"/>
      <c r="L5016" s="143"/>
      <c r="M5016" s="143"/>
      <c r="N5016" s="143"/>
      <c r="Y5016" s="30">
        <f t="shared" si="78"/>
        <v>212.58</v>
      </c>
    </row>
    <row r="5017" spans="1:25" x14ac:dyDescent="0.2">
      <c r="A5017" s="134" t="s">
        <v>10043</v>
      </c>
      <c r="B5017" s="135" t="s">
        <v>10044</v>
      </c>
      <c r="C5017" s="136">
        <v>1651.02</v>
      </c>
      <c r="D5017" s="136">
        <v>31.37</v>
      </c>
      <c r="E5017" s="136">
        <v>0</v>
      </c>
      <c r="F5017" s="136">
        <v>31.37</v>
      </c>
      <c r="G5017" s="137">
        <v>0</v>
      </c>
      <c r="H5017" s="142"/>
      <c r="I5017" s="142"/>
      <c r="J5017" s="142"/>
      <c r="K5017" s="142"/>
      <c r="L5017" s="143"/>
      <c r="M5017" s="143"/>
      <c r="N5017" s="143"/>
      <c r="Y5017" s="30">
        <f t="shared" si="78"/>
        <v>31.37</v>
      </c>
    </row>
    <row r="5018" spans="1:25" x14ac:dyDescent="0.2">
      <c r="A5018" s="134" t="s">
        <v>10045</v>
      </c>
      <c r="B5018" s="135" t="s">
        <v>10046</v>
      </c>
      <c r="C5018" s="136">
        <v>6304.71</v>
      </c>
      <c r="D5018" s="136">
        <v>119.79</v>
      </c>
      <c r="E5018" s="136">
        <v>0</v>
      </c>
      <c r="F5018" s="136">
        <v>119.79</v>
      </c>
      <c r="G5018" s="137">
        <v>0</v>
      </c>
      <c r="H5018" s="142"/>
      <c r="I5018" s="142"/>
      <c r="J5018" s="142"/>
      <c r="K5018" s="142"/>
      <c r="L5018" s="143"/>
      <c r="M5018" s="143"/>
      <c r="N5018" s="143"/>
      <c r="Y5018" s="30">
        <f t="shared" si="78"/>
        <v>119.79</v>
      </c>
    </row>
    <row r="5019" spans="1:25" x14ac:dyDescent="0.2">
      <c r="A5019" s="134" t="s">
        <v>10047</v>
      </c>
      <c r="B5019" s="135" t="s">
        <v>10048</v>
      </c>
      <c r="C5019" s="136">
        <v>11225.7</v>
      </c>
      <c r="D5019" s="136">
        <v>213.29</v>
      </c>
      <c r="E5019" s="136">
        <v>0</v>
      </c>
      <c r="F5019" s="136">
        <v>213.29</v>
      </c>
      <c r="G5019" s="137">
        <v>0</v>
      </c>
      <c r="H5019" s="142"/>
      <c r="I5019" s="142"/>
      <c r="J5019" s="142"/>
      <c r="K5019" s="142"/>
      <c r="L5019" s="143"/>
      <c r="M5019" s="143"/>
      <c r="N5019" s="143"/>
      <c r="Y5019" s="30">
        <f t="shared" si="78"/>
        <v>213.29</v>
      </c>
    </row>
    <row r="5020" spans="1:25" x14ac:dyDescent="0.2">
      <c r="A5020" s="134" t="s">
        <v>10049</v>
      </c>
      <c r="B5020" s="135" t="s">
        <v>10050</v>
      </c>
      <c r="C5020" s="136">
        <v>95466.18</v>
      </c>
      <c r="D5020" s="136">
        <v>1813.86</v>
      </c>
      <c r="E5020" s="136">
        <v>0</v>
      </c>
      <c r="F5020" s="136">
        <v>1813.86</v>
      </c>
      <c r="G5020" s="137">
        <v>0</v>
      </c>
      <c r="H5020" s="142"/>
      <c r="I5020" s="142"/>
      <c r="J5020" s="142"/>
      <c r="K5020" s="142"/>
      <c r="L5020" s="143"/>
      <c r="M5020" s="143"/>
      <c r="N5020" s="143"/>
      <c r="Y5020" s="30">
        <f t="shared" si="78"/>
        <v>1813.86</v>
      </c>
    </row>
    <row r="5021" spans="1:25" x14ac:dyDescent="0.2">
      <c r="A5021" s="134" t="s">
        <v>10051</v>
      </c>
      <c r="B5021" s="135" t="s">
        <v>10052</v>
      </c>
      <c r="C5021" s="136">
        <v>5979.63</v>
      </c>
      <c r="D5021" s="136">
        <v>113.61</v>
      </c>
      <c r="E5021" s="136">
        <v>113.61</v>
      </c>
      <c r="F5021" s="136">
        <v>0</v>
      </c>
      <c r="G5021" s="137">
        <v>26.16</v>
      </c>
      <c r="H5021" s="142"/>
      <c r="I5021" s="142"/>
      <c r="J5021" s="142"/>
      <c r="K5021" s="142"/>
      <c r="L5021" s="143"/>
      <c r="M5021" s="143"/>
      <c r="N5021" s="143"/>
      <c r="Y5021" s="30">
        <f t="shared" si="78"/>
        <v>0</v>
      </c>
    </row>
    <row r="5022" spans="1:25" x14ac:dyDescent="0.2">
      <c r="A5022" s="134" t="s">
        <v>10053</v>
      </c>
      <c r="B5022" s="135" t="s">
        <v>10054</v>
      </c>
      <c r="C5022" s="136">
        <v>308.08</v>
      </c>
      <c r="D5022" s="136">
        <v>5.85</v>
      </c>
      <c r="E5022" s="136">
        <v>5.85</v>
      </c>
      <c r="F5022" s="136">
        <v>0</v>
      </c>
      <c r="G5022" s="137">
        <v>9.42</v>
      </c>
      <c r="H5022" s="142"/>
      <c r="I5022" s="142"/>
      <c r="J5022" s="142"/>
      <c r="K5022" s="142"/>
      <c r="L5022" s="143"/>
      <c r="M5022" s="143"/>
      <c r="N5022" s="143"/>
      <c r="Y5022" s="30">
        <f t="shared" si="78"/>
        <v>0</v>
      </c>
    </row>
    <row r="5023" spans="1:25" x14ac:dyDescent="0.2">
      <c r="A5023" s="134" t="s">
        <v>10055</v>
      </c>
      <c r="B5023" s="135" t="s">
        <v>10056</v>
      </c>
      <c r="C5023" s="136">
        <v>3774.05</v>
      </c>
      <c r="D5023" s="136">
        <v>71.709999999999994</v>
      </c>
      <c r="E5023" s="136">
        <v>0</v>
      </c>
      <c r="F5023" s="136">
        <v>71.709999999999994</v>
      </c>
      <c r="G5023" s="137">
        <v>0</v>
      </c>
      <c r="H5023" s="142"/>
      <c r="I5023" s="142"/>
      <c r="J5023" s="142"/>
      <c r="K5023" s="142"/>
      <c r="L5023" s="143"/>
      <c r="M5023" s="143"/>
      <c r="N5023" s="143"/>
      <c r="Y5023" s="30">
        <f t="shared" si="78"/>
        <v>71.709999999999994</v>
      </c>
    </row>
    <row r="5024" spans="1:25" x14ac:dyDescent="0.2">
      <c r="A5024" s="134" t="s">
        <v>10057</v>
      </c>
      <c r="B5024" s="135" t="s">
        <v>10058</v>
      </c>
      <c r="C5024" s="136">
        <v>1647.26</v>
      </c>
      <c r="D5024" s="136">
        <v>31.3</v>
      </c>
      <c r="E5024" s="136">
        <v>0</v>
      </c>
      <c r="F5024" s="136">
        <v>31.3</v>
      </c>
      <c r="G5024" s="137">
        <v>0</v>
      </c>
      <c r="H5024" s="142"/>
      <c r="I5024" s="142"/>
      <c r="J5024" s="142"/>
      <c r="K5024" s="142"/>
      <c r="L5024" s="143"/>
      <c r="M5024" s="143"/>
      <c r="N5024" s="143"/>
      <c r="Y5024" s="30">
        <f t="shared" si="78"/>
        <v>31.3</v>
      </c>
    </row>
    <row r="5025" spans="1:25" x14ac:dyDescent="0.2">
      <c r="A5025" s="134" t="s">
        <v>10059</v>
      </c>
      <c r="B5025" s="135" t="s">
        <v>10060</v>
      </c>
      <c r="C5025" s="136">
        <v>6376.62</v>
      </c>
      <c r="D5025" s="136">
        <v>121.16</v>
      </c>
      <c r="E5025" s="136">
        <v>0</v>
      </c>
      <c r="F5025" s="136">
        <v>121.16</v>
      </c>
      <c r="G5025" s="137">
        <v>0</v>
      </c>
      <c r="H5025" s="142"/>
      <c r="I5025" s="142"/>
      <c r="J5025" s="142"/>
      <c r="K5025" s="142"/>
      <c r="L5025" s="143"/>
      <c r="M5025" s="143"/>
      <c r="N5025" s="143"/>
      <c r="Y5025" s="30">
        <f t="shared" si="78"/>
        <v>121.16</v>
      </c>
    </row>
    <row r="5026" spans="1:25" x14ac:dyDescent="0.2">
      <c r="A5026" s="134" t="s">
        <v>10061</v>
      </c>
      <c r="B5026" s="135" t="s">
        <v>10062</v>
      </c>
      <c r="C5026" s="136">
        <v>3360.88</v>
      </c>
      <c r="D5026" s="136">
        <v>63.86</v>
      </c>
      <c r="E5026" s="136">
        <v>0</v>
      </c>
      <c r="F5026" s="136">
        <v>63.86</v>
      </c>
      <c r="G5026" s="137">
        <v>0</v>
      </c>
      <c r="H5026" s="142"/>
      <c r="I5026" s="142"/>
      <c r="J5026" s="142"/>
      <c r="K5026" s="142"/>
      <c r="L5026" s="143"/>
      <c r="M5026" s="143"/>
      <c r="N5026" s="143"/>
      <c r="Y5026" s="30">
        <f t="shared" si="78"/>
        <v>63.86</v>
      </c>
    </row>
    <row r="5027" spans="1:25" x14ac:dyDescent="0.2">
      <c r="A5027" s="134" t="s">
        <v>10063</v>
      </c>
      <c r="B5027" s="135" t="s">
        <v>10064</v>
      </c>
      <c r="C5027" s="136">
        <v>7705.27</v>
      </c>
      <c r="D5027" s="136">
        <v>146.4</v>
      </c>
      <c r="E5027" s="136">
        <v>0</v>
      </c>
      <c r="F5027" s="136">
        <v>146.4</v>
      </c>
      <c r="G5027" s="137">
        <v>0</v>
      </c>
      <c r="H5027" s="142"/>
      <c r="I5027" s="142"/>
      <c r="J5027" s="142"/>
      <c r="K5027" s="142"/>
      <c r="L5027" s="143"/>
      <c r="M5027" s="143"/>
      <c r="N5027" s="143"/>
      <c r="Y5027" s="30">
        <f t="shared" si="78"/>
        <v>146.4</v>
      </c>
    </row>
    <row r="5028" spans="1:25" x14ac:dyDescent="0.2">
      <c r="A5028" s="134" t="s">
        <v>10065</v>
      </c>
      <c r="B5028" s="135" t="s">
        <v>10066</v>
      </c>
      <c r="C5028" s="136">
        <v>21739.33</v>
      </c>
      <c r="D5028" s="136">
        <v>413.05</v>
      </c>
      <c r="E5028" s="136">
        <v>0</v>
      </c>
      <c r="F5028" s="136">
        <v>413.05</v>
      </c>
      <c r="G5028" s="137">
        <v>0</v>
      </c>
      <c r="H5028" s="142"/>
      <c r="I5028" s="142"/>
      <c r="J5028" s="142"/>
      <c r="K5028" s="142"/>
      <c r="L5028" s="143"/>
      <c r="M5028" s="143"/>
      <c r="N5028" s="143"/>
      <c r="Y5028" s="30">
        <f t="shared" si="78"/>
        <v>413.05</v>
      </c>
    </row>
    <row r="5029" spans="1:25" x14ac:dyDescent="0.2">
      <c r="A5029" s="134" t="s">
        <v>10067</v>
      </c>
      <c r="B5029" s="135" t="s">
        <v>10068</v>
      </c>
      <c r="C5029" s="136">
        <v>2692.53</v>
      </c>
      <c r="D5029" s="136">
        <v>51.16</v>
      </c>
      <c r="E5029" s="136">
        <v>0</v>
      </c>
      <c r="F5029" s="136">
        <v>51.16</v>
      </c>
      <c r="G5029" s="137">
        <v>0</v>
      </c>
      <c r="H5029" s="142"/>
      <c r="I5029" s="142"/>
      <c r="J5029" s="142"/>
      <c r="K5029" s="142"/>
      <c r="L5029" s="143"/>
      <c r="M5029" s="143"/>
      <c r="N5029" s="143"/>
      <c r="Y5029" s="30">
        <f t="shared" si="78"/>
        <v>51.16</v>
      </c>
    </row>
    <row r="5030" spans="1:25" x14ac:dyDescent="0.2">
      <c r="A5030" s="134" t="s">
        <v>10069</v>
      </c>
      <c r="B5030" s="135" t="s">
        <v>10070</v>
      </c>
      <c r="C5030" s="136">
        <v>6733.21</v>
      </c>
      <c r="D5030" s="136">
        <v>127.93</v>
      </c>
      <c r="E5030" s="136">
        <v>0</v>
      </c>
      <c r="F5030" s="136">
        <v>127.93</v>
      </c>
      <c r="G5030" s="137">
        <v>0</v>
      </c>
      <c r="H5030" s="142"/>
      <c r="I5030" s="142"/>
      <c r="J5030" s="142"/>
      <c r="K5030" s="142"/>
      <c r="L5030" s="143"/>
      <c r="M5030" s="143"/>
      <c r="N5030" s="143"/>
      <c r="Y5030" s="30">
        <f t="shared" si="78"/>
        <v>127.93</v>
      </c>
    </row>
    <row r="5031" spans="1:25" x14ac:dyDescent="0.2">
      <c r="A5031" s="134" t="s">
        <v>10071</v>
      </c>
      <c r="B5031" s="135" t="s">
        <v>10072</v>
      </c>
      <c r="C5031" s="136">
        <v>239158.86</v>
      </c>
      <c r="D5031" s="136">
        <v>4544.0200000000004</v>
      </c>
      <c r="E5031" s="136">
        <v>0</v>
      </c>
      <c r="F5031" s="136">
        <v>4544.0200000000004</v>
      </c>
      <c r="G5031" s="137">
        <v>0</v>
      </c>
      <c r="H5031" s="142"/>
      <c r="I5031" s="142"/>
      <c r="J5031" s="142"/>
      <c r="K5031" s="142"/>
      <c r="L5031" s="143"/>
      <c r="M5031" s="143"/>
      <c r="N5031" s="143"/>
      <c r="Y5031" s="30">
        <f t="shared" si="78"/>
        <v>4544.0200000000004</v>
      </c>
    </row>
    <row r="5032" spans="1:25" x14ac:dyDescent="0.2">
      <c r="A5032" s="134" t="s">
        <v>10073</v>
      </c>
      <c r="B5032" s="135" t="s">
        <v>10074</v>
      </c>
      <c r="C5032" s="136">
        <v>1825.4</v>
      </c>
      <c r="D5032" s="136">
        <v>34.68</v>
      </c>
      <c r="E5032" s="136">
        <v>0</v>
      </c>
      <c r="F5032" s="136">
        <v>34.68</v>
      </c>
      <c r="G5032" s="137">
        <v>0</v>
      </c>
      <c r="H5032" s="142"/>
      <c r="I5032" s="142"/>
      <c r="J5032" s="142"/>
      <c r="K5032" s="142"/>
      <c r="L5032" s="143"/>
      <c r="M5032" s="143"/>
      <c r="N5032" s="143"/>
      <c r="Y5032" s="30">
        <f t="shared" si="78"/>
        <v>34.68</v>
      </c>
    </row>
    <row r="5033" spans="1:25" x14ac:dyDescent="0.2">
      <c r="A5033" s="134" t="s">
        <v>10075</v>
      </c>
      <c r="B5033" s="135" t="s">
        <v>10076</v>
      </c>
      <c r="C5033" s="136">
        <v>3989.9</v>
      </c>
      <c r="D5033" s="136">
        <v>75.81</v>
      </c>
      <c r="E5033" s="136">
        <v>0</v>
      </c>
      <c r="F5033" s="136">
        <v>75.81</v>
      </c>
      <c r="G5033" s="137">
        <v>0</v>
      </c>
      <c r="H5033" s="142"/>
      <c r="I5033" s="142"/>
      <c r="J5033" s="142"/>
      <c r="K5033" s="142"/>
      <c r="L5033" s="143"/>
      <c r="M5033" s="143"/>
      <c r="N5033" s="143"/>
      <c r="Y5033" s="30">
        <f t="shared" si="78"/>
        <v>75.81</v>
      </c>
    </row>
    <row r="5034" spans="1:25" x14ac:dyDescent="0.2">
      <c r="A5034" s="134" t="s">
        <v>10077</v>
      </c>
      <c r="B5034" s="135" t="s">
        <v>10078</v>
      </c>
      <c r="C5034" s="136">
        <v>4602.25</v>
      </c>
      <c r="D5034" s="136">
        <v>87.44</v>
      </c>
      <c r="E5034" s="136">
        <v>0</v>
      </c>
      <c r="F5034" s="136">
        <v>87.44</v>
      </c>
      <c r="G5034" s="137">
        <v>0</v>
      </c>
      <c r="H5034" s="142"/>
      <c r="I5034" s="142"/>
      <c r="J5034" s="142"/>
      <c r="K5034" s="142"/>
      <c r="L5034" s="143"/>
      <c r="M5034" s="143"/>
      <c r="N5034" s="143"/>
      <c r="Y5034" s="30">
        <f t="shared" si="78"/>
        <v>87.44</v>
      </c>
    </row>
    <row r="5035" spans="1:25" x14ac:dyDescent="0.2">
      <c r="A5035" s="134" t="s">
        <v>10079</v>
      </c>
      <c r="B5035" s="135" t="s">
        <v>10080</v>
      </c>
      <c r="C5035" s="136">
        <v>225.56</v>
      </c>
      <c r="D5035" s="136">
        <v>4.29</v>
      </c>
      <c r="E5035" s="136">
        <v>0</v>
      </c>
      <c r="F5035" s="136">
        <v>4.29</v>
      </c>
      <c r="G5035" s="137">
        <v>0</v>
      </c>
      <c r="H5035" s="142"/>
      <c r="I5035" s="142"/>
      <c r="J5035" s="142"/>
      <c r="K5035" s="142"/>
      <c r="L5035" s="143"/>
      <c r="M5035" s="143"/>
      <c r="N5035" s="143"/>
      <c r="Y5035" s="30">
        <f t="shared" si="78"/>
        <v>4.29</v>
      </c>
    </row>
    <row r="5036" spans="1:25" x14ac:dyDescent="0.2">
      <c r="A5036" s="134" t="s">
        <v>10081</v>
      </c>
      <c r="B5036" s="135" t="s">
        <v>10082</v>
      </c>
      <c r="C5036" s="136">
        <v>19907.61</v>
      </c>
      <c r="D5036" s="136">
        <v>378.25</v>
      </c>
      <c r="E5036" s="136">
        <v>0</v>
      </c>
      <c r="F5036" s="136">
        <v>378.25</v>
      </c>
      <c r="G5036" s="137">
        <v>0</v>
      </c>
      <c r="H5036" s="142"/>
      <c r="I5036" s="142"/>
      <c r="J5036" s="142"/>
      <c r="K5036" s="142"/>
      <c r="L5036" s="143"/>
      <c r="M5036" s="143"/>
      <c r="N5036" s="143"/>
      <c r="Y5036" s="30">
        <f t="shared" si="78"/>
        <v>378.25</v>
      </c>
    </row>
    <row r="5037" spans="1:25" x14ac:dyDescent="0.2">
      <c r="A5037" s="134" t="s">
        <v>10083</v>
      </c>
      <c r="B5037" s="135" t="s">
        <v>10084</v>
      </c>
      <c r="C5037" s="136">
        <v>1622.99</v>
      </c>
      <c r="D5037" s="136">
        <v>30.84</v>
      </c>
      <c r="E5037" s="136">
        <v>0</v>
      </c>
      <c r="F5037" s="136">
        <v>30.84</v>
      </c>
      <c r="G5037" s="137">
        <v>0</v>
      </c>
      <c r="H5037" s="142"/>
      <c r="I5037" s="142"/>
      <c r="J5037" s="142"/>
      <c r="K5037" s="142"/>
      <c r="L5037" s="143"/>
      <c r="M5037" s="143"/>
      <c r="N5037" s="143"/>
      <c r="Y5037" s="30">
        <f t="shared" si="78"/>
        <v>30.84</v>
      </c>
    </row>
    <row r="5038" spans="1:25" x14ac:dyDescent="0.2">
      <c r="A5038" s="134" t="s">
        <v>10085</v>
      </c>
      <c r="B5038" s="135" t="s">
        <v>10086</v>
      </c>
      <c r="C5038" s="136">
        <v>1781.96</v>
      </c>
      <c r="D5038" s="136">
        <v>33.86</v>
      </c>
      <c r="E5038" s="136">
        <v>3.38</v>
      </c>
      <c r="F5038" s="136">
        <v>30.48</v>
      </c>
      <c r="G5038" s="137">
        <v>0</v>
      </c>
      <c r="H5038" s="142"/>
      <c r="I5038" s="142"/>
      <c r="J5038" s="142"/>
      <c r="K5038" s="142"/>
      <c r="L5038" s="143"/>
      <c r="M5038" s="143"/>
      <c r="N5038" s="143"/>
      <c r="Y5038" s="30">
        <f t="shared" si="78"/>
        <v>30.48</v>
      </c>
    </row>
    <row r="5039" spans="1:25" x14ac:dyDescent="0.2">
      <c r="A5039" s="134" t="s">
        <v>10087</v>
      </c>
      <c r="B5039" s="135" t="s">
        <v>10088</v>
      </c>
      <c r="C5039" s="136">
        <v>1792.38</v>
      </c>
      <c r="D5039" s="136">
        <v>34.06</v>
      </c>
      <c r="E5039" s="136">
        <v>0</v>
      </c>
      <c r="F5039" s="136">
        <v>34.06</v>
      </c>
      <c r="G5039" s="137">
        <v>0</v>
      </c>
      <c r="H5039" s="142"/>
      <c r="I5039" s="142"/>
      <c r="J5039" s="142"/>
      <c r="K5039" s="142"/>
      <c r="L5039" s="143"/>
      <c r="M5039" s="143"/>
      <c r="N5039" s="143"/>
      <c r="Y5039" s="30">
        <f t="shared" si="78"/>
        <v>34.06</v>
      </c>
    </row>
    <row r="5040" spans="1:25" x14ac:dyDescent="0.2">
      <c r="A5040" s="134" t="s">
        <v>10089</v>
      </c>
      <c r="B5040" s="135" t="s">
        <v>10090</v>
      </c>
      <c r="C5040" s="136">
        <v>76350.880000000005</v>
      </c>
      <c r="D5040" s="136">
        <v>1450.67</v>
      </c>
      <c r="E5040" s="136">
        <v>0</v>
      </c>
      <c r="F5040" s="136">
        <v>1450.67</v>
      </c>
      <c r="G5040" s="137">
        <v>0</v>
      </c>
      <c r="H5040" s="142"/>
      <c r="I5040" s="142"/>
      <c r="J5040" s="142"/>
      <c r="K5040" s="142"/>
      <c r="L5040" s="143"/>
      <c r="M5040" s="143"/>
      <c r="N5040" s="143"/>
      <c r="Y5040" s="30">
        <f t="shared" si="78"/>
        <v>1450.67</v>
      </c>
    </row>
    <row r="5041" spans="1:25" x14ac:dyDescent="0.2">
      <c r="A5041" s="134" t="s">
        <v>10091</v>
      </c>
      <c r="B5041" s="135" t="s">
        <v>10092</v>
      </c>
      <c r="C5041" s="136">
        <v>629.29</v>
      </c>
      <c r="D5041" s="136">
        <v>11.96</v>
      </c>
      <c r="E5041" s="136">
        <v>11.96</v>
      </c>
      <c r="F5041" s="136">
        <v>0</v>
      </c>
      <c r="G5041" s="137">
        <v>36.049999999999997</v>
      </c>
      <c r="H5041" s="142"/>
      <c r="I5041" s="142"/>
      <c r="J5041" s="142"/>
      <c r="K5041" s="142"/>
      <c r="L5041" s="143"/>
      <c r="M5041" s="143"/>
      <c r="N5041" s="143"/>
      <c r="Y5041" s="30">
        <f t="shared" si="78"/>
        <v>0</v>
      </c>
    </row>
    <row r="5042" spans="1:25" x14ac:dyDescent="0.2">
      <c r="A5042" s="134" t="s">
        <v>10093</v>
      </c>
      <c r="B5042" s="135" t="s">
        <v>10094</v>
      </c>
      <c r="C5042" s="136">
        <v>5195.2299999999996</v>
      </c>
      <c r="D5042" s="136">
        <v>98.71</v>
      </c>
      <c r="E5042" s="136">
        <v>0</v>
      </c>
      <c r="F5042" s="136">
        <v>98.71</v>
      </c>
      <c r="G5042" s="137">
        <v>0</v>
      </c>
      <c r="H5042" s="142"/>
      <c r="I5042" s="142"/>
      <c r="J5042" s="142"/>
      <c r="K5042" s="142"/>
      <c r="L5042" s="143"/>
      <c r="M5042" s="143"/>
      <c r="N5042" s="143"/>
      <c r="Y5042" s="30">
        <f t="shared" si="78"/>
        <v>98.71</v>
      </c>
    </row>
    <row r="5043" spans="1:25" x14ac:dyDescent="0.2">
      <c r="A5043" s="134" t="s">
        <v>10095</v>
      </c>
      <c r="B5043" s="135" t="s">
        <v>10096</v>
      </c>
      <c r="C5043" s="136">
        <v>1969.85</v>
      </c>
      <c r="D5043" s="136">
        <v>37.43</v>
      </c>
      <c r="E5043" s="136">
        <v>37.43</v>
      </c>
      <c r="F5043" s="136">
        <v>0</v>
      </c>
      <c r="G5043" s="137">
        <v>5.81</v>
      </c>
      <c r="H5043" s="142"/>
      <c r="I5043" s="142"/>
      <c r="J5043" s="142"/>
      <c r="K5043" s="142"/>
      <c r="L5043" s="143"/>
      <c r="M5043" s="143"/>
      <c r="N5043" s="143"/>
      <c r="Y5043" s="30">
        <f t="shared" si="78"/>
        <v>0</v>
      </c>
    </row>
    <row r="5044" spans="1:25" x14ac:dyDescent="0.2">
      <c r="A5044" s="134" t="s">
        <v>10097</v>
      </c>
      <c r="B5044" s="135" t="s">
        <v>10098</v>
      </c>
      <c r="C5044" s="136">
        <v>17837.93</v>
      </c>
      <c r="D5044" s="136">
        <v>338.92</v>
      </c>
      <c r="E5044" s="136">
        <v>0</v>
      </c>
      <c r="F5044" s="136">
        <v>338.92</v>
      </c>
      <c r="G5044" s="137">
        <v>0</v>
      </c>
      <c r="H5044" s="142"/>
      <c r="I5044" s="142"/>
      <c r="J5044" s="142"/>
      <c r="K5044" s="142"/>
      <c r="L5044" s="143"/>
      <c r="M5044" s="143"/>
      <c r="N5044" s="143"/>
      <c r="Y5044" s="30">
        <f t="shared" si="78"/>
        <v>338.92</v>
      </c>
    </row>
    <row r="5045" spans="1:25" x14ac:dyDescent="0.2">
      <c r="A5045" s="134" t="s">
        <v>10099</v>
      </c>
      <c r="B5045" s="135" t="s">
        <v>10100</v>
      </c>
      <c r="C5045" s="136">
        <v>3854.2</v>
      </c>
      <c r="D5045" s="136">
        <v>73.23</v>
      </c>
      <c r="E5045" s="136">
        <v>0</v>
      </c>
      <c r="F5045" s="136">
        <v>73.23</v>
      </c>
      <c r="G5045" s="137">
        <v>0</v>
      </c>
      <c r="H5045" s="142"/>
      <c r="I5045" s="142"/>
      <c r="J5045" s="142"/>
      <c r="K5045" s="142"/>
      <c r="L5045" s="143"/>
      <c r="M5045" s="143"/>
      <c r="N5045" s="143"/>
      <c r="Y5045" s="30">
        <f t="shared" si="78"/>
        <v>73.23</v>
      </c>
    </row>
    <row r="5046" spans="1:25" x14ac:dyDescent="0.2">
      <c r="A5046" s="134" t="s">
        <v>10101</v>
      </c>
      <c r="B5046" s="135" t="s">
        <v>10102</v>
      </c>
      <c r="C5046" s="136">
        <v>546.52</v>
      </c>
      <c r="D5046" s="136">
        <v>10.39</v>
      </c>
      <c r="E5046" s="136">
        <v>10.39</v>
      </c>
      <c r="F5046" s="136">
        <v>0</v>
      </c>
      <c r="G5046" s="137">
        <v>30.6</v>
      </c>
      <c r="H5046" s="142"/>
      <c r="I5046" s="142"/>
      <c r="J5046" s="142"/>
      <c r="K5046" s="142"/>
      <c r="L5046" s="143"/>
      <c r="M5046" s="143"/>
      <c r="N5046" s="143"/>
      <c r="Y5046" s="30">
        <f t="shared" si="78"/>
        <v>0</v>
      </c>
    </row>
    <row r="5047" spans="1:25" x14ac:dyDescent="0.2">
      <c r="A5047" s="134" t="s">
        <v>10103</v>
      </c>
      <c r="B5047" s="135" t="s">
        <v>10104</v>
      </c>
      <c r="C5047" s="136">
        <v>14051.73</v>
      </c>
      <c r="D5047" s="136">
        <v>266.98</v>
      </c>
      <c r="E5047" s="136">
        <v>0</v>
      </c>
      <c r="F5047" s="136">
        <v>266.98</v>
      </c>
      <c r="G5047" s="137">
        <v>0</v>
      </c>
      <c r="H5047" s="142"/>
      <c r="I5047" s="142"/>
      <c r="J5047" s="142"/>
      <c r="K5047" s="142"/>
      <c r="L5047" s="143"/>
      <c r="M5047" s="143"/>
      <c r="N5047" s="143"/>
      <c r="Y5047" s="30">
        <f t="shared" si="78"/>
        <v>266.98</v>
      </c>
    </row>
    <row r="5048" spans="1:25" x14ac:dyDescent="0.2">
      <c r="A5048" s="134" t="s">
        <v>10105</v>
      </c>
      <c r="B5048" s="135" t="s">
        <v>10106</v>
      </c>
      <c r="C5048" s="136">
        <v>3531.59</v>
      </c>
      <c r="D5048" s="136">
        <v>67.099999999999994</v>
      </c>
      <c r="E5048" s="136">
        <v>0</v>
      </c>
      <c r="F5048" s="136">
        <v>67.099999999999994</v>
      </c>
      <c r="G5048" s="137">
        <v>0</v>
      </c>
      <c r="H5048" s="142"/>
      <c r="I5048" s="142"/>
      <c r="J5048" s="142"/>
      <c r="K5048" s="142"/>
      <c r="L5048" s="143"/>
      <c r="M5048" s="143"/>
      <c r="N5048" s="143"/>
      <c r="Y5048" s="30">
        <f t="shared" si="78"/>
        <v>67.099999999999994</v>
      </c>
    </row>
    <row r="5049" spans="1:25" x14ac:dyDescent="0.2">
      <c r="A5049" s="134" t="s">
        <v>10107</v>
      </c>
      <c r="B5049" s="135" t="s">
        <v>10108</v>
      </c>
      <c r="C5049" s="136">
        <v>1286.42</v>
      </c>
      <c r="D5049" s="136">
        <v>24.44</v>
      </c>
      <c r="E5049" s="136">
        <v>0</v>
      </c>
      <c r="F5049" s="136">
        <v>24.44</v>
      </c>
      <c r="G5049" s="137">
        <v>0</v>
      </c>
      <c r="H5049" s="142"/>
      <c r="I5049" s="142"/>
      <c r="J5049" s="142"/>
      <c r="K5049" s="142"/>
      <c r="L5049" s="143"/>
      <c r="M5049" s="143"/>
      <c r="N5049" s="143"/>
      <c r="Y5049" s="30">
        <f t="shared" si="78"/>
        <v>24.44</v>
      </c>
    </row>
    <row r="5050" spans="1:25" x14ac:dyDescent="0.2">
      <c r="A5050" s="134" t="s">
        <v>10109</v>
      </c>
      <c r="B5050" s="135" t="s">
        <v>10110</v>
      </c>
      <c r="C5050" s="136">
        <v>18892.63</v>
      </c>
      <c r="D5050" s="136">
        <v>358.96</v>
      </c>
      <c r="E5050" s="136">
        <v>0</v>
      </c>
      <c r="F5050" s="136">
        <v>358.96</v>
      </c>
      <c r="G5050" s="137">
        <v>0</v>
      </c>
      <c r="H5050" s="142"/>
      <c r="I5050" s="142"/>
      <c r="J5050" s="142"/>
      <c r="K5050" s="142"/>
      <c r="L5050" s="143"/>
      <c r="M5050" s="143"/>
      <c r="N5050" s="143"/>
      <c r="Y5050" s="30">
        <f t="shared" si="78"/>
        <v>358.96</v>
      </c>
    </row>
    <row r="5051" spans="1:25" x14ac:dyDescent="0.2">
      <c r="A5051" s="134" t="s">
        <v>10111</v>
      </c>
      <c r="B5051" s="135" t="s">
        <v>10112</v>
      </c>
      <c r="C5051" s="136">
        <v>6681.2</v>
      </c>
      <c r="D5051" s="136">
        <v>126.94</v>
      </c>
      <c r="E5051" s="136">
        <v>0</v>
      </c>
      <c r="F5051" s="136">
        <v>126.94</v>
      </c>
      <c r="G5051" s="137">
        <v>0</v>
      </c>
      <c r="H5051" s="142"/>
      <c r="I5051" s="142"/>
      <c r="J5051" s="142"/>
      <c r="K5051" s="142"/>
      <c r="L5051" s="143"/>
      <c r="M5051" s="143"/>
      <c r="N5051" s="143"/>
      <c r="Y5051" s="30">
        <f t="shared" si="78"/>
        <v>126.94</v>
      </c>
    </row>
    <row r="5052" spans="1:25" x14ac:dyDescent="0.2">
      <c r="A5052" s="134" t="s">
        <v>10113</v>
      </c>
      <c r="B5052" s="135" t="s">
        <v>10114</v>
      </c>
      <c r="C5052" s="136">
        <v>23578.06</v>
      </c>
      <c r="D5052" s="136">
        <v>447.98</v>
      </c>
      <c r="E5052" s="136">
        <v>0</v>
      </c>
      <c r="F5052" s="136">
        <v>447.98</v>
      </c>
      <c r="G5052" s="137">
        <v>0</v>
      </c>
      <c r="H5052" s="142"/>
      <c r="I5052" s="142"/>
      <c r="J5052" s="142"/>
      <c r="K5052" s="142"/>
      <c r="L5052" s="143"/>
      <c r="M5052" s="143"/>
      <c r="N5052" s="143"/>
      <c r="Y5052" s="30">
        <f t="shared" si="78"/>
        <v>447.98</v>
      </c>
    </row>
    <row r="5053" spans="1:25" x14ac:dyDescent="0.2">
      <c r="A5053" s="134" t="s">
        <v>10115</v>
      </c>
      <c r="B5053" s="135" t="s">
        <v>10116</v>
      </c>
      <c r="C5053" s="136">
        <v>661.59</v>
      </c>
      <c r="D5053" s="136">
        <v>12.57</v>
      </c>
      <c r="E5053" s="136">
        <v>12.57</v>
      </c>
      <c r="F5053" s="136">
        <v>0</v>
      </c>
      <c r="G5053" s="137">
        <v>38.42</v>
      </c>
      <c r="H5053" s="142"/>
      <c r="I5053" s="142"/>
      <c r="J5053" s="142"/>
      <c r="K5053" s="142"/>
      <c r="L5053" s="143"/>
      <c r="M5053" s="143"/>
      <c r="N5053" s="143"/>
      <c r="Y5053" s="30">
        <f t="shared" si="78"/>
        <v>0</v>
      </c>
    </row>
    <row r="5054" spans="1:25" x14ac:dyDescent="0.2">
      <c r="A5054" s="134" t="s">
        <v>10117</v>
      </c>
      <c r="B5054" s="135" t="s">
        <v>10118</v>
      </c>
      <c r="C5054" s="136">
        <v>1396.44</v>
      </c>
      <c r="D5054" s="136">
        <v>26.53</v>
      </c>
      <c r="E5054" s="136">
        <v>26.53</v>
      </c>
      <c r="F5054" s="136">
        <v>0</v>
      </c>
      <c r="G5054" s="137">
        <v>74.14</v>
      </c>
      <c r="H5054" s="142"/>
      <c r="I5054" s="142"/>
      <c r="J5054" s="142"/>
      <c r="K5054" s="142"/>
      <c r="L5054" s="143"/>
      <c r="M5054" s="143"/>
      <c r="N5054" s="143"/>
      <c r="Y5054" s="30">
        <f t="shared" si="78"/>
        <v>0</v>
      </c>
    </row>
    <row r="5055" spans="1:25" x14ac:dyDescent="0.2">
      <c r="A5055" s="134" t="s">
        <v>10119</v>
      </c>
      <c r="B5055" s="135" t="s">
        <v>10120</v>
      </c>
      <c r="C5055" s="136">
        <v>9607.4699999999993</v>
      </c>
      <c r="D5055" s="136">
        <v>182.54</v>
      </c>
      <c r="E5055" s="136">
        <v>0</v>
      </c>
      <c r="F5055" s="136">
        <v>182.54</v>
      </c>
      <c r="G5055" s="137">
        <v>0</v>
      </c>
      <c r="H5055" s="142"/>
      <c r="I5055" s="142"/>
      <c r="J5055" s="142"/>
      <c r="K5055" s="142"/>
      <c r="L5055" s="143"/>
      <c r="M5055" s="143"/>
      <c r="N5055" s="143"/>
      <c r="Y5055" s="30">
        <f t="shared" si="78"/>
        <v>182.54</v>
      </c>
    </row>
    <row r="5056" spans="1:25" x14ac:dyDescent="0.2">
      <c r="A5056" s="134" t="s">
        <v>10121</v>
      </c>
      <c r="B5056" s="135" t="s">
        <v>10122</v>
      </c>
      <c r="C5056" s="136">
        <v>3098.72</v>
      </c>
      <c r="D5056" s="136">
        <v>58.88</v>
      </c>
      <c r="E5056" s="136">
        <v>0</v>
      </c>
      <c r="F5056" s="136">
        <v>58.88</v>
      </c>
      <c r="G5056" s="137">
        <v>0</v>
      </c>
      <c r="H5056" s="142"/>
      <c r="I5056" s="142"/>
      <c r="J5056" s="142"/>
      <c r="K5056" s="142"/>
      <c r="L5056" s="143"/>
      <c r="M5056" s="143"/>
      <c r="N5056" s="143"/>
      <c r="Y5056" s="30">
        <f t="shared" si="78"/>
        <v>58.88</v>
      </c>
    </row>
    <row r="5057" spans="1:25" x14ac:dyDescent="0.2">
      <c r="A5057" s="134" t="s">
        <v>10123</v>
      </c>
      <c r="B5057" s="135" t="s">
        <v>10124</v>
      </c>
      <c r="C5057" s="136">
        <v>12138.92</v>
      </c>
      <c r="D5057" s="136">
        <v>230.64</v>
      </c>
      <c r="E5057" s="136">
        <v>0</v>
      </c>
      <c r="F5057" s="136">
        <v>230.64</v>
      </c>
      <c r="G5057" s="137">
        <v>0</v>
      </c>
      <c r="H5057" s="142"/>
      <c r="I5057" s="142"/>
      <c r="J5057" s="142"/>
      <c r="K5057" s="142"/>
      <c r="L5057" s="143"/>
      <c r="M5057" s="143"/>
      <c r="N5057" s="143"/>
      <c r="Y5057" s="30">
        <f t="shared" si="78"/>
        <v>230.64</v>
      </c>
    </row>
    <row r="5058" spans="1:25" x14ac:dyDescent="0.2">
      <c r="A5058" s="134" t="s">
        <v>10125</v>
      </c>
      <c r="B5058" s="135" t="s">
        <v>10126</v>
      </c>
      <c r="C5058" s="136">
        <v>59643.12</v>
      </c>
      <c r="D5058" s="136">
        <v>1133.22</v>
      </c>
      <c r="E5058" s="136">
        <v>0</v>
      </c>
      <c r="F5058" s="136">
        <v>1133.22</v>
      </c>
      <c r="G5058" s="137">
        <v>0</v>
      </c>
      <c r="H5058" s="142"/>
      <c r="I5058" s="142"/>
      <c r="J5058" s="142"/>
      <c r="K5058" s="142"/>
      <c r="L5058" s="143"/>
      <c r="M5058" s="143"/>
      <c r="N5058" s="143"/>
      <c r="Y5058" s="30">
        <f t="shared" si="78"/>
        <v>1133.22</v>
      </c>
    </row>
    <row r="5059" spans="1:25" x14ac:dyDescent="0.2">
      <c r="A5059" s="134" t="s">
        <v>10127</v>
      </c>
      <c r="B5059" s="135" t="s">
        <v>10128</v>
      </c>
      <c r="C5059" s="136">
        <v>25033.52</v>
      </c>
      <c r="D5059" s="136">
        <v>475.64</v>
      </c>
      <c r="E5059" s="136">
        <v>0</v>
      </c>
      <c r="F5059" s="136">
        <v>475.64</v>
      </c>
      <c r="G5059" s="137">
        <v>0</v>
      </c>
      <c r="H5059" s="142"/>
      <c r="I5059" s="142"/>
      <c r="J5059" s="142"/>
      <c r="K5059" s="142"/>
      <c r="L5059" s="143"/>
      <c r="M5059" s="143"/>
      <c r="N5059" s="143"/>
      <c r="Y5059" s="30">
        <f t="shared" si="78"/>
        <v>475.64</v>
      </c>
    </row>
    <row r="5060" spans="1:25" x14ac:dyDescent="0.2">
      <c r="A5060" s="134" t="s">
        <v>10129</v>
      </c>
      <c r="B5060" s="135" t="s">
        <v>10130</v>
      </c>
      <c r="C5060" s="136">
        <v>5703.78</v>
      </c>
      <c r="D5060" s="136">
        <v>108.37</v>
      </c>
      <c r="E5060" s="136">
        <v>0</v>
      </c>
      <c r="F5060" s="136">
        <v>108.37</v>
      </c>
      <c r="G5060" s="137">
        <v>0</v>
      </c>
      <c r="H5060" s="142"/>
      <c r="I5060" s="142"/>
      <c r="J5060" s="142"/>
      <c r="K5060" s="142"/>
      <c r="L5060" s="143"/>
      <c r="M5060" s="143"/>
      <c r="N5060" s="143"/>
      <c r="Y5060" s="30">
        <f t="shared" si="78"/>
        <v>108.37</v>
      </c>
    </row>
    <row r="5061" spans="1:25" x14ac:dyDescent="0.2">
      <c r="A5061" s="134" t="s">
        <v>10131</v>
      </c>
      <c r="B5061" s="135" t="s">
        <v>10132</v>
      </c>
      <c r="C5061" s="136">
        <v>24997.82</v>
      </c>
      <c r="D5061" s="136">
        <v>474.96</v>
      </c>
      <c r="E5061" s="136">
        <v>0</v>
      </c>
      <c r="F5061" s="136">
        <v>474.96</v>
      </c>
      <c r="G5061" s="137">
        <v>0</v>
      </c>
      <c r="H5061" s="142"/>
      <c r="I5061" s="142"/>
      <c r="J5061" s="142"/>
      <c r="K5061" s="142"/>
      <c r="L5061" s="143"/>
      <c r="M5061" s="143"/>
      <c r="N5061" s="143"/>
      <c r="Y5061" s="30">
        <f t="shared" si="78"/>
        <v>474.96</v>
      </c>
    </row>
    <row r="5062" spans="1:25" x14ac:dyDescent="0.2">
      <c r="A5062" s="134" t="s">
        <v>10133</v>
      </c>
      <c r="B5062" s="135" t="s">
        <v>10134</v>
      </c>
      <c r="C5062" s="136">
        <v>13962.6</v>
      </c>
      <c r="D5062" s="136">
        <v>265.29000000000002</v>
      </c>
      <c r="E5062" s="136">
        <v>0</v>
      </c>
      <c r="F5062" s="136">
        <v>265.29000000000002</v>
      </c>
      <c r="G5062" s="137">
        <v>0</v>
      </c>
      <c r="H5062" s="142"/>
      <c r="I5062" s="142"/>
      <c r="J5062" s="142"/>
      <c r="K5062" s="142"/>
      <c r="L5062" s="143"/>
      <c r="M5062" s="143"/>
      <c r="N5062" s="143"/>
      <c r="Y5062" s="30">
        <f t="shared" si="78"/>
        <v>265.29000000000002</v>
      </c>
    </row>
    <row r="5063" spans="1:25" x14ac:dyDescent="0.2">
      <c r="A5063" s="134" t="s">
        <v>10135</v>
      </c>
      <c r="B5063" s="135" t="s">
        <v>10136</v>
      </c>
      <c r="C5063" s="136">
        <v>25342.27</v>
      </c>
      <c r="D5063" s="136">
        <v>481.5</v>
      </c>
      <c r="E5063" s="136">
        <v>0</v>
      </c>
      <c r="F5063" s="136">
        <v>481.5</v>
      </c>
      <c r="G5063" s="137">
        <v>0</v>
      </c>
      <c r="H5063" s="142"/>
      <c r="I5063" s="142"/>
      <c r="J5063" s="142"/>
      <c r="K5063" s="142"/>
      <c r="L5063" s="143"/>
      <c r="M5063" s="143"/>
      <c r="N5063" s="143"/>
      <c r="Y5063" s="30">
        <f t="shared" si="78"/>
        <v>481.5</v>
      </c>
    </row>
    <row r="5064" spans="1:25" x14ac:dyDescent="0.2">
      <c r="A5064" s="134" t="s">
        <v>10137</v>
      </c>
      <c r="B5064" s="135" t="s">
        <v>10138</v>
      </c>
      <c r="C5064" s="136">
        <v>5897.84</v>
      </c>
      <c r="D5064" s="136">
        <v>112.06</v>
      </c>
      <c r="E5064" s="136">
        <v>0</v>
      </c>
      <c r="F5064" s="136">
        <v>112.06</v>
      </c>
      <c r="G5064" s="137">
        <v>0</v>
      </c>
      <c r="H5064" s="142"/>
      <c r="I5064" s="142"/>
      <c r="J5064" s="142"/>
      <c r="K5064" s="142"/>
      <c r="L5064" s="143"/>
      <c r="M5064" s="143"/>
      <c r="N5064" s="143"/>
      <c r="Y5064" s="30">
        <f t="shared" si="78"/>
        <v>112.06</v>
      </c>
    </row>
    <row r="5065" spans="1:25" x14ac:dyDescent="0.2">
      <c r="A5065" s="134" t="s">
        <v>10139</v>
      </c>
      <c r="B5065" s="135" t="s">
        <v>10140</v>
      </c>
      <c r="C5065" s="136">
        <v>14935.53</v>
      </c>
      <c r="D5065" s="136">
        <v>283.77999999999997</v>
      </c>
      <c r="E5065" s="136">
        <v>0</v>
      </c>
      <c r="F5065" s="136">
        <v>283.77999999999997</v>
      </c>
      <c r="G5065" s="137">
        <v>0</v>
      </c>
      <c r="H5065" s="142"/>
      <c r="I5065" s="142"/>
      <c r="J5065" s="142"/>
      <c r="K5065" s="142"/>
      <c r="L5065" s="143"/>
      <c r="M5065" s="143"/>
      <c r="N5065" s="143"/>
      <c r="Y5065" s="30">
        <f t="shared" si="78"/>
        <v>283.77999999999997</v>
      </c>
    </row>
    <row r="5066" spans="1:25" x14ac:dyDescent="0.2">
      <c r="A5066" s="134" t="s">
        <v>10141</v>
      </c>
      <c r="B5066" s="135" t="s">
        <v>10142</v>
      </c>
      <c r="C5066" s="136">
        <v>12546.45</v>
      </c>
      <c r="D5066" s="136">
        <v>238.38</v>
      </c>
      <c r="E5066" s="136">
        <v>0</v>
      </c>
      <c r="F5066" s="136">
        <v>238.38</v>
      </c>
      <c r="G5066" s="137">
        <v>0</v>
      </c>
      <c r="H5066" s="142"/>
      <c r="I5066" s="142"/>
      <c r="J5066" s="142"/>
      <c r="K5066" s="142"/>
      <c r="L5066" s="143"/>
      <c r="M5066" s="143"/>
      <c r="N5066" s="143"/>
      <c r="Y5066" s="30">
        <f t="shared" si="78"/>
        <v>238.38</v>
      </c>
    </row>
    <row r="5067" spans="1:25" x14ac:dyDescent="0.2">
      <c r="A5067" s="134" t="s">
        <v>10143</v>
      </c>
      <c r="B5067" s="135" t="s">
        <v>10144</v>
      </c>
      <c r="C5067" s="136">
        <v>7612.68</v>
      </c>
      <c r="D5067" s="136">
        <v>144.63999999999999</v>
      </c>
      <c r="E5067" s="136">
        <v>0</v>
      </c>
      <c r="F5067" s="136">
        <v>144.63999999999999</v>
      </c>
      <c r="G5067" s="137">
        <v>0</v>
      </c>
      <c r="H5067" s="142"/>
      <c r="I5067" s="142"/>
      <c r="J5067" s="142"/>
      <c r="K5067" s="142"/>
      <c r="L5067" s="143"/>
      <c r="M5067" s="143"/>
      <c r="N5067" s="143"/>
      <c r="Y5067" s="30">
        <f t="shared" si="78"/>
        <v>144.63999999999999</v>
      </c>
    </row>
    <row r="5068" spans="1:25" x14ac:dyDescent="0.2">
      <c r="A5068" s="134" t="s">
        <v>10145</v>
      </c>
      <c r="B5068" s="135" t="s">
        <v>10146</v>
      </c>
      <c r="C5068" s="136">
        <v>4976.24</v>
      </c>
      <c r="D5068" s="136">
        <v>94.55</v>
      </c>
      <c r="E5068" s="136">
        <v>0</v>
      </c>
      <c r="F5068" s="136">
        <v>94.55</v>
      </c>
      <c r="G5068" s="137">
        <v>0</v>
      </c>
      <c r="H5068" s="142"/>
      <c r="I5068" s="142"/>
      <c r="J5068" s="142"/>
      <c r="K5068" s="142"/>
      <c r="L5068" s="143"/>
      <c r="M5068" s="143"/>
      <c r="N5068" s="143"/>
      <c r="Y5068" s="30">
        <f t="shared" si="78"/>
        <v>94.55</v>
      </c>
    </row>
    <row r="5069" spans="1:25" x14ac:dyDescent="0.2">
      <c r="A5069" s="134" t="s">
        <v>10147</v>
      </c>
      <c r="B5069" s="135" t="s">
        <v>10148</v>
      </c>
      <c r="C5069" s="136">
        <v>5375.77</v>
      </c>
      <c r="D5069" s="136">
        <v>102.14</v>
      </c>
      <c r="E5069" s="136">
        <v>0</v>
      </c>
      <c r="F5069" s="136">
        <v>102.14</v>
      </c>
      <c r="G5069" s="137">
        <v>0</v>
      </c>
      <c r="H5069" s="142"/>
      <c r="I5069" s="142"/>
      <c r="J5069" s="142"/>
      <c r="K5069" s="142"/>
      <c r="L5069" s="143"/>
      <c r="M5069" s="143"/>
      <c r="N5069" s="143"/>
      <c r="Y5069" s="30">
        <f t="shared" si="78"/>
        <v>102.14</v>
      </c>
    </row>
    <row r="5070" spans="1:25" x14ac:dyDescent="0.2">
      <c r="A5070" s="134" t="s">
        <v>10149</v>
      </c>
      <c r="B5070" s="135" t="s">
        <v>10150</v>
      </c>
      <c r="C5070" s="136">
        <v>598.83000000000004</v>
      </c>
      <c r="D5070" s="136">
        <v>11.38</v>
      </c>
      <c r="E5070" s="136">
        <v>11.38</v>
      </c>
      <c r="F5070" s="136">
        <v>0</v>
      </c>
      <c r="G5070" s="137">
        <v>20.07</v>
      </c>
      <c r="H5070" s="142"/>
      <c r="I5070" s="142"/>
      <c r="J5070" s="142"/>
      <c r="K5070" s="142"/>
      <c r="L5070" s="143"/>
      <c r="M5070" s="143"/>
      <c r="N5070" s="143"/>
      <c r="Y5070" s="30">
        <f t="shared" si="78"/>
        <v>0</v>
      </c>
    </row>
    <row r="5071" spans="1:25" x14ac:dyDescent="0.2">
      <c r="A5071" s="134" t="s">
        <v>10151</v>
      </c>
      <c r="B5071" s="135" t="s">
        <v>10152</v>
      </c>
      <c r="C5071" s="136">
        <v>10441.58</v>
      </c>
      <c r="D5071" s="136">
        <v>198.39</v>
      </c>
      <c r="E5071" s="136">
        <v>0</v>
      </c>
      <c r="F5071" s="136">
        <v>198.39</v>
      </c>
      <c r="G5071" s="137">
        <v>0</v>
      </c>
      <c r="H5071" s="142"/>
      <c r="I5071" s="142"/>
      <c r="J5071" s="142"/>
      <c r="K5071" s="142"/>
      <c r="L5071" s="143"/>
      <c r="M5071" s="143"/>
      <c r="N5071" s="143"/>
      <c r="Y5071" s="30">
        <f t="shared" ref="Y5071:Y5134" si="79">W5071+R5071+M5071+F5071</f>
        <v>198.39</v>
      </c>
    </row>
    <row r="5072" spans="1:25" x14ac:dyDescent="0.2">
      <c r="A5072" s="134" t="s">
        <v>10153</v>
      </c>
      <c r="B5072" s="135" t="s">
        <v>10154</v>
      </c>
      <c r="C5072" s="136">
        <v>1808.52</v>
      </c>
      <c r="D5072" s="136">
        <v>34.36</v>
      </c>
      <c r="E5072" s="136">
        <v>0</v>
      </c>
      <c r="F5072" s="136">
        <v>34.36</v>
      </c>
      <c r="G5072" s="137">
        <v>0</v>
      </c>
      <c r="H5072" s="142"/>
      <c r="I5072" s="142"/>
      <c r="J5072" s="142"/>
      <c r="K5072" s="142"/>
      <c r="L5072" s="143"/>
      <c r="M5072" s="143"/>
      <c r="N5072" s="143"/>
      <c r="Y5072" s="30">
        <f t="shared" si="79"/>
        <v>34.36</v>
      </c>
    </row>
    <row r="5073" spans="1:25" x14ac:dyDescent="0.2">
      <c r="A5073" s="134" t="s">
        <v>10155</v>
      </c>
      <c r="B5073" s="135" t="s">
        <v>10156</v>
      </c>
      <c r="C5073" s="136">
        <v>125.49</v>
      </c>
      <c r="D5073" s="136">
        <v>2.39</v>
      </c>
      <c r="E5073" s="136">
        <v>2.39</v>
      </c>
      <c r="F5073" s="136">
        <v>0</v>
      </c>
      <c r="G5073" s="137">
        <v>17.41</v>
      </c>
      <c r="H5073" s="142"/>
      <c r="I5073" s="142"/>
      <c r="J5073" s="142"/>
      <c r="K5073" s="142"/>
      <c r="L5073" s="143"/>
      <c r="M5073" s="143"/>
      <c r="N5073" s="143"/>
      <c r="Y5073" s="30">
        <f t="shared" si="79"/>
        <v>0</v>
      </c>
    </row>
    <row r="5074" spans="1:25" x14ac:dyDescent="0.2">
      <c r="A5074" s="134" t="s">
        <v>10157</v>
      </c>
      <c r="B5074" s="135" t="s">
        <v>10158</v>
      </c>
      <c r="C5074" s="136">
        <v>393.39</v>
      </c>
      <c r="D5074" s="136">
        <v>7.48</v>
      </c>
      <c r="E5074" s="136">
        <v>7.48</v>
      </c>
      <c r="F5074" s="136">
        <v>0</v>
      </c>
      <c r="G5074" s="137">
        <v>35.83</v>
      </c>
      <c r="H5074" s="142"/>
      <c r="I5074" s="142"/>
      <c r="J5074" s="142"/>
      <c r="K5074" s="142"/>
      <c r="L5074" s="143"/>
      <c r="M5074" s="143"/>
      <c r="N5074" s="143"/>
      <c r="Y5074" s="30">
        <f t="shared" si="79"/>
        <v>0</v>
      </c>
    </row>
    <row r="5075" spans="1:25" x14ac:dyDescent="0.2">
      <c r="A5075" s="134" t="s">
        <v>10159</v>
      </c>
      <c r="B5075" s="135" t="s">
        <v>10160</v>
      </c>
      <c r="C5075" s="136">
        <v>13138.16</v>
      </c>
      <c r="D5075" s="136">
        <v>249.63</v>
      </c>
      <c r="E5075" s="136">
        <v>0</v>
      </c>
      <c r="F5075" s="136">
        <v>249.63</v>
      </c>
      <c r="G5075" s="137">
        <v>0</v>
      </c>
      <c r="H5075" s="142"/>
      <c r="I5075" s="142"/>
      <c r="J5075" s="142"/>
      <c r="K5075" s="142"/>
      <c r="L5075" s="143"/>
      <c r="M5075" s="143"/>
      <c r="N5075" s="143"/>
      <c r="Y5075" s="30">
        <f t="shared" si="79"/>
        <v>249.63</v>
      </c>
    </row>
    <row r="5076" spans="1:25" x14ac:dyDescent="0.2">
      <c r="A5076" s="134" t="s">
        <v>10161</v>
      </c>
      <c r="B5076" s="135" t="s">
        <v>10162</v>
      </c>
      <c r="C5076" s="136">
        <v>456.08</v>
      </c>
      <c r="D5076" s="136">
        <v>8.67</v>
      </c>
      <c r="E5076" s="136">
        <v>0</v>
      </c>
      <c r="F5076" s="136">
        <v>8.67</v>
      </c>
      <c r="G5076" s="137">
        <v>0</v>
      </c>
      <c r="H5076" s="142"/>
      <c r="I5076" s="142"/>
      <c r="J5076" s="142"/>
      <c r="K5076" s="142"/>
      <c r="L5076" s="143"/>
      <c r="M5076" s="143"/>
      <c r="N5076" s="143"/>
      <c r="Y5076" s="30">
        <f t="shared" si="79"/>
        <v>8.67</v>
      </c>
    </row>
    <row r="5077" spans="1:25" x14ac:dyDescent="0.2">
      <c r="A5077" s="134" t="s">
        <v>10163</v>
      </c>
      <c r="B5077" s="135" t="s">
        <v>10164</v>
      </c>
      <c r="C5077" s="136">
        <v>1616.53</v>
      </c>
      <c r="D5077" s="136">
        <v>30.72</v>
      </c>
      <c r="E5077" s="136">
        <v>0</v>
      </c>
      <c r="F5077" s="136">
        <v>30.72</v>
      </c>
      <c r="G5077" s="137">
        <v>0</v>
      </c>
      <c r="H5077" s="142"/>
      <c r="I5077" s="142"/>
      <c r="J5077" s="142"/>
      <c r="K5077" s="142"/>
      <c r="L5077" s="143"/>
      <c r="M5077" s="143"/>
      <c r="N5077" s="143"/>
      <c r="Y5077" s="30">
        <f t="shared" si="79"/>
        <v>30.72</v>
      </c>
    </row>
    <row r="5078" spans="1:25" x14ac:dyDescent="0.2">
      <c r="A5078" s="134" t="s">
        <v>10165</v>
      </c>
      <c r="B5078" s="135" t="s">
        <v>10166</v>
      </c>
      <c r="C5078" s="136">
        <v>227603.57</v>
      </c>
      <c r="D5078" s="136">
        <v>4324.47</v>
      </c>
      <c r="E5078" s="136">
        <v>0</v>
      </c>
      <c r="F5078" s="136">
        <v>4324.47</v>
      </c>
      <c r="G5078" s="137">
        <v>0</v>
      </c>
      <c r="H5078" s="142"/>
      <c r="I5078" s="142"/>
      <c r="J5078" s="142"/>
      <c r="K5078" s="142"/>
      <c r="L5078" s="143"/>
      <c r="M5078" s="143"/>
      <c r="N5078" s="143"/>
      <c r="Y5078" s="30">
        <f t="shared" si="79"/>
        <v>4324.47</v>
      </c>
    </row>
    <row r="5079" spans="1:25" x14ac:dyDescent="0.2">
      <c r="A5079" s="134" t="s">
        <v>10167</v>
      </c>
      <c r="B5079" s="135" t="s">
        <v>10168</v>
      </c>
      <c r="C5079" s="136">
        <v>5934.84</v>
      </c>
      <c r="D5079" s="136">
        <v>112.76</v>
      </c>
      <c r="E5079" s="136">
        <v>0</v>
      </c>
      <c r="F5079" s="136">
        <v>112.76</v>
      </c>
      <c r="G5079" s="137">
        <v>0</v>
      </c>
      <c r="H5079" s="142"/>
      <c r="I5079" s="142"/>
      <c r="J5079" s="142"/>
      <c r="K5079" s="142"/>
      <c r="L5079" s="143"/>
      <c r="M5079" s="143"/>
      <c r="N5079" s="143"/>
      <c r="Y5079" s="30">
        <f t="shared" si="79"/>
        <v>112.76</v>
      </c>
    </row>
    <row r="5080" spans="1:25" x14ac:dyDescent="0.2">
      <c r="A5080" s="134" t="s">
        <v>10169</v>
      </c>
      <c r="B5080" s="135" t="s">
        <v>10170</v>
      </c>
      <c r="C5080" s="136">
        <v>3426.49</v>
      </c>
      <c r="D5080" s="136">
        <v>65.099999999999994</v>
      </c>
      <c r="E5080" s="136">
        <v>0</v>
      </c>
      <c r="F5080" s="136">
        <v>65.099999999999994</v>
      </c>
      <c r="G5080" s="137">
        <v>0</v>
      </c>
      <c r="H5080" s="142"/>
      <c r="I5080" s="142"/>
      <c r="J5080" s="142"/>
      <c r="K5080" s="142"/>
      <c r="L5080" s="143"/>
      <c r="M5080" s="143"/>
      <c r="N5080" s="143"/>
      <c r="Y5080" s="30">
        <f t="shared" si="79"/>
        <v>65.099999999999994</v>
      </c>
    </row>
    <row r="5081" spans="1:25" x14ac:dyDescent="0.2">
      <c r="A5081" s="134" t="s">
        <v>10171</v>
      </c>
      <c r="B5081" s="135" t="s">
        <v>10172</v>
      </c>
      <c r="C5081" s="136">
        <v>307.5</v>
      </c>
      <c r="D5081" s="136">
        <v>5.84</v>
      </c>
      <c r="E5081" s="136">
        <v>5.84</v>
      </c>
      <c r="F5081" s="136">
        <v>0</v>
      </c>
      <c r="G5081" s="137">
        <v>19.18</v>
      </c>
      <c r="H5081" s="142"/>
      <c r="I5081" s="142"/>
      <c r="J5081" s="142"/>
      <c r="K5081" s="142"/>
      <c r="L5081" s="143"/>
      <c r="M5081" s="143"/>
      <c r="N5081" s="143"/>
      <c r="Y5081" s="30">
        <f t="shared" si="79"/>
        <v>0</v>
      </c>
    </row>
    <row r="5082" spans="1:25" x14ac:dyDescent="0.2">
      <c r="A5082" s="134" t="s">
        <v>10173</v>
      </c>
      <c r="B5082" s="135" t="s">
        <v>10174</v>
      </c>
      <c r="C5082" s="136">
        <v>13837.28</v>
      </c>
      <c r="D5082" s="136">
        <v>262.91000000000003</v>
      </c>
      <c r="E5082" s="136">
        <v>0</v>
      </c>
      <c r="F5082" s="136">
        <v>262.91000000000003</v>
      </c>
      <c r="G5082" s="137">
        <v>0</v>
      </c>
      <c r="H5082" s="142"/>
      <c r="I5082" s="142"/>
      <c r="J5082" s="142"/>
      <c r="K5082" s="142"/>
      <c r="L5082" s="143"/>
      <c r="M5082" s="143"/>
      <c r="N5082" s="143"/>
      <c r="Y5082" s="30">
        <f t="shared" si="79"/>
        <v>262.91000000000003</v>
      </c>
    </row>
    <row r="5083" spans="1:25" x14ac:dyDescent="0.2">
      <c r="A5083" s="134" t="s">
        <v>10175</v>
      </c>
      <c r="B5083" s="135" t="s">
        <v>10176</v>
      </c>
      <c r="C5083" s="136">
        <v>3226.41</v>
      </c>
      <c r="D5083" s="136">
        <v>61.3</v>
      </c>
      <c r="E5083" s="136">
        <v>0</v>
      </c>
      <c r="F5083" s="136">
        <v>61.3</v>
      </c>
      <c r="G5083" s="137">
        <v>0</v>
      </c>
      <c r="H5083" s="142"/>
      <c r="I5083" s="142"/>
      <c r="J5083" s="142"/>
      <c r="K5083" s="142"/>
      <c r="L5083" s="143"/>
      <c r="M5083" s="143"/>
      <c r="N5083" s="143"/>
      <c r="Y5083" s="30">
        <f t="shared" si="79"/>
        <v>61.3</v>
      </c>
    </row>
    <row r="5084" spans="1:25" x14ac:dyDescent="0.2">
      <c r="A5084" s="134" t="s">
        <v>10177</v>
      </c>
      <c r="B5084" s="135" t="s">
        <v>10178</v>
      </c>
      <c r="C5084" s="136">
        <v>6601.65</v>
      </c>
      <c r="D5084" s="136">
        <v>125.43</v>
      </c>
      <c r="E5084" s="136">
        <v>0</v>
      </c>
      <c r="F5084" s="136">
        <v>125.43</v>
      </c>
      <c r="G5084" s="137">
        <v>0</v>
      </c>
      <c r="H5084" s="142"/>
      <c r="I5084" s="142"/>
      <c r="J5084" s="142"/>
      <c r="K5084" s="142"/>
      <c r="L5084" s="143"/>
      <c r="M5084" s="143"/>
      <c r="N5084" s="143"/>
      <c r="Y5084" s="30">
        <f t="shared" si="79"/>
        <v>125.43</v>
      </c>
    </row>
    <row r="5085" spans="1:25" x14ac:dyDescent="0.2">
      <c r="A5085" s="134" t="s">
        <v>10179</v>
      </c>
      <c r="B5085" s="135" t="s">
        <v>10180</v>
      </c>
      <c r="C5085" s="136">
        <v>1700.42</v>
      </c>
      <c r="D5085" s="136">
        <v>32.31</v>
      </c>
      <c r="E5085" s="136">
        <v>0</v>
      </c>
      <c r="F5085" s="136">
        <v>32.31</v>
      </c>
      <c r="G5085" s="137">
        <v>0</v>
      </c>
      <c r="H5085" s="142"/>
      <c r="I5085" s="142"/>
      <c r="J5085" s="142"/>
      <c r="K5085" s="142"/>
      <c r="L5085" s="143"/>
      <c r="M5085" s="143"/>
      <c r="N5085" s="143"/>
      <c r="Y5085" s="30">
        <f t="shared" si="79"/>
        <v>32.31</v>
      </c>
    </row>
    <row r="5086" spans="1:25" x14ac:dyDescent="0.2">
      <c r="A5086" s="134" t="s">
        <v>10181</v>
      </c>
      <c r="B5086" s="135" t="s">
        <v>10182</v>
      </c>
      <c r="C5086" s="136">
        <v>4651.47</v>
      </c>
      <c r="D5086" s="136">
        <v>88.38</v>
      </c>
      <c r="E5086" s="136">
        <v>0</v>
      </c>
      <c r="F5086" s="136">
        <v>88.38</v>
      </c>
      <c r="G5086" s="137">
        <v>0</v>
      </c>
      <c r="H5086" s="142"/>
      <c r="I5086" s="142"/>
      <c r="J5086" s="142"/>
      <c r="K5086" s="142"/>
      <c r="L5086" s="143"/>
      <c r="M5086" s="143"/>
      <c r="N5086" s="143"/>
      <c r="Y5086" s="30">
        <f t="shared" si="79"/>
        <v>88.38</v>
      </c>
    </row>
    <row r="5087" spans="1:25" x14ac:dyDescent="0.2">
      <c r="A5087" s="134" t="s">
        <v>10183</v>
      </c>
      <c r="B5087" s="135" t="s">
        <v>10184</v>
      </c>
      <c r="C5087" s="136">
        <v>1829.07</v>
      </c>
      <c r="D5087" s="136">
        <v>34.75</v>
      </c>
      <c r="E5087" s="136">
        <v>0</v>
      </c>
      <c r="F5087" s="136">
        <v>34.75</v>
      </c>
      <c r="G5087" s="137">
        <v>0</v>
      </c>
      <c r="H5087" s="142"/>
      <c r="I5087" s="142"/>
      <c r="J5087" s="142"/>
      <c r="K5087" s="142"/>
      <c r="L5087" s="143"/>
      <c r="M5087" s="143"/>
      <c r="N5087" s="143"/>
      <c r="Y5087" s="30">
        <f t="shared" si="79"/>
        <v>34.75</v>
      </c>
    </row>
    <row r="5088" spans="1:25" x14ac:dyDescent="0.2">
      <c r="A5088" s="134" t="s">
        <v>10185</v>
      </c>
      <c r="B5088" s="135" t="s">
        <v>10186</v>
      </c>
      <c r="C5088" s="136">
        <v>8788.1</v>
      </c>
      <c r="D5088" s="136">
        <v>166.98</v>
      </c>
      <c r="E5088" s="136">
        <v>0</v>
      </c>
      <c r="F5088" s="136">
        <v>166.98</v>
      </c>
      <c r="G5088" s="137">
        <v>0</v>
      </c>
      <c r="H5088" s="142"/>
      <c r="I5088" s="142"/>
      <c r="J5088" s="142"/>
      <c r="K5088" s="142"/>
      <c r="L5088" s="143"/>
      <c r="M5088" s="143"/>
      <c r="N5088" s="143"/>
      <c r="Y5088" s="30">
        <f t="shared" si="79"/>
        <v>166.98</v>
      </c>
    </row>
    <row r="5089" spans="1:25" x14ac:dyDescent="0.2">
      <c r="A5089" s="134" t="s">
        <v>10187</v>
      </c>
      <c r="B5089" s="135" t="s">
        <v>10188</v>
      </c>
      <c r="C5089" s="136">
        <v>803.61</v>
      </c>
      <c r="D5089" s="136">
        <v>15.27</v>
      </c>
      <c r="E5089" s="136">
        <v>0</v>
      </c>
      <c r="F5089" s="136">
        <v>15.27</v>
      </c>
      <c r="G5089" s="137">
        <v>0</v>
      </c>
      <c r="H5089" s="142"/>
      <c r="I5089" s="142"/>
      <c r="J5089" s="142"/>
      <c r="K5089" s="142"/>
      <c r="L5089" s="143"/>
      <c r="M5089" s="143"/>
      <c r="N5089" s="143"/>
      <c r="Y5089" s="30">
        <f t="shared" si="79"/>
        <v>15.27</v>
      </c>
    </row>
    <row r="5090" spans="1:25" x14ac:dyDescent="0.2">
      <c r="A5090" s="134" t="s">
        <v>10189</v>
      </c>
      <c r="B5090" s="135" t="s">
        <v>10190</v>
      </c>
      <c r="C5090" s="136">
        <v>13467.95</v>
      </c>
      <c r="D5090" s="136">
        <v>255.89</v>
      </c>
      <c r="E5090" s="136">
        <v>0</v>
      </c>
      <c r="F5090" s="136">
        <v>255.89</v>
      </c>
      <c r="G5090" s="137">
        <v>0</v>
      </c>
      <c r="H5090" s="142"/>
      <c r="I5090" s="142"/>
      <c r="J5090" s="142"/>
      <c r="K5090" s="142"/>
      <c r="L5090" s="143"/>
      <c r="M5090" s="143"/>
      <c r="N5090" s="143"/>
      <c r="Y5090" s="30">
        <f t="shared" si="79"/>
        <v>255.89</v>
      </c>
    </row>
    <row r="5091" spans="1:25" x14ac:dyDescent="0.2">
      <c r="A5091" s="134" t="s">
        <v>10191</v>
      </c>
      <c r="B5091" s="135" t="s">
        <v>10192</v>
      </c>
      <c r="C5091" s="136">
        <v>9262.2099999999991</v>
      </c>
      <c r="D5091" s="136">
        <v>175.98</v>
      </c>
      <c r="E5091" s="136">
        <v>0</v>
      </c>
      <c r="F5091" s="136">
        <v>175.98</v>
      </c>
      <c r="G5091" s="137">
        <v>0</v>
      </c>
      <c r="H5091" s="142"/>
      <c r="I5091" s="142"/>
      <c r="J5091" s="142"/>
      <c r="K5091" s="142"/>
      <c r="L5091" s="143"/>
      <c r="M5091" s="143"/>
      <c r="N5091" s="143"/>
      <c r="Y5091" s="30">
        <f t="shared" si="79"/>
        <v>175.98</v>
      </c>
    </row>
    <row r="5092" spans="1:25" x14ac:dyDescent="0.2">
      <c r="A5092" s="134" t="s">
        <v>10193</v>
      </c>
      <c r="B5092" s="135" t="s">
        <v>10194</v>
      </c>
      <c r="C5092" s="136">
        <v>66978</v>
      </c>
      <c r="D5092" s="136">
        <v>1272.58</v>
      </c>
      <c r="E5092" s="136">
        <v>0</v>
      </c>
      <c r="F5092" s="136">
        <v>1272.58</v>
      </c>
      <c r="G5092" s="137">
        <v>0</v>
      </c>
      <c r="H5092" s="142"/>
      <c r="I5092" s="142"/>
      <c r="J5092" s="142"/>
      <c r="K5092" s="142"/>
      <c r="L5092" s="143"/>
      <c r="M5092" s="143"/>
      <c r="N5092" s="143"/>
      <c r="Y5092" s="30">
        <f t="shared" si="79"/>
        <v>1272.58</v>
      </c>
    </row>
    <row r="5093" spans="1:25" x14ac:dyDescent="0.2">
      <c r="A5093" s="134" t="s">
        <v>10195</v>
      </c>
      <c r="B5093" s="135" t="s">
        <v>10196</v>
      </c>
      <c r="C5093" s="136">
        <v>20632.59</v>
      </c>
      <c r="D5093" s="136">
        <v>392.02</v>
      </c>
      <c r="E5093" s="136">
        <v>0</v>
      </c>
      <c r="F5093" s="136">
        <v>392.02</v>
      </c>
      <c r="G5093" s="137">
        <v>0</v>
      </c>
      <c r="H5093" s="142"/>
      <c r="I5093" s="142"/>
      <c r="J5093" s="142"/>
      <c r="K5093" s="142"/>
      <c r="L5093" s="143"/>
      <c r="M5093" s="143"/>
      <c r="N5093" s="143"/>
      <c r="Y5093" s="30">
        <f t="shared" si="79"/>
        <v>392.02</v>
      </c>
    </row>
    <row r="5094" spans="1:25" x14ac:dyDescent="0.2">
      <c r="A5094" s="134" t="s">
        <v>10197</v>
      </c>
      <c r="B5094" s="135" t="s">
        <v>10198</v>
      </c>
      <c r="C5094" s="136">
        <v>21516.71</v>
      </c>
      <c r="D5094" s="136">
        <v>408.82</v>
      </c>
      <c r="E5094" s="136">
        <v>0</v>
      </c>
      <c r="F5094" s="136">
        <v>408.82</v>
      </c>
      <c r="G5094" s="137">
        <v>0</v>
      </c>
      <c r="H5094" s="142"/>
      <c r="I5094" s="142"/>
      <c r="J5094" s="142"/>
      <c r="K5094" s="142"/>
      <c r="L5094" s="143"/>
      <c r="M5094" s="143"/>
      <c r="N5094" s="143"/>
      <c r="Y5094" s="30">
        <f t="shared" si="79"/>
        <v>408.82</v>
      </c>
    </row>
    <row r="5095" spans="1:25" x14ac:dyDescent="0.2">
      <c r="A5095" s="134" t="s">
        <v>10199</v>
      </c>
      <c r="B5095" s="135" t="s">
        <v>10200</v>
      </c>
      <c r="C5095" s="136">
        <v>30762.21</v>
      </c>
      <c r="D5095" s="136">
        <v>584.48</v>
      </c>
      <c r="E5095" s="136">
        <v>0</v>
      </c>
      <c r="F5095" s="136">
        <v>584.48</v>
      </c>
      <c r="G5095" s="137">
        <v>0</v>
      </c>
      <c r="H5095" s="142"/>
      <c r="I5095" s="142"/>
      <c r="J5095" s="142"/>
      <c r="K5095" s="142"/>
      <c r="L5095" s="143"/>
      <c r="M5095" s="143"/>
      <c r="N5095" s="143"/>
      <c r="Y5095" s="30">
        <f t="shared" si="79"/>
        <v>584.48</v>
      </c>
    </row>
    <row r="5096" spans="1:25" x14ac:dyDescent="0.2">
      <c r="A5096" s="134" t="s">
        <v>10201</v>
      </c>
      <c r="B5096" s="135" t="s">
        <v>10202</v>
      </c>
      <c r="C5096" s="136">
        <v>26975.87</v>
      </c>
      <c r="D5096" s="136">
        <v>512.54</v>
      </c>
      <c r="E5096" s="136">
        <v>0</v>
      </c>
      <c r="F5096" s="136">
        <v>512.54</v>
      </c>
      <c r="G5096" s="137">
        <v>0</v>
      </c>
      <c r="H5096" s="142"/>
      <c r="I5096" s="142"/>
      <c r="J5096" s="142"/>
      <c r="K5096" s="142"/>
      <c r="L5096" s="143"/>
      <c r="M5096" s="143"/>
      <c r="N5096" s="143"/>
      <c r="Y5096" s="30">
        <f t="shared" si="79"/>
        <v>512.54</v>
      </c>
    </row>
    <row r="5097" spans="1:25" x14ac:dyDescent="0.2">
      <c r="A5097" s="134" t="s">
        <v>10203</v>
      </c>
      <c r="B5097" s="135" t="s">
        <v>10204</v>
      </c>
      <c r="C5097" s="136">
        <v>4973.16</v>
      </c>
      <c r="D5097" s="136">
        <v>94.49</v>
      </c>
      <c r="E5097" s="136">
        <v>0</v>
      </c>
      <c r="F5097" s="136">
        <v>94.49</v>
      </c>
      <c r="G5097" s="137">
        <v>0</v>
      </c>
      <c r="H5097" s="142"/>
      <c r="I5097" s="142"/>
      <c r="J5097" s="142"/>
      <c r="K5097" s="142"/>
      <c r="L5097" s="143"/>
      <c r="M5097" s="143"/>
      <c r="N5097" s="143"/>
      <c r="Y5097" s="30">
        <f t="shared" si="79"/>
        <v>94.49</v>
      </c>
    </row>
    <row r="5098" spans="1:25" x14ac:dyDescent="0.2">
      <c r="A5098" s="134" t="s">
        <v>10205</v>
      </c>
      <c r="B5098" s="135" t="s">
        <v>10206</v>
      </c>
      <c r="C5098" s="136">
        <v>84.66</v>
      </c>
      <c r="D5098" s="136">
        <v>1.61</v>
      </c>
      <c r="E5098" s="136">
        <v>1.61</v>
      </c>
      <c r="F5098" s="136">
        <v>0</v>
      </c>
      <c r="G5098" s="137">
        <v>25.48</v>
      </c>
      <c r="H5098" s="142"/>
      <c r="I5098" s="142"/>
      <c r="J5098" s="142"/>
      <c r="K5098" s="142"/>
      <c r="L5098" s="143"/>
      <c r="M5098" s="143"/>
      <c r="N5098" s="143"/>
      <c r="Y5098" s="30">
        <f t="shared" si="79"/>
        <v>0</v>
      </c>
    </row>
    <row r="5099" spans="1:25" x14ac:dyDescent="0.2">
      <c r="A5099" s="134" t="s">
        <v>10207</v>
      </c>
      <c r="B5099" s="135" t="s">
        <v>10208</v>
      </c>
      <c r="C5099" s="136">
        <v>6894.03</v>
      </c>
      <c r="D5099" s="136">
        <v>130.99</v>
      </c>
      <c r="E5099" s="136">
        <v>0</v>
      </c>
      <c r="F5099" s="136">
        <v>130.99</v>
      </c>
      <c r="G5099" s="137">
        <v>0</v>
      </c>
      <c r="H5099" s="142"/>
      <c r="I5099" s="142"/>
      <c r="J5099" s="142"/>
      <c r="K5099" s="142"/>
      <c r="L5099" s="143"/>
      <c r="M5099" s="143"/>
      <c r="N5099" s="143"/>
      <c r="Y5099" s="30">
        <f t="shared" si="79"/>
        <v>130.99</v>
      </c>
    </row>
    <row r="5100" spans="1:25" x14ac:dyDescent="0.2">
      <c r="A5100" s="134" t="s">
        <v>10209</v>
      </c>
      <c r="B5100" s="135" t="s">
        <v>10210</v>
      </c>
      <c r="C5100" s="136">
        <v>5264.66</v>
      </c>
      <c r="D5100" s="136">
        <v>100.03</v>
      </c>
      <c r="E5100" s="136">
        <v>0</v>
      </c>
      <c r="F5100" s="136">
        <v>100.03</v>
      </c>
      <c r="G5100" s="137">
        <v>0</v>
      </c>
      <c r="H5100" s="142"/>
      <c r="I5100" s="142"/>
      <c r="J5100" s="142"/>
      <c r="K5100" s="142"/>
      <c r="L5100" s="143"/>
      <c r="M5100" s="143"/>
      <c r="N5100" s="143"/>
      <c r="Y5100" s="30">
        <f t="shared" si="79"/>
        <v>100.03</v>
      </c>
    </row>
    <row r="5101" spans="1:25" x14ac:dyDescent="0.2">
      <c r="A5101" s="134" t="s">
        <v>10211</v>
      </c>
      <c r="B5101" s="135" t="s">
        <v>10212</v>
      </c>
      <c r="C5101" s="136">
        <v>8052.86</v>
      </c>
      <c r="D5101" s="136">
        <v>153.01</v>
      </c>
      <c r="E5101" s="136">
        <v>0</v>
      </c>
      <c r="F5101" s="136">
        <v>153.01</v>
      </c>
      <c r="G5101" s="137">
        <v>0</v>
      </c>
      <c r="H5101" s="142"/>
      <c r="I5101" s="142"/>
      <c r="J5101" s="142"/>
      <c r="K5101" s="142"/>
      <c r="L5101" s="143"/>
      <c r="M5101" s="143"/>
      <c r="N5101" s="143"/>
      <c r="Y5101" s="30">
        <f t="shared" si="79"/>
        <v>153.01</v>
      </c>
    </row>
    <row r="5102" spans="1:25" x14ac:dyDescent="0.2">
      <c r="A5102" s="134" t="s">
        <v>10213</v>
      </c>
      <c r="B5102" s="135" t="s">
        <v>10214</v>
      </c>
      <c r="C5102" s="136">
        <v>408.64</v>
      </c>
      <c r="D5102" s="136">
        <v>7.77</v>
      </c>
      <c r="E5102" s="136">
        <v>7.77</v>
      </c>
      <c r="F5102" s="136">
        <v>0</v>
      </c>
      <c r="G5102" s="137">
        <v>67.14</v>
      </c>
      <c r="H5102" s="142"/>
      <c r="I5102" s="142"/>
      <c r="J5102" s="142"/>
      <c r="K5102" s="142"/>
      <c r="L5102" s="143"/>
      <c r="M5102" s="143"/>
      <c r="N5102" s="143"/>
      <c r="Y5102" s="30">
        <f t="shared" si="79"/>
        <v>0</v>
      </c>
    </row>
    <row r="5103" spans="1:25" x14ac:dyDescent="0.2">
      <c r="A5103" s="134" t="s">
        <v>10215</v>
      </c>
      <c r="B5103" s="135" t="s">
        <v>10216</v>
      </c>
      <c r="C5103" s="136">
        <v>15375.61</v>
      </c>
      <c r="D5103" s="136">
        <v>292.14</v>
      </c>
      <c r="E5103" s="136">
        <v>0</v>
      </c>
      <c r="F5103" s="136">
        <v>292.14</v>
      </c>
      <c r="G5103" s="137">
        <v>0</v>
      </c>
      <c r="H5103" s="142"/>
      <c r="I5103" s="142"/>
      <c r="J5103" s="142"/>
      <c r="K5103" s="142"/>
      <c r="L5103" s="143"/>
      <c r="M5103" s="143"/>
      <c r="N5103" s="143"/>
      <c r="Y5103" s="30">
        <f t="shared" si="79"/>
        <v>292.14</v>
      </c>
    </row>
    <row r="5104" spans="1:25" x14ac:dyDescent="0.2">
      <c r="A5104" s="134" t="s">
        <v>10217</v>
      </c>
      <c r="B5104" s="135" t="s">
        <v>10218</v>
      </c>
      <c r="C5104" s="136">
        <v>10581.34</v>
      </c>
      <c r="D5104" s="136">
        <v>201.05</v>
      </c>
      <c r="E5104" s="136">
        <v>0</v>
      </c>
      <c r="F5104" s="136">
        <v>201.05</v>
      </c>
      <c r="G5104" s="137">
        <v>0</v>
      </c>
      <c r="H5104" s="142"/>
      <c r="I5104" s="142"/>
      <c r="J5104" s="142"/>
      <c r="K5104" s="142"/>
      <c r="L5104" s="143"/>
      <c r="M5104" s="143"/>
      <c r="N5104" s="143"/>
      <c r="Y5104" s="30">
        <f t="shared" si="79"/>
        <v>201.05</v>
      </c>
    </row>
    <row r="5105" spans="1:25" x14ac:dyDescent="0.2">
      <c r="A5105" s="134" t="s">
        <v>10219</v>
      </c>
      <c r="B5105" s="135" t="s">
        <v>10220</v>
      </c>
      <c r="C5105" s="136">
        <v>13540.09</v>
      </c>
      <c r="D5105" s="136">
        <v>257.26</v>
      </c>
      <c r="E5105" s="136">
        <v>0</v>
      </c>
      <c r="F5105" s="136">
        <v>257.26</v>
      </c>
      <c r="G5105" s="137">
        <v>0</v>
      </c>
      <c r="H5105" s="142"/>
      <c r="I5105" s="142"/>
      <c r="J5105" s="142"/>
      <c r="K5105" s="142"/>
      <c r="L5105" s="143"/>
      <c r="M5105" s="143"/>
      <c r="N5105" s="143"/>
      <c r="Y5105" s="30">
        <f t="shared" si="79"/>
        <v>257.26</v>
      </c>
    </row>
    <row r="5106" spans="1:25" x14ac:dyDescent="0.2">
      <c r="A5106" s="134" t="s">
        <v>10221</v>
      </c>
      <c r="B5106" s="135" t="s">
        <v>10222</v>
      </c>
      <c r="C5106" s="136">
        <v>10732.97</v>
      </c>
      <c r="D5106" s="136">
        <v>203.93</v>
      </c>
      <c r="E5106" s="136">
        <v>0</v>
      </c>
      <c r="F5106" s="136">
        <v>203.93</v>
      </c>
      <c r="G5106" s="137">
        <v>0</v>
      </c>
      <c r="H5106" s="142"/>
      <c r="I5106" s="142"/>
      <c r="J5106" s="142"/>
      <c r="K5106" s="142"/>
      <c r="L5106" s="143"/>
      <c r="M5106" s="143"/>
      <c r="N5106" s="143"/>
      <c r="Y5106" s="30">
        <f t="shared" si="79"/>
        <v>203.93</v>
      </c>
    </row>
    <row r="5107" spans="1:25" x14ac:dyDescent="0.2">
      <c r="A5107" s="134" t="s">
        <v>10223</v>
      </c>
      <c r="B5107" s="135" t="s">
        <v>10224</v>
      </c>
      <c r="C5107" s="136">
        <v>2971.86</v>
      </c>
      <c r="D5107" s="136">
        <v>56.47</v>
      </c>
      <c r="E5107" s="136">
        <v>56.47</v>
      </c>
      <c r="F5107" s="136">
        <v>0</v>
      </c>
      <c r="G5107" s="137">
        <v>192.4</v>
      </c>
      <c r="H5107" s="142"/>
      <c r="I5107" s="142"/>
      <c r="J5107" s="142"/>
      <c r="K5107" s="142"/>
      <c r="L5107" s="143"/>
      <c r="M5107" s="143"/>
      <c r="N5107" s="143"/>
      <c r="Y5107" s="30">
        <f t="shared" si="79"/>
        <v>0</v>
      </c>
    </row>
    <row r="5108" spans="1:25" x14ac:dyDescent="0.2">
      <c r="A5108" s="134" t="s">
        <v>10225</v>
      </c>
      <c r="B5108" s="135" t="s">
        <v>10226</v>
      </c>
      <c r="C5108" s="136">
        <v>402</v>
      </c>
      <c r="D5108" s="136">
        <v>7.64</v>
      </c>
      <c r="E5108" s="136">
        <v>7.64</v>
      </c>
      <c r="F5108" s="136">
        <v>0</v>
      </c>
      <c r="G5108" s="137">
        <v>44.65</v>
      </c>
      <c r="H5108" s="142"/>
      <c r="I5108" s="142"/>
      <c r="J5108" s="142"/>
      <c r="K5108" s="142"/>
      <c r="L5108" s="143"/>
      <c r="M5108" s="143"/>
      <c r="N5108" s="143"/>
      <c r="Y5108" s="30">
        <f t="shared" si="79"/>
        <v>0</v>
      </c>
    </row>
    <row r="5109" spans="1:25" x14ac:dyDescent="0.2">
      <c r="A5109" s="134" t="s">
        <v>10227</v>
      </c>
      <c r="B5109" s="135" t="s">
        <v>10228</v>
      </c>
      <c r="C5109" s="136">
        <v>21109.65</v>
      </c>
      <c r="D5109" s="136">
        <v>401.08</v>
      </c>
      <c r="E5109" s="136">
        <v>0</v>
      </c>
      <c r="F5109" s="136">
        <v>401.08</v>
      </c>
      <c r="G5109" s="137">
        <v>0</v>
      </c>
      <c r="H5109" s="142"/>
      <c r="I5109" s="142"/>
      <c r="J5109" s="142"/>
      <c r="K5109" s="142"/>
      <c r="L5109" s="143"/>
      <c r="M5109" s="143"/>
      <c r="N5109" s="143"/>
      <c r="Y5109" s="30">
        <f t="shared" si="79"/>
        <v>401.08</v>
      </c>
    </row>
    <row r="5110" spans="1:25" x14ac:dyDescent="0.2">
      <c r="A5110" s="134" t="s">
        <v>10229</v>
      </c>
      <c r="B5110" s="135" t="s">
        <v>10230</v>
      </c>
      <c r="C5110" s="136">
        <v>8229.89</v>
      </c>
      <c r="D5110" s="136">
        <v>156.37</v>
      </c>
      <c r="E5110" s="136">
        <v>0</v>
      </c>
      <c r="F5110" s="136">
        <v>156.37</v>
      </c>
      <c r="G5110" s="137">
        <v>0</v>
      </c>
      <c r="H5110" s="142"/>
      <c r="I5110" s="142"/>
      <c r="J5110" s="142"/>
      <c r="K5110" s="142"/>
      <c r="L5110" s="143"/>
      <c r="M5110" s="143"/>
      <c r="N5110" s="143"/>
      <c r="Y5110" s="30">
        <f t="shared" si="79"/>
        <v>156.37</v>
      </c>
    </row>
    <row r="5111" spans="1:25" x14ac:dyDescent="0.2">
      <c r="A5111" s="134" t="s">
        <v>10231</v>
      </c>
      <c r="B5111" s="135" t="s">
        <v>10232</v>
      </c>
      <c r="C5111" s="136">
        <v>351.31</v>
      </c>
      <c r="D5111" s="136">
        <v>6.68</v>
      </c>
      <c r="E5111" s="136">
        <v>6.68</v>
      </c>
      <c r="F5111" s="136">
        <v>0</v>
      </c>
      <c r="G5111" s="137">
        <v>55.78</v>
      </c>
      <c r="H5111" s="142"/>
      <c r="I5111" s="142"/>
      <c r="J5111" s="142"/>
      <c r="K5111" s="142"/>
      <c r="L5111" s="143"/>
      <c r="M5111" s="143"/>
      <c r="N5111" s="143"/>
      <c r="Y5111" s="30">
        <f t="shared" si="79"/>
        <v>0</v>
      </c>
    </row>
    <row r="5112" spans="1:25" x14ac:dyDescent="0.2">
      <c r="A5112" s="134" t="s">
        <v>10233</v>
      </c>
      <c r="B5112" s="135" t="s">
        <v>10234</v>
      </c>
      <c r="C5112" s="136">
        <v>54.84</v>
      </c>
      <c r="D5112" s="136">
        <v>1.04</v>
      </c>
      <c r="E5112" s="136">
        <v>1.04</v>
      </c>
      <c r="F5112" s="136">
        <v>0</v>
      </c>
      <c r="G5112" s="137">
        <v>81.77</v>
      </c>
      <c r="H5112" s="142"/>
      <c r="I5112" s="142"/>
      <c r="J5112" s="142"/>
      <c r="K5112" s="142"/>
      <c r="L5112" s="143"/>
      <c r="M5112" s="143"/>
      <c r="N5112" s="143"/>
      <c r="Y5112" s="30">
        <f t="shared" si="79"/>
        <v>0</v>
      </c>
    </row>
    <row r="5113" spans="1:25" x14ac:dyDescent="0.2">
      <c r="A5113" s="134" t="s">
        <v>10235</v>
      </c>
      <c r="B5113" s="135" t="s">
        <v>10236</v>
      </c>
      <c r="C5113" s="136">
        <v>202.7</v>
      </c>
      <c r="D5113" s="136">
        <v>3.85</v>
      </c>
      <c r="E5113" s="136">
        <v>3.85</v>
      </c>
      <c r="F5113" s="136">
        <v>0</v>
      </c>
      <c r="G5113" s="137">
        <v>39.35</v>
      </c>
      <c r="H5113" s="142"/>
      <c r="I5113" s="142"/>
      <c r="J5113" s="142"/>
      <c r="K5113" s="142"/>
      <c r="L5113" s="143"/>
      <c r="M5113" s="143"/>
      <c r="N5113" s="143"/>
      <c r="Y5113" s="30">
        <f t="shared" si="79"/>
        <v>0</v>
      </c>
    </row>
    <row r="5114" spans="1:25" x14ac:dyDescent="0.2">
      <c r="A5114" s="134" t="s">
        <v>10237</v>
      </c>
      <c r="B5114" s="135" t="s">
        <v>10238</v>
      </c>
      <c r="C5114" s="136">
        <v>1650.3</v>
      </c>
      <c r="D5114" s="136">
        <v>31.36</v>
      </c>
      <c r="E5114" s="136">
        <v>31.36</v>
      </c>
      <c r="F5114" s="136">
        <v>0</v>
      </c>
      <c r="G5114" s="137">
        <v>153.22999999999999</v>
      </c>
      <c r="H5114" s="142"/>
      <c r="I5114" s="142"/>
      <c r="J5114" s="142"/>
      <c r="K5114" s="142"/>
      <c r="L5114" s="143"/>
      <c r="M5114" s="143"/>
      <c r="N5114" s="143"/>
      <c r="Y5114" s="30">
        <f t="shared" si="79"/>
        <v>0</v>
      </c>
    </row>
    <row r="5115" spans="1:25" x14ac:dyDescent="0.2">
      <c r="A5115" s="134" t="s">
        <v>10239</v>
      </c>
      <c r="B5115" s="135" t="s">
        <v>10240</v>
      </c>
      <c r="C5115" s="136">
        <v>13518.44</v>
      </c>
      <c r="D5115" s="136">
        <v>256.85000000000002</v>
      </c>
      <c r="E5115" s="136">
        <v>0</v>
      </c>
      <c r="F5115" s="136">
        <v>256.85000000000002</v>
      </c>
      <c r="G5115" s="137">
        <v>0</v>
      </c>
      <c r="H5115" s="142"/>
      <c r="I5115" s="142"/>
      <c r="J5115" s="142"/>
      <c r="K5115" s="142"/>
      <c r="L5115" s="143"/>
      <c r="M5115" s="143"/>
      <c r="N5115" s="143"/>
      <c r="Y5115" s="30">
        <f t="shared" si="79"/>
        <v>256.85000000000002</v>
      </c>
    </row>
    <row r="5116" spans="1:25" x14ac:dyDescent="0.2">
      <c r="A5116" s="134" t="s">
        <v>10241</v>
      </c>
      <c r="B5116" s="135" t="s">
        <v>10242</v>
      </c>
      <c r="C5116" s="136">
        <v>7140.92</v>
      </c>
      <c r="D5116" s="136">
        <v>135.68</v>
      </c>
      <c r="E5116" s="136">
        <v>0</v>
      </c>
      <c r="F5116" s="136">
        <v>135.68</v>
      </c>
      <c r="G5116" s="137">
        <v>0</v>
      </c>
      <c r="H5116" s="142"/>
      <c r="I5116" s="142"/>
      <c r="J5116" s="142"/>
      <c r="K5116" s="142"/>
      <c r="L5116" s="143"/>
      <c r="M5116" s="143"/>
      <c r="N5116" s="143"/>
      <c r="Y5116" s="30">
        <f t="shared" si="79"/>
        <v>135.68</v>
      </c>
    </row>
    <row r="5117" spans="1:25" x14ac:dyDescent="0.2">
      <c r="A5117" s="134" t="s">
        <v>10243</v>
      </c>
      <c r="B5117" s="135" t="s">
        <v>10244</v>
      </c>
      <c r="C5117" s="136">
        <v>655.76</v>
      </c>
      <c r="D5117" s="136">
        <v>12.46</v>
      </c>
      <c r="E5117" s="136">
        <v>0</v>
      </c>
      <c r="F5117" s="136">
        <v>12.46</v>
      </c>
      <c r="G5117" s="137">
        <v>0</v>
      </c>
      <c r="H5117" s="142"/>
      <c r="I5117" s="142"/>
      <c r="J5117" s="142"/>
      <c r="K5117" s="142"/>
      <c r="L5117" s="143"/>
      <c r="M5117" s="143"/>
      <c r="N5117" s="143"/>
      <c r="Y5117" s="30">
        <f t="shared" si="79"/>
        <v>12.46</v>
      </c>
    </row>
    <row r="5118" spans="1:25" x14ac:dyDescent="0.2">
      <c r="A5118" s="134" t="s">
        <v>10245</v>
      </c>
      <c r="B5118" s="135" t="s">
        <v>10246</v>
      </c>
      <c r="C5118" s="136">
        <v>3776.02</v>
      </c>
      <c r="D5118" s="136">
        <v>71.75</v>
      </c>
      <c r="E5118" s="136">
        <v>0</v>
      </c>
      <c r="F5118" s="136">
        <v>71.75</v>
      </c>
      <c r="G5118" s="137">
        <v>0</v>
      </c>
      <c r="H5118" s="142"/>
      <c r="I5118" s="142"/>
      <c r="J5118" s="142"/>
      <c r="K5118" s="142"/>
      <c r="L5118" s="143"/>
      <c r="M5118" s="143"/>
      <c r="N5118" s="143"/>
      <c r="Y5118" s="30">
        <f t="shared" si="79"/>
        <v>71.75</v>
      </c>
    </row>
    <row r="5119" spans="1:25" x14ac:dyDescent="0.2">
      <c r="A5119" s="134" t="s">
        <v>10247</v>
      </c>
      <c r="B5119" s="135" t="s">
        <v>10248</v>
      </c>
      <c r="C5119" s="136">
        <v>7390.12</v>
      </c>
      <c r="D5119" s="136">
        <v>140.41</v>
      </c>
      <c r="E5119" s="136">
        <v>0</v>
      </c>
      <c r="F5119" s="136">
        <v>140.41</v>
      </c>
      <c r="G5119" s="137">
        <v>0</v>
      </c>
      <c r="H5119" s="142"/>
      <c r="I5119" s="142"/>
      <c r="J5119" s="142"/>
      <c r="K5119" s="142"/>
      <c r="L5119" s="143"/>
      <c r="M5119" s="143"/>
      <c r="N5119" s="143"/>
      <c r="Y5119" s="30">
        <f t="shared" si="79"/>
        <v>140.41</v>
      </c>
    </row>
    <row r="5120" spans="1:25" x14ac:dyDescent="0.2">
      <c r="A5120" s="134" t="s">
        <v>10249</v>
      </c>
      <c r="B5120" s="135" t="s">
        <v>10250</v>
      </c>
      <c r="C5120" s="136">
        <v>12979.24</v>
      </c>
      <c r="D5120" s="136">
        <v>246.61</v>
      </c>
      <c r="E5120" s="136">
        <v>0</v>
      </c>
      <c r="F5120" s="136">
        <v>246.61</v>
      </c>
      <c r="G5120" s="137">
        <v>0</v>
      </c>
      <c r="H5120" s="142"/>
      <c r="I5120" s="142"/>
      <c r="J5120" s="142"/>
      <c r="K5120" s="142"/>
      <c r="L5120" s="143"/>
      <c r="M5120" s="143"/>
      <c r="N5120" s="143"/>
      <c r="Y5120" s="30">
        <f t="shared" si="79"/>
        <v>246.61</v>
      </c>
    </row>
    <row r="5121" spans="1:25" x14ac:dyDescent="0.2">
      <c r="A5121" s="134" t="s">
        <v>10251</v>
      </c>
      <c r="B5121" s="135" t="s">
        <v>10252</v>
      </c>
      <c r="C5121" s="136">
        <v>5855.56</v>
      </c>
      <c r="D5121" s="136">
        <v>111.26</v>
      </c>
      <c r="E5121" s="136">
        <v>0</v>
      </c>
      <c r="F5121" s="136">
        <v>111.26</v>
      </c>
      <c r="G5121" s="137">
        <v>0</v>
      </c>
      <c r="H5121" s="142"/>
      <c r="I5121" s="142"/>
      <c r="J5121" s="142"/>
      <c r="K5121" s="142"/>
      <c r="L5121" s="143"/>
      <c r="M5121" s="143"/>
      <c r="N5121" s="143"/>
      <c r="Y5121" s="30">
        <f t="shared" si="79"/>
        <v>111.26</v>
      </c>
    </row>
    <row r="5122" spans="1:25" x14ac:dyDescent="0.2">
      <c r="A5122" s="134" t="s">
        <v>10253</v>
      </c>
      <c r="B5122" s="135" t="s">
        <v>10254</v>
      </c>
      <c r="C5122" s="136">
        <v>12164.41</v>
      </c>
      <c r="D5122" s="136">
        <v>231.12</v>
      </c>
      <c r="E5122" s="136">
        <v>0</v>
      </c>
      <c r="F5122" s="136">
        <v>231.12</v>
      </c>
      <c r="G5122" s="137">
        <v>0</v>
      </c>
      <c r="H5122" s="142"/>
      <c r="I5122" s="142"/>
      <c r="J5122" s="142"/>
      <c r="K5122" s="142"/>
      <c r="L5122" s="143"/>
      <c r="M5122" s="143"/>
      <c r="N5122" s="143"/>
      <c r="Y5122" s="30">
        <f t="shared" si="79"/>
        <v>231.12</v>
      </c>
    </row>
    <row r="5123" spans="1:25" x14ac:dyDescent="0.2">
      <c r="A5123" s="134" t="s">
        <v>10255</v>
      </c>
      <c r="B5123" s="135" t="s">
        <v>10256</v>
      </c>
      <c r="C5123" s="136">
        <v>15430.78</v>
      </c>
      <c r="D5123" s="136">
        <v>293.19</v>
      </c>
      <c r="E5123" s="136">
        <v>0</v>
      </c>
      <c r="F5123" s="136">
        <v>293.19</v>
      </c>
      <c r="G5123" s="137">
        <v>0</v>
      </c>
      <c r="H5123" s="142"/>
      <c r="I5123" s="142"/>
      <c r="J5123" s="142"/>
      <c r="K5123" s="142"/>
      <c r="L5123" s="143"/>
      <c r="M5123" s="143"/>
      <c r="N5123" s="143"/>
      <c r="Y5123" s="30">
        <f t="shared" si="79"/>
        <v>293.19</v>
      </c>
    </row>
    <row r="5124" spans="1:25" x14ac:dyDescent="0.2">
      <c r="A5124" s="134" t="s">
        <v>10257</v>
      </c>
      <c r="B5124" s="135" t="s">
        <v>10258</v>
      </c>
      <c r="C5124" s="136">
        <v>4084.79</v>
      </c>
      <c r="D5124" s="136">
        <v>77.61</v>
      </c>
      <c r="E5124" s="136">
        <v>77.61</v>
      </c>
      <c r="F5124" s="136">
        <v>0</v>
      </c>
      <c r="G5124" s="137">
        <v>640.20000000000005</v>
      </c>
      <c r="H5124" s="142"/>
      <c r="I5124" s="142"/>
      <c r="J5124" s="142"/>
      <c r="K5124" s="142"/>
      <c r="L5124" s="143"/>
      <c r="M5124" s="143"/>
      <c r="N5124" s="143"/>
      <c r="Y5124" s="30">
        <f t="shared" si="79"/>
        <v>0</v>
      </c>
    </row>
    <row r="5125" spans="1:25" x14ac:dyDescent="0.2">
      <c r="A5125" s="134" t="s">
        <v>10259</v>
      </c>
      <c r="B5125" s="135" t="s">
        <v>10260</v>
      </c>
      <c r="C5125" s="136">
        <v>10163.700000000001</v>
      </c>
      <c r="D5125" s="136">
        <v>193.11</v>
      </c>
      <c r="E5125" s="136">
        <v>0</v>
      </c>
      <c r="F5125" s="136">
        <v>193.11</v>
      </c>
      <c r="G5125" s="137">
        <v>0</v>
      </c>
      <c r="H5125" s="142"/>
      <c r="I5125" s="142"/>
      <c r="J5125" s="142"/>
      <c r="K5125" s="142"/>
      <c r="L5125" s="143"/>
      <c r="M5125" s="143"/>
      <c r="N5125" s="143"/>
      <c r="Y5125" s="30">
        <f t="shared" si="79"/>
        <v>193.11</v>
      </c>
    </row>
    <row r="5126" spans="1:25" x14ac:dyDescent="0.2">
      <c r="A5126" s="134" t="s">
        <v>10261</v>
      </c>
      <c r="B5126" s="135" t="s">
        <v>10262</v>
      </c>
      <c r="C5126" s="136">
        <v>9934.4699999999993</v>
      </c>
      <c r="D5126" s="136">
        <v>188.76</v>
      </c>
      <c r="E5126" s="136">
        <v>0</v>
      </c>
      <c r="F5126" s="136">
        <v>188.76</v>
      </c>
      <c r="G5126" s="137">
        <v>0</v>
      </c>
      <c r="H5126" s="142"/>
      <c r="I5126" s="142"/>
      <c r="J5126" s="142"/>
      <c r="K5126" s="142"/>
      <c r="L5126" s="143"/>
      <c r="M5126" s="143"/>
      <c r="N5126" s="143"/>
      <c r="Y5126" s="30">
        <f t="shared" si="79"/>
        <v>188.76</v>
      </c>
    </row>
    <row r="5127" spans="1:25" x14ac:dyDescent="0.2">
      <c r="A5127" s="134" t="s">
        <v>10263</v>
      </c>
      <c r="B5127" s="135" t="s">
        <v>10264</v>
      </c>
      <c r="C5127" s="136">
        <v>22299.53</v>
      </c>
      <c r="D5127" s="136">
        <v>423.69</v>
      </c>
      <c r="E5127" s="136">
        <v>0</v>
      </c>
      <c r="F5127" s="136">
        <v>423.69</v>
      </c>
      <c r="G5127" s="137">
        <v>0</v>
      </c>
      <c r="H5127" s="142"/>
      <c r="I5127" s="142"/>
      <c r="J5127" s="142"/>
      <c r="K5127" s="142"/>
      <c r="L5127" s="143"/>
      <c r="M5127" s="143"/>
      <c r="N5127" s="143"/>
      <c r="Y5127" s="30">
        <f t="shared" si="79"/>
        <v>423.69</v>
      </c>
    </row>
    <row r="5128" spans="1:25" x14ac:dyDescent="0.2">
      <c r="A5128" s="134" t="s">
        <v>10265</v>
      </c>
      <c r="B5128" s="135" t="s">
        <v>10266</v>
      </c>
      <c r="C5128" s="136">
        <v>365.33</v>
      </c>
      <c r="D5128" s="136">
        <v>6.94</v>
      </c>
      <c r="E5128" s="136">
        <v>0</v>
      </c>
      <c r="F5128" s="136">
        <v>6.94</v>
      </c>
      <c r="G5128" s="137">
        <v>0</v>
      </c>
      <c r="H5128" s="142"/>
      <c r="I5128" s="142"/>
      <c r="J5128" s="142"/>
      <c r="K5128" s="142"/>
      <c r="L5128" s="143"/>
      <c r="M5128" s="143"/>
      <c r="N5128" s="143"/>
      <c r="Y5128" s="30">
        <f t="shared" si="79"/>
        <v>6.94</v>
      </c>
    </row>
    <row r="5129" spans="1:25" x14ac:dyDescent="0.2">
      <c r="A5129" s="134" t="s">
        <v>10267</v>
      </c>
      <c r="B5129" s="135" t="s">
        <v>10268</v>
      </c>
      <c r="C5129" s="136">
        <v>7315.99</v>
      </c>
      <c r="D5129" s="136">
        <v>139.01</v>
      </c>
      <c r="E5129" s="136">
        <v>0</v>
      </c>
      <c r="F5129" s="136">
        <v>139.01</v>
      </c>
      <c r="G5129" s="137">
        <v>0</v>
      </c>
      <c r="H5129" s="142"/>
      <c r="I5129" s="142"/>
      <c r="J5129" s="142"/>
      <c r="K5129" s="142"/>
      <c r="L5129" s="143"/>
      <c r="M5129" s="143"/>
      <c r="N5129" s="143"/>
      <c r="Y5129" s="30">
        <f t="shared" si="79"/>
        <v>139.01</v>
      </c>
    </row>
    <row r="5130" spans="1:25" x14ac:dyDescent="0.2">
      <c r="A5130" s="134" t="s">
        <v>10269</v>
      </c>
      <c r="B5130" s="135" t="s">
        <v>10270</v>
      </c>
      <c r="C5130" s="136">
        <v>1799.77</v>
      </c>
      <c r="D5130" s="136">
        <v>34.200000000000003</v>
      </c>
      <c r="E5130" s="136">
        <v>31.33</v>
      </c>
      <c r="F5130" s="136">
        <v>2.87</v>
      </c>
      <c r="G5130" s="137">
        <v>0</v>
      </c>
      <c r="H5130" s="142"/>
      <c r="I5130" s="142"/>
      <c r="J5130" s="142"/>
      <c r="K5130" s="142"/>
      <c r="L5130" s="143"/>
      <c r="M5130" s="143"/>
      <c r="N5130" s="143"/>
      <c r="Y5130" s="30">
        <f t="shared" si="79"/>
        <v>2.87</v>
      </c>
    </row>
    <row r="5131" spans="1:25" x14ac:dyDescent="0.2">
      <c r="A5131" s="134" t="s">
        <v>10271</v>
      </c>
      <c r="B5131" s="135" t="s">
        <v>10272</v>
      </c>
      <c r="C5131" s="136">
        <v>38637.82</v>
      </c>
      <c r="D5131" s="136">
        <v>734.12</v>
      </c>
      <c r="E5131" s="136">
        <v>0</v>
      </c>
      <c r="F5131" s="136">
        <v>734.12</v>
      </c>
      <c r="G5131" s="137">
        <v>0</v>
      </c>
      <c r="H5131" s="142"/>
      <c r="I5131" s="142"/>
      <c r="J5131" s="142"/>
      <c r="K5131" s="142"/>
      <c r="L5131" s="143"/>
      <c r="M5131" s="143"/>
      <c r="N5131" s="143"/>
      <c r="Y5131" s="30">
        <f t="shared" si="79"/>
        <v>734.12</v>
      </c>
    </row>
    <row r="5132" spans="1:25" x14ac:dyDescent="0.2">
      <c r="A5132" s="134" t="s">
        <v>10273</v>
      </c>
      <c r="B5132" s="135" t="s">
        <v>10274</v>
      </c>
      <c r="C5132" s="136">
        <v>3407.03</v>
      </c>
      <c r="D5132" s="136">
        <v>64.73</v>
      </c>
      <c r="E5132" s="136">
        <v>0</v>
      </c>
      <c r="F5132" s="136">
        <v>64.73</v>
      </c>
      <c r="G5132" s="137">
        <v>0</v>
      </c>
      <c r="H5132" s="142"/>
      <c r="I5132" s="142"/>
      <c r="J5132" s="142"/>
      <c r="K5132" s="142"/>
      <c r="L5132" s="143"/>
      <c r="M5132" s="143"/>
      <c r="N5132" s="143"/>
      <c r="Y5132" s="30">
        <f t="shared" si="79"/>
        <v>64.73</v>
      </c>
    </row>
    <row r="5133" spans="1:25" x14ac:dyDescent="0.2">
      <c r="A5133" s="134" t="s">
        <v>10275</v>
      </c>
      <c r="B5133" s="135" t="s">
        <v>10276</v>
      </c>
      <c r="C5133" s="136">
        <v>764.7</v>
      </c>
      <c r="D5133" s="136">
        <v>14.53</v>
      </c>
      <c r="E5133" s="136">
        <v>14.53</v>
      </c>
      <c r="F5133" s="136">
        <v>0</v>
      </c>
      <c r="G5133" s="137">
        <v>6.8</v>
      </c>
      <c r="H5133" s="142"/>
      <c r="I5133" s="142"/>
      <c r="J5133" s="142"/>
      <c r="K5133" s="142"/>
      <c r="L5133" s="143"/>
      <c r="M5133" s="143"/>
      <c r="N5133" s="143"/>
      <c r="Y5133" s="30">
        <f t="shared" si="79"/>
        <v>0</v>
      </c>
    </row>
    <row r="5134" spans="1:25" x14ac:dyDescent="0.2">
      <c r="A5134" s="134" t="s">
        <v>10277</v>
      </c>
      <c r="B5134" s="135" t="s">
        <v>10278</v>
      </c>
      <c r="C5134" s="136">
        <v>4175.97</v>
      </c>
      <c r="D5134" s="136">
        <v>79.34</v>
      </c>
      <c r="E5134" s="136">
        <v>0</v>
      </c>
      <c r="F5134" s="136">
        <v>79.34</v>
      </c>
      <c r="G5134" s="137">
        <v>0</v>
      </c>
      <c r="H5134" s="142"/>
      <c r="I5134" s="142"/>
      <c r="J5134" s="142"/>
      <c r="K5134" s="142"/>
      <c r="L5134" s="143"/>
      <c r="M5134" s="143"/>
      <c r="N5134" s="143"/>
      <c r="Y5134" s="30">
        <f t="shared" si="79"/>
        <v>79.34</v>
      </c>
    </row>
    <row r="5135" spans="1:25" x14ac:dyDescent="0.2">
      <c r="A5135" s="134" t="s">
        <v>10279</v>
      </c>
      <c r="B5135" s="135" t="s">
        <v>10280</v>
      </c>
      <c r="C5135" s="136">
        <v>229.36</v>
      </c>
      <c r="D5135" s="136">
        <v>4.3600000000000003</v>
      </c>
      <c r="E5135" s="136">
        <v>4.3600000000000003</v>
      </c>
      <c r="F5135" s="136">
        <v>0</v>
      </c>
      <c r="G5135" s="137">
        <v>0.24</v>
      </c>
      <c r="H5135" s="142"/>
      <c r="I5135" s="142"/>
      <c r="J5135" s="142"/>
      <c r="K5135" s="142"/>
      <c r="L5135" s="143"/>
      <c r="M5135" s="143"/>
      <c r="N5135" s="143"/>
      <c r="Y5135" s="30">
        <f t="shared" ref="Y5135:Y5198" si="80">W5135+R5135+M5135+F5135</f>
        <v>0</v>
      </c>
    </row>
    <row r="5136" spans="1:25" x14ac:dyDescent="0.2">
      <c r="A5136" s="134" t="s">
        <v>10281</v>
      </c>
      <c r="B5136" s="135" t="s">
        <v>10282</v>
      </c>
      <c r="C5136" s="136">
        <v>5145.41</v>
      </c>
      <c r="D5136" s="136">
        <v>97.76</v>
      </c>
      <c r="E5136" s="136">
        <v>0</v>
      </c>
      <c r="F5136" s="136">
        <v>97.76</v>
      </c>
      <c r="G5136" s="137">
        <v>0</v>
      </c>
      <c r="H5136" s="142"/>
      <c r="I5136" s="142"/>
      <c r="J5136" s="142"/>
      <c r="K5136" s="142"/>
      <c r="L5136" s="143"/>
      <c r="M5136" s="143"/>
      <c r="N5136" s="143"/>
      <c r="Y5136" s="30">
        <f t="shared" si="80"/>
        <v>97.76</v>
      </c>
    </row>
    <row r="5137" spans="1:25" x14ac:dyDescent="0.2">
      <c r="A5137" s="134" t="s">
        <v>10283</v>
      </c>
      <c r="B5137" s="135" t="s">
        <v>10284</v>
      </c>
      <c r="C5137" s="136">
        <v>5909.94</v>
      </c>
      <c r="D5137" s="136">
        <v>112.29</v>
      </c>
      <c r="E5137" s="136">
        <v>0</v>
      </c>
      <c r="F5137" s="136">
        <v>112.29</v>
      </c>
      <c r="G5137" s="137">
        <v>0</v>
      </c>
      <c r="H5137" s="142"/>
      <c r="I5137" s="142"/>
      <c r="J5137" s="142"/>
      <c r="K5137" s="142"/>
      <c r="L5137" s="143"/>
      <c r="M5137" s="143"/>
      <c r="N5137" s="143"/>
      <c r="Y5137" s="30">
        <f t="shared" si="80"/>
        <v>112.29</v>
      </c>
    </row>
    <row r="5138" spans="1:25" x14ac:dyDescent="0.2">
      <c r="A5138" s="134" t="s">
        <v>10285</v>
      </c>
      <c r="B5138" s="135" t="s">
        <v>10286</v>
      </c>
      <c r="C5138" s="136">
        <v>597.32000000000005</v>
      </c>
      <c r="D5138" s="136">
        <v>11.35</v>
      </c>
      <c r="E5138" s="136">
        <v>11.35</v>
      </c>
      <c r="F5138" s="136">
        <v>0</v>
      </c>
      <c r="G5138" s="137">
        <v>22.66</v>
      </c>
      <c r="H5138" s="142"/>
      <c r="I5138" s="142"/>
      <c r="J5138" s="142"/>
      <c r="K5138" s="142"/>
      <c r="L5138" s="143"/>
      <c r="M5138" s="143"/>
      <c r="N5138" s="143"/>
      <c r="Y5138" s="30">
        <f t="shared" si="80"/>
        <v>0</v>
      </c>
    </row>
    <row r="5139" spans="1:25" x14ac:dyDescent="0.2">
      <c r="A5139" s="134" t="s">
        <v>10287</v>
      </c>
      <c r="B5139" s="135" t="s">
        <v>10288</v>
      </c>
      <c r="C5139" s="136">
        <v>1882.86</v>
      </c>
      <c r="D5139" s="136">
        <v>35.78</v>
      </c>
      <c r="E5139" s="136">
        <v>0</v>
      </c>
      <c r="F5139" s="136">
        <v>35.78</v>
      </c>
      <c r="G5139" s="137">
        <v>0</v>
      </c>
      <c r="H5139" s="142"/>
      <c r="I5139" s="142"/>
      <c r="J5139" s="142"/>
      <c r="K5139" s="142"/>
      <c r="L5139" s="143"/>
      <c r="M5139" s="143"/>
      <c r="N5139" s="143"/>
      <c r="Y5139" s="30">
        <f t="shared" si="80"/>
        <v>35.78</v>
      </c>
    </row>
    <row r="5140" spans="1:25" x14ac:dyDescent="0.2">
      <c r="A5140" s="134" t="s">
        <v>10289</v>
      </c>
      <c r="B5140" s="135" t="s">
        <v>10290</v>
      </c>
      <c r="C5140" s="136">
        <v>7680.76</v>
      </c>
      <c r="D5140" s="136">
        <v>145.94</v>
      </c>
      <c r="E5140" s="136">
        <v>0</v>
      </c>
      <c r="F5140" s="136">
        <v>145.94</v>
      </c>
      <c r="G5140" s="137">
        <v>0</v>
      </c>
      <c r="H5140" s="142"/>
      <c r="I5140" s="142"/>
      <c r="J5140" s="142"/>
      <c r="K5140" s="142"/>
      <c r="L5140" s="143"/>
      <c r="M5140" s="143"/>
      <c r="N5140" s="143"/>
      <c r="Y5140" s="30">
        <f t="shared" si="80"/>
        <v>145.94</v>
      </c>
    </row>
    <row r="5141" spans="1:25" x14ac:dyDescent="0.2">
      <c r="A5141" s="134" t="s">
        <v>10291</v>
      </c>
      <c r="B5141" s="135" t="s">
        <v>10292</v>
      </c>
      <c r="C5141" s="136">
        <v>13205.15</v>
      </c>
      <c r="D5141" s="136">
        <v>250.9</v>
      </c>
      <c r="E5141" s="136">
        <v>0</v>
      </c>
      <c r="F5141" s="136">
        <v>250.9</v>
      </c>
      <c r="G5141" s="137">
        <v>0</v>
      </c>
      <c r="H5141" s="142"/>
      <c r="I5141" s="142"/>
      <c r="J5141" s="142"/>
      <c r="K5141" s="142"/>
      <c r="L5141" s="143"/>
      <c r="M5141" s="143"/>
      <c r="N5141" s="143"/>
      <c r="Y5141" s="30">
        <f t="shared" si="80"/>
        <v>250.9</v>
      </c>
    </row>
    <row r="5142" spans="1:25" x14ac:dyDescent="0.2">
      <c r="A5142" s="134" t="s">
        <v>10293</v>
      </c>
      <c r="B5142" s="135" t="s">
        <v>10294</v>
      </c>
      <c r="C5142" s="136">
        <v>2306.7600000000002</v>
      </c>
      <c r="D5142" s="136">
        <v>43.83</v>
      </c>
      <c r="E5142" s="136">
        <v>0</v>
      </c>
      <c r="F5142" s="136">
        <v>43.83</v>
      </c>
      <c r="G5142" s="137">
        <v>0</v>
      </c>
      <c r="H5142" s="142"/>
      <c r="I5142" s="142"/>
      <c r="J5142" s="142"/>
      <c r="K5142" s="142"/>
      <c r="L5142" s="143"/>
      <c r="M5142" s="143"/>
      <c r="N5142" s="143"/>
      <c r="Y5142" s="30">
        <f t="shared" si="80"/>
        <v>43.83</v>
      </c>
    </row>
    <row r="5143" spans="1:25" x14ac:dyDescent="0.2">
      <c r="A5143" s="134" t="s">
        <v>10295</v>
      </c>
      <c r="B5143" s="135" t="s">
        <v>10296</v>
      </c>
      <c r="C5143" s="136">
        <v>4198.82</v>
      </c>
      <c r="D5143" s="136">
        <v>79.78</v>
      </c>
      <c r="E5143" s="136">
        <v>0</v>
      </c>
      <c r="F5143" s="136">
        <v>79.78</v>
      </c>
      <c r="G5143" s="137">
        <v>0</v>
      </c>
      <c r="H5143" s="142"/>
      <c r="I5143" s="142"/>
      <c r="J5143" s="142"/>
      <c r="K5143" s="142"/>
      <c r="L5143" s="143"/>
      <c r="M5143" s="143"/>
      <c r="N5143" s="143"/>
      <c r="Y5143" s="30">
        <f t="shared" si="80"/>
        <v>79.78</v>
      </c>
    </row>
    <row r="5144" spans="1:25" x14ac:dyDescent="0.2">
      <c r="A5144" s="134" t="s">
        <v>10297</v>
      </c>
      <c r="B5144" s="135" t="s">
        <v>10298</v>
      </c>
      <c r="C5144" s="136">
        <v>237.98</v>
      </c>
      <c r="D5144" s="136">
        <v>4.5199999999999996</v>
      </c>
      <c r="E5144" s="136">
        <v>4.5199999999999996</v>
      </c>
      <c r="F5144" s="136">
        <v>0</v>
      </c>
      <c r="G5144" s="137">
        <v>60.18</v>
      </c>
      <c r="H5144" s="142"/>
      <c r="I5144" s="142"/>
      <c r="J5144" s="142"/>
      <c r="K5144" s="142"/>
      <c r="L5144" s="143"/>
      <c r="M5144" s="143"/>
      <c r="N5144" s="143"/>
      <c r="Y5144" s="30">
        <f t="shared" si="80"/>
        <v>0</v>
      </c>
    </row>
    <row r="5145" spans="1:25" x14ac:dyDescent="0.2">
      <c r="A5145" s="134" t="s">
        <v>10299</v>
      </c>
      <c r="B5145" s="135" t="s">
        <v>10300</v>
      </c>
      <c r="C5145" s="136">
        <v>6426.93</v>
      </c>
      <c r="D5145" s="136">
        <v>122.11</v>
      </c>
      <c r="E5145" s="136">
        <v>0</v>
      </c>
      <c r="F5145" s="136">
        <v>122.11</v>
      </c>
      <c r="G5145" s="137">
        <v>0</v>
      </c>
      <c r="H5145" s="142"/>
      <c r="I5145" s="142"/>
      <c r="J5145" s="142"/>
      <c r="K5145" s="142"/>
      <c r="L5145" s="143"/>
      <c r="M5145" s="143"/>
      <c r="N5145" s="143"/>
      <c r="Y5145" s="30">
        <f t="shared" si="80"/>
        <v>122.11</v>
      </c>
    </row>
    <row r="5146" spans="1:25" x14ac:dyDescent="0.2">
      <c r="A5146" s="134" t="s">
        <v>10301</v>
      </c>
      <c r="B5146" s="135" t="s">
        <v>10302</v>
      </c>
      <c r="C5146" s="136">
        <v>6427.51</v>
      </c>
      <c r="D5146" s="136">
        <v>122.12</v>
      </c>
      <c r="E5146" s="136">
        <v>0</v>
      </c>
      <c r="F5146" s="136">
        <v>122.12</v>
      </c>
      <c r="G5146" s="137">
        <v>0</v>
      </c>
      <c r="H5146" s="142"/>
      <c r="I5146" s="142"/>
      <c r="J5146" s="142"/>
      <c r="K5146" s="142"/>
      <c r="L5146" s="143"/>
      <c r="M5146" s="143"/>
      <c r="N5146" s="143"/>
      <c r="Y5146" s="30">
        <f t="shared" si="80"/>
        <v>122.12</v>
      </c>
    </row>
    <row r="5147" spans="1:25" x14ac:dyDescent="0.2">
      <c r="A5147" s="134" t="s">
        <v>10303</v>
      </c>
      <c r="B5147" s="135" t="s">
        <v>10304</v>
      </c>
      <c r="C5147" s="136">
        <v>3593.25</v>
      </c>
      <c r="D5147" s="136">
        <v>68.27</v>
      </c>
      <c r="E5147" s="136">
        <v>0</v>
      </c>
      <c r="F5147" s="136">
        <v>68.27</v>
      </c>
      <c r="G5147" s="137">
        <v>0</v>
      </c>
      <c r="H5147" s="142"/>
      <c r="I5147" s="142"/>
      <c r="J5147" s="142"/>
      <c r="K5147" s="142"/>
      <c r="L5147" s="143"/>
      <c r="M5147" s="143"/>
      <c r="N5147" s="143"/>
      <c r="Y5147" s="30">
        <f t="shared" si="80"/>
        <v>68.27</v>
      </c>
    </row>
    <row r="5148" spans="1:25" x14ac:dyDescent="0.2">
      <c r="A5148" s="134" t="s">
        <v>10305</v>
      </c>
      <c r="B5148" s="135" t="s">
        <v>10306</v>
      </c>
      <c r="C5148" s="136">
        <v>745.82</v>
      </c>
      <c r="D5148" s="136">
        <v>14.17</v>
      </c>
      <c r="E5148" s="136">
        <v>13.76</v>
      </c>
      <c r="F5148" s="136">
        <v>0.41</v>
      </c>
      <c r="G5148" s="137">
        <v>0</v>
      </c>
      <c r="H5148" s="142"/>
      <c r="I5148" s="142"/>
      <c r="J5148" s="142"/>
      <c r="K5148" s="142"/>
      <c r="L5148" s="143"/>
      <c r="M5148" s="143"/>
      <c r="N5148" s="143"/>
      <c r="Y5148" s="30">
        <f t="shared" si="80"/>
        <v>0.41</v>
      </c>
    </row>
    <row r="5149" spans="1:25" x14ac:dyDescent="0.2">
      <c r="A5149" s="134" t="s">
        <v>10307</v>
      </c>
      <c r="B5149" s="135" t="s">
        <v>10308</v>
      </c>
      <c r="C5149" s="136">
        <v>3878.91</v>
      </c>
      <c r="D5149" s="136">
        <v>73.7</v>
      </c>
      <c r="E5149" s="136">
        <v>25.64</v>
      </c>
      <c r="F5149" s="136">
        <v>48.06</v>
      </c>
      <c r="G5149" s="137">
        <v>0</v>
      </c>
      <c r="H5149" s="142"/>
      <c r="I5149" s="142"/>
      <c r="J5149" s="142"/>
      <c r="K5149" s="142"/>
      <c r="L5149" s="143"/>
      <c r="M5149" s="143"/>
      <c r="N5149" s="143"/>
      <c r="Y5149" s="30">
        <f t="shared" si="80"/>
        <v>48.06</v>
      </c>
    </row>
    <row r="5150" spans="1:25" x14ac:dyDescent="0.2">
      <c r="A5150" s="134" t="s">
        <v>10309</v>
      </c>
      <c r="B5150" s="135" t="s">
        <v>10310</v>
      </c>
      <c r="C5150" s="136">
        <v>756.69</v>
      </c>
      <c r="D5150" s="136">
        <v>14.38</v>
      </c>
      <c r="E5150" s="136">
        <v>14.38</v>
      </c>
      <c r="F5150" s="136">
        <v>0</v>
      </c>
      <c r="G5150" s="137">
        <v>54.36</v>
      </c>
      <c r="H5150" s="142"/>
      <c r="I5150" s="142"/>
      <c r="J5150" s="142"/>
      <c r="K5150" s="142"/>
      <c r="L5150" s="143"/>
      <c r="M5150" s="143"/>
      <c r="N5150" s="143"/>
      <c r="Y5150" s="30">
        <f t="shared" si="80"/>
        <v>0</v>
      </c>
    </row>
    <row r="5151" spans="1:25" x14ac:dyDescent="0.2">
      <c r="A5151" s="134" t="s">
        <v>10311</v>
      </c>
      <c r="B5151" s="135" t="s">
        <v>10312</v>
      </c>
      <c r="C5151" s="136">
        <v>16618.5</v>
      </c>
      <c r="D5151" s="136">
        <v>315.75</v>
      </c>
      <c r="E5151" s="136">
        <v>0</v>
      </c>
      <c r="F5151" s="136">
        <v>315.75</v>
      </c>
      <c r="G5151" s="137">
        <v>0</v>
      </c>
      <c r="H5151" s="142"/>
      <c r="I5151" s="142"/>
      <c r="J5151" s="142"/>
      <c r="K5151" s="142"/>
      <c r="L5151" s="143"/>
      <c r="M5151" s="143"/>
      <c r="N5151" s="143"/>
      <c r="Y5151" s="30">
        <f t="shared" si="80"/>
        <v>315.75</v>
      </c>
    </row>
    <row r="5152" spans="1:25" x14ac:dyDescent="0.2">
      <c r="A5152" s="134" t="s">
        <v>10313</v>
      </c>
      <c r="B5152" s="135" t="s">
        <v>10314</v>
      </c>
      <c r="C5152" s="136">
        <v>224.13</v>
      </c>
      <c r="D5152" s="136">
        <v>4.26</v>
      </c>
      <c r="E5152" s="136">
        <v>4.26</v>
      </c>
      <c r="F5152" s="136">
        <v>0</v>
      </c>
      <c r="G5152" s="137">
        <v>34.08</v>
      </c>
      <c r="H5152" s="142"/>
      <c r="I5152" s="142"/>
      <c r="J5152" s="142"/>
      <c r="K5152" s="142"/>
      <c r="L5152" s="143"/>
      <c r="M5152" s="143"/>
      <c r="N5152" s="143"/>
      <c r="Y5152" s="30">
        <f t="shared" si="80"/>
        <v>0</v>
      </c>
    </row>
    <row r="5153" spans="1:25" x14ac:dyDescent="0.2">
      <c r="A5153" s="134" t="s">
        <v>10315</v>
      </c>
      <c r="B5153" s="135" t="s">
        <v>10316</v>
      </c>
      <c r="C5153" s="136">
        <v>8813.84</v>
      </c>
      <c r="D5153" s="136">
        <v>167.46</v>
      </c>
      <c r="E5153" s="136">
        <v>0</v>
      </c>
      <c r="F5153" s="136">
        <v>167.46</v>
      </c>
      <c r="G5153" s="137">
        <v>0</v>
      </c>
      <c r="H5153" s="142"/>
      <c r="I5153" s="142"/>
      <c r="J5153" s="142"/>
      <c r="K5153" s="142"/>
      <c r="L5153" s="143"/>
      <c r="M5153" s="143"/>
      <c r="N5153" s="143"/>
      <c r="Y5153" s="30">
        <f t="shared" si="80"/>
        <v>167.46</v>
      </c>
    </row>
    <row r="5154" spans="1:25" x14ac:dyDescent="0.2">
      <c r="A5154" s="134" t="s">
        <v>10317</v>
      </c>
      <c r="B5154" s="135" t="s">
        <v>10318</v>
      </c>
      <c r="C5154" s="136">
        <v>18556.580000000002</v>
      </c>
      <c r="D5154" s="136">
        <v>352.58</v>
      </c>
      <c r="E5154" s="136">
        <v>0</v>
      </c>
      <c r="F5154" s="136">
        <v>352.58</v>
      </c>
      <c r="G5154" s="137">
        <v>0</v>
      </c>
      <c r="H5154" s="142"/>
      <c r="I5154" s="142"/>
      <c r="J5154" s="142"/>
      <c r="K5154" s="142"/>
      <c r="L5154" s="143"/>
      <c r="M5154" s="143"/>
      <c r="N5154" s="143"/>
      <c r="Y5154" s="30">
        <f t="shared" si="80"/>
        <v>352.58</v>
      </c>
    </row>
    <row r="5155" spans="1:25" x14ac:dyDescent="0.2">
      <c r="A5155" s="134" t="s">
        <v>10319</v>
      </c>
      <c r="B5155" s="135" t="s">
        <v>10320</v>
      </c>
      <c r="C5155" s="136">
        <v>4592.38</v>
      </c>
      <c r="D5155" s="136">
        <v>87.26</v>
      </c>
      <c r="E5155" s="136">
        <v>0</v>
      </c>
      <c r="F5155" s="136">
        <v>87.26</v>
      </c>
      <c r="G5155" s="137">
        <v>0</v>
      </c>
      <c r="H5155" s="142"/>
      <c r="I5155" s="142"/>
      <c r="J5155" s="142"/>
      <c r="K5155" s="142"/>
      <c r="L5155" s="143"/>
      <c r="M5155" s="143"/>
      <c r="N5155" s="143"/>
      <c r="Y5155" s="30">
        <f t="shared" si="80"/>
        <v>87.26</v>
      </c>
    </row>
    <row r="5156" spans="1:25" x14ac:dyDescent="0.2">
      <c r="A5156" s="134" t="s">
        <v>10321</v>
      </c>
      <c r="B5156" s="135" t="s">
        <v>10322</v>
      </c>
      <c r="C5156" s="136">
        <v>1567.06</v>
      </c>
      <c r="D5156" s="136">
        <v>29.78</v>
      </c>
      <c r="E5156" s="136">
        <v>29.78</v>
      </c>
      <c r="F5156" s="136">
        <v>0</v>
      </c>
      <c r="G5156" s="137">
        <v>50.6</v>
      </c>
      <c r="H5156" s="142"/>
      <c r="I5156" s="142"/>
      <c r="J5156" s="142"/>
      <c r="K5156" s="142"/>
      <c r="L5156" s="143"/>
      <c r="M5156" s="143"/>
      <c r="N5156" s="143"/>
      <c r="Y5156" s="30">
        <f t="shared" si="80"/>
        <v>0</v>
      </c>
    </row>
    <row r="5157" spans="1:25" x14ac:dyDescent="0.2">
      <c r="A5157" s="134" t="s">
        <v>10323</v>
      </c>
      <c r="B5157" s="135" t="s">
        <v>10324</v>
      </c>
      <c r="C5157" s="136">
        <v>1098.8599999999999</v>
      </c>
      <c r="D5157" s="136">
        <v>20.88</v>
      </c>
      <c r="E5157" s="136">
        <v>16.27</v>
      </c>
      <c r="F5157" s="136">
        <v>4.6100000000000003</v>
      </c>
      <c r="G5157" s="137">
        <v>0</v>
      </c>
      <c r="H5157" s="142"/>
      <c r="I5157" s="142"/>
      <c r="J5157" s="142"/>
      <c r="K5157" s="142"/>
      <c r="L5157" s="143"/>
      <c r="M5157" s="143"/>
      <c r="N5157" s="143"/>
      <c r="Y5157" s="30">
        <f t="shared" si="80"/>
        <v>4.6100000000000003</v>
      </c>
    </row>
    <row r="5158" spans="1:25" x14ac:dyDescent="0.2">
      <c r="A5158" s="134" t="s">
        <v>10325</v>
      </c>
      <c r="B5158" s="135" t="s">
        <v>10326</v>
      </c>
      <c r="C5158" s="136">
        <v>4199.51</v>
      </c>
      <c r="D5158" s="136">
        <v>79.790000000000006</v>
      </c>
      <c r="E5158" s="136">
        <v>0</v>
      </c>
      <c r="F5158" s="136">
        <v>79.790000000000006</v>
      </c>
      <c r="G5158" s="137">
        <v>0</v>
      </c>
      <c r="H5158" s="142"/>
      <c r="I5158" s="142"/>
      <c r="J5158" s="142"/>
      <c r="K5158" s="142"/>
      <c r="L5158" s="143"/>
      <c r="M5158" s="143"/>
      <c r="N5158" s="143"/>
      <c r="Y5158" s="30">
        <f t="shared" si="80"/>
        <v>79.790000000000006</v>
      </c>
    </row>
    <row r="5159" spans="1:25" x14ac:dyDescent="0.2">
      <c r="A5159" s="134" t="s">
        <v>10327</v>
      </c>
      <c r="B5159" s="135" t="s">
        <v>10328</v>
      </c>
      <c r="C5159" s="136">
        <v>4925.33</v>
      </c>
      <c r="D5159" s="136">
        <v>93.58</v>
      </c>
      <c r="E5159" s="136">
        <v>93.58</v>
      </c>
      <c r="F5159" s="136">
        <v>0</v>
      </c>
      <c r="G5159" s="137">
        <v>145.56</v>
      </c>
      <c r="H5159" s="142"/>
      <c r="I5159" s="142"/>
      <c r="J5159" s="142"/>
      <c r="K5159" s="142"/>
      <c r="L5159" s="143"/>
      <c r="M5159" s="143"/>
      <c r="N5159" s="143"/>
      <c r="Y5159" s="30">
        <f t="shared" si="80"/>
        <v>0</v>
      </c>
    </row>
    <row r="5160" spans="1:25" x14ac:dyDescent="0.2">
      <c r="A5160" s="134" t="s">
        <v>10329</v>
      </c>
      <c r="B5160" s="135" t="s">
        <v>10330</v>
      </c>
      <c r="C5160" s="136">
        <v>2017.59</v>
      </c>
      <c r="D5160" s="136">
        <v>38.340000000000003</v>
      </c>
      <c r="E5160" s="136">
        <v>38.340000000000003</v>
      </c>
      <c r="F5160" s="136">
        <v>0</v>
      </c>
      <c r="G5160" s="137">
        <v>34.43</v>
      </c>
      <c r="H5160" s="142"/>
      <c r="I5160" s="142"/>
      <c r="J5160" s="142"/>
      <c r="K5160" s="142"/>
      <c r="L5160" s="143"/>
      <c r="M5160" s="143"/>
      <c r="N5160" s="143"/>
      <c r="Y5160" s="30">
        <f t="shared" si="80"/>
        <v>0</v>
      </c>
    </row>
    <row r="5161" spans="1:25" x14ac:dyDescent="0.2">
      <c r="A5161" s="134" t="s">
        <v>10331</v>
      </c>
      <c r="B5161" s="135" t="s">
        <v>10332</v>
      </c>
      <c r="C5161" s="136">
        <v>2721.21</v>
      </c>
      <c r="D5161" s="136">
        <v>51.7</v>
      </c>
      <c r="E5161" s="136">
        <v>0</v>
      </c>
      <c r="F5161" s="136">
        <v>51.7</v>
      </c>
      <c r="G5161" s="137">
        <v>0</v>
      </c>
      <c r="H5161" s="142"/>
      <c r="I5161" s="142"/>
      <c r="J5161" s="142"/>
      <c r="K5161" s="142"/>
      <c r="L5161" s="143"/>
      <c r="M5161" s="143"/>
      <c r="N5161" s="143"/>
      <c r="Y5161" s="30">
        <f t="shared" si="80"/>
        <v>51.7</v>
      </c>
    </row>
    <row r="5162" spans="1:25" x14ac:dyDescent="0.2">
      <c r="A5162" s="134" t="s">
        <v>10333</v>
      </c>
      <c r="B5162" s="135" t="s">
        <v>10334</v>
      </c>
      <c r="C5162" s="136">
        <v>105.73</v>
      </c>
      <c r="D5162" s="136">
        <v>2.0099999999999998</v>
      </c>
      <c r="E5162" s="136">
        <v>2.0099999999999998</v>
      </c>
      <c r="F5162" s="136">
        <v>0</v>
      </c>
      <c r="G5162" s="137">
        <v>27.01</v>
      </c>
      <c r="H5162" s="142"/>
      <c r="I5162" s="142"/>
      <c r="J5162" s="142"/>
      <c r="K5162" s="142"/>
      <c r="L5162" s="143"/>
      <c r="M5162" s="143"/>
      <c r="N5162" s="143"/>
      <c r="Y5162" s="30">
        <f t="shared" si="80"/>
        <v>0</v>
      </c>
    </row>
    <row r="5163" spans="1:25" x14ac:dyDescent="0.2">
      <c r="A5163" s="134" t="s">
        <v>10335</v>
      </c>
      <c r="B5163" s="135" t="s">
        <v>10336</v>
      </c>
      <c r="C5163" s="136">
        <v>6154.77</v>
      </c>
      <c r="D5163" s="136">
        <v>116.94</v>
      </c>
      <c r="E5163" s="136">
        <v>0</v>
      </c>
      <c r="F5163" s="136">
        <v>116.94</v>
      </c>
      <c r="G5163" s="137">
        <v>0</v>
      </c>
      <c r="H5163" s="142"/>
      <c r="I5163" s="142"/>
      <c r="J5163" s="142"/>
      <c r="K5163" s="142"/>
      <c r="L5163" s="143"/>
      <c r="M5163" s="143"/>
      <c r="N5163" s="143"/>
      <c r="Y5163" s="30">
        <f t="shared" si="80"/>
        <v>116.94</v>
      </c>
    </row>
    <row r="5164" spans="1:25" x14ac:dyDescent="0.2">
      <c r="A5164" s="134" t="s">
        <v>10337</v>
      </c>
      <c r="B5164" s="135" t="s">
        <v>10338</v>
      </c>
      <c r="C5164" s="136">
        <v>7544.5</v>
      </c>
      <c r="D5164" s="136">
        <v>143.35</v>
      </c>
      <c r="E5164" s="136">
        <v>0</v>
      </c>
      <c r="F5164" s="136">
        <v>143.35</v>
      </c>
      <c r="G5164" s="137">
        <v>0</v>
      </c>
      <c r="H5164" s="142"/>
      <c r="I5164" s="142"/>
      <c r="J5164" s="142"/>
      <c r="K5164" s="142"/>
      <c r="L5164" s="143"/>
      <c r="M5164" s="143"/>
      <c r="N5164" s="143"/>
      <c r="Y5164" s="30">
        <f t="shared" si="80"/>
        <v>143.35</v>
      </c>
    </row>
    <row r="5165" spans="1:25" x14ac:dyDescent="0.2">
      <c r="A5165" s="134" t="s">
        <v>10339</v>
      </c>
      <c r="B5165" s="135" t="s">
        <v>10340</v>
      </c>
      <c r="C5165" s="136">
        <v>174851.33</v>
      </c>
      <c r="D5165" s="136">
        <v>3322.18</v>
      </c>
      <c r="E5165" s="136">
        <v>0</v>
      </c>
      <c r="F5165" s="136">
        <v>3322.18</v>
      </c>
      <c r="G5165" s="137">
        <v>0</v>
      </c>
      <c r="H5165" s="142"/>
      <c r="I5165" s="142"/>
      <c r="J5165" s="142"/>
      <c r="K5165" s="142"/>
      <c r="L5165" s="143"/>
      <c r="M5165" s="143"/>
      <c r="N5165" s="143"/>
      <c r="Y5165" s="30">
        <f t="shared" si="80"/>
        <v>3322.18</v>
      </c>
    </row>
    <row r="5166" spans="1:25" x14ac:dyDescent="0.2">
      <c r="A5166" s="134" t="s">
        <v>10341</v>
      </c>
      <c r="B5166" s="135" t="s">
        <v>10342</v>
      </c>
      <c r="C5166" s="136">
        <v>4881.7299999999996</v>
      </c>
      <c r="D5166" s="136">
        <v>92.75</v>
      </c>
      <c r="E5166" s="136">
        <v>0</v>
      </c>
      <c r="F5166" s="136">
        <v>92.75</v>
      </c>
      <c r="G5166" s="137">
        <v>0</v>
      </c>
      <c r="H5166" s="142"/>
      <c r="I5166" s="142"/>
      <c r="J5166" s="142"/>
      <c r="K5166" s="142"/>
      <c r="L5166" s="143"/>
      <c r="M5166" s="143"/>
      <c r="N5166" s="143"/>
      <c r="Y5166" s="30">
        <f t="shared" si="80"/>
        <v>92.75</v>
      </c>
    </row>
    <row r="5167" spans="1:25" x14ac:dyDescent="0.2">
      <c r="A5167" s="134" t="s">
        <v>10343</v>
      </c>
      <c r="B5167" s="135" t="s">
        <v>10344</v>
      </c>
      <c r="C5167" s="136">
        <v>4149.42</v>
      </c>
      <c r="D5167" s="136">
        <v>78.84</v>
      </c>
      <c r="E5167" s="136">
        <v>0</v>
      </c>
      <c r="F5167" s="136">
        <v>78.84</v>
      </c>
      <c r="G5167" s="137">
        <v>0</v>
      </c>
      <c r="H5167" s="142"/>
      <c r="I5167" s="142"/>
      <c r="J5167" s="142"/>
      <c r="K5167" s="142"/>
      <c r="L5167" s="143"/>
      <c r="M5167" s="143"/>
      <c r="N5167" s="143"/>
      <c r="Y5167" s="30">
        <f t="shared" si="80"/>
        <v>78.84</v>
      </c>
    </row>
    <row r="5168" spans="1:25" x14ac:dyDescent="0.2">
      <c r="A5168" s="134" t="s">
        <v>10345</v>
      </c>
      <c r="B5168" s="135" t="s">
        <v>10346</v>
      </c>
      <c r="C5168" s="136">
        <v>381.71</v>
      </c>
      <c r="D5168" s="136">
        <v>7.25</v>
      </c>
      <c r="E5168" s="136">
        <v>0</v>
      </c>
      <c r="F5168" s="136">
        <v>7.25</v>
      </c>
      <c r="G5168" s="137">
        <v>0</v>
      </c>
      <c r="H5168" s="142"/>
      <c r="I5168" s="142"/>
      <c r="J5168" s="142"/>
      <c r="K5168" s="142"/>
      <c r="L5168" s="143"/>
      <c r="M5168" s="143"/>
      <c r="N5168" s="143"/>
      <c r="Y5168" s="30">
        <f t="shared" si="80"/>
        <v>7.25</v>
      </c>
    </row>
    <row r="5169" spans="1:25" x14ac:dyDescent="0.2">
      <c r="A5169" s="134" t="s">
        <v>10347</v>
      </c>
      <c r="B5169" s="135" t="s">
        <v>10348</v>
      </c>
      <c r="C5169" s="136">
        <v>13163.84</v>
      </c>
      <c r="D5169" s="136">
        <v>250.11</v>
      </c>
      <c r="E5169" s="136">
        <v>0</v>
      </c>
      <c r="F5169" s="136">
        <v>250.11</v>
      </c>
      <c r="G5169" s="137">
        <v>0</v>
      </c>
      <c r="H5169" s="142"/>
      <c r="I5169" s="142"/>
      <c r="J5169" s="142"/>
      <c r="K5169" s="142"/>
      <c r="L5169" s="143"/>
      <c r="M5169" s="143"/>
      <c r="N5169" s="143"/>
      <c r="Y5169" s="30">
        <f t="shared" si="80"/>
        <v>250.11</v>
      </c>
    </row>
    <row r="5170" spans="1:25" x14ac:dyDescent="0.2">
      <c r="A5170" s="134" t="s">
        <v>10349</v>
      </c>
      <c r="B5170" s="135" t="s">
        <v>10350</v>
      </c>
      <c r="C5170" s="136">
        <v>3321.49</v>
      </c>
      <c r="D5170" s="136">
        <v>63.11</v>
      </c>
      <c r="E5170" s="136">
        <v>0</v>
      </c>
      <c r="F5170" s="136">
        <v>63.11</v>
      </c>
      <c r="G5170" s="137">
        <v>0</v>
      </c>
      <c r="H5170" s="142"/>
      <c r="I5170" s="142"/>
      <c r="J5170" s="142"/>
      <c r="K5170" s="142"/>
      <c r="L5170" s="143"/>
      <c r="M5170" s="143"/>
      <c r="N5170" s="143"/>
      <c r="Y5170" s="30">
        <f t="shared" si="80"/>
        <v>63.11</v>
      </c>
    </row>
    <row r="5171" spans="1:25" x14ac:dyDescent="0.2">
      <c r="A5171" s="134" t="s">
        <v>10351</v>
      </c>
      <c r="B5171" s="135" t="s">
        <v>10352</v>
      </c>
      <c r="C5171" s="136">
        <v>136.56</v>
      </c>
      <c r="D5171" s="136">
        <v>2.6</v>
      </c>
      <c r="E5171" s="136">
        <v>2.6</v>
      </c>
      <c r="F5171" s="136">
        <v>0</v>
      </c>
      <c r="G5171" s="137">
        <v>47.01</v>
      </c>
      <c r="H5171" s="142"/>
      <c r="I5171" s="142"/>
      <c r="J5171" s="142"/>
      <c r="K5171" s="142"/>
      <c r="L5171" s="143"/>
      <c r="M5171" s="143"/>
      <c r="N5171" s="143"/>
      <c r="Y5171" s="30">
        <f t="shared" si="80"/>
        <v>0</v>
      </c>
    </row>
    <row r="5172" spans="1:25" x14ac:dyDescent="0.2">
      <c r="A5172" s="134" t="s">
        <v>10353</v>
      </c>
      <c r="B5172" s="135" t="s">
        <v>10354</v>
      </c>
      <c r="C5172" s="136">
        <v>77.900000000000006</v>
      </c>
      <c r="D5172" s="136">
        <v>1.48</v>
      </c>
      <c r="E5172" s="136">
        <v>1.48</v>
      </c>
      <c r="F5172" s="136">
        <v>0</v>
      </c>
      <c r="G5172" s="137">
        <v>110.96</v>
      </c>
      <c r="H5172" s="142"/>
      <c r="I5172" s="142"/>
      <c r="J5172" s="142"/>
      <c r="K5172" s="142"/>
      <c r="L5172" s="143"/>
      <c r="M5172" s="143"/>
      <c r="N5172" s="143"/>
      <c r="Y5172" s="30">
        <f t="shared" si="80"/>
        <v>0</v>
      </c>
    </row>
    <row r="5173" spans="1:25" x14ac:dyDescent="0.2">
      <c r="A5173" s="134" t="s">
        <v>10355</v>
      </c>
      <c r="B5173" s="135" t="s">
        <v>10356</v>
      </c>
      <c r="C5173" s="136">
        <v>5379.14</v>
      </c>
      <c r="D5173" s="136">
        <v>102.2</v>
      </c>
      <c r="E5173" s="136">
        <v>0</v>
      </c>
      <c r="F5173" s="136">
        <v>102.2</v>
      </c>
      <c r="G5173" s="137">
        <v>0</v>
      </c>
      <c r="H5173" s="142"/>
      <c r="I5173" s="142"/>
      <c r="J5173" s="142"/>
      <c r="K5173" s="142"/>
      <c r="L5173" s="143"/>
      <c r="M5173" s="143"/>
      <c r="N5173" s="143"/>
      <c r="Y5173" s="30">
        <f t="shared" si="80"/>
        <v>102.2</v>
      </c>
    </row>
    <row r="5174" spans="1:25" x14ac:dyDescent="0.2">
      <c r="A5174" s="134" t="s">
        <v>10357</v>
      </c>
      <c r="B5174" s="135" t="s">
        <v>10358</v>
      </c>
      <c r="C5174" s="136">
        <v>226.26</v>
      </c>
      <c r="D5174" s="136">
        <v>4.3</v>
      </c>
      <c r="E5174" s="136">
        <v>4.3</v>
      </c>
      <c r="F5174" s="136">
        <v>0</v>
      </c>
      <c r="G5174" s="137">
        <v>44.38</v>
      </c>
      <c r="H5174" s="142"/>
      <c r="I5174" s="142"/>
      <c r="J5174" s="142"/>
      <c r="K5174" s="142"/>
      <c r="L5174" s="143"/>
      <c r="M5174" s="143"/>
      <c r="N5174" s="143"/>
      <c r="Y5174" s="30">
        <f t="shared" si="80"/>
        <v>0</v>
      </c>
    </row>
    <row r="5175" spans="1:25" x14ac:dyDescent="0.2">
      <c r="A5175" s="134" t="s">
        <v>10359</v>
      </c>
      <c r="B5175" s="135" t="s">
        <v>10360</v>
      </c>
      <c r="C5175" s="136">
        <v>1144.03</v>
      </c>
      <c r="D5175" s="136">
        <v>21.74</v>
      </c>
      <c r="E5175" s="136">
        <v>0</v>
      </c>
      <c r="F5175" s="136">
        <v>21.74</v>
      </c>
      <c r="G5175" s="137">
        <v>0</v>
      </c>
      <c r="H5175" s="142"/>
      <c r="I5175" s="142"/>
      <c r="J5175" s="142"/>
      <c r="K5175" s="142"/>
      <c r="L5175" s="143"/>
      <c r="M5175" s="143"/>
      <c r="N5175" s="143"/>
      <c r="Y5175" s="30">
        <f t="shared" si="80"/>
        <v>21.74</v>
      </c>
    </row>
    <row r="5176" spans="1:25" x14ac:dyDescent="0.2">
      <c r="A5176" s="134" t="s">
        <v>10361</v>
      </c>
      <c r="B5176" s="135" t="s">
        <v>10362</v>
      </c>
      <c r="C5176" s="136">
        <v>2017.06</v>
      </c>
      <c r="D5176" s="136">
        <v>38.33</v>
      </c>
      <c r="E5176" s="136">
        <v>0</v>
      </c>
      <c r="F5176" s="136">
        <v>38.33</v>
      </c>
      <c r="G5176" s="137">
        <v>0</v>
      </c>
      <c r="H5176" s="142"/>
      <c r="I5176" s="142"/>
      <c r="J5176" s="142"/>
      <c r="K5176" s="142"/>
      <c r="L5176" s="143"/>
      <c r="M5176" s="143"/>
      <c r="N5176" s="143"/>
      <c r="Y5176" s="30">
        <f t="shared" si="80"/>
        <v>38.33</v>
      </c>
    </row>
    <row r="5177" spans="1:25" x14ac:dyDescent="0.2">
      <c r="A5177" s="134" t="s">
        <v>10363</v>
      </c>
      <c r="B5177" s="135" t="s">
        <v>10364</v>
      </c>
      <c r="C5177" s="136">
        <v>6836.83</v>
      </c>
      <c r="D5177" s="136">
        <v>129.9</v>
      </c>
      <c r="E5177" s="136">
        <v>0</v>
      </c>
      <c r="F5177" s="136">
        <v>129.9</v>
      </c>
      <c r="G5177" s="137">
        <v>0</v>
      </c>
      <c r="H5177" s="142"/>
      <c r="I5177" s="142"/>
      <c r="J5177" s="142"/>
      <c r="K5177" s="142"/>
      <c r="L5177" s="143"/>
      <c r="M5177" s="143"/>
      <c r="N5177" s="143"/>
      <c r="Y5177" s="30">
        <f t="shared" si="80"/>
        <v>129.9</v>
      </c>
    </row>
    <row r="5178" spans="1:25" x14ac:dyDescent="0.2">
      <c r="A5178" s="134" t="s">
        <v>10365</v>
      </c>
      <c r="B5178" s="135" t="s">
        <v>10366</v>
      </c>
      <c r="C5178" s="136">
        <v>406.43</v>
      </c>
      <c r="D5178" s="136">
        <v>7.72</v>
      </c>
      <c r="E5178" s="136">
        <v>7.72</v>
      </c>
      <c r="F5178" s="136">
        <v>0</v>
      </c>
      <c r="G5178" s="137">
        <v>7.99</v>
      </c>
      <c r="H5178" s="142"/>
      <c r="I5178" s="142"/>
      <c r="J5178" s="142"/>
      <c r="K5178" s="142"/>
      <c r="L5178" s="143"/>
      <c r="M5178" s="143"/>
      <c r="N5178" s="143"/>
      <c r="Y5178" s="30">
        <f t="shared" si="80"/>
        <v>0</v>
      </c>
    </row>
    <row r="5179" spans="1:25" x14ac:dyDescent="0.2">
      <c r="A5179" s="134" t="s">
        <v>10367</v>
      </c>
      <c r="B5179" s="135" t="s">
        <v>10368</v>
      </c>
      <c r="C5179" s="136">
        <v>3831.51</v>
      </c>
      <c r="D5179" s="136">
        <v>72.8</v>
      </c>
      <c r="E5179" s="136">
        <v>0</v>
      </c>
      <c r="F5179" s="136">
        <v>72.8</v>
      </c>
      <c r="G5179" s="137">
        <v>0</v>
      </c>
      <c r="H5179" s="142"/>
      <c r="I5179" s="142"/>
      <c r="J5179" s="142"/>
      <c r="K5179" s="142"/>
      <c r="L5179" s="143"/>
      <c r="M5179" s="143"/>
      <c r="N5179" s="143"/>
      <c r="Y5179" s="30">
        <f t="shared" si="80"/>
        <v>72.8</v>
      </c>
    </row>
    <row r="5180" spans="1:25" x14ac:dyDescent="0.2">
      <c r="A5180" s="134" t="s">
        <v>10369</v>
      </c>
      <c r="B5180" s="135" t="s">
        <v>10370</v>
      </c>
      <c r="C5180" s="136">
        <v>17647.7</v>
      </c>
      <c r="D5180" s="136">
        <v>335.31</v>
      </c>
      <c r="E5180" s="136">
        <v>0</v>
      </c>
      <c r="F5180" s="136">
        <v>335.31</v>
      </c>
      <c r="G5180" s="137">
        <v>0</v>
      </c>
      <c r="H5180" s="142"/>
      <c r="I5180" s="142"/>
      <c r="J5180" s="142"/>
      <c r="K5180" s="142"/>
      <c r="L5180" s="143"/>
      <c r="M5180" s="143"/>
      <c r="N5180" s="143"/>
      <c r="Y5180" s="30">
        <f t="shared" si="80"/>
        <v>335.31</v>
      </c>
    </row>
    <row r="5181" spans="1:25" x14ac:dyDescent="0.2">
      <c r="A5181" s="134" t="s">
        <v>10371</v>
      </c>
      <c r="B5181" s="135" t="s">
        <v>10372</v>
      </c>
      <c r="C5181" s="136">
        <v>1238.44</v>
      </c>
      <c r="D5181" s="136">
        <v>23.53</v>
      </c>
      <c r="E5181" s="136">
        <v>0</v>
      </c>
      <c r="F5181" s="136">
        <v>23.53</v>
      </c>
      <c r="G5181" s="137">
        <v>0</v>
      </c>
      <c r="H5181" s="142"/>
      <c r="I5181" s="142"/>
      <c r="J5181" s="142"/>
      <c r="K5181" s="142"/>
      <c r="L5181" s="143"/>
      <c r="M5181" s="143"/>
      <c r="N5181" s="143"/>
      <c r="Y5181" s="30">
        <f t="shared" si="80"/>
        <v>23.53</v>
      </c>
    </row>
    <row r="5182" spans="1:25" x14ac:dyDescent="0.2">
      <c r="A5182" s="134" t="s">
        <v>10373</v>
      </c>
      <c r="B5182" s="135" t="s">
        <v>10374</v>
      </c>
      <c r="C5182" s="136">
        <v>16524.240000000002</v>
      </c>
      <c r="D5182" s="136">
        <v>313.95999999999998</v>
      </c>
      <c r="E5182" s="136">
        <v>0</v>
      </c>
      <c r="F5182" s="136">
        <v>313.95999999999998</v>
      </c>
      <c r="G5182" s="137">
        <v>0</v>
      </c>
      <c r="H5182" s="142"/>
      <c r="I5182" s="142"/>
      <c r="J5182" s="142"/>
      <c r="K5182" s="142"/>
      <c r="L5182" s="143"/>
      <c r="M5182" s="143"/>
      <c r="N5182" s="143"/>
      <c r="Y5182" s="30">
        <f t="shared" si="80"/>
        <v>313.95999999999998</v>
      </c>
    </row>
    <row r="5183" spans="1:25" x14ac:dyDescent="0.2">
      <c r="A5183" s="134" t="s">
        <v>10375</v>
      </c>
      <c r="B5183" s="135" t="s">
        <v>10376</v>
      </c>
      <c r="C5183" s="136">
        <v>1788.27</v>
      </c>
      <c r="D5183" s="136">
        <v>33.979999999999997</v>
      </c>
      <c r="E5183" s="136">
        <v>0</v>
      </c>
      <c r="F5183" s="136">
        <v>33.979999999999997</v>
      </c>
      <c r="G5183" s="137">
        <v>0</v>
      </c>
      <c r="H5183" s="142"/>
      <c r="I5183" s="142"/>
      <c r="J5183" s="142"/>
      <c r="K5183" s="142"/>
      <c r="L5183" s="143"/>
      <c r="M5183" s="143"/>
      <c r="N5183" s="143"/>
      <c r="Y5183" s="30">
        <f t="shared" si="80"/>
        <v>33.979999999999997</v>
      </c>
    </row>
    <row r="5184" spans="1:25" x14ac:dyDescent="0.2">
      <c r="A5184" s="134" t="s">
        <v>10377</v>
      </c>
      <c r="B5184" s="135" t="s">
        <v>10378</v>
      </c>
      <c r="C5184" s="136">
        <v>539.99</v>
      </c>
      <c r="D5184" s="136">
        <v>10.26</v>
      </c>
      <c r="E5184" s="136">
        <v>10.26</v>
      </c>
      <c r="F5184" s="136">
        <v>0</v>
      </c>
      <c r="G5184" s="137">
        <v>24.54</v>
      </c>
      <c r="H5184" s="142"/>
      <c r="I5184" s="142"/>
      <c r="J5184" s="142"/>
      <c r="K5184" s="142"/>
      <c r="L5184" s="143"/>
      <c r="M5184" s="143"/>
      <c r="N5184" s="143"/>
      <c r="Y5184" s="30">
        <f t="shared" si="80"/>
        <v>0</v>
      </c>
    </row>
    <row r="5185" spans="1:25" x14ac:dyDescent="0.2">
      <c r="A5185" s="134" t="s">
        <v>10379</v>
      </c>
      <c r="B5185" s="135" t="s">
        <v>10380</v>
      </c>
      <c r="C5185" s="136">
        <v>4305.6099999999997</v>
      </c>
      <c r="D5185" s="136">
        <v>81.81</v>
      </c>
      <c r="E5185" s="136">
        <v>0</v>
      </c>
      <c r="F5185" s="136">
        <v>81.81</v>
      </c>
      <c r="G5185" s="137">
        <v>0</v>
      </c>
      <c r="H5185" s="142"/>
      <c r="I5185" s="142"/>
      <c r="J5185" s="142"/>
      <c r="K5185" s="142"/>
      <c r="L5185" s="143"/>
      <c r="M5185" s="143"/>
      <c r="N5185" s="143"/>
      <c r="Y5185" s="30">
        <f t="shared" si="80"/>
        <v>81.81</v>
      </c>
    </row>
    <row r="5186" spans="1:25" x14ac:dyDescent="0.2">
      <c r="A5186" s="134" t="s">
        <v>10381</v>
      </c>
      <c r="B5186" s="135" t="s">
        <v>10382</v>
      </c>
      <c r="C5186" s="136">
        <v>4791.49</v>
      </c>
      <c r="D5186" s="136">
        <v>91.04</v>
      </c>
      <c r="E5186" s="136">
        <v>0</v>
      </c>
      <c r="F5186" s="136">
        <v>91.04</v>
      </c>
      <c r="G5186" s="137">
        <v>0</v>
      </c>
      <c r="H5186" s="142"/>
      <c r="I5186" s="142"/>
      <c r="J5186" s="142"/>
      <c r="K5186" s="142"/>
      <c r="L5186" s="143"/>
      <c r="M5186" s="143"/>
      <c r="N5186" s="143"/>
      <c r="Y5186" s="30">
        <f t="shared" si="80"/>
        <v>91.04</v>
      </c>
    </row>
    <row r="5187" spans="1:25" x14ac:dyDescent="0.2">
      <c r="A5187" s="134" t="s">
        <v>10383</v>
      </c>
      <c r="B5187" s="135" t="s">
        <v>10384</v>
      </c>
      <c r="C5187" s="136">
        <v>297.44</v>
      </c>
      <c r="D5187" s="136">
        <v>5.65</v>
      </c>
      <c r="E5187" s="136">
        <v>5.65</v>
      </c>
      <c r="F5187" s="136">
        <v>0</v>
      </c>
      <c r="G5187" s="137">
        <v>34.24</v>
      </c>
      <c r="H5187" s="142"/>
      <c r="I5187" s="142"/>
      <c r="J5187" s="142"/>
      <c r="K5187" s="142"/>
      <c r="L5187" s="143"/>
      <c r="M5187" s="143"/>
      <c r="N5187" s="143"/>
      <c r="Y5187" s="30">
        <f t="shared" si="80"/>
        <v>0</v>
      </c>
    </row>
    <row r="5188" spans="1:25" x14ac:dyDescent="0.2">
      <c r="A5188" s="134" t="s">
        <v>10385</v>
      </c>
      <c r="B5188" s="135" t="s">
        <v>10386</v>
      </c>
      <c r="C5188" s="136">
        <v>18873.52</v>
      </c>
      <c r="D5188" s="136">
        <v>358.6</v>
      </c>
      <c r="E5188" s="136">
        <v>0</v>
      </c>
      <c r="F5188" s="136">
        <v>358.6</v>
      </c>
      <c r="G5188" s="137">
        <v>0</v>
      </c>
      <c r="H5188" s="142"/>
      <c r="I5188" s="142"/>
      <c r="J5188" s="142"/>
      <c r="K5188" s="142"/>
      <c r="L5188" s="143"/>
      <c r="M5188" s="143"/>
      <c r="N5188" s="143"/>
      <c r="Y5188" s="30">
        <f t="shared" si="80"/>
        <v>358.6</v>
      </c>
    </row>
    <row r="5189" spans="1:25" x14ac:dyDescent="0.2">
      <c r="A5189" s="134" t="s">
        <v>10387</v>
      </c>
      <c r="B5189" s="135" t="s">
        <v>10388</v>
      </c>
      <c r="C5189" s="136">
        <v>5088.24</v>
      </c>
      <c r="D5189" s="136">
        <v>96.68</v>
      </c>
      <c r="E5189" s="136">
        <v>0</v>
      </c>
      <c r="F5189" s="136">
        <v>96.68</v>
      </c>
      <c r="G5189" s="137">
        <v>0</v>
      </c>
      <c r="H5189" s="142"/>
      <c r="I5189" s="142"/>
      <c r="J5189" s="142"/>
      <c r="K5189" s="142"/>
      <c r="L5189" s="143"/>
      <c r="M5189" s="143"/>
      <c r="N5189" s="143"/>
      <c r="Y5189" s="30">
        <f t="shared" si="80"/>
        <v>96.68</v>
      </c>
    </row>
    <row r="5190" spans="1:25" x14ac:dyDescent="0.2">
      <c r="A5190" s="134" t="s">
        <v>10389</v>
      </c>
      <c r="B5190" s="135" t="s">
        <v>10390</v>
      </c>
      <c r="C5190" s="136">
        <v>12808.75</v>
      </c>
      <c r="D5190" s="136">
        <v>243.37</v>
      </c>
      <c r="E5190" s="136">
        <v>0</v>
      </c>
      <c r="F5190" s="136">
        <v>243.37</v>
      </c>
      <c r="G5190" s="137">
        <v>0</v>
      </c>
      <c r="H5190" s="142"/>
      <c r="I5190" s="142"/>
      <c r="J5190" s="142"/>
      <c r="K5190" s="142"/>
      <c r="L5190" s="143"/>
      <c r="M5190" s="143"/>
      <c r="N5190" s="143"/>
      <c r="Y5190" s="30">
        <f t="shared" si="80"/>
        <v>243.37</v>
      </c>
    </row>
    <row r="5191" spans="1:25" x14ac:dyDescent="0.2">
      <c r="A5191" s="134" t="s">
        <v>10391</v>
      </c>
      <c r="B5191" s="135" t="s">
        <v>10392</v>
      </c>
      <c r="C5191" s="136">
        <v>7673.56</v>
      </c>
      <c r="D5191" s="136">
        <v>145.80000000000001</v>
      </c>
      <c r="E5191" s="136">
        <v>0</v>
      </c>
      <c r="F5191" s="136">
        <v>145.80000000000001</v>
      </c>
      <c r="G5191" s="137">
        <v>0</v>
      </c>
      <c r="H5191" s="142"/>
      <c r="I5191" s="142"/>
      <c r="J5191" s="142"/>
      <c r="K5191" s="142"/>
      <c r="L5191" s="143"/>
      <c r="M5191" s="143"/>
      <c r="N5191" s="143"/>
      <c r="Y5191" s="30">
        <f t="shared" si="80"/>
        <v>145.80000000000001</v>
      </c>
    </row>
    <row r="5192" spans="1:25" x14ac:dyDescent="0.2">
      <c r="A5192" s="134" t="s">
        <v>10393</v>
      </c>
      <c r="B5192" s="135" t="s">
        <v>10394</v>
      </c>
      <c r="C5192" s="136">
        <v>3414.61</v>
      </c>
      <c r="D5192" s="136">
        <v>64.88</v>
      </c>
      <c r="E5192" s="136">
        <v>0</v>
      </c>
      <c r="F5192" s="136">
        <v>64.88</v>
      </c>
      <c r="G5192" s="137">
        <v>0</v>
      </c>
      <c r="H5192" s="142"/>
      <c r="I5192" s="142"/>
      <c r="J5192" s="142"/>
      <c r="K5192" s="142"/>
      <c r="L5192" s="143"/>
      <c r="M5192" s="143"/>
      <c r="N5192" s="143"/>
      <c r="Y5192" s="30">
        <f t="shared" si="80"/>
        <v>64.88</v>
      </c>
    </row>
    <row r="5193" spans="1:25" x14ac:dyDescent="0.2">
      <c r="A5193" s="134" t="s">
        <v>10395</v>
      </c>
      <c r="B5193" s="135" t="s">
        <v>10396</v>
      </c>
      <c r="C5193" s="136">
        <v>4907917.1100000003</v>
      </c>
      <c r="D5193" s="136">
        <v>93250.43</v>
      </c>
      <c r="E5193" s="136">
        <v>0</v>
      </c>
      <c r="F5193" s="136">
        <v>93250.43</v>
      </c>
      <c r="G5193" s="137">
        <v>0</v>
      </c>
      <c r="H5193" s="142"/>
      <c r="I5193" s="142"/>
      <c r="J5193" s="142"/>
      <c r="K5193" s="142"/>
      <c r="L5193" s="143"/>
      <c r="M5193" s="143"/>
      <c r="N5193" s="143"/>
      <c r="Y5193" s="30">
        <f t="shared" si="80"/>
        <v>93250.43</v>
      </c>
    </row>
    <row r="5194" spans="1:25" x14ac:dyDescent="0.2">
      <c r="A5194" s="134" t="s">
        <v>10397</v>
      </c>
      <c r="B5194" s="135" t="s">
        <v>10398</v>
      </c>
      <c r="C5194" s="136">
        <v>812.44</v>
      </c>
      <c r="D5194" s="136">
        <v>15.44</v>
      </c>
      <c r="E5194" s="136">
        <v>0</v>
      </c>
      <c r="F5194" s="136">
        <v>15.44</v>
      </c>
      <c r="G5194" s="137">
        <v>0</v>
      </c>
      <c r="H5194" s="142"/>
      <c r="I5194" s="142"/>
      <c r="J5194" s="142"/>
      <c r="K5194" s="142"/>
      <c r="L5194" s="143"/>
      <c r="M5194" s="143"/>
      <c r="N5194" s="143"/>
      <c r="Y5194" s="30">
        <f t="shared" si="80"/>
        <v>15.44</v>
      </c>
    </row>
    <row r="5195" spans="1:25" x14ac:dyDescent="0.2">
      <c r="A5195" s="134" t="s">
        <v>10399</v>
      </c>
      <c r="B5195" s="135" t="s">
        <v>10400</v>
      </c>
      <c r="C5195" s="136">
        <v>4316.8599999999997</v>
      </c>
      <c r="D5195" s="136">
        <v>82.02</v>
      </c>
      <c r="E5195" s="136">
        <v>0</v>
      </c>
      <c r="F5195" s="136">
        <v>82.02</v>
      </c>
      <c r="G5195" s="137">
        <v>0</v>
      </c>
      <c r="H5195" s="142"/>
      <c r="I5195" s="142"/>
      <c r="J5195" s="142"/>
      <c r="K5195" s="142"/>
      <c r="L5195" s="143"/>
      <c r="M5195" s="143"/>
      <c r="N5195" s="143"/>
      <c r="Y5195" s="30">
        <f t="shared" si="80"/>
        <v>82.02</v>
      </c>
    </row>
    <row r="5196" spans="1:25" x14ac:dyDescent="0.2">
      <c r="A5196" s="134" t="s">
        <v>10401</v>
      </c>
      <c r="B5196" s="135" t="s">
        <v>10402</v>
      </c>
      <c r="C5196" s="136">
        <v>215.05</v>
      </c>
      <c r="D5196" s="136">
        <v>4.09</v>
      </c>
      <c r="E5196" s="136">
        <v>4.09</v>
      </c>
      <c r="F5196" s="136">
        <v>0</v>
      </c>
      <c r="G5196" s="137">
        <v>40.090000000000003</v>
      </c>
      <c r="H5196" s="142"/>
      <c r="I5196" s="142"/>
      <c r="J5196" s="142"/>
      <c r="K5196" s="142"/>
      <c r="L5196" s="143"/>
      <c r="M5196" s="143"/>
      <c r="N5196" s="143"/>
      <c r="Y5196" s="30">
        <f t="shared" si="80"/>
        <v>0</v>
      </c>
    </row>
    <row r="5197" spans="1:25" x14ac:dyDescent="0.2">
      <c r="A5197" s="134" t="s">
        <v>10403</v>
      </c>
      <c r="B5197" s="135" t="s">
        <v>10404</v>
      </c>
      <c r="C5197" s="136">
        <v>8162.7</v>
      </c>
      <c r="D5197" s="136">
        <v>155.09</v>
      </c>
      <c r="E5197" s="136">
        <v>155.09</v>
      </c>
      <c r="F5197" s="136">
        <v>0</v>
      </c>
      <c r="G5197" s="137">
        <v>164.6</v>
      </c>
      <c r="H5197" s="142"/>
      <c r="I5197" s="142"/>
      <c r="J5197" s="142"/>
      <c r="K5197" s="142"/>
      <c r="L5197" s="143"/>
      <c r="M5197" s="143"/>
      <c r="N5197" s="143"/>
      <c r="Y5197" s="30">
        <f t="shared" si="80"/>
        <v>0</v>
      </c>
    </row>
    <row r="5198" spans="1:25" x14ac:dyDescent="0.2">
      <c r="A5198" s="134" t="s">
        <v>10405</v>
      </c>
      <c r="B5198" s="135" t="s">
        <v>1430</v>
      </c>
      <c r="C5198" s="136">
        <v>22572.91</v>
      </c>
      <c r="D5198" s="136">
        <v>428.89</v>
      </c>
      <c r="E5198" s="136">
        <v>0</v>
      </c>
      <c r="F5198" s="136">
        <v>428.89</v>
      </c>
      <c r="G5198" s="137">
        <v>0</v>
      </c>
      <c r="H5198" s="142"/>
      <c r="I5198" s="142"/>
      <c r="J5198" s="142"/>
      <c r="K5198" s="142"/>
      <c r="L5198" s="143"/>
      <c r="M5198" s="143"/>
      <c r="N5198" s="143"/>
      <c r="Y5198" s="30">
        <f t="shared" si="80"/>
        <v>428.89</v>
      </c>
    </row>
    <row r="5199" spans="1:25" x14ac:dyDescent="0.2">
      <c r="A5199" s="134" t="s">
        <v>10406</v>
      </c>
      <c r="B5199" s="135" t="s">
        <v>10407</v>
      </c>
      <c r="C5199" s="136">
        <v>3381.78</v>
      </c>
      <c r="D5199" s="136">
        <v>64.260000000000005</v>
      </c>
      <c r="E5199" s="136">
        <v>0</v>
      </c>
      <c r="F5199" s="136">
        <v>64.260000000000005</v>
      </c>
      <c r="G5199" s="137">
        <v>0</v>
      </c>
      <c r="H5199" s="142"/>
      <c r="I5199" s="142"/>
      <c r="J5199" s="142"/>
      <c r="K5199" s="142"/>
      <c r="L5199" s="143"/>
      <c r="M5199" s="143"/>
      <c r="N5199" s="143"/>
      <c r="Y5199" s="30">
        <f t="shared" ref="Y5199:Y5262" si="81">W5199+R5199+M5199+F5199</f>
        <v>64.260000000000005</v>
      </c>
    </row>
    <row r="5200" spans="1:25" x14ac:dyDescent="0.2">
      <c r="A5200" s="134" t="s">
        <v>10408</v>
      </c>
      <c r="B5200" s="135" t="s">
        <v>10409</v>
      </c>
      <c r="C5200" s="136">
        <v>1595.71</v>
      </c>
      <c r="D5200" s="136">
        <v>30.32</v>
      </c>
      <c r="E5200" s="136">
        <v>0</v>
      </c>
      <c r="F5200" s="136">
        <v>30.32</v>
      </c>
      <c r="G5200" s="137">
        <v>0</v>
      </c>
      <c r="H5200" s="142"/>
      <c r="I5200" s="142"/>
      <c r="J5200" s="142"/>
      <c r="K5200" s="142"/>
      <c r="L5200" s="143"/>
      <c r="M5200" s="143"/>
      <c r="N5200" s="143"/>
      <c r="Y5200" s="30">
        <f t="shared" si="81"/>
        <v>30.32</v>
      </c>
    </row>
    <row r="5201" spans="1:25" x14ac:dyDescent="0.2">
      <c r="A5201" s="134" t="s">
        <v>10410</v>
      </c>
      <c r="B5201" s="135" t="s">
        <v>10411</v>
      </c>
      <c r="C5201" s="136">
        <v>7006.38</v>
      </c>
      <c r="D5201" s="136">
        <v>133.12</v>
      </c>
      <c r="E5201" s="136">
        <v>0</v>
      </c>
      <c r="F5201" s="136">
        <v>133.12</v>
      </c>
      <c r="G5201" s="137">
        <v>0</v>
      </c>
      <c r="H5201" s="142"/>
      <c r="I5201" s="142"/>
      <c r="J5201" s="142"/>
      <c r="K5201" s="142"/>
      <c r="L5201" s="143"/>
      <c r="M5201" s="143"/>
      <c r="N5201" s="143"/>
      <c r="Y5201" s="30">
        <f t="shared" si="81"/>
        <v>133.12</v>
      </c>
    </row>
    <row r="5202" spans="1:25" x14ac:dyDescent="0.2">
      <c r="A5202" s="134" t="s">
        <v>10412</v>
      </c>
      <c r="B5202" s="135" t="s">
        <v>10413</v>
      </c>
      <c r="C5202" s="136">
        <v>6968.98</v>
      </c>
      <c r="D5202" s="136">
        <v>132.41</v>
      </c>
      <c r="E5202" s="136">
        <v>0</v>
      </c>
      <c r="F5202" s="136">
        <v>132.41</v>
      </c>
      <c r="G5202" s="137">
        <v>0</v>
      </c>
      <c r="H5202" s="142"/>
      <c r="I5202" s="142"/>
      <c r="J5202" s="142"/>
      <c r="K5202" s="142"/>
      <c r="L5202" s="143"/>
      <c r="M5202" s="143"/>
      <c r="N5202" s="143"/>
      <c r="Y5202" s="30">
        <f t="shared" si="81"/>
        <v>132.41</v>
      </c>
    </row>
    <row r="5203" spans="1:25" x14ac:dyDescent="0.2">
      <c r="A5203" s="134" t="s">
        <v>10414</v>
      </c>
      <c r="B5203" s="135" t="s">
        <v>10415</v>
      </c>
      <c r="C5203" s="136">
        <v>3388.99</v>
      </c>
      <c r="D5203" s="136">
        <v>64.39</v>
      </c>
      <c r="E5203" s="136">
        <v>0</v>
      </c>
      <c r="F5203" s="136">
        <v>64.39</v>
      </c>
      <c r="G5203" s="137">
        <v>0</v>
      </c>
      <c r="H5203" s="142"/>
      <c r="I5203" s="142"/>
      <c r="J5203" s="142"/>
      <c r="K5203" s="142"/>
      <c r="L5203" s="143"/>
      <c r="M5203" s="143"/>
      <c r="N5203" s="143"/>
      <c r="Y5203" s="30">
        <f t="shared" si="81"/>
        <v>64.39</v>
      </c>
    </row>
    <row r="5204" spans="1:25" x14ac:dyDescent="0.2">
      <c r="A5204" s="134" t="s">
        <v>10416</v>
      </c>
      <c r="B5204" s="135" t="s">
        <v>10417</v>
      </c>
      <c r="C5204" s="136">
        <v>11683.33</v>
      </c>
      <c r="D5204" s="136">
        <v>221.98</v>
      </c>
      <c r="E5204" s="136">
        <v>0</v>
      </c>
      <c r="F5204" s="136">
        <v>221.98</v>
      </c>
      <c r="G5204" s="137">
        <v>0</v>
      </c>
      <c r="H5204" s="142"/>
      <c r="I5204" s="142"/>
      <c r="J5204" s="142"/>
      <c r="K5204" s="142"/>
      <c r="L5204" s="143"/>
      <c r="M5204" s="143"/>
      <c r="N5204" s="143"/>
      <c r="Y5204" s="30">
        <f t="shared" si="81"/>
        <v>221.98</v>
      </c>
    </row>
    <row r="5205" spans="1:25" x14ac:dyDescent="0.2">
      <c r="A5205" s="134" t="s">
        <v>10418</v>
      </c>
      <c r="B5205" s="135" t="s">
        <v>10419</v>
      </c>
      <c r="C5205" s="136">
        <v>2264.35</v>
      </c>
      <c r="D5205" s="136">
        <v>43.02</v>
      </c>
      <c r="E5205" s="136">
        <v>0</v>
      </c>
      <c r="F5205" s="136">
        <v>43.02</v>
      </c>
      <c r="G5205" s="137">
        <v>0</v>
      </c>
      <c r="H5205" s="142"/>
      <c r="I5205" s="142"/>
      <c r="J5205" s="142"/>
      <c r="K5205" s="142"/>
      <c r="L5205" s="143"/>
      <c r="M5205" s="143"/>
      <c r="N5205" s="143"/>
      <c r="Y5205" s="30">
        <f t="shared" si="81"/>
        <v>43.02</v>
      </c>
    </row>
    <row r="5206" spans="1:25" x14ac:dyDescent="0.2">
      <c r="A5206" s="134" t="s">
        <v>10420</v>
      </c>
      <c r="B5206" s="135" t="s">
        <v>10421</v>
      </c>
      <c r="C5206" s="136">
        <v>11346.61</v>
      </c>
      <c r="D5206" s="136">
        <v>215.59</v>
      </c>
      <c r="E5206" s="136">
        <v>0</v>
      </c>
      <c r="F5206" s="136">
        <v>215.59</v>
      </c>
      <c r="G5206" s="137">
        <v>0</v>
      </c>
      <c r="H5206" s="142"/>
      <c r="I5206" s="142"/>
      <c r="J5206" s="142"/>
      <c r="K5206" s="142"/>
      <c r="L5206" s="143"/>
      <c r="M5206" s="143"/>
      <c r="N5206" s="143"/>
      <c r="Y5206" s="30">
        <f t="shared" si="81"/>
        <v>215.59</v>
      </c>
    </row>
    <row r="5207" spans="1:25" x14ac:dyDescent="0.2">
      <c r="A5207" s="134" t="s">
        <v>10422</v>
      </c>
      <c r="B5207" s="135" t="s">
        <v>10423</v>
      </c>
      <c r="C5207" s="136">
        <v>716.01</v>
      </c>
      <c r="D5207" s="136">
        <v>13.61</v>
      </c>
      <c r="E5207" s="136">
        <v>13.61</v>
      </c>
      <c r="F5207" s="136">
        <v>0</v>
      </c>
      <c r="G5207" s="137">
        <v>273.02</v>
      </c>
      <c r="H5207" s="142"/>
      <c r="I5207" s="142"/>
      <c r="J5207" s="142"/>
      <c r="K5207" s="142"/>
      <c r="L5207" s="143"/>
      <c r="M5207" s="143"/>
      <c r="N5207" s="143"/>
      <c r="Y5207" s="30">
        <f t="shared" si="81"/>
        <v>0</v>
      </c>
    </row>
    <row r="5208" spans="1:25" x14ac:dyDescent="0.2">
      <c r="A5208" s="134" t="s">
        <v>10424</v>
      </c>
      <c r="B5208" s="135" t="s">
        <v>10425</v>
      </c>
      <c r="C5208" s="136">
        <v>15445.44</v>
      </c>
      <c r="D5208" s="136">
        <v>293.45999999999998</v>
      </c>
      <c r="E5208" s="136">
        <v>0</v>
      </c>
      <c r="F5208" s="136">
        <v>293.45999999999998</v>
      </c>
      <c r="G5208" s="137">
        <v>0</v>
      </c>
      <c r="H5208" s="142"/>
      <c r="I5208" s="142"/>
      <c r="J5208" s="142"/>
      <c r="K5208" s="142"/>
      <c r="L5208" s="143"/>
      <c r="M5208" s="143"/>
      <c r="N5208" s="143"/>
      <c r="Y5208" s="30">
        <f t="shared" si="81"/>
        <v>293.45999999999998</v>
      </c>
    </row>
    <row r="5209" spans="1:25" x14ac:dyDescent="0.2">
      <c r="A5209" s="134" t="s">
        <v>10426</v>
      </c>
      <c r="B5209" s="135" t="s">
        <v>10427</v>
      </c>
      <c r="C5209" s="136">
        <v>192.95</v>
      </c>
      <c r="D5209" s="136">
        <v>3.67</v>
      </c>
      <c r="E5209" s="136">
        <v>3.67</v>
      </c>
      <c r="F5209" s="136">
        <v>0</v>
      </c>
      <c r="G5209" s="137">
        <v>57.1</v>
      </c>
      <c r="H5209" s="142"/>
      <c r="I5209" s="142"/>
      <c r="J5209" s="142"/>
      <c r="K5209" s="142"/>
      <c r="L5209" s="143"/>
      <c r="M5209" s="143"/>
      <c r="N5209" s="143"/>
      <c r="Y5209" s="30">
        <f t="shared" si="81"/>
        <v>0</v>
      </c>
    </row>
    <row r="5210" spans="1:25" x14ac:dyDescent="0.2">
      <c r="A5210" s="134" t="s">
        <v>10428</v>
      </c>
      <c r="B5210" s="135" t="s">
        <v>10429</v>
      </c>
      <c r="C5210" s="136">
        <v>4293.66</v>
      </c>
      <c r="D5210" s="136">
        <v>81.58</v>
      </c>
      <c r="E5210" s="136">
        <v>0</v>
      </c>
      <c r="F5210" s="136">
        <v>81.58</v>
      </c>
      <c r="G5210" s="137">
        <v>0</v>
      </c>
      <c r="H5210" s="142"/>
      <c r="I5210" s="142"/>
      <c r="J5210" s="142"/>
      <c r="K5210" s="142"/>
      <c r="L5210" s="143"/>
      <c r="M5210" s="143"/>
      <c r="N5210" s="143"/>
      <c r="Y5210" s="30">
        <f t="shared" si="81"/>
        <v>81.58</v>
      </c>
    </row>
    <row r="5211" spans="1:25" x14ac:dyDescent="0.2">
      <c r="A5211" s="134" t="s">
        <v>10430</v>
      </c>
      <c r="B5211" s="135" t="s">
        <v>10431</v>
      </c>
      <c r="C5211" s="136">
        <v>4700.84</v>
      </c>
      <c r="D5211" s="136">
        <v>89.32</v>
      </c>
      <c r="E5211" s="136">
        <v>0</v>
      </c>
      <c r="F5211" s="136">
        <v>89.32</v>
      </c>
      <c r="G5211" s="137">
        <v>0</v>
      </c>
      <c r="H5211" s="142"/>
      <c r="I5211" s="142"/>
      <c r="J5211" s="142"/>
      <c r="K5211" s="142"/>
      <c r="L5211" s="143"/>
      <c r="M5211" s="143"/>
      <c r="N5211" s="143"/>
      <c r="Y5211" s="30">
        <f t="shared" si="81"/>
        <v>89.32</v>
      </c>
    </row>
    <row r="5212" spans="1:25" x14ac:dyDescent="0.2">
      <c r="A5212" s="134" t="s">
        <v>10432</v>
      </c>
      <c r="B5212" s="135" t="s">
        <v>10433</v>
      </c>
      <c r="C5212" s="136">
        <v>1739.87</v>
      </c>
      <c r="D5212" s="136">
        <v>33.06</v>
      </c>
      <c r="E5212" s="136">
        <v>0</v>
      </c>
      <c r="F5212" s="136">
        <v>33.06</v>
      </c>
      <c r="G5212" s="137">
        <v>0</v>
      </c>
      <c r="H5212" s="142"/>
      <c r="I5212" s="142"/>
      <c r="J5212" s="142"/>
      <c r="K5212" s="142"/>
      <c r="L5212" s="143"/>
      <c r="M5212" s="143"/>
      <c r="N5212" s="143"/>
      <c r="Y5212" s="30">
        <f t="shared" si="81"/>
        <v>33.06</v>
      </c>
    </row>
    <row r="5213" spans="1:25" x14ac:dyDescent="0.2">
      <c r="A5213" s="134" t="s">
        <v>10434</v>
      </c>
      <c r="B5213" s="135" t="s">
        <v>10435</v>
      </c>
      <c r="C5213" s="136">
        <v>447099.12</v>
      </c>
      <c r="D5213" s="136">
        <v>8494.8799999999992</v>
      </c>
      <c r="E5213" s="136">
        <v>0</v>
      </c>
      <c r="F5213" s="136">
        <v>8494.8799999999992</v>
      </c>
      <c r="G5213" s="137">
        <v>0</v>
      </c>
      <c r="H5213" s="142"/>
      <c r="I5213" s="142"/>
      <c r="J5213" s="142"/>
      <c r="K5213" s="142"/>
      <c r="L5213" s="143"/>
      <c r="M5213" s="143"/>
      <c r="N5213" s="143"/>
      <c r="Y5213" s="30">
        <f t="shared" si="81"/>
        <v>8494.8799999999992</v>
      </c>
    </row>
    <row r="5214" spans="1:25" x14ac:dyDescent="0.2">
      <c r="A5214" s="134" t="s">
        <v>10436</v>
      </c>
      <c r="B5214" s="135" t="s">
        <v>10437</v>
      </c>
      <c r="C5214" s="136">
        <v>11130.55</v>
      </c>
      <c r="D5214" s="136">
        <v>211.48</v>
      </c>
      <c r="E5214" s="136">
        <v>0</v>
      </c>
      <c r="F5214" s="136">
        <v>211.48</v>
      </c>
      <c r="G5214" s="137">
        <v>0</v>
      </c>
      <c r="H5214" s="142"/>
      <c r="I5214" s="142"/>
      <c r="J5214" s="142"/>
      <c r="K5214" s="142"/>
      <c r="L5214" s="143"/>
      <c r="M5214" s="143"/>
      <c r="N5214" s="143"/>
      <c r="Y5214" s="30">
        <f t="shared" si="81"/>
        <v>211.48</v>
      </c>
    </row>
    <row r="5215" spans="1:25" x14ac:dyDescent="0.2">
      <c r="A5215" s="134" t="s">
        <v>10438</v>
      </c>
      <c r="B5215" s="135" t="s">
        <v>10439</v>
      </c>
      <c r="C5215" s="136">
        <v>17501.75</v>
      </c>
      <c r="D5215" s="136">
        <v>332.53</v>
      </c>
      <c r="E5215" s="136">
        <v>0</v>
      </c>
      <c r="F5215" s="136">
        <v>332.53</v>
      </c>
      <c r="G5215" s="137">
        <v>0</v>
      </c>
      <c r="H5215" s="142"/>
      <c r="I5215" s="142"/>
      <c r="J5215" s="142"/>
      <c r="K5215" s="142"/>
      <c r="L5215" s="143"/>
      <c r="M5215" s="143"/>
      <c r="N5215" s="143"/>
      <c r="Y5215" s="30">
        <f t="shared" si="81"/>
        <v>332.53</v>
      </c>
    </row>
    <row r="5216" spans="1:25" x14ac:dyDescent="0.2">
      <c r="A5216" s="134" t="s">
        <v>10440</v>
      </c>
      <c r="B5216" s="135" t="s">
        <v>10441</v>
      </c>
      <c r="C5216" s="136">
        <v>2151.6999999999998</v>
      </c>
      <c r="D5216" s="136">
        <v>40.880000000000003</v>
      </c>
      <c r="E5216" s="136">
        <v>0</v>
      </c>
      <c r="F5216" s="136">
        <v>40.880000000000003</v>
      </c>
      <c r="G5216" s="137">
        <v>0</v>
      </c>
      <c r="H5216" s="142"/>
      <c r="I5216" s="142"/>
      <c r="J5216" s="142"/>
      <c r="K5216" s="142"/>
      <c r="L5216" s="143"/>
      <c r="M5216" s="143"/>
      <c r="N5216" s="143"/>
      <c r="Y5216" s="30">
        <f t="shared" si="81"/>
        <v>40.880000000000003</v>
      </c>
    </row>
    <row r="5217" spans="1:25" x14ac:dyDescent="0.2">
      <c r="A5217" s="134" t="s">
        <v>10442</v>
      </c>
      <c r="B5217" s="135" t="s">
        <v>10443</v>
      </c>
      <c r="C5217" s="136">
        <v>12129.81</v>
      </c>
      <c r="D5217" s="136">
        <v>230.47</v>
      </c>
      <c r="E5217" s="136">
        <v>0</v>
      </c>
      <c r="F5217" s="136">
        <v>230.47</v>
      </c>
      <c r="G5217" s="137">
        <v>0</v>
      </c>
      <c r="H5217" s="142"/>
      <c r="I5217" s="142"/>
      <c r="J5217" s="142"/>
      <c r="K5217" s="142"/>
      <c r="L5217" s="143"/>
      <c r="M5217" s="143"/>
      <c r="N5217" s="143"/>
      <c r="Y5217" s="30">
        <f t="shared" si="81"/>
        <v>230.47</v>
      </c>
    </row>
    <row r="5218" spans="1:25" x14ac:dyDescent="0.2">
      <c r="A5218" s="134" t="s">
        <v>10444</v>
      </c>
      <c r="B5218" s="135" t="s">
        <v>10445</v>
      </c>
      <c r="C5218" s="136">
        <v>8843.2999999999993</v>
      </c>
      <c r="D5218" s="136">
        <v>168.02</v>
      </c>
      <c r="E5218" s="136">
        <v>0</v>
      </c>
      <c r="F5218" s="136">
        <v>168.02</v>
      </c>
      <c r="G5218" s="137">
        <v>0</v>
      </c>
      <c r="H5218" s="142"/>
      <c r="I5218" s="142"/>
      <c r="J5218" s="142"/>
      <c r="K5218" s="142"/>
      <c r="L5218" s="143"/>
      <c r="M5218" s="143"/>
      <c r="N5218" s="143"/>
      <c r="Y5218" s="30">
        <f t="shared" si="81"/>
        <v>168.02</v>
      </c>
    </row>
    <row r="5219" spans="1:25" x14ac:dyDescent="0.2">
      <c r="A5219" s="134" t="s">
        <v>10446</v>
      </c>
      <c r="B5219" s="135" t="s">
        <v>10447</v>
      </c>
      <c r="C5219" s="136">
        <v>4812.5</v>
      </c>
      <c r="D5219" s="136">
        <v>91.44</v>
      </c>
      <c r="E5219" s="136">
        <v>0</v>
      </c>
      <c r="F5219" s="136">
        <v>91.44</v>
      </c>
      <c r="G5219" s="137">
        <v>0</v>
      </c>
      <c r="H5219" s="142"/>
      <c r="I5219" s="142"/>
      <c r="J5219" s="142"/>
      <c r="K5219" s="142"/>
      <c r="L5219" s="143"/>
      <c r="M5219" s="143"/>
      <c r="N5219" s="143"/>
      <c r="Y5219" s="30">
        <f t="shared" si="81"/>
        <v>91.44</v>
      </c>
    </row>
    <row r="5220" spans="1:25" x14ac:dyDescent="0.2">
      <c r="A5220" s="134" t="s">
        <v>10448</v>
      </c>
      <c r="B5220" s="135" t="s">
        <v>10449</v>
      </c>
      <c r="C5220" s="136">
        <v>11636.22</v>
      </c>
      <c r="D5220" s="136">
        <v>221.09</v>
      </c>
      <c r="E5220" s="136">
        <v>0</v>
      </c>
      <c r="F5220" s="136">
        <v>221.09</v>
      </c>
      <c r="G5220" s="137">
        <v>0</v>
      </c>
      <c r="H5220" s="142"/>
      <c r="I5220" s="142"/>
      <c r="J5220" s="142"/>
      <c r="K5220" s="142"/>
      <c r="L5220" s="143"/>
      <c r="M5220" s="143"/>
      <c r="N5220" s="143"/>
      <c r="Y5220" s="30">
        <f t="shared" si="81"/>
        <v>221.09</v>
      </c>
    </row>
    <row r="5221" spans="1:25" x14ac:dyDescent="0.2">
      <c r="A5221" s="134" t="s">
        <v>10450</v>
      </c>
      <c r="B5221" s="135" t="s">
        <v>10451</v>
      </c>
      <c r="C5221" s="136">
        <v>3023.59</v>
      </c>
      <c r="D5221" s="136">
        <v>57.45</v>
      </c>
      <c r="E5221" s="136">
        <v>0</v>
      </c>
      <c r="F5221" s="136">
        <v>57.45</v>
      </c>
      <c r="G5221" s="137">
        <v>0</v>
      </c>
      <c r="H5221" s="142"/>
      <c r="I5221" s="142"/>
      <c r="J5221" s="142"/>
      <c r="K5221" s="142"/>
      <c r="L5221" s="143"/>
      <c r="M5221" s="143"/>
      <c r="N5221" s="143"/>
      <c r="Y5221" s="30">
        <f t="shared" si="81"/>
        <v>57.45</v>
      </c>
    </row>
    <row r="5222" spans="1:25" x14ac:dyDescent="0.2">
      <c r="A5222" s="134" t="s">
        <v>10452</v>
      </c>
      <c r="B5222" s="135" t="s">
        <v>10453</v>
      </c>
      <c r="C5222" s="136">
        <v>4650.09</v>
      </c>
      <c r="D5222" s="136">
        <v>88.35</v>
      </c>
      <c r="E5222" s="136">
        <v>0</v>
      </c>
      <c r="F5222" s="136">
        <v>88.35</v>
      </c>
      <c r="G5222" s="137">
        <v>0</v>
      </c>
      <c r="H5222" s="142"/>
      <c r="I5222" s="142"/>
      <c r="J5222" s="142"/>
      <c r="K5222" s="142"/>
      <c r="L5222" s="143"/>
      <c r="M5222" s="143"/>
      <c r="N5222" s="143"/>
      <c r="Y5222" s="30">
        <f t="shared" si="81"/>
        <v>88.35</v>
      </c>
    </row>
    <row r="5223" spans="1:25" x14ac:dyDescent="0.2">
      <c r="A5223" s="134" t="s">
        <v>10454</v>
      </c>
      <c r="B5223" s="135" t="s">
        <v>10455</v>
      </c>
      <c r="C5223" s="136">
        <v>7895.19</v>
      </c>
      <c r="D5223" s="136">
        <v>150.01</v>
      </c>
      <c r="E5223" s="136">
        <v>0</v>
      </c>
      <c r="F5223" s="136">
        <v>150.01</v>
      </c>
      <c r="G5223" s="137">
        <v>0</v>
      </c>
      <c r="H5223" s="142"/>
      <c r="I5223" s="142"/>
      <c r="J5223" s="142"/>
      <c r="K5223" s="142"/>
      <c r="L5223" s="143"/>
      <c r="M5223" s="143"/>
      <c r="N5223" s="143"/>
      <c r="Y5223" s="30">
        <f t="shared" si="81"/>
        <v>150.01</v>
      </c>
    </row>
    <row r="5224" spans="1:25" x14ac:dyDescent="0.2">
      <c r="A5224" s="134" t="s">
        <v>10456</v>
      </c>
      <c r="B5224" s="135" t="s">
        <v>10457</v>
      </c>
      <c r="C5224" s="136">
        <v>8713.5300000000007</v>
      </c>
      <c r="D5224" s="136">
        <v>165.56</v>
      </c>
      <c r="E5224" s="136">
        <v>0</v>
      </c>
      <c r="F5224" s="136">
        <v>165.56</v>
      </c>
      <c r="G5224" s="137">
        <v>0</v>
      </c>
      <c r="H5224" s="142"/>
      <c r="I5224" s="142"/>
      <c r="J5224" s="142"/>
      <c r="K5224" s="142"/>
      <c r="L5224" s="143"/>
      <c r="M5224" s="143"/>
      <c r="N5224" s="143"/>
      <c r="Y5224" s="30">
        <f t="shared" si="81"/>
        <v>165.56</v>
      </c>
    </row>
    <row r="5225" spans="1:25" x14ac:dyDescent="0.2">
      <c r="A5225" s="134" t="s">
        <v>10458</v>
      </c>
      <c r="B5225" s="135" t="s">
        <v>10459</v>
      </c>
      <c r="C5225" s="136">
        <v>5628.4</v>
      </c>
      <c r="D5225" s="136">
        <v>106.94</v>
      </c>
      <c r="E5225" s="136">
        <v>0</v>
      </c>
      <c r="F5225" s="136">
        <v>106.94</v>
      </c>
      <c r="G5225" s="137">
        <v>0</v>
      </c>
      <c r="H5225" s="142"/>
      <c r="I5225" s="142"/>
      <c r="J5225" s="142"/>
      <c r="K5225" s="142"/>
      <c r="L5225" s="143"/>
      <c r="M5225" s="143"/>
      <c r="N5225" s="143"/>
      <c r="Y5225" s="30">
        <f t="shared" si="81"/>
        <v>106.94</v>
      </c>
    </row>
    <row r="5226" spans="1:25" x14ac:dyDescent="0.2">
      <c r="A5226" s="134" t="s">
        <v>10460</v>
      </c>
      <c r="B5226" s="135" t="s">
        <v>10461</v>
      </c>
      <c r="C5226" s="136">
        <v>22.31</v>
      </c>
      <c r="D5226" s="136">
        <v>0.43</v>
      </c>
      <c r="E5226" s="136">
        <v>0.43</v>
      </c>
      <c r="F5226" s="136">
        <v>0</v>
      </c>
      <c r="G5226" s="137">
        <v>22.05</v>
      </c>
      <c r="H5226" s="142"/>
      <c r="I5226" s="142"/>
      <c r="J5226" s="142"/>
      <c r="K5226" s="142"/>
      <c r="L5226" s="143"/>
      <c r="M5226" s="143"/>
      <c r="N5226" s="143"/>
      <c r="Y5226" s="30">
        <f t="shared" si="81"/>
        <v>0</v>
      </c>
    </row>
    <row r="5227" spans="1:25" x14ac:dyDescent="0.2">
      <c r="A5227" s="134" t="s">
        <v>10462</v>
      </c>
      <c r="B5227" s="135" t="s">
        <v>10463</v>
      </c>
      <c r="C5227" s="136">
        <v>2836.8</v>
      </c>
      <c r="D5227" s="136">
        <v>53.9</v>
      </c>
      <c r="E5227" s="136">
        <v>0</v>
      </c>
      <c r="F5227" s="136">
        <v>53.9</v>
      </c>
      <c r="G5227" s="137">
        <v>0</v>
      </c>
      <c r="H5227" s="142"/>
      <c r="I5227" s="142"/>
      <c r="J5227" s="142"/>
      <c r="K5227" s="142"/>
      <c r="L5227" s="143"/>
      <c r="M5227" s="143"/>
      <c r="N5227" s="143"/>
      <c r="Y5227" s="30">
        <f t="shared" si="81"/>
        <v>53.9</v>
      </c>
    </row>
    <row r="5228" spans="1:25" x14ac:dyDescent="0.2">
      <c r="A5228" s="134" t="s">
        <v>10464</v>
      </c>
      <c r="B5228" s="135" t="s">
        <v>10465</v>
      </c>
      <c r="C5228" s="136">
        <v>2468.69</v>
      </c>
      <c r="D5228" s="136">
        <v>46.91</v>
      </c>
      <c r="E5228" s="136">
        <v>0</v>
      </c>
      <c r="F5228" s="136">
        <v>46.91</v>
      </c>
      <c r="G5228" s="137">
        <v>0</v>
      </c>
      <c r="H5228" s="142"/>
      <c r="I5228" s="142"/>
      <c r="J5228" s="142"/>
      <c r="K5228" s="142"/>
      <c r="L5228" s="143"/>
      <c r="M5228" s="143"/>
      <c r="N5228" s="143"/>
      <c r="Y5228" s="30">
        <f t="shared" si="81"/>
        <v>46.91</v>
      </c>
    </row>
    <row r="5229" spans="1:25" x14ac:dyDescent="0.2">
      <c r="A5229" s="134" t="s">
        <v>10466</v>
      </c>
      <c r="B5229" s="135" t="s">
        <v>10467</v>
      </c>
      <c r="C5229" s="136">
        <v>3978.53</v>
      </c>
      <c r="D5229" s="136">
        <v>75.59</v>
      </c>
      <c r="E5229" s="136">
        <v>0</v>
      </c>
      <c r="F5229" s="136">
        <v>75.59</v>
      </c>
      <c r="G5229" s="137">
        <v>0</v>
      </c>
      <c r="H5229" s="142"/>
      <c r="I5229" s="142"/>
      <c r="J5229" s="142"/>
      <c r="K5229" s="142"/>
      <c r="L5229" s="143"/>
      <c r="M5229" s="143"/>
      <c r="N5229" s="143"/>
      <c r="Y5229" s="30">
        <f t="shared" si="81"/>
        <v>75.59</v>
      </c>
    </row>
    <row r="5230" spans="1:25" x14ac:dyDescent="0.2">
      <c r="A5230" s="134" t="s">
        <v>10468</v>
      </c>
      <c r="B5230" s="135" t="s">
        <v>10469</v>
      </c>
      <c r="C5230" s="136">
        <v>13572.68</v>
      </c>
      <c r="D5230" s="136">
        <v>257.88</v>
      </c>
      <c r="E5230" s="136">
        <v>0</v>
      </c>
      <c r="F5230" s="136">
        <v>257.88</v>
      </c>
      <c r="G5230" s="137">
        <v>0</v>
      </c>
      <c r="H5230" s="142"/>
      <c r="I5230" s="142"/>
      <c r="J5230" s="142"/>
      <c r="K5230" s="142"/>
      <c r="L5230" s="143"/>
      <c r="M5230" s="143"/>
      <c r="N5230" s="143"/>
      <c r="Y5230" s="30">
        <f t="shared" si="81"/>
        <v>257.88</v>
      </c>
    </row>
    <row r="5231" spans="1:25" x14ac:dyDescent="0.2">
      <c r="A5231" s="134" t="s">
        <v>10470</v>
      </c>
      <c r="B5231" s="135" t="s">
        <v>10471</v>
      </c>
      <c r="C5231" s="136">
        <v>11787.63</v>
      </c>
      <c r="D5231" s="136">
        <v>223.97</v>
      </c>
      <c r="E5231" s="136">
        <v>0</v>
      </c>
      <c r="F5231" s="136">
        <v>223.97</v>
      </c>
      <c r="G5231" s="137">
        <v>0</v>
      </c>
      <c r="H5231" s="142"/>
      <c r="I5231" s="142"/>
      <c r="J5231" s="142"/>
      <c r="K5231" s="142"/>
      <c r="L5231" s="143"/>
      <c r="M5231" s="143"/>
      <c r="N5231" s="143"/>
      <c r="Y5231" s="30">
        <f t="shared" si="81"/>
        <v>223.97</v>
      </c>
    </row>
    <row r="5232" spans="1:25" x14ac:dyDescent="0.2">
      <c r="A5232" s="134" t="s">
        <v>10472</v>
      </c>
      <c r="B5232" s="135" t="s">
        <v>10473</v>
      </c>
      <c r="C5232" s="136">
        <v>2896.39</v>
      </c>
      <c r="D5232" s="136">
        <v>55.03</v>
      </c>
      <c r="E5232" s="136">
        <v>0</v>
      </c>
      <c r="F5232" s="136">
        <v>55.03</v>
      </c>
      <c r="G5232" s="137">
        <v>0</v>
      </c>
      <c r="H5232" s="142"/>
      <c r="I5232" s="142"/>
      <c r="J5232" s="142"/>
      <c r="K5232" s="142"/>
      <c r="L5232" s="143"/>
      <c r="M5232" s="143"/>
      <c r="N5232" s="143"/>
      <c r="Y5232" s="30">
        <f t="shared" si="81"/>
        <v>55.03</v>
      </c>
    </row>
    <row r="5233" spans="1:25" x14ac:dyDescent="0.2">
      <c r="A5233" s="134" t="s">
        <v>10474</v>
      </c>
      <c r="B5233" s="135" t="s">
        <v>10475</v>
      </c>
      <c r="C5233" s="136">
        <v>31804.89</v>
      </c>
      <c r="D5233" s="136">
        <v>604.29</v>
      </c>
      <c r="E5233" s="136">
        <v>0</v>
      </c>
      <c r="F5233" s="136">
        <v>604.29</v>
      </c>
      <c r="G5233" s="137">
        <v>0</v>
      </c>
      <c r="H5233" s="142"/>
      <c r="I5233" s="142"/>
      <c r="J5233" s="142"/>
      <c r="K5233" s="142"/>
      <c r="L5233" s="143"/>
      <c r="M5233" s="143"/>
      <c r="N5233" s="143"/>
      <c r="Y5233" s="30">
        <f t="shared" si="81"/>
        <v>604.29</v>
      </c>
    </row>
    <row r="5234" spans="1:25" x14ac:dyDescent="0.2">
      <c r="A5234" s="134" t="s">
        <v>10476</v>
      </c>
      <c r="B5234" s="135" t="s">
        <v>10477</v>
      </c>
      <c r="C5234" s="136">
        <v>6370.11</v>
      </c>
      <c r="D5234" s="136">
        <v>121.03</v>
      </c>
      <c r="E5234" s="136">
        <v>0</v>
      </c>
      <c r="F5234" s="136">
        <v>121.03</v>
      </c>
      <c r="G5234" s="137">
        <v>0</v>
      </c>
      <c r="H5234" s="142"/>
      <c r="I5234" s="142"/>
      <c r="J5234" s="142"/>
      <c r="K5234" s="142"/>
      <c r="L5234" s="143"/>
      <c r="M5234" s="143"/>
      <c r="N5234" s="143"/>
      <c r="Y5234" s="30">
        <f t="shared" si="81"/>
        <v>121.03</v>
      </c>
    </row>
    <row r="5235" spans="1:25" x14ac:dyDescent="0.2">
      <c r="A5235" s="134" t="s">
        <v>10478</v>
      </c>
      <c r="B5235" s="135" t="s">
        <v>10479</v>
      </c>
      <c r="C5235" s="136">
        <v>425.3</v>
      </c>
      <c r="D5235" s="136">
        <v>8.08</v>
      </c>
      <c r="E5235" s="136">
        <v>8.08</v>
      </c>
      <c r="F5235" s="136">
        <v>0</v>
      </c>
      <c r="G5235" s="137">
        <v>70.709999999999994</v>
      </c>
      <c r="H5235" s="142"/>
      <c r="I5235" s="142"/>
      <c r="J5235" s="142"/>
      <c r="K5235" s="142"/>
      <c r="L5235" s="143"/>
      <c r="M5235" s="143"/>
      <c r="N5235" s="143"/>
      <c r="Y5235" s="30">
        <f t="shared" si="81"/>
        <v>0</v>
      </c>
    </row>
    <row r="5236" spans="1:25" x14ac:dyDescent="0.2">
      <c r="A5236" s="134" t="s">
        <v>10480</v>
      </c>
      <c r="B5236" s="135" t="s">
        <v>10481</v>
      </c>
      <c r="C5236" s="136">
        <v>9987.69</v>
      </c>
      <c r="D5236" s="136">
        <v>189.77</v>
      </c>
      <c r="E5236" s="136">
        <v>0</v>
      </c>
      <c r="F5236" s="136">
        <v>189.77</v>
      </c>
      <c r="G5236" s="137">
        <v>0</v>
      </c>
      <c r="H5236" s="142"/>
      <c r="I5236" s="142"/>
      <c r="J5236" s="142"/>
      <c r="K5236" s="142"/>
      <c r="L5236" s="143"/>
      <c r="M5236" s="143"/>
      <c r="N5236" s="143"/>
      <c r="Y5236" s="30">
        <f t="shared" si="81"/>
        <v>189.77</v>
      </c>
    </row>
    <row r="5237" spans="1:25" x14ac:dyDescent="0.2">
      <c r="A5237" s="134" t="s">
        <v>10482</v>
      </c>
      <c r="B5237" s="135" t="s">
        <v>10483</v>
      </c>
      <c r="C5237" s="136">
        <v>366.23</v>
      </c>
      <c r="D5237" s="136">
        <v>6.96</v>
      </c>
      <c r="E5237" s="136">
        <v>6.96</v>
      </c>
      <c r="F5237" s="136">
        <v>0</v>
      </c>
      <c r="G5237" s="137">
        <v>24.7</v>
      </c>
      <c r="H5237" s="142"/>
      <c r="I5237" s="142"/>
      <c r="J5237" s="142"/>
      <c r="K5237" s="142"/>
      <c r="L5237" s="143"/>
      <c r="M5237" s="143"/>
      <c r="N5237" s="143"/>
      <c r="Y5237" s="30">
        <f t="shared" si="81"/>
        <v>0</v>
      </c>
    </row>
    <row r="5238" spans="1:25" x14ac:dyDescent="0.2">
      <c r="A5238" s="134" t="s">
        <v>10484</v>
      </c>
      <c r="B5238" s="135" t="s">
        <v>10485</v>
      </c>
      <c r="C5238" s="136">
        <v>1828.72</v>
      </c>
      <c r="D5238" s="136">
        <v>34.75</v>
      </c>
      <c r="E5238" s="136">
        <v>0</v>
      </c>
      <c r="F5238" s="136">
        <v>34.75</v>
      </c>
      <c r="G5238" s="137">
        <v>0</v>
      </c>
      <c r="H5238" s="142"/>
      <c r="I5238" s="142"/>
      <c r="J5238" s="142"/>
      <c r="K5238" s="142"/>
      <c r="L5238" s="143"/>
      <c r="M5238" s="143"/>
      <c r="N5238" s="143"/>
      <c r="Y5238" s="30">
        <f t="shared" si="81"/>
        <v>34.75</v>
      </c>
    </row>
    <row r="5239" spans="1:25" x14ac:dyDescent="0.2">
      <c r="A5239" s="134" t="s">
        <v>10486</v>
      </c>
      <c r="B5239" s="135" t="s">
        <v>10487</v>
      </c>
      <c r="C5239" s="136">
        <v>91601.12</v>
      </c>
      <c r="D5239" s="136">
        <v>1740.42</v>
      </c>
      <c r="E5239" s="136">
        <v>0</v>
      </c>
      <c r="F5239" s="136">
        <v>1740.42</v>
      </c>
      <c r="G5239" s="137">
        <v>0</v>
      </c>
      <c r="H5239" s="142"/>
      <c r="I5239" s="142"/>
      <c r="J5239" s="142"/>
      <c r="K5239" s="142"/>
      <c r="L5239" s="143"/>
      <c r="M5239" s="143"/>
      <c r="N5239" s="143"/>
      <c r="Y5239" s="30">
        <f t="shared" si="81"/>
        <v>1740.42</v>
      </c>
    </row>
    <row r="5240" spans="1:25" x14ac:dyDescent="0.2">
      <c r="A5240" s="134" t="s">
        <v>10488</v>
      </c>
      <c r="B5240" s="135" t="s">
        <v>10489</v>
      </c>
      <c r="C5240" s="136">
        <v>61380.58</v>
      </c>
      <c r="D5240" s="136">
        <v>1166.23</v>
      </c>
      <c r="E5240" s="136">
        <v>0</v>
      </c>
      <c r="F5240" s="136">
        <v>1166.23</v>
      </c>
      <c r="G5240" s="137">
        <v>0</v>
      </c>
      <c r="H5240" s="142"/>
      <c r="I5240" s="142"/>
      <c r="J5240" s="142"/>
      <c r="K5240" s="142"/>
      <c r="L5240" s="143"/>
      <c r="M5240" s="143"/>
      <c r="N5240" s="143"/>
      <c r="Y5240" s="30">
        <f t="shared" si="81"/>
        <v>1166.23</v>
      </c>
    </row>
    <row r="5241" spans="1:25" x14ac:dyDescent="0.2">
      <c r="A5241" s="134" t="s">
        <v>10490</v>
      </c>
      <c r="B5241" s="135" t="s">
        <v>10491</v>
      </c>
      <c r="C5241" s="136">
        <v>7535.02</v>
      </c>
      <c r="D5241" s="136">
        <v>143.16999999999999</v>
      </c>
      <c r="E5241" s="136">
        <v>0</v>
      </c>
      <c r="F5241" s="136">
        <v>143.16999999999999</v>
      </c>
      <c r="G5241" s="137">
        <v>0</v>
      </c>
      <c r="H5241" s="142"/>
      <c r="I5241" s="142"/>
      <c r="J5241" s="142"/>
      <c r="K5241" s="142"/>
      <c r="L5241" s="143"/>
      <c r="M5241" s="143"/>
      <c r="N5241" s="143"/>
      <c r="Y5241" s="30">
        <f t="shared" si="81"/>
        <v>143.16999999999999</v>
      </c>
    </row>
    <row r="5242" spans="1:25" x14ac:dyDescent="0.2">
      <c r="A5242" s="134" t="s">
        <v>10492</v>
      </c>
      <c r="B5242" s="135" t="s">
        <v>10493</v>
      </c>
      <c r="C5242" s="136">
        <v>3038.34</v>
      </c>
      <c r="D5242" s="136">
        <v>57.73</v>
      </c>
      <c r="E5242" s="136">
        <v>0</v>
      </c>
      <c r="F5242" s="136">
        <v>57.73</v>
      </c>
      <c r="G5242" s="137">
        <v>0</v>
      </c>
      <c r="H5242" s="142"/>
      <c r="I5242" s="142"/>
      <c r="J5242" s="142"/>
      <c r="K5242" s="142"/>
      <c r="L5242" s="143"/>
      <c r="M5242" s="143"/>
      <c r="N5242" s="143"/>
      <c r="Y5242" s="30">
        <f t="shared" si="81"/>
        <v>57.73</v>
      </c>
    </row>
    <row r="5243" spans="1:25" x14ac:dyDescent="0.2">
      <c r="A5243" s="134" t="s">
        <v>10494</v>
      </c>
      <c r="B5243" s="135" t="s">
        <v>10495</v>
      </c>
      <c r="C5243" s="136">
        <v>558.15</v>
      </c>
      <c r="D5243" s="136">
        <v>10.61</v>
      </c>
      <c r="E5243" s="136">
        <v>10.61</v>
      </c>
      <c r="F5243" s="136">
        <v>0</v>
      </c>
      <c r="G5243" s="137">
        <v>89.61</v>
      </c>
      <c r="H5243" s="142"/>
      <c r="I5243" s="142"/>
      <c r="J5243" s="142"/>
      <c r="K5243" s="142"/>
      <c r="L5243" s="143"/>
      <c r="M5243" s="143"/>
      <c r="N5243" s="143"/>
      <c r="Y5243" s="30">
        <f t="shared" si="81"/>
        <v>0</v>
      </c>
    </row>
    <row r="5244" spans="1:25" x14ac:dyDescent="0.2">
      <c r="A5244" s="134" t="s">
        <v>10496</v>
      </c>
      <c r="B5244" s="135" t="s">
        <v>10497</v>
      </c>
      <c r="C5244" s="136">
        <v>8467.75</v>
      </c>
      <c r="D5244" s="136">
        <v>160.88999999999999</v>
      </c>
      <c r="E5244" s="136">
        <v>0</v>
      </c>
      <c r="F5244" s="136">
        <v>160.88999999999999</v>
      </c>
      <c r="G5244" s="137">
        <v>0</v>
      </c>
      <c r="H5244" s="142"/>
      <c r="I5244" s="142"/>
      <c r="J5244" s="142"/>
      <c r="K5244" s="142"/>
      <c r="L5244" s="143"/>
      <c r="M5244" s="143"/>
      <c r="N5244" s="143"/>
      <c r="Y5244" s="30">
        <f t="shared" si="81"/>
        <v>160.88999999999999</v>
      </c>
    </row>
    <row r="5245" spans="1:25" x14ac:dyDescent="0.2">
      <c r="A5245" s="134" t="s">
        <v>10498</v>
      </c>
      <c r="B5245" s="135" t="s">
        <v>10499</v>
      </c>
      <c r="C5245" s="136">
        <v>94.78</v>
      </c>
      <c r="D5245" s="136">
        <v>1.8</v>
      </c>
      <c r="E5245" s="136">
        <v>1.8</v>
      </c>
      <c r="F5245" s="136">
        <v>0</v>
      </c>
      <c r="G5245" s="137">
        <v>22.04</v>
      </c>
      <c r="H5245" s="142"/>
      <c r="I5245" s="142"/>
      <c r="J5245" s="142"/>
      <c r="K5245" s="142"/>
      <c r="L5245" s="143"/>
      <c r="M5245" s="143"/>
      <c r="N5245" s="143"/>
      <c r="Y5245" s="30">
        <f t="shared" si="81"/>
        <v>0</v>
      </c>
    </row>
    <row r="5246" spans="1:25" x14ac:dyDescent="0.2">
      <c r="A5246" s="134" t="s">
        <v>10500</v>
      </c>
      <c r="B5246" s="135" t="s">
        <v>10501</v>
      </c>
      <c r="C5246" s="136">
        <v>11900.65</v>
      </c>
      <c r="D5246" s="136">
        <v>226.11</v>
      </c>
      <c r="E5246" s="136">
        <v>0</v>
      </c>
      <c r="F5246" s="136">
        <v>226.11</v>
      </c>
      <c r="G5246" s="137">
        <v>0</v>
      </c>
      <c r="H5246" s="142"/>
      <c r="I5246" s="142"/>
      <c r="J5246" s="142"/>
      <c r="K5246" s="142"/>
      <c r="L5246" s="143"/>
      <c r="M5246" s="143"/>
      <c r="N5246" s="143"/>
      <c r="Y5246" s="30">
        <f t="shared" si="81"/>
        <v>226.11</v>
      </c>
    </row>
    <row r="5247" spans="1:25" x14ac:dyDescent="0.2">
      <c r="A5247" s="134" t="s">
        <v>10502</v>
      </c>
      <c r="B5247" s="135" t="s">
        <v>10503</v>
      </c>
      <c r="C5247" s="136">
        <v>2520.42</v>
      </c>
      <c r="D5247" s="136">
        <v>47.89</v>
      </c>
      <c r="E5247" s="136">
        <v>0</v>
      </c>
      <c r="F5247" s="136">
        <v>47.89</v>
      </c>
      <c r="G5247" s="137">
        <v>0</v>
      </c>
      <c r="H5247" s="142"/>
      <c r="I5247" s="142"/>
      <c r="J5247" s="142"/>
      <c r="K5247" s="142"/>
      <c r="L5247" s="143"/>
      <c r="M5247" s="143"/>
      <c r="N5247" s="143"/>
      <c r="Y5247" s="30">
        <f t="shared" si="81"/>
        <v>47.89</v>
      </c>
    </row>
    <row r="5248" spans="1:25" x14ac:dyDescent="0.2">
      <c r="A5248" s="134" t="s">
        <v>10504</v>
      </c>
      <c r="B5248" s="135" t="s">
        <v>10505</v>
      </c>
      <c r="C5248" s="136">
        <v>1627.35</v>
      </c>
      <c r="D5248" s="136">
        <v>30.92</v>
      </c>
      <c r="E5248" s="136">
        <v>0</v>
      </c>
      <c r="F5248" s="136">
        <v>30.92</v>
      </c>
      <c r="G5248" s="137">
        <v>0</v>
      </c>
      <c r="H5248" s="142"/>
      <c r="I5248" s="142"/>
      <c r="J5248" s="142"/>
      <c r="K5248" s="142"/>
      <c r="L5248" s="143"/>
      <c r="M5248" s="143"/>
      <c r="N5248" s="143"/>
      <c r="Y5248" s="30">
        <f t="shared" si="81"/>
        <v>30.92</v>
      </c>
    </row>
    <row r="5249" spans="1:25" x14ac:dyDescent="0.2">
      <c r="A5249" s="134" t="s">
        <v>10506</v>
      </c>
      <c r="B5249" s="135" t="s">
        <v>10507</v>
      </c>
      <c r="C5249" s="136">
        <v>10387.719999999999</v>
      </c>
      <c r="D5249" s="136">
        <v>197.37</v>
      </c>
      <c r="E5249" s="136">
        <v>0</v>
      </c>
      <c r="F5249" s="136">
        <v>197.37</v>
      </c>
      <c r="G5249" s="137">
        <v>0</v>
      </c>
      <c r="H5249" s="142"/>
      <c r="I5249" s="142"/>
      <c r="J5249" s="142"/>
      <c r="K5249" s="142"/>
      <c r="L5249" s="143"/>
      <c r="M5249" s="143"/>
      <c r="N5249" s="143"/>
      <c r="Y5249" s="30">
        <f t="shared" si="81"/>
        <v>197.37</v>
      </c>
    </row>
    <row r="5250" spans="1:25" x14ac:dyDescent="0.2">
      <c r="A5250" s="134" t="s">
        <v>10508</v>
      </c>
      <c r="B5250" s="135" t="s">
        <v>10509</v>
      </c>
      <c r="C5250" s="136">
        <v>1882.25</v>
      </c>
      <c r="D5250" s="136">
        <v>35.76</v>
      </c>
      <c r="E5250" s="136">
        <v>0</v>
      </c>
      <c r="F5250" s="136">
        <v>35.76</v>
      </c>
      <c r="G5250" s="137">
        <v>0</v>
      </c>
      <c r="H5250" s="142"/>
      <c r="I5250" s="142"/>
      <c r="J5250" s="142"/>
      <c r="K5250" s="142"/>
      <c r="L5250" s="143"/>
      <c r="M5250" s="143"/>
      <c r="N5250" s="143"/>
      <c r="Y5250" s="30">
        <f t="shared" si="81"/>
        <v>35.76</v>
      </c>
    </row>
    <row r="5251" spans="1:25" x14ac:dyDescent="0.2">
      <c r="A5251" s="134" t="s">
        <v>10510</v>
      </c>
      <c r="B5251" s="135" t="s">
        <v>10511</v>
      </c>
      <c r="C5251" s="136">
        <v>3377.36</v>
      </c>
      <c r="D5251" s="136">
        <v>64.17</v>
      </c>
      <c r="E5251" s="136">
        <v>0</v>
      </c>
      <c r="F5251" s="136">
        <v>64.17</v>
      </c>
      <c r="G5251" s="137">
        <v>0</v>
      </c>
      <c r="H5251" s="142"/>
      <c r="I5251" s="142"/>
      <c r="J5251" s="142"/>
      <c r="K5251" s="142"/>
      <c r="L5251" s="143"/>
      <c r="M5251" s="143"/>
      <c r="N5251" s="143"/>
      <c r="Y5251" s="30">
        <f t="shared" si="81"/>
        <v>64.17</v>
      </c>
    </row>
    <row r="5252" spans="1:25" x14ac:dyDescent="0.2">
      <c r="A5252" s="134" t="s">
        <v>10512</v>
      </c>
      <c r="B5252" s="135" t="s">
        <v>10513</v>
      </c>
      <c r="C5252" s="136">
        <v>4786.3599999999997</v>
      </c>
      <c r="D5252" s="136">
        <v>90.94</v>
      </c>
      <c r="E5252" s="136">
        <v>0</v>
      </c>
      <c r="F5252" s="136">
        <v>90.94</v>
      </c>
      <c r="G5252" s="137">
        <v>0</v>
      </c>
      <c r="H5252" s="142"/>
      <c r="I5252" s="142"/>
      <c r="J5252" s="142"/>
      <c r="K5252" s="142"/>
      <c r="L5252" s="143"/>
      <c r="M5252" s="143"/>
      <c r="N5252" s="143"/>
      <c r="Y5252" s="30">
        <f t="shared" si="81"/>
        <v>90.94</v>
      </c>
    </row>
    <row r="5253" spans="1:25" x14ac:dyDescent="0.2">
      <c r="A5253" s="134" t="s">
        <v>10514</v>
      </c>
      <c r="B5253" s="135" t="s">
        <v>10515</v>
      </c>
      <c r="C5253" s="136">
        <v>34300.36</v>
      </c>
      <c r="D5253" s="136">
        <v>651.71</v>
      </c>
      <c r="E5253" s="136">
        <v>0</v>
      </c>
      <c r="F5253" s="136">
        <v>651.71</v>
      </c>
      <c r="G5253" s="137">
        <v>0</v>
      </c>
      <c r="H5253" s="142"/>
      <c r="I5253" s="142"/>
      <c r="J5253" s="142"/>
      <c r="K5253" s="142"/>
      <c r="L5253" s="143"/>
      <c r="M5253" s="143"/>
      <c r="N5253" s="143"/>
      <c r="Y5253" s="30">
        <f t="shared" si="81"/>
        <v>651.71</v>
      </c>
    </row>
    <row r="5254" spans="1:25" x14ac:dyDescent="0.2">
      <c r="A5254" s="134" t="s">
        <v>10516</v>
      </c>
      <c r="B5254" s="135" t="s">
        <v>10517</v>
      </c>
      <c r="C5254" s="136">
        <v>5770.98</v>
      </c>
      <c r="D5254" s="136">
        <v>109.65</v>
      </c>
      <c r="E5254" s="136">
        <v>0</v>
      </c>
      <c r="F5254" s="136">
        <v>109.65</v>
      </c>
      <c r="G5254" s="137">
        <v>0</v>
      </c>
      <c r="H5254" s="142"/>
      <c r="I5254" s="142"/>
      <c r="J5254" s="142"/>
      <c r="K5254" s="142"/>
      <c r="L5254" s="143"/>
      <c r="M5254" s="143"/>
      <c r="N5254" s="143"/>
      <c r="Y5254" s="30">
        <f t="shared" si="81"/>
        <v>109.65</v>
      </c>
    </row>
    <row r="5255" spans="1:25" x14ac:dyDescent="0.2">
      <c r="A5255" s="134" t="s">
        <v>10518</v>
      </c>
      <c r="B5255" s="135" t="s">
        <v>10519</v>
      </c>
      <c r="C5255" s="136">
        <v>13731.49</v>
      </c>
      <c r="D5255" s="136">
        <v>260.89999999999998</v>
      </c>
      <c r="E5255" s="136">
        <v>0</v>
      </c>
      <c r="F5255" s="136">
        <v>260.89999999999998</v>
      </c>
      <c r="G5255" s="137">
        <v>0</v>
      </c>
      <c r="H5255" s="142"/>
      <c r="I5255" s="142"/>
      <c r="J5255" s="142"/>
      <c r="K5255" s="142"/>
      <c r="L5255" s="143"/>
      <c r="M5255" s="143"/>
      <c r="N5255" s="143"/>
      <c r="Y5255" s="30">
        <f t="shared" si="81"/>
        <v>260.89999999999998</v>
      </c>
    </row>
    <row r="5256" spans="1:25" x14ac:dyDescent="0.2">
      <c r="A5256" s="134" t="s">
        <v>10520</v>
      </c>
      <c r="B5256" s="135" t="s">
        <v>10521</v>
      </c>
      <c r="C5256" s="136">
        <v>112.9</v>
      </c>
      <c r="D5256" s="136">
        <v>2.15</v>
      </c>
      <c r="E5256" s="136">
        <v>2.15</v>
      </c>
      <c r="F5256" s="136">
        <v>0</v>
      </c>
      <c r="G5256" s="137">
        <v>34.03</v>
      </c>
      <c r="H5256" s="142"/>
      <c r="I5256" s="142"/>
      <c r="J5256" s="142"/>
      <c r="K5256" s="142"/>
      <c r="L5256" s="143"/>
      <c r="M5256" s="143"/>
      <c r="N5256" s="143"/>
      <c r="Y5256" s="30">
        <f t="shared" si="81"/>
        <v>0</v>
      </c>
    </row>
    <row r="5257" spans="1:25" x14ac:dyDescent="0.2">
      <c r="A5257" s="134" t="s">
        <v>10522</v>
      </c>
      <c r="B5257" s="135" t="s">
        <v>10523</v>
      </c>
      <c r="C5257" s="136">
        <v>1578.01</v>
      </c>
      <c r="D5257" s="136">
        <v>29.98</v>
      </c>
      <c r="E5257" s="136">
        <v>0</v>
      </c>
      <c r="F5257" s="136">
        <v>29.98</v>
      </c>
      <c r="G5257" s="137">
        <v>0</v>
      </c>
      <c r="H5257" s="142"/>
      <c r="I5257" s="142"/>
      <c r="J5257" s="142"/>
      <c r="K5257" s="142"/>
      <c r="L5257" s="143"/>
      <c r="M5257" s="143"/>
      <c r="N5257" s="143"/>
      <c r="Y5257" s="30">
        <f t="shared" si="81"/>
        <v>29.98</v>
      </c>
    </row>
    <row r="5258" spans="1:25" x14ac:dyDescent="0.2">
      <c r="A5258" s="134" t="s">
        <v>10524</v>
      </c>
      <c r="B5258" s="135" t="s">
        <v>10525</v>
      </c>
      <c r="C5258" s="136">
        <v>396.96</v>
      </c>
      <c r="D5258" s="136">
        <v>7.54</v>
      </c>
      <c r="E5258" s="136">
        <v>7.54</v>
      </c>
      <c r="F5258" s="136">
        <v>0</v>
      </c>
      <c r="G5258" s="137">
        <v>17.46</v>
      </c>
      <c r="H5258" s="142"/>
      <c r="I5258" s="142"/>
      <c r="J5258" s="142"/>
      <c r="K5258" s="142"/>
      <c r="L5258" s="143"/>
      <c r="M5258" s="143"/>
      <c r="N5258" s="143"/>
      <c r="Y5258" s="30">
        <f t="shared" si="81"/>
        <v>0</v>
      </c>
    </row>
    <row r="5259" spans="1:25" x14ac:dyDescent="0.2">
      <c r="A5259" s="134" t="s">
        <v>10526</v>
      </c>
      <c r="B5259" s="135" t="s">
        <v>10527</v>
      </c>
      <c r="C5259" s="136">
        <v>3969.68</v>
      </c>
      <c r="D5259" s="136">
        <v>75.430000000000007</v>
      </c>
      <c r="E5259" s="136">
        <v>0</v>
      </c>
      <c r="F5259" s="136">
        <v>75.430000000000007</v>
      </c>
      <c r="G5259" s="137">
        <v>0</v>
      </c>
      <c r="H5259" s="142"/>
      <c r="I5259" s="142"/>
      <c r="J5259" s="142"/>
      <c r="K5259" s="142"/>
      <c r="L5259" s="143"/>
      <c r="M5259" s="143"/>
      <c r="N5259" s="143"/>
      <c r="Y5259" s="30">
        <f t="shared" si="81"/>
        <v>75.430000000000007</v>
      </c>
    </row>
    <row r="5260" spans="1:25" x14ac:dyDescent="0.2">
      <c r="A5260" s="134" t="s">
        <v>10528</v>
      </c>
      <c r="B5260" s="135" t="s">
        <v>10529</v>
      </c>
      <c r="C5260" s="136">
        <v>25504.43</v>
      </c>
      <c r="D5260" s="136">
        <v>484.59</v>
      </c>
      <c r="E5260" s="136">
        <v>0</v>
      </c>
      <c r="F5260" s="136">
        <v>484.59</v>
      </c>
      <c r="G5260" s="137">
        <v>0</v>
      </c>
      <c r="H5260" s="142"/>
      <c r="I5260" s="142"/>
      <c r="J5260" s="142"/>
      <c r="K5260" s="142"/>
      <c r="L5260" s="143"/>
      <c r="M5260" s="143"/>
      <c r="N5260" s="143"/>
      <c r="Y5260" s="30">
        <f t="shared" si="81"/>
        <v>484.59</v>
      </c>
    </row>
    <row r="5261" spans="1:25" x14ac:dyDescent="0.2">
      <c r="A5261" s="134" t="s">
        <v>10530</v>
      </c>
      <c r="B5261" s="135" t="s">
        <v>10531</v>
      </c>
      <c r="C5261" s="136">
        <v>13291.99</v>
      </c>
      <c r="D5261" s="136">
        <v>252.55</v>
      </c>
      <c r="E5261" s="136">
        <v>0</v>
      </c>
      <c r="F5261" s="136">
        <v>252.55</v>
      </c>
      <c r="G5261" s="137">
        <v>0</v>
      </c>
      <c r="H5261" s="142"/>
      <c r="I5261" s="142"/>
      <c r="J5261" s="142"/>
      <c r="K5261" s="142"/>
      <c r="L5261" s="143"/>
      <c r="M5261" s="143"/>
      <c r="N5261" s="143"/>
      <c r="Y5261" s="30">
        <f t="shared" si="81"/>
        <v>252.55</v>
      </c>
    </row>
    <row r="5262" spans="1:25" x14ac:dyDescent="0.2">
      <c r="A5262" s="134" t="s">
        <v>10532</v>
      </c>
      <c r="B5262" s="135" t="s">
        <v>10533</v>
      </c>
      <c r="C5262" s="136">
        <v>17177.189999999999</v>
      </c>
      <c r="D5262" s="136">
        <v>326.37</v>
      </c>
      <c r="E5262" s="136">
        <v>0</v>
      </c>
      <c r="F5262" s="136">
        <v>326.37</v>
      </c>
      <c r="G5262" s="137">
        <v>0</v>
      </c>
      <c r="H5262" s="142"/>
      <c r="I5262" s="142"/>
      <c r="J5262" s="142"/>
      <c r="K5262" s="142"/>
      <c r="L5262" s="143"/>
      <c r="M5262" s="143"/>
      <c r="N5262" s="143"/>
      <c r="Y5262" s="30">
        <f t="shared" si="81"/>
        <v>326.37</v>
      </c>
    </row>
    <row r="5263" spans="1:25" x14ac:dyDescent="0.2">
      <c r="A5263" s="134" t="s">
        <v>10534</v>
      </c>
      <c r="B5263" s="135" t="s">
        <v>10535</v>
      </c>
      <c r="C5263" s="136">
        <v>6084.96</v>
      </c>
      <c r="D5263" s="136">
        <v>115.62</v>
      </c>
      <c r="E5263" s="136">
        <v>0</v>
      </c>
      <c r="F5263" s="136">
        <v>115.62</v>
      </c>
      <c r="G5263" s="137">
        <v>0</v>
      </c>
      <c r="H5263" s="142"/>
      <c r="I5263" s="142"/>
      <c r="J5263" s="142"/>
      <c r="K5263" s="142"/>
      <c r="L5263" s="143"/>
      <c r="M5263" s="143"/>
      <c r="N5263" s="143"/>
      <c r="Y5263" s="30">
        <f t="shared" ref="Y5263:Y5326" si="82">W5263+R5263+M5263+F5263</f>
        <v>115.62</v>
      </c>
    </row>
    <row r="5264" spans="1:25" x14ac:dyDescent="0.2">
      <c r="A5264" s="134" t="s">
        <v>10536</v>
      </c>
      <c r="B5264" s="135" t="s">
        <v>10537</v>
      </c>
      <c r="C5264" s="136">
        <v>2969.55</v>
      </c>
      <c r="D5264" s="136">
        <v>56.42</v>
      </c>
      <c r="E5264" s="136">
        <v>0</v>
      </c>
      <c r="F5264" s="136">
        <v>56.42</v>
      </c>
      <c r="G5264" s="137">
        <v>0</v>
      </c>
      <c r="H5264" s="142"/>
      <c r="I5264" s="142"/>
      <c r="J5264" s="142"/>
      <c r="K5264" s="142"/>
      <c r="L5264" s="143"/>
      <c r="M5264" s="143"/>
      <c r="N5264" s="143"/>
      <c r="Y5264" s="30">
        <f t="shared" si="82"/>
        <v>56.42</v>
      </c>
    </row>
    <row r="5265" spans="1:25" x14ac:dyDescent="0.2">
      <c r="A5265" s="134" t="s">
        <v>10538</v>
      </c>
      <c r="B5265" s="135" t="s">
        <v>10539</v>
      </c>
      <c r="C5265" s="136">
        <v>10419.48</v>
      </c>
      <c r="D5265" s="136">
        <v>197.97</v>
      </c>
      <c r="E5265" s="136">
        <v>0</v>
      </c>
      <c r="F5265" s="136">
        <v>197.97</v>
      </c>
      <c r="G5265" s="137">
        <v>0</v>
      </c>
      <c r="H5265" s="142"/>
      <c r="I5265" s="142"/>
      <c r="J5265" s="142"/>
      <c r="K5265" s="142"/>
      <c r="L5265" s="143"/>
      <c r="M5265" s="143"/>
      <c r="N5265" s="143"/>
      <c r="Y5265" s="30">
        <f t="shared" si="82"/>
        <v>197.97</v>
      </c>
    </row>
    <row r="5266" spans="1:25" x14ac:dyDescent="0.2">
      <c r="A5266" s="134" t="s">
        <v>10540</v>
      </c>
      <c r="B5266" s="135" t="s">
        <v>10541</v>
      </c>
      <c r="C5266" s="136">
        <v>15276.38</v>
      </c>
      <c r="D5266" s="136">
        <v>290.25</v>
      </c>
      <c r="E5266" s="136">
        <v>0</v>
      </c>
      <c r="F5266" s="136">
        <v>290.25</v>
      </c>
      <c r="G5266" s="137">
        <v>0</v>
      </c>
      <c r="H5266" s="142"/>
      <c r="I5266" s="142"/>
      <c r="J5266" s="142"/>
      <c r="K5266" s="142"/>
      <c r="L5266" s="143"/>
      <c r="M5266" s="143"/>
      <c r="N5266" s="143"/>
      <c r="Y5266" s="30">
        <f t="shared" si="82"/>
        <v>290.25</v>
      </c>
    </row>
    <row r="5267" spans="1:25" x14ac:dyDescent="0.2">
      <c r="A5267" s="134" t="s">
        <v>10542</v>
      </c>
      <c r="B5267" s="135" t="s">
        <v>10543</v>
      </c>
      <c r="C5267" s="136">
        <v>2557.81</v>
      </c>
      <c r="D5267" s="136">
        <v>48.6</v>
      </c>
      <c r="E5267" s="136">
        <v>0</v>
      </c>
      <c r="F5267" s="136">
        <v>48.6</v>
      </c>
      <c r="G5267" s="137">
        <v>0</v>
      </c>
      <c r="H5267" s="142"/>
      <c r="I5267" s="142"/>
      <c r="J5267" s="142"/>
      <c r="K5267" s="142"/>
      <c r="L5267" s="143"/>
      <c r="M5267" s="143"/>
      <c r="N5267" s="143"/>
      <c r="Y5267" s="30">
        <f t="shared" si="82"/>
        <v>48.6</v>
      </c>
    </row>
    <row r="5268" spans="1:25" x14ac:dyDescent="0.2">
      <c r="A5268" s="134" t="s">
        <v>10544</v>
      </c>
      <c r="B5268" s="135" t="s">
        <v>10545</v>
      </c>
      <c r="C5268" s="136">
        <v>897.15</v>
      </c>
      <c r="D5268" s="136">
        <v>17.05</v>
      </c>
      <c r="E5268" s="136">
        <v>15.59</v>
      </c>
      <c r="F5268" s="136">
        <v>1.46</v>
      </c>
      <c r="G5268" s="137">
        <v>0</v>
      </c>
      <c r="H5268" s="142"/>
      <c r="I5268" s="142"/>
      <c r="J5268" s="142"/>
      <c r="K5268" s="142"/>
      <c r="L5268" s="143"/>
      <c r="M5268" s="143"/>
      <c r="N5268" s="143"/>
      <c r="Y5268" s="30">
        <f t="shared" si="82"/>
        <v>1.46</v>
      </c>
    </row>
    <row r="5269" spans="1:25" x14ac:dyDescent="0.2">
      <c r="A5269" s="134" t="s">
        <v>10546</v>
      </c>
      <c r="B5269" s="135" t="s">
        <v>10547</v>
      </c>
      <c r="C5269" s="136">
        <v>285028.53000000003</v>
      </c>
      <c r="D5269" s="136">
        <v>5415.54</v>
      </c>
      <c r="E5269" s="136">
        <v>0</v>
      </c>
      <c r="F5269" s="136">
        <v>5415.54</v>
      </c>
      <c r="G5269" s="137">
        <v>0</v>
      </c>
      <c r="H5269" s="142"/>
      <c r="I5269" s="142"/>
      <c r="J5269" s="142"/>
      <c r="K5269" s="142"/>
      <c r="L5269" s="143"/>
      <c r="M5269" s="143"/>
      <c r="N5269" s="143"/>
      <c r="Y5269" s="30">
        <f t="shared" si="82"/>
        <v>5415.54</v>
      </c>
    </row>
    <row r="5270" spans="1:25" x14ac:dyDescent="0.2">
      <c r="A5270" s="134" t="s">
        <v>10548</v>
      </c>
      <c r="B5270" s="135" t="s">
        <v>10549</v>
      </c>
      <c r="C5270" s="136">
        <v>5437.83</v>
      </c>
      <c r="D5270" s="136">
        <v>103.32</v>
      </c>
      <c r="E5270" s="136">
        <v>0</v>
      </c>
      <c r="F5270" s="136">
        <v>103.32</v>
      </c>
      <c r="G5270" s="137">
        <v>0</v>
      </c>
      <c r="H5270" s="142"/>
      <c r="I5270" s="142"/>
      <c r="J5270" s="142"/>
      <c r="K5270" s="142"/>
      <c r="L5270" s="143"/>
      <c r="M5270" s="143"/>
      <c r="N5270" s="143"/>
      <c r="Y5270" s="30">
        <f t="shared" si="82"/>
        <v>103.32</v>
      </c>
    </row>
    <row r="5271" spans="1:25" x14ac:dyDescent="0.2">
      <c r="A5271" s="134" t="s">
        <v>10550</v>
      </c>
      <c r="B5271" s="135" t="s">
        <v>10551</v>
      </c>
      <c r="C5271" s="136">
        <v>2577.4499999999998</v>
      </c>
      <c r="D5271" s="136">
        <v>48.97</v>
      </c>
      <c r="E5271" s="136">
        <v>0</v>
      </c>
      <c r="F5271" s="136">
        <v>48.97</v>
      </c>
      <c r="G5271" s="137">
        <v>0</v>
      </c>
      <c r="H5271" s="142"/>
      <c r="I5271" s="142"/>
      <c r="J5271" s="142"/>
      <c r="K5271" s="142"/>
      <c r="L5271" s="143"/>
      <c r="M5271" s="143"/>
      <c r="N5271" s="143"/>
      <c r="Y5271" s="30">
        <f t="shared" si="82"/>
        <v>48.97</v>
      </c>
    </row>
    <row r="5272" spans="1:25" x14ac:dyDescent="0.2">
      <c r="A5272" s="134" t="s">
        <v>10552</v>
      </c>
      <c r="B5272" s="135" t="s">
        <v>10553</v>
      </c>
      <c r="C5272" s="136">
        <v>3156.68</v>
      </c>
      <c r="D5272" s="136">
        <v>59.98</v>
      </c>
      <c r="E5272" s="136">
        <v>0</v>
      </c>
      <c r="F5272" s="136">
        <v>59.98</v>
      </c>
      <c r="G5272" s="137">
        <v>0</v>
      </c>
      <c r="H5272" s="142"/>
      <c r="I5272" s="142"/>
      <c r="J5272" s="142"/>
      <c r="K5272" s="142"/>
      <c r="L5272" s="143"/>
      <c r="M5272" s="143"/>
      <c r="N5272" s="143"/>
      <c r="Y5272" s="30">
        <f t="shared" si="82"/>
        <v>59.98</v>
      </c>
    </row>
    <row r="5273" spans="1:25" x14ac:dyDescent="0.2">
      <c r="A5273" s="134" t="s">
        <v>10554</v>
      </c>
      <c r="B5273" s="135" t="s">
        <v>10555</v>
      </c>
      <c r="C5273" s="136">
        <v>5021.67</v>
      </c>
      <c r="D5273" s="136">
        <v>95.41</v>
      </c>
      <c r="E5273" s="136">
        <v>0</v>
      </c>
      <c r="F5273" s="136">
        <v>95.41</v>
      </c>
      <c r="G5273" s="137">
        <v>0</v>
      </c>
      <c r="H5273" s="142"/>
      <c r="I5273" s="142"/>
      <c r="J5273" s="142"/>
      <c r="K5273" s="142"/>
      <c r="L5273" s="143"/>
      <c r="M5273" s="143"/>
      <c r="N5273" s="143"/>
      <c r="Y5273" s="30">
        <f t="shared" si="82"/>
        <v>95.41</v>
      </c>
    </row>
    <row r="5274" spans="1:25" x14ac:dyDescent="0.2">
      <c r="A5274" s="134" t="s">
        <v>10556</v>
      </c>
      <c r="B5274" s="135" t="s">
        <v>10557</v>
      </c>
      <c r="C5274" s="136">
        <v>4860.17</v>
      </c>
      <c r="D5274" s="136">
        <v>92.34</v>
      </c>
      <c r="E5274" s="136">
        <v>0</v>
      </c>
      <c r="F5274" s="136">
        <v>92.34</v>
      </c>
      <c r="G5274" s="137">
        <v>0</v>
      </c>
      <c r="H5274" s="142"/>
      <c r="I5274" s="142"/>
      <c r="J5274" s="142"/>
      <c r="K5274" s="142"/>
      <c r="L5274" s="143"/>
      <c r="M5274" s="143"/>
      <c r="N5274" s="143"/>
      <c r="Y5274" s="30">
        <f t="shared" si="82"/>
        <v>92.34</v>
      </c>
    </row>
    <row r="5275" spans="1:25" x14ac:dyDescent="0.2">
      <c r="A5275" s="134" t="s">
        <v>10558</v>
      </c>
      <c r="B5275" s="135" t="s">
        <v>10559</v>
      </c>
      <c r="C5275" s="136">
        <v>9886.2999999999993</v>
      </c>
      <c r="D5275" s="136">
        <v>187.84</v>
      </c>
      <c r="E5275" s="136">
        <v>0</v>
      </c>
      <c r="F5275" s="136">
        <v>187.84</v>
      </c>
      <c r="G5275" s="137">
        <v>0</v>
      </c>
      <c r="H5275" s="142"/>
      <c r="I5275" s="142"/>
      <c r="J5275" s="142"/>
      <c r="K5275" s="142"/>
      <c r="L5275" s="143"/>
      <c r="M5275" s="143"/>
      <c r="N5275" s="143"/>
      <c r="Y5275" s="30">
        <f t="shared" si="82"/>
        <v>187.84</v>
      </c>
    </row>
    <row r="5276" spans="1:25" x14ac:dyDescent="0.2">
      <c r="A5276" s="134" t="s">
        <v>10560</v>
      </c>
      <c r="B5276" s="135" t="s">
        <v>10561</v>
      </c>
      <c r="C5276" s="136">
        <v>65.27</v>
      </c>
      <c r="D5276" s="136">
        <v>1.24</v>
      </c>
      <c r="E5276" s="136">
        <v>1.24</v>
      </c>
      <c r="F5276" s="136">
        <v>0</v>
      </c>
      <c r="G5276" s="137">
        <v>89.74</v>
      </c>
      <c r="H5276" s="142"/>
      <c r="I5276" s="142"/>
      <c r="J5276" s="142"/>
      <c r="K5276" s="142"/>
      <c r="L5276" s="143"/>
      <c r="M5276" s="143"/>
      <c r="N5276" s="143"/>
      <c r="Y5276" s="30">
        <f t="shared" si="82"/>
        <v>0</v>
      </c>
    </row>
    <row r="5277" spans="1:25" x14ac:dyDescent="0.2">
      <c r="A5277" s="134" t="s">
        <v>10562</v>
      </c>
      <c r="B5277" s="135" t="s">
        <v>10563</v>
      </c>
      <c r="C5277" s="136">
        <v>294642.08</v>
      </c>
      <c r="D5277" s="136">
        <v>5598.2</v>
      </c>
      <c r="E5277" s="136">
        <v>0</v>
      </c>
      <c r="F5277" s="136">
        <v>5598.2</v>
      </c>
      <c r="G5277" s="137">
        <v>0</v>
      </c>
      <c r="H5277" s="142"/>
      <c r="I5277" s="142"/>
      <c r="J5277" s="142"/>
      <c r="K5277" s="142"/>
      <c r="L5277" s="143"/>
      <c r="M5277" s="143"/>
      <c r="N5277" s="143"/>
      <c r="Y5277" s="30">
        <f t="shared" si="82"/>
        <v>5598.2</v>
      </c>
    </row>
    <row r="5278" spans="1:25" x14ac:dyDescent="0.2">
      <c r="A5278" s="134" t="s">
        <v>10564</v>
      </c>
      <c r="B5278" s="135" t="s">
        <v>10565</v>
      </c>
      <c r="C5278" s="136">
        <v>5007.67</v>
      </c>
      <c r="D5278" s="136">
        <v>95.15</v>
      </c>
      <c r="E5278" s="136">
        <v>0</v>
      </c>
      <c r="F5278" s="136">
        <v>95.15</v>
      </c>
      <c r="G5278" s="137">
        <v>0</v>
      </c>
      <c r="H5278" s="142"/>
      <c r="I5278" s="142"/>
      <c r="J5278" s="142"/>
      <c r="K5278" s="142"/>
      <c r="L5278" s="143"/>
      <c r="M5278" s="143"/>
      <c r="N5278" s="143"/>
      <c r="Y5278" s="30">
        <f t="shared" si="82"/>
        <v>95.15</v>
      </c>
    </row>
    <row r="5279" spans="1:25" x14ac:dyDescent="0.2">
      <c r="A5279" s="134" t="s">
        <v>10566</v>
      </c>
      <c r="B5279" s="135" t="s">
        <v>10567</v>
      </c>
      <c r="C5279" s="136">
        <v>29803.37</v>
      </c>
      <c r="D5279" s="136">
        <v>566.27</v>
      </c>
      <c r="E5279" s="136">
        <v>0</v>
      </c>
      <c r="F5279" s="136">
        <v>566.27</v>
      </c>
      <c r="G5279" s="137">
        <v>0</v>
      </c>
      <c r="H5279" s="142"/>
      <c r="I5279" s="142"/>
      <c r="J5279" s="142"/>
      <c r="K5279" s="142"/>
      <c r="L5279" s="143"/>
      <c r="M5279" s="143"/>
      <c r="N5279" s="143"/>
      <c r="Y5279" s="30">
        <f t="shared" si="82"/>
        <v>566.27</v>
      </c>
    </row>
    <row r="5280" spans="1:25" x14ac:dyDescent="0.2">
      <c r="A5280" s="134" t="s">
        <v>10568</v>
      </c>
      <c r="B5280" s="135" t="s">
        <v>10569</v>
      </c>
      <c r="C5280" s="136">
        <v>2887.87</v>
      </c>
      <c r="D5280" s="136">
        <v>54.87</v>
      </c>
      <c r="E5280" s="136">
        <v>0</v>
      </c>
      <c r="F5280" s="136">
        <v>54.87</v>
      </c>
      <c r="G5280" s="137">
        <v>0</v>
      </c>
      <c r="H5280" s="142"/>
      <c r="I5280" s="142"/>
      <c r="J5280" s="142"/>
      <c r="K5280" s="142"/>
      <c r="L5280" s="143"/>
      <c r="M5280" s="143"/>
      <c r="N5280" s="143"/>
      <c r="Y5280" s="30">
        <f t="shared" si="82"/>
        <v>54.87</v>
      </c>
    </row>
    <row r="5281" spans="1:25" x14ac:dyDescent="0.2">
      <c r="A5281" s="134" t="s">
        <v>10570</v>
      </c>
      <c r="B5281" s="135" t="s">
        <v>10571</v>
      </c>
      <c r="C5281" s="136">
        <v>11829.36</v>
      </c>
      <c r="D5281" s="136">
        <v>224.76</v>
      </c>
      <c r="E5281" s="136">
        <v>0</v>
      </c>
      <c r="F5281" s="136">
        <v>224.76</v>
      </c>
      <c r="G5281" s="137">
        <v>0</v>
      </c>
      <c r="H5281" s="142"/>
      <c r="I5281" s="142"/>
      <c r="J5281" s="142"/>
      <c r="K5281" s="142"/>
      <c r="L5281" s="143"/>
      <c r="M5281" s="143"/>
      <c r="N5281" s="143"/>
      <c r="Y5281" s="30">
        <f t="shared" si="82"/>
        <v>224.76</v>
      </c>
    </row>
    <row r="5282" spans="1:25" x14ac:dyDescent="0.2">
      <c r="A5282" s="134" t="s">
        <v>10572</v>
      </c>
      <c r="B5282" s="135" t="s">
        <v>10573</v>
      </c>
      <c r="C5282" s="136">
        <v>10243.77</v>
      </c>
      <c r="D5282" s="136">
        <v>194.63</v>
      </c>
      <c r="E5282" s="136">
        <v>0</v>
      </c>
      <c r="F5282" s="136">
        <v>194.63</v>
      </c>
      <c r="G5282" s="137">
        <v>0</v>
      </c>
      <c r="H5282" s="142"/>
      <c r="I5282" s="142"/>
      <c r="J5282" s="142"/>
      <c r="K5282" s="142"/>
      <c r="L5282" s="143"/>
      <c r="M5282" s="143"/>
      <c r="N5282" s="143"/>
      <c r="Y5282" s="30">
        <f t="shared" si="82"/>
        <v>194.63</v>
      </c>
    </row>
    <row r="5283" spans="1:25" x14ac:dyDescent="0.2">
      <c r="A5283" s="134" t="s">
        <v>10574</v>
      </c>
      <c r="B5283" s="135" t="s">
        <v>10575</v>
      </c>
      <c r="C5283" s="136">
        <v>62.48</v>
      </c>
      <c r="D5283" s="136">
        <v>1.19</v>
      </c>
      <c r="E5283" s="136">
        <v>1.19</v>
      </c>
      <c r="F5283" s="136">
        <v>0</v>
      </c>
      <c r="G5283" s="137">
        <v>10.78</v>
      </c>
      <c r="H5283" s="142"/>
      <c r="I5283" s="142"/>
      <c r="J5283" s="142"/>
      <c r="K5283" s="142"/>
      <c r="L5283" s="143"/>
      <c r="M5283" s="143"/>
      <c r="N5283" s="143"/>
      <c r="Y5283" s="30">
        <f t="shared" si="82"/>
        <v>0</v>
      </c>
    </row>
    <row r="5284" spans="1:25" x14ac:dyDescent="0.2">
      <c r="A5284" s="134" t="s">
        <v>10576</v>
      </c>
      <c r="B5284" s="135" t="s">
        <v>10577</v>
      </c>
      <c r="C5284" s="136">
        <v>8134.14</v>
      </c>
      <c r="D5284" s="136">
        <v>154.55000000000001</v>
      </c>
      <c r="E5284" s="136">
        <v>0</v>
      </c>
      <c r="F5284" s="136">
        <v>154.55000000000001</v>
      </c>
      <c r="G5284" s="137">
        <v>0</v>
      </c>
      <c r="H5284" s="142"/>
      <c r="I5284" s="142"/>
      <c r="J5284" s="142"/>
      <c r="K5284" s="142"/>
      <c r="L5284" s="143"/>
      <c r="M5284" s="143"/>
      <c r="N5284" s="143"/>
      <c r="Y5284" s="30">
        <f t="shared" si="82"/>
        <v>154.55000000000001</v>
      </c>
    </row>
    <row r="5285" spans="1:25" x14ac:dyDescent="0.2">
      <c r="A5285" s="134" t="s">
        <v>10578</v>
      </c>
      <c r="B5285" s="135" t="s">
        <v>10579</v>
      </c>
      <c r="C5285" s="136">
        <v>14194.19</v>
      </c>
      <c r="D5285" s="136">
        <v>269.69</v>
      </c>
      <c r="E5285" s="136">
        <v>0</v>
      </c>
      <c r="F5285" s="136">
        <v>269.69</v>
      </c>
      <c r="G5285" s="137">
        <v>0</v>
      </c>
      <c r="H5285" s="142"/>
      <c r="I5285" s="142"/>
      <c r="J5285" s="142"/>
      <c r="K5285" s="142"/>
      <c r="L5285" s="143"/>
      <c r="M5285" s="143"/>
      <c r="N5285" s="143"/>
      <c r="Y5285" s="30">
        <f t="shared" si="82"/>
        <v>269.69</v>
      </c>
    </row>
    <row r="5286" spans="1:25" x14ac:dyDescent="0.2">
      <c r="A5286" s="134" t="s">
        <v>10580</v>
      </c>
      <c r="B5286" s="135" t="s">
        <v>10581</v>
      </c>
      <c r="C5286" s="136">
        <v>5494.9</v>
      </c>
      <c r="D5286" s="136">
        <v>104.4</v>
      </c>
      <c r="E5286" s="136">
        <v>0</v>
      </c>
      <c r="F5286" s="136">
        <v>104.4</v>
      </c>
      <c r="G5286" s="137">
        <v>0</v>
      </c>
      <c r="H5286" s="142"/>
      <c r="I5286" s="142"/>
      <c r="J5286" s="142"/>
      <c r="K5286" s="142"/>
      <c r="L5286" s="143"/>
      <c r="M5286" s="143"/>
      <c r="N5286" s="143"/>
      <c r="Y5286" s="30">
        <f t="shared" si="82"/>
        <v>104.4</v>
      </c>
    </row>
    <row r="5287" spans="1:25" x14ac:dyDescent="0.2">
      <c r="A5287" s="134" t="s">
        <v>10582</v>
      </c>
      <c r="B5287" s="135" t="s">
        <v>10583</v>
      </c>
      <c r="C5287" s="136">
        <v>579.82000000000005</v>
      </c>
      <c r="D5287" s="136">
        <v>11.02</v>
      </c>
      <c r="E5287" s="136">
        <v>0</v>
      </c>
      <c r="F5287" s="136">
        <v>11.02</v>
      </c>
      <c r="G5287" s="137">
        <v>0</v>
      </c>
      <c r="H5287" s="142"/>
      <c r="I5287" s="142"/>
      <c r="J5287" s="142"/>
      <c r="K5287" s="142"/>
      <c r="L5287" s="143"/>
      <c r="M5287" s="143"/>
      <c r="N5287" s="143"/>
      <c r="Y5287" s="30">
        <f t="shared" si="82"/>
        <v>11.02</v>
      </c>
    </row>
    <row r="5288" spans="1:25" x14ac:dyDescent="0.2">
      <c r="A5288" s="134" t="s">
        <v>10584</v>
      </c>
      <c r="B5288" s="135" t="s">
        <v>10585</v>
      </c>
      <c r="C5288" s="136">
        <v>31575.85</v>
      </c>
      <c r="D5288" s="136">
        <v>599.94000000000005</v>
      </c>
      <c r="E5288" s="136">
        <v>0</v>
      </c>
      <c r="F5288" s="136">
        <v>599.94000000000005</v>
      </c>
      <c r="G5288" s="137">
        <v>0</v>
      </c>
      <c r="H5288" s="142"/>
      <c r="I5288" s="142"/>
      <c r="J5288" s="142"/>
      <c r="K5288" s="142"/>
      <c r="L5288" s="143"/>
      <c r="M5288" s="143"/>
      <c r="N5288" s="143"/>
      <c r="Y5288" s="30">
        <f t="shared" si="82"/>
        <v>599.94000000000005</v>
      </c>
    </row>
    <row r="5289" spans="1:25" x14ac:dyDescent="0.2">
      <c r="A5289" s="134" t="s">
        <v>10586</v>
      </c>
      <c r="B5289" s="135" t="s">
        <v>10587</v>
      </c>
      <c r="C5289" s="136">
        <v>19914.349999999999</v>
      </c>
      <c r="D5289" s="136">
        <v>378.37</v>
      </c>
      <c r="E5289" s="136">
        <v>0</v>
      </c>
      <c r="F5289" s="136">
        <v>378.37</v>
      </c>
      <c r="G5289" s="137">
        <v>0</v>
      </c>
      <c r="H5289" s="142"/>
      <c r="I5289" s="142"/>
      <c r="J5289" s="142"/>
      <c r="K5289" s="142"/>
      <c r="L5289" s="143"/>
      <c r="M5289" s="143"/>
      <c r="N5289" s="143"/>
      <c r="Y5289" s="30">
        <f t="shared" si="82"/>
        <v>378.37</v>
      </c>
    </row>
    <row r="5290" spans="1:25" x14ac:dyDescent="0.2">
      <c r="A5290" s="134" t="s">
        <v>10588</v>
      </c>
      <c r="B5290" s="135" t="s">
        <v>10589</v>
      </c>
      <c r="C5290" s="136">
        <v>6819.79</v>
      </c>
      <c r="D5290" s="136">
        <v>129.58000000000001</v>
      </c>
      <c r="E5290" s="136">
        <v>0</v>
      </c>
      <c r="F5290" s="136">
        <v>129.58000000000001</v>
      </c>
      <c r="G5290" s="137">
        <v>0</v>
      </c>
      <c r="H5290" s="142"/>
      <c r="I5290" s="142"/>
      <c r="J5290" s="142"/>
      <c r="K5290" s="142"/>
      <c r="L5290" s="143"/>
      <c r="M5290" s="143"/>
      <c r="N5290" s="143"/>
      <c r="Y5290" s="30">
        <f t="shared" si="82"/>
        <v>129.58000000000001</v>
      </c>
    </row>
    <row r="5291" spans="1:25" x14ac:dyDescent="0.2">
      <c r="A5291" s="134" t="s">
        <v>10590</v>
      </c>
      <c r="B5291" s="135" t="s">
        <v>10591</v>
      </c>
      <c r="C5291" s="136">
        <v>94937.84</v>
      </c>
      <c r="D5291" s="136">
        <v>1803.82</v>
      </c>
      <c r="E5291" s="136">
        <v>0</v>
      </c>
      <c r="F5291" s="136">
        <v>1803.82</v>
      </c>
      <c r="G5291" s="137">
        <v>0</v>
      </c>
      <c r="H5291" s="142"/>
      <c r="I5291" s="142"/>
      <c r="J5291" s="142"/>
      <c r="K5291" s="142"/>
      <c r="L5291" s="143"/>
      <c r="M5291" s="143"/>
      <c r="N5291" s="143"/>
      <c r="Y5291" s="30">
        <f t="shared" si="82"/>
        <v>1803.82</v>
      </c>
    </row>
    <row r="5292" spans="1:25" x14ac:dyDescent="0.2">
      <c r="A5292" s="134" t="s">
        <v>10592</v>
      </c>
      <c r="B5292" s="135" t="s">
        <v>10593</v>
      </c>
      <c r="C5292" s="136">
        <v>13853.08</v>
      </c>
      <c r="D5292" s="136">
        <v>263.20999999999998</v>
      </c>
      <c r="E5292" s="136">
        <v>0</v>
      </c>
      <c r="F5292" s="136">
        <v>263.20999999999998</v>
      </c>
      <c r="G5292" s="137">
        <v>0</v>
      </c>
      <c r="H5292" s="142"/>
      <c r="I5292" s="142"/>
      <c r="J5292" s="142"/>
      <c r="K5292" s="142"/>
      <c r="L5292" s="143"/>
      <c r="M5292" s="143"/>
      <c r="N5292" s="143"/>
      <c r="Y5292" s="30">
        <f t="shared" si="82"/>
        <v>263.20999999999998</v>
      </c>
    </row>
    <row r="5293" spans="1:25" x14ac:dyDescent="0.2">
      <c r="A5293" s="134" t="s">
        <v>10594</v>
      </c>
      <c r="B5293" s="135" t="s">
        <v>10595</v>
      </c>
      <c r="C5293" s="136">
        <v>339.93</v>
      </c>
      <c r="D5293" s="136">
        <v>6.46</v>
      </c>
      <c r="E5293" s="136">
        <v>6.46</v>
      </c>
      <c r="F5293" s="136">
        <v>0</v>
      </c>
      <c r="G5293" s="137">
        <v>19.829999999999998</v>
      </c>
      <c r="H5293" s="142"/>
      <c r="I5293" s="142"/>
      <c r="J5293" s="142"/>
      <c r="K5293" s="142"/>
      <c r="L5293" s="143"/>
      <c r="M5293" s="143"/>
      <c r="N5293" s="143"/>
      <c r="Y5293" s="30">
        <f t="shared" si="82"/>
        <v>0</v>
      </c>
    </row>
    <row r="5294" spans="1:25" x14ac:dyDescent="0.2">
      <c r="A5294" s="134" t="s">
        <v>10596</v>
      </c>
      <c r="B5294" s="135" t="s">
        <v>10597</v>
      </c>
      <c r="C5294" s="136">
        <v>1066.07</v>
      </c>
      <c r="D5294" s="136">
        <v>20.260000000000002</v>
      </c>
      <c r="E5294" s="136">
        <v>0</v>
      </c>
      <c r="F5294" s="136">
        <v>20.260000000000002</v>
      </c>
      <c r="G5294" s="137">
        <v>0</v>
      </c>
      <c r="H5294" s="142"/>
      <c r="I5294" s="142"/>
      <c r="J5294" s="142"/>
      <c r="K5294" s="142"/>
      <c r="L5294" s="143"/>
      <c r="M5294" s="143"/>
      <c r="N5294" s="143"/>
      <c r="Y5294" s="30">
        <f t="shared" si="82"/>
        <v>20.260000000000002</v>
      </c>
    </row>
    <row r="5295" spans="1:25" x14ac:dyDescent="0.2">
      <c r="A5295" s="134" t="s">
        <v>10598</v>
      </c>
      <c r="B5295" s="135" t="s">
        <v>10599</v>
      </c>
      <c r="C5295" s="136">
        <v>2507.34</v>
      </c>
      <c r="D5295" s="136">
        <v>47.64</v>
      </c>
      <c r="E5295" s="136">
        <v>0</v>
      </c>
      <c r="F5295" s="136">
        <v>47.64</v>
      </c>
      <c r="G5295" s="137">
        <v>0</v>
      </c>
      <c r="H5295" s="142"/>
      <c r="I5295" s="142"/>
      <c r="J5295" s="142"/>
      <c r="K5295" s="142"/>
      <c r="L5295" s="143"/>
      <c r="M5295" s="143"/>
      <c r="N5295" s="143"/>
      <c r="Y5295" s="30">
        <f t="shared" si="82"/>
        <v>47.64</v>
      </c>
    </row>
    <row r="5296" spans="1:25" x14ac:dyDescent="0.2">
      <c r="A5296" s="134" t="s">
        <v>10600</v>
      </c>
      <c r="B5296" s="135" t="s">
        <v>10601</v>
      </c>
      <c r="C5296" s="136">
        <v>212.59</v>
      </c>
      <c r="D5296" s="136">
        <v>4.04</v>
      </c>
      <c r="E5296" s="136">
        <v>4.04</v>
      </c>
      <c r="F5296" s="136">
        <v>0</v>
      </c>
      <c r="G5296" s="137">
        <v>98.84</v>
      </c>
      <c r="H5296" s="142"/>
      <c r="I5296" s="142"/>
      <c r="J5296" s="142"/>
      <c r="K5296" s="142"/>
      <c r="L5296" s="143"/>
      <c r="M5296" s="143"/>
      <c r="N5296" s="143"/>
      <c r="Y5296" s="30">
        <f t="shared" si="82"/>
        <v>0</v>
      </c>
    </row>
    <row r="5297" spans="1:25" x14ac:dyDescent="0.2">
      <c r="A5297" s="134" t="s">
        <v>10602</v>
      </c>
      <c r="B5297" s="135" t="s">
        <v>10603</v>
      </c>
      <c r="C5297" s="136">
        <v>10201.200000000001</v>
      </c>
      <c r="D5297" s="136">
        <v>193.82</v>
      </c>
      <c r="E5297" s="136">
        <v>0</v>
      </c>
      <c r="F5297" s="136">
        <v>193.82</v>
      </c>
      <c r="G5297" s="137">
        <v>0</v>
      </c>
      <c r="H5297" s="142"/>
      <c r="I5297" s="142"/>
      <c r="J5297" s="142"/>
      <c r="K5297" s="142"/>
      <c r="L5297" s="143"/>
      <c r="M5297" s="143"/>
      <c r="N5297" s="143"/>
      <c r="Y5297" s="30">
        <f t="shared" si="82"/>
        <v>193.82</v>
      </c>
    </row>
    <row r="5298" spans="1:25" x14ac:dyDescent="0.2">
      <c r="A5298" s="134" t="s">
        <v>10604</v>
      </c>
      <c r="B5298" s="135" t="s">
        <v>10605</v>
      </c>
      <c r="C5298" s="136">
        <v>2201432.38</v>
      </c>
      <c r="D5298" s="136">
        <v>41827.22</v>
      </c>
      <c r="E5298" s="136">
        <v>0</v>
      </c>
      <c r="F5298" s="136">
        <v>41827.22</v>
      </c>
      <c r="G5298" s="137">
        <v>0</v>
      </c>
      <c r="H5298" s="142"/>
      <c r="I5298" s="142"/>
      <c r="J5298" s="142"/>
      <c r="K5298" s="142"/>
      <c r="L5298" s="143"/>
      <c r="M5298" s="143"/>
      <c r="N5298" s="143"/>
      <c r="Y5298" s="30">
        <f t="shared" si="82"/>
        <v>41827.22</v>
      </c>
    </row>
    <row r="5299" spans="1:25" x14ac:dyDescent="0.2">
      <c r="A5299" s="134" t="s">
        <v>10606</v>
      </c>
      <c r="B5299" s="135" t="s">
        <v>10607</v>
      </c>
      <c r="C5299" s="136">
        <v>38086.79</v>
      </c>
      <c r="D5299" s="136">
        <v>723.65</v>
      </c>
      <c r="E5299" s="136">
        <v>0</v>
      </c>
      <c r="F5299" s="136">
        <v>723.65</v>
      </c>
      <c r="G5299" s="137">
        <v>0</v>
      </c>
      <c r="H5299" s="142"/>
      <c r="I5299" s="142"/>
      <c r="J5299" s="142"/>
      <c r="K5299" s="142"/>
      <c r="L5299" s="143"/>
      <c r="M5299" s="143"/>
      <c r="N5299" s="143"/>
      <c r="Y5299" s="30">
        <f t="shared" si="82"/>
        <v>723.65</v>
      </c>
    </row>
    <row r="5300" spans="1:25" x14ac:dyDescent="0.2">
      <c r="A5300" s="134" t="s">
        <v>10608</v>
      </c>
      <c r="B5300" s="135" t="s">
        <v>10609</v>
      </c>
      <c r="C5300" s="136">
        <v>101349.04</v>
      </c>
      <c r="D5300" s="136">
        <v>1925.63</v>
      </c>
      <c r="E5300" s="136">
        <v>0</v>
      </c>
      <c r="F5300" s="136">
        <v>1925.63</v>
      </c>
      <c r="G5300" s="137">
        <v>0</v>
      </c>
      <c r="H5300" s="142"/>
      <c r="I5300" s="142"/>
      <c r="J5300" s="142"/>
      <c r="K5300" s="142"/>
      <c r="L5300" s="143"/>
      <c r="M5300" s="143"/>
      <c r="N5300" s="143"/>
      <c r="Y5300" s="30">
        <f t="shared" si="82"/>
        <v>1925.63</v>
      </c>
    </row>
    <row r="5301" spans="1:25" x14ac:dyDescent="0.2">
      <c r="A5301" s="134" t="s">
        <v>10610</v>
      </c>
      <c r="B5301" s="135" t="s">
        <v>10611</v>
      </c>
      <c r="C5301" s="136">
        <v>594219.27</v>
      </c>
      <c r="D5301" s="136">
        <v>11290.17</v>
      </c>
      <c r="E5301" s="136">
        <v>0</v>
      </c>
      <c r="F5301" s="136">
        <v>11290.17</v>
      </c>
      <c r="G5301" s="137">
        <v>0</v>
      </c>
      <c r="H5301" s="142"/>
      <c r="I5301" s="142"/>
      <c r="J5301" s="142"/>
      <c r="K5301" s="142"/>
      <c r="L5301" s="143"/>
      <c r="M5301" s="143"/>
      <c r="N5301" s="143"/>
      <c r="Y5301" s="30">
        <f t="shared" si="82"/>
        <v>11290.17</v>
      </c>
    </row>
    <row r="5302" spans="1:25" x14ac:dyDescent="0.2">
      <c r="A5302" s="134" t="s">
        <v>10612</v>
      </c>
      <c r="B5302" s="135" t="s">
        <v>10613</v>
      </c>
      <c r="C5302" s="136">
        <v>418079.91</v>
      </c>
      <c r="D5302" s="136">
        <v>7943.52</v>
      </c>
      <c r="E5302" s="136">
        <v>0</v>
      </c>
      <c r="F5302" s="136">
        <v>7943.52</v>
      </c>
      <c r="G5302" s="137">
        <v>0</v>
      </c>
      <c r="H5302" s="142"/>
      <c r="I5302" s="142"/>
      <c r="J5302" s="142"/>
      <c r="K5302" s="142"/>
      <c r="L5302" s="143"/>
      <c r="M5302" s="143"/>
      <c r="N5302" s="143"/>
      <c r="Y5302" s="30">
        <f t="shared" si="82"/>
        <v>7943.52</v>
      </c>
    </row>
    <row r="5303" spans="1:25" x14ac:dyDescent="0.2">
      <c r="A5303" s="134" t="s">
        <v>10614</v>
      </c>
      <c r="B5303" s="135" t="s">
        <v>10615</v>
      </c>
      <c r="C5303" s="136">
        <v>3160268.35</v>
      </c>
      <c r="D5303" s="136">
        <v>60045.1</v>
      </c>
      <c r="E5303" s="136">
        <v>0</v>
      </c>
      <c r="F5303" s="136">
        <v>60045.1</v>
      </c>
      <c r="G5303" s="137">
        <v>0</v>
      </c>
      <c r="H5303" s="142"/>
      <c r="I5303" s="142"/>
      <c r="J5303" s="142"/>
      <c r="K5303" s="142"/>
      <c r="L5303" s="143"/>
      <c r="M5303" s="143"/>
      <c r="N5303" s="143"/>
      <c r="Y5303" s="30">
        <f t="shared" si="82"/>
        <v>60045.1</v>
      </c>
    </row>
    <row r="5304" spans="1:25" x14ac:dyDescent="0.2">
      <c r="A5304" s="134" t="s">
        <v>10616</v>
      </c>
      <c r="B5304" s="135" t="s">
        <v>10617</v>
      </c>
      <c r="C5304" s="136">
        <v>62810.29</v>
      </c>
      <c r="D5304" s="136">
        <v>1193.4000000000001</v>
      </c>
      <c r="E5304" s="136">
        <v>0</v>
      </c>
      <c r="F5304" s="136">
        <v>1193.4000000000001</v>
      </c>
      <c r="G5304" s="137">
        <v>0</v>
      </c>
      <c r="H5304" s="142"/>
      <c r="I5304" s="142"/>
      <c r="J5304" s="142"/>
      <c r="K5304" s="142"/>
      <c r="L5304" s="143"/>
      <c r="M5304" s="143"/>
      <c r="N5304" s="143"/>
      <c r="Y5304" s="30">
        <f t="shared" si="82"/>
        <v>1193.4000000000001</v>
      </c>
    </row>
    <row r="5305" spans="1:25" x14ac:dyDescent="0.2">
      <c r="A5305" s="134" t="s">
        <v>10618</v>
      </c>
      <c r="B5305" s="135" t="s">
        <v>10619</v>
      </c>
      <c r="C5305" s="136">
        <v>317488.15999999997</v>
      </c>
      <c r="D5305" s="136">
        <v>6032.28</v>
      </c>
      <c r="E5305" s="136">
        <v>0</v>
      </c>
      <c r="F5305" s="136">
        <v>6032.28</v>
      </c>
      <c r="G5305" s="137">
        <v>0</v>
      </c>
      <c r="H5305" s="142"/>
      <c r="I5305" s="142"/>
      <c r="J5305" s="142"/>
      <c r="K5305" s="142"/>
      <c r="L5305" s="143"/>
      <c r="M5305" s="143"/>
      <c r="N5305" s="143"/>
      <c r="Y5305" s="30">
        <f t="shared" si="82"/>
        <v>6032.28</v>
      </c>
    </row>
    <row r="5306" spans="1:25" x14ac:dyDescent="0.2">
      <c r="A5306" s="134" t="s">
        <v>10620</v>
      </c>
      <c r="B5306" s="135" t="s">
        <v>10621</v>
      </c>
      <c r="C5306" s="136">
        <v>343832.44</v>
      </c>
      <c r="D5306" s="136">
        <v>6532.82</v>
      </c>
      <c r="E5306" s="136">
        <v>0</v>
      </c>
      <c r="F5306" s="136">
        <v>6532.82</v>
      </c>
      <c r="G5306" s="137">
        <v>0</v>
      </c>
      <c r="H5306" s="142"/>
      <c r="I5306" s="142"/>
      <c r="J5306" s="142"/>
      <c r="K5306" s="142"/>
      <c r="L5306" s="143"/>
      <c r="M5306" s="143"/>
      <c r="N5306" s="143"/>
      <c r="Y5306" s="30">
        <f t="shared" si="82"/>
        <v>6532.82</v>
      </c>
    </row>
    <row r="5307" spans="1:25" x14ac:dyDescent="0.2">
      <c r="A5307" s="134" t="s">
        <v>10622</v>
      </c>
      <c r="B5307" s="135" t="s">
        <v>10623</v>
      </c>
      <c r="C5307" s="136">
        <v>179436.62</v>
      </c>
      <c r="D5307" s="136">
        <v>3409.3</v>
      </c>
      <c r="E5307" s="136">
        <v>0</v>
      </c>
      <c r="F5307" s="136">
        <v>3409.3</v>
      </c>
      <c r="G5307" s="137">
        <v>0</v>
      </c>
      <c r="H5307" s="142"/>
      <c r="I5307" s="142"/>
      <c r="J5307" s="142"/>
      <c r="K5307" s="142"/>
      <c r="L5307" s="143"/>
      <c r="M5307" s="143"/>
      <c r="N5307" s="143"/>
      <c r="Y5307" s="30">
        <f t="shared" si="82"/>
        <v>3409.3</v>
      </c>
    </row>
    <row r="5308" spans="1:25" x14ac:dyDescent="0.2">
      <c r="A5308" s="134" t="s">
        <v>10624</v>
      </c>
      <c r="B5308" s="135" t="s">
        <v>10625</v>
      </c>
      <c r="C5308" s="136">
        <v>1153583.6399999999</v>
      </c>
      <c r="D5308" s="136">
        <v>21918.09</v>
      </c>
      <c r="E5308" s="136">
        <v>0</v>
      </c>
      <c r="F5308" s="136">
        <v>21918.09</v>
      </c>
      <c r="G5308" s="137">
        <v>0</v>
      </c>
      <c r="H5308" s="142"/>
      <c r="I5308" s="142"/>
      <c r="J5308" s="142"/>
      <c r="K5308" s="142"/>
      <c r="L5308" s="143"/>
      <c r="M5308" s="143"/>
      <c r="N5308" s="143"/>
      <c r="Y5308" s="30">
        <f t="shared" si="82"/>
        <v>21918.09</v>
      </c>
    </row>
    <row r="5309" spans="1:25" x14ac:dyDescent="0.2">
      <c r="A5309" s="134" t="s">
        <v>10626</v>
      </c>
      <c r="B5309" s="135" t="s">
        <v>10627</v>
      </c>
      <c r="C5309" s="136">
        <v>101712.11</v>
      </c>
      <c r="D5309" s="136">
        <v>1932.53</v>
      </c>
      <c r="E5309" s="136">
        <v>0</v>
      </c>
      <c r="F5309" s="136">
        <v>1932.53</v>
      </c>
      <c r="G5309" s="137">
        <v>0</v>
      </c>
      <c r="H5309" s="142"/>
      <c r="I5309" s="142"/>
      <c r="J5309" s="142"/>
      <c r="K5309" s="142"/>
      <c r="L5309" s="143"/>
      <c r="M5309" s="143"/>
      <c r="N5309" s="143"/>
      <c r="Y5309" s="30">
        <f t="shared" si="82"/>
        <v>1932.53</v>
      </c>
    </row>
    <row r="5310" spans="1:25" x14ac:dyDescent="0.2">
      <c r="A5310" s="134" t="s">
        <v>10628</v>
      </c>
      <c r="B5310" s="135" t="s">
        <v>10629</v>
      </c>
      <c r="C5310" s="136">
        <v>162157.25</v>
      </c>
      <c r="D5310" s="136">
        <v>3080.99</v>
      </c>
      <c r="E5310" s="136">
        <v>0</v>
      </c>
      <c r="F5310" s="136">
        <v>3080.99</v>
      </c>
      <c r="G5310" s="137">
        <v>0</v>
      </c>
      <c r="H5310" s="142"/>
      <c r="I5310" s="142"/>
      <c r="J5310" s="142"/>
      <c r="K5310" s="142"/>
      <c r="L5310" s="143"/>
      <c r="M5310" s="143"/>
      <c r="N5310" s="143"/>
      <c r="Y5310" s="30">
        <f t="shared" si="82"/>
        <v>3080.99</v>
      </c>
    </row>
    <row r="5311" spans="1:25" x14ac:dyDescent="0.2">
      <c r="A5311" s="134" t="s">
        <v>10630</v>
      </c>
      <c r="B5311" s="135" t="s">
        <v>10631</v>
      </c>
      <c r="C5311" s="136">
        <v>46317.83</v>
      </c>
      <c r="D5311" s="136">
        <v>880.04</v>
      </c>
      <c r="E5311" s="136">
        <v>0</v>
      </c>
      <c r="F5311" s="136">
        <v>880.04</v>
      </c>
      <c r="G5311" s="137">
        <v>0</v>
      </c>
      <c r="H5311" s="142"/>
      <c r="I5311" s="142"/>
      <c r="J5311" s="142"/>
      <c r="K5311" s="142"/>
      <c r="L5311" s="143"/>
      <c r="M5311" s="143"/>
      <c r="N5311" s="143"/>
      <c r="Y5311" s="30">
        <f t="shared" si="82"/>
        <v>880.04</v>
      </c>
    </row>
    <row r="5312" spans="1:25" x14ac:dyDescent="0.2">
      <c r="A5312" s="134" t="s">
        <v>10632</v>
      </c>
      <c r="B5312" s="135" t="s">
        <v>10633</v>
      </c>
      <c r="C5312" s="136">
        <v>219834</v>
      </c>
      <c r="D5312" s="136">
        <v>4176.8500000000004</v>
      </c>
      <c r="E5312" s="136">
        <v>0</v>
      </c>
      <c r="F5312" s="136">
        <v>4176.8500000000004</v>
      </c>
      <c r="G5312" s="137">
        <v>0</v>
      </c>
      <c r="H5312" s="142"/>
      <c r="I5312" s="142"/>
      <c r="J5312" s="142"/>
      <c r="K5312" s="142"/>
      <c r="L5312" s="143"/>
      <c r="M5312" s="143"/>
      <c r="N5312" s="143"/>
      <c r="Y5312" s="30">
        <f t="shared" si="82"/>
        <v>4176.8500000000004</v>
      </c>
    </row>
    <row r="5313" spans="1:25" x14ac:dyDescent="0.2">
      <c r="A5313" s="134" t="s">
        <v>10634</v>
      </c>
      <c r="B5313" s="135" t="s">
        <v>10635</v>
      </c>
      <c r="C5313" s="136">
        <v>50210.38</v>
      </c>
      <c r="D5313" s="136">
        <v>954</v>
      </c>
      <c r="E5313" s="136">
        <v>0</v>
      </c>
      <c r="F5313" s="136">
        <v>954</v>
      </c>
      <c r="G5313" s="137">
        <v>0</v>
      </c>
      <c r="H5313" s="142"/>
      <c r="I5313" s="142"/>
      <c r="J5313" s="142"/>
      <c r="K5313" s="142"/>
      <c r="L5313" s="143"/>
      <c r="M5313" s="143"/>
      <c r="N5313" s="143"/>
      <c r="Y5313" s="30">
        <f t="shared" si="82"/>
        <v>954</v>
      </c>
    </row>
    <row r="5314" spans="1:25" x14ac:dyDescent="0.2">
      <c r="A5314" s="134" t="s">
        <v>10636</v>
      </c>
      <c r="B5314" s="135" t="s">
        <v>10637</v>
      </c>
      <c r="C5314" s="136">
        <v>1773230.71</v>
      </c>
      <c r="D5314" s="136">
        <v>33691.379999999997</v>
      </c>
      <c r="E5314" s="136">
        <v>0</v>
      </c>
      <c r="F5314" s="136">
        <v>33691.379999999997</v>
      </c>
      <c r="G5314" s="137">
        <v>0</v>
      </c>
      <c r="H5314" s="142"/>
      <c r="I5314" s="142"/>
      <c r="J5314" s="142"/>
      <c r="K5314" s="142"/>
      <c r="L5314" s="143"/>
      <c r="M5314" s="143"/>
      <c r="N5314" s="143"/>
      <c r="Y5314" s="30">
        <f t="shared" si="82"/>
        <v>33691.379999999997</v>
      </c>
    </row>
    <row r="5315" spans="1:25" x14ac:dyDescent="0.2">
      <c r="A5315" s="134" t="s">
        <v>10638</v>
      </c>
      <c r="B5315" s="135" t="s">
        <v>10639</v>
      </c>
      <c r="C5315" s="136">
        <v>197362.58</v>
      </c>
      <c r="D5315" s="136">
        <v>3749.89</v>
      </c>
      <c r="E5315" s="136">
        <v>0</v>
      </c>
      <c r="F5315" s="136">
        <v>3749.89</v>
      </c>
      <c r="G5315" s="137">
        <v>0</v>
      </c>
      <c r="H5315" s="142"/>
      <c r="I5315" s="142"/>
      <c r="J5315" s="142"/>
      <c r="K5315" s="142"/>
      <c r="L5315" s="143"/>
      <c r="M5315" s="143"/>
      <c r="N5315" s="143"/>
      <c r="Y5315" s="30">
        <f t="shared" si="82"/>
        <v>3749.89</v>
      </c>
    </row>
    <row r="5316" spans="1:25" x14ac:dyDescent="0.2">
      <c r="A5316" s="134" t="s">
        <v>10640</v>
      </c>
      <c r="B5316" s="135" t="s">
        <v>10641</v>
      </c>
      <c r="C5316" s="136">
        <v>751120.14</v>
      </c>
      <c r="D5316" s="136">
        <v>14271.28</v>
      </c>
      <c r="E5316" s="136">
        <v>0</v>
      </c>
      <c r="F5316" s="136">
        <v>14271.28</v>
      </c>
      <c r="G5316" s="137">
        <v>0</v>
      </c>
      <c r="H5316" s="142"/>
      <c r="I5316" s="142"/>
      <c r="J5316" s="142"/>
      <c r="K5316" s="142"/>
      <c r="L5316" s="143"/>
      <c r="M5316" s="143"/>
      <c r="N5316" s="143"/>
      <c r="Y5316" s="30">
        <f t="shared" si="82"/>
        <v>14271.28</v>
      </c>
    </row>
    <row r="5317" spans="1:25" x14ac:dyDescent="0.2">
      <c r="A5317" s="134" t="s">
        <v>10642</v>
      </c>
      <c r="B5317" s="135" t="s">
        <v>10643</v>
      </c>
      <c r="C5317" s="136">
        <v>803440.52</v>
      </c>
      <c r="D5317" s="136">
        <v>15265.37</v>
      </c>
      <c r="E5317" s="136">
        <v>0</v>
      </c>
      <c r="F5317" s="136">
        <v>15265.37</v>
      </c>
      <c r="G5317" s="137">
        <v>0</v>
      </c>
      <c r="H5317" s="142"/>
      <c r="I5317" s="142"/>
      <c r="J5317" s="142"/>
      <c r="K5317" s="142"/>
      <c r="L5317" s="143"/>
      <c r="M5317" s="143"/>
      <c r="N5317" s="143"/>
      <c r="Y5317" s="30">
        <f t="shared" si="82"/>
        <v>15265.37</v>
      </c>
    </row>
    <row r="5318" spans="1:25" x14ac:dyDescent="0.2">
      <c r="A5318" s="134" t="s">
        <v>10644</v>
      </c>
      <c r="B5318" s="135" t="s">
        <v>10645</v>
      </c>
      <c r="C5318" s="136">
        <v>69840.92</v>
      </c>
      <c r="D5318" s="136">
        <v>1326.98</v>
      </c>
      <c r="E5318" s="136">
        <v>0</v>
      </c>
      <c r="F5318" s="136">
        <v>1326.98</v>
      </c>
      <c r="G5318" s="137">
        <v>0</v>
      </c>
      <c r="H5318" s="142"/>
      <c r="I5318" s="142"/>
      <c r="J5318" s="142"/>
      <c r="K5318" s="142"/>
      <c r="L5318" s="143"/>
      <c r="M5318" s="143"/>
      <c r="N5318" s="143"/>
      <c r="Y5318" s="30">
        <f t="shared" si="82"/>
        <v>1326.98</v>
      </c>
    </row>
    <row r="5319" spans="1:25" x14ac:dyDescent="0.2">
      <c r="A5319" s="134" t="s">
        <v>10646</v>
      </c>
      <c r="B5319" s="135" t="s">
        <v>10647</v>
      </c>
      <c r="C5319" s="136">
        <v>689447.31</v>
      </c>
      <c r="D5319" s="136">
        <v>13099.5</v>
      </c>
      <c r="E5319" s="136">
        <v>0</v>
      </c>
      <c r="F5319" s="136">
        <v>13099.5</v>
      </c>
      <c r="G5319" s="137">
        <v>0</v>
      </c>
      <c r="H5319" s="142"/>
      <c r="I5319" s="142"/>
      <c r="J5319" s="142"/>
      <c r="K5319" s="142"/>
      <c r="L5319" s="143"/>
      <c r="M5319" s="143"/>
      <c r="N5319" s="143"/>
      <c r="Y5319" s="30">
        <f t="shared" si="82"/>
        <v>13099.5</v>
      </c>
    </row>
    <row r="5320" spans="1:25" x14ac:dyDescent="0.2">
      <c r="A5320" s="134" t="s">
        <v>10648</v>
      </c>
      <c r="B5320" s="135" t="s">
        <v>10649</v>
      </c>
      <c r="C5320" s="136">
        <v>6829877.7400000002</v>
      </c>
      <c r="D5320" s="136">
        <v>129767.67999999999</v>
      </c>
      <c r="E5320" s="136">
        <v>0</v>
      </c>
      <c r="F5320" s="136">
        <v>129767.67999999999</v>
      </c>
      <c r="G5320" s="137">
        <v>0</v>
      </c>
      <c r="H5320" s="142"/>
      <c r="I5320" s="142"/>
      <c r="J5320" s="142"/>
      <c r="K5320" s="142"/>
      <c r="L5320" s="143"/>
      <c r="M5320" s="143"/>
      <c r="N5320" s="143"/>
      <c r="Y5320" s="30">
        <f t="shared" si="82"/>
        <v>129767.67999999999</v>
      </c>
    </row>
    <row r="5321" spans="1:25" x14ac:dyDescent="0.2">
      <c r="A5321" s="134" t="s">
        <v>10650</v>
      </c>
      <c r="B5321" s="135" t="s">
        <v>10651</v>
      </c>
      <c r="C5321" s="136">
        <v>537518.62</v>
      </c>
      <c r="D5321" s="136">
        <v>10212.86</v>
      </c>
      <c r="E5321" s="136">
        <v>0</v>
      </c>
      <c r="F5321" s="136">
        <v>10212.86</v>
      </c>
      <c r="G5321" s="137">
        <v>0</v>
      </c>
      <c r="H5321" s="142"/>
      <c r="I5321" s="142"/>
      <c r="J5321" s="142"/>
      <c r="K5321" s="142"/>
      <c r="L5321" s="143"/>
      <c r="M5321" s="143"/>
      <c r="N5321" s="143"/>
      <c r="Y5321" s="30">
        <f t="shared" si="82"/>
        <v>10212.86</v>
      </c>
    </row>
    <row r="5322" spans="1:25" x14ac:dyDescent="0.2">
      <c r="A5322" s="134" t="s">
        <v>10652</v>
      </c>
      <c r="B5322" s="135" t="s">
        <v>10653</v>
      </c>
      <c r="C5322" s="136">
        <v>319571.13</v>
      </c>
      <c r="D5322" s="136">
        <v>6071.85</v>
      </c>
      <c r="E5322" s="136">
        <v>0</v>
      </c>
      <c r="F5322" s="136">
        <v>6071.85</v>
      </c>
      <c r="G5322" s="137">
        <v>0</v>
      </c>
      <c r="H5322" s="142"/>
      <c r="I5322" s="142"/>
      <c r="J5322" s="142"/>
      <c r="K5322" s="142"/>
      <c r="L5322" s="143"/>
      <c r="M5322" s="143"/>
      <c r="N5322" s="143"/>
      <c r="Y5322" s="30">
        <f t="shared" si="82"/>
        <v>6071.85</v>
      </c>
    </row>
    <row r="5323" spans="1:25" x14ac:dyDescent="0.2">
      <c r="A5323" s="134" t="s">
        <v>10654</v>
      </c>
      <c r="B5323" s="135" t="s">
        <v>10655</v>
      </c>
      <c r="C5323" s="136">
        <v>2284143.9300000002</v>
      </c>
      <c r="D5323" s="136">
        <v>43398.74</v>
      </c>
      <c r="E5323" s="136">
        <v>0</v>
      </c>
      <c r="F5323" s="136">
        <v>43398.74</v>
      </c>
      <c r="G5323" s="137">
        <v>0</v>
      </c>
      <c r="H5323" s="142"/>
      <c r="I5323" s="142"/>
      <c r="J5323" s="142"/>
      <c r="K5323" s="142"/>
      <c r="L5323" s="143"/>
      <c r="M5323" s="143"/>
      <c r="N5323" s="143"/>
      <c r="Y5323" s="30">
        <f t="shared" si="82"/>
        <v>43398.74</v>
      </c>
    </row>
    <row r="5324" spans="1:25" x14ac:dyDescent="0.2">
      <c r="A5324" s="134" t="s">
        <v>10656</v>
      </c>
      <c r="B5324" s="135" t="s">
        <v>10657</v>
      </c>
      <c r="C5324" s="136">
        <v>179710.83</v>
      </c>
      <c r="D5324" s="136">
        <v>3414.51</v>
      </c>
      <c r="E5324" s="136">
        <v>0</v>
      </c>
      <c r="F5324" s="136">
        <v>3414.51</v>
      </c>
      <c r="G5324" s="137">
        <v>0</v>
      </c>
      <c r="H5324" s="142"/>
      <c r="I5324" s="142"/>
      <c r="J5324" s="142"/>
      <c r="K5324" s="142"/>
      <c r="L5324" s="143"/>
      <c r="M5324" s="143"/>
      <c r="N5324" s="143"/>
      <c r="Y5324" s="30">
        <f t="shared" si="82"/>
        <v>3414.51</v>
      </c>
    </row>
    <row r="5325" spans="1:25" x14ac:dyDescent="0.2">
      <c r="A5325" s="134" t="s">
        <v>10658</v>
      </c>
      <c r="B5325" s="135" t="s">
        <v>10659</v>
      </c>
      <c r="C5325" s="136">
        <v>1366335.61</v>
      </c>
      <c r="D5325" s="136">
        <v>25960.38</v>
      </c>
      <c r="E5325" s="136">
        <v>0</v>
      </c>
      <c r="F5325" s="136">
        <v>25960.38</v>
      </c>
      <c r="G5325" s="137">
        <v>0</v>
      </c>
      <c r="H5325" s="142"/>
      <c r="I5325" s="142"/>
      <c r="J5325" s="142"/>
      <c r="K5325" s="142"/>
      <c r="L5325" s="143"/>
      <c r="M5325" s="143"/>
      <c r="N5325" s="143"/>
      <c r="Y5325" s="30">
        <f t="shared" si="82"/>
        <v>25960.38</v>
      </c>
    </row>
    <row r="5326" spans="1:25" x14ac:dyDescent="0.2">
      <c r="A5326" s="134" t="s">
        <v>10660</v>
      </c>
      <c r="B5326" s="135" t="s">
        <v>10661</v>
      </c>
      <c r="C5326" s="136">
        <v>99100.02</v>
      </c>
      <c r="D5326" s="136">
        <v>1882.9</v>
      </c>
      <c r="E5326" s="136">
        <v>0</v>
      </c>
      <c r="F5326" s="136">
        <v>1882.9</v>
      </c>
      <c r="G5326" s="137">
        <v>0</v>
      </c>
      <c r="H5326" s="142"/>
      <c r="I5326" s="142"/>
      <c r="J5326" s="142"/>
      <c r="K5326" s="142"/>
      <c r="L5326" s="143"/>
      <c r="M5326" s="143"/>
      <c r="N5326" s="143"/>
      <c r="Y5326" s="30">
        <f t="shared" si="82"/>
        <v>1882.9</v>
      </c>
    </row>
    <row r="5327" spans="1:25" x14ac:dyDescent="0.2">
      <c r="A5327" s="134" t="s">
        <v>10662</v>
      </c>
      <c r="B5327" s="135" t="s">
        <v>10663</v>
      </c>
      <c r="C5327" s="136">
        <v>114237.58</v>
      </c>
      <c r="D5327" s="136">
        <v>2170.52</v>
      </c>
      <c r="E5327" s="136">
        <v>0</v>
      </c>
      <c r="F5327" s="136">
        <v>2170.52</v>
      </c>
      <c r="G5327" s="137">
        <v>0</v>
      </c>
      <c r="H5327" s="142"/>
      <c r="I5327" s="142"/>
      <c r="J5327" s="142"/>
      <c r="K5327" s="142"/>
      <c r="L5327" s="143"/>
      <c r="M5327" s="143"/>
      <c r="N5327" s="143"/>
      <c r="Y5327" s="30">
        <f t="shared" ref="Y5327:Y5390" si="83">W5327+R5327+M5327+F5327</f>
        <v>2170.52</v>
      </c>
    </row>
    <row r="5328" spans="1:25" x14ac:dyDescent="0.2">
      <c r="A5328" s="134" t="s">
        <v>10664</v>
      </c>
      <c r="B5328" s="135" t="s">
        <v>10665</v>
      </c>
      <c r="C5328" s="136">
        <v>1208117.44</v>
      </c>
      <c r="D5328" s="136">
        <v>22954.23</v>
      </c>
      <c r="E5328" s="136">
        <v>0</v>
      </c>
      <c r="F5328" s="136">
        <v>22954.23</v>
      </c>
      <c r="G5328" s="137">
        <v>0</v>
      </c>
      <c r="H5328" s="142"/>
      <c r="I5328" s="142"/>
      <c r="J5328" s="142"/>
      <c r="K5328" s="142"/>
      <c r="L5328" s="143"/>
      <c r="M5328" s="143"/>
      <c r="N5328" s="143"/>
      <c r="Y5328" s="30">
        <f t="shared" si="83"/>
        <v>22954.23</v>
      </c>
    </row>
    <row r="5329" spans="1:25" x14ac:dyDescent="0.2">
      <c r="A5329" s="134" t="s">
        <v>10666</v>
      </c>
      <c r="B5329" s="135" t="s">
        <v>10667</v>
      </c>
      <c r="C5329" s="136">
        <v>889207.02</v>
      </c>
      <c r="D5329" s="136">
        <v>16894.93</v>
      </c>
      <c r="E5329" s="136">
        <v>0</v>
      </c>
      <c r="F5329" s="136">
        <v>16894.93</v>
      </c>
      <c r="G5329" s="137">
        <v>0</v>
      </c>
      <c r="H5329" s="142"/>
      <c r="I5329" s="142"/>
      <c r="J5329" s="142"/>
      <c r="K5329" s="142"/>
      <c r="L5329" s="143"/>
      <c r="M5329" s="143"/>
      <c r="N5329" s="143"/>
      <c r="Y5329" s="30">
        <f t="shared" si="83"/>
        <v>16894.93</v>
      </c>
    </row>
    <row r="5330" spans="1:25" x14ac:dyDescent="0.2">
      <c r="A5330" s="134" t="s">
        <v>10668</v>
      </c>
      <c r="B5330" s="135" t="s">
        <v>10669</v>
      </c>
      <c r="C5330" s="136">
        <v>122591.73</v>
      </c>
      <c r="D5330" s="136">
        <v>2329.2399999999998</v>
      </c>
      <c r="E5330" s="136">
        <v>0</v>
      </c>
      <c r="F5330" s="136">
        <v>2329.2399999999998</v>
      </c>
      <c r="G5330" s="137">
        <v>0</v>
      </c>
      <c r="H5330" s="142"/>
      <c r="I5330" s="142"/>
      <c r="J5330" s="142"/>
      <c r="K5330" s="142"/>
      <c r="L5330" s="143"/>
      <c r="M5330" s="143"/>
      <c r="N5330" s="143"/>
      <c r="Y5330" s="30">
        <f t="shared" si="83"/>
        <v>2329.2399999999998</v>
      </c>
    </row>
    <row r="5331" spans="1:25" x14ac:dyDescent="0.2">
      <c r="A5331" s="134" t="s">
        <v>10670</v>
      </c>
      <c r="B5331" s="135" t="s">
        <v>10671</v>
      </c>
      <c r="C5331" s="136">
        <v>167128.9</v>
      </c>
      <c r="D5331" s="136">
        <v>3175.45</v>
      </c>
      <c r="E5331" s="136">
        <v>0</v>
      </c>
      <c r="F5331" s="136">
        <v>3175.45</v>
      </c>
      <c r="G5331" s="137">
        <v>0</v>
      </c>
      <c r="H5331" s="142"/>
      <c r="I5331" s="142"/>
      <c r="J5331" s="142"/>
      <c r="K5331" s="142"/>
      <c r="L5331" s="143"/>
      <c r="M5331" s="143"/>
      <c r="N5331" s="143"/>
      <c r="Y5331" s="30">
        <f t="shared" si="83"/>
        <v>3175.45</v>
      </c>
    </row>
    <row r="5332" spans="1:25" x14ac:dyDescent="0.2">
      <c r="A5332" s="134" t="s">
        <v>10672</v>
      </c>
      <c r="B5332" s="135" t="s">
        <v>10673</v>
      </c>
      <c r="C5332" s="136">
        <v>870169.34</v>
      </c>
      <c r="D5332" s="136">
        <v>16533.22</v>
      </c>
      <c r="E5332" s="136">
        <v>0</v>
      </c>
      <c r="F5332" s="136">
        <v>16533.22</v>
      </c>
      <c r="G5332" s="137">
        <v>0</v>
      </c>
      <c r="H5332" s="142"/>
      <c r="I5332" s="142"/>
      <c r="J5332" s="142"/>
      <c r="K5332" s="142"/>
      <c r="L5332" s="143"/>
      <c r="M5332" s="143"/>
      <c r="N5332" s="143"/>
      <c r="Y5332" s="30">
        <f t="shared" si="83"/>
        <v>16533.22</v>
      </c>
    </row>
    <row r="5333" spans="1:25" x14ac:dyDescent="0.2">
      <c r="A5333" s="134" t="s">
        <v>10674</v>
      </c>
      <c r="B5333" s="135" t="s">
        <v>10675</v>
      </c>
      <c r="C5333" s="136">
        <v>479266.55</v>
      </c>
      <c r="D5333" s="136">
        <v>9106.07</v>
      </c>
      <c r="E5333" s="136">
        <v>0</v>
      </c>
      <c r="F5333" s="136">
        <v>9106.07</v>
      </c>
      <c r="G5333" s="137">
        <v>0</v>
      </c>
      <c r="H5333" s="142"/>
      <c r="I5333" s="142"/>
      <c r="J5333" s="142"/>
      <c r="K5333" s="142"/>
      <c r="L5333" s="143"/>
      <c r="M5333" s="143"/>
      <c r="N5333" s="143"/>
      <c r="Y5333" s="30">
        <f t="shared" si="83"/>
        <v>9106.07</v>
      </c>
    </row>
    <row r="5334" spans="1:25" x14ac:dyDescent="0.2">
      <c r="A5334" s="134" t="s">
        <v>10676</v>
      </c>
      <c r="B5334" s="135" t="s">
        <v>10677</v>
      </c>
      <c r="C5334" s="136">
        <v>753470.57</v>
      </c>
      <c r="D5334" s="136">
        <v>14315.94</v>
      </c>
      <c r="E5334" s="136">
        <v>0</v>
      </c>
      <c r="F5334" s="136">
        <v>14315.94</v>
      </c>
      <c r="G5334" s="137">
        <v>0</v>
      </c>
      <c r="H5334" s="142"/>
      <c r="I5334" s="142"/>
      <c r="J5334" s="142"/>
      <c r="K5334" s="142"/>
      <c r="L5334" s="143"/>
      <c r="M5334" s="143"/>
      <c r="N5334" s="143"/>
      <c r="Y5334" s="30">
        <f t="shared" si="83"/>
        <v>14315.94</v>
      </c>
    </row>
    <row r="5335" spans="1:25" x14ac:dyDescent="0.2">
      <c r="A5335" s="134" t="s">
        <v>10678</v>
      </c>
      <c r="B5335" s="135" t="s">
        <v>10679</v>
      </c>
      <c r="C5335" s="136">
        <v>8089834.5499999998</v>
      </c>
      <c r="D5335" s="136">
        <v>153706.85999999999</v>
      </c>
      <c r="E5335" s="136">
        <v>0</v>
      </c>
      <c r="F5335" s="136">
        <v>153706.85999999999</v>
      </c>
      <c r="G5335" s="137">
        <v>0</v>
      </c>
      <c r="H5335" s="142"/>
      <c r="I5335" s="142"/>
      <c r="J5335" s="142"/>
      <c r="K5335" s="142"/>
      <c r="L5335" s="143"/>
      <c r="M5335" s="143"/>
      <c r="N5335" s="143"/>
      <c r="Y5335" s="30">
        <f t="shared" si="83"/>
        <v>153706.85999999999</v>
      </c>
    </row>
    <row r="5336" spans="1:25" x14ac:dyDescent="0.2">
      <c r="A5336" s="134" t="s">
        <v>10680</v>
      </c>
      <c r="B5336" s="135" t="s">
        <v>10681</v>
      </c>
      <c r="C5336" s="136">
        <v>356557.82</v>
      </c>
      <c r="D5336" s="136">
        <v>6774.6</v>
      </c>
      <c r="E5336" s="136">
        <v>0</v>
      </c>
      <c r="F5336" s="136">
        <v>6774.6</v>
      </c>
      <c r="G5336" s="137">
        <v>0</v>
      </c>
      <c r="H5336" s="142"/>
      <c r="I5336" s="142"/>
      <c r="J5336" s="142"/>
      <c r="K5336" s="142"/>
      <c r="L5336" s="143"/>
      <c r="M5336" s="143"/>
      <c r="N5336" s="143"/>
      <c r="Y5336" s="30">
        <f t="shared" si="83"/>
        <v>6774.6</v>
      </c>
    </row>
    <row r="5337" spans="1:25" x14ac:dyDescent="0.2">
      <c r="A5337" s="134" t="s">
        <v>10682</v>
      </c>
      <c r="B5337" s="135" t="s">
        <v>10683</v>
      </c>
      <c r="C5337" s="136">
        <v>495296.06</v>
      </c>
      <c r="D5337" s="136">
        <v>9410.6299999999992</v>
      </c>
      <c r="E5337" s="136">
        <v>0</v>
      </c>
      <c r="F5337" s="136">
        <v>9410.6299999999992</v>
      </c>
      <c r="G5337" s="137">
        <v>0</v>
      </c>
      <c r="H5337" s="142"/>
      <c r="I5337" s="142"/>
      <c r="J5337" s="142"/>
      <c r="K5337" s="142"/>
      <c r="L5337" s="143"/>
      <c r="M5337" s="143"/>
      <c r="N5337" s="143"/>
      <c r="Y5337" s="30">
        <f t="shared" si="83"/>
        <v>9410.6299999999992</v>
      </c>
    </row>
    <row r="5338" spans="1:25" x14ac:dyDescent="0.2">
      <c r="A5338" s="134" t="s">
        <v>10684</v>
      </c>
      <c r="B5338" s="135" t="s">
        <v>10685</v>
      </c>
      <c r="C5338" s="136">
        <v>442404.71</v>
      </c>
      <c r="D5338" s="136">
        <v>8405.69</v>
      </c>
      <c r="E5338" s="136">
        <v>0</v>
      </c>
      <c r="F5338" s="136">
        <v>8405.69</v>
      </c>
      <c r="G5338" s="137">
        <v>0</v>
      </c>
      <c r="H5338" s="142"/>
      <c r="I5338" s="142"/>
      <c r="J5338" s="142"/>
      <c r="K5338" s="142"/>
      <c r="L5338" s="143"/>
      <c r="M5338" s="143"/>
      <c r="N5338" s="143"/>
      <c r="Y5338" s="30">
        <f t="shared" si="83"/>
        <v>8405.69</v>
      </c>
    </row>
    <row r="5339" spans="1:25" x14ac:dyDescent="0.2">
      <c r="A5339" s="134" t="s">
        <v>10686</v>
      </c>
      <c r="B5339" s="135" t="s">
        <v>10687</v>
      </c>
      <c r="C5339" s="136">
        <v>107321.45</v>
      </c>
      <c r="D5339" s="136">
        <v>2039.11</v>
      </c>
      <c r="E5339" s="136">
        <v>0</v>
      </c>
      <c r="F5339" s="136">
        <v>2039.11</v>
      </c>
      <c r="G5339" s="137">
        <v>0</v>
      </c>
      <c r="H5339" s="142"/>
      <c r="I5339" s="142"/>
      <c r="J5339" s="142"/>
      <c r="K5339" s="142"/>
      <c r="L5339" s="143"/>
      <c r="M5339" s="143"/>
      <c r="N5339" s="143"/>
      <c r="Y5339" s="30">
        <f t="shared" si="83"/>
        <v>2039.11</v>
      </c>
    </row>
    <row r="5340" spans="1:25" x14ac:dyDescent="0.2">
      <c r="A5340" s="134" t="s">
        <v>10688</v>
      </c>
      <c r="B5340" s="135" t="s">
        <v>10689</v>
      </c>
      <c r="C5340" s="136">
        <v>1060873.31</v>
      </c>
      <c r="D5340" s="136">
        <v>20156.59</v>
      </c>
      <c r="E5340" s="136">
        <v>0</v>
      </c>
      <c r="F5340" s="136">
        <v>20156.59</v>
      </c>
      <c r="G5340" s="137">
        <v>0</v>
      </c>
      <c r="H5340" s="142"/>
      <c r="I5340" s="142"/>
      <c r="J5340" s="142"/>
      <c r="K5340" s="142"/>
      <c r="L5340" s="143"/>
      <c r="M5340" s="143"/>
      <c r="N5340" s="143"/>
      <c r="Y5340" s="30">
        <f t="shared" si="83"/>
        <v>20156.59</v>
      </c>
    </row>
    <row r="5341" spans="1:25" x14ac:dyDescent="0.2">
      <c r="A5341" s="134" t="s">
        <v>10690</v>
      </c>
      <c r="B5341" s="135" t="s">
        <v>10691</v>
      </c>
      <c r="C5341" s="136">
        <v>110025.2</v>
      </c>
      <c r="D5341" s="136">
        <v>2090.48</v>
      </c>
      <c r="E5341" s="136">
        <v>0</v>
      </c>
      <c r="F5341" s="136">
        <v>2090.48</v>
      </c>
      <c r="G5341" s="137">
        <v>0</v>
      </c>
      <c r="H5341" s="142"/>
      <c r="I5341" s="142"/>
      <c r="J5341" s="142"/>
      <c r="K5341" s="142"/>
      <c r="L5341" s="143"/>
      <c r="M5341" s="143"/>
      <c r="N5341" s="143"/>
      <c r="Y5341" s="30">
        <f t="shared" si="83"/>
        <v>2090.48</v>
      </c>
    </row>
    <row r="5342" spans="1:25" x14ac:dyDescent="0.2">
      <c r="A5342" s="134" t="s">
        <v>10692</v>
      </c>
      <c r="B5342" s="135" t="s">
        <v>10693</v>
      </c>
      <c r="C5342" s="136">
        <v>226366.48</v>
      </c>
      <c r="D5342" s="136">
        <v>4300.96</v>
      </c>
      <c r="E5342" s="136">
        <v>0</v>
      </c>
      <c r="F5342" s="136">
        <v>4300.96</v>
      </c>
      <c r="G5342" s="137">
        <v>0</v>
      </c>
      <c r="H5342" s="142"/>
      <c r="I5342" s="142"/>
      <c r="J5342" s="142"/>
      <c r="K5342" s="142"/>
      <c r="L5342" s="143"/>
      <c r="M5342" s="143"/>
      <c r="N5342" s="143"/>
      <c r="Y5342" s="30">
        <f t="shared" si="83"/>
        <v>4300.96</v>
      </c>
    </row>
    <row r="5343" spans="1:25" x14ac:dyDescent="0.2">
      <c r="A5343" s="134" t="s">
        <v>10694</v>
      </c>
      <c r="B5343" s="135" t="s">
        <v>10695</v>
      </c>
      <c r="C5343" s="136">
        <v>462132.86</v>
      </c>
      <c r="D5343" s="136">
        <v>8780.5300000000007</v>
      </c>
      <c r="E5343" s="136">
        <v>0</v>
      </c>
      <c r="F5343" s="136">
        <v>8780.5300000000007</v>
      </c>
      <c r="G5343" s="137">
        <v>0</v>
      </c>
      <c r="H5343" s="142"/>
      <c r="I5343" s="142"/>
      <c r="J5343" s="142"/>
      <c r="K5343" s="142"/>
      <c r="L5343" s="143"/>
      <c r="M5343" s="143"/>
      <c r="N5343" s="143"/>
      <c r="Y5343" s="30">
        <f t="shared" si="83"/>
        <v>8780.5300000000007</v>
      </c>
    </row>
    <row r="5344" spans="1:25" x14ac:dyDescent="0.2">
      <c r="A5344" s="134" t="s">
        <v>10696</v>
      </c>
      <c r="B5344" s="135" t="s">
        <v>10697</v>
      </c>
      <c r="C5344" s="136">
        <v>77147.67</v>
      </c>
      <c r="D5344" s="136">
        <v>1465.81</v>
      </c>
      <c r="E5344" s="136">
        <v>0</v>
      </c>
      <c r="F5344" s="136">
        <v>1465.81</v>
      </c>
      <c r="G5344" s="137">
        <v>0</v>
      </c>
      <c r="H5344" s="142"/>
      <c r="I5344" s="142"/>
      <c r="J5344" s="142"/>
      <c r="K5344" s="142"/>
      <c r="L5344" s="143"/>
      <c r="M5344" s="143"/>
      <c r="N5344" s="143"/>
      <c r="Y5344" s="30">
        <f t="shared" si="83"/>
        <v>1465.81</v>
      </c>
    </row>
    <row r="5345" spans="1:25" x14ac:dyDescent="0.2">
      <c r="A5345" s="134" t="s">
        <v>10698</v>
      </c>
      <c r="B5345" s="135" t="s">
        <v>10699</v>
      </c>
      <c r="C5345" s="136">
        <v>286263</v>
      </c>
      <c r="D5345" s="136">
        <v>5439</v>
      </c>
      <c r="E5345" s="136">
        <v>0</v>
      </c>
      <c r="F5345" s="136">
        <v>5439</v>
      </c>
      <c r="G5345" s="137">
        <v>0</v>
      </c>
      <c r="H5345" s="142"/>
      <c r="I5345" s="142"/>
      <c r="J5345" s="142"/>
      <c r="K5345" s="142"/>
      <c r="L5345" s="143"/>
      <c r="M5345" s="143"/>
      <c r="N5345" s="143"/>
      <c r="Y5345" s="30">
        <f t="shared" si="83"/>
        <v>5439</v>
      </c>
    </row>
    <row r="5346" spans="1:25" x14ac:dyDescent="0.2">
      <c r="A5346" s="134" t="s">
        <v>10700</v>
      </c>
      <c r="B5346" s="135" t="s">
        <v>10701</v>
      </c>
      <c r="C5346" s="136">
        <v>228827.98</v>
      </c>
      <c r="D5346" s="136">
        <v>4347.7299999999996</v>
      </c>
      <c r="E5346" s="136">
        <v>0</v>
      </c>
      <c r="F5346" s="136">
        <v>4347.7299999999996</v>
      </c>
      <c r="G5346" s="137">
        <v>0</v>
      </c>
      <c r="H5346" s="142"/>
      <c r="I5346" s="142"/>
      <c r="J5346" s="142"/>
      <c r="K5346" s="142"/>
      <c r="L5346" s="143"/>
      <c r="M5346" s="143"/>
      <c r="N5346" s="143"/>
      <c r="Y5346" s="30">
        <f t="shared" si="83"/>
        <v>4347.7299999999996</v>
      </c>
    </row>
    <row r="5347" spans="1:25" x14ac:dyDescent="0.2">
      <c r="A5347" s="134" t="s">
        <v>10702</v>
      </c>
      <c r="B5347" s="135" t="s">
        <v>10703</v>
      </c>
      <c r="C5347" s="136">
        <v>110613.16</v>
      </c>
      <c r="D5347" s="136">
        <v>2101.65</v>
      </c>
      <c r="E5347" s="136">
        <v>0</v>
      </c>
      <c r="F5347" s="136">
        <v>2101.65</v>
      </c>
      <c r="G5347" s="137">
        <v>0</v>
      </c>
      <c r="H5347" s="142"/>
      <c r="I5347" s="142"/>
      <c r="J5347" s="142"/>
      <c r="K5347" s="142"/>
      <c r="L5347" s="143"/>
      <c r="M5347" s="143"/>
      <c r="N5347" s="143"/>
      <c r="Y5347" s="30">
        <f t="shared" si="83"/>
        <v>2101.65</v>
      </c>
    </row>
    <row r="5348" spans="1:25" x14ac:dyDescent="0.2">
      <c r="A5348" s="134" t="s">
        <v>10704</v>
      </c>
      <c r="B5348" s="135" t="s">
        <v>10705</v>
      </c>
      <c r="C5348" s="136">
        <v>271362.92</v>
      </c>
      <c r="D5348" s="136">
        <v>5155.8999999999996</v>
      </c>
      <c r="E5348" s="136">
        <v>0</v>
      </c>
      <c r="F5348" s="136">
        <v>5155.8999999999996</v>
      </c>
      <c r="G5348" s="137">
        <v>0</v>
      </c>
      <c r="H5348" s="142"/>
      <c r="I5348" s="142"/>
      <c r="J5348" s="142"/>
      <c r="K5348" s="142"/>
      <c r="L5348" s="143"/>
      <c r="M5348" s="143"/>
      <c r="N5348" s="143"/>
      <c r="Y5348" s="30">
        <f t="shared" si="83"/>
        <v>5155.8999999999996</v>
      </c>
    </row>
    <row r="5349" spans="1:25" x14ac:dyDescent="0.2">
      <c r="A5349" s="134" t="s">
        <v>10706</v>
      </c>
      <c r="B5349" s="135" t="s">
        <v>10707</v>
      </c>
      <c r="C5349" s="136">
        <v>78132.820000000007</v>
      </c>
      <c r="D5349" s="136">
        <v>1484.52</v>
      </c>
      <c r="E5349" s="136">
        <v>0</v>
      </c>
      <c r="F5349" s="136">
        <v>1484.52</v>
      </c>
      <c r="G5349" s="137">
        <v>0</v>
      </c>
      <c r="H5349" s="142"/>
      <c r="I5349" s="142"/>
      <c r="J5349" s="142"/>
      <c r="K5349" s="142"/>
      <c r="L5349" s="143"/>
      <c r="M5349" s="143"/>
      <c r="N5349" s="143"/>
      <c r="Y5349" s="30">
        <f t="shared" si="83"/>
        <v>1484.52</v>
      </c>
    </row>
    <row r="5350" spans="1:25" x14ac:dyDescent="0.2">
      <c r="A5350" s="134" t="s">
        <v>10708</v>
      </c>
      <c r="B5350" s="135" t="s">
        <v>10709</v>
      </c>
      <c r="C5350" s="136">
        <v>192791.37</v>
      </c>
      <c r="D5350" s="136">
        <v>3663.04</v>
      </c>
      <c r="E5350" s="136">
        <v>0</v>
      </c>
      <c r="F5350" s="136">
        <v>3663.04</v>
      </c>
      <c r="G5350" s="137">
        <v>0</v>
      </c>
      <c r="H5350" s="142"/>
      <c r="I5350" s="142"/>
      <c r="J5350" s="142"/>
      <c r="K5350" s="142"/>
      <c r="L5350" s="143"/>
      <c r="M5350" s="143"/>
      <c r="N5350" s="143"/>
      <c r="Y5350" s="30">
        <f t="shared" si="83"/>
        <v>3663.04</v>
      </c>
    </row>
    <row r="5351" spans="1:25" x14ac:dyDescent="0.2">
      <c r="A5351" s="134" t="s">
        <v>10710</v>
      </c>
      <c r="B5351" s="135" t="s">
        <v>10711</v>
      </c>
      <c r="C5351" s="136">
        <v>102255.29</v>
      </c>
      <c r="D5351" s="136">
        <v>1942.85</v>
      </c>
      <c r="E5351" s="136">
        <v>0</v>
      </c>
      <c r="F5351" s="136">
        <v>1942.85</v>
      </c>
      <c r="G5351" s="137">
        <v>0</v>
      </c>
      <c r="H5351" s="142"/>
      <c r="I5351" s="142"/>
      <c r="J5351" s="142"/>
      <c r="K5351" s="142"/>
      <c r="L5351" s="143"/>
      <c r="M5351" s="143"/>
      <c r="N5351" s="143"/>
      <c r="Y5351" s="30">
        <f t="shared" si="83"/>
        <v>1942.85</v>
      </c>
    </row>
    <row r="5352" spans="1:25" x14ac:dyDescent="0.2">
      <c r="A5352" s="134" t="s">
        <v>10712</v>
      </c>
      <c r="B5352" s="135" t="s">
        <v>10713</v>
      </c>
      <c r="C5352" s="136">
        <v>72419.8</v>
      </c>
      <c r="D5352" s="136">
        <v>1375.98</v>
      </c>
      <c r="E5352" s="136">
        <v>0</v>
      </c>
      <c r="F5352" s="136">
        <v>1375.98</v>
      </c>
      <c r="G5352" s="137">
        <v>0</v>
      </c>
      <c r="H5352" s="142"/>
      <c r="I5352" s="142"/>
      <c r="J5352" s="142"/>
      <c r="K5352" s="142"/>
      <c r="L5352" s="143"/>
      <c r="M5352" s="143"/>
      <c r="N5352" s="143"/>
      <c r="Y5352" s="30">
        <f t="shared" si="83"/>
        <v>1375.98</v>
      </c>
    </row>
    <row r="5353" spans="1:25" x14ac:dyDescent="0.2">
      <c r="A5353" s="134" t="s">
        <v>10714</v>
      </c>
      <c r="B5353" s="135" t="s">
        <v>10715</v>
      </c>
      <c r="C5353" s="136">
        <v>80405.89</v>
      </c>
      <c r="D5353" s="136">
        <v>1527.71</v>
      </c>
      <c r="E5353" s="136">
        <v>0</v>
      </c>
      <c r="F5353" s="136">
        <v>1527.71</v>
      </c>
      <c r="G5353" s="137">
        <v>0</v>
      </c>
      <c r="H5353" s="142"/>
      <c r="I5353" s="142"/>
      <c r="J5353" s="142"/>
      <c r="K5353" s="142"/>
      <c r="L5353" s="143"/>
      <c r="M5353" s="143"/>
      <c r="N5353" s="143"/>
      <c r="Y5353" s="30">
        <f t="shared" si="83"/>
        <v>1527.71</v>
      </c>
    </row>
    <row r="5354" spans="1:25" x14ac:dyDescent="0.2">
      <c r="A5354" s="134" t="s">
        <v>10716</v>
      </c>
      <c r="B5354" s="135" t="s">
        <v>10717</v>
      </c>
      <c r="C5354" s="136">
        <v>15322.16</v>
      </c>
      <c r="D5354" s="136">
        <v>291.12</v>
      </c>
      <c r="E5354" s="136">
        <v>0</v>
      </c>
      <c r="F5354" s="136">
        <v>291.12</v>
      </c>
      <c r="G5354" s="137">
        <v>0</v>
      </c>
      <c r="H5354" s="142"/>
      <c r="I5354" s="142"/>
      <c r="J5354" s="142"/>
      <c r="K5354" s="142"/>
      <c r="L5354" s="143"/>
      <c r="M5354" s="143"/>
      <c r="N5354" s="143"/>
      <c r="Y5354" s="30">
        <f t="shared" si="83"/>
        <v>291.12</v>
      </c>
    </row>
    <row r="5355" spans="1:25" x14ac:dyDescent="0.2">
      <c r="A5355" s="134" t="s">
        <v>10718</v>
      </c>
      <c r="B5355" s="135" t="s">
        <v>10719</v>
      </c>
      <c r="C5355" s="136">
        <v>35009.21</v>
      </c>
      <c r="D5355" s="136">
        <v>665.18</v>
      </c>
      <c r="E5355" s="136">
        <v>0</v>
      </c>
      <c r="F5355" s="136">
        <v>665.18</v>
      </c>
      <c r="G5355" s="137">
        <v>0</v>
      </c>
      <c r="H5355" s="142"/>
      <c r="I5355" s="142"/>
      <c r="J5355" s="142"/>
      <c r="K5355" s="142"/>
      <c r="L5355" s="143"/>
      <c r="M5355" s="143"/>
      <c r="N5355" s="143"/>
      <c r="Y5355" s="30">
        <f t="shared" si="83"/>
        <v>665.18</v>
      </c>
    </row>
    <row r="5356" spans="1:25" x14ac:dyDescent="0.2">
      <c r="A5356" s="134" t="s">
        <v>10720</v>
      </c>
      <c r="B5356" s="135" t="s">
        <v>10721</v>
      </c>
      <c r="C5356" s="136">
        <v>48462.8</v>
      </c>
      <c r="D5356" s="136">
        <v>920.79</v>
      </c>
      <c r="E5356" s="136">
        <v>0</v>
      </c>
      <c r="F5356" s="136">
        <v>920.79</v>
      </c>
      <c r="G5356" s="137">
        <v>0</v>
      </c>
      <c r="H5356" s="142"/>
      <c r="I5356" s="142"/>
      <c r="J5356" s="142"/>
      <c r="K5356" s="142"/>
      <c r="L5356" s="143"/>
      <c r="M5356" s="143"/>
      <c r="N5356" s="143"/>
      <c r="Y5356" s="30">
        <f t="shared" si="83"/>
        <v>920.79</v>
      </c>
    </row>
    <row r="5357" spans="1:25" x14ac:dyDescent="0.2">
      <c r="A5357" s="134" t="s">
        <v>10722</v>
      </c>
      <c r="B5357" s="135" t="s">
        <v>10723</v>
      </c>
      <c r="C5357" s="136">
        <v>56141.22</v>
      </c>
      <c r="D5357" s="136">
        <v>1066.68</v>
      </c>
      <c r="E5357" s="136">
        <v>0</v>
      </c>
      <c r="F5357" s="136">
        <v>1066.68</v>
      </c>
      <c r="G5357" s="137">
        <v>0</v>
      </c>
      <c r="H5357" s="142"/>
      <c r="I5357" s="142"/>
      <c r="J5357" s="142"/>
      <c r="K5357" s="142"/>
      <c r="L5357" s="143"/>
      <c r="M5357" s="143"/>
      <c r="N5357" s="143"/>
      <c r="Y5357" s="30">
        <f t="shared" si="83"/>
        <v>1066.68</v>
      </c>
    </row>
    <row r="5358" spans="1:25" x14ac:dyDescent="0.2">
      <c r="A5358" s="134" t="s">
        <v>10724</v>
      </c>
      <c r="B5358" s="135" t="s">
        <v>10725</v>
      </c>
      <c r="C5358" s="136">
        <v>17662.62</v>
      </c>
      <c r="D5358" s="136">
        <v>335.59</v>
      </c>
      <c r="E5358" s="136">
        <v>0</v>
      </c>
      <c r="F5358" s="136">
        <v>335.59</v>
      </c>
      <c r="G5358" s="137">
        <v>0</v>
      </c>
      <c r="H5358" s="142"/>
      <c r="I5358" s="142"/>
      <c r="J5358" s="142"/>
      <c r="K5358" s="142"/>
      <c r="L5358" s="143"/>
      <c r="M5358" s="143"/>
      <c r="N5358" s="143"/>
      <c r="Y5358" s="30">
        <f t="shared" si="83"/>
        <v>335.59</v>
      </c>
    </row>
    <row r="5359" spans="1:25" x14ac:dyDescent="0.2">
      <c r="A5359" s="134" t="s">
        <v>10726</v>
      </c>
      <c r="B5359" s="135" t="s">
        <v>10727</v>
      </c>
      <c r="C5359" s="136">
        <v>397295.98</v>
      </c>
      <c r="D5359" s="136">
        <v>7548.62</v>
      </c>
      <c r="E5359" s="136">
        <v>0</v>
      </c>
      <c r="F5359" s="136">
        <v>7548.62</v>
      </c>
      <c r="G5359" s="137">
        <v>0</v>
      </c>
      <c r="H5359" s="142"/>
      <c r="I5359" s="142"/>
      <c r="J5359" s="142"/>
      <c r="K5359" s="142"/>
      <c r="L5359" s="143"/>
      <c r="M5359" s="143"/>
      <c r="N5359" s="143"/>
      <c r="Y5359" s="30">
        <f t="shared" si="83"/>
        <v>7548.62</v>
      </c>
    </row>
    <row r="5360" spans="1:25" x14ac:dyDescent="0.2">
      <c r="A5360" s="134" t="s">
        <v>10728</v>
      </c>
      <c r="B5360" s="135" t="s">
        <v>10729</v>
      </c>
      <c r="C5360" s="136">
        <v>155102.66</v>
      </c>
      <c r="D5360" s="136">
        <v>2946.95</v>
      </c>
      <c r="E5360" s="136">
        <v>0</v>
      </c>
      <c r="F5360" s="136">
        <v>2946.95</v>
      </c>
      <c r="G5360" s="137">
        <v>0</v>
      </c>
      <c r="H5360" s="142"/>
      <c r="I5360" s="142"/>
      <c r="J5360" s="142"/>
      <c r="K5360" s="142"/>
      <c r="L5360" s="143"/>
      <c r="M5360" s="143"/>
      <c r="N5360" s="143"/>
      <c r="Y5360" s="30">
        <f t="shared" si="83"/>
        <v>2946.95</v>
      </c>
    </row>
    <row r="5361" spans="1:25" x14ac:dyDescent="0.2">
      <c r="A5361" s="134" t="s">
        <v>10730</v>
      </c>
      <c r="B5361" s="135" t="s">
        <v>10731</v>
      </c>
      <c r="C5361" s="136">
        <v>25749.74</v>
      </c>
      <c r="D5361" s="136">
        <v>489.25</v>
      </c>
      <c r="E5361" s="136">
        <v>0</v>
      </c>
      <c r="F5361" s="136">
        <v>489.25</v>
      </c>
      <c r="G5361" s="137">
        <v>0</v>
      </c>
      <c r="H5361" s="142"/>
      <c r="I5361" s="142"/>
      <c r="J5361" s="142"/>
      <c r="K5361" s="142"/>
      <c r="L5361" s="143"/>
      <c r="M5361" s="143"/>
      <c r="N5361" s="143"/>
      <c r="Y5361" s="30">
        <f t="shared" si="83"/>
        <v>489.25</v>
      </c>
    </row>
    <row r="5362" spans="1:25" x14ac:dyDescent="0.2">
      <c r="A5362" s="134" t="s">
        <v>10732</v>
      </c>
      <c r="B5362" s="135" t="s">
        <v>10733</v>
      </c>
      <c r="C5362" s="136">
        <v>47968.15</v>
      </c>
      <c r="D5362" s="136">
        <v>911.4</v>
      </c>
      <c r="E5362" s="136">
        <v>0</v>
      </c>
      <c r="F5362" s="136">
        <v>911.4</v>
      </c>
      <c r="G5362" s="137">
        <v>0</v>
      </c>
      <c r="H5362" s="142"/>
      <c r="I5362" s="142"/>
      <c r="J5362" s="142"/>
      <c r="K5362" s="142"/>
      <c r="L5362" s="143"/>
      <c r="M5362" s="143"/>
      <c r="N5362" s="143"/>
      <c r="Y5362" s="30">
        <f t="shared" si="83"/>
        <v>911.4</v>
      </c>
    </row>
    <row r="5363" spans="1:25" x14ac:dyDescent="0.2">
      <c r="A5363" s="134" t="s">
        <v>10734</v>
      </c>
      <c r="B5363" s="135" t="s">
        <v>10735</v>
      </c>
      <c r="C5363" s="136">
        <v>108670.63</v>
      </c>
      <c r="D5363" s="136">
        <v>2064.7399999999998</v>
      </c>
      <c r="E5363" s="136">
        <v>0</v>
      </c>
      <c r="F5363" s="136">
        <v>2064.7399999999998</v>
      </c>
      <c r="G5363" s="137">
        <v>0</v>
      </c>
      <c r="H5363" s="142"/>
      <c r="I5363" s="142"/>
      <c r="J5363" s="142"/>
      <c r="K5363" s="142"/>
      <c r="L5363" s="143"/>
      <c r="M5363" s="143"/>
      <c r="N5363" s="143"/>
      <c r="Y5363" s="30">
        <f t="shared" si="83"/>
        <v>2064.7399999999998</v>
      </c>
    </row>
    <row r="5364" spans="1:25" x14ac:dyDescent="0.2">
      <c r="A5364" s="134" t="s">
        <v>10736</v>
      </c>
      <c r="B5364" s="135" t="s">
        <v>10737</v>
      </c>
      <c r="C5364" s="136">
        <v>10387.4</v>
      </c>
      <c r="D5364" s="136">
        <v>197.36</v>
      </c>
      <c r="E5364" s="136">
        <v>0</v>
      </c>
      <c r="F5364" s="136">
        <v>197.36</v>
      </c>
      <c r="G5364" s="137">
        <v>0</v>
      </c>
      <c r="H5364" s="142"/>
      <c r="I5364" s="142"/>
      <c r="J5364" s="142"/>
      <c r="K5364" s="142"/>
      <c r="L5364" s="143"/>
      <c r="M5364" s="143"/>
      <c r="N5364" s="143"/>
      <c r="Y5364" s="30">
        <f t="shared" si="83"/>
        <v>197.36</v>
      </c>
    </row>
    <row r="5365" spans="1:25" x14ac:dyDescent="0.2">
      <c r="A5365" s="134" t="s">
        <v>10738</v>
      </c>
      <c r="B5365" s="135" t="s">
        <v>10739</v>
      </c>
      <c r="C5365" s="136">
        <v>20081.900000000001</v>
      </c>
      <c r="D5365" s="136">
        <v>381.56</v>
      </c>
      <c r="E5365" s="136">
        <v>0</v>
      </c>
      <c r="F5365" s="136">
        <v>381.56</v>
      </c>
      <c r="G5365" s="137">
        <v>0</v>
      </c>
      <c r="H5365" s="142"/>
      <c r="I5365" s="142"/>
      <c r="J5365" s="142"/>
      <c r="K5365" s="142"/>
      <c r="L5365" s="143"/>
      <c r="M5365" s="143"/>
      <c r="N5365" s="143"/>
      <c r="Y5365" s="30">
        <f t="shared" si="83"/>
        <v>381.56</v>
      </c>
    </row>
    <row r="5366" spans="1:25" x14ac:dyDescent="0.2">
      <c r="A5366" s="134" t="s">
        <v>10740</v>
      </c>
      <c r="B5366" s="135" t="s">
        <v>10741</v>
      </c>
      <c r="C5366" s="136">
        <v>46705.68</v>
      </c>
      <c r="D5366" s="136">
        <v>887.41</v>
      </c>
      <c r="E5366" s="136">
        <v>0</v>
      </c>
      <c r="F5366" s="136">
        <v>887.41</v>
      </c>
      <c r="G5366" s="137">
        <v>0</v>
      </c>
      <c r="H5366" s="142"/>
      <c r="I5366" s="142"/>
      <c r="J5366" s="142"/>
      <c r="K5366" s="142"/>
      <c r="L5366" s="143"/>
      <c r="M5366" s="143"/>
      <c r="N5366" s="143"/>
      <c r="Y5366" s="30">
        <f t="shared" si="83"/>
        <v>887.41</v>
      </c>
    </row>
    <row r="5367" spans="1:25" x14ac:dyDescent="0.2">
      <c r="A5367" s="134" t="s">
        <v>10742</v>
      </c>
      <c r="B5367" s="135" t="s">
        <v>10743</v>
      </c>
      <c r="C5367" s="136">
        <v>866222.88</v>
      </c>
      <c r="D5367" s="136">
        <v>16458.240000000002</v>
      </c>
      <c r="E5367" s="136">
        <v>0</v>
      </c>
      <c r="F5367" s="136">
        <v>16458.240000000002</v>
      </c>
      <c r="G5367" s="137">
        <v>0</v>
      </c>
      <c r="H5367" s="142"/>
      <c r="I5367" s="142"/>
      <c r="J5367" s="142"/>
      <c r="K5367" s="142"/>
      <c r="L5367" s="143"/>
      <c r="M5367" s="143"/>
      <c r="N5367" s="143"/>
      <c r="Y5367" s="30">
        <f t="shared" si="83"/>
        <v>16458.240000000002</v>
      </c>
    </row>
    <row r="5368" spans="1:25" x14ac:dyDescent="0.2">
      <c r="A5368" s="134" t="s">
        <v>10744</v>
      </c>
      <c r="B5368" s="135" t="s">
        <v>10745</v>
      </c>
      <c r="C5368" s="136">
        <v>27137.83</v>
      </c>
      <c r="D5368" s="136">
        <v>515.62</v>
      </c>
      <c r="E5368" s="136">
        <v>0</v>
      </c>
      <c r="F5368" s="136">
        <v>515.62</v>
      </c>
      <c r="G5368" s="137">
        <v>0</v>
      </c>
      <c r="H5368" s="142"/>
      <c r="I5368" s="142"/>
      <c r="J5368" s="142"/>
      <c r="K5368" s="142"/>
      <c r="L5368" s="143"/>
      <c r="M5368" s="143"/>
      <c r="N5368" s="143"/>
      <c r="Y5368" s="30">
        <f t="shared" si="83"/>
        <v>515.62</v>
      </c>
    </row>
    <row r="5369" spans="1:25" x14ac:dyDescent="0.2">
      <c r="A5369" s="134" t="s">
        <v>10746</v>
      </c>
      <c r="B5369" s="135" t="s">
        <v>10747</v>
      </c>
      <c r="C5369" s="136">
        <v>108651.78</v>
      </c>
      <c r="D5369" s="136">
        <v>2064.39</v>
      </c>
      <c r="E5369" s="136">
        <v>0</v>
      </c>
      <c r="F5369" s="136">
        <v>2064.39</v>
      </c>
      <c r="G5369" s="137">
        <v>0</v>
      </c>
      <c r="H5369" s="142"/>
      <c r="I5369" s="142"/>
      <c r="J5369" s="142"/>
      <c r="K5369" s="142"/>
      <c r="L5369" s="143"/>
      <c r="M5369" s="143"/>
      <c r="N5369" s="143"/>
      <c r="Y5369" s="30">
        <f t="shared" si="83"/>
        <v>2064.39</v>
      </c>
    </row>
    <row r="5370" spans="1:25" x14ac:dyDescent="0.2">
      <c r="A5370" s="134" t="s">
        <v>10748</v>
      </c>
      <c r="B5370" s="135" t="s">
        <v>10749</v>
      </c>
      <c r="C5370" s="136">
        <v>40091.019999999997</v>
      </c>
      <c r="D5370" s="136">
        <v>761.73</v>
      </c>
      <c r="E5370" s="136">
        <v>0</v>
      </c>
      <c r="F5370" s="136">
        <v>761.73</v>
      </c>
      <c r="G5370" s="137">
        <v>0</v>
      </c>
      <c r="H5370" s="142"/>
      <c r="I5370" s="142"/>
      <c r="J5370" s="142"/>
      <c r="K5370" s="142"/>
      <c r="L5370" s="143"/>
      <c r="M5370" s="143"/>
      <c r="N5370" s="143"/>
      <c r="Y5370" s="30">
        <f t="shared" si="83"/>
        <v>761.73</v>
      </c>
    </row>
    <row r="5371" spans="1:25" x14ac:dyDescent="0.2">
      <c r="A5371" s="134" t="s">
        <v>10750</v>
      </c>
      <c r="B5371" s="135" t="s">
        <v>10751</v>
      </c>
      <c r="C5371" s="136">
        <v>1007378.79</v>
      </c>
      <c r="D5371" s="136">
        <v>19140.2</v>
      </c>
      <c r="E5371" s="136">
        <v>0</v>
      </c>
      <c r="F5371" s="136">
        <v>19140.2</v>
      </c>
      <c r="G5371" s="137">
        <v>0</v>
      </c>
      <c r="H5371" s="142"/>
      <c r="I5371" s="142"/>
      <c r="J5371" s="142"/>
      <c r="K5371" s="142"/>
      <c r="L5371" s="143"/>
      <c r="M5371" s="143"/>
      <c r="N5371" s="143"/>
      <c r="Y5371" s="30">
        <f t="shared" si="83"/>
        <v>19140.2</v>
      </c>
    </row>
    <row r="5372" spans="1:25" x14ac:dyDescent="0.2">
      <c r="A5372" s="134" t="s">
        <v>10752</v>
      </c>
      <c r="B5372" s="135" t="s">
        <v>8924</v>
      </c>
      <c r="C5372" s="136">
        <v>19202.310000000001</v>
      </c>
      <c r="D5372" s="136">
        <v>364.85</v>
      </c>
      <c r="E5372" s="136">
        <v>0</v>
      </c>
      <c r="F5372" s="136">
        <v>364.85</v>
      </c>
      <c r="G5372" s="137">
        <v>0</v>
      </c>
      <c r="H5372" s="142"/>
      <c r="I5372" s="142"/>
      <c r="J5372" s="142"/>
      <c r="K5372" s="142"/>
      <c r="L5372" s="143"/>
      <c r="M5372" s="143"/>
      <c r="N5372" s="143"/>
      <c r="Y5372" s="30">
        <f t="shared" si="83"/>
        <v>364.85</v>
      </c>
    </row>
    <row r="5373" spans="1:25" x14ac:dyDescent="0.2">
      <c r="A5373" s="134" t="s">
        <v>10753</v>
      </c>
      <c r="B5373" s="135" t="s">
        <v>10754</v>
      </c>
      <c r="C5373" s="136">
        <v>24351.71</v>
      </c>
      <c r="D5373" s="136">
        <v>462.68</v>
      </c>
      <c r="E5373" s="136">
        <v>0</v>
      </c>
      <c r="F5373" s="136">
        <v>462.68</v>
      </c>
      <c r="G5373" s="137">
        <v>0</v>
      </c>
      <c r="H5373" s="142"/>
      <c r="I5373" s="142"/>
      <c r="J5373" s="142"/>
      <c r="K5373" s="142"/>
      <c r="L5373" s="143"/>
      <c r="M5373" s="143"/>
      <c r="N5373" s="143"/>
      <c r="Y5373" s="30">
        <f t="shared" si="83"/>
        <v>462.68</v>
      </c>
    </row>
    <row r="5374" spans="1:25" x14ac:dyDescent="0.2">
      <c r="A5374" s="134" t="s">
        <v>10755</v>
      </c>
      <c r="B5374" s="135" t="s">
        <v>10756</v>
      </c>
      <c r="C5374" s="136">
        <v>235149.91</v>
      </c>
      <c r="D5374" s="136">
        <v>4467.8500000000004</v>
      </c>
      <c r="E5374" s="136">
        <v>0</v>
      </c>
      <c r="F5374" s="136">
        <v>4467.8500000000004</v>
      </c>
      <c r="G5374" s="137">
        <v>0</v>
      </c>
      <c r="H5374" s="142"/>
      <c r="I5374" s="142"/>
      <c r="J5374" s="142"/>
      <c r="K5374" s="142"/>
      <c r="L5374" s="143"/>
      <c r="M5374" s="143"/>
      <c r="N5374" s="143"/>
      <c r="Y5374" s="30">
        <f t="shared" si="83"/>
        <v>4467.8500000000004</v>
      </c>
    </row>
    <row r="5375" spans="1:25" x14ac:dyDescent="0.2">
      <c r="A5375" s="134" t="s">
        <v>10757</v>
      </c>
      <c r="B5375" s="135" t="s">
        <v>10758</v>
      </c>
      <c r="C5375" s="136">
        <v>96250.84</v>
      </c>
      <c r="D5375" s="136">
        <v>1828.77</v>
      </c>
      <c r="E5375" s="136">
        <v>0</v>
      </c>
      <c r="F5375" s="136">
        <v>1828.77</v>
      </c>
      <c r="G5375" s="137">
        <v>0</v>
      </c>
      <c r="H5375" s="142"/>
      <c r="I5375" s="142"/>
      <c r="J5375" s="142"/>
      <c r="K5375" s="142"/>
      <c r="L5375" s="143"/>
      <c r="M5375" s="143"/>
      <c r="N5375" s="143"/>
      <c r="Y5375" s="30">
        <f t="shared" si="83"/>
        <v>1828.77</v>
      </c>
    </row>
    <row r="5376" spans="1:25" x14ac:dyDescent="0.2">
      <c r="A5376" s="134" t="s">
        <v>10759</v>
      </c>
      <c r="B5376" s="135" t="s">
        <v>10760</v>
      </c>
      <c r="C5376" s="136">
        <v>226938.01</v>
      </c>
      <c r="D5376" s="136">
        <v>4311.82</v>
      </c>
      <c r="E5376" s="136">
        <v>0</v>
      </c>
      <c r="F5376" s="136">
        <v>4311.82</v>
      </c>
      <c r="G5376" s="137">
        <v>0</v>
      </c>
      <c r="H5376" s="142"/>
      <c r="I5376" s="142"/>
      <c r="J5376" s="142"/>
      <c r="K5376" s="142"/>
      <c r="L5376" s="143"/>
      <c r="M5376" s="143"/>
      <c r="N5376" s="143"/>
      <c r="Y5376" s="30">
        <f t="shared" si="83"/>
        <v>4311.82</v>
      </c>
    </row>
    <row r="5377" spans="1:25" x14ac:dyDescent="0.2">
      <c r="A5377" s="134" t="s">
        <v>10761</v>
      </c>
      <c r="B5377" s="135" t="s">
        <v>10762</v>
      </c>
      <c r="C5377" s="136">
        <v>59375.42</v>
      </c>
      <c r="D5377" s="136">
        <v>1128.1300000000001</v>
      </c>
      <c r="E5377" s="136">
        <v>0</v>
      </c>
      <c r="F5377" s="136">
        <v>1128.1300000000001</v>
      </c>
      <c r="G5377" s="137">
        <v>0</v>
      </c>
      <c r="H5377" s="142"/>
      <c r="I5377" s="142"/>
      <c r="J5377" s="142"/>
      <c r="K5377" s="142"/>
      <c r="L5377" s="143"/>
      <c r="M5377" s="143"/>
      <c r="N5377" s="143"/>
      <c r="Y5377" s="30">
        <f t="shared" si="83"/>
        <v>1128.1300000000001</v>
      </c>
    </row>
    <row r="5378" spans="1:25" x14ac:dyDescent="0.2">
      <c r="A5378" s="134" t="s">
        <v>10763</v>
      </c>
      <c r="B5378" s="135" t="s">
        <v>10764</v>
      </c>
      <c r="C5378" s="136">
        <v>33544.54</v>
      </c>
      <c r="D5378" s="136">
        <v>637.35</v>
      </c>
      <c r="E5378" s="136">
        <v>0</v>
      </c>
      <c r="F5378" s="136">
        <v>637.35</v>
      </c>
      <c r="G5378" s="137">
        <v>0</v>
      </c>
      <c r="H5378" s="142"/>
      <c r="I5378" s="142"/>
      <c r="J5378" s="142"/>
      <c r="K5378" s="142"/>
      <c r="L5378" s="143"/>
      <c r="M5378" s="143"/>
      <c r="N5378" s="143"/>
      <c r="Y5378" s="30">
        <f t="shared" si="83"/>
        <v>637.35</v>
      </c>
    </row>
    <row r="5379" spans="1:25" x14ac:dyDescent="0.2">
      <c r="A5379" s="134" t="s">
        <v>10765</v>
      </c>
      <c r="B5379" s="135" t="s">
        <v>10766</v>
      </c>
      <c r="C5379" s="136">
        <v>168857.18</v>
      </c>
      <c r="D5379" s="136">
        <v>3208.29</v>
      </c>
      <c r="E5379" s="136">
        <v>0</v>
      </c>
      <c r="F5379" s="136">
        <v>3208.29</v>
      </c>
      <c r="G5379" s="137">
        <v>0</v>
      </c>
      <c r="H5379" s="142"/>
      <c r="I5379" s="142"/>
      <c r="J5379" s="142"/>
      <c r="K5379" s="142"/>
      <c r="L5379" s="143"/>
      <c r="M5379" s="143"/>
      <c r="N5379" s="143"/>
      <c r="Y5379" s="30">
        <f t="shared" si="83"/>
        <v>3208.29</v>
      </c>
    </row>
    <row r="5380" spans="1:25" x14ac:dyDescent="0.2">
      <c r="A5380" s="134" t="s">
        <v>10767</v>
      </c>
      <c r="B5380" s="135" t="s">
        <v>10768</v>
      </c>
      <c r="C5380" s="136">
        <v>19574.310000000001</v>
      </c>
      <c r="D5380" s="136">
        <v>371.91</v>
      </c>
      <c r="E5380" s="136">
        <v>0</v>
      </c>
      <c r="F5380" s="136">
        <v>371.91</v>
      </c>
      <c r="G5380" s="137">
        <v>0</v>
      </c>
      <c r="H5380" s="142"/>
      <c r="I5380" s="142"/>
      <c r="J5380" s="142"/>
      <c r="K5380" s="142"/>
      <c r="L5380" s="143"/>
      <c r="M5380" s="143"/>
      <c r="N5380" s="143"/>
      <c r="Y5380" s="30">
        <f t="shared" si="83"/>
        <v>371.91</v>
      </c>
    </row>
    <row r="5381" spans="1:25" x14ac:dyDescent="0.2">
      <c r="A5381" s="134" t="s">
        <v>10769</v>
      </c>
      <c r="B5381" s="135" t="s">
        <v>10770</v>
      </c>
      <c r="C5381" s="136">
        <v>60485.94</v>
      </c>
      <c r="D5381" s="136">
        <v>1149.23</v>
      </c>
      <c r="E5381" s="136">
        <v>0</v>
      </c>
      <c r="F5381" s="136">
        <v>1149.23</v>
      </c>
      <c r="G5381" s="137">
        <v>0</v>
      </c>
      <c r="H5381" s="142"/>
      <c r="I5381" s="142"/>
      <c r="J5381" s="142"/>
      <c r="K5381" s="142"/>
      <c r="L5381" s="143"/>
      <c r="M5381" s="143"/>
      <c r="N5381" s="143"/>
      <c r="Y5381" s="30">
        <f t="shared" si="83"/>
        <v>1149.23</v>
      </c>
    </row>
    <row r="5382" spans="1:25" x14ac:dyDescent="0.2">
      <c r="A5382" s="134" t="s">
        <v>10771</v>
      </c>
      <c r="B5382" s="135" t="s">
        <v>10772</v>
      </c>
      <c r="C5382" s="136">
        <v>41861.800000000003</v>
      </c>
      <c r="D5382" s="136">
        <v>795.38</v>
      </c>
      <c r="E5382" s="136">
        <v>0</v>
      </c>
      <c r="F5382" s="136">
        <v>795.38</v>
      </c>
      <c r="G5382" s="137">
        <v>0</v>
      </c>
      <c r="H5382" s="142"/>
      <c r="I5382" s="142"/>
      <c r="J5382" s="142"/>
      <c r="K5382" s="142"/>
      <c r="L5382" s="143"/>
      <c r="M5382" s="143"/>
      <c r="N5382" s="143"/>
      <c r="Y5382" s="30">
        <f t="shared" si="83"/>
        <v>795.38</v>
      </c>
    </row>
    <row r="5383" spans="1:25" x14ac:dyDescent="0.2">
      <c r="A5383" s="134" t="s">
        <v>10773</v>
      </c>
      <c r="B5383" s="135" t="s">
        <v>10774</v>
      </c>
      <c r="C5383" s="136">
        <v>80545.899999999994</v>
      </c>
      <c r="D5383" s="136">
        <v>1530.37</v>
      </c>
      <c r="E5383" s="136">
        <v>0</v>
      </c>
      <c r="F5383" s="136">
        <v>1530.37</v>
      </c>
      <c r="G5383" s="137">
        <v>0</v>
      </c>
      <c r="H5383" s="142"/>
      <c r="I5383" s="142"/>
      <c r="J5383" s="142"/>
      <c r="K5383" s="142"/>
      <c r="L5383" s="143"/>
      <c r="M5383" s="143"/>
      <c r="N5383" s="143"/>
      <c r="Y5383" s="30">
        <f t="shared" si="83"/>
        <v>1530.37</v>
      </c>
    </row>
    <row r="5384" spans="1:25" x14ac:dyDescent="0.2">
      <c r="A5384" s="134" t="s">
        <v>10775</v>
      </c>
      <c r="B5384" s="135" t="s">
        <v>10776</v>
      </c>
      <c r="C5384" s="136">
        <v>10548.72</v>
      </c>
      <c r="D5384" s="136">
        <v>200.43</v>
      </c>
      <c r="E5384" s="136">
        <v>0</v>
      </c>
      <c r="F5384" s="136">
        <v>200.43</v>
      </c>
      <c r="G5384" s="137">
        <v>0</v>
      </c>
      <c r="H5384" s="142"/>
      <c r="I5384" s="142"/>
      <c r="J5384" s="142"/>
      <c r="K5384" s="142"/>
      <c r="L5384" s="143"/>
      <c r="M5384" s="143"/>
      <c r="N5384" s="143"/>
      <c r="Y5384" s="30">
        <f t="shared" si="83"/>
        <v>200.43</v>
      </c>
    </row>
    <row r="5385" spans="1:25" x14ac:dyDescent="0.2">
      <c r="A5385" s="134" t="s">
        <v>10777</v>
      </c>
      <c r="B5385" s="135" t="s">
        <v>10778</v>
      </c>
      <c r="C5385" s="136">
        <v>6890.47</v>
      </c>
      <c r="D5385" s="136">
        <v>130.91999999999999</v>
      </c>
      <c r="E5385" s="136">
        <v>0</v>
      </c>
      <c r="F5385" s="136">
        <v>130.91999999999999</v>
      </c>
      <c r="G5385" s="137">
        <v>0</v>
      </c>
      <c r="H5385" s="142"/>
      <c r="I5385" s="142"/>
      <c r="J5385" s="142"/>
      <c r="K5385" s="142"/>
      <c r="L5385" s="143"/>
      <c r="M5385" s="143"/>
      <c r="N5385" s="143"/>
      <c r="Y5385" s="30">
        <f t="shared" si="83"/>
        <v>130.91999999999999</v>
      </c>
    </row>
    <row r="5386" spans="1:25" x14ac:dyDescent="0.2">
      <c r="A5386" s="134" t="s">
        <v>10779</v>
      </c>
      <c r="B5386" s="135" t="s">
        <v>10780</v>
      </c>
      <c r="C5386" s="136">
        <v>370722.18</v>
      </c>
      <c r="D5386" s="136">
        <v>7043.72</v>
      </c>
      <c r="E5386" s="136">
        <v>0</v>
      </c>
      <c r="F5386" s="136">
        <v>7043.72</v>
      </c>
      <c r="G5386" s="137">
        <v>0</v>
      </c>
      <c r="H5386" s="142"/>
      <c r="I5386" s="142"/>
      <c r="J5386" s="142"/>
      <c r="K5386" s="142"/>
      <c r="L5386" s="143"/>
      <c r="M5386" s="143"/>
      <c r="N5386" s="143"/>
      <c r="Y5386" s="30">
        <f t="shared" si="83"/>
        <v>7043.72</v>
      </c>
    </row>
    <row r="5387" spans="1:25" x14ac:dyDescent="0.2">
      <c r="A5387" s="134" t="s">
        <v>10781</v>
      </c>
      <c r="B5387" s="135" t="s">
        <v>10782</v>
      </c>
      <c r="C5387" s="136">
        <v>65219.81</v>
      </c>
      <c r="D5387" s="136">
        <v>1239.18</v>
      </c>
      <c r="E5387" s="136">
        <v>0</v>
      </c>
      <c r="F5387" s="136">
        <v>1239.18</v>
      </c>
      <c r="G5387" s="137">
        <v>0</v>
      </c>
      <c r="H5387" s="142"/>
      <c r="I5387" s="142"/>
      <c r="J5387" s="142"/>
      <c r="K5387" s="142"/>
      <c r="L5387" s="143"/>
      <c r="M5387" s="143"/>
      <c r="N5387" s="143"/>
      <c r="Y5387" s="30">
        <f t="shared" si="83"/>
        <v>1239.18</v>
      </c>
    </row>
    <row r="5388" spans="1:25" x14ac:dyDescent="0.2">
      <c r="A5388" s="134" t="s">
        <v>10783</v>
      </c>
      <c r="B5388" s="135" t="s">
        <v>10784</v>
      </c>
      <c r="C5388" s="136">
        <v>99376.29</v>
      </c>
      <c r="D5388" s="136">
        <v>1888.15</v>
      </c>
      <c r="E5388" s="136">
        <v>0</v>
      </c>
      <c r="F5388" s="136">
        <v>1888.15</v>
      </c>
      <c r="G5388" s="137">
        <v>0</v>
      </c>
      <c r="H5388" s="142"/>
      <c r="I5388" s="142"/>
      <c r="J5388" s="142"/>
      <c r="K5388" s="142"/>
      <c r="L5388" s="143"/>
      <c r="M5388" s="143"/>
      <c r="N5388" s="143"/>
      <c r="Y5388" s="30">
        <f t="shared" si="83"/>
        <v>1888.15</v>
      </c>
    </row>
    <row r="5389" spans="1:25" x14ac:dyDescent="0.2">
      <c r="A5389" s="134" t="s">
        <v>10785</v>
      </c>
      <c r="B5389" s="135" t="s">
        <v>10786</v>
      </c>
      <c r="C5389" s="136">
        <v>32129.81</v>
      </c>
      <c r="D5389" s="136">
        <v>610.47</v>
      </c>
      <c r="E5389" s="136">
        <v>0</v>
      </c>
      <c r="F5389" s="136">
        <v>610.47</v>
      </c>
      <c r="G5389" s="137">
        <v>0</v>
      </c>
      <c r="H5389" s="142"/>
      <c r="I5389" s="142"/>
      <c r="J5389" s="142"/>
      <c r="K5389" s="142"/>
      <c r="L5389" s="143"/>
      <c r="M5389" s="143"/>
      <c r="N5389" s="143"/>
      <c r="Y5389" s="30">
        <f t="shared" si="83"/>
        <v>610.47</v>
      </c>
    </row>
    <row r="5390" spans="1:25" x14ac:dyDescent="0.2">
      <c r="A5390" s="134" t="s">
        <v>10787</v>
      </c>
      <c r="B5390" s="135" t="s">
        <v>10788</v>
      </c>
      <c r="C5390" s="136">
        <v>14748.94</v>
      </c>
      <c r="D5390" s="136">
        <v>280.23</v>
      </c>
      <c r="E5390" s="136">
        <v>0</v>
      </c>
      <c r="F5390" s="136">
        <v>280.23</v>
      </c>
      <c r="G5390" s="137">
        <v>0</v>
      </c>
      <c r="H5390" s="142"/>
      <c r="I5390" s="142"/>
      <c r="J5390" s="142"/>
      <c r="K5390" s="142"/>
      <c r="L5390" s="143"/>
      <c r="M5390" s="143"/>
      <c r="N5390" s="143"/>
      <c r="Y5390" s="30">
        <f t="shared" si="83"/>
        <v>280.23</v>
      </c>
    </row>
    <row r="5391" spans="1:25" x14ac:dyDescent="0.2">
      <c r="A5391" s="134" t="s">
        <v>10789</v>
      </c>
      <c r="B5391" s="135" t="s">
        <v>10790</v>
      </c>
      <c r="C5391" s="136">
        <v>162772.13</v>
      </c>
      <c r="D5391" s="136">
        <v>3092.67</v>
      </c>
      <c r="E5391" s="136">
        <v>0</v>
      </c>
      <c r="F5391" s="136">
        <v>3092.67</v>
      </c>
      <c r="G5391" s="137">
        <v>0</v>
      </c>
      <c r="H5391" s="142"/>
      <c r="I5391" s="142"/>
      <c r="J5391" s="142"/>
      <c r="K5391" s="142"/>
      <c r="L5391" s="143"/>
      <c r="M5391" s="143"/>
      <c r="N5391" s="143"/>
      <c r="Y5391" s="30">
        <f t="shared" ref="Y5391:Y5454" si="84">W5391+R5391+M5391+F5391</f>
        <v>3092.67</v>
      </c>
    </row>
    <row r="5392" spans="1:25" x14ac:dyDescent="0.2">
      <c r="A5392" s="134" t="s">
        <v>10791</v>
      </c>
      <c r="B5392" s="135" t="s">
        <v>10792</v>
      </c>
      <c r="C5392" s="136">
        <v>56873.16</v>
      </c>
      <c r="D5392" s="136">
        <v>1080.5899999999999</v>
      </c>
      <c r="E5392" s="136">
        <v>0</v>
      </c>
      <c r="F5392" s="136">
        <v>1080.5899999999999</v>
      </c>
      <c r="G5392" s="137">
        <v>0</v>
      </c>
      <c r="H5392" s="142"/>
      <c r="I5392" s="142"/>
      <c r="J5392" s="142"/>
      <c r="K5392" s="142"/>
      <c r="L5392" s="143"/>
      <c r="M5392" s="143"/>
      <c r="N5392" s="143"/>
      <c r="Y5392" s="30">
        <f t="shared" si="84"/>
        <v>1080.5899999999999</v>
      </c>
    </row>
    <row r="5393" spans="1:25" x14ac:dyDescent="0.2">
      <c r="A5393" s="134" t="s">
        <v>10793</v>
      </c>
      <c r="B5393" s="135" t="s">
        <v>10794</v>
      </c>
      <c r="C5393" s="136">
        <v>256419.39</v>
      </c>
      <c r="D5393" s="136">
        <v>4871.97</v>
      </c>
      <c r="E5393" s="136">
        <v>0</v>
      </c>
      <c r="F5393" s="136">
        <v>4871.97</v>
      </c>
      <c r="G5393" s="137">
        <v>0</v>
      </c>
      <c r="H5393" s="142"/>
      <c r="I5393" s="142"/>
      <c r="J5393" s="142"/>
      <c r="K5393" s="142"/>
      <c r="L5393" s="143"/>
      <c r="M5393" s="143"/>
      <c r="N5393" s="143"/>
      <c r="Y5393" s="30">
        <f t="shared" si="84"/>
        <v>4871.97</v>
      </c>
    </row>
    <row r="5394" spans="1:25" x14ac:dyDescent="0.2">
      <c r="A5394" s="134" t="s">
        <v>10795</v>
      </c>
      <c r="B5394" s="135" t="s">
        <v>10796</v>
      </c>
      <c r="C5394" s="136">
        <v>37484.65</v>
      </c>
      <c r="D5394" s="136">
        <v>712.21</v>
      </c>
      <c r="E5394" s="136">
        <v>0</v>
      </c>
      <c r="F5394" s="136">
        <v>712.21</v>
      </c>
      <c r="G5394" s="137">
        <v>0</v>
      </c>
      <c r="H5394" s="142"/>
      <c r="I5394" s="142"/>
      <c r="J5394" s="142"/>
      <c r="K5394" s="142"/>
      <c r="L5394" s="143"/>
      <c r="M5394" s="143"/>
      <c r="N5394" s="143"/>
      <c r="Y5394" s="30">
        <f t="shared" si="84"/>
        <v>712.21</v>
      </c>
    </row>
    <row r="5395" spans="1:25" x14ac:dyDescent="0.2">
      <c r="A5395" s="134" t="s">
        <v>10797</v>
      </c>
      <c r="B5395" s="135" t="s">
        <v>10798</v>
      </c>
      <c r="C5395" s="136">
        <v>96131.11</v>
      </c>
      <c r="D5395" s="136">
        <v>1826.49</v>
      </c>
      <c r="E5395" s="136">
        <v>0</v>
      </c>
      <c r="F5395" s="136">
        <v>1826.49</v>
      </c>
      <c r="G5395" s="137">
        <v>0</v>
      </c>
      <c r="H5395" s="142"/>
      <c r="I5395" s="142"/>
      <c r="J5395" s="142"/>
      <c r="K5395" s="142"/>
      <c r="L5395" s="143"/>
      <c r="M5395" s="143"/>
      <c r="N5395" s="143"/>
      <c r="Y5395" s="30">
        <f t="shared" si="84"/>
        <v>1826.49</v>
      </c>
    </row>
    <row r="5396" spans="1:25" x14ac:dyDescent="0.2">
      <c r="A5396" s="134" t="s">
        <v>10799</v>
      </c>
      <c r="B5396" s="135" t="s">
        <v>10800</v>
      </c>
      <c r="C5396" s="136">
        <v>12501.82</v>
      </c>
      <c r="D5396" s="136">
        <v>237.54</v>
      </c>
      <c r="E5396" s="136">
        <v>0</v>
      </c>
      <c r="F5396" s="136">
        <v>237.54</v>
      </c>
      <c r="G5396" s="137">
        <v>0</v>
      </c>
      <c r="H5396" s="142"/>
      <c r="I5396" s="142"/>
      <c r="J5396" s="142"/>
      <c r="K5396" s="142"/>
      <c r="L5396" s="143"/>
      <c r="M5396" s="143"/>
      <c r="N5396" s="143"/>
      <c r="Y5396" s="30">
        <f t="shared" si="84"/>
        <v>237.54</v>
      </c>
    </row>
    <row r="5397" spans="1:25" x14ac:dyDescent="0.2">
      <c r="A5397" s="134" t="s">
        <v>10801</v>
      </c>
      <c r="B5397" s="135" t="s">
        <v>10802</v>
      </c>
      <c r="C5397" s="136">
        <v>31022.98</v>
      </c>
      <c r="D5397" s="136">
        <v>589.44000000000005</v>
      </c>
      <c r="E5397" s="136">
        <v>0</v>
      </c>
      <c r="F5397" s="136">
        <v>589.44000000000005</v>
      </c>
      <c r="G5397" s="137">
        <v>0</v>
      </c>
      <c r="H5397" s="142"/>
      <c r="I5397" s="142"/>
      <c r="J5397" s="142"/>
      <c r="K5397" s="142"/>
      <c r="L5397" s="143"/>
      <c r="M5397" s="143"/>
      <c r="N5397" s="143"/>
      <c r="Y5397" s="30">
        <f t="shared" si="84"/>
        <v>589.44000000000005</v>
      </c>
    </row>
    <row r="5398" spans="1:25" x14ac:dyDescent="0.2">
      <c r="A5398" s="134" t="s">
        <v>10803</v>
      </c>
      <c r="B5398" s="135" t="s">
        <v>10804</v>
      </c>
      <c r="C5398" s="136">
        <v>100509.12</v>
      </c>
      <c r="D5398" s="136">
        <v>1909.67</v>
      </c>
      <c r="E5398" s="136">
        <v>0</v>
      </c>
      <c r="F5398" s="136">
        <v>1909.67</v>
      </c>
      <c r="G5398" s="137">
        <v>0</v>
      </c>
      <c r="H5398" s="142"/>
      <c r="I5398" s="142"/>
      <c r="J5398" s="142"/>
      <c r="K5398" s="142"/>
      <c r="L5398" s="143"/>
      <c r="M5398" s="143"/>
      <c r="N5398" s="143"/>
      <c r="Y5398" s="30">
        <f t="shared" si="84"/>
        <v>1909.67</v>
      </c>
    </row>
    <row r="5399" spans="1:25" x14ac:dyDescent="0.2">
      <c r="A5399" s="134" t="s">
        <v>10805</v>
      </c>
      <c r="B5399" s="135" t="s">
        <v>10806</v>
      </c>
      <c r="C5399" s="136">
        <v>48000.29</v>
      </c>
      <c r="D5399" s="136">
        <v>912.01</v>
      </c>
      <c r="E5399" s="136">
        <v>0</v>
      </c>
      <c r="F5399" s="136">
        <v>912.01</v>
      </c>
      <c r="G5399" s="137">
        <v>0</v>
      </c>
      <c r="H5399" s="142"/>
      <c r="I5399" s="142"/>
      <c r="J5399" s="142"/>
      <c r="K5399" s="142"/>
      <c r="L5399" s="143"/>
      <c r="M5399" s="143"/>
      <c r="N5399" s="143"/>
      <c r="Y5399" s="30">
        <f t="shared" si="84"/>
        <v>912.01</v>
      </c>
    </row>
    <row r="5400" spans="1:25" x14ac:dyDescent="0.2">
      <c r="A5400" s="134" t="s">
        <v>10807</v>
      </c>
      <c r="B5400" s="135" t="s">
        <v>10808</v>
      </c>
      <c r="C5400" s="136">
        <v>8456.7999999999993</v>
      </c>
      <c r="D5400" s="136">
        <v>160.68</v>
      </c>
      <c r="E5400" s="136">
        <v>0</v>
      </c>
      <c r="F5400" s="136">
        <v>160.68</v>
      </c>
      <c r="G5400" s="137">
        <v>0</v>
      </c>
      <c r="H5400" s="142"/>
      <c r="I5400" s="142"/>
      <c r="J5400" s="142"/>
      <c r="K5400" s="142"/>
      <c r="L5400" s="143"/>
      <c r="M5400" s="143"/>
      <c r="N5400" s="143"/>
      <c r="Y5400" s="30">
        <f t="shared" si="84"/>
        <v>160.68</v>
      </c>
    </row>
    <row r="5401" spans="1:25" x14ac:dyDescent="0.2">
      <c r="A5401" s="134" t="s">
        <v>10809</v>
      </c>
      <c r="B5401" s="135" t="s">
        <v>10810</v>
      </c>
      <c r="C5401" s="136">
        <v>7544.44</v>
      </c>
      <c r="D5401" s="136">
        <v>143.35</v>
      </c>
      <c r="E5401" s="136">
        <v>0</v>
      </c>
      <c r="F5401" s="136">
        <v>143.35</v>
      </c>
      <c r="G5401" s="137">
        <v>0</v>
      </c>
      <c r="H5401" s="142"/>
      <c r="I5401" s="142"/>
      <c r="J5401" s="142"/>
      <c r="K5401" s="142"/>
      <c r="L5401" s="143"/>
      <c r="M5401" s="143"/>
      <c r="N5401" s="143"/>
      <c r="Y5401" s="30">
        <f t="shared" si="84"/>
        <v>143.35</v>
      </c>
    </row>
    <row r="5402" spans="1:25" x14ac:dyDescent="0.2">
      <c r="A5402" s="134" t="s">
        <v>10811</v>
      </c>
      <c r="B5402" s="135" t="s">
        <v>10812</v>
      </c>
      <c r="C5402" s="136">
        <v>5321</v>
      </c>
      <c r="D5402" s="136">
        <v>101.1</v>
      </c>
      <c r="E5402" s="136">
        <v>0</v>
      </c>
      <c r="F5402" s="136">
        <v>101.1</v>
      </c>
      <c r="G5402" s="137">
        <v>0</v>
      </c>
      <c r="H5402" s="142"/>
      <c r="I5402" s="142"/>
      <c r="J5402" s="142"/>
      <c r="K5402" s="142"/>
      <c r="L5402" s="143"/>
      <c r="M5402" s="143"/>
      <c r="N5402" s="143"/>
      <c r="Y5402" s="30">
        <f t="shared" si="84"/>
        <v>101.1</v>
      </c>
    </row>
    <row r="5403" spans="1:25" x14ac:dyDescent="0.2">
      <c r="A5403" s="134" t="s">
        <v>10813</v>
      </c>
      <c r="B5403" s="135" t="s">
        <v>10814</v>
      </c>
      <c r="C5403" s="136">
        <v>565740.86</v>
      </c>
      <c r="D5403" s="136">
        <v>10749.08</v>
      </c>
      <c r="E5403" s="136">
        <v>0</v>
      </c>
      <c r="F5403" s="136">
        <v>10749.08</v>
      </c>
      <c r="G5403" s="137">
        <v>0</v>
      </c>
      <c r="H5403" s="142"/>
      <c r="I5403" s="142"/>
      <c r="J5403" s="142"/>
      <c r="K5403" s="142"/>
      <c r="L5403" s="143"/>
      <c r="M5403" s="143"/>
      <c r="N5403" s="143"/>
      <c r="Y5403" s="30">
        <f t="shared" si="84"/>
        <v>10749.08</v>
      </c>
    </row>
    <row r="5404" spans="1:25" x14ac:dyDescent="0.2">
      <c r="A5404" s="134" t="s">
        <v>10815</v>
      </c>
      <c r="B5404" s="135" t="s">
        <v>10816</v>
      </c>
      <c r="C5404" s="136">
        <v>2242.87</v>
      </c>
      <c r="D5404" s="136">
        <v>42.62</v>
      </c>
      <c r="E5404" s="136">
        <v>0</v>
      </c>
      <c r="F5404" s="136">
        <v>42.62</v>
      </c>
      <c r="G5404" s="137">
        <v>0</v>
      </c>
      <c r="H5404" s="142"/>
      <c r="I5404" s="142"/>
      <c r="J5404" s="142"/>
      <c r="K5404" s="142"/>
      <c r="L5404" s="143"/>
      <c r="M5404" s="143"/>
      <c r="N5404" s="143"/>
      <c r="Y5404" s="30">
        <f t="shared" si="84"/>
        <v>42.62</v>
      </c>
    </row>
    <row r="5405" spans="1:25" x14ac:dyDescent="0.2">
      <c r="A5405" s="134" t="s">
        <v>10817</v>
      </c>
      <c r="B5405" s="135" t="s">
        <v>10818</v>
      </c>
      <c r="C5405" s="136">
        <v>171704.44</v>
      </c>
      <c r="D5405" s="136">
        <v>3262.39</v>
      </c>
      <c r="E5405" s="136">
        <v>0</v>
      </c>
      <c r="F5405" s="136">
        <v>3262.39</v>
      </c>
      <c r="G5405" s="137">
        <v>0</v>
      </c>
      <c r="H5405" s="142"/>
      <c r="I5405" s="142"/>
      <c r="J5405" s="142"/>
      <c r="K5405" s="142"/>
      <c r="L5405" s="143"/>
      <c r="M5405" s="143"/>
      <c r="N5405" s="143"/>
      <c r="Y5405" s="30">
        <f t="shared" si="84"/>
        <v>3262.39</v>
      </c>
    </row>
    <row r="5406" spans="1:25" x14ac:dyDescent="0.2">
      <c r="A5406" s="134" t="s">
        <v>10819</v>
      </c>
      <c r="B5406" s="135" t="s">
        <v>10820</v>
      </c>
      <c r="C5406" s="136">
        <v>56857.89</v>
      </c>
      <c r="D5406" s="136">
        <v>1080.3</v>
      </c>
      <c r="E5406" s="136">
        <v>0</v>
      </c>
      <c r="F5406" s="136">
        <v>1080.3</v>
      </c>
      <c r="G5406" s="137">
        <v>0</v>
      </c>
      <c r="H5406" s="142"/>
      <c r="I5406" s="142"/>
      <c r="J5406" s="142"/>
      <c r="K5406" s="142"/>
      <c r="L5406" s="143"/>
      <c r="M5406" s="143"/>
      <c r="N5406" s="143"/>
      <c r="Y5406" s="30">
        <f t="shared" si="84"/>
        <v>1080.3</v>
      </c>
    </row>
    <row r="5407" spans="1:25" x14ac:dyDescent="0.2">
      <c r="A5407" s="134" t="s">
        <v>10821</v>
      </c>
      <c r="B5407" s="135" t="s">
        <v>10822</v>
      </c>
      <c r="C5407" s="136">
        <v>73303.27</v>
      </c>
      <c r="D5407" s="136">
        <v>1392.76</v>
      </c>
      <c r="E5407" s="136">
        <v>0</v>
      </c>
      <c r="F5407" s="136">
        <v>1392.76</v>
      </c>
      <c r="G5407" s="137">
        <v>0</v>
      </c>
      <c r="H5407" s="142"/>
      <c r="I5407" s="142"/>
      <c r="J5407" s="142"/>
      <c r="K5407" s="142"/>
      <c r="L5407" s="143"/>
      <c r="M5407" s="143"/>
      <c r="N5407" s="143"/>
      <c r="Y5407" s="30">
        <f t="shared" si="84"/>
        <v>1392.76</v>
      </c>
    </row>
    <row r="5408" spans="1:25" x14ac:dyDescent="0.2">
      <c r="A5408" s="134" t="s">
        <v>10823</v>
      </c>
      <c r="B5408" s="135" t="s">
        <v>10824</v>
      </c>
      <c r="C5408" s="136">
        <v>85940.73</v>
      </c>
      <c r="D5408" s="136">
        <v>1632.88</v>
      </c>
      <c r="E5408" s="136">
        <v>0</v>
      </c>
      <c r="F5408" s="136">
        <v>1632.88</v>
      </c>
      <c r="G5408" s="137">
        <v>0</v>
      </c>
      <c r="H5408" s="142"/>
      <c r="I5408" s="142"/>
      <c r="J5408" s="142"/>
      <c r="K5408" s="142"/>
      <c r="L5408" s="143"/>
      <c r="M5408" s="143"/>
      <c r="N5408" s="143"/>
      <c r="Y5408" s="30">
        <f t="shared" si="84"/>
        <v>1632.88</v>
      </c>
    </row>
    <row r="5409" spans="1:25" x14ac:dyDescent="0.2">
      <c r="A5409" s="134" t="s">
        <v>10825</v>
      </c>
      <c r="B5409" s="135" t="s">
        <v>10826</v>
      </c>
      <c r="C5409" s="136">
        <v>15929.36</v>
      </c>
      <c r="D5409" s="136">
        <v>302.66000000000003</v>
      </c>
      <c r="E5409" s="136">
        <v>0</v>
      </c>
      <c r="F5409" s="136">
        <v>302.66000000000003</v>
      </c>
      <c r="G5409" s="137">
        <v>0</v>
      </c>
      <c r="H5409" s="142"/>
      <c r="I5409" s="142"/>
      <c r="J5409" s="142"/>
      <c r="K5409" s="142"/>
      <c r="L5409" s="143"/>
      <c r="M5409" s="143"/>
      <c r="N5409" s="143"/>
      <c r="Y5409" s="30">
        <f t="shared" si="84"/>
        <v>302.66000000000003</v>
      </c>
    </row>
    <row r="5410" spans="1:25" x14ac:dyDescent="0.2">
      <c r="A5410" s="134" t="s">
        <v>10827</v>
      </c>
      <c r="B5410" s="135" t="s">
        <v>10828</v>
      </c>
      <c r="C5410" s="136">
        <v>312526</v>
      </c>
      <c r="D5410" s="136">
        <v>5938</v>
      </c>
      <c r="E5410" s="136">
        <v>0</v>
      </c>
      <c r="F5410" s="136">
        <v>5938</v>
      </c>
      <c r="G5410" s="137">
        <v>0</v>
      </c>
      <c r="H5410" s="142"/>
      <c r="I5410" s="142"/>
      <c r="J5410" s="142"/>
      <c r="K5410" s="142"/>
      <c r="L5410" s="143"/>
      <c r="M5410" s="143"/>
      <c r="N5410" s="143"/>
      <c r="Y5410" s="30">
        <f t="shared" si="84"/>
        <v>5938</v>
      </c>
    </row>
    <row r="5411" spans="1:25" x14ac:dyDescent="0.2">
      <c r="A5411" s="134" t="s">
        <v>10829</v>
      </c>
      <c r="B5411" s="135" t="s">
        <v>10830</v>
      </c>
      <c r="C5411" s="136">
        <v>290644.43</v>
      </c>
      <c r="D5411" s="136">
        <v>5522.25</v>
      </c>
      <c r="E5411" s="136">
        <v>0</v>
      </c>
      <c r="F5411" s="136">
        <v>5522.25</v>
      </c>
      <c r="G5411" s="137">
        <v>0</v>
      </c>
      <c r="H5411" s="142"/>
      <c r="I5411" s="142"/>
      <c r="J5411" s="142"/>
      <c r="K5411" s="142"/>
      <c r="L5411" s="143"/>
      <c r="M5411" s="143"/>
      <c r="N5411" s="143"/>
      <c r="Y5411" s="30">
        <f t="shared" si="84"/>
        <v>5522.25</v>
      </c>
    </row>
    <row r="5412" spans="1:25" x14ac:dyDescent="0.2">
      <c r="A5412" s="134" t="s">
        <v>10831</v>
      </c>
      <c r="B5412" s="135" t="s">
        <v>10832</v>
      </c>
      <c r="C5412" s="136">
        <v>162453.96</v>
      </c>
      <c r="D5412" s="136">
        <v>3086.63</v>
      </c>
      <c r="E5412" s="136">
        <v>0</v>
      </c>
      <c r="F5412" s="136">
        <v>3086.63</v>
      </c>
      <c r="G5412" s="137">
        <v>0</v>
      </c>
      <c r="H5412" s="142"/>
      <c r="I5412" s="142"/>
      <c r="J5412" s="142"/>
      <c r="K5412" s="142"/>
      <c r="L5412" s="143"/>
      <c r="M5412" s="143"/>
      <c r="N5412" s="143"/>
      <c r="Y5412" s="30">
        <f t="shared" si="84"/>
        <v>3086.63</v>
      </c>
    </row>
    <row r="5413" spans="1:25" x14ac:dyDescent="0.2">
      <c r="A5413" s="134" t="s">
        <v>10833</v>
      </c>
      <c r="B5413" s="135" t="s">
        <v>10834</v>
      </c>
      <c r="C5413" s="136">
        <v>64168.51</v>
      </c>
      <c r="D5413" s="136">
        <v>1219.2</v>
      </c>
      <c r="E5413" s="136">
        <v>0</v>
      </c>
      <c r="F5413" s="136">
        <v>1219.2</v>
      </c>
      <c r="G5413" s="137">
        <v>0</v>
      </c>
      <c r="H5413" s="142"/>
      <c r="I5413" s="142"/>
      <c r="J5413" s="142"/>
      <c r="K5413" s="142"/>
      <c r="L5413" s="143"/>
      <c r="M5413" s="143"/>
      <c r="N5413" s="143"/>
      <c r="Y5413" s="30">
        <f t="shared" si="84"/>
        <v>1219.2</v>
      </c>
    </row>
    <row r="5414" spans="1:25" x14ac:dyDescent="0.2">
      <c r="A5414" s="134" t="s">
        <v>10835</v>
      </c>
      <c r="B5414" s="135" t="s">
        <v>10836</v>
      </c>
      <c r="C5414" s="136">
        <v>36164.879999999997</v>
      </c>
      <c r="D5414" s="136">
        <v>687.13</v>
      </c>
      <c r="E5414" s="136">
        <v>0</v>
      </c>
      <c r="F5414" s="136">
        <v>687.13</v>
      </c>
      <c r="G5414" s="137">
        <v>0</v>
      </c>
      <c r="H5414" s="142"/>
      <c r="I5414" s="142"/>
      <c r="J5414" s="142"/>
      <c r="K5414" s="142"/>
      <c r="L5414" s="143"/>
      <c r="M5414" s="143"/>
      <c r="N5414" s="143"/>
      <c r="Y5414" s="30">
        <f t="shared" si="84"/>
        <v>687.13</v>
      </c>
    </row>
    <row r="5415" spans="1:25" x14ac:dyDescent="0.2">
      <c r="A5415" s="134" t="s">
        <v>10837</v>
      </c>
      <c r="B5415" s="135" t="s">
        <v>10838</v>
      </c>
      <c r="C5415" s="136">
        <v>71103.740000000005</v>
      </c>
      <c r="D5415" s="136">
        <v>1350.97</v>
      </c>
      <c r="E5415" s="136">
        <v>0</v>
      </c>
      <c r="F5415" s="136">
        <v>1350.97</v>
      </c>
      <c r="G5415" s="137">
        <v>0</v>
      </c>
      <c r="H5415" s="142"/>
      <c r="I5415" s="142"/>
      <c r="J5415" s="142"/>
      <c r="K5415" s="142"/>
      <c r="L5415" s="143"/>
      <c r="M5415" s="143"/>
      <c r="N5415" s="143"/>
      <c r="Y5415" s="30">
        <f t="shared" si="84"/>
        <v>1350.97</v>
      </c>
    </row>
    <row r="5416" spans="1:25" x14ac:dyDescent="0.2">
      <c r="A5416" s="134" t="s">
        <v>10839</v>
      </c>
      <c r="B5416" s="135" t="s">
        <v>10840</v>
      </c>
      <c r="C5416" s="136">
        <v>6875.01</v>
      </c>
      <c r="D5416" s="136">
        <v>130.63</v>
      </c>
      <c r="E5416" s="136">
        <v>0</v>
      </c>
      <c r="F5416" s="136">
        <v>130.63</v>
      </c>
      <c r="G5416" s="137">
        <v>0</v>
      </c>
      <c r="H5416" s="142"/>
      <c r="I5416" s="142"/>
      <c r="J5416" s="142"/>
      <c r="K5416" s="142"/>
      <c r="L5416" s="143"/>
      <c r="M5416" s="143"/>
      <c r="N5416" s="143"/>
      <c r="Y5416" s="30">
        <f t="shared" si="84"/>
        <v>130.63</v>
      </c>
    </row>
    <row r="5417" spans="1:25" x14ac:dyDescent="0.2">
      <c r="A5417" s="134" t="s">
        <v>10841</v>
      </c>
      <c r="B5417" s="135" t="s">
        <v>10842</v>
      </c>
      <c r="C5417" s="136">
        <v>18887.18</v>
      </c>
      <c r="D5417" s="136">
        <v>358.86</v>
      </c>
      <c r="E5417" s="136">
        <v>358.86</v>
      </c>
      <c r="F5417" s="136">
        <v>0</v>
      </c>
      <c r="G5417" s="137">
        <v>10284.629999999999</v>
      </c>
      <c r="H5417" s="142"/>
      <c r="I5417" s="142"/>
      <c r="J5417" s="142"/>
      <c r="K5417" s="142"/>
      <c r="L5417" s="143"/>
      <c r="M5417" s="143"/>
      <c r="N5417" s="143"/>
      <c r="Y5417" s="30">
        <f t="shared" si="84"/>
        <v>0</v>
      </c>
    </row>
    <row r="5418" spans="1:25" x14ac:dyDescent="0.2">
      <c r="A5418" s="134" t="s">
        <v>10843</v>
      </c>
      <c r="B5418" s="135" t="s">
        <v>10844</v>
      </c>
      <c r="C5418" s="136">
        <v>27978.38</v>
      </c>
      <c r="D5418" s="136">
        <v>531.59</v>
      </c>
      <c r="E5418" s="136">
        <v>0</v>
      </c>
      <c r="F5418" s="136">
        <v>531.59</v>
      </c>
      <c r="G5418" s="137">
        <v>0</v>
      </c>
      <c r="H5418" s="142"/>
      <c r="I5418" s="142"/>
      <c r="J5418" s="142"/>
      <c r="K5418" s="142"/>
      <c r="L5418" s="143"/>
      <c r="M5418" s="143"/>
      <c r="N5418" s="143"/>
      <c r="Y5418" s="30">
        <f t="shared" si="84"/>
        <v>531.59</v>
      </c>
    </row>
    <row r="5419" spans="1:25" x14ac:dyDescent="0.2">
      <c r="A5419" s="134" t="s">
        <v>10845</v>
      </c>
      <c r="B5419" s="135" t="s">
        <v>10846</v>
      </c>
      <c r="C5419" s="136">
        <v>20695.7</v>
      </c>
      <c r="D5419" s="136">
        <v>393.22</v>
      </c>
      <c r="E5419" s="136">
        <v>0</v>
      </c>
      <c r="F5419" s="136">
        <v>393.22</v>
      </c>
      <c r="G5419" s="137">
        <v>0</v>
      </c>
      <c r="H5419" s="142"/>
      <c r="I5419" s="142"/>
      <c r="J5419" s="142"/>
      <c r="K5419" s="142"/>
      <c r="L5419" s="143"/>
      <c r="M5419" s="143"/>
      <c r="N5419" s="143"/>
      <c r="Y5419" s="30">
        <f t="shared" si="84"/>
        <v>393.22</v>
      </c>
    </row>
    <row r="5420" spans="1:25" x14ac:dyDescent="0.2">
      <c r="A5420" s="134" t="s">
        <v>10847</v>
      </c>
      <c r="B5420" s="135" t="s">
        <v>10848</v>
      </c>
      <c r="C5420" s="136">
        <v>38059.81</v>
      </c>
      <c r="D5420" s="136">
        <v>723.14</v>
      </c>
      <c r="E5420" s="136">
        <v>0</v>
      </c>
      <c r="F5420" s="136">
        <v>723.14</v>
      </c>
      <c r="G5420" s="137">
        <v>0</v>
      </c>
      <c r="H5420" s="142"/>
      <c r="I5420" s="142"/>
      <c r="J5420" s="142"/>
      <c r="K5420" s="142"/>
      <c r="L5420" s="143"/>
      <c r="M5420" s="143"/>
      <c r="N5420" s="143"/>
      <c r="Y5420" s="30">
        <f t="shared" si="84"/>
        <v>723.14</v>
      </c>
    </row>
    <row r="5421" spans="1:25" x14ac:dyDescent="0.2">
      <c r="A5421" s="134" t="s">
        <v>10849</v>
      </c>
      <c r="B5421" s="135" t="s">
        <v>10850</v>
      </c>
      <c r="C5421" s="136">
        <v>8.74</v>
      </c>
      <c r="D5421" s="136">
        <v>0.17</v>
      </c>
      <c r="E5421" s="136">
        <v>0.17</v>
      </c>
      <c r="F5421" s="136">
        <v>0</v>
      </c>
      <c r="G5421" s="137">
        <v>264.37</v>
      </c>
      <c r="H5421" s="142"/>
      <c r="I5421" s="142"/>
      <c r="J5421" s="142"/>
      <c r="K5421" s="142"/>
      <c r="L5421" s="143"/>
      <c r="M5421" s="143"/>
      <c r="N5421" s="143"/>
      <c r="Y5421" s="30">
        <f t="shared" si="84"/>
        <v>0</v>
      </c>
    </row>
    <row r="5422" spans="1:25" x14ac:dyDescent="0.2">
      <c r="A5422" s="134" t="s">
        <v>10851</v>
      </c>
      <c r="B5422" s="135" t="s">
        <v>10852</v>
      </c>
      <c r="C5422" s="136">
        <v>10169.1</v>
      </c>
      <c r="D5422" s="136">
        <v>193.21</v>
      </c>
      <c r="E5422" s="136">
        <v>0</v>
      </c>
      <c r="F5422" s="136">
        <v>193.21</v>
      </c>
      <c r="G5422" s="137">
        <v>0</v>
      </c>
      <c r="H5422" s="142"/>
      <c r="I5422" s="142"/>
      <c r="J5422" s="142"/>
      <c r="K5422" s="142"/>
      <c r="L5422" s="143"/>
      <c r="M5422" s="143"/>
      <c r="N5422" s="143"/>
      <c r="Y5422" s="30">
        <f t="shared" si="84"/>
        <v>193.21</v>
      </c>
    </row>
    <row r="5423" spans="1:25" x14ac:dyDescent="0.2">
      <c r="A5423" s="134" t="s">
        <v>10853</v>
      </c>
      <c r="B5423" s="135" t="s">
        <v>10854</v>
      </c>
      <c r="C5423" s="136">
        <v>8881.9500000000007</v>
      </c>
      <c r="D5423" s="136">
        <v>168.76</v>
      </c>
      <c r="E5423" s="136">
        <v>0</v>
      </c>
      <c r="F5423" s="136">
        <v>168.76</v>
      </c>
      <c r="G5423" s="137">
        <v>0</v>
      </c>
      <c r="H5423" s="142"/>
      <c r="I5423" s="142"/>
      <c r="J5423" s="142"/>
      <c r="K5423" s="142"/>
      <c r="L5423" s="143"/>
      <c r="M5423" s="143"/>
      <c r="N5423" s="143"/>
      <c r="Y5423" s="30">
        <f t="shared" si="84"/>
        <v>168.76</v>
      </c>
    </row>
    <row r="5424" spans="1:25" x14ac:dyDescent="0.2">
      <c r="A5424" s="134" t="s">
        <v>10855</v>
      </c>
      <c r="B5424" s="135" t="s">
        <v>10856</v>
      </c>
      <c r="C5424" s="136">
        <v>429379.74</v>
      </c>
      <c r="D5424" s="136">
        <v>8158.22</v>
      </c>
      <c r="E5424" s="136">
        <v>0</v>
      </c>
      <c r="F5424" s="136">
        <v>8158.22</v>
      </c>
      <c r="G5424" s="137">
        <v>0</v>
      </c>
      <c r="H5424" s="142"/>
      <c r="I5424" s="142"/>
      <c r="J5424" s="142"/>
      <c r="K5424" s="142"/>
      <c r="L5424" s="143"/>
      <c r="M5424" s="143"/>
      <c r="N5424" s="143"/>
      <c r="Y5424" s="30">
        <f t="shared" si="84"/>
        <v>8158.22</v>
      </c>
    </row>
    <row r="5425" spans="1:25" x14ac:dyDescent="0.2">
      <c r="A5425" s="134" t="s">
        <v>10857</v>
      </c>
      <c r="B5425" s="135" t="s">
        <v>10858</v>
      </c>
      <c r="C5425" s="136">
        <v>195694.68</v>
      </c>
      <c r="D5425" s="136">
        <v>3718.2</v>
      </c>
      <c r="E5425" s="136">
        <v>0</v>
      </c>
      <c r="F5425" s="136">
        <v>3718.2</v>
      </c>
      <c r="G5425" s="137">
        <v>0</v>
      </c>
      <c r="H5425" s="142"/>
      <c r="I5425" s="142"/>
      <c r="J5425" s="142"/>
      <c r="K5425" s="142"/>
      <c r="L5425" s="143"/>
      <c r="M5425" s="143"/>
      <c r="N5425" s="143"/>
      <c r="Y5425" s="30">
        <f t="shared" si="84"/>
        <v>3718.2</v>
      </c>
    </row>
    <row r="5426" spans="1:25" x14ac:dyDescent="0.2">
      <c r="A5426" s="134" t="s">
        <v>10859</v>
      </c>
      <c r="B5426" s="135" t="s">
        <v>10860</v>
      </c>
      <c r="C5426" s="136">
        <v>5267006.09</v>
      </c>
      <c r="D5426" s="136">
        <v>100073.12</v>
      </c>
      <c r="E5426" s="136">
        <v>0</v>
      </c>
      <c r="F5426" s="136">
        <v>100073.12</v>
      </c>
      <c r="G5426" s="137">
        <v>0</v>
      </c>
      <c r="H5426" s="142"/>
      <c r="I5426" s="142"/>
      <c r="J5426" s="142"/>
      <c r="K5426" s="142"/>
      <c r="L5426" s="143"/>
      <c r="M5426" s="143"/>
      <c r="N5426" s="143"/>
      <c r="Y5426" s="30">
        <f t="shared" si="84"/>
        <v>100073.12</v>
      </c>
    </row>
    <row r="5427" spans="1:25" x14ac:dyDescent="0.2">
      <c r="A5427" s="134" t="s">
        <v>10861</v>
      </c>
      <c r="B5427" s="135" t="s">
        <v>10862</v>
      </c>
      <c r="C5427" s="136">
        <v>153553.20000000001</v>
      </c>
      <c r="D5427" s="136">
        <v>2917.51</v>
      </c>
      <c r="E5427" s="136">
        <v>0</v>
      </c>
      <c r="F5427" s="136">
        <v>2917.51</v>
      </c>
      <c r="G5427" s="137">
        <v>0</v>
      </c>
      <c r="H5427" s="142"/>
      <c r="I5427" s="142"/>
      <c r="J5427" s="142"/>
      <c r="K5427" s="142"/>
      <c r="L5427" s="143"/>
      <c r="M5427" s="143"/>
      <c r="N5427" s="143"/>
      <c r="Y5427" s="30">
        <f t="shared" si="84"/>
        <v>2917.51</v>
      </c>
    </row>
    <row r="5428" spans="1:25" x14ac:dyDescent="0.2">
      <c r="A5428" s="134" t="s">
        <v>10863</v>
      </c>
      <c r="B5428" s="135" t="s">
        <v>10864</v>
      </c>
      <c r="C5428" s="136">
        <v>17941.689999999999</v>
      </c>
      <c r="D5428" s="136">
        <v>340.89</v>
      </c>
      <c r="E5428" s="136">
        <v>0</v>
      </c>
      <c r="F5428" s="136">
        <v>340.89</v>
      </c>
      <c r="G5428" s="137">
        <v>0</v>
      </c>
      <c r="H5428" s="142"/>
      <c r="I5428" s="142"/>
      <c r="J5428" s="142"/>
      <c r="K5428" s="142"/>
      <c r="L5428" s="143"/>
      <c r="M5428" s="143"/>
      <c r="N5428" s="143"/>
      <c r="Y5428" s="30">
        <f t="shared" si="84"/>
        <v>340.89</v>
      </c>
    </row>
    <row r="5429" spans="1:25" x14ac:dyDescent="0.2">
      <c r="A5429" s="134" t="s">
        <v>10865</v>
      </c>
      <c r="B5429" s="135" t="s">
        <v>10866</v>
      </c>
      <c r="C5429" s="136">
        <v>26276.43</v>
      </c>
      <c r="D5429" s="136">
        <v>499.25</v>
      </c>
      <c r="E5429" s="136">
        <v>0</v>
      </c>
      <c r="F5429" s="136">
        <v>499.25</v>
      </c>
      <c r="G5429" s="137">
        <v>0</v>
      </c>
      <c r="H5429" s="142"/>
      <c r="I5429" s="142"/>
      <c r="J5429" s="142"/>
      <c r="K5429" s="142"/>
      <c r="L5429" s="143"/>
      <c r="M5429" s="143"/>
      <c r="N5429" s="143"/>
      <c r="Y5429" s="30">
        <f t="shared" si="84"/>
        <v>499.25</v>
      </c>
    </row>
    <row r="5430" spans="1:25" x14ac:dyDescent="0.2">
      <c r="A5430" s="134" t="s">
        <v>10867</v>
      </c>
      <c r="B5430" s="135" t="s">
        <v>10868</v>
      </c>
      <c r="C5430" s="136">
        <v>146131.82999999999</v>
      </c>
      <c r="D5430" s="136">
        <v>2776.51</v>
      </c>
      <c r="E5430" s="136">
        <v>0</v>
      </c>
      <c r="F5430" s="136">
        <v>2776.51</v>
      </c>
      <c r="G5430" s="137">
        <v>0</v>
      </c>
      <c r="H5430" s="142"/>
      <c r="I5430" s="142"/>
      <c r="J5430" s="142"/>
      <c r="K5430" s="142"/>
      <c r="L5430" s="143"/>
      <c r="M5430" s="143"/>
      <c r="N5430" s="143"/>
      <c r="Y5430" s="30">
        <f t="shared" si="84"/>
        <v>2776.51</v>
      </c>
    </row>
    <row r="5431" spans="1:25" x14ac:dyDescent="0.2">
      <c r="A5431" s="134" t="s">
        <v>10869</v>
      </c>
      <c r="B5431" s="135" t="s">
        <v>10870</v>
      </c>
      <c r="C5431" s="136">
        <v>98160.5</v>
      </c>
      <c r="D5431" s="136">
        <v>1865.05</v>
      </c>
      <c r="E5431" s="136">
        <v>0</v>
      </c>
      <c r="F5431" s="136">
        <v>1865.05</v>
      </c>
      <c r="G5431" s="137">
        <v>0</v>
      </c>
      <c r="H5431" s="142"/>
      <c r="I5431" s="142"/>
      <c r="J5431" s="142"/>
      <c r="K5431" s="142"/>
      <c r="L5431" s="143"/>
      <c r="M5431" s="143"/>
      <c r="N5431" s="143"/>
      <c r="Y5431" s="30">
        <f t="shared" si="84"/>
        <v>1865.05</v>
      </c>
    </row>
    <row r="5432" spans="1:25" x14ac:dyDescent="0.2">
      <c r="A5432" s="134" t="s">
        <v>10871</v>
      </c>
      <c r="B5432" s="135" t="s">
        <v>10872</v>
      </c>
      <c r="C5432" s="136">
        <v>10565.21</v>
      </c>
      <c r="D5432" s="136">
        <v>200.74</v>
      </c>
      <c r="E5432" s="136">
        <v>0</v>
      </c>
      <c r="F5432" s="136">
        <v>200.74</v>
      </c>
      <c r="G5432" s="137">
        <v>0</v>
      </c>
      <c r="H5432" s="142"/>
      <c r="I5432" s="142"/>
      <c r="J5432" s="142"/>
      <c r="K5432" s="142"/>
      <c r="L5432" s="143"/>
      <c r="M5432" s="143"/>
      <c r="N5432" s="143"/>
      <c r="Y5432" s="30">
        <f t="shared" si="84"/>
        <v>200.74</v>
      </c>
    </row>
    <row r="5433" spans="1:25" x14ac:dyDescent="0.2">
      <c r="A5433" s="134" t="s">
        <v>10873</v>
      </c>
      <c r="B5433" s="135" t="s">
        <v>10874</v>
      </c>
      <c r="C5433" s="136">
        <v>24887.78</v>
      </c>
      <c r="D5433" s="136">
        <v>472.87</v>
      </c>
      <c r="E5433" s="136">
        <v>0</v>
      </c>
      <c r="F5433" s="136">
        <v>472.87</v>
      </c>
      <c r="G5433" s="137">
        <v>0</v>
      </c>
      <c r="H5433" s="142"/>
      <c r="I5433" s="142"/>
      <c r="J5433" s="142"/>
      <c r="K5433" s="142"/>
      <c r="L5433" s="143"/>
      <c r="M5433" s="143"/>
      <c r="N5433" s="143"/>
      <c r="Y5433" s="30">
        <f t="shared" si="84"/>
        <v>472.87</v>
      </c>
    </row>
    <row r="5434" spans="1:25" x14ac:dyDescent="0.2">
      <c r="A5434" s="134" t="s">
        <v>10875</v>
      </c>
      <c r="B5434" s="135" t="s">
        <v>10876</v>
      </c>
      <c r="C5434" s="136">
        <v>30792.04</v>
      </c>
      <c r="D5434" s="136">
        <v>585.04999999999995</v>
      </c>
      <c r="E5434" s="136">
        <v>0</v>
      </c>
      <c r="F5434" s="136">
        <v>585.04999999999995</v>
      </c>
      <c r="G5434" s="137">
        <v>0</v>
      </c>
      <c r="H5434" s="142"/>
      <c r="I5434" s="142"/>
      <c r="J5434" s="142"/>
      <c r="K5434" s="142"/>
      <c r="L5434" s="143"/>
      <c r="M5434" s="143"/>
      <c r="N5434" s="143"/>
      <c r="Y5434" s="30">
        <f t="shared" si="84"/>
        <v>585.04999999999995</v>
      </c>
    </row>
    <row r="5435" spans="1:25" x14ac:dyDescent="0.2">
      <c r="A5435" s="134" t="s">
        <v>10877</v>
      </c>
      <c r="B5435" s="135" t="s">
        <v>10878</v>
      </c>
      <c r="C5435" s="136">
        <v>6328.8</v>
      </c>
      <c r="D5435" s="136">
        <v>120.25</v>
      </c>
      <c r="E5435" s="136">
        <v>0</v>
      </c>
      <c r="F5435" s="136">
        <v>120.25</v>
      </c>
      <c r="G5435" s="137">
        <v>0</v>
      </c>
      <c r="H5435" s="142"/>
      <c r="I5435" s="142"/>
      <c r="J5435" s="142"/>
      <c r="K5435" s="142"/>
      <c r="L5435" s="143"/>
      <c r="M5435" s="143"/>
      <c r="N5435" s="143"/>
      <c r="Y5435" s="30">
        <f t="shared" si="84"/>
        <v>120.25</v>
      </c>
    </row>
    <row r="5436" spans="1:25" x14ac:dyDescent="0.2">
      <c r="A5436" s="134" t="s">
        <v>10879</v>
      </c>
      <c r="B5436" s="135" t="s">
        <v>10880</v>
      </c>
      <c r="C5436" s="136">
        <v>200548.2</v>
      </c>
      <c r="D5436" s="136">
        <v>3810.42</v>
      </c>
      <c r="E5436" s="136">
        <v>0</v>
      </c>
      <c r="F5436" s="136">
        <v>3810.42</v>
      </c>
      <c r="G5436" s="137">
        <v>0</v>
      </c>
      <c r="H5436" s="142"/>
      <c r="I5436" s="142"/>
      <c r="J5436" s="142"/>
      <c r="K5436" s="142"/>
      <c r="L5436" s="143"/>
      <c r="M5436" s="143"/>
      <c r="N5436" s="143"/>
      <c r="Y5436" s="30">
        <f t="shared" si="84"/>
        <v>3810.42</v>
      </c>
    </row>
    <row r="5437" spans="1:25" x14ac:dyDescent="0.2">
      <c r="A5437" s="134" t="s">
        <v>10881</v>
      </c>
      <c r="B5437" s="135" t="s">
        <v>10882</v>
      </c>
      <c r="C5437" s="136">
        <v>4742.76</v>
      </c>
      <c r="D5437" s="136">
        <v>90.11</v>
      </c>
      <c r="E5437" s="136">
        <v>0</v>
      </c>
      <c r="F5437" s="136">
        <v>90.11</v>
      </c>
      <c r="G5437" s="137">
        <v>0</v>
      </c>
      <c r="H5437" s="142"/>
      <c r="I5437" s="142"/>
      <c r="J5437" s="142"/>
      <c r="K5437" s="142"/>
      <c r="L5437" s="143"/>
      <c r="M5437" s="143"/>
      <c r="N5437" s="143"/>
      <c r="Y5437" s="30">
        <f t="shared" si="84"/>
        <v>90.11</v>
      </c>
    </row>
    <row r="5438" spans="1:25" x14ac:dyDescent="0.2">
      <c r="A5438" s="134" t="s">
        <v>10883</v>
      </c>
      <c r="B5438" s="135" t="s">
        <v>10884</v>
      </c>
      <c r="C5438" s="136">
        <v>1091207.92</v>
      </c>
      <c r="D5438" s="136">
        <v>20732.95</v>
      </c>
      <c r="E5438" s="136">
        <v>0</v>
      </c>
      <c r="F5438" s="136">
        <v>20732.95</v>
      </c>
      <c r="G5438" s="137">
        <v>0</v>
      </c>
      <c r="H5438" s="142"/>
      <c r="I5438" s="142"/>
      <c r="J5438" s="142"/>
      <c r="K5438" s="142"/>
      <c r="L5438" s="143"/>
      <c r="M5438" s="143"/>
      <c r="N5438" s="143"/>
      <c r="Y5438" s="30">
        <f t="shared" si="84"/>
        <v>20732.95</v>
      </c>
    </row>
    <row r="5439" spans="1:25" x14ac:dyDescent="0.2">
      <c r="A5439" s="134" t="s">
        <v>10885</v>
      </c>
      <c r="B5439" s="135" t="s">
        <v>10886</v>
      </c>
      <c r="C5439" s="136">
        <v>1642.38</v>
      </c>
      <c r="D5439" s="136">
        <v>31.21</v>
      </c>
      <c r="E5439" s="136">
        <v>0</v>
      </c>
      <c r="F5439" s="136">
        <v>31.21</v>
      </c>
      <c r="G5439" s="137">
        <v>0</v>
      </c>
      <c r="H5439" s="142"/>
      <c r="I5439" s="142"/>
      <c r="J5439" s="142"/>
      <c r="K5439" s="142"/>
      <c r="L5439" s="143"/>
      <c r="M5439" s="143"/>
      <c r="N5439" s="143"/>
      <c r="Y5439" s="30">
        <f t="shared" si="84"/>
        <v>31.21</v>
      </c>
    </row>
    <row r="5440" spans="1:25" x14ac:dyDescent="0.2">
      <c r="A5440" s="134" t="s">
        <v>10887</v>
      </c>
      <c r="B5440" s="135" t="s">
        <v>10888</v>
      </c>
      <c r="C5440" s="136">
        <v>8135.15</v>
      </c>
      <c r="D5440" s="136">
        <v>154.57</v>
      </c>
      <c r="E5440" s="136">
        <v>0</v>
      </c>
      <c r="F5440" s="136">
        <v>154.57</v>
      </c>
      <c r="G5440" s="137">
        <v>0</v>
      </c>
      <c r="H5440" s="142"/>
      <c r="I5440" s="142"/>
      <c r="J5440" s="142"/>
      <c r="K5440" s="142"/>
      <c r="L5440" s="143"/>
      <c r="M5440" s="143"/>
      <c r="N5440" s="143"/>
      <c r="Y5440" s="30">
        <f t="shared" si="84"/>
        <v>154.57</v>
      </c>
    </row>
    <row r="5441" spans="1:25" x14ac:dyDescent="0.2">
      <c r="A5441" s="134" t="s">
        <v>10889</v>
      </c>
      <c r="B5441" s="135" t="s">
        <v>10890</v>
      </c>
      <c r="C5441" s="136">
        <v>15374.66</v>
      </c>
      <c r="D5441" s="136">
        <v>292.12</v>
      </c>
      <c r="E5441" s="136">
        <v>0</v>
      </c>
      <c r="F5441" s="136">
        <v>292.12</v>
      </c>
      <c r="G5441" s="137">
        <v>0</v>
      </c>
      <c r="H5441" s="142"/>
      <c r="I5441" s="142"/>
      <c r="J5441" s="142"/>
      <c r="K5441" s="142"/>
      <c r="L5441" s="143"/>
      <c r="M5441" s="143"/>
      <c r="N5441" s="143"/>
      <c r="Y5441" s="30">
        <f t="shared" si="84"/>
        <v>292.12</v>
      </c>
    </row>
    <row r="5442" spans="1:25" x14ac:dyDescent="0.2">
      <c r="A5442" s="134" t="s">
        <v>10891</v>
      </c>
      <c r="B5442" s="135" t="s">
        <v>10892</v>
      </c>
      <c r="C5442" s="136">
        <v>71273.570000000007</v>
      </c>
      <c r="D5442" s="136">
        <v>1354.2</v>
      </c>
      <c r="E5442" s="136">
        <v>0</v>
      </c>
      <c r="F5442" s="136">
        <v>1354.2</v>
      </c>
      <c r="G5442" s="137">
        <v>0</v>
      </c>
      <c r="H5442" s="142"/>
      <c r="I5442" s="142"/>
      <c r="J5442" s="142"/>
      <c r="K5442" s="142"/>
      <c r="L5442" s="143"/>
      <c r="M5442" s="143"/>
      <c r="N5442" s="143"/>
      <c r="Y5442" s="30">
        <f t="shared" si="84"/>
        <v>1354.2</v>
      </c>
    </row>
    <row r="5443" spans="1:25" x14ac:dyDescent="0.2">
      <c r="A5443" s="134" t="s">
        <v>10893</v>
      </c>
      <c r="B5443" s="135" t="s">
        <v>10894</v>
      </c>
      <c r="C5443" s="136">
        <v>28597.87</v>
      </c>
      <c r="D5443" s="136">
        <v>543.36</v>
      </c>
      <c r="E5443" s="136">
        <v>0</v>
      </c>
      <c r="F5443" s="136">
        <v>543.36</v>
      </c>
      <c r="G5443" s="137">
        <v>0</v>
      </c>
      <c r="H5443" s="142"/>
      <c r="I5443" s="142"/>
      <c r="J5443" s="142"/>
      <c r="K5443" s="142"/>
      <c r="L5443" s="143"/>
      <c r="M5443" s="143"/>
      <c r="N5443" s="143"/>
      <c r="Y5443" s="30">
        <f t="shared" si="84"/>
        <v>543.36</v>
      </c>
    </row>
    <row r="5444" spans="1:25" x14ac:dyDescent="0.2">
      <c r="A5444" s="134" t="s">
        <v>10895</v>
      </c>
      <c r="B5444" s="135" t="s">
        <v>10896</v>
      </c>
      <c r="C5444" s="136">
        <v>13441.12</v>
      </c>
      <c r="D5444" s="136">
        <v>255.38</v>
      </c>
      <c r="E5444" s="136">
        <v>0</v>
      </c>
      <c r="F5444" s="136">
        <v>255.38</v>
      </c>
      <c r="G5444" s="137">
        <v>0</v>
      </c>
      <c r="H5444" s="142"/>
      <c r="I5444" s="142"/>
      <c r="J5444" s="142"/>
      <c r="K5444" s="142"/>
      <c r="L5444" s="143"/>
      <c r="M5444" s="143"/>
      <c r="N5444" s="143"/>
      <c r="Y5444" s="30">
        <f t="shared" si="84"/>
        <v>255.38</v>
      </c>
    </row>
    <row r="5445" spans="1:25" x14ac:dyDescent="0.2">
      <c r="A5445" s="134" t="s">
        <v>10897</v>
      </c>
      <c r="B5445" s="135" t="s">
        <v>10898</v>
      </c>
      <c r="C5445" s="136">
        <v>36059.769999999997</v>
      </c>
      <c r="D5445" s="136">
        <v>685.14</v>
      </c>
      <c r="E5445" s="136">
        <v>0</v>
      </c>
      <c r="F5445" s="136">
        <v>685.14</v>
      </c>
      <c r="G5445" s="137">
        <v>0</v>
      </c>
      <c r="H5445" s="142"/>
      <c r="I5445" s="142"/>
      <c r="J5445" s="142"/>
      <c r="K5445" s="142"/>
      <c r="L5445" s="143"/>
      <c r="M5445" s="143"/>
      <c r="N5445" s="143"/>
      <c r="Y5445" s="30">
        <f t="shared" si="84"/>
        <v>685.14</v>
      </c>
    </row>
    <row r="5446" spans="1:25" x14ac:dyDescent="0.2">
      <c r="A5446" s="134" t="s">
        <v>10899</v>
      </c>
      <c r="B5446" s="135" t="s">
        <v>10900</v>
      </c>
      <c r="C5446" s="136">
        <v>121012.61</v>
      </c>
      <c r="D5446" s="136">
        <v>2299.2399999999998</v>
      </c>
      <c r="E5446" s="136">
        <v>0</v>
      </c>
      <c r="F5446" s="136">
        <v>2299.2399999999998</v>
      </c>
      <c r="G5446" s="137">
        <v>0</v>
      </c>
      <c r="H5446" s="142"/>
      <c r="I5446" s="142"/>
      <c r="J5446" s="142"/>
      <c r="K5446" s="142"/>
      <c r="L5446" s="143"/>
      <c r="M5446" s="143"/>
      <c r="N5446" s="143"/>
      <c r="Y5446" s="30">
        <f t="shared" si="84"/>
        <v>2299.2399999999998</v>
      </c>
    </row>
    <row r="5447" spans="1:25" x14ac:dyDescent="0.2">
      <c r="A5447" s="134" t="s">
        <v>10901</v>
      </c>
      <c r="B5447" s="135" t="s">
        <v>10902</v>
      </c>
      <c r="C5447" s="136">
        <v>32340</v>
      </c>
      <c r="D5447" s="136">
        <v>614.46</v>
      </c>
      <c r="E5447" s="136">
        <v>0</v>
      </c>
      <c r="F5447" s="136">
        <v>614.46</v>
      </c>
      <c r="G5447" s="137">
        <v>0</v>
      </c>
      <c r="H5447" s="142"/>
      <c r="I5447" s="142"/>
      <c r="J5447" s="142"/>
      <c r="K5447" s="142"/>
      <c r="L5447" s="143"/>
      <c r="M5447" s="143"/>
      <c r="N5447" s="143"/>
      <c r="Y5447" s="30">
        <f t="shared" si="84"/>
        <v>614.46</v>
      </c>
    </row>
    <row r="5448" spans="1:25" x14ac:dyDescent="0.2">
      <c r="A5448" s="134" t="s">
        <v>10903</v>
      </c>
      <c r="B5448" s="135" t="s">
        <v>10904</v>
      </c>
      <c r="C5448" s="136">
        <v>16714.75</v>
      </c>
      <c r="D5448" s="136">
        <v>317.58</v>
      </c>
      <c r="E5448" s="136">
        <v>0</v>
      </c>
      <c r="F5448" s="136">
        <v>317.58</v>
      </c>
      <c r="G5448" s="137">
        <v>0</v>
      </c>
      <c r="H5448" s="142"/>
      <c r="I5448" s="142"/>
      <c r="J5448" s="142"/>
      <c r="K5448" s="142"/>
      <c r="L5448" s="143"/>
      <c r="M5448" s="143"/>
      <c r="N5448" s="143"/>
      <c r="Y5448" s="30">
        <f t="shared" si="84"/>
        <v>317.58</v>
      </c>
    </row>
    <row r="5449" spans="1:25" x14ac:dyDescent="0.2">
      <c r="A5449" s="134" t="s">
        <v>10905</v>
      </c>
      <c r="B5449" s="135" t="s">
        <v>10906</v>
      </c>
      <c r="C5449" s="136">
        <v>33127.370000000003</v>
      </c>
      <c r="D5449" s="136">
        <v>629.41999999999996</v>
      </c>
      <c r="E5449" s="136">
        <v>0</v>
      </c>
      <c r="F5449" s="136">
        <v>629.41999999999996</v>
      </c>
      <c r="G5449" s="137">
        <v>0</v>
      </c>
      <c r="H5449" s="142"/>
      <c r="I5449" s="142"/>
      <c r="J5449" s="142"/>
      <c r="K5449" s="142"/>
      <c r="L5449" s="143"/>
      <c r="M5449" s="143"/>
      <c r="N5449" s="143"/>
      <c r="Y5449" s="30">
        <f t="shared" si="84"/>
        <v>629.41999999999996</v>
      </c>
    </row>
    <row r="5450" spans="1:25" x14ac:dyDescent="0.2">
      <c r="A5450" s="134" t="s">
        <v>10907</v>
      </c>
      <c r="B5450" s="135" t="s">
        <v>10908</v>
      </c>
      <c r="C5450" s="136">
        <v>107575.85</v>
      </c>
      <c r="D5450" s="136">
        <v>2043.94</v>
      </c>
      <c r="E5450" s="136">
        <v>0</v>
      </c>
      <c r="F5450" s="136">
        <v>2043.94</v>
      </c>
      <c r="G5450" s="137">
        <v>0</v>
      </c>
      <c r="H5450" s="142"/>
      <c r="I5450" s="142"/>
      <c r="J5450" s="142"/>
      <c r="K5450" s="142"/>
      <c r="L5450" s="143"/>
      <c r="M5450" s="143"/>
      <c r="N5450" s="143"/>
      <c r="Y5450" s="30">
        <f t="shared" si="84"/>
        <v>2043.94</v>
      </c>
    </row>
    <row r="5451" spans="1:25" x14ac:dyDescent="0.2">
      <c r="A5451" s="134" t="s">
        <v>10909</v>
      </c>
      <c r="B5451" s="135" t="s">
        <v>10910</v>
      </c>
      <c r="C5451" s="136">
        <v>15632.25</v>
      </c>
      <c r="D5451" s="136">
        <v>297.01</v>
      </c>
      <c r="E5451" s="136">
        <v>0</v>
      </c>
      <c r="F5451" s="136">
        <v>297.01</v>
      </c>
      <c r="G5451" s="137">
        <v>0</v>
      </c>
      <c r="H5451" s="142"/>
      <c r="I5451" s="142"/>
      <c r="J5451" s="142"/>
      <c r="K5451" s="142"/>
      <c r="L5451" s="143"/>
      <c r="M5451" s="143"/>
      <c r="N5451" s="143"/>
      <c r="Y5451" s="30">
        <f t="shared" si="84"/>
        <v>297.01</v>
      </c>
    </row>
    <row r="5452" spans="1:25" x14ac:dyDescent="0.2">
      <c r="A5452" s="134" t="s">
        <v>10911</v>
      </c>
      <c r="B5452" s="135" t="s">
        <v>10912</v>
      </c>
      <c r="C5452" s="136">
        <v>21629.65</v>
      </c>
      <c r="D5452" s="136">
        <v>410.96</v>
      </c>
      <c r="E5452" s="136">
        <v>0</v>
      </c>
      <c r="F5452" s="136">
        <v>410.96</v>
      </c>
      <c r="G5452" s="137">
        <v>0</v>
      </c>
      <c r="H5452" s="142"/>
      <c r="I5452" s="142"/>
      <c r="J5452" s="142"/>
      <c r="K5452" s="142"/>
      <c r="L5452" s="143"/>
      <c r="M5452" s="143"/>
      <c r="N5452" s="143"/>
      <c r="Y5452" s="30">
        <f t="shared" si="84"/>
        <v>410.96</v>
      </c>
    </row>
    <row r="5453" spans="1:25" x14ac:dyDescent="0.2">
      <c r="A5453" s="134" t="s">
        <v>10913</v>
      </c>
      <c r="B5453" s="135" t="s">
        <v>10914</v>
      </c>
      <c r="C5453" s="136">
        <v>71600.53</v>
      </c>
      <c r="D5453" s="136">
        <v>1360.41</v>
      </c>
      <c r="E5453" s="136">
        <v>0</v>
      </c>
      <c r="F5453" s="136">
        <v>1360.41</v>
      </c>
      <c r="G5453" s="137">
        <v>0</v>
      </c>
      <c r="H5453" s="142"/>
      <c r="I5453" s="142"/>
      <c r="J5453" s="142"/>
      <c r="K5453" s="142"/>
      <c r="L5453" s="143"/>
      <c r="M5453" s="143"/>
      <c r="N5453" s="143"/>
      <c r="Y5453" s="30">
        <f t="shared" si="84"/>
        <v>1360.41</v>
      </c>
    </row>
    <row r="5454" spans="1:25" x14ac:dyDescent="0.2">
      <c r="A5454" s="134" t="s">
        <v>10915</v>
      </c>
      <c r="B5454" s="135" t="s">
        <v>10916</v>
      </c>
      <c r="C5454" s="136">
        <v>33343.5</v>
      </c>
      <c r="D5454" s="136">
        <v>633.53</v>
      </c>
      <c r="E5454" s="136">
        <v>0</v>
      </c>
      <c r="F5454" s="136">
        <v>633.53</v>
      </c>
      <c r="G5454" s="137">
        <v>0</v>
      </c>
      <c r="H5454" s="142"/>
      <c r="I5454" s="142"/>
      <c r="J5454" s="142"/>
      <c r="K5454" s="142"/>
      <c r="L5454" s="143"/>
      <c r="M5454" s="143"/>
      <c r="N5454" s="143"/>
      <c r="Y5454" s="30">
        <f t="shared" si="84"/>
        <v>633.53</v>
      </c>
    </row>
    <row r="5455" spans="1:25" x14ac:dyDescent="0.2">
      <c r="A5455" s="134" t="s">
        <v>10917</v>
      </c>
      <c r="B5455" s="135" t="s">
        <v>10918</v>
      </c>
      <c r="C5455" s="136">
        <v>2114.85</v>
      </c>
      <c r="D5455" s="136">
        <v>40.18</v>
      </c>
      <c r="E5455" s="136">
        <v>0</v>
      </c>
      <c r="F5455" s="136">
        <v>40.18</v>
      </c>
      <c r="G5455" s="137">
        <v>0</v>
      </c>
      <c r="H5455" s="142"/>
      <c r="I5455" s="142"/>
      <c r="J5455" s="142"/>
      <c r="K5455" s="142"/>
      <c r="L5455" s="143"/>
      <c r="M5455" s="143"/>
      <c r="N5455" s="143"/>
      <c r="Y5455" s="30">
        <f t="shared" ref="Y5455:Y5518" si="85">W5455+R5455+M5455+F5455</f>
        <v>40.18</v>
      </c>
    </row>
    <row r="5456" spans="1:25" x14ac:dyDescent="0.2">
      <c r="A5456" s="134" t="s">
        <v>10919</v>
      </c>
      <c r="B5456" s="135" t="s">
        <v>10920</v>
      </c>
      <c r="C5456" s="136">
        <v>1279.95</v>
      </c>
      <c r="D5456" s="136">
        <v>24.32</v>
      </c>
      <c r="E5456" s="136">
        <v>0</v>
      </c>
      <c r="F5456" s="136">
        <v>24.32</v>
      </c>
      <c r="G5456" s="137">
        <v>0</v>
      </c>
      <c r="H5456" s="142"/>
      <c r="I5456" s="142"/>
      <c r="J5456" s="142"/>
      <c r="K5456" s="142"/>
      <c r="L5456" s="143"/>
      <c r="M5456" s="143"/>
      <c r="N5456" s="143"/>
      <c r="Y5456" s="30">
        <f t="shared" si="85"/>
        <v>24.32</v>
      </c>
    </row>
    <row r="5457" spans="1:25" x14ac:dyDescent="0.2">
      <c r="A5457" s="134" t="s">
        <v>10921</v>
      </c>
      <c r="B5457" s="135" t="s">
        <v>10922</v>
      </c>
      <c r="C5457" s="136">
        <v>19749.740000000002</v>
      </c>
      <c r="D5457" s="136">
        <v>375.25</v>
      </c>
      <c r="E5457" s="136">
        <v>0</v>
      </c>
      <c r="F5457" s="136">
        <v>375.25</v>
      </c>
      <c r="G5457" s="137">
        <v>0</v>
      </c>
      <c r="H5457" s="142"/>
      <c r="I5457" s="142"/>
      <c r="J5457" s="142"/>
      <c r="K5457" s="142"/>
      <c r="L5457" s="143"/>
      <c r="M5457" s="143"/>
      <c r="N5457" s="143"/>
      <c r="Y5457" s="30">
        <f t="shared" si="85"/>
        <v>375.25</v>
      </c>
    </row>
    <row r="5458" spans="1:25" x14ac:dyDescent="0.2">
      <c r="A5458" s="134" t="s">
        <v>10923</v>
      </c>
      <c r="B5458" s="135" t="s">
        <v>10924</v>
      </c>
      <c r="C5458" s="136">
        <v>4384.87</v>
      </c>
      <c r="D5458" s="136">
        <v>83.31</v>
      </c>
      <c r="E5458" s="136">
        <v>0</v>
      </c>
      <c r="F5458" s="136">
        <v>83.31</v>
      </c>
      <c r="G5458" s="137">
        <v>0</v>
      </c>
      <c r="H5458" s="142"/>
      <c r="I5458" s="142"/>
      <c r="J5458" s="142"/>
      <c r="K5458" s="142"/>
      <c r="L5458" s="143"/>
      <c r="M5458" s="143"/>
      <c r="N5458" s="143"/>
      <c r="Y5458" s="30">
        <f t="shared" si="85"/>
        <v>83.31</v>
      </c>
    </row>
    <row r="5459" spans="1:25" x14ac:dyDescent="0.2">
      <c r="A5459" s="134" t="s">
        <v>10925</v>
      </c>
      <c r="B5459" s="135" t="s">
        <v>10926</v>
      </c>
      <c r="C5459" s="136">
        <v>21.03</v>
      </c>
      <c r="D5459" s="136">
        <v>0.4</v>
      </c>
      <c r="E5459" s="136">
        <v>0.4</v>
      </c>
      <c r="F5459" s="136">
        <v>0</v>
      </c>
      <c r="G5459" s="137">
        <v>33.97</v>
      </c>
      <c r="H5459" s="142"/>
      <c r="I5459" s="142"/>
      <c r="J5459" s="142"/>
      <c r="K5459" s="142"/>
      <c r="L5459" s="143"/>
      <c r="M5459" s="143"/>
      <c r="N5459" s="143"/>
      <c r="Y5459" s="30">
        <f t="shared" si="85"/>
        <v>0</v>
      </c>
    </row>
    <row r="5460" spans="1:25" x14ac:dyDescent="0.2">
      <c r="A5460" s="134" t="s">
        <v>10927</v>
      </c>
      <c r="B5460" s="135" t="s">
        <v>10928</v>
      </c>
      <c r="C5460" s="136">
        <v>15246.82</v>
      </c>
      <c r="D5460" s="136">
        <v>289.69</v>
      </c>
      <c r="E5460" s="136">
        <v>0</v>
      </c>
      <c r="F5460" s="136">
        <v>289.69</v>
      </c>
      <c r="G5460" s="137">
        <v>0</v>
      </c>
      <c r="H5460" s="142"/>
      <c r="I5460" s="142"/>
      <c r="J5460" s="142"/>
      <c r="K5460" s="142"/>
      <c r="L5460" s="143"/>
      <c r="M5460" s="143"/>
      <c r="N5460" s="143"/>
      <c r="Y5460" s="30">
        <f t="shared" si="85"/>
        <v>289.69</v>
      </c>
    </row>
    <row r="5461" spans="1:25" x14ac:dyDescent="0.2">
      <c r="A5461" s="134" t="s">
        <v>10929</v>
      </c>
      <c r="B5461" s="135" t="s">
        <v>10930</v>
      </c>
      <c r="C5461" s="136">
        <v>2074.79</v>
      </c>
      <c r="D5461" s="136">
        <v>39.42</v>
      </c>
      <c r="E5461" s="136">
        <v>0</v>
      </c>
      <c r="F5461" s="136">
        <v>39.42</v>
      </c>
      <c r="G5461" s="137">
        <v>0</v>
      </c>
      <c r="H5461" s="142"/>
      <c r="I5461" s="142"/>
      <c r="J5461" s="142"/>
      <c r="K5461" s="142"/>
      <c r="L5461" s="143"/>
      <c r="M5461" s="143"/>
      <c r="N5461" s="143"/>
      <c r="Y5461" s="30">
        <f t="shared" si="85"/>
        <v>39.42</v>
      </c>
    </row>
    <row r="5462" spans="1:25" x14ac:dyDescent="0.2">
      <c r="A5462" s="134" t="s">
        <v>10931</v>
      </c>
      <c r="B5462" s="135" t="s">
        <v>10932</v>
      </c>
      <c r="C5462" s="136">
        <v>785.78</v>
      </c>
      <c r="D5462" s="136">
        <v>14.93</v>
      </c>
      <c r="E5462" s="136">
        <v>0</v>
      </c>
      <c r="F5462" s="136">
        <v>14.93</v>
      </c>
      <c r="G5462" s="137">
        <v>0</v>
      </c>
      <c r="H5462" s="142"/>
      <c r="I5462" s="142"/>
      <c r="J5462" s="142"/>
      <c r="K5462" s="142"/>
      <c r="L5462" s="143"/>
      <c r="M5462" s="143"/>
      <c r="N5462" s="143"/>
      <c r="Y5462" s="30">
        <f t="shared" si="85"/>
        <v>14.93</v>
      </c>
    </row>
    <row r="5463" spans="1:25" x14ac:dyDescent="0.2">
      <c r="A5463" s="134" t="s">
        <v>10933</v>
      </c>
      <c r="B5463" s="135" t="s">
        <v>10934</v>
      </c>
      <c r="C5463" s="136">
        <v>3034.44</v>
      </c>
      <c r="D5463" s="136">
        <v>57.66</v>
      </c>
      <c r="E5463" s="136">
        <v>0</v>
      </c>
      <c r="F5463" s="136">
        <v>57.66</v>
      </c>
      <c r="G5463" s="137">
        <v>0</v>
      </c>
      <c r="H5463" s="142"/>
      <c r="I5463" s="142"/>
      <c r="J5463" s="142"/>
      <c r="K5463" s="142"/>
      <c r="L5463" s="143"/>
      <c r="M5463" s="143"/>
      <c r="N5463" s="143"/>
      <c r="Y5463" s="30">
        <f t="shared" si="85"/>
        <v>57.66</v>
      </c>
    </row>
    <row r="5464" spans="1:25" x14ac:dyDescent="0.2">
      <c r="A5464" s="134" t="s">
        <v>10935</v>
      </c>
      <c r="B5464" s="135" t="s">
        <v>10936</v>
      </c>
      <c r="C5464" s="136">
        <v>12707.75</v>
      </c>
      <c r="D5464" s="136">
        <v>241.45</v>
      </c>
      <c r="E5464" s="136">
        <v>0</v>
      </c>
      <c r="F5464" s="136">
        <v>241.45</v>
      </c>
      <c r="G5464" s="137">
        <v>0</v>
      </c>
      <c r="H5464" s="142"/>
      <c r="I5464" s="142"/>
      <c r="J5464" s="142"/>
      <c r="K5464" s="142"/>
      <c r="L5464" s="143"/>
      <c r="M5464" s="143"/>
      <c r="N5464" s="143"/>
      <c r="Y5464" s="30">
        <f t="shared" si="85"/>
        <v>241.45</v>
      </c>
    </row>
    <row r="5465" spans="1:25" x14ac:dyDescent="0.2">
      <c r="A5465" s="134" t="s">
        <v>10937</v>
      </c>
      <c r="B5465" s="135" t="s">
        <v>10938</v>
      </c>
      <c r="C5465" s="136">
        <v>4623.8900000000003</v>
      </c>
      <c r="D5465" s="136">
        <v>87.86</v>
      </c>
      <c r="E5465" s="136">
        <v>0</v>
      </c>
      <c r="F5465" s="136">
        <v>87.86</v>
      </c>
      <c r="G5465" s="137">
        <v>0</v>
      </c>
      <c r="H5465" s="142"/>
      <c r="I5465" s="142"/>
      <c r="J5465" s="142"/>
      <c r="K5465" s="142"/>
      <c r="L5465" s="143"/>
      <c r="M5465" s="143"/>
      <c r="N5465" s="143"/>
      <c r="Y5465" s="30">
        <f t="shared" si="85"/>
        <v>87.86</v>
      </c>
    </row>
    <row r="5466" spans="1:25" x14ac:dyDescent="0.2">
      <c r="A5466" s="134" t="s">
        <v>10939</v>
      </c>
      <c r="B5466" s="135" t="s">
        <v>10940</v>
      </c>
      <c r="C5466" s="136">
        <v>2753.04</v>
      </c>
      <c r="D5466" s="136">
        <v>52.31</v>
      </c>
      <c r="E5466" s="136">
        <v>0</v>
      </c>
      <c r="F5466" s="136">
        <v>52.31</v>
      </c>
      <c r="G5466" s="137">
        <v>0</v>
      </c>
      <c r="H5466" s="142"/>
      <c r="I5466" s="142"/>
      <c r="J5466" s="142"/>
      <c r="K5466" s="142"/>
      <c r="L5466" s="143"/>
      <c r="M5466" s="143"/>
      <c r="N5466" s="143"/>
      <c r="Y5466" s="30">
        <f t="shared" si="85"/>
        <v>52.31</v>
      </c>
    </row>
    <row r="5467" spans="1:25" x14ac:dyDescent="0.2">
      <c r="A5467" s="134" t="s">
        <v>10941</v>
      </c>
      <c r="B5467" s="135" t="s">
        <v>10942</v>
      </c>
      <c r="C5467" s="136">
        <v>197.95</v>
      </c>
      <c r="D5467" s="136">
        <v>3.76</v>
      </c>
      <c r="E5467" s="136">
        <v>3.76</v>
      </c>
      <c r="F5467" s="136">
        <v>0</v>
      </c>
      <c r="G5467" s="137">
        <v>22.54</v>
      </c>
      <c r="H5467" s="142"/>
      <c r="I5467" s="142"/>
      <c r="J5467" s="142"/>
      <c r="K5467" s="142"/>
      <c r="L5467" s="143"/>
      <c r="M5467" s="143"/>
      <c r="N5467" s="143"/>
      <c r="Y5467" s="30">
        <f t="shared" si="85"/>
        <v>0</v>
      </c>
    </row>
    <row r="5468" spans="1:25" x14ac:dyDescent="0.2">
      <c r="A5468" s="134" t="s">
        <v>10943</v>
      </c>
      <c r="B5468" s="135" t="s">
        <v>10944</v>
      </c>
      <c r="C5468" s="136">
        <v>2897.73</v>
      </c>
      <c r="D5468" s="136">
        <v>55.06</v>
      </c>
      <c r="E5468" s="136">
        <v>0</v>
      </c>
      <c r="F5468" s="136">
        <v>55.06</v>
      </c>
      <c r="G5468" s="137">
        <v>0</v>
      </c>
      <c r="H5468" s="142"/>
      <c r="I5468" s="142"/>
      <c r="J5468" s="142"/>
      <c r="K5468" s="142"/>
      <c r="L5468" s="143"/>
      <c r="M5468" s="143"/>
      <c r="N5468" s="143"/>
      <c r="Y5468" s="30">
        <f t="shared" si="85"/>
        <v>55.06</v>
      </c>
    </row>
    <row r="5469" spans="1:25" x14ac:dyDescent="0.2">
      <c r="A5469" s="134" t="s">
        <v>10945</v>
      </c>
      <c r="B5469" s="135" t="s">
        <v>10946</v>
      </c>
      <c r="C5469" s="136">
        <v>5385.89</v>
      </c>
      <c r="D5469" s="136">
        <v>102.33</v>
      </c>
      <c r="E5469" s="136">
        <v>0</v>
      </c>
      <c r="F5469" s="136">
        <v>102.33</v>
      </c>
      <c r="G5469" s="137">
        <v>0</v>
      </c>
      <c r="H5469" s="142"/>
      <c r="I5469" s="142"/>
      <c r="J5469" s="142"/>
      <c r="K5469" s="142"/>
      <c r="L5469" s="143"/>
      <c r="M5469" s="143"/>
      <c r="N5469" s="143"/>
      <c r="Y5469" s="30">
        <f t="shared" si="85"/>
        <v>102.33</v>
      </c>
    </row>
    <row r="5470" spans="1:25" x14ac:dyDescent="0.2">
      <c r="A5470" s="134" t="s">
        <v>10947</v>
      </c>
      <c r="B5470" s="135" t="s">
        <v>10948</v>
      </c>
      <c r="C5470" s="136">
        <v>3784.73</v>
      </c>
      <c r="D5470" s="136">
        <v>71.91</v>
      </c>
      <c r="E5470" s="136">
        <v>0</v>
      </c>
      <c r="F5470" s="136">
        <v>71.91</v>
      </c>
      <c r="G5470" s="137">
        <v>0</v>
      </c>
      <c r="H5470" s="142"/>
      <c r="I5470" s="142"/>
      <c r="J5470" s="142"/>
      <c r="K5470" s="142"/>
      <c r="L5470" s="143"/>
      <c r="M5470" s="143"/>
      <c r="N5470" s="143"/>
      <c r="Y5470" s="30">
        <f t="shared" si="85"/>
        <v>71.91</v>
      </c>
    </row>
    <row r="5471" spans="1:25" x14ac:dyDescent="0.2">
      <c r="A5471" s="134" t="s">
        <v>10949</v>
      </c>
      <c r="B5471" s="135" t="s">
        <v>10950</v>
      </c>
      <c r="C5471" s="136">
        <v>2883.14</v>
      </c>
      <c r="D5471" s="136">
        <v>54.78</v>
      </c>
      <c r="E5471" s="136">
        <v>0</v>
      </c>
      <c r="F5471" s="136">
        <v>54.78</v>
      </c>
      <c r="G5471" s="137">
        <v>0</v>
      </c>
      <c r="H5471" s="142"/>
      <c r="I5471" s="142"/>
      <c r="J5471" s="142"/>
      <c r="K5471" s="142"/>
      <c r="L5471" s="143"/>
      <c r="M5471" s="143"/>
      <c r="N5471" s="143"/>
      <c r="Y5471" s="30">
        <f t="shared" si="85"/>
        <v>54.78</v>
      </c>
    </row>
    <row r="5472" spans="1:25" x14ac:dyDescent="0.2">
      <c r="A5472" s="134" t="s">
        <v>10951</v>
      </c>
      <c r="B5472" s="135" t="s">
        <v>10952</v>
      </c>
      <c r="C5472" s="136">
        <v>10819.09</v>
      </c>
      <c r="D5472" s="136">
        <v>205.56</v>
      </c>
      <c r="E5472" s="136">
        <v>0</v>
      </c>
      <c r="F5472" s="136">
        <v>205.56</v>
      </c>
      <c r="G5472" s="137">
        <v>0</v>
      </c>
      <c r="H5472" s="142"/>
      <c r="I5472" s="142"/>
      <c r="J5472" s="142"/>
      <c r="K5472" s="142"/>
      <c r="L5472" s="143"/>
      <c r="M5472" s="143"/>
      <c r="N5472" s="143"/>
      <c r="Y5472" s="30">
        <f t="shared" si="85"/>
        <v>205.56</v>
      </c>
    </row>
    <row r="5473" spans="1:25" x14ac:dyDescent="0.2">
      <c r="A5473" s="134" t="s">
        <v>10953</v>
      </c>
      <c r="B5473" s="135" t="s">
        <v>10954</v>
      </c>
      <c r="C5473" s="136">
        <v>4948.2</v>
      </c>
      <c r="D5473" s="136">
        <v>94.02</v>
      </c>
      <c r="E5473" s="136">
        <v>0</v>
      </c>
      <c r="F5473" s="136">
        <v>94.02</v>
      </c>
      <c r="G5473" s="137">
        <v>0</v>
      </c>
      <c r="H5473" s="142"/>
      <c r="I5473" s="142"/>
      <c r="J5473" s="142"/>
      <c r="K5473" s="142"/>
      <c r="L5473" s="143"/>
      <c r="M5473" s="143"/>
      <c r="N5473" s="143"/>
      <c r="Y5473" s="30">
        <f t="shared" si="85"/>
        <v>94.02</v>
      </c>
    </row>
    <row r="5474" spans="1:25" x14ac:dyDescent="0.2">
      <c r="A5474" s="134" t="s">
        <v>10955</v>
      </c>
      <c r="B5474" s="135" t="s">
        <v>10956</v>
      </c>
      <c r="C5474" s="136">
        <v>14329.2</v>
      </c>
      <c r="D5474" s="136">
        <v>272.26</v>
      </c>
      <c r="E5474" s="136">
        <v>0</v>
      </c>
      <c r="F5474" s="136">
        <v>272.26</v>
      </c>
      <c r="G5474" s="137">
        <v>0</v>
      </c>
      <c r="H5474" s="142"/>
      <c r="I5474" s="142"/>
      <c r="J5474" s="142"/>
      <c r="K5474" s="142"/>
      <c r="L5474" s="143"/>
      <c r="M5474" s="143"/>
      <c r="N5474" s="143"/>
      <c r="Y5474" s="30">
        <f t="shared" si="85"/>
        <v>272.26</v>
      </c>
    </row>
    <row r="5475" spans="1:25" x14ac:dyDescent="0.2">
      <c r="A5475" s="134" t="s">
        <v>10957</v>
      </c>
      <c r="B5475" s="135" t="s">
        <v>10958</v>
      </c>
      <c r="C5475" s="136">
        <v>68006.61</v>
      </c>
      <c r="D5475" s="136">
        <v>1292.1300000000001</v>
      </c>
      <c r="E5475" s="136">
        <v>0</v>
      </c>
      <c r="F5475" s="136">
        <v>1292.1300000000001</v>
      </c>
      <c r="G5475" s="137">
        <v>0</v>
      </c>
      <c r="H5475" s="142"/>
      <c r="I5475" s="142"/>
      <c r="J5475" s="142"/>
      <c r="K5475" s="142"/>
      <c r="L5475" s="143"/>
      <c r="M5475" s="143"/>
      <c r="N5475" s="143"/>
      <c r="Y5475" s="30">
        <f t="shared" si="85"/>
        <v>1292.1300000000001</v>
      </c>
    </row>
    <row r="5476" spans="1:25" x14ac:dyDescent="0.2">
      <c r="A5476" s="134" t="s">
        <v>10959</v>
      </c>
      <c r="B5476" s="135" t="s">
        <v>10960</v>
      </c>
      <c r="C5476" s="136">
        <v>6217.09</v>
      </c>
      <c r="D5476" s="136">
        <v>118.13</v>
      </c>
      <c r="E5476" s="136">
        <v>0</v>
      </c>
      <c r="F5476" s="136">
        <v>118.13</v>
      </c>
      <c r="G5476" s="137">
        <v>0</v>
      </c>
      <c r="H5476" s="142"/>
      <c r="I5476" s="142"/>
      <c r="J5476" s="142"/>
      <c r="K5476" s="142"/>
      <c r="L5476" s="143"/>
      <c r="M5476" s="143"/>
      <c r="N5476" s="143"/>
      <c r="Y5476" s="30">
        <f t="shared" si="85"/>
        <v>118.13</v>
      </c>
    </row>
    <row r="5477" spans="1:25" x14ac:dyDescent="0.2">
      <c r="A5477" s="134" t="s">
        <v>10961</v>
      </c>
      <c r="B5477" s="135" t="s">
        <v>10962</v>
      </c>
      <c r="C5477" s="136">
        <v>13043.48</v>
      </c>
      <c r="D5477" s="136">
        <v>247.83</v>
      </c>
      <c r="E5477" s="136">
        <v>0</v>
      </c>
      <c r="F5477" s="136">
        <v>247.83</v>
      </c>
      <c r="G5477" s="137">
        <v>0</v>
      </c>
      <c r="H5477" s="142"/>
      <c r="I5477" s="142"/>
      <c r="J5477" s="142"/>
      <c r="K5477" s="142"/>
      <c r="L5477" s="143"/>
      <c r="M5477" s="143"/>
      <c r="N5477" s="143"/>
      <c r="Y5477" s="30">
        <f t="shared" si="85"/>
        <v>247.83</v>
      </c>
    </row>
    <row r="5478" spans="1:25" x14ac:dyDescent="0.2">
      <c r="A5478" s="134" t="s">
        <v>10963</v>
      </c>
      <c r="B5478" s="135" t="s">
        <v>10964</v>
      </c>
      <c r="C5478" s="136">
        <v>7107.78</v>
      </c>
      <c r="D5478" s="136">
        <v>135.05000000000001</v>
      </c>
      <c r="E5478" s="136">
        <v>0</v>
      </c>
      <c r="F5478" s="136">
        <v>135.05000000000001</v>
      </c>
      <c r="G5478" s="137">
        <v>0</v>
      </c>
      <c r="H5478" s="142"/>
      <c r="I5478" s="142"/>
      <c r="J5478" s="142"/>
      <c r="K5478" s="142"/>
      <c r="L5478" s="143"/>
      <c r="M5478" s="143"/>
      <c r="N5478" s="143"/>
      <c r="Y5478" s="30">
        <f t="shared" si="85"/>
        <v>135.05000000000001</v>
      </c>
    </row>
    <row r="5479" spans="1:25" x14ac:dyDescent="0.2">
      <c r="A5479" s="134" t="s">
        <v>10965</v>
      </c>
      <c r="B5479" s="135" t="s">
        <v>10966</v>
      </c>
      <c r="C5479" s="136">
        <v>6275.71</v>
      </c>
      <c r="D5479" s="136">
        <v>119.24</v>
      </c>
      <c r="E5479" s="136">
        <v>0</v>
      </c>
      <c r="F5479" s="136">
        <v>119.24</v>
      </c>
      <c r="G5479" s="137">
        <v>0</v>
      </c>
      <c r="H5479" s="142"/>
      <c r="I5479" s="142"/>
      <c r="J5479" s="142"/>
      <c r="K5479" s="142"/>
      <c r="L5479" s="143"/>
      <c r="M5479" s="143"/>
      <c r="N5479" s="143"/>
      <c r="Y5479" s="30">
        <f t="shared" si="85"/>
        <v>119.24</v>
      </c>
    </row>
    <row r="5480" spans="1:25" x14ac:dyDescent="0.2">
      <c r="A5480" s="134" t="s">
        <v>10967</v>
      </c>
      <c r="B5480" s="135" t="s">
        <v>10968</v>
      </c>
      <c r="C5480" s="136">
        <v>22323.78</v>
      </c>
      <c r="D5480" s="136">
        <v>424.15</v>
      </c>
      <c r="E5480" s="136">
        <v>0</v>
      </c>
      <c r="F5480" s="136">
        <v>424.15</v>
      </c>
      <c r="G5480" s="137">
        <v>0</v>
      </c>
      <c r="H5480" s="142"/>
      <c r="I5480" s="142"/>
      <c r="J5480" s="142"/>
      <c r="K5480" s="142"/>
      <c r="L5480" s="143"/>
      <c r="M5480" s="143"/>
      <c r="N5480" s="143"/>
      <c r="Y5480" s="30">
        <f t="shared" si="85"/>
        <v>424.15</v>
      </c>
    </row>
    <row r="5481" spans="1:25" x14ac:dyDescent="0.2">
      <c r="A5481" s="134" t="s">
        <v>10969</v>
      </c>
      <c r="B5481" s="135" t="s">
        <v>10970</v>
      </c>
      <c r="C5481" s="136">
        <v>36437.58</v>
      </c>
      <c r="D5481" s="136">
        <v>692.32</v>
      </c>
      <c r="E5481" s="136">
        <v>0</v>
      </c>
      <c r="F5481" s="136">
        <v>692.32</v>
      </c>
      <c r="G5481" s="137">
        <v>0</v>
      </c>
      <c r="H5481" s="142"/>
      <c r="I5481" s="142"/>
      <c r="J5481" s="142"/>
      <c r="K5481" s="142"/>
      <c r="L5481" s="143"/>
      <c r="M5481" s="143"/>
      <c r="N5481" s="143"/>
      <c r="Y5481" s="30">
        <f t="shared" si="85"/>
        <v>692.32</v>
      </c>
    </row>
    <row r="5482" spans="1:25" x14ac:dyDescent="0.2">
      <c r="A5482" s="134" t="s">
        <v>10971</v>
      </c>
      <c r="B5482" s="135" t="s">
        <v>10972</v>
      </c>
      <c r="C5482" s="136">
        <v>34347.39</v>
      </c>
      <c r="D5482" s="136">
        <v>652.6</v>
      </c>
      <c r="E5482" s="136">
        <v>0</v>
      </c>
      <c r="F5482" s="136">
        <v>652.6</v>
      </c>
      <c r="G5482" s="137">
        <v>0</v>
      </c>
      <c r="H5482" s="142"/>
      <c r="I5482" s="142"/>
      <c r="J5482" s="142"/>
      <c r="K5482" s="142"/>
      <c r="L5482" s="143"/>
      <c r="M5482" s="143"/>
      <c r="N5482" s="143"/>
      <c r="Y5482" s="30">
        <f t="shared" si="85"/>
        <v>652.6</v>
      </c>
    </row>
    <row r="5483" spans="1:25" x14ac:dyDescent="0.2">
      <c r="A5483" s="134" t="s">
        <v>10973</v>
      </c>
      <c r="B5483" s="135" t="s">
        <v>10974</v>
      </c>
      <c r="C5483" s="136">
        <v>1388.53</v>
      </c>
      <c r="D5483" s="136">
        <v>26.38</v>
      </c>
      <c r="E5483" s="136">
        <v>26.38</v>
      </c>
      <c r="F5483" s="136">
        <v>0</v>
      </c>
      <c r="G5483" s="137">
        <v>25.42</v>
      </c>
      <c r="H5483" s="142"/>
      <c r="I5483" s="142"/>
      <c r="J5483" s="142"/>
      <c r="K5483" s="142"/>
      <c r="L5483" s="143"/>
      <c r="M5483" s="143"/>
      <c r="N5483" s="143"/>
      <c r="Y5483" s="30">
        <f t="shared" si="85"/>
        <v>0</v>
      </c>
    </row>
    <row r="5484" spans="1:25" x14ac:dyDescent="0.2">
      <c r="A5484" s="134" t="s">
        <v>10975</v>
      </c>
      <c r="B5484" s="135" t="s">
        <v>10976</v>
      </c>
      <c r="C5484" s="136">
        <v>5744.07</v>
      </c>
      <c r="D5484" s="136">
        <v>109.14</v>
      </c>
      <c r="E5484" s="136">
        <v>0</v>
      </c>
      <c r="F5484" s="136">
        <v>109.14</v>
      </c>
      <c r="G5484" s="137">
        <v>0</v>
      </c>
      <c r="H5484" s="142"/>
      <c r="I5484" s="142"/>
      <c r="J5484" s="142"/>
      <c r="K5484" s="142"/>
      <c r="L5484" s="143"/>
      <c r="M5484" s="143"/>
      <c r="N5484" s="143"/>
      <c r="Y5484" s="30">
        <f t="shared" si="85"/>
        <v>109.14</v>
      </c>
    </row>
    <row r="5485" spans="1:25" x14ac:dyDescent="0.2">
      <c r="A5485" s="134" t="s">
        <v>10977</v>
      </c>
      <c r="B5485" s="135" t="s">
        <v>10978</v>
      </c>
      <c r="C5485" s="136">
        <v>953.25</v>
      </c>
      <c r="D5485" s="136">
        <v>18.11</v>
      </c>
      <c r="E5485" s="136">
        <v>18.11</v>
      </c>
      <c r="F5485" s="136">
        <v>0</v>
      </c>
      <c r="G5485" s="137">
        <v>168.36</v>
      </c>
      <c r="H5485" s="142"/>
      <c r="I5485" s="142"/>
      <c r="J5485" s="142"/>
      <c r="K5485" s="142"/>
      <c r="L5485" s="143"/>
      <c r="M5485" s="143"/>
      <c r="N5485" s="143"/>
      <c r="Y5485" s="30">
        <f t="shared" si="85"/>
        <v>0</v>
      </c>
    </row>
    <row r="5486" spans="1:25" x14ac:dyDescent="0.2">
      <c r="A5486" s="134" t="s">
        <v>10979</v>
      </c>
      <c r="B5486" s="135" t="s">
        <v>10980</v>
      </c>
      <c r="C5486" s="136">
        <v>15099.01</v>
      </c>
      <c r="D5486" s="136">
        <v>286.88</v>
      </c>
      <c r="E5486" s="136">
        <v>0</v>
      </c>
      <c r="F5486" s="136">
        <v>286.88</v>
      </c>
      <c r="G5486" s="137">
        <v>0</v>
      </c>
      <c r="H5486" s="142"/>
      <c r="I5486" s="142"/>
      <c r="J5486" s="142"/>
      <c r="K5486" s="142"/>
      <c r="L5486" s="143"/>
      <c r="M5486" s="143"/>
      <c r="N5486" s="143"/>
      <c r="Y5486" s="30">
        <f t="shared" si="85"/>
        <v>286.88</v>
      </c>
    </row>
    <row r="5487" spans="1:25" x14ac:dyDescent="0.2">
      <c r="A5487" s="134" t="s">
        <v>10981</v>
      </c>
      <c r="B5487" s="135" t="s">
        <v>10982</v>
      </c>
      <c r="C5487" s="136">
        <v>4041.64</v>
      </c>
      <c r="D5487" s="136">
        <v>76.790000000000006</v>
      </c>
      <c r="E5487" s="136">
        <v>0</v>
      </c>
      <c r="F5487" s="136">
        <v>76.790000000000006</v>
      </c>
      <c r="G5487" s="137">
        <v>0</v>
      </c>
      <c r="H5487" s="142"/>
      <c r="I5487" s="142"/>
      <c r="J5487" s="142"/>
      <c r="K5487" s="142"/>
      <c r="L5487" s="143"/>
      <c r="M5487" s="143"/>
      <c r="N5487" s="143"/>
      <c r="Y5487" s="30">
        <f t="shared" si="85"/>
        <v>76.790000000000006</v>
      </c>
    </row>
    <row r="5488" spans="1:25" x14ac:dyDescent="0.2">
      <c r="A5488" s="134" t="s">
        <v>10983</v>
      </c>
      <c r="B5488" s="135" t="s">
        <v>10984</v>
      </c>
      <c r="C5488" s="136">
        <v>18483.919999999998</v>
      </c>
      <c r="D5488" s="136">
        <v>351.2</v>
      </c>
      <c r="E5488" s="136">
        <v>0</v>
      </c>
      <c r="F5488" s="136">
        <v>351.2</v>
      </c>
      <c r="G5488" s="137">
        <v>0</v>
      </c>
      <c r="H5488" s="142"/>
      <c r="I5488" s="142"/>
      <c r="J5488" s="142"/>
      <c r="K5488" s="142"/>
      <c r="L5488" s="143"/>
      <c r="M5488" s="143"/>
      <c r="N5488" s="143"/>
      <c r="Y5488" s="30">
        <f t="shared" si="85"/>
        <v>351.2</v>
      </c>
    </row>
    <row r="5489" spans="1:25" x14ac:dyDescent="0.2">
      <c r="A5489" s="134" t="s">
        <v>10985</v>
      </c>
      <c r="B5489" s="135" t="s">
        <v>10986</v>
      </c>
      <c r="C5489" s="136">
        <v>165978.69</v>
      </c>
      <c r="D5489" s="136">
        <v>3153.6</v>
      </c>
      <c r="E5489" s="136">
        <v>0</v>
      </c>
      <c r="F5489" s="136">
        <v>3153.6</v>
      </c>
      <c r="G5489" s="137">
        <v>0</v>
      </c>
      <c r="H5489" s="142"/>
      <c r="I5489" s="142"/>
      <c r="J5489" s="142"/>
      <c r="K5489" s="142"/>
      <c r="L5489" s="143"/>
      <c r="M5489" s="143"/>
      <c r="N5489" s="143"/>
      <c r="Y5489" s="30">
        <f t="shared" si="85"/>
        <v>3153.6</v>
      </c>
    </row>
    <row r="5490" spans="1:25" x14ac:dyDescent="0.2">
      <c r="A5490" s="134" t="s">
        <v>10987</v>
      </c>
      <c r="B5490" s="135" t="s">
        <v>10988</v>
      </c>
      <c r="C5490" s="136">
        <v>47799.45</v>
      </c>
      <c r="D5490" s="136">
        <v>908.19</v>
      </c>
      <c r="E5490" s="136">
        <v>0</v>
      </c>
      <c r="F5490" s="136">
        <v>908.19</v>
      </c>
      <c r="G5490" s="137">
        <v>0</v>
      </c>
      <c r="H5490" s="142"/>
      <c r="I5490" s="142"/>
      <c r="J5490" s="142"/>
      <c r="K5490" s="142"/>
      <c r="L5490" s="143"/>
      <c r="M5490" s="143"/>
      <c r="N5490" s="143"/>
      <c r="Y5490" s="30">
        <f t="shared" si="85"/>
        <v>908.19</v>
      </c>
    </row>
    <row r="5491" spans="1:25" x14ac:dyDescent="0.2">
      <c r="A5491" s="134" t="s">
        <v>10989</v>
      </c>
      <c r="B5491" s="135" t="s">
        <v>10990</v>
      </c>
      <c r="C5491" s="136">
        <v>72523.740000000005</v>
      </c>
      <c r="D5491" s="136">
        <v>1377.95</v>
      </c>
      <c r="E5491" s="136">
        <v>0</v>
      </c>
      <c r="F5491" s="136">
        <v>1377.95</v>
      </c>
      <c r="G5491" s="137">
        <v>0</v>
      </c>
      <c r="H5491" s="142"/>
      <c r="I5491" s="142"/>
      <c r="J5491" s="142"/>
      <c r="K5491" s="142"/>
      <c r="L5491" s="143"/>
      <c r="M5491" s="143"/>
      <c r="N5491" s="143"/>
      <c r="Y5491" s="30">
        <f t="shared" si="85"/>
        <v>1377.95</v>
      </c>
    </row>
    <row r="5492" spans="1:25" x14ac:dyDescent="0.2">
      <c r="A5492" s="134" t="s">
        <v>10991</v>
      </c>
      <c r="B5492" s="135" t="s">
        <v>10992</v>
      </c>
      <c r="C5492" s="136">
        <v>2851.05</v>
      </c>
      <c r="D5492" s="136">
        <v>54.17</v>
      </c>
      <c r="E5492" s="136">
        <v>0</v>
      </c>
      <c r="F5492" s="136">
        <v>54.17</v>
      </c>
      <c r="G5492" s="137">
        <v>0</v>
      </c>
      <c r="H5492" s="142"/>
      <c r="I5492" s="142"/>
      <c r="J5492" s="142"/>
      <c r="K5492" s="142"/>
      <c r="L5492" s="143"/>
      <c r="M5492" s="143"/>
      <c r="N5492" s="143"/>
      <c r="Y5492" s="30">
        <f t="shared" si="85"/>
        <v>54.17</v>
      </c>
    </row>
    <row r="5493" spans="1:25" x14ac:dyDescent="0.2">
      <c r="A5493" s="134" t="s">
        <v>10993</v>
      </c>
      <c r="B5493" s="135" t="s">
        <v>10994</v>
      </c>
      <c r="C5493" s="136">
        <v>14583.51</v>
      </c>
      <c r="D5493" s="136">
        <v>277.08999999999997</v>
      </c>
      <c r="E5493" s="136">
        <v>0</v>
      </c>
      <c r="F5493" s="136">
        <v>277.08999999999997</v>
      </c>
      <c r="G5493" s="137">
        <v>0</v>
      </c>
      <c r="H5493" s="142"/>
      <c r="I5493" s="142"/>
      <c r="J5493" s="142"/>
      <c r="K5493" s="142"/>
      <c r="L5493" s="143"/>
      <c r="M5493" s="143"/>
      <c r="N5493" s="143"/>
      <c r="Y5493" s="30">
        <f t="shared" si="85"/>
        <v>277.08999999999997</v>
      </c>
    </row>
    <row r="5494" spans="1:25" x14ac:dyDescent="0.2">
      <c r="A5494" s="134" t="s">
        <v>10995</v>
      </c>
      <c r="B5494" s="135" t="s">
        <v>10996</v>
      </c>
      <c r="C5494" s="136">
        <v>9796.0400000000009</v>
      </c>
      <c r="D5494" s="136">
        <v>186.13</v>
      </c>
      <c r="E5494" s="136">
        <v>0</v>
      </c>
      <c r="F5494" s="136">
        <v>186.13</v>
      </c>
      <c r="G5494" s="137">
        <v>0</v>
      </c>
      <c r="H5494" s="142"/>
      <c r="I5494" s="142"/>
      <c r="J5494" s="142"/>
      <c r="K5494" s="142"/>
      <c r="L5494" s="143"/>
      <c r="M5494" s="143"/>
      <c r="N5494" s="143"/>
      <c r="Y5494" s="30">
        <f t="shared" si="85"/>
        <v>186.13</v>
      </c>
    </row>
    <row r="5495" spans="1:25" x14ac:dyDescent="0.2">
      <c r="A5495" s="134" t="s">
        <v>10997</v>
      </c>
      <c r="B5495" s="135" t="s">
        <v>10998</v>
      </c>
      <c r="C5495" s="136">
        <v>1852.32</v>
      </c>
      <c r="D5495" s="136">
        <v>35.200000000000003</v>
      </c>
      <c r="E5495" s="136">
        <v>0</v>
      </c>
      <c r="F5495" s="136">
        <v>35.200000000000003</v>
      </c>
      <c r="G5495" s="137">
        <v>0</v>
      </c>
      <c r="H5495" s="142"/>
      <c r="I5495" s="142"/>
      <c r="J5495" s="142"/>
      <c r="K5495" s="142"/>
      <c r="L5495" s="143"/>
      <c r="M5495" s="143"/>
      <c r="N5495" s="143"/>
      <c r="Y5495" s="30">
        <f t="shared" si="85"/>
        <v>35.200000000000003</v>
      </c>
    </row>
    <row r="5496" spans="1:25" x14ac:dyDescent="0.2">
      <c r="A5496" s="134" t="s">
        <v>10999</v>
      </c>
      <c r="B5496" s="135" t="s">
        <v>11000</v>
      </c>
      <c r="C5496" s="136">
        <v>2130.46</v>
      </c>
      <c r="D5496" s="136">
        <v>40.479999999999997</v>
      </c>
      <c r="E5496" s="136">
        <v>0</v>
      </c>
      <c r="F5496" s="136">
        <v>40.479999999999997</v>
      </c>
      <c r="G5496" s="137">
        <v>0</v>
      </c>
      <c r="H5496" s="142"/>
      <c r="I5496" s="142"/>
      <c r="J5496" s="142"/>
      <c r="K5496" s="142"/>
      <c r="L5496" s="143"/>
      <c r="M5496" s="143"/>
      <c r="N5496" s="143"/>
      <c r="Y5496" s="30">
        <f t="shared" si="85"/>
        <v>40.479999999999997</v>
      </c>
    </row>
    <row r="5497" spans="1:25" x14ac:dyDescent="0.2">
      <c r="A5497" s="134" t="s">
        <v>11001</v>
      </c>
      <c r="B5497" s="135" t="s">
        <v>11002</v>
      </c>
      <c r="C5497" s="136">
        <v>1807.57</v>
      </c>
      <c r="D5497" s="136">
        <v>34.35</v>
      </c>
      <c r="E5497" s="136">
        <v>0</v>
      </c>
      <c r="F5497" s="136">
        <v>34.35</v>
      </c>
      <c r="G5497" s="137">
        <v>0</v>
      </c>
      <c r="H5497" s="142"/>
      <c r="I5497" s="142"/>
      <c r="J5497" s="142"/>
      <c r="K5497" s="142"/>
      <c r="L5497" s="143"/>
      <c r="M5497" s="143"/>
      <c r="N5497" s="143"/>
      <c r="Y5497" s="30">
        <f t="shared" si="85"/>
        <v>34.35</v>
      </c>
    </row>
    <row r="5498" spans="1:25" x14ac:dyDescent="0.2">
      <c r="A5498" s="134" t="s">
        <v>11003</v>
      </c>
      <c r="B5498" s="135" t="s">
        <v>11004</v>
      </c>
      <c r="C5498" s="136">
        <v>1808.47</v>
      </c>
      <c r="D5498" s="136">
        <v>34.36</v>
      </c>
      <c r="E5498" s="136">
        <v>0</v>
      </c>
      <c r="F5498" s="136">
        <v>34.36</v>
      </c>
      <c r="G5498" s="137">
        <v>0</v>
      </c>
      <c r="H5498" s="142"/>
      <c r="I5498" s="142"/>
      <c r="J5498" s="142"/>
      <c r="K5498" s="142"/>
      <c r="L5498" s="143"/>
      <c r="M5498" s="143"/>
      <c r="N5498" s="143"/>
      <c r="Y5498" s="30">
        <f t="shared" si="85"/>
        <v>34.36</v>
      </c>
    </row>
    <row r="5499" spans="1:25" x14ac:dyDescent="0.2">
      <c r="A5499" s="134" t="s">
        <v>11005</v>
      </c>
      <c r="B5499" s="135" t="s">
        <v>11006</v>
      </c>
      <c r="C5499" s="136">
        <v>752.27</v>
      </c>
      <c r="D5499" s="136">
        <v>14.29</v>
      </c>
      <c r="E5499" s="136">
        <v>14.29</v>
      </c>
      <c r="F5499" s="136">
        <v>0</v>
      </c>
      <c r="G5499" s="137">
        <v>57.87</v>
      </c>
      <c r="H5499" s="142"/>
      <c r="I5499" s="142"/>
      <c r="J5499" s="142"/>
      <c r="K5499" s="142"/>
      <c r="L5499" s="143"/>
      <c r="M5499" s="143"/>
      <c r="N5499" s="143"/>
      <c r="Y5499" s="30">
        <f t="shared" si="85"/>
        <v>0</v>
      </c>
    </row>
    <row r="5500" spans="1:25" x14ac:dyDescent="0.2">
      <c r="A5500" s="134" t="s">
        <v>11007</v>
      </c>
      <c r="B5500" s="135" t="s">
        <v>11008</v>
      </c>
      <c r="C5500" s="136">
        <v>7565.27</v>
      </c>
      <c r="D5500" s="136">
        <v>143.74</v>
      </c>
      <c r="E5500" s="136">
        <v>0</v>
      </c>
      <c r="F5500" s="136">
        <v>143.74</v>
      </c>
      <c r="G5500" s="137">
        <v>0</v>
      </c>
      <c r="H5500" s="142"/>
      <c r="I5500" s="142"/>
      <c r="J5500" s="142"/>
      <c r="K5500" s="142"/>
      <c r="L5500" s="143"/>
      <c r="M5500" s="143"/>
      <c r="N5500" s="143"/>
      <c r="Y5500" s="30">
        <f t="shared" si="85"/>
        <v>143.74</v>
      </c>
    </row>
    <row r="5501" spans="1:25" x14ac:dyDescent="0.2">
      <c r="A5501" s="134" t="s">
        <v>11009</v>
      </c>
      <c r="B5501" s="135" t="s">
        <v>11010</v>
      </c>
      <c r="C5501" s="136">
        <v>8976.2099999999991</v>
      </c>
      <c r="D5501" s="136">
        <v>170.55</v>
      </c>
      <c r="E5501" s="136">
        <v>0</v>
      </c>
      <c r="F5501" s="136">
        <v>170.55</v>
      </c>
      <c r="G5501" s="137">
        <v>0</v>
      </c>
      <c r="H5501" s="142"/>
      <c r="I5501" s="142"/>
      <c r="J5501" s="142"/>
      <c r="K5501" s="142"/>
      <c r="L5501" s="143"/>
      <c r="M5501" s="143"/>
      <c r="N5501" s="143"/>
      <c r="Y5501" s="30">
        <f t="shared" si="85"/>
        <v>170.55</v>
      </c>
    </row>
    <row r="5502" spans="1:25" x14ac:dyDescent="0.2">
      <c r="A5502" s="134" t="s">
        <v>11011</v>
      </c>
      <c r="B5502" s="135" t="s">
        <v>11012</v>
      </c>
      <c r="C5502" s="136">
        <v>25.15</v>
      </c>
      <c r="D5502" s="136">
        <v>0.48</v>
      </c>
      <c r="E5502" s="136">
        <v>0.48</v>
      </c>
      <c r="F5502" s="136">
        <v>0</v>
      </c>
      <c r="G5502" s="137">
        <v>46.48</v>
      </c>
      <c r="H5502" s="142"/>
      <c r="I5502" s="142"/>
      <c r="J5502" s="142"/>
      <c r="K5502" s="142"/>
      <c r="L5502" s="143"/>
      <c r="M5502" s="143"/>
      <c r="N5502" s="143"/>
      <c r="Y5502" s="30">
        <f t="shared" si="85"/>
        <v>0</v>
      </c>
    </row>
    <row r="5503" spans="1:25" x14ac:dyDescent="0.2">
      <c r="A5503" s="134" t="s">
        <v>11013</v>
      </c>
      <c r="B5503" s="135" t="s">
        <v>11014</v>
      </c>
      <c r="C5503" s="136">
        <v>134.81</v>
      </c>
      <c r="D5503" s="136">
        <v>2.56</v>
      </c>
      <c r="E5503" s="136">
        <v>2.56</v>
      </c>
      <c r="F5503" s="136">
        <v>0</v>
      </c>
      <c r="G5503" s="137">
        <v>9.57</v>
      </c>
      <c r="H5503" s="142"/>
      <c r="I5503" s="142"/>
      <c r="J5503" s="142"/>
      <c r="K5503" s="142"/>
      <c r="L5503" s="143"/>
      <c r="M5503" s="143"/>
      <c r="N5503" s="143"/>
      <c r="Y5503" s="30">
        <f t="shared" si="85"/>
        <v>0</v>
      </c>
    </row>
    <row r="5504" spans="1:25" x14ac:dyDescent="0.2">
      <c r="A5504" s="134" t="s">
        <v>11015</v>
      </c>
      <c r="B5504" s="135" t="s">
        <v>11016</v>
      </c>
      <c r="C5504" s="136">
        <v>39592.769999999997</v>
      </c>
      <c r="D5504" s="136">
        <v>752.26</v>
      </c>
      <c r="E5504" s="136">
        <v>0</v>
      </c>
      <c r="F5504" s="136">
        <v>752.26</v>
      </c>
      <c r="G5504" s="137">
        <v>0</v>
      </c>
      <c r="H5504" s="142"/>
      <c r="I5504" s="142"/>
      <c r="J5504" s="142"/>
      <c r="K5504" s="142"/>
      <c r="L5504" s="143"/>
      <c r="M5504" s="143"/>
      <c r="N5504" s="143"/>
      <c r="Y5504" s="30">
        <f t="shared" si="85"/>
        <v>752.26</v>
      </c>
    </row>
    <row r="5505" spans="1:25" x14ac:dyDescent="0.2">
      <c r="A5505" s="134" t="s">
        <v>11017</v>
      </c>
      <c r="B5505" s="135" t="s">
        <v>11018</v>
      </c>
      <c r="C5505" s="136">
        <v>11270.27</v>
      </c>
      <c r="D5505" s="136">
        <v>214.14</v>
      </c>
      <c r="E5505" s="136">
        <v>0</v>
      </c>
      <c r="F5505" s="136">
        <v>214.14</v>
      </c>
      <c r="G5505" s="137">
        <v>0</v>
      </c>
      <c r="H5505" s="142"/>
      <c r="I5505" s="142"/>
      <c r="J5505" s="142"/>
      <c r="K5505" s="142"/>
      <c r="L5505" s="143"/>
      <c r="M5505" s="143"/>
      <c r="N5505" s="143"/>
      <c r="Y5505" s="30">
        <f t="shared" si="85"/>
        <v>214.14</v>
      </c>
    </row>
    <row r="5506" spans="1:25" x14ac:dyDescent="0.2">
      <c r="A5506" s="134" t="s">
        <v>11019</v>
      </c>
      <c r="B5506" s="135" t="s">
        <v>11020</v>
      </c>
      <c r="C5506" s="136">
        <v>14695.94</v>
      </c>
      <c r="D5506" s="136">
        <v>279.22000000000003</v>
      </c>
      <c r="E5506" s="136">
        <v>0</v>
      </c>
      <c r="F5506" s="136">
        <v>279.22000000000003</v>
      </c>
      <c r="G5506" s="137">
        <v>0</v>
      </c>
      <c r="H5506" s="142"/>
      <c r="I5506" s="142"/>
      <c r="J5506" s="142"/>
      <c r="K5506" s="142"/>
      <c r="L5506" s="143"/>
      <c r="M5506" s="143"/>
      <c r="N5506" s="143"/>
      <c r="Y5506" s="30">
        <f t="shared" si="85"/>
        <v>279.22000000000003</v>
      </c>
    </row>
    <row r="5507" spans="1:25" x14ac:dyDescent="0.2">
      <c r="A5507" s="134" t="s">
        <v>11021</v>
      </c>
      <c r="B5507" s="135" t="s">
        <v>11022</v>
      </c>
      <c r="C5507" s="136">
        <v>7947.92</v>
      </c>
      <c r="D5507" s="136">
        <v>151.01</v>
      </c>
      <c r="E5507" s="136">
        <v>0</v>
      </c>
      <c r="F5507" s="136">
        <v>151.01</v>
      </c>
      <c r="G5507" s="137">
        <v>0</v>
      </c>
      <c r="H5507" s="142"/>
      <c r="I5507" s="142"/>
      <c r="J5507" s="142"/>
      <c r="K5507" s="142"/>
      <c r="L5507" s="143"/>
      <c r="M5507" s="143"/>
      <c r="N5507" s="143"/>
      <c r="Y5507" s="30">
        <f t="shared" si="85"/>
        <v>151.01</v>
      </c>
    </row>
    <row r="5508" spans="1:25" x14ac:dyDescent="0.2">
      <c r="A5508" s="134" t="s">
        <v>11023</v>
      </c>
      <c r="B5508" s="135" t="s">
        <v>11024</v>
      </c>
      <c r="C5508" s="136">
        <v>462.95</v>
      </c>
      <c r="D5508" s="136">
        <v>8.8000000000000007</v>
      </c>
      <c r="E5508" s="136">
        <v>8.8000000000000007</v>
      </c>
      <c r="F5508" s="136">
        <v>0</v>
      </c>
      <c r="G5508" s="137">
        <v>24.13</v>
      </c>
      <c r="H5508" s="142"/>
      <c r="I5508" s="142"/>
      <c r="J5508" s="142"/>
      <c r="K5508" s="142"/>
      <c r="L5508" s="143"/>
      <c r="M5508" s="143"/>
      <c r="N5508" s="143"/>
      <c r="Y5508" s="30">
        <f t="shared" si="85"/>
        <v>0</v>
      </c>
    </row>
    <row r="5509" spans="1:25" x14ac:dyDescent="0.2">
      <c r="A5509" s="134" t="s">
        <v>11025</v>
      </c>
      <c r="B5509" s="135" t="s">
        <v>11026</v>
      </c>
      <c r="C5509" s="136">
        <v>1971.54</v>
      </c>
      <c r="D5509" s="136">
        <v>37.46</v>
      </c>
      <c r="E5509" s="136">
        <v>0</v>
      </c>
      <c r="F5509" s="136">
        <v>37.46</v>
      </c>
      <c r="G5509" s="137">
        <v>0</v>
      </c>
      <c r="H5509" s="142"/>
      <c r="I5509" s="142"/>
      <c r="J5509" s="142"/>
      <c r="K5509" s="142"/>
      <c r="L5509" s="143"/>
      <c r="M5509" s="143"/>
      <c r="N5509" s="143"/>
      <c r="Y5509" s="30">
        <f t="shared" si="85"/>
        <v>37.46</v>
      </c>
    </row>
    <row r="5510" spans="1:25" x14ac:dyDescent="0.2">
      <c r="A5510" s="134" t="s">
        <v>11027</v>
      </c>
      <c r="B5510" s="135" t="s">
        <v>11028</v>
      </c>
      <c r="C5510" s="136">
        <v>276944.55</v>
      </c>
      <c r="D5510" s="136">
        <v>5261.95</v>
      </c>
      <c r="E5510" s="136">
        <v>0</v>
      </c>
      <c r="F5510" s="136">
        <v>5261.95</v>
      </c>
      <c r="G5510" s="137">
        <v>0</v>
      </c>
      <c r="H5510" s="142"/>
      <c r="I5510" s="142"/>
      <c r="J5510" s="142"/>
      <c r="K5510" s="142"/>
      <c r="L5510" s="143"/>
      <c r="M5510" s="143"/>
      <c r="N5510" s="143"/>
      <c r="Y5510" s="30">
        <f t="shared" si="85"/>
        <v>5261.95</v>
      </c>
    </row>
    <row r="5511" spans="1:25" x14ac:dyDescent="0.2">
      <c r="A5511" s="134" t="s">
        <v>11029</v>
      </c>
      <c r="B5511" s="135" t="s">
        <v>11030</v>
      </c>
      <c r="C5511" s="136">
        <v>40210.26</v>
      </c>
      <c r="D5511" s="136">
        <v>764</v>
      </c>
      <c r="E5511" s="136">
        <v>0</v>
      </c>
      <c r="F5511" s="136">
        <v>764</v>
      </c>
      <c r="G5511" s="137">
        <v>0</v>
      </c>
      <c r="H5511" s="142"/>
      <c r="I5511" s="142"/>
      <c r="J5511" s="142"/>
      <c r="K5511" s="142"/>
      <c r="L5511" s="143"/>
      <c r="M5511" s="143"/>
      <c r="N5511" s="143"/>
      <c r="Y5511" s="30">
        <f t="shared" si="85"/>
        <v>764</v>
      </c>
    </row>
    <row r="5512" spans="1:25" x14ac:dyDescent="0.2">
      <c r="A5512" s="134" t="s">
        <v>11031</v>
      </c>
      <c r="B5512" s="135" t="s">
        <v>11032</v>
      </c>
      <c r="C5512" s="136">
        <v>4.62</v>
      </c>
      <c r="D5512" s="136">
        <v>0.09</v>
      </c>
      <c r="E5512" s="136">
        <v>0.09</v>
      </c>
      <c r="F5512" s="136">
        <v>0</v>
      </c>
      <c r="G5512" s="137">
        <v>45.7</v>
      </c>
      <c r="H5512" s="142"/>
      <c r="I5512" s="142"/>
      <c r="J5512" s="142"/>
      <c r="K5512" s="142"/>
      <c r="L5512" s="143"/>
      <c r="M5512" s="143"/>
      <c r="N5512" s="143"/>
      <c r="Y5512" s="30">
        <f t="shared" si="85"/>
        <v>0</v>
      </c>
    </row>
    <row r="5513" spans="1:25" x14ac:dyDescent="0.2">
      <c r="A5513" s="134" t="s">
        <v>11033</v>
      </c>
      <c r="B5513" s="135" t="s">
        <v>11034</v>
      </c>
      <c r="C5513" s="136">
        <v>3599.3</v>
      </c>
      <c r="D5513" s="136">
        <v>68.39</v>
      </c>
      <c r="E5513" s="136">
        <v>0</v>
      </c>
      <c r="F5513" s="136">
        <v>68.39</v>
      </c>
      <c r="G5513" s="137">
        <v>0</v>
      </c>
      <c r="H5513" s="142"/>
      <c r="I5513" s="142"/>
      <c r="J5513" s="142"/>
      <c r="K5513" s="142"/>
      <c r="L5513" s="143"/>
      <c r="M5513" s="143"/>
      <c r="N5513" s="143"/>
      <c r="Y5513" s="30">
        <f t="shared" si="85"/>
        <v>68.39</v>
      </c>
    </row>
    <row r="5514" spans="1:25" x14ac:dyDescent="0.2">
      <c r="A5514" s="134" t="s">
        <v>11035</v>
      </c>
      <c r="B5514" s="135" t="s">
        <v>11036</v>
      </c>
      <c r="C5514" s="136">
        <v>1601.97</v>
      </c>
      <c r="D5514" s="136">
        <v>30.44</v>
      </c>
      <c r="E5514" s="136">
        <v>30.44</v>
      </c>
      <c r="F5514" s="136">
        <v>0</v>
      </c>
      <c r="G5514" s="137">
        <v>57.59</v>
      </c>
      <c r="H5514" s="142"/>
      <c r="I5514" s="142"/>
      <c r="J5514" s="142"/>
      <c r="K5514" s="142"/>
      <c r="L5514" s="143"/>
      <c r="M5514" s="143"/>
      <c r="N5514" s="143"/>
      <c r="Y5514" s="30">
        <f t="shared" si="85"/>
        <v>0</v>
      </c>
    </row>
    <row r="5515" spans="1:25" x14ac:dyDescent="0.2">
      <c r="A5515" s="134" t="s">
        <v>11037</v>
      </c>
      <c r="B5515" s="135" t="s">
        <v>11038</v>
      </c>
      <c r="C5515" s="136">
        <v>530.16</v>
      </c>
      <c r="D5515" s="136">
        <v>10.07</v>
      </c>
      <c r="E5515" s="136">
        <v>0</v>
      </c>
      <c r="F5515" s="136">
        <v>10.07</v>
      </c>
      <c r="G5515" s="137">
        <v>0</v>
      </c>
      <c r="H5515" s="142"/>
      <c r="I5515" s="142"/>
      <c r="J5515" s="142"/>
      <c r="K5515" s="142"/>
      <c r="L5515" s="143"/>
      <c r="M5515" s="143"/>
      <c r="N5515" s="143"/>
      <c r="Y5515" s="30">
        <f t="shared" si="85"/>
        <v>10.07</v>
      </c>
    </row>
    <row r="5516" spans="1:25" x14ac:dyDescent="0.2">
      <c r="A5516" s="134" t="s">
        <v>11039</v>
      </c>
      <c r="B5516" s="135" t="s">
        <v>11040</v>
      </c>
      <c r="C5516" s="136">
        <v>12108.47</v>
      </c>
      <c r="D5516" s="136">
        <v>230.06</v>
      </c>
      <c r="E5516" s="136">
        <v>0</v>
      </c>
      <c r="F5516" s="136">
        <v>230.06</v>
      </c>
      <c r="G5516" s="137">
        <v>0</v>
      </c>
      <c r="H5516" s="142"/>
      <c r="I5516" s="142"/>
      <c r="J5516" s="142"/>
      <c r="K5516" s="142"/>
      <c r="L5516" s="143"/>
      <c r="M5516" s="143"/>
      <c r="N5516" s="143"/>
      <c r="Y5516" s="30">
        <f t="shared" si="85"/>
        <v>230.06</v>
      </c>
    </row>
    <row r="5517" spans="1:25" x14ac:dyDescent="0.2">
      <c r="A5517" s="134" t="s">
        <v>11041</v>
      </c>
      <c r="B5517" s="135" t="s">
        <v>11042</v>
      </c>
      <c r="C5517" s="136">
        <v>16068.85</v>
      </c>
      <c r="D5517" s="136">
        <v>305.31</v>
      </c>
      <c r="E5517" s="136">
        <v>0</v>
      </c>
      <c r="F5517" s="136">
        <v>305.31</v>
      </c>
      <c r="G5517" s="137">
        <v>0</v>
      </c>
      <c r="H5517" s="142"/>
      <c r="I5517" s="142"/>
      <c r="J5517" s="142"/>
      <c r="K5517" s="142"/>
      <c r="L5517" s="143"/>
      <c r="M5517" s="143"/>
      <c r="N5517" s="143"/>
      <c r="Y5517" s="30">
        <f t="shared" si="85"/>
        <v>305.31</v>
      </c>
    </row>
    <row r="5518" spans="1:25" x14ac:dyDescent="0.2">
      <c r="A5518" s="134" t="s">
        <v>11043</v>
      </c>
      <c r="B5518" s="135" t="s">
        <v>11044</v>
      </c>
      <c r="C5518" s="136">
        <v>2048.44</v>
      </c>
      <c r="D5518" s="136">
        <v>38.92</v>
      </c>
      <c r="E5518" s="136">
        <v>23</v>
      </c>
      <c r="F5518" s="136">
        <v>15.92</v>
      </c>
      <c r="G5518" s="137">
        <v>0</v>
      </c>
      <c r="H5518" s="142"/>
      <c r="I5518" s="142"/>
      <c r="J5518" s="142"/>
      <c r="K5518" s="142"/>
      <c r="L5518" s="143"/>
      <c r="M5518" s="143"/>
      <c r="N5518" s="143"/>
      <c r="Y5518" s="30">
        <f t="shared" si="85"/>
        <v>15.92</v>
      </c>
    </row>
    <row r="5519" spans="1:25" x14ac:dyDescent="0.2">
      <c r="A5519" s="134" t="s">
        <v>11045</v>
      </c>
      <c r="B5519" s="135" t="s">
        <v>11046</v>
      </c>
      <c r="C5519" s="136">
        <v>21975.9</v>
      </c>
      <c r="D5519" s="136">
        <v>417.54</v>
      </c>
      <c r="E5519" s="136">
        <v>0</v>
      </c>
      <c r="F5519" s="136">
        <v>417.54</v>
      </c>
      <c r="G5519" s="137">
        <v>0</v>
      </c>
      <c r="H5519" s="142"/>
      <c r="I5519" s="142"/>
      <c r="J5519" s="142"/>
      <c r="K5519" s="142"/>
      <c r="L5519" s="143"/>
      <c r="M5519" s="143"/>
      <c r="N5519" s="143"/>
      <c r="Y5519" s="30">
        <f t="shared" ref="Y5519:Y5582" si="86">W5519+R5519+M5519+F5519</f>
        <v>417.54</v>
      </c>
    </row>
    <row r="5520" spans="1:25" x14ac:dyDescent="0.2">
      <c r="A5520" s="134" t="s">
        <v>11047</v>
      </c>
      <c r="B5520" s="135" t="s">
        <v>11048</v>
      </c>
      <c r="C5520" s="136">
        <v>432666.94</v>
      </c>
      <c r="D5520" s="136">
        <v>8220.67</v>
      </c>
      <c r="E5520" s="136">
        <v>0</v>
      </c>
      <c r="F5520" s="136">
        <v>8220.67</v>
      </c>
      <c r="G5520" s="137">
        <v>0</v>
      </c>
      <c r="H5520" s="142"/>
      <c r="I5520" s="142"/>
      <c r="J5520" s="142"/>
      <c r="K5520" s="142"/>
      <c r="L5520" s="143"/>
      <c r="M5520" s="143"/>
      <c r="N5520" s="143"/>
      <c r="Y5520" s="30">
        <f t="shared" si="86"/>
        <v>8220.67</v>
      </c>
    </row>
    <row r="5521" spans="1:25" x14ac:dyDescent="0.2">
      <c r="A5521" s="134" t="s">
        <v>11049</v>
      </c>
      <c r="B5521" s="135" t="s">
        <v>11050</v>
      </c>
      <c r="C5521" s="136">
        <v>77631.570000000007</v>
      </c>
      <c r="D5521" s="136">
        <v>1475</v>
      </c>
      <c r="E5521" s="136">
        <v>0</v>
      </c>
      <c r="F5521" s="136">
        <v>1475</v>
      </c>
      <c r="G5521" s="137">
        <v>0</v>
      </c>
      <c r="H5521" s="142"/>
      <c r="I5521" s="142"/>
      <c r="J5521" s="142"/>
      <c r="K5521" s="142"/>
      <c r="L5521" s="143"/>
      <c r="M5521" s="143"/>
      <c r="N5521" s="143"/>
      <c r="Y5521" s="30">
        <f t="shared" si="86"/>
        <v>1475</v>
      </c>
    </row>
    <row r="5522" spans="1:25" x14ac:dyDescent="0.2">
      <c r="A5522" s="134" t="s">
        <v>11051</v>
      </c>
      <c r="B5522" s="135" t="s">
        <v>11052</v>
      </c>
      <c r="C5522" s="136">
        <v>5216.12</v>
      </c>
      <c r="D5522" s="136">
        <v>99.11</v>
      </c>
      <c r="E5522" s="136">
        <v>0</v>
      </c>
      <c r="F5522" s="136">
        <v>99.11</v>
      </c>
      <c r="G5522" s="137">
        <v>0</v>
      </c>
      <c r="H5522" s="142"/>
      <c r="I5522" s="142"/>
      <c r="J5522" s="142"/>
      <c r="K5522" s="142"/>
      <c r="L5522" s="143"/>
      <c r="M5522" s="143"/>
      <c r="N5522" s="143"/>
      <c r="Y5522" s="30">
        <f t="shared" si="86"/>
        <v>99.11</v>
      </c>
    </row>
    <row r="5523" spans="1:25" x14ac:dyDescent="0.2">
      <c r="A5523" s="134" t="s">
        <v>11053</v>
      </c>
      <c r="B5523" s="135" t="s">
        <v>11054</v>
      </c>
      <c r="C5523" s="136">
        <v>20699.3</v>
      </c>
      <c r="D5523" s="136">
        <v>393.29</v>
      </c>
      <c r="E5523" s="136">
        <v>0</v>
      </c>
      <c r="F5523" s="136">
        <v>393.29</v>
      </c>
      <c r="G5523" s="137">
        <v>0</v>
      </c>
      <c r="H5523" s="142"/>
      <c r="I5523" s="142"/>
      <c r="J5523" s="142"/>
      <c r="K5523" s="142"/>
      <c r="L5523" s="143"/>
      <c r="M5523" s="143"/>
      <c r="N5523" s="143"/>
      <c r="Y5523" s="30">
        <f t="shared" si="86"/>
        <v>393.29</v>
      </c>
    </row>
    <row r="5524" spans="1:25" x14ac:dyDescent="0.2">
      <c r="A5524" s="134" t="s">
        <v>11055</v>
      </c>
      <c r="B5524" s="135" t="s">
        <v>11056</v>
      </c>
      <c r="C5524" s="136">
        <v>5643.56</v>
      </c>
      <c r="D5524" s="136">
        <v>107.23</v>
      </c>
      <c r="E5524" s="136">
        <v>0</v>
      </c>
      <c r="F5524" s="136">
        <v>107.23</v>
      </c>
      <c r="G5524" s="137">
        <v>0</v>
      </c>
      <c r="H5524" s="142"/>
      <c r="I5524" s="142"/>
      <c r="J5524" s="142"/>
      <c r="K5524" s="142"/>
      <c r="L5524" s="143"/>
      <c r="M5524" s="143"/>
      <c r="N5524" s="143"/>
      <c r="Y5524" s="30">
        <f t="shared" si="86"/>
        <v>107.23</v>
      </c>
    </row>
    <row r="5525" spans="1:25" x14ac:dyDescent="0.2">
      <c r="A5525" s="134" t="s">
        <v>11057</v>
      </c>
      <c r="B5525" s="135" t="s">
        <v>11058</v>
      </c>
      <c r="C5525" s="136">
        <v>6639.75</v>
      </c>
      <c r="D5525" s="136">
        <v>126.16</v>
      </c>
      <c r="E5525" s="136">
        <v>0</v>
      </c>
      <c r="F5525" s="136">
        <v>126.16</v>
      </c>
      <c r="G5525" s="137">
        <v>0</v>
      </c>
      <c r="H5525" s="142"/>
      <c r="I5525" s="142"/>
      <c r="J5525" s="142"/>
      <c r="K5525" s="142"/>
      <c r="L5525" s="143"/>
      <c r="M5525" s="143"/>
      <c r="N5525" s="143"/>
      <c r="Y5525" s="30">
        <f t="shared" si="86"/>
        <v>126.16</v>
      </c>
    </row>
    <row r="5526" spans="1:25" x14ac:dyDescent="0.2">
      <c r="A5526" s="134" t="s">
        <v>11059</v>
      </c>
      <c r="B5526" s="135" t="s">
        <v>11060</v>
      </c>
      <c r="C5526" s="136">
        <v>5233.5</v>
      </c>
      <c r="D5526" s="136">
        <v>99.44</v>
      </c>
      <c r="E5526" s="136">
        <v>0</v>
      </c>
      <c r="F5526" s="136">
        <v>99.44</v>
      </c>
      <c r="G5526" s="137">
        <v>0</v>
      </c>
      <c r="H5526" s="142"/>
      <c r="I5526" s="142"/>
      <c r="J5526" s="142"/>
      <c r="K5526" s="142"/>
      <c r="L5526" s="143"/>
      <c r="M5526" s="143"/>
      <c r="N5526" s="143"/>
      <c r="Y5526" s="30">
        <f t="shared" si="86"/>
        <v>99.44</v>
      </c>
    </row>
    <row r="5527" spans="1:25" x14ac:dyDescent="0.2">
      <c r="A5527" s="134" t="s">
        <v>11061</v>
      </c>
      <c r="B5527" s="135" t="s">
        <v>11062</v>
      </c>
      <c r="C5527" s="136">
        <v>14943.32</v>
      </c>
      <c r="D5527" s="136">
        <v>283.92</v>
      </c>
      <c r="E5527" s="136">
        <v>0</v>
      </c>
      <c r="F5527" s="136">
        <v>283.92</v>
      </c>
      <c r="G5527" s="137">
        <v>0</v>
      </c>
      <c r="H5527" s="142"/>
      <c r="I5527" s="142"/>
      <c r="J5527" s="142"/>
      <c r="K5527" s="142"/>
      <c r="L5527" s="143"/>
      <c r="M5527" s="143"/>
      <c r="N5527" s="143"/>
      <c r="Y5527" s="30">
        <f t="shared" si="86"/>
        <v>283.92</v>
      </c>
    </row>
    <row r="5528" spans="1:25" x14ac:dyDescent="0.2">
      <c r="A5528" s="134" t="s">
        <v>11063</v>
      </c>
      <c r="B5528" s="135" t="s">
        <v>11064</v>
      </c>
      <c r="C5528" s="136">
        <v>1768.56</v>
      </c>
      <c r="D5528" s="136">
        <v>33.6</v>
      </c>
      <c r="E5528" s="136">
        <v>0</v>
      </c>
      <c r="F5528" s="136">
        <v>33.6</v>
      </c>
      <c r="G5528" s="137">
        <v>0</v>
      </c>
      <c r="H5528" s="142"/>
      <c r="I5528" s="142"/>
      <c r="J5528" s="142"/>
      <c r="K5528" s="142"/>
      <c r="L5528" s="143"/>
      <c r="M5528" s="143"/>
      <c r="N5528" s="143"/>
      <c r="Y5528" s="30">
        <f t="shared" si="86"/>
        <v>33.6</v>
      </c>
    </row>
    <row r="5529" spans="1:25" x14ac:dyDescent="0.2">
      <c r="A5529" s="134" t="s">
        <v>11065</v>
      </c>
      <c r="B5529" s="135" t="s">
        <v>11066</v>
      </c>
      <c r="C5529" s="136">
        <v>31698.09</v>
      </c>
      <c r="D5529" s="136">
        <v>602.26</v>
      </c>
      <c r="E5529" s="136">
        <v>0</v>
      </c>
      <c r="F5529" s="136">
        <v>602.26</v>
      </c>
      <c r="G5529" s="137">
        <v>0</v>
      </c>
      <c r="H5529" s="142"/>
      <c r="I5529" s="142"/>
      <c r="J5529" s="142"/>
      <c r="K5529" s="142"/>
      <c r="L5529" s="143"/>
      <c r="M5529" s="143"/>
      <c r="N5529" s="143"/>
      <c r="Y5529" s="30">
        <f t="shared" si="86"/>
        <v>602.26</v>
      </c>
    </row>
    <row r="5530" spans="1:25" x14ac:dyDescent="0.2">
      <c r="A5530" s="134" t="s">
        <v>11067</v>
      </c>
      <c r="B5530" s="135" t="s">
        <v>11068</v>
      </c>
      <c r="C5530" s="136">
        <v>3938.19</v>
      </c>
      <c r="D5530" s="136">
        <v>74.83</v>
      </c>
      <c r="E5530" s="136">
        <v>0</v>
      </c>
      <c r="F5530" s="136">
        <v>74.83</v>
      </c>
      <c r="G5530" s="137">
        <v>0</v>
      </c>
      <c r="H5530" s="142"/>
      <c r="I5530" s="142"/>
      <c r="J5530" s="142"/>
      <c r="K5530" s="142"/>
      <c r="L5530" s="143"/>
      <c r="M5530" s="143"/>
      <c r="N5530" s="143"/>
      <c r="Y5530" s="30">
        <f t="shared" si="86"/>
        <v>74.83</v>
      </c>
    </row>
    <row r="5531" spans="1:25" x14ac:dyDescent="0.2">
      <c r="A5531" s="134" t="s">
        <v>11069</v>
      </c>
      <c r="B5531" s="135" t="s">
        <v>11070</v>
      </c>
      <c r="C5531" s="136">
        <v>18321.59</v>
      </c>
      <c r="D5531" s="136">
        <v>348.11</v>
      </c>
      <c r="E5531" s="136">
        <v>0</v>
      </c>
      <c r="F5531" s="136">
        <v>348.11</v>
      </c>
      <c r="G5531" s="137">
        <v>0</v>
      </c>
      <c r="H5531" s="142"/>
      <c r="I5531" s="142"/>
      <c r="J5531" s="142"/>
      <c r="K5531" s="142"/>
      <c r="L5531" s="143"/>
      <c r="M5531" s="143"/>
      <c r="N5531" s="143"/>
      <c r="Y5531" s="30">
        <f t="shared" si="86"/>
        <v>348.11</v>
      </c>
    </row>
    <row r="5532" spans="1:25" x14ac:dyDescent="0.2">
      <c r="A5532" s="134" t="s">
        <v>11071</v>
      </c>
      <c r="B5532" s="135" t="s">
        <v>11072</v>
      </c>
      <c r="C5532" s="136">
        <v>17535.810000000001</v>
      </c>
      <c r="D5532" s="136">
        <v>333.18</v>
      </c>
      <c r="E5532" s="136">
        <v>0</v>
      </c>
      <c r="F5532" s="136">
        <v>333.18</v>
      </c>
      <c r="G5532" s="137">
        <v>0</v>
      </c>
      <c r="H5532" s="142"/>
      <c r="I5532" s="142"/>
      <c r="J5532" s="142"/>
      <c r="K5532" s="142"/>
      <c r="L5532" s="143"/>
      <c r="M5532" s="143"/>
      <c r="N5532" s="143"/>
      <c r="Y5532" s="30">
        <f t="shared" si="86"/>
        <v>333.18</v>
      </c>
    </row>
    <row r="5533" spans="1:25" x14ac:dyDescent="0.2">
      <c r="A5533" s="134" t="s">
        <v>11073</v>
      </c>
      <c r="B5533" s="135" t="s">
        <v>11074</v>
      </c>
      <c r="C5533" s="136">
        <v>8215.85</v>
      </c>
      <c r="D5533" s="136">
        <v>156.1</v>
      </c>
      <c r="E5533" s="136">
        <v>0</v>
      </c>
      <c r="F5533" s="136">
        <v>156.1</v>
      </c>
      <c r="G5533" s="137">
        <v>0</v>
      </c>
      <c r="H5533" s="142"/>
      <c r="I5533" s="142"/>
      <c r="J5533" s="142"/>
      <c r="K5533" s="142"/>
      <c r="L5533" s="143"/>
      <c r="M5533" s="143"/>
      <c r="N5533" s="143"/>
      <c r="Y5533" s="30">
        <f t="shared" si="86"/>
        <v>156.1</v>
      </c>
    </row>
    <row r="5534" spans="1:25" x14ac:dyDescent="0.2">
      <c r="A5534" s="134" t="s">
        <v>11075</v>
      </c>
      <c r="B5534" s="135" t="s">
        <v>11076</v>
      </c>
      <c r="C5534" s="136">
        <v>9344.6299999999992</v>
      </c>
      <c r="D5534" s="136">
        <v>177.55</v>
      </c>
      <c r="E5534" s="136">
        <v>0</v>
      </c>
      <c r="F5534" s="136">
        <v>177.55</v>
      </c>
      <c r="G5534" s="137">
        <v>0</v>
      </c>
      <c r="H5534" s="142"/>
      <c r="I5534" s="142"/>
      <c r="J5534" s="142"/>
      <c r="K5534" s="142"/>
      <c r="L5534" s="143"/>
      <c r="M5534" s="143"/>
      <c r="N5534" s="143"/>
      <c r="Y5534" s="30">
        <f t="shared" si="86"/>
        <v>177.55</v>
      </c>
    </row>
    <row r="5535" spans="1:25" x14ac:dyDescent="0.2">
      <c r="A5535" s="134" t="s">
        <v>11077</v>
      </c>
      <c r="B5535" s="135" t="s">
        <v>11078</v>
      </c>
      <c r="C5535" s="136">
        <v>635.53</v>
      </c>
      <c r="D5535" s="136">
        <v>12.08</v>
      </c>
      <c r="E5535" s="136">
        <v>12.08</v>
      </c>
      <c r="F5535" s="136">
        <v>0</v>
      </c>
      <c r="G5535" s="137">
        <v>42.08</v>
      </c>
      <c r="H5535" s="142"/>
      <c r="I5535" s="142"/>
      <c r="J5535" s="142"/>
      <c r="K5535" s="142"/>
      <c r="L5535" s="143"/>
      <c r="M5535" s="143"/>
      <c r="N5535" s="143"/>
      <c r="Y5535" s="30">
        <f t="shared" si="86"/>
        <v>0</v>
      </c>
    </row>
    <row r="5536" spans="1:25" x14ac:dyDescent="0.2">
      <c r="A5536" s="134" t="s">
        <v>11079</v>
      </c>
      <c r="B5536" s="135" t="s">
        <v>11080</v>
      </c>
      <c r="C5536" s="136">
        <v>21462.7</v>
      </c>
      <c r="D5536" s="136">
        <v>407.79</v>
      </c>
      <c r="E5536" s="136">
        <v>0</v>
      </c>
      <c r="F5536" s="136">
        <v>407.79</v>
      </c>
      <c r="G5536" s="137">
        <v>0</v>
      </c>
      <c r="H5536" s="142"/>
      <c r="I5536" s="142"/>
      <c r="J5536" s="142"/>
      <c r="K5536" s="142"/>
      <c r="L5536" s="143"/>
      <c r="M5536" s="143"/>
      <c r="N5536" s="143"/>
      <c r="Y5536" s="30">
        <f t="shared" si="86"/>
        <v>407.79</v>
      </c>
    </row>
    <row r="5537" spans="1:25" x14ac:dyDescent="0.2">
      <c r="A5537" s="134" t="s">
        <v>11081</v>
      </c>
      <c r="B5537" s="135" t="s">
        <v>11082</v>
      </c>
      <c r="C5537" s="136">
        <v>28161.34</v>
      </c>
      <c r="D5537" s="136">
        <v>535.07000000000005</v>
      </c>
      <c r="E5537" s="136">
        <v>0</v>
      </c>
      <c r="F5537" s="136">
        <v>535.07000000000005</v>
      </c>
      <c r="G5537" s="137">
        <v>0</v>
      </c>
      <c r="H5537" s="142"/>
      <c r="I5537" s="142"/>
      <c r="J5537" s="142"/>
      <c r="K5537" s="142"/>
      <c r="L5537" s="143"/>
      <c r="M5537" s="143"/>
      <c r="N5537" s="143"/>
      <c r="Y5537" s="30">
        <f t="shared" si="86"/>
        <v>535.07000000000005</v>
      </c>
    </row>
    <row r="5538" spans="1:25" x14ac:dyDescent="0.2">
      <c r="A5538" s="134" t="s">
        <v>11083</v>
      </c>
      <c r="B5538" s="135" t="s">
        <v>11084</v>
      </c>
      <c r="C5538" s="136">
        <v>11451.04</v>
      </c>
      <c r="D5538" s="136">
        <v>217.57</v>
      </c>
      <c r="E5538" s="136">
        <v>0</v>
      </c>
      <c r="F5538" s="136">
        <v>217.57</v>
      </c>
      <c r="G5538" s="137">
        <v>0</v>
      </c>
      <c r="H5538" s="142"/>
      <c r="I5538" s="142"/>
      <c r="J5538" s="142"/>
      <c r="K5538" s="142"/>
      <c r="L5538" s="143"/>
      <c r="M5538" s="143"/>
      <c r="N5538" s="143"/>
      <c r="Y5538" s="30">
        <f t="shared" si="86"/>
        <v>217.57</v>
      </c>
    </row>
    <row r="5539" spans="1:25" x14ac:dyDescent="0.2">
      <c r="A5539" s="134" t="s">
        <v>11085</v>
      </c>
      <c r="B5539" s="135" t="s">
        <v>11086</v>
      </c>
      <c r="C5539" s="136">
        <v>3440.29</v>
      </c>
      <c r="D5539" s="136">
        <v>65.37</v>
      </c>
      <c r="E5539" s="136">
        <v>0</v>
      </c>
      <c r="F5539" s="136">
        <v>65.37</v>
      </c>
      <c r="G5539" s="137">
        <v>0</v>
      </c>
      <c r="H5539" s="142"/>
      <c r="I5539" s="142"/>
      <c r="J5539" s="142"/>
      <c r="K5539" s="142"/>
      <c r="L5539" s="143"/>
      <c r="M5539" s="143"/>
      <c r="N5539" s="143"/>
      <c r="Y5539" s="30">
        <f t="shared" si="86"/>
        <v>65.37</v>
      </c>
    </row>
    <row r="5540" spans="1:25" x14ac:dyDescent="0.2">
      <c r="A5540" s="134" t="s">
        <v>11087</v>
      </c>
      <c r="B5540" s="135" t="s">
        <v>11088</v>
      </c>
      <c r="C5540" s="136">
        <v>15301.63</v>
      </c>
      <c r="D5540" s="136">
        <v>290.73</v>
      </c>
      <c r="E5540" s="136">
        <v>0</v>
      </c>
      <c r="F5540" s="136">
        <v>290.73</v>
      </c>
      <c r="G5540" s="137">
        <v>0</v>
      </c>
      <c r="H5540" s="142"/>
      <c r="I5540" s="142"/>
      <c r="J5540" s="142"/>
      <c r="K5540" s="142"/>
      <c r="L5540" s="143"/>
      <c r="M5540" s="143"/>
      <c r="N5540" s="143"/>
      <c r="Y5540" s="30">
        <f t="shared" si="86"/>
        <v>290.73</v>
      </c>
    </row>
    <row r="5541" spans="1:25" x14ac:dyDescent="0.2">
      <c r="A5541" s="134" t="s">
        <v>11089</v>
      </c>
      <c r="B5541" s="135" t="s">
        <v>11090</v>
      </c>
      <c r="C5541" s="136">
        <v>60025.53</v>
      </c>
      <c r="D5541" s="136">
        <v>1140.49</v>
      </c>
      <c r="E5541" s="136">
        <v>0</v>
      </c>
      <c r="F5541" s="136">
        <v>1140.49</v>
      </c>
      <c r="G5541" s="137">
        <v>0</v>
      </c>
      <c r="H5541" s="142"/>
      <c r="I5541" s="142"/>
      <c r="J5541" s="142"/>
      <c r="K5541" s="142"/>
      <c r="L5541" s="143"/>
      <c r="M5541" s="143"/>
      <c r="N5541" s="143"/>
      <c r="Y5541" s="30">
        <f t="shared" si="86"/>
        <v>1140.49</v>
      </c>
    </row>
    <row r="5542" spans="1:25" x14ac:dyDescent="0.2">
      <c r="A5542" s="134" t="s">
        <v>11091</v>
      </c>
      <c r="B5542" s="135" t="s">
        <v>11092</v>
      </c>
      <c r="C5542" s="136">
        <v>1305.98</v>
      </c>
      <c r="D5542" s="136">
        <v>24.81</v>
      </c>
      <c r="E5542" s="136">
        <v>24.81</v>
      </c>
      <c r="F5542" s="136">
        <v>0</v>
      </c>
      <c r="G5542" s="137">
        <v>11.99</v>
      </c>
      <c r="H5542" s="142"/>
      <c r="I5542" s="142"/>
      <c r="J5542" s="142"/>
      <c r="K5542" s="142"/>
      <c r="L5542" s="143"/>
      <c r="M5542" s="143"/>
      <c r="N5542" s="143"/>
      <c r="Y5542" s="30">
        <f t="shared" si="86"/>
        <v>0</v>
      </c>
    </row>
    <row r="5543" spans="1:25" x14ac:dyDescent="0.2">
      <c r="A5543" s="134" t="s">
        <v>11093</v>
      </c>
      <c r="B5543" s="135" t="s">
        <v>11094</v>
      </c>
      <c r="C5543" s="136">
        <v>31275.06</v>
      </c>
      <c r="D5543" s="136">
        <v>594.23</v>
      </c>
      <c r="E5543" s="136">
        <v>0</v>
      </c>
      <c r="F5543" s="136">
        <v>594.23</v>
      </c>
      <c r="G5543" s="137">
        <v>0</v>
      </c>
      <c r="H5543" s="142"/>
      <c r="I5543" s="142"/>
      <c r="J5543" s="142"/>
      <c r="K5543" s="142"/>
      <c r="L5543" s="143"/>
      <c r="M5543" s="143"/>
      <c r="N5543" s="143"/>
      <c r="Y5543" s="30">
        <f t="shared" si="86"/>
        <v>594.23</v>
      </c>
    </row>
    <row r="5544" spans="1:25" x14ac:dyDescent="0.2">
      <c r="A5544" s="134" t="s">
        <v>11095</v>
      </c>
      <c r="B5544" s="135" t="s">
        <v>11096</v>
      </c>
      <c r="C5544" s="136">
        <v>798.57</v>
      </c>
      <c r="D5544" s="136">
        <v>15.17</v>
      </c>
      <c r="E5544" s="136">
        <v>4.34</v>
      </c>
      <c r="F5544" s="136">
        <v>10.83</v>
      </c>
      <c r="G5544" s="137">
        <v>0</v>
      </c>
      <c r="H5544" s="142"/>
      <c r="I5544" s="142"/>
      <c r="J5544" s="142"/>
      <c r="K5544" s="142"/>
      <c r="L5544" s="143"/>
      <c r="M5544" s="143"/>
      <c r="N5544" s="143"/>
      <c r="Y5544" s="30">
        <f t="shared" si="86"/>
        <v>10.83</v>
      </c>
    </row>
    <row r="5545" spans="1:25" x14ac:dyDescent="0.2">
      <c r="A5545" s="134" t="s">
        <v>11097</v>
      </c>
      <c r="B5545" s="135" t="s">
        <v>11098</v>
      </c>
      <c r="C5545" s="136">
        <v>15666.48</v>
      </c>
      <c r="D5545" s="136">
        <v>297.66000000000003</v>
      </c>
      <c r="E5545" s="136">
        <v>0</v>
      </c>
      <c r="F5545" s="136">
        <v>297.66000000000003</v>
      </c>
      <c r="G5545" s="137">
        <v>0</v>
      </c>
      <c r="H5545" s="142"/>
      <c r="I5545" s="142"/>
      <c r="J5545" s="142"/>
      <c r="K5545" s="142"/>
      <c r="L5545" s="143"/>
      <c r="M5545" s="143"/>
      <c r="N5545" s="143"/>
      <c r="Y5545" s="30">
        <f t="shared" si="86"/>
        <v>297.66000000000003</v>
      </c>
    </row>
    <row r="5546" spans="1:25" x14ac:dyDescent="0.2">
      <c r="A5546" s="134" t="s">
        <v>11099</v>
      </c>
      <c r="B5546" s="135" t="s">
        <v>11100</v>
      </c>
      <c r="C5546" s="136">
        <v>3761.58</v>
      </c>
      <c r="D5546" s="136">
        <v>71.47</v>
      </c>
      <c r="E5546" s="136">
        <v>0</v>
      </c>
      <c r="F5546" s="136">
        <v>71.47</v>
      </c>
      <c r="G5546" s="137">
        <v>0</v>
      </c>
      <c r="H5546" s="142"/>
      <c r="I5546" s="142"/>
      <c r="J5546" s="142"/>
      <c r="K5546" s="142"/>
      <c r="L5546" s="143"/>
      <c r="M5546" s="143"/>
      <c r="N5546" s="143"/>
      <c r="Y5546" s="30">
        <f t="shared" si="86"/>
        <v>71.47</v>
      </c>
    </row>
    <row r="5547" spans="1:25" x14ac:dyDescent="0.2">
      <c r="A5547" s="134" t="s">
        <v>11101</v>
      </c>
      <c r="B5547" s="135" t="s">
        <v>11102</v>
      </c>
      <c r="C5547" s="136">
        <v>5671.75</v>
      </c>
      <c r="D5547" s="136">
        <v>107.76</v>
      </c>
      <c r="E5547" s="136">
        <v>0</v>
      </c>
      <c r="F5547" s="136">
        <v>107.76</v>
      </c>
      <c r="G5547" s="137">
        <v>0</v>
      </c>
      <c r="H5547" s="142"/>
      <c r="I5547" s="142"/>
      <c r="J5547" s="142"/>
      <c r="K5547" s="142"/>
      <c r="L5547" s="143"/>
      <c r="M5547" s="143"/>
      <c r="N5547" s="143"/>
      <c r="Y5547" s="30">
        <f t="shared" si="86"/>
        <v>107.76</v>
      </c>
    </row>
    <row r="5548" spans="1:25" x14ac:dyDescent="0.2">
      <c r="A5548" s="134" t="s">
        <v>11103</v>
      </c>
      <c r="B5548" s="135" t="s">
        <v>11104</v>
      </c>
      <c r="C5548" s="136">
        <v>2898.5</v>
      </c>
      <c r="D5548" s="136">
        <v>55.07</v>
      </c>
      <c r="E5548" s="136">
        <v>0</v>
      </c>
      <c r="F5548" s="136">
        <v>55.07</v>
      </c>
      <c r="G5548" s="137">
        <v>0</v>
      </c>
      <c r="H5548" s="142"/>
      <c r="I5548" s="142"/>
      <c r="J5548" s="142"/>
      <c r="K5548" s="142"/>
      <c r="L5548" s="143"/>
      <c r="M5548" s="143"/>
      <c r="N5548" s="143"/>
      <c r="Y5548" s="30">
        <f t="shared" si="86"/>
        <v>55.07</v>
      </c>
    </row>
    <row r="5549" spans="1:25" x14ac:dyDescent="0.2">
      <c r="A5549" s="134" t="s">
        <v>11105</v>
      </c>
      <c r="B5549" s="135" t="s">
        <v>11106</v>
      </c>
      <c r="C5549" s="136">
        <v>18788.04</v>
      </c>
      <c r="D5549" s="136">
        <v>356.97</v>
      </c>
      <c r="E5549" s="136">
        <v>0</v>
      </c>
      <c r="F5549" s="136">
        <v>356.97</v>
      </c>
      <c r="G5549" s="137">
        <v>0</v>
      </c>
      <c r="H5549" s="142"/>
      <c r="I5549" s="142"/>
      <c r="J5549" s="142"/>
      <c r="K5549" s="142"/>
      <c r="L5549" s="143"/>
      <c r="M5549" s="143"/>
      <c r="N5549" s="143"/>
      <c r="Y5549" s="30">
        <f t="shared" si="86"/>
        <v>356.97</v>
      </c>
    </row>
    <row r="5550" spans="1:25" x14ac:dyDescent="0.2">
      <c r="A5550" s="134" t="s">
        <v>11107</v>
      </c>
      <c r="B5550" s="135" t="s">
        <v>11108</v>
      </c>
      <c r="C5550" s="136">
        <v>2680.24</v>
      </c>
      <c r="D5550" s="136">
        <v>50.93</v>
      </c>
      <c r="E5550" s="136">
        <v>0</v>
      </c>
      <c r="F5550" s="136">
        <v>50.93</v>
      </c>
      <c r="G5550" s="137">
        <v>0</v>
      </c>
      <c r="H5550" s="142"/>
      <c r="I5550" s="142"/>
      <c r="J5550" s="142"/>
      <c r="K5550" s="142"/>
      <c r="L5550" s="143"/>
      <c r="M5550" s="143"/>
      <c r="N5550" s="143"/>
      <c r="Y5550" s="30">
        <f t="shared" si="86"/>
        <v>50.93</v>
      </c>
    </row>
    <row r="5551" spans="1:25" x14ac:dyDescent="0.2">
      <c r="A5551" s="134" t="s">
        <v>11109</v>
      </c>
      <c r="B5551" s="135" t="s">
        <v>11110</v>
      </c>
      <c r="C5551" s="136">
        <v>139928.04999999999</v>
      </c>
      <c r="D5551" s="136">
        <v>2658.63</v>
      </c>
      <c r="E5551" s="136">
        <v>0</v>
      </c>
      <c r="F5551" s="136">
        <v>2658.63</v>
      </c>
      <c r="G5551" s="137">
        <v>0</v>
      </c>
      <c r="H5551" s="142"/>
      <c r="I5551" s="142"/>
      <c r="J5551" s="142"/>
      <c r="K5551" s="142"/>
      <c r="L5551" s="143"/>
      <c r="M5551" s="143"/>
      <c r="N5551" s="143"/>
      <c r="Y5551" s="30">
        <f t="shared" si="86"/>
        <v>2658.63</v>
      </c>
    </row>
    <row r="5552" spans="1:25" x14ac:dyDescent="0.2">
      <c r="A5552" s="134" t="s">
        <v>11111</v>
      </c>
      <c r="B5552" s="135" t="s">
        <v>11112</v>
      </c>
      <c r="C5552" s="136">
        <v>56159.25</v>
      </c>
      <c r="D5552" s="136">
        <v>1067.03</v>
      </c>
      <c r="E5552" s="136">
        <v>0</v>
      </c>
      <c r="F5552" s="136">
        <v>1067.03</v>
      </c>
      <c r="G5552" s="137">
        <v>0</v>
      </c>
      <c r="H5552" s="142"/>
      <c r="I5552" s="142"/>
      <c r="J5552" s="142"/>
      <c r="K5552" s="142"/>
      <c r="L5552" s="143"/>
      <c r="M5552" s="143"/>
      <c r="N5552" s="143"/>
      <c r="Y5552" s="30">
        <f t="shared" si="86"/>
        <v>1067.03</v>
      </c>
    </row>
    <row r="5553" spans="1:25" x14ac:dyDescent="0.2">
      <c r="A5553" s="134" t="s">
        <v>11113</v>
      </c>
      <c r="B5553" s="135" t="s">
        <v>11114</v>
      </c>
      <c r="C5553" s="136">
        <v>7689.37</v>
      </c>
      <c r="D5553" s="136">
        <v>146.1</v>
      </c>
      <c r="E5553" s="136">
        <v>0</v>
      </c>
      <c r="F5553" s="136">
        <v>146.1</v>
      </c>
      <c r="G5553" s="137">
        <v>0</v>
      </c>
      <c r="H5553" s="142"/>
      <c r="I5553" s="142"/>
      <c r="J5553" s="142"/>
      <c r="K5553" s="142"/>
      <c r="L5553" s="143"/>
      <c r="M5553" s="143"/>
      <c r="N5553" s="143"/>
      <c r="Y5553" s="30">
        <f t="shared" si="86"/>
        <v>146.1</v>
      </c>
    </row>
    <row r="5554" spans="1:25" x14ac:dyDescent="0.2">
      <c r="A5554" s="134" t="s">
        <v>11115</v>
      </c>
      <c r="B5554" s="135" t="s">
        <v>11116</v>
      </c>
      <c r="C5554" s="136">
        <v>3824.16</v>
      </c>
      <c r="D5554" s="136">
        <v>72.66</v>
      </c>
      <c r="E5554" s="136">
        <v>0</v>
      </c>
      <c r="F5554" s="136">
        <v>72.66</v>
      </c>
      <c r="G5554" s="137">
        <v>0</v>
      </c>
      <c r="H5554" s="142"/>
      <c r="I5554" s="142"/>
      <c r="J5554" s="142"/>
      <c r="K5554" s="142"/>
      <c r="L5554" s="143"/>
      <c r="M5554" s="143"/>
      <c r="N5554" s="143"/>
      <c r="Y5554" s="30">
        <f t="shared" si="86"/>
        <v>72.66</v>
      </c>
    </row>
    <row r="5555" spans="1:25" x14ac:dyDescent="0.2">
      <c r="A5555" s="134" t="s">
        <v>11117</v>
      </c>
      <c r="B5555" s="135" t="s">
        <v>11118</v>
      </c>
      <c r="C5555" s="136">
        <v>10595</v>
      </c>
      <c r="D5555" s="136">
        <v>201.31</v>
      </c>
      <c r="E5555" s="136">
        <v>0</v>
      </c>
      <c r="F5555" s="136">
        <v>201.31</v>
      </c>
      <c r="G5555" s="137">
        <v>0</v>
      </c>
      <c r="H5555" s="142"/>
      <c r="I5555" s="142"/>
      <c r="J5555" s="142"/>
      <c r="K5555" s="142"/>
      <c r="L5555" s="143"/>
      <c r="M5555" s="143"/>
      <c r="N5555" s="143"/>
      <c r="Y5555" s="30">
        <f t="shared" si="86"/>
        <v>201.31</v>
      </c>
    </row>
    <row r="5556" spans="1:25" x14ac:dyDescent="0.2">
      <c r="A5556" s="134" t="s">
        <v>11119</v>
      </c>
      <c r="B5556" s="135" t="s">
        <v>11120</v>
      </c>
      <c r="C5556" s="136">
        <v>2664.34</v>
      </c>
      <c r="D5556" s="136">
        <v>50.62</v>
      </c>
      <c r="E5556" s="136">
        <v>50.62</v>
      </c>
      <c r="F5556" s="136">
        <v>0</v>
      </c>
      <c r="G5556" s="137">
        <v>27.35</v>
      </c>
      <c r="H5556" s="142"/>
      <c r="I5556" s="142"/>
      <c r="J5556" s="142"/>
      <c r="K5556" s="142"/>
      <c r="L5556" s="143"/>
      <c r="M5556" s="143"/>
      <c r="N5556" s="143"/>
      <c r="Y5556" s="30">
        <f t="shared" si="86"/>
        <v>0</v>
      </c>
    </row>
    <row r="5557" spans="1:25" x14ac:dyDescent="0.2">
      <c r="A5557" s="134" t="s">
        <v>11121</v>
      </c>
      <c r="B5557" s="135" t="s">
        <v>11122</v>
      </c>
      <c r="C5557" s="136">
        <v>11317.33</v>
      </c>
      <c r="D5557" s="136">
        <v>215.03</v>
      </c>
      <c r="E5557" s="136">
        <v>0</v>
      </c>
      <c r="F5557" s="136">
        <v>215.03</v>
      </c>
      <c r="G5557" s="137">
        <v>0</v>
      </c>
      <c r="H5557" s="142"/>
      <c r="I5557" s="142"/>
      <c r="J5557" s="142"/>
      <c r="K5557" s="142"/>
      <c r="L5557" s="143"/>
      <c r="M5557" s="143"/>
      <c r="N5557" s="143"/>
      <c r="Y5557" s="30">
        <f t="shared" si="86"/>
        <v>215.03</v>
      </c>
    </row>
    <row r="5558" spans="1:25" x14ac:dyDescent="0.2">
      <c r="A5558" s="134" t="s">
        <v>11123</v>
      </c>
      <c r="B5558" s="135" t="s">
        <v>11124</v>
      </c>
      <c r="C5558" s="136">
        <v>12735.97</v>
      </c>
      <c r="D5558" s="136">
        <v>241.98</v>
      </c>
      <c r="E5558" s="136">
        <v>241.98</v>
      </c>
      <c r="F5558" s="136">
        <v>0</v>
      </c>
      <c r="G5558" s="137">
        <v>264.52</v>
      </c>
      <c r="H5558" s="142"/>
      <c r="I5558" s="142"/>
      <c r="J5558" s="142"/>
      <c r="K5558" s="142"/>
      <c r="L5558" s="143"/>
      <c r="M5558" s="143"/>
      <c r="N5558" s="143"/>
      <c r="Y5558" s="30">
        <f t="shared" si="86"/>
        <v>0</v>
      </c>
    </row>
    <row r="5559" spans="1:25" x14ac:dyDescent="0.2">
      <c r="A5559" s="134" t="s">
        <v>11125</v>
      </c>
      <c r="B5559" s="135" t="s">
        <v>11126</v>
      </c>
      <c r="C5559" s="136">
        <v>12598.94</v>
      </c>
      <c r="D5559" s="136">
        <v>239.38</v>
      </c>
      <c r="E5559" s="136">
        <v>0</v>
      </c>
      <c r="F5559" s="136">
        <v>239.38</v>
      </c>
      <c r="G5559" s="137">
        <v>0</v>
      </c>
      <c r="H5559" s="142"/>
      <c r="I5559" s="142"/>
      <c r="J5559" s="142"/>
      <c r="K5559" s="142"/>
      <c r="L5559" s="143"/>
      <c r="M5559" s="143"/>
      <c r="N5559" s="143"/>
      <c r="Y5559" s="30">
        <f t="shared" si="86"/>
        <v>239.38</v>
      </c>
    </row>
    <row r="5560" spans="1:25" x14ac:dyDescent="0.2">
      <c r="A5560" s="134" t="s">
        <v>11127</v>
      </c>
      <c r="B5560" s="135" t="s">
        <v>11128</v>
      </c>
      <c r="C5560" s="136">
        <v>6386.8</v>
      </c>
      <c r="D5560" s="136">
        <v>121.35</v>
      </c>
      <c r="E5560" s="136">
        <v>0</v>
      </c>
      <c r="F5560" s="136">
        <v>121.35</v>
      </c>
      <c r="G5560" s="137">
        <v>0</v>
      </c>
      <c r="H5560" s="142"/>
      <c r="I5560" s="142"/>
      <c r="J5560" s="142"/>
      <c r="K5560" s="142"/>
      <c r="L5560" s="143"/>
      <c r="M5560" s="143"/>
      <c r="N5560" s="143"/>
      <c r="Y5560" s="30">
        <f t="shared" si="86"/>
        <v>121.35</v>
      </c>
    </row>
    <row r="5561" spans="1:25" x14ac:dyDescent="0.2">
      <c r="A5561" s="134" t="s">
        <v>11129</v>
      </c>
      <c r="B5561" s="135" t="s">
        <v>11130</v>
      </c>
      <c r="C5561" s="136">
        <v>8197.9699999999993</v>
      </c>
      <c r="D5561" s="136">
        <v>155.76</v>
      </c>
      <c r="E5561" s="136">
        <v>0</v>
      </c>
      <c r="F5561" s="136">
        <v>155.76</v>
      </c>
      <c r="G5561" s="137">
        <v>0</v>
      </c>
      <c r="H5561" s="142"/>
      <c r="I5561" s="142"/>
      <c r="J5561" s="142"/>
      <c r="K5561" s="142"/>
      <c r="L5561" s="143"/>
      <c r="M5561" s="143"/>
      <c r="N5561" s="143"/>
      <c r="Y5561" s="30">
        <f t="shared" si="86"/>
        <v>155.76</v>
      </c>
    </row>
    <row r="5562" spans="1:25" x14ac:dyDescent="0.2">
      <c r="A5562" s="134" t="s">
        <v>11131</v>
      </c>
      <c r="B5562" s="135" t="s">
        <v>11132</v>
      </c>
      <c r="C5562" s="136">
        <v>2744.45</v>
      </c>
      <c r="D5562" s="136">
        <v>52.15</v>
      </c>
      <c r="E5562" s="136">
        <v>0</v>
      </c>
      <c r="F5562" s="136">
        <v>52.15</v>
      </c>
      <c r="G5562" s="137">
        <v>0</v>
      </c>
      <c r="H5562" s="142"/>
      <c r="I5562" s="142"/>
      <c r="J5562" s="142"/>
      <c r="K5562" s="142"/>
      <c r="L5562" s="143"/>
      <c r="M5562" s="143"/>
      <c r="N5562" s="143"/>
      <c r="Y5562" s="30">
        <f t="shared" si="86"/>
        <v>52.15</v>
      </c>
    </row>
    <row r="5563" spans="1:25" x14ac:dyDescent="0.2">
      <c r="A5563" s="134" t="s">
        <v>11133</v>
      </c>
      <c r="B5563" s="135" t="s">
        <v>11134</v>
      </c>
      <c r="C5563" s="136">
        <v>3675.88</v>
      </c>
      <c r="D5563" s="136">
        <v>69.84</v>
      </c>
      <c r="E5563" s="136">
        <v>0</v>
      </c>
      <c r="F5563" s="136">
        <v>69.84</v>
      </c>
      <c r="G5563" s="137">
        <v>0</v>
      </c>
      <c r="H5563" s="142"/>
      <c r="I5563" s="142"/>
      <c r="J5563" s="142"/>
      <c r="K5563" s="142"/>
      <c r="L5563" s="143"/>
      <c r="M5563" s="143"/>
      <c r="N5563" s="143"/>
      <c r="Y5563" s="30">
        <f t="shared" si="86"/>
        <v>69.84</v>
      </c>
    </row>
    <row r="5564" spans="1:25" x14ac:dyDescent="0.2">
      <c r="A5564" s="134" t="s">
        <v>11135</v>
      </c>
      <c r="B5564" s="135" t="s">
        <v>11136</v>
      </c>
      <c r="C5564" s="136">
        <v>5578.89</v>
      </c>
      <c r="D5564" s="136">
        <v>106</v>
      </c>
      <c r="E5564" s="136">
        <v>0</v>
      </c>
      <c r="F5564" s="136">
        <v>106</v>
      </c>
      <c r="G5564" s="137">
        <v>0</v>
      </c>
      <c r="H5564" s="142"/>
      <c r="I5564" s="142"/>
      <c r="J5564" s="142"/>
      <c r="K5564" s="142"/>
      <c r="L5564" s="143"/>
      <c r="M5564" s="143"/>
      <c r="N5564" s="143"/>
      <c r="Y5564" s="30">
        <f t="shared" si="86"/>
        <v>106</v>
      </c>
    </row>
    <row r="5565" spans="1:25" x14ac:dyDescent="0.2">
      <c r="A5565" s="134" t="s">
        <v>11137</v>
      </c>
      <c r="B5565" s="135" t="s">
        <v>11138</v>
      </c>
      <c r="C5565" s="136">
        <v>7325.29</v>
      </c>
      <c r="D5565" s="136">
        <v>139.18</v>
      </c>
      <c r="E5565" s="136">
        <v>0</v>
      </c>
      <c r="F5565" s="136">
        <v>139.18</v>
      </c>
      <c r="G5565" s="137">
        <v>0</v>
      </c>
      <c r="H5565" s="142"/>
      <c r="I5565" s="142"/>
      <c r="J5565" s="142"/>
      <c r="K5565" s="142"/>
      <c r="L5565" s="143"/>
      <c r="M5565" s="143"/>
      <c r="N5565" s="143"/>
      <c r="Y5565" s="30">
        <f t="shared" si="86"/>
        <v>139.18</v>
      </c>
    </row>
    <row r="5566" spans="1:25" x14ac:dyDescent="0.2">
      <c r="A5566" s="134" t="s">
        <v>11139</v>
      </c>
      <c r="B5566" s="135" t="s">
        <v>11140</v>
      </c>
      <c r="C5566" s="136">
        <v>372.93</v>
      </c>
      <c r="D5566" s="136">
        <v>7.09</v>
      </c>
      <c r="E5566" s="136">
        <v>7.09</v>
      </c>
      <c r="F5566" s="136">
        <v>0</v>
      </c>
      <c r="G5566" s="137">
        <v>19.63</v>
      </c>
      <c r="H5566" s="142"/>
      <c r="I5566" s="142"/>
      <c r="J5566" s="142"/>
      <c r="K5566" s="142"/>
      <c r="L5566" s="143"/>
      <c r="M5566" s="143"/>
      <c r="N5566" s="143"/>
      <c r="Y5566" s="30">
        <f t="shared" si="86"/>
        <v>0</v>
      </c>
    </row>
    <row r="5567" spans="1:25" x14ac:dyDescent="0.2">
      <c r="A5567" s="134" t="s">
        <v>11141</v>
      </c>
      <c r="B5567" s="135" t="s">
        <v>11142</v>
      </c>
      <c r="C5567" s="136">
        <v>62429.18</v>
      </c>
      <c r="D5567" s="136">
        <v>1186.1600000000001</v>
      </c>
      <c r="E5567" s="136">
        <v>0</v>
      </c>
      <c r="F5567" s="136">
        <v>1186.1600000000001</v>
      </c>
      <c r="G5567" s="137">
        <v>0</v>
      </c>
      <c r="H5567" s="142"/>
      <c r="I5567" s="142"/>
      <c r="J5567" s="142"/>
      <c r="K5567" s="142"/>
      <c r="L5567" s="143"/>
      <c r="M5567" s="143"/>
      <c r="N5567" s="143"/>
      <c r="Y5567" s="30">
        <f t="shared" si="86"/>
        <v>1186.1600000000001</v>
      </c>
    </row>
    <row r="5568" spans="1:25" x14ac:dyDescent="0.2">
      <c r="A5568" s="134" t="s">
        <v>11143</v>
      </c>
      <c r="B5568" s="135" t="s">
        <v>11144</v>
      </c>
      <c r="C5568" s="136">
        <v>7830.18</v>
      </c>
      <c r="D5568" s="136">
        <v>148.77000000000001</v>
      </c>
      <c r="E5568" s="136">
        <v>0</v>
      </c>
      <c r="F5568" s="136">
        <v>148.77000000000001</v>
      </c>
      <c r="G5568" s="137">
        <v>0</v>
      </c>
      <c r="H5568" s="142"/>
      <c r="I5568" s="142"/>
      <c r="J5568" s="142"/>
      <c r="K5568" s="142"/>
      <c r="L5568" s="143"/>
      <c r="M5568" s="143"/>
      <c r="N5568" s="143"/>
      <c r="Y5568" s="30">
        <f t="shared" si="86"/>
        <v>148.77000000000001</v>
      </c>
    </row>
    <row r="5569" spans="1:25" x14ac:dyDescent="0.2">
      <c r="A5569" s="134" t="s">
        <v>11145</v>
      </c>
      <c r="B5569" s="135" t="s">
        <v>11146</v>
      </c>
      <c r="C5569" s="136">
        <v>26342.35</v>
      </c>
      <c r="D5569" s="136">
        <v>500.51</v>
      </c>
      <c r="E5569" s="136">
        <v>0</v>
      </c>
      <c r="F5569" s="136">
        <v>500.51</v>
      </c>
      <c r="G5569" s="137">
        <v>0</v>
      </c>
      <c r="H5569" s="142"/>
      <c r="I5569" s="142"/>
      <c r="J5569" s="142"/>
      <c r="K5569" s="142"/>
      <c r="L5569" s="143"/>
      <c r="M5569" s="143"/>
      <c r="N5569" s="143"/>
      <c r="Y5569" s="30">
        <f t="shared" si="86"/>
        <v>500.51</v>
      </c>
    </row>
    <row r="5570" spans="1:25" x14ac:dyDescent="0.2">
      <c r="A5570" s="134" t="s">
        <v>11147</v>
      </c>
      <c r="B5570" s="135" t="s">
        <v>11148</v>
      </c>
      <c r="C5570" s="136">
        <v>24076.83</v>
      </c>
      <c r="D5570" s="136">
        <v>457.46</v>
      </c>
      <c r="E5570" s="136">
        <v>0</v>
      </c>
      <c r="F5570" s="136">
        <v>457.46</v>
      </c>
      <c r="G5570" s="137">
        <v>0</v>
      </c>
      <c r="H5570" s="142"/>
      <c r="I5570" s="142"/>
      <c r="J5570" s="142"/>
      <c r="K5570" s="142"/>
      <c r="L5570" s="143"/>
      <c r="M5570" s="143"/>
      <c r="N5570" s="143"/>
      <c r="Y5570" s="30">
        <f t="shared" si="86"/>
        <v>457.46</v>
      </c>
    </row>
    <row r="5571" spans="1:25" x14ac:dyDescent="0.2">
      <c r="A5571" s="134" t="s">
        <v>11149</v>
      </c>
      <c r="B5571" s="135" t="s">
        <v>11150</v>
      </c>
      <c r="C5571" s="136">
        <v>7037.77</v>
      </c>
      <c r="D5571" s="136">
        <v>133.72</v>
      </c>
      <c r="E5571" s="136">
        <v>0</v>
      </c>
      <c r="F5571" s="136">
        <v>133.72</v>
      </c>
      <c r="G5571" s="137">
        <v>0</v>
      </c>
      <c r="H5571" s="142"/>
      <c r="I5571" s="142"/>
      <c r="J5571" s="142"/>
      <c r="K5571" s="142"/>
      <c r="L5571" s="143"/>
      <c r="M5571" s="143"/>
      <c r="N5571" s="143"/>
      <c r="Y5571" s="30">
        <f t="shared" si="86"/>
        <v>133.72</v>
      </c>
    </row>
    <row r="5572" spans="1:25" x14ac:dyDescent="0.2">
      <c r="A5572" s="134" t="s">
        <v>11151</v>
      </c>
      <c r="B5572" s="135" t="s">
        <v>11152</v>
      </c>
      <c r="C5572" s="136">
        <v>70352.679999999993</v>
      </c>
      <c r="D5572" s="136">
        <v>1336.7</v>
      </c>
      <c r="E5572" s="136">
        <v>0</v>
      </c>
      <c r="F5572" s="136">
        <v>1336.7</v>
      </c>
      <c r="G5572" s="137">
        <v>0</v>
      </c>
      <c r="H5572" s="142"/>
      <c r="I5572" s="142"/>
      <c r="J5572" s="142"/>
      <c r="K5572" s="142"/>
      <c r="L5572" s="143"/>
      <c r="M5572" s="143"/>
      <c r="N5572" s="143"/>
      <c r="Y5572" s="30">
        <f t="shared" si="86"/>
        <v>1336.7</v>
      </c>
    </row>
    <row r="5573" spans="1:25" x14ac:dyDescent="0.2">
      <c r="A5573" s="134" t="s">
        <v>11153</v>
      </c>
      <c r="B5573" s="135" t="s">
        <v>11154</v>
      </c>
      <c r="C5573" s="136">
        <v>15046.4</v>
      </c>
      <c r="D5573" s="136">
        <v>285.88</v>
      </c>
      <c r="E5573" s="136">
        <v>0</v>
      </c>
      <c r="F5573" s="136">
        <v>285.88</v>
      </c>
      <c r="G5573" s="137">
        <v>0</v>
      </c>
      <c r="H5573" s="142"/>
      <c r="I5573" s="142"/>
      <c r="J5573" s="142"/>
      <c r="K5573" s="142"/>
      <c r="L5573" s="143"/>
      <c r="M5573" s="143"/>
      <c r="N5573" s="143"/>
      <c r="Y5573" s="30">
        <f t="shared" si="86"/>
        <v>285.88</v>
      </c>
    </row>
    <row r="5574" spans="1:25" x14ac:dyDescent="0.2">
      <c r="A5574" s="134" t="s">
        <v>11155</v>
      </c>
      <c r="B5574" s="135" t="s">
        <v>11156</v>
      </c>
      <c r="C5574" s="136">
        <v>12407.42</v>
      </c>
      <c r="D5574" s="136">
        <v>235.74</v>
      </c>
      <c r="E5574" s="136">
        <v>0</v>
      </c>
      <c r="F5574" s="136">
        <v>235.74</v>
      </c>
      <c r="G5574" s="137">
        <v>0</v>
      </c>
      <c r="H5574" s="142"/>
      <c r="I5574" s="142"/>
      <c r="J5574" s="142"/>
      <c r="K5574" s="142"/>
      <c r="L5574" s="143"/>
      <c r="M5574" s="143"/>
      <c r="N5574" s="143"/>
      <c r="Y5574" s="30">
        <f t="shared" si="86"/>
        <v>235.74</v>
      </c>
    </row>
    <row r="5575" spans="1:25" x14ac:dyDescent="0.2">
      <c r="A5575" s="134" t="s">
        <v>11157</v>
      </c>
      <c r="B5575" s="135" t="s">
        <v>11158</v>
      </c>
      <c r="C5575" s="136">
        <v>31393</v>
      </c>
      <c r="D5575" s="136">
        <v>596.47</v>
      </c>
      <c r="E5575" s="136">
        <v>0</v>
      </c>
      <c r="F5575" s="136">
        <v>596.47</v>
      </c>
      <c r="G5575" s="137">
        <v>0</v>
      </c>
      <c r="H5575" s="142"/>
      <c r="I5575" s="142"/>
      <c r="J5575" s="142"/>
      <c r="K5575" s="142"/>
      <c r="L5575" s="143"/>
      <c r="M5575" s="143"/>
      <c r="N5575" s="143"/>
      <c r="Y5575" s="30">
        <f t="shared" si="86"/>
        <v>596.47</v>
      </c>
    </row>
    <row r="5576" spans="1:25" x14ac:dyDescent="0.2">
      <c r="A5576" s="134" t="s">
        <v>11159</v>
      </c>
      <c r="B5576" s="135" t="s">
        <v>11160</v>
      </c>
      <c r="C5576" s="136">
        <v>2027.72</v>
      </c>
      <c r="D5576" s="136">
        <v>38.53</v>
      </c>
      <c r="E5576" s="136">
        <v>0</v>
      </c>
      <c r="F5576" s="136">
        <v>38.53</v>
      </c>
      <c r="G5576" s="137">
        <v>0</v>
      </c>
      <c r="H5576" s="142"/>
      <c r="I5576" s="142"/>
      <c r="J5576" s="142"/>
      <c r="K5576" s="142"/>
      <c r="L5576" s="143"/>
      <c r="M5576" s="143"/>
      <c r="N5576" s="143"/>
      <c r="Y5576" s="30">
        <f t="shared" si="86"/>
        <v>38.53</v>
      </c>
    </row>
    <row r="5577" spans="1:25" x14ac:dyDescent="0.2">
      <c r="A5577" s="134" t="s">
        <v>11161</v>
      </c>
      <c r="B5577" s="135" t="s">
        <v>11162</v>
      </c>
      <c r="C5577" s="136">
        <v>4110.03</v>
      </c>
      <c r="D5577" s="136">
        <v>78.09</v>
      </c>
      <c r="E5577" s="136">
        <v>0</v>
      </c>
      <c r="F5577" s="136">
        <v>78.09</v>
      </c>
      <c r="G5577" s="137">
        <v>0</v>
      </c>
      <c r="H5577" s="142"/>
      <c r="I5577" s="142"/>
      <c r="J5577" s="142"/>
      <c r="K5577" s="142"/>
      <c r="L5577" s="143"/>
      <c r="M5577" s="143"/>
      <c r="N5577" s="143"/>
      <c r="Y5577" s="30">
        <f t="shared" si="86"/>
        <v>78.09</v>
      </c>
    </row>
    <row r="5578" spans="1:25" x14ac:dyDescent="0.2">
      <c r="A5578" s="134" t="s">
        <v>11163</v>
      </c>
      <c r="B5578" s="135" t="s">
        <v>11164</v>
      </c>
      <c r="C5578" s="136">
        <v>1797.41</v>
      </c>
      <c r="D5578" s="136">
        <v>34.15</v>
      </c>
      <c r="E5578" s="136">
        <v>0</v>
      </c>
      <c r="F5578" s="136">
        <v>34.15</v>
      </c>
      <c r="G5578" s="137">
        <v>0</v>
      </c>
      <c r="H5578" s="142"/>
      <c r="I5578" s="142"/>
      <c r="J5578" s="142"/>
      <c r="K5578" s="142"/>
      <c r="L5578" s="143"/>
      <c r="M5578" s="143"/>
      <c r="N5578" s="143"/>
      <c r="Y5578" s="30">
        <f t="shared" si="86"/>
        <v>34.15</v>
      </c>
    </row>
    <row r="5579" spans="1:25" x14ac:dyDescent="0.2">
      <c r="A5579" s="134" t="s">
        <v>11165</v>
      </c>
      <c r="B5579" s="135" t="s">
        <v>11166</v>
      </c>
      <c r="C5579" s="136">
        <v>49436.160000000003</v>
      </c>
      <c r="D5579" s="136">
        <v>939.29</v>
      </c>
      <c r="E5579" s="136">
        <v>0</v>
      </c>
      <c r="F5579" s="136">
        <v>939.29</v>
      </c>
      <c r="G5579" s="137">
        <v>0</v>
      </c>
      <c r="H5579" s="142"/>
      <c r="I5579" s="142"/>
      <c r="J5579" s="142"/>
      <c r="K5579" s="142"/>
      <c r="L5579" s="143"/>
      <c r="M5579" s="143"/>
      <c r="N5579" s="143"/>
      <c r="Y5579" s="30">
        <f t="shared" si="86"/>
        <v>939.29</v>
      </c>
    </row>
    <row r="5580" spans="1:25" x14ac:dyDescent="0.2">
      <c r="A5580" s="134" t="s">
        <v>11167</v>
      </c>
      <c r="B5580" s="135" t="s">
        <v>11168</v>
      </c>
      <c r="C5580" s="136">
        <v>14990.1</v>
      </c>
      <c r="D5580" s="136">
        <v>284.81</v>
      </c>
      <c r="E5580" s="136">
        <v>0</v>
      </c>
      <c r="F5580" s="136">
        <v>284.81</v>
      </c>
      <c r="G5580" s="137">
        <v>0</v>
      </c>
      <c r="H5580" s="142"/>
      <c r="I5580" s="142"/>
      <c r="J5580" s="142"/>
      <c r="K5580" s="142"/>
      <c r="L5580" s="143"/>
      <c r="M5580" s="143"/>
      <c r="N5580" s="143"/>
      <c r="Y5580" s="30">
        <f t="shared" si="86"/>
        <v>284.81</v>
      </c>
    </row>
    <row r="5581" spans="1:25" x14ac:dyDescent="0.2">
      <c r="A5581" s="134" t="s">
        <v>11169</v>
      </c>
      <c r="B5581" s="135" t="s">
        <v>11170</v>
      </c>
      <c r="C5581" s="136">
        <v>8649.98</v>
      </c>
      <c r="D5581" s="136">
        <v>164.35</v>
      </c>
      <c r="E5581" s="136">
        <v>0</v>
      </c>
      <c r="F5581" s="136">
        <v>164.35</v>
      </c>
      <c r="G5581" s="137">
        <v>0</v>
      </c>
      <c r="H5581" s="142"/>
      <c r="I5581" s="142"/>
      <c r="J5581" s="142"/>
      <c r="K5581" s="142"/>
      <c r="L5581" s="143"/>
      <c r="M5581" s="143"/>
      <c r="N5581" s="143"/>
      <c r="Y5581" s="30">
        <f t="shared" si="86"/>
        <v>164.35</v>
      </c>
    </row>
    <row r="5582" spans="1:25" x14ac:dyDescent="0.2">
      <c r="A5582" s="134" t="s">
        <v>11171</v>
      </c>
      <c r="B5582" s="135" t="s">
        <v>11172</v>
      </c>
      <c r="C5582" s="136">
        <v>25822.09</v>
      </c>
      <c r="D5582" s="136">
        <v>490.62</v>
      </c>
      <c r="E5582" s="136">
        <v>0</v>
      </c>
      <c r="F5582" s="136">
        <v>490.62</v>
      </c>
      <c r="G5582" s="137">
        <v>0</v>
      </c>
      <c r="H5582" s="142"/>
      <c r="I5582" s="142"/>
      <c r="J5582" s="142"/>
      <c r="K5582" s="142"/>
      <c r="L5582" s="143"/>
      <c r="M5582" s="143"/>
      <c r="N5582" s="143"/>
      <c r="Y5582" s="30">
        <f t="shared" si="86"/>
        <v>490.62</v>
      </c>
    </row>
    <row r="5583" spans="1:25" x14ac:dyDescent="0.2">
      <c r="A5583" s="134" t="s">
        <v>11173</v>
      </c>
      <c r="B5583" s="135" t="s">
        <v>11174</v>
      </c>
      <c r="C5583" s="136">
        <v>5535.76</v>
      </c>
      <c r="D5583" s="136">
        <v>105.18</v>
      </c>
      <c r="E5583" s="136">
        <v>0</v>
      </c>
      <c r="F5583" s="136">
        <v>105.18</v>
      </c>
      <c r="G5583" s="137">
        <v>0</v>
      </c>
      <c r="H5583" s="142"/>
      <c r="I5583" s="142"/>
      <c r="J5583" s="142"/>
      <c r="K5583" s="142"/>
      <c r="L5583" s="143"/>
      <c r="M5583" s="143"/>
      <c r="N5583" s="143"/>
      <c r="Y5583" s="30">
        <f t="shared" ref="Y5583:Y5646" si="87">W5583+R5583+M5583+F5583</f>
        <v>105.18</v>
      </c>
    </row>
    <row r="5584" spans="1:25" x14ac:dyDescent="0.2">
      <c r="A5584" s="134" t="s">
        <v>11175</v>
      </c>
      <c r="B5584" s="135" t="s">
        <v>11176</v>
      </c>
      <c r="C5584" s="136">
        <v>2885.68</v>
      </c>
      <c r="D5584" s="136">
        <v>54.83</v>
      </c>
      <c r="E5584" s="136">
        <v>0</v>
      </c>
      <c r="F5584" s="136">
        <v>54.83</v>
      </c>
      <c r="G5584" s="137">
        <v>0</v>
      </c>
      <c r="H5584" s="142"/>
      <c r="I5584" s="142"/>
      <c r="J5584" s="142"/>
      <c r="K5584" s="142"/>
      <c r="L5584" s="143"/>
      <c r="M5584" s="143"/>
      <c r="N5584" s="143"/>
      <c r="Y5584" s="30">
        <f t="shared" si="87"/>
        <v>54.83</v>
      </c>
    </row>
    <row r="5585" spans="1:25" x14ac:dyDescent="0.2">
      <c r="A5585" s="134" t="s">
        <v>11177</v>
      </c>
      <c r="B5585" s="135" t="s">
        <v>11178</v>
      </c>
      <c r="C5585" s="136">
        <v>57305.94</v>
      </c>
      <c r="D5585" s="136">
        <v>1088.81</v>
      </c>
      <c r="E5585" s="136">
        <v>0</v>
      </c>
      <c r="F5585" s="136">
        <v>1088.81</v>
      </c>
      <c r="G5585" s="137">
        <v>0</v>
      </c>
      <c r="H5585" s="142"/>
      <c r="I5585" s="142"/>
      <c r="J5585" s="142"/>
      <c r="K5585" s="142"/>
      <c r="L5585" s="143"/>
      <c r="M5585" s="143"/>
      <c r="N5585" s="143"/>
      <c r="Y5585" s="30">
        <f t="shared" si="87"/>
        <v>1088.81</v>
      </c>
    </row>
    <row r="5586" spans="1:25" x14ac:dyDescent="0.2">
      <c r="A5586" s="134" t="s">
        <v>11179</v>
      </c>
      <c r="B5586" s="135" t="s">
        <v>11180</v>
      </c>
      <c r="C5586" s="136">
        <v>936.95</v>
      </c>
      <c r="D5586" s="136">
        <v>17.8</v>
      </c>
      <c r="E5586" s="136">
        <v>0</v>
      </c>
      <c r="F5586" s="136">
        <v>17.8</v>
      </c>
      <c r="G5586" s="137">
        <v>0</v>
      </c>
      <c r="H5586" s="142"/>
      <c r="I5586" s="142"/>
      <c r="J5586" s="142"/>
      <c r="K5586" s="142"/>
      <c r="L5586" s="143"/>
      <c r="M5586" s="143"/>
      <c r="N5586" s="143"/>
      <c r="Y5586" s="30">
        <f t="shared" si="87"/>
        <v>17.8</v>
      </c>
    </row>
    <row r="5587" spans="1:25" x14ac:dyDescent="0.2">
      <c r="A5587" s="134" t="s">
        <v>11181</v>
      </c>
      <c r="B5587" s="135" t="s">
        <v>11182</v>
      </c>
      <c r="C5587" s="136">
        <v>258875.82</v>
      </c>
      <c r="D5587" s="136">
        <v>4918.6400000000003</v>
      </c>
      <c r="E5587" s="136">
        <v>0</v>
      </c>
      <c r="F5587" s="136">
        <v>4918.6400000000003</v>
      </c>
      <c r="G5587" s="137">
        <v>0</v>
      </c>
      <c r="H5587" s="142"/>
      <c r="I5587" s="142"/>
      <c r="J5587" s="142"/>
      <c r="K5587" s="142"/>
      <c r="L5587" s="143"/>
      <c r="M5587" s="143"/>
      <c r="N5587" s="143"/>
      <c r="Y5587" s="30">
        <f t="shared" si="87"/>
        <v>4918.6400000000003</v>
      </c>
    </row>
    <row r="5588" spans="1:25" x14ac:dyDescent="0.2">
      <c r="A5588" s="134" t="s">
        <v>11183</v>
      </c>
      <c r="B5588" s="135" t="s">
        <v>11184</v>
      </c>
      <c r="C5588" s="136">
        <v>20701.77</v>
      </c>
      <c r="D5588" s="136">
        <v>393.33</v>
      </c>
      <c r="E5588" s="136">
        <v>0</v>
      </c>
      <c r="F5588" s="136">
        <v>393.33</v>
      </c>
      <c r="G5588" s="137">
        <v>0</v>
      </c>
      <c r="H5588" s="142"/>
      <c r="I5588" s="142"/>
      <c r="J5588" s="142"/>
      <c r="K5588" s="142"/>
      <c r="L5588" s="143"/>
      <c r="M5588" s="143"/>
      <c r="N5588" s="143"/>
      <c r="Y5588" s="30">
        <f t="shared" si="87"/>
        <v>393.33</v>
      </c>
    </row>
    <row r="5589" spans="1:25" x14ac:dyDescent="0.2">
      <c r="A5589" s="134" t="s">
        <v>11185</v>
      </c>
      <c r="B5589" s="135" t="s">
        <v>11186</v>
      </c>
      <c r="C5589" s="136">
        <v>977.45</v>
      </c>
      <c r="D5589" s="136">
        <v>18.57</v>
      </c>
      <c r="E5589" s="136">
        <v>18.57</v>
      </c>
      <c r="F5589" s="136">
        <v>0</v>
      </c>
      <c r="G5589" s="137">
        <v>13.72</v>
      </c>
      <c r="H5589" s="142"/>
      <c r="I5589" s="142"/>
      <c r="J5589" s="142"/>
      <c r="K5589" s="142"/>
      <c r="L5589" s="143"/>
      <c r="M5589" s="143"/>
      <c r="N5589" s="143"/>
      <c r="Y5589" s="30">
        <f t="shared" si="87"/>
        <v>0</v>
      </c>
    </row>
    <row r="5590" spans="1:25" x14ac:dyDescent="0.2">
      <c r="A5590" s="134" t="s">
        <v>11187</v>
      </c>
      <c r="B5590" s="135" t="s">
        <v>11188</v>
      </c>
      <c r="C5590" s="136">
        <v>39.26</v>
      </c>
      <c r="D5590" s="136">
        <v>0.75</v>
      </c>
      <c r="E5590" s="136">
        <v>0.75</v>
      </c>
      <c r="F5590" s="136">
        <v>0</v>
      </c>
      <c r="G5590" s="137">
        <v>14.59</v>
      </c>
      <c r="H5590" s="142"/>
      <c r="I5590" s="142"/>
      <c r="J5590" s="142"/>
      <c r="K5590" s="142"/>
      <c r="L5590" s="143"/>
      <c r="M5590" s="143"/>
      <c r="N5590" s="143"/>
      <c r="Y5590" s="30">
        <f t="shared" si="87"/>
        <v>0</v>
      </c>
    </row>
    <row r="5591" spans="1:25" x14ac:dyDescent="0.2">
      <c r="A5591" s="134" t="s">
        <v>11189</v>
      </c>
      <c r="B5591" s="135" t="s">
        <v>11190</v>
      </c>
      <c r="C5591" s="136">
        <v>3432.24</v>
      </c>
      <c r="D5591" s="136">
        <v>65.209999999999994</v>
      </c>
      <c r="E5591" s="136">
        <v>0</v>
      </c>
      <c r="F5591" s="136">
        <v>65.209999999999994</v>
      </c>
      <c r="G5591" s="137">
        <v>0</v>
      </c>
      <c r="H5591" s="142"/>
      <c r="I5591" s="142"/>
      <c r="J5591" s="142"/>
      <c r="K5591" s="142"/>
      <c r="L5591" s="143"/>
      <c r="M5591" s="143"/>
      <c r="N5591" s="143"/>
      <c r="Y5591" s="30">
        <f t="shared" si="87"/>
        <v>65.209999999999994</v>
      </c>
    </row>
    <row r="5592" spans="1:25" x14ac:dyDescent="0.2">
      <c r="A5592" s="134" t="s">
        <v>11191</v>
      </c>
      <c r="B5592" s="135" t="s">
        <v>11192</v>
      </c>
      <c r="C5592" s="136">
        <v>2140.06</v>
      </c>
      <c r="D5592" s="136">
        <v>40.659999999999997</v>
      </c>
      <c r="E5592" s="136">
        <v>0</v>
      </c>
      <c r="F5592" s="136">
        <v>40.659999999999997</v>
      </c>
      <c r="G5592" s="137">
        <v>0</v>
      </c>
      <c r="H5592" s="142"/>
      <c r="I5592" s="142"/>
      <c r="J5592" s="142"/>
      <c r="K5592" s="142"/>
      <c r="L5592" s="143"/>
      <c r="M5592" s="143"/>
      <c r="N5592" s="143"/>
      <c r="Y5592" s="30">
        <f t="shared" si="87"/>
        <v>40.659999999999997</v>
      </c>
    </row>
    <row r="5593" spans="1:25" x14ac:dyDescent="0.2">
      <c r="A5593" s="134" t="s">
        <v>11193</v>
      </c>
      <c r="B5593" s="135" t="s">
        <v>11194</v>
      </c>
      <c r="C5593" s="136">
        <v>8547.42</v>
      </c>
      <c r="D5593" s="136">
        <v>162.4</v>
      </c>
      <c r="E5593" s="136">
        <v>0</v>
      </c>
      <c r="F5593" s="136">
        <v>162.4</v>
      </c>
      <c r="G5593" s="137">
        <v>0</v>
      </c>
      <c r="H5593" s="142"/>
      <c r="I5593" s="142"/>
      <c r="J5593" s="142"/>
      <c r="K5593" s="142"/>
      <c r="L5593" s="143"/>
      <c r="M5593" s="143"/>
      <c r="N5593" s="143"/>
      <c r="Y5593" s="30">
        <f t="shared" si="87"/>
        <v>162.4</v>
      </c>
    </row>
    <row r="5594" spans="1:25" x14ac:dyDescent="0.2">
      <c r="A5594" s="134" t="s">
        <v>11195</v>
      </c>
      <c r="B5594" s="135" t="s">
        <v>11196</v>
      </c>
      <c r="C5594" s="136">
        <v>24391.69</v>
      </c>
      <c r="D5594" s="136">
        <v>463.44</v>
      </c>
      <c r="E5594" s="136">
        <v>0</v>
      </c>
      <c r="F5594" s="136">
        <v>463.44</v>
      </c>
      <c r="G5594" s="137">
        <v>0</v>
      </c>
      <c r="H5594" s="142"/>
      <c r="I5594" s="142"/>
      <c r="J5594" s="142"/>
      <c r="K5594" s="142"/>
      <c r="L5594" s="143"/>
      <c r="M5594" s="143"/>
      <c r="N5594" s="143"/>
      <c r="Y5594" s="30">
        <f t="shared" si="87"/>
        <v>463.44</v>
      </c>
    </row>
    <row r="5595" spans="1:25" x14ac:dyDescent="0.2">
      <c r="A5595" s="134" t="s">
        <v>11197</v>
      </c>
      <c r="B5595" s="135" t="s">
        <v>11198</v>
      </c>
      <c r="C5595" s="136">
        <v>49.26</v>
      </c>
      <c r="D5595" s="136">
        <v>0.94</v>
      </c>
      <c r="E5595" s="136">
        <v>0.94</v>
      </c>
      <c r="F5595" s="136">
        <v>0</v>
      </c>
      <c r="G5595" s="137">
        <v>26.99</v>
      </c>
      <c r="H5595" s="142"/>
      <c r="I5595" s="142"/>
      <c r="J5595" s="142"/>
      <c r="K5595" s="142"/>
      <c r="L5595" s="143"/>
      <c r="M5595" s="143"/>
      <c r="N5595" s="143"/>
      <c r="Y5595" s="30">
        <f t="shared" si="87"/>
        <v>0</v>
      </c>
    </row>
    <row r="5596" spans="1:25" x14ac:dyDescent="0.2">
      <c r="A5596" s="134" t="s">
        <v>11199</v>
      </c>
      <c r="B5596" s="135" t="s">
        <v>11200</v>
      </c>
      <c r="C5596" s="136">
        <v>11188.1</v>
      </c>
      <c r="D5596" s="136">
        <v>212.58</v>
      </c>
      <c r="E5596" s="136">
        <v>0</v>
      </c>
      <c r="F5596" s="136">
        <v>212.58</v>
      </c>
      <c r="G5596" s="137">
        <v>0</v>
      </c>
      <c r="H5596" s="142"/>
      <c r="I5596" s="142"/>
      <c r="J5596" s="142"/>
      <c r="K5596" s="142"/>
      <c r="L5596" s="143"/>
      <c r="M5596" s="143"/>
      <c r="N5596" s="143"/>
      <c r="Y5596" s="30">
        <f t="shared" si="87"/>
        <v>212.58</v>
      </c>
    </row>
    <row r="5597" spans="1:25" x14ac:dyDescent="0.2">
      <c r="A5597" s="134" t="s">
        <v>11201</v>
      </c>
      <c r="B5597" s="135" t="s">
        <v>11202</v>
      </c>
      <c r="C5597" s="136">
        <v>6910.46</v>
      </c>
      <c r="D5597" s="136">
        <v>131.30000000000001</v>
      </c>
      <c r="E5597" s="136">
        <v>0</v>
      </c>
      <c r="F5597" s="136">
        <v>131.30000000000001</v>
      </c>
      <c r="G5597" s="137">
        <v>0</v>
      </c>
      <c r="H5597" s="142"/>
      <c r="I5597" s="142"/>
      <c r="J5597" s="142"/>
      <c r="K5597" s="142"/>
      <c r="L5597" s="143"/>
      <c r="M5597" s="143"/>
      <c r="N5597" s="143"/>
      <c r="Y5597" s="30">
        <f t="shared" si="87"/>
        <v>131.30000000000001</v>
      </c>
    </row>
    <row r="5598" spans="1:25" x14ac:dyDescent="0.2">
      <c r="A5598" s="134" t="s">
        <v>11203</v>
      </c>
      <c r="B5598" s="135" t="s">
        <v>11204</v>
      </c>
      <c r="C5598" s="136">
        <v>2253.39</v>
      </c>
      <c r="D5598" s="136">
        <v>42.82</v>
      </c>
      <c r="E5598" s="136">
        <v>42.82</v>
      </c>
      <c r="F5598" s="136">
        <v>0</v>
      </c>
      <c r="G5598" s="137">
        <v>58.41</v>
      </c>
      <c r="H5598" s="142"/>
      <c r="I5598" s="142"/>
      <c r="J5598" s="142"/>
      <c r="K5598" s="142"/>
      <c r="L5598" s="143"/>
      <c r="M5598" s="143"/>
      <c r="N5598" s="143"/>
      <c r="Y5598" s="30">
        <f t="shared" si="87"/>
        <v>0</v>
      </c>
    </row>
    <row r="5599" spans="1:25" x14ac:dyDescent="0.2">
      <c r="A5599" s="134" t="s">
        <v>11205</v>
      </c>
      <c r="B5599" s="135" t="s">
        <v>11206</v>
      </c>
      <c r="C5599" s="136">
        <v>4687.3900000000003</v>
      </c>
      <c r="D5599" s="136">
        <v>89.06</v>
      </c>
      <c r="E5599" s="136">
        <v>0</v>
      </c>
      <c r="F5599" s="136">
        <v>89.06</v>
      </c>
      <c r="G5599" s="137">
        <v>0</v>
      </c>
      <c r="H5599" s="142"/>
      <c r="I5599" s="142"/>
      <c r="J5599" s="142"/>
      <c r="K5599" s="142"/>
      <c r="L5599" s="143"/>
      <c r="M5599" s="143"/>
      <c r="N5599" s="143"/>
      <c r="Y5599" s="30">
        <f t="shared" si="87"/>
        <v>89.06</v>
      </c>
    </row>
    <row r="5600" spans="1:25" x14ac:dyDescent="0.2">
      <c r="A5600" s="134" t="s">
        <v>11207</v>
      </c>
      <c r="B5600" s="135" t="s">
        <v>11208</v>
      </c>
      <c r="C5600" s="136">
        <v>96449.48</v>
      </c>
      <c r="D5600" s="136">
        <v>1832.54</v>
      </c>
      <c r="E5600" s="136">
        <v>0</v>
      </c>
      <c r="F5600" s="136">
        <v>1832.54</v>
      </c>
      <c r="G5600" s="137">
        <v>0</v>
      </c>
      <c r="H5600" s="142"/>
      <c r="I5600" s="142"/>
      <c r="J5600" s="142"/>
      <c r="K5600" s="142"/>
      <c r="L5600" s="143"/>
      <c r="M5600" s="143"/>
      <c r="N5600" s="143"/>
      <c r="Y5600" s="30">
        <f t="shared" si="87"/>
        <v>1832.54</v>
      </c>
    </row>
    <row r="5601" spans="1:25" x14ac:dyDescent="0.2">
      <c r="A5601" s="134" t="s">
        <v>11209</v>
      </c>
      <c r="B5601" s="135" t="s">
        <v>11210</v>
      </c>
      <c r="C5601" s="136">
        <v>307.25</v>
      </c>
      <c r="D5601" s="136">
        <v>5.84</v>
      </c>
      <c r="E5601" s="136">
        <v>5.84</v>
      </c>
      <c r="F5601" s="136">
        <v>0</v>
      </c>
      <c r="G5601" s="137">
        <v>25.79</v>
      </c>
      <c r="H5601" s="142"/>
      <c r="I5601" s="142"/>
      <c r="J5601" s="142"/>
      <c r="K5601" s="142"/>
      <c r="L5601" s="143"/>
      <c r="M5601" s="143"/>
      <c r="N5601" s="143"/>
      <c r="Y5601" s="30">
        <f t="shared" si="87"/>
        <v>0</v>
      </c>
    </row>
    <row r="5602" spans="1:25" x14ac:dyDescent="0.2">
      <c r="A5602" s="134" t="s">
        <v>11211</v>
      </c>
      <c r="B5602" s="135" t="s">
        <v>11212</v>
      </c>
      <c r="C5602" s="136">
        <v>806.5</v>
      </c>
      <c r="D5602" s="136">
        <v>15.32</v>
      </c>
      <c r="E5602" s="136">
        <v>0</v>
      </c>
      <c r="F5602" s="136">
        <v>15.32</v>
      </c>
      <c r="G5602" s="137">
        <v>0</v>
      </c>
      <c r="H5602" s="142"/>
      <c r="I5602" s="142"/>
      <c r="J5602" s="142"/>
      <c r="K5602" s="142"/>
      <c r="L5602" s="143"/>
      <c r="M5602" s="143"/>
      <c r="N5602" s="143"/>
      <c r="Y5602" s="30">
        <f t="shared" si="87"/>
        <v>15.32</v>
      </c>
    </row>
    <row r="5603" spans="1:25" x14ac:dyDescent="0.2">
      <c r="A5603" s="134" t="s">
        <v>11213</v>
      </c>
      <c r="B5603" s="135" t="s">
        <v>11214</v>
      </c>
      <c r="C5603" s="136">
        <v>11523.11</v>
      </c>
      <c r="D5603" s="136">
        <v>218.94</v>
      </c>
      <c r="E5603" s="136">
        <v>0</v>
      </c>
      <c r="F5603" s="136">
        <v>218.94</v>
      </c>
      <c r="G5603" s="137">
        <v>0</v>
      </c>
      <c r="H5603" s="142"/>
      <c r="I5603" s="142"/>
      <c r="J5603" s="142"/>
      <c r="K5603" s="142"/>
      <c r="L5603" s="143"/>
      <c r="M5603" s="143"/>
      <c r="N5603" s="143"/>
      <c r="Y5603" s="30">
        <f t="shared" si="87"/>
        <v>218.94</v>
      </c>
    </row>
    <row r="5604" spans="1:25" x14ac:dyDescent="0.2">
      <c r="A5604" s="134" t="s">
        <v>11215</v>
      </c>
      <c r="B5604" s="135" t="s">
        <v>11216</v>
      </c>
      <c r="C5604" s="136">
        <v>19790.78</v>
      </c>
      <c r="D5604" s="136">
        <v>376.03</v>
      </c>
      <c r="E5604" s="136">
        <v>0</v>
      </c>
      <c r="F5604" s="136">
        <v>376.03</v>
      </c>
      <c r="G5604" s="137">
        <v>0</v>
      </c>
      <c r="H5604" s="142"/>
      <c r="I5604" s="142"/>
      <c r="J5604" s="142"/>
      <c r="K5604" s="142"/>
      <c r="L5604" s="143"/>
      <c r="M5604" s="143"/>
      <c r="N5604" s="143"/>
      <c r="Y5604" s="30">
        <f t="shared" si="87"/>
        <v>376.03</v>
      </c>
    </row>
    <row r="5605" spans="1:25" x14ac:dyDescent="0.2">
      <c r="A5605" s="134" t="s">
        <v>11217</v>
      </c>
      <c r="B5605" s="135" t="s">
        <v>11218</v>
      </c>
      <c r="C5605" s="136">
        <v>24290.29</v>
      </c>
      <c r="D5605" s="136">
        <v>461.52</v>
      </c>
      <c r="E5605" s="136">
        <v>0</v>
      </c>
      <c r="F5605" s="136">
        <v>461.52</v>
      </c>
      <c r="G5605" s="137">
        <v>0</v>
      </c>
      <c r="H5605" s="142"/>
      <c r="I5605" s="142"/>
      <c r="J5605" s="142"/>
      <c r="K5605" s="142"/>
      <c r="L5605" s="143"/>
      <c r="M5605" s="143"/>
      <c r="N5605" s="143"/>
      <c r="Y5605" s="30">
        <f t="shared" si="87"/>
        <v>461.52</v>
      </c>
    </row>
    <row r="5606" spans="1:25" x14ac:dyDescent="0.2">
      <c r="A5606" s="134" t="s">
        <v>11219</v>
      </c>
      <c r="B5606" s="135" t="s">
        <v>11220</v>
      </c>
      <c r="C5606" s="136">
        <v>4000.56</v>
      </c>
      <c r="D5606" s="136">
        <v>76.010000000000005</v>
      </c>
      <c r="E5606" s="136">
        <v>0</v>
      </c>
      <c r="F5606" s="136">
        <v>76.010000000000005</v>
      </c>
      <c r="G5606" s="137">
        <v>0</v>
      </c>
      <c r="H5606" s="142"/>
      <c r="I5606" s="142"/>
      <c r="J5606" s="142"/>
      <c r="K5606" s="142"/>
      <c r="L5606" s="143"/>
      <c r="M5606" s="143"/>
      <c r="N5606" s="143"/>
      <c r="Y5606" s="30">
        <f t="shared" si="87"/>
        <v>76.010000000000005</v>
      </c>
    </row>
    <row r="5607" spans="1:25" x14ac:dyDescent="0.2">
      <c r="A5607" s="134" t="s">
        <v>11221</v>
      </c>
      <c r="B5607" s="135" t="s">
        <v>11222</v>
      </c>
      <c r="C5607" s="136">
        <v>7380.12</v>
      </c>
      <c r="D5607" s="136">
        <v>140.22</v>
      </c>
      <c r="E5607" s="136">
        <v>0</v>
      </c>
      <c r="F5607" s="136">
        <v>140.22</v>
      </c>
      <c r="G5607" s="137">
        <v>0</v>
      </c>
      <c r="H5607" s="142"/>
      <c r="I5607" s="142"/>
      <c r="J5607" s="142"/>
      <c r="K5607" s="142"/>
      <c r="L5607" s="143"/>
      <c r="M5607" s="143"/>
      <c r="N5607" s="143"/>
      <c r="Y5607" s="30">
        <f t="shared" si="87"/>
        <v>140.22</v>
      </c>
    </row>
    <row r="5608" spans="1:25" x14ac:dyDescent="0.2">
      <c r="A5608" s="134" t="s">
        <v>11223</v>
      </c>
      <c r="B5608" s="135" t="s">
        <v>11224</v>
      </c>
      <c r="C5608" s="136">
        <v>33246.269999999997</v>
      </c>
      <c r="D5608" s="136">
        <v>631.67999999999995</v>
      </c>
      <c r="E5608" s="136">
        <v>0</v>
      </c>
      <c r="F5608" s="136">
        <v>631.67999999999995</v>
      </c>
      <c r="G5608" s="137">
        <v>0</v>
      </c>
      <c r="H5608" s="142"/>
      <c r="I5608" s="142"/>
      <c r="J5608" s="142"/>
      <c r="K5608" s="142"/>
      <c r="L5608" s="143"/>
      <c r="M5608" s="143"/>
      <c r="N5608" s="143"/>
      <c r="Y5608" s="30">
        <f t="shared" si="87"/>
        <v>631.67999999999995</v>
      </c>
    </row>
    <row r="5609" spans="1:25" x14ac:dyDescent="0.2">
      <c r="A5609" s="134" t="s">
        <v>11225</v>
      </c>
      <c r="B5609" s="135" t="s">
        <v>11226</v>
      </c>
      <c r="C5609" s="136">
        <v>16083.76</v>
      </c>
      <c r="D5609" s="136">
        <v>305.58999999999997</v>
      </c>
      <c r="E5609" s="136">
        <v>0</v>
      </c>
      <c r="F5609" s="136">
        <v>305.58999999999997</v>
      </c>
      <c r="G5609" s="137">
        <v>0</v>
      </c>
      <c r="H5609" s="142"/>
      <c r="I5609" s="142"/>
      <c r="J5609" s="142"/>
      <c r="K5609" s="142"/>
      <c r="L5609" s="143"/>
      <c r="M5609" s="143"/>
      <c r="N5609" s="143"/>
      <c r="Y5609" s="30">
        <f t="shared" si="87"/>
        <v>305.58999999999997</v>
      </c>
    </row>
    <row r="5610" spans="1:25" x14ac:dyDescent="0.2">
      <c r="A5610" s="134" t="s">
        <v>11227</v>
      </c>
      <c r="B5610" s="135" t="s">
        <v>11228</v>
      </c>
      <c r="C5610" s="136">
        <v>296799.8</v>
      </c>
      <c r="D5610" s="136">
        <v>5639.2</v>
      </c>
      <c r="E5610" s="136">
        <v>0</v>
      </c>
      <c r="F5610" s="136">
        <v>5639.2</v>
      </c>
      <c r="G5610" s="137">
        <v>0</v>
      </c>
      <c r="H5610" s="142"/>
      <c r="I5610" s="142"/>
      <c r="J5610" s="142"/>
      <c r="K5610" s="142"/>
      <c r="L5610" s="143"/>
      <c r="M5610" s="143"/>
      <c r="N5610" s="143"/>
      <c r="Y5610" s="30">
        <f t="shared" si="87"/>
        <v>5639.2</v>
      </c>
    </row>
    <row r="5611" spans="1:25" x14ac:dyDescent="0.2">
      <c r="A5611" s="134" t="s">
        <v>11229</v>
      </c>
      <c r="B5611" s="135" t="s">
        <v>11230</v>
      </c>
      <c r="C5611" s="136">
        <v>5036.1499999999996</v>
      </c>
      <c r="D5611" s="136">
        <v>95.69</v>
      </c>
      <c r="E5611" s="136">
        <v>0</v>
      </c>
      <c r="F5611" s="136">
        <v>95.69</v>
      </c>
      <c r="G5611" s="137">
        <v>0</v>
      </c>
      <c r="H5611" s="142"/>
      <c r="I5611" s="142"/>
      <c r="J5611" s="142"/>
      <c r="K5611" s="142"/>
      <c r="L5611" s="143"/>
      <c r="M5611" s="143"/>
      <c r="N5611" s="143"/>
      <c r="Y5611" s="30">
        <f t="shared" si="87"/>
        <v>95.69</v>
      </c>
    </row>
    <row r="5612" spans="1:25" x14ac:dyDescent="0.2">
      <c r="A5612" s="134" t="s">
        <v>11231</v>
      </c>
      <c r="B5612" s="135" t="s">
        <v>11232</v>
      </c>
      <c r="C5612" s="136">
        <v>10577.33</v>
      </c>
      <c r="D5612" s="136">
        <v>200.97</v>
      </c>
      <c r="E5612" s="136">
        <v>0</v>
      </c>
      <c r="F5612" s="136">
        <v>200.97</v>
      </c>
      <c r="G5612" s="137">
        <v>0</v>
      </c>
      <c r="H5612" s="142"/>
      <c r="I5612" s="142"/>
      <c r="J5612" s="142"/>
      <c r="K5612" s="142"/>
      <c r="L5612" s="143"/>
      <c r="M5612" s="143"/>
      <c r="N5612" s="143"/>
      <c r="Y5612" s="30">
        <f t="shared" si="87"/>
        <v>200.97</v>
      </c>
    </row>
    <row r="5613" spans="1:25" x14ac:dyDescent="0.2">
      <c r="A5613" s="134" t="s">
        <v>11233</v>
      </c>
      <c r="B5613" s="135" t="s">
        <v>11234</v>
      </c>
      <c r="C5613" s="136">
        <v>2929.41</v>
      </c>
      <c r="D5613" s="136">
        <v>55.66</v>
      </c>
      <c r="E5613" s="136">
        <v>9.89</v>
      </c>
      <c r="F5613" s="136">
        <v>45.77</v>
      </c>
      <c r="G5613" s="137">
        <v>0</v>
      </c>
      <c r="H5613" s="142"/>
      <c r="I5613" s="142"/>
      <c r="J5613" s="142"/>
      <c r="K5613" s="142"/>
      <c r="L5613" s="143"/>
      <c r="M5613" s="143"/>
      <c r="N5613" s="143"/>
      <c r="Y5613" s="30">
        <f t="shared" si="87"/>
        <v>45.77</v>
      </c>
    </row>
    <row r="5614" spans="1:25" x14ac:dyDescent="0.2">
      <c r="A5614" s="134" t="s">
        <v>11235</v>
      </c>
      <c r="B5614" s="135" t="s">
        <v>11236</v>
      </c>
      <c r="C5614" s="136">
        <v>52077.88</v>
      </c>
      <c r="D5614" s="136">
        <v>989.48</v>
      </c>
      <c r="E5614" s="136">
        <v>0</v>
      </c>
      <c r="F5614" s="136">
        <v>989.48</v>
      </c>
      <c r="G5614" s="137">
        <v>0</v>
      </c>
      <c r="H5614" s="142"/>
      <c r="I5614" s="142"/>
      <c r="J5614" s="142"/>
      <c r="K5614" s="142"/>
      <c r="L5614" s="143"/>
      <c r="M5614" s="143"/>
      <c r="N5614" s="143"/>
      <c r="Y5614" s="30">
        <f t="shared" si="87"/>
        <v>989.48</v>
      </c>
    </row>
    <row r="5615" spans="1:25" x14ac:dyDescent="0.2">
      <c r="A5615" s="134" t="s">
        <v>11237</v>
      </c>
      <c r="B5615" s="135" t="s">
        <v>11238</v>
      </c>
      <c r="C5615" s="136">
        <v>256.99</v>
      </c>
      <c r="D5615" s="136">
        <v>4.88</v>
      </c>
      <c r="E5615" s="136">
        <v>4.88</v>
      </c>
      <c r="F5615" s="136">
        <v>0</v>
      </c>
      <c r="G5615" s="137">
        <v>12.9</v>
      </c>
      <c r="H5615" s="142"/>
      <c r="I5615" s="142"/>
      <c r="J5615" s="142"/>
      <c r="K5615" s="142"/>
      <c r="L5615" s="143"/>
      <c r="M5615" s="143"/>
      <c r="N5615" s="143"/>
      <c r="Y5615" s="30">
        <f t="shared" si="87"/>
        <v>0</v>
      </c>
    </row>
    <row r="5616" spans="1:25" x14ac:dyDescent="0.2">
      <c r="A5616" s="134" t="s">
        <v>11239</v>
      </c>
      <c r="B5616" s="135" t="s">
        <v>11240</v>
      </c>
      <c r="C5616" s="136">
        <v>14638.49</v>
      </c>
      <c r="D5616" s="136">
        <v>278.13</v>
      </c>
      <c r="E5616" s="136">
        <v>0</v>
      </c>
      <c r="F5616" s="136">
        <v>278.13</v>
      </c>
      <c r="G5616" s="137">
        <v>0</v>
      </c>
      <c r="H5616" s="142"/>
      <c r="I5616" s="142"/>
      <c r="J5616" s="142"/>
      <c r="K5616" s="142"/>
      <c r="L5616" s="143"/>
      <c r="M5616" s="143"/>
      <c r="N5616" s="143"/>
      <c r="Y5616" s="30">
        <f t="shared" si="87"/>
        <v>278.13</v>
      </c>
    </row>
    <row r="5617" spans="1:25" x14ac:dyDescent="0.2">
      <c r="A5617" s="134" t="s">
        <v>11241</v>
      </c>
      <c r="B5617" s="135" t="s">
        <v>11242</v>
      </c>
      <c r="C5617" s="136">
        <v>13029.23</v>
      </c>
      <c r="D5617" s="136">
        <v>247.56</v>
      </c>
      <c r="E5617" s="136">
        <v>0</v>
      </c>
      <c r="F5617" s="136">
        <v>247.56</v>
      </c>
      <c r="G5617" s="137">
        <v>0</v>
      </c>
      <c r="H5617" s="142"/>
      <c r="I5617" s="142"/>
      <c r="J5617" s="142"/>
      <c r="K5617" s="142"/>
      <c r="L5617" s="143"/>
      <c r="M5617" s="143"/>
      <c r="N5617" s="143"/>
      <c r="Y5617" s="30">
        <f t="shared" si="87"/>
        <v>247.56</v>
      </c>
    </row>
    <row r="5618" spans="1:25" x14ac:dyDescent="0.2">
      <c r="A5618" s="134" t="s">
        <v>11243</v>
      </c>
      <c r="B5618" s="135" t="s">
        <v>11244</v>
      </c>
      <c r="C5618" s="136">
        <v>444.23</v>
      </c>
      <c r="D5618" s="136">
        <v>8.44</v>
      </c>
      <c r="E5618" s="136">
        <v>8.44</v>
      </c>
      <c r="F5618" s="136">
        <v>0</v>
      </c>
      <c r="G5618" s="137">
        <v>65.72</v>
      </c>
      <c r="H5618" s="142"/>
      <c r="I5618" s="142"/>
      <c r="J5618" s="142"/>
      <c r="K5618" s="142"/>
      <c r="L5618" s="143"/>
      <c r="M5618" s="143"/>
      <c r="N5618" s="143"/>
      <c r="Y5618" s="30">
        <f t="shared" si="87"/>
        <v>0</v>
      </c>
    </row>
    <row r="5619" spans="1:25" x14ac:dyDescent="0.2">
      <c r="A5619" s="134" t="s">
        <v>11245</v>
      </c>
      <c r="B5619" s="135" t="s">
        <v>11246</v>
      </c>
      <c r="C5619" s="136">
        <v>6037.06</v>
      </c>
      <c r="D5619" s="136">
        <v>114.71</v>
      </c>
      <c r="E5619" s="136">
        <v>0</v>
      </c>
      <c r="F5619" s="136">
        <v>114.71</v>
      </c>
      <c r="G5619" s="137">
        <v>0</v>
      </c>
      <c r="H5619" s="142"/>
      <c r="I5619" s="142"/>
      <c r="J5619" s="142"/>
      <c r="K5619" s="142"/>
      <c r="L5619" s="143"/>
      <c r="M5619" s="143"/>
      <c r="N5619" s="143"/>
      <c r="Y5619" s="30">
        <f t="shared" si="87"/>
        <v>114.71</v>
      </c>
    </row>
    <row r="5620" spans="1:25" x14ac:dyDescent="0.2">
      <c r="A5620" s="134" t="s">
        <v>11247</v>
      </c>
      <c r="B5620" s="135" t="s">
        <v>11248</v>
      </c>
      <c r="C5620" s="136">
        <v>7962.8</v>
      </c>
      <c r="D5620" s="136">
        <v>151.29</v>
      </c>
      <c r="E5620" s="136">
        <v>0</v>
      </c>
      <c r="F5620" s="136">
        <v>151.29</v>
      </c>
      <c r="G5620" s="137">
        <v>0</v>
      </c>
      <c r="H5620" s="142"/>
      <c r="I5620" s="142"/>
      <c r="J5620" s="142"/>
      <c r="K5620" s="142"/>
      <c r="L5620" s="143"/>
      <c r="M5620" s="143"/>
      <c r="N5620" s="143"/>
      <c r="Y5620" s="30">
        <f t="shared" si="87"/>
        <v>151.29</v>
      </c>
    </row>
    <row r="5621" spans="1:25" x14ac:dyDescent="0.2">
      <c r="A5621" s="134" t="s">
        <v>11249</v>
      </c>
      <c r="B5621" s="135" t="s">
        <v>11250</v>
      </c>
      <c r="C5621" s="136">
        <v>16195.78</v>
      </c>
      <c r="D5621" s="136">
        <v>307.72000000000003</v>
      </c>
      <c r="E5621" s="136">
        <v>0</v>
      </c>
      <c r="F5621" s="136">
        <v>307.72000000000003</v>
      </c>
      <c r="G5621" s="137">
        <v>0</v>
      </c>
      <c r="H5621" s="142"/>
      <c r="I5621" s="142"/>
      <c r="J5621" s="142"/>
      <c r="K5621" s="142"/>
      <c r="L5621" s="143"/>
      <c r="M5621" s="143"/>
      <c r="N5621" s="143"/>
      <c r="Y5621" s="30">
        <f t="shared" si="87"/>
        <v>307.72000000000003</v>
      </c>
    </row>
    <row r="5622" spans="1:25" x14ac:dyDescent="0.2">
      <c r="A5622" s="134" t="s">
        <v>11251</v>
      </c>
      <c r="B5622" s="135" t="s">
        <v>11252</v>
      </c>
      <c r="C5622" s="136">
        <v>2143528.16</v>
      </c>
      <c r="D5622" s="136">
        <v>40727.040000000001</v>
      </c>
      <c r="E5622" s="136">
        <v>0</v>
      </c>
      <c r="F5622" s="136">
        <v>40727.040000000001</v>
      </c>
      <c r="G5622" s="137">
        <v>0</v>
      </c>
      <c r="H5622" s="142"/>
      <c r="I5622" s="142"/>
      <c r="J5622" s="142"/>
      <c r="K5622" s="142"/>
      <c r="L5622" s="143"/>
      <c r="M5622" s="143"/>
      <c r="N5622" s="143"/>
      <c r="Y5622" s="30">
        <f t="shared" si="87"/>
        <v>40727.040000000001</v>
      </c>
    </row>
    <row r="5623" spans="1:25" x14ac:dyDescent="0.2">
      <c r="A5623" s="134" t="s">
        <v>11253</v>
      </c>
      <c r="B5623" s="135" t="s">
        <v>11254</v>
      </c>
      <c r="C5623" s="136">
        <v>63877.54</v>
      </c>
      <c r="D5623" s="136">
        <v>1213.67</v>
      </c>
      <c r="E5623" s="136">
        <v>0</v>
      </c>
      <c r="F5623" s="136">
        <v>1213.67</v>
      </c>
      <c r="G5623" s="137">
        <v>0</v>
      </c>
      <c r="H5623" s="142"/>
      <c r="I5623" s="142"/>
      <c r="J5623" s="142"/>
      <c r="K5623" s="142"/>
      <c r="L5623" s="143"/>
      <c r="M5623" s="143"/>
      <c r="N5623" s="143"/>
      <c r="Y5623" s="30">
        <f t="shared" si="87"/>
        <v>1213.67</v>
      </c>
    </row>
    <row r="5624" spans="1:25" x14ac:dyDescent="0.2">
      <c r="A5624" s="134" t="s">
        <v>11255</v>
      </c>
      <c r="B5624" s="135" t="s">
        <v>11256</v>
      </c>
      <c r="C5624" s="136">
        <v>225.59</v>
      </c>
      <c r="D5624" s="136">
        <v>4.29</v>
      </c>
      <c r="E5624" s="136">
        <v>4.29</v>
      </c>
      <c r="F5624" s="136">
        <v>0</v>
      </c>
      <c r="G5624" s="137">
        <v>21.84</v>
      </c>
      <c r="H5624" s="142"/>
      <c r="I5624" s="142"/>
      <c r="J5624" s="142"/>
      <c r="K5624" s="142"/>
      <c r="L5624" s="143"/>
      <c r="M5624" s="143"/>
      <c r="N5624" s="143"/>
      <c r="Y5624" s="30">
        <f t="shared" si="87"/>
        <v>0</v>
      </c>
    </row>
    <row r="5625" spans="1:25" x14ac:dyDescent="0.2">
      <c r="A5625" s="134" t="s">
        <v>11257</v>
      </c>
      <c r="B5625" s="135" t="s">
        <v>11258</v>
      </c>
      <c r="C5625" s="136">
        <v>1042.3499999999999</v>
      </c>
      <c r="D5625" s="136">
        <v>19.809999999999999</v>
      </c>
      <c r="E5625" s="136">
        <v>0</v>
      </c>
      <c r="F5625" s="136">
        <v>19.809999999999999</v>
      </c>
      <c r="G5625" s="137">
        <v>0</v>
      </c>
      <c r="H5625" s="142"/>
      <c r="I5625" s="142"/>
      <c r="J5625" s="142"/>
      <c r="K5625" s="142"/>
      <c r="L5625" s="143"/>
      <c r="M5625" s="143"/>
      <c r="N5625" s="143"/>
      <c r="Y5625" s="30">
        <f t="shared" si="87"/>
        <v>19.809999999999999</v>
      </c>
    </row>
    <row r="5626" spans="1:25" x14ac:dyDescent="0.2">
      <c r="A5626" s="134" t="s">
        <v>11259</v>
      </c>
      <c r="B5626" s="135" t="s">
        <v>11260</v>
      </c>
      <c r="C5626" s="136">
        <v>1474.06</v>
      </c>
      <c r="D5626" s="136">
        <v>28.01</v>
      </c>
      <c r="E5626" s="136">
        <v>28.01</v>
      </c>
      <c r="F5626" s="136">
        <v>0</v>
      </c>
      <c r="G5626" s="137">
        <v>168.07</v>
      </c>
      <c r="H5626" s="142"/>
      <c r="I5626" s="142"/>
      <c r="J5626" s="142"/>
      <c r="K5626" s="142"/>
      <c r="L5626" s="143"/>
      <c r="M5626" s="143"/>
      <c r="N5626" s="143"/>
      <c r="Y5626" s="30">
        <f t="shared" si="87"/>
        <v>0</v>
      </c>
    </row>
    <row r="5627" spans="1:25" x14ac:dyDescent="0.2">
      <c r="A5627" s="134" t="s">
        <v>11261</v>
      </c>
      <c r="B5627" s="135" t="s">
        <v>11262</v>
      </c>
      <c r="C5627" s="136">
        <v>9219.01</v>
      </c>
      <c r="D5627" s="136">
        <v>175.16</v>
      </c>
      <c r="E5627" s="136">
        <v>0</v>
      </c>
      <c r="F5627" s="136">
        <v>175.16</v>
      </c>
      <c r="G5627" s="137">
        <v>0</v>
      </c>
      <c r="H5627" s="142"/>
      <c r="I5627" s="142"/>
      <c r="J5627" s="142"/>
      <c r="K5627" s="142"/>
      <c r="L5627" s="143"/>
      <c r="M5627" s="143"/>
      <c r="N5627" s="143"/>
      <c r="Y5627" s="30">
        <f t="shared" si="87"/>
        <v>175.16</v>
      </c>
    </row>
    <row r="5628" spans="1:25" x14ac:dyDescent="0.2">
      <c r="A5628" s="134" t="s">
        <v>11263</v>
      </c>
      <c r="B5628" s="135" t="s">
        <v>11264</v>
      </c>
      <c r="C5628" s="136">
        <v>2009.71</v>
      </c>
      <c r="D5628" s="136">
        <v>38.19</v>
      </c>
      <c r="E5628" s="136">
        <v>0</v>
      </c>
      <c r="F5628" s="136">
        <v>38.19</v>
      </c>
      <c r="G5628" s="137">
        <v>0</v>
      </c>
      <c r="H5628" s="142"/>
      <c r="I5628" s="142"/>
      <c r="J5628" s="142"/>
      <c r="K5628" s="142"/>
      <c r="L5628" s="143"/>
      <c r="M5628" s="143"/>
      <c r="N5628" s="143"/>
      <c r="Y5628" s="30">
        <f t="shared" si="87"/>
        <v>38.19</v>
      </c>
    </row>
    <row r="5629" spans="1:25" x14ac:dyDescent="0.2">
      <c r="A5629" s="134" t="s">
        <v>11265</v>
      </c>
      <c r="B5629" s="135" t="s">
        <v>11266</v>
      </c>
      <c r="C5629" s="136">
        <v>4846.72</v>
      </c>
      <c r="D5629" s="136">
        <v>92.09</v>
      </c>
      <c r="E5629" s="136">
        <v>0</v>
      </c>
      <c r="F5629" s="136">
        <v>92.09</v>
      </c>
      <c r="G5629" s="137">
        <v>0</v>
      </c>
      <c r="H5629" s="142"/>
      <c r="I5629" s="142"/>
      <c r="J5629" s="142"/>
      <c r="K5629" s="142"/>
      <c r="L5629" s="143"/>
      <c r="M5629" s="143"/>
      <c r="N5629" s="143"/>
      <c r="Y5629" s="30">
        <f t="shared" si="87"/>
        <v>92.09</v>
      </c>
    </row>
    <row r="5630" spans="1:25" x14ac:dyDescent="0.2">
      <c r="A5630" s="134" t="s">
        <v>11267</v>
      </c>
      <c r="B5630" s="135" t="s">
        <v>11268</v>
      </c>
      <c r="C5630" s="136">
        <v>67028.28</v>
      </c>
      <c r="D5630" s="136">
        <v>1273.54</v>
      </c>
      <c r="E5630" s="136">
        <v>0</v>
      </c>
      <c r="F5630" s="136">
        <v>1273.54</v>
      </c>
      <c r="G5630" s="137">
        <v>0</v>
      </c>
      <c r="H5630" s="142"/>
      <c r="I5630" s="142"/>
      <c r="J5630" s="142"/>
      <c r="K5630" s="142"/>
      <c r="L5630" s="143"/>
      <c r="M5630" s="143"/>
      <c r="N5630" s="143"/>
      <c r="Y5630" s="30">
        <f t="shared" si="87"/>
        <v>1273.54</v>
      </c>
    </row>
    <row r="5631" spans="1:25" x14ac:dyDescent="0.2">
      <c r="A5631" s="134" t="s">
        <v>11269</v>
      </c>
      <c r="B5631" s="135" t="s">
        <v>11270</v>
      </c>
      <c r="C5631" s="136">
        <v>3775.76</v>
      </c>
      <c r="D5631" s="136">
        <v>71.739999999999995</v>
      </c>
      <c r="E5631" s="136">
        <v>0</v>
      </c>
      <c r="F5631" s="136">
        <v>71.739999999999995</v>
      </c>
      <c r="G5631" s="137">
        <v>0</v>
      </c>
      <c r="H5631" s="142"/>
      <c r="I5631" s="142"/>
      <c r="J5631" s="142"/>
      <c r="K5631" s="142"/>
      <c r="L5631" s="143"/>
      <c r="M5631" s="143"/>
      <c r="N5631" s="143"/>
      <c r="Y5631" s="30">
        <f t="shared" si="87"/>
        <v>71.739999999999995</v>
      </c>
    </row>
    <row r="5632" spans="1:25" x14ac:dyDescent="0.2">
      <c r="A5632" s="134" t="s">
        <v>11271</v>
      </c>
      <c r="B5632" s="135" t="s">
        <v>11272</v>
      </c>
      <c r="C5632" s="136">
        <v>13965.32</v>
      </c>
      <c r="D5632" s="136">
        <v>265.33999999999997</v>
      </c>
      <c r="E5632" s="136">
        <v>0</v>
      </c>
      <c r="F5632" s="136">
        <v>265.33999999999997</v>
      </c>
      <c r="G5632" s="137">
        <v>0</v>
      </c>
      <c r="H5632" s="142"/>
      <c r="I5632" s="142"/>
      <c r="J5632" s="142"/>
      <c r="K5632" s="142"/>
      <c r="L5632" s="143"/>
      <c r="M5632" s="143"/>
      <c r="N5632" s="143"/>
      <c r="Y5632" s="30">
        <f t="shared" si="87"/>
        <v>265.33999999999997</v>
      </c>
    </row>
    <row r="5633" spans="1:25" x14ac:dyDescent="0.2">
      <c r="A5633" s="134" t="s">
        <v>11273</v>
      </c>
      <c r="B5633" s="135" t="s">
        <v>11274</v>
      </c>
      <c r="C5633" s="136">
        <v>3716.22</v>
      </c>
      <c r="D5633" s="136">
        <v>70.61</v>
      </c>
      <c r="E5633" s="136">
        <v>0</v>
      </c>
      <c r="F5633" s="136">
        <v>70.61</v>
      </c>
      <c r="G5633" s="137">
        <v>0</v>
      </c>
      <c r="H5633" s="142"/>
      <c r="I5633" s="142"/>
      <c r="J5633" s="142"/>
      <c r="K5633" s="142"/>
      <c r="L5633" s="143"/>
      <c r="M5633" s="143"/>
      <c r="N5633" s="143"/>
      <c r="Y5633" s="30">
        <f t="shared" si="87"/>
        <v>70.61</v>
      </c>
    </row>
    <row r="5634" spans="1:25" x14ac:dyDescent="0.2">
      <c r="A5634" s="134" t="s">
        <v>11275</v>
      </c>
      <c r="B5634" s="135" t="s">
        <v>11276</v>
      </c>
      <c r="C5634" s="136">
        <v>7173.2</v>
      </c>
      <c r="D5634" s="136">
        <v>136.29</v>
      </c>
      <c r="E5634" s="136">
        <v>136.29</v>
      </c>
      <c r="F5634" s="136">
        <v>0</v>
      </c>
      <c r="G5634" s="137">
        <v>425.33</v>
      </c>
      <c r="H5634" s="142"/>
      <c r="I5634" s="142"/>
      <c r="J5634" s="142"/>
      <c r="K5634" s="142"/>
      <c r="L5634" s="143"/>
      <c r="M5634" s="143"/>
      <c r="N5634" s="143"/>
      <c r="Y5634" s="30">
        <f t="shared" si="87"/>
        <v>0</v>
      </c>
    </row>
    <row r="5635" spans="1:25" x14ac:dyDescent="0.2">
      <c r="A5635" s="134" t="s">
        <v>11277</v>
      </c>
      <c r="B5635" s="135" t="s">
        <v>11278</v>
      </c>
      <c r="C5635" s="136">
        <v>41213.69</v>
      </c>
      <c r="D5635" s="136">
        <v>783.06</v>
      </c>
      <c r="E5635" s="136">
        <v>0</v>
      </c>
      <c r="F5635" s="136">
        <v>783.06</v>
      </c>
      <c r="G5635" s="137">
        <v>0</v>
      </c>
      <c r="H5635" s="142"/>
      <c r="I5635" s="142"/>
      <c r="J5635" s="142"/>
      <c r="K5635" s="142"/>
      <c r="L5635" s="143"/>
      <c r="M5635" s="143"/>
      <c r="N5635" s="143"/>
      <c r="Y5635" s="30">
        <f t="shared" si="87"/>
        <v>783.06</v>
      </c>
    </row>
    <row r="5636" spans="1:25" x14ac:dyDescent="0.2">
      <c r="A5636" s="134" t="s">
        <v>11279</v>
      </c>
      <c r="B5636" s="135" t="s">
        <v>11280</v>
      </c>
      <c r="C5636" s="136">
        <v>239.58</v>
      </c>
      <c r="D5636" s="136">
        <v>4.55</v>
      </c>
      <c r="E5636" s="136">
        <v>4.55</v>
      </c>
      <c r="F5636" s="136">
        <v>0</v>
      </c>
      <c r="G5636" s="137">
        <v>28.93</v>
      </c>
      <c r="H5636" s="142"/>
      <c r="I5636" s="142"/>
      <c r="J5636" s="142"/>
      <c r="K5636" s="142"/>
      <c r="L5636" s="143"/>
      <c r="M5636" s="143"/>
      <c r="N5636" s="143"/>
      <c r="Y5636" s="30">
        <f t="shared" si="87"/>
        <v>0</v>
      </c>
    </row>
    <row r="5637" spans="1:25" x14ac:dyDescent="0.2">
      <c r="A5637" s="134" t="s">
        <v>11281</v>
      </c>
      <c r="B5637" s="135" t="s">
        <v>11282</v>
      </c>
      <c r="C5637" s="136">
        <v>4476.1499999999996</v>
      </c>
      <c r="D5637" s="136">
        <v>85.05</v>
      </c>
      <c r="E5637" s="136">
        <v>0</v>
      </c>
      <c r="F5637" s="136">
        <v>85.05</v>
      </c>
      <c r="G5637" s="137">
        <v>0</v>
      </c>
      <c r="H5637" s="142"/>
      <c r="I5637" s="142"/>
      <c r="J5637" s="142"/>
      <c r="K5637" s="142"/>
      <c r="L5637" s="143"/>
      <c r="M5637" s="143"/>
      <c r="N5637" s="143"/>
      <c r="Y5637" s="30">
        <f t="shared" si="87"/>
        <v>85.05</v>
      </c>
    </row>
    <row r="5638" spans="1:25" x14ac:dyDescent="0.2">
      <c r="A5638" s="134" t="s">
        <v>11283</v>
      </c>
      <c r="B5638" s="135" t="s">
        <v>11284</v>
      </c>
      <c r="C5638" s="136">
        <v>988.48</v>
      </c>
      <c r="D5638" s="136">
        <v>18.78</v>
      </c>
      <c r="E5638" s="136">
        <v>0</v>
      </c>
      <c r="F5638" s="136">
        <v>18.78</v>
      </c>
      <c r="G5638" s="137">
        <v>0</v>
      </c>
      <c r="H5638" s="142"/>
      <c r="I5638" s="142"/>
      <c r="J5638" s="142"/>
      <c r="K5638" s="142"/>
      <c r="L5638" s="143"/>
      <c r="M5638" s="143"/>
      <c r="N5638" s="143"/>
      <c r="Y5638" s="30">
        <f t="shared" si="87"/>
        <v>18.78</v>
      </c>
    </row>
    <row r="5639" spans="1:25" x14ac:dyDescent="0.2">
      <c r="A5639" s="134" t="s">
        <v>11285</v>
      </c>
      <c r="B5639" s="135" t="s">
        <v>11286</v>
      </c>
      <c r="C5639" s="136">
        <v>3861.72</v>
      </c>
      <c r="D5639" s="136">
        <v>73.37</v>
      </c>
      <c r="E5639" s="136">
        <v>0</v>
      </c>
      <c r="F5639" s="136">
        <v>73.37</v>
      </c>
      <c r="G5639" s="137">
        <v>0</v>
      </c>
      <c r="H5639" s="142"/>
      <c r="I5639" s="142"/>
      <c r="J5639" s="142"/>
      <c r="K5639" s="142"/>
      <c r="L5639" s="143"/>
      <c r="M5639" s="143"/>
      <c r="N5639" s="143"/>
      <c r="Y5639" s="30">
        <f t="shared" si="87"/>
        <v>73.37</v>
      </c>
    </row>
    <row r="5640" spans="1:25" x14ac:dyDescent="0.2">
      <c r="A5640" s="134" t="s">
        <v>11287</v>
      </c>
      <c r="B5640" s="135" t="s">
        <v>11288</v>
      </c>
      <c r="C5640" s="136">
        <v>15256.18</v>
      </c>
      <c r="D5640" s="136">
        <v>289.87</v>
      </c>
      <c r="E5640" s="136">
        <v>0</v>
      </c>
      <c r="F5640" s="136">
        <v>289.87</v>
      </c>
      <c r="G5640" s="137">
        <v>0</v>
      </c>
      <c r="H5640" s="142"/>
      <c r="I5640" s="142"/>
      <c r="J5640" s="142"/>
      <c r="K5640" s="142"/>
      <c r="L5640" s="143"/>
      <c r="M5640" s="143"/>
      <c r="N5640" s="143"/>
      <c r="Y5640" s="30">
        <f t="shared" si="87"/>
        <v>289.87</v>
      </c>
    </row>
    <row r="5641" spans="1:25" x14ac:dyDescent="0.2">
      <c r="A5641" s="134" t="s">
        <v>11289</v>
      </c>
      <c r="B5641" s="135" t="s">
        <v>11290</v>
      </c>
      <c r="C5641" s="136">
        <v>4613.4399999999996</v>
      </c>
      <c r="D5641" s="136">
        <v>87.66</v>
      </c>
      <c r="E5641" s="136">
        <v>0</v>
      </c>
      <c r="F5641" s="136">
        <v>87.66</v>
      </c>
      <c r="G5641" s="137">
        <v>0</v>
      </c>
      <c r="H5641" s="142"/>
      <c r="I5641" s="142"/>
      <c r="J5641" s="142"/>
      <c r="K5641" s="142"/>
      <c r="L5641" s="143"/>
      <c r="M5641" s="143"/>
      <c r="N5641" s="143"/>
      <c r="Y5641" s="30">
        <f t="shared" si="87"/>
        <v>87.66</v>
      </c>
    </row>
    <row r="5642" spans="1:25" x14ac:dyDescent="0.2">
      <c r="A5642" s="134" t="s">
        <v>11291</v>
      </c>
      <c r="B5642" s="135" t="s">
        <v>11292</v>
      </c>
      <c r="C5642" s="136">
        <v>57950.86</v>
      </c>
      <c r="D5642" s="136">
        <v>1101.07</v>
      </c>
      <c r="E5642" s="136">
        <v>0</v>
      </c>
      <c r="F5642" s="136">
        <v>1101.07</v>
      </c>
      <c r="G5642" s="137">
        <v>0</v>
      </c>
      <c r="H5642" s="142"/>
      <c r="I5642" s="142"/>
      <c r="J5642" s="142"/>
      <c r="K5642" s="142"/>
      <c r="L5642" s="143"/>
      <c r="M5642" s="143"/>
      <c r="N5642" s="143"/>
      <c r="Y5642" s="30">
        <f t="shared" si="87"/>
        <v>1101.07</v>
      </c>
    </row>
    <row r="5643" spans="1:25" x14ac:dyDescent="0.2">
      <c r="A5643" s="134" t="s">
        <v>11293</v>
      </c>
      <c r="B5643" s="135" t="s">
        <v>11294</v>
      </c>
      <c r="C5643" s="136">
        <v>2152.0700000000002</v>
      </c>
      <c r="D5643" s="136">
        <v>40.89</v>
      </c>
      <c r="E5643" s="136">
        <v>0</v>
      </c>
      <c r="F5643" s="136">
        <v>40.89</v>
      </c>
      <c r="G5643" s="137">
        <v>0</v>
      </c>
      <c r="H5643" s="142"/>
      <c r="I5643" s="142"/>
      <c r="J5643" s="142"/>
      <c r="K5643" s="142"/>
      <c r="L5643" s="143"/>
      <c r="M5643" s="143"/>
      <c r="N5643" s="143"/>
      <c r="Y5643" s="30">
        <f t="shared" si="87"/>
        <v>40.89</v>
      </c>
    </row>
    <row r="5644" spans="1:25" x14ac:dyDescent="0.2">
      <c r="A5644" s="134" t="s">
        <v>11295</v>
      </c>
      <c r="B5644" s="135" t="s">
        <v>11296</v>
      </c>
      <c r="C5644" s="136">
        <v>15902.51</v>
      </c>
      <c r="D5644" s="136">
        <v>302.14999999999998</v>
      </c>
      <c r="E5644" s="136">
        <v>0</v>
      </c>
      <c r="F5644" s="136">
        <v>302.14999999999998</v>
      </c>
      <c r="G5644" s="137">
        <v>0</v>
      </c>
      <c r="H5644" s="142"/>
      <c r="I5644" s="142"/>
      <c r="J5644" s="142"/>
      <c r="K5644" s="142"/>
      <c r="L5644" s="143"/>
      <c r="M5644" s="143"/>
      <c r="N5644" s="143"/>
      <c r="Y5644" s="30">
        <f t="shared" si="87"/>
        <v>302.14999999999998</v>
      </c>
    </row>
    <row r="5645" spans="1:25" x14ac:dyDescent="0.2">
      <c r="A5645" s="134" t="s">
        <v>11297</v>
      </c>
      <c r="B5645" s="135" t="s">
        <v>11298</v>
      </c>
      <c r="C5645" s="136">
        <v>4222.07</v>
      </c>
      <c r="D5645" s="136">
        <v>80.22</v>
      </c>
      <c r="E5645" s="136">
        <v>0</v>
      </c>
      <c r="F5645" s="136">
        <v>80.22</v>
      </c>
      <c r="G5645" s="137">
        <v>0</v>
      </c>
      <c r="H5645" s="142"/>
      <c r="I5645" s="142"/>
      <c r="J5645" s="142"/>
      <c r="K5645" s="142"/>
      <c r="L5645" s="143"/>
      <c r="M5645" s="143"/>
      <c r="N5645" s="143"/>
      <c r="Y5645" s="30">
        <f t="shared" si="87"/>
        <v>80.22</v>
      </c>
    </row>
    <row r="5646" spans="1:25" x14ac:dyDescent="0.2">
      <c r="A5646" s="134" t="s">
        <v>11299</v>
      </c>
      <c r="B5646" s="135" t="s">
        <v>11300</v>
      </c>
      <c r="C5646" s="136">
        <v>486.72</v>
      </c>
      <c r="D5646" s="136">
        <v>9.25</v>
      </c>
      <c r="E5646" s="136">
        <v>9.25</v>
      </c>
      <c r="F5646" s="136">
        <v>0</v>
      </c>
      <c r="G5646" s="137">
        <v>40.590000000000003</v>
      </c>
      <c r="H5646" s="142"/>
      <c r="I5646" s="142"/>
      <c r="J5646" s="142"/>
      <c r="K5646" s="142"/>
      <c r="L5646" s="143"/>
      <c r="M5646" s="143"/>
      <c r="N5646" s="143"/>
      <c r="Y5646" s="30">
        <f t="shared" si="87"/>
        <v>0</v>
      </c>
    </row>
    <row r="5647" spans="1:25" x14ac:dyDescent="0.2">
      <c r="A5647" s="134" t="s">
        <v>11301</v>
      </c>
      <c r="B5647" s="135" t="s">
        <v>11302</v>
      </c>
      <c r="C5647" s="136">
        <v>10233.19</v>
      </c>
      <c r="D5647" s="136">
        <v>194.43</v>
      </c>
      <c r="E5647" s="136">
        <v>0</v>
      </c>
      <c r="F5647" s="136">
        <v>194.43</v>
      </c>
      <c r="G5647" s="137">
        <v>0</v>
      </c>
      <c r="H5647" s="142"/>
      <c r="I5647" s="142"/>
      <c r="J5647" s="142"/>
      <c r="K5647" s="142"/>
      <c r="L5647" s="143"/>
      <c r="M5647" s="143"/>
      <c r="N5647" s="143"/>
      <c r="Y5647" s="30">
        <f t="shared" ref="Y5647:Y5710" si="88">W5647+R5647+M5647+F5647</f>
        <v>194.43</v>
      </c>
    </row>
    <row r="5648" spans="1:25" x14ac:dyDescent="0.2">
      <c r="A5648" s="134" t="s">
        <v>11303</v>
      </c>
      <c r="B5648" s="135" t="s">
        <v>11304</v>
      </c>
      <c r="C5648" s="136">
        <v>12438.6</v>
      </c>
      <c r="D5648" s="136">
        <v>236.33</v>
      </c>
      <c r="E5648" s="136">
        <v>0</v>
      </c>
      <c r="F5648" s="136">
        <v>236.33</v>
      </c>
      <c r="G5648" s="137">
        <v>0</v>
      </c>
      <c r="H5648" s="142"/>
      <c r="I5648" s="142"/>
      <c r="J5648" s="142"/>
      <c r="K5648" s="142"/>
      <c r="L5648" s="143"/>
      <c r="M5648" s="143"/>
      <c r="N5648" s="143"/>
      <c r="Y5648" s="30">
        <f t="shared" si="88"/>
        <v>236.33</v>
      </c>
    </row>
    <row r="5649" spans="1:25" x14ac:dyDescent="0.2">
      <c r="A5649" s="134" t="s">
        <v>11305</v>
      </c>
      <c r="B5649" s="135" t="s">
        <v>11306</v>
      </c>
      <c r="C5649" s="136">
        <v>394.93</v>
      </c>
      <c r="D5649" s="136">
        <v>7.5</v>
      </c>
      <c r="E5649" s="136">
        <v>0</v>
      </c>
      <c r="F5649" s="136">
        <v>7.5</v>
      </c>
      <c r="G5649" s="137">
        <v>0</v>
      </c>
      <c r="H5649" s="142"/>
      <c r="I5649" s="142"/>
      <c r="J5649" s="142"/>
      <c r="K5649" s="142"/>
      <c r="L5649" s="143"/>
      <c r="M5649" s="143"/>
      <c r="N5649" s="143"/>
      <c r="Y5649" s="30">
        <f t="shared" si="88"/>
        <v>7.5</v>
      </c>
    </row>
    <row r="5650" spans="1:25" x14ac:dyDescent="0.2">
      <c r="A5650" s="134" t="s">
        <v>11307</v>
      </c>
      <c r="B5650" s="135" t="s">
        <v>11308</v>
      </c>
      <c r="C5650" s="136">
        <v>65929.63</v>
      </c>
      <c r="D5650" s="136">
        <v>1252.6600000000001</v>
      </c>
      <c r="E5650" s="136">
        <v>0</v>
      </c>
      <c r="F5650" s="136">
        <v>1252.6600000000001</v>
      </c>
      <c r="G5650" s="137">
        <v>0</v>
      </c>
      <c r="H5650" s="142"/>
      <c r="I5650" s="142"/>
      <c r="J5650" s="142"/>
      <c r="K5650" s="142"/>
      <c r="L5650" s="143"/>
      <c r="M5650" s="143"/>
      <c r="N5650" s="143"/>
      <c r="Y5650" s="30">
        <f t="shared" si="88"/>
        <v>1252.6600000000001</v>
      </c>
    </row>
    <row r="5651" spans="1:25" x14ac:dyDescent="0.2">
      <c r="A5651" s="134" t="s">
        <v>11309</v>
      </c>
      <c r="B5651" s="135" t="s">
        <v>11310</v>
      </c>
      <c r="C5651" s="136">
        <v>17632.060000000001</v>
      </c>
      <c r="D5651" s="136">
        <v>335.01</v>
      </c>
      <c r="E5651" s="136">
        <v>0</v>
      </c>
      <c r="F5651" s="136">
        <v>335.01</v>
      </c>
      <c r="G5651" s="137">
        <v>0</v>
      </c>
      <c r="H5651" s="142"/>
      <c r="I5651" s="142"/>
      <c r="J5651" s="142"/>
      <c r="K5651" s="142"/>
      <c r="L5651" s="143"/>
      <c r="M5651" s="143"/>
      <c r="N5651" s="143"/>
      <c r="Y5651" s="30">
        <f t="shared" si="88"/>
        <v>335.01</v>
      </c>
    </row>
    <row r="5652" spans="1:25" x14ac:dyDescent="0.2">
      <c r="A5652" s="134" t="s">
        <v>11311</v>
      </c>
      <c r="B5652" s="135" t="s">
        <v>11312</v>
      </c>
      <c r="C5652" s="136">
        <v>468.44</v>
      </c>
      <c r="D5652" s="136">
        <v>8.9</v>
      </c>
      <c r="E5652" s="136">
        <v>8.9</v>
      </c>
      <c r="F5652" s="136">
        <v>0</v>
      </c>
      <c r="G5652" s="137">
        <v>8.49</v>
      </c>
      <c r="H5652" s="142"/>
      <c r="I5652" s="142"/>
      <c r="J5652" s="142"/>
      <c r="K5652" s="142"/>
      <c r="L5652" s="143"/>
      <c r="M5652" s="143"/>
      <c r="N5652" s="143"/>
      <c r="Y5652" s="30">
        <f t="shared" si="88"/>
        <v>0</v>
      </c>
    </row>
    <row r="5653" spans="1:25" x14ac:dyDescent="0.2">
      <c r="A5653" s="134" t="s">
        <v>11313</v>
      </c>
      <c r="B5653" s="135" t="s">
        <v>11314</v>
      </c>
      <c r="C5653" s="136">
        <v>3796.05</v>
      </c>
      <c r="D5653" s="136">
        <v>72.13</v>
      </c>
      <c r="E5653" s="136">
        <v>0</v>
      </c>
      <c r="F5653" s="136">
        <v>72.13</v>
      </c>
      <c r="G5653" s="137">
        <v>0</v>
      </c>
      <c r="H5653" s="142"/>
      <c r="I5653" s="142"/>
      <c r="J5653" s="142"/>
      <c r="K5653" s="142"/>
      <c r="L5653" s="143"/>
      <c r="M5653" s="143"/>
      <c r="N5653" s="143"/>
      <c r="Y5653" s="30">
        <f t="shared" si="88"/>
        <v>72.13</v>
      </c>
    </row>
    <row r="5654" spans="1:25" x14ac:dyDescent="0.2">
      <c r="A5654" s="134" t="s">
        <v>11315</v>
      </c>
      <c r="B5654" s="135" t="s">
        <v>11316</v>
      </c>
      <c r="C5654" s="136">
        <v>7415.81</v>
      </c>
      <c r="D5654" s="136">
        <v>140.9</v>
      </c>
      <c r="E5654" s="136">
        <v>0</v>
      </c>
      <c r="F5654" s="136">
        <v>140.9</v>
      </c>
      <c r="G5654" s="137">
        <v>0</v>
      </c>
      <c r="H5654" s="142"/>
      <c r="I5654" s="142"/>
      <c r="J5654" s="142"/>
      <c r="K5654" s="142"/>
      <c r="L5654" s="143"/>
      <c r="M5654" s="143"/>
      <c r="N5654" s="143"/>
      <c r="Y5654" s="30">
        <f t="shared" si="88"/>
        <v>140.9</v>
      </c>
    </row>
    <row r="5655" spans="1:25" x14ac:dyDescent="0.2">
      <c r="A5655" s="134" t="s">
        <v>11317</v>
      </c>
      <c r="B5655" s="135" t="s">
        <v>11318</v>
      </c>
      <c r="C5655" s="136">
        <v>16356.78</v>
      </c>
      <c r="D5655" s="136">
        <v>310.77999999999997</v>
      </c>
      <c r="E5655" s="136">
        <v>0</v>
      </c>
      <c r="F5655" s="136">
        <v>310.77999999999997</v>
      </c>
      <c r="G5655" s="137">
        <v>0</v>
      </c>
      <c r="H5655" s="142"/>
      <c r="I5655" s="142"/>
      <c r="J5655" s="142"/>
      <c r="K5655" s="142"/>
      <c r="L5655" s="143"/>
      <c r="M5655" s="143"/>
      <c r="N5655" s="143"/>
      <c r="Y5655" s="30">
        <f t="shared" si="88"/>
        <v>310.77999999999997</v>
      </c>
    </row>
    <row r="5656" spans="1:25" x14ac:dyDescent="0.2">
      <c r="A5656" s="134" t="s">
        <v>11319</v>
      </c>
      <c r="B5656" s="135" t="s">
        <v>11320</v>
      </c>
      <c r="C5656" s="136">
        <v>13974</v>
      </c>
      <c r="D5656" s="136">
        <v>265.51</v>
      </c>
      <c r="E5656" s="136">
        <v>0</v>
      </c>
      <c r="F5656" s="136">
        <v>265.51</v>
      </c>
      <c r="G5656" s="137">
        <v>0</v>
      </c>
      <c r="H5656" s="142"/>
      <c r="I5656" s="142"/>
      <c r="J5656" s="142"/>
      <c r="K5656" s="142"/>
      <c r="L5656" s="143"/>
      <c r="M5656" s="143"/>
      <c r="N5656" s="143"/>
      <c r="Y5656" s="30">
        <f t="shared" si="88"/>
        <v>265.51</v>
      </c>
    </row>
    <row r="5657" spans="1:25" x14ac:dyDescent="0.2">
      <c r="A5657" s="134" t="s">
        <v>11321</v>
      </c>
      <c r="B5657" s="135" t="s">
        <v>11322</v>
      </c>
      <c r="C5657" s="136">
        <v>38096.76</v>
      </c>
      <c r="D5657" s="136">
        <v>723.84</v>
      </c>
      <c r="E5657" s="136">
        <v>0</v>
      </c>
      <c r="F5657" s="136">
        <v>723.84</v>
      </c>
      <c r="G5657" s="137">
        <v>0</v>
      </c>
      <c r="H5657" s="142"/>
      <c r="I5657" s="142"/>
      <c r="J5657" s="142"/>
      <c r="K5657" s="142"/>
      <c r="L5657" s="143"/>
      <c r="M5657" s="143"/>
      <c r="N5657" s="143"/>
      <c r="Y5657" s="30">
        <f t="shared" si="88"/>
        <v>723.84</v>
      </c>
    </row>
    <row r="5658" spans="1:25" x14ac:dyDescent="0.2">
      <c r="A5658" s="134" t="s">
        <v>11323</v>
      </c>
      <c r="B5658" s="135" t="s">
        <v>11324</v>
      </c>
      <c r="C5658" s="136">
        <v>11887.97</v>
      </c>
      <c r="D5658" s="136">
        <v>225.87</v>
      </c>
      <c r="E5658" s="136">
        <v>0</v>
      </c>
      <c r="F5658" s="136">
        <v>225.87</v>
      </c>
      <c r="G5658" s="137">
        <v>0</v>
      </c>
      <c r="H5658" s="142"/>
      <c r="I5658" s="142"/>
      <c r="J5658" s="142"/>
      <c r="K5658" s="142"/>
      <c r="L5658" s="143"/>
      <c r="M5658" s="143"/>
      <c r="N5658" s="143"/>
      <c r="Y5658" s="30">
        <f t="shared" si="88"/>
        <v>225.87</v>
      </c>
    </row>
    <row r="5659" spans="1:25" x14ac:dyDescent="0.2">
      <c r="A5659" s="134" t="s">
        <v>11325</v>
      </c>
      <c r="B5659" s="135" t="s">
        <v>11326</v>
      </c>
      <c r="C5659" s="136">
        <v>587.62</v>
      </c>
      <c r="D5659" s="136">
        <v>11.17</v>
      </c>
      <c r="E5659" s="136">
        <v>11.17</v>
      </c>
      <c r="F5659" s="136">
        <v>0</v>
      </c>
      <c r="G5659" s="137">
        <v>4.78</v>
      </c>
      <c r="H5659" s="142"/>
      <c r="I5659" s="142"/>
      <c r="J5659" s="142"/>
      <c r="K5659" s="142"/>
      <c r="L5659" s="143"/>
      <c r="M5659" s="143"/>
      <c r="N5659" s="143"/>
      <c r="Y5659" s="30">
        <f t="shared" si="88"/>
        <v>0</v>
      </c>
    </row>
    <row r="5660" spans="1:25" x14ac:dyDescent="0.2">
      <c r="A5660" s="134" t="s">
        <v>11327</v>
      </c>
      <c r="B5660" s="135" t="s">
        <v>11328</v>
      </c>
      <c r="C5660" s="136">
        <v>5813.26</v>
      </c>
      <c r="D5660" s="136">
        <v>110.45</v>
      </c>
      <c r="E5660" s="136">
        <v>110.45</v>
      </c>
      <c r="F5660" s="136">
        <v>0</v>
      </c>
      <c r="G5660" s="137">
        <v>278.57</v>
      </c>
      <c r="H5660" s="142"/>
      <c r="I5660" s="142"/>
      <c r="J5660" s="142"/>
      <c r="K5660" s="142"/>
      <c r="L5660" s="143"/>
      <c r="M5660" s="143"/>
      <c r="N5660" s="143"/>
      <c r="Y5660" s="30">
        <f t="shared" si="88"/>
        <v>0</v>
      </c>
    </row>
    <row r="5661" spans="1:25" x14ac:dyDescent="0.2">
      <c r="A5661" s="134" t="s">
        <v>11329</v>
      </c>
      <c r="B5661" s="135" t="s">
        <v>11330</v>
      </c>
      <c r="C5661" s="136">
        <v>5643.01</v>
      </c>
      <c r="D5661" s="136">
        <v>107.22</v>
      </c>
      <c r="E5661" s="136">
        <v>0</v>
      </c>
      <c r="F5661" s="136">
        <v>107.22</v>
      </c>
      <c r="G5661" s="137">
        <v>0</v>
      </c>
      <c r="H5661" s="142"/>
      <c r="I5661" s="142"/>
      <c r="J5661" s="142"/>
      <c r="K5661" s="142"/>
      <c r="L5661" s="143"/>
      <c r="M5661" s="143"/>
      <c r="N5661" s="143"/>
      <c r="Y5661" s="30">
        <f t="shared" si="88"/>
        <v>107.22</v>
      </c>
    </row>
    <row r="5662" spans="1:25" x14ac:dyDescent="0.2">
      <c r="A5662" s="134" t="s">
        <v>11331</v>
      </c>
      <c r="B5662" s="135" t="s">
        <v>11332</v>
      </c>
      <c r="C5662" s="136">
        <v>123166.66</v>
      </c>
      <c r="D5662" s="136">
        <v>2340.17</v>
      </c>
      <c r="E5662" s="136">
        <v>0</v>
      </c>
      <c r="F5662" s="136">
        <v>2340.17</v>
      </c>
      <c r="G5662" s="137">
        <v>0</v>
      </c>
      <c r="H5662" s="142"/>
      <c r="I5662" s="142"/>
      <c r="J5662" s="142"/>
      <c r="K5662" s="142"/>
      <c r="L5662" s="143"/>
      <c r="M5662" s="143"/>
      <c r="N5662" s="143"/>
      <c r="Y5662" s="30">
        <f t="shared" si="88"/>
        <v>2340.17</v>
      </c>
    </row>
    <row r="5663" spans="1:25" x14ac:dyDescent="0.2">
      <c r="A5663" s="134" t="s">
        <v>11333</v>
      </c>
      <c r="B5663" s="135" t="s">
        <v>11334</v>
      </c>
      <c r="C5663" s="136">
        <v>50434.37</v>
      </c>
      <c r="D5663" s="136">
        <v>958.25</v>
      </c>
      <c r="E5663" s="136">
        <v>0</v>
      </c>
      <c r="F5663" s="136">
        <v>958.25</v>
      </c>
      <c r="G5663" s="137">
        <v>0</v>
      </c>
      <c r="H5663" s="142"/>
      <c r="I5663" s="142"/>
      <c r="J5663" s="142"/>
      <c r="K5663" s="142"/>
      <c r="L5663" s="143"/>
      <c r="M5663" s="143"/>
      <c r="N5663" s="143"/>
      <c r="Y5663" s="30">
        <f t="shared" si="88"/>
        <v>958.25</v>
      </c>
    </row>
    <row r="5664" spans="1:25" x14ac:dyDescent="0.2">
      <c r="A5664" s="134" t="s">
        <v>11335</v>
      </c>
      <c r="B5664" s="135" t="s">
        <v>11336</v>
      </c>
      <c r="C5664" s="136">
        <v>35671.050000000003</v>
      </c>
      <c r="D5664" s="136">
        <v>677.75</v>
      </c>
      <c r="E5664" s="136">
        <v>0</v>
      </c>
      <c r="F5664" s="136">
        <v>677.75</v>
      </c>
      <c r="G5664" s="137">
        <v>0</v>
      </c>
      <c r="H5664" s="142"/>
      <c r="I5664" s="142"/>
      <c r="J5664" s="142"/>
      <c r="K5664" s="142"/>
      <c r="L5664" s="143"/>
      <c r="M5664" s="143"/>
      <c r="N5664" s="143"/>
      <c r="Y5664" s="30">
        <f t="shared" si="88"/>
        <v>677.75</v>
      </c>
    </row>
    <row r="5665" spans="1:25" x14ac:dyDescent="0.2">
      <c r="A5665" s="134" t="s">
        <v>11337</v>
      </c>
      <c r="B5665" s="135" t="s">
        <v>11338</v>
      </c>
      <c r="C5665" s="136">
        <v>46729.71</v>
      </c>
      <c r="D5665" s="136">
        <v>887.87</v>
      </c>
      <c r="E5665" s="136">
        <v>0</v>
      </c>
      <c r="F5665" s="136">
        <v>887.87</v>
      </c>
      <c r="G5665" s="137">
        <v>0</v>
      </c>
      <c r="H5665" s="142"/>
      <c r="I5665" s="142"/>
      <c r="J5665" s="142"/>
      <c r="K5665" s="142"/>
      <c r="L5665" s="143"/>
      <c r="M5665" s="143"/>
      <c r="N5665" s="143"/>
      <c r="Y5665" s="30">
        <f t="shared" si="88"/>
        <v>887.87</v>
      </c>
    </row>
    <row r="5666" spans="1:25" x14ac:dyDescent="0.2">
      <c r="A5666" s="134" t="s">
        <v>11339</v>
      </c>
      <c r="B5666" s="135" t="s">
        <v>11340</v>
      </c>
      <c r="C5666" s="136">
        <v>1492064.33</v>
      </c>
      <c r="D5666" s="136">
        <v>28349.22</v>
      </c>
      <c r="E5666" s="136">
        <v>0</v>
      </c>
      <c r="F5666" s="136">
        <v>28349.22</v>
      </c>
      <c r="G5666" s="137">
        <v>0</v>
      </c>
      <c r="H5666" s="142"/>
      <c r="I5666" s="142"/>
      <c r="J5666" s="142"/>
      <c r="K5666" s="142"/>
      <c r="L5666" s="143"/>
      <c r="M5666" s="143"/>
      <c r="N5666" s="143"/>
      <c r="Y5666" s="30">
        <f t="shared" si="88"/>
        <v>28349.22</v>
      </c>
    </row>
    <row r="5667" spans="1:25" x14ac:dyDescent="0.2">
      <c r="A5667" s="134" t="s">
        <v>11341</v>
      </c>
      <c r="B5667" s="135" t="s">
        <v>11342</v>
      </c>
      <c r="C5667" s="136">
        <v>122976.32000000001</v>
      </c>
      <c r="D5667" s="136">
        <v>2336.5500000000002</v>
      </c>
      <c r="E5667" s="136">
        <v>0</v>
      </c>
      <c r="F5667" s="136">
        <v>2336.5500000000002</v>
      </c>
      <c r="G5667" s="137">
        <v>0</v>
      </c>
      <c r="H5667" s="142"/>
      <c r="I5667" s="142"/>
      <c r="J5667" s="142"/>
      <c r="K5667" s="142"/>
      <c r="L5667" s="143"/>
      <c r="M5667" s="143"/>
      <c r="N5667" s="143"/>
      <c r="Y5667" s="30">
        <f t="shared" si="88"/>
        <v>2336.5500000000002</v>
      </c>
    </row>
    <row r="5668" spans="1:25" x14ac:dyDescent="0.2">
      <c r="A5668" s="134" t="s">
        <v>11343</v>
      </c>
      <c r="B5668" s="135" t="s">
        <v>11344</v>
      </c>
      <c r="C5668" s="136">
        <v>21835.73</v>
      </c>
      <c r="D5668" s="136">
        <v>414.88</v>
      </c>
      <c r="E5668" s="136">
        <v>0</v>
      </c>
      <c r="F5668" s="136">
        <v>414.88</v>
      </c>
      <c r="G5668" s="137">
        <v>0</v>
      </c>
      <c r="H5668" s="142"/>
      <c r="I5668" s="142"/>
      <c r="J5668" s="142"/>
      <c r="K5668" s="142"/>
      <c r="L5668" s="143"/>
      <c r="M5668" s="143"/>
      <c r="N5668" s="143"/>
      <c r="Y5668" s="30">
        <f t="shared" si="88"/>
        <v>414.88</v>
      </c>
    </row>
    <row r="5669" spans="1:25" x14ac:dyDescent="0.2">
      <c r="A5669" s="134" t="s">
        <v>11345</v>
      </c>
      <c r="B5669" s="135" t="s">
        <v>11346</v>
      </c>
      <c r="C5669" s="136">
        <v>137737.98000000001</v>
      </c>
      <c r="D5669" s="136">
        <v>2617.02</v>
      </c>
      <c r="E5669" s="136">
        <v>0</v>
      </c>
      <c r="F5669" s="136">
        <v>2617.02</v>
      </c>
      <c r="G5669" s="137">
        <v>0</v>
      </c>
      <c r="H5669" s="142"/>
      <c r="I5669" s="142"/>
      <c r="J5669" s="142"/>
      <c r="K5669" s="142"/>
      <c r="L5669" s="143"/>
      <c r="M5669" s="143"/>
      <c r="N5669" s="143"/>
      <c r="Y5669" s="30">
        <f t="shared" si="88"/>
        <v>2617.02</v>
      </c>
    </row>
    <row r="5670" spans="1:25" x14ac:dyDescent="0.2">
      <c r="A5670" s="134" t="s">
        <v>11347</v>
      </c>
      <c r="B5670" s="135" t="s">
        <v>11348</v>
      </c>
      <c r="C5670" s="136">
        <v>10811.3</v>
      </c>
      <c r="D5670" s="136">
        <v>205.42</v>
      </c>
      <c r="E5670" s="136">
        <v>0</v>
      </c>
      <c r="F5670" s="136">
        <v>205.42</v>
      </c>
      <c r="G5670" s="137">
        <v>0</v>
      </c>
      <c r="H5670" s="142"/>
      <c r="I5670" s="142"/>
      <c r="J5670" s="142"/>
      <c r="K5670" s="142"/>
      <c r="L5670" s="143"/>
      <c r="M5670" s="143"/>
      <c r="N5670" s="143"/>
      <c r="Y5670" s="30">
        <f t="shared" si="88"/>
        <v>205.42</v>
      </c>
    </row>
    <row r="5671" spans="1:25" x14ac:dyDescent="0.2">
      <c r="A5671" s="134" t="s">
        <v>11349</v>
      </c>
      <c r="B5671" s="135" t="s">
        <v>11350</v>
      </c>
      <c r="C5671" s="136">
        <v>25817</v>
      </c>
      <c r="D5671" s="136">
        <v>490.52</v>
      </c>
      <c r="E5671" s="136">
        <v>0</v>
      </c>
      <c r="F5671" s="136">
        <v>490.52</v>
      </c>
      <c r="G5671" s="137">
        <v>0</v>
      </c>
      <c r="H5671" s="142"/>
      <c r="I5671" s="142"/>
      <c r="J5671" s="142"/>
      <c r="K5671" s="142"/>
      <c r="L5671" s="143"/>
      <c r="M5671" s="143"/>
      <c r="N5671" s="143"/>
      <c r="Y5671" s="30">
        <f t="shared" si="88"/>
        <v>490.52</v>
      </c>
    </row>
    <row r="5672" spans="1:25" x14ac:dyDescent="0.2">
      <c r="A5672" s="134" t="s">
        <v>11351</v>
      </c>
      <c r="B5672" s="135" t="s">
        <v>11352</v>
      </c>
      <c r="C5672" s="136">
        <v>161667.68</v>
      </c>
      <c r="D5672" s="136">
        <v>3071.69</v>
      </c>
      <c r="E5672" s="136">
        <v>0</v>
      </c>
      <c r="F5672" s="136">
        <v>3071.69</v>
      </c>
      <c r="G5672" s="137">
        <v>0</v>
      </c>
      <c r="H5672" s="142"/>
      <c r="I5672" s="142"/>
      <c r="J5672" s="142"/>
      <c r="K5672" s="142"/>
      <c r="L5672" s="143"/>
      <c r="M5672" s="143"/>
      <c r="N5672" s="143"/>
      <c r="Y5672" s="30">
        <f t="shared" si="88"/>
        <v>3071.69</v>
      </c>
    </row>
    <row r="5673" spans="1:25" x14ac:dyDescent="0.2">
      <c r="A5673" s="134" t="s">
        <v>11353</v>
      </c>
      <c r="B5673" s="135" t="s">
        <v>11354</v>
      </c>
      <c r="C5673" s="136">
        <v>126104.71</v>
      </c>
      <c r="D5673" s="136">
        <v>2395.9899999999998</v>
      </c>
      <c r="E5673" s="136">
        <v>0</v>
      </c>
      <c r="F5673" s="136">
        <v>2395.9899999999998</v>
      </c>
      <c r="G5673" s="137">
        <v>0</v>
      </c>
      <c r="H5673" s="142"/>
      <c r="I5673" s="142"/>
      <c r="J5673" s="142"/>
      <c r="K5673" s="142"/>
      <c r="L5673" s="143"/>
      <c r="M5673" s="143"/>
      <c r="N5673" s="143"/>
      <c r="Y5673" s="30">
        <f t="shared" si="88"/>
        <v>2395.9899999999998</v>
      </c>
    </row>
    <row r="5674" spans="1:25" x14ac:dyDescent="0.2">
      <c r="A5674" s="134" t="s">
        <v>11355</v>
      </c>
      <c r="B5674" s="135" t="s">
        <v>11356</v>
      </c>
      <c r="C5674" s="136">
        <v>28615.82</v>
      </c>
      <c r="D5674" s="136">
        <v>543.70000000000005</v>
      </c>
      <c r="E5674" s="136">
        <v>0</v>
      </c>
      <c r="F5674" s="136">
        <v>543.70000000000005</v>
      </c>
      <c r="G5674" s="137">
        <v>0</v>
      </c>
      <c r="H5674" s="142"/>
      <c r="I5674" s="142"/>
      <c r="J5674" s="142"/>
      <c r="K5674" s="142"/>
      <c r="L5674" s="143"/>
      <c r="M5674" s="143"/>
      <c r="N5674" s="143"/>
      <c r="Y5674" s="30">
        <f t="shared" si="88"/>
        <v>543.70000000000005</v>
      </c>
    </row>
    <row r="5675" spans="1:25" x14ac:dyDescent="0.2">
      <c r="A5675" s="134" t="s">
        <v>11357</v>
      </c>
      <c r="B5675" s="135" t="s">
        <v>11358</v>
      </c>
      <c r="C5675" s="136">
        <v>44739.69</v>
      </c>
      <c r="D5675" s="136">
        <v>850.06</v>
      </c>
      <c r="E5675" s="136">
        <v>0</v>
      </c>
      <c r="F5675" s="136">
        <v>850.06</v>
      </c>
      <c r="G5675" s="137">
        <v>0</v>
      </c>
      <c r="H5675" s="142"/>
      <c r="I5675" s="142"/>
      <c r="J5675" s="142"/>
      <c r="K5675" s="142"/>
      <c r="L5675" s="143"/>
      <c r="M5675" s="143"/>
      <c r="N5675" s="143"/>
      <c r="Y5675" s="30">
        <f t="shared" si="88"/>
        <v>850.06</v>
      </c>
    </row>
    <row r="5676" spans="1:25" x14ac:dyDescent="0.2">
      <c r="A5676" s="134" t="s">
        <v>11359</v>
      </c>
      <c r="B5676" s="135" t="s">
        <v>11360</v>
      </c>
      <c r="C5676" s="136">
        <v>28849.360000000001</v>
      </c>
      <c r="D5676" s="136">
        <v>548.14</v>
      </c>
      <c r="E5676" s="136">
        <v>0</v>
      </c>
      <c r="F5676" s="136">
        <v>548.14</v>
      </c>
      <c r="G5676" s="137">
        <v>0</v>
      </c>
      <c r="H5676" s="142"/>
      <c r="I5676" s="142"/>
      <c r="J5676" s="142"/>
      <c r="K5676" s="142"/>
      <c r="L5676" s="143"/>
      <c r="M5676" s="143"/>
      <c r="N5676" s="143"/>
      <c r="Y5676" s="30">
        <f t="shared" si="88"/>
        <v>548.14</v>
      </c>
    </row>
    <row r="5677" spans="1:25" x14ac:dyDescent="0.2">
      <c r="A5677" s="134" t="s">
        <v>11361</v>
      </c>
      <c r="B5677" s="135" t="s">
        <v>11362</v>
      </c>
      <c r="C5677" s="136">
        <v>107006.08</v>
      </c>
      <c r="D5677" s="136">
        <v>2033.12</v>
      </c>
      <c r="E5677" s="136">
        <v>0</v>
      </c>
      <c r="F5677" s="136">
        <v>2033.12</v>
      </c>
      <c r="G5677" s="137">
        <v>0</v>
      </c>
      <c r="H5677" s="142"/>
      <c r="I5677" s="142"/>
      <c r="J5677" s="142"/>
      <c r="K5677" s="142"/>
      <c r="L5677" s="143"/>
      <c r="M5677" s="143"/>
      <c r="N5677" s="143"/>
      <c r="Y5677" s="30">
        <f t="shared" si="88"/>
        <v>2033.12</v>
      </c>
    </row>
    <row r="5678" spans="1:25" x14ac:dyDescent="0.2">
      <c r="A5678" s="134" t="s">
        <v>11363</v>
      </c>
      <c r="B5678" s="135" t="s">
        <v>11364</v>
      </c>
      <c r="C5678" s="136">
        <v>305127.84999999998</v>
      </c>
      <c r="D5678" s="136">
        <v>5797.43</v>
      </c>
      <c r="E5678" s="136">
        <v>0</v>
      </c>
      <c r="F5678" s="136">
        <v>5797.43</v>
      </c>
      <c r="G5678" s="137">
        <v>0</v>
      </c>
      <c r="H5678" s="142"/>
      <c r="I5678" s="142"/>
      <c r="J5678" s="142"/>
      <c r="K5678" s="142"/>
      <c r="L5678" s="143"/>
      <c r="M5678" s="143"/>
      <c r="N5678" s="143"/>
      <c r="Y5678" s="30">
        <f t="shared" si="88"/>
        <v>5797.43</v>
      </c>
    </row>
    <row r="5679" spans="1:25" x14ac:dyDescent="0.2">
      <c r="A5679" s="134" t="s">
        <v>11365</v>
      </c>
      <c r="B5679" s="135" t="s">
        <v>11366</v>
      </c>
      <c r="C5679" s="136">
        <v>558251.02</v>
      </c>
      <c r="D5679" s="136">
        <v>10606.77</v>
      </c>
      <c r="E5679" s="136">
        <v>0</v>
      </c>
      <c r="F5679" s="136">
        <v>10606.77</v>
      </c>
      <c r="G5679" s="137">
        <v>0</v>
      </c>
      <c r="H5679" s="142"/>
      <c r="I5679" s="142"/>
      <c r="J5679" s="142"/>
      <c r="K5679" s="142"/>
      <c r="L5679" s="143"/>
      <c r="M5679" s="143"/>
      <c r="N5679" s="143"/>
      <c r="Y5679" s="30">
        <f t="shared" si="88"/>
        <v>10606.77</v>
      </c>
    </row>
    <row r="5680" spans="1:25" x14ac:dyDescent="0.2">
      <c r="A5680" s="134" t="s">
        <v>11367</v>
      </c>
      <c r="B5680" s="135" t="s">
        <v>11368</v>
      </c>
      <c r="C5680" s="136">
        <v>174327.99</v>
      </c>
      <c r="D5680" s="136">
        <v>3312.23</v>
      </c>
      <c r="E5680" s="136">
        <v>0</v>
      </c>
      <c r="F5680" s="136">
        <v>3312.23</v>
      </c>
      <c r="G5680" s="137">
        <v>0</v>
      </c>
      <c r="H5680" s="142"/>
      <c r="I5680" s="142"/>
      <c r="J5680" s="142"/>
      <c r="K5680" s="142"/>
      <c r="L5680" s="143"/>
      <c r="M5680" s="143"/>
      <c r="N5680" s="143"/>
      <c r="Y5680" s="30">
        <f t="shared" si="88"/>
        <v>3312.23</v>
      </c>
    </row>
    <row r="5681" spans="1:25" x14ac:dyDescent="0.2">
      <c r="A5681" s="134" t="s">
        <v>11369</v>
      </c>
      <c r="B5681" s="135" t="s">
        <v>11370</v>
      </c>
      <c r="C5681" s="136">
        <v>114257.48</v>
      </c>
      <c r="D5681" s="136">
        <v>2170.89</v>
      </c>
      <c r="E5681" s="136">
        <v>0</v>
      </c>
      <c r="F5681" s="136">
        <v>2170.89</v>
      </c>
      <c r="G5681" s="137">
        <v>0</v>
      </c>
      <c r="H5681" s="142"/>
      <c r="I5681" s="142"/>
      <c r="J5681" s="142"/>
      <c r="K5681" s="142"/>
      <c r="L5681" s="143"/>
      <c r="M5681" s="143"/>
      <c r="N5681" s="143"/>
      <c r="Y5681" s="30">
        <f t="shared" si="88"/>
        <v>2170.89</v>
      </c>
    </row>
    <row r="5682" spans="1:25" x14ac:dyDescent="0.2">
      <c r="A5682" s="134" t="s">
        <v>11371</v>
      </c>
      <c r="B5682" s="135" t="s">
        <v>11372</v>
      </c>
      <c r="C5682" s="136">
        <v>154894.84</v>
      </c>
      <c r="D5682" s="136">
        <v>2943</v>
      </c>
      <c r="E5682" s="136">
        <v>0</v>
      </c>
      <c r="F5682" s="136">
        <v>2943</v>
      </c>
      <c r="G5682" s="137">
        <v>0</v>
      </c>
      <c r="H5682" s="142"/>
      <c r="I5682" s="142"/>
      <c r="J5682" s="142"/>
      <c r="K5682" s="142"/>
      <c r="L5682" s="143"/>
      <c r="M5682" s="143"/>
      <c r="N5682" s="143"/>
      <c r="Y5682" s="30">
        <f t="shared" si="88"/>
        <v>2943</v>
      </c>
    </row>
    <row r="5683" spans="1:25" x14ac:dyDescent="0.2">
      <c r="A5683" s="134" t="s">
        <v>11373</v>
      </c>
      <c r="B5683" s="135" t="s">
        <v>11374</v>
      </c>
      <c r="C5683" s="136">
        <v>478969.8</v>
      </c>
      <c r="D5683" s="136">
        <v>9100.43</v>
      </c>
      <c r="E5683" s="136">
        <v>0</v>
      </c>
      <c r="F5683" s="136">
        <v>9100.43</v>
      </c>
      <c r="G5683" s="137">
        <v>0</v>
      </c>
      <c r="H5683" s="142"/>
      <c r="I5683" s="142"/>
      <c r="J5683" s="142"/>
      <c r="K5683" s="142"/>
      <c r="L5683" s="143"/>
      <c r="M5683" s="143"/>
      <c r="N5683" s="143"/>
      <c r="Y5683" s="30">
        <f t="shared" si="88"/>
        <v>9100.43</v>
      </c>
    </row>
    <row r="5684" spans="1:25" x14ac:dyDescent="0.2">
      <c r="A5684" s="134" t="s">
        <v>11375</v>
      </c>
      <c r="B5684" s="135" t="s">
        <v>11376</v>
      </c>
      <c r="C5684" s="136">
        <v>53889.7</v>
      </c>
      <c r="D5684" s="136">
        <v>1023.91</v>
      </c>
      <c r="E5684" s="136">
        <v>0</v>
      </c>
      <c r="F5684" s="136">
        <v>1023.91</v>
      </c>
      <c r="G5684" s="137">
        <v>0</v>
      </c>
      <c r="H5684" s="142"/>
      <c r="I5684" s="142"/>
      <c r="J5684" s="142"/>
      <c r="K5684" s="142"/>
      <c r="L5684" s="143"/>
      <c r="M5684" s="143"/>
      <c r="N5684" s="143"/>
      <c r="Y5684" s="30">
        <f t="shared" si="88"/>
        <v>1023.91</v>
      </c>
    </row>
    <row r="5685" spans="1:25" x14ac:dyDescent="0.2">
      <c r="A5685" s="134" t="s">
        <v>11377</v>
      </c>
      <c r="B5685" s="135" t="s">
        <v>11378</v>
      </c>
      <c r="C5685" s="136">
        <v>167951.81</v>
      </c>
      <c r="D5685" s="136">
        <v>3191.09</v>
      </c>
      <c r="E5685" s="136">
        <v>0</v>
      </c>
      <c r="F5685" s="136">
        <v>3191.09</v>
      </c>
      <c r="G5685" s="137">
        <v>0</v>
      </c>
      <c r="H5685" s="142"/>
      <c r="I5685" s="142"/>
      <c r="J5685" s="142"/>
      <c r="K5685" s="142"/>
      <c r="L5685" s="143"/>
      <c r="M5685" s="143"/>
      <c r="N5685" s="143"/>
      <c r="Y5685" s="30">
        <f t="shared" si="88"/>
        <v>3191.09</v>
      </c>
    </row>
    <row r="5686" spans="1:25" x14ac:dyDescent="0.2">
      <c r="A5686" s="134" t="s">
        <v>11379</v>
      </c>
      <c r="B5686" s="135" t="s">
        <v>11380</v>
      </c>
      <c r="C5686" s="136">
        <v>309559.65000000002</v>
      </c>
      <c r="D5686" s="136">
        <v>5881.63</v>
      </c>
      <c r="E5686" s="136">
        <v>0</v>
      </c>
      <c r="F5686" s="136">
        <v>5881.63</v>
      </c>
      <c r="G5686" s="137">
        <v>0</v>
      </c>
      <c r="H5686" s="142"/>
      <c r="I5686" s="142"/>
      <c r="J5686" s="142"/>
      <c r="K5686" s="142"/>
      <c r="L5686" s="143"/>
      <c r="M5686" s="143"/>
      <c r="N5686" s="143"/>
      <c r="Y5686" s="30">
        <f t="shared" si="88"/>
        <v>5881.63</v>
      </c>
    </row>
    <row r="5687" spans="1:25" x14ac:dyDescent="0.2">
      <c r="A5687" s="134" t="s">
        <v>11381</v>
      </c>
      <c r="B5687" s="135" t="s">
        <v>11382</v>
      </c>
      <c r="C5687" s="136">
        <v>52993.42</v>
      </c>
      <c r="D5687" s="136">
        <v>1006.88</v>
      </c>
      <c r="E5687" s="136">
        <v>0</v>
      </c>
      <c r="F5687" s="136">
        <v>1006.88</v>
      </c>
      <c r="G5687" s="137">
        <v>0</v>
      </c>
      <c r="H5687" s="142"/>
      <c r="I5687" s="142"/>
      <c r="J5687" s="142"/>
      <c r="K5687" s="142"/>
      <c r="L5687" s="143"/>
      <c r="M5687" s="143"/>
      <c r="N5687" s="143"/>
      <c r="Y5687" s="30">
        <f t="shared" si="88"/>
        <v>1006.88</v>
      </c>
    </row>
    <row r="5688" spans="1:25" x14ac:dyDescent="0.2">
      <c r="A5688" s="134" t="s">
        <v>11383</v>
      </c>
      <c r="B5688" s="135" t="s">
        <v>11384</v>
      </c>
      <c r="C5688" s="136">
        <v>25147.49</v>
      </c>
      <c r="D5688" s="136">
        <v>477.8</v>
      </c>
      <c r="E5688" s="136">
        <v>0</v>
      </c>
      <c r="F5688" s="136">
        <v>477.8</v>
      </c>
      <c r="G5688" s="137">
        <v>0</v>
      </c>
      <c r="H5688" s="142"/>
      <c r="I5688" s="142"/>
      <c r="J5688" s="142"/>
      <c r="K5688" s="142"/>
      <c r="L5688" s="143"/>
      <c r="M5688" s="143"/>
      <c r="N5688" s="143"/>
      <c r="Y5688" s="30">
        <f t="shared" si="88"/>
        <v>477.8</v>
      </c>
    </row>
    <row r="5689" spans="1:25" x14ac:dyDescent="0.2">
      <c r="A5689" s="134" t="s">
        <v>11385</v>
      </c>
      <c r="B5689" s="135" t="s">
        <v>11386</v>
      </c>
      <c r="C5689" s="136">
        <v>106777.93</v>
      </c>
      <c r="D5689" s="136">
        <v>2028.78</v>
      </c>
      <c r="E5689" s="136">
        <v>0</v>
      </c>
      <c r="F5689" s="136">
        <v>2028.78</v>
      </c>
      <c r="G5689" s="137">
        <v>0</v>
      </c>
      <c r="H5689" s="142"/>
      <c r="I5689" s="142"/>
      <c r="J5689" s="142"/>
      <c r="K5689" s="142"/>
      <c r="L5689" s="143"/>
      <c r="M5689" s="143"/>
      <c r="N5689" s="143"/>
      <c r="Y5689" s="30">
        <f t="shared" si="88"/>
        <v>2028.78</v>
      </c>
    </row>
    <row r="5690" spans="1:25" x14ac:dyDescent="0.2">
      <c r="A5690" s="134" t="s">
        <v>11387</v>
      </c>
      <c r="B5690" s="135" t="s">
        <v>11388</v>
      </c>
      <c r="C5690" s="136">
        <v>73400.3</v>
      </c>
      <c r="D5690" s="136">
        <v>1394.61</v>
      </c>
      <c r="E5690" s="136">
        <v>0</v>
      </c>
      <c r="F5690" s="136">
        <v>1394.61</v>
      </c>
      <c r="G5690" s="137">
        <v>0</v>
      </c>
      <c r="H5690" s="142"/>
      <c r="I5690" s="142"/>
      <c r="J5690" s="142"/>
      <c r="K5690" s="142"/>
      <c r="L5690" s="143"/>
      <c r="M5690" s="143"/>
      <c r="N5690" s="143"/>
      <c r="Y5690" s="30">
        <f t="shared" si="88"/>
        <v>1394.61</v>
      </c>
    </row>
    <row r="5691" spans="1:25" x14ac:dyDescent="0.2">
      <c r="A5691" s="134" t="s">
        <v>11389</v>
      </c>
      <c r="B5691" s="135" t="s">
        <v>11390</v>
      </c>
      <c r="C5691" s="136">
        <v>348093.52</v>
      </c>
      <c r="D5691" s="136">
        <v>6613.78</v>
      </c>
      <c r="E5691" s="136">
        <v>0</v>
      </c>
      <c r="F5691" s="136">
        <v>6613.78</v>
      </c>
      <c r="G5691" s="137">
        <v>0</v>
      </c>
      <c r="H5691" s="142"/>
      <c r="I5691" s="142"/>
      <c r="J5691" s="142"/>
      <c r="K5691" s="142"/>
      <c r="L5691" s="143"/>
      <c r="M5691" s="143"/>
      <c r="N5691" s="143"/>
      <c r="Y5691" s="30">
        <f t="shared" si="88"/>
        <v>6613.78</v>
      </c>
    </row>
    <row r="5692" spans="1:25" x14ac:dyDescent="0.2">
      <c r="A5692" s="134" t="s">
        <v>11391</v>
      </c>
      <c r="B5692" s="135" t="s">
        <v>11392</v>
      </c>
      <c r="C5692" s="136">
        <v>15358.36</v>
      </c>
      <c r="D5692" s="136">
        <v>291.81</v>
      </c>
      <c r="E5692" s="136">
        <v>0</v>
      </c>
      <c r="F5692" s="136">
        <v>291.81</v>
      </c>
      <c r="G5692" s="137">
        <v>0</v>
      </c>
      <c r="H5692" s="142"/>
      <c r="I5692" s="142"/>
      <c r="J5692" s="142"/>
      <c r="K5692" s="142"/>
      <c r="L5692" s="143"/>
      <c r="M5692" s="143"/>
      <c r="N5692" s="143"/>
      <c r="Y5692" s="30">
        <f t="shared" si="88"/>
        <v>291.81</v>
      </c>
    </row>
    <row r="5693" spans="1:25" x14ac:dyDescent="0.2">
      <c r="A5693" s="134" t="s">
        <v>11393</v>
      </c>
      <c r="B5693" s="135" t="s">
        <v>11394</v>
      </c>
      <c r="C5693" s="136">
        <v>43838.99</v>
      </c>
      <c r="D5693" s="136">
        <v>832.94</v>
      </c>
      <c r="E5693" s="136">
        <v>0</v>
      </c>
      <c r="F5693" s="136">
        <v>832.94</v>
      </c>
      <c r="G5693" s="137">
        <v>0</v>
      </c>
      <c r="H5693" s="142"/>
      <c r="I5693" s="142"/>
      <c r="J5693" s="142"/>
      <c r="K5693" s="142"/>
      <c r="L5693" s="143"/>
      <c r="M5693" s="143"/>
      <c r="N5693" s="143"/>
      <c r="Y5693" s="30">
        <f t="shared" si="88"/>
        <v>832.94</v>
      </c>
    </row>
    <row r="5694" spans="1:25" x14ac:dyDescent="0.2">
      <c r="A5694" s="134" t="s">
        <v>11395</v>
      </c>
      <c r="B5694" s="135" t="s">
        <v>11396</v>
      </c>
      <c r="C5694" s="136">
        <v>111444.75</v>
      </c>
      <c r="D5694" s="136">
        <v>2117.4499999999998</v>
      </c>
      <c r="E5694" s="136">
        <v>0</v>
      </c>
      <c r="F5694" s="136">
        <v>2117.4499999999998</v>
      </c>
      <c r="G5694" s="137">
        <v>0</v>
      </c>
      <c r="H5694" s="142"/>
      <c r="I5694" s="142"/>
      <c r="J5694" s="142"/>
      <c r="K5694" s="142"/>
      <c r="L5694" s="143"/>
      <c r="M5694" s="143"/>
      <c r="N5694" s="143"/>
      <c r="Y5694" s="30">
        <f t="shared" si="88"/>
        <v>2117.4499999999998</v>
      </c>
    </row>
    <row r="5695" spans="1:25" x14ac:dyDescent="0.2">
      <c r="A5695" s="134" t="s">
        <v>11397</v>
      </c>
      <c r="B5695" s="135" t="s">
        <v>11398</v>
      </c>
      <c r="C5695" s="136">
        <v>92042.96</v>
      </c>
      <c r="D5695" s="136">
        <v>1748.82</v>
      </c>
      <c r="E5695" s="136">
        <v>0</v>
      </c>
      <c r="F5695" s="136">
        <v>1748.82</v>
      </c>
      <c r="G5695" s="137">
        <v>0</v>
      </c>
      <c r="H5695" s="142"/>
      <c r="I5695" s="142"/>
      <c r="J5695" s="142"/>
      <c r="K5695" s="142"/>
      <c r="L5695" s="143"/>
      <c r="M5695" s="143"/>
      <c r="N5695" s="143"/>
      <c r="Y5695" s="30">
        <f t="shared" si="88"/>
        <v>1748.82</v>
      </c>
    </row>
    <row r="5696" spans="1:25" x14ac:dyDescent="0.2">
      <c r="A5696" s="134" t="s">
        <v>11399</v>
      </c>
      <c r="B5696" s="135" t="s">
        <v>11400</v>
      </c>
      <c r="C5696" s="136">
        <v>523776.36</v>
      </c>
      <c r="D5696" s="136">
        <v>9951.75</v>
      </c>
      <c r="E5696" s="136">
        <v>0</v>
      </c>
      <c r="F5696" s="136">
        <v>9951.75</v>
      </c>
      <c r="G5696" s="137">
        <v>0</v>
      </c>
      <c r="H5696" s="142"/>
      <c r="I5696" s="142"/>
      <c r="J5696" s="142"/>
      <c r="K5696" s="142"/>
      <c r="L5696" s="143"/>
      <c r="M5696" s="143"/>
      <c r="N5696" s="143"/>
      <c r="Y5696" s="30">
        <f t="shared" si="88"/>
        <v>9951.75</v>
      </c>
    </row>
    <row r="5697" spans="1:25" x14ac:dyDescent="0.2">
      <c r="A5697" s="134" t="s">
        <v>11401</v>
      </c>
      <c r="B5697" s="135" t="s">
        <v>11402</v>
      </c>
      <c r="C5697" s="136">
        <v>19290.060000000001</v>
      </c>
      <c r="D5697" s="136">
        <v>366.51</v>
      </c>
      <c r="E5697" s="136">
        <v>0</v>
      </c>
      <c r="F5697" s="136">
        <v>366.51</v>
      </c>
      <c r="G5697" s="137">
        <v>0</v>
      </c>
      <c r="H5697" s="142"/>
      <c r="I5697" s="142"/>
      <c r="J5697" s="142"/>
      <c r="K5697" s="142"/>
      <c r="L5697" s="143"/>
      <c r="M5697" s="143"/>
      <c r="N5697" s="143"/>
      <c r="Y5697" s="30">
        <f t="shared" si="88"/>
        <v>366.51</v>
      </c>
    </row>
    <row r="5698" spans="1:25" x14ac:dyDescent="0.2">
      <c r="A5698" s="134" t="s">
        <v>11403</v>
      </c>
      <c r="B5698" s="135" t="s">
        <v>11404</v>
      </c>
      <c r="C5698" s="136">
        <v>24069.95</v>
      </c>
      <c r="D5698" s="136">
        <v>457.33</v>
      </c>
      <c r="E5698" s="136">
        <v>0</v>
      </c>
      <c r="F5698" s="136">
        <v>457.33</v>
      </c>
      <c r="G5698" s="137">
        <v>0</v>
      </c>
      <c r="H5698" s="142"/>
      <c r="I5698" s="142"/>
      <c r="J5698" s="142"/>
      <c r="K5698" s="142"/>
      <c r="L5698" s="143"/>
      <c r="M5698" s="143"/>
      <c r="N5698" s="143"/>
      <c r="Y5698" s="30">
        <f t="shared" si="88"/>
        <v>457.33</v>
      </c>
    </row>
    <row r="5699" spans="1:25" x14ac:dyDescent="0.2">
      <c r="A5699" s="134" t="s">
        <v>11405</v>
      </c>
      <c r="B5699" s="135" t="s">
        <v>11406</v>
      </c>
      <c r="C5699" s="136">
        <v>23098.52</v>
      </c>
      <c r="D5699" s="136">
        <v>438.87</v>
      </c>
      <c r="E5699" s="136">
        <v>0</v>
      </c>
      <c r="F5699" s="136">
        <v>438.87</v>
      </c>
      <c r="G5699" s="137">
        <v>0</v>
      </c>
      <c r="H5699" s="142"/>
      <c r="I5699" s="142"/>
      <c r="J5699" s="142"/>
      <c r="K5699" s="142"/>
      <c r="L5699" s="143"/>
      <c r="M5699" s="143"/>
      <c r="N5699" s="143"/>
      <c r="Y5699" s="30">
        <f t="shared" si="88"/>
        <v>438.87</v>
      </c>
    </row>
    <row r="5700" spans="1:25" x14ac:dyDescent="0.2">
      <c r="A5700" s="134" t="s">
        <v>11407</v>
      </c>
      <c r="B5700" s="135" t="s">
        <v>11408</v>
      </c>
      <c r="C5700" s="136">
        <v>2293443.46</v>
      </c>
      <c r="D5700" s="136">
        <v>43575.43</v>
      </c>
      <c r="E5700" s="136">
        <v>0</v>
      </c>
      <c r="F5700" s="136">
        <v>43575.43</v>
      </c>
      <c r="G5700" s="137">
        <v>0</v>
      </c>
      <c r="H5700" s="142"/>
      <c r="I5700" s="142"/>
      <c r="J5700" s="142"/>
      <c r="K5700" s="142"/>
      <c r="L5700" s="143"/>
      <c r="M5700" s="143"/>
      <c r="N5700" s="143"/>
      <c r="Y5700" s="30">
        <f t="shared" si="88"/>
        <v>43575.43</v>
      </c>
    </row>
    <row r="5701" spans="1:25" x14ac:dyDescent="0.2">
      <c r="A5701" s="134" t="s">
        <v>11409</v>
      </c>
      <c r="B5701" s="135" t="s">
        <v>11410</v>
      </c>
      <c r="C5701" s="136">
        <v>626110.96</v>
      </c>
      <c r="D5701" s="136">
        <v>11896.11</v>
      </c>
      <c r="E5701" s="136">
        <v>0</v>
      </c>
      <c r="F5701" s="136">
        <v>11896.11</v>
      </c>
      <c r="G5701" s="137">
        <v>0</v>
      </c>
      <c r="H5701" s="142"/>
      <c r="I5701" s="142"/>
      <c r="J5701" s="142"/>
      <c r="K5701" s="142"/>
      <c r="L5701" s="143"/>
      <c r="M5701" s="143"/>
      <c r="N5701" s="143"/>
      <c r="Y5701" s="30">
        <f t="shared" si="88"/>
        <v>11896.11</v>
      </c>
    </row>
    <row r="5702" spans="1:25" x14ac:dyDescent="0.2">
      <c r="A5702" s="134" t="s">
        <v>11411</v>
      </c>
      <c r="B5702" s="135" t="s">
        <v>11412</v>
      </c>
      <c r="C5702" s="136">
        <v>505006.9</v>
      </c>
      <c r="D5702" s="136">
        <v>9595.1299999999992</v>
      </c>
      <c r="E5702" s="136">
        <v>0</v>
      </c>
      <c r="F5702" s="136">
        <v>9595.1299999999992</v>
      </c>
      <c r="G5702" s="137">
        <v>0</v>
      </c>
      <c r="H5702" s="142"/>
      <c r="I5702" s="142"/>
      <c r="J5702" s="142"/>
      <c r="K5702" s="142"/>
      <c r="L5702" s="143"/>
      <c r="M5702" s="143"/>
      <c r="N5702" s="143"/>
      <c r="Y5702" s="30">
        <f t="shared" si="88"/>
        <v>9595.1299999999992</v>
      </c>
    </row>
    <row r="5703" spans="1:25" x14ac:dyDescent="0.2">
      <c r="A5703" s="134" t="s">
        <v>11413</v>
      </c>
      <c r="B5703" s="135" t="s">
        <v>11414</v>
      </c>
      <c r="C5703" s="136">
        <v>128164.11</v>
      </c>
      <c r="D5703" s="136">
        <v>2435.12</v>
      </c>
      <c r="E5703" s="136">
        <v>0</v>
      </c>
      <c r="F5703" s="136">
        <v>2435.12</v>
      </c>
      <c r="G5703" s="137">
        <v>0</v>
      </c>
      <c r="H5703" s="142"/>
      <c r="I5703" s="142"/>
      <c r="J5703" s="142"/>
      <c r="K5703" s="142"/>
      <c r="L5703" s="143"/>
      <c r="M5703" s="143"/>
      <c r="N5703" s="143"/>
      <c r="Y5703" s="30">
        <f t="shared" si="88"/>
        <v>2435.12</v>
      </c>
    </row>
    <row r="5704" spans="1:25" x14ac:dyDescent="0.2">
      <c r="A5704" s="134" t="s">
        <v>11415</v>
      </c>
      <c r="B5704" s="135" t="s">
        <v>11416</v>
      </c>
      <c r="C5704" s="136">
        <v>68789.5</v>
      </c>
      <c r="D5704" s="136">
        <v>1307</v>
      </c>
      <c r="E5704" s="136">
        <v>0</v>
      </c>
      <c r="F5704" s="136">
        <v>1307</v>
      </c>
      <c r="G5704" s="137">
        <v>0</v>
      </c>
      <c r="H5704" s="142"/>
      <c r="I5704" s="142"/>
      <c r="J5704" s="142"/>
      <c r="K5704" s="142"/>
      <c r="L5704" s="143"/>
      <c r="M5704" s="143"/>
      <c r="N5704" s="143"/>
      <c r="Y5704" s="30">
        <f t="shared" si="88"/>
        <v>1307</v>
      </c>
    </row>
    <row r="5705" spans="1:25" x14ac:dyDescent="0.2">
      <c r="A5705" s="134" t="s">
        <v>11417</v>
      </c>
      <c r="B5705" s="135" t="s">
        <v>11418</v>
      </c>
      <c r="C5705" s="136">
        <v>27604.3</v>
      </c>
      <c r="D5705" s="136">
        <v>524.48</v>
      </c>
      <c r="E5705" s="136">
        <v>0</v>
      </c>
      <c r="F5705" s="136">
        <v>524.48</v>
      </c>
      <c r="G5705" s="137">
        <v>0</v>
      </c>
      <c r="H5705" s="142"/>
      <c r="I5705" s="142"/>
      <c r="J5705" s="142"/>
      <c r="K5705" s="142"/>
      <c r="L5705" s="143"/>
      <c r="M5705" s="143"/>
      <c r="N5705" s="143"/>
      <c r="Y5705" s="30">
        <f t="shared" si="88"/>
        <v>524.48</v>
      </c>
    </row>
    <row r="5706" spans="1:25" x14ac:dyDescent="0.2">
      <c r="A5706" s="134" t="s">
        <v>11419</v>
      </c>
      <c r="B5706" s="135" t="s">
        <v>11420</v>
      </c>
      <c r="C5706" s="136">
        <v>269058.61</v>
      </c>
      <c r="D5706" s="136">
        <v>5112.1099999999997</v>
      </c>
      <c r="E5706" s="136">
        <v>0</v>
      </c>
      <c r="F5706" s="136">
        <v>5112.1099999999997</v>
      </c>
      <c r="G5706" s="137">
        <v>0</v>
      </c>
      <c r="H5706" s="142"/>
      <c r="I5706" s="142"/>
      <c r="J5706" s="142"/>
      <c r="K5706" s="142"/>
      <c r="L5706" s="143"/>
      <c r="M5706" s="143"/>
      <c r="N5706" s="143"/>
      <c r="Y5706" s="30">
        <f t="shared" si="88"/>
        <v>5112.1099999999997</v>
      </c>
    </row>
    <row r="5707" spans="1:25" x14ac:dyDescent="0.2">
      <c r="A5707" s="134" t="s">
        <v>11421</v>
      </c>
      <c r="B5707" s="135" t="s">
        <v>11422</v>
      </c>
      <c r="C5707" s="136">
        <v>43246.17</v>
      </c>
      <c r="D5707" s="136">
        <v>821.68</v>
      </c>
      <c r="E5707" s="136">
        <v>0</v>
      </c>
      <c r="F5707" s="136">
        <v>821.68</v>
      </c>
      <c r="G5707" s="137">
        <v>0</v>
      </c>
      <c r="H5707" s="142"/>
      <c r="I5707" s="142"/>
      <c r="J5707" s="142"/>
      <c r="K5707" s="142"/>
      <c r="L5707" s="143"/>
      <c r="M5707" s="143"/>
      <c r="N5707" s="143"/>
      <c r="Y5707" s="30">
        <f t="shared" si="88"/>
        <v>821.68</v>
      </c>
    </row>
    <row r="5708" spans="1:25" x14ac:dyDescent="0.2">
      <c r="A5708" s="134" t="s">
        <v>11423</v>
      </c>
      <c r="B5708" s="135" t="s">
        <v>11424</v>
      </c>
      <c r="C5708" s="136">
        <v>13507.49</v>
      </c>
      <c r="D5708" s="136">
        <v>256.64</v>
      </c>
      <c r="E5708" s="136">
        <v>0</v>
      </c>
      <c r="F5708" s="136">
        <v>256.64</v>
      </c>
      <c r="G5708" s="137">
        <v>0</v>
      </c>
      <c r="H5708" s="142"/>
      <c r="I5708" s="142"/>
      <c r="J5708" s="142"/>
      <c r="K5708" s="142"/>
      <c r="L5708" s="143"/>
      <c r="M5708" s="143"/>
      <c r="N5708" s="143"/>
      <c r="Y5708" s="30">
        <f t="shared" si="88"/>
        <v>256.64</v>
      </c>
    </row>
    <row r="5709" spans="1:25" x14ac:dyDescent="0.2">
      <c r="A5709" s="134" t="s">
        <v>11425</v>
      </c>
      <c r="B5709" s="135" t="s">
        <v>11426</v>
      </c>
      <c r="C5709" s="136">
        <v>367419.19</v>
      </c>
      <c r="D5709" s="136">
        <v>6980.97</v>
      </c>
      <c r="E5709" s="136">
        <v>0</v>
      </c>
      <c r="F5709" s="136">
        <v>6980.97</v>
      </c>
      <c r="G5709" s="137">
        <v>0</v>
      </c>
      <c r="H5709" s="142"/>
      <c r="I5709" s="142"/>
      <c r="J5709" s="142"/>
      <c r="K5709" s="142"/>
      <c r="L5709" s="143"/>
      <c r="M5709" s="143"/>
      <c r="N5709" s="143"/>
      <c r="Y5709" s="30">
        <f t="shared" si="88"/>
        <v>6980.97</v>
      </c>
    </row>
    <row r="5710" spans="1:25" x14ac:dyDescent="0.2">
      <c r="A5710" s="134" t="s">
        <v>11427</v>
      </c>
      <c r="B5710" s="135" t="s">
        <v>11428</v>
      </c>
      <c r="C5710" s="136">
        <v>49732.5</v>
      </c>
      <c r="D5710" s="136">
        <v>944.92</v>
      </c>
      <c r="E5710" s="136">
        <v>0</v>
      </c>
      <c r="F5710" s="136">
        <v>944.92</v>
      </c>
      <c r="G5710" s="137">
        <v>0</v>
      </c>
      <c r="H5710" s="142"/>
      <c r="I5710" s="142"/>
      <c r="J5710" s="142"/>
      <c r="K5710" s="142"/>
      <c r="L5710" s="143"/>
      <c r="M5710" s="143"/>
      <c r="N5710" s="143"/>
      <c r="Y5710" s="30">
        <f t="shared" si="88"/>
        <v>944.92</v>
      </c>
    </row>
    <row r="5711" spans="1:25" x14ac:dyDescent="0.2">
      <c r="A5711" s="134" t="s">
        <v>11429</v>
      </c>
      <c r="B5711" s="135" t="s">
        <v>11430</v>
      </c>
      <c r="C5711" s="136">
        <v>162146.22</v>
      </c>
      <c r="D5711" s="136">
        <v>3080.78</v>
      </c>
      <c r="E5711" s="136">
        <v>0</v>
      </c>
      <c r="F5711" s="136">
        <v>3080.78</v>
      </c>
      <c r="G5711" s="137">
        <v>0</v>
      </c>
      <c r="H5711" s="142"/>
      <c r="I5711" s="142"/>
      <c r="J5711" s="142"/>
      <c r="K5711" s="142"/>
      <c r="L5711" s="143"/>
      <c r="M5711" s="143"/>
      <c r="N5711" s="143"/>
      <c r="Y5711" s="30">
        <f t="shared" ref="Y5711:Y5774" si="89">W5711+R5711+M5711+F5711</f>
        <v>3080.78</v>
      </c>
    </row>
    <row r="5712" spans="1:25" x14ac:dyDescent="0.2">
      <c r="A5712" s="134" t="s">
        <v>11431</v>
      </c>
      <c r="B5712" s="135" t="s">
        <v>11432</v>
      </c>
      <c r="C5712" s="136">
        <v>24475.47</v>
      </c>
      <c r="D5712" s="136">
        <v>465.04</v>
      </c>
      <c r="E5712" s="136">
        <v>0</v>
      </c>
      <c r="F5712" s="136">
        <v>465.04</v>
      </c>
      <c r="G5712" s="137">
        <v>0</v>
      </c>
      <c r="H5712" s="142"/>
      <c r="I5712" s="142"/>
      <c r="J5712" s="142"/>
      <c r="K5712" s="142"/>
      <c r="L5712" s="143"/>
      <c r="M5712" s="143"/>
      <c r="N5712" s="143"/>
      <c r="Y5712" s="30">
        <f t="shared" si="89"/>
        <v>465.04</v>
      </c>
    </row>
    <row r="5713" spans="1:25" x14ac:dyDescent="0.2">
      <c r="A5713" s="134" t="s">
        <v>11433</v>
      </c>
      <c r="B5713" s="135" t="s">
        <v>11434</v>
      </c>
      <c r="C5713" s="136">
        <v>62444.160000000003</v>
      </c>
      <c r="D5713" s="136">
        <v>1186.44</v>
      </c>
      <c r="E5713" s="136">
        <v>0</v>
      </c>
      <c r="F5713" s="136">
        <v>1186.44</v>
      </c>
      <c r="G5713" s="137">
        <v>0</v>
      </c>
      <c r="H5713" s="142"/>
      <c r="I5713" s="142"/>
      <c r="J5713" s="142"/>
      <c r="K5713" s="142"/>
      <c r="L5713" s="143"/>
      <c r="M5713" s="143"/>
      <c r="N5713" s="143"/>
      <c r="Y5713" s="30">
        <f t="shared" si="89"/>
        <v>1186.44</v>
      </c>
    </row>
    <row r="5714" spans="1:25" x14ac:dyDescent="0.2">
      <c r="A5714" s="134" t="s">
        <v>11435</v>
      </c>
      <c r="B5714" s="135" t="s">
        <v>11436</v>
      </c>
      <c r="C5714" s="136">
        <v>23009.200000000001</v>
      </c>
      <c r="D5714" s="136">
        <v>437.18</v>
      </c>
      <c r="E5714" s="136">
        <v>0</v>
      </c>
      <c r="F5714" s="136">
        <v>437.18</v>
      </c>
      <c r="G5714" s="137">
        <v>0</v>
      </c>
      <c r="H5714" s="142"/>
      <c r="I5714" s="142"/>
      <c r="J5714" s="142"/>
      <c r="K5714" s="142"/>
      <c r="L5714" s="143"/>
      <c r="M5714" s="143"/>
      <c r="N5714" s="143"/>
      <c r="Y5714" s="30">
        <f t="shared" si="89"/>
        <v>437.18</v>
      </c>
    </row>
    <row r="5715" spans="1:25" x14ac:dyDescent="0.2">
      <c r="A5715" s="134" t="s">
        <v>11437</v>
      </c>
      <c r="B5715" s="135" t="s">
        <v>11438</v>
      </c>
      <c r="C5715" s="136">
        <v>171889.6</v>
      </c>
      <c r="D5715" s="136">
        <v>3265.9</v>
      </c>
      <c r="E5715" s="136">
        <v>0</v>
      </c>
      <c r="F5715" s="136">
        <v>3265.9</v>
      </c>
      <c r="G5715" s="137">
        <v>0</v>
      </c>
      <c r="H5715" s="142"/>
      <c r="I5715" s="142"/>
      <c r="J5715" s="142"/>
      <c r="K5715" s="142"/>
      <c r="L5715" s="143"/>
      <c r="M5715" s="143"/>
      <c r="N5715" s="143"/>
      <c r="Y5715" s="30">
        <f t="shared" si="89"/>
        <v>3265.9</v>
      </c>
    </row>
    <row r="5716" spans="1:25" x14ac:dyDescent="0.2">
      <c r="A5716" s="134" t="s">
        <v>11439</v>
      </c>
      <c r="B5716" s="135" t="s">
        <v>11440</v>
      </c>
      <c r="C5716" s="136">
        <v>19582.87</v>
      </c>
      <c r="D5716" s="136">
        <v>372.08</v>
      </c>
      <c r="E5716" s="136">
        <v>0</v>
      </c>
      <c r="F5716" s="136">
        <v>372.08</v>
      </c>
      <c r="G5716" s="137">
        <v>0</v>
      </c>
      <c r="H5716" s="142"/>
      <c r="I5716" s="142"/>
      <c r="J5716" s="142"/>
      <c r="K5716" s="142"/>
      <c r="L5716" s="143"/>
      <c r="M5716" s="143"/>
      <c r="N5716" s="143"/>
      <c r="Y5716" s="30">
        <f t="shared" si="89"/>
        <v>372.08</v>
      </c>
    </row>
    <row r="5717" spans="1:25" x14ac:dyDescent="0.2">
      <c r="A5717" s="134" t="s">
        <v>11441</v>
      </c>
      <c r="B5717" s="135" t="s">
        <v>11442</v>
      </c>
      <c r="C5717" s="136">
        <v>192163.11</v>
      </c>
      <c r="D5717" s="136">
        <v>3651.1</v>
      </c>
      <c r="E5717" s="136">
        <v>0</v>
      </c>
      <c r="F5717" s="136">
        <v>3651.1</v>
      </c>
      <c r="G5717" s="137">
        <v>0</v>
      </c>
      <c r="H5717" s="142"/>
      <c r="I5717" s="142"/>
      <c r="J5717" s="142"/>
      <c r="K5717" s="142"/>
      <c r="L5717" s="143"/>
      <c r="M5717" s="143"/>
      <c r="N5717" s="143"/>
      <c r="Y5717" s="30">
        <f t="shared" si="89"/>
        <v>3651.1</v>
      </c>
    </row>
    <row r="5718" spans="1:25" x14ac:dyDescent="0.2">
      <c r="A5718" s="134" t="s">
        <v>11443</v>
      </c>
      <c r="B5718" s="135" t="s">
        <v>11444</v>
      </c>
      <c r="C5718" s="136">
        <v>69860.83</v>
      </c>
      <c r="D5718" s="136">
        <v>1327.36</v>
      </c>
      <c r="E5718" s="136">
        <v>0</v>
      </c>
      <c r="F5718" s="136">
        <v>1327.36</v>
      </c>
      <c r="G5718" s="137">
        <v>0</v>
      </c>
      <c r="H5718" s="142"/>
      <c r="I5718" s="142"/>
      <c r="J5718" s="142"/>
      <c r="K5718" s="142"/>
      <c r="L5718" s="143"/>
      <c r="M5718" s="143"/>
      <c r="N5718" s="143"/>
      <c r="Y5718" s="30">
        <f t="shared" si="89"/>
        <v>1327.36</v>
      </c>
    </row>
    <row r="5719" spans="1:25" x14ac:dyDescent="0.2">
      <c r="A5719" s="134" t="s">
        <v>11445</v>
      </c>
      <c r="B5719" s="135" t="s">
        <v>11446</v>
      </c>
      <c r="C5719" s="136">
        <v>10733.51</v>
      </c>
      <c r="D5719" s="136">
        <v>203.94</v>
      </c>
      <c r="E5719" s="136">
        <v>0</v>
      </c>
      <c r="F5719" s="136">
        <v>203.94</v>
      </c>
      <c r="G5719" s="137">
        <v>0</v>
      </c>
      <c r="H5719" s="142"/>
      <c r="I5719" s="142"/>
      <c r="J5719" s="142"/>
      <c r="K5719" s="142"/>
      <c r="L5719" s="143"/>
      <c r="M5719" s="143"/>
      <c r="N5719" s="143"/>
      <c r="Y5719" s="30">
        <f t="shared" si="89"/>
        <v>203.94</v>
      </c>
    </row>
    <row r="5720" spans="1:25" x14ac:dyDescent="0.2">
      <c r="A5720" s="134" t="s">
        <v>11447</v>
      </c>
      <c r="B5720" s="135" t="s">
        <v>11448</v>
      </c>
      <c r="C5720" s="136">
        <v>188620.63</v>
      </c>
      <c r="D5720" s="136">
        <v>3583.79</v>
      </c>
      <c r="E5720" s="136">
        <v>0</v>
      </c>
      <c r="F5720" s="136">
        <v>3583.79</v>
      </c>
      <c r="G5720" s="137">
        <v>0</v>
      </c>
      <c r="H5720" s="142"/>
      <c r="I5720" s="142"/>
      <c r="J5720" s="142"/>
      <c r="K5720" s="142"/>
      <c r="L5720" s="143"/>
      <c r="M5720" s="143"/>
      <c r="N5720" s="143"/>
      <c r="Y5720" s="30">
        <f t="shared" si="89"/>
        <v>3583.79</v>
      </c>
    </row>
    <row r="5721" spans="1:25" x14ac:dyDescent="0.2">
      <c r="A5721" s="134" t="s">
        <v>11449</v>
      </c>
      <c r="B5721" s="135" t="s">
        <v>11450</v>
      </c>
      <c r="C5721" s="136">
        <v>1176332.02</v>
      </c>
      <c r="D5721" s="136">
        <v>22350.31</v>
      </c>
      <c r="E5721" s="136">
        <v>0</v>
      </c>
      <c r="F5721" s="136">
        <v>22350.31</v>
      </c>
      <c r="G5721" s="137">
        <v>0</v>
      </c>
      <c r="H5721" s="142"/>
      <c r="I5721" s="142"/>
      <c r="J5721" s="142"/>
      <c r="K5721" s="142"/>
      <c r="L5721" s="143"/>
      <c r="M5721" s="143"/>
      <c r="N5721" s="143"/>
      <c r="Y5721" s="30">
        <f t="shared" si="89"/>
        <v>22350.31</v>
      </c>
    </row>
    <row r="5722" spans="1:25" x14ac:dyDescent="0.2">
      <c r="A5722" s="134" t="s">
        <v>11451</v>
      </c>
      <c r="B5722" s="135" t="s">
        <v>11452</v>
      </c>
      <c r="C5722" s="136">
        <v>136624.85</v>
      </c>
      <c r="D5722" s="136">
        <v>2595.87</v>
      </c>
      <c r="E5722" s="136">
        <v>0</v>
      </c>
      <c r="F5722" s="136">
        <v>2595.87</v>
      </c>
      <c r="G5722" s="137">
        <v>0</v>
      </c>
      <c r="H5722" s="142"/>
      <c r="I5722" s="142"/>
      <c r="J5722" s="142"/>
      <c r="K5722" s="142"/>
      <c r="L5722" s="143"/>
      <c r="M5722" s="143"/>
      <c r="N5722" s="143"/>
      <c r="Y5722" s="30">
        <f t="shared" si="89"/>
        <v>2595.87</v>
      </c>
    </row>
    <row r="5723" spans="1:25" x14ac:dyDescent="0.2">
      <c r="A5723" s="134" t="s">
        <v>11453</v>
      </c>
      <c r="B5723" s="135" t="s">
        <v>11454</v>
      </c>
      <c r="C5723" s="136">
        <v>15561.9</v>
      </c>
      <c r="D5723" s="136">
        <v>295.68</v>
      </c>
      <c r="E5723" s="136">
        <v>0</v>
      </c>
      <c r="F5723" s="136">
        <v>295.68</v>
      </c>
      <c r="G5723" s="137">
        <v>0</v>
      </c>
      <c r="H5723" s="142"/>
      <c r="I5723" s="142"/>
      <c r="J5723" s="142"/>
      <c r="K5723" s="142"/>
      <c r="L5723" s="143"/>
      <c r="M5723" s="143"/>
      <c r="N5723" s="143"/>
      <c r="Y5723" s="30">
        <f t="shared" si="89"/>
        <v>295.68</v>
      </c>
    </row>
    <row r="5724" spans="1:25" x14ac:dyDescent="0.2">
      <c r="A5724" s="134" t="s">
        <v>11455</v>
      </c>
      <c r="B5724" s="135" t="s">
        <v>11456</v>
      </c>
      <c r="C5724" s="136">
        <v>9812.0300000000007</v>
      </c>
      <c r="D5724" s="136">
        <v>186.43</v>
      </c>
      <c r="E5724" s="136">
        <v>0</v>
      </c>
      <c r="F5724" s="136">
        <v>186.43</v>
      </c>
      <c r="G5724" s="137">
        <v>0</v>
      </c>
      <c r="H5724" s="142"/>
      <c r="I5724" s="142"/>
      <c r="J5724" s="142"/>
      <c r="K5724" s="142"/>
      <c r="L5724" s="143"/>
      <c r="M5724" s="143"/>
      <c r="N5724" s="143"/>
      <c r="Y5724" s="30">
        <f t="shared" si="89"/>
        <v>186.43</v>
      </c>
    </row>
    <row r="5725" spans="1:25" x14ac:dyDescent="0.2">
      <c r="A5725" s="134" t="s">
        <v>11457</v>
      </c>
      <c r="B5725" s="135" t="s">
        <v>11458</v>
      </c>
      <c r="C5725" s="136">
        <v>20522.34</v>
      </c>
      <c r="D5725" s="136">
        <v>389.93</v>
      </c>
      <c r="E5725" s="136">
        <v>0</v>
      </c>
      <c r="F5725" s="136">
        <v>389.93</v>
      </c>
      <c r="G5725" s="137">
        <v>0</v>
      </c>
      <c r="H5725" s="142"/>
      <c r="I5725" s="142"/>
      <c r="J5725" s="142"/>
      <c r="K5725" s="142"/>
      <c r="L5725" s="143"/>
      <c r="M5725" s="143"/>
      <c r="N5725" s="143"/>
      <c r="Y5725" s="30">
        <f t="shared" si="89"/>
        <v>389.93</v>
      </c>
    </row>
    <row r="5726" spans="1:25" x14ac:dyDescent="0.2">
      <c r="A5726" s="134" t="s">
        <v>11459</v>
      </c>
      <c r="B5726" s="135" t="s">
        <v>11460</v>
      </c>
      <c r="C5726" s="136">
        <v>44326.94</v>
      </c>
      <c r="D5726" s="136">
        <v>842.21</v>
      </c>
      <c r="E5726" s="136">
        <v>0</v>
      </c>
      <c r="F5726" s="136">
        <v>842.21</v>
      </c>
      <c r="G5726" s="137">
        <v>0</v>
      </c>
      <c r="H5726" s="142"/>
      <c r="I5726" s="142"/>
      <c r="J5726" s="142"/>
      <c r="K5726" s="142"/>
      <c r="L5726" s="143"/>
      <c r="M5726" s="143"/>
      <c r="N5726" s="143"/>
      <c r="Y5726" s="30">
        <f t="shared" si="89"/>
        <v>842.21</v>
      </c>
    </row>
    <row r="5727" spans="1:25" x14ac:dyDescent="0.2">
      <c r="A5727" s="134" t="s">
        <v>11461</v>
      </c>
      <c r="B5727" s="135" t="s">
        <v>11462</v>
      </c>
      <c r="C5727" s="136">
        <v>185263.48</v>
      </c>
      <c r="D5727" s="136">
        <v>3520.01</v>
      </c>
      <c r="E5727" s="136">
        <v>0</v>
      </c>
      <c r="F5727" s="136">
        <v>3520.01</v>
      </c>
      <c r="G5727" s="137">
        <v>0</v>
      </c>
      <c r="H5727" s="142"/>
      <c r="I5727" s="142"/>
      <c r="J5727" s="142"/>
      <c r="K5727" s="142"/>
      <c r="L5727" s="143"/>
      <c r="M5727" s="143"/>
      <c r="N5727" s="143"/>
      <c r="Y5727" s="30">
        <f t="shared" si="89"/>
        <v>3520.01</v>
      </c>
    </row>
    <row r="5728" spans="1:25" x14ac:dyDescent="0.2">
      <c r="A5728" s="134" t="s">
        <v>11463</v>
      </c>
      <c r="B5728" s="135" t="s">
        <v>11464</v>
      </c>
      <c r="C5728" s="136">
        <v>37754.32</v>
      </c>
      <c r="D5728" s="136">
        <v>717.33</v>
      </c>
      <c r="E5728" s="136">
        <v>0</v>
      </c>
      <c r="F5728" s="136">
        <v>717.33</v>
      </c>
      <c r="G5728" s="137">
        <v>0</v>
      </c>
      <c r="H5728" s="142"/>
      <c r="I5728" s="142"/>
      <c r="J5728" s="142"/>
      <c r="K5728" s="142"/>
      <c r="L5728" s="143"/>
      <c r="M5728" s="143"/>
      <c r="N5728" s="143"/>
      <c r="Y5728" s="30">
        <f t="shared" si="89"/>
        <v>717.33</v>
      </c>
    </row>
    <row r="5729" spans="1:25" x14ac:dyDescent="0.2">
      <c r="A5729" s="134" t="s">
        <v>11465</v>
      </c>
      <c r="B5729" s="135" t="s">
        <v>11466</v>
      </c>
      <c r="C5729" s="136">
        <v>166840.51</v>
      </c>
      <c r="D5729" s="136">
        <v>3169.97</v>
      </c>
      <c r="E5729" s="136">
        <v>0</v>
      </c>
      <c r="F5729" s="136">
        <v>3169.97</v>
      </c>
      <c r="G5729" s="137">
        <v>0</v>
      </c>
      <c r="H5729" s="142"/>
      <c r="I5729" s="142"/>
      <c r="J5729" s="142"/>
      <c r="K5729" s="142"/>
      <c r="L5729" s="143"/>
      <c r="M5729" s="143"/>
      <c r="N5729" s="143"/>
      <c r="Y5729" s="30">
        <f t="shared" si="89"/>
        <v>3169.97</v>
      </c>
    </row>
    <row r="5730" spans="1:25" x14ac:dyDescent="0.2">
      <c r="A5730" s="134" t="s">
        <v>11467</v>
      </c>
      <c r="B5730" s="135" t="s">
        <v>11468</v>
      </c>
      <c r="C5730" s="136">
        <v>232529.22</v>
      </c>
      <c r="D5730" s="136">
        <v>4418.0600000000004</v>
      </c>
      <c r="E5730" s="136">
        <v>0</v>
      </c>
      <c r="F5730" s="136">
        <v>4418.0600000000004</v>
      </c>
      <c r="G5730" s="137">
        <v>0</v>
      </c>
      <c r="H5730" s="142"/>
      <c r="I5730" s="142"/>
      <c r="J5730" s="142"/>
      <c r="K5730" s="142"/>
      <c r="L5730" s="143"/>
      <c r="M5730" s="143"/>
      <c r="N5730" s="143"/>
      <c r="Y5730" s="30">
        <f t="shared" si="89"/>
        <v>4418.0600000000004</v>
      </c>
    </row>
    <row r="5731" spans="1:25" x14ac:dyDescent="0.2">
      <c r="A5731" s="134" t="s">
        <v>11469</v>
      </c>
      <c r="B5731" s="135" t="s">
        <v>11470</v>
      </c>
      <c r="C5731" s="136">
        <v>240697.46</v>
      </c>
      <c r="D5731" s="136">
        <v>4573.25</v>
      </c>
      <c r="E5731" s="136">
        <v>0</v>
      </c>
      <c r="F5731" s="136">
        <v>4573.25</v>
      </c>
      <c r="G5731" s="137">
        <v>0</v>
      </c>
      <c r="H5731" s="142"/>
      <c r="I5731" s="142"/>
      <c r="J5731" s="142"/>
      <c r="K5731" s="142"/>
      <c r="L5731" s="143"/>
      <c r="M5731" s="143"/>
      <c r="N5731" s="143"/>
      <c r="Y5731" s="30">
        <f t="shared" si="89"/>
        <v>4573.25</v>
      </c>
    </row>
    <row r="5732" spans="1:25" x14ac:dyDescent="0.2">
      <c r="A5732" s="134" t="s">
        <v>11471</v>
      </c>
      <c r="B5732" s="135" t="s">
        <v>11472</v>
      </c>
      <c r="C5732" s="136">
        <v>271399.05</v>
      </c>
      <c r="D5732" s="136">
        <v>5156.58</v>
      </c>
      <c r="E5732" s="136">
        <v>0</v>
      </c>
      <c r="F5732" s="136">
        <v>5156.58</v>
      </c>
      <c r="G5732" s="137">
        <v>0</v>
      </c>
      <c r="H5732" s="142"/>
      <c r="I5732" s="142"/>
      <c r="J5732" s="142"/>
      <c r="K5732" s="142"/>
      <c r="L5732" s="143"/>
      <c r="M5732" s="143"/>
      <c r="N5732" s="143"/>
      <c r="Y5732" s="30">
        <f t="shared" si="89"/>
        <v>5156.58</v>
      </c>
    </row>
    <row r="5733" spans="1:25" x14ac:dyDescent="0.2">
      <c r="A5733" s="134" t="s">
        <v>11473</v>
      </c>
      <c r="B5733" s="135" t="s">
        <v>11474</v>
      </c>
      <c r="C5733" s="136">
        <v>38748.18</v>
      </c>
      <c r="D5733" s="136">
        <v>736.22</v>
      </c>
      <c r="E5733" s="136">
        <v>0</v>
      </c>
      <c r="F5733" s="136">
        <v>736.22</v>
      </c>
      <c r="G5733" s="137">
        <v>0</v>
      </c>
      <c r="H5733" s="142"/>
      <c r="I5733" s="142"/>
      <c r="J5733" s="142"/>
      <c r="K5733" s="142"/>
      <c r="L5733" s="143"/>
      <c r="M5733" s="143"/>
      <c r="N5733" s="143"/>
      <c r="Y5733" s="30">
        <f t="shared" si="89"/>
        <v>736.22</v>
      </c>
    </row>
    <row r="5734" spans="1:25" x14ac:dyDescent="0.2">
      <c r="A5734" s="134" t="s">
        <v>11475</v>
      </c>
      <c r="B5734" s="135" t="s">
        <v>11476</v>
      </c>
      <c r="C5734" s="136">
        <v>18251.32</v>
      </c>
      <c r="D5734" s="136">
        <v>346.78</v>
      </c>
      <c r="E5734" s="136">
        <v>0</v>
      </c>
      <c r="F5734" s="136">
        <v>346.78</v>
      </c>
      <c r="G5734" s="137">
        <v>0</v>
      </c>
      <c r="H5734" s="142"/>
      <c r="I5734" s="142"/>
      <c r="J5734" s="142"/>
      <c r="K5734" s="142"/>
      <c r="L5734" s="143"/>
      <c r="M5734" s="143"/>
      <c r="N5734" s="143"/>
      <c r="Y5734" s="30">
        <f t="shared" si="89"/>
        <v>346.78</v>
      </c>
    </row>
    <row r="5735" spans="1:25" x14ac:dyDescent="0.2">
      <c r="A5735" s="134" t="s">
        <v>11477</v>
      </c>
      <c r="B5735" s="135" t="s">
        <v>11478</v>
      </c>
      <c r="C5735" s="136">
        <v>54453.64</v>
      </c>
      <c r="D5735" s="136">
        <v>1034.6199999999999</v>
      </c>
      <c r="E5735" s="136">
        <v>0</v>
      </c>
      <c r="F5735" s="136">
        <v>1034.6199999999999</v>
      </c>
      <c r="G5735" s="137">
        <v>0</v>
      </c>
      <c r="H5735" s="142"/>
      <c r="I5735" s="142"/>
      <c r="J5735" s="142"/>
      <c r="K5735" s="142"/>
      <c r="L5735" s="143"/>
      <c r="M5735" s="143"/>
      <c r="N5735" s="143"/>
      <c r="Y5735" s="30">
        <f t="shared" si="89"/>
        <v>1034.6199999999999</v>
      </c>
    </row>
    <row r="5736" spans="1:25" x14ac:dyDescent="0.2">
      <c r="A5736" s="134" t="s">
        <v>11479</v>
      </c>
      <c r="B5736" s="135" t="s">
        <v>11480</v>
      </c>
      <c r="C5736" s="136">
        <v>50064.4</v>
      </c>
      <c r="D5736" s="136">
        <v>951.22</v>
      </c>
      <c r="E5736" s="136">
        <v>0</v>
      </c>
      <c r="F5736" s="136">
        <v>951.22</v>
      </c>
      <c r="G5736" s="137">
        <v>0</v>
      </c>
      <c r="H5736" s="142"/>
      <c r="I5736" s="142"/>
      <c r="J5736" s="142"/>
      <c r="K5736" s="142"/>
      <c r="L5736" s="143"/>
      <c r="M5736" s="143"/>
      <c r="N5736" s="143"/>
      <c r="Y5736" s="30">
        <f t="shared" si="89"/>
        <v>951.22</v>
      </c>
    </row>
    <row r="5737" spans="1:25" x14ac:dyDescent="0.2">
      <c r="A5737" s="134" t="s">
        <v>11481</v>
      </c>
      <c r="B5737" s="135" t="s">
        <v>11482</v>
      </c>
      <c r="C5737" s="136">
        <v>52326.55</v>
      </c>
      <c r="D5737" s="136">
        <v>994.21</v>
      </c>
      <c r="E5737" s="136">
        <v>0</v>
      </c>
      <c r="F5737" s="136">
        <v>994.21</v>
      </c>
      <c r="G5737" s="137">
        <v>0</v>
      </c>
      <c r="H5737" s="142"/>
      <c r="I5737" s="142"/>
      <c r="J5737" s="142"/>
      <c r="K5737" s="142"/>
      <c r="L5737" s="143"/>
      <c r="M5737" s="143"/>
      <c r="N5737" s="143"/>
      <c r="Y5737" s="30">
        <f t="shared" si="89"/>
        <v>994.21</v>
      </c>
    </row>
    <row r="5738" spans="1:25" x14ac:dyDescent="0.2">
      <c r="A5738" s="134" t="s">
        <v>11483</v>
      </c>
      <c r="B5738" s="135" t="s">
        <v>11484</v>
      </c>
      <c r="C5738" s="136">
        <v>22013.31</v>
      </c>
      <c r="D5738" s="136">
        <v>418.25</v>
      </c>
      <c r="E5738" s="136">
        <v>0</v>
      </c>
      <c r="F5738" s="136">
        <v>418.25</v>
      </c>
      <c r="G5738" s="137">
        <v>0</v>
      </c>
      <c r="H5738" s="142"/>
      <c r="I5738" s="142"/>
      <c r="J5738" s="142"/>
      <c r="K5738" s="142"/>
      <c r="L5738" s="143"/>
      <c r="M5738" s="143"/>
      <c r="N5738" s="143"/>
      <c r="Y5738" s="30">
        <f t="shared" si="89"/>
        <v>418.25</v>
      </c>
    </row>
    <row r="5739" spans="1:25" x14ac:dyDescent="0.2">
      <c r="A5739" s="134" t="s">
        <v>11485</v>
      </c>
      <c r="B5739" s="135" t="s">
        <v>11486</v>
      </c>
      <c r="C5739" s="136">
        <v>37030.730000000003</v>
      </c>
      <c r="D5739" s="136">
        <v>703.59</v>
      </c>
      <c r="E5739" s="136">
        <v>0</v>
      </c>
      <c r="F5739" s="136">
        <v>703.59</v>
      </c>
      <c r="G5739" s="137">
        <v>0</v>
      </c>
      <c r="H5739" s="142"/>
      <c r="I5739" s="142"/>
      <c r="J5739" s="142"/>
      <c r="K5739" s="142"/>
      <c r="L5739" s="143"/>
      <c r="M5739" s="143"/>
      <c r="N5739" s="143"/>
      <c r="Y5739" s="30">
        <f t="shared" si="89"/>
        <v>703.59</v>
      </c>
    </row>
    <row r="5740" spans="1:25" x14ac:dyDescent="0.2">
      <c r="A5740" s="134" t="s">
        <v>11487</v>
      </c>
      <c r="B5740" s="135" t="s">
        <v>11488</v>
      </c>
      <c r="C5740" s="136">
        <v>27110.35</v>
      </c>
      <c r="D5740" s="136">
        <v>515.1</v>
      </c>
      <c r="E5740" s="136">
        <v>0</v>
      </c>
      <c r="F5740" s="136">
        <v>515.1</v>
      </c>
      <c r="G5740" s="137">
        <v>0</v>
      </c>
      <c r="H5740" s="142"/>
      <c r="I5740" s="142"/>
      <c r="J5740" s="142"/>
      <c r="K5740" s="142"/>
      <c r="L5740" s="143"/>
      <c r="M5740" s="143"/>
      <c r="N5740" s="143"/>
      <c r="Y5740" s="30">
        <f t="shared" si="89"/>
        <v>515.1</v>
      </c>
    </row>
    <row r="5741" spans="1:25" x14ac:dyDescent="0.2">
      <c r="A5741" s="134" t="s">
        <v>11489</v>
      </c>
      <c r="B5741" s="135" t="s">
        <v>11490</v>
      </c>
      <c r="C5741" s="136">
        <v>157440.32000000001</v>
      </c>
      <c r="D5741" s="136">
        <v>2991.37</v>
      </c>
      <c r="E5741" s="136">
        <v>0</v>
      </c>
      <c r="F5741" s="136">
        <v>2991.37</v>
      </c>
      <c r="G5741" s="137">
        <v>0</v>
      </c>
      <c r="H5741" s="142"/>
      <c r="I5741" s="142"/>
      <c r="J5741" s="142"/>
      <c r="K5741" s="142"/>
      <c r="L5741" s="143"/>
      <c r="M5741" s="143"/>
      <c r="N5741" s="143"/>
      <c r="Y5741" s="30">
        <f t="shared" si="89"/>
        <v>2991.37</v>
      </c>
    </row>
    <row r="5742" spans="1:25" x14ac:dyDescent="0.2">
      <c r="A5742" s="134" t="s">
        <v>11491</v>
      </c>
      <c r="B5742" s="135" t="s">
        <v>11492</v>
      </c>
      <c r="C5742" s="136">
        <v>40934.980000000003</v>
      </c>
      <c r="D5742" s="136">
        <v>777.77</v>
      </c>
      <c r="E5742" s="136">
        <v>0</v>
      </c>
      <c r="F5742" s="136">
        <v>777.77</v>
      </c>
      <c r="G5742" s="137">
        <v>0</v>
      </c>
      <c r="H5742" s="142"/>
      <c r="I5742" s="142"/>
      <c r="J5742" s="142"/>
      <c r="K5742" s="142"/>
      <c r="L5742" s="143"/>
      <c r="M5742" s="143"/>
      <c r="N5742" s="143"/>
      <c r="Y5742" s="30">
        <f t="shared" si="89"/>
        <v>777.77</v>
      </c>
    </row>
    <row r="5743" spans="1:25" x14ac:dyDescent="0.2">
      <c r="A5743" s="134" t="s">
        <v>11493</v>
      </c>
      <c r="B5743" s="135" t="s">
        <v>11494</v>
      </c>
      <c r="C5743" s="136">
        <v>701607.93</v>
      </c>
      <c r="D5743" s="136">
        <v>13330.55</v>
      </c>
      <c r="E5743" s="136">
        <v>0</v>
      </c>
      <c r="F5743" s="136">
        <v>13330.55</v>
      </c>
      <c r="G5743" s="137">
        <v>0</v>
      </c>
      <c r="H5743" s="142"/>
      <c r="I5743" s="142"/>
      <c r="J5743" s="142"/>
      <c r="K5743" s="142"/>
      <c r="L5743" s="143"/>
      <c r="M5743" s="143"/>
      <c r="N5743" s="143"/>
      <c r="Y5743" s="30">
        <f t="shared" si="89"/>
        <v>13330.55</v>
      </c>
    </row>
    <row r="5744" spans="1:25" x14ac:dyDescent="0.2">
      <c r="A5744" s="134" t="s">
        <v>11495</v>
      </c>
      <c r="B5744" s="135" t="s">
        <v>11496</v>
      </c>
      <c r="C5744" s="136">
        <v>36566.07</v>
      </c>
      <c r="D5744" s="136">
        <v>694.76</v>
      </c>
      <c r="E5744" s="136">
        <v>0</v>
      </c>
      <c r="F5744" s="136">
        <v>694.76</v>
      </c>
      <c r="G5744" s="137">
        <v>0</v>
      </c>
      <c r="H5744" s="142"/>
      <c r="I5744" s="142"/>
      <c r="J5744" s="142"/>
      <c r="K5744" s="142"/>
      <c r="L5744" s="143"/>
      <c r="M5744" s="143"/>
      <c r="N5744" s="143"/>
      <c r="Y5744" s="30">
        <f t="shared" si="89"/>
        <v>694.76</v>
      </c>
    </row>
    <row r="5745" spans="1:25" x14ac:dyDescent="0.2">
      <c r="A5745" s="134" t="s">
        <v>11497</v>
      </c>
      <c r="B5745" s="135" t="s">
        <v>11498</v>
      </c>
      <c r="C5745" s="136">
        <v>29331.31</v>
      </c>
      <c r="D5745" s="136">
        <v>557.29999999999995</v>
      </c>
      <c r="E5745" s="136">
        <v>0</v>
      </c>
      <c r="F5745" s="136">
        <v>557.29999999999995</v>
      </c>
      <c r="G5745" s="137">
        <v>0</v>
      </c>
      <c r="H5745" s="142"/>
      <c r="I5745" s="142"/>
      <c r="J5745" s="142"/>
      <c r="K5745" s="142"/>
      <c r="L5745" s="143"/>
      <c r="M5745" s="143"/>
      <c r="N5745" s="143"/>
      <c r="Y5745" s="30">
        <f t="shared" si="89"/>
        <v>557.29999999999995</v>
      </c>
    </row>
    <row r="5746" spans="1:25" x14ac:dyDescent="0.2">
      <c r="A5746" s="134" t="s">
        <v>11499</v>
      </c>
      <c r="B5746" s="135" t="s">
        <v>11500</v>
      </c>
      <c r="C5746" s="136">
        <v>19198.62</v>
      </c>
      <c r="D5746" s="136">
        <v>364.78</v>
      </c>
      <c r="E5746" s="136">
        <v>0</v>
      </c>
      <c r="F5746" s="136">
        <v>364.78</v>
      </c>
      <c r="G5746" s="137">
        <v>0</v>
      </c>
      <c r="H5746" s="142"/>
      <c r="I5746" s="142"/>
      <c r="J5746" s="142"/>
      <c r="K5746" s="142"/>
      <c r="L5746" s="143"/>
      <c r="M5746" s="143"/>
      <c r="N5746" s="143"/>
      <c r="Y5746" s="30">
        <f t="shared" si="89"/>
        <v>364.78</v>
      </c>
    </row>
    <row r="5747" spans="1:25" x14ac:dyDescent="0.2">
      <c r="A5747" s="134" t="s">
        <v>11501</v>
      </c>
      <c r="B5747" s="135" t="s">
        <v>11502</v>
      </c>
      <c r="C5747" s="136">
        <v>171942.57</v>
      </c>
      <c r="D5747" s="136">
        <v>3266.91</v>
      </c>
      <c r="E5747" s="136">
        <v>0</v>
      </c>
      <c r="F5747" s="136">
        <v>3266.91</v>
      </c>
      <c r="G5747" s="137">
        <v>0</v>
      </c>
      <c r="H5747" s="142"/>
      <c r="I5747" s="142"/>
      <c r="J5747" s="142"/>
      <c r="K5747" s="142"/>
      <c r="L5747" s="143"/>
      <c r="M5747" s="143"/>
      <c r="N5747" s="143"/>
      <c r="Y5747" s="30">
        <f t="shared" si="89"/>
        <v>3266.91</v>
      </c>
    </row>
    <row r="5748" spans="1:25" x14ac:dyDescent="0.2">
      <c r="A5748" s="134" t="s">
        <v>11503</v>
      </c>
      <c r="B5748" s="135" t="s">
        <v>11504</v>
      </c>
      <c r="C5748" s="136">
        <v>418172.05</v>
      </c>
      <c r="D5748" s="136">
        <v>7945.27</v>
      </c>
      <c r="E5748" s="136">
        <v>0</v>
      </c>
      <c r="F5748" s="136">
        <v>7945.27</v>
      </c>
      <c r="G5748" s="137">
        <v>0</v>
      </c>
      <c r="H5748" s="142"/>
      <c r="I5748" s="142"/>
      <c r="J5748" s="142"/>
      <c r="K5748" s="142"/>
      <c r="L5748" s="143"/>
      <c r="M5748" s="143"/>
      <c r="N5748" s="143"/>
      <c r="Y5748" s="30">
        <f t="shared" si="89"/>
        <v>7945.27</v>
      </c>
    </row>
    <row r="5749" spans="1:25" x14ac:dyDescent="0.2">
      <c r="A5749" s="134" t="s">
        <v>11505</v>
      </c>
      <c r="B5749" s="135" t="s">
        <v>11506</v>
      </c>
      <c r="C5749" s="136">
        <v>400317.7</v>
      </c>
      <c r="D5749" s="136">
        <v>7606.04</v>
      </c>
      <c r="E5749" s="136">
        <v>0</v>
      </c>
      <c r="F5749" s="136">
        <v>7606.04</v>
      </c>
      <c r="G5749" s="137">
        <v>0</v>
      </c>
      <c r="H5749" s="142"/>
      <c r="I5749" s="142"/>
      <c r="J5749" s="142"/>
      <c r="K5749" s="142"/>
      <c r="L5749" s="143"/>
      <c r="M5749" s="143"/>
      <c r="N5749" s="143"/>
      <c r="Y5749" s="30">
        <f t="shared" si="89"/>
        <v>7606.04</v>
      </c>
    </row>
    <row r="5750" spans="1:25" x14ac:dyDescent="0.2">
      <c r="A5750" s="134" t="s">
        <v>11507</v>
      </c>
      <c r="B5750" s="135" t="s">
        <v>11508</v>
      </c>
      <c r="C5750" s="136">
        <v>19765.55</v>
      </c>
      <c r="D5750" s="136">
        <v>375.55</v>
      </c>
      <c r="E5750" s="136">
        <v>0</v>
      </c>
      <c r="F5750" s="136">
        <v>375.55</v>
      </c>
      <c r="G5750" s="137">
        <v>0</v>
      </c>
      <c r="H5750" s="142"/>
      <c r="I5750" s="142"/>
      <c r="J5750" s="142"/>
      <c r="K5750" s="142"/>
      <c r="L5750" s="143"/>
      <c r="M5750" s="143"/>
      <c r="N5750" s="143"/>
      <c r="Y5750" s="30">
        <f t="shared" si="89"/>
        <v>375.55</v>
      </c>
    </row>
    <row r="5751" spans="1:25" x14ac:dyDescent="0.2">
      <c r="A5751" s="134" t="s">
        <v>11509</v>
      </c>
      <c r="B5751" s="135" t="s">
        <v>11510</v>
      </c>
      <c r="C5751" s="136">
        <v>196208.73</v>
      </c>
      <c r="D5751" s="136">
        <v>3727.97</v>
      </c>
      <c r="E5751" s="136">
        <v>0</v>
      </c>
      <c r="F5751" s="136">
        <v>3727.97</v>
      </c>
      <c r="G5751" s="137">
        <v>0</v>
      </c>
      <c r="H5751" s="142"/>
      <c r="I5751" s="142"/>
      <c r="J5751" s="142"/>
      <c r="K5751" s="142"/>
      <c r="L5751" s="143"/>
      <c r="M5751" s="143"/>
      <c r="N5751" s="143"/>
      <c r="Y5751" s="30">
        <f t="shared" si="89"/>
        <v>3727.97</v>
      </c>
    </row>
    <row r="5752" spans="1:25" x14ac:dyDescent="0.2">
      <c r="A5752" s="134" t="s">
        <v>11511</v>
      </c>
      <c r="B5752" s="135" t="s">
        <v>11512</v>
      </c>
      <c r="C5752" s="136">
        <v>7782.29</v>
      </c>
      <c r="D5752" s="136">
        <v>147.86000000000001</v>
      </c>
      <c r="E5752" s="136">
        <v>0</v>
      </c>
      <c r="F5752" s="136">
        <v>147.86000000000001</v>
      </c>
      <c r="G5752" s="137">
        <v>0</v>
      </c>
      <c r="H5752" s="142"/>
      <c r="I5752" s="142"/>
      <c r="J5752" s="142"/>
      <c r="K5752" s="142"/>
      <c r="L5752" s="143"/>
      <c r="M5752" s="143"/>
      <c r="N5752" s="143"/>
      <c r="Y5752" s="30">
        <f t="shared" si="89"/>
        <v>147.86000000000001</v>
      </c>
    </row>
    <row r="5753" spans="1:25" x14ac:dyDescent="0.2">
      <c r="A5753" s="134" t="s">
        <v>11513</v>
      </c>
      <c r="B5753" s="135" t="s">
        <v>11514</v>
      </c>
      <c r="C5753" s="136">
        <v>18708405.079999998</v>
      </c>
      <c r="D5753" s="136">
        <v>355459.7</v>
      </c>
      <c r="E5753" s="136">
        <v>0</v>
      </c>
      <c r="F5753" s="136">
        <v>355459.7</v>
      </c>
      <c r="G5753" s="137">
        <v>0</v>
      </c>
      <c r="H5753" s="142"/>
      <c r="I5753" s="142"/>
      <c r="J5753" s="142"/>
      <c r="K5753" s="142"/>
      <c r="L5753" s="143"/>
      <c r="M5753" s="143"/>
      <c r="N5753" s="143"/>
      <c r="Y5753" s="30">
        <f t="shared" si="89"/>
        <v>355459.7</v>
      </c>
    </row>
    <row r="5754" spans="1:25" x14ac:dyDescent="0.2">
      <c r="A5754" s="134" t="s">
        <v>11515</v>
      </c>
      <c r="B5754" s="135" t="s">
        <v>11516</v>
      </c>
      <c r="C5754" s="136">
        <v>140900.13</v>
      </c>
      <c r="D5754" s="136">
        <v>2677.1</v>
      </c>
      <c r="E5754" s="136">
        <v>0</v>
      </c>
      <c r="F5754" s="136">
        <v>2677.1</v>
      </c>
      <c r="G5754" s="137">
        <v>0</v>
      </c>
      <c r="H5754" s="142"/>
      <c r="I5754" s="142"/>
      <c r="J5754" s="142"/>
      <c r="K5754" s="142"/>
      <c r="L5754" s="143"/>
      <c r="M5754" s="143"/>
      <c r="N5754" s="143"/>
      <c r="Y5754" s="30">
        <f t="shared" si="89"/>
        <v>2677.1</v>
      </c>
    </row>
    <row r="5755" spans="1:25" x14ac:dyDescent="0.2">
      <c r="A5755" s="134" t="s">
        <v>11517</v>
      </c>
      <c r="B5755" s="135" t="s">
        <v>11518</v>
      </c>
      <c r="C5755" s="136">
        <v>796747.64</v>
      </c>
      <c r="D5755" s="136">
        <v>15138.21</v>
      </c>
      <c r="E5755" s="136">
        <v>0</v>
      </c>
      <c r="F5755" s="136">
        <v>15138.21</v>
      </c>
      <c r="G5755" s="137">
        <v>0</v>
      </c>
      <c r="H5755" s="142"/>
      <c r="I5755" s="142"/>
      <c r="J5755" s="142"/>
      <c r="K5755" s="142"/>
      <c r="L5755" s="143"/>
      <c r="M5755" s="143"/>
      <c r="N5755" s="143"/>
      <c r="Y5755" s="30">
        <f t="shared" si="89"/>
        <v>15138.21</v>
      </c>
    </row>
    <row r="5756" spans="1:25" x14ac:dyDescent="0.2">
      <c r="A5756" s="134" t="s">
        <v>11519</v>
      </c>
      <c r="B5756" s="135" t="s">
        <v>11520</v>
      </c>
      <c r="C5756" s="136">
        <v>123318.07</v>
      </c>
      <c r="D5756" s="136">
        <v>2343.04</v>
      </c>
      <c r="E5756" s="136">
        <v>0</v>
      </c>
      <c r="F5756" s="136">
        <v>2343.04</v>
      </c>
      <c r="G5756" s="137">
        <v>0</v>
      </c>
      <c r="H5756" s="142"/>
      <c r="I5756" s="142"/>
      <c r="J5756" s="142"/>
      <c r="K5756" s="142"/>
      <c r="L5756" s="143"/>
      <c r="M5756" s="143"/>
      <c r="N5756" s="143"/>
      <c r="Y5756" s="30">
        <f t="shared" si="89"/>
        <v>2343.04</v>
      </c>
    </row>
    <row r="5757" spans="1:25" x14ac:dyDescent="0.2">
      <c r="A5757" s="134" t="s">
        <v>11521</v>
      </c>
      <c r="B5757" s="135" t="s">
        <v>11522</v>
      </c>
      <c r="C5757" s="136">
        <v>750378.94</v>
      </c>
      <c r="D5757" s="136">
        <v>14257.2</v>
      </c>
      <c r="E5757" s="136">
        <v>0</v>
      </c>
      <c r="F5757" s="136">
        <v>14257.2</v>
      </c>
      <c r="G5757" s="137">
        <v>0</v>
      </c>
      <c r="H5757" s="142"/>
      <c r="I5757" s="142"/>
      <c r="J5757" s="142"/>
      <c r="K5757" s="142"/>
      <c r="L5757" s="143"/>
      <c r="M5757" s="143"/>
      <c r="N5757" s="143"/>
      <c r="Y5757" s="30">
        <f t="shared" si="89"/>
        <v>14257.2</v>
      </c>
    </row>
    <row r="5758" spans="1:25" x14ac:dyDescent="0.2">
      <c r="A5758" s="134" t="s">
        <v>11523</v>
      </c>
      <c r="B5758" s="135" t="s">
        <v>11524</v>
      </c>
      <c r="C5758" s="136">
        <v>262585</v>
      </c>
      <c r="D5758" s="136">
        <v>4989.12</v>
      </c>
      <c r="E5758" s="136">
        <v>0</v>
      </c>
      <c r="F5758" s="136">
        <v>4989.12</v>
      </c>
      <c r="G5758" s="137">
        <v>0</v>
      </c>
      <c r="H5758" s="142"/>
      <c r="I5758" s="142"/>
      <c r="J5758" s="142"/>
      <c r="K5758" s="142"/>
      <c r="L5758" s="143"/>
      <c r="M5758" s="143"/>
      <c r="N5758" s="143"/>
      <c r="Y5758" s="30">
        <f t="shared" si="89"/>
        <v>4989.12</v>
      </c>
    </row>
    <row r="5759" spans="1:25" x14ac:dyDescent="0.2">
      <c r="A5759" s="134" t="s">
        <v>11525</v>
      </c>
      <c r="B5759" s="135" t="s">
        <v>11526</v>
      </c>
      <c r="C5759" s="136">
        <v>21741.91</v>
      </c>
      <c r="D5759" s="136">
        <v>413.1</v>
      </c>
      <c r="E5759" s="136">
        <v>0</v>
      </c>
      <c r="F5759" s="136">
        <v>413.1</v>
      </c>
      <c r="G5759" s="137">
        <v>0</v>
      </c>
      <c r="H5759" s="142"/>
      <c r="I5759" s="142"/>
      <c r="J5759" s="142"/>
      <c r="K5759" s="142"/>
      <c r="L5759" s="143"/>
      <c r="M5759" s="143"/>
      <c r="N5759" s="143"/>
      <c r="Y5759" s="30">
        <f t="shared" si="89"/>
        <v>413.1</v>
      </c>
    </row>
    <row r="5760" spans="1:25" x14ac:dyDescent="0.2">
      <c r="A5760" s="134" t="s">
        <v>11527</v>
      </c>
      <c r="B5760" s="135" t="s">
        <v>11528</v>
      </c>
      <c r="C5760" s="136">
        <v>112911.32</v>
      </c>
      <c r="D5760" s="136">
        <v>2145.3200000000002</v>
      </c>
      <c r="E5760" s="136">
        <v>0</v>
      </c>
      <c r="F5760" s="136">
        <v>2145.3200000000002</v>
      </c>
      <c r="G5760" s="137">
        <v>0</v>
      </c>
      <c r="H5760" s="142"/>
      <c r="I5760" s="142"/>
      <c r="J5760" s="142"/>
      <c r="K5760" s="142"/>
      <c r="L5760" s="143"/>
      <c r="M5760" s="143"/>
      <c r="N5760" s="143"/>
      <c r="Y5760" s="30">
        <f t="shared" si="89"/>
        <v>2145.3200000000002</v>
      </c>
    </row>
    <row r="5761" spans="1:25" x14ac:dyDescent="0.2">
      <c r="A5761" s="134" t="s">
        <v>11529</v>
      </c>
      <c r="B5761" s="135" t="s">
        <v>11530</v>
      </c>
      <c r="C5761" s="136">
        <v>57133.87</v>
      </c>
      <c r="D5761" s="136">
        <v>1085.54</v>
      </c>
      <c r="E5761" s="136">
        <v>0</v>
      </c>
      <c r="F5761" s="136">
        <v>1085.54</v>
      </c>
      <c r="G5761" s="137">
        <v>0</v>
      </c>
      <c r="H5761" s="142"/>
      <c r="I5761" s="142"/>
      <c r="J5761" s="142"/>
      <c r="K5761" s="142"/>
      <c r="L5761" s="143"/>
      <c r="M5761" s="143"/>
      <c r="N5761" s="143"/>
      <c r="Y5761" s="30">
        <f t="shared" si="89"/>
        <v>1085.54</v>
      </c>
    </row>
    <row r="5762" spans="1:25" x14ac:dyDescent="0.2">
      <c r="A5762" s="134" t="s">
        <v>11531</v>
      </c>
      <c r="B5762" s="135" t="s">
        <v>11532</v>
      </c>
      <c r="C5762" s="136">
        <v>6678.88</v>
      </c>
      <c r="D5762" s="136">
        <v>126.9</v>
      </c>
      <c r="E5762" s="136">
        <v>0</v>
      </c>
      <c r="F5762" s="136">
        <v>126.9</v>
      </c>
      <c r="G5762" s="137">
        <v>0</v>
      </c>
      <c r="H5762" s="142"/>
      <c r="I5762" s="142"/>
      <c r="J5762" s="142"/>
      <c r="K5762" s="142"/>
      <c r="L5762" s="143"/>
      <c r="M5762" s="143"/>
      <c r="N5762" s="143"/>
      <c r="Y5762" s="30">
        <f t="shared" si="89"/>
        <v>126.9</v>
      </c>
    </row>
    <row r="5763" spans="1:25" x14ac:dyDescent="0.2">
      <c r="A5763" s="134" t="s">
        <v>11533</v>
      </c>
      <c r="B5763" s="135" t="s">
        <v>11534</v>
      </c>
      <c r="C5763" s="136">
        <v>93904.25</v>
      </c>
      <c r="D5763" s="136">
        <v>1784.18</v>
      </c>
      <c r="E5763" s="136">
        <v>0</v>
      </c>
      <c r="F5763" s="136">
        <v>1784.18</v>
      </c>
      <c r="G5763" s="137">
        <v>0</v>
      </c>
      <c r="H5763" s="142"/>
      <c r="I5763" s="142"/>
      <c r="J5763" s="142"/>
      <c r="K5763" s="142"/>
      <c r="L5763" s="143"/>
      <c r="M5763" s="143"/>
      <c r="N5763" s="143"/>
      <c r="Y5763" s="30">
        <f t="shared" si="89"/>
        <v>1784.18</v>
      </c>
    </row>
    <row r="5764" spans="1:25" x14ac:dyDescent="0.2">
      <c r="A5764" s="134" t="s">
        <v>11535</v>
      </c>
      <c r="B5764" s="135" t="s">
        <v>11536</v>
      </c>
      <c r="C5764" s="136">
        <v>85285.57</v>
      </c>
      <c r="D5764" s="136">
        <v>1620.43</v>
      </c>
      <c r="E5764" s="136">
        <v>0</v>
      </c>
      <c r="F5764" s="136">
        <v>1620.43</v>
      </c>
      <c r="G5764" s="137">
        <v>0</v>
      </c>
      <c r="H5764" s="142"/>
      <c r="I5764" s="142"/>
      <c r="J5764" s="142"/>
      <c r="K5764" s="142"/>
      <c r="L5764" s="143"/>
      <c r="M5764" s="143"/>
      <c r="N5764" s="143"/>
      <c r="Y5764" s="30">
        <f t="shared" si="89"/>
        <v>1620.43</v>
      </c>
    </row>
    <row r="5765" spans="1:25" x14ac:dyDescent="0.2">
      <c r="A5765" s="134" t="s">
        <v>11537</v>
      </c>
      <c r="B5765" s="135" t="s">
        <v>11538</v>
      </c>
      <c r="C5765" s="136">
        <v>27725.73</v>
      </c>
      <c r="D5765" s="136">
        <v>526.79</v>
      </c>
      <c r="E5765" s="136">
        <v>0</v>
      </c>
      <c r="F5765" s="136">
        <v>526.79</v>
      </c>
      <c r="G5765" s="137">
        <v>0</v>
      </c>
      <c r="H5765" s="142"/>
      <c r="I5765" s="142"/>
      <c r="J5765" s="142"/>
      <c r="K5765" s="142"/>
      <c r="L5765" s="143"/>
      <c r="M5765" s="143"/>
      <c r="N5765" s="143"/>
      <c r="Y5765" s="30">
        <f t="shared" si="89"/>
        <v>526.79</v>
      </c>
    </row>
    <row r="5766" spans="1:25" x14ac:dyDescent="0.2">
      <c r="A5766" s="134" t="s">
        <v>11539</v>
      </c>
      <c r="B5766" s="135" t="s">
        <v>11540</v>
      </c>
      <c r="C5766" s="136">
        <v>56378.66</v>
      </c>
      <c r="D5766" s="136">
        <v>1071.2</v>
      </c>
      <c r="E5766" s="136">
        <v>0</v>
      </c>
      <c r="F5766" s="136">
        <v>1071.2</v>
      </c>
      <c r="G5766" s="137">
        <v>0</v>
      </c>
      <c r="H5766" s="142"/>
      <c r="I5766" s="142"/>
      <c r="J5766" s="142"/>
      <c r="K5766" s="142"/>
      <c r="L5766" s="143"/>
      <c r="M5766" s="143"/>
      <c r="N5766" s="143"/>
      <c r="Y5766" s="30">
        <f t="shared" si="89"/>
        <v>1071.2</v>
      </c>
    </row>
    <row r="5767" spans="1:25" x14ac:dyDescent="0.2">
      <c r="A5767" s="134" t="s">
        <v>11541</v>
      </c>
      <c r="B5767" s="135" t="s">
        <v>11542</v>
      </c>
      <c r="C5767" s="136">
        <v>36883.03</v>
      </c>
      <c r="D5767" s="136">
        <v>700.78</v>
      </c>
      <c r="E5767" s="136">
        <v>0</v>
      </c>
      <c r="F5767" s="136">
        <v>700.78</v>
      </c>
      <c r="G5767" s="137">
        <v>0</v>
      </c>
      <c r="H5767" s="142"/>
      <c r="I5767" s="142"/>
      <c r="J5767" s="142"/>
      <c r="K5767" s="142"/>
      <c r="L5767" s="143"/>
      <c r="M5767" s="143"/>
      <c r="N5767" s="143"/>
      <c r="Y5767" s="30">
        <f t="shared" si="89"/>
        <v>700.78</v>
      </c>
    </row>
    <row r="5768" spans="1:25" x14ac:dyDescent="0.2">
      <c r="A5768" s="134" t="s">
        <v>11543</v>
      </c>
      <c r="B5768" s="135" t="s">
        <v>11544</v>
      </c>
      <c r="C5768" s="136">
        <v>10173.26</v>
      </c>
      <c r="D5768" s="136">
        <v>193.29</v>
      </c>
      <c r="E5768" s="136">
        <v>0</v>
      </c>
      <c r="F5768" s="136">
        <v>193.29</v>
      </c>
      <c r="G5768" s="137">
        <v>0</v>
      </c>
      <c r="H5768" s="142"/>
      <c r="I5768" s="142"/>
      <c r="J5768" s="142"/>
      <c r="K5768" s="142"/>
      <c r="L5768" s="143"/>
      <c r="M5768" s="143"/>
      <c r="N5768" s="143"/>
      <c r="Y5768" s="30">
        <f t="shared" si="89"/>
        <v>193.29</v>
      </c>
    </row>
    <row r="5769" spans="1:25" x14ac:dyDescent="0.2">
      <c r="A5769" s="134" t="s">
        <v>11545</v>
      </c>
      <c r="B5769" s="135" t="s">
        <v>11546</v>
      </c>
      <c r="C5769" s="136">
        <v>18408.13</v>
      </c>
      <c r="D5769" s="136">
        <v>349.76</v>
      </c>
      <c r="E5769" s="136">
        <v>0</v>
      </c>
      <c r="F5769" s="136">
        <v>349.76</v>
      </c>
      <c r="G5769" s="137">
        <v>0</v>
      </c>
      <c r="H5769" s="142"/>
      <c r="I5769" s="142"/>
      <c r="J5769" s="142"/>
      <c r="K5769" s="142"/>
      <c r="L5769" s="143"/>
      <c r="M5769" s="143"/>
      <c r="N5769" s="143"/>
      <c r="Y5769" s="30">
        <f t="shared" si="89"/>
        <v>349.76</v>
      </c>
    </row>
    <row r="5770" spans="1:25" x14ac:dyDescent="0.2">
      <c r="A5770" s="134" t="s">
        <v>11547</v>
      </c>
      <c r="B5770" s="135" t="s">
        <v>11548</v>
      </c>
      <c r="C5770" s="136">
        <v>6453.73</v>
      </c>
      <c r="D5770" s="136">
        <v>122.62</v>
      </c>
      <c r="E5770" s="136">
        <v>0</v>
      </c>
      <c r="F5770" s="136">
        <v>122.62</v>
      </c>
      <c r="G5770" s="137">
        <v>0</v>
      </c>
      <c r="H5770" s="142"/>
      <c r="I5770" s="142"/>
      <c r="J5770" s="142"/>
      <c r="K5770" s="142"/>
      <c r="L5770" s="143"/>
      <c r="M5770" s="143"/>
      <c r="N5770" s="143"/>
      <c r="Y5770" s="30">
        <f t="shared" si="89"/>
        <v>122.62</v>
      </c>
    </row>
    <row r="5771" spans="1:25" x14ac:dyDescent="0.2">
      <c r="A5771" s="134" t="s">
        <v>11549</v>
      </c>
      <c r="B5771" s="135" t="s">
        <v>11550</v>
      </c>
      <c r="C5771" s="136">
        <v>115941.25</v>
      </c>
      <c r="D5771" s="136">
        <v>2202.88</v>
      </c>
      <c r="E5771" s="136">
        <v>0</v>
      </c>
      <c r="F5771" s="136">
        <v>2202.88</v>
      </c>
      <c r="G5771" s="137">
        <v>0</v>
      </c>
      <c r="H5771" s="142"/>
      <c r="I5771" s="142"/>
      <c r="J5771" s="142"/>
      <c r="K5771" s="142"/>
      <c r="L5771" s="143"/>
      <c r="M5771" s="143"/>
      <c r="N5771" s="143"/>
      <c r="Y5771" s="30">
        <f t="shared" si="89"/>
        <v>2202.88</v>
      </c>
    </row>
    <row r="5772" spans="1:25" x14ac:dyDescent="0.2">
      <c r="A5772" s="134" t="s">
        <v>11551</v>
      </c>
      <c r="B5772" s="135" t="s">
        <v>11552</v>
      </c>
      <c r="C5772" s="136">
        <v>4025.36</v>
      </c>
      <c r="D5772" s="136">
        <v>76.48</v>
      </c>
      <c r="E5772" s="136">
        <v>0</v>
      </c>
      <c r="F5772" s="136">
        <v>76.48</v>
      </c>
      <c r="G5772" s="137">
        <v>0</v>
      </c>
      <c r="H5772" s="142"/>
      <c r="I5772" s="142"/>
      <c r="J5772" s="142"/>
      <c r="K5772" s="142"/>
      <c r="L5772" s="143"/>
      <c r="M5772" s="143"/>
      <c r="N5772" s="143"/>
      <c r="Y5772" s="30">
        <f t="shared" si="89"/>
        <v>76.48</v>
      </c>
    </row>
    <row r="5773" spans="1:25" x14ac:dyDescent="0.2">
      <c r="A5773" s="134" t="s">
        <v>11553</v>
      </c>
      <c r="B5773" s="135" t="s">
        <v>11554</v>
      </c>
      <c r="C5773" s="136">
        <v>3036.06</v>
      </c>
      <c r="D5773" s="136">
        <v>57.69</v>
      </c>
      <c r="E5773" s="136">
        <v>0</v>
      </c>
      <c r="F5773" s="136">
        <v>57.69</v>
      </c>
      <c r="G5773" s="137">
        <v>0</v>
      </c>
      <c r="H5773" s="142"/>
      <c r="I5773" s="142"/>
      <c r="J5773" s="142"/>
      <c r="K5773" s="142"/>
      <c r="L5773" s="143"/>
      <c r="M5773" s="143"/>
      <c r="N5773" s="143"/>
      <c r="Y5773" s="30">
        <f t="shared" si="89"/>
        <v>57.69</v>
      </c>
    </row>
    <row r="5774" spans="1:25" x14ac:dyDescent="0.2">
      <c r="A5774" s="134" t="s">
        <v>11555</v>
      </c>
      <c r="B5774" s="135" t="s">
        <v>11556</v>
      </c>
      <c r="C5774" s="136">
        <v>4294.42</v>
      </c>
      <c r="D5774" s="136">
        <v>81.599999999999994</v>
      </c>
      <c r="E5774" s="136">
        <v>0</v>
      </c>
      <c r="F5774" s="136">
        <v>81.599999999999994</v>
      </c>
      <c r="G5774" s="137">
        <v>0</v>
      </c>
      <c r="H5774" s="142"/>
      <c r="I5774" s="142"/>
      <c r="J5774" s="142"/>
      <c r="K5774" s="142"/>
      <c r="L5774" s="143"/>
      <c r="M5774" s="143"/>
      <c r="N5774" s="143"/>
      <c r="Y5774" s="30">
        <f t="shared" si="89"/>
        <v>81.599999999999994</v>
      </c>
    </row>
    <row r="5775" spans="1:25" x14ac:dyDescent="0.2">
      <c r="A5775" s="134" t="s">
        <v>11557</v>
      </c>
      <c r="B5775" s="135" t="s">
        <v>11558</v>
      </c>
      <c r="C5775" s="136">
        <v>333.74</v>
      </c>
      <c r="D5775" s="136">
        <v>6.34</v>
      </c>
      <c r="E5775" s="136">
        <v>0</v>
      </c>
      <c r="F5775" s="136">
        <v>6.34</v>
      </c>
      <c r="G5775" s="137">
        <v>0</v>
      </c>
      <c r="H5775" s="142"/>
      <c r="I5775" s="142"/>
      <c r="J5775" s="142"/>
      <c r="K5775" s="142"/>
      <c r="L5775" s="143"/>
      <c r="M5775" s="143"/>
      <c r="N5775" s="143"/>
      <c r="Y5775" s="30">
        <f t="shared" ref="Y5775:Y5838" si="90">W5775+R5775+M5775+F5775</f>
        <v>6.34</v>
      </c>
    </row>
    <row r="5776" spans="1:25" x14ac:dyDescent="0.2">
      <c r="A5776" s="134" t="s">
        <v>11559</v>
      </c>
      <c r="B5776" s="135" t="s">
        <v>11560</v>
      </c>
      <c r="C5776" s="136">
        <v>2873.6</v>
      </c>
      <c r="D5776" s="136">
        <v>54.6</v>
      </c>
      <c r="E5776" s="136">
        <v>0</v>
      </c>
      <c r="F5776" s="136">
        <v>54.6</v>
      </c>
      <c r="G5776" s="137">
        <v>0</v>
      </c>
      <c r="H5776" s="142"/>
      <c r="I5776" s="142"/>
      <c r="J5776" s="142"/>
      <c r="K5776" s="142"/>
      <c r="L5776" s="143"/>
      <c r="M5776" s="143"/>
      <c r="N5776" s="143"/>
      <c r="Y5776" s="30">
        <f t="shared" si="90"/>
        <v>54.6</v>
      </c>
    </row>
    <row r="5777" spans="1:25" x14ac:dyDescent="0.2">
      <c r="A5777" s="134" t="s">
        <v>11561</v>
      </c>
      <c r="B5777" s="135" t="s">
        <v>11562</v>
      </c>
      <c r="C5777" s="136">
        <v>6.11</v>
      </c>
      <c r="D5777" s="136">
        <v>0.12</v>
      </c>
      <c r="E5777" s="136">
        <v>0.12</v>
      </c>
      <c r="F5777" s="136">
        <v>0</v>
      </c>
      <c r="G5777" s="137">
        <v>39.450000000000003</v>
      </c>
      <c r="H5777" s="142"/>
      <c r="I5777" s="142"/>
      <c r="J5777" s="142"/>
      <c r="K5777" s="142"/>
      <c r="L5777" s="143"/>
      <c r="M5777" s="143"/>
      <c r="N5777" s="143"/>
      <c r="Y5777" s="30">
        <f t="shared" si="90"/>
        <v>0</v>
      </c>
    </row>
    <row r="5778" spans="1:25" x14ac:dyDescent="0.2">
      <c r="A5778" s="134" t="s">
        <v>11563</v>
      </c>
      <c r="B5778" s="135" t="s">
        <v>11564</v>
      </c>
      <c r="C5778" s="136">
        <v>367.85</v>
      </c>
      <c r="D5778" s="136">
        <v>6.99</v>
      </c>
      <c r="E5778" s="136">
        <v>0</v>
      </c>
      <c r="F5778" s="136">
        <v>6.99</v>
      </c>
      <c r="G5778" s="137">
        <v>0</v>
      </c>
      <c r="H5778" s="142"/>
      <c r="I5778" s="142"/>
      <c r="J5778" s="142"/>
      <c r="K5778" s="142"/>
      <c r="L5778" s="143"/>
      <c r="M5778" s="143"/>
      <c r="N5778" s="143"/>
      <c r="Y5778" s="30">
        <f t="shared" si="90"/>
        <v>6.99</v>
      </c>
    </row>
    <row r="5779" spans="1:25" x14ac:dyDescent="0.2">
      <c r="A5779" s="134" t="s">
        <v>11565</v>
      </c>
      <c r="B5779" s="135" t="s">
        <v>11566</v>
      </c>
      <c r="C5779" s="136">
        <v>2949.69</v>
      </c>
      <c r="D5779" s="136">
        <v>56.05</v>
      </c>
      <c r="E5779" s="136">
        <v>0</v>
      </c>
      <c r="F5779" s="136">
        <v>56.05</v>
      </c>
      <c r="G5779" s="137">
        <v>0</v>
      </c>
      <c r="H5779" s="142"/>
      <c r="I5779" s="142"/>
      <c r="J5779" s="142"/>
      <c r="K5779" s="142"/>
      <c r="L5779" s="143"/>
      <c r="M5779" s="143"/>
      <c r="N5779" s="143"/>
      <c r="Y5779" s="30">
        <f t="shared" si="90"/>
        <v>56.05</v>
      </c>
    </row>
    <row r="5780" spans="1:25" x14ac:dyDescent="0.2">
      <c r="A5780" s="134" t="s">
        <v>11567</v>
      </c>
      <c r="B5780" s="135" t="s">
        <v>11568</v>
      </c>
      <c r="C5780" s="136">
        <v>3703.34</v>
      </c>
      <c r="D5780" s="136">
        <v>70.36</v>
      </c>
      <c r="E5780" s="136">
        <v>0</v>
      </c>
      <c r="F5780" s="136">
        <v>70.36</v>
      </c>
      <c r="G5780" s="137">
        <v>0</v>
      </c>
      <c r="H5780" s="142"/>
      <c r="I5780" s="142"/>
      <c r="J5780" s="142"/>
      <c r="K5780" s="142"/>
      <c r="L5780" s="143"/>
      <c r="M5780" s="143"/>
      <c r="N5780" s="143"/>
      <c r="Y5780" s="30">
        <f t="shared" si="90"/>
        <v>70.36</v>
      </c>
    </row>
    <row r="5781" spans="1:25" x14ac:dyDescent="0.2">
      <c r="A5781" s="134" t="s">
        <v>11569</v>
      </c>
      <c r="B5781" s="135" t="s">
        <v>11570</v>
      </c>
      <c r="C5781" s="136">
        <v>810.67</v>
      </c>
      <c r="D5781" s="136">
        <v>15.4</v>
      </c>
      <c r="E5781" s="136">
        <v>0</v>
      </c>
      <c r="F5781" s="136">
        <v>15.4</v>
      </c>
      <c r="G5781" s="137">
        <v>0</v>
      </c>
      <c r="H5781" s="142"/>
      <c r="I5781" s="142"/>
      <c r="J5781" s="142"/>
      <c r="K5781" s="142"/>
      <c r="L5781" s="143"/>
      <c r="M5781" s="143"/>
      <c r="N5781" s="143"/>
      <c r="Y5781" s="30">
        <f t="shared" si="90"/>
        <v>15.4</v>
      </c>
    </row>
    <row r="5782" spans="1:25" x14ac:dyDescent="0.2">
      <c r="A5782" s="134" t="s">
        <v>11571</v>
      </c>
      <c r="B5782" s="135" t="s">
        <v>11572</v>
      </c>
      <c r="C5782" s="136">
        <v>9364.83</v>
      </c>
      <c r="D5782" s="136">
        <v>177.93</v>
      </c>
      <c r="E5782" s="136">
        <v>0</v>
      </c>
      <c r="F5782" s="136">
        <v>177.93</v>
      </c>
      <c r="G5782" s="137">
        <v>0</v>
      </c>
      <c r="H5782" s="142"/>
      <c r="I5782" s="142"/>
      <c r="J5782" s="142"/>
      <c r="K5782" s="142"/>
      <c r="L5782" s="143"/>
      <c r="M5782" s="143"/>
      <c r="N5782" s="143"/>
      <c r="Y5782" s="30">
        <f t="shared" si="90"/>
        <v>177.93</v>
      </c>
    </row>
    <row r="5783" spans="1:25" x14ac:dyDescent="0.2">
      <c r="A5783" s="134" t="s">
        <v>11573</v>
      </c>
      <c r="B5783" s="135" t="s">
        <v>11574</v>
      </c>
      <c r="C5783" s="136">
        <v>7969.87</v>
      </c>
      <c r="D5783" s="136">
        <v>151.43</v>
      </c>
      <c r="E5783" s="136">
        <v>0</v>
      </c>
      <c r="F5783" s="136">
        <v>151.43</v>
      </c>
      <c r="G5783" s="137">
        <v>0</v>
      </c>
      <c r="H5783" s="142"/>
      <c r="I5783" s="142"/>
      <c r="J5783" s="142"/>
      <c r="K5783" s="142"/>
      <c r="L5783" s="143"/>
      <c r="M5783" s="143"/>
      <c r="N5783" s="143"/>
      <c r="Y5783" s="30">
        <f t="shared" si="90"/>
        <v>151.43</v>
      </c>
    </row>
    <row r="5784" spans="1:25" x14ac:dyDescent="0.2">
      <c r="A5784" s="134" t="s">
        <v>11575</v>
      </c>
      <c r="B5784" s="135" t="s">
        <v>11576</v>
      </c>
      <c r="C5784" s="136">
        <v>22343.35</v>
      </c>
      <c r="D5784" s="136">
        <v>424.52</v>
      </c>
      <c r="E5784" s="136">
        <v>0</v>
      </c>
      <c r="F5784" s="136">
        <v>424.52</v>
      </c>
      <c r="G5784" s="137">
        <v>0</v>
      </c>
      <c r="H5784" s="142"/>
      <c r="I5784" s="142"/>
      <c r="J5784" s="142"/>
      <c r="K5784" s="142"/>
      <c r="L5784" s="143"/>
      <c r="M5784" s="143"/>
      <c r="N5784" s="143"/>
      <c r="Y5784" s="30">
        <f t="shared" si="90"/>
        <v>424.52</v>
      </c>
    </row>
    <row r="5785" spans="1:25" x14ac:dyDescent="0.2">
      <c r="A5785" s="134" t="s">
        <v>11577</v>
      </c>
      <c r="B5785" s="135" t="s">
        <v>11578</v>
      </c>
      <c r="C5785" s="136">
        <v>205396.59</v>
      </c>
      <c r="D5785" s="136">
        <v>3902.54</v>
      </c>
      <c r="E5785" s="136">
        <v>0</v>
      </c>
      <c r="F5785" s="136">
        <v>3902.54</v>
      </c>
      <c r="G5785" s="137">
        <v>0</v>
      </c>
      <c r="H5785" s="142"/>
      <c r="I5785" s="142"/>
      <c r="J5785" s="142"/>
      <c r="K5785" s="142"/>
      <c r="L5785" s="143"/>
      <c r="M5785" s="143"/>
      <c r="N5785" s="143"/>
      <c r="Y5785" s="30">
        <f t="shared" si="90"/>
        <v>3902.54</v>
      </c>
    </row>
    <row r="5786" spans="1:25" x14ac:dyDescent="0.2">
      <c r="A5786" s="134" t="s">
        <v>11579</v>
      </c>
      <c r="B5786" s="135" t="s">
        <v>11580</v>
      </c>
      <c r="C5786" s="136">
        <v>593.36</v>
      </c>
      <c r="D5786" s="136">
        <v>11.28</v>
      </c>
      <c r="E5786" s="136">
        <v>11.28</v>
      </c>
      <c r="F5786" s="136">
        <v>0</v>
      </c>
      <c r="G5786" s="137">
        <v>10.130000000000001</v>
      </c>
      <c r="H5786" s="142"/>
      <c r="I5786" s="142"/>
      <c r="J5786" s="142"/>
      <c r="K5786" s="142"/>
      <c r="L5786" s="143"/>
      <c r="M5786" s="143"/>
      <c r="N5786" s="143"/>
      <c r="Y5786" s="30">
        <f t="shared" si="90"/>
        <v>0</v>
      </c>
    </row>
    <row r="5787" spans="1:25" x14ac:dyDescent="0.2">
      <c r="A5787" s="134" t="s">
        <v>11581</v>
      </c>
      <c r="B5787" s="135" t="s">
        <v>11582</v>
      </c>
      <c r="C5787" s="136">
        <v>9873.33</v>
      </c>
      <c r="D5787" s="136">
        <v>187.59</v>
      </c>
      <c r="E5787" s="136">
        <v>0</v>
      </c>
      <c r="F5787" s="136">
        <v>187.59</v>
      </c>
      <c r="G5787" s="137">
        <v>0</v>
      </c>
      <c r="H5787" s="142"/>
      <c r="I5787" s="142"/>
      <c r="J5787" s="142"/>
      <c r="K5787" s="142"/>
      <c r="L5787" s="143"/>
      <c r="M5787" s="143"/>
      <c r="N5787" s="143"/>
      <c r="Y5787" s="30">
        <f t="shared" si="90"/>
        <v>187.59</v>
      </c>
    </row>
    <row r="5788" spans="1:25" x14ac:dyDescent="0.2">
      <c r="A5788" s="134" t="s">
        <v>11583</v>
      </c>
      <c r="B5788" s="135" t="s">
        <v>11584</v>
      </c>
      <c r="C5788" s="136">
        <v>3562.18</v>
      </c>
      <c r="D5788" s="136">
        <v>67.680000000000007</v>
      </c>
      <c r="E5788" s="136">
        <v>0</v>
      </c>
      <c r="F5788" s="136">
        <v>67.680000000000007</v>
      </c>
      <c r="G5788" s="137">
        <v>0</v>
      </c>
      <c r="H5788" s="142"/>
      <c r="I5788" s="142"/>
      <c r="J5788" s="142"/>
      <c r="K5788" s="142"/>
      <c r="L5788" s="143"/>
      <c r="M5788" s="143"/>
      <c r="N5788" s="143"/>
      <c r="Y5788" s="30">
        <f t="shared" si="90"/>
        <v>67.680000000000007</v>
      </c>
    </row>
    <row r="5789" spans="1:25" x14ac:dyDescent="0.2">
      <c r="A5789" s="134" t="s">
        <v>11585</v>
      </c>
      <c r="B5789" s="135" t="s">
        <v>11586</v>
      </c>
      <c r="C5789" s="136">
        <v>2218.09</v>
      </c>
      <c r="D5789" s="136">
        <v>42.14</v>
      </c>
      <c r="E5789" s="136">
        <v>0</v>
      </c>
      <c r="F5789" s="136">
        <v>42.14</v>
      </c>
      <c r="G5789" s="137">
        <v>0</v>
      </c>
      <c r="H5789" s="142"/>
      <c r="I5789" s="142"/>
      <c r="J5789" s="142"/>
      <c r="K5789" s="142"/>
      <c r="L5789" s="143"/>
      <c r="M5789" s="143"/>
      <c r="N5789" s="143"/>
      <c r="Y5789" s="30">
        <f t="shared" si="90"/>
        <v>42.14</v>
      </c>
    </row>
    <row r="5790" spans="1:25" x14ac:dyDescent="0.2">
      <c r="A5790" s="134" t="s">
        <v>11587</v>
      </c>
      <c r="B5790" s="135" t="s">
        <v>11588</v>
      </c>
      <c r="C5790" s="136">
        <v>64874.45</v>
      </c>
      <c r="D5790" s="136">
        <v>1232.6199999999999</v>
      </c>
      <c r="E5790" s="136">
        <v>0</v>
      </c>
      <c r="F5790" s="136">
        <v>1232.6199999999999</v>
      </c>
      <c r="G5790" s="137">
        <v>0</v>
      </c>
      <c r="H5790" s="142"/>
      <c r="I5790" s="142"/>
      <c r="J5790" s="142"/>
      <c r="K5790" s="142"/>
      <c r="L5790" s="143"/>
      <c r="M5790" s="143"/>
      <c r="N5790" s="143"/>
      <c r="Y5790" s="30">
        <f t="shared" si="90"/>
        <v>1232.6199999999999</v>
      </c>
    </row>
    <row r="5791" spans="1:25" x14ac:dyDescent="0.2">
      <c r="A5791" s="134" t="s">
        <v>11589</v>
      </c>
      <c r="B5791" s="135" t="s">
        <v>11590</v>
      </c>
      <c r="C5791" s="136">
        <v>5148.1899999999996</v>
      </c>
      <c r="D5791" s="136">
        <v>97.82</v>
      </c>
      <c r="E5791" s="136">
        <v>0</v>
      </c>
      <c r="F5791" s="136">
        <v>97.82</v>
      </c>
      <c r="G5791" s="137">
        <v>0</v>
      </c>
      <c r="H5791" s="142"/>
      <c r="I5791" s="142"/>
      <c r="J5791" s="142"/>
      <c r="K5791" s="142"/>
      <c r="L5791" s="143"/>
      <c r="M5791" s="143"/>
      <c r="N5791" s="143"/>
      <c r="Y5791" s="30">
        <f t="shared" si="90"/>
        <v>97.82</v>
      </c>
    </row>
    <row r="5792" spans="1:25" x14ac:dyDescent="0.2">
      <c r="A5792" s="134" t="s">
        <v>11591</v>
      </c>
      <c r="B5792" s="135" t="s">
        <v>11592</v>
      </c>
      <c r="C5792" s="136">
        <v>2733.41</v>
      </c>
      <c r="D5792" s="136">
        <v>51.94</v>
      </c>
      <c r="E5792" s="136">
        <v>0</v>
      </c>
      <c r="F5792" s="136">
        <v>51.94</v>
      </c>
      <c r="G5792" s="137">
        <v>0</v>
      </c>
      <c r="H5792" s="142"/>
      <c r="I5792" s="142"/>
      <c r="J5792" s="142"/>
      <c r="K5792" s="142"/>
      <c r="L5792" s="143"/>
      <c r="M5792" s="143"/>
      <c r="N5792" s="143"/>
      <c r="Y5792" s="30">
        <f t="shared" si="90"/>
        <v>51.94</v>
      </c>
    </row>
    <row r="5793" spans="1:25" x14ac:dyDescent="0.2">
      <c r="A5793" s="134" t="s">
        <v>11593</v>
      </c>
      <c r="B5793" s="135" t="s">
        <v>11594</v>
      </c>
      <c r="C5793" s="136">
        <v>116.12</v>
      </c>
      <c r="D5793" s="136">
        <v>2.21</v>
      </c>
      <c r="E5793" s="136">
        <v>2.21</v>
      </c>
      <c r="F5793" s="136">
        <v>0</v>
      </c>
      <c r="G5793" s="137">
        <v>89.72</v>
      </c>
      <c r="H5793" s="142"/>
      <c r="I5793" s="142"/>
      <c r="J5793" s="142"/>
      <c r="K5793" s="142"/>
      <c r="L5793" s="143"/>
      <c r="M5793" s="143"/>
      <c r="N5793" s="143"/>
      <c r="Y5793" s="30">
        <f t="shared" si="90"/>
        <v>0</v>
      </c>
    </row>
    <row r="5794" spans="1:25" x14ac:dyDescent="0.2">
      <c r="A5794" s="134" t="s">
        <v>11595</v>
      </c>
      <c r="B5794" s="135" t="s">
        <v>11596</v>
      </c>
      <c r="C5794" s="136">
        <v>8615.1200000000008</v>
      </c>
      <c r="D5794" s="136">
        <v>163.69</v>
      </c>
      <c r="E5794" s="136">
        <v>0</v>
      </c>
      <c r="F5794" s="136">
        <v>163.69</v>
      </c>
      <c r="G5794" s="137">
        <v>0</v>
      </c>
      <c r="H5794" s="142"/>
      <c r="I5794" s="142"/>
      <c r="J5794" s="142"/>
      <c r="K5794" s="142"/>
      <c r="L5794" s="143"/>
      <c r="M5794" s="143"/>
      <c r="N5794" s="143"/>
      <c r="Y5794" s="30">
        <f t="shared" si="90"/>
        <v>163.69</v>
      </c>
    </row>
    <row r="5795" spans="1:25" x14ac:dyDescent="0.2">
      <c r="A5795" s="134" t="s">
        <v>11597</v>
      </c>
      <c r="B5795" s="135" t="s">
        <v>11598</v>
      </c>
      <c r="C5795" s="136">
        <v>2152.39</v>
      </c>
      <c r="D5795" s="136">
        <v>40.9</v>
      </c>
      <c r="E5795" s="136">
        <v>0</v>
      </c>
      <c r="F5795" s="136">
        <v>40.9</v>
      </c>
      <c r="G5795" s="137">
        <v>0</v>
      </c>
      <c r="H5795" s="142"/>
      <c r="I5795" s="142"/>
      <c r="J5795" s="142"/>
      <c r="K5795" s="142"/>
      <c r="L5795" s="143"/>
      <c r="M5795" s="143"/>
      <c r="N5795" s="143"/>
      <c r="Y5795" s="30">
        <f t="shared" si="90"/>
        <v>40.9</v>
      </c>
    </row>
    <row r="5796" spans="1:25" x14ac:dyDescent="0.2">
      <c r="A5796" s="134" t="s">
        <v>11599</v>
      </c>
      <c r="B5796" s="135" t="s">
        <v>11600</v>
      </c>
      <c r="C5796" s="136">
        <v>752.19</v>
      </c>
      <c r="D5796" s="136">
        <v>14.29</v>
      </c>
      <c r="E5796" s="136">
        <v>14.29</v>
      </c>
      <c r="F5796" s="136">
        <v>0</v>
      </c>
      <c r="G5796" s="137">
        <v>51.22</v>
      </c>
      <c r="H5796" s="142"/>
      <c r="I5796" s="142"/>
      <c r="J5796" s="142"/>
      <c r="K5796" s="142"/>
      <c r="L5796" s="143"/>
      <c r="M5796" s="143"/>
      <c r="N5796" s="143"/>
      <c r="Y5796" s="30">
        <f t="shared" si="90"/>
        <v>0</v>
      </c>
    </row>
    <row r="5797" spans="1:25" x14ac:dyDescent="0.2">
      <c r="A5797" s="134" t="s">
        <v>11601</v>
      </c>
      <c r="B5797" s="135" t="s">
        <v>11602</v>
      </c>
      <c r="C5797" s="136">
        <v>13021.95</v>
      </c>
      <c r="D5797" s="136">
        <v>247.42</v>
      </c>
      <c r="E5797" s="136">
        <v>0</v>
      </c>
      <c r="F5797" s="136">
        <v>247.42</v>
      </c>
      <c r="G5797" s="137">
        <v>0</v>
      </c>
      <c r="H5797" s="142"/>
      <c r="I5797" s="142"/>
      <c r="J5797" s="142"/>
      <c r="K5797" s="142"/>
      <c r="L5797" s="143"/>
      <c r="M5797" s="143"/>
      <c r="N5797" s="143"/>
      <c r="Y5797" s="30">
        <f t="shared" si="90"/>
        <v>247.42</v>
      </c>
    </row>
    <row r="5798" spans="1:25" x14ac:dyDescent="0.2">
      <c r="A5798" s="134" t="s">
        <v>11603</v>
      </c>
      <c r="B5798" s="135" t="s">
        <v>11604</v>
      </c>
      <c r="C5798" s="136">
        <v>2171.98</v>
      </c>
      <c r="D5798" s="136">
        <v>41.27</v>
      </c>
      <c r="E5798" s="136">
        <v>0</v>
      </c>
      <c r="F5798" s="136">
        <v>41.27</v>
      </c>
      <c r="G5798" s="137">
        <v>0</v>
      </c>
      <c r="H5798" s="142"/>
      <c r="I5798" s="142"/>
      <c r="J5798" s="142"/>
      <c r="K5798" s="142"/>
      <c r="L5798" s="143"/>
      <c r="M5798" s="143"/>
      <c r="N5798" s="143"/>
      <c r="Y5798" s="30">
        <f t="shared" si="90"/>
        <v>41.27</v>
      </c>
    </row>
    <row r="5799" spans="1:25" x14ac:dyDescent="0.2">
      <c r="A5799" s="134" t="s">
        <v>11605</v>
      </c>
      <c r="B5799" s="135" t="s">
        <v>11606</v>
      </c>
      <c r="C5799" s="136">
        <v>17.899999999999999</v>
      </c>
      <c r="D5799" s="136">
        <v>0.34</v>
      </c>
      <c r="E5799" s="136">
        <v>0.34</v>
      </c>
      <c r="F5799" s="136">
        <v>0</v>
      </c>
      <c r="G5799" s="137">
        <v>22.42</v>
      </c>
      <c r="H5799" s="142"/>
      <c r="I5799" s="142"/>
      <c r="J5799" s="142"/>
      <c r="K5799" s="142"/>
      <c r="L5799" s="143"/>
      <c r="M5799" s="143"/>
      <c r="N5799" s="143"/>
      <c r="Y5799" s="30">
        <f t="shared" si="90"/>
        <v>0</v>
      </c>
    </row>
    <row r="5800" spans="1:25" x14ac:dyDescent="0.2">
      <c r="A5800" s="134" t="s">
        <v>11607</v>
      </c>
      <c r="B5800" s="135" t="s">
        <v>11608</v>
      </c>
      <c r="C5800" s="136">
        <v>43848.44</v>
      </c>
      <c r="D5800" s="136">
        <v>833.12</v>
      </c>
      <c r="E5800" s="136">
        <v>0</v>
      </c>
      <c r="F5800" s="136">
        <v>833.12</v>
      </c>
      <c r="G5800" s="137">
        <v>0</v>
      </c>
      <c r="H5800" s="142"/>
      <c r="I5800" s="142"/>
      <c r="J5800" s="142"/>
      <c r="K5800" s="142"/>
      <c r="L5800" s="143"/>
      <c r="M5800" s="143"/>
      <c r="N5800" s="143"/>
      <c r="Y5800" s="30">
        <f t="shared" si="90"/>
        <v>833.12</v>
      </c>
    </row>
    <row r="5801" spans="1:25" x14ac:dyDescent="0.2">
      <c r="A5801" s="134" t="s">
        <v>11609</v>
      </c>
      <c r="B5801" s="135" t="s">
        <v>11610</v>
      </c>
      <c r="C5801" s="136">
        <v>1339.89</v>
      </c>
      <c r="D5801" s="136">
        <v>25.46</v>
      </c>
      <c r="E5801" s="136">
        <v>0</v>
      </c>
      <c r="F5801" s="136">
        <v>25.46</v>
      </c>
      <c r="G5801" s="137">
        <v>0</v>
      </c>
      <c r="H5801" s="142"/>
      <c r="I5801" s="142"/>
      <c r="J5801" s="142"/>
      <c r="K5801" s="142"/>
      <c r="L5801" s="143"/>
      <c r="M5801" s="143"/>
      <c r="N5801" s="143"/>
      <c r="Y5801" s="30">
        <f t="shared" si="90"/>
        <v>25.46</v>
      </c>
    </row>
    <row r="5802" spans="1:25" x14ac:dyDescent="0.2">
      <c r="A5802" s="134" t="s">
        <v>11611</v>
      </c>
      <c r="B5802" s="135" t="s">
        <v>11612</v>
      </c>
      <c r="C5802" s="136">
        <v>583.62</v>
      </c>
      <c r="D5802" s="136">
        <v>11.09</v>
      </c>
      <c r="E5802" s="136">
        <v>0</v>
      </c>
      <c r="F5802" s="136">
        <v>11.09</v>
      </c>
      <c r="G5802" s="137">
        <v>0</v>
      </c>
      <c r="H5802" s="142"/>
      <c r="I5802" s="142"/>
      <c r="J5802" s="142"/>
      <c r="K5802" s="142"/>
      <c r="L5802" s="143"/>
      <c r="M5802" s="143"/>
      <c r="N5802" s="143"/>
      <c r="Y5802" s="30">
        <f t="shared" si="90"/>
        <v>11.09</v>
      </c>
    </row>
    <row r="5803" spans="1:25" x14ac:dyDescent="0.2">
      <c r="A5803" s="134" t="s">
        <v>11613</v>
      </c>
      <c r="B5803" s="135" t="s">
        <v>11614</v>
      </c>
      <c r="C5803" s="136">
        <v>943.56</v>
      </c>
      <c r="D5803" s="136">
        <v>17.93</v>
      </c>
      <c r="E5803" s="136">
        <v>0</v>
      </c>
      <c r="F5803" s="136">
        <v>17.93</v>
      </c>
      <c r="G5803" s="137">
        <v>0</v>
      </c>
      <c r="H5803" s="142"/>
      <c r="I5803" s="142"/>
      <c r="J5803" s="142"/>
      <c r="K5803" s="142"/>
      <c r="L5803" s="143"/>
      <c r="M5803" s="143"/>
      <c r="N5803" s="143"/>
      <c r="Y5803" s="30">
        <f t="shared" si="90"/>
        <v>17.93</v>
      </c>
    </row>
    <row r="5804" spans="1:25" x14ac:dyDescent="0.2">
      <c r="A5804" s="134" t="s">
        <v>11615</v>
      </c>
      <c r="B5804" s="135" t="s">
        <v>11616</v>
      </c>
      <c r="C5804" s="136">
        <v>2703.79</v>
      </c>
      <c r="D5804" s="136">
        <v>51.37</v>
      </c>
      <c r="E5804" s="136">
        <v>0</v>
      </c>
      <c r="F5804" s="136">
        <v>51.37</v>
      </c>
      <c r="G5804" s="137">
        <v>0</v>
      </c>
      <c r="H5804" s="142"/>
      <c r="I5804" s="142"/>
      <c r="J5804" s="142"/>
      <c r="K5804" s="142"/>
      <c r="L5804" s="143"/>
      <c r="M5804" s="143"/>
      <c r="N5804" s="143"/>
      <c r="Y5804" s="30">
        <f t="shared" si="90"/>
        <v>51.37</v>
      </c>
    </row>
    <row r="5805" spans="1:25" x14ac:dyDescent="0.2">
      <c r="A5805" s="134" t="s">
        <v>11617</v>
      </c>
      <c r="B5805" s="135" t="s">
        <v>11618</v>
      </c>
      <c r="C5805" s="136">
        <v>358.99</v>
      </c>
      <c r="D5805" s="136">
        <v>6.82</v>
      </c>
      <c r="E5805" s="136">
        <v>0</v>
      </c>
      <c r="F5805" s="136">
        <v>6.82</v>
      </c>
      <c r="G5805" s="137">
        <v>0</v>
      </c>
      <c r="H5805" s="142"/>
      <c r="I5805" s="142"/>
      <c r="J5805" s="142"/>
      <c r="K5805" s="142"/>
      <c r="L5805" s="143"/>
      <c r="M5805" s="143"/>
      <c r="N5805" s="143"/>
      <c r="Y5805" s="30">
        <f t="shared" si="90"/>
        <v>6.82</v>
      </c>
    </row>
    <row r="5806" spans="1:25" x14ac:dyDescent="0.2">
      <c r="A5806" s="134" t="s">
        <v>11619</v>
      </c>
      <c r="B5806" s="135" t="s">
        <v>11620</v>
      </c>
      <c r="C5806" s="136">
        <v>526.05999999999995</v>
      </c>
      <c r="D5806" s="136">
        <v>10</v>
      </c>
      <c r="E5806" s="136">
        <v>10</v>
      </c>
      <c r="F5806" s="136">
        <v>0</v>
      </c>
      <c r="G5806" s="137">
        <v>36.89</v>
      </c>
      <c r="H5806" s="142"/>
      <c r="I5806" s="142"/>
      <c r="J5806" s="142"/>
      <c r="K5806" s="142"/>
      <c r="L5806" s="143"/>
      <c r="M5806" s="143"/>
      <c r="N5806" s="143"/>
      <c r="Y5806" s="30">
        <f t="shared" si="90"/>
        <v>0</v>
      </c>
    </row>
    <row r="5807" spans="1:25" x14ac:dyDescent="0.2">
      <c r="A5807" s="134" t="s">
        <v>11621</v>
      </c>
      <c r="B5807" s="135" t="s">
        <v>11622</v>
      </c>
      <c r="C5807" s="136">
        <v>199822.48</v>
      </c>
      <c r="D5807" s="136">
        <v>3796.63</v>
      </c>
      <c r="E5807" s="136">
        <v>0</v>
      </c>
      <c r="F5807" s="136">
        <v>3796.63</v>
      </c>
      <c r="G5807" s="137">
        <v>0</v>
      </c>
      <c r="H5807" s="142"/>
      <c r="I5807" s="142"/>
      <c r="J5807" s="142"/>
      <c r="K5807" s="142"/>
      <c r="L5807" s="143"/>
      <c r="M5807" s="143"/>
      <c r="N5807" s="143"/>
      <c r="Y5807" s="30">
        <f t="shared" si="90"/>
        <v>3796.63</v>
      </c>
    </row>
    <row r="5808" spans="1:25" x14ac:dyDescent="0.2">
      <c r="A5808" s="134" t="s">
        <v>11623</v>
      </c>
      <c r="B5808" s="135" t="s">
        <v>11624</v>
      </c>
      <c r="C5808" s="136">
        <v>685.64</v>
      </c>
      <c r="D5808" s="136">
        <v>13.03</v>
      </c>
      <c r="E5808" s="136">
        <v>0</v>
      </c>
      <c r="F5808" s="136">
        <v>13.03</v>
      </c>
      <c r="G5808" s="137">
        <v>0</v>
      </c>
      <c r="H5808" s="142"/>
      <c r="I5808" s="142"/>
      <c r="J5808" s="142"/>
      <c r="K5808" s="142"/>
      <c r="L5808" s="143"/>
      <c r="M5808" s="143"/>
      <c r="N5808" s="143"/>
      <c r="Y5808" s="30">
        <f t="shared" si="90"/>
        <v>13.03</v>
      </c>
    </row>
    <row r="5809" spans="1:25" x14ac:dyDescent="0.2">
      <c r="A5809" s="134" t="s">
        <v>11625</v>
      </c>
      <c r="B5809" s="135" t="s">
        <v>11626</v>
      </c>
      <c r="C5809" s="136">
        <v>8997.16</v>
      </c>
      <c r="D5809" s="136">
        <v>170.95</v>
      </c>
      <c r="E5809" s="136">
        <v>0</v>
      </c>
      <c r="F5809" s="136">
        <v>170.95</v>
      </c>
      <c r="G5809" s="137">
        <v>0</v>
      </c>
      <c r="H5809" s="142"/>
      <c r="I5809" s="142"/>
      <c r="J5809" s="142"/>
      <c r="K5809" s="142"/>
      <c r="L5809" s="143"/>
      <c r="M5809" s="143"/>
      <c r="N5809" s="143"/>
      <c r="Y5809" s="30">
        <f t="shared" si="90"/>
        <v>170.95</v>
      </c>
    </row>
    <row r="5810" spans="1:25" x14ac:dyDescent="0.2">
      <c r="A5810" s="134" t="s">
        <v>11627</v>
      </c>
      <c r="B5810" s="135" t="s">
        <v>11628</v>
      </c>
      <c r="C5810" s="136">
        <v>2401.3000000000002</v>
      </c>
      <c r="D5810" s="136">
        <v>45.63</v>
      </c>
      <c r="E5810" s="136">
        <v>0</v>
      </c>
      <c r="F5810" s="136">
        <v>45.63</v>
      </c>
      <c r="G5810" s="137">
        <v>0</v>
      </c>
      <c r="H5810" s="142"/>
      <c r="I5810" s="142"/>
      <c r="J5810" s="142"/>
      <c r="K5810" s="142"/>
      <c r="L5810" s="143"/>
      <c r="M5810" s="143"/>
      <c r="N5810" s="143"/>
      <c r="Y5810" s="30">
        <f t="shared" si="90"/>
        <v>45.63</v>
      </c>
    </row>
    <row r="5811" spans="1:25" x14ac:dyDescent="0.2">
      <c r="A5811" s="134" t="s">
        <v>11629</v>
      </c>
      <c r="B5811" s="135" t="s">
        <v>11630</v>
      </c>
      <c r="C5811" s="136">
        <v>5132.32</v>
      </c>
      <c r="D5811" s="136">
        <v>97.52</v>
      </c>
      <c r="E5811" s="136">
        <v>0</v>
      </c>
      <c r="F5811" s="136">
        <v>97.52</v>
      </c>
      <c r="G5811" s="137">
        <v>0</v>
      </c>
      <c r="H5811" s="142"/>
      <c r="I5811" s="142"/>
      <c r="J5811" s="142"/>
      <c r="K5811" s="142"/>
      <c r="L5811" s="143"/>
      <c r="M5811" s="143"/>
      <c r="N5811" s="143"/>
      <c r="Y5811" s="30">
        <f t="shared" si="90"/>
        <v>97.52</v>
      </c>
    </row>
    <row r="5812" spans="1:25" x14ac:dyDescent="0.2">
      <c r="A5812" s="134" t="s">
        <v>11631</v>
      </c>
      <c r="B5812" s="135" t="s">
        <v>11632</v>
      </c>
      <c r="C5812" s="136">
        <v>5017.53</v>
      </c>
      <c r="D5812" s="136">
        <v>95.33</v>
      </c>
      <c r="E5812" s="136">
        <v>0</v>
      </c>
      <c r="F5812" s="136">
        <v>95.33</v>
      </c>
      <c r="G5812" s="137">
        <v>0</v>
      </c>
      <c r="H5812" s="142"/>
      <c r="I5812" s="142"/>
      <c r="J5812" s="142"/>
      <c r="K5812" s="142"/>
      <c r="L5812" s="143"/>
      <c r="M5812" s="143"/>
      <c r="N5812" s="143"/>
      <c r="Y5812" s="30">
        <f t="shared" si="90"/>
        <v>95.33</v>
      </c>
    </row>
    <row r="5813" spans="1:25" x14ac:dyDescent="0.2">
      <c r="A5813" s="134" t="s">
        <v>11633</v>
      </c>
      <c r="B5813" s="135" t="s">
        <v>11634</v>
      </c>
      <c r="C5813" s="136">
        <v>30.94</v>
      </c>
      <c r="D5813" s="136">
        <v>0.59</v>
      </c>
      <c r="E5813" s="136">
        <v>0.59</v>
      </c>
      <c r="F5813" s="136">
        <v>0</v>
      </c>
      <c r="G5813" s="137">
        <v>30.12</v>
      </c>
      <c r="H5813" s="142"/>
      <c r="I5813" s="142"/>
      <c r="J5813" s="142"/>
      <c r="K5813" s="142"/>
      <c r="L5813" s="143"/>
      <c r="M5813" s="143"/>
      <c r="N5813" s="143"/>
      <c r="Y5813" s="30">
        <f t="shared" si="90"/>
        <v>0</v>
      </c>
    </row>
    <row r="5814" spans="1:25" x14ac:dyDescent="0.2">
      <c r="A5814" s="134" t="s">
        <v>11635</v>
      </c>
      <c r="B5814" s="135" t="s">
        <v>11636</v>
      </c>
      <c r="C5814" s="136">
        <v>178.94</v>
      </c>
      <c r="D5814" s="136">
        <v>3.4</v>
      </c>
      <c r="E5814" s="136">
        <v>3.23</v>
      </c>
      <c r="F5814" s="136">
        <v>0.17</v>
      </c>
      <c r="G5814" s="137">
        <v>0</v>
      </c>
      <c r="H5814" s="142"/>
      <c r="I5814" s="142"/>
      <c r="J5814" s="142"/>
      <c r="K5814" s="142"/>
      <c r="L5814" s="143"/>
      <c r="M5814" s="143"/>
      <c r="N5814" s="143"/>
      <c r="Y5814" s="30">
        <f t="shared" si="90"/>
        <v>0.17</v>
      </c>
    </row>
    <row r="5815" spans="1:25" x14ac:dyDescent="0.2">
      <c r="A5815" s="134" t="s">
        <v>11637</v>
      </c>
      <c r="B5815" s="135" t="s">
        <v>11638</v>
      </c>
      <c r="C5815" s="136">
        <v>69</v>
      </c>
      <c r="D5815" s="136">
        <v>1.31</v>
      </c>
      <c r="E5815" s="136">
        <v>1.31</v>
      </c>
      <c r="F5815" s="136">
        <v>0</v>
      </c>
      <c r="G5815" s="137">
        <v>20.28</v>
      </c>
      <c r="H5815" s="142"/>
      <c r="I5815" s="142"/>
      <c r="J5815" s="142"/>
      <c r="K5815" s="142"/>
      <c r="L5815" s="143"/>
      <c r="M5815" s="143"/>
      <c r="N5815" s="143"/>
      <c r="Y5815" s="30">
        <f t="shared" si="90"/>
        <v>0</v>
      </c>
    </row>
    <row r="5816" spans="1:25" x14ac:dyDescent="0.2">
      <c r="A5816" s="134" t="s">
        <v>11639</v>
      </c>
      <c r="B5816" s="135" t="s">
        <v>11640</v>
      </c>
      <c r="C5816" s="136">
        <v>481.48</v>
      </c>
      <c r="D5816" s="136">
        <v>9.15</v>
      </c>
      <c r="E5816" s="136">
        <v>0</v>
      </c>
      <c r="F5816" s="136">
        <v>9.15</v>
      </c>
      <c r="G5816" s="137">
        <v>0</v>
      </c>
      <c r="H5816" s="142"/>
      <c r="I5816" s="142"/>
      <c r="J5816" s="142"/>
      <c r="K5816" s="142"/>
      <c r="L5816" s="143"/>
      <c r="M5816" s="143"/>
      <c r="N5816" s="143"/>
      <c r="Y5816" s="30">
        <f t="shared" si="90"/>
        <v>9.15</v>
      </c>
    </row>
    <row r="5817" spans="1:25" x14ac:dyDescent="0.2">
      <c r="A5817" s="134" t="s">
        <v>11641</v>
      </c>
      <c r="B5817" s="135" t="s">
        <v>11642</v>
      </c>
      <c r="C5817" s="136">
        <v>40.75</v>
      </c>
      <c r="D5817" s="136">
        <v>0.78</v>
      </c>
      <c r="E5817" s="136">
        <v>0</v>
      </c>
      <c r="F5817" s="136">
        <v>0.78</v>
      </c>
      <c r="G5817" s="137">
        <v>0</v>
      </c>
      <c r="H5817" s="142"/>
      <c r="I5817" s="142"/>
      <c r="J5817" s="142"/>
      <c r="K5817" s="142"/>
      <c r="L5817" s="143"/>
      <c r="M5817" s="143"/>
      <c r="N5817" s="143"/>
      <c r="Y5817" s="30">
        <f t="shared" si="90"/>
        <v>0.78</v>
      </c>
    </row>
    <row r="5818" spans="1:25" x14ac:dyDescent="0.2">
      <c r="A5818" s="134" t="s">
        <v>11643</v>
      </c>
      <c r="B5818" s="135" t="s">
        <v>11644</v>
      </c>
      <c r="C5818" s="136">
        <v>1951.66</v>
      </c>
      <c r="D5818" s="136">
        <v>37.08</v>
      </c>
      <c r="E5818" s="136">
        <v>0</v>
      </c>
      <c r="F5818" s="136">
        <v>37.08</v>
      </c>
      <c r="G5818" s="137">
        <v>0</v>
      </c>
      <c r="H5818" s="142"/>
      <c r="I5818" s="142"/>
      <c r="J5818" s="142"/>
      <c r="K5818" s="142"/>
      <c r="L5818" s="143"/>
      <c r="M5818" s="143"/>
      <c r="N5818" s="143"/>
      <c r="Y5818" s="30">
        <f t="shared" si="90"/>
        <v>37.08</v>
      </c>
    </row>
    <row r="5819" spans="1:25" x14ac:dyDescent="0.2">
      <c r="A5819" s="134" t="s">
        <v>11645</v>
      </c>
      <c r="B5819" s="135" t="s">
        <v>11646</v>
      </c>
      <c r="C5819" s="136">
        <v>37.51</v>
      </c>
      <c r="D5819" s="136">
        <v>0.71</v>
      </c>
      <c r="E5819" s="136">
        <v>0.71</v>
      </c>
      <c r="F5819" s="136">
        <v>0</v>
      </c>
      <c r="G5819" s="137">
        <v>31.77</v>
      </c>
      <c r="H5819" s="142"/>
      <c r="I5819" s="142"/>
      <c r="J5819" s="142"/>
      <c r="K5819" s="142"/>
      <c r="L5819" s="143"/>
      <c r="M5819" s="143"/>
      <c r="N5819" s="143"/>
      <c r="Y5819" s="30">
        <f t="shared" si="90"/>
        <v>0</v>
      </c>
    </row>
    <row r="5820" spans="1:25" x14ac:dyDescent="0.2">
      <c r="A5820" s="134" t="s">
        <v>11647</v>
      </c>
      <c r="B5820" s="135" t="s">
        <v>11648</v>
      </c>
      <c r="C5820" s="136">
        <v>5311.39</v>
      </c>
      <c r="D5820" s="136">
        <v>100.92</v>
      </c>
      <c r="E5820" s="136">
        <v>0</v>
      </c>
      <c r="F5820" s="136">
        <v>100.92</v>
      </c>
      <c r="G5820" s="137">
        <v>0</v>
      </c>
      <c r="H5820" s="142"/>
      <c r="I5820" s="142"/>
      <c r="J5820" s="142"/>
      <c r="K5820" s="142"/>
      <c r="L5820" s="143"/>
      <c r="M5820" s="143"/>
      <c r="N5820" s="143"/>
      <c r="Y5820" s="30">
        <f t="shared" si="90"/>
        <v>100.92</v>
      </c>
    </row>
    <row r="5821" spans="1:25" x14ac:dyDescent="0.2">
      <c r="A5821" s="134" t="s">
        <v>11649</v>
      </c>
      <c r="B5821" s="135" t="s">
        <v>11650</v>
      </c>
      <c r="C5821" s="136">
        <v>8486.5499999999993</v>
      </c>
      <c r="D5821" s="136">
        <v>161.25</v>
      </c>
      <c r="E5821" s="136">
        <v>0</v>
      </c>
      <c r="F5821" s="136">
        <v>161.25</v>
      </c>
      <c r="G5821" s="137">
        <v>0</v>
      </c>
      <c r="H5821" s="142"/>
      <c r="I5821" s="142"/>
      <c r="J5821" s="142"/>
      <c r="K5821" s="142"/>
      <c r="L5821" s="143"/>
      <c r="M5821" s="143"/>
      <c r="N5821" s="143"/>
      <c r="Y5821" s="30">
        <f t="shared" si="90"/>
        <v>161.25</v>
      </c>
    </row>
    <row r="5822" spans="1:25" x14ac:dyDescent="0.2">
      <c r="A5822" s="134" t="s">
        <v>11651</v>
      </c>
      <c r="B5822" s="135" t="s">
        <v>11652</v>
      </c>
      <c r="C5822" s="136">
        <v>97.64</v>
      </c>
      <c r="D5822" s="136">
        <v>1.86</v>
      </c>
      <c r="E5822" s="136">
        <v>1.86</v>
      </c>
      <c r="F5822" s="136">
        <v>0</v>
      </c>
      <c r="G5822" s="137">
        <v>10.59</v>
      </c>
      <c r="H5822" s="142"/>
      <c r="I5822" s="142"/>
      <c r="J5822" s="142"/>
      <c r="K5822" s="142"/>
      <c r="L5822" s="143"/>
      <c r="M5822" s="143"/>
      <c r="N5822" s="143"/>
      <c r="Y5822" s="30">
        <f t="shared" si="90"/>
        <v>0</v>
      </c>
    </row>
    <row r="5823" spans="1:25" x14ac:dyDescent="0.2">
      <c r="A5823" s="134" t="s">
        <v>11653</v>
      </c>
      <c r="B5823" s="135" t="s">
        <v>11654</v>
      </c>
      <c r="C5823" s="136">
        <v>440.46</v>
      </c>
      <c r="D5823" s="136">
        <v>8.3699999999999992</v>
      </c>
      <c r="E5823" s="136">
        <v>0</v>
      </c>
      <c r="F5823" s="136">
        <v>8.3699999999999992</v>
      </c>
      <c r="G5823" s="137">
        <v>0</v>
      </c>
      <c r="H5823" s="142"/>
      <c r="I5823" s="142"/>
      <c r="J5823" s="142"/>
      <c r="K5823" s="142"/>
      <c r="L5823" s="143"/>
      <c r="M5823" s="143"/>
      <c r="N5823" s="143"/>
      <c r="Y5823" s="30">
        <f t="shared" si="90"/>
        <v>8.3699999999999992</v>
      </c>
    </row>
    <row r="5824" spans="1:25" x14ac:dyDescent="0.2">
      <c r="A5824" s="134" t="s">
        <v>11655</v>
      </c>
      <c r="B5824" s="135" t="s">
        <v>11656</v>
      </c>
      <c r="C5824" s="136">
        <v>15652.99</v>
      </c>
      <c r="D5824" s="136">
        <v>297.41000000000003</v>
      </c>
      <c r="E5824" s="136">
        <v>0</v>
      </c>
      <c r="F5824" s="136">
        <v>297.41000000000003</v>
      </c>
      <c r="G5824" s="137">
        <v>0</v>
      </c>
      <c r="H5824" s="142"/>
      <c r="I5824" s="142"/>
      <c r="J5824" s="142"/>
      <c r="K5824" s="142"/>
      <c r="L5824" s="143"/>
      <c r="M5824" s="143"/>
      <c r="N5824" s="143"/>
      <c r="Y5824" s="30">
        <f t="shared" si="90"/>
        <v>297.41000000000003</v>
      </c>
    </row>
    <row r="5825" spans="1:25" x14ac:dyDescent="0.2">
      <c r="A5825" s="134" t="s">
        <v>11657</v>
      </c>
      <c r="B5825" s="135" t="s">
        <v>11658</v>
      </c>
      <c r="C5825" s="136">
        <v>176.54</v>
      </c>
      <c r="D5825" s="136">
        <v>3.36</v>
      </c>
      <c r="E5825" s="136">
        <v>0</v>
      </c>
      <c r="F5825" s="136">
        <v>3.36</v>
      </c>
      <c r="G5825" s="137">
        <v>0</v>
      </c>
      <c r="H5825" s="142"/>
      <c r="I5825" s="142"/>
      <c r="J5825" s="142"/>
      <c r="K5825" s="142"/>
      <c r="L5825" s="143"/>
      <c r="M5825" s="143"/>
      <c r="N5825" s="143"/>
      <c r="Y5825" s="30">
        <f t="shared" si="90"/>
        <v>3.36</v>
      </c>
    </row>
    <row r="5826" spans="1:25" x14ac:dyDescent="0.2">
      <c r="A5826" s="134" t="s">
        <v>11659</v>
      </c>
      <c r="B5826" s="135" t="s">
        <v>11660</v>
      </c>
      <c r="C5826" s="136">
        <v>5945.11</v>
      </c>
      <c r="D5826" s="136">
        <v>112.96</v>
      </c>
      <c r="E5826" s="136">
        <v>0</v>
      </c>
      <c r="F5826" s="136">
        <v>112.96</v>
      </c>
      <c r="G5826" s="137">
        <v>0</v>
      </c>
      <c r="H5826" s="142"/>
      <c r="I5826" s="142"/>
      <c r="J5826" s="142"/>
      <c r="K5826" s="142"/>
      <c r="L5826" s="143"/>
      <c r="M5826" s="143"/>
      <c r="N5826" s="143"/>
      <c r="Y5826" s="30">
        <f t="shared" si="90"/>
        <v>112.96</v>
      </c>
    </row>
    <row r="5827" spans="1:25" x14ac:dyDescent="0.2">
      <c r="A5827" s="134" t="s">
        <v>11661</v>
      </c>
      <c r="B5827" s="135" t="s">
        <v>11662</v>
      </c>
      <c r="C5827" s="136">
        <v>1868.27</v>
      </c>
      <c r="D5827" s="136">
        <v>35.5</v>
      </c>
      <c r="E5827" s="136">
        <v>0</v>
      </c>
      <c r="F5827" s="136">
        <v>35.5</v>
      </c>
      <c r="G5827" s="137">
        <v>0</v>
      </c>
      <c r="H5827" s="142"/>
      <c r="I5827" s="142"/>
      <c r="J5827" s="142"/>
      <c r="K5827" s="142"/>
      <c r="L5827" s="143"/>
      <c r="M5827" s="143"/>
      <c r="N5827" s="143"/>
      <c r="Y5827" s="30">
        <f t="shared" si="90"/>
        <v>35.5</v>
      </c>
    </row>
    <row r="5828" spans="1:25" x14ac:dyDescent="0.2">
      <c r="A5828" s="134" t="s">
        <v>11663</v>
      </c>
      <c r="B5828" s="135" t="s">
        <v>11664</v>
      </c>
      <c r="C5828" s="136">
        <v>205.03</v>
      </c>
      <c r="D5828" s="136">
        <v>3.9</v>
      </c>
      <c r="E5828" s="136">
        <v>0.46</v>
      </c>
      <c r="F5828" s="136">
        <v>3.44</v>
      </c>
      <c r="G5828" s="137">
        <v>0</v>
      </c>
      <c r="H5828" s="142"/>
      <c r="I5828" s="142"/>
      <c r="J5828" s="142"/>
      <c r="K5828" s="142"/>
      <c r="L5828" s="143"/>
      <c r="M5828" s="143"/>
      <c r="N5828" s="143"/>
      <c r="Y5828" s="30">
        <f t="shared" si="90"/>
        <v>3.44</v>
      </c>
    </row>
    <row r="5829" spans="1:25" x14ac:dyDescent="0.2">
      <c r="A5829" s="134" t="s">
        <v>11665</v>
      </c>
      <c r="B5829" s="135" t="s">
        <v>11666</v>
      </c>
      <c r="C5829" s="136">
        <v>2081</v>
      </c>
      <c r="D5829" s="136">
        <v>39.54</v>
      </c>
      <c r="E5829" s="136">
        <v>0</v>
      </c>
      <c r="F5829" s="136">
        <v>39.54</v>
      </c>
      <c r="G5829" s="137">
        <v>0</v>
      </c>
      <c r="H5829" s="142"/>
      <c r="I5829" s="142"/>
      <c r="J5829" s="142"/>
      <c r="K5829" s="142"/>
      <c r="L5829" s="143"/>
      <c r="M5829" s="143"/>
      <c r="N5829" s="143"/>
      <c r="Y5829" s="30">
        <f t="shared" si="90"/>
        <v>39.54</v>
      </c>
    </row>
    <row r="5830" spans="1:25" x14ac:dyDescent="0.2">
      <c r="A5830" s="134" t="s">
        <v>11667</v>
      </c>
      <c r="B5830" s="135" t="s">
        <v>11668</v>
      </c>
      <c r="C5830" s="136">
        <v>39622.699999999997</v>
      </c>
      <c r="D5830" s="136">
        <v>752.83</v>
      </c>
      <c r="E5830" s="136">
        <v>0</v>
      </c>
      <c r="F5830" s="136">
        <v>752.83</v>
      </c>
      <c r="G5830" s="137">
        <v>0</v>
      </c>
      <c r="H5830" s="142"/>
      <c r="I5830" s="142"/>
      <c r="J5830" s="142"/>
      <c r="K5830" s="142"/>
      <c r="L5830" s="143"/>
      <c r="M5830" s="143"/>
      <c r="N5830" s="143"/>
      <c r="Y5830" s="30">
        <f t="shared" si="90"/>
        <v>752.83</v>
      </c>
    </row>
    <row r="5831" spans="1:25" x14ac:dyDescent="0.2">
      <c r="A5831" s="134" t="s">
        <v>11669</v>
      </c>
      <c r="B5831" s="135" t="s">
        <v>11670</v>
      </c>
      <c r="C5831" s="136">
        <v>3926.48</v>
      </c>
      <c r="D5831" s="136">
        <v>74.599999999999994</v>
      </c>
      <c r="E5831" s="136">
        <v>0</v>
      </c>
      <c r="F5831" s="136">
        <v>74.599999999999994</v>
      </c>
      <c r="G5831" s="137">
        <v>0</v>
      </c>
      <c r="H5831" s="142"/>
      <c r="I5831" s="142"/>
      <c r="J5831" s="142"/>
      <c r="K5831" s="142"/>
      <c r="L5831" s="143"/>
      <c r="M5831" s="143"/>
      <c r="N5831" s="143"/>
      <c r="Y5831" s="30">
        <f t="shared" si="90"/>
        <v>74.599999999999994</v>
      </c>
    </row>
    <row r="5832" spans="1:25" x14ac:dyDescent="0.2">
      <c r="A5832" s="134" t="s">
        <v>11671</v>
      </c>
      <c r="B5832" s="135" t="s">
        <v>11672</v>
      </c>
      <c r="C5832" s="136">
        <v>13753.66</v>
      </c>
      <c r="D5832" s="136">
        <v>261.32</v>
      </c>
      <c r="E5832" s="136">
        <v>0</v>
      </c>
      <c r="F5832" s="136">
        <v>261.32</v>
      </c>
      <c r="G5832" s="137">
        <v>0</v>
      </c>
      <c r="H5832" s="142"/>
      <c r="I5832" s="142"/>
      <c r="J5832" s="142"/>
      <c r="K5832" s="142"/>
      <c r="L5832" s="143"/>
      <c r="M5832" s="143"/>
      <c r="N5832" s="143"/>
      <c r="Y5832" s="30">
        <f t="shared" si="90"/>
        <v>261.32</v>
      </c>
    </row>
    <row r="5833" spans="1:25" x14ac:dyDescent="0.2">
      <c r="A5833" s="134" t="s">
        <v>11673</v>
      </c>
      <c r="B5833" s="135" t="s">
        <v>11674</v>
      </c>
      <c r="C5833" s="136">
        <v>4398.83</v>
      </c>
      <c r="D5833" s="136">
        <v>83.58</v>
      </c>
      <c r="E5833" s="136">
        <v>0</v>
      </c>
      <c r="F5833" s="136">
        <v>83.58</v>
      </c>
      <c r="G5833" s="137">
        <v>0</v>
      </c>
      <c r="H5833" s="142"/>
      <c r="I5833" s="142"/>
      <c r="J5833" s="142"/>
      <c r="K5833" s="142"/>
      <c r="L5833" s="143"/>
      <c r="M5833" s="143"/>
      <c r="N5833" s="143"/>
      <c r="Y5833" s="30">
        <f t="shared" si="90"/>
        <v>83.58</v>
      </c>
    </row>
    <row r="5834" spans="1:25" x14ac:dyDescent="0.2">
      <c r="A5834" s="134" t="s">
        <v>11675</v>
      </c>
      <c r="B5834" s="135" t="s">
        <v>11676</v>
      </c>
      <c r="C5834" s="136">
        <v>1217.79</v>
      </c>
      <c r="D5834" s="136">
        <v>23.14</v>
      </c>
      <c r="E5834" s="136">
        <v>0</v>
      </c>
      <c r="F5834" s="136">
        <v>23.14</v>
      </c>
      <c r="G5834" s="137">
        <v>0</v>
      </c>
      <c r="H5834" s="142"/>
      <c r="I5834" s="142"/>
      <c r="J5834" s="142"/>
      <c r="K5834" s="142"/>
      <c r="L5834" s="143"/>
      <c r="M5834" s="143"/>
      <c r="N5834" s="143"/>
      <c r="Y5834" s="30">
        <f t="shared" si="90"/>
        <v>23.14</v>
      </c>
    </row>
    <row r="5835" spans="1:25" x14ac:dyDescent="0.2">
      <c r="A5835" s="134" t="s">
        <v>11677</v>
      </c>
      <c r="B5835" s="135" t="s">
        <v>11678</v>
      </c>
      <c r="C5835" s="136">
        <v>2944.34</v>
      </c>
      <c r="D5835" s="136">
        <v>55.94</v>
      </c>
      <c r="E5835" s="136">
        <v>0</v>
      </c>
      <c r="F5835" s="136">
        <v>55.94</v>
      </c>
      <c r="G5835" s="137">
        <v>0</v>
      </c>
      <c r="H5835" s="142"/>
      <c r="I5835" s="142"/>
      <c r="J5835" s="142"/>
      <c r="K5835" s="142"/>
      <c r="L5835" s="143"/>
      <c r="M5835" s="143"/>
      <c r="N5835" s="143"/>
      <c r="Y5835" s="30">
        <f t="shared" si="90"/>
        <v>55.94</v>
      </c>
    </row>
    <row r="5836" spans="1:25" x14ac:dyDescent="0.2">
      <c r="A5836" s="134" t="s">
        <v>11679</v>
      </c>
      <c r="B5836" s="135" t="s">
        <v>11680</v>
      </c>
      <c r="C5836" s="136">
        <v>20301.88</v>
      </c>
      <c r="D5836" s="136">
        <v>385.74</v>
      </c>
      <c r="E5836" s="136">
        <v>0</v>
      </c>
      <c r="F5836" s="136">
        <v>385.74</v>
      </c>
      <c r="G5836" s="137">
        <v>0</v>
      </c>
      <c r="H5836" s="142"/>
      <c r="I5836" s="142"/>
      <c r="J5836" s="142"/>
      <c r="K5836" s="142"/>
      <c r="L5836" s="143"/>
      <c r="M5836" s="143"/>
      <c r="N5836" s="143"/>
      <c r="Y5836" s="30">
        <f t="shared" si="90"/>
        <v>385.74</v>
      </c>
    </row>
    <row r="5837" spans="1:25" x14ac:dyDescent="0.2">
      <c r="A5837" s="134" t="s">
        <v>11681</v>
      </c>
      <c r="B5837" s="135" t="s">
        <v>11682</v>
      </c>
      <c r="C5837" s="136">
        <v>12924.81</v>
      </c>
      <c r="D5837" s="136">
        <v>245.57</v>
      </c>
      <c r="E5837" s="136">
        <v>0</v>
      </c>
      <c r="F5837" s="136">
        <v>245.57</v>
      </c>
      <c r="G5837" s="137">
        <v>0</v>
      </c>
      <c r="H5837" s="142"/>
      <c r="I5837" s="142"/>
      <c r="J5837" s="142"/>
      <c r="K5837" s="142"/>
      <c r="L5837" s="143"/>
      <c r="M5837" s="143"/>
      <c r="N5837" s="143"/>
      <c r="Y5837" s="30">
        <f t="shared" si="90"/>
        <v>245.57</v>
      </c>
    </row>
    <row r="5838" spans="1:25" x14ac:dyDescent="0.2">
      <c r="A5838" s="134" t="s">
        <v>11683</v>
      </c>
      <c r="B5838" s="135" t="s">
        <v>11684</v>
      </c>
      <c r="C5838" s="136">
        <v>2319.85</v>
      </c>
      <c r="D5838" s="136">
        <v>44.08</v>
      </c>
      <c r="E5838" s="136">
        <v>32.700000000000003</v>
      </c>
      <c r="F5838" s="136">
        <v>11.38</v>
      </c>
      <c r="G5838" s="137">
        <v>0</v>
      </c>
      <c r="H5838" s="142"/>
      <c r="I5838" s="142"/>
      <c r="J5838" s="142"/>
      <c r="K5838" s="142"/>
      <c r="L5838" s="143"/>
      <c r="M5838" s="143"/>
      <c r="N5838" s="143"/>
      <c r="Y5838" s="30">
        <f t="shared" si="90"/>
        <v>11.38</v>
      </c>
    </row>
    <row r="5839" spans="1:25" x14ac:dyDescent="0.2">
      <c r="A5839" s="134" t="s">
        <v>11685</v>
      </c>
      <c r="B5839" s="135" t="s">
        <v>11686</v>
      </c>
      <c r="C5839" s="136">
        <v>13.36</v>
      </c>
      <c r="D5839" s="136">
        <v>0.26</v>
      </c>
      <c r="E5839" s="136">
        <v>0.26</v>
      </c>
      <c r="F5839" s="136">
        <v>0</v>
      </c>
      <c r="G5839" s="137">
        <v>10.3</v>
      </c>
      <c r="H5839" s="142"/>
      <c r="I5839" s="142"/>
      <c r="J5839" s="142"/>
      <c r="K5839" s="142"/>
      <c r="L5839" s="143"/>
      <c r="M5839" s="143"/>
      <c r="N5839" s="143"/>
      <c r="Y5839" s="30">
        <f t="shared" ref="Y5839:Y5902" si="91">W5839+R5839+M5839+F5839</f>
        <v>0</v>
      </c>
    </row>
    <row r="5840" spans="1:25" x14ac:dyDescent="0.2">
      <c r="A5840" s="134" t="s">
        <v>11687</v>
      </c>
      <c r="B5840" s="135" t="s">
        <v>11688</v>
      </c>
      <c r="C5840" s="136">
        <v>263.92</v>
      </c>
      <c r="D5840" s="136">
        <v>5.0199999999999996</v>
      </c>
      <c r="E5840" s="136">
        <v>5.0199999999999996</v>
      </c>
      <c r="F5840" s="136">
        <v>0</v>
      </c>
      <c r="G5840" s="137">
        <v>1.85</v>
      </c>
      <c r="H5840" s="142"/>
      <c r="I5840" s="142"/>
      <c r="J5840" s="142"/>
      <c r="K5840" s="142"/>
      <c r="L5840" s="143"/>
      <c r="M5840" s="143"/>
      <c r="N5840" s="143"/>
      <c r="Y5840" s="30">
        <f t="shared" si="91"/>
        <v>0</v>
      </c>
    </row>
    <row r="5841" spans="1:25" x14ac:dyDescent="0.2">
      <c r="A5841" s="134" t="s">
        <v>11689</v>
      </c>
      <c r="B5841" s="135" t="s">
        <v>11690</v>
      </c>
      <c r="C5841" s="136">
        <v>2669.63</v>
      </c>
      <c r="D5841" s="136">
        <v>50.72</v>
      </c>
      <c r="E5841" s="136">
        <v>0</v>
      </c>
      <c r="F5841" s="136">
        <v>50.72</v>
      </c>
      <c r="G5841" s="137">
        <v>0</v>
      </c>
      <c r="H5841" s="142"/>
      <c r="I5841" s="142"/>
      <c r="J5841" s="142"/>
      <c r="K5841" s="142"/>
      <c r="L5841" s="143"/>
      <c r="M5841" s="143"/>
      <c r="N5841" s="143"/>
      <c r="Y5841" s="30">
        <f t="shared" si="91"/>
        <v>50.72</v>
      </c>
    </row>
    <row r="5842" spans="1:25" x14ac:dyDescent="0.2">
      <c r="A5842" s="134" t="s">
        <v>11691</v>
      </c>
      <c r="B5842" s="135" t="s">
        <v>11692</v>
      </c>
      <c r="C5842" s="136">
        <v>12770.52</v>
      </c>
      <c r="D5842" s="136">
        <v>242.64</v>
      </c>
      <c r="E5842" s="136">
        <v>0</v>
      </c>
      <c r="F5842" s="136">
        <v>242.64</v>
      </c>
      <c r="G5842" s="137">
        <v>0</v>
      </c>
      <c r="H5842" s="142"/>
      <c r="I5842" s="142"/>
      <c r="J5842" s="142"/>
      <c r="K5842" s="142"/>
      <c r="L5842" s="143"/>
      <c r="M5842" s="143"/>
      <c r="N5842" s="143"/>
      <c r="Y5842" s="30">
        <f t="shared" si="91"/>
        <v>242.64</v>
      </c>
    </row>
    <row r="5843" spans="1:25" x14ac:dyDescent="0.2">
      <c r="A5843" s="134" t="s">
        <v>11693</v>
      </c>
      <c r="B5843" s="135" t="s">
        <v>11694</v>
      </c>
      <c r="C5843" s="136">
        <v>2254.8000000000002</v>
      </c>
      <c r="D5843" s="136">
        <v>42.84</v>
      </c>
      <c r="E5843" s="136">
        <v>0</v>
      </c>
      <c r="F5843" s="136">
        <v>42.84</v>
      </c>
      <c r="G5843" s="137">
        <v>0</v>
      </c>
      <c r="H5843" s="142"/>
      <c r="I5843" s="142"/>
      <c r="J5843" s="142"/>
      <c r="K5843" s="142"/>
      <c r="L5843" s="143"/>
      <c r="M5843" s="143"/>
      <c r="N5843" s="143"/>
      <c r="Y5843" s="30">
        <f t="shared" si="91"/>
        <v>42.84</v>
      </c>
    </row>
    <row r="5844" spans="1:25" x14ac:dyDescent="0.2">
      <c r="A5844" s="134" t="s">
        <v>11695</v>
      </c>
      <c r="B5844" s="135" t="s">
        <v>11696</v>
      </c>
      <c r="C5844" s="136">
        <v>127.98</v>
      </c>
      <c r="D5844" s="136">
        <v>2.4300000000000002</v>
      </c>
      <c r="E5844" s="136">
        <v>2.4300000000000002</v>
      </c>
      <c r="F5844" s="136">
        <v>0</v>
      </c>
      <c r="G5844" s="137">
        <v>51</v>
      </c>
      <c r="H5844" s="142"/>
      <c r="I5844" s="142"/>
      <c r="J5844" s="142"/>
      <c r="K5844" s="142"/>
      <c r="L5844" s="143"/>
      <c r="M5844" s="143"/>
      <c r="N5844" s="143"/>
      <c r="Y5844" s="30">
        <f t="shared" si="91"/>
        <v>0</v>
      </c>
    </row>
    <row r="5845" spans="1:25" x14ac:dyDescent="0.2">
      <c r="A5845" s="134" t="s">
        <v>11697</v>
      </c>
      <c r="B5845" s="135" t="s">
        <v>11698</v>
      </c>
      <c r="C5845" s="136">
        <v>3376.17</v>
      </c>
      <c r="D5845" s="136">
        <v>64.150000000000006</v>
      </c>
      <c r="E5845" s="136">
        <v>0</v>
      </c>
      <c r="F5845" s="136">
        <v>64.150000000000006</v>
      </c>
      <c r="G5845" s="137">
        <v>0</v>
      </c>
      <c r="H5845" s="142"/>
      <c r="I5845" s="142"/>
      <c r="J5845" s="142"/>
      <c r="K5845" s="142"/>
      <c r="L5845" s="143"/>
      <c r="M5845" s="143"/>
      <c r="N5845" s="143"/>
      <c r="Y5845" s="30">
        <f t="shared" si="91"/>
        <v>64.150000000000006</v>
      </c>
    </row>
    <row r="5846" spans="1:25" x14ac:dyDescent="0.2">
      <c r="A5846" s="134" t="s">
        <v>11699</v>
      </c>
      <c r="B5846" s="135" t="s">
        <v>11700</v>
      </c>
      <c r="C5846" s="136">
        <v>5720.88</v>
      </c>
      <c r="D5846" s="136">
        <v>108.7</v>
      </c>
      <c r="E5846" s="136">
        <v>0</v>
      </c>
      <c r="F5846" s="136">
        <v>108.7</v>
      </c>
      <c r="G5846" s="137">
        <v>0</v>
      </c>
      <c r="H5846" s="142"/>
      <c r="I5846" s="142"/>
      <c r="J5846" s="142"/>
      <c r="K5846" s="142"/>
      <c r="L5846" s="143"/>
      <c r="M5846" s="143"/>
      <c r="N5846" s="143"/>
      <c r="Y5846" s="30">
        <f t="shared" si="91"/>
        <v>108.7</v>
      </c>
    </row>
    <row r="5847" spans="1:25" x14ac:dyDescent="0.2">
      <c r="A5847" s="134" t="s">
        <v>11701</v>
      </c>
      <c r="B5847" s="135" t="s">
        <v>11702</v>
      </c>
      <c r="C5847" s="136">
        <v>781.76</v>
      </c>
      <c r="D5847" s="136">
        <v>14.85</v>
      </c>
      <c r="E5847" s="136">
        <v>0</v>
      </c>
      <c r="F5847" s="136">
        <v>14.85</v>
      </c>
      <c r="G5847" s="137">
        <v>0</v>
      </c>
      <c r="H5847" s="142"/>
      <c r="I5847" s="142"/>
      <c r="J5847" s="142"/>
      <c r="K5847" s="142"/>
      <c r="L5847" s="143"/>
      <c r="M5847" s="143"/>
      <c r="N5847" s="143"/>
      <c r="Y5847" s="30">
        <f t="shared" si="91"/>
        <v>14.85</v>
      </c>
    </row>
    <row r="5848" spans="1:25" x14ac:dyDescent="0.2">
      <c r="A5848" s="134" t="s">
        <v>11703</v>
      </c>
      <c r="B5848" s="135" t="s">
        <v>11704</v>
      </c>
      <c r="C5848" s="136">
        <v>2126.27</v>
      </c>
      <c r="D5848" s="136">
        <v>40.4</v>
      </c>
      <c r="E5848" s="136">
        <v>0</v>
      </c>
      <c r="F5848" s="136">
        <v>40.4</v>
      </c>
      <c r="G5848" s="137">
        <v>0</v>
      </c>
      <c r="H5848" s="142"/>
      <c r="I5848" s="142"/>
      <c r="J5848" s="142"/>
      <c r="K5848" s="142"/>
      <c r="L5848" s="143"/>
      <c r="M5848" s="143"/>
      <c r="N5848" s="143"/>
      <c r="Y5848" s="30">
        <f t="shared" si="91"/>
        <v>40.4</v>
      </c>
    </row>
    <row r="5849" spans="1:25" x14ac:dyDescent="0.2">
      <c r="A5849" s="134" t="s">
        <v>11705</v>
      </c>
      <c r="B5849" s="135" t="s">
        <v>11706</v>
      </c>
      <c r="C5849" s="136">
        <v>241.72</v>
      </c>
      <c r="D5849" s="136">
        <v>4.59</v>
      </c>
      <c r="E5849" s="136">
        <v>0</v>
      </c>
      <c r="F5849" s="136">
        <v>4.59</v>
      </c>
      <c r="G5849" s="137">
        <v>0</v>
      </c>
      <c r="H5849" s="142"/>
      <c r="I5849" s="142"/>
      <c r="J5849" s="142"/>
      <c r="K5849" s="142"/>
      <c r="L5849" s="143"/>
      <c r="M5849" s="143"/>
      <c r="N5849" s="143"/>
      <c r="Y5849" s="30">
        <f t="shared" si="91"/>
        <v>4.59</v>
      </c>
    </row>
    <row r="5850" spans="1:25" x14ac:dyDescent="0.2">
      <c r="A5850" s="134" t="s">
        <v>11707</v>
      </c>
      <c r="B5850" s="135" t="s">
        <v>11708</v>
      </c>
      <c r="C5850" s="136">
        <v>34735.199999999997</v>
      </c>
      <c r="D5850" s="136">
        <v>659.97</v>
      </c>
      <c r="E5850" s="136">
        <v>0</v>
      </c>
      <c r="F5850" s="136">
        <v>659.97</v>
      </c>
      <c r="G5850" s="137">
        <v>0</v>
      </c>
      <c r="H5850" s="142"/>
      <c r="I5850" s="142"/>
      <c r="J5850" s="142"/>
      <c r="K5850" s="142"/>
      <c r="L5850" s="143"/>
      <c r="M5850" s="143"/>
      <c r="N5850" s="143"/>
      <c r="Y5850" s="30">
        <f t="shared" si="91"/>
        <v>659.97</v>
      </c>
    </row>
    <row r="5851" spans="1:25" x14ac:dyDescent="0.2">
      <c r="A5851" s="134" t="s">
        <v>11709</v>
      </c>
      <c r="B5851" s="135" t="s">
        <v>11710</v>
      </c>
      <c r="C5851" s="136">
        <v>105004.3</v>
      </c>
      <c r="D5851" s="136">
        <v>1995.08</v>
      </c>
      <c r="E5851" s="136">
        <v>0</v>
      </c>
      <c r="F5851" s="136">
        <v>1995.08</v>
      </c>
      <c r="G5851" s="137">
        <v>0</v>
      </c>
      <c r="H5851" s="142"/>
      <c r="I5851" s="142"/>
      <c r="J5851" s="142"/>
      <c r="K5851" s="142"/>
      <c r="L5851" s="143"/>
      <c r="M5851" s="143"/>
      <c r="N5851" s="143"/>
      <c r="Y5851" s="30">
        <f t="shared" si="91"/>
        <v>1995.08</v>
      </c>
    </row>
    <row r="5852" spans="1:25" x14ac:dyDescent="0.2">
      <c r="A5852" s="134" t="s">
        <v>11711</v>
      </c>
      <c r="B5852" s="135" t="s">
        <v>11712</v>
      </c>
      <c r="C5852" s="136">
        <v>8247.73</v>
      </c>
      <c r="D5852" s="136">
        <v>156.71</v>
      </c>
      <c r="E5852" s="136">
        <v>0</v>
      </c>
      <c r="F5852" s="136">
        <v>156.71</v>
      </c>
      <c r="G5852" s="137">
        <v>0</v>
      </c>
      <c r="H5852" s="142"/>
      <c r="I5852" s="142"/>
      <c r="J5852" s="142"/>
      <c r="K5852" s="142"/>
      <c r="L5852" s="143"/>
      <c r="M5852" s="143"/>
      <c r="N5852" s="143"/>
      <c r="Y5852" s="30">
        <f t="shared" si="91"/>
        <v>156.71</v>
      </c>
    </row>
    <row r="5853" spans="1:25" x14ac:dyDescent="0.2">
      <c r="A5853" s="134" t="s">
        <v>11713</v>
      </c>
      <c r="B5853" s="135" t="s">
        <v>11714</v>
      </c>
      <c r="C5853" s="136">
        <v>6.15</v>
      </c>
      <c r="D5853" s="136">
        <v>0.12</v>
      </c>
      <c r="E5853" s="136">
        <v>0.12</v>
      </c>
      <c r="F5853" s="136">
        <v>0</v>
      </c>
      <c r="G5853" s="137">
        <v>3.01</v>
      </c>
      <c r="H5853" s="142"/>
      <c r="I5853" s="142"/>
      <c r="J5853" s="142"/>
      <c r="K5853" s="142"/>
      <c r="L5853" s="143"/>
      <c r="M5853" s="143"/>
      <c r="N5853" s="143"/>
      <c r="Y5853" s="30">
        <f t="shared" si="91"/>
        <v>0</v>
      </c>
    </row>
    <row r="5854" spans="1:25" x14ac:dyDescent="0.2">
      <c r="A5854" s="134" t="s">
        <v>11715</v>
      </c>
      <c r="B5854" s="135" t="s">
        <v>11716</v>
      </c>
      <c r="C5854" s="136">
        <v>133.51</v>
      </c>
      <c r="D5854" s="136">
        <v>2.54</v>
      </c>
      <c r="E5854" s="136">
        <v>0</v>
      </c>
      <c r="F5854" s="136">
        <v>2.54</v>
      </c>
      <c r="G5854" s="137">
        <v>0</v>
      </c>
      <c r="H5854" s="142"/>
      <c r="I5854" s="142"/>
      <c r="J5854" s="142"/>
      <c r="K5854" s="142"/>
      <c r="L5854" s="143"/>
      <c r="M5854" s="143"/>
      <c r="N5854" s="143"/>
      <c r="Y5854" s="30">
        <f t="shared" si="91"/>
        <v>2.54</v>
      </c>
    </row>
    <row r="5855" spans="1:25" x14ac:dyDescent="0.2">
      <c r="A5855" s="134" t="s">
        <v>11717</v>
      </c>
      <c r="B5855" s="135" t="s">
        <v>11718</v>
      </c>
      <c r="C5855" s="136">
        <v>144.71</v>
      </c>
      <c r="D5855" s="136">
        <v>2.75</v>
      </c>
      <c r="E5855" s="136">
        <v>2.75</v>
      </c>
      <c r="F5855" s="136">
        <v>0</v>
      </c>
      <c r="G5855" s="137">
        <v>5.84</v>
      </c>
      <c r="H5855" s="142"/>
      <c r="I5855" s="142"/>
      <c r="J5855" s="142"/>
      <c r="K5855" s="142"/>
      <c r="L5855" s="143"/>
      <c r="M5855" s="143"/>
      <c r="N5855" s="143"/>
      <c r="Y5855" s="30">
        <f t="shared" si="91"/>
        <v>0</v>
      </c>
    </row>
    <row r="5856" spans="1:25" x14ac:dyDescent="0.2">
      <c r="A5856" s="134" t="s">
        <v>11719</v>
      </c>
      <c r="B5856" s="135" t="s">
        <v>11720</v>
      </c>
      <c r="C5856" s="136">
        <v>25619.83</v>
      </c>
      <c r="D5856" s="136">
        <v>486.78</v>
      </c>
      <c r="E5856" s="136">
        <v>0</v>
      </c>
      <c r="F5856" s="136">
        <v>486.78</v>
      </c>
      <c r="G5856" s="137">
        <v>0</v>
      </c>
      <c r="H5856" s="142"/>
      <c r="I5856" s="142"/>
      <c r="J5856" s="142"/>
      <c r="K5856" s="142"/>
      <c r="L5856" s="143"/>
      <c r="M5856" s="143"/>
      <c r="N5856" s="143"/>
      <c r="Y5856" s="30">
        <f t="shared" si="91"/>
        <v>486.78</v>
      </c>
    </row>
    <row r="5857" spans="1:25" x14ac:dyDescent="0.2">
      <c r="A5857" s="134" t="s">
        <v>11721</v>
      </c>
      <c r="B5857" s="135" t="s">
        <v>11722</v>
      </c>
      <c r="C5857" s="136">
        <v>2151.94</v>
      </c>
      <c r="D5857" s="136">
        <v>40.89</v>
      </c>
      <c r="E5857" s="136">
        <v>0</v>
      </c>
      <c r="F5857" s="136">
        <v>40.89</v>
      </c>
      <c r="G5857" s="137">
        <v>0</v>
      </c>
      <c r="H5857" s="142"/>
      <c r="I5857" s="142"/>
      <c r="J5857" s="142"/>
      <c r="K5857" s="142"/>
      <c r="L5857" s="143"/>
      <c r="M5857" s="143"/>
      <c r="N5857" s="143"/>
      <c r="Y5857" s="30">
        <f t="shared" si="91"/>
        <v>40.89</v>
      </c>
    </row>
    <row r="5858" spans="1:25" x14ac:dyDescent="0.2">
      <c r="A5858" s="134" t="s">
        <v>11723</v>
      </c>
      <c r="B5858" s="135" t="s">
        <v>11724</v>
      </c>
      <c r="C5858" s="136">
        <v>41.6</v>
      </c>
      <c r="D5858" s="136">
        <v>0.79</v>
      </c>
      <c r="E5858" s="136">
        <v>0.79</v>
      </c>
      <c r="F5858" s="136">
        <v>0</v>
      </c>
      <c r="G5858" s="137">
        <v>3.69</v>
      </c>
      <c r="H5858" s="142"/>
      <c r="I5858" s="142"/>
      <c r="J5858" s="142"/>
      <c r="K5858" s="142"/>
      <c r="L5858" s="143"/>
      <c r="M5858" s="143"/>
      <c r="N5858" s="143"/>
      <c r="Y5858" s="30">
        <f t="shared" si="91"/>
        <v>0</v>
      </c>
    </row>
    <row r="5859" spans="1:25" x14ac:dyDescent="0.2">
      <c r="A5859" s="134" t="s">
        <v>11725</v>
      </c>
      <c r="B5859" s="135" t="s">
        <v>11726</v>
      </c>
      <c r="C5859" s="136">
        <v>2216.19</v>
      </c>
      <c r="D5859" s="136">
        <v>42.11</v>
      </c>
      <c r="E5859" s="136">
        <v>0</v>
      </c>
      <c r="F5859" s="136">
        <v>42.11</v>
      </c>
      <c r="G5859" s="137">
        <v>0</v>
      </c>
      <c r="H5859" s="142"/>
      <c r="I5859" s="142"/>
      <c r="J5859" s="142"/>
      <c r="K5859" s="142"/>
      <c r="L5859" s="143"/>
      <c r="M5859" s="143"/>
      <c r="N5859" s="143"/>
      <c r="Y5859" s="30">
        <f t="shared" si="91"/>
        <v>42.11</v>
      </c>
    </row>
    <row r="5860" spans="1:25" x14ac:dyDescent="0.2">
      <c r="A5860" s="134" t="s">
        <v>11727</v>
      </c>
      <c r="B5860" s="135" t="s">
        <v>11728</v>
      </c>
      <c r="C5860" s="136">
        <v>1891.74</v>
      </c>
      <c r="D5860" s="136">
        <v>35.94</v>
      </c>
      <c r="E5860" s="136">
        <v>0</v>
      </c>
      <c r="F5860" s="136">
        <v>35.94</v>
      </c>
      <c r="G5860" s="137">
        <v>0</v>
      </c>
      <c r="H5860" s="142"/>
      <c r="I5860" s="142"/>
      <c r="J5860" s="142"/>
      <c r="K5860" s="142"/>
      <c r="L5860" s="143"/>
      <c r="M5860" s="143"/>
      <c r="N5860" s="143"/>
      <c r="Y5860" s="30">
        <f t="shared" si="91"/>
        <v>35.94</v>
      </c>
    </row>
    <row r="5861" spans="1:25" x14ac:dyDescent="0.2">
      <c r="A5861" s="134" t="s">
        <v>11729</v>
      </c>
      <c r="B5861" s="135" t="s">
        <v>11730</v>
      </c>
      <c r="C5861" s="136">
        <v>2370.52</v>
      </c>
      <c r="D5861" s="136">
        <v>45.04</v>
      </c>
      <c r="E5861" s="136">
        <v>0</v>
      </c>
      <c r="F5861" s="136">
        <v>45.04</v>
      </c>
      <c r="G5861" s="137">
        <v>0</v>
      </c>
      <c r="H5861" s="142"/>
      <c r="I5861" s="142"/>
      <c r="J5861" s="142"/>
      <c r="K5861" s="142"/>
      <c r="L5861" s="143"/>
      <c r="M5861" s="143"/>
      <c r="N5861" s="143"/>
      <c r="Y5861" s="30">
        <f t="shared" si="91"/>
        <v>45.04</v>
      </c>
    </row>
    <row r="5862" spans="1:25" x14ac:dyDescent="0.2">
      <c r="A5862" s="134" t="s">
        <v>11731</v>
      </c>
      <c r="B5862" s="135" t="s">
        <v>11732</v>
      </c>
      <c r="C5862" s="136">
        <v>7519.85</v>
      </c>
      <c r="D5862" s="136">
        <v>142.88</v>
      </c>
      <c r="E5862" s="136">
        <v>0</v>
      </c>
      <c r="F5862" s="136">
        <v>142.88</v>
      </c>
      <c r="G5862" s="137">
        <v>0</v>
      </c>
      <c r="H5862" s="142"/>
      <c r="I5862" s="142"/>
      <c r="J5862" s="142"/>
      <c r="K5862" s="142"/>
      <c r="L5862" s="143"/>
      <c r="M5862" s="143"/>
      <c r="N5862" s="143"/>
      <c r="Y5862" s="30">
        <f t="shared" si="91"/>
        <v>142.88</v>
      </c>
    </row>
    <row r="5863" spans="1:25" x14ac:dyDescent="0.2">
      <c r="A5863" s="134" t="s">
        <v>11733</v>
      </c>
      <c r="B5863" s="135" t="s">
        <v>11734</v>
      </c>
      <c r="C5863" s="136">
        <v>52859.37</v>
      </c>
      <c r="D5863" s="136">
        <v>1004.33</v>
      </c>
      <c r="E5863" s="136">
        <v>0</v>
      </c>
      <c r="F5863" s="136">
        <v>1004.33</v>
      </c>
      <c r="G5863" s="137">
        <v>0</v>
      </c>
      <c r="H5863" s="142"/>
      <c r="I5863" s="142"/>
      <c r="J5863" s="142"/>
      <c r="K5863" s="142"/>
      <c r="L5863" s="143"/>
      <c r="M5863" s="143"/>
      <c r="N5863" s="143"/>
      <c r="Y5863" s="30">
        <f t="shared" si="91"/>
        <v>1004.33</v>
      </c>
    </row>
    <row r="5864" spans="1:25" x14ac:dyDescent="0.2">
      <c r="A5864" s="134" t="s">
        <v>11735</v>
      </c>
      <c r="B5864" s="135" t="s">
        <v>11736</v>
      </c>
      <c r="C5864" s="136">
        <v>5421.09</v>
      </c>
      <c r="D5864" s="136">
        <v>103</v>
      </c>
      <c r="E5864" s="136">
        <v>0</v>
      </c>
      <c r="F5864" s="136">
        <v>103</v>
      </c>
      <c r="G5864" s="137">
        <v>0</v>
      </c>
      <c r="H5864" s="142"/>
      <c r="I5864" s="142"/>
      <c r="J5864" s="142"/>
      <c r="K5864" s="142"/>
      <c r="L5864" s="143"/>
      <c r="M5864" s="143"/>
      <c r="N5864" s="143"/>
      <c r="Y5864" s="30">
        <f t="shared" si="91"/>
        <v>103</v>
      </c>
    </row>
    <row r="5865" spans="1:25" x14ac:dyDescent="0.2">
      <c r="A5865" s="134" t="s">
        <v>11737</v>
      </c>
      <c r="B5865" s="135" t="s">
        <v>11738</v>
      </c>
      <c r="C5865" s="136">
        <v>6232.05</v>
      </c>
      <c r="D5865" s="136">
        <v>118.41</v>
      </c>
      <c r="E5865" s="136">
        <v>0</v>
      </c>
      <c r="F5865" s="136">
        <v>118.41</v>
      </c>
      <c r="G5865" s="137">
        <v>0</v>
      </c>
      <c r="H5865" s="142"/>
      <c r="I5865" s="142"/>
      <c r="J5865" s="142"/>
      <c r="K5865" s="142"/>
      <c r="L5865" s="143"/>
      <c r="M5865" s="143"/>
      <c r="N5865" s="143"/>
      <c r="Y5865" s="30">
        <f t="shared" si="91"/>
        <v>118.41</v>
      </c>
    </row>
    <row r="5866" spans="1:25" x14ac:dyDescent="0.2">
      <c r="A5866" s="134" t="s">
        <v>11739</v>
      </c>
      <c r="B5866" s="135" t="s">
        <v>11740</v>
      </c>
      <c r="C5866" s="136">
        <v>1242.3900000000001</v>
      </c>
      <c r="D5866" s="136">
        <v>23.61</v>
      </c>
      <c r="E5866" s="136">
        <v>23.61</v>
      </c>
      <c r="F5866" s="136">
        <v>0</v>
      </c>
      <c r="G5866" s="137">
        <v>60.6</v>
      </c>
      <c r="H5866" s="142"/>
      <c r="I5866" s="142"/>
      <c r="J5866" s="142"/>
      <c r="K5866" s="142"/>
      <c r="L5866" s="143"/>
      <c r="M5866" s="143"/>
      <c r="N5866" s="143"/>
      <c r="Y5866" s="30">
        <f t="shared" si="91"/>
        <v>0</v>
      </c>
    </row>
    <row r="5867" spans="1:25" x14ac:dyDescent="0.2">
      <c r="A5867" s="134" t="s">
        <v>11741</v>
      </c>
      <c r="B5867" s="135" t="s">
        <v>11742</v>
      </c>
      <c r="C5867" s="136">
        <v>195.73</v>
      </c>
      <c r="D5867" s="136">
        <v>3.72</v>
      </c>
      <c r="E5867" s="136">
        <v>3.72</v>
      </c>
      <c r="F5867" s="136">
        <v>0</v>
      </c>
      <c r="G5867" s="137">
        <v>26.39</v>
      </c>
      <c r="H5867" s="142"/>
      <c r="I5867" s="142"/>
      <c r="J5867" s="142"/>
      <c r="K5867" s="142"/>
      <c r="L5867" s="143"/>
      <c r="M5867" s="143"/>
      <c r="N5867" s="143"/>
      <c r="Y5867" s="30">
        <f t="shared" si="91"/>
        <v>0</v>
      </c>
    </row>
    <row r="5868" spans="1:25" x14ac:dyDescent="0.2">
      <c r="A5868" s="134" t="s">
        <v>11743</v>
      </c>
      <c r="B5868" s="135" t="s">
        <v>11744</v>
      </c>
      <c r="C5868" s="136">
        <v>831.48</v>
      </c>
      <c r="D5868" s="136">
        <v>15.8</v>
      </c>
      <c r="E5868" s="136">
        <v>15.8</v>
      </c>
      <c r="F5868" s="136">
        <v>0</v>
      </c>
      <c r="G5868" s="137">
        <v>12.01</v>
      </c>
      <c r="H5868" s="142"/>
      <c r="I5868" s="142"/>
      <c r="J5868" s="142"/>
      <c r="K5868" s="142"/>
      <c r="L5868" s="143"/>
      <c r="M5868" s="143"/>
      <c r="N5868" s="143"/>
      <c r="Y5868" s="30">
        <f t="shared" si="91"/>
        <v>0</v>
      </c>
    </row>
    <row r="5869" spans="1:25" x14ac:dyDescent="0.2">
      <c r="A5869" s="134" t="s">
        <v>11745</v>
      </c>
      <c r="B5869" s="135" t="s">
        <v>11746</v>
      </c>
      <c r="C5869" s="136">
        <v>12114.98</v>
      </c>
      <c r="D5869" s="136">
        <v>230.19</v>
      </c>
      <c r="E5869" s="136">
        <v>0</v>
      </c>
      <c r="F5869" s="136">
        <v>230.19</v>
      </c>
      <c r="G5869" s="137">
        <v>0</v>
      </c>
      <c r="H5869" s="142"/>
      <c r="I5869" s="142"/>
      <c r="J5869" s="142"/>
      <c r="K5869" s="142"/>
      <c r="L5869" s="143"/>
      <c r="M5869" s="143"/>
      <c r="N5869" s="143"/>
      <c r="Y5869" s="30">
        <f t="shared" si="91"/>
        <v>230.19</v>
      </c>
    </row>
    <row r="5870" spans="1:25" x14ac:dyDescent="0.2">
      <c r="A5870" s="134" t="s">
        <v>11747</v>
      </c>
      <c r="B5870" s="135" t="s">
        <v>11748</v>
      </c>
      <c r="C5870" s="136">
        <v>432.55</v>
      </c>
      <c r="D5870" s="136">
        <v>8.2200000000000006</v>
      </c>
      <c r="E5870" s="136">
        <v>0</v>
      </c>
      <c r="F5870" s="136">
        <v>8.2200000000000006</v>
      </c>
      <c r="G5870" s="137">
        <v>0</v>
      </c>
      <c r="H5870" s="142"/>
      <c r="I5870" s="142"/>
      <c r="J5870" s="142"/>
      <c r="K5870" s="142"/>
      <c r="L5870" s="143"/>
      <c r="M5870" s="143"/>
      <c r="N5870" s="143"/>
      <c r="Y5870" s="30">
        <f t="shared" si="91"/>
        <v>8.2200000000000006</v>
      </c>
    </row>
    <row r="5871" spans="1:25" x14ac:dyDescent="0.2">
      <c r="A5871" s="134" t="s">
        <v>11749</v>
      </c>
      <c r="B5871" s="135" t="s">
        <v>11750</v>
      </c>
      <c r="C5871" s="136">
        <v>5917.48</v>
      </c>
      <c r="D5871" s="136">
        <v>112.43</v>
      </c>
      <c r="E5871" s="136">
        <v>0</v>
      </c>
      <c r="F5871" s="136">
        <v>112.43</v>
      </c>
      <c r="G5871" s="137">
        <v>0</v>
      </c>
      <c r="H5871" s="142"/>
      <c r="I5871" s="142"/>
      <c r="J5871" s="142"/>
      <c r="K5871" s="142"/>
      <c r="L5871" s="143"/>
      <c r="M5871" s="143"/>
      <c r="N5871" s="143"/>
      <c r="Y5871" s="30">
        <f t="shared" si="91"/>
        <v>112.43</v>
      </c>
    </row>
    <row r="5872" spans="1:25" x14ac:dyDescent="0.2">
      <c r="A5872" s="134" t="s">
        <v>11751</v>
      </c>
      <c r="B5872" s="135" t="s">
        <v>11752</v>
      </c>
      <c r="C5872" s="136">
        <v>168.37</v>
      </c>
      <c r="D5872" s="136">
        <v>3.2</v>
      </c>
      <c r="E5872" s="136">
        <v>1.77</v>
      </c>
      <c r="F5872" s="136">
        <v>1.43</v>
      </c>
      <c r="G5872" s="137">
        <v>0</v>
      </c>
      <c r="H5872" s="142"/>
      <c r="I5872" s="142"/>
      <c r="J5872" s="142"/>
      <c r="K5872" s="142"/>
      <c r="L5872" s="143"/>
      <c r="M5872" s="143"/>
      <c r="N5872" s="143"/>
      <c r="Y5872" s="30">
        <f t="shared" si="91"/>
        <v>1.43</v>
      </c>
    </row>
    <row r="5873" spans="1:25" x14ac:dyDescent="0.2">
      <c r="A5873" s="134" t="s">
        <v>11753</v>
      </c>
      <c r="B5873" s="135" t="s">
        <v>11754</v>
      </c>
      <c r="C5873" s="136">
        <v>724.44</v>
      </c>
      <c r="D5873" s="136">
        <v>13.77</v>
      </c>
      <c r="E5873" s="136">
        <v>0</v>
      </c>
      <c r="F5873" s="136">
        <v>13.77</v>
      </c>
      <c r="G5873" s="137">
        <v>0</v>
      </c>
      <c r="H5873" s="142"/>
      <c r="I5873" s="142"/>
      <c r="J5873" s="142"/>
      <c r="K5873" s="142"/>
      <c r="L5873" s="143"/>
      <c r="M5873" s="143"/>
      <c r="N5873" s="143"/>
      <c r="Y5873" s="30">
        <f t="shared" si="91"/>
        <v>13.77</v>
      </c>
    </row>
    <row r="5874" spans="1:25" x14ac:dyDescent="0.2">
      <c r="A5874" s="134" t="s">
        <v>11755</v>
      </c>
      <c r="B5874" s="135" t="s">
        <v>11756</v>
      </c>
      <c r="C5874" s="136">
        <v>310.42</v>
      </c>
      <c r="D5874" s="136">
        <v>5.9</v>
      </c>
      <c r="E5874" s="136">
        <v>5.9</v>
      </c>
      <c r="F5874" s="136">
        <v>0</v>
      </c>
      <c r="G5874" s="137">
        <v>39.270000000000003</v>
      </c>
      <c r="H5874" s="142"/>
      <c r="I5874" s="142"/>
      <c r="J5874" s="142"/>
      <c r="K5874" s="142"/>
      <c r="L5874" s="143"/>
      <c r="M5874" s="143"/>
      <c r="N5874" s="143"/>
      <c r="Y5874" s="30">
        <f t="shared" si="91"/>
        <v>0</v>
      </c>
    </row>
    <row r="5875" spans="1:25" x14ac:dyDescent="0.2">
      <c r="A5875" s="134" t="s">
        <v>11757</v>
      </c>
      <c r="B5875" s="135" t="s">
        <v>11758</v>
      </c>
      <c r="C5875" s="136">
        <v>288.64999999999998</v>
      </c>
      <c r="D5875" s="136">
        <v>5.49</v>
      </c>
      <c r="E5875" s="136">
        <v>5.49</v>
      </c>
      <c r="F5875" s="136">
        <v>0</v>
      </c>
      <c r="G5875" s="137">
        <v>24.91</v>
      </c>
      <c r="H5875" s="142"/>
      <c r="I5875" s="142"/>
      <c r="J5875" s="142"/>
      <c r="K5875" s="142"/>
      <c r="L5875" s="143"/>
      <c r="M5875" s="143"/>
      <c r="N5875" s="143"/>
      <c r="Y5875" s="30">
        <f t="shared" si="91"/>
        <v>0</v>
      </c>
    </row>
    <row r="5876" spans="1:25" x14ac:dyDescent="0.2">
      <c r="A5876" s="134" t="s">
        <v>11759</v>
      </c>
      <c r="B5876" s="135" t="s">
        <v>11760</v>
      </c>
      <c r="C5876" s="136">
        <v>35584.69</v>
      </c>
      <c r="D5876" s="136">
        <v>676.11</v>
      </c>
      <c r="E5876" s="136">
        <v>0</v>
      </c>
      <c r="F5876" s="136">
        <v>676.11</v>
      </c>
      <c r="G5876" s="137">
        <v>0</v>
      </c>
      <c r="H5876" s="142"/>
      <c r="I5876" s="142"/>
      <c r="J5876" s="142"/>
      <c r="K5876" s="142"/>
      <c r="L5876" s="143"/>
      <c r="M5876" s="143"/>
      <c r="N5876" s="143"/>
      <c r="Y5876" s="30">
        <f t="shared" si="91"/>
        <v>676.11</v>
      </c>
    </row>
    <row r="5877" spans="1:25" x14ac:dyDescent="0.2">
      <c r="A5877" s="134" t="s">
        <v>11761</v>
      </c>
      <c r="B5877" s="135" t="s">
        <v>11762</v>
      </c>
      <c r="C5877" s="136">
        <v>3280.64</v>
      </c>
      <c r="D5877" s="136">
        <v>62.33</v>
      </c>
      <c r="E5877" s="136">
        <v>0</v>
      </c>
      <c r="F5877" s="136">
        <v>62.33</v>
      </c>
      <c r="G5877" s="137">
        <v>0</v>
      </c>
      <c r="H5877" s="142"/>
      <c r="I5877" s="142"/>
      <c r="J5877" s="142"/>
      <c r="K5877" s="142"/>
      <c r="L5877" s="143"/>
      <c r="M5877" s="143"/>
      <c r="N5877" s="143"/>
      <c r="Y5877" s="30">
        <f t="shared" si="91"/>
        <v>62.33</v>
      </c>
    </row>
    <row r="5878" spans="1:25" x14ac:dyDescent="0.2">
      <c r="A5878" s="134" t="s">
        <v>11763</v>
      </c>
      <c r="B5878" s="135" t="s">
        <v>11764</v>
      </c>
      <c r="C5878" s="136">
        <v>747.08</v>
      </c>
      <c r="D5878" s="136">
        <v>14.2</v>
      </c>
      <c r="E5878" s="136">
        <v>0</v>
      </c>
      <c r="F5878" s="136">
        <v>14.2</v>
      </c>
      <c r="G5878" s="137">
        <v>0</v>
      </c>
      <c r="H5878" s="142"/>
      <c r="I5878" s="142"/>
      <c r="J5878" s="142"/>
      <c r="K5878" s="142"/>
      <c r="L5878" s="143"/>
      <c r="M5878" s="143"/>
      <c r="N5878" s="143"/>
      <c r="Y5878" s="30">
        <f t="shared" si="91"/>
        <v>14.2</v>
      </c>
    </row>
    <row r="5879" spans="1:25" x14ac:dyDescent="0.2">
      <c r="A5879" s="134" t="s">
        <v>11765</v>
      </c>
      <c r="B5879" s="135" t="s">
        <v>11766</v>
      </c>
      <c r="C5879" s="136">
        <v>5573.16</v>
      </c>
      <c r="D5879" s="136">
        <v>105.89</v>
      </c>
      <c r="E5879" s="136">
        <v>0</v>
      </c>
      <c r="F5879" s="136">
        <v>105.89</v>
      </c>
      <c r="G5879" s="137">
        <v>0</v>
      </c>
      <c r="H5879" s="142"/>
      <c r="I5879" s="142"/>
      <c r="J5879" s="142"/>
      <c r="K5879" s="142"/>
      <c r="L5879" s="143"/>
      <c r="M5879" s="143"/>
      <c r="N5879" s="143"/>
      <c r="Y5879" s="30">
        <f t="shared" si="91"/>
        <v>105.89</v>
      </c>
    </row>
    <row r="5880" spans="1:25" x14ac:dyDescent="0.2">
      <c r="A5880" s="134" t="s">
        <v>11767</v>
      </c>
      <c r="B5880" s="135" t="s">
        <v>11768</v>
      </c>
      <c r="C5880" s="136">
        <v>79392.75</v>
      </c>
      <c r="D5880" s="136">
        <v>1508.46</v>
      </c>
      <c r="E5880" s="136">
        <v>0</v>
      </c>
      <c r="F5880" s="136">
        <v>1508.46</v>
      </c>
      <c r="G5880" s="137">
        <v>0</v>
      </c>
      <c r="H5880" s="142"/>
      <c r="I5880" s="142"/>
      <c r="J5880" s="142"/>
      <c r="K5880" s="142"/>
      <c r="L5880" s="143"/>
      <c r="M5880" s="143"/>
      <c r="N5880" s="143"/>
      <c r="Y5880" s="30">
        <f t="shared" si="91"/>
        <v>1508.46</v>
      </c>
    </row>
    <row r="5881" spans="1:25" x14ac:dyDescent="0.2">
      <c r="A5881" s="134" t="s">
        <v>11769</v>
      </c>
      <c r="B5881" s="135" t="s">
        <v>11770</v>
      </c>
      <c r="C5881" s="136">
        <v>4502.76</v>
      </c>
      <c r="D5881" s="136">
        <v>85.55</v>
      </c>
      <c r="E5881" s="136">
        <v>0</v>
      </c>
      <c r="F5881" s="136">
        <v>85.55</v>
      </c>
      <c r="G5881" s="137">
        <v>0</v>
      </c>
      <c r="H5881" s="142"/>
      <c r="I5881" s="142"/>
      <c r="J5881" s="142"/>
      <c r="K5881" s="142"/>
      <c r="L5881" s="143"/>
      <c r="M5881" s="143"/>
      <c r="N5881" s="143"/>
      <c r="Y5881" s="30">
        <f t="shared" si="91"/>
        <v>85.55</v>
      </c>
    </row>
    <row r="5882" spans="1:25" x14ac:dyDescent="0.2">
      <c r="A5882" s="134" t="s">
        <v>11771</v>
      </c>
      <c r="B5882" s="135" t="s">
        <v>11772</v>
      </c>
      <c r="C5882" s="136">
        <v>268.31</v>
      </c>
      <c r="D5882" s="136">
        <v>5.0999999999999996</v>
      </c>
      <c r="E5882" s="136">
        <v>0</v>
      </c>
      <c r="F5882" s="136">
        <v>5.0999999999999996</v>
      </c>
      <c r="G5882" s="137">
        <v>0</v>
      </c>
      <c r="H5882" s="142"/>
      <c r="I5882" s="142"/>
      <c r="J5882" s="142"/>
      <c r="K5882" s="142"/>
      <c r="L5882" s="143"/>
      <c r="M5882" s="143"/>
      <c r="N5882" s="143"/>
      <c r="Y5882" s="30">
        <f t="shared" si="91"/>
        <v>5.0999999999999996</v>
      </c>
    </row>
    <row r="5883" spans="1:25" x14ac:dyDescent="0.2">
      <c r="A5883" s="134" t="s">
        <v>11773</v>
      </c>
      <c r="B5883" s="135" t="s">
        <v>11774</v>
      </c>
      <c r="C5883" s="136">
        <v>64.8</v>
      </c>
      <c r="D5883" s="136">
        <v>1.23</v>
      </c>
      <c r="E5883" s="136">
        <v>1.1200000000000001</v>
      </c>
      <c r="F5883" s="136">
        <v>0.11</v>
      </c>
      <c r="G5883" s="137">
        <v>0</v>
      </c>
      <c r="H5883" s="142"/>
      <c r="I5883" s="142"/>
      <c r="J5883" s="142"/>
      <c r="K5883" s="142"/>
      <c r="L5883" s="143"/>
      <c r="M5883" s="143"/>
      <c r="N5883" s="143"/>
      <c r="Y5883" s="30">
        <f t="shared" si="91"/>
        <v>0.11</v>
      </c>
    </row>
    <row r="5884" spans="1:25" x14ac:dyDescent="0.2">
      <c r="A5884" s="134" t="s">
        <v>11775</v>
      </c>
      <c r="B5884" s="135" t="s">
        <v>11776</v>
      </c>
      <c r="C5884" s="136">
        <v>3188.09</v>
      </c>
      <c r="D5884" s="136">
        <v>60.57</v>
      </c>
      <c r="E5884" s="136">
        <v>0</v>
      </c>
      <c r="F5884" s="136">
        <v>60.57</v>
      </c>
      <c r="G5884" s="137">
        <v>0</v>
      </c>
      <c r="H5884" s="142"/>
      <c r="I5884" s="142"/>
      <c r="J5884" s="142"/>
      <c r="K5884" s="142"/>
      <c r="L5884" s="143"/>
      <c r="M5884" s="143"/>
      <c r="N5884" s="143"/>
      <c r="Y5884" s="30">
        <f t="shared" si="91"/>
        <v>60.57</v>
      </c>
    </row>
    <row r="5885" spans="1:25" x14ac:dyDescent="0.2">
      <c r="A5885" s="134" t="s">
        <v>11777</v>
      </c>
      <c r="B5885" s="135" t="s">
        <v>11778</v>
      </c>
      <c r="C5885" s="136">
        <v>2367.8000000000002</v>
      </c>
      <c r="D5885" s="136">
        <v>44.99</v>
      </c>
      <c r="E5885" s="136">
        <v>0</v>
      </c>
      <c r="F5885" s="136">
        <v>44.99</v>
      </c>
      <c r="G5885" s="137">
        <v>0</v>
      </c>
      <c r="H5885" s="142"/>
      <c r="I5885" s="142"/>
      <c r="J5885" s="142"/>
      <c r="K5885" s="142"/>
      <c r="L5885" s="143"/>
      <c r="M5885" s="143"/>
      <c r="N5885" s="143"/>
      <c r="Y5885" s="30">
        <f t="shared" si="91"/>
        <v>44.99</v>
      </c>
    </row>
    <row r="5886" spans="1:25" x14ac:dyDescent="0.2">
      <c r="A5886" s="134" t="s">
        <v>11779</v>
      </c>
      <c r="B5886" s="135" t="s">
        <v>11780</v>
      </c>
      <c r="C5886" s="136">
        <v>18616.23</v>
      </c>
      <c r="D5886" s="136">
        <v>353.71</v>
      </c>
      <c r="E5886" s="136">
        <v>0</v>
      </c>
      <c r="F5886" s="136">
        <v>353.71</v>
      </c>
      <c r="G5886" s="137">
        <v>0</v>
      </c>
      <c r="H5886" s="142"/>
      <c r="I5886" s="142"/>
      <c r="J5886" s="142"/>
      <c r="K5886" s="142"/>
      <c r="L5886" s="143"/>
      <c r="M5886" s="143"/>
      <c r="N5886" s="143"/>
      <c r="Y5886" s="30">
        <f t="shared" si="91"/>
        <v>353.71</v>
      </c>
    </row>
    <row r="5887" spans="1:25" x14ac:dyDescent="0.2">
      <c r="A5887" s="134" t="s">
        <v>11781</v>
      </c>
      <c r="B5887" s="135" t="s">
        <v>11782</v>
      </c>
      <c r="C5887" s="136">
        <v>8731.56</v>
      </c>
      <c r="D5887" s="136">
        <v>165.9</v>
      </c>
      <c r="E5887" s="136">
        <v>0</v>
      </c>
      <c r="F5887" s="136">
        <v>165.9</v>
      </c>
      <c r="G5887" s="137">
        <v>0</v>
      </c>
      <c r="H5887" s="142"/>
      <c r="I5887" s="142"/>
      <c r="J5887" s="142"/>
      <c r="K5887" s="142"/>
      <c r="L5887" s="143"/>
      <c r="M5887" s="143"/>
      <c r="N5887" s="143"/>
      <c r="Y5887" s="30">
        <f t="shared" si="91"/>
        <v>165.9</v>
      </c>
    </row>
    <row r="5888" spans="1:25" x14ac:dyDescent="0.2">
      <c r="A5888" s="134" t="s">
        <v>11783</v>
      </c>
      <c r="B5888" s="135" t="s">
        <v>11784</v>
      </c>
      <c r="C5888" s="136">
        <v>1971.78</v>
      </c>
      <c r="D5888" s="136">
        <v>37.47</v>
      </c>
      <c r="E5888" s="136">
        <v>0</v>
      </c>
      <c r="F5888" s="136">
        <v>37.47</v>
      </c>
      <c r="G5888" s="137">
        <v>0</v>
      </c>
      <c r="H5888" s="142"/>
      <c r="I5888" s="142"/>
      <c r="J5888" s="142"/>
      <c r="K5888" s="142"/>
      <c r="L5888" s="143"/>
      <c r="M5888" s="143"/>
      <c r="N5888" s="143"/>
      <c r="Y5888" s="30">
        <f t="shared" si="91"/>
        <v>37.47</v>
      </c>
    </row>
    <row r="5889" spans="1:25" x14ac:dyDescent="0.2">
      <c r="A5889" s="134" t="s">
        <v>11785</v>
      </c>
      <c r="B5889" s="135" t="s">
        <v>11786</v>
      </c>
      <c r="C5889" s="136">
        <v>7986.61</v>
      </c>
      <c r="D5889" s="136">
        <v>151.75</v>
      </c>
      <c r="E5889" s="136">
        <v>0</v>
      </c>
      <c r="F5889" s="136">
        <v>151.75</v>
      </c>
      <c r="G5889" s="137">
        <v>0</v>
      </c>
      <c r="H5889" s="142"/>
      <c r="I5889" s="142"/>
      <c r="J5889" s="142"/>
      <c r="K5889" s="142"/>
      <c r="L5889" s="143"/>
      <c r="M5889" s="143"/>
      <c r="N5889" s="143"/>
      <c r="Y5889" s="30">
        <f t="shared" si="91"/>
        <v>151.75</v>
      </c>
    </row>
    <row r="5890" spans="1:25" x14ac:dyDescent="0.2">
      <c r="A5890" s="134" t="s">
        <v>11787</v>
      </c>
      <c r="B5890" s="135" t="s">
        <v>3318</v>
      </c>
      <c r="C5890" s="136">
        <v>62.5</v>
      </c>
      <c r="D5890" s="136">
        <v>1.19</v>
      </c>
      <c r="E5890" s="136">
        <v>1.19</v>
      </c>
      <c r="F5890" s="136">
        <v>0</v>
      </c>
      <c r="G5890" s="137">
        <v>20.7</v>
      </c>
      <c r="H5890" s="142"/>
      <c r="I5890" s="142"/>
      <c r="J5890" s="142"/>
      <c r="K5890" s="142"/>
      <c r="L5890" s="143"/>
      <c r="M5890" s="143"/>
      <c r="N5890" s="143"/>
      <c r="Y5890" s="30">
        <f t="shared" si="91"/>
        <v>0</v>
      </c>
    </row>
    <row r="5891" spans="1:25" x14ac:dyDescent="0.2">
      <c r="A5891" s="134" t="s">
        <v>11788</v>
      </c>
      <c r="B5891" s="135" t="s">
        <v>11789</v>
      </c>
      <c r="C5891" s="136">
        <v>2510.7399999999998</v>
      </c>
      <c r="D5891" s="136">
        <v>47.71</v>
      </c>
      <c r="E5891" s="136">
        <v>0</v>
      </c>
      <c r="F5891" s="136">
        <v>47.71</v>
      </c>
      <c r="G5891" s="137">
        <v>0</v>
      </c>
      <c r="H5891" s="142"/>
      <c r="I5891" s="142"/>
      <c r="J5891" s="142"/>
      <c r="K5891" s="142"/>
      <c r="L5891" s="143"/>
      <c r="M5891" s="143"/>
      <c r="N5891" s="143"/>
      <c r="Y5891" s="30">
        <f t="shared" si="91"/>
        <v>47.71</v>
      </c>
    </row>
    <row r="5892" spans="1:25" x14ac:dyDescent="0.2">
      <c r="A5892" s="134" t="s">
        <v>11790</v>
      </c>
      <c r="B5892" s="135" t="s">
        <v>11791</v>
      </c>
      <c r="C5892" s="136">
        <v>3264.66</v>
      </c>
      <c r="D5892" s="136">
        <v>62.03</v>
      </c>
      <c r="E5892" s="136">
        <v>0</v>
      </c>
      <c r="F5892" s="136">
        <v>62.03</v>
      </c>
      <c r="G5892" s="137">
        <v>0</v>
      </c>
      <c r="H5892" s="142"/>
      <c r="I5892" s="142"/>
      <c r="J5892" s="142"/>
      <c r="K5892" s="142"/>
      <c r="L5892" s="143"/>
      <c r="M5892" s="143"/>
      <c r="N5892" s="143"/>
      <c r="Y5892" s="30">
        <f t="shared" si="91"/>
        <v>62.03</v>
      </c>
    </row>
    <row r="5893" spans="1:25" x14ac:dyDescent="0.2">
      <c r="A5893" s="134" t="s">
        <v>11792</v>
      </c>
      <c r="B5893" s="135" t="s">
        <v>11793</v>
      </c>
      <c r="C5893" s="136">
        <v>2128.4299999999998</v>
      </c>
      <c r="D5893" s="136">
        <v>40.44</v>
      </c>
      <c r="E5893" s="136">
        <v>0</v>
      </c>
      <c r="F5893" s="136">
        <v>40.44</v>
      </c>
      <c r="G5893" s="137">
        <v>0</v>
      </c>
      <c r="H5893" s="142"/>
      <c r="I5893" s="142"/>
      <c r="J5893" s="142"/>
      <c r="K5893" s="142"/>
      <c r="L5893" s="143"/>
      <c r="M5893" s="143"/>
      <c r="N5893" s="143"/>
      <c r="Y5893" s="30">
        <f t="shared" si="91"/>
        <v>40.44</v>
      </c>
    </row>
    <row r="5894" spans="1:25" x14ac:dyDescent="0.2">
      <c r="A5894" s="134" t="s">
        <v>11794</v>
      </c>
      <c r="B5894" s="135" t="s">
        <v>11795</v>
      </c>
      <c r="C5894" s="136">
        <v>7598.41</v>
      </c>
      <c r="D5894" s="136">
        <v>144.37</v>
      </c>
      <c r="E5894" s="136">
        <v>0</v>
      </c>
      <c r="F5894" s="136">
        <v>144.37</v>
      </c>
      <c r="G5894" s="137">
        <v>0</v>
      </c>
      <c r="H5894" s="142"/>
      <c r="I5894" s="142"/>
      <c r="J5894" s="142"/>
      <c r="K5894" s="142"/>
      <c r="L5894" s="143"/>
      <c r="M5894" s="143"/>
      <c r="N5894" s="143"/>
      <c r="Y5894" s="30">
        <f t="shared" si="91"/>
        <v>144.37</v>
      </c>
    </row>
    <row r="5895" spans="1:25" x14ac:dyDescent="0.2">
      <c r="A5895" s="134" t="s">
        <v>11796</v>
      </c>
      <c r="B5895" s="135" t="s">
        <v>11797</v>
      </c>
      <c r="C5895" s="136">
        <v>1549.71</v>
      </c>
      <c r="D5895" s="136">
        <v>29.45</v>
      </c>
      <c r="E5895" s="136">
        <v>0</v>
      </c>
      <c r="F5895" s="136">
        <v>29.45</v>
      </c>
      <c r="G5895" s="137">
        <v>0</v>
      </c>
      <c r="H5895" s="142"/>
      <c r="I5895" s="142"/>
      <c r="J5895" s="142"/>
      <c r="K5895" s="142"/>
      <c r="L5895" s="143"/>
      <c r="M5895" s="143"/>
      <c r="N5895" s="143"/>
      <c r="Y5895" s="30">
        <f t="shared" si="91"/>
        <v>29.45</v>
      </c>
    </row>
    <row r="5896" spans="1:25" x14ac:dyDescent="0.2">
      <c r="A5896" s="134" t="s">
        <v>11798</v>
      </c>
      <c r="B5896" s="135" t="s">
        <v>11799</v>
      </c>
      <c r="C5896" s="136">
        <v>160.69</v>
      </c>
      <c r="D5896" s="136">
        <v>3.05</v>
      </c>
      <c r="E5896" s="136">
        <v>2.31</v>
      </c>
      <c r="F5896" s="136">
        <v>0.74</v>
      </c>
      <c r="G5896" s="137">
        <v>0</v>
      </c>
      <c r="H5896" s="142"/>
      <c r="I5896" s="142"/>
      <c r="J5896" s="142"/>
      <c r="K5896" s="142"/>
      <c r="L5896" s="143"/>
      <c r="M5896" s="143"/>
      <c r="N5896" s="143"/>
      <c r="Y5896" s="30">
        <f t="shared" si="91"/>
        <v>0.74</v>
      </c>
    </row>
    <row r="5897" spans="1:25" x14ac:dyDescent="0.2">
      <c r="A5897" s="134" t="s">
        <v>11800</v>
      </c>
      <c r="B5897" s="135" t="s">
        <v>11801</v>
      </c>
      <c r="C5897" s="136">
        <v>4121.6899999999996</v>
      </c>
      <c r="D5897" s="136">
        <v>78.31</v>
      </c>
      <c r="E5897" s="136">
        <v>0</v>
      </c>
      <c r="F5897" s="136">
        <v>78.31</v>
      </c>
      <c r="G5897" s="137">
        <v>0</v>
      </c>
      <c r="H5897" s="142"/>
      <c r="I5897" s="142"/>
      <c r="J5897" s="142"/>
      <c r="K5897" s="142"/>
      <c r="L5897" s="143"/>
      <c r="M5897" s="143"/>
      <c r="N5897" s="143"/>
      <c r="Y5897" s="30">
        <f t="shared" si="91"/>
        <v>78.31</v>
      </c>
    </row>
    <row r="5898" spans="1:25" x14ac:dyDescent="0.2">
      <c r="A5898" s="134" t="s">
        <v>11802</v>
      </c>
      <c r="B5898" s="135" t="s">
        <v>11803</v>
      </c>
      <c r="C5898" s="136">
        <v>619.97</v>
      </c>
      <c r="D5898" s="136">
        <v>11.78</v>
      </c>
      <c r="E5898" s="136">
        <v>0</v>
      </c>
      <c r="F5898" s="136">
        <v>11.78</v>
      </c>
      <c r="G5898" s="137">
        <v>0</v>
      </c>
      <c r="H5898" s="142"/>
      <c r="I5898" s="142"/>
      <c r="J5898" s="142"/>
      <c r="K5898" s="142"/>
      <c r="L5898" s="143"/>
      <c r="M5898" s="143"/>
      <c r="N5898" s="143"/>
      <c r="Y5898" s="30">
        <f t="shared" si="91"/>
        <v>11.78</v>
      </c>
    </row>
    <row r="5899" spans="1:25" x14ac:dyDescent="0.2">
      <c r="A5899" s="134" t="s">
        <v>11804</v>
      </c>
      <c r="B5899" s="135" t="s">
        <v>11805</v>
      </c>
      <c r="C5899" s="136">
        <v>12386.67</v>
      </c>
      <c r="D5899" s="136">
        <v>235.35</v>
      </c>
      <c r="E5899" s="136">
        <v>0</v>
      </c>
      <c r="F5899" s="136">
        <v>235.35</v>
      </c>
      <c r="G5899" s="137">
        <v>0</v>
      </c>
      <c r="H5899" s="142"/>
      <c r="I5899" s="142"/>
      <c r="J5899" s="142"/>
      <c r="K5899" s="142"/>
      <c r="L5899" s="143"/>
      <c r="M5899" s="143"/>
      <c r="N5899" s="143"/>
      <c r="Y5899" s="30">
        <f t="shared" si="91"/>
        <v>235.35</v>
      </c>
    </row>
    <row r="5900" spans="1:25" x14ac:dyDescent="0.2">
      <c r="A5900" s="134" t="s">
        <v>11806</v>
      </c>
      <c r="B5900" s="135" t="s">
        <v>11807</v>
      </c>
      <c r="C5900" s="136">
        <v>5997.13</v>
      </c>
      <c r="D5900" s="136">
        <v>113.95</v>
      </c>
      <c r="E5900" s="136">
        <v>0</v>
      </c>
      <c r="F5900" s="136">
        <v>113.95</v>
      </c>
      <c r="G5900" s="137">
        <v>0</v>
      </c>
      <c r="H5900" s="142"/>
      <c r="I5900" s="142"/>
      <c r="J5900" s="142"/>
      <c r="K5900" s="142"/>
      <c r="L5900" s="143"/>
      <c r="M5900" s="143"/>
      <c r="N5900" s="143"/>
      <c r="Y5900" s="30">
        <f t="shared" si="91"/>
        <v>113.95</v>
      </c>
    </row>
    <row r="5901" spans="1:25" x14ac:dyDescent="0.2">
      <c r="A5901" s="134" t="s">
        <v>11808</v>
      </c>
      <c r="B5901" s="135" t="s">
        <v>11809</v>
      </c>
      <c r="C5901" s="136">
        <v>82293.570000000007</v>
      </c>
      <c r="D5901" s="136">
        <v>1563.58</v>
      </c>
      <c r="E5901" s="136">
        <v>0</v>
      </c>
      <c r="F5901" s="136">
        <v>1563.58</v>
      </c>
      <c r="G5901" s="137">
        <v>0</v>
      </c>
      <c r="H5901" s="142"/>
      <c r="I5901" s="142"/>
      <c r="J5901" s="142"/>
      <c r="K5901" s="142"/>
      <c r="L5901" s="143"/>
      <c r="M5901" s="143"/>
      <c r="N5901" s="143"/>
      <c r="Y5901" s="30">
        <f t="shared" si="91"/>
        <v>1563.58</v>
      </c>
    </row>
    <row r="5902" spans="1:25" x14ac:dyDescent="0.2">
      <c r="A5902" s="134" t="s">
        <v>11810</v>
      </c>
      <c r="B5902" s="135" t="s">
        <v>11811</v>
      </c>
      <c r="C5902" s="136">
        <v>2059.8200000000002</v>
      </c>
      <c r="D5902" s="136">
        <v>39.14</v>
      </c>
      <c r="E5902" s="136">
        <v>0</v>
      </c>
      <c r="F5902" s="136">
        <v>39.14</v>
      </c>
      <c r="G5902" s="137">
        <v>0</v>
      </c>
      <c r="H5902" s="142"/>
      <c r="I5902" s="142"/>
      <c r="J5902" s="142"/>
      <c r="K5902" s="142"/>
      <c r="L5902" s="143"/>
      <c r="M5902" s="143"/>
      <c r="N5902" s="143"/>
      <c r="Y5902" s="30">
        <f t="shared" si="91"/>
        <v>39.14</v>
      </c>
    </row>
    <row r="5903" spans="1:25" x14ac:dyDescent="0.2">
      <c r="A5903" s="134" t="s">
        <v>11812</v>
      </c>
      <c r="B5903" s="135" t="s">
        <v>11813</v>
      </c>
      <c r="C5903" s="136">
        <v>70240.899999999994</v>
      </c>
      <c r="D5903" s="136">
        <v>1334.58</v>
      </c>
      <c r="E5903" s="136">
        <v>0</v>
      </c>
      <c r="F5903" s="136">
        <v>1334.58</v>
      </c>
      <c r="G5903" s="137">
        <v>0</v>
      </c>
      <c r="H5903" s="142"/>
      <c r="I5903" s="142"/>
      <c r="J5903" s="142"/>
      <c r="K5903" s="142"/>
      <c r="L5903" s="143"/>
      <c r="M5903" s="143"/>
      <c r="N5903" s="143"/>
      <c r="Y5903" s="30">
        <f t="shared" ref="Y5903:Y5966" si="92">W5903+R5903+M5903+F5903</f>
        <v>1334.58</v>
      </c>
    </row>
    <row r="5904" spans="1:25" x14ac:dyDescent="0.2">
      <c r="A5904" s="134" t="s">
        <v>11814</v>
      </c>
      <c r="B5904" s="135" t="s">
        <v>11815</v>
      </c>
      <c r="C5904" s="136">
        <v>24743.48</v>
      </c>
      <c r="D5904" s="136">
        <v>470.13</v>
      </c>
      <c r="E5904" s="136">
        <v>0</v>
      </c>
      <c r="F5904" s="136">
        <v>470.13</v>
      </c>
      <c r="G5904" s="137">
        <v>0</v>
      </c>
      <c r="H5904" s="142"/>
      <c r="I5904" s="142"/>
      <c r="J5904" s="142"/>
      <c r="K5904" s="142"/>
      <c r="L5904" s="143"/>
      <c r="M5904" s="143"/>
      <c r="N5904" s="143"/>
      <c r="Y5904" s="30">
        <f t="shared" si="92"/>
        <v>470.13</v>
      </c>
    </row>
    <row r="5905" spans="1:25" x14ac:dyDescent="0.2">
      <c r="A5905" s="134" t="s">
        <v>11816</v>
      </c>
      <c r="B5905" s="135" t="s">
        <v>11817</v>
      </c>
      <c r="C5905" s="136">
        <v>61.14</v>
      </c>
      <c r="D5905" s="136">
        <v>1.1599999999999999</v>
      </c>
      <c r="E5905" s="136">
        <v>1.1599999999999999</v>
      </c>
      <c r="F5905" s="136">
        <v>0</v>
      </c>
      <c r="G5905" s="137">
        <v>38.25</v>
      </c>
      <c r="H5905" s="142"/>
      <c r="I5905" s="142"/>
      <c r="J5905" s="142"/>
      <c r="K5905" s="142"/>
      <c r="L5905" s="143"/>
      <c r="M5905" s="143"/>
      <c r="N5905" s="143"/>
      <c r="Y5905" s="30">
        <f t="shared" si="92"/>
        <v>0</v>
      </c>
    </row>
    <row r="5906" spans="1:25" x14ac:dyDescent="0.2">
      <c r="A5906" s="134" t="s">
        <v>11818</v>
      </c>
      <c r="B5906" s="135" t="s">
        <v>11819</v>
      </c>
      <c r="C5906" s="136">
        <v>11967.95</v>
      </c>
      <c r="D5906" s="136">
        <v>227.39</v>
      </c>
      <c r="E5906" s="136">
        <v>0</v>
      </c>
      <c r="F5906" s="136">
        <v>227.39</v>
      </c>
      <c r="G5906" s="137">
        <v>0</v>
      </c>
      <c r="H5906" s="142"/>
      <c r="I5906" s="142"/>
      <c r="J5906" s="142"/>
      <c r="K5906" s="142"/>
      <c r="L5906" s="143"/>
      <c r="M5906" s="143"/>
      <c r="N5906" s="143"/>
      <c r="Y5906" s="30">
        <f t="shared" si="92"/>
        <v>227.39</v>
      </c>
    </row>
    <row r="5907" spans="1:25" x14ac:dyDescent="0.2">
      <c r="A5907" s="134" t="s">
        <v>11820</v>
      </c>
      <c r="B5907" s="135" t="s">
        <v>11821</v>
      </c>
      <c r="C5907" s="136">
        <v>6654.65</v>
      </c>
      <c r="D5907" s="136">
        <v>126.44</v>
      </c>
      <c r="E5907" s="136">
        <v>0</v>
      </c>
      <c r="F5907" s="136">
        <v>126.44</v>
      </c>
      <c r="G5907" s="137">
        <v>0</v>
      </c>
      <c r="H5907" s="142"/>
      <c r="I5907" s="142"/>
      <c r="J5907" s="142"/>
      <c r="K5907" s="142"/>
      <c r="L5907" s="143"/>
      <c r="M5907" s="143"/>
      <c r="N5907" s="143"/>
      <c r="Y5907" s="30">
        <f t="shared" si="92"/>
        <v>126.44</v>
      </c>
    </row>
    <row r="5908" spans="1:25" x14ac:dyDescent="0.2">
      <c r="A5908" s="134" t="s">
        <v>11822</v>
      </c>
      <c r="B5908" s="135" t="s">
        <v>11823</v>
      </c>
      <c r="C5908" s="136">
        <v>3010.86</v>
      </c>
      <c r="D5908" s="136">
        <v>57.21</v>
      </c>
      <c r="E5908" s="136">
        <v>0</v>
      </c>
      <c r="F5908" s="136">
        <v>57.21</v>
      </c>
      <c r="G5908" s="137">
        <v>0</v>
      </c>
      <c r="H5908" s="142"/>
      <c r="I5908" s="142"/>
      <c r="J5908" s="142"/>
      <c r="K5908" s="142"/>
      <c r="L5908" s="143"/>
      <c r="M5908" s="143"/>
      <c r="N5908" s="143"/>
      <c r="Y5908" s="30">
        <f t="shared" si="92"/>
        <v>57.21</v>
      </c>
    </row>
    <row r="5909" spans="1:25" x14ac:dyDescent="0.2">
      <c r="A5909" s="134" t="s">
        <v>11824</v>
      </c>
      <c r="B5909" s="135" t="s">
        <v>11825</v>
      </c>
      <c r="C5909" s="136">
        <v>375.69</v>
      </c>
      <c r="D5909" s="136">
        <v>7.14</v>
      </c>
      <c r="E5909" s="136">
        <v>0</v>
      </c>
      <c r="F5909" s="136">
        <v>7.14</v>
      </c>
      <c r="G5909" s="137">
        <v>0</v>
      </c>
      <c r="H5909" s="142"/>
      <c r="I5909" s="142"/>
      <c r="J5909" s="142"/>
      <c r="K5909" s="142"/>
      <c r="L5909" s="143"/>
      <c r="M5909" s="143"/>
      <c r="N5909" s="143"/>
      <c r="Y5909" s="30">
        <f t="shared" si="92"/>
        <v>7.14</v>
      </c>
    </row>
    <row r="5910" spans="1:25" x14ac:dyDescent="0.2">
      <c r="A5910" s="134" t="s">
        <v>11826</v>
      </c>
      <c r="B5910" s="135" t="s">
        <v>11827</v>
      </c>
      <c r="C5910" s="136">
        <v>1478919.31</v>
      </c>
      <c r="D5910" s="136">
        <v>28099.47</v>
      </c>
      <c r="E5910" s="136">
        <v>0</v>
      </c>
      <c r="F5910" s="136">
        <v>28099.47</v>
      </c>
      <c r="G5910" s="137">
        <v>0</v>
      </c>
      <c r="H5910" s="142"/>
      <c r="I5910" s="142"/>
      <c r="J5910" s="142"/>
      <c r="K5910" s="142"/>
      <c r="L5910" s="143"/>
      <c r="M5910" s="143"/>
      <c r="N5910" s="143"/>
      <c r="Y5910" s="30">
        <f t="shared" si="92"/>
        <v>28099.47</v>
      </c>
    </row>
    <row r="5911" spans="1:25" x14ac:dyDescent="0.2">
      <c r="A5911" s="134" t="s">
        <v>11828</v>
      </c>
      <c r="B5911" s="135" t="s">
        <v>11829</v>
      </c>
      <c r="C5911" s="136">
        <v>7398.15</v>
      </c>
      <c r="D5911" s="136">
        <v>140.57</v>
      </c>
      <c r="E5911" s="136">
        <v>0</v>
      </c>
      <c r="F5911" s="136">
        <v>140.57</v>
      </c>
      <c r="G5911" s="137">
        <v>0</v>
      </c>
      <c r="H5911" s="142"/>
      <c r="I5911" s="142"/>
      <c r="J5911" s="142"/>
      <c r="K5911" s="142"/>
      <c r="L5911" s="143"/>
      <c r="M5911" s="143"/>
      <c r="N5911" s="143"/>
      <c r="Y5911" s="30">
        <f t="shared" si="92"/>
        <v>140.57</v>
      </c>
    </row>
    <row r="5912" spans="1:25" x14ac:dyDescent="0.2">
      <c r="A5912" s="134" t="s">
        <v>11830</v>
      </c>
      <c r="B5912" s="135" t="s">
        <v>11831</v>
      </c>
      <c r="C5912" s="136">
        <v>3518.34</v>
      </c>
      <c r="D5912" s="136">
        <v>66.849999999999994</v>
      </c>
      <c r="E5912" s="136">
        <v>0</v>
      </c>
      <c r="F5912" s="136">
        <v>66.849999999999994</v>
      </c>
      <c r="G5912" s="137">
        <v>0</v>
      </c>
      <c r="H5912" s="142"/>
      <c r="I5912" s="142"/>
      <c r="J5912" s="142"/>
      <c r="K5912" s="142"/>
      <c r="L5912" s="143"/>
      <c r="M5912" s="143"/>
      <c r="N5912" s="143"/>
      <c r="Y5912" s="30">
        <f t="shared" si="92"/>
        <v>66.849999999999994</v>
      </c>
    </row>
    <row r="5913" spans="1:25" x14ac:dyDescent="0.2">
      <c r="A5913" s="134" t="s">
        <v>11832</v>
      </c>
      <c r="B5913" s="135" t="s">
        <v>11833</v>
      </c>
      <c r="C5913" s="136">
        <v>189.5</v>
      </c>
      <c r="D5913" s="136">
        <v>3.6</v>
      </c>
      <c r="E5913" s="136">
        <v>0</v>
      </c>
      <c r="F5913" s="136">
        <v>3.6</v>
      </c>
      <c r="G5913" s="137">
        <v>0</v>
      </c>
      <c r="H5913" s="142"/>
      <c r="I5913" s="142"/>
      <c r="J5913" s="142"/>
      <c r="K5913" s="142"/>
      <c r="L5913" s="143"/>
      <c r="M5913" s="143"/>
      <c r="N5913" s="143"/>
      <c r="Y5913" s="30">
        <f t="shared" si="92"/>
        <v>3.6</v>
      </c>
    </row>
    <row r="5914" spans="1:25" x14ac:dyDescent="0.2">
      <c r="A5914" s="134" t="s">
        <v>11834</v>
      </c>
      <c r="B5914" s="135" t="s">
        <v>11835</v>
      </c>
      <c r="C5914" s="136">
        <v>2321.9299999999998</v>
      </c>
      <c r="D5914" s="136">
        <v>44.12</v>
      </c>
      <c r="E5914" s="136">
        <v>0</v>
      </c>
      <c r="F5914" s="136">
        <v>44.12</v>
      </c>
      <c r="G5914" s="137">
        <v>0</v>
      </c>
      <c r="H5914" s="142"/>
      <c r="I5914" s="142"/>
      <c r="J5914" s="142"/>
      <c r="K5914" s="142"/>
      <c r="L5914" s="143"/>
      <c r="M5914" s="143"/>
      <c r="N5914" s="143"/>
      <c r="Y5914" s="30">
        <f t="shared" si="92"/>
        <v>44.12</v>
      </c>
    </row>
    <row r="5915" spans="1:25" x14ac:dyDescent="0.2">
      <c r="A5915" s="134" t="s">
        <v>11836</v>
      </c>
      <c r="B5915" s="135" t="s">
        <v>11837</v>
      </c>
      <c r="C5915" s="136">
        <v>2339.02</v>
      </c>
      <c r="D5915" s="136">
        <v>44.44</v>
      </c>
      <c r="E5915" s="136">
        <v>0</v>
      </c>
      <c r="F5915" s="136">
        <v>44.44</v>
      </c>
      <c r="G5915" s="137">
        <v>0</v>
      </c>
      <c r="H5915" s="142"/>
      <c r="I5915" s="142"/>
      <c r="J5915" s="142"/>
      <c r="K5915" s="142"/>
      <c r="L5915" s="143"/>
      <c r="M5915" s="143"/>
      <c r="N5915" s="143"/>
      <c r="Y5915" s="30">
        <f t="shared" si="92"/>
        <v>44.44</v>
      </c>
    </row>
    <row r="5916" spans="1:25" x14ac:dyDescent="0.2">
      <c r="A5916" s="134" t="s">
        <v>11838</v>
      </c>
      <c r="B5916" s="135" t="s">
        <v>11839</v>
      </c>
      <c r="C5916" s="136">
        <v>12552.98</v>
      </c>
      <c r="D5916" s="136">
        <v>238.51</v>
      </c>
      <c r="E5916" s="136">
        <v>0</v>
      </c>
      <c r="F5916" s="136">
        <v>238.51</v>
      </c>
      <c r="G5916" s="137">
        <v>0</v>
      </c>
      <c r="H5916" s="142"/>
      <c r="I5916" s="142"/>
      <c r="J5916" s="142"/>
      <c r="K5916" s="142"/>
      <c r="L5916" s="143"/>
      <c r="M5916" s="143"/>
      <c r="N5916" s="143"/>
      <c r="Y5916" s="30">
        <f t="shared" si="92"/>
        <v>238.51</v>
      </c>
    </row>
    <row r="5917" spans="1:25" x14ac:dyDescent="0.2">
      <c r="A5917" s="134" t="s">
        <v>11840</v>
      </c>
      <c r="B5917" s="135" t="s">
        <v>11841</v>
      </c>
      <c r="C5917" s="136">
        <v>3371.73</v>
      </c>
      <c r="D5917" s="136">
        <v>64.06</v>
      </c>
      <c r="E5917" s="136">
        <v>0</v>
      </c>
      <c r="F5917" s="136">
        <v>64.06</v>
      </c>
      <c r="G5917" s="137">
        <v>0</v>
      </c>
      <c r="H5917" s="142"/>
      <c r="I5917" s="142"/>
      <c r="J5917" s="142"/>
      <c r="K5917" s="142"/>
      <c r="L5917" s="143"/>
      <c r="M5917" s="143"/>
      <c r="N5917" s="143"/>
      <c r="Y5917" s="30">
        <f t="shared" si="92"/>
        <v>64.06</v>
      </c>
    </row>
    <row r="5918" spans="1:25" x14ac:dyDescent="0.2">
      <c r="A5918" s="134" t="s">
        <v>11842</v>
      </c>
      <c r="B5918" s="135" t="s">
        <v>11843</v>
      </c>
      <c r="C5918" s="136">
        <v>6528.15</v>
      </c>
      <c r="D5918" s="136">
        <v>124.04</v>
      </c>
      <c r="E5918" s="136">
        <v>0</v>
      </c>
      <c r="F5918" s="136">
        <v>124.04</v>
      </c>
      <c r="G5918" s="137">
        <v>0</v>
      </c>
      <c r="H5918" s="142"/>
      <c r="I5918" s="142"/>
      <c r="J5918" s="142"/>
      <c r="K5918" s="142"/>
      <c r="L5918" s="143"/>
      <c r="M5918" s="143"/>
      <c r="N5918" s="143"/>
      <c r="Y5918" s="30">
        <f t="shared" si="92"/>
        <v>124.04</v>
      </c>
    </row>
    <row r="5919" spans="1:25" x14ac:dyDescent="0.2">
      <c r="A5919" s="134" t="s">
        <v>11844</v>
      </c>
      <c r="B5919" s="135" t="s">
        <v>11845</v>
      </c>
      <c r="C5919" s="136">
        <v>3599.27</v>
      </c>
      <c r="D5919" s="136">
        <v>68.39</v>
      </c>
      <c r="E5919" s="136">
        <v>0</v>
      </c>
      <c r="F5919" s="136">
        <v>68.39</v>
      </c>
      <c r="G5919" s="137">
        <v>0</v>
      </c>
      <c r="H5919" s="142"/>
      <c r="I5919" s="142"/>
      <c r="J5919" s="142"/>
      <c r="K5919" s="142"/>
      <c r="L5919" s="143"/>
      <c r="M5919" s="143"/>
      <c r="N5919" s="143"/>
      <c r="Y5919" s="30">
        <f t="shared" si="92"/>
        <v>68.39</v>
      </c>
    </row>
    <row r="5920" spans="1:25" x14ac:dyDescent="0.2">
      <c r="A5920" s="134" t="s">
        <v>11846</v>
      </c>
      <c r="B5920" s="135" t="s">
        <v>11847</v>
      </c>
      <c r="C5920" s="136">
        <v>328.98</v>
      </c>
      <c r="D5920" s="136">
        <v>6.25</v>
      </c>
      <c r="E5920" s="136">
        <v>0</v>
      </c>
      <c r="F5920" s="136">
        <v>6.25</v>
      </c>
      <c r="G5920" s="137">
        <v>0</v>
      </c>
      <c r="H5920" s="142"/>
      <c r="I5920" s="142"/>
      <c r="J5920" s="142"/>
      <c r="K5920" s="142"/>
      <c r="L5920" s="143"/>
      <c r="M5920" s="143"/>
      <c r="N5920" s="143"/>
      <c r="Y5920" s="30">
        <f t="shared" si="92"/>
        <v>6.25</v>
      </c>
    </row>
    <row r="5921" spans="1:25" x14ac:dyDescent="0.2">
      <c r="A5921" s="134" t="s">
        <v>11848</v>
      </c>
      <c r="B5921" s="135" t="s">
        <v>11849</v>
      </c>
      <c r="C5921" s="136">
        <v>3441.87</v>
      </c>
      <c r="D5921" s="136">
        <v>65.400000000000006</v>
      </c>
      <c r="E5921" s="136">
        <v>0</v>
      </c>
      <c r="F5921" s="136">
        <v>65.400000000000006</v>
      </c>
      <c r="G5921" s="137">
        <v>0</v>
      </c>
      <c r="H5921" s="142"/>
      <c r="I5921" s="142"/>
      <c r="J5921" s="142"/>
      <c r="K5921" s="142"/>
      <c r="L5921" s="143"/>
      <c r="M5921" s="143"/>
      <c r="N5921" s="143"/>
      <c r="Y5921" s="30">
        <f t="shared" si="92"/>
        <v>65.400000000000006</v>
      </c>
    </row>
    <row r="5922" spans="1:25" x14ac:dyDescent="0.2">
      <c r="A5922" s="134" t="s">
        <v>11850</v>
      </c>
      <c r="B5922" s="135" t="s">
        <v>11851</v>
      </c>
      <c r="C5922" s="136">
        <v>440.16</v>
      </c>
      <c r="D5922" s="136">
        <v>8.36</v>
      </c>
      <c r="E5922" s="136">
        <v>0</v>
      </c>
      <c r="F5922" s="136">
        <v>8.36</v>
      </c>
      <c r="G5922" s="137">
        <v>0</v>
      </c>
      <c r="H5922" s="142"/>
      <c r="I5922" s="142"/>
      <c r="J5922" s="142"/>
      <c r="K5922" s="142"/>
      <c r="L5922" s="143"/>
      <c r="M5922" s="143"/>
      <c r="N5922" s="143"/>
      <c r="Y5922" s="30">
        <f t="shared" si="92"/>
        <v>8.36</v>
      </c>
    </row>
    <row r="5923" spans="1:25" x14ac:dyDescent="0.2">
      <c r="A5923" s="134" t="s">
        <v>11852</v>
      </c>
      <c r="B5923" s="135" t="s">
        <v>11853</v>
      </c>
      <c r="C5923" s="136">
        <v>4832.84</v>
      </c>
      <c r="D5923" s="136">
        <v>91.83</v>
      </c>
      <c r="E5923" s="136">
        <v>0</v>
      </c>
      <c r="F5923" s="136">
        <v>91.83</v>
      </c>
      <c r="G5923" s="137">
        <v>0</v>
      </c>
      <c r="H5923" s="142"/>
      <c r="I5923" s="142"/>
      <c r="J5923" s="142"/>
      <c r="K5923" s="142"/>
      <c r="L5923" s="143"/>
      <c r="M5923" s="143"/>
      <c r="N5923" s="143"/>
      <c r="Y5923" s="30">
        <f t="shared" si="92"/>
        <v>91.83</v>
      </c>
    </row>
    <row r="5924" spans="1:25" x14ac:dyDescent="0.2">
      <c r="A5924" s="134" t="s">
        <v>11854</v>
      </c>
      <c r="B5924" s="135" t="s">
        <v>11855</v>
      </c>
      <c r="C5924" s="136">
        <v>9162.19</v>
      </c>
      <c r="D5924" s="136">
        <v>174.08</v>
      </c>
      <c r="E5924" s="136">
        <v>0</v>
      </c>
      <c r="F5924" s="136">
        <v>174.08</v>
      </c>
      <c r="G5924" s="137">
        <v>0</v>
      </c>
      <c r="H5924" s="142"/>
      <c r="I5924" s="142"/>
      <c r="J5924" s="142"/>
      <c r="K5924" s="142"/>
      <c r="L5924" s="143"/>
      <c r="M5924" s="143"/>
      <c r="N5924" s="143"/>
      <c r="Y5924" s="30">
        <f t="shared" si="92"/>
        <v>174.08</v>
      </c>
    </row>
    <row r="5925" spans="1:25" x14ac:dyDescent="0.2">
      <c r="A5925" s="134" t="s">
        <v>11856</v>
      </c>
      <c r="B5925" s="135" t="s">
        <v>11857</v>
      </c>
      <c r="C5925" s="136">
        <v>15427.69</v>
      </c>
      <c r="D5925" s="136">
        <v>293.13</v>
      </c>
      <c r="E5925" s="136">
        <v>0</v>
      </c>
      <c r="F5925" s="136">
        <v>293.13</v>
      </c>
      <c r="G5925" s="137">
        <v>0</v>
      </c>
      <c r="H5925" s="142"/>
      <c r="I5925" s="142"/>
      <c r="J5925" s="142"/>
      <c r="K5925" s="142"/>
      <c r="L5925" s="143"/>
      <c r="M5925" s="143"/>
      <c r="N5925" s="143"/>
      <c r="Y5925" s="30">
        <f t="shared" si="92"/>
        <v>293.13</v>
      </c>
    </row>
    <row r="5926" spans="1:25" x14ac:dyDescent="0.2">
      <c r="A5926" s="134" t="s">
        <v>11858</v>
      </c>
      <c r="B5926" s="135" t="s">
        <v>11859</v>
      </c>
      <c r="C5926" s="136">
        <v>422.91</v>
      </c>
      <c r="D5926" s="136">
        <v>8.0399999999999991</v>
      </c>
      <c r="E5926" s="136">
        <v>0</v>
      </c>
      <c r="F5926" s="136">
        <v>8.0399999999999991</v>
      </c>
      <c r="G5926" s="137">
        <v>0</v>
      </c>
      <c r="H5926" s="142"/>
      <c r="I5926" s="142"/>
      <c r="J5926" s="142"/>
      <c r="K5926" s="142"/>
      <c r="L5926" s="143"/>
      <c r="M5926" s="143"/>
      <c r="N5926" s="143"/>
      <c r="Y5926" s="30">
        <f t="shared" si="92"/>
        <v>8.0399999999999991</v>
      </c>
    </row>
    <row r="5927" spans="1:25" x14ac:dyDescent="0.2">
      <c r="A5927" s="134" t="s">
        <v>11860</v>
      </c>
      <c r="B5927" s="135" t="s">
        <v>11861</v>
      </c>
      <c r="C5927" s="136">
        <v>22.32</v>
      </c>
      <c r="D5927" s="136">
        <v>0.43</v>
      </c>
      <c r="E5927" s="136">
        <v>0.43</v>
      </c>
      <c r="F5927" s="136">
        <v>0</v>
      </c>
      <c r="G5927" s="137">
        <v>1.89</v>
      </c>
      <c r="H5927" s="142"/>
      <c r="I5927" s="142"/>
      <c r="J5927" s="142"/>
      <c r="K5927" s="142"/>
      <c r="L5927" s="143"/>
      <c r="M5927" s="143"/>
      <c r="N5927" s="143"/>
      <c r="Y5927" s="30">
        <f t="shared" si="92"/>
        <v>0</v>
      </c>
    </row>
    <row r="5928" spans="1:25" x14ac:dyDescent="0.2">
      <c r="A5928" s="134" t="s">
        <v>11862</v>
      </c>
      <c r="B5928" s="135" t="s">
        <v>11863</v>
      </c>
      <c r="C5928" s="136">
        <v>14034.42</v>
      </c>
      <c r="D5928" s="136">
        <v>266.66000000000003</v>
      </c>
      <c r="E5928" s="136">
        <v>0</v>
      </c>
      <c r="F5928" s="136">
        <v>266.66000000000003</v>
      </c>
      <c r="G5928" s="137">
        <v>0</v>
      </c>
      <c r="H5928" s="142"/>
      <c r="I5928" s="142"/>
      <c r="J5928" s="142"/>
      <c r="K5928" s="142"/>
      <c r="L5928" s="143"/>
      <c r="M5928" s="143"/>
      <c r="N5928" s="143"/>
      <c r="Y5928" s="30">
        <f t="shared" si="92"/>
        <v>266.66000000000003</v>
      </c>
    </row>
    <row r="5929" spans="1:25" x14ac:dyDescent="0.2">
      <c r="A5929" s="134" t="s">
        <v>11864</v>
      </c>
      <c r="B5929" s="135" t="s">
        <v>11865</v>
      </c>
      <c r="C5929" s="136">
        <v>2502.27</v>
      </c>
      <c r="D5929" s="136">
        <v>47.54</v>
      </c>
      <c r="E5929" s="136">
        <v>47.54</v>
      </c>
      <c r="F5929" s="136">
        <v>0</v>
      </c>
      <c r="G5929" s="137">
        <v>940.26</v>
      </c>
      <c r="H5929" s="142"/>
      <c r="I5929" s="142"/>
      <c r="J5929" s="142"/>
      <c r="K5929" s="142"/>
      <c r="L5929" s="143"/>
      <c r="M5929" s="143"/>
      <c r="N5929" s="143"/>
      <c r="Y5929" s="30">
        <f t="shared" si="92"/>
        <v>0</v>
      </c>
    </row>
    <row r="5930" spans="1:25" x14ac:dyDescent="0.2">
      <c r="A5930" s="134" t="s">
        <v>11866</v>
      </c>
      <c r="B5930" s="135" t="s">
        <v>11867</v>
      </c>
      <c r="C5930" s="136">
        <v>1308.74</v>
      </c>
      <c r="D5930" s="136">
        <v>24.87</v>
      </c>
      <c r="E5930" s="136">
        <v>0</v>
      </c>
      <c r="F5930" s="136">
        <v>24.87</v>
      </c>
      <c r="G5930" s="137">
        <v>0</v>
      </c>
      <c r="H5930" s="142"/>
      <c r="I5930" s="142"/>
      <c r="J5930" s="142"/>
      <c r="K5930" s="142"/>
      <c r="L5930" s="143"/>
      <c r="M5930" s="143"/>
      <c r="N5930" s="143"/>
      <c r="Y5930" s="30">
        <f t="shared" si="92"/>
        <v>24.87</v>
      </c>
    </row>
    <row r="5931" spans="1:25" x14ac:dyDescent="0.2">
      <c r="A5931" s="134" t="s">
        <v>11868</v>
      </c>
      <c r="B5931" s="135" t="s">
        <v>11869</v>
      </c>
      <c r="C5931" s="136">
        <v>767.55</v>
      </c>
      <c r="D5931" s="136">
        <v>14.58</v>
      </c>
      <c r="E5931" s="136">
        <v>0.49</v>
      </c>
      <c r="F5931" s="136">
        <v>14.09</v>
      </c>
      <c r="G5931" s="137">
        <v>0</v>
      </c>
      <c r="H5931" s="142"/>
      <c r="I5931" s="142"/>
      <c r="J5931" s="142"/>
      <c r="K5931" s="142"/>
      <c r="L5931" s="143"/>
      <c r="M5931" s="143"/>
      <c r="N5931" s="143"/>
      <c r="Y5931" s="30">
        <f t="shared" si="92"/>
        <v>14.09</v>
      </c>
    </row>
    <row r="5932" spans="1:25" x14ac:dyDescent="0.2">
      <c r="A5932" s="134" t="s">
        <v>11870</v>
      </c>
      <c r="B5932" s="135" t="s">
        <v>11871</v>
      </c>
      <c r="C5932" s="136">
        <v>475.74</v>
      </c>
      <c r="D5932" s="136">
        <v>9.0399999999999991</v>
      </c>
      <c r="E5932" s="136">
        <v>0</v>
      </c>
      <c r="F5932" s="136">
        <v>9.0399999999999991</v>
      </c>
      <c r="G5932" s="137">
        <v>0</v>
      </c>
      <c r="H5932" s="142"/>
      <c r="I5932" s="142"/>
      <c r="J5932" s="142"/>
      <c r="K5932" s="142"/>
      <c r="L5932" s="143"/>
      <c r="M5932" s="143"/>
      <c r="N5932" s="143"/>
      <c r="Y5932" s="30">
        <f t="shared" si="92"/>
        <v>9.0399999999999991</v>
      </c>
    </row>
    <row r="5933" spans="1:25" x14ac:dyDescent="0.2">
      <c r="A5933" s="134" t="s">
        <v>11872</v>
      </c>
      <c r="B5933" s="135" t="s">
        <v>11873</v>
      </c>
      <c r="C5933" s="136">
        <v>1509.48</v>
      </c>
      <c r="D5933" s="136">
        <v>28.68</v>
      </c>
      <c r="E5933" s="136">
        <v>0</v>
      </c>
      <c r="F5933" s="136">
        <v>28.68</v>
      </c>
      <c r="G5933" s="137">
        <v>0</v>
      </c>
      <c r="H5933" s="142"/>
      <c r="I5933" s="142"/>
      <c r="J5933" s="142"/>
      <c r="K5933" s="142"/>
      <c r="L5933" s="143"/>
      <c r="M5933" s="143"/>
      <c r="N5933" s="143"/>
      <c r="Y5933" s="30">
        <f t="shared" si="92"/>
        <v>28.68</v>
      </c>
    </row>
    <row r="5934" spans="1:25" x14ac:dyDescent="0.2">
      <c r="A5934" s="134" t="s">
        <v>11874</v>
      </c>
      <c r="B5934" s="135" t="s">
        <v>11875</v>
      </c>
      <c r="C5934" s="136">
        <v>4828.8999999999996</v>
      </c>
      <c r="D5934" s="136">
        <v>91.75</v>
      </c>
      <c r="E5934" s="136">
        <v>0</v>
      </c>
      <c r="F5934" s="136">
        <v>91.75</v>
      </c>
      <c r="G5934" s="137">
        <v>0</v>
      </c>
      <c r="H5934" s="142"/>
      <c r="I5934" s="142"/>
      <c r="J5934" s="142"/>
      <c r="K5934" s="142"/>
      <c r="L5934" s="143"/>
      <c r="M5934" s="143"/>
      <c r="N5934" s="143"/>
      <c r="Y5934" s="30">
        <f t="shared" si="92"/>
        <v>91.75</v>
      </c>
    </row>
    <row r="5935" spans="1:25" x14ac:dyDescent="0.2">
      <c r="A5935" s="134" t="s">
        <v>11876</v>
      </c>
      <c r="B5935" s="135" t="s">
        <v>11877</v>
      </c>
      <c r="C5935" s="136">
        <v>23.42</v>
      </c>
      <c r="D5935" s="136">
        <v>0.45</v>
      </c>
      <c r="E5935" s="136">
        <v>0.45</v>
      </c>
      <c r="F5935" s="136">
        <v>0</v>
      </c>
      <c r="G5935" s="137">
        <v>28.96</v>
      </c>
      <c r="H5935" s="142"/>
      <c r="I5935" s="142"/>
      <c r="J5935" s="142"/>
      <c r="K5935" s="142"/>
      <c r="L5935" s="143"/>
      <c r="M5935" s="143"/>
      <c r="N5935" s="143"/>
      <c r="Y5935" s="30">
        <f t="shared" si="92"/>
        <v>0</v>
      </c>
    </row>
    <row r="5936" spans="1:25" x14ac:dyDescent="0.2">
      <c r="A5936" s="134" t="s">
        <v>11878</v>
      </c>
      <c r="B5936" s="135" t="s">
        <v>11879</v>
      </c>
      <c r="C5936" s="136">
        <v>5860.28</v>
      </c>
      <c r="D5936" s="136">
        <v>111.35</v>
      </c>
      <c r="E5936" s="136">
        <v>0</v>
      </c>
      <c r="F5936" s="136">
        <v>111.35</v>
      </c>
      <c r="G5936" s="137">
        <v>0</v>
      </c>
      <c r="H5936" s="142"/>
      <c r="I5936" s="142"/>
      <c r="J5936" s="142"/>
      <c r="K5936" s="142"/>
      <c r="L5936" s="143"/>
      <c r="M5936" s="143"/>
      <c r="N5936" s="143"/>
      <c r="Y5936" s="30">
        <f t="shared" si="92"/>
        <v>111.35</v>
      </c>
    </row>
    <row r="5937" spans="1:25" x14ac:dyDescent="0.2">
      <c r="A5937" s="134" t="s">
        <v>11880</v>
      </c>
      <c r="B5937" s="135" t="s">
        <v>11881</v>
      </c>
      <c r="C5937" s="136">
        <v>4947.4799999999996</v>
      </c>
      <c r="D5937" s="136">
        <v>94</v>
      </c>
      <c r="E5937" s="136">
        <v>0</v>
      </c>
      <c r="F5937" s="136">
        <v>94</v>
      </c>
      <c r="G5937" s="137">
        <v>0</v>
      </c>
      <c r="H5937" s="142"/>
      <c r="I5937" s="142"/>
      <c r="J5937" s="142"/>
      <c r="K5937" s="142"/>
      <c r="L5937" s="143"/>
      <c r="M5937" s="143"/>
      <c r="N5937" s="143"/>
      <c r="Y5937" s="30">
        <f t="shared" si="92"/>
        <v>94</v>
      </c>
    </row>
    <row r="5938" spans="1:25" x14ac:dyDescent="0.2">
      <c r="A5938" s="134" t="s">
        <v>11882</v>
      </c>
      <c r="B5938" s="135" t="s">
        <v>11883</v>
      </c>
      <c r="C5938" s="136">
        <v>781.61</v>
      </c>
      <c r="D5938" s="136">
        <v>14.85</v>
      </c>
      <c r="E5938" s="136">
        <v>0</v>
      </c>
      <c r="F5938" s="136">
        <v>14.85</v>
      </c>
      <c r="G5938" s="137">
        <v>0</v>
      </c>
      <c r="H5938" s="142"/>
      <c r="I5938" s="142"/>
      <c r="J5938" s="142"/>
      <c r="K5938" s="142"/>
      <c r="L5938" s="143"/>
      <c r="M5938" s="143"/>
      <c r="N5938" s="143"/>
      <c r="Y5938" s="30">
        <f t="shared" si="92"/>
        <v>14.85</v>
      </c>
    </row>
    <row r="5939" spans="1:25" x14ac:dyDescent="0.2">
      <c r="A5939" s="134" t="s">
        <v>11884</v>
      </c>
      <c r="B5939" s="135" t="s">
        <v>11885</v>
      </c>
      <c r="C5939" s="136">
        <v>115.98</v>
      </c>
      <c r="D5939" s="136">
        <v>2.2000000000000002</v>
      </c>
      <c r="E5939" s="136">
        <v>2.2000000000000002</v>
      </c>
      <c r="F5939" s="136">
        <v>0</v>
      </c>
      <c r="G5939" s="137">
        <v>43.68</v>
      </c>
      <c r="H5939" s="142"/>
      <c r="I5939" s="142"/>
      <c r="J5939" s="142"/>
      <c r="K5939" s="142"/>
      <c r="L5939" s="143"/>
      <c r="M5939" s="143"/>
      <c r="N5939" s="143"/>
      <c r="Y5939" s="30">
        <f t="shared" si="92"/>
        <v>0</v>
      </c>
    </row>
    <row r="5940" spans="1:25" x14ac:dyDescent="0.2">
      <c r="A5940" s="134" t="s">
        <v>11886</v>
      </c>
      <c r="B5940" s="135" t="s">
        <v>11887</v>
      </c>
      <c r="C5940" s="136">
        <v>297.39</v>
      </c>
      <c r="D5940" s="136">
        <v>5.65</v>
      </c>
      <c r="E5940" s="136">
        <v>0</v>
      </c>
      <c r="F5940" s="136">
        <v>5.65</v>
      </c>
      <c r="G5940" s="137">
        <v>0</v>
      </c>
      <c r="H5940" s="142"/>
      <c r="I5940" s="142"/>
      <c r="J5940" s="142"/>
      <c r="K5940" s="142"/>
      <c r="L5940" s="143"/>
      <c r="M5940" s="143"/>
      <c r="N5940" s="143"/>
      <c r="Y5940" s="30">
        <f t="shared" si="92"/>
        <v>5.65</v>
      </c>
    </row>
    <row r="5941" spans="1:25" x14ac:dyDescent="0.2">
      <c r="A5941" s="134" t="s">
        <v>11888</v>
      </c>
      <c r="B5941" s="135" t="s">
        <v>11889</v>
      </c>
      <c r="C5941" s="136">
        <v>11107.45</v>
      </c>
      <c r="D5941" s="136">
        <v>211.04</v>
      </c>
      <c r="E5941" s="136">
        <v>0</v>
      </c>
      <c r="F5941" s="136">
        <v>211.04</v>
      </c>
      <c r="G5941" s="137">
        <v>0</v>
      </c>
      <c r="H5941" s="142"/>
      <c r="I5941" s="142"/>
      <c r="J5941" s="142"/>
      <c r="K5941" s="142"/>
      <c r="L5941" s="143"/>
      <c r="M5941" s="143"/>
      <c r="N5941" s="143"/>
      <c r="Y5941" s="30">
        <f t="shared" si="92"/>
        <v>211.04</v>
      </c>
    </row>
    <row r="5942" spans="1:25" x14ac:dyDescent="0.2">
      <c r="A5942" s="134" t="s">
        <v>11890</v>
      </c>
      <c r="B5942" s="135" t="s">
        <v>11891</v>
      </c>
      <c r="C5942" s="136">
        <v>361.77</v>
      </c>
      <c r="D5942" s="136">
        <v>6.87</v>
      </c>
      <c r="E5942" s="136">
        <v>6.87</v>
      </c>
      <c r="F5942" s="136">
        <v>0</v>
      </c>
      <c r="G5942" s="137">
        <v>18.79</v>
      </c>
      <c r="H5942" s="142"/>
      <c r="I5942" s="142"/>
      <c r="J5942" s="142"/>
      <c r="K5942" s="142"/>
      <c r="L5942" s="143"/>
      <c r="M5942" s="143"/>
      <c r="N5942" s="143"/>
      <c r="Y5942" s="30">
        <f t="shared" si="92"/>
        <v>0</v>
      </c>
    </row>
    <row r="5943" spans="1:25" x14ac:dyDescent="0.2">
      <c r="A5943" s="134" t="s">
        <v>11892</v>
      </c>
      <c r="B5943" s="135" t="s">
        <v>11893</v>
      </c>
      <c r="C5943" s="136">
        <v>4348.8999999999996</v>
      </c>
      <c r="D5943" s="136">
        <v>82.63</v>
      </c>
      <c r="E5943" s="136">
        <v>0</v>
      </c>
      <c r="F5943" s="136">
        <v>82.63</v>
      </c>
      <c r="G5943" s="137">
        <v>0</v>
      </c>
      <c r="H5943" s="142"/>
      <c r="I5943" s="142"/>
      <c r="J5943" s="142"/>
      <c r="K5943" s="142"/>
      <c r="L5943" s="143"/>
      <c r="M5943" s="143"/>
      <c r="N5943" s="143"/>
      <c r="Y5943" s="30">
        <f t="shared" si="92"/>
        <v>82.63</v>
      </c>
    </row>
    <row r="5944" spans="1:25" x14ac:dyDescent="0.2">
      <c r="A5944" s="134" t="s">
        <v>11894</v>
      </c>
      <c r="B5944" s="135" t="s">
        <v>11895</v>
      </c>
      <c r="C5944" s="136">
        <v>1099.3</v>
      </c>
      <c r="D5944" s="136">
        <v>20.89</v>
      </c>
      <c r="E5944" s="136">
        <v>0</v>
      </c>
      <c r="F5944" s="136">
        <v>20.89</v>
      </c>
      <c r="G5944" s="137">
        <v>0</v>
      </c>
      <c r="H5944" s="142"/>
      <c r="I5944" s="142"/>
      <c r="J5944" s="142"/>
      <c r="K5944" s="142"/>
      <c r="L5944" s="143"/>
      <c r="M5944" s="143"/>
      <c r="N5944" s="143"/>
      <c r="Y5944" s="30">
        <f t="shared" si="92"/>
        <v>20.89</v>
      </c>
    </row>
    <row r="5945" spans="1:25" x14ac:dyDescent="0.2">
      <c r="A5945" s="134" t="s">
        <v>11896</v>
      </c>
      <c r="B5945" s="135" t="s">
        <v>11897</v>
      </c>
      <c r="C5945" s="136">
        <v>41745.74</v>
      </c>
      <c r="D5945" s="136">
        <v>793.17</v>
      </c>
      <c r="E5945" s="136">
        <v>0</v>
      </c>
      <c r="F5945" s="136">
        <v>793.17</v>
      </c>
      <c r="G5945" s="137">
        <v>0</v>
      </c>
      <c r="H5945" s="142"/>
      <c r="I5945" s="142"/>
      <c r="J5945" s="142"/>
      <c r="K5945" s="142"/>
      <c r="L5945" s="143"/>
      <c r="M5945" s="143"/>
      <c r="N5945" s="143"/>
      <c r="Y5945" s="30">
        <f t="shared" si="92"/>
        <v>793.17</v>
      </c>
    </row>
    <row r="5946" spans="1:25" x14ac:dyDescent="0.2">
      <c r="A5946" s="134" t="s">
        <v>11898</v>
      </c>
      <c r="B5946" s="135" t="s">
        <v>11899</v>
      </c>
      <c r="C5946" s="136">
        <v>2081.4499999999998</v>
      </c>
      <c r="D5946" s="136">
        <v>39.549999999999997</v>
      </c>
      <c r="E5946" s="136">
        <v>0</v>
      </c>
      <c r="F5946" s="136">
        <v>39.549999999999997</v>
      </c>
      <c r="G5946" s="137">
        <v>0</v>
      </c>
      <c r="H5946" s="142"/>
      <c r="I5946" s="142"/>
      <c r="J5946" s="142"/>
      <c r="K5946" s="142"/>
      <c r="L5946" s="143"/>
      <c r="M5946" s="143"/>
      <c r="N5946" s="143"/>
      <c r="Y5946" s="30">
        <f t="shared" si="92"/>
        <v>39.549999999999997</v>
      </c>
    </row>
    <row r="5947" spans="1:25" x14ac:dyDescent="0.2">
      <c r="A5947" s="134" t="s">
        <v>11900</v>
      </c>
      <c r="B5947" s="135" t="s">
        <v>11901</v>
      </c>
      <c r="C5947" s="136">
        <v>1257.68</v>
      </c>
      <c r="D5947" s="136">
        <v>23.9</v>
      </c>
      <c r="E5947" s="136">
        <v>0</v>
      </c>
      <c r="F5947" s="136">
        <v>23.9</v>
      </c>
      <c r="G5947" s="137">
        <v>0</v>
      </c>
      <c r="H5947" s="142"/>
      <c r="I5947" s="142"/>
      <c r="J5947" s="142"/>
      <c r="K5947" s="142"/>
      <c r="L5947" s="143"/>
      <c r="M5947" s="143"/>
      <c r="N5947" s="143"/>
      <c r="Y5947" s="30">
        <f t="shared" si="92"/>
        <v>23.9</v>
      </c>
    </row>
    <row r="5948" spans="1:25" x14ac:dyDescent="0.2">
      <c r="A5948" s="134" t="s">
        <v>11902</v>
      </c>
      <c r="B5948" s="135" t="s">
        <v>11903</v>
      </c>
      <c r="C5948" s="136">
        <v>4417.76</v>
      </c>
      <c r="D5948" s="136">
        <v>83.94</v>
      </c>
      <c r="E5948" s="136">
        <v>0</v>
      </c>
      <c r="F5948" s="136">
        <v>83.94</v>
      </c>
      <c r="G5948" s="137">
        <v>0</v>
      </c>
      <c r="H5948" s="142"/>
      <c r="I5948" s="142"/>
      <c r="J5948" s="142"/>
      <c r="K5948" s="142"/>
      <c r="L5948" s="143"/>
      <c r="M5948" s="143"/>
      <c r="N5948" s="143"/>
      <c r="Y5948" s="30">
        <f t="shared" si="92"/>
        <v>83.94</v>
      </c>
    </row>
    <row r="5949" spans="1:25" x14ac:dyDescent="0.2">
      <c r="A5949" s="134" t="s">
        <v>11904</v>
      </c>
      <c r="B5949" s="135" t="s">
        <v>11905</v>
      </c>
      <c r="C5949" s="136">
        <v>4897.7299999999996</v>
      </c>
      <c r="D5949" s="136">
        <v>93.06</v>
      </c>
      <c r="E5949" s="136">
        <v>0</v>
      </c>
      <c r="F5949" s="136">
        <v>93.06</v>
      </c>
      <c r="G5949" s="137">
        <v>0</v>
      </c>
      <c r="H5949" s="142"/>
      <c r="I5949" s="142"/>
      <c r="J5949" s="142"/>
      <c r="K5949" s="142"/>
      <c r="L5949" s="143"/>
      <c r="M5949" s="143"/>
      <c r="N5949" s="143"/>
      <c r="Y5949" s="30">
        <f t="shared" si="92"/>
        <v>93.06</v>
      </c>
    </row>
    <row r="5950" spans="1:25" x14ac:dyDescent="0.2">
      <c r="A5950" s="134" t="s">
        <v>11906</v>
      </c>
      <c r="B5950" s="135" t="s">
        <v>11907</v>
      </c>
      <c r="C5950" s="136">
        <v>35163.040000000001</v>
      </c>
      <c r="D5950" s="136">
        <v>668.1</v>
      </c>
      <c r="E5950" s="136">
        <v>0</v>
      </c>
      <c r="F5950" s="136">
        <v>668.1</v>
      </c>
      <c r="G5950" s="137">
        <v>0</v>
      </c>
      <c r="H5950" s="142"/>
      <c r="I5950" s="142"/>
      <c r="J5950" s="142"/>
      <c r="K5950" s="142"/>
      <c r="L5950" s="143"/>
      <c r="M5950" s="143"/>
      <c r="N5950" s="143"/>
      <c r="Y5950" s="30">
        <f t="shared" si="92"/>
        <v>668.1</v>
      </c>
    </row>
    <row r="5951" spans="1:25" x14ac:dyDescent="0.2">
      <c r="A5951" s="134" t="s">
        <v>11908</v>
      </c>
      <c r="B5951" s="135" t="s">
        <v>11909</v>
      </c>
      <c r="C5951" s="136">
        <v>60656.39</v>
      </c>
      <c r="D5951" s="136">
        <v>1152.47</v>
      </c>
      <c r="E5951" s="136">
        <v>0</v>
      </c>
      <c r="F5951" s="136">
        <v>1152.47</v>
      </c>
      <c r="G5951" s="137">
        <v>0</v>
      </c>
      <c r="H5951" s="142"/>
      <c r="I5951" s="142"/>
      <c r="J5951" s="142"/>
      <c r="K5951" s="142"/>
      <c r="L5951" s="143"/>
      <c r="M5951" s="143"/>
      <c r="N5951" s="143"/>
      <c r="Y5951" s="30">
        <f t="shared" si="92"/>
        <v>1152.47</v>
      </c>
    </row>
    <row r="5952" spans="1:25" x14ac:dyDescent="0.2">
      <c r="A5952" s="134" t="s">
        <v>11910</v>
      </c>
      <c r="B5952" s="135" t="s">
        <v>11911</v>
      </c>
      <c r="C5952" s="136">
        <v>17869.45</v>
      </c>
      <c r="D5952" s="136">
        <v>339.52</v>
      </c>
      <c r="E5952" s="136">
        <v>0</v>
      </c>
      <c r="F5952" s="136">
        <v>339.52</v>
      </c>
      <c r="G5952" s="137">
        <v>0</v>
      </c>
      <c r="H5952" s="142"/>
      <c r="I5952" s="142"/>
      <c r="J5952" s="142"/>
      <c r="K5952" s="142"/>
      <c r="L5952" s="143"/>
      <c r="M5952" s="143"/>
      <c r="N5952" s="143"/>
      <c r="Y5952" s="30">
        <f t="shared" si="92"/>
        <v>339.52</v>
      </c>
    </row>
    <row r="5953" spans="1:25" x14ac:dyDescent="0.2">
      <c r="A5953" s="134" t="s">
        <v>11912</v>
      </c>
      <c r="B5953" s="135" t="s">
        <v>11913</v>
      </c>
      <c r="C5953" s="136">
        <v>149173.35999999999</v>
      </c>
      <c r="D5953" s="136">
        <v>2834.3</v>
      </c>
      <c r="E5953" s="136">
        <v>0</v>
      </c>
      <c r="F5953" s="136">
        <v>2834.3</v>
      </c>
      <c r="G5953" s="137">
        <v>0</v>
      </c>
      <c r="H5953" s="142"/>
      <c r="I5953" s="142"/>
      <c r="J5953" s="142"/>
      <c r="K5953" s="142"/>
      <c r="L5953" s="143"/>
      <c r="M5953" s="143"/>
      <c r="N5953" s="143"/>
      <c r="Y5953" s="30">
        <f t="shared" si="92"/>
        <v>2834.3</v>
      </c>
    </row>
    <row r="5954" spans="1:25" x14ac:dyDescent="0.2">
      <c r="A5954" s="134" t="s">
        <v>11914</v>
      </c>
      <c r="B5954" s="135" t="s">
        <v>11915</v>
      </c>
      <c r="C5954" s="136">
        <v>118934.08</v>
      </c>
      <c r="D5954" s="136">
        <v>2259.75</v>
      </c>
      <c r="E5954" s="136">
        <v>0</v>
      </c>
      <c r="F5954" s="136">
        <v>2259.75</v>
      </c>
      <c r="G5954" s="137">
        <v>0</v>
      </c>
      <c r="H5954" s="142"/>
      <c r="I5954" s="142"/>
      <c r="J5954" s="142"/>
      <c r="K5954" s="142"/>
      <c r="L5954" s="143"/>
      <c r="M5954" s="143"/>
      <c r="N5954" s="143"/>
      <c r="Y5954" s="30">
        <f t="shared" si="92"/>
        <v>2259.75</v>
      </c>
    </row>
    <row r="5955" spans="1:25" x14ac:dyDescent="0.2">
      <c r="A5955" s="134" t="s">
        <v>11916</v>
      </c>
      <c r="B5955" s="135" t="s">
        <v>11917</v>
      </c>
      <c r="C5955" s="136">
        <v>10649.78</v>
      </c>
      <c r="D5955" s="136">
        <v>202.35</v>
      </c>
      <c r="E5955" s="136">
        <v>0</v>
      </c>
      <c r="F5955" s="136">
        <v>202.35</v>
      </c>
      <c r="G5955" s="137">
        <v>0</v>
      </c>
      <c r="H5955" s="142"/>
      <c r="I5955" s="142"/>
      <c r="J5955" s="142"/>
      <c r="K5955" s="142"/>
      <c r="L5955" s="143"/>
      <c r="M5955" s="143"/>
      <c r="N5955" s="143"/>
      <c r="Y5955" s="30">
        <f t="shared" si="92"/>
        <v>202.35</v>
      </c>
    </row>
    <row r="5956" spans="1:25" x14ac:dyDescent="0.2">
      <c r="A5956" s="134" t="s">
        <v>11918</v>
      </c>
      <c r="B5956" s="135" t="s">
        <v>11919</v>
      </c>
      <c r="C5956" s="136">
        <v>33363.9</v>
      </c>
      <c r="D5956" s="136">
        <v>633.91999999999996</v>
      </c>
      <c r="E5956" s="136">
        <v>0</v>
      </c>
      <c r="F5956" s="136">
        <v>633.91999999999996</v>
      </c>
      <c r="G5956" s="137">
        <v>0</v>
      </c>
      <c r="H5956" s="142"/>
      <c r="I5956" s="142"/>
      <c r="J5956" s="142"/>
      <c r="K5956" s="142"/>
      <c r="L5956" s="143"/>
      <c r="M5956" s="143"/>
      <c r="N5956" s="143"/>
      <c r="Y5956" s="30">
        <f t="shared" si="92"/>
        <v>633.91999999999996</v>
      </c>
    </row>
    <row r="5957" spans="1:25" x14ac:dyDescent="0.2">
      <c r="A5957" s="134" t="s">
        <v>11920</v>
      </c>
      <c r="B5957" s="135" t="s">
        <v>11921</v>
      </c>
      <c r="C5957" s="136">
        <v>7799.29</v>
      </c>
      <c r="D5957" s="136">
        <v>148.19</v>
      </c>
      <c r="E5957" s="136">
        <v>0</v>
      </c>
      <c r="F5957" s="136">
        <v>148.19</v>
      </c>
      <c r="G5957" s="137">
        <v>0</v>
      </c>
      <c r="H5957" s="142"/>
      <c r="I5957" s="142"/>
      <c r="J5957" s="142"/>
      <c r="K5957" s="142"/>
      <c r="L5957" s="143"/>
      <c r="M5957" s="143"/>
      <c r="N5957" s="143"/>
      <c r="Y5957" s="30">
        <f t="shared" si="92"/>
        <v>148.19</v>
      </c>
    </row>
    <row r="5958" spans="1:25" x14ac:dyDescent="0.2">
      <c r="A5958" s="134" t="s">
        <v>11922</v>
      </c>
      <c r="B5958" s="135" t="s">
        <v>11923</v>
      </c>
      <c r="C5958" s="136">
        <v>23470.38</v>
      </c>
      <c r="D5958" s="136">
        <v>445.94</v>
      </c>
      <c r="E5958" s="136">
        <v>445.94</v>
      </c>
      <c r="F5958" s="136">
        <v>0</v>
      </c>
      <c r="G5958" s="137">
        <v>35.81</v>
      </c>
      <c r="H5958" s="142"/>
      <c r="I5958" s="142"/>
      <c r="J5958" s="142"/>
      <c r="K5958" s="142"/>
      <c r="L5958" s="143"/>
      <c r="M5958" s="143"/>
      <c r="N5958" s="143"/>
      <c r="Y5958" s="30">
        <f t="shared" si="92"/>
        <v>0</v>
      </c>
    </row>
    <row r="5959" spans="1:25" x14ac:dyDescent="0.2">
      <c r="A5959" s="134" t="s">
        <v>11924</v>
      </c>
      <c r="B5959" s="135" t="s">
        <v>11925</v>
      </c>
      <c r="C5959" s="136">
        <v>15753.99</v>
      </c>
      <c r="D5959" s="136">
        <v>299.33</v>
      </c>
      <c r="E5959" s="136">
        <v>0</v>
      </c>
      <c r="F5959" s="136">
        <v>299.33</v>
      </c>
      <c r="G5959" s="137">
        <v>0</v>
      </c>
      <c r="H5959" s="142"/>
      <c r="I5959" s="142"/>
      <c r="J5959" s="142"/>
      <c r="K5959" s="142"/>
      <c r="L5959" s="143"/>
      <c r="M5959" s="143"/>
      <c r="N5959" s="143"/>
      <c r="Y5959" s="30">
        <f t="shared" si="92"/>
        <v>299.33</v>
      </c>
    </row>
    <row r="5960" spans="1:25" x14ac:dyDescent="0.2">
      <c r="A5960" s="134" t="s">
        <v>11926</v>
      </c>
      <c r="B5960" s="135" t="s">
        <v>11927</v>
      </c>
      <c r="C5960" s="136">
        <v>37075.199999999997</v>
      </c>
      <c r="D5960" s="136">
        <v>704.43</v>
      </c>
      <c r="E5960" s="136">
        <v>0</v>
      </c>
      <c r="F5960" s="136">
        <v>704.43</v>
      </c>
      <c r="G5960" s="137">
        <v>0</v>
      </c>
      <c r="H5960" s="142"/>
      <c r="I5960" s="142"/>
      <c r="J5960" s="142"/>
      <c r="K5960" s="142"/>
      <c r="L5960" s="143"/>
      <c r="M5960" s="143"/>
      <c r="N5960" s="143"/>
      <c r="Y5960" s="30">
        <f t="shared" si="92"/>
        <v>704.43</v>
      </c>
    </row>
    <row r="5961" spans="1:25" x14ac:dyDescent="0.2">
      <c r="A5961" s="134" t="s">
        <v>11928</v>
      </c>
      <c r="B5961" s="135" t="s">
        <v>11929</v>
      </c>
      <c r="C5961" s="136">
        <v>284760.02</v>
      </c>
      <c r="D5961" s="136">
        <v>5410.44</v>
      </c>
      <c r="E5961" s="136">
        <v>0</v>
      </c>
      <c r="F5961" s="136">
        <v>5410.44</v>
      </c>
      <c r="G5961" s="137">
        <v>0</v>
      </c>
      <c r="H5961" s="142"/>
      <c r="I5961" s="142"/>
      <c r="J5961" s="142"/>
      <c r="K5961" s="142"/>
      <c r="L5961" s="143"/>
      <c r="M5961" s="143"/>
      <c r="N5961" s="143"/>
      <c r="Y5961" s="30">
        <f t="shared" si="92"/>
        <v>5410.44</v>
      </c>
    </row>
    <row r="5962" spans="1:25" x14ac:dyDescent="0.2">
      <c r="A5962" s="134" t="s">
        <v>11930</v>
      </c>
      <c r="B5962" s="135" t="s">
        <v>11931</v>
      </c>
      <c r="C5962" s="136">
        <v>146161.39000000001</v>
      </c>
      <c r="D5962" s="136">
        <v>2777.07</v>
      </c>
      <c r="E5962" s="136">
        <v>0</v>
      </c>
      <c r="F5962" s="136">
        <v>2777.07</v>
      </c>
      <c r="G5962" s="137">
        <v>0</v>
      </c>
      <c r="H5962" s="142"/>
      <c r="I5962" s="142"/>
      <c r="J5962" s="142"/>
      <c r="K5962" s="142"/>
      <c r="L5962" s="143"/>
      <c r="M5962" s="143"/>
      <c r="N5962" s="143"/>
      <c r="Y5962" s="30">
        <f t="shared" si="92"/>
        <v>2777.07</v>
      </c>
    </row>
    <row r="5963" spans="1:25" x14ac:dyDescent="0.2">
      <c r="A5963" s="134" t="s">
        <v>11932</v>
      </c>
      <c r="B5963" s="135" t="s">
        <v>11933</v>
      </c>
      <c r="C5963" s="136">
        <v>487318.57</v>
      </c>
      <c r="D5963" s="136">
        <v>9259.0499999999993</v>
      </c>
      <c r="E5963" s="136">
        <v>0</v>
      </c>
      <c r="F5963" s="136">
        <v>9259.0499999999993</v>
      </c>
      <c r="G5963" s="137">
        <v>0</v>
      </c>
      <c r="H5963" s="142"/>
      <c r="I5963" s="142"/>
      <c r="J5963" s="142"/>
      <c r="K5963" s="142"/>
      <c r="L5963" s="143"/>
      <c r="M5963" s="143"/>
      <c r="N5963" s="143"/>
      <c r="Y5963" s="30">
        <f t="shared" si="92"/>
        <v>9259.0499999999993</v>
      </c>
    </row>
    <row r="5964" spans="1:25" x14ac:dyDescent="0.2">
      <c r="A5964" s="134" t="s">
        <v>11934</v>
      </c>
      <c r="B5964" s="135" t="s">
        <v>11935</v>
      </c>
      <c r="C5964" s="136">
        <v>17217.89</v>
      </c>
      <c r="D5964" s="136">
        <v>327.14</v>
      </c>
      <c r="E5964" s="136">
        <v>0</v>
      </c>
      <c r="F5964" s="136">
        <v>327.14</v>
      </c>
      <c r="G5964" s="137">
        <v>0</v>
      </c>
      <c r="H5964" s="142"/>
      <c r="I5964" s="142"/>
      <c r="J5964" s="142"/>
      <c r="K5964" s="142"/>
      <c r="L5964" s="143"/>
      <c r="M5964" s="143"/>
      <c r="N5964" s="143"/>
      <c r="Y5964" s="30">
        <f t="shared" si="92"/>
        <v>327.14</v>
      </c>
    </row>
    <row r="5965" spans="1:25" x14ac:dyDescent="0.2">
      <c r="A5965" s="134" t="s">
        <v>11936</v>
      </c>
      <c r="B5965" s="135" t="s">
        <v>11937</v>
      </c>
      <c r="C5965" s="136">
        <v>112604.18</v>
      </c>
      <c r="D5965" s="136">
        <v>2139.48</v>
      </c>
      <c r="E5965" s="136">
        <v>0</v>
      </c>
      <c r="F5965" s="136">
        <v>2139.48</v>
      </c>
      <c r="G5965" s="137">
        <v>0</v>
      </c>
      <c r="H5965" s="142"/>
      <c r="I5965" s="142"/>
      <c r="J5965" s="142"/>
      <c r="K5965" s="142"/>
      <c r="L5965" s="143"/>
      <c r="M5965" s="143"/>
      <c r="N5965" s="143"/>
      <c r="Y5965" s="30">
        <f t="shared" si="92"/>
        <v>2139.48</v>
      </c>
    </row>
    <row r="5966" spans="1:25" x14ac:dyDescent="0.2">
      <c r="A5966" s="134" t="s">
        <v>11938</v>
      </c>
      <c r="B5966" s="135" t="s">
        <v>11939</v>
      </c>
      <c r="C5966" s="136">
        <v>2645.6</v>
      </c>
      <c r="D5966" s="136">
        <v>50.27</v>
      </c>
      <c r="E5966" s="136">
        <v>0</v>
      </c>
      <c r="F5966" s="136">
        <v>50.27</v>
      </c>
      <c r="G5966" s="137">
        <v>0</v>
      </c>
      <c r="H5966" s="142"/>
      <c r="I5966" s="142"/>
      <c r="J5966" s="142"/>
      <c r="K5966" s="142"/>
      <c r="L5966" s="143"/>
      <c r="M5966" s="143"/>
      <c r="N5966" s="143"/>
      <c r="Y5966" s="30">
        <f t="shared" si="92"/>
        <v>50.27</v>
      </c>
    </row>
    <row r="5967" spans="1:25" x14ac:dyDescent="0.2">
      <c r="A5967" s="134" t="s">
        <v>11940</v>
      </c>
      <c r="B5967" s="135" t="s">
        <v>11941</v>
      </c>
      <c r="C5967" s="136">
        <v>8019.67</v>
      </c>
      <c r="D5967" s="136">
        <v>152.37</v>
      </c>
      <c r="E5967" s="136">
        <v>0</v>
      </c>
      <c r="F5967" s="136">
        <v>152.37</v>
      </c>
      <c r="G5967" s="137">
        <v>0</v>
      </c>
      <c r="H5967" s="142"/>
      <c r="I5967" s="142"/>
      <c r="J5967" s="142"/>
      <c r="K5967" s="142"/>
      <c r="L5967" s="143"/>
      <c r="M5967" s="143"/>
      <c r="N5967" s="143"/>
      <c r="Y5967" s="30">
        <f t="shared" ref="Y5967:Y6030" si="93">W5967+R5967+M5967+F5967</f>
        <v>152.37</v>
      </c>
    </row>
    <row r="5968" spans="1:25" x14ac:dyDescent="0.2">
      <c r="A5968" s="134" t="s">
        <v>11942</v>
      </c>
      <c r="B5968" s="135" t="s">
        <v>11943</v>
      </c>
      <c r="C5968" s="136">
        <v>39673.82</v>
      </c>
      <c r="D5968" s="136">
        <v>753.8</v>
      </c>
      <c r="E5968" s="136">
        <v>0</v>
      </c>
      <c r="F5968" s="136">
        <v>753.8</v>
      </c>
      <c r="G5968" s="137">
        <v>0</v>
      </c>
      <c r="H5968" s="142"/>
      <c r="I5968" s="142"/>
      <c r="J5968" s="142"/>
      <c r="K5968" s="142"/>
      <c r="L5968" s="143"/>
      <c r="M5968" s="143"/>
      <c r="N5968" s="143"/>
      <c r="Y5968" s="30">
        <f t="shared" si="93"/>
        <v>753.8</v>
      </c>
    </row>
    <row r="5969" spans="1:25" x14ac:dyDescent="0.2">
      <c r="A5969" s="134" t="s">
        <v>11944</v>
      </c>
      <c r="B5969" s="135" t="s">
        <v>11945</v>
      </c>
      <c r="C5969" s="136">
        <v>67254.009999999995</v>
      </c>
      <c r="D5969" s="136">
        <v>1277.83</v>
      </c>
      <c r="E5969" s="136">
        <v>0</v>
      </c>
      <c r="F5969" s="136">
        <v>1277.83</v>
      </c>
      <c r="G5969" s="137">
        <v>0</v>
      </c>
      <c r="H5969" s="142"/>
      <c r="I5969" s="142"/>
      <c r="J5969" s="142"/>
      <c r="K5969" s="142"/>
      <c r="L5969" s="143"/>
      <c r="M5969" s="143"/>
      <c r="N5969" s="143"/>
      <c r="Y5969" s="30">
        <f t="shared" si="93"/>
        <v>1277.83</v>
      </c>
    </row>
    <row r="5970" spans="1:25" x14ac:dyDescent="0.2">
      <c r="A5970" s="134" t="s">
        <v>11946</v>
      </c>
      <c r="B5970" s="135" t="s">
        <v>11947</v>
      </c>
      <c r="C5970" s="136">
        <v>25315.66</v>
      </c>
      <c r="D5970" s="136">
        <v>481</v>
      </c>
      <c r="E5970" s="136">
        <v>0</v>
      </c>
      <c r="F5970" s="136">
        <v>481</v>
      </c>
      <c r="G5970" s="137">
        <v>0</v>
      </c>
      <c r="H5970" s="142"/>
      <c r="I5970" s="142"/>
      <c r="J5970" s="142"/>
      <c r="K5970" s="142"/>
      <c r="L5970" s="143"/>
      <c r="M5970" s="143"/>
      <c r="N5970" s="143"/>
      <c r="Y5970" s="30">
        <f t="shared" si="93"/>
        <v>481</v>
      </c>
    </row>
    <row r="5971" spans="1:25" x14ac:dyDescent="0.2">
      <c r="A5971" s="134" t="s">
        <v>11948</v>
      </c>
      <c r="B5971" s="135" t="s">
        <v>11949</v>
      </c>
      <c r="C5971" s="136">
        <v>74451.53</v>
      </c>
      <c r="D5971" s="136">
        <v>1414.58</v>
      </c>
      <c r="E5971" s="136">
        <v>0</v>
      </c>
      <c r="F5971" s="136">
        <v>1414.58</v>
      </c>
      <c r="G5971" s="137">
        <v>0</v>
      </c>
      <c r="H5971" s="142"/>
      <c r="I5971" s="142"/>
      <c r="J5971" s="142"/>
      <c r="K5971" s="142"/>
      <c r="L5971" s="143"/>
      <c r="M5971" s="143"/>
      <c r="N5971" s="143"/>
      <c r="Y5971" s="30">
        <f t="shared" si="93"/>
        <v>1414.58</v>
      </c>
    </row>
    <row r="5972" spans="1:25" x14ac:dyDescent="0.2">
      <c r="A5972" s="134" t="s">
        <v>11950</v>
      </c>
      <c r="B5972" s="135" t="s">
        <v>11951</v>
      </c>
      <c r="C5972" s="136">
        <v>17209.96</v>
      </c>
      <c r="D5972" s="136">
        <v>326.99</v>
      </c>
      <c r="E5972" s="136">
        <v>0</v>
      </c>
      <c r="F5972" s="136">
        <v>326.99</v>
      </c>
      <c r="G5972" s="137">
        <v>0</v>
      </c>
      <c r="H5972" s="142"/>
      <c r="I5972" s="142"/>
      <c r="J5972" s="142"/>
      <c r="K5972" s="142"/>
      <c r="L5972" s="143"/>
      <c r="M5972" s="143"/>
      <c r="N5972" s="143"/>
      <c r="Y5972" s="30">
        <f t="shared" si="93"/>
        <v>326.99</v>
      </c>
    </row>
    <row r="5973" spans="1:25" x14ac:dyDescent="0.2">
      <c r="A5973" s="134" t="s">
        <v>11952</v>
      </c>
      <c r="B5973" s="135" t="s">
        <v>11953</v>
      </c>
      <c r="C5973" s="136">
        <v>105590.32</v>
      </c>
      <c r="D5973" s="136">
        <v>2006.22</v>
      </c>
      <c r="E5973" s="136">
        <v>0</v>
      </c>
      <c r="F5973" s="136">
        <v>2006.22</v>
      </c>
      <c r="G5973" s="137">
        <v>0</v>
      </c>
      <c r="H5973" s="142"/>
      <c r="I5973" s="142"/>
      <c r="J5973" s="142"/>
      <c r="K5973" s="142"/>
      <c r="L5973" s="143"/>
      <c r="M5973" s="143"/>
      <c r="N5973" s="143"/>
      <c r="Y5973" s="30">
        <f t="shared" si="93"/>
        <v>2006.22</v>
      </c>
    </row>
    <row r="5974" spans="1:25" x14ac:dyDescent="0.2">
      <c r="A5974" s="134" t="s">
        <v>11954</v>
      </c>
      <c r="B5974" s="135" t="s">
        <v>11955</v>
      </c>
      <c r="C5974" s="136">
        <v>20920.060000000001</v>
      </c>
      <c r="D5974" s="136">
        <v>397.48</v>
      </c>
      <c r="E5974" s="136">
        <v>0</v>
      </c>
      <c r="F5974" s="136">
        <v>397.48</v>
      </c>
      <c r="G5974" s="137">
        <v>0</v>
      </c>
      <c r="H5974" s="142"/>
      <c r="I5974" s="142"/>
      <c r="J5974" s="142"/>
      <c r="K5974" s="142"/>
      <c r="L5974" s="143"/>
      <c r="M5974" s="143"/>
      <c r="N5974" s="143"/>
      <c r="Y5974" s="30">
        <f t="shared" si="93"/>
        <v>397.48</v>
      </c>
    </row>
    <row r="5975" spans="1:25" x14ac:dyDescent="0.2">
      <c r="A5975" s="134" t="s">
        <v>11956</v>
      </c>
      <c r="B5975" s="135" t="s">
        <v>11957</v>
      </c>
      <c r="C5975" s="136">
        <v>57520.58</v>
      </c>
      <c r="D5975" s="136">
        <v>1092.8900000000001</v>
      </c>
      <c r="E5975" s="136">
        <v>0</v>
      </c>
      <c r="F5975" s="136">
        <v>1092.8900000000001</v>
      </c>
      <c r="G5975" s="137">
        <v>0</v>
      </c>
      <c r="H5975" s="142"/>
      <c r="I5975" s="142"/>
      <c r="J5975" s="142"/>
      <c r="K5975" s="142"/>
      <c r="L5975" s="143"/>
      <c r="M5975" s="143"/>
      <c r="N5975" s="143"/>
      <c r="Y5975" s="30">
        <f t="shared" si="93"/>
        <v>1092.8900000000001</v>
      </c>
    </row>
    <row r="5976" spans="1:25" x14ac:dyDescent="0.2">
      <c r="A5976" s="134" t="s">
        <v>11958</v>
      </c>
      <c r="B5976" s="135" t="s">
        <v>11959</v>
      </c>
      <c r="C5976" s="136">
        <v>8999.86</v>
      </c>
      <c r="D5976" s="136">
        <v>171</v>
      </c>
      <c r="E5976" s="136">
        <v>0</v>
      </c>
      <c r="F5976" s="136">
        <v>171</v>
      </c>
      <c r="G5976" s="137">
        <v>0</v>
      </c>
      <c r="H5976" s="142"/>
      <c r="I5976" s="142"/>
      <c r="J5976" s="142"/>
      <c r="K5976" s="142"/>
      <c r="L5976" s="143"/>
      <c r="M5976" s="143"/>
      <c r="N5976" s="143"/>
      <c r="Y5976" s="30">
        <f t="shared" si="93"/>
        <v>171</v>
      </c>
    </row>
    <row r="5977" spans="1:25" x14ac:dyDescent="0.2">
      <c r="A5977" s="134" t="s">
        <v>11960</v>
      </c>
      <c r="B5977" s="135" t="s">
        <v>11961</v>
      </c>
      <c r="C5977" s="136">
        <v>69547.679999999993</v>
      </c>
      <c r="D5977" s="136">
        <v>1321.41</v>
      </c>
      <c r="E5977" s="136">
        <v>0</v>
      </c>
      <c r="F5977" s="136">
        <v>1321.41</v>
      </c>
      <c r="G5977" s="137">
        <v>0</v>
      </c>
      <c r="H5977" s="142"/>
      <c r="I5977" s="142"/>
      <c r="J5977" s="142"/>
      <c r="K5977" s="142"/>
      <c r="L5977" s="143"/>
      <c r="M5977" s="143"/>
      <c r="N5977" s="143"/>
      <c r="Y5977" s="30">
        <f t="shared" si="93"/>
        <v>1321.41</v>
      </c>
    </row>
    <row r="5978" spans="1:25" x14ac:dyDescent="0.2">
      <c r="A5978" s="134" t="s">
        <v>11962</v>
      </c>
      <c r="B5978" s="135" t="s">
        <v>11963</v>
      </c>
      <c r="C5978" s="136">
        <v>9928</v>
      </c>
      <c r="D5978" s="136">
        <v>188.63</v>
      </c>
      <c r="E5978" s="136">
        <v>0</v>
      </c>
      <c r="F5978" s="136">
        <v>188.63</v>
      </c>
      <c r="G5978" s="137">
        <v>0</v>
      </c>
      <c r="H5978" s="142"/>
      <c r="I5978" s="142"/>
      <c r="J5978" s="142"/>
      <c r="K5978" s="142"/>
      <c r="L5978" s="143"/>
      <c r="M5978" s="143"/>
      <c r="N5978" s="143"/>
      <c r="Y5978" s="30">
        <f t="shared" si="93"/>
        <v>188.63</v>
      </c>
    </row>
    <row r="5979" spans="1:25" x14ac:dyDescent="0.2">
      <c r="A5979" s="134" t="s">
        <v>11964</v>
      </c>
      <c r="B5979" s="135" t="s">
        <v>11965</v>
      </c>
      <c r="C5979" s="136">
        <v>17904.8</v>
      </c>
      <c r="D5979" s="136">
        <v>340.19</v>
      </c>
      <c r="E5979" s="136">
        <v>0</v>
      </c>
      <c r="F5979" s="136">
        <v>340.19</v>
      </c>
      <c r="G5979" s="137">
        <v>0</v>
      </c>
      <c r="H5979" s="142"/>
      <c r="I5979" s="142"/>
      <c r="J5979" s="142"/>
      <c r="K5979" s="142"/>
      <c r="L5979" s="143"/>
      <c r="M5979" s="143"/>
      <c r="N5979" s="143"/>
      <c r="Y5979" s="30">
        <f t="shared" si="93"/>
        <v>340.19</v>
      </c>
    </row>
    <row r="5980" spans="1:25" x14ac:dyDescent="0.2">
      <c r="A5980" s="134" t="s">
        <v>11966</v>
      </c>
      <c r="B5980" s="135" t="s">
        <v>11967</v>
      </c>
      <c r="C5980" s="136">
        <v>72124.149999999994</v>
      </c>
      <c r="D5980" s="136">
        <v>1370.36</v>
      </c>
      <c r="E5980" s="136">
        <v>0</v>
      </c>
      <c r="F5980" s="136">
        <v>1370.36</v>
      </c>
      <c r="G5980" s="137">
        <v>0</v>
      </c>
      <c r="H5980" s="142"/>
      <c r="I5980" s="142"/>
      <c r="J5980" s="142"/>
      <c r="K5980" s="142"/>
      <c r="L5980" s="143"/>
      <c r="M5980" s="143"/>
      <c r="N5980" s="143"/>
      <c r="Y5980" s="30">
        <f t="shared" si="93"/>
        <v>1370.36</v>
      </c>
    </row>
    <row r="5981" spans="1:25" x14ac:dyDescent="0.2">
      <c r="A5981" s="134" t="s">
        <v>11968</v>
      </c>
      <c r="B5981" s="135" t="s">
        <v>11969</v>
      </c>
      <c r="C5981" s="136">
        <v>24284.39</v>
      </c>
      <c r="D5981" s="136">
        <v>461.4</v>
      </c>
      <c r="E5981" s="136">
        <v>0</v>
      </c>
      <c r="F5981" s="136">
        <v>461.4</v>
      </c>
      <c r="G5981" s="137">
        <v>0</v>
      </c>
      <c r="H5981" s="142"/>
      <c r="I5981" s="142"/>
      <c r="J5981" s="142"/>
      <c r="K5981" s="142"/>
      <c r="L5981" s="143"/>
      <c r="M5981" s="143"/>
      <c r="N5981" s="143"/>
      <c r="Y5981" s="30">
        <f t="shared" si="93"/>
        <v>461.4</v>
      </c>
    </row>
    <row r="5982" spans="1:25" x14ac:dyDescent="0.2">
      <c r="A5982" s="134" t="s">
        <v>11970</v>
      </c>
      <c r="B5982" s="135" t="s">
        <v>11971</v>
      </c>
      <c r="C5982" s="136">
        <v>53135.4</v>
      </c>
      <c r="D5982" s="136">
        <v>1009.57</v>
      </c>
      <c r="E5982" s="136">
        <v>0</v>
      </c>
      <c r="F5982" s="136">
        <v>1009.57</v>
      </c>
      <c r="G5982" s="137">
        <v>0</v>
      </c>
      <c r="H5982" s="142"/>
      <c r="I5982" s="142"/>
      <c r="J5982" s="142"/>
      <c r="K5982" s="142"/>
      <c r="L5982" s="143"/>
      <c r="M5982" s="143"/>
      <c r="N5982" s="143"/>
      <c r="Y5982" s="30">
        <f t="shared" si="93"/>
        <v>1009.57</v>
      </c>
    </row>
    <row r="5983" spans="1:25" x14ac:dyDescent="0.2">
      <c r="A5983" s="134" t="s">
        <v>11972</v>
      </c>
      <c r="B5983" s="135" t="s">
        <v>11973</v>
      </c>
      <c r="C5983" s="136">
        <v>84094.39</v>
      </c>
      <c r="D5983" s="136">
        <v>1597.79</v>
      </c>
      <c r="E5983" s="136">
        <v>0</v>
      </c>
      <c r="F5983" s="136">
        <v>1597.79</v>
      </c>
      <c r="G5983" s="137">
        <v>0</v>
      </c>
      <c r="H5983" s="142"/>
      <c r="I5983" s="142"/>
      <c r="J5983" s="142"/>
      <c r="K5983" s="142"/>
      <c r="L5983" s="143"/>
      <c r="M5983" s="143"/>
      <c r="N5983" s="143"/>
      <c r="Y5983" s="30">
        <f t="shared" si="93"/>
        <v>1597.79</v>
      </c>
    </row>
    <row r="5984" spans="1:25" x14ac:dyDescent="0.2">
      <c r="A5984" s="134" t="s">
        <v>11974</v>
      </c>
      <c r="B5984" s="135" t="s">
        <v>11975</v>
      </c>
      <c r="C5984" s="136">
        <v>12190.24</v>
      </c>
      <c r="D5984" s="136">
        <v>231.62</v>
      </c>
      <c r="E5984" s="136">
        <v>0</v>
      </c>
      <c r="F5984" s="136">
        <v>231.62</v>
      </c>
      <c r="G5984" s="137">
        <v>0</v>
      </c>
      <c r="H5984" s="142"/>
      <c r="I5984" s="142"/>
      <c r="J5984" s="142"/>
      <c r="K5984" s="142"/>
      <c r="L5984" s="143"/>
      <c r="M5984" s="143"/>
      <c r="N5984" s="143"/>
      <c r="Y5984" s="30">
        <f t="shared" si="93"/>
        <v>231.62</v>
      </c>
    </row>
    <row r="5985" spans="1:25" x14ac:dyDescent="0.2">
      <c r="A5985" s="134" t="s">
        <v>11976</v>
      </c>
      <c r="B5985" s="135" t="s">
        <v>11977</v>
      </c>
      <c r="C5985" s="136">
        <v>47873.88</v>
      </c>
      <c r="D5985" s="136">
        <v>909.6</v>
      </c>
      <c r="E5985" s="136">
        <v>0</v>
      </c>
      <c r="F5985" s="136">
        <v>909.6</v>
      </c>
      <c r="G5985" s="137">
        <v>0</v>
      </c>
      <c r="H5985" s="142"/>
      <c r="I5985" s="142"/>
      <c r="J5985" s="142"/>
      <c r="K5985" s="142"/>
      <c r="L5985" s="143"/>
      <c r="M5985" s="143"/>
      <c r="N5985" s="143"/>
      <c r="Y5985" s="30">
        <f t="shared" si="93"/>
        <v>909.6</v>
      </c>
    </row>
    <row r="5986" spans="1:25" x14ac:dyDescent="0.2">
      <c r="A5986" s="134" t="s">
        <v>11978</v>
      </c>
      <c r="B5986" s="135" t="s">
        <v>11979</v>
      </c>
      <c r="C5986" s="136">
        <v>894577.02</v>
      </c>
      <c r="D5986" s="136">
        <v>16996.96</v>
      </c>
      <c r="E5986" s="136">
        <v>0</v>
      </c>
      <c r="F5986" s="136">
        <v>16996.96</v>
      </c>
      <c r="G5986" s="137">
        <v>0</v>
      </c>
      <c r="H5986" s="142"/>
      <c r="I5986" s="142"/>
      <c r="J5986" s="142"/>
      <c r="K5986" s="142"/>
      <c r="L5986" s="143"/>
      <c r="M5986" s="143"/>
      <c r="N5986" s="143"/>
      <c r="Y5986" s="30">
        <f t="shared" si="93"/>
        <v>16996.96</v>
      </c>
    </row>
    <row r="5987" spans="1:25" x14ac:dyDescent="0.2">
      <c r="A5987" s="134" t="s">
        <v>11980</v>
      </c>
      <c r="B5987" s="135" t="s">
        <v>11981</v>
      </c>
      <c r="C5987" s="136">
        <v>1270958</v>
      </c>
      <c r="D5987" s="136">
        <v>24148.2</v>
      </c>
      <c r="E5987" s="136">
        <v>0</v>
      </c>
      <c r="F5987" s="136">
        <v>24148.2</v>
      </c>
      <c r="G5987" s="137">
        <v>0</v>
      </c>
      <c r="H5987" s="142"/>
      <c r="I5987" s="142"/>
      <c r="J5987" s="142"/>
      <c r="K5987" s="142"/>
      <c r="L5987" s="143"/>
      <c r="M5987" s="143"/>
      <c r="N5987" s="143"/>
      <c r="Y5987" s="30">
        <f t="shared" si="93"/>
        <v>24148.2</v>
      </c>
    </row>
    <row r="5988" spans="1:25" x14ac:dyDescent="0.2">
      <c r="A5988" s="134" t="s">
        <v>11982</v>
      </c>
      <c r="B5988" s="135" t="s">
        <v>11983</v>
      </c>
      <c r="C5988" s="136">
        <v>2211.25</v>
      </c>
      <c r="D5988" s="136">
        <v>42.02</v>
      </c>
      <c r="E5988" s="136">
        <v>0</v>
      </c>
      <c r="F5988" s="136">
        <v>42.02</v>
      </c>
      <c r="G5988" s="137">
        <v>0</v>
      </c>
      <c r="H5988" s="142"/>
      <c r="I5988" s="142"/>
      <c r="J5988" s="142"/>
      <c r="K5988" s="142"/>
      <c r="L5988" s="143"/>
      <c r="M5988" s="143"/>
      <c r="N5988" s="143"/>
      <c r="Y5988" s="30">
        <f t="shared" si="93"/>
        <v>42.02</v>
      </c>
    </row>
    <row r="5989" spans="1:25" x14ac:dyDescent="0.2">
      <c r="A5989" s="134" t="s">
        <v>11984</v>
      </c>
      <c r="B5989" s="135" t="s">
        <v>11985</v>
      </c>
      <c r="C5989" s="136">
        <v>5761.24</v>
      </c>
      <c r="D5989" s="136">
        <v>109.46</v>
      </c>
      <c r="E5989" s="136">
        <v>0</v>
      </c>
      <c r="F5989" s="136">
        <v>109.46</v>
      </c>
      <c r="G5989" s="137">
        <v>0</v>
      </c>
      <c r="H5989" s="142"/>
      <c r="I5989" s="142"/>
      <c r="J5989" s="142"/>
      <c r="K5989" s="142"/>
      <c r="L5989" s="143"/>
      <c r="M5989" s="143"/>
      <c r="N5989" s="143"/>
      <c r="Y5989" s="30">
        <f t="shared" si="93"/>
        <v>109.46</v>
      </c>
    </row>
    <row r="5990" spans="1:25" x14ac:dyDescent="0.2">
      <c r="A5990" s="134" t="s">
        <v>11986</v>
      </c>
      <c r="B5990" s="135" t="s">
        <v>11987</v>
      </c>
      <c r="C5990" s="136">
        <v>13698.93</v>
      </c>
      <c r="D5990" s="136">
        <v>260.27999999999997</v>
      </c>
      <c r="E5990" s="136">
        <v>0</v>
      </c>
      <c r="F5990" s="136">
        <v>260.27999999999997</v>
      </c>
      <c r="G5990" s="137">
        <v>0</v>
      </c>
      <c r="H5990" s="142"/>
      <c r="I5990" s="142"/>
      <c r="J5990" s="142"/>
      <c r="K5990" s="142"/>
      <c r="L5990" s="143"/>
      <c r="M5990" s="143"/>
      <c r="N5990" s="143"/>
      <c r="Y5990" s="30">
        <f t="shared" si="93"/>
        <v>260.27999999999997</v>
      </c>
    </row>
    <row r="5991" spans="1:25" x14ac:dyDescent="0.2">
      <c r="A5991" s="134" t="s">
        <v>11988</v>
      </c>
      <c r="B5991" s="135" t="s">
        <v>11989</v>
      </c>
      <c r="C5991" s="136">
        <v>115787.59</v>
      </c>
      <c r="D5991" s="136">
        <v>2199.9699999999998</v>
      </c>
      <c r="E5991" s="136">
        <v>0</v>
      </c>
      <c r="F5991" s="136">
        <v>2199.9699999999998</v>
      </c>
      <c r="G5991" s="137">
        <v>0</v>
      </c>
      <c r="H5991" s="142"/>
      <c r="I5991" s="142"/>
      <c r="J5991" s="142"/>
      <c r="K5991" s="142"/>
      <c r="L5991" s="143"/>
      <c r="M5991" s="143"/>
      <c r="N5991" s="143"/>
      <c r="Y5991" s="30">
        <f t="shared" si="93"/>
        <v>2199.9699999999998</v>
      </c>
    </row>
    <row r="5992" spans="1:25" x14ac:dyDescent="0.2">
      <c r="A5992" s="134" t="s">
        <v>11990</v>
      </c>
      <c r="B5992" s="135" t="s">
        <v>11991</v>
      </c>
      <c r="C5992" s="136">
        <v>156005.22</v>
      </c>
      <c r="D5992" s="136">
        <v>2964.1</v>
      </c>
      <c r="E5992" s="136">
        <v>0</v>
      </c>
      <c r="F5992" s="136">
        <v>2964.1</v>
      </c>
      <c r="G5992" s="137">
        <v>0</v>
      </c>
      <c r="H5992" s="142"/>
      <c r="I5992" s="142"/>
      <c r="J5992" s="142"/>
      <c r="K5992" s="142"/>
      <c r="L5992" s="143"/>
      <c r="M5992" s="143"/>
      <c r="N5992" s="143"/>
      <c r="Y5992" s="30">
        <f t="shared" si="93"/>
        <v>2964.1</v>
      </c>
    </row>
    <row r="5993" spans="1:25" x14ac:dyDescent="0.2">
      <c r="A5993" s="134" t="s">
        <v>11992</v>
      </c>
      <c r="B5993" s="135" t="s">
        <v>11993</v>
      </c>
      <c r="C5993" s="136">
        <v>76647.06</v>
      </c>
      <c r="D5993" s="136">
        <v>1456.3</v>
      </c>
      <c r="E5993" s="136">
        <v>0</v>
      </c>
      <c r="F5993" s="136">
        <v>1456.3</v>
      </c>
      <c r="G5993" s="137">
        <v>0</v>
      </c>
      <c r="H5993" s="142"/>
      <c r="I5993" s="142"/>
      <c r="J5993" s="142"/>
      <c r="K5993" s="142"/>
      <c r="L5993" s="143"/>
      <c r="M5993" s="143"/>
      <c r="N5993" s="143"/>
      <c r="Y5993" s="30">
        <f t="shared" si="93"/>
        <v>1456.3</v>
      </c>
    </row>
    <row r="5994" spans="1:25" x14ac:dyDescent="0.2">
      <c r="A5994" s="134" t="s">
        <v>11994</v>
      </c>
      <c r="B5994" s="135" t="s">
        <v>11995</v>
      </c>
      <c r="C5994" s="136">
        <v>784.16</v>
      </c>
      <c r="D5994" s="136">
        <v>14.9</v>
      </c>
      <c r="E5994" s="136">
        <v>0</v>
      </c>
      <c r="F5994" s="136">
        <v>14.9</v>
      </c>
      <c r="G5994" s="137">
        <v>0</v>
      </c>
      <c r="H5994" s="142"/>
      <c r="I5994" s="142"/>
      <c r="J5994" s="142"/>
      <c r="K5994" s="142"/>
      <c r="L5994" s="143"/>
      <c r="M5994" s="143"/>
      <c r="N5994" s="143"/>
      <c r="Y5994" s="30">
        <f t="shared" si="93"/>
        <v>14.9</v>
      </c>
    </row>
    <row r="5995" spans="1:25" x14ac:dyDescent="0.2">
      <c r="A5995" s="134" t="s">
        <v>11996</v>
      </c>
      <c r="B5995" s="135" t="s">
        <v>11997</v>
      </c>
      <c r="C5995" s="136">
        <v>11156.24</v>
      </c>
      <c r="D5995" s="136">
        <v>211.97</v>
      </c>
      <c r="E5995" s="136">
        <v>0</v>
      </c>
      <c r="F5995" s="136">
        <v>211.97</v>
      </c>
      <c r="G5995" s="137">
        <v>0</v>
      </c>
      <c r="H5995" s="142"/>
      <c r="I5995" s="142"/>
      <c r="J5995" s="142"/>
      <c r="K5995" s="142"/>
      <c r="L5995" s="143"/>
      <c r="M5995" s="143"/>
      <c r="N5995" s="143"/>
      <c r="Y5995" s="30">
        <f t="shared" si="93"/>
        <v>211.97</v>
      </c>
    </row>
    <row r="5996" spans="1:25" x14ac:dyDescent="0.2">
      <c r="A5996" s="134" t="s">
        <v>11998</v>
      </c>
      <c r="B5996" s="135" t="s">
        <v>11999</v>
      </c>
      <c r="C5996" s="136">
        <v>288431.77</v>
      </c>
      <c r="D5996" s="136">
        <v>5480.2</v>
      </c>
      <c r="E5996" s="136">
        <v>0</v>
      </c>
      <c r="F5996" s="136">
        <v>5480.2</v>
      </c>
      <c r="G5996" s="137">
        <v>0</v>
      </c>
      <c r="H5996" s="142"/>
      <c r="I5996" s="142"/>
      <c r="J5996" s="142"/>
      <c r="K5996" s="142"/>
      <c r="L5996" s="143"/>
      <c r="M5996" s="143"/>
      <c r="N5996" s="143"/>
      <c r="Y5996" s="30">
        <f t="shared" si="93"/>
        <v>5480.2</v>
      </c>
    </row>
    <row r="5997" spans="1:25" x14ac:dyDescent="0.2">
      <c r="A5997" s="134" t="s">
        <v>12000</v>
      </c>
      <c r="B5997" s="135" t="s">
        <v>12001</v>
      </c>
      <c r="C5997" s="136">
        <v>36087.129999999997</v>
      </c>
      <c r="D5997" s="136">
        <v>685.66</v>
      </c>
      <c r="E5997" s="136">
        <v>0</v>
      </c>
      <c r="F5997" s="136">
        <v>685.66</v>
      </c>
      <c r="G5997" s="137">
        <v>0</v>
      </c>
      <c r="H5997" s="142"/>
      <c r="I5997" s="142"/>
      <c r="J5997" s="142"/>
      <c r="K5997" s="142"/>
      <c r="L5997" s="143"/>
      <c r="M5997" s="143"/>
      <c r="N5997" s="143"/>
      <c r="Y5997" s="30">
        <f t="shared" si="93"/>
        <v>685.66</v>
      </c>
    </row>
    <row r="5998" spans="1:25" x14ac:dyDescent="0.2">
      <c r="A5998" s="134" t="s">
        <v>12002</v>
      </c>
      <c r="B5998" s="135" t="s">
        <v>12003</v>
      </c>
      <c r="C5998" s="136">
        <v>39955.730000000003</v>
      </c>
      <c r="D5998" s="136">
        <v>759.16</v>
      </c>
      <c r="E5998" s="136">
        <v>0</v>
      </c>
      <c r="F5998" s="136">
        <v>759.16</v>
      </c>
      <c r="G5998" s="137">
        <v>0</v>
      </c>
      <c r="H5998" s="142"/>
      <c r="I5998" s="142"/>
      <c r="J5998" s="142"/>
      <c r="K5998" s="142"/>
      <c r="L5998" s="143"/>
      <c r="M5998" s="143"/>
      <c r="N5998" s="143"/>
      <c r="Y5998" s="30">
        <f t="shared" si="93"/>
        <v>759.16</v>
      </c>
    </row>
    <row r="5999" spans="1:25" x14ac:dyDescent="0.2">
      <c r="A5999" s="134" t="s">
        <v>12004</v>
      </c>
      <c r="B5999" s="135" t="s">
        <v>12005</v>
      </c>
      <c r="C5999" s="136">
        <v>142249.69</v>
      </c>
      <c r="D5999" s="136">
        <v>2702.75</v>
      </c>
      <c r="E5999" s="136">
        <v>0</v>
      </c>
      <c r="F5999" s="136">
        <v>2702.75</v>
      </c>
      <c r="G5999" s="137">
        <v>0</v>
      </c>
      <c r="H5999" s="142"/>
      <c r="I5999" s="142"/>
      <c r="J5999" s="142"/>
      <c r="K5999" s="142"/>
      <c r="L5999" s="143"/>
      <c r="M5999" s="143"/>
      <c r="N5999" s="143"/>
      <c r="Y5999" s="30">
        <f t="shared" si="93"/>
        <v>2702.75</v>
      </c>
    </row>
    <row r="6000" spans="1:25" x14ac:dyDescent="0.2">
      <c r="A6000" s="134" t="s">
        <v>12006</v>
      </c>
      <c r="B6000" s="135" t="s">
        <v>12007</v>
      </c>
      <c r="C6000" s="136">
        <v>385888.56</v>
      </c>
      <c r="D6000" s="136">
        <v>7331.88</v>
      </c>
      <c r="E6000" s="136">
        <v>0</v>
      </c>
      <c r="F6000" s="136">
        <v>7331.88</v>
      </c>
      <c r="G6000" s="137">
        <v>0</v>
      </c>
      <c r="H6000" s="142"/>
      <c r="I6000" s="142"/>
      <c r="J6000" s="142"/>
      <c r="K6000" s="142"/>
      <c r="L6000" s="143"/>
      <c r="M6000" s="143"/>
      <c r="N6000" s="143"/>
      <c r="Y6000" s="30">
        <f t="shared" si="93"/>
        <v>7331.88</v>
      </c>
    </row>
    <row r="6001" spans="1:25" x14ac:dyDescent="0.2">
      <c r="A6001" s="134" t="s">
        <v>12008</v>
      </c>
      <c r="B6001" s="135" t="s">
        <v>12009</v>
      </c>
      <c r="C6001" s="136">
        <v>42129.03</v>
      </c>
      <c r="D6001" s="136">
        <v>800.45</v>
      </c>
      <c r="E6001" s="136">
        <v>0</v>
      </c>
      <c r="F6001" s="136">
        <v>800.45</v>
      </c>
      <c r="G6001" s="137">
        <v>0</v>
      </c>
      <c r="H6001" s="142"/>
      <c r="I6001" s="142"/>
      <c r="J6001" s="142"/>
      <c r="K6001" s="142"/>
      <c r="L6001" s="143"/>
      <c r="M6001" s="143"/>
      <c r="N6001" s="143"/>
      <c r="Y6001" s="30">
        <f t="shared" si="93"/>
        <v>800.45</v>
      </c>
    </row>
    <row r="6002" spans="1:25" x14ac:dyDescent="0.2">
      <c r="A6002" s="134" t="s">
        <v>12010</v>
      </c>
      <c r="B6002" s="135" t="s">
        <v>12011</v>
      </c>
      <c r="C6002" s="136">
        <v>766.26</v>
      </c>
      <c r="D6002" s="136">
        <v>14.56</v>
      </c>
      <c r="E6002" s="136">
        <v>0</v>
      </c>
      <c r="F6002" s="136">
        <v>14.56</v>
      </c>
      <c r="G6002" s="137">
        <v>0</v>
      </c>
      <c r="H6002" s="142"/>
      <c r="I6002" s="142"/>
      <c r="J6002" s="142"/>
      <c r="K6002" s="142"/>
      <c r="L6002" s="143"/>
      <c r="M6002" s="143"/>
      <c r="N6002" s="143"/>
      <c r="Y6002" s="30">
        <f t="shared" si="93"/>
        <v>14.56</v>
      </c>
    </row>
    <row r="6003" spans="1:25" x14ac:dyDescent="0.2">
      <c r="A6003" s="134" t="s">
        <v>12012</v>
      </c>
      <c r="B6003" s="135" t="s">
        <v>12013</v>
      </c>
      <c r="C6003" s="136">
        <v>151071.13</v>
      </c>
      <c r="D6003" s="136">
        <v>2870.35</v>
      </c>
      <c r="E6003" s="136">
        <v>0</v>
      </c>
      <c r="F6003" s="136">
        <v>2870.35</v>
      </c>
      <c r="G6003" s="137">
        <v>0</v>
      </c>
      <c r="H6003" s="142"/>
      <c r="I6003" s="142"/>
      <c r="J6003" s="142"/>
      <c r="K6003" s="142"/>
      <c r="L6003" s="143"/>
      <c r="M6003" s="143"/>
      <c r="N6003" s="143"/>
      <c r="Y6003" s="30">
        <f t="shared" si="93"/>
        <v>2870.35</v>
      </c>
    </row>
    <row r="6004" spans="1:25" x14ac:dyDescent="0.2">
      <c r="A6004" s="134" t="s">
        <v>12014</v>
      </c>
      <c r="B6004" s="135" t="s">
        <v>12015</v>
      </c>
      <c r="C6004" s="136">
        <v>107371.78</v>
      </c>
      <c r="D6004" s="136">
        <v>2040.06</v>
      </c>
      <c r="E6004" s="136">
        <v>0</v>
      </c>
      <c r="F6004" s="136">
        <v>2040.06</v>
      </c>
      <c r="G6004" s="137">
        <v>0</v>
      </c>
      <c r="H6004" s="142"/>
      <c r="I6004" s="142"/>
      <c r="J6004" s="142"/>
      <c r="K6004" s="142"/>
      <c r="L6004" s="143"/>
      <c r="M6004" s="143"/>
      <c r="N6004" s="143"/>
      <c r="Y6004" s="30">
        <f t="shared" si="93"/>
        <v>2040.06</v>
      </c>
    </row>
    <row r="6005" spans="1:25" x14ac:dyDescent="0.2">
      <c r="A6005" s="134" t="s">
        <v>12016</v>
      </c>
      <c r="B6005" s="135" t="s">
        <v>12017</v>
      </c>
      <c r="C6005" s="136">
        <v>46895.82</v>
      </c>
      <c r="D6005" s="136">
        <v>891.02</v>
      </c>
      <c r="E6005" s="136">
        <v>0</v>
      </c>
      <c r="F6005" s="136">
        <v>891.02</v>
      </c>
      <c r="G6005" s="137">
        <v>0</v>
      </c>
      <c r="H6005" s="142"/>
      <c r="I6005" s="142"/>
      <c r="J6005" s="142"/>
      <c r="K6005" s="142"/>
      <c r="L6005" s="143"/>
      <c r="M6005" s="143"/>
      <c r="N6005" s="143"/>
      <c r="Y6005" s="30">
        <f t="shared" si="93"/>
        <v>891.02</v>
      </c>
    </row>
    <row r="6006" spans="1:25" x14ac:dyDescent="0.2">
      <c r="A6006" s="134" t="s">
        <v>12018</v>
      </c>
      <c r="B6006" s="135" t="s">
        <v>12019</v>
      </c>
      <c r="C6006" s="136">
        <v>503.88</v>
      </c>
      <c r="D6006" s="136">
        <v>9.57</v>
      </c>
      <c r="E6006" s="136">
        <v>0</v>
      </c>
      <c r="F6006" s="136">
        <v>9.57</v>
      </c>
      <c r="G6006" s="137">
        <v>0</v>
      </c>
      <c r="H6006" s="142"/>
      <c r="I6006" s="142"/>
      <c r="J6006" s="142"/>
      <c r="K6006" s="142"/>
      <c r="L6006" s="143"/>
      <c r="M6006" s="143"/>
      <c r="N6006" s="143"/>
      <c r="Y6006" s="30">
        <f t="shared" si="93"/>
        <v>9.57</v>
      </c>
    </row>
    <row r="6007" spans="1:25" x14ac:dyDescent="0.2">
      <c r="A6007" s="134" t="s">
        <v>12020</v>
      </c>
      <c r="B6007" s="135" t="s">
        <v>12021</v>
      </c>
      <c r="C6007" s="136">
        <v>2773.66</v>
      </c>
      <c r="D6007" s="136">
        <v>52.7</v>
      </c>
      <c r="E6007" s="136">
        <v>0</v>
      </c>
      <c r="F6007" s="136">
        <v>52.7</v>
      </c>
      <c r="G6007" s="137">
        <v>0</v>
      </c>
      <c r="H6007" s="142"/>
      <c r="I6007" s="142"/>
      <c r="J6007" s="142"/>
      <c r="K6007" s="142"/>
      <c r="L6007" s="143"/>
      <c r="M6007" s="143"/>
      <c r="N6007" s="143"/>
      <c r="Y6007" s="30">
        <f t="shared" si="93"/>
        <v>52.7</v>
      </c>
    </row>
    <row r="6008" spans="1:25" x14ac:dyDescent="0.2">
      <c r="A6008" s="134" t="s">
        <v>12022</v>
      </c>
      <c r="B6008" s="135" t="s">
        <v>12023</v>
      </c>
      <c r="C6008" s="136">
        <v>12807.42</v>
      </c>
      <c r="D6008" s="136">
        <v>243.34</v>
      </c>
      <c r="E6008" s="136">
        <v>0</v>
      </c>
      <c r="F6008" s="136">
        <v>243.34</v>
      </c>
      <c r="G6008" s="137">
        <v>0</v>
      </c>
      <c r="H6008" s="142"/>
      <c r="I6008" s="142"/>
      <c r="J6008" s="142"/>
      <c r="K6008" s="142"/>
      <c r="L6008" s="143"/>
      <c r="M6008" s="143"/>
      <c r="N6008" s="143"/>
      <c r="Y6008" s="30">
        <f t="shared" si="93"/>
        <v>243.34</v>
      </c>
    </row>
    <row r="6009" spans="1:25" x14ac:dyDescent="0.2">
      <c r="A6009" s="134" t="s">
        <v>12024</v>
      </c>
      <c r="B6009" s="135" t="s">
        <v>12025</v>
      </c>
      <c r="C6009" s="136">
        <v>108807.21</v>
      </c>
      <c r="D6009" s="136">
        <v>2067.34</v>
      </c>
      <c r="E6009" s="136">
        <v>0</v>
      </c>
      <c r="F6009" s="136">
        <v>2067.34</v>
      </c>
      <c r="G6009" s="137">
        <v>0</v>
      </c>
      <c r="H6009" s="142"/>
      <c r="I6009" s="142"/>
      <c r="J6009" s="142"/>
      <c r="K6009" s="142"/>
      <c r="L6009" s="143"/>
      <c r="M6009" s="143"/>
      <c r="N6009" s="143"/>
      <c r="Y6009" s="30">
        <f t="shared" si="93"/>
        <v>2067.34</v>
      </c>
    </row>
    <row r="6010" spans="1:25" x14ac:dyDescent="0.2">
      <c r="A6010" s="134" t="s">
        <v>12026</v>
      </c>
      <c r="B6010" s="135" t="s">
        <v>12027</v>
      </c>
      <c r="C6010" s="136">
        <v>5904.85</v>
      </c>
      <c r="D6010" s="136">
        <v>112.19</v>
      </c>
      <c r="E6010" s="136">
        <v>0</v>
      </c>
      <c r="F6010" s="136">
        <v>112.19</v>
      </c>
      <c r="G6010" s="137">
        <v>0</v>
      </c>
      <c r="H6010" s="142"/>
      <c r="I6010" s="142"/>
      <c r="J6010" s="142"/>
      <c r="K6010" s="142"/>
      <c r="L6010" s="143"/>
      <c r="M6010" s="143"/>
      <c r="N6010" s="143"/>
      <c r="Y6010" s="30">
        <f t="shared" si="93"/>
        <v>112.19</v>
      </c>
    </row>
    <row r="6011" spans="1:25" x14ac:dyDescent="0.2">
      <c r="A6011" s="134" t="s">
        <v>12028</v>
      </c>
      <c r="B6011" s="135" t="s">
        <v>12029</v>
      </c>
      <c r="C6011" s="136">
        <v>13632.19</v>
      </c>
      <c r="D6011" s="136">
        <v>259.01</v>
      </c>
      <c r="E6011" s="136">
        <v>0</v>
      </c>
      <c r="F6011" s="136">
        <v>259.01</v>
      </c>
      <c r="G6011" s="137">
        <v>0</v>
      </c>
      <c r="H6011" s="142"/>
      <c r="I6011" s="142"/>
      <c r="J6011" s="142"/>
      <c r="K6011" s="142"/>
      <c r="L6011" s="143"/>
      <c r="M6011" s="143"/>
      <c r="N6011" s="143"/>
      <c r="Y6011" s="30">
        <f t="shared" si="93"/>
        <v>259.01</v>
      </c>
    </row>
    <row r="6012" spans="1:25" x14ac:dyDescent="0.2">
      <c r="A6012" s="134" t="s">
        <v>12030</v>
      </c>
      <c r="B6012" s="135" t="s">
        <v>12031</v>
      </c>
      <c r="C6012" s="136">
        <v>12256.55</v>
      </c>
      <c r="D6012" s="136">
        <v>232.88</v>
      </c>
      <c r="E6012" s="136">
        <v>0</v>
      </c>
      <c r="F6012" s="136">
        <v>232.88</v>
      </c>
      <c r="G6012" s="137">
        <v>0</v>
      </c>
      <c r="H6012" s="142"/>
      <c r="I6012" s="142"/>
      <c r="J6012" s="142"/>
      <c r="K6012" s="142"/>
      <c r="L6012" s="143"/>
      <c r="M6012" s="143"/>
      <c r="N6012" s="143"/>
      <c r="Y6012" s="30">
        <f t="shared" si="93"/>
        <v>232.88</v>
      </c>
    </row>
    <row r="6013" spans="1:25" x14ac:dyDescent="0.2">
      <c r="A6013" s="134" t="s">
        <v>12032</v>
      </c>
      <c r="B6013" s="135" t="s">
        <v>12033</v>
      </c>
      <c r="C6013" s="136">
        <v>122798.46</v>
      </c>
      <c r="D6013" s="136">
        <v>2333.17</v>
      </c>
      <c r="E6013" s="136">
        <v>0</v>
      </c>
      <c r="F6013" s="136">
        <v>2333.17</v>
      </c>
      <c r="G6013" s="137">
        <v>0</v>
      </c>
      <c r="H6013" s="142"/>
      <c r="I6013" s="142"/>
      <c r="J6013" s="142"/>
      <c r="K6013" s="142"/>
      <c r="L6013" s="143"/>
      <c r="M6013" s="143"/>
      <c r="N6013" s="143"/>
      <c r="Y6013" s="30">
        <f t="shared" si="93"/>
        <v>2333.17</v>
      </c>
    </row>
    <row r="6014" spans="1:25" x14ac:dyDescent="0.2">
      <c r="A6014" s="134" t="s">
        <v>12034</v>
      </c>
      <c r="B6014" s="135" t="s">
        <v>12035</v>
      </c>
      <c r="C6014" s="136">
        <v>6588.91</v>
      </c>
      <c r="D6014" s="136">
        <v>125.19</v>
      </c>
      <c r="E6014" s="136">
        <v>0</v>
      </c>
      <c r="F6014" s="136">
        <v>125.19</v>
      </c>
      <c r="G6014" s="137">
        <v>0</v>
      </c>
      <c r="H6014" s="142"/>
      <c r="I6014" s="142"/>
      <c r="J6014" s="142"/>
      <c r="K6014" s="142"/>
      <c r="L6014" s="143"/>
      <c r="M6014" s="143"/>
      <c r="N6014" s="143"/>
      <c r="Y6014" s="30">
        <f t="shared" si="93"/>
        <v>125.19</v>
      </c>
    </row>
    <row r="6015" spans="1:25" x14ac:dyDescent="0.2">
      <c r="A6015" s="134" t="s">
        <v>12036</v>
      </c>
      <c r="B6015" s="135" t="s">
        <v>12037</v>
      </c>
      <c r="C6015" s="136">
        <v>4586.79</v>
      </c>
      <c r="D6015" s="136">
        <v>87.15</v>
      </c>
      <c r="E6015" s="136">
        <v>0</v>
      </c>
      <c r="F6015" s="136">
        <v>87.15</v>
      </c>
      <c r="G6015" s="137">
        <v>0</v>
      </c>
      <c r="H6015" s="142"/>
      <c r="I6015" s="142"/>
      <c r="J6015" s="142"/>
      <c r="K6015" s="142"/>
      <c r="L6015" s="143"/>
      <c r="M6015" s="143"/>
      <c r="N6015" s="143"/>
      <c r="Y6015" s="30">
        <f t="shared" si="93"/>
        <v>87.15</v>
      </c>
    </row>
    <row r="6016" spans="1:25" x14ac:dyDescent="0.2">
      <c r="A6016" s="134" t="s">
        <v>12038</v>
      </c>
      <c r="B6016" s="135" t="s">
        <v>12039</v>
      </c>
      <c r="C6016" s="136">
        <v>23856.61</v>
      </c>
      <c r="D6016" s="136">
        <v>453.28</v>
      </c>
      <c r="E6016" s="136">
        <v>0</v>
      </c>
      <c r="F6016" s="136">
        <v>453.28</v>
      </c>
      <c r="G6016" s="137">
        <v>0</v>
      </c>
      <c r="H6016" s="142"/>
      <c r="I6016" s="142"/>
      <c r="J6016" s="142"/>
      <c r="K6016" s="142"/>
      <c r="L6016" s="143"/>
      <c r="M6016" s="143"/>
      <c r="N6016" s="143"/>
      <c r="Y6016" s="30">
        <f t="shared" si="93"/>
        <v>453.28</v>
      </c>
    </row>
    <row r="6017" spans="1:25" x14ac:dyDescent="0.2">
      <c r="A6017" s="134" t="s">
        <v>12040</v>
      </c>
      <c r="B6017" s="135" t="s">
        <v>12041</v>
      </c>
      <c r="C6017" s="136">
        <v>16056.38</v>
      </c>
      <c r="D6017" s="136">
        <v>305.07</v>
      </c>
      <c r="E6017" s="136">
        <v>0</v>
      </c>
      <c r="F6017" s="136">
        <v>305.07</v>
      </c>
      <c r="G6017" s="137">
        <v>0</v>
      </c>
      <c r="H6017" s="142"/>
      <c r="I6017" s="142"/>
      <c r="J6017" s="142"/>
      <c r="K6017" s="142"/>
      <c r="L6017" s="143"/>
      <c r="M6017" s="143"/>
      <c r="N6017" s="143"/>
      <c r="Y6017" s="30">
        <f t="shared" si="93"/>
        <v>305.07</v>
      </c>
    </row>
    <row r="6018" spans="1:25" x14ac:dyDescent="0.2">
      <c r="A6018" s="134" t="s">
        <v>12042</v>
      </c>
      <c r="B6018" s="135" t="s">
        <v>12043</v>
      </c>
      <c r="C6018" s="136">
        <v>2516.34</v>
      </c>
      <c r="D6018" s="136">
        <v>47.81</v>
      </c>
      <c r="E6018" s="136">
        <v>47.81</v>
      </c>
      <c r="F6018" s="136">
        <v>0</v>
      </c>
      <c r="G6018" s="137">
        <v>124.3</v>
      </c>
      <c r="H6018" s="142"/>
      <c r="I6018" s="142"/>
      <c r="J6018" s="142"/>
      <c r="K6018" s="142"/>
      <c r="L6018" s="143"/>
      <c r="M6018" s="143"/>
      <c r="N6018" s="143"/>
      <c r="Y6018" s="30">
        <f t="shared" si="93"/>
        <v>0</v>
      </c>
    </row>
    <row r="6019" spans="1:25" x14ac:dyDescent="0.2">
      <c r="A6019" s="134" t="s">
        <v>12044</v>
      </c>
      <c r="B6019" s="135" t="s">
        <v>12045</v>
      </c>
      <c r="C6019" s="136">
        <v>13071.93</v>
      </c>
      <c r="D6019" s="136">
        <v>248.37</v>
      </c>
      <c r="E6019" s="136">
        <v>0</v>
      </c>
      <c r="F6019" s="136">
        <v>248.37</v>
      </c>
      <c r="G6019" s="137">
        <v>0</v>
      </c>
      <c r="H6019" s="142"/>
      <c r="I6019" s="142"/>
      <c r="J6019" s="142"/>
      <c r="K6019" s="142"/>
      <c r="L6019" s="143"/>
      <c r="M6019" s="143"/>
      <c r="N6019" s="143"/>
      <c r="Y6019" s="30">
        <f t="shared" si="93"/>
        <v>248.37</v>
      </c>
    </row>
    <row r="6020" spans="1:25" x14ac:dyDescent="0.2">
      <c r="A6020" s="134" t="s">
        <v>12046</v>
      </c>
      <c r="B6020" s="135" t="s">
        <v>12047</v>
      </c>
      <c r="C6020" s="136">
        <v>28506.53</v>
      </c>
      <c r="D6020" s="136">
        <v>541.63</v>
      </c>
      <c r="E6020" s="136">
        <v>0</v>
      </c>
      <c r="F6020" s="136">
        <v>541.63</v>
      </c>
      <c r="G6020" s="137">
        <v>0</v>
      </c>
      <c r="H6020" s="142"/>
      <c r="I6020" s="142"/>
      <c r="J6020" s="142"/>
      <c r="K6020" s="142"/>
      <c r="L6020" s="143"/>
      <c r="M6020" s="143"/>
      <c r="N6020" s="143"/>
      <c r="Y6020" s="30">
        <f t="shared" si="93"/>
        <v>541.63</v>
      </c>
    </row>
    <row r="6021" spans="1:25" x14ac:dyDescent="0.2">
      <c r="A6021" s="134" t="s">
        <v>12048</v>
      </c>
      <c r="B6021" s="135" t="s">
        <v>12049</v>
      </c>
      <c r="C6021" s="136">
        <v>13738.34</v>
      </c>
      <c r="D6021" s="136">
        <v>261.02999999999997</v>
      </c>
      <c r="E6021" s="136">
        <v>0</v>
      </c>
      <c r="F6021" s="136">
        <v>261.02999999999997</v>
      </c>
      <c r="G6021" s="137">
        <v>0</v>
      </c>
      <c r="H6021" s="142"/>
      <c r="I6021" s="142"/>
      <c r="J6021" s="142"/>
      <c r="K6021" s="142"/>
      <c r="L6021" s="143"/>
      <c r="M6021" s="143"/>
      <c r="N6021" s="143"/>
      <c r="Y6021" s="30">
        <f t="shared" si="93"/>
        <v>261.02999999999997</v>
      </c>
    </row>
    <row r="6022" spans="1:25" x14ac:dyDescent="0.2">
      <c r="A6022" s="134" t="s">
        <v>12050</v>
      </c>
      <c r="B6022" s="135" t="s">
        <v>12051</v>
      </c>
      <c r="C6022" s="136">
        <v>541.54999999999995</v>
      </c>
      <c r="D6022" s="136">
        <v>10.29</v>
      </c>
      <c r="E6022" s="136">
        <v>10.29</v>
      </c>
      <c r="F6022" s="136">
        <v>0</v>
      </c>
      <c r="G6022" s="137">
        <v>7.93</v>
      </c>
      <c r="H6022" s="142"/>
      <c r="I6022" s="142"/>
      <c r="J6022" s="142"/>
      <c r="K6022" s="142"/>
      <c r="L6022" s="143"/>
      <c r="M6022" s="143"/>
      <c r="N6022" s="143"/>
      <c r="Y6022" s="30">
        <f t="shared" si="93"/>
        <v>0</v>
      </c>
    </row>
    <row r="6023" spans="1:25" x14ac:dyDescent="0.2">
      <c r="A6023" s="134" t="s">
        <v>12052</v>
      </c>
      <c r="B6023" s="135" t="s">
        <v>12053</v>
      </c>
      <c r="C6023" s="136">
        <v>57521.7</v>
      </c>
      <c r="D6023" s="136">
        <v>1092.9100000000001</v>
      </c>
      <c r="E6023" s="136">
        <v>0</v>
      </c>
      <c r="F6023" s="136">
        <v>1092.9100000000001</v>
      </c>
      <c r="G6023" s="137">
        <v>0</v>
      </c>
      <c r="H6023" s="142"/>
      <c r="I6023" s="142"/>
      <c r="J6023" s="142"/>
      <c r="K6023" s="142"/>
      <c r="L6023" s="143"/>
      <c r="M6023" s="143"/>
      <c r="N6023" s="143"/>
      <c r="Y6023" s="30">
        <f t="shared" si="93"/>
        <v>1092.9100000000001</v>
      </c>
    </row>
    <row r="6024" spans="1:25" x14ac:dyDescent="0.2">
      <c r="A6024" s="134" t="s">
        <v>12054</v>
      </c>
      <c r="B6024" s="135" t="s">
        <v>12055</v>
      </c>
      <c r="C6024" s="136">
        <v>3076.49</v>
      </c>
      <c r="D6024" s="136">
        <v>58.45</v>
      </c>
      <c r="E6024" s="136">
        <v>0</v>
      </c>
      <c r="F6024" s="136">
        <v>58.45</v>
      </c>
      <c r="G6024" s="137">
        <v>0</v>
      </c>
      <c r="H6024" s="142"/>
      <c r="I6024" s="142"/>
      <c r="J6024" s="142"/>
      <c r="K6024" s="142"/>
      <c r="L6024" s="143"/>
      <c r="M6024" s="143"/>
      <c r="N6024" s="143"/>
      <c r="Y6024" s="30">
        <f t="shared" si="93"/>
        <v>58.45</v>
      </c>
    </row>
    <row r="6025" spans="1:25" x14ac:dyDescent="0.2">
      <c r="A6025" s="134" t="s">
        <v>12056</v>
      </c>
      <c r="B6025" s="135" t="s">
        <v>12057</v>
      </c>
      <c r="C6025" s="136">
        <v>25298.42</v>
      </c>
      <c r="D6025" s="136">
        <v>480.67</v>
      </c>
      <c r="E6025" s="136">
        <v>0</v>
      </c>
      <c r="F6025" s="136">
        <v>480.67</v>
      </c>
      <c r="G6025" s="137">
        <v>0</v>
      </c>
      <c r="H6025" s="142"/>
      <c r="I6025" s="142"/>
      <c r="J6025" s="142"/>
      <c r="K6025" s="142"/>
      <c r="L6025" s="143"/>
      <c r="M6025" s="143"/>
      <c r="N6025" s="143"/>
      <c r="Y6025" s="30">
        <f t="shared" si="93"/>
        <v>480.67</v>
      </c>
    </row>
    <row r="6026" spans="1:25" x14ac:dyDescent="0.2">
      <c r="A6026" s="134" t="s">
        <v>12058</v>
      </c>
      <c r="B6026" s="135" t="s">
        <v>12059</v>
      </c>
      <c r="C6026" s="136">
        <v>11517.12</v>
      </c>
      <c r="D6026" s="136">
        <v>218.83</v>
      </c>
      <c r="E6026" s="136">
        <v>0</v>
      </c>
      <c r="F6026" s="136">
        <v>218.83</v>
      </c>
      <c r="G6026" s="137">
        <v>0</v>
      </c>
      <c r="H6026" s="142"/>
      <c r="I6026" s="142"/>
      <c r="J6026" s="142"/>
      <c r="K6026" s="142"/>
      <c r="L6026" s="143"/>
      <c r="M6026" s="143"/>
      <c r="N6026" s="143"/>
      <c r="Y6026" s="30">
        <f t="shared" si="93"/>
        <v>218.83</v>
      </c>
    </row>
    <row r="6027" spans="1:25" x14ac:dyDescent="0.2">
      <c r="A6027" s="134" t="s">
        <v>12060</v>
      </c>
      <c r="B6027" s="135" t="s">
        <v>12061</v>
      </c>
      <c r="C6027" s="136">
        <v>17953.48</v>
      </c>
      <c r="D6027" s="136">
        <v>341.12</v>
      </c>
      <c r="E6027" s="136">
        <v>0</v>
      </c>
      <c r="F6027" s="136">
        <v>341.12</v>
      </c>
      <c r="G6027" s="137">
        <v>0</v>
      </c>
      <c r="H6027" s="142"/>
      <c r="I6027" s="142"/>
      <c r="J6027" s="142"/>
      <c r="K6027" s="142"/>
      <c r="L6027" s="143"/>
      <c r="M6027" s="143"/>
      <c r="N6027" s="143"/>
      <c r="Y6027" s="30">
        <f t="shared" si="93"/>
        <v>341.12</v>
      </c>
    </row>
    <row r="6028" spans="1:25" x14ac:dyDescent="0.2">
      <c r="A6028" s="134" t="s">
        <v>12062</v>
      </c>
      <c r="B6028" s="135" t="s">
        <v>12063</v>
      </c>
      <c r="C6028" s="136">
        <v>63011.67</v>
      </c>
      <c r="D6028" s="136">
        <v>1197.22</v>
      </c>
      <c r="E6028" s="136">
        <v>0</v>
      </c>
      <c r="F6028" s="136">
        <v>1197.22</v>
      </c>
      <c r="G6028" s="137">
        <v>0</v>
      </c>
      <c r="H6028" s="142"/>
      <c r="I6028" s="142"/>
      <c r="J6028" s="142"/>
      <c r="K6028" s="142"/>
      <c r="L6028" s="143"/>
      <c r="M6028" s="143"/>
      <c r="N6028" s="143"/>
      <c r="Y6028" s="30">
        <f t="shared" si="93"/>
        <v>1197.22</v>
      </c>
    </row>
    <row r="6029" spans="1:25" x14ac:dyDescent="0.2">
      <c r="A6029" s="134" t="s">
        <v>12064</v>
      </c>
      <c r="B6029" s="135" t="s">
        <v>12065</v>
      </c>
      <c r="C6029" s="136">
        <v>10616.58</v>
      </c>
      <c r="D6029" s="136">
        <v>201.72</v>
      </c>
      <c r="E6029" s="136">
        <v>0</v>
      </c>
      <c r="F6029" s="136">
        <v>201.72</v>
      </c>
      <c r="G6029" s="137">
        <v>0</v>
      </c>
      <c r="H6029" s="142"/>
      <c r="I6029" s="142"/>
      <c r="J6029" s="142"/>
      <c r="K6029" s="142"/>
      <c r="L6029" s="143"/>
      <c r="M6029" s="143"/>
      <c r="N6029" s="143"/>
      <c r="Y6029" s="30">
        <f t="shared" si="93"/>
        <v>201.72</v>
      </c>
    </row>
    <row r="6030" spans="1:25" x14ac:dyDescent="0.2">
      <c r="A6030" s="134" t="s">
        <v>12066</v>
      </c>
      <c r="B6030" s="135" t="s">
        <v>12067</v>
      </c>
      <c r="C6030" s="136">
        <v>23455.27</v>
      </c>
      <c r="D6030" s="136">
        <v>445.65</v>
      </c>
      <c r="E6030" s="136">
        <v>0</v>
      </c>
      <c r="F6030" s="136">
        <v>445.65</v>
      </c>
      <c r="G6030" s="137">
        <v>0</v>
      </c>
      <c r="H6030" s="142"/>
      <c r="I6030" s="142"/>
      <c r="J6030" s="142"/>
      <c r="K6030" s="142"/>
      <c r="L6030" s="143"/>
      <c r="M6030" s="143"/>
      <c r="N6030" s="143"/>
      <c r="Y6030" s="30">
        <f t="shared" si="93"/>
        <v>445.65</v>
      </c>
    </row>
    <row r="6031" spans="1:25" x14ac:dyDescent="0.2">
      <c r="A6031" s="134" t="s">
        <v>12068</v>
      </c>
      <c r="B6031" s="135" t="s">
        <v>12069</v>
      </c>
      <c r="C6031" s="136">
        <v>21493.64</v>
      </c>
      <c r="D6031" s="136">
        <v>408.38</v>
      </c>
      <c r="E6031" s="136">
        <v>0</v>
      </c>
      <c r="F6031" s="136">
        <v>408.38</v>
      </c>
      <c r="G6031" s="137">
        <v>0</v>
      </c>
      <c r="H6031" s="142"/>
      <c r="I6031" s="142"/>
      <c r="J6031" s="142"/>
      <c r="K6031" s="142"/>
      <c r="L6031" s="143"/>
      <c r="M6031" s="143"/>
      <c r="N6031" s="143"/>
      <c r="Y6031" s="30">
        <f t="shared" ref="Y6031:Y6094" si="94">W6031+R6031+M6031+F6031</f>
        <v>408.38</v>
      </c>
    </row>
    <row r="6032" spans="1:25" x14ac:dyDescent="0.2">
      <c r="A6032" s="134" t="s">
        <v>12070</v>
      </c>
      <c r="B6032" s="135" t="s">
        <v>12071</v>
      </c>
      <c r="C6032" s="136">
        <v>1734.83</v>
      </c>
      <c r="D6032" s="136">
        <v>32.96</v>
      </c>
      <c r="E6032" s="136">
        <v>21.39</v>
      </c>
      <c r="F6032" s="136">
        <v>11.57</v>
      </c>
      <c r="G6032" s="137">
        <v>0</v>
      </c>
      <c r="H6032" s="142"/>
      <c r="I6032" s="142"/>
      <c r="J6032" s="142"/>
      <c r="K6032" s="142"/>
      <c r="L6032" s="143"/>
      <c r="M6032" s="143"/>
      <c r="N6032" s="143"/>
      <c r="Y6032" s="30">
        <f t="shared" si="94"/>
        <v>11.57</v>
      </c>
    </row>
    <row r="6033" spans="1:25" x14ac:dyDescent="0.2">
      <c r="A6033" s="134" t="s">
        <v>12072</v>
      </c>
      <c r="B6033" s="135" t="s">
        <v>12073</v>
      </c>
      <c r="C6033" s="136">
        <v>6103.69</v>
      </c>
      <c r="D6033" s="136">
        <v>115.97</v>
      </c>
      <c r="E6033" s="136">
        <v>0</v>
      </c>
      <c r="F6033" s="136">
        <v>115.97</v>
      </c>
      <c r="G6033" s="137">
        <v>0</v>
      </c>
      <c r="H6033" s="142"/>
      <c r="I6033" s="142"/>
      <c r="J6033" s="142"/>
      <c r="K6033" s="142"/>
      <c r="L6033" s="143"/>
      <c r="M6033" s="143"/>
      <c r="N6033" s="143"/>
      <c r="Y6033" s="30">
        <f t="shared" si="94"/>
        <v>115.97</v>
      </c>
    </row>
    <row r="6034" spans="1:25" x14ac:dyDescent="0.2">
      <c r="A6034" s="134" t="s">
        <v>12074</v>
      </c>
      <c r="B6034" s="135" t="s">
        <v>8490</v>
      </c>
      <c r="C6034" s="136">
        <v>4184.63</v>
      </c>
      <c r="D6034" s="136">
        <v>79.510000000000005</v>
      </c>
      <c r="E6034" s="136">
        <v>25.95</v>
      </c>
      <c r="F6034" s="136">
        <v>53.56</v>
      </c>
      <c r="G6034" s="137">
        <v>0</v>
      </c>
      <c r="H6034" s="142"/>
      <c r="I6034" s="142"/>
      <c r="J6034" s="142"/>
      <c r="K6034" s="142"/>
      <c r="L6034" s="143"/>
      <c r="M6034" s="143"/>
      <c r="N6034" s="143"/>
      <c r="Y6034" s="30">
        <f t="shared" si="94"/>
        <v>53.56</v>
      </c>
    </row>
    <row r="6035" spans="1:25" x14ac:dyDescent="0.2">
      <c r="A6035" s="134" t="s">
        <v>12075</v>
      </c>
      <c r="B6035" s="135" t="s">
        <v>12076</v>
      </c>
      <c r="C6035" s="136">
        <v>308180.53999999998</v>
      </c>
      <c r="D6035" s="136">
        <v>5855.43</v>
      </c>
      <c r="E6035" s="136">
        <v>0</v>
      </c>
      <c r="F6035" s="136">
        <v>5855.43</v>
      </c>
      <c r="G6035" s="137">
        <v>0</v>
      </c>
      <c r="H6035" s="142"/>
      <c r="I6035" s="142"/>
      <c r="J6035" s="142"/>
      <c r="K6035" s="142"/>
      <c r="L6035" s="143"/>
      <c r="M6035" s="143"/>
      <c r="N6035" s="143"/>
      <c r="Y6035" s="30">
        <f t="shared" si="94"/>
        <v>5855.43</v>
      </c>
    </row>
    <row r="6036" spans="1:25" x14ac:dyDescent="0.2">
      <c r="A6036" s="134" t="s">
        <v>12077</v>
      </c>
      <c r="B6036" s="135" t="s">
        <v>12078</v>
      </c>
      <c r="C6036" s="136">
        <v>69638.19</v>
      </c>
      <c r="D6036" s="136">
        <v>1323.13</v>
      </c>
      <c r="E6036" s="136">
        <v>0</v>
      </c>
      <c r="F6036" s="136">
        <v>1323.13</v>
      </c>
      <c r="G6036" s="137">
        <v>0</v>
      </c>
      <c r="H6036" s="142"/>
      <c r="I6036" s="142"/>
      <c r="J6036" s="142"/>
      <c r="K6036" s="142"/>
      <c r="L6036" s="143"/>
      <c r="M6036" s="143"/>
      <c r="N6036" s="143"/>
      <c r="Y6036" s="30">
        <f t="shared" si="94"/>
        <v>1323.13</v>
      </c>
    </row>
    <row r="6037" spans="1:25" x14ac:dyDescent="0.2">
      <c r="A6037" s="134" t="s">
        <v>12079</v>
      </c>
      <c r="B6037" s="135" t="s">
        <v>12080</v>
      </c>
      <c r="C6037" s="136">
        <v>2853.67</v>
      </c>
      <c r="D6037" s="136">
        <v>54.22</v>
      </c>
      <c r="E6037" s="136">
        <v>34.04</v>
      </c>
      <c r="F6037" s="136">
        <v>20.18</v>
      </c>
      <c r="G6037" s="137">
        <v>0</v>
      </c>
      <c r="H6037" s="142"/>
      <c r="I6037" s="142"/>
      <c r="J6037" s="142"/>
      <c r="K6037" s="142"/>
      <c r="L6037" s="143"/>
      <c r="M6037" s="143"/>
      <c r="N6037" s="143"/>
      <c r="Y6037" s="30">
        <f t="shared" si="94"/>
        <v>20.18</v>
      </c>
    </row>
    <row r="6038" spans="1:25" x14ac:dyDescent="0.2">
      <c r="A6038" s="134" t="s">
        <v>12081</v>
      </c>
      <c r="B6038" s="135" t="s">
        <v>12082</v>
      </c>
      <c r="C6038" s="136">
        <v>32146.35</v>
      </c>
      <c r="D6038" s="136">
        <v>610.78</v>
      </c>
      <c r="E6038" s="136">
        <v>0</v>
      </c>
      <c r="F6038" s="136">
        <v>610.78</v>
      </c>
      <c r="G6038" s="137">
        <v>0</v>
      </c>
      <c r="H6038" s="142"/>
      <c r="I6038" s="142"/>
      <c r="J6038" s="142"/>
      <c r="K6038" s="142"/>
      <c r="L6038" s="143"/>
      <c r="M6038" s="143"/>
      <c r="N6038" s="143"/>
      <c r="Y6038" s="30">
        <f t="shared" si="94"/>
        <v>610.78</v>
      </c>
    </row>
    <row r="6039" spans="1:25" x14ac:dyDescent="0.2">
      <c r="A6039" s="134" t="s">
        <v>12083</v>
      </c>
      <c r="B6039" s="135" t="s">
        <v>12084</v>
      </c>
      <c r="C6039" s="136">
        <v>4524.6099999999997</v>
      </c>
      <c r="D6039" s="136">
        <v>85.97</v>
      </c>
      <c r="E6039" s="136">
        <v>0</v>
      </c>
      <c r="F6039" s="136">
        <v>85.97</v>
      </c>
      <c r="G6039" s="137">
        <v>0</v>
      </c>
      <c r="H6039" s="142"/>
      <c r="I6039" s="142"/>
      <c r="J6039" s="142"/>
      <c r="K6039" s="142"/>
      <c r="L6039" s="143"/>
      <c r="M6039" s="143"/>
      <c r="N6039" s="143"/>
      <c r="Y6039" s="30">
        <f t="shared" si="94"/>
        <v>85.97</v>
      </c>
    </row>
    <row r="6040" spans="1:25" x14ac:dyDescent="0.2">
      <c r="A6040" s="134" t="s">
        <v>12085</v>
      </c>
      <c r="B6040" s="135" t="s">
        <v>12086</v>
      </c>
      <c r="C6040" s="136">
        <v>399482.36</v>
      </c>
      <c r="D6040" s="136">
        <v>7590.17</v>
      </c>
      <c r="E6040" s="136">
        <v>0</v>
      </c>
      <c r="F6040" s="136">
        <v>7590.17</v>
      </c>
      <c r="G6040" s="137">
        <v>0</v>
      </c>
      <c r="H6040" s="142"/>
      <c r="I6040" s="142"/>
      <c r="J6040" s="142"/>
      <c r="K6040" s="142"/>
      <c r="L6040" s="143"/>
      <c r="M6040" s="143"/>
      <c r="N6040" s="143"/>
      <c r="Y6040" s="30">
        <f t="shared" si="94"/>
        <v>7590.17</v>
      </c>
    </row>
    <row r="6041" spans="1:25" x14ac:dyDescent="0.2">
      <c r="A6041" s="134" t="s">
        <v>12087</v>
      </c>
      <c r="B6041" s="135" t="s">
        <v>12088</v>
      </c>
      <c r="C6041" s="136">
        <v>174715.12</v>
      </c>
      <c r="D6041" s="136">
        <v>3319.59</v>
      </c>
      <c r="E6041" s="136">
        <v>0</v>
      </c>
      <c r="F6041" s="136">
        <v>3319.59</v>
      </c>
      <c r="G6041" s="137">
        <v>0</v>
      </c>
      <c r="H6041" s="142"/>
      <c r="I6041" s="142"/>
      <c r="J6041" s="142"/>
      <c r="K6041" s="142"/>
      <c r="L6041" s="143"/>
      <c r="M6041" s="143"/>
      <c r="N6041" s="143"/>
      <c r="Y6041" s="30">
        <f t="shared" si="94"/>
        <v>3319.59</v>
      </c>
    </row>
    <row r="6042" spans="1:25" x14ac:dyDescent="0.2">
      <c r="A6042" s="134" t="s">
        <v>12089</v>
      </c>
      <c r="B6042" s="135" t="s">
        <v>12090</v>
      </c>
      <c r="C6042" s="136">
        <v>38076.17</v>
      </c>
      <c r="D6042" s="136">
        <v>723.45</v>
      </c>
      <c r="E6042" s="136">
        <v>0</v>
      </c>
      <c r="F6042" s="136">
        <v>723.45</v>
      </c>
      <c r="G6042" s="137">
        <v>0</v>
      </c>
      <c r="H6042" s="142"/>
      <c r="I6042" s="142"/>
      <c r="J6042" s="142"/>
      <c r="K6042" s="142"/>
      <c r="L6042" s="143"/>
      <c r="M6042" s="143"/>
      <c r="N6042" s="143"/>
      <c r="Y6042" s="30">
        <f t="shared" si="94"/>
        <v>723.45</v>
      </c>
    </row>
    <row r="6043" spans="1:25" x14ac:dyDescent="0.2">
      <c r="A6043" s="134" t="s">
        <v>12091</v>
      </c>
      <c r="B6043" s="135" t="s">
        <v>12092</v>
      </c>
      <c r="C6043" s="136">
        <v>95291</v>
      </c>
      <c r="D6043" s="136">
        <v>1810.53</v>
      </c>
      <c r="E6043" s="136">
        <v>0</v>
      </c>
      <c r="F6043" s="136">
        <v>1810.53</v>
      </c>
      <c r="G6043" s="137">
        <v>0</v>
      </c>
      <c r="H6043" s="142"/>
      <c r="I6043" s="142"/>
      <c r="J6043" s="142"/>
      <c r="K6043" s="142"/>
      <c r="L6043" s="143"/>
      <c r="M6043" s="143"/>
      <c r="N6043" s="143"/>
      <c r="Y6043" s="30">
        <f t="shared" si="94"/>
        <v>1810.53</v>
      </c>
    </row>
    <row r="6044" spans="1:25" x14ac:dyDescent="0.2">
      <c r="A6044" s="134" t="s">
        <v>12093</v>
      </c>
      <c r="B6044" s="135" t="s">
        <v>12094</v>
      </c>
      <c r="C6044" s="136">
        <v>6876.34</v>
      </c>
      <c r="D6044" s="136">
        <v>130.65</v>
      </c>
      <c r="E6044" s="136">
        <v>0</v>
      </c>
      <c r="F6044" s="136">
        <v>130.65</v>
      </c>
      <c r="G6044" s="137">
        <v>0</v>
      </c>
      <c r="H6044" s="142"/>
      <c r="I6044" s="142"/>
      <c r="J6044" s="142"/>
      <c r="K6044" s="142"/>
      <c r="L6044" s="143"/>
      <c r="M6044" s="143"/>
      <c r="N6044" s="143"/>
      <c r="Y6044" s="30">
        <f t="shared" si="94"/>
        <v>130.65</v>
      </c>
    </row>
    <row r="6045" spans="1:25" x14ac:dyDescent="0.2">
      <c r="A6045" s="134" t="s">
        <v>12095</v>
      </c>
      <c r="B6045" s="135" t="s">
        <v>12096</v>
      </c>
      <c r="C6045" s="136">
        <v>3326.46</v>
      </c>
      <c r="D6045" s="136">
        <v>63.2</v>
      </c>
      <c r="E6045" s="136">
        <v>63.2</v>
      </c>
      <c r="F6045" s="136">
        <v>0</v>
      </c>
      <c r="G6045" s="137">
        <v>98.37</v>
      </c>
      <c r="H6045" s="142"/>
      <c r="I6045" s="142"/>
      <c r="J6045" s="142"/>
      <c r="K6045" s="142"/>
      <c r="L6045" s="143"/>
      <c r="M6045" s="143"/>
      <c r="N6045" s="143"/>
      <c r="Y6045" s="30">
        <f t="shared" si="94"/>
        <v>0</v>
      </c>
    </row>
    <row r="6046" spans="1:25" x14ac:dyDescent="0.2">
      <c r="A6046" s="134" t="s">
        <v>12097</v>
      </c>
      <c r="B6046" s="135" t="s">
        <v>12098</v>
      </c>
      <c r="C6046" s="136">
        <v>23413.66</v>
      </c>
      <c r="D6046" s="136">
        <v>444.86</v>
      </c>
      <c r="E6046" s="136">
        <v>0</v>
      </c>
      <c r="F6046" s="136">
        <v>444.86</v>
      </c>
      <c r="G6046" s="137">
        <v>0</v>
      </c>
      <c r="H6046" s="142"/>
      <c r="I6046" s="142"/>
      <c r="J6046" s="142"/>
      <c r="K6046" s="142"/>
      <c r="L6046" s="143"/>
      <c r="M6046" s="143"/>
      <c r="N6046" s="143"/>
      <c r="Y6046" s="30">
        <f t="shared" si="94"/>
        <v>444.86</v>
      </c>
    </row>
    <row r="6047" spans="1:25" x14ac:dyDescent="0.2">
      <c r="A6047" s="134" t="s">
        <v>12099</v>
      </c>
      <c r="B6047" s="135" t="s">
        <v>12100</v>
      </c>
      <c r="C6047" s="136">
        <v>13705.62</v>
      </c>
      <c r="D6047" s="136">
        <v>260.41000000000003</v>
      </c>
      <c r="E6047" s="136">
        <v>0</v>
      </c>
      <c r="F6047" s="136">
        <v>260.41000000000003</v>
      </c>
      <c r="G6047" s="137">
        <v>0</v>
      </c>
      <c r="H6047" s="142"/>
      <c r="I6047" s="142"/>
      <c r="J6047" s="142"/>
      <c r="K6047" s="142"/>
      <c r="L6047" s="143"/>
      <c r="M6047" s="143"/>
      <c r="N6047" s="143"/>
      <c r="Y6047" s="30">
        <f t="shared" si="94"/>
        <v>260.41000000000003</v>
      </c>
    </row>
    <row r="6048" spans="1:25" x14ac:dyDescent="0.2">
      <c r="A6048" s="134" t="s">
        <v>12101</v>
      </c>
      <c r="B6048" s="135" t="s">
        <v>12102</v>
      </c>
      <c r="C6048" s="136">
        <v>202497.5</v>
      </c>
      <c r="D6048" s="136">
        <v>3847.45</v>
      </c>
      <c r="E6048" s="136">
        <v>0</v>
      </c>
      <c r="F6048" s="136">
        <v>3847.45</v>
      </c>
      <c r="G6048" s="137">
        <v>0</v>
      </c>
      <c r="H6048" s="142"/>
      <c r="I6048" s="142"/>
      <c r="J6048" s="142"/>
      <c r="K6048" s="142"/>
      <c r="L6048" s="143"/>
      <c r="M6048" s="143"/>
      <c r="N6048" s="143"/>
      <c r="Y6048" s="30">
        <f t="shared" si="94"/>
        <v>3847.45</v>
      </c>
    </row>
    <row r="6049" spans="1:25" x14ac:dyDescent="0.2">
      <c r="A6049" s="134" t="s">
        <v>12103</v>
      </c>
      <c r="B6049" s="135" t="s">
        <v>12104</v>
      </c>
      <c r="C6049" s="136">
        <v>2932.65</v>
      </c>
      <c r="D6049" s="136">
        <v>55.72</v>
      </c>
      <c r="E6049" s="136">
        <v>0</v>
      </c>
      <c r="F6049" s="136">
        <v>55.72</v>
      </c>
      <c r="G6049" s="137">
        <v>0</v>
      </c>
      <c r="H6049" s="142"/>
      <c r="I6049" s="142"/>
      <c r="J6049" s="142"/>
      <c r="K6049" s="142"/>
      <c r="L6049" s="143"/>
      <c r="M6049" s="143"/>
      <c r="N6049" s="143"/>
      <c r="Y6049" s="30">
        <f t="shared" si="94"/>
        <v>55.72</v>
      </c>
    </row>
    <row r="6050" spans="1:25" x14ac:dyDescent="0.2">
      <c r="A6050" s="134" t="s">
        <v>12105</v>
      </c>
      <c r="B6050" s="135" t="s">
        <v>12106</v>
      </c>
      <c r="C6050" s="136">
        <v>22203.99</v>
      </c>
      <c r="D6050" s="136">
        <v>421.88</v>
      </c>
      <c r="E6050" s="136">
        <v>0</v>
      </c>
      <c r="F6050" s="136">
        <v>421.88</v>
      </c>
      <c r="G6050" s="137">
        <v>0</v>
      </c>
      <c r="H6050" s="142"/>
      <c r="I6050" s="142"/>
      <c r="J6050" s="142"/>
      <c r="K6050" s="142"/>
      <c r="L6050" s="143"/>
      <c r="M6050" s="143"/>
      <c r="N6050" s="143"/>
      <c r="Y6050" s="30">
        <f t="shared" si="94"/>
        <v>421.88</v>
      </c>
    </row>
    <row r="6051" spans="1:25" x14ac:dyDescent="0.2">
      <c r="A6051" s="134" t="s">
        <v>12107</v>
      </c>
      <c r="B6051" s="135" t="s">
        <v>12108</v>
      </c>
      <c r="C6051" s="136">
        <v>56427.54</v>
      </c>
      <c r="D6051" s="136">
        <v>1072.1199999999999</v>
      </c>
      <c r="E6051" s="136">
        <v>0</v>
      </c>
      <c r="F6051" s="136">
        <v>1072.1199999999999</v>
      </c>
      <c r="G6051" s="137">
        <v>0</v>
      </c>
      <c r="H6051" s="142"/>
      <c r="I6051" s="142"/>
      <c r="J6051" s="142"/>
      <c r="K6051" s="142"/>
      <c r="L6051" s="143"/>
      <c r="M6051" s="143"/>
      <c r="N6051" s="143"/>
      <c r="Y6051" s="30">
        <f t="shared" si="94"/>
        <v>1072.1199999999999</v>
      </c>
    </row>
    <row r="6052" spans="1:25" x14ac:dyDescent="0.2">
      <c r="A6052" s="134" t="s">
        <v>12109</v>
      </c>
      <c r="B6052" s="135" t="s">
        <v>12110</v>
      </c>
      <c r="C6052" s="136">
        <v>51789.42</v>
      </c>
      <c r="D6052" s="136">
        <v>984</v>
      </c>
      <c r="E6052" s="136">
        <v>0</v>
      </c>
      <c r="F6052" s="136">
        <v>984</v>
      </c>
      <c r="G6052" s="137">
        <v>0</v>
      </c>
      <c r="H6052" s="142"/>
      <c r="I6052" s="142"/>
      <c r="J6052" s="142"/>
      <c r="K6052" s="142"/>
      <c r="L6052" s="143"/>
      <c r="M6052" s="143"/>
      <c r="N6052" s="143"/>
      <c r="Y6052" s="30">
        <f t="shared" si="94"/>
        <v>984</v>
      </c>
    </row>
    <row r="6053" spans="1:25" x14ac:dyDescent="0.2">
      <c r="A6053" s="134" t="s">
        <v>12111</v>
      </c>
      <c r="B6053" s="135" t="s">
        <v>12112</v>
      </c>
      <c r="C6053" s="136">
        <v>9331.42</v>
      </c>
      <c r="D6053" s="136">
        <v>177.3</v>
      </c>
      <c r="E6053" s="136">
        <v>0</v>
      </c>
      <c r="F6053" s="136">
        <v>177.3</v>
      </c>
      <c r="G6053" s="137">
        <v>0</v>
      </c>
      <c r="H6053" s="142"/>
      <c r="I6053" s="142"/>
      <c r="J6053" s="142"/>
      <c r="K6053" s="142"/>
      <c r="L6053" s="143"/>
      <c r="M6053" s="143"/>
      <c r="N6053" s="143"/>
      <c r="Y6053" s="30">
        <f t="shared" si="94"/>
        <v>177.3</v>
      </c>
    </row>
    <row r="6054" spans="1:25" x14ac:dyDescent="0.2">
      <c r="A6054" s="134" t="s">
        <v>12113</v>
      </c>
      <c r="B6054" s="135" t="s">
        <v>12114</v>
      </c>
      <c r="C6054" s="136">
        <v>34724.449999999997</v>
      </c>
      <c r="D6054" s="136">
        <v>659.77</v>
      </c>
      <c r="E6054" s="136">
        <v>0</v>
      </c>
      <c r="F6054" s="136">
        <v>659.77</v>
      </c>
      <c r="G6054" s="137">
        <v>0</v>
      </c>
      <c r="H6054" s="142"/>
      <c r="I6054" s="142"/>
      <c r="J6054" s="142"/>
      <c r="K6054" s="142"/>
      <c r="L6054" s="143"/>
      <c r="M6054" s="143"/>
      <c r="N6054" s="143"/>
      <c r="Y6054" s="30">
        <f t="shared" si="94"/>
        <v>659.77</v>
      </c>
    </row>
    <row r="6055" spans="1:25" x14ac:dyDescent="0.2">
      <c r="A6055" s="134" t="s">
        <v>12115</v>
      </c>
      <c r="B6055" s="135" t="s">
        <v>12116</v>
      </c>
      <c r="C6055" s="136">
        <v>26392.85</v>
      </c>
      <c r="D6055" s="136">
        <v>501.47</v>
      </c>
      <c r="E6055" s="136">
        <v>0</v>
      </c>
      <c r="F6055" s="136">
        <v>501.47</v>
      </c>
      <c r="G6055" s="137">
        <v>0</v>
      </c>
      <c r="H6055" s="142"/>
      <c r="I6055" s="142"/>
      <c r="J6055" s="142"/>
      <c r="K6055" s="142"/>
      <c r="L6055" s="143"/>
      <c r="M6055" s="143"/>
      <c r="N6055" s="143"/>
      <c r="Y6055" s="30">
        <f t="shared" si="94"/>
        <v>501.47</v>
      </c>
    </row>
    <row r="6056" spans="1:25" x14ac:dyDescent="0.2">
      <c r="A6056" s="134" t="s">
        <v>12117</v>
      </c>
      <c r="B6056" s="135" t="s">
        <v>12118</v>
      </c>
      <c r="C6056" s="136">
        <v>90243.72</v>
      </c>
      <c r="D6056" s="136">
        <v>1714.63</v>
      </c>
      <c r="E6056" s="136">
        <v>0</v>
      </c>
      <c r="F6056" s="136">
        <v>1714.63</v>
      </c>
      <c r="G6056" s="137">
        <v>0</v>
      </c>
      <c r="H6056" s="142"/>
      <c r="I6056" s="142"/>
      <c r="J6056" s="142"/>
      <c r="K6056" s="142"/>
      <c r="L6056" s="143"/>
      <c r="M6056" s="143"/>
      <c r="N6056" s="143"/>
      <c r="Y6056" s="30">
        <f t="shared" si="94"/>
        <v>1714.63</v>
      </c>
    </row>
    <row r="6057" spans="1:25" x14ac:dyDescent="0.2">
      <c r="A6057" s="134" t="s">
        <v>12119</v>
      </c>
      <c r="B6057" s="135" t="s">
        <v>12120</v>
      </c>
      <c r="C6057" s="136">
        <v>80466.66</v>
      </c>
      <c r="D6057" s="136">
        <v>1528.87</v>
      </c>
      <c r="E6057" s="136">
        <v>0</v>
      </c>
      <c r="F6057" s="136">
        <v>1528.87</v>
      </c>
      <c r="G6057" s="137">
        <v>0</v>
      </c>
      <c r="H6057" s="142"/>
      <c r="I6057" s="142"/>
      <c r="J6057" s="142"/>
      <c r="K6057" s="142"/>
      <c r="L6057" s="143"/>
      <c r="M6057" s="143"/>
      <c r="N6057" s="143"/>
      <c r="Y6057" s="30">
        <f t="shared" si="94"/>
        <v>1528.87</v>
      </c>
    </row>
    <row r="6058" spans="1:25" x14ac:dyDescent="0.2">
      <c r="A6058" s="134" t="s">
        <v>12121</v>
      </c>
      <c r="B6058" s="135" t="s">
        <v>12122</v>
      </c>
      <c r="C6058" s="136">
        <v>12510.96</v>
      </c>
      <c r="D6058" s="136">
        <v>237.71</v>
      </c>
      <c r="E6058" s="136">
        <v>0</v>
      </c>
      <c r="F6058" s="136">
        <v>237.71</v>
      </c>
      <c r="G6058" s="137">
        <v>0</v>
      </c>
      <c r="H6058" s="142"/>
      <c r="I6058" s="142"/>
      <c r="J6058" s="142"/>
      <c r="K6058" s="142"/>
      <c r="L6058" s="143"/>
      <c r="M6058" s="143"/>
      <c r="N6058" s="143"/>
      <c r="Y6058" s="30">
        <f t="shared" si="94"/>
        <v>237.71</v>
      </c>
    </row>
    <row r="6059" spans="1:25" x14ac:dyDescent="0.2">
      <c r="A6059" s="134" t="s">
        <v>12123</v>
      </c>
      <c r="B6059" s="135" t="s">
        <v>12124</v>
      </c>
      <c r="C6059" s="136">
        <v>142907.57999999999</v>
      </c>
      <c r="D6059" s="136">
        <v>2715.25</v>
      </c>
      <c r="E6059" s="136">
        <v>0</v>
      </c>
      <c r="F6059" s="136">
        <v>2715.25</v>
      </c>
      <c r="G6059" s="137">
        <v>0</v>
      </c>
      <c r="H6059" s="142"/>
      <c r="I6059" s="142"/>
      <c r="J6059" s="142"/>
      <c r="K6059" s="142"/>
      <c r="L6059" s="143"/>
      <c r="M6059" s="143"/>
      <c r="N6059" s="143"/>
      <c r="Y6059" s="30">
        <f t="shared" si="94"/>
        <v>2715.25</v>
      </c>
    </row>
    <row r="6060" spans="1:25" x14ac:dyDescent="0.2">
      <c r="A6060" s="134" t="s">
        <v>12125</v>
      </c>
      <c r="B6060" s="135" t="s">
        <v>12126</v>
      </c>
      <c r="C6060" s="136">
        <v>24436.58</v>
      </c>
      <c r="D6060" s="136">
        <v>464.3</v>
      </c>
      <c r="E6060" s="136">
        <v>0</v>
      </c>
      <c r="F6060" s="136">
        <v>464.3</v>
      </c>
      <c r="G6060" s="137">
        <v>0</v>
      </c>
      <c r="H6060" s="142"/>
      <c r="I6060" s="142"/>
      <c r="J6060" s="142"/>
      <c r="K6060" s="142"/>
      <c r="L6060" s="143"/>
      <c r="M6060" s="143"/>
      <c r="N6060" s="143"/>
      <c r="Y6060" s="30">
        <f t="shared" si="94"/>
        <v>464.3</v>
      </c>
    </row>
    <row r="6061" spans="1:25" x14ac:dyDescent="0.2">
      <c r="A6061" s="134" t="s">
        <v>12127</v>
      </c>
      <c r="B6061" s="135" t="s">
        <v>12128</v>
      </c>
      <c r="C6061" s="136">
        <v>17307.37</v>
      </c>
      <c r="D6061" s="136">
        <v>328.84</v>
      </c>
      <c r="E6061" s="136">
        <v>0</v>
      </c>
      <c r="F6061" s="136">
        <v>328.84</v>
      </c>
      <c r="G6061" s="137">
        <v>0</v>
      </c>
      <c r="H6061" s="142"/>
      <c r="I6061" s="142"/>
      <c r="J6061" s="142"/>
      <c r="K6061" s="142"/>
      <c r="L6061" s="143"/>
      <c r="M6061" s="143"/>
      <c r="N6061" s="143"/>
      <c r="Y6061" s="30">
        <f t="shared" si="94"/>
        <v>328.84</v>
      </c>
    </row>
    <row r="6062" spans="1:25" x14ac:dyDescent="0.2">
      <c r="A6062" s="134" t="s">
        <v>12129</v>
      </c>
      <c r="B6062" s="135" t="s">
        <v>12130</v>
      </c>
      <c r="C6062" s="136">
        <v>25658.81</v>
      </c>
      <c r="D6062" s="136">
        <v>487.52</v>
      </c>
      <c r="E6062" s="136">
        <v>0</v>
      </c>
      <c r="F6062" s="136">
        <v>487.52</v>
      </c>
      <c r="G6062" s="137">
        <v>0</v>
      </c>
      <c r="H6062" s="142"/>
      <c r="I6062" s="142"/>
      <c r="J6062" s="142"/>
      <c r="K6062" s="142"/>
      <c r="L6062" s="143"/>
      <c r="M6062" s="143"/>
      <c r="N6062" s="143"/>
      <c r="Y6062" s="30">
        <f t="shared" si="94"/>
        <v>487.52</v>
      </c>
    </row>
    <row r="6063" spans="1:25" x14ac:dyDescent="0.2">
      <c r="A6063" s="134" t="s">
        <v>12131</v>
      </c>
      <c r="B6063" s="135" t="s">
        <v>12132</v>
      </c>
      <c r="C6063" s="136">
        <v>16569.990000000002</v>
      </c>
      <c r="D6063" s="136">
        <v>314.83</v>
      </c>
      <c r="E6063" s="136">
        <v>0</v>
      </c>
      <c r="F6063" s="136">
        <v>314.83</v>
      </c>
      <c r="G6063" s="137">
        <v>0</v>
      </c>
      <c r="H6063" s="142"/>
      <c r="I6063" s="142"/>
      <c r="J6063" s="142"/>
      <c r="K6063" s="142"/>
      <c r="L6063" s="143"/>
      <c r="M6063" s="143"/>
      <c r="N6063" s="143"/>
      <c r="Y6063" s="30">
        <f t="shared" si="94"/>
        <v>314.83</v>
      </c>
    </row>
    <row r="6064" spans="1:25" x14ac:dyDescent="0.2">
      <c r="A6064" s="134" t="s">
        <v>12133</v>
      </c>
      <c r="B6064" s="135" t="s">
        <v>12134</v>
      </c>
      <c r="C6064" s="136">
        <v>40159.17</v>
      </c>
      <c r="D6064" s="136">
        <v>763.03</v>
      </c>
      <c r="E6064" s="136">
        <v>0</v>
      </c>
      <c r="F6064" s="136">
        <v>763.03</v>
      </c>
      <c r="G6064" s="137">
        <v>0</v>
      </c>
      <c r="H6064" s="142"/>
      <c r="I6064" s="142"/>
      <c r="J6064" s="142"/>
      <c r="K6064" s="142"/>
      <c r="L6064" s="143"/>
      <c r="M6064" s="143"/>
      <c r="N6064" s="143"/>
      <c r="Y6064" s="30">
        <f t="shared" si="94"/>
        <v>763.03</v>
      </c>
    </row>
    <row r="6065" spans="1:25" x14ac:dyDescent="0.2">
      <c r="A6065" s="134" t="s">
        <v>12135</v>
      </c>
      <c r="B6065" s="135" t="s">
        <v>12136</v>
      </c>
      <c r="C6065" s="136">
        <v>2508.8200000000002</v>
      </c>
      <c r="D6065" s="136">
        <v>47.67</v>
      </c>
      <c r="E6065" s="136">
        <v>0</v>
      </c>
      <c r="F6065" s="136">
        <v>47.67</v>
      </c>
      <c r="G6065" s="137">
        <v>0</v>
      </c>
      <c r="H6065" s="142"/>
      <c r="I6065" s="142"/>
      <c r="J6065" s="142"/>
      <c r="K6065" s="142"/>
      <c r="L6065" s="143"/>
      <c r="M6065" s="143"/>
      <c r="N6065" s="143"/>
      <c r="Y6065" s="30">
        <f t="shared" si="94"/>
        <v>47.67</v>
      </c>
    </row>
    <row r="6066" spans="1:25" x14ac:dyDescent="0.2">
      <c r="A6066" s="134" t="s">
        <v>12137</v>
      </c>
      <c r="B6066" s="135" t="s">
        <v>12138</v>
      </c>
      <c r="C6066" s="136">
        <v>22831.200000000001</v>
      </c>
      <c r="D6066" s="136">
        <v>433.79</v>
      </c>
      <c r="E6066" s="136">
        <v>50.45</v>
      </c>
      <c r="F6066" s="136">
        <v>383.34</v>
      </c>
      <c r="G6066" s="137">
        <v>0</v>
      </c>
      <c r="H6066" s="142"/>
      <c r="I6066" s="142"/>
      <c r="J6066" s="142"/>
      <c r="K6066" s="142"/>
      <c r="L6066" s="143"/>
      <c r="M6066" s="143"/>
      <c r="N6066" s="143"/>
      <c r="Y6066" s="30">
        <f t="shared" si="94"/>
        <v>383.34</v>
      </c>
    </row>
    <row r="6067" spans="1:25" x14ac:dyDescent="0.2">
      <c r="A6067" s="134" t="s">
        <v>12139</v>
      </c>
      <c r="B6067" s="135" t="s">
        <v>12140</v>
      </c>
      <c r="C6067" s="136">
        <v>20172.93</v>
      </c>
      <c r="D6067" s="136">
        <v>383.29</v>
      </c>
      <c r="E6067" s="136">
        <v>0</v>
      </c>
      <c r="F6067" s="136">
        <v>383.29</v>
      </c>
      <c r="G6067" s="137">
        <v>0</v>
      </c>
      <c r="H6067" s="142"/>
      <c r="I6067" s="142"/>
      <c r="J6067" s="142"/>
      <c r="K6067" s="142"/>
      <c r="L6067" s="143"/>
      <c r="M6067" s="143"/>
      <c r="N6067" s="143"/>
      <c r="Y6067" s="30">
        <f t="shared" si="94"/>
        <v>383.29</v>
      </c>
    </row>
    <row r="6068" spans="1:25" x14ac:dyDescent="0.2">
      <c r="A6068" s="134" t="s">
        <v>12141</v>
      </c>
      <c r="B6068" s="135" t="s">
        <v>12142</v>
      </c>
      <c r="C6068" s="136">
        <v>6419.7</v>
      </c>
      <c r="D6068" s="136">
        <v>121.98</v>
      </c>
      <c r="E6068" s="136">
        <v>0</v>
      </c>
      <c r="F6068" s="136">
        <v>121.98</v>
      </c>
      <c r="G6068" s="137">
        <v>0</v>
      </c>
      <c r="H6068" s="142"/>
      <c r="I6068" s="142"/>
      <c r="J6068" s="142"/>
      <c r="K6068" s="142"/>
      <c r="L6068" s="143"/>
      <c r="M6068" s="143"/>
      <c r="N6068" s="143"/>
      <c r="Y6068" s="30">
        <f t="shared" si="94"/>
        <v>121.98</v>
      </c>
    </row>
    <row r="6069" spans="1:25" x14ac:dyDescent="0.2">
      <c r="A6069" s="134" t="s">
        <v>12143</v>
      </c>
      <c r="B6069" s="135" t="s">
        <v>12144</v>
      </c>
      <c r="C6069" s="136">
        <v>8081.87</v>
      </c>
      <c r="D6069" s="136">
        <v>153.56</v>
      </c>
      <c r="E6069" s="136">
        <v>0</v>
      </c>
      <c r="F6069" s="136">
        <v>153.56</v>
      </c>
      <c r="G6069" s="137">
        <v>0</v>
      </c>
      <c r="H6069" s="142"/>
      <c r="I6069" s="142"/>
      <c r="J6069" s="142"/>
      <c r="K6069" s="142"/>
      <c r="L6069" s="143"/>
      <c r="M6069" s="143"/>
      <c r="N6069" s="143"/>
      <c r="Y6069" s="30">
        <f t="shared" si="94"/>
        <v>153.56</v>
      </c>
    </row>
    <row r="6070" spans="1:25" x14ac:dyDescent="0.2">
      <c r="A6070" s="134" t="s">
        <v>12145</v>
      </c>
      <c r="B6070" s="135" t="s">
        <v>12146</v>
      </c>
      <c r="C6070" s="136">
        <v>121.02</v>
      </c>
      <c r="D6070" s="136">
        <v>2.2999999999999998</v>
      </c>
      <c r="E6070" s="136">
        <v>2.2999999999999998</v>
      </c>
      <c r="F6070" s="136">
        <v>0</v>
      </c>
      <c r="G6070" s="137">
        <v>131.06</v>
      </c>
      <c r="H6070" s="142"/>
      <c r="I6070" s="142"/>
      <c r="J6070" s="142"/>
      <c r="K6070" s="142"/>
      <c r="L6070" s="143"/>
      <c r="M6070" s="143"/>
      <c r="N6070" s="143"/>
      <c r="Y6070" s="30">
        <f t="shared" si="94"/>
        <v>0</v>
      </c>
    </row>
    <row r="6071" spans="1:25" x14ac:dyDescent="0.2">
      <c r="A6071" s="134" t="s">
        <v>12147</v>
      </c>
      <c r="B6071" s="135" t="s">
        <v>12148</v>
      </c>
      <c r="C6071" s="136">
        <v>4561166.6100000003</v>
      </c>
      <c r="D6071" s="136">
        <v>86662.17</v>
      </c>
      <c r="E6071" s="136">
        <v>0</v>
      </c>
      <c r="F6071" s="136">
        <v>86662.17</v>
      </c>
      <c r="G6071" s="137">
        <v>0</v>
      </c>
      <c r="H6071" s="142"/>
      <c r="I6071" s="142"/>
      <c r="J6071" s="142"/>
      <c r="K6071" s="142"/>
      <c r="L6071" s="143"/>
      <c r="M6071" s="143"/>
      <c r="N6071" s="143"/>
      <c r="Y6071" s="30">
        <f t="shared" si="94"/>
        <v>86662.17</v>
      </c>
    </row>
    <row r="6072" spans="1:25" x14ac:dyDescent="0.2">
      <c r="A6072" s="134" t="s">
        <v>12149</v>
      </c>
      <c r="B6072" s="135" t="s">
        <v>12150</v>
      </c>
      <c r="C6072" s="136">
        <v>44626.81</v>
      </c>
      <c r="D6072" s="136">
        <v>847.91</v>
      </c>
      <c r="E6072" s="136">
        <v>0</v>
      </c>
      <c r="F6072" s="136">
        <v>847.91</v>
      </c>
      <c r="G6072" s="137">
        <v>0</v>
      </c>
      <c r="H6072" s="142"/>
      <c r="I6072" s="142"/>
      <c r="J6072" s="142"/>
      <c r="K6072" s="142"/>
      <c r="L6072" s="143"/>
      <c r="M6072" s="143"/>
      <c r="N6072" s="143"/>
      <c r="Y6072" s="30">
        <f t="shared" si="94"/>
        <v>847.91</v>
      </c>
    </row>
    <row r="6073" spans="1:25" x14ac:dyDescent="0.2">
      <c r="A6073" s="134" t="s">
        <v>12151</v>
      </c>
      <c r="B6073" s="135" t="s">
        <v>12152</v>
      </c>
      <c r="C6073" s="136">
        <v>19638.12</v>
      </c>
      <c r="D6073" s="136">
        <v>373.13</v>
      </c>
      <c r="E6073" s="136">
        <v>0</v>
      </c>
      <c r="F6073" s="136">
        <v>373.13</v>
      </c>
      <c r="G6073" s="137">
        <v>0</v>
      </c>
      <c r="H6073" s="142"/>
      <c r="I6073" s="142"/>
      <c r="J6073" s="142"/>
      <c r="K6073" s="142"/>
      <c r="L6073" s="143"/>
      <c r="M6073" s="143"/>
      <c r="N6073" s="143"/>
      <c r="Y6073" s="30">
        <f t="shared" si="94"/>
        <v>373.13</v>
      </c>
    </row>
    <row r="6074" spans="1:25" x14ac:dyDescent="0.2">
      <c r="A6074" s="134" t="s">
        <v>12153</v>
      </c>
      <c r="B6074" s="135" t="s">
        <v>12154</v>
      </c>
      <c r="C6074" s="136">
        <v>72788.63</v>
      </c>
      <c r="D6074" s="136">
        <v>1382.99</v>
      </c>
      <c r="E6074" s="136">
        <v>0</v>
      </c>
      <c r="F6074" s="136">
        <v>1382.99</v>
      </c>
      <c r="G6074" s="137">
        <v>0</v>
      </c>
      <c r="H6074" s="142"/>
      <c r="I6074" s="142"/>
      <c r="J6074" s="142"/>
      <c r="K6074" s="142"/>
      <c r="L6074" s="143"/>
      <c r="M6074" s="143"/>
      <c r="N6074" s="143"/>
      <c r="Y6074" s="30">
        <f t="shared" si="94"/>
        <v>1382.99</v>
      </c>
    </row>
    <row r="6075" spans="1:25" x14ac:dyDescent="0.2">
      <c r="A6075" s="134" t="s">
        <v>12155</v>
      </c>
      <c r="B6075" s="135" t="s">
        <v>12156</v>
      </c>
      <c r="C6075" s="136">
        <v>58991.99</v>
      </c>
      <c r="D6075" s="136">
        <v>1120.8499999999999</v>
      </c>
      <c r="E6075" s="136">
        <v>0</v>
      </c>
      <c r="F6075" s="136">
        <v>1120.8499999999999</v>
      </c>
      <c r="G6075" s="137">
        <v>0</v>
      </c>
      <c r="H6075" s="142"/>
      <c r="I6075" s="142"/>
      <c r="J6075" s="142"/>
      <c r="K6075" s="142"/>
      <c r="L6075" s="143"/>
      <c r="M6075" s="143"/>
      <c r="N6075" s="143"/>
      <c r="Y6075" s="30">
        <f t="shared" si="94"/>
        <v>1120.8499999999999</v>
      </c>
    </row>
    <row r="6076" spans="1:25" x14ac:dyDescent="0.2">
      <c r="A6076" s="134" t="s">
        <v>12157</v>
      </c>
      <c r="B6076" s="135" t="s">
        <v>12158</v>
      </c>
      <c r="C6076" s="136">
        <v>24012.37</v>
      </c>
      <c r="D6076" s="136">
        <v>456.24</v>
      </c>
      <c r="E6076" s="136">
        <v>0</v>
      </c>
      <c r="F6076" s="136">
        <v>456.24</v>
      </c>
      <c r="G6076" s="137">
        <v>0</v>
      </c>
      <c r="H6076" s="142"/>
      <c r="I6076" s="142"/>
      <c r="J6076" s="142"/>
      <c r="K6076" s="142"/>
      <c r="L6076" s="143"/>
      <c r="M6076" s="143"/>
      <c r="N6076" s="143"/>
      <c r="Y6076" s="30">
        <f t="shared" si="94"/>
        <v>456.24</v>
      </c>
    </row>
    <row r="6077" spans="1:25" x14ac:dyDescent="0.2">
      <c r="A6077" s="134" t="s">
        <v>12159</v>
      </c>
      <c r="B6077" s="135" t="s">
        <v>12160</v>
      </c>
      <c r="C6077" s="136">
        <v>208862.99</v>
      </c>
      <c r="D6077" s="136">
        <v>3968.4</v>
      </c>
      <c r="E6077" s="136">
        <v>0</v>
      </c>
      <c r="F6077" s="136">
        <v>3968.4</v>
      </c>
      <c r="G6077" s="137">
        <v>0</v>
      </c>
      <c r="H6077" s="142"/>
      <c r="I6077" s="142"/>
      <c r="J6077" s="142"/>
      <c r="K6077" s="142"/>
      <c r="L6077" s="143"/>
      <c r="M6077" s="143"/>
      <c r="N6077" s="143"/>
      <c r="Y6077" s="30">
        <f t="shared" si="94"/>
        <v>3968.4</v>
      </c>
    </row>
    <row r="6078" spans="1:25" x14ac:dyDescent="0.2">
      <c r="A6078" s="134" t="s">
        <v>12161</v>
      </c>
      <c r="B6078" s="135" t="s">
        <v>12162</v>
      </c>
      <c r="C6078" s="136">
        <v>12490.83</v>
      </c>
      <c r="D6078" s="136">
        <v>237.33</v>
      </c>
      <c r="E6078" s="136">
        <v>0</v>
      </c>
      <c r="F6078" s="136">
        <v>237.33</v>
      </c>
      <c r="G6078" s="137">
        <v>0</v>
      </c>
      <c r="H6078" s="142"/>
      <c r="I6078" s="142"/>
      <c r="J6078" s="142"/>
      <c r="K6078" s="142"/>
      <c r="L6078" s="143"/>
      <c r="M6078" s="143"/>
      <c r="N6078" s="143"/>
      <c r="Y6078" s="30">
        <f t="shared" si="94"/>
        <v>237.33</v>
      </c>
    </row>
    <row r="6079" spans="1:25" x14ac:dyDescent="0.2">
      <c r="A6079" s="134" t="s">
        <v>12163</v>
      </c>
      <c r="B6079" s="135" t="s">
        <v>12164</v>
      </c>
      <c r="C6079" s="136">
        <v>238193.22</v>
      </c>
      <c r="D6079" s="136">
        <v>4525.67</v>
      </c>
      <c r="E6079" s="136">
        <v>0</v>
      </c>
      <c r="F6079" s="136">
        <v>4525.67</v>
      </c>
      <c r="G6079" s="137">
        <v>0</v>
      </c>
      <c r="H6079" s="142"/>
      <c r="I6079" s="142"/>
      <c r="J6079" s="142"/>
      <c r="K6079" s="142"/>
      <c r="L6079" s="143"/>
      <c r="M6079" s="143"/>
      <c r="N6079" s="143"/>
      <c r="Y6079" s="30">
        <f t="shared" si="94"/>
        <v>4525.67</v>
      </c>
    </row>
    <row r="6080" spans="1:25" x14ac:dyDescent="0.2">
      <c r="A6080" s="134" t="s">
        <v>12165</v>
      </c>
      <c r="B6080" s="135" t="s">
        <v>12166</v>
      </c>
      <c r="C6080" s="136">
        <v>9955.89</v>
      </c>
      <c r="D6080" s="136">
        <v>189.16</v>
      </c>
      <c r="E6080" s="136">
        <v>0</v>
      </c>
      <c r="F6080" s="136">
        <v>189.16</v>
      </c>
      <c r="G6080" s="137">
        <v>0</v>
      </c>
      <c r="H6080" s="142"/>
      <c r="I6080" s="142"/>
      <c r="J6080" s="142"/>
      <c r="K6080" s="142"/>
      <c r="L6080" s="143"/>
      <c r="M6080" s="143"/>
      <c r="N6080" s="143"/>
      <c r="Y6080" s="30">
        <f t="shared" si="94"/>
        <v>189.16</v>
      </c>
    </row>
    <row r="6081" spans="1:25" x14ac:dyDescent="0.2">
      <c r="A6081" s="134" t="s">
        <v>12167</v>
      </c>
      <c r="B6081" s="135" t="s">
        <v>12168</v>
      </c>
      <c r="C6081" s="136">
        <v>113706.78</v>
      </c>
      <c r="D6081" s="136">
        <v>2160.4299999999998</v>
      </c>
      <c r="E6081" s="136">
        <v>0</v>
      </c>
      <c r="F6081" s="136">
        <v>2160.4299999999998</v>
      </c>
      <c r="G6081" s="137">
        <v>0</v>
      </c>
      <c r="H6081" s="142"/>
      <c r="I6081" s="142"/>
      <c r="J6081" s="142"/>
      <c r="K6081" s="142"/>
      <c r="L6081" s="143"/>
      <c r="M6081" s="143"/>
      <c r="N6081" s="143"/>
      <c r="Y6081" s="30">
        <f t="shared" si="94"/>
        <v>2160.4299999999998</v>
      </c>
    </row>
    <row r="6082" spans="1:25" x14ac:dyDescent="0.2">
      <c r="A6082" s="134" t="s">
        <v>12169</v>
      </c>
      <c r="B6082" s="135" t="s">
        <v>12170</v>
      </c>
      <c r="C6082" s="136">
        <v>8239.42</v>
      </c>
      <c r="D6082" s="136">
        <v>156.55000000000001</v>
      </c>
      <c r="E6082" s="136">
        <v>0</v>
      </c>
      <c r="F6082" s="136">
        <v>156.55000000000001</v>
      </c>
      <c r="G6082" s="137">
        <v>0</v>
      </c>
      <c r="H6082" s="142"/>
      <c r="I6082" s="142"/>
      <c r="J6082" s="142"/>
      <c r="K6082" s="142"/>
      <c r="L6082" s="143"/>
      <c r="M6082" s="143"/>
      <c r="N6082" s="143"/>
      <c r="Y6082" s="30">
        <f t="shared" si="94"/>
        <v>156.55000000000001</v>
      </c>
    </row>
    <row r="6083" spans="1:25" x14ac:dyDescent="0.2">
      <c r="A6083" s="134" t="s">
        <v>12171</v>
      </c>
      <c r="B6083" s="135" t="s">
        <v>12172</v>
      </c>
      <c r="C6083" s="136">
        <v>33608.089999999997</v>
      </c>
      <c r="D6083" s="136">
        <v>638.54999999999995</v>
      </c>
      <c r="E6083" s="136">
        <v>0</v>
      </c>
      <c r="F6083" s="136">
        <v>638.54999999999995</v>
      </c>
      <c r="G6083" s="137">
        <v>0</v>
      </c>
      <c r="H6083" s="142"/>
      <c r="I6083" s="142"/>
      <c r="J6083" s="142"/>
      <c r="K6083" s="142"/>
      <c r="L6083" s="143"/>
      <c r="M6083" s="143"/>
      <c r="N6083" s="143"/>
      <c r="Y6083" s="30">
        <f t="shared" si="94"/>
        <v>638.54999999999995</v>
      </c>
    </row>
    <row r="6084" spans="1:25" x14ac:dyDescent="0.2">
      <c r="A6084" s="134" t="s">
        <v>12173</v>
      </c>
      <c r="B6084" s="135" t="s">
        <v>12174</v>
      </c>
      <c r="C6084" s="136">
        <v>282545.64</v>
      </c>
      <c r="D6084" s="136">
        <v>5368.37</v>
      </c>
      <c r="E6084" s="136">
        <v>0</v>
      </c>
      <c r="F6084" s="136">
        <v>5368.37</v>
      </c>
      <c r="G6084" s="137">
        <v>0</v>
      </c>
      <c r="H6084" s="142"/>
      <c r="I6084" s="142"/>
      <c r="J6084" s="142"/>
      <c r="K6084" s="142"/>
      <c r="L6084" s="143"/>
      <c r="M6084" s="143"/>
      <c r="N6084" s="143"/>
      <c r="Y6084" s="30">
        <f t="shared" si="94"/>
        <v>5368.37</v>
      </c>
    </row>
    <row r="6085" spans="1:25" x14ac:dyDescent="0.2">
      <c r="A6085" s="134" t="s">
        <v>12175</v>
      </c>
      <c r="B6085" s="135" t="s">
        <v>12176</v>
      </c>
      <c r="C6085" s="136">
        <v>58652.13</v>
      </c>
      <c r="D6085" s="136">
        <v>1114.3900000000001</v>
      </c>
      <c r="E6085" s="136">
        <v>0</v>
      </c>
      <c r="F6085" s="136">
        <v>1114.3900000000001</v>
      </c>
      <c r="G6085" s="137">
        <v>0</v>
      </c>
      <c r="H6085" s="142"/>
      <c r="I6085" s="142"/>
      <c r="J6085" s="142"/>
      <c r="K6085" s="142"/>
      <c r="L6085" s="143"/>
      <c r="M6085" s="143"/>
      <c r="N6085" s="143"/>
      <c r="Y6085" s="30">
        <f t="shared" si="94"/>
        <v>1114.3900000000001</v>
      </c>
    </row>
    <row r="6086" spans="1:25" x14ac:dyDescent="0.2">
      <c r="A6086" s="134" t="s">
        <v>12177</v>
      </c>
      <c r="B6086" s="135" t="s">
        <v>12178</v>
      </c>
      <c r="C6086" s="136">
        <v>59078.77</v>
      </c>
      <c r="D6086" s="136">
        <v>1122.5</v>
      </c>
      <c r="E6086" s="136">
        <v>0</v>
      </c>
      <c r="F6086" s="136">
        <v>1122.5</v>
      </c>
      <c r="G6086" s="137">
        <v>0</v>
      </c>
      <c r="H6086" s="142"/>
      <c r="I6086" s="142"/>
      <c r="J6086" s="142"/>
      <c r="K6086" s="142"/>
      <c r="L6086" s="143"/>
      <c r="M6086" s="143"/>
      <c r="N6086" s="143"/>
      <c r="Y6086" s="30">
        <f t="shared" si="94"/>
        <v>1122.5</v>
      </c>
    </row>
    <row r="6087" spans="1:25" x14ac:dyDescent="0.2">
      <c r="A6087" s="134" t="s">
        <v>12179</v>
      </c>
      <c r="B6087" s="135" t="s">
        <v>12180</v>
      </c>
      <c r="C6087" s="136">
        <v>147135</v>
      </c>
      <c r="D6087" s="136">
        <v>2795.57</v>
      </c>
      <c r="E6087" s="136">
        <v>0</v>
      </c>
      <c r="F6087" s="136">
        <v>2795.57</v>
      </c>
      <c r="G6087" s="137">
        <v>0</v>
      </c>
      <c r="H6087" s="142"/>
      <c r="I6087" s="142"/>
      <c r="J6087" s="142"/>
      <c r="K6087" s="142"/>
      <c r="L6087" s="143"/>
      <c r="M6087" s="143"/>
      <c r="N6087" s="143"/>
      <c r="Y6087" s="30">
        <f t="shared" si="94"/>
        <v>2795.57</v>
      </c>
    </row>
    <row r="6088" spans="1:25" x14ac:dyDescent="0.2">
      <c r="A6088" s="134" t="s">
        <v>12181</v>
      </c>
      <c r="B6088" s="135" t="s">
        <v>12182</v>
      </c>
      <c r="C6088" s="136">
        <v>121394.99</v>
      </c>
      <c r="D6088" s="136">
        <v>2306.5100000000002</v>
      </c>
      <c r="E6088" s="136">
        <v>0</v>
      </c>
      <c r="F6088" s="136">
        <v>2306.5100000000002</v>
      </c>
      <c r="G6088" s="137">
        <v>0</v>
      </c>
      <c r="H6088" s="142"/>
      <c r="I6088" s="142"/>
      <c r="J6088" s="142"/>
      <c r="K6088" s="142"/>
      <c r="L6088" s="143"/>
      <c r="M6088" s="143"/>
      <c r="N6088" s="143"/>
      <c r="Y6088" s="30">
        <f t="shared" si="94"/>
        <v>2306.5100000000002</v>
      </c>
    </row>
    <row r="6089" spans="1:25" x14ac:dyDescent="0.2">
      <c r="A6089" s="134" t="s">
        <v>12183</v>
      </c>
      <c r="B6089" s="135" t="s">
        <v>12184</v>
      </c>
      <c r="C6089" s="136">
        <v>2577.08</v>
      </c>
      <c r="D6089" s="136">
        <v>48.97</v>
      </c>
      <c r="E6089" s="136">
        <v>0</v>
      </c>
      <c r="F6089" s="136">
        <v>48.97</v>
      </c>
      <c r="G6089" s="137">
        <v>0</v>
      </c>
      <c r="H6089" s="142"/>
      <c r="I6089" s="142"/>
      <c r="J6089" s="142"/>
      <c r="K6089" s="142"/>
      <c r="L6089" s="143"/>
      <c r="M6089" s="143"/>
      <c r="N6089" s="143"/>
      <c r="Y6089" s="30">
        <f t="shared" si="94"/>
        <v>48.97</v>
      </c>
    </row>
    <row r="6090" spans="1:25" x14ac:dyDescent="0.2">
      <c r="A6090" s="134" t="s">
        <v>12185</v>
      </c>
      <c r="B6090" s="135" t="s">
        <v>12186</v>
      </c>
      <c r="C6090" s="136">
        <v>46440.86</v>
      </c>
      <c r="D6090" s="136">
        <v>882.38</v>
      </c>
      <c r="E6090" s="136">
        <v>0</v>
      </c>
      <c r="F6090" s="136">
        <v>882.38</v>
      </c>
      <c r="G6090" s="137">
        <v>0</v>
      </c>
      <c r="H6090" s="142"/>
      <c r="I6090" s="142"/>
      <c r="J6090" s="142"/>
      <c r="K6090" s="142"/>
      <c r="L6090" s="143"/>
      <c r="M6090" s="143"/>
      <c r="N6090" s="143"/>
      <c r="Y6090" s="30">
        <f t="shared" si="94"/>
        <v>882.38</v>
      </c>
    </row>
    <row r="6091" spans="1:25" x14ac:dyDescent="0.2">
      <c r="A6091" s="134" t="s">
        <v>12187</v>
      </c>
      <c r="B6091" s="135" t="s">
        <v>12188</v>
      </c>
      <c r="C6091" s="136">
        <v>5557.45</v>
      </c>
      <c r="D6091" s="136">
        <v>105.59</v>
      </c>
      <c r="E6091" s="136">
        <v>0</v>
      </c>
      <c r="F6091" s="136">
        <v>105.59</v>
      </c>
      <c r="G6091" s="137">
        <v>0</v>
      </c>
      <c r="H6091" s="142"/>
      <c r="I6091" s="142"/>
      <c r="J6091" s="142"/>
      <c r="K6091" s="142"/>
      <c r="L6091" s="143"/>
      <c r="M6091" s="143"/>
      <c r="N6091" s="143"/>
      <c r="Y6091" s="30">
        <f t="shared" si="94"/>
        <v>105.59</v>
      </c>
    </row>
    <row r="6092" spans="1:25" x14ac:dyDescent="0.2">
      <c r="A6092" s="134" t="s">
        <v>12189</v>
      </c>
      <c r="B6092" s="135" t="s">
        <v>12190</v>
      </c>
      <c r="C6092" s="136">
        <v>50449.72</v>
      </c>
      <c r="D6092" s="136">
        <v>958.55</v>
      </c>
      <c r="E6092" s="136">
        <v>0</v>
      </c>
      <c r="F6092" s="136">
        <v>958.55</v>
      </c>
      <c r="G6092" s="137">
        <v>0</v>
      </c>
      <c r="H6092" s="142"/>
      <c r="I6092" s="142"/>
      <c r="J6092" s="142"/>
      <c r="K6092" s="142"/>
      <c r="L6092" s="143"/>
      <c r="M6092" s="143"/>
      <c r="N6092" s="143"/>
      <c r="Y6092" s="30">
        <f t="shared" si="94"/>
        <v>958.55</v>
      </c>
    </row>
    <row r="6093" spans="1:25" x14ac:dyDescent="0.2">
      <c r="A6093" s="134" t="s">
        <v>12191</v>
      </c>
      <c r="B6093" s="135" t="s">
        <v>12192</v>
      </c>
      <c r="C6093" s="136">
        <v>154378.03</v>
      </c>
      <c r="D6093" s="136">
        <v>2933.18</v>
      </c>
      <c r="E6093" s="136">
        <v>0</v>
      </c>
      <c r="F6093" s="136">
        <v>2933.18</v>
      </c>
      <c r="G6093" s="137">
        <v>0</v>
      </c>
      <c r="H6093" s="142"/>
      <c r="I6093" s="142"/>
      <c r="J6093" s="142"/>
      <c r="K6093" s="142"/>
      <c r="L6093" s="143"/>
      <c r="M6093" s="143"/>
      <c r="N6093" s="143"/>
      <c r="Y6093" s="30">
        <f t="shared" si="94"/>
        <v>2933.18</v>
      </c>
    </row>
    <row r="6094" spans="1:25" x14ac:dyDescent="0.2">
      <c r="A6094" s="134" t="s">
        <v>12193</v>
      </c>
      <c r="B6094" s="135" t="s">
        <v>12194</v>
      </c>
      <c r="C6094" s="136">
        <v>205.02</v>
      </c>
      <c r="D6094" s="136">
        <v>3.9</v>
      </c>
      <c r="E6094" s="136">
        <v>3.9</v>
      </c>
      <c r="F6094" s="136">
        <v>0</v>
      </c>
      <c r="G6094" s="137">
        <v>8.2200000000000006</v>
      </c>
      <c r="H6094" s="142"/>
      <c r="I6094" s="142"/>
      <c r="J6094" s="142"/>
      <c r="K6094" s="142"/>
      <c r="L6094" s="143"/>
      <c r="M6094" s="143"/>
      <c r="N6094" s="143"/>
      <c r="Y6094" s="30">
        <f t="shared" si="94"/>
        <v>0</v>
      </c>
    </row>
    <row r="6095" spans="1:25" x14ac:dyDescent="0.2">
      <c r="A6095" s="134" t="s">
        <v>12195</v>
      </c>
      <c r="B6095" s="135" t="s">
        <v>12196</v>
      </c>
      <c r="C6095" s="136">
        <v>30557.37</v>
      </c>
      <c r="D6095" s="136">
        <v>580.59</v>
      </c>
      <c r="E6095" s="136">
        <v>0</v>
      </c>
      <c r="F6095" s="136">
        <v>580.59</v>
      </c>
      <c r="G6095" s="137">
        <v>0</v>
      </c>
      <c r="H6095" s="142"/>
      <c r="I6095" s="142"/>
      <c r="J6095" s="142"/>
      <c r="K6095" s="142"/>
      <c r="L6095" s="143"/>
      <c r="M6095" s="143"/>
      <c r="N6095" s="143"/>
      <c r="Y6095" s="30">
        <f t="shared" ref="Y6095:Y6158" si="95">W6095+R6095+M6095+F6095</f>
        <v>580.59</v>
      </c>
    </row>
    <row r="6096" spans="1:25" x14ac:dyDescent="0.2">
      <c r="A6096" s="134" t="s">
        <v>12197</v>
      </c>
      <c r="B6096" s="135" t="s">
        <v>12198</v>
      </c>
      <c r="C6096" s="136">
        <v>4483819.5</v>
      </c>
      <c r="D6096" s="136">
        <v>85192.57</v>
      </c>
      <c r="E6096" s="136">
        <v>0</v>
      </c>
      <c r="F6096" s="136">
        <v>85192.57</v>
      </c>
      <c r="G6096" s="137">
        <v>0</v>
      </c>
      <c r="H6096" s="142"/>
      <c r="I6096" s="142"/>
      <c r="J6096" s="142"/>
      <c r="K6096" s="142"/>
      <c r="L6096" s="143"/>
      <c r="M6096" s="143"/>
      <c r="N6096" s="143"/>
      <c r="Y6096" s="30">
        <f t="shared" si="95"/>
        <v>85192.57</v>
      </c>
    </row>
    <row r="6097" spans="1:25" x14ac:dyDescent="0.2">
      <c r="A6097" s="134" t="s">
        <v>12199</v>
      </c>
      <c r="B6097" s="135" t="s">
        <v>12200</v>
      </c>
      <c r="C6097" s="136">
        <v>29200.71</v>
      </c>
      <c r="D6097" s="136">
        <v>554.80999999999995</v>
      </c>
      <c r="E6097" s="136">
        <v>0</v>
      </c>
      <c r="F6097" s="136">
        <v>554.80999999999995</v>
      </c>
      <c r="G6097" s="137">
        <v>0</v>
      </c>
      <c r="H6097" s="142"/>
      <c r="I6097" s="142"/>
      <c r="J6097" s="142"/>
      <c r="K6097" s="142"/>
      <c r="L6097" s="143"/>
      <c r="M6097" s="143"/>
      <c r="N6097" s="143"/>
      <c r="Y6097" s="30">
        <f t="shared" si="95"/>
        <v>554.80999999999995</v>
      </c>
    </row>
    <row r="6098" spans="1:25" x14ac:dyDescent="0.2">
      <c r="A6098" s="134" t="s">
        <v>12201</v>
      </c>
      <c r="B6098" s="135" t="s">
        <v>12202</v>
      </c>
      <c r="C6098" s="136">
        <v>55916.37</v>
      </c>
      <c r="D6098" s="136">
        <v>1062.4100000000001</v>
      </c>
      <c r="E6098" s="136">
        <v>0</v>
      </c>
      <c r="F6098" s="136">
        <v>1062.4100000000001</v>
      </c>
      <c r="G6098" s="137">
        <v>0</v>
      </c>
      <c r="H6098" s="142"/>
      <c r="I6098" s="142"/>
      <c r="J6098" s="142"/>
      <c r="K6098" s="142"/>
      <c r="L6098" s="143"/>
      <c r="M6098" s="143"/>
      <c r="N6098" s="143"/>
      <c r="Y6098" s="30">
        <f t="shared" si="95"/>
        <v>1062.4100000000001</v>
      </c>
    </row>
    <row r="6099" spans="1:25" x14ac:dyDescent="0.2">
      <c r="A6099" s="134" t="s">
        <v>12203</v>
      </c>
      <c r="B6099" s="135" t="s">
        <v>12204</v>
      </c>
      <c r="C6099" s="136">
        <v>1058.27</v>
      </c>
      <c r="D6099" s="136">
        <v>20.11</v>
      </c>
      <c r="E6099" s="136">
        <v>20.11</v>
      </c>
      <c r="F6099" s="136">
        <v>0</v>
      </c>
      <c r="G6099" s="137">
        <v>32.57</v>
      </c>
      <c r="H6099" s="142"/>
      <c r="I6099" s="142"/>
      <c r="J6099" s="142"/>
      <c r="K6099" s="142"/>
      <c r="L6099" s="143"/>
      <c r="M6099" s="143"/>
      <c r="N6099" s="143"/>
      <c r="Y6099" s="30">
        <f t="shared" si="95"/>
        <v>0</v>
      </c>
    </row>
    <row r="6100" spans="1:25" x14ac:dyDescent="0.2">
      <c r="A6100" s="134" t="s">
        <v>12205</v>
      </c>
      <c r="B6100" s="135" t="s">
        <v>12206</v>
      </c>
      <c r="C6100" s="136">
        <v>17482.240000000002</v>
      </c>
      <c r="D6100" s="136">
        <v>332.16</v>
      </c>
      <c r="E6100" s="136">
        <v>0</v>
      </c>
      <c r="F6100" s="136">
        <v>332.16</v>
      </c>
      <c r="G6100" s="137">
        <v>0</v>
      </c>
      <c r="H6100" s="142"/>
      <c r="I6100" s="142"/>
      <c r="J6100" s="142"/>
      <c r="K6100" s="142"/>
      <c r="L6100" s="143"/>
      <c r="M6100" s="143"/>
      <c r="N6100" s="143"/>
      <c r="Y6100" s="30">
        <f t="shared" si="95"/>
        <v>332.16</v>
      </c>
    </row>
    <row r="6101" spans="1:25" x14ac:dyDescent="0.2">
      <c r="A6101" s="134" t="s">
        <v>12207</v>
      </c>
      <c r="B6101" s="135" t="s">
        <v>12208</v>
      </c>
      <c r="C6101" s="136">
        <v>661492.6</v>
      </c>
      <c r="D6101" s="136">
        <v>12568.36</v>
      </c>
      <c r="E6101" s="136">
        <v>0</v>
      </c>
      <c r="F6101" s="136">
        <v>12568.36</v>
      </c>
      <c r="G6101" s="137">
        <v>0</v>
      </c>
      <c r="H6101" s="142"/>
      <c r="I6101" s="142"/>
      <c r="J6101" s="142"/>
      <c r="K6101" s="142"/>
      <c r="L6101" s="143"/>
      <c r="M6101" s="143"/>
      <c r="N6101" s="143"/>
      <c r="Y6101" s="30">
        <f t="shared" si="95"/>
        <v>12568.36</v>
      </c>
    </row>
    <row r="6102" spans="1:25" x14ac:dyDescent="0.2">
      <c r="A6102" s="134" t="s">
        <v>12209</v>
      </c>
      <c r="B6102" s="135" t="s">
        <v>12210</v>
      </c>
      <c r="C6102" s="136">
        <v>397.72</v>
      </c>
      <c r="D6102" s="136">
        <v>7.56</v>
      </c>
      <c r="E6102" s="136">
        <v>7.56</v>
      </c>
      <c r="F6102" s="136">
        <v>0</v>
      </c>
      <c r="G6102" s="137">
        <v>265.93</v>
      </c>
      <c r="H6102" s="142"/>
      <c r="I6102" s="142"/>
      <c r="J6102" s="142"/>
      <c r="K6102" s="142"/>
      <c r="L6102" s="143"/>
      <c r="M6102" s="143"/>
      <c r="N6102" s="143"/>
      <c r="Y6102" s="30">
        <f t="shared" si="95"/>
        <v>0</v>
      </c>
    </row>
    <row r="6103" spans="1:25" x14ac:dyDescent="0.2">
      <c r="A6103" s="134" t="s">
        <v>12211</v>
      </c>
      <c r="B6103" s="135" t="s">
        <v>12212</v>
      </c>
      <c r="C6103" s="136">
        <v>830517.26</v>
      </c>
      <c r="D6103" s="136">
        <v>15779.83</v>
      </c>
      <c r="E6103" s="136">
        <v>0</v>
      </c>
      <c r="F6103" s="136">
        <v>15779.83</v>
      </c>
      <c r="G6103" s="137">
        <v>0</v>
      </c>
      <c r="H6103" s="142"/>
      <c r="I6103" s="142"/>
      <c r="J6103" s="142"/>
      <c r="K6103" s="142"/>
      <c r="L6103" s="143"/>
      <c r="M6103" s="143"/>
      <c r="N6103" s="143"/>
      <c r="Y6103" s="30">
        <f t="shared" si="95"/>
        <v>15779.83</v>
      </c>
    </row>
    <row r="6104" spans="1:25" x14ac:dyDescent="0.2">
      <c r="A6104" s="134" t="s">
        <v>12213</v>
      </c>
      <c r="B6104" s="135" t="s">
        <v>12214</v>
      </c>
      <c r="C6104" s="136">
        <v>81129.149999999994</v>
      </c>
      <c r="D6104" s="136">
        <v>1541.46</v>
      </c>
      <c r="E6104" s="136">
        <v>0</v>
      </c>
      <c r="F6104" s="136">
        <v>1541.46</v>
      </c>
      <c r="G6104" s="137">
        <v>0</v>
      </c>
      <c r="H6104" s="142"/>
      <c r="I6104" s="142"/>
      <c r="J6104" s="142"/>
      <c r="K6104" s="142"/>
      <c r="L6104" s="143"/>
      <c r="M6104" s="143"/>
      <c r="N6104" s="143"/>
      <c r="Y6104" s="30">
        <f t="shared" si="95"/>
        <v>1541.46</v>
      </c>
    </row>
    <row r="6105" spans="1:25" x14ac:dyDescent="0.2">
      <c r="A6105" s="134" t="s">
        <v>12215</v>
      </c>
      <c r="B6105" s="135" t="s">
        <v>12216</v>
      </c>
      <c r="C6105" s="136">
        <v>21309.040000000001</v>
      </c>
      <c r="D6105" s="136">
        <v>404.87</v>
      </c>
      <c r="E6105" s="136">
        <v>0</v>
      </c>
      <c r="F6105" s="136">
        <v>404.87</v>
      </c>
      <c r="G6105" s="137">
        <v>0</v>
      </c>
      <c r="H6105" s="142"/>
      <c r="I6105" s="142"/>
      <c r="J6105" s="142"/>
      <c r="K6105" s="142"/>
      <c r="L6105" s="143"/>
      <c r="M6105" s="143"/>
      <c r="N6105" s="143"/>
      <c r="Y6105" s="30">
        <f t="shared" si="95"/>
        <v>404.87</v>
      </c>
    </row>
    <row r="6106" spans="1:25" x14ac:dyDescent="0.2">
      <c r="A6106" s="134" t="s">
        <v>12217</v>
      </c>
      <c r="B6106" s="135" t="s">
        <v>12218</v>
      </c>
      <c r="C6106" s="136">
        <v>4835.6099999999997</v>
      </c>
      <c r="D6106" s="136">
        <v>91.88</v>
      </c>
      <c r="E6106" s="136">
        <v>0</v>
      </c>
      <c r="F6106" s="136">
        <v>91.88</v>
      </c>
      <c r="G6106" s="137">
        <v>0</v>
      </c>
      <c r="H6106" s="142"/>
      <c r="I6106" s="142"/>
      <c r="J6106" s="142"/>
      <c r="K6106" s="142"/>
      <c r="L6106" s="143"/>
      <c r="M6106" s="143"/>
      <c r="N6106" s="143"/>
      <c r="Y6106" s="30">
        <f t="shared" si="95"/>
        <v>91.88</v>
      </c>
    </row>
    <row r="6107" spans="1:25" x14ac:dyDescent="0.2">
      <c r="A6107" s="134" t="s">
        <v>12219</v>
      </c>
      <c r="B6107" s="135" t="s">
        <v>12220</v>
      </c>
      <c r="C6107" s="136">
        <v>2359.5500000000002</v>
      </c>
      <c r="D6107" s="136">
        <v>44.83</v>
      </c>
      <c r="E6107" s="136">
        <v>19.68</v>
      </c>
      <c r="F6107" s="136">
        <v>25.15</v>
      </c>
      <c r="G6107" s="137">
        <v>0</v>
      </c>
      <c r="H6107" s="142"/>
      <c r="I6107" s="142"/>
      <c r="J6107" s="142"/>
      <c r="K6107" s="142"/>
      <c r="L6107" s="143"/>
      <c r="M6107" s="143"/>
      <c r="N6107" s="143"/>
      <c r="Y6107" s="30">
        <f t="shared" si="95"/>
        <v>25.15</v>
      </c>
    </row>
    <row r="6108" spans="1:25" x14ac:dyDescent="0.2">
      <c r="A6108" s="134" t="s">
        <v>12221</v>
      </c>
      <c r="B6108" s="135" t="s">
        <v>12222</v>
      </c>
      <c r="C6108" s="136">
        <v>79854.86</v>
      </c>
      <c r="D6108" s="136">
        <v>1517.24</v>
      </c>
      <c r="E6108" s="136">
        <v>0</v>
      </c>
      <c r="F6108" s="136">
        <v>1517.24</v>
      </c>
      <c r="G6108" s="137">
        <v>0</v>
      </c>
      <c r="H6108" s="142"/>
      <c r="I6108" s="142"/>
      <c r="J6108" s="142"/>
      <c r="K6108" s="142"/>
      <c r="L6108" s="143"/>
      <c r="M6108" s="143"/>
      <c r="N6108" s="143"/>
      <c r="Y6108" s="30">
        <f t="shared" si="95"/>
        <v>1517.24</v>
      </c>
    </row>
    <row r="6109" spans="1:25" x14ac:dyDescent="0.2">
      <c r="A6109" s="134" t="s">
        <v>12223</v>
      </c>
      <c r="B6109" s="135" t="s">
        <v>12224</v>
      </c>
      <c r="C6109" s="136">
        <v>863182.48</v>
      </c>
      <c r="D6109" s="136">
        <v>16400.47</v>
      </c>
      <c r="E6109" s="136">
        <v>0</v>
      </c>
      <c r="F6109" s="136">
        <v>16400.47</v>
      </c>
      <c r="G6109" s="137">
        <v>0</v>
      </c>
      <c r="H6109" s="142"/>
      <c r="I6109" s="142"/>
      <c r="J6109" s="142"/>
      <c r="K6109" s="142"/>
      <c r="L6109" s="143"/>
      <c r="M6109" s="143"/>
      <c r="N6109" s="143"/>
      <c r="Y6109" s="30">
        <f t="shared" si="95"/>
        <v>16400.47</v>
      </c>
    </row>
    <row r="6110" spans="1:25" x14ac:dyDescent="0.2">
      <c r="A6110" s="134" t="s">
        <v>12225</v>
      </c>
      <c r="B6110" s="135" t="s">
        <v>12226</v>
      </c>
      <c r="C6110" s="136">
        <v>275253.3</v>
      </c>
      <c r="D6110" s="136">
        <v>5229.8100000000004</v>
      </c>
      <c r="E6110" s="136">
        <v>0</v>
      </c>
      <c r="F6110" s="136">
        <v>5229.8100000000004</v>
      </c>
      <c r="G6110" s="137">
        <v>0</v>
      </c>
      <c r="H6110" s="142"/>
      <c r="I6110" s="142"/>
      <c r="J6110" s="142"/>
      <c r="K6110" s="142"/>
      <c r="L6110" s="143"/>
      <c r="M6110" s="143"/>
      <c r="N6110" s="143"/>
      <c r="Y6110" s="30">
        <f t="shared" si="95"/>
        <v>5229.8100000000004</v>
      </c>
    </row>
    <row r="6111" spans="1:25" x14ac:dyDescent="0.2">
      <c r="A6111" s="134" t="s">
        <v>12227</v>
      </c>
      <c r="B6111" s="135" t="s">
        <v>12228</v>
      </c>
      <c r="C6111" s="136">
        <v>1280773.67</v>
      </c>
      <c r="D6111" s="136">
        <v>24334.7</v>
      </c>
      <c r="E6111" s="136">
        <v>0</v>
      </c>
      <c r="F6111" s="136">
        <v>24334.7</v>
      </c>
      <c r="G6111" s="137">
        <v>0</v>
      </c>
      <c r="H6111" s="142"/>
      <c r="I6111" s="142"/>
      <c r="J6111" s="142"/>
      <c r="K6111" s="142"/>
      <c r="L6111" s="143"/>
      <c r="M6111" s="143"/>
      <c r="N6111" s="143"/>
      <c r="Y6111" s="30">
        <f t="shared" si="95"/>
        <v>24334.7</v>
      </c>
    </row>
    <row r="6112" spans="1:25" x14ac:dyDescent="0.2">
      <c r="A6112" s="134" t="s">
        <v>12229</v>
      </c>
      <c r="B6112" s="135" t="s">
        <v>12230</v>
      </c>
      <c r="C6112" s="136">
        <v>39624.58</v>
      </c>
      <c r="D6112" s="136">
        <v>752.87</v>
      </c>
      <c r="E6112" s="136">
        <v>0</v>
      </c>
      <c r="F6112" s="136">
        <v>752.87</v>
      </c>
      <c r="G6112" s="137">
        <v>0</v>
      </c>
      <c r="H6112" s="142"/>
      <c r="I6112" s="142"/>
      <c r="J6112" s="142"/>
      <c r="K6112" s="142"/>
      <c r="L6112" s="143"/>
      <c r="M6112" s="143"/>
      <c r="N6112" s="143"/>
      <c r="Y6112" s="30">
        <f t="shared" si="95"/>
        <v>752.87</v>
      </c>
    </row>
    <row r="6113" spans="1:25" x14ac:dyDescent="0.2">
      <c r="A6113" s="134" t="s">
        <v>12231</v>
      </c>
      <c r="B6113" s="135" t="s">
        <v>12232</v>
      </c>
      <c r="C6113" s="136">
        <v>15795.78</v>
      </c>
      <c r="D6113" s="136">
        <v>300.12</v>
      </c>
      <c r="E6113" s="136">
        <v>0</v>
      </c>
      <c r="F6113" s="136">
        <v>300.12</v>
      </c>
      <c r="G6113" s="137">
        <v>0</v>
      </c>
      <c r="H6113" s="142"/>
      <c r="I6113" s="142"/>
      <c r="J6113" s="142"/>
      <c r="K6113" s="142"/>
      <c r="L6113" s="143"/>
      <c r="M6113" s="143"/>
      <c r="N6113" s="143"/>
      <c r="Y6113" s="30">
        <f t="shared" si="95"/>
        <v>300.12</v>
      </c>
    </row>
    <row r="6114" spans="1:25" x14ac:dyDescent="0.2">
      <c r="A6114" s="134" t="s">
        <v>12233</v>
      </c>
      <c r="B6114" s="135" t="s">
        <v>12234</v>
      </c>
      <c r="C6114" s="136">
        <v>75729.91</v>
      </c>
      <c r="D6114" s="136">
        <v>1438.87</v>
      </c>
      <c r="E6114" s="136">
        <v>0</v>
      </c>
      <c r="F6114" s="136">
        <v>1438.87</v>
      </c>
      <c r="G6114" s="137">
        <v>0</v>
      </c>
      <c r="H6114" s="142"/>
      <c r="I6114" s="142"/>
      <c r="J6114" s="142"/>
      <c r="K6114" s="142"/>
      <c r="L6114" s="143"/>
      <c r="M6114" s="143"/>
      <c r="N6114" s="143"/>
      <c r="Y6114" s="30">
        <f t="shared" si="95"/>
        <v>1438.87</v>
      </c>
    </row>
    <row r="6115" spans="1:25" x14ac:dyDescent="0.2">
      <c r="A6115" s="134" t="s">
        <v>12235</v>
      </c>
      <c r="B6115" s="135" t="s">
        <v>12236</v>
      </c>
      <c r="C6115" s="136">
        <v>22474.959999999999</v>
      </c>
      <c r="D6115" s="136">
        <v>427.03</v>
      </c>
      <c r="E6115" s="136">
        <v>0</v>
      </c>
      <c r="F6115" s="136">
        <v>427.03</v>
      </c>
      <c r="G6115" s="137">
        <v>0</v>
      </c>
      <c r="H6115" s="142"/>
      <c r="I6115" s="142"/>
      <c r="J6115" s="142"/>
      <c r="K6115" s="142"/>
      <c r="L6115" s="143"/>
      <c r="M6115" s="143"/>
      <c r="N6115" s="143"/>
      <c r="Y6115" s="30">
        <f t="shared" si="95"/>
        <v>427.03</v>
      </c>
    </row>
    <row r="6116" spans="1:25" x14ac:dyDescent="0.2">
      <c r="A6116" s="134" t="s">
        <v>12237</v>
      </c>
      <c r="B6116" s="135" t="s">
        <v>12238</v>
      </c>
      <c r="C6116" s="136">
        <v>496.96</v>
      </c>
      <c r="D6116" s="136">
        <v>9.44</v>
      </c>
      <c r="E6116" s="136">
        <v>9.44</v>
      </c>
      <c r="F6116" s="136">
        <v>0</v>
      </c>
      <c r="G6116" s="137">
        <v>28.28</v>
      </c>
      <c r="H6116" s="142"/>
      <c r="I6116" s="142"/>
      <c r="J6116" s="142"/>
      <c r="K6116" s="142"/>
      <c r="L6116" s="143"/>
      <c r="M6116" s="143"/>
      <c r="N6116" s="143"/>
      <c r="Y6116" s="30">
        <f t="shared" si="95"/>
        <v>0</v>
      </c>
    </row>
    <row r="6117" spans="1:25" x14ac:dyDescent="0.2">
      <c r="A6117" s="134" t="s">
        <v>12239</v>
      </c>
      <c r="B6117" s="135" t="s">
        <v>12240</v>
      </c>
      <c r="C6117" s="136">
        <v>11716.89</v>
      </c>
      <c r="D6117" s="136">
        <v>222.62</v>
      </c>
      <c r="E6117" s="136">
        <v>0</v>
      </c>
      <c r="F6117" s="136">
        <v>222.62</v>
      </c>
      <c r="G6117" s="137">
        <v>0</v>
      </c>
      <c r="H6117" s="142"/>
      <c r="I6117" s="142"/>
      <c r="J6117" s="142"/>
      <c r="K6117" s="142"/>
      <c r="L6117" s="143"/>
      <c r="M6117" s="143"/>
      <c r="N6117" s="143"/>
      <c r="Y6117" s="30">
        <f t="shared" si="95"/>
        <v>222.62</v>
      </c>
    </row>
    <row r="6118" spans="1:25" x14ac:dyDescent="0.2">
      <c r="A6118" s="134" t="s">
        <v>12241</v>
      </c>
      <c r="B6118" s="135" t="s">
        <v>12242</v>
      </c>
      <c r="C6118" s="136">
        <v>66736.5</v>
      </c>
      <c r="D6118" s="136">
        <v>1267.99</v>
      </c>
      <c r="E6118" s="136">
        <v>0</v>
      </c>
      <c r="F6118" s="136">
        <v>1267.99</v>
      </c>
      <c r="G6118" s="137">
        <v>0</v>
      </c>
      <c r="H6118" s="142"/>
      <c r="I6118" s="142"/>
      <c r="J6118" s="142"/>
      <c r="K6118" s="142"/>
      <c r="L6118" s="143"/>
      <c r="M6118" s="143"/>
      <c r="N6118" s="143"/>
      <c r="Y6118" s="30">
        <f t="shared" si="95"/>
        <v>1267.99</v>
      </c>
    </row>
    <row r="6119" spans="1:25" x14ac:dyDescent="0.2">
      <c r="A6119" s="134" t="s">
        <v>12243</v>
      </c>
      <c r="B6119" s="135" t="s">
        <v>12244</v>
      </c>
      <c r="C6119" s="136">
        <v>365804.05</v>
      </c>
      <c r="D6119" s="136">
        <v>6950.28</v>
      </c>
      <c r="E6119" s="136">
        <v>0</v>
      </c>
      <c r="F6119" s="136">
        <v>6950.28</v>
      </c>
      <c r="G6119" s="137">
        <v>0</v>
      </c>
      <c r="H6119" s="142"/>
      <c r="I6119" s="142"/>
      <c r="J6119" s="142"/>
      <c r="K6119" s="142"/>
      <c r="L6119" s="143"/>
      <c r="M6119" s="143"/>
      <c r="N6119" s="143"/>
      <c r="Y6119" s="30">
        <f t="shared" si="95"/>
        <v>6950.28</v>
      </c>
    </row>
    <row r="6120" spans="1:25" x14ac:dyDescent="0.2">
      <c r="A6120" s="134" t="s">
        <v>12245</v>
      </c>
      <c r="B6120" s="135" t="s">
        <v>12246</v>
      </c>
      <c r="C6120" s="136">
        <v>20991.37</v>
      </c>
      <c r="D6120" s="136">
        <v>398.84</v>
      </c>
      <c r="E6120" s="136">
        <v>0</v>
      </c>
      <c r="F6120" s="136">
        <v>398.84</v>
      </c>
      <c r="G6120" s="137">
        <v>0</v>
      </c>
      <c r="H6120" s="142"/>
      <c r="I6120" s="142"/>
      <c r="J6120" s="142"/>
      <c r="K6120" s="142"/>
      <c r="L6120" s="143"/>
      <c r="M6120" s="143"/>
      <c r="N6120" s="143"/>
      <c r="Y6120" s="30">
        <f t="shared" si="95"/>
        <v>398.84</v>
      </c>
    </row>
    <row r="6121" spans="1:25" x14ac:dyDescent="0.2">
      <c r="A6121" s="134" t="s">
        <v>12247</v>
      </c>
      <c r="B6121" s="135" t="s">
        <v>12248</v>
      </c>
      <c r="C6121" s="136">
        <v>3528.81</v>
      </c>
      <c r="D6121" s="136">
        <v>67.05</v>
      </c>
      <c r="E6121" s="136">
        <v>0</v>
      </c>
      <c r="F6121" s="136">
        <v>67.05</v>
      </c>
      <c r="G6121" s="137">
        <v>0</v>
      </c>
      <c r="H6121" s="142"/>
      <c r="I6121" s="142"/>
      <c r="J6121" s="142"/>
      <c r="K6121" s="142"/>
      <c r="L6121" s="143"/>
      <c r="M6121" s="143"/>
      <c r="N6121" s="143"/>
      <c r="Y6121" s="30">
        <f t="shared" si="95"/>
        <v>67.05</v>
      </c>
    </row>
    <row r="6122" spans="1:25" x14ac:dyDescent="0.2">
      <c r="A6122" s="134" t="s">
        <v>12249</v>
      </c>
      <c r="B6122" s="135" t="s">
        <v>12250</v>
      </c>
      <c r="C6122" s="136">
        <v>8519.61</v>
      </c>
      <c r="D6122" s="136">
        <v>161.87</v>
      </c>
      <c r="E6122" s="136">
        <v>0</v>
      </c>
      <c r="F6122" s="136">
        <v>161.87</v>
      </c>
      <c r="G6122" s="137">
        <v>0</v>
      </c>
      <c r="H6122" s="142"/>
      <c r="I6122" s="142"/>
      <c r="J6122" s="142"/>
      <c r="K6122" s="142"/>
      <c r="L6122" s="143"/>
      <c r="M6122" s="143"/>
      <c r="N6122" s="143"/>
      <c r="Y6122" s="30">
        <f t="shared" si="95"/>
        <v>161.87</v>
      </c>
    </row>
    <row r="6123" spans="1:25" x14ac:dyDescent="0.2">
      <c r="A6123" s="134" t="s">
        <v>12251</v>
      </c>
      <c r="B6123" s="135" t="s">
        <v>12252</v>
      </c>
      <c r="C6123" s="136">
        <v>26261.91</v>
      </c>
      <c r="D6123" s="136">
        <v>498.98</v>
      </c>
      <c r="E6123" s="136">
        <v>0</v>
      </c>
      <c r="F6123" s="136">
        <v>498.98</v>
      </c>
      <c r="G6123" s="137">
        <v>0</v>
      </c>
      <c r="H6123" s="142"/>
      <c r="I6123" s="142"/>
      <c r="J6123" s="142"/>
      <c r="K6123" s="142"/>
      <c r="L6123" s="143"/>
      <c r="M6123" s="143"/>
      <c r="N6123" s="143"/>
      <c r="Y6123" s="30">
        <f t="shared" si="95"/>
        <v>498.98</v>
      </c>
    </row>
    <row r="6124" spans="1:25" x14ac:dyDescent="0.2">
      <c r="A6124" s="134" t="s">
        <v>12253</v>
      </c>
      <c r="B6124" s="135" t="s">
        <v>12254</v>
      </c>
      <c r="C6124" s="136">
        <v>38087.17</v>
      </c>
      <c r="D6124" s="136">
        <v>723.66</v>
      </c>
      <c r="E6124" s="136">
        <v>0</v>
      </c>
      <c r="F6124" s="136">
        <v>723.66</v>
      </c>
      <c r="G6124" s="137">
        <v>0</v>
      </c>
      <c r="H6124" s="142"/>
      <c r="I6124" s="142"/>
      <c r="J6124" s="142"/>
      <c r="K6124" s="142"/>
      <c r="L6124" s="143"/>
      <c r="M6124" s="143"/>
      <c r="N6124" s="143"/>
      <c r="Y6124" s="30">
        <f t="shared" si="95"/>
        <v>723.66</v>
      </c>
    </row>
    <row r="6125" spans="1:25" x14ac:dyDescent="0.2">
      <c r="A6125" s="134" t="s">
        <v>12255</v>
      </c>
      <c r="B6125" s="135" t="s">
        <v>12256</v>
      </c>
      <c r="C6125" s="136">
        <v>3327.77</v>
      </c>
      <c r="D6125" s="136">
        <v>63.23</v>
      </c>
      <c r="E6125" s="136">
        <v>0</v>
      </c>
      <c r="F6125" s="136">
        <v>63.23</v>
      </c>
      <c r="G6125" s="137">
        <v>0</v>
      </c>
      <c r="H6125" s="142"/>
      <c r="I6125" s="142"/>
      <c r="J6125" s="142"/>
      <c r="K6125" s="142"/>
      <c r="L6125" s="143"/>
      <c r="M6125" s="143"/>
      <c r="N6125" s="143"/>
      <c r="Y6125" s="30">
        <f t="shared" si="95"/>
        <v>63.23</v>
      </c>
    </row>
    <row r="6126" spans="1:25" x14ac:dyDescent="0.2">
      <c r="A6126" s="134" t="s">
        <v>12257</v>
      </c>
      <c r="B6126" s="135" t="s">
        <v>12258</v>
      </c>
      <c r="C6126" s="136">
        <v>84080.97</v>
      </c>
      <c r="D6126" s="136">
        <v>1597.54</v>
      </c>
      <c r="E6126" s="136">
        <v>0</v>
      </c>
      <c r="F6126" s="136">
        <v>1597.54</v>
      </c>
      <c r="G6126" s="137">
        <v>0</v>
      </c>
      <c r="H6126" s="142"/>
      <c r="I6126" s="142"/>
      <c r="J6126" s="142"/>
      <c r="K6126" s="142"/>
      <c r="L6126" s="143"/>
      <c r="M6126" s="143"/>
      <c r="N6126" s="143"/>
      <c r="Y6126" s="30">
        <f t="shared" si="95"/>
        <v>1597.54</v>
      </c>
    </row>
    <row r="6127" spans="1:25" x14ac:dyDescent="0.2">
      <c r="A6127" s="134" t="s">
        <v>12259</v>
      </c>
      <c r="B6127" s="135" t="s">
        <v>12260</v>
      </c>
      <c r="C6127" s="136">
        <v>98171.24</v>
      </c>
      <c r="D6127" s="136">
        <v>1865.25</v>
      </c>
      <c r="E6127" s="136">
        <v>0</v>
      </c>
      <c r="F6127" s="136">
        <v>1865.25</v>
      </c>
      <c r="G6127" s="137">
        <v>0</v>
      </c>
      <c r="H6127" s="142"/>
      <c r="I6127" s="142"/>
      <c r="J6127" s="142"/>
      <c r="K6127" s="142"/>
      <c r="L6127" s="143"/>
      <c r="M6127" s="143"/>
      <c r="N6127" s="143"/>
      <c r="Y6127" s="30">
        <f t="shared" si="95"/>
        <v>1865.25</v>
      </c>
    </row>
    <row r="6128" spans="1:25" x14ac:dyDescent="0.2">
      <c r="A6128" s="134" t="s">
        <v>12261</v>
      </c>
      <c r="B6128" s="135" t="s">
        <v>12262</v>
      </c>
      <c r="C6128" s="136">
        <v>34330.75</v>
      </c>
      <c r="D6128" s="136">
        <v>652.29</v>
      </c>
      <c r="E6128" s="136">
        <v>0</v>
      </c>
      <c r="F6128" s="136">
        <v>652.29</v>
      </c>
      <c r="G6128" s="137">
        <v>0</v>
      </c>
      <c r="H6128" s="142"/>
      <c r="I6128" s="142"/>
      <c r="J6128" s="142"/>
      <c r="K6128" s="142"/>
      <c r="L6128" s="143"/>
      <c r="M6128" s="143"/>
      <c r="N6128" s="143"/>
      <c r="Y6128" s="30">
        <f t="shared" si="95"/>
        <v>652.29</v>
      </c>
    </row>
    <row r="6129" spans="1:25" x14ac:dyDescent="0.2">
      <c r="A6129" s="134" t="s">
        <v>12263</v>
      </c>
      <c r="B6129" s="135" t="s">
        <v>12264</v>
      </c>
      <c r="C6129" s="136">
        <v>51163.87</v>
      </c>
      <c r="D6129" s="136">
        <v>972.11</v>
      </c>
      <c r="E6129" s="136">
        <v>0</v>
      </c>
      <c r="F6129" s="136">
        <v>972.11</v>
      </c>
      <c r="G6129" s="137">
        <v>0</v>
      </c>
      <c r="H6129" s="142"/>
      <c r="I6129" s="142"/>
      <c r="J6129" s="142"/>
      <c r="K6129" s="142"/>
      <c r="L6129" s="143"/>
      <c r="M6129" s="143"/>
      <c r="N6129" s="143"/>
      <c r="Y6129" s="30">
        <f t="shared" si="95"/>
        <v>972.11</v>
      </c>
    </row>
    <row r="6130" spans="1:25" x14ac:dyDescent="0.2">
      <c r="A6130" s="134" t="s">
        <v>12265</v>
      </c>
      <c r="B6130" s="135" t="s">
        <v>12266</v>
      </c>
      <c r="C6130" s="136">
        <v>67682.149999999994</v>
      </c>
      <c r="D6130" s="136">
        <v>1285.96</v>
      </c>
      <c r="E6130" s="136">
        <v>0</v>
      </c>
      <c r="F6130" s="136">
        <v>1285.96</v>
      </c>
      <c r="G6130" s="137">
        <v>0</v>
      </c>
      <c r="H6130" s="142"/>
      <c r="I6130" s="142"/>
      <c r="J6130" s="142"/>
      <c r="K6130" s="142"/>
      <c r="L6130" s="143"/>
      <c r="M6130" s="143"/>
      <c r="N6130" s="143"/>
      <c r="Y6130" s="30">
        <f t="shared" si="95"/>
        <v>1285.96</v>
      </c>
    </row>
    <row r="6131" spans="1:25" x14ac:dyDescent="0.2">
      <c r="A6131" s="134" t="s">
        <v>12267</v>
      </c>
      <c r="B6131" s="135" t="s">
        <v>12268</v>
      </c>
      <c r="C6131" s="136">
        <v>607479.62</v>
      </c>
      <c r="D6131" s="136">
        <v>11542.11</v>
      </c>
      <c r="E6131" s="136">
        <v>0</v>
      </c>
      <c r="F6131" s="136">
        <v>11542.11</v>
      </c>
      <c r="G6131" s="137">
        <v>0</v>
      </c>
      <c r="H6131" s="142"/>
      <c r="I6131" s="142"/>
      <c r="J6131" s="142"/>
      <c r="K6131" s="142"/>
      <c r="L6131" s="143"/>
      <c r="M6131" s="143"/>
      <c r="N6131" s="143"/>
      <c r="Y6131" s="30">
        <f t="shared" si="95"/>
        <v>11542.11</v>
      </c>
    </row>
    <row r="6132" spans="1:25" x14ac:dyDescent="0.2">
      <c r="A6132" s="134" t="s">
        <v>12269</v>
      </c>
      <c r="B6132" s="135" t="s">
        <v>12270</v>
      </c>
      <c r="C6132" s="136">
        <v>83106.600000000006</v>
      </c>
      <c r="D6132" s="136">
        <v>1579.03</v>
      </c>
      <c r="E6132" s="136">
        <v>0</v>
      </c>
      <c r="F6132" s="136">
        <v>1579.03</v>
      </c>
      <c r="G6132" s="137">
        <v>0</v>
      </c>
      <c r="H6132" s="142"/>
      <c r="I6132" s="142"/>
      <c r="J6132" s="142"/>
      <c r="K6132" s="142"/>
      <c r="L6132" s="143"/>
      <c r="M6132" s="143"/>
      <c r="N6132" s="143"/>
      <c r="Y6132" s="30">
        <f t="shared" si="95"/>
        <v>1579.03</v>
      </c>
    </row>
    <row r="6133" spans="1:25" x14ac:dyDescent="0.2">
      <c r="A6133" s="134" t="s">
        <v>12271</v>
      </c>
      <c r="B6133" s="135" t="s">
        <v>12272</v>
      </c>
      <c r="C6133" s="136">
        <v>219062.6</v>
      </c>
      <c r="D6133" s="136">
        <v>4162.1899999999996</v>
      </c>
      <c r="E6133" s="136">
        <v>0</v>
      </c>
      <c r="F6133" s="136">
        <v>4162.1899999999996</v>
      </c>
      <c r="G6133" s="137">
        <v>0</v>
      </c>
      <c r="H6133" s="142"/>
      <c r="I6133" s="142"/>
      <c r="J6133" s="142"/>
      <c r="K6133" s="142"/>
      <c r="L6133" s="143"/>
      <c r="M6133" s="143"/>
      <c r="N6133" s="143"/>
      <c r="Y6133" s="30">
        <f t="shared" si="95"/>
        <v>4162.1899999999996</v>
      </c>
    </row>
    <row r="6134" spans="1:25" x14ac:dyDescent="0.2">
      <c r="A6134" s="134" t="s">
        <v>12273</v>
      </c>
      <c r="B6134" s="135" t="s">
        <v>12274</v>
      </c>
      <c r="C6134" s="136">
        <v>17212.939999999999</v>
      </c>
      <c r="D6134" s="136">
        <v>327.05</v>
      </c>
      <c r="E6134" s="136">
        <v>0</v>
      </c>
      <c r="F6134" s="136">
        <v>327.05</v>
      </c>
      <c r="G6134" s="137">
        <v>0</v>
      </c>
      <c r="H6134" s="142"/>
      <c r="I6134" s="142"/>
      <c r="J6134" s="142"/>
      <c r="K6134" s="142"/>
      <c r="L6134" s="143"/>
      <c r="M6134" s="143"/>
      <c r="N6134" s="143"/>
      <c r="Y6134" s="30">
        <f t="shared" si="95"/>
        <v>327.05</v>
      </c>
    </row>
    <row r="6135" spans="1:25" x14ac:dyDescent="0.2">
      <c r="A6135" s="134" t="s">
        <v>12275</v>
      </c>
      <c r="B6135" s="135" t="s">
        <v>12276</v>
      </c>
      <c r="C6135" s="136">
        <v>1662.02</v>
      </c>
      <c r="D6135" s="136">
        <v>31.58</v>
      </c>
      <c r="E6135" s="136">
        <v>0</v>
      </c>
      <c r="F6135" s="136">
        <v>31.58</v>
      </c>
      <c r="G6135" s="137">
        <v>0</v>
      </c>
      <c r="H6135" s="142"/>
      <c r="I6135" s="142"/>
      <c r="J6135" s="142"/>
      <c r="K6135" s="142"/>
      <c r="L6135" s="143"/>
      <c r="M6135" s="143"/>
      <c r="N6135" s="143"/>
      <c r="Y6135" s="30">
        <f t="shared" si="95"/>
        <v>31.58</v>
      </c>
    </row>
    <row r="6136" spans="1:25" x14ac:dyDescent="0.2">
      <c r="A6136" s="134" t="s">
        <v>12277</v>
      </c>
      <c r="B6136" s="135" t="s">
        <v>12278</v>
      </c>
      <c r="C6136" s="136">
        <v>8317.11</v>
      </c>
      <c r="D6136" s="136">
        <v>158.03</v>
      </c>
      <c r="E6136" s="136">
        <v>0</v>
      </c>
      <c r="F6136" s="136">
        <v>158.03</v>
      </c>
      <c r="G6136" s="137">
        <v>0</v>
      </c>
      <c r="H6136" s="142"/>
      <c r="I6136" s="142"/>
      <c r="J6136" s="142"/>
      <c r="K6136" s="142"/>
      <c r="L6136" s="143"/>
      <c r="M6136" s="143"/>
      <c r="N6136" s="143"/>
      <c r="Y6136" s="30">
        <f t="shared" si="95"/>
        <v>158.03</v>
      </c>
    </row>
    <row r="6137" spans="1:25" x14ac:dyDescent="0.2">
      <c r="A6137" s="134" t="s">
        <v>12279</v>
      </c>
      <c r="B6137" s="135" t="s">
        <v>12280</v>
      </c>
      <c r="C6137" s="136">
        <v>3457.74</v>
      </c>
      <c r="D6137" s="136">
        <v>65.7</v>
      </c>
      <c r="E6137" s="136">
        <v>0</v>
      </c>
      <c r="F6137" s="136">
        <v>65.7</v>
      </c>
      <c r="G6137" s="137">
        <v>0</v>
      </c>
      <c r="H6137" s="142"/>
      <c r="I6137" s="142"/>
      <c r="J6137" s="142"/>
      <c r="K6137" s="142"/>
      <c r="L6137" s="143"/>
      <c r="M6137" s="143"/>
      <c r="N6137" s="143"/>
      <c r="Y6137" s="30">
        <f t="shared" si="95"/>
        <v>65.7</v>
      </c>
    </row>
    <row r="6138" spans="1:25" x14ac:dyDescent="0.2">
      <c r="A6138" s="134" t="s">
        <v>12281</v>
      </c>
      <c r="B6138" s="135" t="s">
        <v>12282</v>
      </c>
      <c r="C6138" s="136">
        <v>6950.82</v>
      </c>
      <c r="D6138" s="136">
        <v>132.07</v>
      </c>
      <c r="E6138" s="136">
        <v>0</v>
      </c>
      <c r="F6138" s="136">
        <v>132.07</v>
      </c>
      <c r="G6138" s="137">
        <v>0</v>
      </c>
      <c r="H6138" s="142"/>
      <c r="I6138" s="142"/>
      <c r="J6138" s="142"/>
      <c r="K6138" s="142"/>
      <c r="L6138" s="143"/>
      <c r="M6138" s="143"/>
      <c r="N6138" s="143"/>
      <c r="Y6138" s="30">
        <f t="shared" si="95"/>
        <v>132.07</v>
      </c>
    </row>
    <row r="6139" spans="1:25" x14ac:dyDescent="0.2">
      <c r="A6139" s="134" t="s">
        <v>12283</v>
      </c>
      <c r="B6139" s="135" t="s">
        <v>12284</v>
      </c>
      <c r="C6139" s="136">
        <v>7512.89</v>
      </c>
      <c r="D6139" s="136">
        <v>142.75</v>
      </c>
      <c r="E6139" s="136">
        <v>0</v>
      </c>
      <c r="F6139" s="136">
        <v>142.75</v>
      </c>
      <c r="G6139" s="137">
        <v>0</v>
      </c>
      <c r="H6139" s="142"/>
      <c r="I6139" s="142"/>
      <c r="J6139" s="142"/>
      <c r="K6139" s="142"/>
      <c r="L6139" s="143"/>
      <c r="M6139" s="143"/>
      <c r="N6139" s="143"/>
      <c r="Y6139" s="30">
        <f t="shared" si="95"/>
        <v>142.75</v>
      </c>
    </row>
    <row r="6140" spans="1:25" x14ac:dyDescent="0.2">
      <c r="A6140" s="134" t="s">
        <v>12285</v>
      </c>
      <c r="B6140" s="135" t="s">
        <v>12286</v>
      </c>
      <c r="C6140" s="136">
        <v>67452.31</v>
      </c>
      <c r="D6140" s="136">
        <v>1281.5999999999999</v>
      </c>
      <c r="E6140" s="136">
        <v>0</v>
      </c>
      <c r="F6140" s="136">
        <v>1281.5999999999999</v>
      </c>
      <c r="G6140" s="137">
        <v>0</v>
      </c>
      <c r="H6140" s="142"/>
      <c r="I6140" s="142"/>
      <c r="J6140" s="142"/>
      <c r="K6140" s="142"/>
      <c r="L6140" s="143"/>
      <c r="M6140" s="143"/>
      <c r="N6140" s="143"/>
      <c r="Y6140" s="30">
        <f t="shared" si="95"/>
        <v>1281.5999999999999</v>
      </c>
    </row>
    <row r="6141" spans="1:25" x14ac:dyDescent="0.2">
      <c r="A6141" s="134" t="s">
        <v>12287</v>
      </c>
      <c r="B6141" s="135" t="s">
        <v>12288</v>
      </c>
      <c r="C6141" s="136">
        <v>46332.86</v>
      </c>
      <c r="D6141" s="136">
        <v>880.33</v>
      </c>
      <c r="E6141" s="136">
        <v>0</v>
      </c>
      <c r="F6141" s="136">
        <v>880.33</v>
      </c>
      <c r="G6141" s="137">
        <v>0</v>
      </c>
      <c r="H6141" s="142"/>
      <c r="I6141" s="142"/>
      <c r="J6141" s="142"/>
      <c r="K6141" s="142"/>
      <c r="L6141" s="143"/>
      <c r="M6141" s="143"/>
      <c r="N6141" s="143"/>
      <c r="Y6141" s="30">
        <f t="shared" si="95"/>
        <v>880.33</v>
      </c>
    </row>
    <row r="6142" spans="1:25" x14ac:dyDescent="0.2">
      <c r="A6142" s="134" t="s">
        <v>12289</v>
      </c>
      <c r="B6142" s="135" t="s">
        <v>12290</v>
      </c>
      <c r="C6142" s="136">
        <v>14435.16</v>
      </c>
      <c r="D6142" s="136">
        <v>274.27</v>
      </c>
      <c r="E6142" s="136">
        <v>0</v>
      </c>
      <c r="F6142" s="136">
        <v>274.27</v>
      </c>
      <c r="G6142" s="137">
        <v>0</v>
      </c>
      <c r="H6142" s="142"/>
      <c r="I6142" s="142"/>
      <c r="J6142" s="142"/>
      <c r="K6142" s="142"/>
      <c r="L6142" s="143"/>
      <c r="M6142" s="143"/>
      <c r="N6142" s="143"/>
      <c r="Y6142" s="30">
        <f t="shared" si="95"/>
        <v>274.27</v>
      </c>
    </row>
    <row r="6143" spans="1:25" x14ac:dyDescent="0.2">
      <c r="A6143" s="134" t="s">
        <v>12291</v>
      </c>
      <c r="B6143" s="135" t="s">
        <v>12292</v>
      </c>
      <c r="C6143" s="136">
        <v>3251.98</v>
      </c>
      <c r="D6143" s="136">
        <v>61.79</v>
      </c>
      <c r="E6143" s="136">
        <v>0</v>
      </c>
      <c r="F6143" s="136">
        <v>61.79</v>
      </c>
      <c r="G6143" s="137">
        <v>0</v>
      </c>
      <c r="H6143" s="142"/>
      <c r="I6143" s="142"/>
      <c r="J6143" s="142"/>
      <c r="K6143" s="142"/>
      <c r="L6143" s="143"/>
      <c r="M6143" s="143"/>
      <c r="N6143" s="143"/>
      <c r="Y6143" s="30">
        <f t="shared" si="95"/>
        <v>61.79</v>
      </c>
    </row>
    <row r="6144" spans="1:25" x14ac:dyDescent="0.2">
      <c r="A6144" s="134" t="s">
        <v>12293</v>
      </c>
      <c r="B6144" s="135" t="s">
        <v>12294</v>
      </c>
      <c r="C6144" s="136">
        <v>21660.39</v>
      </c>
      <c r="D6144" s="136">
        <v>411.55</v>
      </c>
      <c r="E6144" s="136">
        <v>0</v>
      </c>
      <c r="F6144" s="136">
        <v>411.55</v>
      </c>
      <c r="G6144" s="137">
        <v>0</v>
      </c>
      <c r="H6144" s="142"/>
      <c r="I6144" s="142"/>
      <c r="J6144" s="142"/>
      <c r="K6144" s="142"/>
      <c r="L6144" s="143"/>
      <c r="M6144" s="143"/>
      <c r="N6144" s="143"/>
      <c r="Y6144" s="30">
        <f t="shared" si="95"/>
        <v>411.55</v>
      </c>
    </row>
    <row r="6145" spans="1:25" x14ac:dyDescent="0.2">
      <c r="A6145" s="134" t="s">
        <v>12295</v>
      </c>
      <c r="B6145" s="135" t="s">
        <v>12296</v>
      </c>
      <c r="C6145" s="136">
        <v>246172.16</v>
      </c>
      <c r="D6145" s="136">
        <v>4677.2700000000004</v>
      </c>
      <c r="E6145" s="136">
        <v>0</v>
      </c>
      <c r="F6145" s="136">
        <v>4677.2700000000004</v>
      </c>
      <c r="G6145" s="137">
        <v>0</v>
      </c>
      <c r="H6145" s="142"/>
      <c r="I6145" s="142"/>
      <c r="J6145" s="142"/>
      <c r="K6145" s="142"/>
      <c r="L6145" s="143"/>
      <c r="M6145" s="143"/>
      <c r="N6145" s="143"/>
      <c r="Y6145" s="30">
        <f t="shared" si="95"/>
        <v>4677.2700000000004</v>
      </c>
    </row>
    <row r="6146" spans="1:25" x14ac:dyDescent="0.2">
      <c r="A6146" s="134" t="s">
        <v>12297</v>
      </c>
      <c r="B6146" s="135" t="s">
        <v>12298</v>
      </c>
      <c r="C6146" s="136">
        <v>60062.400000000001</v>
      </c>
      <c r="D6146" s="136">
        <v>1141.19</v>
      </c>
      <c r="E6146" s="136">
        <v>0</v>
      </c>
      <c r="F6146" s="136">
        <v>1141.19</v>
      </c>
      <c r="G6146" s="137">
        <v>0</v>
      </c>
      <c r="H6146" s="142"/>
      <c r="I6146" s="142"/>
      <c r="J6146" s="142"/>
      <c r="K6146" s="142"/>
      <c r="L6146" s="143"/>
      <c r="M6146" s="143"/>
      <c r="N6146" s="143"/>
      <c r="Y6146" s="30">
        <f t="shared" si="95"/>
        <v>1141.19</v>
      </c>
    </row>
    <row r="6147" spans="1:25" x14ac:dyDescent="0.2">
      <c r="A6147" s="134" t="s">
        <v>12299</v>
      </c>
      <c r="B6147" s="135" t="s">
        <v>12300</v>
      </c>
      <c r="C6147" s="136">
        <v>17301.55</v>
      </c>
      <c r="D6147" s="136">
        <v>328.73</v>
      </c>
      <c r="E6147" s="136">
        <v>0</v>
      </c>
      <c r="F6147" s="136">
        <v>328.73</v>
      </c>
      <c r="G6147" s="137">
        <v>0</v>
      </c>
      <c r="H6147" s="142"/>
      <c r="I6147" s="142"/>
      <c r="J6147" s="142"/>
      <c r="K6147" s="142"/>
      <c r="L6147" s="143"/>
      <c r="M6147" s="143"/>
      <c r="N6147" s="143"/>
      <c r="Y6147" s="30">
        <f t="shared" si="95"/>
        <v>328.73</v>
      </c>
    </row>
    <row r="6148" spans="1:25" x14ac:dyDescent="0.2">
      <c r="A6148" s="134" t="s">
        <v>12301</v>
      </c>
      <c r="B6148" s="135" t="s">
        <v>12302</v>
      </c>
      <c r="C6148" s="136">
        <v>11480.05</v>
      </c>
      <c r="D6148" s="136">
        <v>218.12</v>
      </c>
      <c r="E6148" s="136">
        <v>0</v>
      </c>
      <c r="F6148" s="136">
        <v>218.12</v>
      </c>
      <c r="G6148" s="137">
        <v>0</v>
      </c>
      <c r="H6148" s="142"/>
      <c r="I6148" s="142"/>
      <c r="J6148" s="142"/>
      <c r="K6148" s="142"/>
      <c r="L6148" s="143"/>
      <c r="M6148" s="143"/>
      <c r="N6148" s="143"/>
      <c r="Y6148" s="30">
        <f t="shared" si="95"/>
        <v>218.12</v>
      </c>
    </row>
    <row r="6149" spans="1:25" x14ac:dyDescent="0.2">
      <c r="A6149" s="134" t="s">
        <v>12303</v>
      </c>
      <c r="B6149" s="135" t="s">
        <v>12304</v>
      </c>
      <c r="C6149" s="136">
        <v>385.55</v>
      </c>
      <c r="D6149" s="136">
        <v>7.33</v>
      </c>
      <c r="E6149" s="136">
        <v>0</v>
      </c>
      <c r="F6149" s="136">
        <v>7.33</v>
      </c>
      <c r="G6149" s="137">
        <v>0</v>
      </c>
      <c r="H6149" s="142"/>
      <c r="I6149" s="142"/>
      <c r="J6149" s="142"/>
      <c r="K6149" s="142"/>
      <c r="L6149" s="143"/>
      <c r="M6149" s="143"/>
      <c r="N6149" s="143"/>
      <c r="Y6149" s="30">
        <f t="shared" si="95"/>
        <v>7.33</v>
      </c>
    </row>
    <row r="6150" spans="1:25" x14ac:dyDescent="0.2">
      <c r="A6150" s="134" t="s">
        <v>12305</v>
      </c>
      <c r="B6150" s="135" t="s">
        <v>12306</v>
      </c>
      <c r="C6150" s="136">
        <v>1811.33</v>
      </c>
      <c r="D6150" s="136">
        <v>34.42</v>
      </c>
      <c r="E6150" s="136">
        <v>0</v>
      </c>
      <c r="F6150" s="136">
        <v>34.42</v>
      </c>
      <c r="G6150" s="137">
        <v>0</v>
      </c>
      <c r="H6150" s="142"/>
      <c r="I6150" s="142"/>
      <c r="J6150" s="142"/>
      <c r="K6150" s="142"/>
      <c r="L6150" s="143"/>
      <c r="M6150" s="143"/>
      <c r="N6150" s="143"/>
      <c r="Y6150" s="30">
        <f t="shared" si="95"/>
        <v>34.42</v>
      </c>
    </row>
    <row r="6151" spans="1:25" x14ac:dyDescent="0.2">
      <c r="A6151" s="134" t="s">
        <v>12307</v>
      </c>
      <c r="B6151" s="135" t="s">
        <v>12308</v>
      </c>
      <c r="C6151" s="136">
        <v>324.8</v>
      </c>
      <c r="D6151" s="136">
        <v>6.17</v>
      </c>
      <c r="E6151" s="136">
        <v>0</v>
      </c>
      <c r="F6151" s="136">
        <v>6.17</v>
      </c>
      <c r="G6151" s="137">
        <v>0</v>
      </c>
      <c r="H6151" s="142"/>
      <c r="I6151" s="142"/>
      <c r="J6151" s="142"/>
      <c r="K6151" s="142"/>
      <c r="L6151" s="143"/>
      <c r="M6151" s="143"/>
      <c r="N6151" s="143"/>
      <c r="Y6151" s="30">
        <f t="shared" si="95"/>
        <v>6.17</v>
      </c>
    </row>
    <row r="6152" spans="1:25" x14ac:dyDescent="0.2">
      <c r="A6152" s="134" t="s">
        <v>12309</v>
      </c>
      <c r="B6152" s="135" t="s">
        <v>12310</v>
      </c>
      <c r="C6152" s="136">
        <v>4382.78</v>
      </c>
      <c r="D6152" s="136">
        <v>83.27</v>
      </c>
      <c r="E6152" s="136">
        <v>0</v>
      </c>
      <c r="F6152" s="136">
        <v>83.27</v>
      </c>
      <c r="G6152" s="137">
        <v>0</v>
      </c>
      <c r="H6152" s="142"/>
      <c r="I6152" s="142"/>
      <c r="J6152" s="142"/>
      <c r="K6152" s="142"/>
      <c r="L6152" s="143"/>
      <c r="M6152" s="143"/>
      <c r="N6152" s="143"/>
      <c r="Y6152" s="30">
        <f t="shared" si="95"/>
        <v>83.27</v>
      </c>
    </row>
    <row r="6153" spans="1:25" x14ac:dyDescent="0.2">
      <c r="A6153" s="134" t="s">
        <v>12311</v>
      </c>
      <c r="B6153" s="135" t="s">
        <v>12312</v>
      </c>
      <c r="C6153" s="136">
        <v>16294.56</v>
      </c>
      <c r="D6153" s="136">
        <v>309.60000000000002</v>
      </c>
      <c r="E6153" s="136">
        <v>0</v>
      </c>
      <c r="F6153" s="136">
        <v>309.60000000000002</v>
      </c>
      <c r="G6153" s="137">
        <v>0</v>
      </c>
      <c r="H6153" s="142"/>
      <c r="I6153" s="142"/>
      <c r="J6153" s="142"/>
      <c r="K6153" s="142"/>
      <c r="L6153" s="143"/>
      <c r="M6153" s="143"/>
      <c r="N6153" s="143"/>
      <c r="Y6153" s="30">
        <f t="shared" si="95"/>
        <v>309.60000000000002</v>
      </c>
    </row>
    <row r="6154" spans="1:25" x14ac:dyDescent="0.2">
      <c r="A6154" s="134" t="s">
        <v>12313</v>
      </c>
      <c r="B6154" s="135" t="s">
        <v>12314</v>
      </c>
      <c r="C6154" s="136">
        <v>1978.69</v>
      </c>
      <c r="D6154" s="136">
        <v>37.6</v>
      </c>
      <c r="E6154" s="136">
        <v>0</v>
      </c>
      <c r="F6154" s="136">
        <v>37.6</v>
      </c>
      <c r="G6154" s="137">
        <v>0</v>
      </c>
      <c r="H6154" s="142"/>
      <c r="I6154" s="142"/>
      <c r="J6154" s="142"/>
      <c r="K6154" s="142"/>
      <c r="L6154" s="143"/>
      <c r="M6154" s="143"/>
      <c r="N6154" s="143"/>
      <c r="Y6154" s="30">
        <f t="shared" si="95"/>
        <v>37.6</v>
      </c>
    </row>
    <row r="6155" spans="1:25" x14ac:dyDescent="0.2">
      <c r="A6155" s="134" t="s">
        <v>12315</v>
      </c>
      <c r="B6155" s="135" t="s">
        <v>12316</v>
      </c>
      <c r="C6155" s="136">
        <v>161.05000000000001</v>
      </c>
      <c r="D6155" s="136">
        <v>3.06</v>
      </c>
      <c r="E6155" s="136">
        <v>3.06</v>
      </c>
      <c r="F6155" s="136">
        <v>0</v>
      </c>
      <c r="G6155" s="137">
        <v>2.78</v>
      </c>
      <c r="H6155" s="142"/>
      <c r="I6155" s="142"/>
      <c r="J6155" s="142"/>
      <c r="K6155" s="142"/>
      <c r="L6155" s="143"/>
      <c r="M6155" s="143"/>
      <c r="N6155" s="143"/>
      <c r="Y6155" s="30">
        <f t="shared" si="95"/>
        <v>0</v>
      </c>
    </row>
    <row r="6156" spans="1:25" x14ac:dyDescent="0.2">
      <c r="A6156" s="134" t="s">
        <v>12317</v>
      </c>
      <c r="B6156" s="135" t="s">
        <v>12318</v>
      </c>
      <c r="C6156" s="136">
        <v>126341.8</v>
      </c>
      <c r="D6156" s="136">
        <v>2400.5</v>
      </c>
      <c r="E6156" s="136">
        <v>0</v>
      </c>
      <c r="F6156" s="136">
        <v>2400.5</v>
      </c>
      <c r="G6156" s="137">
        <v>0</v>
      </c>
      <c r="H6156" s="142"/>
      <c r="I6156" s="142"/>
      <c r="J6156" s="142"/>
      <c r="K6156" s="142"/>
      <c r="L6156" s="143"/>
      <c r="M6156" s="143"/>
      <c r="N6156" s="143"/>
      <c r="Y6156" s="30">
        <f t="shared" si="95"/>
        <v>2400.5</v>
      </c>
    </row>
    <row r="6157" spans="1:25" x14ac:dyDescent="0.2">
      <c r="A6157" s="134" t="s">
        <v>12319</v>
      </c>
      <c r="B6157" s="135" t="s">
        <v>12320</v>
      </c>
      <c r="C6157" s="136">
        <v>2772.74</v>
      </c>
      <c r="D6157" s="136">
        <v>52.68</v>
      </c>
      <c r="E6157" s="136">
        <v>0</v>
      </c>
      <c r="F6157" s="136">
        <v>52.68</v>
      </c>
      <c r="G6157" s="137">
        <v>0</v>
      </c>
      <c r="H6157" s="142"/>
      <c r="I6157" s="142"/>
      <c r="J6157" s="142"/>
      <c r="K6157" s="142"/>
      <c r="L6157" s="143"/>
      <c r="M6157" s="143"/>
      <c r="N6157" s="143"/>
      <c r="Y6157" s="30">
        <f t="shared" si="95"/>
        <v>52.68</v>
      </c>
    </row>
    <row r="6158" spans="1:25" x14ac:dyDescent="0.2">
      <c r="A6158" s="134" t="s">
        <v>12321</v>
      </c>
      <c r="B6158" s="135" t="s">
        <v>12322</v>
      </c>
      <c r="C6158" s="136">
        <v>3890.76</v>
      </c>
      <c r="D6158" s="136">
        <v>73.930000000000007</v>
      </c>
      <c r="E6158" s="136">
        <v>0</v>
      </c>
      <c r="F6158" s="136">
        <v>73.930000000000007</v>
      </c>
      <c r="G6158" s="137">
        <v>0</v>
      </c>
      <c r="H6158" s="142"/>
      <c r="I6158" s="142"/>
      <c r="J6158" s="142"/>
      <c r="K6158" s="142"/>
      <c r="L6158" s="143"/>
      <c r="M6158" s="143"/>
      <c r="N6158" s="143"/>
      <c r="Y6158" s="30">
        <f t="shared" si="95"/>
        <v>73.930000000000007</v>
      </c>
    </row>
    <row r="6159" spans="1:25" x14ac:dyDescent="0.2">
      <c r="A6159" s="134" t="s">
        <v>12323</v>
      </c>
      <c r="B6159" s="135" t="s">
        <v>12324</v>
      </c>
      <c r="C6159" s="136">
        <v>8941.65</v>
      </c>
      <c r="D6159" s="136">
        <v>169.89</v>
      </c>
      <c r="E6159" s="136">
        <v>0</v>
      </c>
      <c r="F6159" s="136">
        <v>169.89</v>
      </c>
      <c r="G6159" s="137">
        <v>0</v>
      </c>
      <c r="H6159" s="142"/>
      <c r="I6159" s="142"/>
      <c r="J6159" s="142"/>
      <c r="K6159" s="142"/>
      <c r="L6159" s="143"/>
      <c r="M6159" s="143"/>
      <c r="N6159" s="143"/>
      <c r="Y6159" s="30">
        <f t="shared" ref="Y6159:Y6222" si="96">W6159+R6159+M6159+F6159</f>
        <v>169.89</v>
      </c>
    </row>
    <row r="6160" spans="1:25" x14ac:dyDescent="0.2">
      <c r="A6160" s="134" t="s">
        <v>12325</v>
      </c>
      <c r="B6160" s="135" t="s">
        <v>12326</v>
      </c>
      <c r="C6160" s="136">
        <v>8423.39</v>
      </c>
      <c r="D6160" s="136">
        <v>160.05000000000001</v>
      </c>
      <c r="E6160" s="136">
        <v>0</v>
      </c>
      <c r="F6160" s="136">
        <v>160.05000000000001</v>
      </c>
      <c r="G6160" s="137">
        <v>0</v>
      </c>
      <c r="H6160" s="142"/>
      <c r="I6160" s="142"/>
      <c r="J6160" s="142"/>
      <c r="K6160" s="142"/>
      <c r="L6160" s="143"/>
      <c r="M6160" s="143"/>
      <c r="N6160" s="143"/>
      <c r="Y6160" s="30">
        <f t="shared" si="96"/>
        <v>160.05000000000001</v>
      </c>
    </row>
    <row r="6161" spans="1:25" x14ac:dyDescent="0.2">
      <c r="A6161" s="134" t="s">
        <v>12327</v>
      </c>
      <c r="B6161" s="135" t="s">
        <v>12328</v>
      </c>
      <c r="C6161" s="136">
        <v>6407.71</v>
      </c>
      <c r="D6161" s="136">
        <v>121.75</v>
      </c>
      <c r="E6161" s="136">
        <v>0</v>
      </c>
      <c r="F6161" s="136">
        <v>121.75</v>
      </c>
      <c r="G6161" s="137">
        <v>0</v>
      </c>
      <c r="H6161" s="142"/>
      <c r="I6161" s="142"/>
      <c r="J6161" s="142"/>
      <c r="K6161" s="142"/>
      <c r="L6161" s="143"/>
      <c r="M6161" s="143"/>
      <c r="N6161" s="143"/>
      <c r="Y6161" s="30">
        <f t="shared" si="96"/>
        <v>121.75</v>
      </c>
    </row>
    <row r="6162" spans="1:25" x14ac:dyDescent="0.2">
      <c r="A6162" s="134" t="s">
        <v>12329</v>
      </c>
      <c r="B6162" s="135" t="s">
        <v>12330</v>
      </c>
      <c r="C6162" s="136">
        <v>948.64</v>
      </c>
      <c r="D6162" s="136">
        <v>18.03</v>
      </c>
      <c r="E6162" s="136">
        <v>0</v>
      </c>
      <c r="F6162" s="136">
        <v>18.03</v>
      </c>
      <c r="G6162" s="137">
        <v>0</v>
      </c>
      <c r="H6162" s="142"/>
      <c r="I6162" s="142"/>
      <c r="J6162" s="142"/>
      <c r="K6162" s="142"/>
      <c r="L6162" s="143"/>
      <c r="M6162" s="143"/>
      <c r="N6162" s="143"/>
      <c r="Y6162" s="30">
        <f t="shared" si="96"/>
        <v>18.03</v>
      </c>
    </row>
    <row r="6163" spans="1:25" x14ac:dyDescent="0.2">
      <c r="A6163" s="134" t="s">
        <v>12331</v>
      </c>
      <c r="B6163" s="135" t="s">
        <v>12332</v>
      </c>
      <c r="C6163" s="136">
        <v>11885.76</v>
      </c>
      <c r="D6163" s="136">
        <v>225.83</v>
      </c>
      <c r="E6163" s="136">
        <v>0</v>
      </c>
      <c r="F6163" s="136">
        <v>225.83</v>
      </c>
      <c r="G6163" s="137">
        <v>0</v>
      </c>
      <c r="H6163" s="142"/>
      <c r="I6163" s="142"/>
      <c r="J6163" s="142"/>
      <c r="K6163" s="142"/>
      <c r="L6163" s="143"/>
      <c r="M6163" s="143"/>
      <c r="N6163" s="143"/>
      <c r="Y6163" s="30">
        <f t="shared" si="96"/>
        <v>225.83</v>
      </c>
    </row>
    <row r="6164" spans="1:25" x14ac:dyDescent="0.2">
      <c r="A6164" s="134" t="s">
        <v>12333</v>
      </c>
      <c r="B6164" s="135" t="s">
        <v>12334</v>
      </c>
      <c r="C6164" s="136">
        <v>4806.5200000000004</v>
      </c>
      <c r="D6164" s="136">
        <v>91.33</v>
      </c>
      <c r="E6164" s="136">
        <v>0</v>
      </c>
      <c r="F6164" s="136">
        <v>91.33</v>
      </c>
      <c r="G6164" s="137">
        <v>0</v>
      </c>
      <c r="H6164" s="142"/>
      <c r="I6164" s="142"/>
      <c r="J6164" s="142"/>
      <c r="K6164" s="142"/>
      <c r="L6164" s="143"/>
      <c r="M6164" s="143"/>
      <c r="N6164" s="143"/>
      <c r="Y6164" s="30">
        <f t="shared" si="96"/>
        <v>91.33</v>
      </c>
    </row>
    <row r="6165" spans="1:25" x14ac:dyDescent="0.2">
      <c r="A6165" s="134" t="s">
        <v>12335</v>
      </c>
      <c r="B6165" s="135" t="s">
        <v>12336</v>
      </c>
      <c r="C6165" s="136">
        <v>6205.59</v>
      </c>
      <c r="D6165" s="136">
        <v>117.91</v>
      </c>
      <c r="E6165" s="136">
        <v>0</v>
      </c>
      <c r="F6165" s="136">
        <v>117.91</v>
      </c>
      <c r="G6165" s="137">
        <v>0</v>
      </c>
      <c r="H6165" s="142"/>
      <c r="I6165" s="142"/>
      <c r="J6165" s="142"/>
      <c r="K6165" s="142"/>
      <c r="L6165" s="143"/>
      <c r="M6165" s="143"/>
      <c r="N6165" s="143"/>
      <c r="Y6165" s="30">
        <f t="shared" si="96"/>
        <v>117.91</v>
      </c>
    </row>
    <row r="6166" spans="1:25" x14ac:dyDescent="0.2">
      <c r="A6166" s="134" t="s">
        <v>12337</v>
      </c>
      <c r="B6166" s="135" t="s">
        <v>12338</v>
      </c>
      <c r="C6166" s="136">
        <v>1710.55</v>
      </c>
      <c r="D6166" s="136">
        <v>32.5</v>
      </c>
      <c r="E6166" s="136">
        <v>0</v>
      </c>
      <c r="F6166" s="136">
        <v>32.5</v>
      </c>
      <c r="G6166" s="137">
        <v>0</v>
      </c>
      <c r="H6166" s="142"/>
      <c r="I6166" s="142"/>
      <c r="J6166" s="142"/>
      <c r="K6166" s="142"/>
      <c r="L6166" s="143"/>
      <c r="M6166" s="143"/>
      <c r="N6166" s="143"/>
      <c r="Y6166" s="30">
        <f t="shared" si="96"/>
        <v>32.5</v>
      </c>
    </row>
    <row r="6167" spans="1:25" x14ac:dyDescent="0.2">
      <c r="A6167" s="134" t="s">
        <v>12339</v>
      </c>
      <c r="B6167" s="135" t="s">
        <v>12340</v>
      </c>
      <c r="C6167" s="136">
        <v>15759.22</v>
      </c>
      <c r="D6167" s="136">
        <v>299.43</v>
      </c>
      <c r="E6167" s="136">
        <v>0</v>
      </c>
      <c r="F6167" s="136">
        <v>299.43</v>
      </c>
      <c r="G6167" s="137">
        <v>0</v>
      </c>
      <c r="H6167" s="142"/>
      <c r="I6167" s="142"/>
      <c r="J6167" s="142"/>
      <c r="K6167" s="142"/>
      <c r="L6167" s="143"/>
      <c r="M6167" s="143"/>
      <c r="N6167" s="143"/>
      <c r="Y6167" s="30">
        <f t="shared" si="96"/>
        <v>299.43</v>
      </c>
    </row>
    <row r="6168" spans="1:25" x14ac:dyDescent="0.2">
      <c r="A6168" s="134" t="s">
        <v>12341</v>
      </c>
      <c r="B6168" s="135" t="s">
        <v>12342</v>
      </c>
      <c r="C6168" s="136">
        <v>515.96</v>
      </c>
      <c r="D6168" s="136">
        <v>9.8000000000000007</v>
      </c>
      <c r="E6168" s="136">
        <v>0</v>
      </c>
      <c r="F6168" s="136">
        <v>9.8000000000000007</v>
      </c>
      <c r="G6168" s="137">
        <v>0</v>
      </c>
      <c r="H6168" s="142"/>
      <c r="I6168" s="142"/>
      <c r="J6168" s="142"/>
      <c r="K6168" s="142"/>
      <c r="L6168" s="143"/>
      <c r="M6168" s="143"/>
      <c r="N6168" s="143"/>
      <c r="Y6168" s="30">
        <f t="shared" si="96"/>
        <v>9.8000000000000007</v>
      </c>
    </row>
    <row r="6169" spans="1:25" x14ac:dyDescent="0.2">
      <c r="A6169" s="134" t="s">
        <v>12343</v>
      </c>
      <c r="B6169" s="135" t="s">
        <v>12344</v>
      </c>
      <c r="C6169" s="136">
        <v>7004.16</v>
      </c>
      <c r="D6169" s="136">
        <v>133.08000000000001</v>
      </c>
      <c r="E6169" s="136">
        <v>0</v>
      </c>
      <c r="F6169" s="136">
        <v>133.08000000000001</v>
      </c>
      <c r="G6169" s="137">
        <v>0</v>
      </c>
      <c r="H6169" s="142"/>
      <c r="I6169" s="142"/>
      <c r="J6169" s="142"/>
      <c r="K6169" s="142"/>
      <c r="L6169" s="143"/>
      <c r="M6169" s="143"/>
      <c r="N6169" s="143"/>
      <c r="Y6169" s="30">
        <f t="shared" si="96"/>
        <v>133.08000000000001</v>
      </c>
    </row>
    <row r="6170" spans="1:25" x14ac:dyDescent="0.2">
      <c r="A6170" s="134" t="s">
        <v>12345</v>
      </c>
      <c r="B6170" s="135" t="s">
        <v>12346</v>
      </c>
      <c r="C6170" s="136">
        <v>9605.4500000000007</v>
      </c>
      <c r="D6170" s="136">
        <v>182.5</v>
      </c>
      <c r="E6170" s="136">
        <v>0</v>
      </c>
      <c r="F6170" s="136">
        <v>182.5</v>
      </c>
      <c r="G6170" s="137">
        <v>0</v>
      </c>
      <c r="H6170" s="142"/>
      <c r="I6170" s="142"/>
      <c r="J6170" s="142"/>
      <c r="K6170" s="142"/>
      <c r="L6170" s="143"/>
      <c r="M6170" s="143"/>
      <c r="N6170" s="143"/>
      <c r="Y6170" s="30">
        <f t="shared" si="96"/>
        <v>182.5</v>
      </c>
    </row>
    <row r="6171" spans="1:25" x14ac:dyDescent="0.2">
      <c r="A6171" s="134" t="s">
        <v>12347</v>
      </c>
      <c r="B6171" s="135" t="s">
        <v>12348</v>
      </c>
      <c r="C6171" s="136">
        <v>5713.12</v>
      </c>
      <c r="D6171" s="136">
        <v>108.55</v>
      </c>
      <c r="E6171" s="136">
        <v>0</v>
      </c>
      <c r="F6171" s="136">
        <v>108.55</v>
      </c>
      <c r="G6171" s="137">
        <v>0</v>
      </c>
      <c r="H6171" s="142"/>
      <c r="I6171" s="142"/>
      <c r="J6171" s="142"/>
      <c r="K6171" s="142"/>
      <c r="L6171" s="143"/>
      <c r="M6171" s="143"/>
      <c r="N6171" s="143"/>
      <c r="Y6171" s="30">
        <f t="shared" si="96"/>
        <v>108.55</v>
      </c>
    </row>
    <row r="6172" spans="1:25" x14ac:dyDescent="0.2">
      <c r="A6172" s="134" t="s">
        <v>12349</v>
      </c>
      <c r="B6172" s="135" t="s">
        <v>12350</v>
      </c>
      <c r="C6172" s="136">
        <v>3156.18</v>
      </c>
      <c r="D6172" s="136">
        <v>59.97</v>
      </c>
      <c r="E6172" s="136">
        <v>0</v>
      </c>
      <c r="F6172" s="136">
        <v>59.97</v>
      </c>
      <c r="G6172" s="137">
        <v>0</v>
      </c>
      <c r="H6172" s="142"/>
      <c r="I6172" s="142"/>
      <c r="J6172" s="142"/>
      <c r="K6172" s="142"/>
      <c r="L6172" s="143"/>
      <c r="M6172" s="143"/>
      <c r="N6172" s="143"/>
      <c r="Y6172" s="30">
        <f t="shared" si="96"/>
        <v>59.97</v>
      </c>
    </row>
    <row r="6173" spans="1:25" x14ac:dyDescent="0.2">
      <c r="A6173" s="134" t="s">
        <v>12351</v>
      </c>
      <c r="B6173" s="135" t="s">
        <v>12352</v>
      </c>
      <c r="C6173" s="136">
        <v>3359.42</v>
      </c>
      <c r="D6173" s="136">
        <v>63.83</v>
      </c>
      <c r="E6173" s="136">
        <v>0</v>
      </c>
      <c r="F6173" s="136">
        <v>63.83</v>
      </c>
      <c r="G6173" s="137">
        <v>0</v>
      </c>
      <c r="H6173" s="142"/>
      <c r="I6173" s="142"/>
      <c r="J6173" s="142"/>
      <c r="K6173" s="142"/>
      <c r="L6173" s="143"/>
      <c r="M6173" s="143"/>
      <c r="N6173" s="143"/>
      <c r="Y6173" s="30">
        <f t="shared" si="96"/>
        <v>63.83</v>
      </c>
    </row>
    <row r="6174" spans="1:25" x14ac:dyDescent="0.2">
      <c r="A6174" s="134" t="s">
        <v>12353</v>
      </c>
      <c r="B6174" s="135" t="s">
        <v>12354</v>
      </c>
      <c r="C6174" s="136">
        <v>6332.54</v>
      </c>
      <c r="D6174" s="136">
        <v>120.32</v>
      </c>
      <c r="E6174" s="136">
        <v>0</v>
      </c>
      <c r="F6174" s="136">
        <v>120.32</v>
      </c>
      <c r="G6174" s="137">
        <v>0</v>
      </c>
      <c r="H6174" s="142"/>
      <c r="I6174" s="142"/>
      <c r="J6174" s="142"/>
      <c r="K6174" s="142"/>
      <c r="L6174" s="143"/>
      <c r="M6174" s="143"/>
      <c r="N6174" s="143"/>
      <c r="Y6174" s="30">
        <f t="shared" si="96"/>
        <v>120.32</v>
      </c>
    </row>
    <row r="6175" spans="1:25" x14ac:dyDescent="0.2">
      <c r="A6175" s="134" t="s">
        <v>12355</v>
      </c>
      <c r="B6175" s="135" t="s">
        <v>12356</v>
      </c>
      <c r="C6175" s="136">
        <v>12156.89</v>
      </c>
      <c r="D6175" s="136">
        <v>230.98</v>
      </c>
      <c r="E6175" s="136">
        <v>0</v>
      </c>
      <c r="F6175" s="136">
        <v>230.98</v>
      </c>
      <c r="G6175" s="137">
        <v>0</v>
      </c>
      <c r="H6175" s="142"/>
      <c r="I6175" s="142"/>
      <c r="J6175" s="142"/>
      <c r="K6175" s="142"/>
      <c r="L6175" s="143"/>
      <c r="M6175" s="143"/>
      <c r="N6175" s="143"/>
      <c r="Y6175" s="30">
        <f t="shared" si="96"/>
        <v>230.98</v>
      </c>
    </row>
    <row r="6176" spans="1:25" x14ac:dyDescent="0.2">
      <c r="A6176" s="134" t="s">
        <v>12357</v>
      </c>
      <c r="B6176" s="135" t="s">
        <v>12358</v>
      </c>
      <c r="C6176" s="136">
        <v>1832.84</v>
      </c>
      <c r="D6176" s="136">
        <v>34.83</v>
      </c>
      <c r="E6176" s="136">
        <v>0</v>
      </c>
      <c r="F6176" s="136">
        <v>34.83</v>
      </c>
      <c r="G6176" s="137">
        <v>0</v>
      </c>
      <c r="H6176" s="142"/>
      <c r="I6176" s="142"/>
      <c r="J6176" s="142"/>
      <c r="K6176" s="142"/>
      <c r="L6176" s="143"/>
      <c r="M6176" s="143"/>
      <c r="N6176" s="143"/>
      <c r="Y6176" s="30">
        <f t="shared" si="96"/>
        <v>34.83</v>
      </c>
    </row>
    <row r="6177" spans="1:25" x14ac:dyDescent="0.2">
      <c r="A6177" s="134" t="s">
        <v>12359</v>
      </c>
      <c r="B6177" s="135" t="s">
        <v>12360</v>
      </c>
      <c r="C6177" s="136">
        <v>9892.8799999999992</v>
      </c>
      <c r="D6177" s="136">
        <v>187.97</v>
      </c>
      <c r="E6177" s="136">
        <v>0</v>
      </c>
      <c r="F6177" s="136">
        <v>187.97</v>
      </c>
      <c r="G6177" s="137">
        <v>0</v>
      </c>
      <c r="H6177" s="142"/>
      <c r="I6177" s="142"/>
      <c r="J6177" s="142"/>
      <c r="K6177" s="142"/>
      <c r="L6177" s="143"/>
      <c r="M6177" s="143"/>
      <c r="N6177" s="143"/>
      <c r="Y6177" s="30">
        <f t="shared" si="96"/>
        <v>187.97</v>
      </c>
    </row>
    <row r="6178" spans="1:25" x14ac:dyDescent="0.2">
      <c r="A6178" s="134" t="s">
        <v>12361</v>
      </c>
      <c r="B6178" s="135" t="s">
        <v>12362</v>
      </c>
      <c r="C6178" s="136">
        <v>3858.47</v>
      </c>
      <c r="D6178" s="136">
        <v>73.31</v>
      </c>
      <c r="E6178" s="136">
        <v>0</v>
      </c>
      <c r="F6178" s="136">
        <v>73.31</v>
      </c>
      <c r="G6178" s="137">
        <v>0</v>
      </c>
      <c r="H6178" s="142"/>
      <c r="I6178" s="142"/>
      <c r="J6178" s="142"/>
      <c r="K6178" s="142"/>
      <c r="L6178" s="143"/>
      <c r="M6178" s="143"/>
      <c r="N6178" s="143"/>
      <c r="Y6178" s="30">
        <f t="shared" si="96"/>
        <v>73.31</v>
      </c>
    </row>
    <row r="6179" spans="1:25" x14ac:dyDescent="0.2">
      <c r="A6179" s="134" t="s">
        <v>12363</v>
      </c>
      <c r="B6179" s="135" t="s">
        <v>12364</v>
      </c>
      <c r="C6179" s="136">
        <v>27015.85</v>
      </c>
      <c r="D6179" s="136">
        <v>513.29999999999995</v>
      </c>
      <c r="E6179" s="136">
        <v>0</v>
      </c>
      <c r="F6179" s="136">
        <v>513.29999999999995</v>
      </c>
      <c r="G6179" s="137">
        <v>0</v>
      </c>
      <c r="H6179" s="142"/>
      <c r="I6179" s="142"/>
      <c r="J6179" s="142"/>
      <c r="K6179" s="142"/>
      <c r="L6179" s="143"/>
      <c r="M6179" s="143"/>
      <c r="N6179" s="143"/>
      <c r="Y6179" s="30">
        <f t="shared" si="96"/>
        <v>513.29999999999995</v>
      </c>
    </row>
    <row r="6180" spans="1:25" x14ac:dyDescent="0.2">
      <c r="A6180" s="134" t="s">
        <v>12365</v>
      </c>
      <c r="B6180" s="135" t="s">
        <v>12366</v>
      </c>
      <c r="C6180" s="136">
        <v>126064.03</v>
      </c>
      <c r="D6180" s="136">
        <v>2395.2199999999998</v>
      </c>
      <c r="E6180" s="136">
        <v>0</v>
      </c>
      <c r="F6180" s="136">
        <v>2395.2199999999998</v>
      </c>
      <c r="G6180" s="137">
        <v>0</v>
      </c>
      <c r="H6180" s="142"/>
      <c r="I6180" s="142"/>
      <c r="J6180" s="142"/>
      <c r="K6180" s="142"/>
      <c r="L6180" s="143"/>
      <c r="M6180" s="143"/>
      <c r="N6180" s="143"/>
      <c r="Y6180" s="30">
        <f t="shared" si="96"/>
        <v>2395.2199999999998</v>
      </c>
    </row>
    <row r="6181" spans="1:25" x14ac:dyDescent="0.2">
      <c r="A6181" s="134" t="s">
        <v>12367</v>
      </c>
      <c r="B6181" s="135" t="s">
        <v>12368</v>
      </c>
      <c r="C6181" s="136">
        <v>55320.36</v>
      </c>
      <c r="D6181" s="136">
        <v>1051.0899999999999</v>
      </c>
      <c r="E6181" s="136">
        <v>0</v>
      </c>
      <c r="F6181" s="136">
        <v>1051.0899999999999</v>
      </c>
      <c r="G6181" s="137">
        <v>0</v>
      </c>
      <c r="H6181" s="142"/>
      <c r="I6181" s="142"/>
      <c r="J6181" s="142"/>
      <c r="K6181" s="142"/>
      <c r="L6181" s="143"/>
      <c r="M6181" s="143"/>
      <c r="N6181" s="143"/>
      <c r="Y6181" s="30">
        <f t="shared" si="96"/>
        <v>1051.0899999999999</v>
      </c>
    </row>
    <row r="6182" spans="1:25" x14ac:dyDescent="0.2">
      <c r="A6182" s="134" t="s">
        <v>12369</v>
      </c>
      <c r="B6182" s="135" t="s">
        <v>12370</v>
      </c>
      <c r="C6182" s="136">
        <v>9177.51</v>
      </c>
      <c r="D6182" s="136">
        <v>174.37</v>
      </c>
      <c r="E6182" s="136">
        <v>0</v>
      </c>
      <c r="F6182" s="136">
        <v>174.37</v>
      </c>
      <c r="G6182" s="137">
        <v>0</v>
      </c>
      <c r="H6182" s="142"/>
      <c r="I6182" s="142"/>
      <c r="J6182" s="142"/>
      <c r="K6182" s="142"/>
      <c r="L6182" s="143"/>
      <c r="M6182" s="143"/>
      <c r="N6182" s="143"/>
      <c r="Y6182" s="30">
        <f t="shared" si="96"/>
        <v>174.37</v>
      </c>
    </row>
    <row r="6183" spans="1:25" x14ac:dyDescent="0.2">
      <c r="A6183" s="134" t="s">
        <v>12371</v>
      </c>
      <c r="B6183" s="135" t="s">
        <v>12372</v>
      </c>
      <c r="C6183" s="136">
        <v>7843.66</v>
      </c>
      <c r="D6183" s="136">
        <v>149.03</v>
      </c>
      <c r="E6183" s="136">
        <v>0</v>
      </c>
      <c r="F6183" s="136">
        <v>149.03</v>
      </c>
      <c r="G6183" s="137">
        <v>0</v>
      </c>
      <c r="H6183" s="142"/>
      <c r="I6183" s="142"/>
      <c r="J6183" s="142"/>
      <c r="K6183" s="142"/>
      <c r="L6183" s="143"/>
      <c r="M6183" s="143"/>
      <c r="N6183" s="143"/>
      <c r="Y6183" s="30">
        <f t="shared" si="96"/>
        <v>149.03</v>
      </c>
    </row>
    <row r="6184" spans="1:25" x14ac:dyDescent="0.2">
      <c r="A6184" s="134" t="s">
        <v>12373</v>
      </c>
      <c r="B6184" s="135" t="s">
        <v>12374</v>
      </c>
      <c r="C6184" s="136">
        <v>5956.53</v>
      </c>
      <c r="D6184" s="136">
        <v>113.18</v>
      </c>
      <c r="E6184" s="136">
        <v>0</v>
      </c>
      <c r="F6184" s="136">
        <v>113.18</v>
      </c>
      <c r="G6184" s="137">
        <v>0</v>
      </c>
      <c r="H6184" s="142"/>
      <c r="I6184" s="142"/>
      <c r="J6184" s="142"/>
      <c r="K6184" s="142"/>
      <c r="L6184" s="143"/>
      <c r="M6184" s="143"/>
      <c r="N6184" s="143"/>
      <c r="Y6184" s="30">
        <f t="shared" si="96"/>
        <v>113.18</v>
      </c>
    </row>
    <row r="6185" spans="1:25" x14ac:dyDescent="0.2">
      <c r="A6185" s="134" t="s">
        <v>12375</v>
      </c>
      <c r="B6185" s="135" t="s">
        <v>12376</v>
      </c>
      <c r="C6185" s="136">
        <v>2295.69</v>
      </c>
      <c r="D6185" s="136">
        <v>43.62</v>
      </c>
      <c r="E6185" s="136">
        <v>0</v>
      </c>
      <c r="F6185" s="136">
        <v>43.62</v>
      </c>
      <c r="G6185" s="137">
        <v>0</v>
      </c>
      <c r="H6185" s="142"/>
      <c r="I6185" s="142"/>
      <c r="J6185" s="142"/>
      <c r="K6185" s="142"/>
      <c r="L6185" s="143"/>
      <c r="M6185" s="143"/>
      <c r="N6185" s="143"/>
      <c r="Y6185" s="30">
        <f t="shared" si="96"/>
        <v>43.62</v>
      </c>
    </row>
    <row r="6186" spans="1:25" x14ac:dyDescent="0.2">
      <c r="A6186" s="134" t="s">
        <v>12377</v>
      </c>
      <c r="B6186" s="135" t="s">
        <v>12378</v>
      </c>
      <c r="C6186" s="136">
        <v>19613.93</v>
      </c>
      <c r="D6186" s="136">
        <v>372.67</v>
      </c>
      <c r="E6186" s="136">
        <v>0</v>
      </c>
      <c r="F6186" s="136">
        <v>372.67</v>
      </c>
      <c r="G6186" s="137">
        <v>0</v>
      </c>
      <c r="H6186" s="142"/>
      <c r="I6186" s="142"/>
      <c r="J6186" s="142"/>
      <c r="K6186" s="142"/>
      <c r="L6186" s="143"/>
      <c r="M6186" s="143"/>
      <c r="N6186" s="143"/>
      <c r="Y6186" s="30">
        <f t="shared" si="96"/>
        <v>372.67</v>
      </c>
    </row>
    <row r="6187" spans="1:25" x14ac:dyDescent="0.2">
      <c r="A6187" s="134" t="s">
        <v>12379</v>
      </c>
      <c r="B6187" s="135" t="s">
        <v>12380</v>
      </c>
      <c r="C6187" s="136">
        <v>21998.04</v>
      </c>
      <c r="D6187" s="136">
        <v>417.96</v>
      </c>
      <c r="E6187" s="136">
        <v>0</v>
      </c>
      <c r="F6187" s="136">
        <v>417.96</v>
      </c>
      <c r="G6187" s="137">
        <v>0</v>
      </c>
      <c r="H6187" s="142"/>
      <c r="I6187" s="142"/>
      <c r="J6187" s="142"/>
      <c r="K6187" s="142"/>
      <c r="L6187" s="143"/>
      <c r="M6187" s="143"/>
      <c r="N6187" s="143"/>
      <c r="Y6187" s="30">
        <f t="shared" si="96"/>
        <v>417.96</v>
      </c>
    </row>
    <row r="6188" spans="1:25" x14ac:dyDescent="0.2">
      <c r="A6188" s="134" t="s">
        <v>12381</v>
      </c>
      <c r="B6188" s="135" t="s">
        <v>12382</v>
      </c>
      <c r="C6188" s="136">
        <v>6255.35</v>
      </c>
      <c r="D6188" s="136">
        <v>118.85</v>
      </c>
      <c r="E6188" s="136">
        <v>0</v>
      </c>
      <c r="F6188" s="136">
        <v>118.85</v>
      </c>
      <c r="G6188" s="137">
        <v>0</v>
      </c>
      <c r="H6188" s="142"/>
      <c r="I6188" s="142"/>
      <c r="J6188" s="142"/>
      <c r="K6188" s="142"/>
      <c r="L6188" s="143"/>
      <c r="M6188" s="143"/>
      <c r="N6188" s="143"/>
      <c r="Y6188" s="30">
        <f t="shared" si="96"/>
        <v>118.85</v>
      </c>
    </row>
    <row r="6189" spans="1:25" x14ac:dyDescent="0.2">
      <c r="A6189" s="134" t="s">
        <v>12383</v>
      </c>
      <c r="B6189" s="135" t="s">
        <v>12384</v>
      </c>
      <c r="C6189" s="136">
        <v>5415.9</v>
      </c>
      <c r="D6189" s="136">
        <v>102.9</v>
      </c>
      <c r="E6189" s="136">
        <v>0</v>
      </c>
      <c r="F6189" s="136">
        <v>102.9</v>
      </c>
      <c r="G6189" s="137">
        <v>0</v>
      </c>
      <c r="H6189" s="142"/>
      <c r="I6189" s="142"/>
      <c r="J6189" s="142"/>
      <c r="K6189" s="142"/>
      <c r="L6189" s="143"/>
      <c r="M6189" s="143"/>
      <c r="N6189" s="143"/>
      <c r="Y6189" s="30">
        <f t="shared" si="96"/>
        <v>102.9</v>
      </c>
    </row>
    <row r="6190" spans="1:25" x14ac:dyDescent="0.2">
      <c r="A6190" s="134" t="s">
        <v>12385</v>
      </c>
      <c r="B6190" s="135" t="s">
        <v>12386</v>
      </c>
      <c r="C6190" s="136">
        <v>6250.75</v>
      </c>
      <c r="D6190" s="136">
        <v>118.77</v>
      </c>
      <c r="E6190" s="136">
        <v>0</v>
      </c>
      <c r="F6190" s="136">
        <v>118.77</v>
      </c>
      <c r="G6190" s="137">
        <v>0</v>
      </c>
      <c r="H6190" s="142"/>
      <c r="I6190" s="142"/>
      <c r="J6190" s="142"/>
      <c r="K6190" s="142"/>
      <c r="L6190" s="143"/>
      <c r="M6190" s="143"/>
      <c r="N6190" s="143"/>
      <c r="Y6190" s="30">
        <f t="shared" si="96"/>
        <v>118.77</v>
      </c>
    </row>
    <row r="6191" spans="1:25" x14ac:dyDescent="0.2">
      <c r="A6191" s="134" t="s">
        <v>12387</v>
      </c>
      <c r="B6191" s="135" t="s">
        <v>12388</v>
      </c>
      <c r="C6191" s="136">
        <v>2359.4499999999998</v>
      </c>
      <c r="D6191" s="136">
        <v>44.83</v>
      </c>
      <c r="E6191" s="136">
        <v>0</v>
      </c>
      <c r="F6191" s="136">
        <v>44.83</v>
      </c>
      <c r="G6191" s="137">
        <v>0</v>
      </c>
      <c r="H6191" s="142"/>
      <c r="I6191" s="142"/>
      <c r="J6191" s="142"/>
      <c r="K6191" s="142"/>
      <c r="L6191" s="143"/>
      <c r="M6191" s="143"/>
      <c r="N6191" s="143"/>
      <c r="Y6191" s="30">
        <f t="shared" si="96"/>
        <v>44.83</v>
      </c>
    </row>
    <row r="6192" spans="1:25" x14ac:dyDescent="0.2">
      <c r="A6192" s="134" t="s">
        <v>12389</v>
      </c>
      <c r="B6192" s="135" t="s">
        <v>12390</v>
      </c>
      <c r="C6192" s="136">
        <v>1963.87</v>
      </c>
      <c r="D6192" s="136">
        <v>37.31</v>
      </c>
      <c r="E6192" s="136">
        <v>0</v>
      </c>
      <c r="F6192" s="136">
        <v>37.31</v>
      </c>
      <c r="G6192" s="137">
        <v>0</v>
      </c>
      <c r="H6192" s="142"/>
      <c r="I6192" s="142"/>
      <c r="J6192" s="142"/>
      <c r="K6192" s="142"/>
      <c r="L6192" s="143"/>
      <c r="M6192" s="143"/>
      <c r="N6192" s="143"/>
      <c r="Y6192" s="30">
        <f t="shared" si="96"/>
        <v>37.31</v>
      </c>
    </row>
    <row r="6193" spans="1:25" x14ac:dyDescent="0.2">
      <c r="A6193" s="134" t="s">
        <v>12391</v>
      </c>
      <c r="B6193" s="135" t="s">
        <v>12392</v>
      </c>
      <c r="C6193" s="136">
        <v>2556</v>
      </c>
      <c r="D6193" s="136">
        <v>48.57</v>
      </c>
      <c r="E6193" s="136">
        <v>0</v>
      </c>
      <c r="F6193" s="136">
        <v>48.57</v>
      </c>
      <c r="G6193" s="137">
        <v>0</v>
      </c>
      <c r="H6193" s="142"/>
      <c r="I6193" s="142"/>
      <c r="J6193" s="142"/>
      <c r="K6193" s="142"/>
      <c r="L6193" s="143"/>
      <c r="M6193" s="143"/>
      <c r="N6193" s="143"/>
      <c r="Y6193" s="30">
        <f t="shared" si="96"/>
        <v>48.57</v>
      </c>
    </row>
    <row r="6194" spans="1:25" x14ac:dyDescent="0.2">
      <c r="A6194" s="134" t="s">
        <v>12393</v>
      </c>
      <c r="B6194" s="135" t="s">
        <v>12394</v>
      </c>
      <c r="C6194" s="136">
        <v>2763.04</v>
      </c>
      <c r="D6194" s="136">
        <v>52.5</v>
      </c>
      <c r="E6194" s="136">
        <v>0</v>
      </c>
      <c r="F6194" s="136">
        <v>52.5</v>
      </c>
      <c r="G6194" s="137">
        <v>0</v>
      </c>
      <c r="H6194" s="142"/>
      <c r="I6194" s="142"/>
      <c r="J6194" s="142"/>
      <c r="K6194" s="142"/>
      <c r="L6194" s="143"/>
      <c r="M6194" s="143"/>
      <c r="N6194" s="143"/>
      <c r="Y6194" s="30">
        <f t="shared" si="96"/>
        <v>52.5</v>
      </c>
    </row>
    <row r="6195" spans="1:25" x14ac:dyDescent="0.2">
      <c r="A6195" s="134" t="s">
        <v>12395</v>
      </c>
      <c r="B6195" s="135" t="s">
        <v>12396</v>
      </c>
      <c r="C6195" s="136">
        <v>17221.22</v>
      </c>
      <c r="D6195" s="136">
        <v>327.2</v>
      </c>
      <c r="E6195" s="136">
        <v>0</v>
      </c>
      <c r="F6195" s="136">
        <v>327.2</v>
      </c>
      <c r="G6195" s="137">
        <v>0</v>
      </c>
      <c r="H6195" s="142"/>
      <c r="I6195" s="142"/>
      <c r="J6195" s="142"/>
      <c r="K6195" s="142"/>
      <c r="L6195" s="143"/>
      <c r="M6195" s="143"/>
      <c r="N6195" s="143"/>
      <c r="Y6195" s="30">
        <f t="shared" si="96"/>
        <v>327.2</v>
      </c>
    </row>
    <row r="6196" spans="1:25" x14ac:dyDescent="0.2">
      <c r="A6196" s="134" t="s">
        <v>12397</v>
      </c>
      <c r="B6196" s="135" t="s">
        <v>12398</v>
      </c>
      <c r="C6196" s="136">
        <v>17843.259999999998</v>
      </c>
      <c r="D6196" s="136">
        <v>339.02</v>
      </c>
      <c r="E6196" s="136">
        <v>0</v>
      </c>
      <c r="F6196" s="136">
        <v>339.02</v>
      </c>
      <c r="G6196" s="137">
        <v>0</v>
      </c>
      <c r="H6196" s="142"/>
      <c r="I6196" s="142"/>
      <c r="J6196" s="142"/>
      <c r="K6196" s="142"/>
      <c r="L6196" s="143"/>
      <c r="M6196" s="143"/>
      <c r="N6196" s="143"/>
      <c r="Y6196" s="30">
        <f t="shared" si="96"/>
        <v>339.02</v>
      </c>
    </row>
    <row r="6197" spans="1:25" x14ac:dyDescent="0.2">
      <c r="A6197" s="134" t="s">
        <v>12399</v>
      </c>
      <c r="B6197" s="135" t="s">
        <v>12400</v>
      </c>
      <c r="C6197" s="136">
        <v>1610.03</v>
      </c>
      <c r="D6197" s="136">
        <v>30.59</v>
      </c>
      <c r="E6197" s="136">
        <v>0</v>
      </c>
      <c r="F6197" s="136">
        <v>30.59</v>
      </c>
      <c r="G6197" s="137">
        <v>0</v>
      </c>
      <c r="H6197" s="142"/>
      <c r="I6197" s="142"/>
      <c r="J6197" s="142"/>
      <c r="K6197" s="142"/>
      <c r="L6197" s="143"/>
      <c r="M6197" s="143"/>
      <c r="N6197" s="143"/>
      <c r="Y6197" s="30">
        <f t="shared" si="96"/>
        <v>30.59</v>
      </c>
    </row>
    <row r="6198" spans="1:25" x14ac:dyDescent="0.2">
      <c r="A6198" s="134" t="s">
        <v>12401</v>
      </c>
      <c r="B6198" s="135" t="s">
        <v>12402</v>
      </c>
      <c r="C6198" s="136">
        <v>17948.919999999998</v>
      </c>
      <c r="D6198" s="136">
        <v>341.03</v>
      </c>
      <c r="E6198" s="136">
        <v>0</v>
      </c>
      <c r="F6198" s="136">
        <v>341.03</v>
      </c>
      <c r="G6198" s="137">
        <v>0</v>
      </c>
      <c r="H6198" s="142"/>
      <c r="I6198" s="142"/>
      <c r="J6198" s="142"/>
      <c r="K6198" s="142"/>
      <c r="L6198" s="143"/>
      <c r="M6198" s="143"/>
      <c r="N6198" s="143"/>
      <c r="Y6198" s="30">
        <f t="shared" si="96"/>
        <v>341.03</v>
      </c>
    </row>
    <row r="6199" spans="1:25" x14ac:dyDescent="0.2">
      <c r="A6199" s="134" t="s">
        <v>12403</v>
      </c>
      <c r="B6199" s="135" t="s">
        <v>12404</v>
      </c>
      <c r="C6199" s="136">
        <v>19004.07</v>
      </c>
      <c r="D6199" s="136">
        <v>361.08</v>
      </c>
      <c r="E6199" s="136">
        <v>0</v>
      </c>
      <c r="F6199" s="136">
        <v>361.08</v>
      </c>
      <c r="G6199" s="137">
        <v>0</v>
      </c>
      <c r="H6199" s="142"/>
      <c r="I6199" s="142"/>
      <c r="J6199" s="142"/>
      <c r="K6199" s="142"/>
      <c r="L6199" s="143"/>
      <c r="M6199" s="143"/>
      <c r="N6199" s="143"/>
      <c r="Y6199" s="30">
        <f t="shared" si="96"/>
        <v>361.08</v>
      </c>
    </row>
    <row r="6200" spans="1:25" x14ac:dyDescent="0.2">
      <c r="A6200" s="134" t="s">
        <v>12405</v>
      </c>
      <c r="B6200" s="135" t="s">
        <v>12406</v>
      </c>
      <c r="C6200" s="136">
        <v>2147.08</v>
      </c>
      <c r="D6200" s="136">
        <v>40.799999999999997</v>
      </c>
      <c r="E6200" s="136">
        <v>0</v>
      </c>
      <c r="F6200" s="136">
        <v>40.799999999999997</v>
      </c>
      <c r="G6200" s="137">
        <v>0</v>
      </c>
      <c r="H6200" s="142"/>
      <c r="I6200" s="142"/>
      <c r="J6200" s="142"/>
      <c r="K6200" s="142"/>
      <c r="L6200" s="143"/>
      <c r="M6200" s="143"/>
      <c r="N6200" s="143"/>
      <c r="Y6200" s="30">
        <f t="shared" si="96"/>
        <v>40.799999999999997</v>
      </c>
    </row>
    <row r="6201" spans="1:25" x14ac:dyDescent="0.2">
      <c r="A6201" s="134" t="s">
        <v>12407</v>
      </c>
      <c r="B6201" s="135" t="s">
        <v>12408</v>
      </c>
      <c r="C6201" s="136">
        <v>60258.879999999997</v>
      </c>
      <c r="D6201" s="136">
        <v>1144.92</v>
      </c>
      <c r="E6201" s="136">
        <v>0</v>
      </c>
      <c r="F6201" s="136">
        <v>1144.92</v>
      </c>
      <c r="G6201" s="137">
        <v>0</v>
      </c>
      <c r="H6201" s="142"/>
      <c r="I6201" s="142"/>
      <c r="J6201" s="142"/>
      <c r="K6201" s="142"/>
      <c r="L6201" s="143"/>
      <c r="M6201" s="143"/>
      <c r="N6201" s="143"/>
      <c r="Y6201" s="30">
        <f t="shared" si="96"/>
        <v>1144.92</v>
      </c>
    </row>
    <row r="6202" spans="1:25" x14ac:dyDescent="0.2">
      <c r="A6202" s="134" t="s">
        <v>12409</v>
      </c>
      <c r="B6202" s="135" t="s">
        <v>12410</v>
      </c>
      <c r="C6202" s="136">
        <v>3477.38</v>
      </c>
      <c r="D6202" s="136">
        <v>66.069999999999993</v>
      </c>
      <c r="E6202" s="136">
        <v>0</v>
      </c>
      <c r="F6202" s="136">
        <v>66.069999999999993</v>
      </c>
      <c r="G6202" s="137">
        <v>0</v>
      </c>
      <c r="H6202" s="142"/>
      <c r="I6202" s="142"/>
      <c r="J6202" s="142"/>
      <c r="K6202" s="142"/>
      <c r="L6202" s="143"/>
      <c r="M6202" s="143"/>
      <c r="N6202" s="143"/>
      <c r="Y6202" s="30">
        <f t="shared" si="96"/>
        <v>66.069999999999993</v>
      </c>
    </row>
    <row r="6203" spans="1:25" x14ac:dyDescent="0.2">
      <c r="A6203" s="134" t="s">
        <v>12411</v>
      </c>
      <c r="B6203" s="135" t="s">
        <v>12412</v>
      </c>
      <c r="C6203" s="136">
        <v>6270.96</v>
      </c>
      <c r="D6203" s="136">
        <v>119.15</v>
      </c>
      <c r="E6203" s="136">
        <v>0</v>
      </c>
      <c r="F6203" s="136">
        <v>119.15</v>
      </c>
      <c r="G6203" s="137">
        <v>0</v>
      </c>
      <c r="H6203" s="142"/>
      <c r="I6203" s="142"/>
      <c r="J6203" s="142"/>
      <c r="K6203" s="142"/>
      <c r="L6203" s="143"/>
      <c r="M6203" s="143"/>
      <c r="N6203" s="143"/>
      <c r="Y6203" s="30">
        <f t="shared" si="96"/>
        <v>119.15</v>
      </c>
    </row>
    <row r="6204" spans="1:25" x14ac:dyDescent="0.2">
      <c r="A6204" s="134" t="s">
        <v>12413</v>
      </c>
      <c r="B6204" s="135" t="s">
        <v>12414</v>
      </c>
      <c r="C6204" s="136">
        <v>3476.02</v>
      </c>
      <c r="D6204" s="136">
        <v>66.05</v>
      </c>
      <c r="E6204" s="136">
        <v>0</v>
      </c>
      <c r="F6204" s="136">
        <v>66.05</v>
      </c>
      <c r="G6204" s="137">
        <v>0</v>
      </c>
      <c r="H6204" s="142"/>
      <c r="I6204" s="142"/>
      <c r="J6204" s="142"/>
      <c r="K6204" s="142"/>
      <c r="L6204" s="143"/>
      <c r="M6204" s="143"/>
      <c r="N6204" s="143"/>
      <c r="Y6204" s="30">
        <f t="shared" si="96"/>
        <v>66.05</v>
      </c>
    </row>
    <row r="6205" spans="1:25" x14ac:dyDescent="0.2">
      <c r="A6205" s="134" t="s">
        <v>12415</v>
      </c>
      <c r="B6205" s="135" t="s">
        <v>12416</v>
      </c>
      <c r="C6205" s="136">
        <v>2250.91</v>
      </c>
      <c r="D6205" s="136">
        <v>42.77</v>
      </c>
      <c r="E6205" s="136">
        <v>0</v>
      </c>
      <c r="F6205" s="136">
        <v>42.77</v>
      </c>
      <c r="G6205" s="137">
        <v>0</v>
      </c>
      <c r="H6205" s="142"/>
      <c r="I6205" s="142"/>
      <c r="J6205" s="142"/>
      <c r="K6205" s="142"/>
      <c r="L6205" s="143"/>
      <c r="M6205" s="143"/>
      <c r="N6205" s="143"/>
      <c r="Y6205" s="30">
        <f t="shared" si="96"/>
        <v>42.77</v>
      </c>
    </row>
    <row r="6206" spans="1:25" x14ac:dyDescent="0.2">
      <c r="A6206" s="134" t="s">
        <v>12417</v>
      </c>
      <c r="B6206" s="135" t="s">
        <v>12418</v>
      </c>
      <c r="C6206" s="136">
        <v>4022.78</v>
      </c>
      <c r="D6206" s="136">
        <v>76.430000000000007</v>
      </c>
      <c r="E6206" s="136">
        <v>0</v>
      </c>
      <c r="F6206" s="136">
        <v>76.430000000000007</v>
      </c>
      <c r="G6206" s="137">
        <v>0</v>
      </c>
      <c r="H6206" s="142"/>
      <c r="I6206" s="142"/>
      <c r="J6206" s="142"/>
      <c r="K6206" s="142"/>
      <c r="L6206" s="143"/>
      <c r="M6206" s="143"/>
      <c r="N6206" s="143"/>
      <c r="Y6206" s="30">
        <f t="shared" si="96"/>
        <v>76.430000000000007</v>
      </c>
    </row>
    <row r="6207" spans="1:25" x14ac:dyDescent="0.2">
      <c r="A6207" s="134" t="s">
        <v>12419</v>
      </c>
      <c r="B6207" s="135" t="s">
        <v>12420</v>
      </c>
      <c r="C6207" s="136">
        <v>10900.96</v>
      </c>
      <c r="D6207" s="136">
        <v>207.12</v>
      </c>
      <c r="E6207" s="136">
        <v>0</v>
      </c>
      <c r="F6207" s="136">
        <v>207.12</v>
      </c>
      <c r="G6207" s="137">
        <v>0</v>
      </c>
      <c r="H6207" s="142"/>
      <c r="I6207" s="142"/>
      <c r="J6207" s="142"/>
      <c r="K6207" s="142"/>
      <c r="L6207" s="143"/>
      <c r="M6207" s="143"/>
      <c r="N6207" s="143"/>
      <c r="Y6207" s="30">
        <f t="shared" si="96"/>
        <v>207.12</v>
      </c>
    </row>
    <row r="6208" spans="1:25" x14ac:dyDescent="0.2">
      <c r="A6208" s="134" t="s">
        <v>12421</v>
      </c>
      <c r="B6208" s="135" t="s">
        <v>12422</v>
      </c>
      <c r="C6208" s="136">
        <v>2532.9699999999998</v>
      </c>
      <c r="D6208" s="136">
        <v>48.13</v>
      </c>
      <c r="E6208" s="136">
        <v>0</v>
      </c>
      <c r="F6208" s="136">
        <v>48.13</v>
      </c>
      <c r="G6208" s="137">
        <v>0</v>
      </c>
      <c r="H6208" s="142"/>
      <c r="I6208" s="142"/>
      <c r="J6208" s="142"/>
      <c r="K6208" s="142"/>
      <c r="L6208" s="143"/>
      <c r="M6208" s="143"/>
      <c r="N6208" s="143"/>
      <c r="Y6208" s="30">
        <f t="shared" si="96"/>
        <v>48.13</v>
      </c>
    </row>
    <row r="6209" spans="1:25" x14ac:dyDescent="0.2">
      <c r="A6209" s="134" t="s">
        <v>12423</v>
      </c>
      <c r="B6209" s="135" t="s">
        <v>12424</v>
      </c>
      <c r="C6209" s="136">
        <v>399.39</v>
      </c>
      <c r="D6209" s="136">
        <v>7.59</v>
      </c>
      <c r="E6209" s="136">
        <v>7.59</v>
      </c>
      <c r="F6209" s="136">
        <v>0</v>
      </c>
      <c r="G6209" s="137">
        <v>28.29</v>
      </c>
      <c r="H6209" s="142"/>
      <c r="I6209" s="142"/>
      <c r="J6209" s="142"/>
      <c r="K6209" s="142"/>
      <c r="L6209" s="143"/>
      <c r="M6209" s="143"/>
      <c r="N6209" s="143"/>
      <c r="Y6209" s="30">
        <f t="shared" si="96"/>
        <v>0</v>
      </c>
    </row>
    <row r="6210" spans="1:25" x14ac:dyDescent="0.2">
      <c r="A6210" s="134" t="s">
        <v>12425</v>
      </c>
      <c r="B6210" s="135" t="s">
        <v>12426</v>
      </c>
      <c r="C6210" s="136">
        <v>7426.94</v>
      </c>
      <c r="D6210" s="136">
        <v>141.11000000000001</v>
      </c>
      <c r="E6210" s="136">
        <v>0</v>
      </c>
      <c r="F6210" s="136">
        <v>141.11000000000001</v>
      </c>
      <c r="G6210" s="137">
        <v>0</v>
      </c>
      <c r="H6210" s="142"/>
      <c r="I6210" s="142"/>
      <c r="J6210" s="142"/>
      <c r="K6210" s="142"/>
      <c r="L6210" s="143"/>
      <c r="M6210" s="143"/>
      <c r="N6210" s="143"/>
      <c r="Y6210" s="30">
        <f t="shared" si="96"/>
        <v>141.11000000000001</v>
      </c>
    </row>
    <row r="6211" spans="1:25" x14ac:dyDescent="0.2">
      <c r="A6211" s="134" t="s">
        <v>12427</v>
      </c>
      <c r="B6211" s="135" t="s">
        <v>12428</v>
      </c>
      <c r="C6211" s="136">
        <v>4914.08</v>
      </c>
      <c r="D6211" s="136">
        <v>93.37</v>
      </c>
      <c r="E6211" s="136">
        <v>0</v>
      </c>
      <c r="F6211" s="136">
        <v>93.37</v>
      </c>
      <c r="G6211" s="137">
        <v>0</v>
      </c>
      <c r="H6211" s="142"/>
      <c r="I6211" s="142"/>
      <c r="J6211" s="142"/>
      <c r="K6211" s="142"/>
      <c r="L6211" s="143"/>
      <c r="M6211" s="143"/>
      <c r="N6211" s="143"/>
      <c r="Y6211" s="30">
        <f t="shared" si="96"/>
        <v>93.37</v>
      </c>
    </row>
    <row r="6212" spans="1:25" x14ac:dyDescent="0.2">
      <c r="A6212" s="134" t="s">
        <v>12429</v>
      </c>
      <c r="B6212" s="135" t="s">
        <v>12430</v>
      </c>
      <c r="C6212" s="136">
        <v>3461.87</v>
      </c>
      <c r="D6212" s="136">
        <v>65.78</v>
      </c>
      <c r="E6212" s="136">
        <v>0</v>
      </c>
      <c r="F6212" s="136">
        <v>65.78</v>
      </c>
      <c r="G6212" s="137">
        <v>0</v>
      </c>
      <c r="H6212" s="142"/>
      <c r="I6212" s="142"/>
      <c r="J6212" s="142"/>
      <c r="K6212" s="142"/>
      <c r="L6212" s="143"/>
      <c r="M6212" s="143"/>
      <c r="N6212" s="143"/>
      <c r="Y6212" s="30">
        <f t="shared" si="96"/>
        <v>65.78</v>
      </c>
    </row>
    <row r="6213" spans="1:25" x14ac:dyDescent="0.2">
      <c r="A6213" s="134" t="s">
        <v>12431</v>
      </c>
      <c r="B6213" s="135" t="s">
        <v>12432</v>
      </c>
      <c r="C6213" s="136">
        <v>2188.52</v>
      </c>
      <c r="D6213" s="136">
        <v>41.58</v>
      </c>
      <c r="E6213" s="136">
        <v>0</v>
      </c>
      <c r="F6213" s="136">
        <v>41.58</v>
      </c>
      <c r="G6213" s="137">
        <v>0</v>
      </c>
      <c r="H6213" s="142"/>
      <c r="I6213" s="142"/>
      <c r="J6213" s="142"/>
      <c r="K6213" s="142"/>
      <c r="L6213" s="143"/>
      <c r="M6213" s="143"/>
      <c r="N6213" s="143"/>
      <c r="Y6213" s="30">
        <f t="shared" si="96"/>
        <v>41.58</v>
      </c>
    </row>
    <row r="6214" spans="1:25" x14ac:dyDescent="0.2">
      <c r="A6214" s="134" t="s">
        <v>12433</v>
      </c>
      <c r="B6214" s="135" t="s">
        <v>12434</v>
      </c>
      <c r="C6214" s="136">
        <v>11339.18</v>
      </c>
      <c r="D6214" s="136">
        <v>215.45</v>
      </c>
      <c r="E6214" s="136">
        <v>0</v>
      </c>
      <c r="F6214" s="136">
        <v>215.45</v>
      </c>
      <c r="G6214" s="137">
        <v>0</v>
      </c>
      <c r="H6214" s="142"/>
      <c r="I6214" s="142"/>
      <c r="J6214" s="142"/>
      <c r="K6214" s="142"/>
      <c r="L6214" s="143"/>
      <c r="M6214" s="143"/>
      <c r="N6214" s="143"/>
      <c r="Y6214" s="30">
        <f t="shared" si="96"/>
        <v>215.45</v>
      </c>
    </row>
    <row r="6215" spans="1:25" x14ac:dyDescent="0.2">
      <c r="A6215" s="134" t="s">
        <v>12435</v>
      </c>
      <c r="B6215" s="135" t="s">
        <v>12436</v>
      </c>
      <c r="C6215" s="136">
        <v>2398.3200000000002</v>
      </c>
      <c r="D6215" s="136">
        <v>45.57</v>
      </c>
      <c r="E6215" s="136">
        <v>0</v>
      </c>
      <c r="F6215" s="136">
        <v>45.57</v>
      </c>
      <c r="G6215" s="137">
        <v>0</v>
      </c>
      <c r="H6215" s="142"/>
      <c r="I6215" s="142"/>
      <c r="J6215" s="142"/>
      <c r="K6215" s="142"/>
      <c r="L6215" s="143"/>
      <c r="M6215" s="143"/>
      <c r="N6215" s="143"/>
      <c r="Y6215" s="30">
        <f t="shared" si="96"/>
        <v>45.57</v>
      </c>
    </row>
    <row r="6216" spans="1:25" x14ac:dyDescent="0.2">
      <c r="A6216" s="134" t="s">
        <v>12437</v>
      </c>
      <c r="B6216" s="135" t="s">
        <v>12438</v>
      </c>
      <c r="C6216" s="136">
        <v>8166.44</v>
      </c>
      <c r="D6216" s="136">
        <v>155.16</v>
      </c>
      <c r="E6216" s="136">
        <v>0</v>
      </c>
      <c r="F6216" s="136">
        <v>155.16</v>
      </c>
      <c r="G6216" s="137">
        <v>0</v>
      </c>
      <c r="H6216" s="142"/>
      <c r="I6216" s="142"/>
      <c r="J6216" s="142"/>
      <c r="K6216" s="142"/>
      <c r="L6216" s="143"/>
      <c r="M6216" s="143"/>
      <c r="N6216" s="143"/>
      <c r="Y6216" s="30">
        <f t="shared" si="96"/>
        <v>155.16</v>
      </c>
    </row>
    <row r="6217" spans="1:25" x14ac:dyDescent="0.2">
      <c r="A6217" s="134" t="s">
        <v>12439</v>
      </c>
      <c r="B6217" s="135" t="s">
        <v>12440</v>
      </c>
      <c r="C6217" s="136">
        <v>31160.93</v>
      </c>
      <c r="D6217" s="136">
        <v>592.05999999999995</v>
      </c>
      <c r="E6217" s="136">
        <v>0</v>
      </c>
      <c r="F6217" s="136">
        <v>592.05999999999995</v>
      </c>
      <c r="G6217" s="137">
        <v>0</v>
      </c>
      <c r="H6217" s="142"/>
      <c r="I6217" s="142"/>
      <c r="J6217" s="142"/>
      <c r="K6217" s="142"/>
      <c r="L6217" s="143"/>
      <c r="M6217" s="143"/>
      <c r="N6217" s="143"/>
      <c r="Y6217" s="30">
        <f t="shared" si="96"/>
        <v>592.05999999999995</v>
      </c>
    </row>
    <row r="6218" spans="1:25" x14ac:dyDescent="0.2">
      <c r="A6218" s="134" t="s">
        <v>12441</v>
      </c>
      <c r="B6218" s="135" t="s">
        <v>12442</v>
      </c>
      <c r="C6218" s="136">
        <v>2724.18</v>
      </c>
      <c r="D6218" s="136">
        <v>51.76</v>
      </c>
      <c r="E6218" s="136">
        <v>0</v>
      </c>
      <c r="F6218" s="136">
        <v>51.76</v>
      </c>
      <c r="G6218" s="137">
        <v>0</v>
      </c>
      <c r="H6218" s="142"/>
      <c r="I6218" s="142"/>
      <c r="J6218" s="142"/>
      <c r="K6218" s="142"/>
      <c r="L6218" s="143"/>
      <c r="M6218" s="143"/>
      <c r="N6218" s="143"/>
      <c r="Y6218" s="30">
        <f t="shared" si="96"/>
        <v>51.76</v>
      </c>
    </row>
    <row r="6219" spans="1:25" x14ac:dyDescent="0.2">
      <c r="A6219" s="134" t="s">
        <v>12443</v>
      </c>
      <c r="B6219" s="135" t="s">
        <v>12444</v>
      </c>
      <c r="C6219" s="136">
        <v>4880.72</v>
      </c>
      <c r="D6219" s="136">
        <v>92.73</v>
      </c>
      <c r="E6219" s="136">
        <v>0</v>
      </c>
      <c r="F6219" s="136">
        <v>92.73</v>
      </c>
      <c r="G6219" s="137">
        <v>0</v>
      </c>
      <c r="H6219" s="142"/>
      <c r="I6219" s="142"/>
      <c r="J6219" s="142"/>
      <c r="K6219" s="142"/>
      <c r="L6219" s="143"/>
      <c r="M6219" s="143"/>
      <c r="N6219" s="143"/>
      <c r="Y6219" s="30">
        <f t="shared" si="96"/>
        <v>92.73</v>
      </c>
    </row>
    <row r="6220" spans="1:25" x14ac:dyDescent="0.2">
      <c r="A6220" s="134" t="s">
        <v>12445</v>
      </c>
      <c r="B6220" s="135" t="s">
        <v>12446</v>
      </c>
      <c r="C6220" s="136">
        <v>3038.27</v>
      </c>
      <c r="D6220" s="136">
        <v>57.73</v>
      </c>
      <c r="E6220" s="136">
        <v>0</v>
      </c>
      <c r="F6220" s="136">
        <v>57.73</v>
      </c>
      <c r="G6220" s="137">
        <v>0</v>
      </c>
      <c r="H6220" s="142"/>
      <c r="I6220" s="142"/>
      <c r="J6220" s="142"/>
      <c r="K6220" s="142"/>
      <c r="L6220" s="143"/>
      <c r="M6220" s="143"/>
      <c r="N6220" s="143"/>
      <c r="Y6220" s="30">
        <f t="shared" si="96"/>
        <v>57.73</v>
      </c>
    </row>
    <row r="6221" spans="1:25" x14ac:dyDescent="0.2">
      <c r="A6221" s="134" t="s">
        <v>12447</v>
      </c>
      <c r="B6221" s="135" t="s">
        <v>12448</v>
      </c>
      <c r="C6221" s="136">
        <v>6154.72</v>
      </c>
      <c r="D6221" s="136">
        <v>116.94</v>
      </c>
      <c r="E6221" s="136">
        <v>0</v>
      </c>
      <c r="F6221" s="136">
        <v>116.94</v>
      </c>
      <c r="G6221" s="137">
        <v>0</v>
      </c>
      <c r="H6221" s="142"/>
      <c r="I6221" s="142"/>
      <c r="J6221" s="142"/>
      <c r="K6221" s="142"/>
      <c r="L6221" s="143"/>
      <c r="M6221" s="143"/>
      <c r="N6221" s="143"/>
      <c r="Y6221" s="30">
        <f t="shared" si="96"/>
        <v>116.94</v>
      </c>
    </row>
    <row r="6222" spans="1:25" x14ac:dyDescent="0.2">
      <c r="A6222" s="134" t="s">
        <v>12449</v>
      </c>
      <c r="B6222" s="135" t="s">
        <v>12450</v>
      </c>
      <c r="C6222" s="136">
        <v>2119.91</v>
      </c>
      <c r="D6222" s="136">
        <v>40.28</v>
      </c>
      <c r="E6222" s="136">
        <v>0</v>
      </c>
      <c r="F6222" s="136">
        <v>40.28</v>
      </c>
      <c r="G6222" s="137">
        <v>0</v>
      </c>
      <c r="H6222" s="142"/>
      <c r="I6222" s="142"/>
      <c r="J6222" s="142"/>
      <c r="K6222" s="142"/>
      <c r="L6222" s="143"/>
      <c r="M6222" s="143"/>
      <c r="N6222" s="143"/>
      <c r="Y6222" s="30">
        <f t="shared" si="96"/>
        <v>40.28</v>
      </c>
    </row>
    <row r="6223" spans="1:25" x14ac:dyDescent="0.2">
      <c r="A6223" s="134" t="s">
        <v>12451</v>
      </c>
      <c r="B6223" s="135" t="s">
        <v>12452</v>
      </c>
      <c r="C6223" s="136">
        <v>2498.92</v>
      </c>
      <c r="D6223" s="136">
        <v>47.48</v>
      </c>
      <c r="E6223" s="136">
        <v>0</v>
      </c>
      <c r="F6223" s="136">
        <v>47.48</v>
      </c>
      <c r="G6223" s="137">
        <v>0</v>
      </c>
      <c r="H6223" s="142"/>
      <c r="I6223" s="142"/>
      <c r="J6223" s="142"/>
      <c r="K6223" s="142"/>
      <c r="L6223" s="143"/>
      <c r="M6223" s="143"/>
      <c r="N6223" s="143"/>
      <c r="Y6223" s="30">
        <f t="shared" ref="Y6223:Y6286" si="97">W6223+R6223+M6223+F6223</f>
        <v>47.48</v>
      </c>
    </row>
    <row r="6224" spans="1:25" x14ac:dyDescent="0.2">
      <c r="A6224" s="134" t="s">
        <v>12453</v>
      </c>
      <c r="B6224" s="135" t="s">
        <v>12454</v>
      </c>
      <c r="C6224" s="136">
        <v>11586.38</v>
      </c>
      <c r="D6224" s="136">
        <v>220.14</v>
      </c>
      <c r="E6224" s="136">
        <v>0</v>
      </c>
      <c r="F6224" s="136">
        <v>220.14</v>
      </c>
      <c r="G6224" s="137">
        <v>0</v>
      </c>
      <c r="H6224" s="142"/>
      <c r="I6224" s="142"/>
      <c r="J6224" s="142"/>
      <c r="K6224" s="142"/>
      <c r="L6224" s="143"/>
      <c r="M6224" s="143"/>
      <c r="N6224" s="143"/>
      <c r="Y6224" s="30">
        <f t="shared" si="97"/>
        <v>220.14</v>
      </c>
    </row>
    <row r="6225" spans="1:25" x14ac:dyDescent="0.2">
      <c r="A6225" s="134" t="s">
        <v>12455</v>
      </c>
      <c r="B6225" s="135" t="s">
        <v>12456</v>
      </c>
      <c r="C6225" s="136">
        <v>12503.37</v>
      </c>
      <c r="D6225" s="136">
        <v>237.57</v>
      </c>
      <c r="E6225" s="136">
        <v>0</v>
      </c>
      <c r="F6225" s="136">
        <v>237.57</v>
      </c>
      <c r="G6225" s="137">
        <v>0</v>
      </c>
      <c r="H6225" s="142"/>
      <c r="I6225" s="142"/>
      <c r="J6225" s="142"/>
      <c r="K6225" s="142"/>
      <c r="L6225" s="143"/>
      <c r="M6225" s="143"/>
      <c r="N6225" s="143"/>
      <c r="Y6225" s="30">
        <f t="shared" si="97"/>
        <v>237.57</v>
      </c>
    </row>
    <row r="6226" spans="1:25" x14ac:dyDescent="0.2">
      <c r="A6226" s="134" t="s">
        <v>12457</v>
      </c>
      <c r="B6226" s="135" t="s">
        <v>12458</v>
      </c>
      <c r="C6226" s="136">
        <v>822.8</v>
      </c>
      <c r="D6226" s="136">
        <v>15.63</v>
      </c>
      <c r="E6226" s="136">
        <v>0</v>
      </c>
      <c r="F6226" s="136">
        <v>15.63</v>
      </c>
      <c r="G6226" s="137">
        <v>0</v>
      </c>
      <c r="H6226" s="142"/>
      <c r="I6226" s="142"/>
      <c r="J6226" s="142"/>
      <c r="K6226" s="142"/>
      <c r="L6226" s="143"/>
      <c r="M6226" s="143"/>
      <c r="N6226" s="143"/>
      <c r="Y6226" s="30">
        <f t="shared" si="97"/>
        <v>15.63</v>
      </c>
    </row>
    <row r="6227" spans="1:25" x14ac:dyDescent="0.2">
      <c r="A6227" s="134" t="s">
        <v>12459</v>
      </c>
      <c r="B6227" s="135" t="s">
        <v>12460</v>
      </c>
      <c r="C6227" s="136">
        <v>4671.9799999999996</v>
      </c>
      <c r="D6227" s="136">
        <v>88.77</v>
      </c>
      <c r="E6227" s="136">
        <v>0</v>
      </c>
      <c r="F6227" s="136">
        <v>88.77</v>
      </c>
      <c r="G6227" s="137">
        <v>0</v>
      </c>
      <c r="H6227" s="142"/>
      <c r="I6227" s="142"/>
      <c r="J6227" s="142"/>
      <c r="K6227" s="142"/>
      <c r="L6227" s="143"/>
      <c r="M6227" s="143"/>
      <c r="N6227" s="143"/>
      <c r="Y6227" s="30">
        <f t="shared" si="97"/>
        <v>88.77</v>
      </c>
    </row>
    <row r="6228" spans="1:25" x14ac:dyDescent="0.2">
      <c r="A6228" s="134" t="s">
        <v>12461</v>
      </c>
      <c r="B6228" s="135" t="s">
        <v>12462</v>
      </c>
      <c r="C6228" s="136">
        <v>6106.13</v>
      </c>
      <c r="D6228" s="136">
        <v>116.02</v>
      </c>
      <c r="E6228" s="136">
        <v>0</v>
      </c>
      <c r="F6228" s="136">
        <v>116.02</v>
      </c>
      <c r="G6228" s="137">
        <v>0</v>
      </c>
      <c r="H6228" s="142"/>
      <c r="I6228" s="142"/>
      <c r="J6228" s="142"/>
      <c r="K6228" s="142"/>
      <c r="L6228" s="143"/>
      <c r="M6228" s="143"/>
      <c r="N6228" s="143"/>
      <c r="Y6228" s="30">
        <f t="shared" si="97"/>
        <v>116.02</v>
      </c>
    </row>
    <row r="6229" spans="1:25" x14ac:dyDescent="0.2">
      <c r="A6229" s="134" t="s">
        <v>12463</v>
      </c>
      <c r="B6229" s="135" t="s">
        <v>12464</v>
      </c>
      <c r="C6229" s="136">
        <v>19673.46</v>
      </c>
      <c r="D6229" s="136">
        <v>373.8</v>
      </c>
      <c r="E6229" s="136">
        <v>0</v>
      </c>
      <c r="F6229" s="136">
        <v>373.8</v>
      </c>
      <c r="G6229" s="137">
        <v>0</v>
      </c>
      <c r="H6229" s="142"/>
      <c r="I6229" s="142"/>
      <c r="J6229" s="142"/>
      <c r="K6229" s="142"/>
      <c r="L6229" s="143"/>
      <c r="M6229" s="143"/>
      <c r="N6229" s="143"/>
      <c r="Y6229" s="30">
        <f t="shared" si="97"/>
        <v>373.8</v>
      </c>
    </row>
    <row r="6230" spans="1:25" x14ac:dyDescent="0.2">
      <c r="A6230" s="134" t="s">
        <v>12465</v>
      </c>
      <c r="B6230" s="135" t="s">
        <v>12466</v>
      </c>
      <c r="C6230" s="136">
        <v>5155.5200000000004</v>
      </c>
      <c r="D6230" s="136">
        <v>97.96</v>
      </c>
      <c r="E6230" s="136">
        <v>0</v>
      </c>
      <c r="F6230" s="136">
        <v>97.96</v>
      </c>
      <c r="G6230" s="137">
        <v>0</v>
      </c>
      <c r="H6230" s="142"/>
      <c r="I6230" s="142"/>
      <c r="J6230" s="142"/>
      <c r="K6230" s="142"/>
      <c r="L6230" s="143"/>
      <c r="M6230" s="143"/>
      <c r="N6230" s="143"/>
      <c r="Y6230" s="30">
        <f t="shared" si="97"/>
        <v>97.96</v>
      </c>
    </row>
    <row r="6231" spans="1:25" x14ac:dyDescent="0.2">
      <c r="A6231" s="134" t="s">
        <v>12467</v>
      </c>
      <c r="B6231" s="135" t="s">
        <v>12468</v>
      </c>
      <c r="C6231" s="136">
        <v>5147.82</v>
      </c>
      <c r="D6231" s="136">
        <v>97.81</v>
      </c>
      <c r="E6231" s="136">
        <v>0</v>
      </c>
      <c r="F6231" s="136">
        <v>97.81</v>
      </c>
      <c r="G6231" s="137">
        <v>0</v>
      </c>
      <c r="H6231" s="142"/>
      <c r="I6231" s="142"/>
      <c r="J6231" s="142"/>
      <c r="K6231" s="142"/>
      <c r="L6231" s="143"/>
      <c r="M6231" s="143"/>
      <c r="N6231" s="143"/>
      <c r="Y6231" s="30">
        <f t="shared" si="97"/>
        <v>97.81</v>
      </c>
    </row>
    <row r="6232" spans="1:25" x14ac:dyDescent="0.2">
      <c r="A6232" s="134" t="s">
        <v>12469</v>
      </c>
      <c r="B6232" s="135" t="s">
        <v>12470</v>
      </c>
      <c r="C6232" s="136">
        <v>2423.48</v>
      </c>
      <c r="D6232" s="136">
        <v>46.05</v>
      </c>
      <c r="E6232" s="136">
        <v>0</v>
      </c>
      <c r="F6232" s="136">
        <v>46.05</v>
      </c>
      <c r="G6232" s="137">
        <v>0</v>
      </c>
      <c r="H6232" s="142"/>
      <c r="I6232" s="142"/>
      <c r="J6232" s="142"/>
      <c r="K6232" s="142"/>
      <c r="L6232" s="143"/>
      <c r="M6232" s="143"/>
      <c r="N6232" s="143"/>
      <c r="Y6232" s="30">
        <f t="shared" si="97"/>
        <v>46.05</v>
      </c>
    </row>
    <row r="6233" spans="1:25" x14ac:dyDescent="0.2">
      <c r="A6233" s="134" t="s">
        <v>12471</v>
      </c>
      <c r="B6233" s="135" t="s">
        <v>12472</v>
      </c>
      <c r="C6233" s="136">
        <v>11901.15</v>
      </c>
      <c r="D6233" s="136">
        <v>226.12</v>
      </c>
      <c r="E6233" s="136">
        <v>0</v>
      </c>
      <c r="F6233" s="136">
        <v>226.12</v>
      </c>
      <c r="G6233" s="137">
        <v>0</v>
      </c>
      <c r="H6233" s="142"/>
      <c r="I6233" s="142"/>
      <c r="J6233" s="142"/>
      <c r="K6233" s="142"/>
      <c r="L6233" s="143"/>
      <c r="M6233" s="143"/>
      <c r="N6233" s="143"/>
      <c r="Y6233" s="30">
        <f t="shared" si="97"/>
        <v>226.12</v>
      </c>
    </row>
    <row r="6234" spans="1:25" x14ac:dyDescent="0.2">
      <c r="A6234" s="134" t="s">
        <v>12473</v>
      </c>
      <c r="B6234" s="135" t="s">
        <v>12474</v>
      </c>
      <c r="C6234" s="136">
        <v>9133.19</v>
      </c>
      <c r="D6234" s="136">
        <v>173.53</v>
      </c>
      <c r="E6234" s="136">
        <v>0</v>
      </c>
      <c r="F6234" s="136">
        <v>173.53</v>
      </c>
      <c r="G6234" s="137">
        <v>0</v>
      </c>
      <c r="H6234" s="142"/>
      <c r="I6234" s="142"/>
      <c r="J6234" s="142"/>
      <c r="K6234" s="142"/>
      <c r="L6234" s="143"/>
      <c r="M6234" s="143"/>
      <c r="N6234" s="143"/>
      <c r="Y6234" s="30">
        <f t="shared" si="97"/>
        <v>173.53</v>
      </c>
    </row>
    <row r="6235" spans="1:25" x14ac:dyDescent="0.2">
      <c r="A6235" s="134" t="s">
        <v>12475</v>
      </c>
      <c r="B6235" s="135" t="s">
        <v>12476</v>
      </c>
      <c r="C6235" s="136">
        <v>943.73</v>
      </c>
      <c r="D6235" s="136">
        <v>17.93</v>
      </c>
      <c r="E6235" s="136">
        <v>0</v>
      </c>
      <c r="F6235" s="136">
        <v>17.93</v>
      </c>
      <c r="G6235" s="137">
        <v>0</v>
      </c>
      <c r="H6235" s="142"/>
      <c r="I6235" s="142"/>
      <c r="J6235" s="142"/>
      <c r="K6235" s="142"/>
      <c r="L6235" s="143"/>
      <c r="M6235" s="143"/>
      <c r="N6235" s="143"/>
      <c r="Y6235" s="30">
        <f t="shared" si="97"/>
        <v>17.93</v>
      </c>
    </row>
    <row r="6236" spans="1:25" x14ac:dyDescent="0.2">
      <c r="A6236" s="134" t="s">
        <v>12477</v>
      </c>
      <c r="B6236" s="135" t="s">
        <v>12478</v>
      </c>
      <c r="C6236" s="136">
        <v>9391.7000000000007</v>
      </c>
      <c r="D6236" s="136">
        <v>178.44</v>
      </c>
      <c r="E6236" s="136">
        <v>0</v>
      </c>
      <c r="F6236" s="136">
        <v>178.44</v>
      </c>
      <c r="G6236" s="137">
        <v>0</v>
      </c>
      <c r="H6236" s="142"/>
      <c r="I6236" s="142"/>
      <c r="J6236" s="142"/>
      <c r="K6236" s="142"/>
      <c r="L6236" s="143"/>
      <c r="M6236" s="143"/>
      <c r="N6236" s="143"/>
      <c r="Y6236" s="30">
        <f t="shared" si="97"/>
        <v>178.44</v>
      </c>
    </row>
    <row r="6237" spans="1:25" x14ac:dyDescent="0.2">
      <c r="A6237" s="134" t="s">
        <v>12479</v>
      </c>
      <c r="B6237" s="135" t="s">
        <v>12480</v>
      </c>
      <c r="C6237" s="136">
        <v>7471.14</v>
      </c>
      <c r="D6237" s="136">
        <v>141.94999999999999</v>
      </c>
      <c r="E6237" s="136">
        <v>0</v>
      </c>
      <c r="F6237" s="136">
        <v>141.94999999999999</v>
      </c>
      <c r="G6237" s="137">
        <v>0</v>
      </c>
      <c r="H6237" s="142"/>
      <c r="I6237" s="142"/>
      <c r="J6237" s="142"/>
      <c r="K6237" s="142"/>
      <c r="L6237" s="143"/>
      <c r="M6237" s="143"/>
      <c r="N6237" s="143"/>
      <c r="Y6237" s="30">
        <f t="shared" si="97"/>
        <v>141.94999999999999</v>
      </c>
    </row>
    <row r="6238" spans="1:25" x14ac:dyDescent="0.2">
      <c r="A6238" s="134" t="s">
        <v>12481</v>
      </c>
      <c r="B6238" s="135" t="s">
        <v>12482</v>
      </c>
      <c r="C6238" s="136">
        <v>4701.13</v>
      </c>
      <c r="D6238" s="136">
        <v>89.32</v>
      </c>
      <c r="E6238" s="136">
        <v>0</v>
      </c>
      <c r="F6238" s="136">
        <v>89.32</v>
      </c>
      <c r="G6238" s="137">
        <v>0</v>
      </c>
      <c r="H6238" s="142"/>
      <c r="I6238" s="142"/>
      <c r="J6238" s="142"/>
      <c r="K6238" s="142"/>
      <c r="L6238" s="143"/>
      <c r="M6238" s="143"/>
      <c r="N6238" s="143"/>
      <c r="Y6238" s="30">
        <f t="shared" si="97"/>
        <v>89.32</v>
      </c>
    </row>
    <row r="6239" spans="1:25" x14ac:dyDescent="0.2">
      <c r="A6239" s="134" t="s">
        <v>12483</v>
      </c>
      <c r="B6239" s="135" t="s">
        <v>12484</v>
      </c>
      <c r="C6239" s="136">
        <v>36532.86</v>
      </c>
      <c r="D6239" s="136">
        <v>694.13</v>
      </c>
      <c r="E6239" s="136">
        <v>0</v>
      </c>
      <c r="F6239" s="136">
        <v>694.13</v>
      </c>
      <c r="G6239" s="137">
        <v>0</v>
      </c>
      <c r="H6239" s="142"/>
      <c r="I6239" s="142"/>
      <c r="J6239" s="142"/>
      <c r="K6239" s="142"/>
      <c r="L6239" s="143"/>
      <c r="M6239" s="143"/>
      <c r="N6239" s="143"/>
      <c r="Y6239" s="30">
        <f t="shared" si="97"/>
        <v>694.13</v>
      </c>
    </row>
    <row r="6240" spans="1:25" x14ac:dyDescent="0.2">
      <c r="A6240" s="134" t="s">
        <v>12485</v>
      </c>
      <c r="B6240" s="135" t="s">
        <v>12486</v>
      </c>
      <c r="C6240" s="136">
        <v>3506.69</v>
      </c>
      <c r="D6240" s="136">
        <v>66.63</v>
      </c>
      <c r="E6240" s="136">
        <v>0</v>
      </c>
      <c r="F6240" s="136">
        <v>66.63</v>
      </c>
      <c r="G6240" s="137">
        <v>0</v>
      </c>
      <c r="H6240" s="142"/>
      <c r="I6240" s="142"/>
      <c r="J6240" s="142"/>
      <c r="K6240" s="142"/>
      <c r="L6240" s="143"/>
      <c r="M6240" s="143"/>
      <c r="N6240" s="143"/>
      <c r="Y6240" s="30">
        <f t="shared" si="97"/>
        <v>66.63</v>
      </c>
    </row>
    <row r="6241" spans="1:25" x14ac:dyDescent="0.2">
      <c r="A6241" s="134" t="s">
        <v>12487</v>
      </c>
      <c r="B6241" s="135" t="s">
        <v>12488</v>
      </c>
      <c r="C6241" s="136">
        <v>3028.07</v>
      </c>
      <c r="D6241" s="136">
        <v>57.53</v>
      </c>
      <c r="E6241" s="136">
        <v>0</v>
      </c>
      <c r="F6241" s="136">
        <v>57.53</v>
      </c>
      <c r="G6241" s="137">
        <v>0</v>
      </c>
      <c r="H6241" s="142"/>
      <c r="I6241" s="142"/>
      <c r="J6241" s="142"/>
      <c r="K6241" s="142"/>
      <c r="L6241" s="143"/>
      <c r="M6241" s="143"/>
      <c r="N6241" s="143"/>
      <c r="Y6241" s="30">
        <f t="shared" si="97"/>
        <v>57.53</v>
      </c>
    </row>
    <row r="6242" spans="1:25" x14ac:dyDescent="0.2">
      <c r="A6242" s="134" t="s">
        <v>12489</v>
      </c>
      <c r="B6242" s="135" t="s">
        <v>12490</v>
      </c>
      <c r="C6242" s="136">
        <v>3270.89</v>
      </c>
      <c r="D6242" s="136">
        <v>62.15</v>
      </c>
      <c r="E6242" s="136">
        <v>0</v>
      </c>
      <c r="F6242" s="136">
        <v>62.15</v>
      </c>
      <c r="G6242" s="137">
        <v>0</v>
      </c>
      <c r="H6242" s="142"/>
      <c r="I6242" s="142"/>
      <c r="J6242" s="142"/>
      <c r="K6242" s="142"/>
      <c r="L6242" s="143"/>
      <c r="M6242" s="143"/>
      <c r="N6242" s="143"/>
      <c r="Y6242" s="30">
        <f t="shared" si="97"/>
        <v>62.15</v>
      </c>
    </row>
    <row r="6243" spans="1:25" x14ac:dyDescent="0.2">
      <c r="A6243" s="134" t="s">
        <v>12491</v>
      </c>
      <c r="B6243" s="135" t="s">
        <v>12492</v>
      </c>
      <c r="C6243" s="136">
        <v>7952.47</v>
      </c>
      <c r="D6243" s="136">
        <v>151.1</v>
      </c>
      <c r="E6243" s="136">
        <v>0</v>
      </c>
      <c r="F6243" s="136">
        <v>151.1</v>
      </c>
      <c r="G6243" s="137">
        <v>0</v>
      </c>
      <c r="H6243" s="142"/>
      <c r="I6243" s="142"/>
      <c r="J6243" s="142"/>
      <c r="K6243" s="142"/>
      <c r="L6243" s="143"/>
      <c r="M6243" s="143"/>
      <c r="N6243" s="143"/>
      <c r="Y6243" s="30">
        <f t="shared" si="97"/>
        <v>151.1</v>
      </c>
    </row>
    <row r="6244" spans="1:25" x14ac:dyDescent="0.2">
      <c r="A6244" s="134" t="s">
        <v>12493</v>
      </c>
      <c r="B6244" s="135" t="s">
        <v>12494</v>
      </c>
      <c r="C6244" s="136">
        <v>5495.84</v>
      </c>
      <c r="D6244" s="136">
        <v>104.42</v>
      </c>
      <c r="E6244" s="136">
        <v>0</v>
      </c>
      <c r="F6244" s="136">
        <v>104.42</v>
      </c>
      <c r="G6244" s="137">
        <v>0</v>
      </c>
      <c r="H6244" s="142"/>
      <c r="I6244" s="142"/>
      <c r="J6244" s="142"/>
      <c r="K6244" s="142"/>
      <c r="L6244" s="143"/>
      <c r="M6244" s="143"/>
      <c r="N6244" s="143"/>
      <c r="Y6244" s="30">
        <f t="shared" si="97"/>
        <v>104.42</v>
      </c>
    </row>
    <row r="6245" spans="1:25" x14ac:dyDescent="0.2">
      <c r="A6245" s="134" t="s">
        <v>12495</v>
      </c>
      <c r="B6245" s="135" t="s">
        <v>12496</v>
      </c>
      <c r="C6245" s="136">
        <v>2584.16</v>
      </c>
      <c r="D6245" s="136">
        <v>49.1</v>
      </c>
      <c r="E6245" s="136">
        <v>0</v>
      </c>
      <c r="F6245" s="136">
        <v>49.1</v>
      </c>
      <c r="G6245" s="137">
        <v>0</v>
      </c>
      <c r="H6245" s="142"/>
      <c r="I6245" s="142"/>
      <c r="J6245" s="142"/>
      <c r="K6245" s="142"/>
      <c r="L6245" s="143"/>
      <c r="M6245" s="143"/>
      <c r="N6245" s="143"/>
      <c r="Y6245" s="30">
        <f t="shared" si="97"/>
        <v>49.1</v>
      </c>
    </row>
    <row r="6246" spans="1:25" x14ac:dyDescent="0.2">
      <c r="A6246" s="134" t="s">
        <v>12497</v>
      </c>
      <c r="B6246" s="135" t="s">
        <v>12498</v>
      </c>
      <c r="C6246" s="136">
        <v>249.4</v>
      </c>
      <c r="D6246" s="136">
        <v>4.74</v>
      </c>
      <c r="E6246" s="136">
        <v>1.1599999999999999</v>
      </c>
      <c r="F6246" s="136">
        <v>3.58</v>
      </c>
      <c r="G6246" s="137">
        <v>0</v>
      </c>
      <c r="H6246" s="142"/>
      <c r="I6246" s="142"/>
      <c r="J6246" s="142"/>
      <c r="K6246" s="142"/>
      <c r="L6246" s="143"/>
      <c r="M6246" s="143"/>
      <c r="N6246" s="143"/>
      <c r="Y6246" s="30">
        <f t="shared" si="97"/>
        <v>3.58</v>
      </c>
    </row>
    <row r="6247" spans="1:25" x14ac:dyDescent="0.2">
      <c r="A6247" s="134" t="s">
        <v>12499</v>
      </c>
      <c r="B6247" s="135" t="s">
        <v>12500</v>
      </c>
      <c r="C6247" s="136">
        <v>1831.14</v>
      </c>
      <c r="D6247" s="136">
        <v>34.79</v>
      </c>
      <c r="E6247" s="136">
        <v>0</v>
      </c>
      <c r="F6247" s="136">
        <v>34.79</v>
      </c>
      <c r="G6247" s="137">
        <v>0</v>
      </c>
      <c r="H6247" s="142"/>
      <c r="I6247" s="142"/>
      <c r="J6247" s="142"/>
      <c r="K6247" s="142"/>
      <c r="L6247" s="143"/>
      <c r="M6247" s="143"/>
      <c r="N6247" s="143"/>
      <c r="Y6247" s="30">
        <f t="shared" si="97"/>
        <v>34.79</v>
      </c>
    </row>
    <row r="6248" spans="1:25" x14ac:dyDescent="0.2">
      <c r="A6248" s="134" t="s">
        <v>12501</v>
      </c>
      <c r="B6248" s="135" t="s">
        <v>12502</v>
      </c>
      <c r="C6248" s="136">
        <v>2373.96</v>
      </c>
      <c r="D6248" s="136">
        <v>45.11</v>
      </c>
      <c r="E6248" s="136">
        <v>0</v>
      </c>
      <c r="F6248" s="136">
        <v>45.11</v>
      </c>
      <c r="G6248" s="137">
        <v>0</v>
      </c>
      <c r="H6248" s="142"/>
      <c r="I6248" s="142"/>
      <c r="J6248" s="142"/>
      <c r="K6248" s="142"/>
      <c r="L6248" s="143"/>
      <c r="M6248" s="143"/>
      <c r="N6248" s="143"/>
      <c r="Y6248" s="30">
        <f t="shared" si="97"/>
        <v>45.11</v>
      </c>
    </row>
    <row r="6249" spans="1:25" x14ac:dyDescent="0.2">
      <c r="A6249" s="134" t="s">
        <v>12503</v>
      </c>
      <c r="B6249" s="135" t="s">
        <v>12504</v>
      </c>
      <c r="C6249" s="136">
        <v>4154.92</v>
      </c>
      <c r="D6249" s="136">
        <v>78.94</v>
      </c>
      <c r="E6249" s="136">
        <v>0</v>
      </c>
      <c r="F6249" s="136">
        <v>78.94</v>
      </c>
      <c r="G6249" s="137">
        <v>0</v>
      </c>
      <c r="H6249" s="142"/>
      <c r="I6249" s="142"/>
      <c r="J6249" s="142"/>
      <c r="K6249" s="142"/>
      <c r="L6249" s="143"/>
      <c r="M6249" s="143"/>
      <c r="N6249" s="143"/>
      <c r="Y6249" s="30">
        <f t="shared" si="97"/>
        <v>78.94</v>
      </c>
    </row>
    <row r="6250" spans="1:25" x14ac:dyDescent="0.2">
      <c r="A6250" s="134" t="s">
        <v>12505</v>
      </c>
      <c r="B6250" s="135" t="s">
        <v>12506</v>
      </c>
      <c r="C6250" s="136">
        <v>40.1</v>
      </c>
      <c r="D6250" s="136">
        <v>0.76</v>
      </c>
      <c r="E6250" s="136">
        <v>0.76</v>
      </c>
      <c r="F6250" s="136">
        <v>0</v>
      </c>
      <c r="G6250" s="137">
        <v>19.66</v>
      </c>
      <c r="H6250" s="142"/>
      <c r="I6250" s="142"/>
      <c r="J6250" s="142"/>
      <c r="K6250" s="142"/>
      <c r="L6250" s="143"/>
      <c r="M6250" s="143"/>
      <c r="N6250" s="143"/>
      <c r="Y6250" s="30">
        <f t="shared" si="97"/>
        <v>0</v>
      </c>
    </row>
    <row r="6251" spans="1:25" x14ac:dyDescent="0.2">
      <c r="A6251" s="134" t="s">
        <v>12507</v>
      </c>
      <c r="B6251" s="135" t="s">
        <v>12508</v>
      </c>
      <c r="C6251" s="136">
        <v>3972.47</v>
      </c>
      <c r="D6251" s="136">
        <v>75.48</v>
      </c>
      <c r="E6251" s="136">
        <v>0</v>
      </c>
      <c r="F6251" s="136">
        <v>75.48</v>
      </c>
      <c r="G6251" s="137">
        <v>0</v>
      </c>
      <c r="H6251" s="142"/>
      <c r="I6251" s="142"/>
      <c r="J6251" s="142"/>
      <c r="K6251" s="142"/>
      <c r="L6251" s="143"/>
      <c r="M6251" s="143"/>
      <c r="N6251" s="143"/>
      <c r="Y6251" s="30">
        <f t="shared" si="97"/>
        <v>75.48</v>
      </c>
    </row>
    <row r="6252" spans="1:25" x14ac:dyDescent="0.2">
      <c r="A6252" s="134" t="s">
        <v>12509</v>
      </c>
      <c r="B6252" s="135" t="s">
        <v>12510</v>
      </c>
      <c r="C6252" s="136">
        <v>4903.82</v>
      </c>
      <c r="D6252" s="136">
        <v>93.17</v>
      </c>
      <c r="E6252" s="136">
        <v>0</v>
      </c>
      <c r="F6252" s="136">
        <v>93.17</v>
      </c>
      <c r="G6252" s="137">
        <v>0</v>
      </c>
      <c r="H6252" s="142"/>
      <c r="I6252" s="142"/>
      <c r="J6252" s="142"/>
      <c r="K6252" s="142"/>
      <c r="L6252" s="143"/>
      <c r="M6252" s="143"/>
      <c r="N6252" s="143"/>
      <c r="Y6252" s="30">
        <f t="shared" si="97"/>
        <v>93.17</v>
      </c>
    </row>
    <row r="6253" spans="1:25" x14ac:dyDescent="0.2">
      <c r="A6253" s="134" t="s">
        <v>12511</v>
      </c>
      <c r="B6253" s="135" t="s">
        <v>12512</v>
      </c>
      <c r="C6253" s="136">
        <v>13998.98</v>
      </c>
      <c r="D6253" s="136">
        <v>265.98</v>
      </c>
      <c r="E6253" s="136">
        <v>0</v>
      </c>
      <c r="F6253" s="136">
        <v>265.98</v>
      </c>
      <c r="G6253" s="137">
        <v>0</v>
      </c>
      <c r="H6253" s="142"/>
      <c r="I6253" s="142"/>
      <c r="J6253" s="142"/>
      <c r="K6253" s="142"/>
      <c r="L6253" s="143"/>
      <c r="M6253" s="143"/>
      <c r="N6253" s="143"/>
      <c r="Y6253" s="30">
        <f t="shared" si="97"/>
        <v>265.98</v>
      </c>
    </row>
    <row r="6254" spans="1:25" x14ac:dyDescent="0.2">
      <c r="A6254" s="134" t="s">
        <v>12513</v>
      </c>
      <c r="B6254" s="135" t="s">
        <v>12514</v>
      </c>
      <c r="C6254" s="136">
        <v>5087</v>
      </c>
      <c r="D6254" s="136">
        <v>96.65</v>
      </c>
      <c r="E6254" s="136">
        <v>0</v>
      </c>
      <c r="F6254" s="136">
        <v>96.65</v>
      </c>
      <c r="G6254" s="137">
        <v>0</v>
      </c>
      <c r="H6254" s="142"/>
      <c r="I6254" s="142"/>
      <c r="J6254" s="142"/>
      <c r="K6254" s="142"/>
      <c r="L6254" s="143"/>
      <c r="M6254" s="143"/>
      <c r="N6254" s="143"/>
      <c r="Y6254" s="30">
        <f t="shared" si="97"/>
        <v>96.65</v>
      </c>
    </row>
    <row r="6255" spans="1:25" x14ac:dyDescent="0.2">
      <c r="A6255" s="134" t="s">
        <v>12515</v>
      </c>
      <c r="B6255" s="135" t="s">
        <v>12516</v>
      </c>
      <c r="C6255" s="136">
        <v>4271.51</v>
      </c>
      <c r="D6255" s="136">
        <v>81.16</v>
      </c>
      <c r="E6255" s="136">
        <v>0</v>
      </c>
      <c r="F6255" s="136">
        <v>81.16</v>
      </c>
      <c r="G6255" s="137">
        <v>0</v>
      </c>
      <c r="H6255" s="142"/>
      <c r="I6255" s="142"/>
      <c r="J6255" s="142"/>
      <c r="K6255" s="142"/>
      <c r="L6255" s="143"/>
      <c r="M6255" s="143"/>
      <c r="N6255" s="143"/>
      <c r="Y6255" s="30">
        <f t="shared" si="97"/>
        <v>81.16</v>
      </c>
    </row>
    <row r="6256" spans="1:25" x14ac:dyDescent="0.2">
      <c r="A6256" s="134" t="s">
        <v>12517</v>
      </c>
      <c r="B6256" s="135" t="s">
        <v>12518</v>
      </c>
      <c r="C6256" s="136">
        <v>167.19</v>
      </c>
      <c r="D6256" s="136">
        <v>3.18</v>
      </c>
      <c r="E6256" s="136">
        <v>0</v>
      </c>
      <c r="F6256" s="136">
        <v>3.18</v>
      </c>
      <c r="G6256" s="137">
        <v>0</v>
      </c>
      <c r="H6256" s="142"/>
      <c r="I6256" s="142"/>
      <c r="J6256" s="142"/>
      <c r="K6256" s="142"/>
      <c r="L6256" s="143"/>
      <c r="M6256" s="143"/>
      <c r="N6256" s="143"/>
      <c r="Y6256" s="30">
        <f t="shared" si="97"/>
        <v>3.18</v>
      </c>
    </row>
    <row r="6257" spans="1:25" x14ac:dyDescent="0.2">
      <c r="A6257" s="134" t="s">
        <v>12519</v>
      </c>
      <c r="B6257" s="135" t="s">
        <v>12520</v>
      </c>
      <c r="C6257" s="136">
        <v>18292.27</v>
      </c>
      <c r="D6257" s="136">
        <v>347.55</v>
      </c>
      <c r="E6257" s="136">
        <v>0</v>
      </c>
      <c r="F6257" s="136">
        <v>347.55</v>
      </c>
      <c r="G6257" s="137">
        <v>0</v>
      </c>
      <c r="H6257" s="142"/>
      <c r="I6257" s="142"/>
      <c r="J6257" s="142"/>
      <c r="K6257" s="142"/>
      <c r="L6257" s="143"/>
      <c r="M6257" s="143"/>
      <c r="N6257" s="143"/>
      <c r="Y6257" s="30">
        <f t="shared" si="97"/>
        <v>347.55</v>
      </c>
    </row>
    <row r="6258" spans="1:25" x14ac:dyDescent="0.2">
      <c r="A6258" s="134" t="s">
        <v>12521</v>
      </c>
      <c r="B6258" s="135" t="s">
        <v>12522</v>
      </c>
      <c r="C6258" s="136">
        <v>15194.23</v>
      </c>
      <c r="D6258" s="136">
        <v>288.69</v>
      </c>
      <c r="E6258" s="136">
        <v>0</v>
      </c>
      <c r="F6258" s="136">
        <v>288.69</v>
      </c>
      <c r="G6258" s="137">
        <v>0</v>
      </c>
      <c r="H6258" s="142"/>
      <c r="I6258" s="142"/>
      <c r="J6258" s="142"/>
      <c r="K6258" s="142"/>
      <c r="L6258" s="143"/>
      <c r="M6258" s="143"/>
      <c r="N6258" s="143"/>
      <c r="Y6258" s="30">
        <f t="shared" si="97"/>
        <v>288.69</v>
      </c>
    </row>
    <row r="6259" spans="1:25" x14ac:dyDescent="0.2">
      <c r="A6259" s="134" t="s">
        <v>12523</v>
      </c>
      <c r="B6259" s="135" t="s">
        <v>12524</v>
      </c>
      <c r="C6259" s="136">
        <v>21739.55</v>
      </c>
      <c r="D6259" s="136">
        <v>413.05</v>
      </c>
      <c r="E6259" s="136">
        <v>0</v>
      </c>
      <c r="F6259" s="136">
        <v>413.05</v>
      </c>
      <c r="G6259" s="137">
        <v>0</v>
      </c>
      <c r="H6259" s="142"/>
      <c r="I6259" s="142"/>
      <c r="J6259" s="142"/>
      <c r="K6259" s="142"/>
      <c r="L6259" s="143"/>
      <c r="M6259" s="143"/>
      <c r="N6259" s="143"/>
      <c r="Y6259" s="30">
        <f t="shared" si="97"/>
        <v>413.05</v>
      </c>
    </row>
    <row r="6260" spans="1:25" x14ac:dyDescent="0.2">
      <c r="A6260" s="134" t="s">
        <v>12525</v>
      </c>
      <c r="B6260" s="135" t="s">
        <v>12526</v>
      </c>
      <c r="C6260" s="136">
        <v>13420.74</v>
      </c>
      <c r="D6260" s="136">
        <v>255</v>
      </c>
      <c r="E6260" s="136">
        <v>0</v>
      </c>
      <c r="F6260" s="136">
        <v>255</v>
      </c>
      <c r="G6260" s="137">
        <v>0</v>
      </c>
      <c r="H6260" s="142"/>
      <c r="I6260" s="142"/>
      <c r="J6260" s="142"/>
      <c r="K6260" s="142"/>
      <c r="L6260" s="143"/>
      <c r="M6260" s="143"/>
      <c r="N6260" s="143"/>
      <c r="Y6260" s="30">
        <f t="shared" si="97"/>
        <v>255</v>
      </c>
    </row>
    <row r="6261" spans="1:25" x14ac:dyDescent="0.2">
      <c r="A6261" s="134" t="s">
        <v>12527</v>
      </c>
      <c r="B6261" s="135" t="s">
        <v>12528</v>
      </c>
      <c r="C6261" s="136">
        <v>13975.31</v>
      </c>
      <c r="D6261" s="136">
        <v>265.52999999999997</v>
      </c>
      <c r="E6261" s="136">
        <v>0</v>
      </c>
      <c r="F6261" s="136">
        <v>265.52999999999997</v>
      </c>
      <c r="G6261" s="137">
        <v>0</v>
      </c>
      <c r="H6261" s="142"/>
      <c r="I6261" s="142"/>
      <c r="J6261" s="142"/>
      <c r="K6261" s="142"/>
      <c r="L6261" s="143"/>
      <c r="M6261" s="143"/>
      <c r="N6261" s="143"/>
      <c r="Y6261" s="30">
        <f t="shared" si="97"/>
        <v>265.52999999999997</v>
      </c>
    </row>
    <row r="6262" spans="1:25" x14ac:dyDescent="0.2">
      <c r="A6262" s="134" t="s">
        <v>12529</v>
      </c>
      <c r="B6262" s="135" t="s">
        <v>12530</v>
      </c>
      <c r="C6262" s="136">
        <v>9401.15</v>
      </c>
      <c r="D6262" s="136">
        <v>178.62</v>
      </c>
      <c r="E6262" s="136">
        <v>0</v>
      </c>
      <c r="F6262" s="136">
        <v>178.62</v>
      </c>
      <c r="G6262" s="137">
        <v>0</v>
      </c>
      <c r="H6262" s="142"/>
      <c r="I6262" s="142"/>
      <c r="J6262" s="142"/>
      <c r="K6262" s="142"/>
      <c r="L6262" s="143"/>
      <c r="M6262" s="143"/>
      <c r="N6262" s="143"/>
      <c r="Y6262" s="30">
        <f t="shared" si="97"/>
        <v>178.62</v>
      </c>
    </row>
    <row r="6263" spans="1:25" x14ac:dyDescent="0.2">
      <c r="A6263" s="134" t="s">
        <v>12531</v>
      </c>
      <c r="B6263" s="135" t="s">
        <v>12532</v>
      </c>
      <c r="C6263" s="136">
        <v>7882.3</v>
      </c>
      <c r="D6263" s="136">
        <v>149.76</v>
      </c>
      <c r="E6263" s="136">
        <v>0</v>
      </c>
      <c r="F6263" s="136">
        <v>149.76</v>
      </c>
      <c r="G6263" s="137">
        <v>0</v>
      </c>
      <c r="H6263" s="142"/>
      <c r="I6263" s="142"/>
      <c r="J6263" s="142"/>
      <c r="K6263" s="142"/>
      <c r="L6263" s="143"/>
      <c r="M6263" s="143"/>
      <c r="N6263" s="143"/>
      <c r="Y6263" s="30">
        <f t="shared" si="97"/>
        <v>149.76</v>
      </c>
    </row>
    <row r="6264" spans="1:25" x14ac:dyDescent="0.2">
      <c r="A6264" s="134" t="s">
        <v>12533</v>
      </c>
      <c r="B6264" s="135" t="s">
        <v>12534</v>
      </c>
      <c r="C6264" s="136">
        <v>517.83000000000004</v>
      </c>
      <c r="D6264" s="136">
        <v>9.84</v>
      </c>
      <c r="E6264" s="136">
        <v>0</v>
      </c>
      <c r="F6264" s="136">
        <v>9.84</v>
      </c>
      <c r="G6264" s="137">
        <v>0</v>
      </c>
      <c r="H6264" s="142"/>
      <c r="I6264" s="142"/>
      <c r="J6264" s="142"/>
      <c r="K6264" s="142"/>
      <c r="L6264" s="143"/>
      <c r="M6264" s="143"/>
      <c r="N6264" s="143"/>
      <c r="Y6264" s="30">
        <f t="shared" si="97"/>
        <v>9.84</v>
      </c>
    </row>
    <row r="6265" spans="1:25" x14ac:dyDescent="0.2">
      <c r="A6265" s="134" t="s">
        <v>12535</v>
      </c>
      <c r="B6265" s="135" t="s">
        <v>12536</v>
      </c>
      <c r="C6265" s="136">
        <v>2049.7800000000002</v>
      </c>
      <c r="D6265" s="136">
        <v>38.950000000000003</v>
      </c>
      <c r="E6265" s="136">
        <v>38.950000000000003</v>
      </c>
      <c r="F6265" s="136">
        <v>0</v>
      </c>
      <c r="G6265" s="137">
        <v>1.53</v>
      </c>
      <c r="H6265" s="142"/>
      <c r="I6265" s="142"/>
      <c r="J6265" s="142"/>
      <c r="K6265" s="142"/>
      <c r="L6265" s="143"/>
      <c r="M6265" s="143"/>
      <c r="N6265" s="143"/>
      <c r="Y6265" s="30">
        <f t="shared" si="97"/>
        <v>0</v>
      </c>
    </row>
    <row r="6266" spans="1:25" x14ac:dyDescent="0.2">
      <c r="A6266" s="134" t="s">
        <v>12537</v>
      </c>
      <c r="B6266" s="135" t="s">
        <v>12538</v>
      </c>
      <c r="C6266" s="136">
        <v>69.83</v>
      </c>
      <c r="D6266" s="136">
        <v>1.33</v>
      </c>
      <c r="E6266" s="136">
        <v>1.33</v>
      </c>
      <c r="F6266" s="136">
        <v>0</v>
      </c>
      <c r="G6266" s="137">
        <v>21.24</v>
      </c>
      <c r="H6266" s="142"/>
      <c r="I6266" s="142"/>
      <c r="J6266" s="142"/>
      <c r="K6266" s="142"/>
      <c r="L6266" s="143"/>
      <c r="M6266" s="143"/>
      <c r="N6266" s="143"/>
      <c r="Y6266" s="30">
        <f t="shared" si="97"/>
        <v>0</v>
      </c>
    </row>
    <row r="6267" spans="1:25" x14ac:dyDescent="0.2">
      <c r="A6267" s="134" t="s">
        <v>12539</v>
      </c>
      <c r="B6267" s="135" t="s">
        <v>12540</v>
      </c>
      <c r="C6267" s="136">
        <v>64875.360000000001</v>
      </c>
      <c r="D6267" s="136">
        <v>1232.6300000000001</v>
      </c>
      <c r="E6267" s="136">
        <v>0</v>
      </c>
      <c r="F6267" s="136">
        <v>1232.6300000000001</v>
      </c>
      <c r="G6267" s="137">
        <v>0</v>
      </c>
      <c r="H6267" s="142"/>
      <c r="I6267" s="142"/>
      <c r="J6267" s="142"/>
      <c r="K6267" s="142"/>
      <c r="L6267" s="143"/>
      <c r="M6267" s="143"/>
      <c r="N6267" s="143"/>
      <c r="Y6267" s="30">
        <f t="shared" si="97"/>
        <v>1232.6300000000001</v>
      </c>
    </row>
    <row r="6268" spans="1:25" x14ac:dyDescent="0.2">
      <c r="A6268" s="134" t="s">
        <v>12541</v>
      </c>
      <c r="B6268" s="135" t="s">
        <v>12542</v>
      </c>
      <c r="C6268" s="136">
        <v>6402.18</v>
      </c>
      <c r="D6268" s="136">
        <v>121.64</v>
      </c>
      <c r="E6268" s="136">
        <v>0</v>
      </c>
      <c r="F6268" s="136">
        <v>121.64</v>
      </c>
      <c r="G6268" s="137">
        <v>0</v>
      </c>
      <c r="H6268" s="142"/>
      <c r="I6268" s="142"/>
      <c r="J6268" s="142"/>
      <c r="K6268" s="142"/>
      <c r="L6268" s="143"/>
      <c r="M6268" s="143"/>
      <c r="N6268" s="143"/>
      <c r="Y6268" s="30">
        <f t="shared" si="97"/>
        <v>121.64</v>
      </c>
    </row>
    <row r="6269" spans="1:25" x14ac:dyDescent="0.2">
      <c r="A6269" s="134" t="s">
        <v>12543</v>
      </c>
      <c r="B6269" s="135" t="s">
        <v>12544</v>
      </c>
      <c r="C6269" s="136">
        <v>48048.35</v>
      </c>
      <c r="D6269" s="136">
        <v>912.92</v>
      </c>
      <c r="E6269" s="136">
        <v>0</v>
      </c>
      <c r="F6269" s="136">
        <v>912.92</v>
      </c>
      <c r="G6269" s="137">
        <v>0</v>
      </c>
      <c r="H6269" s="142"/>
      <c r="I6269" s="142"/>
      <c r="J6269" s="142"/>
      <c r="K6269" s="142"/>
      <c r="L6269" s="143"/>
      <c r="M6269" s="143"/>
      <c r="N6269" s="143"/>
      <c r="Y6269" s="30">
        <f t="shared" si="97"/>
        <v>912.92</v>
      </c>
    </row>
    <row r="6270" spans="1:25" x14ac:dyDescent="0.2">
      <c r="A6270" s="134" t="s">
        <v>12545</v>
      </c>
      <c r="B6270" s="135" t="s">
        <v>12546</v>
      </c>
      <c r="C6270" s="136">
        <v>3467.45</v>
      </c>
      <c r="D6270" s="136">
        <v>65.88</v>
      </c>
      <c r="E6270" s="136">
        <v>0</v>
      </c>
      <c r="F6270" s="136">
        <v>65.88</v>
      </c>
      <c r="G6270" s="137">
        <v>0</v>
      </c>
      <c r="H6270" s="142"/>
      <c r="I6270" s="142"/>
      <c r="J6270" s="142"/>
      <c r="K6270" s="142"/>
      <c r="L6270" s="143"/>
      <c r="M6270" s="143"/>
      <c r="N6270" s="143"/>
      <c r="Y6270" s="30">
        <f t="shared" si="97"/>
        <v>65.88</v>
      </c>
    </row>
    <row r="6271" spans="1:25" x14ac:dyDescent="0.2">
      <c r="A6271" s="134" t="s">
        <v>15299</v>
      </c>
      <c r="B6271" s="135" t="s">
        <v>12547</v>
      </c>
      <c r="C6271" s="136">
        <v>42.78</v>
      </c>
      <c r="D6271" s="136">
        <v>0.81</v>
      </c>
      <c r="E6271" s="136">
        <v>0.81</v>
      </c>
      <c r="F6271" s="136">
        <v>0</v>
      </c>
      <c r="G6271" s="137">
        <v>7.14</v>
      </c>
      <c r="H6271" s="142"/>
      <c r="I6271" s="142"/>
      <c r="J6271" s="142"/>
      <c r="K6271" s="142"/>
      <c r="L6271" s="143"/>
      <c r="M6271" s="143"/>
      <c r="N6271" s="143"/>
      <c r="Y6271" s="30">
        <f t="shared" si="97"/>
        <v>0</v>
      </c>
    </row>
    <row r="6272" spans="1:25" x14ac:dyDescent="0.2">
      <c r="A6272" s="134" t="s">
        <v>12548</v>
      </c>
      <c r="B6272" s="135" t="s">
        <v>12549</v>
      </c>
      <c r="C6272" s="136">
        <v>56455.91</v>
      </c>
      <c r="D6272" s="136">
        <v>1072.6600000000001</v>
      </c>
      <c r="E6272" s="136">
        <v>0</v>
      </c>
      <c r="F6272" s="136">
        <v>1072.6600000000001</v>
      </c>
      <c r="G6272" s="137">
        <v>0</v>
      </c>
      <c r="H6272" s="142"/>
      <c r="I6272" s="142"/>
      <c r="J6272" s="142"/>
      <c r="K6272" s="142"/>
      <c r="L6272" s="143"/>
      <c r="M6272" s="143"/>
      <c r="N6272" s="143"/>
      <c r="Y6272" s="30">
        <f t="shared" si="97"/>
        <v>1072.6600000000001</v>
      </c>
    </row>
    <row r="6273" spans="1:25" x14ac:dyDescent="0.2">
      <c r="A6273" s="134" t="s">
        <v>12550</v>
      </c>
      <c r="B6273" s="135" t="s">
        <v>12551</v>
      </c>
      <c r="C6273" s="136">
        <v>3005.62</v>
      </c>
      <c r="D6273" s="136">
        <v>57.11</v>
      </c>
      <c r="E6273" s="136">
        <v>0</v>
      </c>
      <c r="F6273" s="136">
        <v>57.11</v>
      </c>
      <c r="G6273" s="137">
        <v>0</v>
      </c>
      <c r="H6273" s="142"/>
      <c r="I6273" s="142"/>
      <c r="J6273" s="142"/>
      <c r="K6273" s="142"/>
      <c r="L6273" s="143"/>
      <c r="M6273" s="143"/>
      <c r="N6273" s="143"/>
      <c r="Y6273" s="30">
        <f t="shared" si="97"/>
        <v>57.11</v>
      </c>
    </row>
    <row r="6274" spans="1:25" x14ac:dyDescent="0.2">
      <c r="A6274" s="134" t="s">
        <v>12552</v>
      </c>
      <c r="B6274" s="135" t="s">
        <v>12553</v>
      </c>
      <c r="C6274" s="136">
        <v>15589.57</v>
      </c>
      <c r="D6274" s="136">
        <v>296.2</v>
      </c>
      <c r="E6274" s="136">
        <v>0</v>
      </c>
      <c r="F6274" s="136">
        <v>296.2</v>
      </c>
      <c r="G6274" s="137">
        <v>0</v>
      </c>
      <c r="H6274" s="142"/>
      <c r="I6274" s="142"/>
      <c r="J6274" s="142"/>
      <c r="K6274" s="142"/>
      <c r="L6274" s="143"/>
      <c r="M6274" s="143"/>
      <c r="N6274" s="143"/>
      <c r="Y6274" s="30">
        <f t="shared" si="97"/>
        <v>296.2</v>
      </c>
    </row>
    <row r="6275" spans="1:25" x14ac:dyDescent="0.2">
      <c r="A6275" s="134" t="s">
        <v>12554</v>
      </c>
      <c r="B6275" s="135" t="s">
        <v>12555</v>
      </c>
      <c r="C6275" s="136">
        <v>12924.43</v>
      </c>
      <c r="D6275" s="136">
        <v>245.57</v>
      </c>
      <c r="E6275" s="136">
        <v>0</v>
      </c>
      <c r="F6275" s="136">
        <v>245.57</v>
      </c>
      <c r="G6275" s="137">
        <v>0</v>
      </c>
      <c r="H6275" s="142"/>
      <c r="I6275" s="142"/>
      <c r="J6275" s="142"/>
      <c r="K6275" s="142"/>
      <c r="L6275" s="143"/>
      <c r="M6275" s="143"/>
      <c r="N6275" s="143"/>
      <c r="Y6275" s="30">
        <f t="shared" si="97"/>
        <v>245.57</v>
      </c>
    </row>
    <row r="6276" spans="1:25" x14ac:dyDescent="0.2">
      <c r="A6276" s="134" t="s">
        <v>12556</v>
      </c>
      <c r="B6276" s="135" t="s">
        <v>12557</v>
      </c>
      <c r="C6276" s="136">
        <v>2299.9499999999998</v>
      </c>
      <c r="D6276" s="136">
        <v>43.7</v>
      </c>
      <c r="E6276" s="136">
        <v>0</v>
      </c>
      <c r="F6276" s="136">
        <v>43.7</v>
      </c>
      <c r="G6276" s="137">
        <v>0</v>
      </c>
      <c r="H6276" s="142"/>
      <c r="I6276" s="142"/>
      <c r="J6276" s="142"/>
      <c r="K6276" s="142"/>
      <c r="L6276" s="143"/>
      <c r="M6276" s="143"/>
      <c r="N6276" s="143"/>
      <c r="Y6276" s="30">
        <f t="shared" si="97"/>
        <v>43.7</v>
      </c>
    </row>
    <row r="6277" spans="1:25" x14ac:dyDescent="0.2">
      <c r="A6277" s="134" t="s">
        <v>12558</v>
      </c>
      <c r="B6277" s="135" t="s">
        <v>12559</v>
      </c>
      <c r="C6277" s="136">
        <v>23.37</v>
      </c>
      <c r="D6277" s="136">
        <v>0.45</v>
      </c>
      <c r="E6277" s="136">
        <v>0.45</v>
      </c>
      <c r="F6277" s="136">
        <v>0</v>
      </c>
      <c r="G6277" s="137">
        <v>10.210000000000001</v>
      </c>
      <c r="H6277" s="142"/>
      <c r="I6277" s="142"/>
      <c r="J6277" s="142"/>
      <c r="K6277" s="142"/>
      <c r="L6277" s="143"/>
      <c r="M6277" s="143"/>
      <c r="N6277" s="143"/>
      <c r="Y6277" s="30">
        <f t="shared" si="97"/>
        <v>0</v>
      </c>
    </row>
    <row r="6278" spans="1:25" x14ac:dyDescent="0.2">
      <c r="A6278" s="134" t="s">
        <v>12560</v>
      </c>
      <c r="B6278" s="135" t="s">
        <v>12561</v>
      </c>
      <c r="C6278" s="136">
        <v>5771.17</v>
      </c>
      <c r="D6278" s="136">
        <v>109.65</v>
      </c>
      <c r="E6278" s="136">
        <v>0</v>
      </c>
      <c r="F6278" s="136">
        <v>109.65</v>
      </c>
      <c r="G6278" s="137">
        <v>0</v>
      </c>
      <c r="H6278" s="142"/>
      <c r="I6278" s="142"/>
      <c r="J6278" s="142"/>
      <c r="K6278" s="142"/>
      <c r="L6278" s="143"/>
      <c r="M6278" s="143"/>
      <c r="N6278" s="143"/>
      <c r="Y6278" s="30">
        <f t="shared" si="97"/>
        <v>109.65</v>
      </c>
    </row>
    <row r="6279" spans="1:25" x14ac:dyDescent="0.2">
      <c r="A6279" s="134" t="s">
        <v>12562</v>
      </c>
      <c r="B6279" s="135" t="s">
        <v>12563</v>
      </c>
      <c r="C6279" s="136">
        <v>5880.22</v>
      </c>
      <c r="D6279" s="136">
        <v>111.73</v>
      </c>
      <c r="E6279" s="136">
        <v>0</v>
      </c>
      <c r="F6279" s="136">
        <v>111.73</v>
      </c>
      <c r="G6279" s="137">
        <v>0</v>
      </c>
      <c r="H6279" s="142"/>
      <c r="I6279" s="142"/>
      <c r="J6279" s="142"/>
      <c r="K6279" s="142"/>
      <c r="L6279" s="143"/>
      <c r="M6279" s="143"/>
      <c r="N6279" s="143"/>
      <c r="Y6279" s="30">
        <f t="shared" si="97"/>
        <v>111.73</v>
      </c>
    </row>
    <row r="6280" spans="1:25" x14ac:dyDescent="0.2">
      <c r="A6280" s="134" t="s">
        <v>12564</v>
      </c>
      <c r="B6280" s="135" t="s">
        <v>12565</v>
      </c>
      <c r="C6280" s="136">
        <v>3224.55</v>
      </c>
      <c r="D6280" s="136">
        <v>61.27</v>
      </c>
      <c r="E6280" s="136">
        <v>0</v>
      </c>
      <c r="F6280" s="136">
        <v>61.27</v>
      </c>
      <c r="G6280" s="137">
        <v>0</v>
      </c>
      <c r="H6280" s="142"/>
      <c r="I6280" s="142"/>
      <c r="J6280" s="142"/>
      <c r="K6280" s="142"/>
      <c r="L6280" s="143"/>
      <c r="M6280" s="143"/>
      <c r="N6280" s="143"/>
      <c r="Y6280" s="30">
        <f t="shared" si="97"/>
        <v>61.27</v>
      </c>
    </row>
    <row r="6281" spans="1:25" x14ac:dyDescent="0.2">
      <c r="A6281" s="134" t="s">
        <v>12566</v>
      </c>
      <c r="B6281" s="135" t="s">
        <v>12567</v>
      </c>
      <c r="C6281" s="136">
        <v>9589.76</v>
      </c>
      <c r="D6281" s="136">
        <v>182.21</v>
      </c>
      <c r="E6281" s="136">
        <v>0</v>
      </c>
      <c r="F6281" s="136">
        <v>182.21</v>
      </c>
      <c r="G6281" s="137">
        <v>0</v>
      </c>
      <c r="H6281" s="142"/>
      <c r="I6281" s="142"/>
      <c r="J6281" s="142"/>
      <c r="K6281" s="142"/>
      <c r="L6281" s="143"/>
      <c r="M6281" s="143"/>
      <c r="N6281" s="143"/>
      <c r="Y6281" s="30">
        <f t="shared" si="97"/>
        <v>182.21</v>
      </c>
    </row>
    <row r="6282" spans="1:25" x14ac:dyDescent="0.2">
      <c r="A6282" s="134" t="s">
        <v>12568</v>
      </c>
      <c r="B6282" s="135" t="s">
        <v>12569</v>
      </c>
      <c r="C6282" s="136">
        <v>6583.67</v>
      </c>
      <c r="D6282" s="136">
        <v>125.09</v>
      </c>
      <c r="E6282" s="136">
        <v>0</v>
      </c>
      <c r="F6282" s="136">
        <v>125.09</v>
      </c>
      <c r="G6282" s="137">
        <v>0</v>
      </c>
      <c r="H6282" s="142"/>
      <c r="I6282" s="142"/>
      <c r="J6282" s="142"/>
      <c r="K6282" s="142"/>
      <c r="L6282" s="143"/>
      <c r="M6282" s="143"/>
      <c r="N6282" s="143"/>
      <c r="Y6282" s="30">
        <f t="shared" si="97"/>
        <v>125.09</v>
      </c>
    </row>
    <row r="6283" spans="1:25" x14ac:dyDescent="0.2">
      <c r="A6283" s="134" t="s">
        <v>12570</v>
      </c>
      <c r="B6283" s="135" t="s">
        <v>12571</v>
      </c>
      <c r="C6283" s="136">
        <v>8192.16</v>
      </c>
      <c r="D6283" s="136">
        <v>155.65</v>
      </c>
      <c r="E6283" s="136">
        <v>0</v>
      </c>
      <c r="F6283" s="136">
        <v>155.65</v>
      </c>
      <c r="G6283" s="137">
        <v>0</v>
      </c>
      <c r="H6283" s="142"/>
      <c r="I6283" s="142"/>
      <c r="J6283" s="142"/>
      <c r="K6283" s="142"/>
      <c r="L6283" s="143"/>
      <c r="M6283" s="143"/>
      <c r="N6283" s="143"/>
      <c r="Y6283" s="30">
        <f t="shared" si="97"/>
        <v>155.65</v>
      </c>
    </row>
    <row r="6284" spans="1:25" x14ac:dyDescent="0.2">
      <c r="A6284" s="134" t="s">
        <v>12572</v>
      </c>
      <c r="B6284" s="135" t="s">
        <v>12573</v>
      </c>
      <c r="C6284" s="136">
        <v>3820.81</v>
      </c>
      <c r="D6284" s="136">
        <v>72.599999999999994</v>
      </c>
      <c r="E6284" s="136">
        <v>0</v>
      </c>
      <c r="F6284" s="136">
        <v>72.599999999999994</v>
      </c>
      <c r="G6284" s="137">
        <v>0</v>
      </c>
      <c r="H6284" s="142"/>
      <c r="I6284" s="142"/>
      <c r="J6284" s="142"/>
      <c r="K6284" s="142"/>
      <c r="L6284" s="143"/>
      <c r="M6284" s="143"/>
      <c r="N6284" s="143"/>
      <c r="Y6284" s="30">
        <f t="shared" si="97"/>
        <v>72.599999999999994</v>
      </c>
    </row>
    <row r="6285" spans="1:25" x14ac:dyDescent="0.2">
      <c r="A6285" s="134" t="s">
        <v>12574</v>
      </c>
      <c r="B6285" s="135" t="s">
        <v>12575</v>
      </c>
      <c r="C6285" s="136">
        <v>17692.27</v>
      </c>
      <c r="D6285" s="136">
        <v>336.15</v>
      </c>
      <c r="E6285" s="136">
        <v>0</v>
      </c>
      <c r="F6285" s="136">
        <v>336.15</v>
      </c>
      <c r="G6285" s="137">
        <v>0</v>
      </c>
      <c r="H6285" s="142"/>
      <c r="I6285" s="142"/>
      <c r="J6285" s="142"/>
      <c r="K6285" s="142"/>
      <c r="L6285" s="143"/>
      <c r="M6285" s="143"/>
      <c r="N6285" s="143"/>
      <c r="T6285" s="150"/>
      <c r="U6285" s="150"/>
      <c r="V6285" s="150"/>
      <c r="W6285" s="150"/>
      <c r="X6285" s="151"/>
      <c r="Y6285" s="30">
        <f t="shared" si="97"/>
        <v>336.15</v>
      </c>
    </row>
    <row r="6286" spans="1:25" x14ac:dyDescent="0.2">
      <c r="A6286" s="134" t="s">
        <v>12576</v>
      </c>
      <c r="B6286" s="135" t="s">
        <v>12577</v>
      </c>
      <c r="C6286" s="136">
        <v>684.31</v>
      </c>
      <c r="D6286" s="136">
        <v>13</v>
      </c>
      <c r="E6286" s="136">
        <v>13</v>
      </c>
      <c r="F6286" s="136">
        <v>0</v>
      </c>
      <c r="G6286" s="137">
        <v>10.5</v>
      </c>
      <c r="H6286" s="142"/>
      <c r="I6286" s="142"/>
      <c r="J6286" s="142"/>
      <c r="K6286" s="142"/>
      <c r="L6286" s="143"/>
      <c r="M6286" s="143"/>
      <c r="N6286" s="143"/>
      <c r="Y6286" s="30">
        <f t="shared" si="97"/>
        <v>0</v>
      </c>
    </row>
    <row r="6287" spans="1:25" x14ac:dyDescent="0.2">
      <c r="A6287" s="134" t="s">
        <v>12578</v>
      </c>
      <c r="B6287" s="135" t="s">
        <v>12579</v>
      </c>
      <c r="C6287" s="136">
        <v>3397.39</v>
      </c>
      <c r="D6287" s="136">
        <v>64.55</v>
      </c>
      <c r="E6287" s="136">
        <v>0</v>
      </c>
      <c r="F6287" s="136">
        <v>64.55</v>
      </c>
      <c r="G6287" s="137">
        <v>0</v>
      </c>
      <c r="H6287" s="142"/>
      <c r="I6287" s="142"/>
      <c r="J6287" s="142"/>
      <c r="K6287" s="142"/>
      <c r="L6287" s="143"/>
      <c r="M6287" s="143"/>
      <c r="N6287" s="143"/>
      <c r="Y6287" s="30">
        <f t="shared" ref="Y6287:Y6350" si="98">W6287+R6287+M6287+F6287</f>
        <v>64.55</v>
      </c>
    </row>
    <row r="6288" spans="1:25" x14ac:dyDescent="0.2">
      <c r="A6288" s="134" t="s">
        <v>12580</v>
      </c>
      <c r="B6288" s="135" t="s">
        <v>12581</v>
      </c>
      <c r="C6288" s="136">
        <v>7174.7</v>
      </c>
      <c r="D6288" s="136">
        <v>136.32</v>
      </c>
      <c r="E6288" s="136">
        <v>0</v>
      </c>
      <c r="F6288" s="136">
        <v>136.32</v>
      </c>
      <c r="G6288" s="137">
        <v>0</v>
      </c>
      <c r="H6288" s="142"/>
      <c r="I6288" s="142"/>
      <c r="J6288" s="142"/>
      <c r="K6288" s="142"/>
      <c r="L6288" s="143"/>
      <c r="M6288" s="143"/>
      <c r="N6288" s="143"/>
      <c r="Y6288" s="30">
        <f t="shared" si="98"/>
        <v>136.32</v>
      </c>
    </row>
    <row r="6289" spans="1:25" x14ac:dyDescent="0.2">
      <c r="A6289" s="134" t="s">
        <v>12582</v>
      </c>
      <c r="B6289" s="135" t="s">
        <v>12583</v>
      </c>
      <c r="C6289" s="136">
        <v>2023.34</v>
      </c>
      <c r="D6289" s="136">
        <v>38.44</v>
      </c>
      <c r="E6289" s="136">
        <v>0</v>
      </c>
      <c r="F6289" s="136">
        <v>38.44</v>
      </c>
      <c r="G6289" s="137">
        <v>0</v>
      </c>
      <c r="H6289" s="142"/>
      <c r="I6289" s="142"/>
      <c r="J6289" s="142"/>
      <c r="K6289" s="142"/>
      <c r="L6289" s="143"/>
      <c r="M6289" s="143"/>
      <c r="N6289" s="143"/>
      <c r="Y6289" s="30">
        <f t="shared" si="98"/>
        <v>38.44</v>
      </c>
    </row>
    <row r="6290" spans="1:25" x14ac:dyDescent="0.2">
      <c r="A6290" s="134" t="s">
        <v>12584</v>
      </c>
      <c r="B6290" s="135" t="s">
        <v>12585</v>
      </c>
      <c r="C6290" s="136">
        <v>4873.1899999999996</v>
      </c>
      <c r="D6290" s="136">
        <v>92.59</v>
      </c>
      <c r="E6290" s="136">
        <v>0</v>
      </c>
      <c r="F6290" s="136">
        <v>92.59</v>
      </c>
      <c r="G6290" s="137">
        <v>0</v>
      </c>
      <c r="H6290" s="142"/>
      <c r="I6290" s="142"/>
      <c r="J6290" s="142"/>
      <c r="K6290" s="142"/>
      <c r="L6290" s="143"/>
      <c r="M6290" s="143"/>
      <c r="N6290" s="143"/>
      <c r="Y6290" s="30">
        <f t="shared" si="98"/>
        <v>92.59</v>
      </c>
    </row>
    <row r="6291" spans="1:25" x14ac:dyDescent="0.2">
      <c r="A6291" s="134" t="s">
        <v>12586</v>
      </c>
      <c r="B6291" s="135" t="s">
        <v>12587</v>
      </c>
      <c r="C6291" s="136">
        <v>4618.7299999999996</v>
      </c>
      <c r="D6291" s="136">
        <v>87.76</v>
      </c>
      <c r="E6291" s="136">
        <v>0</v>
      </c>
      <c r="F6291" s="136">
        <v>87.76</v>
      </c>
      <c r="G6291" s="137">
        <v>0</v>
      </c>
      <c r="H6291" s="142"/>
      <c r="I6291" s="142"/>
      <c r="J6291" s="142"/>
      <c r="K6291" s="142"/>
      <c r="L6291" s="143"/>
      <c r="M6291" s="143"/>
      <c r="N6291" s="143"/>
      <c r="Y6291" s="30">
        <f t="shared" si="98"/>
        <v>87.76</v>
      </c>
    </row>
    <row r="6292" spans="1:25" x14ac:dyDescent="0.2">
      <c r="A6292" s="134" t="s">
        <v>12588</v>
      </c>
      <c r="B6292" s="135" t="s">
        <v>12589</v>
      </c>
      <c r="C6292" s="136">
        <v>3983.92</v>
      </c>
      <c r="D6292" s="136">
        <v>75.7</v>
      </c>
      <c r="E6292" s="136">
        <v>0</v>
      </c>
      <c r="F6292" s="136">
        <v>75.7</v>
      </c>
      <c r="G6292" s="137">
        <v>0</v>
      </c>
      <c r="H6292" s="142"/>
      <c r="I6292" s="142"/>
      <c r="J6292" s="142"/>
      <c r="K6292" s="142"/>
      <c r="L6292" s="143"/>
      <c r="M6292" s="143"/>
      <c r="N6292" s="143"/>
      <c r="Y6292" s="30">
        <f t="shared" si="98"/>
        <v>75.7</v>
      </c>
    </row>
    <row r="6293" spans="1:25" x14ac:dyDescent="0.2">
      <c r="A6293" s="134" t="s">
        <v>12590</v>
      </c>
      <c r="B6293" s="135" t="s">
        <v>12591</v>
      </c>
      <c r="C6293" s="136">
        <v>7114.41</v>
      </c>
      <c r="D6293" s="136">
        <v>135.16999999999999</v>
      </c>
      <c r="E6293" s="136">
        <v>0</v>
      </c>
      <c r="F6293" s="136">
        <v>135.16999999999999</v>
      </c>
      <c r="G6293" s="137">
        <v>0</v>
      </c>
      <c r="H6293" s="142"/>
      <c r="I6293" s="142"/>
      <c r="J6293" s="142"/>
      <c r="K6293" s="142"/>
      <c r="L6293" s="143"/>
      <c r="M6293" s="143"/>
      <c r="N6293" s="143"/>
      <c r="Y6293" s="30">
        <f t="shared" si="98"/>
        <v>135.16999999999999</v>
      </c>
    </row>
    <row r="6294" spans="1:25" x14ac:dyDescent="0.2">
      <c r="A6294" s="134" t="s">
        <v>12592</v>
      </c>
      <c r="B6294" s="135" t="s">
        <v>12593</v>
      </c>
      <c r="C6294" s="136">
        <v>1805.22</v>
      </c>
      <c r="D6294" s="136">
        <v>34.299999999999997</v>
      </c>
      <c r="E6294" s="136">
        <v>0</v>
      </c>
      <c r="F6294" s="136">
        <v>34.299999999999997</v>
      </c>
      <c r="G6294" s="137">
        <v>0</v>
      </c>
      <c r="H6294" s="142"/>
      <c r="I6294" s="142"/>
      <c r="J6294" s="142"/>
      <c r="K6294" s="142"/>
      <c r="L6294" s="143"/>
      <c r="M6294" s="143"/>
      <c r="N6294" s="143"/>
      <c r="Y6294" s="30">
        <f t="shared" si="98"/>
        <v>34.299999999999997</v>
      </c>
    </row>
    <row r="6295" spans="1:25" x14ac:dyDescent="0.2">
      <c r="A6295" s="134" t="s">
        <v>12594</v>
      </c>
      <c r="B6295" s="135" t="s">
        <v>12595</v>
      </c>
      <c r="C6295" s="136">
        <v>7223.18</v>
      </c>
      <c r="D6295" s="136">
        <v>137.24</v>
      </c>
      <c r="E6295" s="136">
        <v>0</v>
      </c>
      <c r="F6295" s="136">
        <v>137.24</v>
      </c>
      <c r="G6295" s="137">
        <v>0</v>
      </c>
      <c r="H6295" s="142"/>
      <c r="I6295" s="142"/>
      <c r="J6295" s="142"/>
      <c r="K6295" s="142"/>
      <c r="L6295" s="143"/>
      <c r="M6295" s="143"/>
      <c r="N6295" s="143"/>
      <c r="Y6295" s="30">
        <f t="shared" si="98"/>
        <v>137.24</v>
      </c>
    </row>
    <row r="6296" spans="1:25" x14ac:dyDescent="0.2">
      <c r="A6296" s="134" t="s">
        <v>12596</v>
      </c>
      <c r="B6296" s="135" t="s">
        <v>12597</v>
      </c>
      <c r="C6296" s="136">
        <v>9020.64</v>
      </c>
      <c r="D6296" s="136">
        <v>171.39</v>
      </c>
      <c r="E6296" s="136">
        <v>0</v>
      </c>
      <c r="F6296" s="136">
        <v>171.39</v>
      </c>
      <c r="G6296" s="137">
        <v>0</v>
      </c>
      <c r="H6296" s="142"/>
      <c r="I6296" s="142"/>
      <c r="J6296" s="142"/>
      <c r="K6296" s="142"/>
      <c r="L6296" s="143"/>
      <c r="M6296" s="143"/>
      <c r="N6296" s="143"/>
      <c r="Y6296" s="30">
        <f t="shared" si="98"/>
        <v>171.39</v>
      </c>
    </row>
    <row r="6297" spans="1:25" x14ac:dyDescent="0.2">
      <c r="A6297" s="134" t="s">
        <v>12598</v>
      </c>
      <c r="B6297" s="135" t="s">
        <v>12599</v>
      </c>
      <c r="C6297" s="136">
        <v>3390.18</v>
      </c>
      <c r="D6297" s="136">
        <v>64.41</v>
      </c>
      <c r="E6297" s="136">
        <v>0</v>
      </c>
      <c r="F6297" s="136">
        <v>64.41</v>
      </c>
      <c r="G6297" s="137">
        <v>0</v>
      </c>
      <c r="H6297" s="142"/>
      <c r="I6297" s="142"/>
      <c r="J6297" s="142"/>
      <c r="K6297" s="142"/>
      <c r="L6297" s="143"/>
      <c r="M6297" s="143"/>
      <c r="N6297" s="143"/>
      <c r="Y6297" s="30">
        <f t="shared" si="98"/>
        <v>64.41</v>
      </c>
    </row>
    <row r="6298" spans="1:25" x14ac:dyDescent="0.2">
      <c r="A6298" s="134" t="s">
        <v>12600</v>
      </c>
      <c r="B6298" s="135" t="s">
        <v>12601</v>
      </c>
      <c r="C6298" s="136">
        <v>2812.53</v>
      </c>
      <c r="D6298" s="136">
        <v>53.44</v>
      </c>
      <c r="E6298" s="136">
        <v>0</v>
      </c>
      <c r="F6298" s="136">
        <v>53.44</v>
      </c>
      <c r="G6298" s="137">
        <v>0</v>
      </c>
      <c r="H6298" s="142"/>
      <c r="I6298" s="142"/>
      <c r="J6298" s="142"/>
      <c r="K6298" s="142"/>
      <c r="L6298" s="143"/>
      <c r="M6298" s="143"/>
      <c r="N6298" s="143"/>
      <c r="Y6298" s="30">
        <f t="shared" si="98"/>
        <v>53.44</v>
      </c>
    </row>
    <row r="6299" spans="1:25" x14ac:dyDescent="0.2">
      <c r="A6299" s="134" t="s">
        <v>12602</v>
      </c>
      <c r="B6299" s="135" t="s">
        <v>12603</v>
      </c>
      <c r="C6299" s="136">
        <v>27720.26</v>
      </c>
      <c r="D6299" s="136">
        <v>526.69000000000005</v>
      </c>
      <c r="E6299" s="136">
        <v>0</v>
      </c>
      <c r="F6299" s="136">
        <v>526.69000000000005</v>
      </c>
      <c r="G6299" s="137">
        <v>0</v>
      </c>
      <c r="H6299" s="142"/>
      <c r="I6299" s="142"/>
      <c r="J6299" s="142"/>
      <c r="K6299" s="142"/>
      <c r="L6299" s="143"/>
      <c r="M6299" s="143"/>
      <c r="N6299" s="143"/>
      <c r="Y6299" s="30">
        <f t="shared" si="98"/>
        <v>526.69000000000005</v>
      </c>
    </row>
    <row r="6300" spans="1:25" x14ac:dyDescent="0.2">
      <c r="A6300" s="134" t="s">
        <v>12604</v>
      </c>
      <c r="B6300" s="135" t="s">
        <v>12605</v>
      </c>
      <c r="C6300" s="136">
        <v>18770.84</v>
      </c>
      <c r="D6300" s="136">
        <v>356.65</v>
      </c>
      <c r="E6300" s="136">
        <v>0</v>
      </c>
      <c r="F6300" s="136">
        <v>356.65</v>
      </c>
      <c r="G6300" s="137">
        <v>0</v>
      </c>
      <c r="H6300" s="142"/>
      <c r="I6300" s="142"/>
      <c r="J6300" s="142"/>
      <c r="K6300" s="142"/>
      <c r="L6300" s="143"/>
      <c r="M6300" s="143"/>
      <c r="N6300" s="143"/>
      <c r="Y6300" s="30">
        <f t="shared" si="98"/>
        <v>356.65</v>
      </c>
    </row>
    <row r="6301" spans="1:25" x14ac:dyDescent="0.2">
      <c r="A6301" s="134" t="s">
        <v>12606</v>
      </c>
      <c r="B6301" s="135" t="s">
        <v>12607</v>
      </c>
      <c r="C6301" s="136">
        <v>4355.3500000000004</v>
      </c>
      <c r="D6301" s="136">
        <v>82.75</v>
      </c>
      <c r="E6301" s="136">
        <v>0</v>
      </c>
      <c r="F6301" s="136">
        <v>82.75</v>
      </c>
      <c r="G6301" s="137">
        <v>0</v>
      </c>
      <c r="H6301" s="142"/>
      <c r="I6301" s="142"/>
      <c r="J6301" s="142"/>
      <c r="K6301" s="142"/>
      <c r="L6301" s="143"/>
      <c r="M6301" s="143"/>
      <c r="N6301" s="143"/>
      <c r="Y6301" s="30">
        <f t="shared" si="98"/>
        <v>82.75</v>
      </c>
    </row>
    <row r="6302" spans="1:25" x14ac:dyDescent="0.2">
      <c r="A6302" s="134" t="s">
        <v>12608</v>
      </c>
      <c r="B6302" s="135" t="s">
        <v>12609</v>
      </c>
      <c r="C6302" s="136">
        <v>1831.99</v>
      </c>
      <c r="D6302" s="136">
        <v>34.81</v>
      </c>
      <c r="E6302" s="136">
        <v>0</v>
      </c>
      <c r="F6302" s="136">
        <v>34.81</v>
      </c>
      <c r="G6302" s="137">
        <v>0</v>
      </c>
      <c r="H6302" s="142"/>
      <c r="I6302" s="142"/>
      <c r="J6302" s="142"/>
      <c r="K6302" s="142"/>
      <c r="L6302" s="143"/>
      <c r="M6302" s="143"/>
      <c r="N6302" s="143"/>
      <c r="Y6302" s="30">
        <f t="shared" si="98"/>
        <v>34.81</v>
      </c>
    </row>
    <row r="6303" spans="1:25" x14ac:dyDescent="0.2">
      <c r="A6303" s="134" t="s">
        <v>12610</v>
      </c>
      <c r="B6303" s="135" t="s">
        <v>12611</v>
      </c>
      <c r="C6303" s="136">
        <v>5797.57</v>
      </c>
      <c r="D6303" s="136">
        <v>110.15</v>
      </c>
      <c r="E6303" s="136">
        <v>0</v>
      </c>
      <c r="F6303" s="136">
        <v>110.15</v>
      </c>
      <c r="G6303" s="137">
        <v>0</v>
      </c>
      <c r="H6303" s="142"/>
      <c r="I6303" s="142"/>
      <c r="J6303" s="142"/>
      <c r="K6303" s="142"/>
      <c r="L6303" s="143"/>
      <c r="M6303" s="143"/>
      <c r="N6303" s="143"/>
      <c r="Y6303" s="30">
        <f t="shared" si="98"/>
        <v>110.15</v>
      </c>
    </row>
    <row r="6304" spans="1:25" x14ac:dyDescent="0.2">
      <c r="A6304" s="134" t="s">
        <v>12612</v>
      </c>
      <c r="B6304" s="135" t="s">
        <v>12613</v>
      </c>
      <c r="C6304" s="136">
        <v>3352.74</v>
      </c>
      <c r="D6304" s="136">
        <v>63.7</v>
      </c>
      <c r="E6304" s="136">
        <v>0</v>
      </c>
      <c r="F6304" s="136">
        <v>63.7</v>
      </c>
      <c r="G6304" s="137">
        <v>0</v>
      </c>
      <c r="H6304" s="142"/>
      <c r="I6304" s="142"/>
      <c r="J6304" s="142"/>
      <c r="K6304" s="142"/>
      <c r="L6304" s="143"/>
      <c r="M6304" s="143"/>
      <c r="N6304" s="143"/>
      <c r="Y6304" s="30">
        <f t="shared" si="98"/>
        <v>63.7</v>
      </c>
    </row>
    <row r="6305" spans="1:25" x14ac:dyDescent="0.2">
      <c r="A6305" s="134" t="s">
        <v>12614</v>
      </c>
      <c r="B6305" s="135" t="s">
        <v>12615</v>
      </c>
      <c r="C6305" s="136">
        <v>193.83</v>
      </c>
      <c r="D6305" s="136">
        <v>3.68</v>
      </c>
      <c r="E6305" s="136">
        <v>0</v>
      </c>
      <c r="F6305" s="136">
        <v>3.68</v>
      </c>
      <c r="G6305" s="137">
        <v>0</v>
      </c>
      <c r="H6305" s="142"/>
      <c r="I6305" s="142"/>
      <c r="J6305" s="142"/>
      <c r="K6305" s="142"/>
      <c r="L6305" s="143"/>
      <c r="M6305" s="143"/>
      <c r="N6305" s="143"/>
      <c r="Y6305" s="30">
        <f t="shared" si="98"/>
        <v>3.68</v>
      </c>
    </row>
    <row r="6306" spans="1:25" x14ac:dyDescent="0.2">
      <c r="A6306" s="134" t="s">
        <v>12616</v>
      </c>
      <c r="B6306" s="135" t="s">
        <v>12617</v>
      </c>
      <c r="C6306" s="136">
        <v>8625.43</v>
      </c>
      <c r="D6306" s="136">
        <v>163.88</v>
      </c>
      <c r="E6306" s="136">
        <v>0</v>
      </c>
      <c r="F6306" s="136">
        <v>163.88</v>
      </c>
      <c r="G6306" s="137">
        <v>0</v>
      </c>
      <c r="H6306" s="142"/>
      <c r="I6306" s="142"/>
      <c r="J6306" s="142"/>
      <c r="K6306" s="142"/>
      <c r="L6306" s="143"/>
      <c r="M6306" s="143"/>
      <c r="N6306" s="143"/>
      <c r="Y6306" s="30">
        <f t="shared" si="98"/>
        <v>163.88</v>
      </c>
    </row>
    <row r="6307" spans="1:25" x14ac:dyDescent="0.2">
      <c r="A6307" s="134" t="s">
        <v>12618</v>
      </c>
      <c r="B6307" s="135" t="s">
        <v>12619</v>
      </c>
      <c r="C6307" s="136">
        <v>50.33</v>
      </c>
      <c r="D6307" s="136">
        <v>0.96</v>
      </c>
      <c r="E6307" s="136">
        <v>0.96</v>
      </c>
      <c r="F6307" s="136">
        <v>0</v>
      </c>
      <c r="G6307" s="137">
        <v>2.13</v>
      </c>
      <c r="H6307" s="142"/>
      <c r="I6307" s="142"/>
      <c r="J6307" s="142"/>
      <c r="K6307" s="142"/>
      <c r="L6307" s="143"/>
      <c r="M6307" s="143"/>
      <c r="N6307" s="143"/>
      <c r="Y6307" s="30">
        <f t="shared" si="98"/>
        <v>0</v>
      </c>
    </row>
    <row r="6308" spans="1:25" x14ac:dyDescent="0.2">
      <c r="A6308" s="134" t="s">
        <v>12620</v>
      </c>
      <c r="B6308" s="135" t="s">
        <v>12621</v>
      </c>
      <c r="C6308" s="136">
        <v>2868.75</v>
      </c>
      <c r="D6308" s="136">
        <v>54.51</v>
      </c>
      <c r="E6308" s="136">
        <v>0</v>
      </c>
      <c r="F6308" s="136">
        <v>54.51</v>
      </c>
      <c r="G6308" s="137">
        <v>0</v>
      </c>
      <c r="H6308" s="142"/>
      <c r="I6308" s="142"/>
      <c r="J6308" s="142"/>
      <c r="K6308" s="142"/>
      <c r="L6308" s="143"/>
      <c r="M6308" s="143"/>
      <c r="N6308" s="143"/>
      <c r="Y6308" s="30">
        <f t="shared" si="98"/>
        <v>54.51</v>
      </c>
    </row>
    <row r="6309" spans="1:25" x14ac:dyDescent="0.2">
      <c r="A6309" s="134" t="s">
        <v>12622</v>
      </c>
      <c r="B6309" s="135" t="s">
        <v>12623</v>
      </c>
      <c r="C6309" s="136">
        <v>24554.58</v>
      </c>
      <c r="D6309" s="136">
        <v>466.54</v>
      </c>
      <c r="E6309" s="136">
        <v>0</v>
      </c>
      <c r="F6309" s="136">
        <v>466.54</v>
      </c>
      <c r="G6309" s="137">
        <v>0</v>
      </c>
      <c r="H6309" s="142"/>
      <c r="I6309" s="142"/>
      <c r="J6309" s="142"/>
      <c r="K6309" s="142"/>
      <c r="L6309" s="143"/>
      <c r="M6309" s="143"/>
      <c r="N6309" s="143"/>
      <c r="Y6309" s="30">
        <f t="shared" si="98"/>
        <v>466.54</v>
      </c>
    </row>
    <row r="6310" spans="1:25" x14ac:dyDescent="0.2">
      <c r="A6310" s="134" t="s">
        <v>12624</v>
      </c>
      <c r="B6310" s="135" t="s">
        <v>12625</v>
      </c>
      <c r="C6310" s="136">
        <v>2157.04</v>
      </c>
      <c r="D6310" s="136">
        <v>40.99</v>
      </c>
      <c r="E6310" s="136">
        <v>0</v>
      </c>
      <c r="F6310" s="136">
        <v>40.99</v>
      </c>
      <c r="G6310" s="137">
        <v>0</v>
      </c>
      <c r="H6310" s="142"/>
      <c r="I6310" s="142"/>
      <c r="J6310" s="142"/>
      <c r="K6310" s="142"/>
      <c r="L6310" s="143"/>
      <c r="M6310" s="143"/>
      <c r="N6310" s="143"/>
      <c r="Y6310" s="30">
        <f t="shared" si="98"/>
        <v>40.99</v>
      </c>
    </row>
    <row r="6311" spans="1:25" x14ac:dyDescent="0.2">
      <c r="A6311" s="134" t="s">
        <v>12626</v>
      </c>
      <c r="B6311" s="135" t="s">
        <v>12627</v>
      </c>
      <c r="C6311" s="136">
        <v>25074.5</v>
      </c>
      <c r="D6311" s="136">
        <v>476.42</v>
      </c>
      <c r="E6311" s="136">
        <v>0</v>
      </c>
      <c r="F6311" s="136">
        <v>476.42</v>
      </c>
      <c r="G6311" s="137">
        <v>0</v>
      </c>
      <c r="H6311" s="142"/>
      <c r="I6311" s="142"/>
      <c r="J6311" s="142"/>
      <c r="K6311" s="142"/>
      <c r="L6311" s="143"/>
      <c r="M6311" s="143"/>
      <c r="N6311" s="143"/>
      <c r="Y6311" s="30">
        <f t="shared" si="98"/>
        <v>476.42</v>
      </c>
    </row>
    <row r="6312" spans="1:25" x14ac:dyDescent="0.2">
      <c r="A6312" s="134" t="s">
        <v>12628</v>
      </c>
      <c r="B6312" s="135" t="s">
        <v>12629</v>
      </c>
      <c r="C6312" s="136">
        <v>4914.96</v>
      </c>
      <c r="D6312" s="136">
        <v>93.39</v>
      </c>
      <c r="E6312" s="136">
        <v>0</v>
      </c>
      <c r="F6312" s="136">
        <v>93.39</v>
      </c>
      <c r="G6312" s="137">
        <v>0</v>
      </c>
      <c r="H6312" s="142"/>
      <c r="I6312" s="142"/>
      <c r="J6312" s="142"/>
      <c r="K6312" s="142"/>
      <c r="L6312" s="143"/>
      <c r="M6312" s="143"/>
      <c r="N6312" s="143"/>
      <c r="Y6312" s="30">
        <f t="shared" si="98"/>
        <v>93.39</v>
      </c>
    </row>
    <row r="6313" spans="1:25" x14ac:dyDescent="0.2">
      <c r="A6313" s="134" t="s">
        <v>12630</v>
      </c>
      <c r="B6313" s="135" t="s">
        <v>12631</v>
      </c>
      <c r="C6313" s="136">
        <v>8081.48</v>
      </c>
      <c r="D6313" s="136">
        <v>153.55000000000001</v>
      </c>
      <c r="E6313" s="136">
        <v>0</v>
      </c>
      <c r="F6313" s="136">
        <v>153.55000000000001</v>
      </c>
      <c r="G6313" s="137">
        <v>0</v>
      </c>
      <c r="H6313" s="142"/>
      <c r="I6313" s="142"/>
      <c r="J6313" s="142"/>
      <c r="K6313" s="142"/>
      <c r="L6313" s="143"/>
      <c r="M6313" s="143"/>
      <c r="N6313" s="143"/>
      <c r="Y6313" s="30">
        <f t="shared" si="98"/>
        <v>153.55000000000001</v>
      </c>
    </row>
    <row r="6314" spans="1:25" x14ac:dyDescent="0.2">
      <c r="A6314" s="134" t="s">
        <v>12632</v>
      </c>
      <c r="B6314" s="135" t="s">
        <v>12633</v>
      </c>
      <c r="C6314" s="136">
        <v>31.54</v>
      </c>
      <c r="D6314" s="136">
        <v>0.6</v>
      </c>
      <c r="E6314" s="136">
        <v>0.6</v>
      </c>
      <c r="F6314" s="136">
        <v>0</v>
      </c>
      <c r="G6314" s="137">
        <v>14.01</v>
      </c>
      <c r="H6314" s="142"/>
      <c r="I6314" s="142"/>
      <c r="J6314" s="142"/>
      <c r="K6314" s="142"/>
      <c r="L6314" s="143"/>
      <c r="M6314" s="143"/>
      <c r="N6314" s="143"/>
      <c r="Y6314" s="30">
        <f t="shared" si="98"/>
        <v>0</v>
      </c>
    </row>
    <row r="6315" spans="1:25" x14ac:dyDescent="0.2">
      <c r="A6315" s="134" t="s">
        <v>12634</v>
      </c>
      <c r="B6315" s="135" t="s">
        <v>12635</v>
      </c>
      <c r="C6315" s="136">
        <v>32153.64</v>
      </c>
      <c r="D6315" s="136">
        <v>610.91999999999996</v>
      </c>
      <c r="E6315" s="136">
        <v>0</v>
      </c>
      <c r="F6315" s="136">
        <v>610.91999999999996</v>
      </c>
      <c r="G6315" s="137">
        <v>0</v>
      </c>
      <c r="H6315" s="142"/>
      <c r="I6315" s="142"/>
      <c r="J6315" s="142"/>
      <c r="K6315" s="142"/>
      <c r="L6315" s="143"/>
      <c r="M6315" s="143"/>
      <c r="N6315" s="143"/>
      <c r="Y6315" s="30">
        <f t="shared" si="98"/>
        <v>610.91999999999996</v>
      </c>
    </row>
    <row r="6316" spans="1:25" x14ac:dyDescent="0.2">
      <c r="A6316" s="134" t="s">
        <v>12636</v>
      </c>
      <c r="B6316" s="135" t="s">
        <v>12637</v>
      </c>
      <c r="C6316" s="136">
        <v>34815.61</v>
      </c>
      <c r="D6316" s="136">
        <v>661.5</v>
      </c>
      <c r="E6316" s="136">
        <v>0</v>
      </c>
      <c r="F6316" s="136">
        <v>661.5</v>
      </c>
      <c r="G6316" s="137">
        <v>0</v>
      </c>
      <c r="H6316" s="142"/>
      <c r="I6316" s="142"/>
      <c r="J6316" s="142"/>
      <c r="K6316" s="142"/>
      <c r="L6316" s="143"/>
      <c r="M6316" s="143"/>
      <c r="N6316" s="143"/>
      <c r="Y6316" s="30">
        <f t="shared" si="98"/>
        <v>661.5</v>
      </c>
    </row>
    <row r="6317" spans="1:25" x14ac:dyDescent="0.2">
      <c r="A6317" s="134" t="s">
        <v>12638</v>
      </c>
      <c r="B6317" s="135" t="s">
        <v>12639</v>
      </c>
      <c r="C6317" s="136">
        <v>2093.59</v>
      </c>
      <c r="D6317" s="136">
        <v>39.78</v>
      </c>
      <c r="E6317" s="136">
        <v>0</v>
      </c>
      <c r="F6317" s="136">
        <v>39.78</v>
      </c>
      <c r="G6317" s="137">
        <v>0</v>
      </c>
      <c r="H6317" s="142"/>
      <c r="I6317" s="142"/>
      <c r="J6317" s="142"/>
      <c r="K6317" s="142"/>
      <c r="L6317" s="143"/>
      <c r="M6317" s="143"/>
      <c r="N6317" s="143"/>
      <c r="Y6317" s="30">
        <f t="shared" si="98"/>
        <v>39.78</v>
      </c>
    </row>
    <row r="6318" spans="1:25" x14ac:dyDescent="0.2">
      <c r="A6318" s="134" t="s">
        <v>12640</v>
      </c>
      <c r="B6318" s="135" t="s">
        <v>12641</v>
      </c>
      <c r="C6318" s="136">
        <v>2817.37</v>
      </c>
      <c r="D6318" s="136">
        <v>53.53</v>
      </c>
      <c r="E6318" s="136">
        <v>0</v>
      </c>
      <c r="F6318" s="136">
        <v>53.53</v>
      </c>
      <c r="G6318" s="137">
        <v>0</v>
      </c>
      <c r="H6318" s="142"/>
      <c r="I6318" s="142"/>
      <c r="J6318" s="142"/>
      <c r="K6318" s="142"/>
      <c r="L6318" s="143"/>
      <c r="M6318" s="143"/>
      <c r="N6318" s="143"/>
      <c r="Y6318" s="30">
        <f t="shared" si="98"/>
        <v>53.53</v>
      </c>
    </row>
    <row r="6319" spans="1:25" x14ac:dyDescent="0.2">
      <c r="A6319" s="134" t="s">
        <v>12642</v>
      </c>
      <c r="B6319" s="135" t="s">
        <v>12643</v>
      </c>
      <c r="C6319" s="136">
        <v>2108.7800000000002</v>
      </c>
      <c r="D6319" s="136">
        <v>40.07</v>
      </c>
      <c r="E6319" s="136">
        <v>0</v>
      </c>
      <c r="F6319" s="136">
        <v>40.07</v>
      </c>
      <c r="G6319" s="137">
        <v>0</v>
      </c>
      <c r="H6319" s="142"/>
      <c r="I6319" s="142"/>
      <c r="J6319" s="142"/>
      <c r="K6319" s="142"/>
      <c r="L6319" s="143"/>
      <c r="M6319" s="143"/>
      <c r="N6319" s="143"/>
      <c r="Y6319" s="30">
        <f t="shared" si="98"/>
        <v>40.07</v>
      </c>
    </row>
    <row r="6320" spans="1:25" x14ac:dyDescent="0.2">
      <c r="A6320" s="134" t="s">
        <v>12644</v>
      </c>
      <c r="B6320" s="135" t="s">
        <v>12645</v>
      </c>
      <c r="C6320" s="136">
        <v>7106.11</v>
      </c>
      <c r="D6320" s="136">
        <v>135.02000000000001</v>
      </c>
      <c r="E6320" s="136">
        <v>0</v>
      </c>
      <c r="F6320" s="136">
        <v>135.02000000000001</v>
      </c>
      <c r="G6320" s="137">
        <v>0</v>
      </c>
      <c r="H6320" s="142"/>
      <c r="I6320" s="142"/>
      <c r="J6320" s="142"/>
      <c r="K6320" s="142"/>
      <c r="L6320" s="143"/>
      <c r="M6320" s="143"/>
      <c r="N6320" s="143"/>
      <c r="Y6320" s="30">
        <f t="shared" si="98"/>
        <v>135.02000000000001</v>
      </c>
    </row>
    <row r="6321" spans="1:25" x14ac:dyDescent="0.2">
      <c r="A6321" s="134" t="s">
        <v>12646</v>
      </c>
      <c r="B6321" s="135" t="s">
        <v>12647</v>
      </c>
      <c r="C6321" s="136">
        <v>1524837.98</v>
      </c>
      <c r="D6321" s="136">
        <v>28971.919999999998</v>
      </c>
      <c r="E6321" s="136">
        <v>0</v>
      </c>
      <c r="F6321" s="136">
        <v>28971.919999999998</v>
      </c>
      <c r="G6321" s="137">
        <v>0</v>
      </c>
      <c r="H6321" s="142"/>
      <c r="I6321" s="142"/>
      <c r="J6321" s="142"/>
      <c r="K6321" s="142"/>
      <c r="L6321" s="143"/>
      <c r="M6321" s="143"/>
      <c r="N6321" s="143"/>
      <c r="Y6321" s="30">
        <f t="shared" si="98"/>
        <v>28971.919999999998</v>
      </c>
    </row>
    <row r="6322" spans="1:25" x14ac:dyDescent="0.2">
      <c r="A6322" s="134" t="s">
        <v>12648</v>
      </c>
      <c r="B6322" s="135" t="s">
        <v>12649</v>
      </c>
      <c r="C6322" s="136">
        <v>1577.97</v>
      </c>
      <c r="D6322" s="136">
        <v>29.98</v>
      </c>
      <c r="E6322" s="136">
        <v>0</v>
      </c>
      <c r="F6322" s="136">
        <v>29.98</v>
      </c>
      <c r="G6322" s="137">
        <v>0</v>
      </c>
      <c r="H6322" s="142"/>
      <c r="I6322" s="142"/>
      <c r="J6322" s="142"/>
      <c r="K6322" s="142"/>
      <c r="L6322" s="143"/>
      <c r="M6322" s="143"/>
      <c r="N6322" s="143"/>
      <c r="Y6322" s="30">
        <f t="shared" si="98"/>
        <v>29.98</v>
      </c>
    </row>
    <row r="6323" spans="1:25" x14ac:dyDescent="0.2">
      <c r="A6323" s="134" t="s">
        <v>12650</v>
      </c>
      <c r="B6323" s="135" t="s">
        <v>12651</v>
      </c>
      <c r="C6323" s="136">
        <v>58.36</v>
      </c>
      <c r="D6323" s="136">
        <v>1.1100000000000001</v>
      </c>
      <c r="E6323" s="136">
        <v>1.1100000000000001</v>
      </c>
      <c r="F6323" s="136">
        <v>0</v>
      </c>
      <c r="G6323" s="137">
        <v>28.37</v>
      </c>
      <c r="H6323" s="142"/>
      <c r="I6323" s="142"/>
      <c r="J6323" s="142"/>
      <c r="K6323" s="142"/>
      <c r="L6323" s="143"/>
      <c r="M6323" s="143"/>
      <c r="N6323" s="143"/>
      <c r="Y6323" s="30">
        <f t="shared" si="98"/>
        <v>0</v>
      </c>
    </row>
    <row r="6324" spans="1:25" x14ac:dyDescent="0.2">
      <c r="A6324" s="134" t="s">
        <v>12652</v>
      </c>
      <c r="B6324" s="135" t="s">
        <v>12653</v>
      </c>
      <c r="C6324" s="136">
        <v>7072.78</v>
      </c>
      <c r="D6324" s="136">
        <v>134.38</v>
      </c>
      <c r="E6324" s="136">
        <v>0</v>
      </c>
      <c r="F6324" s="136">
        <v>134.38</v>
      </c>
      <c r="G6324" s="137">
        <v>0</v>
      </c>
      <c r="H6324" s="142"/>
      <c r="I6324" s="142"/>
      <c r="J6324" s="142"/>
      <c r="K6324" s="142"/>
      <c r="L6324" s="143"/>
      <c r="M6324" s="143"/>
      <c r="N6324" s="143"/>
      <c r="Y6324" s="30">
        <f t="shared" si="98"/>
        <v>134.38</v>
      </c>
    </row>
    <row r="6325" spans="1:25" x14ac:dyDescent="0.2">
      <c r="A6325" s="134" t="s">
        <v>12654</v>
      </c>
      <c r="B6325" s="135" t="s">
        <v>12655</v>
      </c>
      <c r="C6325" s="136">
        <v>5199.41</v>
      </c>
      <c r="D6325" s="136">
        <v>98.79</v>
      </c>
      <c r="E6325" s="136">
        <v>0</v>
      </c>
      <c r="F6325" s="136">
        <v>98.79</v>
      </c>
      <c r="G6325" s="137">
        <v>0</v>
      </c>
      <c r="H6325" s="142"/>
      <c r="I6325" s="142"/>
      <c r="J6325" s="142"/>
      <c r="K6325" s="142"/>
      <c r="L6325" s="143"/>
      <c r="M6325" s="143"/>
      <c r="N6325" s="143"/>
      <c r="Y6325" s="30">
        <f t="shared" si="98"/>
        <v>98.79</v>
      </c>
    </row>
    <row r="6326" spans="1:25" x14ac:dyDescent="0.2">
      <c r="A6326" s="134" t="s">
        <v>12656</v>
      </c>
      <c r="B6326" s="135" t="s">
        <v>12657</v>
      </c>
      <c r="C6326" s="136">
        <v>21770.33</v>
      </c>
      <c r="D6326" s="136">
        <v>413.64</v>
      </c>
      <c r="E6326" s="136">
        <v>0</v>
      </c>
      <c r="F6326" s="136">
        <v>413.64</v>
      </c>
      <c r="G6326" s="137">
        <v>0</v>
      </c>
      <c r="H6326" s="142"/>
      <c r="I6326" s="142"/>
      <c r="J6326" s="142"/>
      <c r="K6326" s="142"/>
      <c r="L6326" s="143"/>
      <c r="M6326" s="143"/>
      <c r="N6326" s="143"/>
      <c r="Y6326" s="30">
        <f t="shared" si="98"/>
        <v>413.64</v>
      </c>
    </row>
    <row r="6327" spans="1:25" x14ac:dyDescent="0.2">
      <c r="A6327" s="134" t="s">
        <v>12658</v>
      </c>
      <c r="B6327" s="135" t="s">
        <v>12659</v>
      </c>
      <c r="C6327" s="136">
        <v>4684.78</v>
      </c>
      <c r="D6327" s="136">
        <v>89.01</v>
      </c>
      <c r="E6327" s="136">
        <v>0</v>
      </c>
      <c r="F6327" s="136">
        <v>89.01</v>
      </c>
      <c r="G6327" s="137">
        <v>0</v>
      </c>
      <c r="H6327" s="142"/>
      <c r="I6327" s="142"/>
      <c r="J6327" s="142"/>
      <c r="K6327" s="142"/>
      <c r="L6327" s="143"/>
      <c r="M6327" s="143"/>
      <c r="N6327" s="143"/>
      <c r="Y6327" s="30">
        <f t="shared" si="98"/>
        <v>89.01</v>
      </c>
    </row>
    <row r="6328" spans="1:25" x14ac:dyDescent="0.2">
      <c r="A6328" s="134" t="s">
        <v>12660</v>
      </c>
      <c r="B6328" s="135" t="s">
        <v>12661</v>
      </c>
      <c r="C6328" s="136">
        <v>2769.86</v>
      </c>
      <c r="D6328" s="136">
        <v>52.63</v>
      </c>
      <c r="E6328" s="136">
        <v>0</v>
      </c>
      <c r="F6328" s="136">
        <v>52.63</v>
      </c>
      <c r="G6328" s="137">
        <v>0</v>
      </c>
      <c r="H6328" s="142"/>
      <c r="I6328" s="142"/>
      <c r="J6328" s="142"/>
      <c r="K6328" s="142"/>
      <c r="L6328" s="143"/>
      <c r="M6328" s="143"/>
      <c r="N6328" s="143"/>
      <c r="Y6328" s="30">
        <f t="shared" si="98"/>
        <v>52.63</v>
      </c>
    </row>
    <row r="6329" spans="1:25" x14ac:dyDescent="0.2">
      <c r="A6329" s="134" t="s">
        <v>12662</v>
      </c>
      <c r="B6329" s="135" t="s">
        <v>12663</v>
      </c>
      <c r="C6329" s="136">
        <v>1114.21</v>
      </c>
      <c r="D6329" s="136">
        <v>21.17</v>
      </c>
      <c r="E6329" s="136">
        <v>0</v>
      </c>
      <c r="F6329" s="136">
        <v>21.17</v>
      </c>
      <c r="G6329" s="137">
        <v>0</v>
      </c>
      <c r="H6329" s="142"/>
      <c r="I6329" s="142"/>
      <c r="J6329" s="142"/>
      <c r="K6329" s="142"/>
      <c r="L6329" s="143"/>
      <c r="M6329" s="143"/>
      <c r="N6329" s="143"/>
      <c r="Y6329" s="30">
        <f t="shared" si="98"/>
        <v>21.17</v>
      </c>
    </row>
    <row r="6330" spans="1:25" x14ac:dyDescent="0.2">
      <c r="A6330" s="134" t="s">
        <v>12664</v>
      </c>
      <c r="B6330" s="135" t="s">
        <v>12665</v>
      </c>
      <c r="C6330" s="136">
        <v>3676.68</v>
      </c>
      <c r="D6330" s="136">
        <v>69.86</v>
      </c>
      <c r="E6330" s="136">
        <v>0</v>
      </c>
      <c r="F6330" s="136">
        <v>69.86</v>
      </c>
      <c r="G6330" s="137">
        <v>0</v>
      </c>
      <c r="H6330" s="142"/>
      <c r="I6330" s="142"/>
      <c r="J6330" s="142"/>
      <c r="K6330" s="142"/>
      <c r="L6330" s="143"/>
      <c r="M6330" s="143"/>
      <c r="N6330" s="143"/>
      <c r="Y6330" s="30">
        <f t="shared" si="98"/>
        <v>69.86</v>
      </c>
    </row>
    <row r="6331" spans="1:25" x14ac:dyDescent="0.2">
      <c r="A6331" s="134" t="s">
        <v>12666</v>
      </c>
      <c r="B6331" s="135" t="s">
        <v>12667</v>
      </c>
      <c r="C6331" s="136">
        <v>8105.2</v>
      </c>
      <c r="D6331" s="136">
        <v>154</v>
      </c>
      <c r="E6331" s="136">
        <v>0</v>
      </c>
      <c r="F6331" s="136">
        <v>154</v>
      </c>
      <c r="G6331" s="137">
        <v>0</v>
      </c>
      <c r="H6331" s="142"/>
      <c r="I6331" s="142"/>
      <c r="J6331" s="142"/>
      <c r="K6331" s="142"/>
      <c r="L6331" s="143"/>
      <c r="M6331" s="143"/>
      <c r="N6331" s="143"/>
      <c r="Y6331" s="30">
        <f t="shared" si="98"/>
        <v>154</v>
      </c>
    </row>
    <row r="6332" spans="1:25" x14ac:dyDescent="0.2">
      <c r="A6332" s="134" t="s">
        <v>12668</v>
      </c>
      <c r="B6332" s="135" t="s">
        <v>12669</v>
      </c>
      <c r="C6332" s="136">
        <v>1650.07</v>
      </c>
      <c r="D6332" s="136">
        <v>31.35</v>
      </c>
      <c r="E6332" s="136">
        <v>0</v>
      </c>
      <c r="F6332" s="136">
        <v>31.35</v>
      </c>
      <c r="G6332" s="137">
        <v>0</v>
      </c>
      <c r="H6332" s="142"/>
      <c r="I6332" s="142"/>
      <c r="J6332" s="142"/>
      <c r="K6332" s="142"/>
      <c r="L6332" s="143"/>
      <c r="M6332" s="143"/>
      <c r="N6332" s="143"/>
      <c r="Y6332" s="30">
        <f t="shared" si="98"/>
        <v>31.35</v>
      </c>
    </row>
    <row r="6333" spans="1:25" x14ac:dyDescent="0.2">
      <c r="A6333" s="134" t="s">
        <v>12670</v>
      </c>
      <c r="B6333" s="135" t="s">
        <v>12671</v>
      </c>
      <c r="C6333" s="136">
        <v>4814.37</v>
      </c>
      <c r="D6333" s="136">
        <v>91.47</v>
      </c>
      <c r="E6333" s="136">
        <v>0</v>
      </c>
      <c r="F6333" s="136">
        <v>91.47</v>
      </c>
      <c r="G6333" s="137">
        <v>0</v>
      </c>
      <c r="H6333" s="142"/>
      <c r="I6333" s="142"/>
      <c r="J6333" s="142"/>
      <c r="K6333" s="142"/>
      <c r="L6333" s="143"/>
      <c r="M6333" s="143"/>
      <c r="N6333" s="143"/>
      <c r="Y6333" s="30">
        <f t="shared" si="98"/>
        <v>91.47</v>
      </c>
    </row>
    <row r="6334" spans="1:25" x14ac:dyDescent="0.2">
      <c r="A6334" s="134" t="s">
        <v>12672</v>
      </c>
      <c r="B6334" s="135" t="s">
        <v>12673</v>
      </c>
      <c r="C6334" s="136">
        <v>9073.85</v>
      </c>
      <c r="D6334" s="136">
        <v>172.4</v>
      </c>
      <c r="E6334" s="136">
        <v>0</v>
      </c>
      <c r="F6334" s="136">
        <v>172.4</v>
      </c>
      <c r="G6334" s="137">
        <v>0</v>
      </c>
      <c r="H6334" s="142"/>
      <c r="I6334" s="142"/>
      <c r="J6334" s="142"/>
      <c r="K6334" s="142"/>
      <c r="L6334" s="143"/>
      <c r="M6334" s="143"/>
      <c r="N6334" s="143"/>
      <c r="Y6334" s="30">
        <f t="shared" si="98"/>
        <v>172.4</v>
      </c>
    </row>
    <row r="6335" spans="1:25" x14ac:dyDescent="0.2">
      <c r="A6335" s="134" t="s">
        <v>12674</v>
      </c>
      <c r="B6335" s="135" t="s">
        <v>12675</v>
      </c>
      <c r="C6335" s="136">
        <v>3642.61</v>
      </c>
      <c r="D6335" s="136">
        <v>69.209999999999994</v>
      </c>
      <c r="E6335" s="136">
        <v>0</v>
      </c>
      <c r="F6335" s="136">
        <v>69.209999999999994</v>
      </c>
      <c r="G6335" s="137">
        <v>0</v>
      </c>
      <c r="H6335" s="142"/>
      <c r="I6335" s="142"/>
      <c r="J6335" s="142"/>
      <c r="K6335" s="142"/>
      <c r="L6335" s="143"/>
      <c r="M6335" s="143"/>
      <c r="N6335" s="143"/>
      <c r="Y6335" s="30">
        <f t="shared" si="98"/>
        <v>69.209999999999994</v>
      </c>
    </row>
    <row r="6336" spans="1:25" x14ac:dyDescent="0.2">
      <c r="A6336" s="134" t="s">
        <v>12676</v>
      </c>
      <c r="B6336" s="135" t="s">
        <v>12677</v>
      </c>
      <c r="C6336" s="136">
        <v>6295.32</v>
      </c>
      <c r="D6336" s="136">
        <v>119.61</v>
      </c>
      <c r="E6336" s="136">
        <v>0</v>
      </c>
      <c r="F6336" s="136">
        <v>119.61</v>
      </c>
      <c r="G6336" s="137">
        <v>0</v>
      </c>
      <c r="H6336" s="142"/>
      <c r="I6336" s="142"/>
      <c r="J6336" s="142"/>
      <c r="K6336" s="142"/>
      <c r="L6336" s="143"/>
      <c r="M6336" s="143"/>
      <c r="N6336" s="143"/>
      <c r="Y6336" s="30">
        <f t="shared" si="98"/>
        <v>119.61</v>
      </c>
    </row>
    <row r="6337" spans="1:25" x14ac:dyDescent="0.2">
      <c r="A6337" s="134" t="s">
        <v>12678</v>
      </c>
      <c r="B6337" s="135" t="s">
        <v>12679</v>
      </c>
      <c r="C6337" s="136">
        <v>4647.45</v>
      </c>
      <c r="D6337" s="136">
        <v>88.3</v>
      </c>
      <c r="E6337" s="136">
        <v>0</v>
      </c>
      <c r="F6337" s="136">
        <v>88.3</v>
      </c>
      <c r="G6337" s="137">
        <v>0</v>
      </c>
      <c r="H6337" s="142"/>
      <c r="I6337" s="142"/>
      <c r="J6337" s="142"/>
      <c r="K6337" s="142"/>
      <c r="L6337" s="143"/>
      <c r="M6337" s="143"/>
      <c r="N6337" s="143"/>
      <c r="Y6337" s="30">
        <f t="shared" si="98"/>
        <v>88.3</v>
      </c>
    </row>
    <row r="6338" spans="1:25" x14ac:dyDescent="0.2">
      <c r="A6338" s="134" t="s">
        <v>12680</v>
      </c>
      <c r="B6338" s="135" t="s">
        <v>12681</v>
      </c>
      <c r="C6338" s="136">
        <v>8435.5499999999993</v>
      </c>
      <c r="D6338" s="136">
        <v>160.28</v>
      </c>
      <c r="E6338" s="136">
        <v>0</v>
      </c>
      <c r="F6338" s="136">
        <v>160.28</v>
      </c>
      <c r="G6338" s="137">
        <v>0</v>
      </c>
      <c r="H6338" s="142"/>
      <c r="I6338" s="142"/>
      <c r="J6338" s="142"/>
      <c r="K6338" s="142"/>
      <c r="L6338" s="143"/>
      <c r="M6338" s="143"/>
      <c r="N6338" s="143"/>
      <c r="Y6338" s="30">
        <f t="shared" si="98"/>
        <v>160.28</v>
      </c>
    </row>
    <row r="6339" spans="1:25" x14ac:dyDescent="0.2">
      <c r="A6339" s="134" t="s">
        <v>12682</v>
      </c>
      <c r="B6339" s="135" t="s">
        <v>12683</v>
      </c>
      <c r="C6339" s="136">
        <v>5788.98</v>
      </c>
      <c r="D6339" s="136">
        <v>109.99</v>
      </c>
      <c r="E6339" s="136">
        <v>0</v>
      </c>
      <c r="F6339" s="136">
        <v>109.99</v>
      </c>
      <c r="G6339" s="137">
        <v>0</v>
      </c>
      <c r="H6339" s="142"/>
      <c r="I6339" s="142"/>
      <c r="J6339" s="142"/>
      <c r="K6339" s="142"/>
      <c r="L6339" s="143"/>
      <c r="M6339" s="143"/>
      <c r="N6339" s="143"/>
      <c r="Y6339" s="30">
        <f t="shared" si="98"/>
        <v>109.99</v>
      </c>
    </row>
    <row r="6340" spans="1:25" x14ac:dyDescent="0.2">
      <c r="A6340" s="134" t="s">
        <v>12684</v>
      </c>
      <c r="B6340" s="135" t="s">
        <v>12685</v>
      </c>
      <c r="C6340" s="136">
        <v>2702.77</v>
      </c>
      <c r="D6340" s="136">
        <v>51.35</v>
      </c>
      <c r="E6340" s="136">
        <v>0</v>
      </c>
      <c r="F6340" s="136">
        <v>51.35</v>
      </c>
      <c r="G6340" s="137">
        <v>0</v>
      </c>
      <c r="H6340" s="142"/>
      <c r="I6340" s="142"/>
      <c r="J6340" s="142"/>
      <c r="K6340" s="142"/>
      <c r="L6340" s="143"/>
      <c r="M6340" s="143"/>
      <c r="N6340" s="143"/>
      <c r="Y6340" s="30">
        <f t="shared" si="98"/>
        <v>51.35</v>
      </c>
    </row>
    <row r="6341" spans="1:25" x14ac:dyDescent="0.2">
      <c r="A6341" s="134" t="s">
        <v>12686</v>
      </c>
      <c r="B6341" s="135" t="s">
        <v>12687</v>
      </c>
      <c r="C6341" s="136">
        <v>21671.66</v>
      </c>
      <c r="D6341" s="136">
        <v>411.76</v>
      </c>
      <c r="E6341" s="136">
        <v>0</v>
      </c>
      <c r="F6341" s="136">
        <v>411.76</v>
      </c>
      <c r="G6341" s="137">
        <v>0</v>
      </c>
      <c r="H6341" s="142"/>
      <c r="I6341" s="142"/>
      <c r="J6341" s="142"/>
      <c r="K6341" s="142"/>
      <c r="L6341" s="143"/>
      <c r="M6341" s="143"/>
      <c r="N6341" s="143"/>
      <c r="Y6341" s="30">
        <f t="shared" si="98"/>
        <v>411.76</v>
      </c>
    </row>
    <row r="6342" spans="1:25" x14ac:dyDescent="0.2">
      <c r="A6342" s="134" t="s">
        <v>12688</v>
      </c>
      <c r="B6342" s="135" t="s">
        <v>12689</v>
      </c>
      <c r="C6342" s="136">
        <v>77907.45</v>
      </c>
      <c r="D6342" s="136">
        <v>1480.24</v>
      </c>
      <c r="E6342" s="136">
        <v>0</v>
      </c>
      <c r="F6342" s="136">
        <v>1480.24</v>
      </c>
      <c r="G6342" s="137">
        <v>0</v>
      </c>
      <c r="H6342" s="142"/>
      <c r="I6342" s="142"/>
      <c r="J6342" s="142"/>
      <c r="K6342" s="142"/>
      <c r="L6342" s="143"/>
      <c r="M6342" s="143"/>
      <c r="N6342" s="143"/>
      <c r="Y6342" s="30">
        <f t="shared" si="98"/>
        <v>1480.24</v>
      </c>
    </row>
    <row r="6343" spans="1:25" x14ac:dyDescent="0.2">
      <c r="A6343" s="134" t="s">
        <v>12690</v>
      </c>
      <c r="B6343" s="135" t="s">
        <v>12691</v>
      </c>
      <c r="C6343" s="136">
        <v>169.15</v>
      </c>
      <c r="D6343" s="136">
        <v>3.22</v>
      </c>
      <c r="E6343" s="136">
        <v>3.22</v>
      </c>
      <c r="F6343" s="136">
        <v>0</v>
      </c>
      <c r="G6343" s="137">
        <v>56.83</v>
      </c>
      <c r="H6343" s="142"/>
      <c r="I6343" s="142"/>
      <c r="J6343" s="142"/>
      <c r="K6343" s="142"/>
      <c r="L6343" s="143"/>
      <c r="M6343" s="143"/>
      <c r="N6343" s="143"/>
      <c r="Y6343" s="30">
        <f t="shared" si="98"/>
        <v>0</v>
      </c>
    </row>
    <row r="6344" spans="1:25" x14ac:dyDescent="0.2">
      <c r="A6344" s="134" t="s">
        <v>12692</v>
      </c>
      <c r="B6344" s="135" t="s">
        <v>12693</v>
      </c>
      <c r="C6344" s="136">
        <v>7075.15</v>
      </c>
      <c r="D6344" s="136">
        <v>134.43</v>
      </c>
      <c r="E6344" s="136">
        <v>0</v>
      </c>
      <c r="F6344" s="136">
        <v>134.43</v>
      </c>
      <c r="G6344" s="137">
        <v>0</v>
      </c>
      <c r="H6344" s="142"/>
      <c r="I6344" s="142"/>
      <c r="J6344" s="142"/>
      <c r="K6344" s="142"/>
      <c r="L6344" s="143"/>
      <c r="M6344" s="143"/>
      <c r="N6344" s="143"/>
      <c r="Y6344" s="30">
        <f t="shared" si="98"/>
        <v>134.43</v>
      </c>
    </row>
    <row r="6345" spans="1:25" x14ac:dyDescent="0.2">
      <c r="A6345" s="134" t="s">
        <v>12694</v>
      </c>
      <c r="B6345" s="135" t="s">
        <v>12695</v>
      </c>
      <c r="C6345" s="136">
        <v>16025.01</v>
      </c>
      <c r="D6345" s="136">
        <v>304.48</v>
      </c>
      <c r="E6345" s="136">
        <v>0</v>
      </c>
      <c r="F6345" s="136">
        <v>304.48</v>
      </c>
      <c r="G6345" s="137">
        <v>0</v>
      </c>
      <c r="H6345" s="142"/>
      <c r="I6345" s="142"/>
      <c r="J6345" s="142"/>
      <c r="K6345" s="142"/>
      <c r="L6345" s="143"/>
      <c r="M6345" s="143"/>
      <c r="N6345" s="143"/>
      <c r="Y6345" s="30">
        <f t="shared" si="98"/>
        <v>304.48</v>
      </c>
    </row>
    <row r="6346" spans="1:25" x14ac:dyDescent="0.2">
      <c r="A6346" s="134" t="s">
        <v>12696</v>
      </c>
      <c r="B6346" s="135" t="s">
        <v>12697</v>
      </c>
      <c r="C6346" s="136">
        <v>15.88</v>
      </c>
      <c r="D6346" s="136">
        <v>0.3</v>
      </c>
      <c r="E6346" s="136">
        <v>0.3</v>
      </c>
      <c r="F6346" s="136">
        <v>0</v>
      </c>
      <c r="G6346" s="137">
        <v>13.76</v>
      </c>
      <c r="H6346" s="142"/>
      <c r="I6346" s="142"/>
      <c r="J6346" s="142"/>
      <c r="K6346" s="142"/>
      <c r="L6346" s="143"/>
      <c r="M6346" s="143"/>
      <c r="N6346" s="143"/>
      <c r="Y6346" s="30">
        <f t="shared" si="98"/>
        <v>0</v>
      </c>
    </row>
    <row r="6347" spans="1:25" x14ac:dyDescent="0.2">
      <c r="A6347" s="134" t="s">
        <v>12698</v>
      </c>
      <c r="B6347" s="135" t="s">
        <v>12699</v>
      </c>
      <c r="C6347" s="136">
        <v>9482.84</v>
      </c>
      <c r="D6347" s="136">
        <v>180.18</v>
      </c>
      <c r="E6347" s="136">
        <v>0</v>
      </c>
      <c r="F6347" s="136">
        <v>180.18</v>
      </c>
      <c r="G6347" s="137">
        <v>0</v>
      </c>
      <c r="H6347" s="142"/>
      <c r="I6347" s="142"/>
      <c r="J6347" s="142"/>
      <c r="K6347" s="142"/>
      <c r="L6347" s="143"/>
      <c r="M6347" s="143"/>
      <c r="N6347" s="143"/>
      <c r="Y6347" s="30">
        <f t="shared" si="98"/>
        <v>180.18</v>
      </c>
    </row>
    <row r="6348" spans="1:25" x14ac:dyDescent="0.2">
      <c r="A6348" s="134" t="s">
        <v>12700</v>
      </c>
      <c r="B6348" s="135" t="s">
        <v>12701</v>
      </c>
      <c r="C6348" s="136">
        <v>8166.35</v>
      </c>
      <c r="D6348" s="136">
        <v>155.16</v>
      </c>
      <c r="E6348" s="136">
        <v>0</v>
      </c>
      <c r="F6348" s="136">
        <v>155.16</v>
      </c>
      <c r="G6348" s="137">
        <v>0</v>
      </c>
      <c r="H6348" s="142"/>
      <c r="I6348" s="142"/>
      <c r="J6348" s="142"/>
      <c r="K6348" s="142"/>
      <c r="L6348" s="143"/>
      <c r="M6348" s="143"/>
      <c r="N6348" s="143"/>
      <c r="Y6348" s="30">
        <f t="shared" si="98"/>
        <v>155.16</v>
      </c>
    </row>
    <row r="6349" spans="1:25" x14ac:dyDescent="0.2">
      <c r="A6349" s="134" t="s">
        <v>12702</v>
      </c>
      <c r="B6349" s="135" t="s">
        <v>12703</v>
      </c>
      <c r="C6349" s="136">
        <v>47177.85</v>
      </c>
      <c r="D6349" s="136">
        <v>896.38</v>
      </c>
      <c r="E6349" s="136">
        <v>0</v>
      </c>
      <c r="F6349" s="136">
        <v>896.38</v>
      </c>
      <c r="G6349" s="137">
        <v>0</v>
      </c>
      <c r="H6349" s="142"/>
      <c r="I6349" s="142"/>
      <c r="J6349" s="142"/>
      <c r="K6349" s="142"/>
      <c r="L6349" s="143"/>
      <c r="M6349" s="143"/>
      <c r="N6349" s="143"/>
      <c r="Y6349" s="30">
        <f t="shared" si="98"/>
        <v>896.38</v>
      </c>
    </row>
    <row r="6350" spans="1:25" x14ac:dyDescent="0.2">
      <c r="A6350" s="134" t="s">
        <v>12704</v>
      </c>
      <c r="B6350" s="135" t="s">
        <v>12705</v>
      </c>
      <c r="C6350" s="136">
        <v>8097.33</v>
      </c>
      <c r="D6350" s="136">
        <v>153.85</v>
      </c>
      <c r="E6350" s="136">
        <v>0</v>
      </c>
      <c r="F6350" s="136">
        <v>153.85</v>
      </c>
      <c r="G6350" s="137">
        <v>0</v>
      </c>
      <c r="H6350" s="142"/>
      <c r="I6350" s="142"/>
      <c r="J6350" s="142"/>
      <c r="K6350" s="142"/>
      <c r="L6350" s="143"/>
      <c r="M6350" s="143"/>
      <c r="N6350" s="143"/>
      <c r="Y6350" s="30">
        <f t="shared" si="98"/>
        <v>153.85</v>
      </c>
    </row>
    <row r="6351" spans="1:25" x14ac:dyDescent="0.2">
      <c r="A6351" s="134" t="s">
        <v>12706</v>
      </c>
      <c r="B6351" s="135" t="s">
        <v>12707</v>
      </c>
      <c r="C6351" s="136">
        <v>2928.23</v>
      </c>
      <c r="D6351" s="136">
        <v>55.64</v>
      </c>
      <c r="E6351" s="136">
        <v>0</v>
      </c>
      <c r="F6351" s="136">
        <v>55.64</v>
      </c>
      <c r="G6351" s="137">
        <v>0</v>
      </c>
      <c r="H6351" s="142"/>
      <c r="I6351" s="142"/>
      <c r="J6351" s="142"/>
      <c r="K6351" s="142"/>
      <c r="L6351" s="143"/>
      <c r="M6351" s="143"/>
      <c r="N6351" s="143"/>
      <c r="Y6351" s="30">
        <f t="shared" ref="Y6351:Y6414" si="99">W6351+R6351+M6351+F6351</f>
        <v>55.64</v>
      </c>
    </row>
    <row r="6352" spans="1:25" x14ac:dyDescent="0.2">
      <c r="A6352" s="134" t="s">
        <v>12708</v>
      </c>
      <c r="B6352" s="135" t="s">
        <v>12709</v>
      </c>
      <c r="C6352" s="136">
        <v>68.66</v>
      </c>
      <c r="D6352" s="136">
        <v>1.31</v>
      </c>
      <c r="E6352" s="136">
        <v>1.31</v>
      </c>
      <c r="F6352" s="136">
        <v>0</v>
      </c>
      <c r="G6352" s="137">
        <v>11.74</v>
      </c>
      <c r="H6352" s="142"/>
      <c r="I6352" s="142"/>
      <c r="J6352" s="142"/>
      <c r="K6352" s="142"/>
      <c r="L6352" s="143"/>
      <c r="M6352" s="143"/>
      <c r="N6352" s="143"/>
      <c r="Y6352" s="30">
        <f t="shared" si="99"/>
        <v>0</v>
      </c>
    </row>
    <row r="6353" spans="1:25" x14ac:dyDescent="0.2">
      <c r="A6353" s="134" t="s">
        <v>12710</v>
      </c>
      <c r="B6353" s="135" t="s">
        <v>12711</v>
      </c>
      <c r="C6353" s="136">
        <v>6262.86</v>
      </c>
      <c r="D6353" s="136">
        <v>119</v>
      </c>
      <c r="E6353" s="136">
        <v>0</v>
      </c>
      <c r="F6353" s="136">
        <v>119</v>
      </c>
      <c r="G6353" s="137">
        <v>0</v>
      </c>
      <c r="H6353" s="142"/>
      <c r="I6353" s="142"/>
      <c r="J6353" s="142"/>
      <c r="K6353" s="142"/>
      <c r="L6353" s="143"/>
      <c r="M6353" s="143"/>
      <c r="N6353" s="143"/>
      <c r="Y6353" s="30">
        <f t="shared" si="99"/>
        <v>119</v>
      </c>
    </row>
    <row r="6354" spans="1:25" x14ac:dyDescent="0.2">
      <c r="A6354" s="134" t="s">
        <v>12712</v>
      </c>
      <c r="B6354" s="135" t="s">
        <v>12713</v>
      </c>
      <c r="C6354" s="136">
        <v>3411.9</v>
      </c>
      <c r="D6354" s="136">
        <v>64.83</v>
      </c>
      <c r="E6354" s="136">
        <v>0</v>
      </c>
      <c r="F6354" s="136">
        <v>64.83</v>
      </c>
      <c r="G6354" s="137">
        <v>0</v>
      </c>
      <c r="H6354" s="142"/>
      <c r="I6354" s="142"/>
      <c r="J6354" s="142"/>
      <c r="K6354" s="142"/>
      <c r="L6354" s="143"/>
      <c r="M6354" s="143"/>
      <c r="N6354" s="143"/>
      <c r="Y6354" s="30">
        <f t="shared" si="99"/>
        <v>64.83</v>
      </c>
    </row>
    <row r="6355" spans="1:25" x14ac:dyDescent="0.2">
      <c r="A6355" s="134" t="s">
        <v>12714</v>
      </c>
      <c r="B6355" s="135" t="s">
        <v>12715</v>
      </c>
      <c r="C6355" s="136">
        <v>2924.51</v>
      </c>
      <c r="D6355" s="136">
        <v>55.57</v>
      </c>
      <c r="E6355" s="136">
        <v>0</v>
      </c>
      <c r="F6355" s="136">
        <v>55.57</v>
      </c>
      <c r="G6355" s="137">
        <v>0</v>
      </c>
      <c r="H6355" s="142"/>
      <c r="I6355" s="142"/>
      <c r="J6355" s="142"/>
      <c r="K6355" s="142"/>
      <c r="L6355" s="143"/>
      <c r="M6355" s="143"/>
      <c r="N6355" s="143"/>
      <c r="Y6355" s="30">
        <f t="shared" si="99"/>
        <v>55.57</v>
      </c>
    </row>
    <row r="6356" spans="1:25" x14ac:dyDescent="0.2">
      <c r="A6356" s="134" t="s">
        <v>12716</v>
      </c>
      <c r="B6356" s="135" t="s">
        <v>12717</v>
      </c>
      <c r="C6356" s="136">
        <v>2736.99</v>
      </c>
      <c r="D6356" s="136">
        <v>52</v>
      </c>
      <c r="E6356" s="136">
        <v>0</v>
      </c>
      <c r="F6356" s="136">
        <v>52</v>
      </c>
      <c r="G6356" s="137">
        <v>0</v>
      </c>
      <c r="H6356" s="142"/>
      <c r="I6356" s="142"/>
      <c r="J6356" s="142"/>
      <c r="K6356" s="142"/>
      <c r="L6356" s="143"/>
      <c r="M6356" s="143"/>
      <c r="N6356" s="143"/>
      <c r="Y6356" s="30">
        <f t="shared" si="99"/>
        <v>52</v>
      </c>
    </row>
    <row r="6357" spans="1:25" x14ac:dyDescent="0.2">
      <c r="A6357" s="134" t="s">
        <v>12718</v>
      </c>
      <c r="B6357" s="135" t="s">
        <v>12719</v>
      </c>
      <c r="C6357" s="136">
        <v>1087.25</v>
      </c>
      <c r="D6357" s="136">
        <v>20.66</v>
      </c>
      <c r="E6357" s="136">
        <v>0</v>
      </c>
      <c r="F6357" s="136">
        <v>20.66</v>
      </c>
      <c r="G6357" s="137">
        <v>0</v>
      </c>
      <c r="H6357" s="142"/>
      <c r="I6357" s="142"/>
      <c r="J6357" s="142"/>
      <c r="K6357" s="142"/>
      <c r="L6357" s="143"/>
      <c r="M6357" s="143"/>
      <c r="N6357" s="143"/>
      <c r="Y6357" s="30">
        <f t="shared" si="99"/>
        <v>20.66</v>
      </c>
    </row>
    <row r="6358" spans="1:25" x14ac:dyDescent="0.2">
      <c r="A6358" s="134" t="s">
        <v>12720</v>
      </c>
      <c r="B6358" s="135" t="s">
        <v>12721</v>
      </c>
      <c r="C6358" s="136">
        <v>7145.26</v>
      </c>
      <c r="D6358" s="136">
        <v>135.76</v>
      </c>
      <c r="E6358" s="136">
        <v>0</v>
      </c>
      <c r="F6358" s="136">
        <v>135.76</v>
      </c>
      <c r="G6358" s="137">
        <v>0</v>
      </c>
      <c r="H6358" s="142"/>
      <c r="I6358" s="142"/>
      <c r="J6358" s="142"/>
      <c r="K6358" s="142"/>
      <c r="L6358" s="143"/>
      <c r="M6358" s="143"/>
      <c r="N6358" s="143"/>
      <c r="Y6358" s="30">
        <f t="shared" si="99"/>
        <v>135.76</v>
      </c>
    </row>
    <row r="6359" spans="1:25" x14ac:dyDescent="0.2">
      <c r="A6359" s="134" t="s">
        <v>12722</v>
      </c>
      <c r="B6359" s="135" t="s">
        <v>12723</v>
      </c>
      <c r="C6359" s="136">
        <v>18455.060000000001</v>
      </c>
      <c r="D6359" s="136">
        <v>350.65</v>
      </c>
      <c r="E6359" s="136">
        <v>0</v>
      </c>
      <c r="F6359" s="136">
        <v>350.65</v>
      </c>
      <c r="G6359" s="137">
        <v>0</v>
      </c>
      <c r="H6359" s="142"/>
      <c r="I6359" s="142"/>
      <c r="J6359" s="142"/>
      <c r="K6359" s="142"/>
      <c r="L6359" s="143"/>
      <c r="M6359" s="143"/>
      <c r="N6359" s="143"/>
      <c r="Y6359" s="30">
        <f t="shared" si="99"/>
        <v>350.65</v>
      </c>
    </row>
    <row r="6360" spans="1:25" x14ac:dyDescent="0.2">
      <c r="A6360" s="134" t="s">
        <v>12724</v>
      </c>
      <c r="B6360" s="135" t="s">
        <v>12725</v>
      </c>
      <c r="C6360" s="136">
        <v>548.12</v>
      </c>
      <c r="D6360" s="136">
        <v>10.42</v>
      </c>
      <c r="E6360" s="136">
        <v>0</v>
      </c>
      <c r="F6360" s="136">
        <v>10.42</v>
      </c>
      <c r="G6360" s="137">
        <v>0</v>
      </c>
      <c r="H6360" s="142"/>
      <c r="I6360" s="142"/>
      <c r="J6360" s="142"/>
      <c r="K6360" s="142"/>
      <c r="L6360" s="143"/>
      <c r="M6360" s="143"/>
      <c r="N6360" s="143"/>
      <c r="Y6360" s="30">
        <f t="shared" si="99"/>
        <v>10.42</v>
      </c>
    </row>
    <row r="6361" spans="1:25" x14ac:dyDescent="0.2">
      <c r="A6361" s="134" t="s">
        <v>12726</v>
      </c>
      <c r="B6361" s="135" t="s">
        <v>12727</v>
      </c>
      <c r="C6361" s="136">
        <v>15220.61</v>
      </c>
      <c r="D6361" s="136">
        <v>289.19</v>
      </c>
      <c r="E6361" s="136">
        <v>0</v>
      </c>
      <c r="F6361" s="136">
        <v>289.19</v>
      </c>
      <c r="G6361" s="137">
        <v>0</v>
      </c>
      <c r="H6361" s="142"/>
      <c r="I6361" s="142"/>
      <c r="J6361" s="142"/>
      <c r="K6361" s="142"/>
      <c r="L6361" s="143"/>
      <c r="M6361" s="143"/>
      <c r="N6361" s="143"/>
      <c r="Y6361" s="30">
        <f t="shared" si="99"/>
        <v>289.19</v>
      </c>
    </row>
    <row r="6362" spans="1:25" x14ac:dyDescent="0.2">
      <c r="A6362" s="134" t="s">
        <v>12728</v>
      </c>
      <c r="B6362" s="135" t="s">
        <v>12729</v>
      </c>
      <c r="C6362" s="136">
        <v>8745.3700000000008</v>
      </c>
      <c r="D6362" s="136">
        <v>166.16</v>
      </c>
      <c r="E6362" s="136">
        <v>0</v>
      </c>
      <c r="F6362" s="136">
        <v>166.16</v>
      </c>
      <c r="G6362" s="137">
        <v>0</v>
      </c>
      <c r="H6362" s="142"/>
      <c r="I6362" s="142"/>
      <c r="J6362" s="142"/>
      <c r="K6362" s="142"/>
      <c r="L6362" s="143"/>
      <c r="M6362" s="143"/>
      <c r="N6362" s="143"/>
      <c r="Y6362" s="30">
        <f t="shared" si="99"/>
        <v>166.16</v>
      </c>
    </row>
    <row r="6363" spans="1:25" x14ac:dyDescent="0.2">
      <c r="A6363" s="134" t="s">
        <v>12730</v>
      </c>
      <c r="B6363" s="135" t="s">
        <v>12731</v>
      </c>
      <c r="C6363" s="136">
        <v>5416.18</v>
      </c>
      <c r="D6363" s="136">
        <v>102.91</v>
      </c>
      <c r="E6363" s="136">
        <v>0</v>
      </c>
      <c r="F6363" s="136">
        <v>102.91</v>
      </c>
      <c r="G6363" s="137">
        <v>0</v>
      </c>
      <c r="H6363" s="142"/>
      <c r="I6363" s="142"/>
      <c r="J6363" s="142"/>
      <c r="K6363" s="142"/>
      <c r="L6363" s="143"/>
      <c r="M6363" s="143"/>
      <c r="N6363" s="143"/>
      <c r="Y6363" s="30">
        <f t="shared" si="99"/>
        <v>102.91</v>
      </c>
    </row>
    <row r="6364" spans="1:25" x14ac:dyDescent="0.2">
      <c r="A6364" s="134" t="s">
        <v>12732</v>
      </c>
      <c r="B6364" s="135" t="s">
        <v>12733</v>
      </c>
      <c r="C6364" s="136">
        <v>1300.3499999999999</v>
      </c>
      <c r="D6364" s="136">
        <v>24.71</v>
      </c>
      <c r="E6364" s="136">
        <v>0</v>
      </c>
      <c r="F6364" s="136">
        <v>24.71</v>
      </c>
      <c r="G6364" s="137">
        <v>0</v>
      </c>
      <c r="H6364" s="142"/>
      <c r="I6364" s="142"/>
      <c r="J6364" s="142"/>
      <c r="K6364" s="142"/>
      <c r="L6364" s="143"/>
      <c r="M6364" s="143"/>
      <c r="N6364" s="143"/>
      <c r="Y6364" s="30">
        <f t="shared" si="99"/>
        <v>24.71</v>
      </c>
    </row>
    <row r="6365" spans="1:25" x14ac:dyDescent="0.2">
      <c r="A6365" s="134" t="s">
        <v>12734</v>
      </c>
      <c r="B6365" s="135" t="s">
        <v>12735</v>
      </c>
      <c r="C6365" s="136">
        <v>4734.2700000000004</v>
      </c>
      <c r="D6365" s="136">
        <v>89.95</v>
      </c>
      <c r="E6365" s="136">
        <v>0</v>
      </c>
      <c r="F6365" s="136">
        <v>89.95</v>
      </c>
      <c r="G6365" s="137">
        <v>0</v>
      </c>
      <c r="H6365" s="142"/>
      <c r="I6365" s="142"/>
      <c r="J6365" s="142"/>
      <c r="K6365" s="142"/>
      <c r="L6365" s="143"/>
      <c r="M6365" s="143"/>
      <c r="N6365" s="143"/>
      <c r="Y6365" s="30">
        <f t="shared" si="99"/>
        <v>89.95</v>
      </c>
    </row>
    <row r="6366" spans="1:25" x14ac:dyDescent="0.2">
      <c r="A6366" s="134" t="s">
        <v>12736</v>
      </c>
      <c r="B6366" s="135" t="s">
        <v>12737</v>
      </c>
      <c r="C6366" s="136">
        <v>2220.6999999999998</v>
      </c>
      <c r="D6366" s="136">
        <v>42.19</v>
      </c>
      <c r="E6366" s="136">
        <v>0</v>
      </c>
      <c r="F6366" s="136">
        <v>42.19</v>
      </c>
      <c r="G6366" s="137">
        <v>0</v>
      </c>
      <c r="H6366" s="142"/>
      <c r="I6366" s="142"/>
      <c r="J6366" s="142"/>
      <c r="K6366" s="142"/>
      <c r="L6366" s="143"/>
      <c r="M6366" s="143"/>
      <c r="N6366" s="143"/>
      <c r="Y6366" s="30">
        <f t="shared" si="99"/>
        <v>42.19</v>
      </c>
    </row>
    <row r="6367" spans="1:25" x14ac:dyDescent="0.2">
      <c r="A6367" s="134" t="s">
        <v>12738</v>
      </c>
      <c r="B6367" s="135" t="s">
        <v>12739</v>
      </c>
      <c r="C6367" s="136">
        <v>54752.39</v>
      </c>
      <c r="D6367" s="136">
        <v>1040.3</v>
      </c>
      <c r="E6367" s="136">
        <v>0</v>
      </c>
      <c r="F6367" s="136">
        <v>1040.3</v>
      </c>
      <c r="G6367" s="137">
        <v>0</v>
      </c>
      <c r="H6367" s="142"/>
      <c r="I6367" s="142"/>
      <c r="J6367" s="142"/>
      <c r="K6367" s="142"/>
      <c r="L6367" s="143"/>
      <c r="M6367" s="143"/>
      <c r="N6367" s="143"/>
      <c r="Y6367" s="30">
        <f t="shared" si="99"/>
        <v>1040.3</v>
      </c>
    </row>
    <row r="6368" spans="1:25" x14ac:dyDescent="0.2">
      <c r="A6368" s="134" t="s">
        <v>12740</v>
      </c>
      <c r="B6368" s="135" t="s">
        <v>12741</v>
      </c>
      <c r="C6368" s="136">
        <v>93771.79</v>
      </c>
      <c r="D6368" s="136">
        <v>1781.67</v>
      </c>
      <c r="E6368" s="136">
        <v>0</v>
      </c>
      <c r="F6368" s="136">
        <v>1781.67</v>
      </c>
      <c r="G6368" s="137">
        <v>0</v>
      </c>
      <c r="H6368" s="142"/>
      <c r="I6368" s="142"/>
      <c r="J6368" s="142"/>
      <c r="K6368" s="142"/>
      <c r="L6368" s="143"/>
      <c r="M6368" s="143"/>
      <c r="N6368" s="143"/>
      <c r="Y6368" s="30">
        <f t="shared" si="99"/>
        <v>1781.67</v>
      </c>
    </row>
    <row r="6369" spans="1:25" x14ac:dyDescent="0.2">
      <c r="A6369" s="134" t="s">
        <v>12742</v>
      </c>
      <c r="B6369" s="135" t="s">
        <v>12743</v>
      </c>
      <c r="C6369" s="136">
        <v>25352.43</v>
      </c>
      <c r="D6369" s="136">
        <v>481.7</v>
      </c>
      <c r="E6369" s="136">
        <v>0</v>
      </c>
      <c r="F6369" s="136">
        <v>481.7</v>
      </c>
      <c r="G6369" s="137">
        <v>0</v>
      </c>
      <c r="H6369" s="142"/>
      <c r="I6369" s="142"/>
      <c r="J6369" s="142"/>
      <c r="K6369" s="142"/>
      <c r="L6369" s="143"/>
      <c r="M6369" s="143"/>
      <c r="N6369" s="143"/>
      <c r="Y6369" s="30">
        <f t="shared" si="99"/>
        <v>481.7</v>
      </c>
    </row>
    <row r="6370" spans="1:25" x14ac:dyDescent="0.2">
      <c r="A6370" s="134" t="s">
        <v>12744</v>
      </c>
      <c r="B6370" s="135" t="s">
        <v>12745</v>
      </c>
      <c r="C6370" s="136">
        <v>19834.25</v>
      </c>
      <c r="D6370" s="136">
        <v>376.85</v>
      </c>
      <c r="E6370" s="136">
        <v>0</v>
      </c>
      <c r="F6370" s="136">
        <v>376.85</v>
      </c>
      <c r="G6370" s="137">
        <v>0</v>
      </c>
      <c r="H6370" s="142"/>
      <c r="I6370" s="142"/>
      <c r="J6370" s="142"/>
      <c r="K6370" s="142"/>
      <c r="L6370" s="143"/>
      <c r="M6370" s="143"/>
      <c r="N6370" s="143"/>
      <c r="Y6370" s="30">
        <f t="shared" si="99"/>
        <v>376.85</v>
      </c>
    </row>
    <row r="6371" spans="1:25" x14ac:dyDescent="0.2">
      <c r="A6371" s="134" t="s">
        <v>12746</v>
      </c>
      <c r="B6371" s="135" t="s">
        <v>12747</v>
      </c>
      <c r="C6371" s="136">
        <v>11121.8</v>
      </c>
      <c r="D6371" s="136">
        <v>211.32</v>
      </c>
      <c r="E6371" s="136">
        <v>0</v>
      </c>
      <c r="F6371" s="136">
        <v>211.32</v>
      </c>
      <c r="G6371" s="137">
        <v>0</v>
      </c>
      <c r="H6371" s="142"/>
      <c r="I6371" s="142"/>
      <c r="J6371" s="142"/>
      <c r="K6371" s="142"/>
      <c r="L6371" s="143"/>
      <c r="M6371" s="143"/>
      <c r="N6371" s="143"/>
      <c r="Y6371" s="30">
        <f t="shared" si="99"/>
        <v>211.32</v>
      </c>
    </row>
    <row r="6372" spans="1:25" x14ac:dyDescent="0.2">
      <c r="A6372" s="134" t="s">
        <v>12748</v>
      </c>
      <c r="B6372" s="135" t="s">
        <v>12749</v>
      </c>
      <c r="C6372" s="136">
        <v>24069.79</v>
      </c>
      <c r="D6372" s="136">
        <v>457.33</v>
      </c>
      <c r="E6372" s="136">
        <v>0</v>
      </c>
      <c r="F6372" s="136">
        <v>457.33</v>
      </c>
      <c r="G6372" s="137">
        <v>0</v>
      </c>
      <c r="H6372" s="142"/>
      <c r="I6372" s="142"/>
      <c r="J6372" s="142"/>
      <c r="K6372" s="142"/>
      <c r="L6372" s="143"/>
      <c r="M6372" s="143"/>
      <c r="N6372" s="143"/>
      <c r="Y6372" s="30">
        <f t="shared" si="99"/>
        <v>457.33</v>
      </c>
    </row>
    <row r="6373" spans="1:25" x14ac:dyDescent="0.2">
      <c r="A6373" s="134" t="s">
        <v>12750</v>
      </c>
      <c r="B6373" s="135" t="s">
        <v>12751</v>
      </c>
      <c r="C6373" s="136">
        <v>20310.669999999998</v>
      </c>
      <c r="D6373" s="136">
        <v>385.9</v>
      </c>
      <c r="E6373" s="136">
        <v>0</v>
      </c>
      <c r="F6373" s="136">
        <v>385.9</v>
      </c>
      <c r="G6373" s="137">
        <v>0</v>
      </c>
      <c r="H6373" s="142"/>
      <c r="I6373" s="142"/>
      <c r="J6373" s="142"/>
      <c r="K6373" s="142"/>
      <c r="L6373" s="143"/>
      <c r="M6373" s="143"/>
      <c r="N6373" s="143"/>
      <c r="Y6373" s="30">
        <f t="shared" si="99"/>
        <v>385.9</v>
      </c>
    </row>
    <row r="6374" spans="1:25" x14ac:dyDescent="0.2">
      <c r="A6374" s="134" t="s">
        <v>12752</v>
      </c>
      <c r="B6374" s="135" t="s">
        <v>12753</v>
      </c>
      <c r="C6374" s="136">
        <v>12981.22</v>
      </c>
      <c r="D6374" s="136">
        <v>246.64</v>
      </c>
      <c r="E6374" s="136">
        <v>0</v>
      </c>
      <c r="F6374" s="136">
        <v>246.64</v>
      </c>
      <c r="G6374" s="137">
        <v>0</v>
      </c>
      <c r="H6374" s="142"/>
      <c r="I6374" s="142"/>
      <c r="J6374" s="142"/>
      <c r="K6374" s="142"/>
      <c r="L6374" s="143"/>
      <c r="M6374" s="143"/>
      <c r="N6374" s="143"/>
      <c r="Y6374" s="30">
        <f t="shared" si="99"/>
        <v>246.64</v>
      </c>
    </row>
    <row r="6375" spans="1:25" x14ac:dyDescent="0.2">
      <c r="A6375" s="134" t="s">
        <v>12754</v>
      </c>
      <c r="B6375" s="135" t="s">
        <v>12755</v>
      </c>
      <c r="C6375" s="136">
        <v>19476.75</v>
      </c>
      <c r="D6375" s="136">
        <v>370.06</v>
      </c>
      <c r="E6375" s="136">
        <v>0</v>
      </c>
      <c r="F6375" s="136">
        <v>370.06</v>
      </c>
      <c r="G6375" s="137">
        <v>0</v>
      </c>
      <c r="H6375" s="142"/>
      <c r="I6375" s="142"/>
      <c r="J6375" s="142"/>
      <c r="K6375" s="142"/>
      <c r="L6375" s="143"/>
      <c r="M6375" s="143"/>
      <c r="N6375" s="143"/>
      <c r="Y6375" s="30">
        <f t="shared" si="99"/>
        <v>370.06</v>
      </c>
    </row>
    <row r="6376" spans="1:25" x14ac:dyDescent="0.2">
      <c r="A6376" s="134" t="s">
        <v>12756</v>
      </c>
      <c r="B6376" s="135" t="s">
        <v>12757</v>
      </c>
      <c r="C6376" s="136">
        <v>11428.34</v>
      </c>
      <c r="D6376" s="136">
        <v>217.14</v>
      </c>
      <c r="E6376" s="136">
        <v>0</v>
      </c>
      <c r="F6376" s="136">
        <v>217.14</v>
      </c>
      <c r="G6376" s="137">
        <v>0</v>
      </c>
      <c r="H6376" s="142"/>
      <c r="I6376" s="142"/>
      <c r="J6376" s="142"/>
      <c r="K6376" s="142"/>
      <c r="L6376" s="143"/>
      <c r="M6376" s="143"/>
      <c r="N6376" s="143"/>
      <c r="Y6376" s="30">
        <f t="shared" si="99"/>
        <v>217.14</v>
      </c>
    </row>
    <row r="6377" spans="1:25" x14ac:dyDescent="0.2">
      <c r="A6377" s="134" t="s">
        <v>12758</v>
      </c>
      <c r="B6377" s="135" t="s">
        <v>12759</v>
      </c>
      <c r="C6377" s="136">
        <v>9706.51</v>
      </c>
      <c r="D6377" s="136">
        <v>184.42</v>
      </c>
      <c r="E6377" s="136">
        <v>0</v>
      </c>
      <c r="F6377" s="136">
        <v>184.42</v>
      </c>
      <c r="G6377" s="137">
        <v>0</v>
      </c>
      <c r="H6377" s="142"/>
      <c r="I6377" s="142"/>
      <c r="J6377" s="142"/>
      <c r="K6377" s="142"/>
      <c r="L6377" s="143"/>
      <c r="M6377" s="143"/>
      <c r="N6377" s="143"/>
      <c r="Y6377" s="30">
        <f t="shared" si="99"/>
        <v>184.42</v>
      </c>
    </row>
    <row r="6378" spans="1:25" x14ac:dyDescent="0.2">
      <c r="A6378" s="134" t="s">
        <v>12760</v>
      </c>
      <c r="B6378" s="135" t="s">
        <v>12761</v>
      </c>
      <c r="C6378" s="136">
        <v>44079.94</v>
      </c>
      <c r="D6378" s="136">
        <v>837.52</v>
      </c>
      <c r="E6378" s="136">
        <v>0</v>
      </c>
      <c r="F6378" s="136">
        <v>837.52</v>
      </c>
      <c r="G6378" s="137">
        <v>0</v>
      </c>
      <c r="H6378" s="142"/>
      <c r="I6378" s="142"/>
      <c r="J6378" s="142"/>
      <c r="K6378" s="142"/>
      <c r="L6378" s="143"/>
      <c r="M6378" s="143"/>
      <c r="N6378" s="143"/>
      <c r="Y6378" s="30">
        <f t="shared" si="99"/>
        <v>837.52</v>
      </c>
    </row>
    <row r="6379" spans="1:25" x14ac:dyDescent="0.2">
      <c r="A6379" s="134" t="s">
        <v>12762</v>
      </c>
      <c r="B6379" s="135" t="s">
        <v>12763</v>
      </c>
      <c r="C6379" s="136">
        <v>97512.24</v>
      </c>
      <c r="D6379" s="136">
        <v>1852.73</v>
      </c>
      <c r="E6379" s="136">
        <v>0</v>
      </c>
      <c r="F6379" s="136">
        <v>1852.73</v>
      </c>
      <c r="G6379" s="137">
        <v>0</v>
      </c>
      <c r="H6379" s="142"/>
      <c r="I6379" s="142"/>
      <c r="J6379" s="142"/>
      <c r="K6379" s="142"/>
      <c r="L6379" s="143"/>
      <c r="M6379" s="143"/>
      <c r="N6379" s="143"/>
      <c r="Y6379" s="30">
        <f t="shared" si="99"/>
        <v>1852.73</v>
      </c>
    </row>
    <row r="6380" spans="1:25" x14ac:dyDescent="0.2">
      <c r="A6380" s="134" t="s">
        <v>12764</v>
      </c>
      <c r="B6380" s="135" t="s">
        <v>12765</v>
      </c>
      <c r="C6380" s="136">
        <v>125810.57</v>
      </c>
      <c r="D6380" s="136">
        <v>2390.4</v>
      </c>
      <c r="E6380" s="136">
        <v>0</v>
      </c>
      <c r="F6380" s="136">
        <v>2390.4</v>
      </c>
      <c r="G6380" s="137">
        <v>0</v>
      </c>
      <c r="H6380" s="142"/>
      <c r="I6380" s="142"/>
      <c r="J6380" s="142"/>
      <c r="K6380" s="142"/>
      <c r="L6380" s="143"/>
      <c r="M6380" s="143"/>
      <c r="N6380" s="143"/>
      <c r="Y6380" s="30">
        <f t="shared" si="99"/>
        <v>2390.4</v>
      </c>
    </row>
    <row r="6381" spans="1:25" x14ac:dyDescent="0.2">
      <c r="A6381" s="134" t="s">
        <v>12766</v>
      </c>
      <c r="B6381" s="135" t="s">
        <v>12767</v>
      </c>
      <c r="C6381" s="136">
        <v>43888.34</v>
      </c>
      <c r="D6381" s="136">
        <v>833.88</v>
      </c>
      <c r="E6381" s="136">
        <v>0</v>
      </c>
      <c r="F6381" s="136">
        <v>833.88</v>
      </c>
      <c r="G6381" s="137">
        <v>0</v>
      </c>
      <c r="H6381" s="142"/>
      <c r="I6381" s="142"/>
      <c r="J6381" s="142"/>
      <c r="K6381" s="142"/>
      <c r="L6381" s="143"/>
      <c r="M6381" s="143"/>
      <c r="N6381" s="143"/>
      <c r="Y6381" s="30">
        <f t="shared" si="99"/>
        <v>833.88</v>
      </c>
    </row>
    <row r="6382" spans="1:25" x14ac:dyDescent="0.2">
      <c r="A6382" s="134" t="s">
        <v>12768</v>
      </c>
      <c r="B6382" s="135" t="s">
        <v>12769</v>
      </c>
      <c r="C6382" s="136">
        <v>244293.91</v>
      </c>
      <c r="D6382" s="136">
        <v>4641.59</v>
      </c>
      <c r="E6382" s="136">
        <v>0</v>
      </c>
      <c r="F6382" s="136">
        <v>4641.59</v>
      </c>
      <c r="G6382" s="137">
        <v>0</v>
      </c>
      <c r="H6382" s="142"/>
      <c r="I6382" s="142"/>
      <c r="J6382" s="142"/>
      <c r="K6382" s="142"/>
      <c r="L6382" s="143"/>
      <c r="M6382" s="143"/>
      <c r="N6382" s="143"/>
      <c r="Y6382" s="30">
        <f t="shared" si="99"/>
        <v>4641.59</v>
      </c>
    </row>
    <row r="6383" spans="1:25" x14ac:dyDescent="0.2">
      <c r="A6383" s="134" t="s">
        <v>12770</v>
      </c>
      <c r="B6383" s="135" t="s">
        <v>12771</v>
      </c>
      <c r="C6383" s="136">
        <v>4352.9799999999996</v>
      </c>
      <c r="D6383" s="136">
        <v>82.71</v>
      </c>
      <c r="E6383" s="136">
        <v>0</v>
      </c>
      <c r="F6383" s="136">
        <v>82.71</v>
      </c>
      <c r="G6383" s="137">
        <v>0</v>
      </c>
      <c r="H6383" s="142"/>
      <c r="I6383" s="142"/>
      <c r="J6383" s="142"/>
      <c r="K6383" s="142"/>
      <c r="L6383" s="143"/>
      <c r="M6383" s="143"/>
      <c r="N6383" s="143"/>
      <c r="Y6383" s="30">
        <f t="shared" si="99"/>
        <v>82.71</v>
      </c>
    </row>
    <row r="6384" spans="1:25" x14ac:dyDescent="0.2">
      <c r="A6384" s="134" t="s">
        <v>12772</v>
      </c>
      <c r="B6384" s="135" t="s">
        <v>12773</v>
      </c>
      <c r="C6384" s="136">
        <v>29701.1</v>
      </c>
      <c r="D6384" s="136">
        <v>564.32000000000005</v>
      </c>
      <c r="E6384" s="136">
        <v>0</v>
      </c>
      <c r="F6384" s="136">
        <v>564.32000000000005</v>
      </c>
      <c r="G6384" s="137">
        <v>0</v>
      </c>
      <c r="H6384" s="142"/>
      <c r="I6384" s="142"/>
      <c r="J6384" s="142"/>
      <c r="K6384" s="142"/>
      <c r="L6384" s="143"/>
      <c r="M6384" s="143"/>
      <c r="N6384" s="143"/>
      <c r="Y6384" s="30">
        <f t="shared" si="99"/>
        <v>564.32000000000005</v>
      </c>
    </row>
    <row r="6385" spans="1:25" x14ac:dyDescent="0.2">
      <c r="A6385" s="134" t="s">
        <v>12774</v>
      </c>
      <c r="B6385" s="135" t="s">
        <v>12775</v>
      </c>
      <c r="C6385" s="136">
        <v>368665.4</v>
      </c>
      <c r="D6385" s="136">
        <v>7004.64</v>
      </c>
      <c r="E6385" s="136">
        <v>0</v>
      </c>
      <c r="F6385" s="136">
        <v>7004.64</v>
      </c>
      <c r="G6385" s="137">
        <v>0</v>
      </c>
      <c r="H6385" s="142"/>
      <c r="I6385" s="142"/>
      <c r="J6385" s="142"/>
      <c r="K6385" s="142"/>
      <c r="L6385" s="143"/>
      <c r="M6385" s="143"/>
      <c r="N6385" s="143"/>
      <c r="Y6385" s="30">
        <f t="shared" si="99"/>
        <v>7004.64</v>
      </c>
    </row>
    <row r="6386" spans="1:25" x14ac:dyDescent="0.2">
      <c r="A6386" s="134" t="s">
        <v>12776</v>
      </c>
      <c r="B6386" s="135" t="s">
        <v>12777</v>
      </c>
      <c r="C6386" s="136">
        <v>32680.15</v>
      </c>
      <c r="D6386" s="136">
        <v>620.91999999999996</v>
      </c>
      <c r="E6386" s="136">
        <v>0</v>
      </c>
      <c r="F6386" s="136">
        <v>620.91999999999996</v>
      </c>
      <c r="G6386" s="137">
        <v>0</v>
      </c>
      <c r="H6386" s="142"/>
      <c r="I6386" s="142"/>
      <c r="J6386" s="142"/>
      <c r="K6386" s="142"/>
      <c r="L6386" s="143"/>
      <c r="M6386" s="143"/>
      <c r="N6386" s="143"/>
      <c r="Y6386" s="30">
        <f t="shared" si="99"/>
        <v>620.91999999999996</v>
      </c>
    </row>
    <row r="6387" spans="1:25" x14ac:dyDescent="0.2">
      <c r="A6387" s="134" t="s">
        <v>12778</v>
      </c>
      <c r="B6387" s="135" t="s">
        <v>12779</v>
      </c>
      <c r="C6387" s="136">
        <v>149146.56</v>
      </c>
      <c r="D6387" s="136">
        <v>2833.79</v>
      </c>
      <c r="E6387" s="136">
        <v>0</v>
      </c>
      <c r="F6387" s="136">
        <v>2833.79</v>
      </c>
      <c r="G6387" s="137">
        <v>0</v>
      </c>
      <c r="H6387" s="142"/>
      <c r="I6387" s="142"/>
      <c r="J6387" s="142"/>
      <c r="K6387" s="142"/>
      <c r="L6387" s="143"/>
      <c r="M6387" s="143"/>
      <c r="N6387" s="143"/>
      <c r="Y6387" s="30">
        <f t="shared" si="99"/>
        <v>2833.79</v>
      </c>
    </row>
    <row r="6388" spans="1:25" x14ac:dyDescent="0.2">
      <c r="A6388" s="134" t="s">
        <v>12780</v>
      </c>
      <c r="B6388" s="135" t="s">
        <v>12781</v>
      </c>
      <c r="C6388" s="136">
        <v>14339.33</v>
      </c>
      <c r="D6388" s="136">
        <v>272.45</v>
      </c>
      <c r="E6388" s="136">
        <v>0</v>
      </c>
      <c r="F6388" s="136">
        <v>272.45</v>
      </c>
      <c r="G6388" s="137">
        <v>0</v>
      </c>
      <c r="H6388" s="142"/>
      <c r="I6388" s="142"/>
      <c r="J6388" s="142"/>
      <c r="K6388" s="142"/>
      <c r="L6388" s="143"/>
      <c r="M6388" s="143"/>
      <c r="N6388" s="143"/>
      <c r="Y6388" s="30">
        <f t="shared" si="99"/>
        <v>272.45</v>
      </c>
    </row>
    <row r="6389" spans="1:25" x14ac:dyDescent="0.2">
      <c r="A6389" s="134" t="s">
        <v>12782</v>
      </c>
      <c r="B6389" s="135" t="s">
        <v>12783</v>
      </c>
      <c r="C6389" s="136">
        <v>124070.69</v>
      </c>
      <c r="D6389" s="136">
        <v>2357.34</v>
      </c>
      <c r="E6389" s="136">
        <v>0</v>
      </c>
      <c r="F6389" s="136">
        <v>2357.34</v>
      </c>
      <c r="G6389" s="137">
        <v>0</v>
      </c>
      <c r="H6389" s="142"/>
      <c r="I6389" s="142"/>
      <c r="J6389" s="142"/>
      <c r="K6389" s="142"/>
      <c r="L6389" s="143"/>
      <c r="M6389" s="143"/>
      <c r="N6389" s="143"/>
      <c r="Y6389" s="30">
        <f t="shared" si="99"/>
        <v>2357.34</v>
      </c>
    </row>
    <row r="6390" spans="1:25" x14ac:dyDescent="0.2">
      <c r="A6390" s="134" t="s">
        <v>12784</v>
      </c>
      <c r="B6390" s="135" t="s">
        <v>12785</v>
      </c>
      <c r="C6390" s="136">
        <v>41229.74</v>
      </c>
      <c r="D6390" s="136">
        <v>783.37</v>
      </c>
      <c r="E6390" s="136">
        <v>0</v>
      </c>
      <c r="F6390" s="136">
        <v>783.37</v>
      </c>
      <c r="G6390" s="137">
        <v>0</v>
      </c>
      <c r="H6390" s="142"/>
      <c r="I6390" s="142"/>
      <c r="J6390" s="142"/>
      <c r="K6390" s="142"/>
      <c r="L6390" s="143"/>
      <c r="M6390" s="143"/>
      <c r="N6390" s="143"/>
      <c r="Y6390" s="30">
        <f t="shared" si="99"/>
        <v>783.37</v>
      </c>
    </row>
    <row r="6391" spans="1:25" x14ac:dyDescent="0.2">
      <c r="A6391" s="134" t="s">
        <v>12786</v>
      </c>
      <c r="B6391" s="135" t="s">
        <v>12787</v>
      </c>
      <c r="C6391" s="136">
        <v>74673.97</v>
      </c>
      <c r="D6391" s="136">
        <v>1418.81</v>
      </c>
      <c r="E6391" s="136">
        <v>0</v>
      </c>
      <c r="F6391" s="136">
        <v>1418.81</v>
      </c>
      <c r="G6391" s="137">
        <v>0</v>
      </c>
      <c r="H6391" s="142"/>
      <c r="I6391" s="142"/>
      <c r="J6391" s="142"/>
      <c r="K6391" s="142"/>
      <c r="L6391" s="143"/>
      <c r="M6391" s="143"/>
      <c r="N6391" s="143"/>
      <c r="Y6391" s="30">
        <f t="shared" si="99"/>
        <v>1418.81</v>
      </c>
    </row>
    <row r="6392" spans="1:25" x14ac:dyDescent="0.2">
      <c r="A6392" s="134" t="s">
        <v>12788</v>
      </c>
      <c r="B6392" s="135" t="s">
        <v>12789</v>
      </c>
      <c r="C6392" s="136">
        <v>6076.27</v>
      </c>
      <c r="D6392" s="136">
        <v>115.45</v>
      </c>
      <c r="E6392" s="136">
        <v>0</v>
      </c>
      <c r="F6392" s="136">
        <v>115.45</v>
      </c>
      <c r="G6392" s="137">
        <v>0</v>
      </c>
      <c r="H6392" s="142"/>
      <c r="I6392" s="142"/>
      <c r="J6392" s="142"/>
      <c r="K6392" s="142"/>
      <c r="L6392" s="143"/>
      <c r="M6392" s="143"/>
      <c r="N6392" s="143"/>
      <c r="Y6392" s="30">
        <f t="shared" si="99"/>
        <v>115.45</v>
      </c>
    </row>
    <row r="6393" spans="1:25" x14ac:dyDescent="0.2">
      <c r="A6393" s="134" t="s">
        <v>12790</v>
      </c>
      <c r="B6393" s="135" t="s">
        <v>12791</v>
      </c>
      <c r="C6393" s="136">
        <v>16630.38</v>
      </c>
      <c r="D6393" s="136">
        <v>315.98</v>
      </c>
      <c r="E6393" s="136">
        <v>0</v>
      </c>
      <c r="F6393" s="136">
        <v>315.98</v>
      </c>
      <c r="G6393" s="137">
        <v>0</v>
      </c>
      <c r="H6393" s="142"/>
      <c r="I6393" s="142"/>
      <c r="J6393" s="142"/>
      <c r="K6393" s="142"/>
      <c r="L6393" s="143"/>
      <c r="M6393" s="143"/>
      <c r="N6393" s="143"/>
      <c r="Y6393" s="30">
        <f t="shared" si="99"/>
        <v>315.98</v>
      </c>
    </row>
    <row r="6394" spans="1:25" x14ac:dyDescent="0.2">
      <c r="A6394" s="134" t="s">
        <v>12792</v>
      </c>
      <c r="B6394" s="135" t="s">
        <v>12793</v>
      </c>
      <c r="C6394" s="136">
        <v>129327.86</v>
      </c>
      <c r="D6394" s="136">
        <v>2457.23</v>
      </c>
      <c r="E6394" s="136">
        <v>0</v>
      </c>
      <c r="F6394" s="136">
        <v>2457.23</v>
      </c>
      <c r="G6394" s="137">
        <v>0</v>
      </c>
      <c r="H6394" s="142"/>
      <c r="I6394" s="142"/>
      <c r="J6394" s="142"/>
      <c r="K6394" s="142"/>
      <c r="L6394" s="143"/>
      <c r="M6394" s="143"/>
      <c r="N6394" s="143"/>
      <c r="Y6394" s="30">
        <f t="shared" si="99"/>
        <v>2457.23</v>
      </c>
    </row>
    <row r="6395" spans="1:25" x14ac:dyDescent="0.2">
      <c r="A6395" s="134" t="s">
        <v>12794</v>
      </c>
      <c r="B6395" s="135" t="s">
        <v>12795</v>
      </c>
      <c r="C6395" s="136">
        <v>10042.41</v>
      </c>
      <c r="D6395" s="136">
        <v>190.81</v>
      </c>
      <c r="E6395" s="136">
        <v>0</v>
      </c>
      <c r="F6395" s="136">
        <v>190.81</v>
      </c>
      <c r="G6395" s="137">
        <v>0</v>
      </c>
      <c r="H6395" s="142"/>
      <c r="I6395" s="142"/>
      <c r="J6395" s="142"/>
      <c r="K6395" s="142"/>
      <c r="L6395" s="143"/>
      <c r="M6395" s="143"/>
      <c r="N6395" s="143"/>
      <c r="Y6395" s="30">
        <f t="shared" si="99"/>
        <v>190.81</v>
      </c>
    </row>
    <row r="6396" spans="1:25" x14ac:dyDescent="0.2">
      <c r="A6396" s="134" t="s">
        <v>12796</v>
      </c>
      <c r="B6396" s="135" t="s">
        <v>12797</v>
      </c>
      <c r="C6396" s="136">
        <v>22364.87</v>
      </c>
      <c r="D6396" s="136">
        <v>424.93</v>
      </c>
      <c r="E6396" s="136">
        <v>0</v>
      </c>
      <c r="F6396" s="136">
        <v>424.93</v>
      </c>
      <c r="G6396" s="137">
        <v>0</v>
      </c>
      <c r="H6396" s="142"/>
      <c r="I6396" s="142"/>
      <c r="J6396" s="142"/>
      <c r="K6396" s="142"/>
      <c r="L6396" s="143"/>
      <c r="M6396" s="143"/>
      <c r="N6396" s="143"/>
      <c r="Y6396" s="30">
        <f t="shared" si="99"/>
        <v>424.93</v>
      </c>
    </row>
    <row r="6397" spans="1:25" x14ac:dyDescent="0.2">
      <c r="A6397" s="134" t="s">
        <v>12798</v>
      </c>
      <c r="B6397" s="135" t="s">
        <v>12799</v>
      </c>
      <c r="C6397" s="136">
        <v>131102.13</v>
      </c>
      <c r="D6397" s="136">
        <v>2490.94</v>
      </c>
      <c r="E6397" s="136">
        <v>0</v>
      </c>
      <c r="F6397" s="136">
        <v>2490.94</v>
      </c>
      <c r="G6397" s="137">
        <v>0</v>
      </c>
      <c r="H6397" s="142"/>
      <c r="I6397" s="142"/>
      <c r="J6397" s="142"/>
      <c r="K6397" s="142"/>
      <c r="L6397" s="143"/>
      <c r="M6397" s="143"/>
      <c r="N6397" s="143"/>
      <c r="Y6397" s="30">
        <f t="shared" si="99"/>
        <v>2490.94</v>
      </c>
    </row>
    <row r="6398" spans="1:25" x14ac:dyDescent="0.2">
      <c r="A6398" s="134" t="s">
        <v>12800</v>
      </c>
      <c r="B6398" s="135" t="s">
        <v>12801</v>
      </c>
      <c r="C6398" s="136">
        <v>21743.94</v>
      </c>
      <c r="D6398" s="136">
        <v>413.14</v>
      </c>
      <c r="E6398" s="136">
        <v>0</v>
      </c>
      <c r="F6398" s="136">
        <v>413.14</v>
      </c>
      <c r="G6398" s="137">
        <v>0</v>
      </c>
      <c r="H6398" s="142"/>
      <c r="I6398" s="142"/>
      <c r="J6398" s="142"/>
      <c r="K6398" s="142"/>
      <c r="L6398" s="143"/>
      <c r="M6398" s="143"/>
      <c r="N6398" s="143"/>
      <c r="Y6398" s="30">
        <f t="shared" si="99"/>
        <v>413.14</v>
      </c>
    </row>
    <row r="6399" spans="1:25" x14ac:dyDescent="0.2">
      <c r="A6399" s="134" t="s">
        <v>12802</v>
      </c>
      <c r="B6399" s="135" t="s">
        <v>12803</v>
      </c>
      <c r="C6399" s="136">
        <v>16388.72</v>
      </c>
      <c r="D6399" s="136">
        <v>311.39</v>
      </c>
      <c r="E6399" s="136">
        <v>0</v>
      </c>
      <c r="F6399" s="136">
        <v>311.39</v>
      </c>
      <c r="G6399" s="137">
        <v>0</v>
      </c>
      <c r="H6399" s="142"/>
      <c r="I6399" s="142"/>
      <c r="J6399" s="142"/>
      <c r="K6399" s="142"/>
      <c r="L6399" s="143"/>
      <c r="M6399" s="143"/>
      <c r="N6399" s="143"/>
      <c r="Y6399" s="30">
        <f t="shared" si="99"/>
        <v>311.39</v>
      </c>
    </row>
    <row r="6400" spans="1:25" x14ac:dyDescent="0.2">
      <c r="A6400" s="134" t="s">
        <v>12804</v>
      </c>
      <c r="B6400" s="135" t="s">
        <v>12805</v>
      </c>
      <c r="C6400" s="136">
        <v>20413.59</v>
      </c>
      <c r="D6400" s="136">
        <v>387.86</v>
      </c>
      <c r="E6400" s="136">
        <v>0</v>
      </c>
      <c r="F6400" s="136">
        <v>387.86</v>
      </c>
      <c r="G6400" s="137">
        <v>0</v>
      </c>
      <c r="H6400" s="142"/>
      <c r="I6400" s="142"/>
      <c r="J6400" s="142"/>
      <c r="K6400" s="142"/>
      <c r="L6400" s="143"/>
      <c r="M6400" s="143"/>
      <c r="N6400" s="143"/>
      <c r="Y6400" s="30">
        <f t="shared" si="99"/>
        <v>387.86</v>
      </c>
    </row>
    <row r="6401" spans="1:25" x14ac:dyDescent="0.2">
      <c r="A6401" s="134" t="s">
        <v>12806</v>
      </c>
      <c r="B6401" s="135" t="s">
        <v>12807</v>
      </c>
      <c r="C6401" s="136">
        <v>10034.31</v>
      </c>
      <c r="D6401" s="136">
        <v>190.65</v>
      </c>
      <c r="E6401" s="136">
        <v>0</v>
      </c>
      <c r="F6401" s="136">
        <v>190.65</v>
      </c>
      <c r="G6401" s="137">
        <v>0</v>
      </c>
      <c r="H6401" s="142"/>
      <c r="I6401" s="142"/>
      <c r="J6401" s="142"/>
      <c r="K6401" s="142"/>
      <c r="L6401" s="143"/>
      <c r="M6401" s="143"/>
      <c r="N6401" s="143"/>
      <c r="Y6401" s="30">
        <f t="shared" si="99"/>
        <v>190.65</v>
      </c>
    </row>
    <row r="6402" spans="1:25" x14ac:dyDescent="0.2">
      <c r="A6402" s="134" t="s">
        <v>12808</v>
      </c>
      <c r="B6402" s="135" t="s">
        <v>12809</v>
      </c>
      <c r="C6402" s="136">
        <v>19581.21</v>
      </c>
      <c r="D6402" s="136">
        <v>372.04</v>
      </c>
      <c r="E6402" s="136">
        <v>0</v>
      </c>
      <c r="F6402" s="136">
        <v>372.04</v>
      </c>
      <c r="G6402" s="137">
        <v>0</v>
      </c>
      <c r="H6402" s="142"/>
      <c r="I6402" s="142"/>
      <c r="J6402" s="142"/>
      <c r="K6402" s="142"/>
      <c r="L6402" s="143"/>
      <c r="M6402" s="143"/>
      <c r="N6402" s="143"/>
      <c r="Y6402" s="30">
        <f t="shared" si="99"/>
        <v>372.04</v>
      </c>
    </row>
    <row r="6403" spans="1:25" x14ac:dyDescent="0.2">
      <c r="A6403" s="134" t="s">
        <v>12810</v>
      </c>
      <c r="B6403" s="135" t="s">
        <v>12811</v>
      </c>
      <c r="C6403" s="136">
        <v>46957.4</v>
      </c>
      <c r="D6403" s="136">
        <v>892.19</v>
      </c>
      <c r="E6403" s="136">
        <v>0</v>
      </c>
      <c r="F6403" s="136">
        <v>892.19</v>
      </c>
      <c r="G6403" s="137">
        <v>0</v>
      </c>
      <c r="H6403" s="142"/>
      <c r="I6403" s="142"/>
      <c r="J6403" s="142"/>
      <c r="K6403" s="142"/>
      <c r="L6403" s="143"/>
      <c r="M6403" s="143"/>
      <c r="N6403" s="143"/>
      <c r="Y6403" s="30">
        <f t="shared" si="99"/>
        <v>892.19</v>
      </c>
    </row>
    <row r="6404" spans="1:25" x14ac:dyDescent="0.2">
      <c r="A6404" s="134" t="s">
        <v>12812</v>
      </c>
      <c r="B6404" s="135" t="s">
        <v>12813</v>
      </c>
      <c r="C6404" s="136">
        <v>177576.85</v>
      </c>
      <c r="D6404" s="136">
        <v>3373.96</v>
      </c>
      <c r="E6404" s="136">
        <v>0</v>
      </c>
      <c r="F6404" s="136">
        <v>3373.96</v>
      </c>
      <c r="G6404" s="137">
        <v>0</v>
      </c>
      <c r="H6404" s="142"/>
      <c r="I6404" s="142"/>
      <c r="J6404" s="142"/>
      <c r="K6404" s="142"/>
      <c r="L6404" s="143"/>
      <c r="M6404" s="143"/>
      <c r="N6404" s="143"/>
      <c r="Y6404" s="30">
        <f t="shared" si="99"/>
        <v>3373.96</v>
      </c>
    </row>
    <row r="6405" spans="1:25" x14ac:dyDescent="0.2">
      <c r="A6405" s="134" t="s">
        <v>12814</v>
      </c>
      <c r="B6405" s="135" t="s">
        <v>12815</v>
      </c>
      <c r="C6405" s="136">
        <v>2694.5</v>
      </c>
      <c r="D6405" s="136">
        <v>51.2</v>
      </c>
      <c r="E6405" s="136">
        <v>0</v>
      </c>
      <c r="F6405" s="136">
        <v>51.2</v>
      </c>
      <c r="G6405" s="137">
        <v>0</v>
      </c>
      <c r="H6405" s="142"/>
      <c r="I6405" s="142"/>
      <c r="J6405" s="142"/>
      <c r="K6405" s="142"/>
      <c r="L6405" s="143"/>
      <c r="M6405" s="143"/>
      <c r="N6405" s="143"/>
      <c r="Y6405" s="30">
        <f t="shared" si="99"/>
        <v>51.2</v>
      </c>
    </row>
    <row r="6406" spans="1:25" x14ac:dyDescent="0.2">
      <c r="A6406" s="134" t="s">
        <v>12816</v>
      </c>
      <c r="B6406" s="135" t="s">
        <v>12817</v>
      </c>
      <c r="C6406" s="136">
        <v>88346.33</v>
      </c>
      <c r="D6406" s="136">
        <v>1678.58</v>
      </c>
      <c r="E6406" s="136">
        <v>0</v>
      </c>
      <c r="F6406" s="136">
        <v>1678.58</v>
      </c>
      <c r="G6406" s="137">
        <v>0</v>
      </c>
      <c r="H6406" s="142"/>
      <c r="I6406" s="142"/>
      <c r="J6406" s="142"/>
      <c r="K6406" s="142"/>
      <c r="L6406" s="143"/>
      <c r="M6406" s="143"/>
      <c r="N6406" s="143"/>
      <c r="Y6406" s="30">
        <f t="shared" si="99"/>
        <v>1678.58</v>
      </c>
    </row>
    <row r="6407" spans="1:25" x14ac:dyDescent="0.2">
      <c r="A6407" s="134" t="s">
        <v>12818</v>
      </c>
      <c r="B6407" s="135" t="s">
        <v>12819</v>
      </c>
      <c r="C6407" s="136">
        <v>337735.98</v>
      </c>
      <c r="D6407" s="136">
        <v>6416.98</v>
      </c>
      <c r="E6407" s="136">
        <v>0</v>
      </c>
      <c r="F6407" s="136">
        <v>6416.98</v>
      </c>
      <c r="G6407" s="137">
        <v>0</v>
      </c>
      <c r="H6407" s="142"/>
      <c r="I6407" s="142"/>
      <c r="J6407" s="142"/>
      <c r="K6407" s="142"/>
      <c r="L6407" s="143"/>
      <c r="M6407" s="143"/>
      <c r="N6407" s="143"/>
      <c r="Y6407" s="30">
        <f t="shared" si="99"/>
        <v>6416.98</v>
      </c>
    </row>
    <row r="6408" spans="1:25" x14ac:dyDescent="0.2">
      <c r="A6408" s="134" t="s">
        <v>12820</v>
      </c>
      <c r="B6408" s="135" t="s">
        <v>12821</v>
      </c>
      <c r="C6408" s="136">
        <v>4575.17</v>
      </c>
      <c r="D6408" s="136">
        <v>86.93</v>
      </c>
      <c r="E6408" s="136">
        <v>0</v>
      </c>
      <c r="F6408" s="136">
        <v>86.93</v>
      </c>
      <c r="G6408" s="137">
        <v>0</v>
      </c>
      <c r="H6408" s="142"/>
      <c r="I6408" s="142"/>
      <c r="J6408" s="142"/>
      <c r="K6408" s="142"/>
      <c r="L6408" s="143"/>
      <c r="M6408" s="143"/>
      <c r="N6408" s="143"/>
      <c r="Y6408" s="30">
        <f t="shared" si="99"/>
        <v>86.93</v>
      </c>
    </row>
    <row r="6409" spans="1:25" x14ac:dyDescent="0.2">
      <c r="A6409" s="134" t="s">
        <v>12822</v>
      </c>
      <c r="B6409" s="135" t="s">
        <v>12823</v>
      </c>
      <c r="C6409" s="136">
        <v>34293.61</v>
      </c>
      <c r="D6409" s="136">
        <v>651.58000000000004</v>
      </c>
      <c r="E6409" s="136">
        <v>0</v>
      </c>
      <c r="F6409" s="136">
        <v>651.58000000000004</v>
      </c>
      <c r="G6409" s="137">
        <v>0</v>
      </c>
      <c r="H6409" s="142"/>
      <c r="I6409" s="142"/>
      <c r="J6409" s="142"/>
      <c r="K6409" s="142"/>
      <c r="L6409" s="143"/>
      <c r="M6409" s="143"/>
      <c r="N6409" s="143"/>
      <c r="Y6409" s="30">
        <f t="shared" si="99"/>
        <v>651.58000000000004</v>
      </c>
    </row>
    <row r="6410" spans="1:25" x14ac:dyDescent="0.2">
      <c r="A6410" s="134" t="s">
        <v>12824</v>
      </c>
      <c r="B6410" s="135" t="s">
        <v>12825</v>
      </c>
      <c r="C6410" s="136">
        <v>58140.92</v>
      </c>
      <c r="D6410" s="136">
        <v>1104.68</v>
      </c>
      <c r="E6410" s="136">
        <v>0</v>
      </c>
      <c r="F6410" s="136">
        <v>1104.68</v>
      </c>
      <c r="G6410" s="137">
        <v>0</v>
      </c>
      <c r="H6410" s="142"/>
      <c r="I6410" s="142"/>
      <c r="J6410" s="142"/>
      <c r="K6410" s="142"/>
      <c r="L6410" s="143"/>
      <c r="M6410" s="143"/>
      <c r="N6410" s="143"/>
      <c r="Y6410" s="30">
        <f t="shared" si="99"/>
        <v>1104.68</v>
      </c>
    </row>
    <row r="6411" spans="1:25" x14ac:dyDescent="0.2">
      <c r="A6411" s="134" t="s">
        <v>12826</v>
      </c>
      <c r="B6411" s="135" t="s">
        <v>12827</v>
      </c>
      <c r="C6411" s="136">
        <v>56448.32</v>
      </c>
      <c r="D6411" s="136">
        <v>1072.52</v>
      </c>
      <c r="E6411" s="136">
        <v>0</v>
      </c>
      <c r="F6411" s="136">
        <v>1072.52</v>
      </c>
      <c r="G6411" s="137">
        <v>0</v>
      </c>
      <c r="H6411" s="142"/>
      <c r="I6411" s="142"/>
      <c r="J6411" s="142"/>
      <c r="K6411" s="142"/>
      <c r="L6411" s="143"/>
      <c r="M6411" s="143"/>
      <c r="N6411" s="143"/>
      <c r="Y6411" s="30">
        <f t="shared" si="99"/>
        <v>1072.52</v>
      </c>
    </row>
    <row r="6412" spans="1:25" x14ac:dyDescent="0.2">
      <c r="A6412" s="134" t="s">
        <v>12828</v>
      </c>
      <c r="B6412" s="135" t="s">
        <v>12829</v>
      </c>
      <c r="C6412" s="136">
        <v>143723.01</v>
      </c>
      <c r="D6412" s="136">
        <v>2730.74</v>
      </c>
      <c r="E6412" s="136">
        <v>0</v>
      </c>
      <c r="F6412" s="136">
        <v>2730.74</v>
      </c>
      <c r="G6412" s="137">
        <v>0</v>
      </c>
      <c r="H6412" s="142"/>
      <c r="I6412" s="142"/>
      <c r="J6412" s="142"/>
      <c r="K6412" s="142"/>
      <c r="L6412" s="143"/>
      <c r="M6412" s="143"/>
      <c r="N6412" s="143"/>
      <c r="Y6412" s="30">
        <f t="shared" si="99"/>
        <v>2730.74</v>
      </c>
    </row>
    <row r="6413" spans="1:25" x14ac:dyDescent="0.2">
      <c r="A6413" s="134" t="s">
        <v>12830</v>
      </c>
      <c r="B6413" s="135" t="s">
        <v>12831</v>
      </c>
      <c r="C6413" s="136">
        <v>14261.44</v>
      </c>
      <c r="D6413" s="136">
        <v>270.97000000000003</v>
      </c>
      <c r="E6413" s="136">
        <v>0</v>
      </c>
      <c r="F6413" s="136">
        <v>270.97000000000003</v>
      </c>
      <c r="G6413" s="137">
        <v>0</v>
      </c>
      <c r="H6413" s="142"/>
      <c r="I6413" s="142"/>
      <c r="J6413" s="142"/>
      <c r="K6413" s="142"/>
      <c r="L6413" s="143"/>
      <c r="M6413" s="143"/>
      <c r="N6413" s="143"/>
      <c r="Y6413" s="30">
        <f t="shared" si="99"/>
        <v>270.97000000000003</v>
      </c>
    </row>
    <row r="6414" spans="1:25" x14ac:dyDescent="0.2">
      <c r="A6414" s="134" t="s">
        <v>12832</v>
      </c>
      <c r="B6414" s="135" t="s">
        <v>12833</v>
      </c>
      <c r="C6414" s="136">
        <v>24029.77</v>
      </c>
      <c r="D6414" s="136">
        <v>456.57</v>
      </c>
      <c r="E6414" s="136">
        <v>0</v>
      </c>
      <c r="F6414" s="136">
        <v>456.57</v>
      </c>
      <c r="G6414" s="137">
        <v>0</v>
      </c>
      <c r="H6414" s="142"/>
      <c r="I6414" s="142"/>
      <c r="J6414" s="142"/>
      <c r="K6414" s="142"/>
      <c r="L6414" s="143"/>
      <c r="M6414" s="143"/>
      <c r="N6414" s="143"/>
      <c r="Y6414" s="30">
        <f t="shared" si="99"/>
        <v>456.57</v>
      </c>
    </row>
    <row r="6415" spans="1:25" x14ac:dyDescent="0.2">
      <c r="A6415" s="134" t="s">
        <v>12834</v>
      </c>
      <c r="B6415" s="135" t="s">
        <v>12835</v>
      </c>
      <c r="C6415" s="136">
        <v>24180.25</v>
      </c>
      <c r="D6415" s="136">
        <v>459.43</v>
      </c>
      <c r="E6415" s="136">
        <v>0</v>
      </c>
      <c r="F6415" s="136">
        <v>459.43</v>
      </c>
      <c r="G6415" s="137">
        <v>0</v>
      </c>
      <c r="H6415" s="142"/>
      <c r="I6415" s="142"/>
      <c r="J6415" s="142"/>
      <c r="K6415" s="142"/>
      <c r="L6415" s="143"/>
      <c r="M6415" s="143"/>
      <c r="N6415" s="143"/>
      <c r="Y6415" s="30">
        <f t="shared" ref="Y6415:Y6478" si="100">W6415+R6415+M6415+F6415</f>
        <v>459.43</v>
      </c>
    </row>
    <row r="6416" spans="1:25" x14ac:dyDescent="0.2">
      <c r="A6416" s="134" t="s">
        <v>12836</v>
      </c>
      <c r="B6416" s="135" t="s">
        <v>12837</v>
      </c>
      <c r="C6416" s="136">
        <v>76609.37</v>
      </c>
      <c r="D6416" s="136">
        <v>1455.58</v>
      </c>
      <c r="E6416" s="136">
        <v>0</v>
      </c>
      <c r="F6416" s="136">
        <v>1455.58</v>
      </c>
      <c r="G6416" s="137">
        <v>0</v>
      </c>
      <c r="H6416" s="142"/>
      <c r="I6416" s="142"/>
      <c r="J6416" s="142"/>
      <c r="K6416" s="142"/>
      <c r="L6416" s="143"/>
      <c r="M6416" s="143"/>
      <c r="N6416" s="143"/>
      <c r="Y6416" s="30">
        <f t="shared" si="100"/>
        <v>1455.58</v>
      </c>
    </row>
    <row r="6417" spans="1:25" x14ac:dyDescent="0.2">
      <c r="A6417" s="134" t="s">
        <v>12838</v>
      </c>
      <c r="B6417" s="135" t="s">
        <v>12839</v>
      </c>
      <c r="C6417" s="136">
        <v>198657.52</v>
      </c>
      <c r="D6417" s="136">
        <v>3774.49</v>
      </c>
      <c r="E6417" s="136">
        <v>0</v>
      </c>
      <c r="F6417" s="136">
        <v>3774.49</v>
      </c>
      <c r="G6417" s="137">
        <v>0</v>
      </c>
      <c r="H6417" s="142"/>
      <c r="I6417" s="142"/>
      <c r="J6417" s="142"/>
      <c r="K6417" s="142"/>
      <c r="L6417" s="143"/>
      <c r="M6417" s="143"/>
      <c r="N6417" s="143"/>
      <c r="Y6417" s="30">
        <f t="shared" si="100"/>
        <v>3774.49</v>
      </c>
    </row>
    <row r="6418" spans="1:25" x14ac:dyDescent="0.2">
      <c r="A6418" s="134" t="s">
        <v>12840</v>
      </c>
      <c r="B6418" s="135" t="s">
        <v>12841</v>
      </c>
      <c r="C6418" s="136">
        <v>156883.93</v>
      </c>
      <c r="D6418" s="136">
        <v>2980.8</v>
      </c>
      <c r="E6418" s="136">
        <v>0</v>
      </c>
      <c r="F6418" s="136">
        <v>2980.8</v>
      </c>
      <c r="G6418" s="137">
        <v>0</v>
      </c>
      <c r="H6418" s="142"/>
      <c r="I6418" s="142"/>
      <c r="J6418" s="142"/>
      <c r="K6418" s="142"/>
      <c r="L6418" s="143"/>
      <c r="M6418" s="143"/>
      <c r="N6418" s="143"/>
      <c r="Y6418" s="30">
        <f t="shared" si="100"/>
        <v>2980.8</v>
      </c>
    </row>
    <row r="6419" spans="1:25" x14ac:dyDescent="0.2">
      <c r="A6419" s="134" t="s">
        <v>12842</v>
      </c>
      <c r="B6419" s="135" t="s">
        <v>12843</v>
      </c>
      <c r="C6419" s="136">
        <v>114502.09</v>
      </c>
      <c r="D6419" s="136">
        <v>2175.54</v>
      </c>
      <c r="E6419" s="136">
        <v>0</v>
      </c>
      <c r="F6419" s="136">
        <v>2175.54</v>
      </c>
      <c r="G6419" s="137">
        <v>0</v>
      </c>
      <c r="H6419" s="142"/>
      <c r="I6419" s="142"/>
      <c r="J6419" s="142"/>
      <c r="K6419" s="142"/>
      <c r="L6419" s="143"/>
      <c r="M6419" s="143"/>
      <c r="N6419" s="143"/>
      <c r="Y6419" s="30">
        <f t="shared" si="100"/>
        <v>2175.54</v>
      </c>
    </row>
    <row r="6420" spans="1:25" x14ac:dyDescent="0.2">
      <c r="A6420" s="134" t="s">
        <v>12844</v>
      </c>
      <c r="B6420" s="135" t="s">
        <v>12845</v>
      </c>
      <c r="C6420" s="136">
        <v>22069.02</v>
      </c>
      <c r="D6420" s="136">
        <v>419.31</v>
      </c>
      <c r="E6420" s="136">
        <v>0</v>
      </c>
      <c r="F6420" s="136">
        <v>419.31</v>
      </c>
      <c r="G6420" s="137">
        <v>0</v>
      </c>
      <c r="H6420" s="142"/>
      <c r="I6420" s="142"/>
      <c r="J6420" s="142"/>
      <c r="K6420" s="142"/>
      <c r="L6420" s="143"/>
      <c r="M6420" s="143"/>
      <c r="N6420" s="143"/>
      <c r="Y6420" s="30">
        <f t="shared" si="100"/>
        <v>419.31</v>
      </c>
    </row>
    <row r="6421" spans="1:25" x14ac:dyDescent="0.2">
      <c r="A6421" s="134" t="s">
        <v>12846</v>
      </c>
      <c r="B6421" s="135" t="s">
        <v>12847</v>
      </c>
      <c r="C6421" s="136">
        <v>112643.79</v>
      </c>
      <c r="D6421" s="136">
        <v>2140.23</v>
      </c>
      <c r="E6421" s="136">
        <v>0</v>
      </c>
      <c r="F6421" s="136">
        <v>2140.23</v>
      </c>
      <c r="G6421" s="137">
        <v>0</v>
      </c>
      <c r="H6421" s="142"/>
      <c r="I6421" s="142"/>
      <c r="J6421" s="142"/>
      <c r="K6421" s="142"/>
      <c r="L6421" s="143"/>
      <c r="M6421" s="143"/>
      <c r="N6421" s="143"/>
      <c r="Y6421" s="30">
        <f t="shared" si="100"/>
        <v>2140.23</v>
      </c>
    </row>
    <row r="6422" spans="1:25" x14ac:dyDescent="0.2">
      <c r="A6422" s="134" t="s">
        <v>12848</v>
      </c>
      <c r="B6422" s="135" t="s">
        <v>12849</v>
      </c>
      <c r="C6422" s="136">
        <v>1363.27</v>
      </c>
      <c r="D6422" s="136">
        <v>25.9</v>
      </c>
      <c r="E6422" s="136">
        <v>0</v>
      </c>
      <c r="F6422" s="136">
        <v>25.9</v>
      </c>
      <c r="G6422" s="137">
        <v>0</v>
      </c>
      <c r="H6422" s="142"/>
      <c r="I6422" s="142"/>
      <c r="J6422" s="142"/>
      <c r="K6422" s="142"/>
      <c r="L6422" s="143"/>
      <c r="M6422" s="143"/>
      <c r="N6422" s="143"/>
      <c r="Y6422" s="30">
        <f t="shared" si="100"/>
        <v>25.9</v>
      </c>
    </row>
    <row r="6423" spans="1:25" x14ac:dyDescent="0.2">
      <c r="A6423" s="134" t="s">
        <v>12850</v>
      </c>
      <c r="B6423" s="135" t="s">
        <v>12851</v>
      </c>
      <c r="C6423" s="136">
        <v>13250.32</v>
      </c>
      <c r="D6423" s="136">
        <v>251.76</v>
      </c>
      <c r="E6423" s="136">
        <v>0</v>
      </c>
      <c r="F6423" s="136">
        <v>251.76</v>
      </c>
      <c r="G6423" s="137">
        <v>0</v>
      </c>
      <c r="H6423" s="142"/>
      <c r="I6423" s="142"/>
      <c r="J6423" s="142"/>
      <c r="K6423" s="142"/>
      <c r="L6423" s="143"/>
      <c r="M6423" s="143"/>
      <c r="N6423" s="143"/>
      <c r="Y6423" s="30">
        <f t="shared" si="100"/>
        <v>251.76</v>
      </c>
    </row>
    <row r="6424" spans="1:25" x14ac:dyDescent="0.2">
      <c r="A6424" s="134" t="s">
        <v>12852</v>
      </c>
      <c r="B6424" s="135" t="s">
        <v>12853</v>
      </c>
      <c r="C6424" s="136">
        <v>84488.88</v>
      </c>
      <c r="D6424" s="136">
        <v>1605.29</v>
      </c>
      <c r="E6424" s="136">
        <v>0</v>
      </c>
      <c r="F6424" s="136">
        <v>1605.29</v>
      </c>
      <c r="G6424" s="137">
        <v>0</v>
      </c>
      <c r="H6424" s="142"/>
      <c r="I6424" s="142"/>
      <c r="J6424" s="142"/>
      <c r="K6424" s="142"/>
      <c r="L6424" s="143"/>
      <c r="M6424" s="143"/>
      <c r="N6424" s="143"/>
      <c r="Y6424" s="30">
        <f t="shared" si="100"/>
        <v>1605.29</v>
      </c>
    </row>
    <row r="6425" spans="1:25" x14ac:dyDescent="0.2">
      <c r="A6425" s="134" t="s">
        <v>12854</v>
      </c>
      <c r="B6425" s="135" t="s">
        <v>12855</v>
      </c>
      <c r="C6425" s="136">
        <v>13436.72</v>
      </c>
      <c r="D6425" s="136">
        <v>255.3</v>
      </c>
      <c r="E6425" s="136">
        <v>0</v>
      </c>
      <c r="F6425" s="136">
        <v>255.3</v>
      </c>
      <c r="G6425" s="137">
        <v>0</v>
      </c>
      <c r="H6425" s="142"/>
      <c r="I6425" s="142"/>
      <c r="J6425" s="142"/>
      <c r="K6425" s="142"/>
      <c r="L6425" s="143"/>
      <c r="M6425" s="143"/>
      <c r="N6425" s="143"/>
      <c r="Y6425" s="30">
        <f t="shared" si="100"/>
        <v>255.3</v>
      </c>
    </row>
    <row r="6426" spans="1:25" x14ac:dyDescent="0.2">
      <c r="A6426" s="134" t="s">
        <v>12856</v>
      </c>
      <c r="B6426" s="135" t="s">
        <v>12857</v>
      </c>
      <c r="C6426" s="136">
        <v>116717.35</v>
      </c>
      <c r="D6426" s="136">
        <v>2217.63</v>
      </c>
      <c r="E6426" s="136">
        <v>0</v>
      </c>
      <c r="F6426" s="136">
        <v>2217.63</v>
      </c>
      <c r="G6426" s="137">
        <v>0</v>
      </c>
      <c r="H6426" s="142"/>
      <c r="I6426" s="142"/>
      <c r="J6426" s="142"/>
      <c r="K6426" s="142"/>
      <c r="L6426" s="143"/>
      <c r="M6426" s="143"/>
      <c r="N6426" s="143"/>
      <c r="Y6426" s="30">
        <f t="shared" si="100"/>
        <v>2217.63</v>
      </c>
    </row>
    <row r="6427" spans="1:25" x14ac:dyDescent="0.2">
      <c r="A6427" s="134" t="s">
        <v>12858</v>
      </c>
      <c r="B6427" s="135" t="s">
        <v>12859</v>
      </c>
      <c r="C6427" s="136">
        <v>42827.37</v>
      </c>
      <c r="D6427" s="136">
        <v>813.72</v>
      </c>
      <c r="E6427" s="136">
        <v>0</v>
      </c>
      <c r="F6427" s="136">
        <v>813.72</v>
      </c>
      <c r="G6427" s="137">
        <v>0</v>
      </c>
      <c r="H6427" s="142"/>
      <c r="I6427" s="142"/>
      <c r="J6427" s="142"/>
      <c r="K6427" s="142"/>
      <c r="L6427" s="143"/>
      <c r="M6427" s="143"/>
      <c r="N6427" s="143"/>
      <c r="Y6427" s="30">
        <f t="shared" si="100"/>
        <v>813.72</v>
      </c>
    </row>
    <row r="6428" spans="1:25" x14ac:dyDescent="0.2">
      <c r="A6428" s="134" t="s">
        <v>12860</v>
      </c>
      <c r="B6428" s="135" t="s">
        <v>12861</v>
      </c>
      <c r="C6428" s="136">
        <v>15828.27</v>
      </c>
      <c r="D6428" s="136">
        <v>300.74</v>
      </c>
      <c r="E6428" s="136">
        <v>0</v>
      </c>
      <c r="F6428" s="136">
        <v>300.74</v>
      </c>
      <c r="G6428" s="137">
        <v>0</v>
      </c>
      <c r="H6428" s="142"/>
      <c r="I6428" s="142"/>
      <c r="J6428" s="142"/>
      <c r="K6428" s="142"/>
      <c r="L6428" s="143"/>
      <c r="M6428" s="143"/>
      <c r="N6428" s="143"/>
      <c r="Y6428" s="30">
        <f t="shared" si="100"/>
        <v>300.74</v>
      </c>
    </row>
    <row r="6429" spans="1:25" x14ac:dyDescent="0.2">
      <c r="A6429" s="134" t="s">
        <v>12862</v>
      </c>
      <c r="B6429" s="135" t="s">
        <v>12863</v>
      </c>
      <c r="C6429" s="136">
        <v>169714.65</v>
      </c>
      <c r="D6429" s="136">
        <v>3224.58</v>
      </c>
      <c r="E6429" s="136">
        <v>0</v>
      </c>
      <c r="F6429" s="136">
        <v>3224.58</v>
      </c>
      <c r="G6429" s="137">
        <v>0</v>
      </c>
      <c r="H6429" s="142"/>
      <c r="I6429" s="142"/>
      <c r="J6429" s="142"/>
      <c r="K6429" s="142"/>
      <c r="L6429" s="143"/>
      <c r="M6429" s="143"/>
      <c r="N6429" s="143"/>
      <c r="Y6429" s="30">
        <f t="shared" si="100"/>
        <v>3224.58</v>
      </c>
    </row>
    <row r="6430" spans="1:25" x14ac:dyDescent="0.2">
      <c r="A6430" s="134" t="s">
        <v>12864</v>
      </c>
      <c r="B6430" s="135" t="s">
        <v>12865</v>
      </c>
      <c r="C6430" s="136">
        <v>17144.71</v>
      </c>
      <c r="D6430" s="136">
        <v>325.75</v>
      </c>
      <c r="E6430" s="136">
        <v>0</v>
      </c>
      <c r="F6430" s="136">
        <v>325.75</v>
      </c>
      <c r="G6430" s="137">
        <v>0</v>
      </c>
      <c r="H6430" s="142"/>
      <c r="I6430" s="142"/>
      <c r="J6430" s="142"/>
      <c r="K6430" s="142"/>
      <c r="L6430" s="143"/>
      <c r="M6430" s="143"/>
      <c r="N6430" s="143"/>
      <c r="Y6430" s="30">
        <f t="shared" si="100"/>
        <v>325.75</v>
      </c>
    </row>
    <row r="6431" spans="1:25" x14ac:dyDescent="0.2">
      <c r="A6431" s="134" t="s">
        <v>12866</v>
      </c>
      <c r="B6431" s="135" t="s">
        <v>12867</v>
      </c>
      <c r="C6431" s="136">
        <v>293157.86</v>
      </c>
      <c r="D6431" s="136">
        <v>5570</v>
      </c>
      <c r="E6431" s="136">
        <v>0</v>
      </c>
      <c r="F6431" s="136">
        <v>5570</v>
      </c>
      <c r="G6431" s="137">
        <v>0</v>
      </c>
      <c r="H6431" s="142"/>
      <c r="I6431" s="142"/>
      <c r="J6431" s="142"/>
      <c r="K6431" s="142"/>
      <c r="L6431" s="143"/>
      <c r="M6431" s="143"/>
      <c r="N6431" s="143"/>
      <c r="Y6431" s="30">
        <f t="shared" si="100"/>
        <v>5570</v>
      </c>
    </row>
    <row r="6432" spans="1:25" x14ac:dyDescent="0.2">
      <c r="A6432" s="134" t="s">
        <v>12868</v>
      </c>
      <c r="B6432" s="135" t="s">
        <v>12869</v>
      </c>
      <c r="C6432" s="136">
        <v>57762.93</v>
      </c>
      <c r="D6432" s="136">
        <v>1097.5</v>
      </c>
      <c r="E6432" s="136">
        <v>0</v>
      </c>
      <c r="F6432" s="136">
        <v>1097.5</v>
      </c>
      <c r="G6432" s="137">
        <v>0</v>
      </c>
      <c r="H6432" s="142"/>
      <c r="I6432" s="142"/>
      <c r="J6432" s="142"/>
      <c r="K6432" s="142"/>
      <c r="L6432" s="143"/>
      <c r="M6432" s="143"/>
      <c r="N6432" s="143"/>
      <c r="Y6432" s="30">
        <f t="shared" si="100"/>
        <v>1097.5</v>
      </c>
    </row>
    <row r="6433" spans="1:25" x14ac:dyDescent="0.2">
      <c r="A6433" s="134" t="s">
        <v>12870</v>
      </c>
      <c r="B6433" s="135" t="s">
        <v>12871</v>
      </c>
      <c r="C6433" s="136">
        <v>6374.23</v>
      </c>
      <c r="D6433" s="136">
        <v>121.11</v>
      </c>
      <c r="E6433" s="136">
        <v>0</v>
      </c>
      <c r="F6433" s="136">
        <v>121.11</v>
      </c>
      <c r="G6433" s="137">
        <v>0</v>
      </c>
      <c r="H6433" s="142"/>
      <c r="I6433" s="142"/>
      <c r="J6433" s="142"/>
      <c r="K6433" s="142"/>
      <c r="L6433" s="143"/>
      <c r="M6433" s="143"/>
      <c r="N6433" s="143"/>
      <c r="Y6433" s="30">
        <f t="shared" si="100"/>
        <v>121.11</v>
      </c>
    </row>
    <row r="6434" spans="1:25" x14ac:dyDescent="0.2">
      <c r="A6434" s="134" t="s">
        <v>12872</v>
      </c>
      <c r="B6434" s="135" t="s">
        <v>12873</v>
      </c>
      <c r="C6434" s="136">
        <v>38136.160000000003</v>
      </c>
      <c r="D6434" s="136">
        <v>724.59</v>
      </c>
      <c r="E6434" s="136">
        <v>0</v>
      </c>
      <c r="F6434" s="136">
        <v>724.59</v>
      </c>
      <c r="G6434" s="137">
        <v>0</v>
      </c>
      <c r="H6434" s="142"/>
      <c r="I6434" s="142"/>
      <c r="J6434" s="142"/>
      <c r="K6434" s="142"/>
      <c r="L6434" s="143"/>
      <c r="M6434" s="143"/>
      <c r="N6434" s="143"/>
      <c r="Y6434" s="30">
        <f t="shared" si="100"/>
        <v>724.59</v>
      </c>
    </row>
    <row r="6435" spans="1:25" x14ac:dyDescent="0.2">
      <c r="A6435" s="134" t="s">
        <v>12874</v>
      </c>
      <c r="B6435" s="135" t="s">
        <v>12875</v>
      </c>
      <c r="C6435" s="136">
        <v>60390.87</v>
      </c>
      <c r="D6435" s="136">
        <v>1147.43</v>
      </c>
      <c r="E6435" s="136">
        <v>0</v>
      </c>
      <c r="F6435" s="136">
        <v>1147.43</v>
      </c>
      <c r="G6435" s="137">
        <v>0</v>
      </c>
      <c r="H6435" s="142"/>
      <c r="I6435" s="142"/>
      <c r="J6435" s="142"/>
      <c r="K6435" s="142"/>
      <c r="L6435" s="143"/>
      <c r="M6435" s="143"/>
      <c r="N6435" s="143"/>
      <c r="Y6435" s="30">
        <f t="shared" si="100"/>
        <v>1147.43</v>
      </c>
    </row>
    <row r="6436" spans="1:25" x14ac:dyDescent="0.2">
      <c r="A6436" s="134" t="s">
        <v>12876</v>
      </c>
      <c r="B6436" s="135" t="s">
        <v>12877</v>
      </c>
      <c r="C6436" s="136">
        <v>62632.02</v>
      </c>
      <c r="D6436" s="136">
        <v>1190.01</v>
      </c>
      <c r="E6436" s="136">
        <v>0</v>
      </c>
      <c r="F6436" s="136">
        <v>1190.01</v>
      </c>
      <c r="G6436" s="137">
        <v>0</v>
      </c>
      <c r="H6436" s="142"/>
      <c r="I6436" s="142"/>
      <c r="J6436" s="142"/>
      <c r="K6436" s="142"/>
      <c r="L6436" s="143"/>
      <c r="M6436" s="143"/>
      <c r="N6436" s="143"/>
      <c r="Y6436" s="30">
        <f t="shared" si="100"/>
        <v>1190.01</v>
      </c>
    </row>
    <row r="6437" spans="1:25" x14ac:dyDescent="0.2">
      <c r="A6437" s="134" t="s">
        <v>12878</v>
      </c>
      <c r="B6437" s="135" t="s">
        <v>12879</v>
      </c>
      <c r="C6437" s="136">
        <v>31441.42</v>
      </c>
      <c r="D6437" s="136">
        <v>597.39</v>
      </c>
      <c r="E6437" s="136">
        <v>0</v>
      </c>
      <c r="F6437" s="136">
        <v>597.39</v>
      </c>
      <c r="G6437" s="137">
        <v>0</v>
      </c>
      <c r="H6437" s="142"/>
      <c r="I6437" s="142"/>
      <c r="J6437" s="142"/>
      <c r="K6437" s="142"/>
      <c r="L6437" s="143"/>
      <c r="M6437" s="143"/>
      <c r="N6437" s="143"/>
      <c r="Y6437" s="30">
        <f t="shared" si="100"/>
        <v>597.39</v>
      </c>
    </row>
    <row r="6438" spans="1:25" x14ac:dyDescent="0.2">
      <c r="A6438" s="134" t="s">
        <v>12880</v>
      </c>
      <c r="B6438" s="135" t="s">
        <v>12881</v>
      </c>
      <c r="C6438" s="136">
        <v>7875.17</v>
      </c>
      <c r="D6438" s="136">
        <v>149.63</v>
      </c>
      <c r="E6438" s="136">
        <v>0</v>
      </c>
      <c r="F6438" s="136">
        <v>149.63</v>
      </c>
      <c r="G6438" s="137">
        <v>0</v>
      </c>
      <c r="H6438" s="142"/>
      <c r="I6438" s="142"/>
      <c r="J6438" s="142"/>
      <c r="K6438" s="142"/>
      <c r="L6438" s="143"/>
      <c r="M6438" s="143"/>
      <c r="N6438" s="143"/>
      <c r="Y6438" s="30">
        <f t="shared" si="100"/>
        <v>149.63</v>
      </c>
    </row>
    <row r="6439" spans="1:25" x14ac:dyDescent="0.2">
      <c r="A6439" s="134" t="s">
        <v>12882</v>
      </c>
      <c r="B6439" s="135" t="s">
        <v>12883</v>
      </c>
      <c r="C6439" s="136">
        <v>21554.560000000001</v>
      </c>
      <c r="D6439" s="136">
        <v>409.54</v>
      </c>
      <c r="E6439" s="136">
        <v>0</v>
      </c>
      <c r="F6439" s="136">
        <v>409.54</v>
      </c>
      <c r="G6439" s="137">
        <v>0</v>
      </c>
      <c r="H6439" s="142"/>
      <c r="I6439" s="142"/>
      <c r="J6439" s="142"/>
      <c r="K6439" s="142"/>
      <c r="L6439" s="143"/>
      <c r="M6439" s="143"/>
      <c r="N6439" s="143"/>
      <c r="Y6439" s="30">
        <f t="shared" si="100"/>
        <v>409.54</v>
      </c>
    </row>
    <row r="6440" spans="1:25" x14ac:dyDescent="0.2">
      <c r="A6440" s="134" t="s">
        <v>12884</v>
      </c>
      <c r="B6440" s="135" t="s">
        <v>12885</v>
      </c>
      <c r="C6440" s="136">
        <v>8759.1299999999992</v>
      </c>
      <c r="D6440" s="136">
        <v>166.42</v>
      </c>
      <c r="E6440" s="136">
        <v>0</v>
      </c>
      <c r="F6440" s="136">
        <v>166.42</v>
      </c>
      <c r="G6440" s="137">
        <v>0</v>
      </c>
      <c r="H6440" s="142"/>
      <c r="I6440" s="142"/>
      <c r="J6440" s="142"/>
      <c r="K6440" s="142"/>
      <c r="L6440" s="143"/>
      <c r="M6440" s="143"/>
      <c r="N6440" s="143"/>
      <c r="Y6440" s="30">
        <f t="shared" si="100"/>
        <v>166.42</v>
      </c>
    </row>
    <row r="6441" spans="1:25" x14ac:dyDescent="0.2">
      <c r="A6441" s="134" t="s">
        <v>12886</v>
      </c>
      <c r="B6441" s="135" t="s">
        <v>12887</v>
      </c>
      <c r="C6441" s="136">
        <v>45872.03</v>
      </c>
      <c r="D6441" s="136">
        <v>871.57</v>
      </c>
      <c r="E6441" s="136">
        <v>0</v>
      </c>
      <c r="F6441" s="136">
        <v>871.57</v>
      </c>
      <c r="G6441" s="137">
        <v>0</v>
      </c>
      <c r="H6441" s="142"/>
      <c r="I6441" s="142"/>
      <c r="J6441" s="142"/>
      <c r="K6441" s="142"/>
      <c r="L6441" s="143"/>
      <c r="M6441" s="143"/>
      <c r="N6441" s="143"/>
      <c r="Y6441" s="30">
        <f t="shared" si="100"/>
        <v>871.57</v>
      </c>
    </row>
    <row r="6442" spans="1:25" x14ac:dyDescent="0.2">
      <c r="A6442" s="134" t="s">
        <v>12888</v>
      </c>
      <c r="B6442" s="135" t="s">
        <v>12889</v>
      </c>
      <c r="C6442" s="136">
        <v>38797.42</v>
      </c>
      <c r="D6442" s="136">
        <v>737.15</v>
      </c>
      <c r="E6442" s="136">
        <v>0</v>
      </c>
      <c r="F6442" s="136">
        <v>737.15</v>
      </c>
      <c r="G6442" s="137">
        <v>0</v>
      </c>
      <c r="H6442" s="142"/>
      <c r="I6442" s="142"/>
      <c r="J6442" s="142"/>
      <c r="K6442" s="142"/>
      <c r="L6442" s="143"/>
      <c r="M6442" s="143"/>
      <c r="N6442" s="143"/>
      <c r="Y6442" s="30">
        <f t="shared" si="100"/>
        <v>737.15</v>
      </c>
    </row>
    <row r="6443" spans="1:25" x14ac:dyDescent="0.2">
      <c r="A6443" s="134" t="s">
        <v>12890</v>
      </c>
      <c r="B6443" s="135" t="s">
        <v>12891</v>
      </c>
      <c r="C6443" s="136">
        <v>52629.74</v>
      </c>
      <c r="D6443" s="136">
        <v>999.97</v>
      </c>
      <c r="E6443" s="136">
        <v>0</v>
      </c>
      <c r="F6443" s="136">
        <v>999.97</v>
      </c>
      <c r="G6443" s="137">
        <v>0</v>
      </c>
      <c r="H6443" s="142"/>
      <c r="I6443" s="142"/>
      <c r="J6443" s="142"/>
      <c r="K6443" s="142"/>
      <c r="L6443" s="143"/>
      <c r="M6443" s="143"/>
      <c r="N6443" s="143"/>
      <c r="Y6443" s="30">
        <f t="shared" si="100"/>
        <v>999.97</v>
      </c>
    </row>
    <row r="6444" spans="1:25" x14ac:dyDescent="0.2">
      <c r="A6444" s="134" t="s">
        <v>12892</v>
      </c>
      <c r="B6444" s="135" t="s">
        <v>12893</v>
      </c>
      <c r="C6444" s="136">
        <v>19397.86</v>
      </c>
      <c r="D6444" s="136">
        <v>368.56</v>
      </c>
      <c r="E6444" s="136">
        <v>0</v>
      </c>
      <c r="F6444" s="136">
        <v>368.56</v>
      </c>
      <c r="G6444" s="137">
        <v>0</v>
      </c>
      <c r="H6444" s="142"/>
      <c r="I6444" s="142"/>
      <c r="J6444" s="142"/>
      <c r="K6444" s="142"/>
      <c r="L6444" s="143"/>
      <c r="M6444" s="143"/>
      <c r="N6444" s="143"/>
      <c r="Y6444" s="30">
        <f t="shared" si="100"/>
        <v>368.56</v>
      </c>
    </row>
    <row r="6445" spans="1:25" x14ac:dyDescent="0.2">
      <c r="A6445" s="134" t="s">
        <v>12894</v>
      </c>
      <c r="B6445" s="135" t="s">
        <v>12895</v>
      </c>
      <c r="C6445" s="136">
        <v>309.42</v>
      </c>
      <c r="D6445" s="136">
        <v>5.88</v>
      </c>
      <c r="E6445" s="136">
        <v>0</v>
      </c>
      <c r="F6445" s="136">
        <v>5.88</v>
      </c>
      <c r="G6445" s="137">
        <v>0</v>
      </c>
      <c r="H6445" s="142"/>
      <c r="I6445" s="142"/>
      <c r="J6445" s="142"/>
      <c r="K6445" s="142"/>
      <c r="L6445" s="143"/>
      <c r="M6445" s="143"/>
      <c r="N6445" s="143"/>
      <c r="Y6445" s="30">
        <f t="shared" si="100"/>
        <v>5.88</v>
      </c>
    </row>
    <row r="6446" spans="1:25" x14ac:dyDescent="0.2">
      <c r="A6446" s="134" t="s">
        <v>12896</v>
      </c>
      <c r="B6446" s="135" t="s">
        <v>12897</v>
      </c>
      <c r="C6446" s="136">
        <v>989619.65</v>
      </c>
      <c r="D6446" s="136">
        <v>18802.77</v>
      </c>
      <c r="E6446" s="136">
        <v>0</v>
      </c>
      <c r="F6446" s="136">
        <v>18802.77</v>
      </c>
      <c r="G6446" s="137">
        <v>0</v>
      </c>
      <c r="H6446" s="142"/>
      <c r="I6446" s="142"/>
      <c r="J6446" s="142"/>
      <c r="K6446" s="142"/>
      <c r="L6446" s="143"/>
      <c r="M6446" s="143"/>
      <c r="N6446" s="143"/>
      <c r="Y6446" s="30">
        <f t="shared" si="100"/>
        <v>18802.77</v>
      </c>
    </row>
    <row r="6447" spans="1:25" x14ac:dyDescent="0.2">
      <c r="A6447" s="134" t="s">
        <v>12898</v>
      </c>
      <c r="B6447" s="135" t="s">
        <v>12899</v>
      </c>
      <c r="C6447" s="136">
        <v>37470.19</v>
      </c>
      <c r="D6447" s="136">
        <v>711.93</v>
      </c>
      <c r="E6447" s="136">
        <v>0</v>
      </c>
      <c r="F6447" s="136">
        <v>711.93</v>
      </c>
      <c r="G6447" s="137">
        <v>0</v>
      </c>
      <c r="H6447" s="142"/>
      <c r="I6447" s="142"/>
      <c r="J6447" s="142"/>
      <c r="K6447" s="142"/>
      <c r="L6447" s="143"/>
      <c r="M6447" s="143"/>
      <c r="N6447" s="143"/>
      <c r="Y6447" s="30">
        <f t="shared" si="100"/>
        <v>711.93</v>
      </c>
    </row>
    <row r="6448" spans="1:25" x14ac:dyDescent="0.2">
      <c r="A6448" s="134" t="s">
        <v>12900</v>
      </c>
      <c r="B6448" s="135" t="s">
        <v>12901</v>
      </c>
      <c r="C6448" s="136">
        <v>41228.589999999997</v>
      </c>
      <c r="D6448" s="136">
        <v>783.34</v>
      </c>
      <c r="E6448" s="136">
        <v>0</v>
      </c>
      <c r="F6448" s="136">
        <v>783.34</v>
      </c>
      <c r="G6448" s="137">
        <v>0</v>
      </c>
      <c r="H6448" s="142"/>
      <c r="I6448" s="142"/>
      <c r="J6448" s="142"/>
      <c r="K6448" s="142"/>
      <c r="L6448" s="143"/>
      <c r="M6448" s="143"/>
      <c r="N6448" s="143"/>
      <c r="Y6448" s="30">
        <f t="shared" si="100"/>
        <v>783.34</v>
      </c>
    </row>
    <row r="6449" spans="1:25" x14ac:dyDescent="0.2">
      <c r="A6449" s="134" t="s">
        <v>12902</v>
      </c>
      <c r="B6449" s="135" t="s">
        <v>12903</v>
      </c>
      <c r="C6449" s="136">
        <v>44864.69</v>
      </c>
      <c r="D6449" s="136">
        <v>852.43</v>
      </c>
      <c r="E6449" s="136">
        <v>0</v>
      </c>
      <c r="F6449" s="136">
        <v>852.43</v>
      </c>
      <c r="G6449" s="137">
        <v>0</v>
      </c>
      <c r="H6449" s="142"/>
      <c r="I6449" s="142"/>
      <c r="J6449" s="142"/>
      <c r="K6449" s="142"/>
      <c r="L6449" s="143"/>
      <c r="M6449" s="143"/>
      <c r="N6449" s="143"/>
      <c r="Y6449" s="30">
        <f t="shared" si="100"/>
        <v>852.43</v>
      </c>
    </row>
    <row r="6450" spans="1:25" x14ac:dyDescent="0.2">
      <c r="A6450" s="134" t="s">
        <v>12904</v>
      </c>
      <c r="B6450" s="135" t="s">
        <v>12905</v>
      </c>
      <c r="C6450" s="136">
        <v>75462.27</v>
      </c>
      <c r="D6450" s="136">
        <v>1433.78</v>
      </c>
      <c r="E6450" s="136">
        <v>0</v>
      </c>
      <c r="F6450" s="136">
        <v>1433.78</v>
      </c>
      <c r="G6450" s="137">
        <v>0</v>
      </c>
      <c r="H6450" s="142"/>
      <c r="I6450" s="142"/>
      <c r="J6450" s="142"/>
      <c r="K6450" s="142"/>
      <c r="L6450" s="143"/>
      <c r="M6450" s="143"/>
      <c r="N6450" s="143"/>
      <c r="Y6450" s="30">
        <f t="shared" si="100"/>
        <v>1433.78</v>
      </c>
    </row>
    <row r="6451" spans="1:25" x14ac:dyDescent="0.2">
      <c r="A6451" s="134" t="s">
        <v>12906</v>
      </c>
      <c r="B6451" s="135" t="s">
        <v>12907</v>
      </c>
      <c r="C6451" s="136">
        <v>9541.8799999999992</v>
      </c>
      <c r="D6451" s="136">
        <v>181.3</v>
      </c>
      <c r="E6451" s="136">
        <v>0</v>
      </c>
      <c r="F6451" s="136">
        <v>181.3</v>
      </c>
      <c r="G6451" s="137">
        <v>0</v>
      </c>
      <c r="H6451" s="142"/>
      <c r="I6451" s="142"/>
      <c r="J6451" s="142"/>
      <c r="K6451" s="142"/>
      <c r="L6451" s="143"/>
      <c r="M6451" s="143"/>
      <c r="N6451" s="143"/>
      <c r="Y6451" s="30">
        <f t="shared" si="100"/>
        <v>181.3</v>
      </c>
    </row>
    <row r="6452" spans="1:25" x14ac:dyDescent="0.2">
      <c r="A6452" s="134" t="s">
        <v>12908</v>
      </c>
      <c r="B6452" s="135" t="s">
        <v>12909</v>
      </c>
      <c r="C6452" s="136">
        <v>188117.83</v>
      </c>
      <c r="D6452" s="136">
        <v>3574.24</v>
      </c>
      <c r="E6452" s="136">
        <v>0</v>
      </c>
      <c r="F6452" s="136">
        <v>3574.24</v>
      </c>
      <c r="G6452" s="137">
        <v>0</v>
      </c>
      <c r="H6452" s="142"/>
      <c r="I6452" s="142"/>
      <c r="J6452" s="142"/>
      <c r="K6452" s="142"/>
      <c r="L6452" s="143"/>
      <c r="M6452" s="143"/>
      <c r="N6452" s="143"/>
      <c r="Y6452" s="30">
        <f t="shared" si="100"/>
        <v>3574.24</v>
      </c>
    </row>
    <row r="6453" spans="1:25" x14ac:dyDescent="0.2">
      <c r="A6453" s="134" t="s">
        <v>12910</v>
      </c>
      <c r="B6453" s="135" t="s">
        <v>12911</v>
      </c>
      <c r="C6453" s="136">
        <v>125920.95</v>
      </c>
      <c r="D6453" s="136">
        <v>2392.5</v>
      </c>
      <c r="E6453" s="136">
        <v>0</v>
      </c>
      <c r="F6453" s="136">
        <v>2392.5</v>
      </c>
      <c r="G6453" s="137">
        <v>0</v>
      </c>
      <c r="H6453" s="142"/>
      <c r="I6453" s="142"/>
      <c r="J6453" s="142"/>
      <c r="K6453" s="142"/>
      <c r="L6453" s="143"/>
      <c r="M6453" s="143"/>
      <c r="N6453" s="143"/>
      <c r="Y6453" s="30">
        <f t="shared" si="100"/>
        <v>2392.5</v>
      </c>
    </row>
    <row r="6454" spans="1:25" x14ac:dyDescent="0.2">
      <c r="A6454" s="134" t="s">
        <v>12912</v>
      </c>
      <c r="B6454" s="135" t="s">
        <v>12913</v>
      </c>
      <c r="C6454" s="136">
        <v>44192.35</v>
      </c>
      <c r="D6454" s="136">
        <v>839.66</v>
      </c>
      <c r="E6454" s="136">
        <v>0</v>
      </c>
      <c r="F6454" s="136">
        <v>839.66</v>
      </c>
      <c r="G6454" s="137">
        <v>0</v>
      </c>
      <c r="H6454" s="142"/>
      <c r="I6454" s="142"/>
      <c r="J6454" s="142"/>
      <c r="K6454" s="142"/>
      <c r="L6454" s="143"/>
      <c r="M6454" s="143"/>
      <c r="N6454" s="143"/>
      <c r="Y6454" s="30">
        <f t="shared" si="100"/>
        <v>839.66</v>
      </c>
    </row>
    <row r="6455" spans="1:25" x14ac:dyDescent="0.2">
      <c r="A6455" s="134" t="s">
        <v>12914</v>
      </c>
      <c r="B6455" s="135" t="s">
        <v>12915</v>
      </c>
      <c r="C6455" s="136">
        <v>18638.95</v>
      </c>
      <c r="D6455" s="136">
        <v>354.14</v>
      </c>
      <c r="E6455" s="136">
        <v>0</v>
      </c>
      <c r="F6455" s="136">
        <v>354.14</v>
      </c>
      <c r="G6455" s="137">
        <v>0</v>
      </c>
      <c r="H6455" s="142"/>
      <c r="I6455" s="142"/>
      <c r="J6455" s="142"/>
      <c r="K6455" s="142"/>
      <c r="L6455" s="143"/>
      <c r="M6455" s="143"/>
      <c r="N6455" s="143"/>
      <c r="Y6455" s="30">
        <f t="shared" si="100"/>
        <v>354.14</v>
      </c>
    </row>
    <row r="6456" spans="1:25" x14ac:dyDescent="0.2">
      <c r="A6456" s="134" t="s">
        <v>12916</v>
      </c>
      <c r="B6456" s="135" t="s">
        <v>12917</v>
      </c>
      <c r="C6456" s="136">
        <v>25368.37</v>
      </c>
      <c r="D6456" s="136">
        <v>482</v>
      </c>
      <c r="E6456" s="136">
        <v>0</v>
      </c>
      <c r="F6456" s="136">
        <v>482</v>
      </c>
      <c r="G6456" s="137">
        <v>0</v>
      </c>
      <c r="H6456" s="142"/>
      <c r="I6456" s="142"/>
      <c r="J6456" s="142"/>
      <c r="K6456" s="142"/>
      <c r="L6456" s="143"/>
      <c r="M6456" s="143"/>
      <c r="N6456" s="143"/>
      <c r="Y6456" s="30">
        <f t="shared" si="100"/>
        <v>482</v>
      </c>
    </row>
    <row r="6457" spans="1:25" x14ac:dyDescent="0.2">
      <c r="A6457" s="134" t="s">
        <v>12918</v>
      </c>
      <c r="B6457" s="135" t="s">
        <v>12919</v>
      </c>
      <c r="C6457" s="136">
        <v>9446.77</v>
      </c>
      <c r="D6457" s="136">
        <v>179.49</v>
      </c>
      <c r="E6457" s="136">
        <v>0</v>
      </c>
      <c r="F6457" s="136">
        <v>179.49</v>
      </c>
      <c r="G6457" s="137">
        <v>0</v>
      </c>
      <c r="H6457" s="142"/>
      <c r="I6457" s="142"/>
      <c r="J6457" s="142"/>
      <c r="K6457" s="142"/>
      <c r="L6457" s="143"/>
      <c r="M6457" s="143"/>
      <c r="N6457" s="143"/>
      <c r="Y6457" s="30">
        <f t="shared" si="100"/>
        <v>179.49</v>
      </c>
    </row>
    <row r="6458" spans="1:25" x14ac:dyDescent="0.2">
      <c r="A6458" s="134" t="s">
        <v>12920</v>
      </c>
      <c r="B6458" s="135" t="s">
        <v>12921</v>
      </c>
      <c r="C6458" s="136">
        <v>10718.25</v>
      </c>
      <c r="D6458" s="136">
        <v>203.65</v>
      </c>
      <c r="E6458" s="136">
        <v>0</v>
      </c>
      <c r="F6458" s="136">
        <v>203.65</v>
      </c>
      <c r="G6458" s="137">
        <v>0</v>
      </c>
      <c r="H6458" s="142"/>
      <c r="I6458" s="142"/>
      <c r="J6458" s="142"/>
      <c r="K6458" s="142"/>
      <c r="L6458" s="143"/>
      <c r="M6458" s="143"/>
      <c r="N6458" s="143"/>
      <c r="Y6458" s="30">
        <f t="shared" si="100"/>
        <v>203.65</v>
      </c>
    </row>
    <row r="6459" spans="1:25" x14ac:dyDescent="0.2">
      <c r="A6459" s="134" t="s">
        <v>12922</v>
      </c>
      <c r="B6459" s="135" t="s">
        <v>12923</v>
      </c>
      <c r="C6459" s="136">
        <v>19905.990000000002</v>
      </c>
      <c r="D6459" s="136">
        <v>378.21</v>
      </c>
      <c r="E6459" s="136">
        <v>0</v>
      </c>
      <c r="F6459" s="136">
        <v>378.21</v>
      </c>
      <c r="G6459" s="137">
        <v>0</v>
      </c>
      <c r="H6459" s="142"/>
      <c r="I6459" s="142"/>
      <c r="J6459" s="142"/>
      <c r="K6459" s="142"/>
      <c r="L6459" s="143"/>
      <c r="M6459" s="143"/>
      <c r="N6459" s="143"/>
      <c r="Y6459" s="30">
        <f t="shared" si="100"/>
        <v>378.21</v>
      </c>
    </row>
    <row r="6460" spans="1:25" x14ac:dyDescent="0.2">
      <c r="A6460" s="134" t="s">
        <v>12924</v>
      </c>
      <c r="B6460" s="135" t="s">
        <v>12925</v>
      </c>
      <c r="C6460" s="136">
        <v>18443.560000000001</v>
      </c>
      <c r="D6460" s="136">
        <v>350.43</v>
      </c>
      <c r="E6460" s="136">
        <v>0</v>
      </c>
      <c r="F6460" s="136">
        <v>350.43</v>
      </c>
      <c r="G6460" s="137">
        <v>0</v>
      </c>
      <c r="H6460" s="142"/>
      <c r="I6460" s="142"/>
      <c r="J6460" s="142"/>
      <c r="K6460" s="142"/>
      <c r="L6460" s="143"/>
      <c r="M6460" s="143"/>
      <c r="N6460" s="143"/>
      <c r="Y6460" s="30">
        <f t="shared" si="100"/>
        <v>350.43</v>
      </c>
    </row>
    <row r="6461" spans="1:25" x14ac:dyDescent="0.2">
      <c r="A6461" s="134" t="s">
        <v>12926</v>
      </c>
      <c r="B6461" s="135" t="s">
        <v>12927</v>
      </c>
      <c r="C6461" s="136">
        <v>21919.97</v>
      </c>
      <c r="D6461" s="136">
        <v>416.48</v>
      </c>
      <c r="E6461" s="136">
        <v>0</v>
      </c>
      <c r="F6461" s="136">
        <v>416.48</v>
      </c>
      <c r="G6461" s="137">
        <v>0</v>
      </c>
      <c r="H6461" s="142"/>
      <c r="I6461" s="142"/>
      <c r="J6461" s="142"/>
      <c r="K6461" s="142"/>
      <c r="L6461" s="143"/>
      <c r="M6461" s="143"/>
      <c r="N6461" s="143"/>
      <c r="Y6461" s="30">
        <f t="shared" si="100"/>
        <v>416.48</v>
      </c>
    </row>
    <row r="6462" spans="1:25" x14ac:dyDescent="0.2">
      <c r="A6462" s="134" t="s">
        <v>12928</v>
      </c>
      <c r="B6462" s="135" t="s">
        <v>12929</v>
      </c>
      <c r="C6462" s="136">
        <v>30745.26</v>
      </c>
      <c r="D6462" s="136">
        <v>584.16</v>
      </c>
      <c r="E6462" s="136">
        <v>0</v>
      </c>
      <c r="F6462" s="136">
        <v>584.16</v>
      </c>
      <c r="G6462" s="137">
        <v>0</v>
      </c>
      <c r="H6462" s="142"/>
      <c r="I6462" s="142"/>
      <c r="J6462" s="142"/>
      <c r="K6462" s="142"/>
      <c r="L6462" s="143"/>
      <c r="M6462" s="143"/>
      <c r="N6462" s="143"/>
      <c r="Y6462" s="30">
        <f t="shared" si="100"/>
        <v>584.16</v>
      </c>
    </row>
    <row r="6463" spans="1:25" x14ac:dyDescent="0.2">
      <c r="A6463" s="134" t="s">
        <v>12930</v>
      </c>
      <c r="B6463" s="135" t="s">
        <v>12931</v>
      </c>
      <c r="C6463" s="136">
        <v>56434.83</v>
      </c>
      <c r="D6463" s="136">
        <v>1072.26</v>
      </c>
      <c r="E6463" s="136">
        <v>0</v>
      </c>
      <c r="F6463" s="136">
        <v>1072.26</v>
      </c>
      <c r="G6463" s="137">
        <v>0</v>
      </c>
      <c r="H6463" s="142"/>
      <c r="I6463" s="142"/>
      <c r="J6463" s="142"/>
      <c r="K6463" s="142"/>
      <c r="L6463" s="143"/>
      <c r="M6463" s="143"/>
      <c r="N6463" s="143"/>
      <c r="Y6463" s="30">
        <f t="shared" si="100"/>
        <v>1072.26</v>
      </c>
    </row>
    <row r="6464" spans="1:25" x14ac:dyDescent="0.2">
      <c r="A6464" s="134" t="s">
        <v>12932</v>
      </c>
      <c r="B6464" s="135" t="s">
        <v>12933</v>
      </c>
      <c r="C6464" s="136">
        <v>208801.64</v>
      </c>
      <c r="D6464" s="136">
        <v>3967.23</v>
      </c>
      <c r="E6464" s="136">
        <v>0</v>
      </c>
      <c r="F6464" s="136">
        <v>3967.23</v>
      </c>
      <c r="G6464" s="137">
        <v>0</v>
      </c>
      <c r="H6464" s="142"/>
      <c r="I6464" s="142"/>
      <c r="J6464" s="142"/>
      <c r="K6464" s="142"/>
      <c r="L6464" s="143"/>
      <c r="M6464" s="143"/>
      <c r="N6464" s="143"/>
      <c r="Y6464" s="30">
        <f t="shared" si="100"/>
        <v>3967.23</v>
      </c>
    </row>
    <row r="6465" spans="1:25" x14ac:dyDescent="0.2">
      <c r="A6465" s="134" t="s">
        <v>12934</v>
      </c>
      <c r="B6465" s="135" t="s">
        <v>12935</v>
      </c>
      <c r="C6465" s="136">
        <v>9307.3700000000008</v>
      </c>
      <c r="D6465" s="136">
        <v>176.84</v>
      </c>
      <c r="E6465" s="136">
        <v>0</v>
      </c>
      <c r="F6465" s="136">
        <v>176.84</v>
      </c>
      <c r="G6465" s="137">
        <v>0</v>
      </c>
      <c r="H6465" s="142"/>
      <c r="I6465" s="142"/>
      <c r="J6465" s="142"/>
      <c r="K6465" s="142"/>
      <c r="L6465" s="143"/>
      <c r="M6465" s="143"/>
      <c r="N6465" s="143"/>
      <c r="Y6465" s="30">
        <f t="shared" si="100"/>
        <v>176.84</v>
      </c>
    </row>
    <row r="6466" spans="1:25" x14ac:dyDescent="0.2">
      <c r="A6466" s="134" t="s">
        <v>12936</v>
      </c>
      <c r="B6466" s="135" t="s">
        <v>12937</v>
      </c>
      <c r="C6466" s="136">
        <v>43927.54</v>
      </c>
      <c r="D6466" s="136">
        <v>834.62</v>
      </c>
      <c r="E6466" s="136">
        <v>0</v>
      </c>
      <c r="F6466" s="136">
        <v>834.62</v>
      </c>
      <c r="G6466" s="137">
        <v>0</v>
      </c>
      <c r="H6466" s="142"/>
      <c r="I6466" s="142"/>
      <c r="J6466" s="142"/>
      <c r="K6466" s="142"/>
      <c r="L6466" s="143"/>
      <c r="M6466" s="143"/>
      <c r="N6466" s="143"/>
      <c r="Y6466" s="30">
        <f t="shared" si="100"/>
        <v>834.62</v>
      </c>
    </row>
    <row r="6467" spans="1:25" x14ac:dyDescent="0.2">
      <c r="A6467" s="134" t="s">
        <v>12938</v>
      </c>
      <c r="B6467" s="135" t="s">
        <v>12939</v>
      </c>
      <c r="C6467" s="136">
        <v>112194.15</v>
      </c>
      <c r="D6467" s="136">
        <v>2131.69</v>
      </c>
      <c r="E6467" s="136">
        <v>0</v>
      </c>
      <c r="F6467" s="136">
        <v>2131.69</v>
      </c>
      <c r="G6467" s="137">
        <v>0</v>
      </c>
      <c r="H6467" s="142"/>
      <c r="I6467" s="142"/>
      <c r="J6467" s="142"/>
      <c r="K6467" s="142"/>
      <c r="L6467" s="143"/>
      <c r="M6467" s="143"/>
      <c r="N6467" s="143"/>
      <c r="Y6467" s="30">
        <f t="shared" si="100"/>
        <v>2131.69</v>
      </c>
    </row>
    <row r="6468" spans="1:25" x14ac:dyDescent="0.2">
      <c r="A6468" s="134" t="s">
        <v>12940</v>
      </c>
      <c r="B6468" s="135" t="s">
        <v>12941</v>
      </c>
      <c r="C6468" s="136">
        <v>7505.63</v>
      </c>
      <c r="D6468" s="136">
        <v>142.61000000000001</v>
      </c>
      <c r="E6468" s="136">
        <v>0</v>
      </c>
      <c r="F6468" s="136">
        <v>142.61000000000001</v>
      </c>
      <c r="G6468" s="137">
        <v>0</v>
      </c>
      <c r="H6468" s="142"/>
      <c r="I6468" s="142"/>
      <c r="J6468" s="142"/>
      <c r="K6468" s="142"/>
      <c r="L6468" s="143"/>
      <c r="M6468" s="143"/>
      <c r="N6468" s="143"/>
      <c r="Y6468" s="30">
        <f t="shared" si="100"/>
        <v>142.61000000000001</v>
      </c>
    </row>
    <row r="6469" spans="1:25" x14ac:dyDescent="0.2">
      <c r="A6469" s="134" t="s">
        <v>12942</v>
      </c>
      <c r="B6469" s="135" t="s">
        <v>12943</v>
      </c>
      <c r="C6469" s="136">
        <v>7099.45</v>
      </c>
      <c r="D6469" s="136">
        <v>134.88999999999999</v>
      </c>
      <c r="E6469" s="136">
        <v>0</v>
      </c>
      <c r="F6469" s="136">
        <v>134.88999999999999</v>
      </c>
      <c r="G6469" s="137">
        <v>0</v>
      </c>
      <c r="H6469" s="142"/>
      <c r="I6469" s="142"/>
      <c r="J6469" s="142"/>
      <c r="K6469" s="142"/>
      <c r="L6469" s="143"/>
      <c r="M6469" s="143"/>
      <c r="N6469" s="143"/>
      <c r="Y6469" s="30">
        <f t="shared" si="100"/>
        <v>134.88999999999999</v>
      </c>
    </row>
    <row r="6470" spans="1:25" x14ac:dyDescent="0.2">
      <c r="A6470" s="134" t="s">
        <v>12944</v>
      </c>
      <c r="B6470" s="135" t="s">
        <v>12945</v>
      </c>
      <c r="C6470" s="136">
        <v>11848.42</v>
      </c>
      <c r="D6470" s="136">
        <v>225.12</v>
      </c>
      <c r="E6470" s="136">
        <v>0</v>
      </c>
      <c r="F6470" s="136">
        <v>225.12</v>
      </c>
      <c r="G6470" s="137">
        <v>0</v>
      </c>
      <c r="H6470" s="142"/>
      <c r="I6470" s="142"/>
      <c r="J6470" s="142"/>
      <c r="K6470" s="142"/>
      <c r="L6470" s="143"/>
      <c r="M6470" s="143"/>
      <c r="N6470" s="143"/>
      <c r="Y6470" s="30">
        <f t="shared" si="100"/>
        <v>225.12</v>
      </c>
    </row>
    <row r="6471" spans="1:25" x14ac:dyDescent="0.2">
      <c r="A6471" s="134" t="s">
        <v>12946</v>
      </c>
      <c r="B6471" s="135" t="s">
        <v>12947</v>
      </c>
      <c r="C6471" s="136">
        <v>180388.39</v>
      </c>
      <c r="D6471" s="136">
        <v>3427.38</v>
      </c>
      <c r="E6471" s="136">
        <v>0</v>
      </c>
      <c r="F6471" s="136">
        <v>3427.38</v>
      </c>
      <c r="G6471" s="137">
        <v>0</v>
      </c>
      <c r="H6471" s="142"/>
      <c r="I6471" s="142"/>
      <c r="J6471" s="142"/>
      <c r="K6471" s="142"/>
      <c r="L6471" s="143"/>
      <c r="M6471" s="143"/>
      <c r="N6471" s="143"/>
      <c r="Y6471" s="30">
        <f t="shared" si="100"/>
        <v>3427.38</v>
      </c>
    </row>
    <row r="6472" spans="1:25" x14ac:dyDescent="0.2">
      <c r="A6472" s="134" t="s">
        <v>12948</v>
      </c>
      <c r="B6472" s="135" t="s">
        <v>12949</v>
      </c>
      <c r="C6472" s="136">
        <v>216743.77</v>
      </c>
      <c r="D6472" s="136">
        <v>4118.13</v>
      </c>
      <c r="E6472" s="136">
        <v>0</v>
      </c>
      <c r="F6472" s="136">
        <v>4118.13</v>
      </c>
      <c r="G6472" s="137">
        <v>0</v>
      </c>
      <c r="H6472" s="142"/>
      <c r="I6472" s="142"/>
      <c r="J6472" s="142"/>
      <c r="K6472" s="142"/>
      <c r="L6472" s="143"/>
      <c r="M6472" s="143"/>
      <c r="N6472" s="143"/>
      <c r="Y6472" s="30">
        <f t="shared" si="100"/>
        <v>4118.13</v>
      </c>
    </row>
    <row r="6473" spans="1:25" x14ac:dyDescent="0.2">
      <c r="A6473" s="134" t="s">
        <v>12950</v>
      </c>
      <c r="B6473" s="135" t="s">
        <v>12951</v>
      </c>
      <c r="C6473" s="136">
        <v>28139.31</v>
      </c>
      <c r="D6473" s="136">
        <v>534.65</v>
      </c>
      <c r="E6473" s="136">
        <v>0</v>
      </c>
      <c r="F6473" s="136">
        <v>534.65</v>
      </c>
      <c r="G6473" s="137">
        <v>0</v>
      </c>
      <c r="H6473" s="142"/>
      <c r="I6473" s="142"/>
      <c r="J6473" s="142"/>
      <c r="K6473" s="142"/>
      <c r="L6473" s="143"/>
      <c r="M6473" s="143"/>
      <c r="N6473" s="143"/>
      <c r="Y6473" s="30">
        <f t="shared" si="100"/>
        <v>534.65</v>
      </c>
    </row>
    <row r="6474" spans="1:25" x14ac:dyDescent="0.2">
      <c r="A6474" s="134" t="s">
        <v>12952</v>
      </c>
      <c r="B6474" s="135" t="s">
        <v>12953</v>
      </c>
      <c r="C6474" s="136">
        <v>61785.77</v>
      </c>
      <c r="D6474" s="136">
        <v>1173.93</v>
      </c>
      <c r="E6474" s="136">
        <v>0</v>
      </c>
      <c r="F6474" s="136">
        <v>1173.93</v>
      </c>
      <c r="G6474" s="137">
        <v>0</v>
      </c>
      <c r="H6474" s="142"/>
      <c r="I6474" s="142"/>
      <c r="J6474" s="142"/>
      <c r="K6474" s="142"/>
      <c r="L6474" s="143"/>
      <c r="M6474" s="143"/>
      <c r="N6474" s="143"/>
      <c r="Y6474" s="30">
        <f t="shared" si="100"/>
        <v>1173.93</v>
      </c>
    </row>
    <row r="6475" spans="1:25" x14ac:dyDescent="0.2">
      <c r="A6475" s="134" t="s">
        <v>12954</v>
      </c>
      <c r="B6475" s="135" t="s">
        <v>12955</v>
      </c>
      <c r="C6475" s="136">
        <v>36011.040000000001</v>
      </c>
      <c r="D6475" s="136">
        <v>684.21</v>
      </c>
      <c r="E6475" s="136">
        <v>0</v>
      </c>
      <c r="F6475" s="136">
        <v>684.21</v>
      </c>
      <c r="G6475" s="137">
        <v>0</v>
      </c>
      <c r="H6475" s="142"/>
      <c r="I6475" s="142"/>
      <c r="J6475" s="142"/>
      <c r="K6475" s="142"/>
      <c r="L6475" s="143"/>
      <c r="M6475" s="143"/>
      <c r="N6475" s="143"/>
      <c r="Y6475" s="30">
        <f t="shared" si="100"/>
        <v>684.21</v>
      </c>
    </row>
    <row r="6476" spans="1:25" x14ac:dyDescent="0.2">
      <c r="A6476" s="134" t="s">
        <v>12956</v>
      </c>
      <c r="B6476" s="135" t="s">
        <v>12957</v>
      </c>
      <c r="C6476" s="136">
        <v>6284.28</v>
      </c>
      <c r="D6476" s="136">
        <v>119.4</v>
      </c>
      <c r="E6476" s="136">
        <v>0</v>
      </c>
      <c r="F6476" s="136">
        <v>119.4</v>
      </c>
      <c r="G6476" s="137">
        <v>0</v>
      </c>
      <c r="H6476" s="142"/>
      <c r="I6476" s="142"/>
      <c r="J6476" s="142"/>
      <c r="K6476" s="142"/>
      <c r="L6476" s="143"/>
      <c r="M6476" s="143"/>
      <c r="N6476" s="143"/>
      <c r="Y6476" s="30">
        <f t="shared" si="100"/>
        <v>119.4</v>
      </c>
    </row>
    <row r="6477" spans="1:25" x14ac:dyDescent="0.2">
      <c r="A6477" s="134" t="s">
        <v>12958</v>
      </c>
      <c r="B6477" s="135" t="s">
        <v>12959</v>
      </c>
      <c r="C6477" s="136">
        <v>58547.3</v>
      </c>
      <c r="D6477" s="136">
        <v>1112.4000000000001</v>
      </c>
      <c r="E6477" s="136">
        <v>0</v>
      </c>
      <c r="F6477" s="136">
        <v>1112.4000000000001</v>
      </c>
      <c r="G6477" s="137">
        <v>0</v>
      </c>
      <c r="H6477" s="142"/>
      <c r="I6477" s="142"/>
      <c r="J6477" s="142"/>
      <c r="K6477" s="142"/>
      <c r="L6477" s="143"/>
      <c r="M6477" s="143"/>
      <c r="N6477" s="143"/>
      <c r="Y6477" s="30">
        <f t="shared" si="100"/>
        <v>1112.4000000000001</v>
      </c>
    </row>
    <row r="6478" spans="1:25" x14ac:dyDescent="0.2">
      <c r="A6478" s="134" t="s">
        <v>12960</v>
      </c>
      <c r="B6478" s="135" t="s">
        <v>12961</v>
      </c>
      <c r="C6478" s="136">
        <v>46980.45</v>
      </c>
      <c r="D6478" s="136">
        <v>892.63</v>
      </c>
      <c r="E6478" s="136">
        <v>0</v>
      </c>
      <c r="F6478" s="136">
        <v>892.63</v>
      </c>
      <c r="G6478" s="137">
        <v>0</v>
      </c>
      <c r="H6478" s="142"/>
      <c r="I6478" s="142"/>
      <c r="J6478" s="142"/>
      <c r="K6478" s="142"/>
      <c r="L6478" s="143"/>
      <c r="M6478" s="143"/>
      <c r="N6478" s="143"/>
      <c r="Y6478" s="30">
        <f t="shared" si="100"/>
        <v>892.63</v>
      </c>
    </row>
    <row r="6479" spans="1:25" x14ac:dyDescent="0.2">
      <c r="A6479" s="134" t="s">
        <v>12962</v>
      </c>
      <c r="B6479" s="135" t="s">
        <v>12963</v>
      </c>
      <c r="C6479" s="136">
        <v>29097.21</v>
      </c>
      <c r="D6479" s="136">
        <v>552.85</v>
      </c>
      <c r="E6479" s="136">
        <v>0</v>
      </c>
      <c r="F6479" s="136">
        <v>552.85</v>
      </c>
      <c r="G6479" s="137">
        <v>0</v>
      </c>
      <c r="H6479" s="142"/>
      <c r="I6479" s="142"/>
      <c r="J6479" s="142"/>
      <c r="K6479" s="142"/>
      <c r="L6479" s="143"/>
      <c r="M6479" s="143"/>
      <c r="N6479" s="143"/>
      <c r="Y6479" s="30">
        <f t="shared" ref="Y6479:Y6542" si="101">W6479+R6479+M6479+F6479</f>
        <v>552.85</v>
      </c>
    </row>
    <row r="6480" spans="1:25" x14ac:dyDescent="0.2">
      <c r="A6480" s="134" t="s">
        <v>12964</v>
      </c>
      <c r="B6480" s="135" t="s">
        <v>12965</v>
      </c>
      <c r="C6480" s="136">
        <v>132790.56</v>
      </c>
      <c r="D6480" s="136">
        <v>2523.02</v>
      </c>
      <c r="E6480" s="136">
        <v>0</v>
      </c>
      <c r="F6480" s="136">
        <v>2523.02</v>
      </c>
      <c r="G6480" s="137">
        <v>0</v>
      </c>
      <c r="H6480" s="142"/>
      <c r="I6480" s="142"/>
      <c r="J6480" s="142"/>
      <c r="K6480" s="142"/>
      <c r="L6480" s="143"/>
      <c r="M6480" s="143"/>
      <c r="N6480" s="143"/>
      <c r="Y6480" s="30">
        <f t="shared" si="101"/>
        <v>2523.02</v>
      </c>
    </row>
    <row r="6481" spans="1:25" x14ac:dyDescent="0.2">
      <c r="A6481" s="134" t="s">
        <v>12966</v>
      </c>
      <c r="B6481" s="135" t="s">
        <v>12967</v>
      </c>
      <c r="C6481" s="136">
        <v>18377.599999999999</v>
      </c>
      <c r="D6481" s="136">
        <v>349.18</v>
      </c>
      <c r="E6481" s="136">
        <v>0</v>
      </c>
      <c r="F6481" s="136">
        <v>349.18</v>
      </c>
      <c r="G6481" s="137">
        <v>0</v>
      </c>
      <c r="H6481" s="142"/>
      <c r="I6481" s="142"/>
      <c r="J6481" s="142"/>
      <c r="K6481" s="142"/>
      <c r="L6481" s="143"/>
      <c r="M6481" s="143"/>
      <c r="N6481" s="143"/>
      <c r="Y6481" s="30">
        <f t="shared" si="101"/>
        <v>349.18</v>
      </c>
    </row>
    <row r="6482" spans="1:25" x14ac:dyDescent="0.2">
      <c r="A6482" s="134" t="s">
        <v>12968</v>
      </c>
      <c r="B6482" s="135" t="s">
        <v>12969</v>
      </c>
      <c r="C6482" s="136">
        <v>31490.17</v>
      </c>
      <c r="D6482" s="136">
        <v>598.30999999999995</v>
      </c>
      <c r="E6482" s="136">
        <v>0</v>
      </c>
      <c r="F6482" s="136">
        <v>598.30999999999995</v>
      </c>
      <c r="G6482" s="137">
        <v>0</v>
      </c>
      <c r="H6482" s="142"/>
      <c r="I6482" s="142"/>
      <c r="J6482" s="142"/>
      <c r="K6482" s="142"/>
      <c r="L6482" s="143"/>
      <c r="M6482" s="143"/>
      <c r="N6482" s="143"/>
      <c r="Y6482" s="30">
        <f t="shared" si="101"/>
        <v>598.30999999999995</v>
      </c>
    </row>
    <row r="6483" spans="1:25" x14ac:dyDescent="0.2">
      <c r="A6483" s="134" t="s">
        <v>12970</v>
      </c>
      <c r="B6483" s="135" t="s">
        <v>12971</v>
      </c>
      <c r="C6483" s="136">
        <v>118527.2</v>
      </c>
      <c r="D6483" s="136">
        <v>2252.02</v>
      </c>
      <c r="E6483" s="136">
        <v>0</v>
      </c>
      <c r="F6483" s="136">
        <v>2252.02</v>
      </c>
      <c r="G6483" s="137">
        <v>0</v>
      </c>
      <c r="H6483" s="142"/>
      <c r="I6483" s="142"/>
      <c r="J6483" s="142"/>
      <c r="K6483" s="142"/>
      <c r="L6483" s="143"/>
      <c r="M6483" s="143"/>
      <c r="N6483" s="143"/>
      <c r="Y6483" s="30">
        <f t="shared" si="101"/>
        <v>2252.02</v>
      </c>
    </row>
    <row r="6484" spans="1:25" x14ac:dyDescent="0.2">
      <c r="A6484" s="134" t="s">
        <v>12972</v>
      </c>
      <c r="B6484" s="135" t="s">
        <v>12973</v>
      </c>
      <c r="C6484" s="136">
        <v>128184.48</v>
      </c>
      <c r="D6484" s="136">
        <v>2435.5100000000002</v>
      </c>
      <c r="E6484" s="136">
        <v>0</v>
      </c>
      <c r="F6484" s="136">
        <v>2435.5100000000002</v>
      </c>
      <c r="G6484" s="137">
        <v>0</v>
      </c>
      <c r="H6484" s="142"/>
      <c r="I6484" s="142"/>
      <c r="J6484" s="142"/>
      <c r="K6484" s="142"/>
      <c r="L6484" s="143"/>
      <c r="M6484" s="143"/>
      <c r="N6484" s="143"/>
      <c r="Y6484" s="30">
        <f t="shared" si="101"/>
        <v>2435.5100000000002</v>
      </c>
    </row>
    <row r="6485" spans="1:25" x14ac:dyDescent="0.2">
      <c r="A6485" s="134" t="s">
        <v>12974</v>
      </c>
      <c r="B6485" s="135" t="s">
        <v>12975</v>
      </c>
      <c r="C6485" s="136">
        <v>6648.26</v>
      </c>
      <c r="D6485" s="136">
        <v>126.32</v>
      </c>
      <c r="E6485" s="136">
        <v>0</v>
      </c>
      <c r="F6485" s="136">
        <v>126.32</v>
      </c>
      <c r="G6485" s="137">
        <v>0</v>
      </c>
      <c r="H6485" s="142"/>
      <c r="I6485" s="142"/>
      <c r="J6485" s="142"/>
      <c r="K6485" s="142"/>
      <c r="L6485" s="143"/>
      <c r="M6485" s="143"/>
      <c r="N6485" s="143"/>
      <c r="Y6485" s="30">
        <f t="shared" si="101"/>
        <v>126.32</v>
      </c>
    </row>
    <row r="6486" spans="1:25" x14ac:dyDescent="0.2">
      <c r="A6486" s="134" t="s">
        <v>12976</v>
      </c>
      <c r="B6486" s="135" t="s">
        <v>12977</v>
      </c>
      <c r="C6486" s="136">
        <v>331618.24</v>
      </c>
      <c r="D6486" s="136">
        <v>6300.75</v>
      </c>
      <c r="E6486" s="136">
        <v>0</v>
      </c>
      <c r="F6486" s="136">
        <v>6300.75</v>
      </c>
      <c r="G6486" s="137">
        <v>0</v>
      </c>
      <c r="H6486" s="142"/>
      <c r="I6486" s="142"/>
      <c r="J6486" s="142"/>
      <c r="K6486" s="142"/>
      <c r="L6486" s="143"/>
      <c r="M6486" s="143"/>
      <c r="N6486" s="143"/>
      <c r="Y6486" s="30">
        <f t="shared" si="101"/>
        <v>6300.75</v>
      </c>
    </row>
    <row r="6487" spans="1:25" x14ac:dyDescent="0.2">
      <c r="A6487" s="134" t="s">
        <v>12978</v>
      </c>
      <c r="B6487" s="135" t="s">
        <v>12979</v>
      </c>
      <c r="C6487" s="136">
        <v>372510.34</v>
      </c>
      <c r="D6487" s="136">
        <v>7077.7</v>
      </c>
      <c r="E6487" s="136">
        <v>0</v>
      </c>
      <c r="F6487" s="136">
        <v>7077.7</v>
      </c>
      <c r="G6487" s="137">
        <v>0</v>
      </c>
      <c r="H6487" s="142"/>
      <c r="I6487" s="142"/>
      <c r="J6487" s="142"/>
      <c r="K6487" s="142"/>
      <c r="L6487" s="143"/>
      <c r="M6487" s="143"/>
      <c r="N6487" s="143"/>
      <c r="Y6487" s="30">
        <f t="shared" si="101"/>
        <v>7077.7</v>
      </c>
    </row>
    <row r="6488" spans="1:25" x14ac:dyDescent="0.2">
      <c r="A6488" s="134" t="s">
        <v>12980</v>
      </c>
      <c r="B6488" s="135" t="s">
        <v>12981</v>
      </c>
      <c r="C6488" s="136">
        <v>213838.26</v>
      </c>
      <c r="D6488" s="136">
        <v>4062.93</v>
      </c>
      <c r="E6488" s="136">
        <v>0</v>
      </c>
      <c r="F6488" s="136">
        <v>4062.93</v>
      </c>
      <c r="G6488" s="137">
        <v>0</v>
      </c>
      <c r="H6488" s="142"/>
      <c r="I6488" s="142"/>
      <c r="J6488" s="142"/>
      <c r="K6488" s="142"/>
      <c r="L6488" s="143"/>
      <c r="M6488" s="143"/>
      <c r="N6488" s="143"/>
      <c r="Y6488" s="30">
        <f t="shared" si="101"/>
        <v>4062.93</v>
      </c>
    </row>
    <row r="6489" spans="1:25" x14ac:dyDescent="0.2">
      <c r="A6489" s="134" t="s">
        <v>12982</v>
      </c>
      <c r="B6489" s="135" t="s">
        <v>12983</v>
      </c>
      <c r="C6489" s="136">
        <v>65326.79</v>
      </c>
      <c r="D6489" s="136">
        <v>1241.21</v>
      </c>
      <c r="E6489" s="136">
        <v>0</v>
      </c>
      <c r="F6489" s="136">
        <v>1241.21</v>
      </c>
      <c r="G6489" s="137">
        <v>0</v>
      </c>
      <c r="H6489" s="142"/>
      <c r="I6489" s="142"/>
      <c r="J6489" s="142"/>
      <c r="K6489" s="142"/>
      <c r="L6489" s="143"/>
      <c r="M6489" s="143"/>
      <c r="N6489" s="143"/>
      <c r="Y6489" s="30">
        <f t="shared" si="101"/>
        <v>1241.21</v>
      </c>
    </row>
    <row r="6490" spans="1:25" x14ac:dyDescent="0.2">
      <c r="A6490" s="134" t="s">
        <v>12984</v>
      </c>
      <c r="B6490" s="135" t="s">
        <v>12985</v>
      </c>
      <c r="C6490" s="136">
        <v>78590.84</v>
      </c>
      <c r="D6490" s="136">
        <v>1493.23</v>
      </c>
      <c r="E6490" s="136">
        <v>0</v>
      </c>
      <c r="F6490" s="136">
        <v>1493.23</v>
      </c>
      <c r="G6490" s="137">
        <v>0</v>
      </c>
      <c r="H6490" s="142"/>
      <c r="I6490" s="142"/>
      <c r="J6490" s="142"/>
      <c r="K6490" s="142"/>
      <c r="L6490" s="143"/>
      <c r="M6490" s="143"/>
      <c r="N6490" s="143"/>
      <c r="Y6490" s="30">
        <f t="shared" si="101"/>
        <v>1493.23</v>
      </c>
    </row>
    <row r="6491" spans="1:25" x14ac:dyDescent="0.2">
      <c r="A6491" s="134" t="s">
        <v>12986</v>
      </c>
      <c r="B6491" s="135" t="s">
        <v>12987</v>
      </c>
      <c r="C6491" s="136">
        <v>5692.38</v>
      </c>
      <c r="D6491" s="136">
        <v>108.16</v>
      </c>
      <c r="E6491" s="136">
        <v>0</v>
      </c>
      <c r="F6491" s="136">
        <v>108.16</v>
      </c>
      <c r="G6491" s="137">
        <v>0</v>
      </c>
      <c r="H6491" s="142"/>
      <c r="I6491" s="142"/>
      <c r="J6491" s="142"/>
      <c r="K6491" s="142"/>
      <c r="L6491" s="143"/>
      <c r="M6491" s="143"/>
      <c r="N6491" s="143"/>
      <c r="Y6491" s="30">
        <f t="shared" si="101"/>
        <v>108.16</v>
      </c>
    </row>
    <row r="6492" spans="1:25" x14ac:dyDescent="0.2">
      <c r="A6492" s="134" t="s">
        <v>12988</v>
      </c>
      <c r="B6492" s="135" t="s">
        <v>12989</v>
      </c>
      <c r="C6492" s="136">
        <v>39999.86</v>
      </c>
      <c r="D6492" s="136">
        <v>760</v>
      </c>
      <c r="E6492" s="136">
        <v>0</v>
      </c>
      <c r="F6492" s="136">
        <v>760</v>
      </c>
      <c r="G6492" s="137">
        <v>0</v>
      </c>
      <c r="H6492" s="142"/>
      <c r="I6492" s="142"/>
      <c r="J6492" s="142"/>
      <c r="K6492" s="142"/>
      <c r="L6492" s="143"/>
      <c r="M6492" s="143"/>
      <c r="N6492" s="143"/>
      <c r="Y6492" s="30">
        <f t="shared" si="101"/>
        <v>760</v>
      </c>
    </row>
    <row r="6493" spans="1:25" x14ac:dyDescent="0.2">
      <c r="A6493" s="134" t="s">
        <v>12990</v>
      </c>
      <c r="B6493" s="135" t="s">
        <v>12991</v>
      </c>
      <c r="C6493" s="136">
        <v>131689.32999999999</v>
      </c>
      <c r="D6493" s="136">
        <v>2502.1</v>
      </c>
      <c r="E6493" s="136">
        <v>0</v>
      </c>
      <c r="F6493" s="136">
        <v>2502.1</v>
      </c>
      <c r="G6493" s="137">
        <v>0</v>
      </c>
      <c r="H6493" s="142"/>
      <c r="I6493" s="142"/>
      <c r="J6493" s="142"/>
      <c r="K6493" s="142"/>
      <c r="L6493" s="143"/>
      <c r="M6493" s="143"/>
      <c r="N6493" s="143"/>
      <c r="Y6493" s="30">
        <f t="shared" si="101"/>
        <v>2502.1</v>
      </c>
    </row>
    <row r="6494" spans="1:25" x14ac:dyDescent="0.2">
      <c r="A6494" s="134" t="s">
        <v>12992</v>
      </c>
      <c r="B6494" s="135" t="s">
        <v>12993</v>
      </c>
      <c r="C6494" s="136">
        <v>818.54</v>
      </c>
      <c r="D6494" s="136">
        <v>15.55</v>
      </c>
      <c r="E6494" s="136">
        <v>15.55</v>
      </c>
      <c r="F6494" s="136">
        <v>0</v>
      </c>
      <c r="G6494" s="137">
        <v>34.83</v>
      </c>
      <c r="H6494" s="142"/>
      <c r="I6494" s="142"/>
      <c r="J6494" s="142"/>
      <c r="K6494" s="142"/>
      <c r="L6494" s="143"/>
      <c r="M6494" s="143"/>
      <c r="N6494" s="143"/>
      <c r="Y6494" s="30">
        <f t="shared" si="101"/>
        <v>0</v>
      </c>
    </row>
    <row r="6495" spans="1:25" x14ac:dyDescent="0.2">
      <c r="A6495" s="134" t="s">
        <v>12994</v>
      </c>
      <c r="B6495" s="135" t="s">
        <v>12995</v>
      </c>
      <c r="C6495" s="136">
        <v>5363.2</v>
      </c>
      <c r="D6495" s="136">
        <v>101.9</v>
      </c>
      <c r="E6495" s="136">
        <v>0</v>
      </c>
      <c r="F6495" s="136">
        <v>101.9</v>
      </c>
      <c r="G6495" s="137">
        <v>0</v>
      </c>
      <c r="H6495" s="142"/>
      <c r="I6495" s="142"/>
      <c r="J6495" s="142"/>
      <c r="K6495" s="142"/>
      <c r="L6495" s="143"/>
      <c r="M6495" s="143"/>
      <c r="N6495" s="143"/>
      <c r="Y6495" s="30">
        <f t="shared" si="101"/>
        <v>101.9</v>
      </c>
    </row>
    <row r="6496" spans="1:25" x14ac:dyDescent="0.2">
      <c r="A6496" s="134" t="s">
        <v>12996</v>
      </c>
      <c r="B6496" s="135" t="s">
        <v>12997</v>
      </c>
      <c r="C6496" s="136">
        <v>14343.19</v>
      </c>
      <c r="D6496" s="136">
        <v>272.52</v>
      </c>
      <c r="E6496" s="136">
        <v>0</v>
      </c>
      <c r="F6496" s="136">
        <v>272.52</v>
      </c>
      <c r="G6496" s="137">
        <v>0</v>
      </c>
      <c r="H6496" s="142"/>
      <c r="I6496" s="142"/>
      <c r="J6496" s="142"/>
      <c r="K6496" s="142"/>
      <c r="L6496" s="143"/>
      <c r="M6496" s="143"/>
      <c r="N6496" s="143"/>
      <c r="Y6496" s="30">
        <f t="shared" si="101"/>
        <v>272.52</v>
      </c>
    </row>
    <row r="6497" spans="1:25" x14ac:dyDescent="0.2">
      <c r="A6497" s="134" t="s">
        <v>12998</v>
      </c>
      <c r="B6497" s="135" t="s">
        <v>12999</v>
      </c>
      <c r="C6497" s="136">
        <v>100531.67</v>
      </c>
      <c r="D6497" s="136">
        <v>1910.1</v>
      </c>
      <c r="E6497" s="136">
        <v>0</v>
      </c>
      <c r="F6497" s="136">
        <v>1910.1</v>
      </c>
      <c r="G6497" s="137">
        <v>0</v>
      </c>
      <c r="H6497" s="142"/>
      <c r="I6497" s="142"/>
      <c r="J6497" s="142"/>
      <c r="K6497" s="142"/>
      <c r="L6497" s="143"/>
      <c r="M6497" s="143"/>
      <c r="N6497" s="143"/>
      <c r="Y6497" s="30">
        <f t="shared" si="101"/>
        <v>1910.1</v>
      </c>
    </row>
    <row r="6498" spans="1:25" x14ac:dyDescent="0.2">
      <c r="A6498" s="134" t="s">
        <v>13000</v>
      </c>
      <c r="B6498" s="135" t="s">
        <v>13001</v>
      </c>
      <c r="C6498" s="136">
        <v>73860.87</v>
      </c>
      <c r="D6498" s="136">
        <v>1403.36</v>
      </c>
      <c r="E6498" s="136">
        <v>0</v>
      </c>
      <c r="F6498" s="136">
        <v>1403.36</v>
      </c>
      <c r="G6498" s="137">
        <v>0</v>
      </c>
      <c r="H6498" s="142"/>
      <c r="I6498" s="142"/>
      <c r="J6498" s="142"/>
      <c r="K6498" s="142"/>
      <c r="L6498" s="143"/>
      <c r="M6498" s="143"/>
      <c r="N6498" s="143"/>
      <c r="Y6498" s="30">
        <f t="shared" si="101"/>
        <v>1403.36</v>
      </c>
    </row>
    <row r="6499" spans="1:25" x14ac:dyDescent="0.2">
      <c r="A6499" s="134" t="s">
        <v>13002</v>
      </c>
      <c r="B6499" s="135" t="s">
        <v>13003</v>
      </c>
      <c r="C6499" s="136">
        <v>71362.06</v>
      </c>
      <c r="D6499" s="136">
        <v>1355.88</v>
      </c>
      <c r="E6499" s="136">
        <v>0</v>
      </c>
      <c r="F6499" s="136">
        <v>1355.88</v>
      </c>
      <c r="G6499" s="137">
        <v>0</v>
      </c>
      <c r="H6499" s="142"/>
      <c r="I6499" s="142"/>
      <c r="J6499" s="142"/>
      <c r="K6499" s="142"/>
      <c r="L6499" s="143"/>
      <c r="M6499" s="143"/>
      <c r="N6499" s="143"/>
      <c r="Y6499" s="30">
        <f t="shared" si="101"/>
        <v>1355.88</v>
      </c>
    </row>
    <row r="6500" spans="1:25" x14ac:dyDescent="0.2">
      <c r="A6500" s="134" t="s">
        <v>13004</v>
      </c>
      <c r="B6500" s="135" t="s">
        <v>13005</v>
      </c>
      <c r="C6500" s="136">
        <v>59818.93</v>
      </c>
      <c r="D6500" s="136">
        <v>1136.56</v>
      </c>
      <c r="E6500" s="136">
        <v>0</v>
      </c>
      <c r="F6500" s="136">
        <v>1136.56</v>
      </c>
      <c r="G6500" s="137">
        <v>0</v>
      </c>
      <c r="H6500" s="142"/>
      <c r="I6500" s="142"/>
      <c r="J6500" s="142"/>
      <c r="K6500" s="142"/>
      <c r="L6500" s="143"/>
      <c r="M6500" s="143"/>
      <c r="N6500" s="143"/>
      <c r="Y6500" s="30">
        <f t="shared" si="101"/>
        <v>1136.56</v>
      </c>
    </row>
    <row r="6501" spans="1:25" x14ac:dyDescent="0.2">
      <c r="A6501" s="134" t="s">
        <v>13006</v>
      </c>
      <c r="B6501" s="135" t="s">
        <v>13007</v>
      </c>
      <c r="C6501" s="136">
        <v>181001.17</v>
      </c>
      <c r="D6501" s="136">
        <v>3439.02</v>
      </c>
      <c r="E6501" s="136">
        <v>0</v>
      </c>
      <c r="F6501" s="136">
        <v>3439.02</v>
      </c>
      <c r="G6501" s="137">
        <v>0</v>
      </c>
      <c r="H6501" s="142"/>
      <c r="I6501" s="142"/>
      <c r="J6501" s="142"/>
      <c r="K6501" s="142"/>
      <c r="L6501" s="143"/>
      <c r="M6501" s="143"/>
      <c r="N6501" s="143"/>
      <c r="Y6501" s="30">
        <f t="shared" si="101"/>
        <v>3439.02</v>
      </c>
    </row>
    <row r="6502" spans="1:25" x14ac:dyDescent="0.2">
      <c r="A6502" s="134" t="s">
        <v>13008</v>
      </c>
      <c r="B6502" s="135" t="s">
        <v>13009</v>
      </c>
      <c r="C6502" s="136">
        <v>40196.83</v>
      </c>
      <c r="D6502" s="136">
        <v>763.74</v>
      </c>
      <c r="E6502" s="136">
        <v>0</v>
      </c>
      <c r="F6502" s="136">
        <v>763.74</v>
      </c>
      <c r="G6502" s="137">
        <v>0</v>
      </c>
      <c r="H6502" s="142"/>
      <c r="I6502" s="142"/>
      <c r="J6502" s="142"/>
      <c r="K6502" s="142"/>
      <c r="L6502" s="143"/>
      <c r="M6502" s="143"/>
      <c r="N6502" s="143"/>
      <c r="Y6502" s="30">
        <f t="shared" si="101"/>
        <v>763.74</v>
      </c>
    </row>
    <row r="6503" spans="1:25" x14ac:dyDescent="0.2">
      <c r="A6503" s="134" t="s">
        <v>13010</v>
      </c>
      <c r="B6503" s="135" t="s">
        <v>13011</v>
      </c>
      <c r="C6503" s="136">
        <v>39756.559999999998</v>
      </c>
      <c r="D6503" s="136">
        <v>755.38</v>
      </c>
      <c r="E6503" s="136">
        <v>0</v>
      </c>
      <c r="F6503" s="136">
        <v>755.38</v>
      </c>
      <c r="G6503" s="137">
        <v>0</v>
      </c>
      <c r="H6503" s="142"/>
      <c r="I6503" s="142"/>
      <c r="J6503" s="142"/>
      <c r="K6503" s="142"/>
      <c r="L6503" s="143"/>
      <c r="M6503" s="143"/>
      <c r="N6503" s="143"/>
      <c r="Y6503" s="30">
        <f t="shared" si="101"/>
        <v>755.38</v>
      </c>
    </row>
    <row r="6504" spans="1:25" x14ac:dyDescent="0.2">
      <c r="A6504" s="134" t="s">
        <v>13012</v>
      </c>
      <c r="B6504" s="135" t="s">
        <v>13013</v>
      </c>
      <c r="C6504" s="136">
        <v>6356.45</v>
      </c>
      <c r="D6504" s="136">
        <v>120.77</v>
      </c>
      <c r="E6504" s="136">
        <v>0</v>
      </c>
      <c r="F6504" s="136">
        <v>120.77</v>
      </c>
      <c r="G6504" s="137">
        <v>0</v>
      </c>
      <c r="H6504" s="142"/>
      <c r="I6504" s="142"/>
      <c r="J6504" s="142"/>
      <c r="K6504" s="142"/>
      <c r="L6504" s="143"/>
      <c r="M6504" s="143"/>
      <c r="N6504" s="143"/>
      <c r="Y6504" s="30">
        <f t="shared" si="101"/>
        <v>120.77</v>
      </c>
    </row>
    <row r="6505" spans="1:25" x14ac:dyDescent="0.2">
      <c r="A6505" s="134" t="s">
        <v>13014</v>
      </c>
      <c r="B6505" s="135" t="s">
        <v>13015</v>
      </c>
      <c r="C6505" s="136">
        <v>33973.589999999997</v>
      </c>
      <c r="D6505" s="136">
        <v>645.5</v>
      </c>
      <c r="E6505" s="136">
        <v>0</v>
      </c>
      <c r="F6505" s="136">
        <v>645.5</v>
      </c>
      <c r="G6505" s="137">
        <v>0</v>
      </c>
      <c r="H6505" s="142"/>
      <c r="I6505" s="142"/>
      <c r="J6505" s="142"/>
      <c r="K6505" s="142"/>
      <c r="L6505" s="143"/>
      <c r="M6505" s="143"/>
      <c r="N6505" s="143"/>
      <c r="Y6505" s="30">
        <f t="shared" si="101"/>
        <v>645.5</v>
      </c>
    </row>
    <row r="6506" spans="1:25" x14ac:dyDescent="0.2">
      <c r="A6506" s="134" t="s">
        <v>13016</v>
      </c>
      <c r="B6506" s="135" t="s">
        <v>13017</v>
      </c>
      <c r="C6506" s="136">
        <v>26463.56</v>
      </c>
      <c r="D6506" s="136">
        <v>502.81</v>
      </c>
      <c r="E6506" s="136">
        <v>0</v>
      </c>
      <c r="F6506" s="136">
        <v>502.81</v>
      </c>
      <c r="G6506" s="137">
        <v>0</v>
      </c>
      <c r="H6506" s="142"/>
      <c r="I6506" s="142"/>
      <c r="J6506" s="142"/>
      <c r="K6506" s="142"/>
      <c r="L6506" s="143"/>
      <c r="M6506" s="143"/>
      <c r="N6506" s="143"/>
      <c r="Y6506" s="30">
        <f t="shared" si="101"/>
        <v>502.81</v>
      </c>
    </row>
    <row r="6507" spans="1:25" x14ac:dyDescent="0.2">
      <c r="A6507" s="134" t="s">
        <v>13018</v>
      </c>
      <c r="B6507" s="135" t="s">
        <v>13019</v>
      </c>
      <c r="C6507" s="136">
        <v>217609.31</v>
      </c>
      <c r="D6507" s="136">
        <v>4134.58</v>
      </c>
      <c r="E6507" s="136">
        <v>0</v>
      </c>
      <c r="F6507" s="136">
        <v>4134.58</v>
      </c>
      <c r="G6507" s="137">
        <v>0</v>
      </c>
      <c r="H6507" s="142"/>
      <c r="I6507" s="142"/>
      <c r="J6507" s="142"/>
      <c r="K6507" s="142"/>
      <c r="L6507" s="143"/>
      <c r="M6507" s="143"/>
      <c r="N6507" s="143"/>
      <c r="Y6507" s="30">
        <f t="shared" si="101"/>
        <v>4134.58</v>
      </c>
    </row>
    <row r="6508" spans="1:25" x14ac:dyDescent="0.2">
      <c r="A6508" s="134" t="s">
        <v>13020</v>
      </c>
      <c r="B6508" s="135" t="s">
        <v>13021</v>
      </c>
      <c r="C6508" s="136">
        <v>45372.6</v>
      </c>
      <c r="D6508" s="136">
        <v>862.08</v>
      </c>
      <c r="E6508" s="136">
        <v>0</v>
      </c>
      <c r="F6508" s="136">
        <v>862.08</v>
      </c>
      <c r="G6508" s="137">
        <v>0</v>
      </c>
      <c r="H6508" s="142"/>
      <c r="I6508" s="142"/>
      <c r="J6508" s="142"/>
      <c r="K6508" s="142"/>
      <c r="L6508" s="143"/>
      <c r="M6508" s="143"/>
      <c r="N6508" s="143"/>
      <c r="Y6508" s="30">
        <f t="shared" si="101"/>
        <v>862.08</v>
      </c>
    </row>
    <row r="6509" spans="1:25" x14ac:dyDescent="0.2">
      <c r="A6509" s="134" t="s">
        <v>13022</v>
      </c>
      <c r="B6509" s="135" t="s">
        <v>13023</v>
      </c>
      <c r="C6509" s="136">
        <v>40046.68</v>
      </c>
      <c r="D6509" s="136">
        <v>760.89</v>
      </c>
      <c r="E6509" s="136">
        <v>0</v>
      </c>
      <c r="F6509" s="136">
        <v>760.89</v>
      </c>
      <c r="G6509" s="137">
        <v>0</v>
      </c>
      <c r="H6509" s="142"/>
      <c r="I6509" s="142"/>
      <c r="J6509" s="142"/>
      <c r="K6509" s="142"/>
      <c r="L6509" s="143"/>
      <c r="M6509" s="143"/>
      <c r="N6509" s="143"/>
      <c r="Y6509" s="30">
        <f t="shared" si="101"/>
        <v>760.89</v>
      </c>
    </row>
    <row r="6510" spans="1:25" x14ac:dyDescent="0.2">
      <c r="A6510" s="134" t="s">
        <v>13024</v>
      </c>
      <c r="B6510" s="135" t="s">
        <v>13025</v>
      </c>
      <c r="C6510" s="136">
        <v>97018.39</v>
      </c>
      <c r="D6510" s="136">
        <v>1843.35</v>
      </c>
      <c r="E6510" s="136">
        <v>0</v>
      </c>
      <c r="F6510" s="136">
        <v>1843.35</v>
      </c>
      <c r="G6510" s="137">
        <v>0</v>
      </c>
      <c r="H6510" s="142"/>
      <c r="I6510" s="142"/>
      <c r="J6510" s="142"/>
      <c r="K6510" s="142"/>
      <c r="L6510" s="143"/>
      <c r="M6510" s="143"/>
      <c r="N6510" s="143"/>
      <c r="Y6510" s="30">
        <f t="shared" si="101"/>
        <v>1843.35</v>
      </c>
    </row>
    <row r="6511" spans="1:25" x14ac:dyDescent="0.2">
      <c r="A6511" s="134" t="s">
        <v>13026</v>
      </c>
      <c r="B6511" s="135" t="s">
        <v>13027</v>
      </c>
      <c r="C6511" s="136">
        <v>10466.719999999999</v>
      </c>
      <c r="D6511" s="136">
        <v>198.87</v>
      </c>
      <c r="E6511" s="136">
        <v>0</v>
      </c>
      <c r="F6511" s="136">
        <v>198.87</v>
      </c>
      <c r="G6511" s="137">
        <v>0</v>
      </c>
      <c r="H6511" s="142"/>
      <c r="I6511" s="142"/>
      <c r="J6511" s="142"/>
      <c r="K6511" s="142"/>
      <c r="L6511" s="143"/>
      <c r="M6511" s="143"/>
      <c r="N6511" s="143"/>
      <c r="Y6511" s="30">
        <f t="shared" si="101"/>
        <v>198.87</v>
      </c>
    </row>
    <row r="6512" spans="1:25" x14ac:dyDescent="0.2">
      <c r="A6512" s="134" t="s">
        <v>13028</v>
      </c>
      <c r="B6512" s="135" t="s">
        <v>13029</v>
      </c>
      <c r="C6512" s="136">
        <v>12303.3</v>
      </c>
      <c r="D6512" s="136">
        <v>233.76</v>
      </c>
      <c r="E6512" s="136">
        <v>0</v>
      </c>
      <c r="F6512" s="136">
        <v>233.76</v>
      </c>
      <c r="G6512" s="137">
        <v>0</v>
      </c>
      <c r="H6512" s="142"/>
      <c r="I6512" s="142"/>
      <c r="J6512" s="142"/>
      <c r="K6512" s="142"/>
      <c r="L6512" s="143"/>
      <c r="M6512" s="143"/>
      <c r="N6512" s="143"/>
      <c r="Y6512" s="30">
        <f t="shared" si="101"/>
        <v>233.76</v>
      </c>
    </row>
    <row r="6513" spans="1:25" x14ac:dyDescent="0.2">
      <c r="A6513" s="134" t="s">
        <v>13030</v>
      </c>
      <c r="B6513" s="135" t="s">
        <v>13031</v>
      </c>
      <c r="C6513" s="136">
        <v>23610.57</v>
      </c>
      <c r="D6513" s="136">
        <v>448.6</v>
      </c>
      <c r="E6513" s="136">
        <v>0</v>
      </c>
      <c r="F6513" s="136">
        <v>448.6</v>
      </c>
      <c r="G6513" s="137">
        <v>0</v>
      </c>
      <c r="H6513" s="142"/>
      <c r="I6513" s="142"/>
      <c r="J6513" s="142"/>
      <c r="K6513" s="142"/>
      <c r="L6513" s="143"/>
      <c r="M6513" s="143"/>
      <c r="N6513" s="143"/>
      <c r="Y6513" s="30">
        <f t="shared" si="101"/>
        <v>448.6</v>
      </c>
    </row>
    <row r="6514" spans="1:25" x14ac:dyDescent="0.2">
      <c r="A6514" s="134" t="s">
        <v>13032</v>
      </c>
      <c r="B6514" s="135" t="s">
        <v>13033</v>
      </c>
      <c r="C6514" s="136">
        <v>11635.59</v>
      </c>
      <c r="D6514" s="136">
        <v>221.08</v>
      </c>
      <c r="E6514" s="136">
        <v>0</v>
      </c>
      <c r="F6514" s="136">
        <v>221.08</v>
      </c>
      <c r="G6514" s="137">
        <v>0</v>
      </c>
      <c r="H6514" s="142"/>
      <c r="I6514" s="142"/>
      <c r="J6514" s="142"/>
      <c r="K6514" s="142"/>
      <c r="L6514" s="143"/>
      <c r="M6514" s="143"/>
      <c r="N6514" s="143"/>
      <c r="Y6514" s="30">
        <f t="shared" si="101"/>
        <v>221.08</v>
      </c>
    </row>
    <row r="6515" spans="1:25" x14ac:dyDescent="0.2">
      <c r="A6515" s="134" t="s">
        <v>13034</v>
      </c>
      <c r="B6515" s="135" t="s">
        <v>13035</v>
      </c>
      <c r="C6515" s="136">
        <v>13179.17</v>
      </c>
      <c r="D6515" s="136">
        <v>250.41</v>
      </c>
      <c r="E6515" s="136">
        <v>0</v>
      </c>
      <c r="F6515" s="136">
        <v>250.41</v>
      </c>
      <c r="G6515" s="137">
        <v>0</v>
      </c>
      <c r="H6515" s="142"/>
      <c r="I6515" s="142"/>
      <c r="J6515" s="142"/>
      <c r="K6515" s="142"/>
      <c r="L6515" s="143"/>
      <c r="M6515" s="143"/>
      <c r="N6515" s="143"/>
      <c r="Y6515" s="30">
        <f t="shared" si="101"/>
        <v>250.41</v>
      </c>
    </row>
    <row r="6516" spans="1:25" x14ac:dyDescent="0.2">
      <c r="A6516" s="134" t="s">
        <v>13036</v>
      </c>
      <c r="B6516" s="135" t="s">
        <v>13037</v>
      </c>
      <c r="C6516" s="136">
        <v>16278.42</v>
      </c>
      <c r="D6516" s="136">
        <v>309.29000000000002</v>
      </c>
      <c r="E6516" s="136">
        <v>0</v>
      </c>
      <c r="F6516" s="136">
        <v>309.29000000000002</v>
      </c>
      <c r="G6516" s="137">
        <v>0</v>
      </c>
      <c r="H6516" s="142"/>
      <c r="I6516" s="142"/>
      <c r="J6516" s="142"/>
      <c r="K6516" s="142"/>
      <c r="L6516" s="143"/>
      <c r="M6516" s="143"/>
      <c r="N6516" s="143"/>
      <c r="Y6516" s="30">
        <f t="shared" si="101"/>
        <v>309.29000000000002</v>
      </c>
    </row>
    <row r="6517" spans="1:25" x14ac:dyDescent="0.2">
      <c r="A6517" s="134" t="s">
        <v>13038</v>
      </c>
      <c r="B6517" s="135" t="s">
        <v>13039</v>
      </c>
      <c r="C6517" s="136">
        <v>15927.44</v>
      </c>
      <c r="D6517" s="136">
        <v>302.62</v>
      </c>
      <c r="E6517" s="136">
        <v>0</v>
      </c>
      <c r="F6517" s="136">
        <v>302.62</v>
      </c>
      <c r="G6517" s="137">
        <v>0</v>
      </c>
      <c r="H6517" s="142"/>
      <c r="I6517" s="142"/>
      <c r="J6517" s="142"/>
      <c r="K6517" s="142"/>
      <c r="L6517" s="143"/>
      <c r="M6517" s="143"/>
      <c r="N6517" s="143"/>
      <c r="Y6517" s="30">
        <f t="shared" si="101"/>
        <v>302.62</v>
      </c>
    </row>
    <row r="6518" spans="1:25" x14ac:dyDescent="0.2">
      <c r="A6518" s="134" t="s">
        <v>13040</v>
      </c>
      <c r="B6518" s="135" t="s">
        <v>13041</v>
      </c>
      <c r="C6518" s="136">
        <v>63889.13</v>
      </c>
      <c r="D6518" s="136">
        <v>1213.8900000000001</v>
      </c>
      <c r="E6518" s="136">
        <v>0</v>
      </c>
      <c r="F6518" s="136">
        <v>1213.8900000000001</v>
      </c>
      <c r="G6518" s="137">
        <v>0</v>
      </c>
      <c r="H6518" s="142"/>
      <c r="I6518" s="142"/>
      <c r="J6518" s="142"/>
      <c r="K6518" s="142"/>
      <c r="L6518" s="143"/>
      <c r="M6518" s="143"/>
      <c r="N6518" s="143"/>
      <c r="Y6518" s="30">
        <f t="shared" si="101"/>
        <v>1213.8900000000001</v>
      </c>
    </row>
    <row r="6519" spans="1:25" x14ac:dyDescent="0.2">
      <c r="A6519" s="134" t="s">
        <v>13042</v>
      </c>
      <c r="B6519" s="135" t="s">
        <v>13043</v>
      </c>
      <c r="C6519" s="136">
        <v>102951.29</v>
      </c>
      <c r="D6519" s="136">
        <v>1956.08</v>
      </c>
      <c r="E6519" s="136">
        <v>0</v>
      </c>
      <c r="F6519" s="136">
        <v>1956.08</v>
      </c>
      <c r="G6519" s="137">
        <v>0</v>
      </c>
      <c r="H6519" s="142"/>
      <c r="I6519" s="142"/>
      <c r="J6519" s="142"/>
      <c r="K6519" s="142"/>
      <c r="L6519" s="143"/>
      <c r="M6519" s="143"/>
      <c r="N6519" s="143"/>
      <c r="Y6519" s="30">
        <f t="shared" si="101"/>
        <v>1956.08</v>
      </c>
    </row>
    <row r="6520" spans="1:25" x14ac:dyDescent="0.2">
      <c r="A6520" s="134" t="s">
        <v>13044</v>
      </c>
      <c r="B6520" s="135" t="s">
        <v>13045</v>
      </c>
      <c r="C6520" s="136">
        <v>15480.47</v>
      </c>
      <c r="D6520" s="136">
        <v>294.13</v>
      </c>
      <c r="E6520" s="136">
        <v>0</v>
      </c>
      <c r="F6520" s="136">
        <v>294.13</v>
      </c>
      <c r="G6520" s="137">
        <v>0</v>
      </c>
      <c r="H6520" s="142"/>
      <c r="I6520" s="142"/>
      <c r="J6520" s="142"/>
      <c r="K6520" s="142"/>
      <c r="L6520" s="143"/>
      <c r="M6520" s="143"/>
      <c r="N6520" s="143"/>
      <c r="Y6520" s="30">
        <f t="shared" si="101"/>
        <v>294.13</v>
      </c>
    </row>
    <row r="6521" spans="1:25" x14ac:dyDescent="0.2">
      <c r="A6521" s="134" t="s">
        <v>13046</v>
      </c>
      <c r="B6521" s="135" t="s">
        <v>13047</v>
      </c>
      <c r="C6521" s="136">
        <v>92969.65</v>
      </c>
      <c r="D6521" s="136">
        <v>1766.42</v>
      </c>
      <c r="E6521" s="136">
        <v>0</v>
      </c>
      <c r="F6521" s="136">
        <v>1766.42</v>
      </c>
      <c r="G6521" s="137">
        <v>0</v>
      </c>
      <c r="H6521" s="142"/>
      <c r="I6521" s="142"/>
      <c r="J6521" s="142"/>
      <c r="K6521" s="142"/>
      <c r="L6521" s="143"/>
      <c r="M6521" s="143"/>
      <c r="N6521" s="143"/>
      <c r="Y6521" s="30">
        <f t="shared" si="101"/>
        <v>1766.42</v>
      </c>
    </row>
    <row r="6522" spans="1:25" x14ac:dyDescent="0.2">
      <c r="A6522" s="134" t="s">
        <v>13048</v>
      </c>
      <c r="B6522" s="135" t="s">
        <v>13049</v>
      </c>
      <c r="C6522" s="136">
        <v>141464.47</v>
      </c>
      <c r="D6522" s="136">
        <v>2687.83</v>
      </c>
      <c r="E6522" s="136">
        <v>0</v>
      </c>
      <c r="F6522" s="136">
        <v>2687.83</v>
      </c>
      <c r="G6522" s="137">
        <v>0</v>
      </c>
      <c r="H6522" s="142"/>
      <c r="I6522" s="142"/>
      <c r="J6522" s="142"/>
      <c r="K6522" s="142"/>
      <c r="L6522" s="143"/>
      <c r="M6522" s="143"/>
      <c r="N6522" s="143"/>
      <c r="Y6522" s="30">
        <f t="shared" si="101"/>
        <v>2687.83</v>
      </c>
    </row>
    <row r="6523" spans="1:25" x14ac:dyDescent="0.2">
      <c r="A6523" s="134" t="s">
        <v>13050</v>
      </c>
      <c r="B6523" s="135" t="s">
        <v>13051</v>
      </c>
      <c r="C6523" s="136">
        <v>90597.69</v>
      </c>
      <c r="D6523" s="136">
        <v>1721.36</v>
      </c>
      <c r="E6523" s="136">
        <v>0</v>
      </c>
      <c r="F6523" s="136">
        <v>1721.36</v>
      </c>
      <c r="G6523" s="137">
        <v>0</v>
      </c>
      <c r="H6523" s="142"/>
      <c r="I6523" s="142"/>
      <c r="J6523" s="142"/>
      <c r="K6523" s="142"/>
      <c r="L6523" s="143"/>
      <c r="M6523" s="143"/>
      <c r="N6523" s="143"/>
      <c r="Y6523" s="30">
        <f t="shared" si="101"/>
        <v>1721.36</v>
      </c>
    </row>
    <row r="6524" spans="1:25" x14ac:dyDescent="0.2">
      <c r="A6524" s="134" t="s">
        <v>13052</v>
      </c>
      <c r="B6524" s="135" t="s">
        <v>13053</v>
      </c>
      <c r="C6524" s="136">
        <v>1846.22</v>
      </c>
      <c r="D6524" s="136">
        <v>35.08</v>
      </c>
      <c r="E6524" s="136">
        <v>0</v>
      </c>
      <c r="F6524" s="136">
        <v>35.08</v>
      </c>
      <c r="G6524" s="137">
        <v>0</v>
      </c>
      <c r="H6524" s="142"/>
      <c r="I6524" s="142"/>
      <c r="J6524" s="142"/>
      <c r="K6524" s="142"/>
      <c r="L6524" s="143"/>
      <c r="M6524" s="143"/>
      <c r="N6524" s="143"/>
      <c r="Y6524" s="30">
        <f t="shared" si="101"/>
        <v>35.08</v>
      </c>
    </row>
    <row r="6525" spans="1:25" x14ac:dyDescent="0.2">
      <c r="A6525" s="134" t="s">
        <v>13054</v>
      </c>
      <c r="B6525" s="135" t="s">
        <v>13055</v>
      </c>
      <c r="C6525" s="136">
        <v>22669.63</v>
      </c>
      <c r="D6525" s="136">
        <v>430.72</v>
      </c>
      <c r="E6525" s="136">
        <v>0</v>
      </c>
      <c r="F6525" s="136">
        <v>430.72</v>
      </c>
      <c r="G6525" s="137">
        <v>0</v>
      </c>
      <c r="H6525" s="142"/>
      <c r="I6525" s="142"/>
      <c r="J6525" s="142"/>
      <c r="K6525" s="142"/>
      <c r="L6525" s="143"/>
      <c r="M6525" s="143"/>
      <c r="N6525" s="143"/>
      <c r="Y6525" s="30">
        <f t="shared" si="101"/>
        <v>430.72</v>
      </c>
    </row>
    <row r="6526" spans="1:25" x14ac:dyDescent="0.2">
      <c r="A6526" s="134" t="s">
        <v>13056</v>
      </c>
      <c r="B6526" s="135" t="s">
        <v>13057</v>
      </c>
      <c r="C6526" s="136">
        <v>804769.8</v>
      </c>
      <c r="D6526" s="136">
        <v>15290.63</v>
      </c>
      <c r="E6526" s="136">
        <v>0</v>
      </c>
      <c r="F6526" s="136">
        <v>15290.63</v>
      </c>
      <c r="G6526" s="137">
        <v>0</v>
      </c>
      <c r="H6526" s="142"/>
      <c r="I6526" s="142"/>
      <c r="J6526" s="142"/>
      <c r="K6526" s="142"/>
      <c r="L6526" s="143"/>
      <c r="M6526" s="143"/>
      <c r="N6526" s="143"/>
      <c r="Y6526" s="30">
        <f t="shared" si="101"/>
        <v>15290.63</v>
      </c>
    </row>
    <row r="6527" spans="1:25" x14ac:dyDescent="0.2">
      <c r="A6527" s="134" t="s">
        <v>13058</v>
      </c>
      <c r="B6527" s="135" t="s">
        <v>13059</v>
      </c>
      <c r="C6527" s="136">
        <v>29905.83</v>
      </c>
      <c r="D6527" s="136">
        <v>568.21</v>
      </c>
      <c r="E6527" s="136">
        <v>0</v>
      </c>
      <c r="F6527" s="136">
        <v>568.21</v>
      </c>
      <c r="G6527" s="137">
        <v>0</v>
      </c>
      <c r="H6527" s="142"/>
      <c r="I6527" s="142"/>
      <c r="J6527" s="142"/>
      <c r="K6527" s="142"/>
      <c r="L6527" s="143"/>
      <c r="M6527" s="143"/>
      <c r="N6527" s="143"/>
      <c r="Y6527" s="30">
        <f t="shared" si="101"/>
        <v>568.21</v>
      </c>
    </row>
    <row r="6528" spans="1:25" x14ac:dyDescent="0.2">
      <c r="A6528" s="134" t="s">
        <v>13060</v>
      </c>
      <c r="B6528" s="135" t="s">
        <v>13061</v>
      </c>
      <c r="C6528" s="136">
        <v>198198.19</v>
      </c>
      <c r="D6528" s="136">
        <v>3765.77</v>
      </c>
      <c r="E6528" s="136">
        <v>0</v>
      </c>
      <c r="F6528" s="136">
        <v>3765.77</v>
      </c>
      <c r="G6528" s="137">
        <v>0</v>
      </c>
      <c r="H6528" s="142"/>
      <c r="I6528" s="142"/>
      <c r="J6528" s="142"/>
      <c r="K6528" s="142"/>
      <c r="L6528" s="143"/>
      <c r="M6528" s="143"/>
      <c r="N6528" s="143"/>
      <c r="Y6528" s="30">
        <f t="shared" si="101"/>
        <v>3765.77</v>
      </c>
    </row>
    <row r="6529" spans="1:25" x14ac:dyDescent="0.2">
      <c r="A6529" s="134" t="s">
        <v>13062</v>
      </c>
      <c r="B6529" s="135" t="s">
        <v>13063</v>
      </c>
      <c r="C6529" s="136">
        <v>11163.14</v>
      </c>
      <c r="D6529" s="136">
        <v>212.1</v>
      </c>
      <c r="E6529" s="136">
        <v>0</v>
      </c>
      <c r="F6529" s="136">
        <v>212.1</v>
      </c>
      <c r="G6529" s="137">
        <v>0</v>
      </c>
      <c r="H6529" s="142"/>
      <c r="I6529" s="142"/>
      <c r="J6529" s="142"/>
      <c r="K6529" s="142"/>
      <c r="L6529" s="143"/>
      <c r="M6529" s="143"/>
      <c r="N6529" s="143"/>
      <c r="Y6529" s="30">
        <f t="shared" si="101"/>
        <v>212.1</v>
      </c>
    </row>
    <row r="6530" spans="1:25" x14ac:dyDescent="0.2">
      <c r="A6530" s="134" t="s">
        <v>13064</v>
      </c>
      <c r="B6530" s="135" t="s">
        <v>13065</v>
      </c>
      <c r="C6530" s="136">
        <v>1598707.36</v>
      </c>
      <c r="D6530" s="136">
        <v>30375.439999999999</v>
      </c>
      <c r="E6530" s="136">
        <v>0</v>
      </c>
      <c r="F6530" s="136">
        <v>30375.439999999999</v>
      </c>
      <c r="G6530" s="137">
        <v>0</v>
      </c>
      <c r="H6530" s="142"/>
      <c r="I6530" s="142"/>
      <c r="J6530" s="142"/>
      <c r="K6530" s="142"/>
      <c r="L6530" s="143"/>
      <c r="M6530" s="143"/>
      <c r="N6530" s="143"/>
      <c r="Y6530" s="30">
        <f t="shared" si="101"/>
        <v>30375.439999999999</v>
      </c>
    </row>
    <row r="6531" spans="1:25" x14ac:dyDescent="0.2">
      <c r="A6531" s="134" t="s">
        <v>13066</v>
      </c>
      <c r="B6531" s="135" t="s">
        <v>13067</v>
      </c>
      <c r="C6531" s="136">
        <v>47914.52</v>
      </c>
      <c r="D6531" s="136">
        <v>910.38</v>
      </c>
      <c r="E6531" s="136">
        <v>0</v>
      </c>
      <c r="F6531" s="136">
        <v>910.38</v>
      </c>
      <c r="G6531" s="137">
        <v>0</v>
      </c>
      <c r="H6531" s="142"/>
      <c r="I6531" s="142"/>
      <c r="J6531" s="142"/>
      <c r="K6531" s="142"/>
      <c r="L6531" s="143"/>
      <c r="M6531" s="143"/>
      <c r="N6531" s="143"/>
      <c r="Y6531" s="30">
        <f t="shared" si="101"/>
        <v>910.38</v>
      </c>
    </row>
    <row r="6532" spans="1:25" x14ac:dyDescent="0.2">
      <c r="A6532" s="134" t="s">
        <v>13068</v>
      </c>
      <c r="B6532" s="135" t="s">
        <v>13069</v>
      </c>
      <c r="C6532" s="136">
        <v>36760.410000000003</v>
      </c>
      <c r="D6532" s="136">
        <v>698.45</v>
      </c>
      <c r="E6532" s="136">
        <v>0</v>
      </c>
      <c r="F6532" s="136">
        <v>698.45</v>
      </c>
      <c r="G6532" s="137">
        <v>0</v>
      </c>
      <c r="H6532" s="142"/>
      <c r="I6532" s="142"/>
      <c r="J6532" s="142"/>
      <c r="K6532" s="142"/>
      <c r="L6532" s="143"/>
      <c r="M6532" s="143"/>
      <c r="N6532" s="143"/>
      <c r="Y6532" s="30">
        <f t="shared" si="101"/>
        <v>698.45</v>
      </c>
    </row>
    <row r="6533" spans="1:25" x14ac:dyDescent="0.2">
      <c r="A6533" s="134" t="s">
        <v>13070</v>
      </c>
      <c r="B6533" s="135" t="s">
        <v>13071</v>
      </c>
      <c r="C6533" s="136">
        <v>3388927.62</v>
      </c>
      <c r="D6533" s="136">
        <v>64389.63</v>
      </c>
      <c r="E6533" s="136">
        <v>0</v>
      </c>
      <c r="F6533" s="136">
        <v>64389.63</v>
      </c>
      <c r="G6533" s="137">
        <v>0</v>
      </c>
      <c r="H6533" s="142"/>
      <c r="I6533" s="142"/>
      <c r="J6533" s="142"/>
      <c r="K6533" s="142"/>
      <c r="L6533" s="143"/>
      <c r="M6533" s="143"/>
      <c r="N6533" s="143"/>
      <c r="Y6533" s="30">
        <f t="shared" si="101"/>
        <v>64389.63</v>
      </c>
    </row>
    <row r="6534" spans="1:25" x14ac:dyDescent="0.2">
      <c r="A6534" s="134" t="s">
        <v>13072</v>
      </c>
      <c r="B6534" s="135" t="s">
        <v>13073</v>
      </c>
      <c r="C6534" s="136">
        <v>7189.33</v>
      </c>
      <c r="D6534" s="136">
        <v>136.6</v>
      </c>
      <c r="E6534" s="136">
        <v>0</v>
      </c>
      <c r="F6534" s="136">
        <v>136.6</v>
      </c>
      <c r="G6534" s="137">
        <v>0</v>
      </c>
      <c r="H6534" s="142"/>
      <c r="I6534" s="142"/>
      <c r="J6534" s="142"/>
      <c r="K6534" s="142"/>
      <c r="L6534" s="143"/>
      <c r="M6534" s="143"/>
      <c r="N6534" s="143"/>
      <c r="Y6534" s="30">
        <f t="shared" si="101"/>
        <v>136.6</v>
      </c>
    </row>
    <row r="6535" spans="1:25" x14ac:dyDescent="0.2">
      <c r="A6535" s="134" t="s">
        <v>13074</v>
      </c>
      <c r="B6535" s="135" t="s">
        <v>13075</v>
      </c>
      <c r="C6535" s="136">
        <v>12208.14</v>
      </c>
      <c r="D6535" s="136">
        <v>231.96</v>
      </c>
      <c r="E6535" s="136">
        <v>0</v>
      </c>
      <c r="F6535" s="136">
        <v>231.96</v>
      </c>
      <c r="G6535" s="137">
        <v>0</v>
      </c>
      <c r="H6535" s="142"/>
      <c r="I6535" s="142"/>
      <c r="J6535" s="142"/>
      <c r="K6535" s="142"/>
      <c r="L6535" s="143"/>
      <c r="M6535" s="143"/>
      <c r="N6535" s="143"/>
      <c r="Y6535" s="30">
        <f t="shared" si="101"/>
        <v>231.96</v>
      </c>
    </row>
    <row r="6536" spans="1:25" x14ac:dyDescent="0.2">
      <c r="A6536" s="134" t="s">
        <v>13076</v>
      </c>
      <c r="B6536" s="135" t="s">
        <v>13077</v>
      </c>
      <c r="C6536" s="136">
        <v>76051.27</v>
      </c>
      <c r="D6536" s="136">
        <v>1444.98</v>
      </c>
      <c r="E6536" s="136">
        <v>0</v>
      </c>
      <c r="F6536" s="136">
        <v>1444.98</v>
      </c>
      <c r="G6536" s="137">
        <v>0</v>
      </c>
      <c r="H6536" s="142"/>
      <c r="I6536" s="142"/>
      <c r="J6536" s="142"/>
      <c r="K6536" s="142"/>
      <c r="L6536" s="143"/>
      <c r="M6536" s="143"/>
      <c r="N6536" s="143"/>
      <c r="Y6536" s="30">
        <f t="shared" si="101"/>
        <v>1444.98</v>
      </c>
    </row>
    <row r="6537" spans="1:25" x14ac:dyDescent="0.2">
      <c r="A6537" s="134" t="s">
        <v>13078</v>
      </c>
      <c r="B6537" s="135" t="s">
        <v>13079</v>
      </c>
      <c r="C6537" s="136">
        <v>5897.69</v>
      </c>
      <c r="D6537" s="136">
        <v>112.06</v>
      </c>
      <c r="E6537" s="136">
        <v>0</v>
      </c>
      <c r="F6537" s="136">
        <v>112.06</v>
      </c>
      <c r="G6537" s="137">
        <v>0</v>
      </c>
      <c r="H6537" s="142"/>
      <c r="I6537" s="142"/>
      <c r="J6537" s="142"/>
      <c r="K6537" s="142"/>
      <c r="L6537" s="143"/>
      <c r="M6537" s="143"/>
      <c r="N6537" s="143"/>
      <c r="Y6537" s="30">
        <f t="shared" si="101"/>
        <v>112.06</v>
      </c>
    </row>
    <row r="6538" spans="1:25" x14ac:dyDescent="0.2">
      <c r="A6538" s="134" t="s">
        <v>13080</v>
      </c>
      <c r="B6538" s="135" t="s">
        <v>13081</v>
      </c>
      <c r="C6538" s="136">
        <v>366898.29</v>
      </c>
      <c r="D6538" s="136">
        <v>6971.07</v>
      </c>
      <c r="E6538" s="136">
        <v>0</v>
      </c>
      <c r="F6538" s="136">
        <v>6971.07</v>
      </c>
      <c r="G6538" s="137">
        <v>0</v>
      </c>
      <c r="H6538" s="142"/>
      <c r="I6538" s="142"/>
      <c r="J6538" s="142"/>
      <c r="K6538" s="142"/>
      <c r="L6538" s="143"/>
      <c r="M6538" s="143"/>
      <c r="N6538" s="143"/>
      <c r="Y6538" s="30">
        <f t="shared" si="101"/>
        <v>6971.07</v>
      </c>
    </row>
    <row r="6539" spans="1:25" x14ac:dyDescent="0.2">
      <c r="A6539" s="134" t="s">
        <v>13082</v>
      </c>
      <c r="B6539" s="135" t="s">
        <v>13083</v>
      </c>
      <c r="C6539" s="136">
        <v>10169.27</v>
      </c>
      <c r="D6539" s="136">
        <v>193.22</v>
      </c>
      <c r="E6539" s="136">
        <v>0</v>
      </c>
      <c r="F6539" s="136">
        <v>193.22</v>
      </c>
      <c r="G6539" s="137">
        <v>0</v>
      </c>
      <c r="H6539" s="142"/>
      <c r="I6539" s="142"/>
      <c r="J6539" s="142"/>
      <c r="K6539" s="142"/>
      <c r="L6539" s="143"/>
      <c r="M6539" s="143"/>
      <c r="N6539" s="143"/>
      <c r="Y6539" s="30">
        <f t="shared" si="101"/>
        <v>193.22</v>
      </c>
    </row>
    <row r="6540" spans="1:25" x14ac:dyDescent="0.2">
      <c r="A6540" s="134" t="s">
        <v>13084</v>
      </c>
      <c r="B6540" s="135" t="s">
        <v>13085</v>
      </c>
      <c r="C6540" s="136">
        <v>20361.669999999998</v>
      </c>
      <c r="D6540" s="136">
        <v>386.87</v>
      </c>
      <c r="E6540" s="136">
        <v>0</v>
      </c>
      <c r="F6540" s="136">
        <v>386.87</v>
      </c>
      <c r="G6540" s="137">
        <v>0</v>
      </c>
      <c r="H6540" s="142"/>
      <c r="I6540" s="142"/>
      <c r="J6540" s="142"/>
      <c r="K6540" s="142"/>
      <c r="L6540" s="143"/>
      <c r="M6540" s="143"/>
      <c r="N6540" s="143"/>
      <c r="Y6540" s="30">
        <f t="shared" si="101"/>
        <v>386.87</v>
      </c>
    </row>
    <row r="6541" spans="1:25" x14ac:dyDescent="0.2">
      <c r="A6541" s="134" t="s">
        <v>13086</v>
      </c>
      <c r="B6541" s="135" t="s">
        <v>13087</v>
      </c>
      <c r="C6541" s="136">
        <v>201337.76</v>
      </c>
      <c r="D6541" s="136">
        <v>3825.42</v>
      </c>
      <c r="E6541" s="136">
        <v>0</v>
      </c>
      <c r="F6541" s="136">
        <v>3825.42</v>
      </c>
      <c r="G6541" s="137">
        <v>0</v>
      </c>
      <c r="H6541" s="142"/>
      <c r="I6541" s="142"/>
      <c r="J6541" s="142"/>
      <c r="K6541" s="142"/>
      <c r="L6541" s="143"/>
      <c r="M6541" s="143"/>
      <c r="N6541" s="143"/>
      <c r="Y6541" s="30">
        <f t="shared" si="101"/>
        <v>3825.42</v>
      </c>
    </row>
    <row r="6542" spans="1:25" x14ac:dyDescent="0.2">
      <c r="A6542" s="134" t="s">
        <v>13088</v>
      </c>
      <c r="B6542" s="135" t="s">
        <v>13089</v>
      </c>
      <c r="C6542" s="136">
        <v>42063.13</v>
      </c>
      <c r="D6542" s="136">
        <v>799.2</v>
      </c>
      <c r="E6542" s="136">
        <v>0</v>
      </c>
      <c r="F6542" s="136">
        <v>799.2</v>
      </c>
      <c r="G6542" s="137">
        <v>0</v>
      </c>
      <c r="H6542" s="142"/>
      <c r="I6542" s="142"/>
      <c r="J6542" s="142"/>
      <c r="K6542" s="142"/>
      <c r="L6542" s="143"/>
      <c r="M6542" s="143"/>
      <c r="N6542" s="143"/>
      <c r="Y6542" s="30">
        <f t="shared" si="101"/>
        <v>799.2</v>
      </c>
    </row>
    <row r="6543" spans="1:25" x14ac:dyDescent="0.2">
      <c r="A6543" s="134" t="s">
        <v>13090</v>
      </c>
      <c r="B6543" s="135" t="s">
        <v>13091</v>
      </c>
      <c r="C6543" s="136">
        <v>23865.97</v>
      </c>
      <c r="D6543" s="136">
        <v>453.45</v>
      </c>
      <c r="E6543" s="136">
        <v>0</v>
      </c>
      <c r="F6543" s="136">
        <v>453.45</v>
      </c>
      <c r="G6543" s="137">
        <v>0</v>
      </c>
      <c r="H6543" s="142"/>
      <c r="I6543" s="142"/>
      <c r="J6543" s="142"/>
      <c r="K6543" s="142"/>
      <c r="L6543" s="143"/>
      <c r="M6543" s="143"/>
      <c r="N6543" s="143"/>
      <c r="Y6543" s="30">
        <f t="shared" ref="Y6543:Y6606" si="102">W6543+R6543+M6543+F6543</f>
        <v>453.45</v>
      </c>
    </row>
    <row r="6544" spans="1:25" x14ac:dyDescent="0.2">
      <c r="A6544" s="134" t="s">
        <v>13092</v>
      </c>
      <c r="B6544" s="135" t="s">
        <v>13093</v>
      </c>
      <c r="C6544" s="136">
        <v>177334.8</v>
      </c>
      <c r="D6544" s="136">
        <v>3369.36</v>
      </c>
      <c r="E6544" s="136">
        <v>0</v>
      </c>
      <c r="F6544" s="136">
        <v>3369.36</v>
      </c>
      <c r="G6544" s="137">
        <v>0</v>
      </c>
      <c r="H6544" s="142"/>
      <c r="I6544" s="142"/>
      <c r="J6544" s="142"/>
      <c r="K6544" s="142"/>
      <c r="L6544" s="143"/>
      <c r="M6544" s="143"/>
      <c r="N6544" s="143"/>
      <c r="Y6544" s="30">
        <f t="shared" si="102"/>
        <v>3369.36</v>
      </c>
    </row>
    <row r="6545" spans="1:25" x14ac:dyDescent="0.2">
      <c r="A6545" s="134" t="s">
        <v>13094</v>
      </c>
      <c r="B6545" s="135" t="s">
        <v>13095</v>
      </c>
      <c r="C6545" s="136">
        <v>45885.760000000002</v>
      </c>
      <c r="D6545" s="136">
        <v>871.83</v>
      </c>
      <c r="E6545" s="136">
        <v>0</v>
      </c>
      <c r="F6545" s="136">
        <v>871.83</v>
      </c>
      <c r="G6545" s="137">
        <v>0</v>
      </c>
      <c r="H6545" s="142"/>
      <c r="I6545" s="142"/>
      <c r="J6545" s="142"/>
      <c r="K6545" s="142"/>
      <c r="L6545" s="143"/>
      <c r="M6545" s="143"/>
      <c r="N6545" s="143"/>
      <c r="Y6545" s="30">
        <f t="shared" si="102"/>
        <v>871.83</v>
      </c>
    </row>
    <row r="6546" spans="1:25" x14ac:dyDescent="0.2">
      <c r="A6546" s="134" t="s">
        <v>13096</v>
      </c>
      <c r="B6546" s="135" t="s">
        <v>13097</v>
      </c>
      <c r="C6546" s="136">
        <v>39133.839999999997</v>
      </c>
      <c r="D6546" s="136">
        <v>743.54</v>
      </c>
      <c r="E6546" s="136">
        <v>0</v>
      </c>
      <c r="F6546" s="136">
        <v>743.54</v>
      </c>
      <c r="G6546" s="137">
        <v>0</v>
      </c>
      <c r="H6546" s="142"/>
      <c r="I6546" s="142"/>
      <c r="J6546" s="142"/>
      <c r="K6546" s="142"/>
      <c r="L6546" s="143"/>
      <c r="M6546" s="143"/>
      <c r="N6546" s="143"/>
      <c r="Y6546" s="30">
        <f t="shared" si="102"/>
        <v>743.54</v>
      </c>
    </row>
    <row r="6547" spans="1:25" x14ac:dyDescent="0.2">
      <c r="A6547" s="134" t="s">
        <v>13098</v>
      </c>
      <c r="B6547" s="135" t="s">
        <v>13099</v>
      </c>
      <c r="C6547" s="136">
        <v>160619.51</v>
      </c>
      <c r="D6547" s="136">
        <v>3051.77</v>
      </c>
      <c r="E6547" s="136">
        <v>0</v>
      </c>
      <c r="F6547" s="136">
        <v>3051.77</v>
      </c>
      <c r="G6547" s="137">
        <v>0</v>
      </c>
      <c r="H6547" s="142"/>
      <c r="I6547" s="142"/>
      <c r="J6547" s="142"/>
      <c r="K6547" s="142"/>
      <c r="L6547" s="143"/>
      <c r="M6547" s="143"/>
      <c r="N6547" s="143"/>
      <c r="Y6547" s="30">
        <f t="shared" si="102"/>
        <v>3051.77</v>
      </c>
    </row>
    <row r="6548" spans="1:25" x14ac:dyDescent="0.2">
      <c r="A6548" s="134" t="s">
        <v>13100</v>
      </c>
      <c r="B6548" s="135" t="s">
        <v>13101</v>
      </c>
      <c r="C6548" s="136">
        <v>3235.17</v>
      </c>
      <c r="D6548" s="136">
        <v>61.47</v>
      </c>
      <c r="E6548" s="136">
        <v>0</v>
      </c>
      <c r="F6548" s="136">
        <v>61.47</v>
      </c>
      <c r="G6548" s="137">
        <v>0</v>
      </c>
      <c r="H6548" s="142"/>
      <c r="I6548" s="142"/>
      <c r="J6548" s="142"/>
      <c r="K6548" s="142"/>
      <c r="L6548" s="143"/>
      <c r="M6548" s="143"/>
      <c r="N6548" s="143"/>
      <c r="Y6548" s="30">
        <f t="shared" si="102"/>
        <v>61.47</v>
      </c>
    </row>
    <row r="6549" spans="1:25" x14ac:dyDescent="0.2">
      <c r="A6549" s="134" t="s">
        <v>13102</v>
      </c>
      <c r="B6549" s="135" t="s">
        <v>13103</v>
      </c>
      <c r="C6549" s="136">
        <v>66060.03</v>
      </c>
      <c r="D6549" s="136">
        <v>1255.1400000000001</v>
      </c>
      <c r="E6549" s="136">
        <v>0</v>
      </c>
      <c r="F6549" s="136">
        <v>1255.1400000000001</v>
      </c>
      <c r="G6549" s="137">
        <v>0</v>
      </c>
      <c r="H6549" s="142"/>
      <c r="I6549" s="142"/>
      <c r="J6549" s="142"/>
      <c r="K6549" s="142"/>
      <c r="L6549" s="143"/>
      <c r="M6549" s="143"/>
      <c r="N6549" s="143"/>
      <c r="Y6549" s="30">
        <f t="shared" si="102"/>
        <v>1255.1400000000001</v>
      </c>
    </row>
    <row r="6550" spans="1:25" x14ac:dyDescent="0.2">
      <c r="A6550" s="134" t="s">
        <v>13104</v>
      </c>
      <c r="B6550" s="135" t="s">
        <v>13105</v>
      </c>
      <c r="C6550" s="136">
        <v>44571.35</v>
      </c>
      <c r="D6550" s="136">
        <v>846.86</v>
      </c>
      <c r="E6550" s="136">
        <v>0</v>
      </c>
      <c r="F6550" s="136">
        <v>846.86</v>
      </c>
      <c r="G6550" s="137">
        <v>0</v>
      </c>
      <c r="H6550" s="142"/>
      <c r="I6550" s="142"/>
      <c r="J6550" s="142"/>
      <c r="K6550" s="142"/>
      <c r="L6550" s="143"/>
      <c r="M6550" s="143"/>
      <c r="N6550" s="143"/>
      <c r="Y6550" s="30">
        <f t="shared" si="102"/>
        <v>846.86</v>
      </c>
    </row>
    <row r="6551" spans="1:25" x14ac:dyDescent="0.2">
      <c r="A6551" s="134" t="s">
        <v>13106</v>
      </c>
      <c r="B6551" s="135" t="s">
        <v>13107</v>
      </c>
      <c r="C6551" s="136">
        <v>56435.76</v>
      </c>
      <c r="D6551" s="136">
        <v>1072.28</v>
      </c>
      <c r="E6551" s="136">
        <v>0</v>
      </c>
      <c r="F6551" s="136">
        <v>1072.28</v>
      </c>
      <c r="G6551" s="137">
        <v>0</v>
      </c>
      <c r="H6551" s="142"/>
      <c r="I6551" s="142"/>
      <c r="J6551" s="142"/>
      <c r="K6551" s="142"/>
      <c r="L6551" s="143"/>
      <c r="M6551" s="143"/>
      <c r="N6551" s="143"/>
      <c r="Y6551" s="30">
        <f t="shared" si="102"/>
        <v>1072.28</v>
      </c>
    </row>
    <row r="6552" spans="1:25" x14ac:dyDescent="0.2">
      <c r="A6552" s="134" t="s">
        <v>13108</v>
      </c>
      <c r="B6552" s="135" t="s">
        <v>13109</v>
      </c>
      <c r="C6552" s="136">
        <v>165661.57</v>
      </c>
      <c r="D6552" s="136">
        <v>3147.57</v>
      </c>
      <c r="E6552" s="136">
        <v>0</v>
      </c>
      <c r="F6552" s="136">
        <v>3147.57</v>
      </c>
      <c r="G6552" s="137">
        <v>0</v>
      </c>
      <c r="H6552" s="142"/>
      <c r="I6552" s="142"/>
      <c r="J6552" s="142"/>
      <c r="K6552" s="142"/>
      <c r="L6552" s="143"/>
      <c r="M6552" s="143"/>
      <c r="N6552" s="143"/>
      <c r="Y6552" s="30">
        <f t="shared" si="102"/>
        <v>3147.57</v>
      </c>
    </row>
    <row r="6553" spans="1:25" x14ac:dyDescent="0.2">
      <c r="A6553" s="134" t="s">
        <v>13110</v>
      </c>
      <c r="B6553" s="135" t="s">
        <v>13111</v>
      </c>
      <c r="C6553" s="136">
        <v>46974.42</v>
      </c>
      <c r="D6553" s="136">
        <v>892.52</v>
      </c>
      <c r="E6553" s="136">
        <v>0</v>
      </c>
      <c r="F6553" s="136">
        <v>892.52</v>
      </c>
      <c r="G6553" s="137">
        <v>0</v>
      </c>
      <c r="H6553" s="142"/>
      <c r="I6553" s="142"/>
      <c r="J6553" s="142"/>
      <c r="K6553" s="142"/>
      <c r="L6553" s="143"/>
      <c r="M6553" s="143"/>
      <c r="N6553" s="143"/>
      <c r="Y6553" s="30">
        <f t="shared" si="102"/>
        <v>892.52</v>
      </c>
    </row>
    <row r="6554" spans="1:25" x14ac:dyDescent="0.2">
      <c r="A6554" s="134" t="s">
        <v>13112</v>
      </c>
      <c r="B6554" s="135" t="s">
        <v>13113</v>
      </c>
      <c r="C6554" s="136">
        <v>7633.19</v>
      </c>
      <c r="D6554" s="136">
        <v>145.03</v>
      </c>
      <c r="E6554" s="136">
        <v>0</v>
      </c>
      <c r="F6554" s="136">
        <v>145.03</v>
      </c>
      <c r="G6554" s="137">
        <v>0</v>
      </c>
      <c r="H6554" s="142"/>
      <c r="I6554" s="142"/>
      <c r="J6554" s="142"/>
      <c r="K6554" s="142"/>
      <c r="L6554" s="143"/>
      <c r="M6554" s="143"/>
      <c r="N6554" s="143"/>
      <c r="Y6554" s="30">
        <f t="shared" si="102"/>
        <v>145.03</v>
      </c>
    </row>
    <row r="6555" spans="1:25" x14ac:dyDescent="0.2">
      <c r="A6555" s="134" t="s">
        <v>13114</v>
      </c>
      <c r="B6555" s="135" t="s">
        <v>13115</v>
      </c>
      <c r="C6555" s="136">
        <v>28332.63</v>
      </c>
      <c r="D6555" s="136">
        <v>538.32000000000005</v>
      </c>
      <c r="E6555" s="136">
        <v>0</v>
      </c>
      <c r="F6555" s="136">
        <v>538.32000000000005</v>
      </c>
      <c r="G6555" s="137">
        <v>0</v>
      </c>
      <c r="H6555" s="142"/>
      <c r="I6555" s="142"/>
      <c r="J6555" s="142"/>
      <c r="K6555" s="142"/>
      <c r="L6555" s="143"/>
      <c r="M6555" s="143"/>
      <c r="N6555" s="143"/>
      <c r="Y6555" s="30">
        <f t="shared" si="102"/>
        <v>538.32000000000005</v>
      </c>
    </row>
    <row r="6556" spans="1:25" x14ac:dyDescent="0.2">
      <c r="A6556" s="134" t="s">
        <v>13116</v>
      </c>
      <c r="B6556" s="135" t="s">
        <v>13117</v>
      </c>
      <c r="C6556" s="136">
        <v>42223.51</v>
      </c>
      <c r="D6556" s="136">
        <v>802.25</v>
      </c>
      <c r="E6556" s="136">
        <v>0</v>
      </c>
      <c r="F6556" s="136">
        <v>802.25</v>
      </c>
      <c r="G6556" s="137">
        <v>0</v>
      </c>
      <c r="H6556" s="142"/>
      <c r="I6556" s="142"/>
      <c r="J6556" s="142"/>
      <c r="K6556" s="142"/>
      <c r="L6556" s="143"/>
      <c r="M6556" s="143"/>
      <c r="N6556" s="143"/>
      <c r="Y6556" s="30">
        <f t="shared" si="102"/>
        <v>802.25</v>
      </c>
    </row>
    <row r="6557" spans="1:25" x14ac:dyDescent="0.2">
      <c r="A6557" s="134" t="s">
        <v>13118</v>
      </c>
      <c r="B6557" s="135" t="s">
        <v>13119</v>
      </c>
      <c r="C6557" s="136">
        <v>26435.81</v>
      </c>
      <c r="D6557" s="136">
        <v>502.28</v>
      </c>
      <c r="E6557" s="136">
        <v>0</v>
      </c>
      <c r="F6557" s="136">
        <v>502.28</v>
      </c>
      <c r="G6557" s="137">
        <v>0</v>
      </c>
      <c r="H6557" s="142"/>
      <c r="I6557" s="142"/>
      <c r="J6557" s="142"/>
      <c r="K6557" s="142"/>
      <c r="L6557" s="143"/>
      <c r="M6557" s="143"/>
      <c r="N6557" s="143"/>
      <c r="Y6557" s="30">
        <f t="shared" si="102"/>
        <v>502.28</v>
      </c>
    </row>
    <row r="6558" spans="1:25" x14ac:dyDescent="0.2">
      <c r="A6558" s="134" t="s">
        <v>13120</v>
      </c>
      <c r="B6558" s="135" t="s">
        <v>13121</v>
      </c>
      <c r="C6558" s="136">
        <v>6517.05</v>
      </c>
      <c r="D6558" s="136">
        <v>123.83</v>
      </c>
      <c r="E6558" s="136">
        <v>0</v>
      </c>
      <c r="F6558" s="136">
        <v>123.83</v>
      </c>
      <c r="G6558" s="137">
        <v>0</v>
      </c>
      <c r="H6558" s="142"/>
      <c r="I6558" s="142"/>
      <c r="J6558" s="142"/>
      <c r="K6558" s="142"/>
      <c r="L6558" s="143"/>
      <c r="M6558" s="143"/>
      <c r="N6558" s="143"/>
      <c r="Y6558" s="30">
        <f t="shared" si="102"/>
        <v>123.83</v>
      </c>
    </row>
    <row r="6559" spans="1:25" x14ac:dyDescent="0.2">
      <c r="A6559" s="134" t="s">
        <v>13122</v>
      </c>
      <c r="B6559" s="135" t="s">
        <v>13123</v>
      </c>
      <c r="C6559" s="136">
        <v>61157.94</v>
      </c>
      <c r="D6559" s="136">
        <v>1162</v>
      </c>
      <c r="E6559" s="136">
        <v>0</v>
      </c>
      <c r="F6559" s="136">
        <v>1162</v>
      </c>
      <c r="G6559" s="137">
        <v>0</v>
      </c>
      <c r="H6559" s="142"/>
      <c r="I6559" s="142"/>
      <c r="J6559" s="142"/>
      <c r="K6559" s="142"/>
      <c r="L6559" s="143"/>
      <c r="M6559" s="143"/>
      <c r="N6559" s="143"/>
      <c r="Y6559" s="30">
        <f t="shared" si="102"/>
        <v>1162</v>
      </c>
    </row>
    <row r="6560" spans="1:25" x14ac:dyDescent="0.2">
      <c r="A6560" s="134" t="s">
        <v>13124</v>
      </c>
      <c r="B6560" s="135" t="s">
        <v>13125</v>
      </c>
      <c r="C6560" s="136">
        <v>51537.55</v>
      </c>
      <c r="D6560" s="136">
        <v>979.21</v>
      </c>
      <c r="E6560" s="136">
        <v>0</v>
      </c>
      <c r="F6560" s="136">
        <v>979.21</v>
      </c>
      <c r="G6560" s="137">
        <v>0</v>
      </c>
      <c r="H6560" s="142"/>
      <c r="I6560" s="142"/>
      <c r="J6560" s="142"/>
      <c r="K6560" s="142"/>
      <c r="L6560" s="143"/>
      <c r="M6560" s="143"/>
      <c r="N6560" s="143"/>
      <c r="Y6560" s="30">
        <f t="shared" si="102"/>
        <v>979.21</v>
      </c>
    </row>
    <row r="6561" spans="1:25" x14ac:dyDescent="0.2">
      <c r="A6561" s="134" t="s">
        <v>13126</v>
      </c>
      <c r="B6561" s="135" t="s">
        <v>13127</v>
      </c>
      <c r="C6561" s="136">
        <v>84542.51</v>
      </c>
      <c r="D6561" s="136">
        <v>1606.31</v>
      </c>
      <c r="E6561" s="136">
        <v>0</v>
      </c>
      <c r="F6561" s="136">
        <v>1606.31</v>
      </c>
      <c r="G6561" s="137">
        <v>0</v>
      </c>
      <c r="H6561" s="142"/>
      <c r="I6561" s="142"/>
      <c r="J6561" s="142"/>
      <c r="K6561" s="142"/>
      <c r="L6561" s="143"/>
      <c r="M6561" s="143"/>
      <c r="N6561" s="143"/>
      <c r="Y6561" s="30">
        <f t="shared" si="102"/>
        <v>1606.31</v>
      </c>
    </row>
    <row r="6562" spans="1:25" x14ac:dyDescent="0.2">
      <c r="A6562" s="134" t="s">
        <v>13128</v>
      </c>
      <c r="B6562" s="135" t="s">
        <v>13129</v>
      </c>
      <c r="C6562" s="136">
        <v>61960.56</v>
      </c>
      <c r="D6562" s="136">
        <v>1177.25</v>
      </c>
      <c r="E6562" s="136">
        <v>0</v>
      </c>
      <c r="F6562" s="136">
        <v>1177.25</v>
      </c>
      <c r="G6562" s="137">
        <v>0</v>
      </c>
      <c r="H6562" s="142"/>
      <c r="I6562" s="142"/>
      <c r="J6562" s="142"/>
      <c r="K6562" s="142"/>
      <c r="L6562" s="143"/>
      <c r="M6562" s="143"/>
      <c r="N6562" s="143"/>
      <c r="Y6562" s="30">
        <f t="shared" si="102"/>
        <v>1177.25</v>
      </c>
    </row>
    <row r="6563" spans="1:25" x14ac:dyDescent="0.2">
      <c r="A6563" s="134" t="s">
        <v>13130</v>
      </c>
      <c r="B6563" s="135" t="s">
        <v>13131</v>
      </c>
      <c r="C6563" s="136">
        <v>238938.59</v>
      </c>
      <c r="D6563" s="136">
        <v>4539.83</v>
      </c>
      <c r="E6563" s="136">
        <v>0</v>
      </c>
      <c r="F6563" s="136">
        <v>4539.83</v>
      </c>
      <c r="G6563" s="137">
        <v>0</v>
      </c>
      <c r="H6563" s="142"/>
      <c r="I6563" s="142"/>
      <c r="J6563" s="142"/>
      <c r="K6563" s="142"/>
      <c r="L6563" s="143"/>
      <c r="M6563" s="143"/>
      <c r="N6563" s="143"/>
      <c r="Y6563" s="30">
        <f t="shared" si="102"/>
        <v>4539.83</v>
      </c>
    </row>
    <row r="6564" spans="1:25" x14ac:dyDescent="0.2">
      <c r="A6564" s="134" t="s">
        <v>13132</v>
      </c>
      <c r="B6564" s="135" t="s">
        <v>13133</v>
      </c>
      <c r="C6564" s="136">
        <v>199766.33</v>
      </c>
      <c r="D6564" s="136">
        <v>3795.56</v>
      </c>
      <c r="E6564" s="136">
        <v>0</v>
      </c>
      <c r="F6564" s="136">
        <v>3795.56</v>
      </c>
      <c r="G6564" s="137">
        <v>0</v>
      </c>
      <c r="H6564" s="142"/>
      <c r="I6564" s="142"/>
      <c r="J6564" s="142"/>
      <c r="K6564" s="142"/>
      <c r="L6564" s="143"/>
      <c r="M6564" s="143"/>
      <c r="N6564" s="143"/>
      <c r="Y6564" s="30">
        <f t="shared" si="102"/>
        <v>3795.56</v>
      </c>
    </row>
    <row r="6565" spans="1:25" x14ac:dyDescent="0.2">
      <c r="A6565" s="134" t="s">
        <v>13134</v>
      </c>
      <c r="B6565" s="135" t="s">
        <v>13135</v>
      </c>
      <c r="C6565" s="136">
        <v>227874.59</v>
      </c>
      <c r="D6565" s="136">
        <v>4329.62</v>
      </c>
      <c r="E6565" s="136">
        <v>0</v>
      </c>
      <c r="F6565" s="136">
        <v>4329.62</v>
      </c>
      <c r="G6565" s="137">
        <v>0</v>
      </c>
      <c r="H6565" s="142"/>
      <c r="I6565" s="142"/>
      <c r="J6565" s="142"/>
      <c r="K6565" s="142"/>
      <c r="L6565" s="143"/>
      <c r="M6565" s="143"/>
      <c r="N6565" s="143"/>
      <c r="Y6565" s="30">
        <f t="shared" si="102"/>
        <v>4329.62</v>
      </c>
    </row>
    <row r="6566" spans="1:25" x14ac:dyDescent="0.2">
      <c r="A6566" s="134" t="s">
        <v>13136</v>
      </c>
      <c r="B6566" s="135" t="s">
        <v>13137</v>
      </c>
      <c r="C6566" s="136">
        <v>139745.99</v>
      </c>
      <c r="D6566" s="136">
        <v>2655.18</v>
      </c>
      <c r="E6566" s="136">
        <v>0</v>
      </c>
      <c r="F6566" s="136">
        <v>2655.18</v>
      </c>
      <c r="G6566" s="137">
        <v>0</v>
      </c>
      <c r="H6566" s="142"/>
      <c r="I6566" s="142"/>
      <c r="J6566" s="142"/>
      <c r="K6566" s="142"/>
      <c r="L6566" s="143"/>
      <c r="M6566" s="143"/>
      <c r="N6566" s="143"/>
      <c r="Y6566" s="30">
        <f t="shared" si="102"/>
        <v>2655.18</v>
      </c>
    </row>
    <row r="6567" spans="1:25" x14ac:dyDescent="0.2">
      <c r="A6567" s="134" t="s">
        <v>13138</v>
      </c>
      <c r="B6567" s="135" t="s">
        <v>13139</v>
      </c>
      <c r="C6567" s="136">
        <v>149749.57</v>
      </c>
      <c r="D6567" s="136">
        <v>2845.24</v>
      </c>
      <c r="E6567" s="136">
        <v>0</v>
      </c>
      <c r="F6567" s="136">
        <v>2845.24</v>
      </c>
      <c r="G6567" s="137">
        <v>0</v>
      </c>
      <c r="H6567" s="142"/>
      <c r="I6567" s="142"/>
      <c r="J6567" s="142"/>
      <c r="K6567" s="142"/>
      <c r="L6567" s="143"/>
      <c r="M6567" s="143"/>
      <c r="N6567" s="143"/>
      <c r="Y6567" s="30">
        <f t="shared" si="102"/>
        <v>2845.24</v>
      </c>
    </row>
    <row r="6568" spans="1:25" x14ac:dyDescent="0.2">
      <c r="A6568" s="134" t="s">
        <v>13140</v>
      </c>
      <c r="B6568" s="135" t="s">
        <v>13141</v>
      </c>
      <c r="C6568" s="136">
        <v>40937.480000000003</v>
      </c>
      <c r="D6568" s="136">
        <v>777.81</v>
      </c>
      <c r="E6568" s="136">
        <v>0</v>
      </c>
      <c r="F6568" s="136">
        <v>777.81</v>
      </c>
      <c r="G6568" s="137">
        <v>0</v>
      </c>
      <c r="H6568" s="142"/>
      <c r="I6568" s="142"/>
      <c r="J6568" s="142"/>
      <c r="K6568" s="142"/>
      <c r="L6568" s="143"/>
      <c r="M6568" s="143"/>
      <c r="N6568" s="143"/>
      <c r="Y6568" s="30">
        <f t="shared" si="102"/>
        <v>777.81</v>
      </c>
    </row>
    <row r="6569" spans="1:25" x14ac:dyDescent="0.2">
      <c r="A6569" s="134" t="s">
        <v>13142</v>
      </c>
      <c r="B6569" s="135" t="s">
        <v>13143</v>
      </c>
      <c r="C6569" s="136">
        <v>307742.98</v>
      </c>
      <c r="D6569" s="136">
        <v>5847.12</v>
      </c>
      <c r="E6569" s="136">
        <v>0</v>
      </c>
      <c r="F6569" s="136">
        <v>5847.12</v>
      </c>
      <c r="G6569" s="137">
        <v>0</v>
      </c>
      <c r="H6569" s="142"/>
      <c r="I6569" s="142"/>
      <c r="J6569" s="142"/>
      <c r="K6569" s="142"/>
      <c r="L6569" s="143"/>
      <c r="M6569" s="143"/>
      <c r="N6569" s="143"/>
      <c r="Y6569" s="30">
        <f t="shared" si="102"/>
        <v>5847.12</v>
      </c>
    </row>
    <row r="6570" spans="1:25" x14ac:dyDescent="0.2">
      <c r="A6570" s="134" t="s">
        <v>13144</v>
      </c>
      <c r="B6570" s="135" t="s">
        <v>13145</v>
      </c>
      <c r="C6570" s="136">
        <v>31552.12</v>
      </c>
      <c r="D6570" s="136">
        <v>599.49</v>
      </c>
      <c r="E6570" s="136">
        <v>0</v>
      </c>
      <c r="F6570" s="136">
        <v>599.49</v>
      </c>
      <c r="G6570" s="137">
        <v>0</v>
      </c>
      <c r="H6570" s="142"/>
      <c r="I6570" s="142"/>
      <c r="J6570" s="142"/>
      <c r="K6570" s="142"/>
      <c r="L6570" s="143"/>
      <c r="M6570" s="143"/>
      <c r="N6570" s="143"/>
      <c r="Y6570" s="30">
        <f t="shared" si="102"/>
        <v>599.49</v>
      </c>
    </row>
    <row r="6571" spans="1:25" x14ac:dyDescent="0.2">
      <c r="A6571" s="134" t="s">
        <v>13146</v>
      </c>
      <c r="B6571" s="135" t="s">
        <v>13147</v>
      </c>
      <c r="C6571" s="136">
        <v>38068.9</v>
      </c>
      <c r="D6571" s="136">
        <v>723.31</v>
      </c>
      <c r="E6571" s="136">
        <v>0</v>
      </c>
      <c r="F6571" s="136">
        <v>723.31</v>
      </c>
      <c r="G6571" s="137">
        <v>0</v>
      </c>
      <c r="H6571" s="142"/>
      <c r="I6571" s="142"/>
      <c r="J6571" s="142"/>
      <c r="K6571" s="142"/>
      <c r="L6571" s="143"/>
      <c r="M6571" s="143"/>
      <c r="N6571" s="143"/>
      <c r="Y6571" s="30">
        <f t="shared" si="102"/>
        <v>723.31</v>
      </c>
    </row>
    <row r="6572" spans="1:25" x14ac:dyDescent="0.2">
      <c r="A6572" s="134" t="s">
        <v>13148</v>
      </c>
      <c r="B6572" s="135" t="s">
        <v>13149</v>
      </c>
      <c r="C6572" s="136">
        <v>8280.67</v>
      </c>
      <c r="D6572" s="136">
        <v>157.33000000000001</v>
      </c>
      <c r="E6572" s="136">
        <v>0</v>
      </c>
      <c r="F6572" s="136">
        <v>157.33000000000001</v>
      </c>
      <c r="G6572" s="137">
        <v>0</v>
      </c>
      <c r="H6572" s="142"/>
      <c r="I6572" s="142"/>
      <c r="J6572" s="142"/>
      <c r="K6572" s="142"/>
      <c r="L6572" s="143"/>
      <c r="M6572" s="143"/>
      <c r="N6572" s="143"/>
      <c r="Y6572" s="30">
        <f t="shared" si="102"/>
        <v>157.33000000000001</v>
      </c>
    </row>
    <row r="6573" spans="1:25" x14ac:dyDescent="0.2">
      <c r="A6573" s="134" t="s">
        <v>13150</v>
      </c>
      <c r="B6573" s="135" t="s">
        <v>13151</v>
      </c>
      <c r="C6573" s="136">
        <v>40136.26</v>
      </c>
      <c r="D6573" s="136">
        <v>762.59</v>
      </c>
      <c r="E6573" s="136">
        <v>0</v>
      </c>
      <c r="F6573" s="136">
        <v>762.59</v>
      </c>
      <c r="G6573" s="137">
        <v>0</v>
      </c>
      <c r="H6573" s="142"/>
      <c r="I6573" s="142"/>
      <c r="J6573" s="142"/>
      <c r="K6573" s="142"/>
      <c r="L6573" s="143"/>
      <c r="M6573" s="143"/>
      <c r="N6573" s="143"/>
      <c r="Y6573" s="30">
        <f t="shared" si="102"/>
        <v>762.59</v>
      </c>
    </row>
    <row r="6574" spans="1:25" x14ac:dyDescent="0.2">
      <c r="A6574" s="134" t="s">
        <v>13152</v>
      </c>
      <c r="B6574" s="135" t="s">
        <v>13153</v>
      </c>
      <c r="C6574" s="136">
        <v>53269.87</v>
      </c>
      <c r="D6574" s="136">
        <v>1012.13</v>
      </c>
      <c r="E6574" s="136">
        <v>0</v>
      </c>
      <c r="F6574" s="136">
        <v>1012.13</v>
      </c>
      <c r="G6574" s="137">
        <v>0</v>
      </c>
      <c r="H6574" s="142"/>
      <c r="I6574" s="142"/>
      <c r="J6574" s="142"/>
      <c r="K6574" s="142"/>
      <c r="L6574" s="143"/>
      <c r="M6574" s="143"/>
      <c r="N6574" s="143"/>
      <c r="Y6574" s="30">
        <f t="shared" si="102"/>
        <v>1012.13</v>
      </c>
    </row>
    <row r="6575" spans="1:25" x14ac:dyDescent="0.2">
      <c r="A6575" s="134" t="s">
        <v>13154</v>
      </c>
      <c r="B6575" s="135" t="s">
        <v>13155</v>
      </c>
      <c r="C6575" s="136">
        <v>537141.39</v>
      </c>
      <c r="D6575" s="136">
        <v>10205.69</v>
      </c>
      <c r="E6575" s="136">
        <v>0</v>
      </c>
      <c r="F6575" s="136">
        <v>10205.69</v>
      </c>
      <c r="G6575" s="137">
        <v>0</v>
      </c>
      <c r="H6575" s="142"/>
      <c r="I6575" s="142"/>
      <c r="J6575" s="142"/>
      <c r="K6575" s="142"/>
      <c r="L6575" s="143"/>
      <c r="M6575" s="143"/>
      <c r="N6575" s="143"/>
      <c r="Y6575" s="30">
        <f t="shared" si="102"/>
        <v>10205.69</v>
      </c>
    </row>
    <row r="6576" spans="1:25" x14ac:dyDescent="0.2">
      <c r="A6576" s="134" t="s">
        <v>13156</v>
      </c>
      <c r="B6576" s="135" t="s">
        <v>13157</v>
      </c>
      <c r="C6576" s="136">
        <v>87497.07</v>
      </c>
      <c r="D6576" s="136">
        <v>1662.45</v>
      </c>
      <c r="E6576" s="136">
        <v>0</v>
      </c>
      <c r="F6576" s="136">
        <v>1662.45</v>
      </c>
      <c r="G6576" s="137">
        <v>0</v>
      </c>
      <c r="H6576" s="142"/>
      <c r="I6576" s="142"/>
      <c r="J6576" s="142"/>
      <c r="K6576" s="142"/>
      <c r="L6576" s="143"/>
      <c r="M6576" s="143"/>
      <c r="N6576" s="143"/>
      <c r="Y6576" s="30">
        <f t="shared" si="102"/>
        <v>1662.45</v>
      </c>
    </row>
    <row r="6577" spans="1:25" x14ac:dyDescent="0.2">
      <c r="A6577" s="134" t="s">
        <v>13158</v>
      </c>
      <c r="B6577" s="135" t="s">
        <v>13159</v>
      </c>
      <c r="C6577" s="136">
        <v>72064.460000000006</v>
      </c>
      <c r="D6577" s="136">
        <v>1369.23</v>
      </c>
      <c r="E6577" s="136">
        <v>0</v>
      </c>
      <c r="F6577" s="136">
        <v>1369.23</v>
      </c>
      <c r="G6577" s="137">
        <v>0</v>
      </c>
      <c r="H6577" s="142"/>
      <c r="I6577" s="142"/>
      <c r="J6577" s="142"/>
      <c r="K6577" s="142"/>
      <c r="L6577" s="143"/>
      <c r="M6577" s="143"/>
      <c r="N6577" s="143"/>
      <c r="Y6577" s="30">
        <f t="shared" si="102"/>
        <v>1369.23</v>
      </c>
    </row>
    <row r="6578" spans="1:25" x14ac:dyDescent="0.2">
      <c r="A6578" s="134" t="s">
        <v>13160</v>
      </c>
      <c r="B6578" s="135" t="s">
        <v>13161</v>
      </c>
      <c r="C6578" s="136">
        <v>22009.99</v>
      </c>
      <c r="D6578" s="136">
        <v>418.19</v>
      </c>
      <c r="E6578" s="136">
        <v>0</v>
      </c>
      <c r="F6578" s="136">
        <v>418.19</v>
      </c>
      <c r="G6578" s="137">
        <v>0</v>
      </c>
      <c r="H6578" s="142"/>
      <c r="I6578" s="142"/>
      <c r="J6578" s="142"/>
      <c r="K6578" s="142"/>
      <c r="L6578" s="143"/>
      <c r="M6578" s="143"/>
      <c r="N6578" s="143"/>
      <c r="Y6578" s="30">
        <f t="shared" si="102"/>
        <v>418.19</v>
      </c>
    </row>
    <row r="6579" spans="1:25" x14ac:dyDescent="0.2">
      <c r="A6579" s="134" t="s">
        <v>13162</v>
      </c>
      <c r="B6579" s="135" t="s">
        <v>13163</v>
      </c>
      <c r="C6579" s="136">
        <v>34229.440000000002</v>
      </c>
      <c r="D6579" s="136">
        <v>650.36</v>
      </c>
      <c r="E6579" s="136">
        <v>0</v>
      </c>
      <c r="F6579" s="136">
        <v>650.36</v>
      </c>
      <c r="G6579" s="137">
        <v>0</v>
      </c>
      <c r="H6579" s="142"/>
      <c r="I6579" s="142"/>
      <c r="J6579" s="142"/>
      <c r="K6579" s="142"/>
      <c r="L6579" s="143"/>
      <c r="M6579" s="143"/>
      <c r="N6579" s="143"/>
      <c r="Y6579" s="30">
        <f t="shared" si="102"/>
        <v>650.36</v>
      </c>
    </row>
    <row r="6580" spans="1:25" x14ac:dyDescent="0.2">
      <c r="A6580" s="134" t="s">
        <v>13164</v>
      </c>
      <c r="B6580" s="135" t="s">
        <v>13165</v>
      </c>
      <c r="C6580" s="136">
        <v>43162.3</v>
      </c>
      <c r="D6580" s="136">
        <v>820.08</v>
      </c>
      <c r="E6580" s="136">
        <v>0</v>
      </c>
      <c r="F6580" s="136">
        <v>820.08</v>
      </c>
      <c r="G6580" s="137">
        <v>0</v>
      </c>
      <c r="H6580" s="142"/>
      <c r="I6580" s="142"/>
      <c r="J6580" s="142"/>
      <c r="K6580" s="142"/>
      <c r="L6580" s="143"/>
      <c r="M6580" s="143"/>
      <c r="N6580" s="143"/>
      <c r="Y6580" s="30">
        <f t="shared" si="102"/>
        <v>820.08</v>
      </c>
    </row>
    <row r="6581" spans="1:25" x14ac:dyDescent="0.2">
      <c r="A6581" s="134" t="s">
        <v>13166</v>
      </c>
      <c r="B6581" s="135" t="s">
        <v>13167</v>
      </c>
      <c r="C6581" s="136">
        <v>152570.54</v>
      </c>
      <c r="D6581" s="136">
        <v>2898.84</v>
      </c>
      <c r="E6581" s="136">
        <v>0</v>
      </c>
      <c r="F6581" s="136">
        <v>2898.84</v>
      </c>
      <c r="G6581" s="137">
        <v>0</v>
      </c>
      <c r="H6581" s="142"/>
      <c r="I6581" s="142"/>
      <c r="J6581" s="142"/>
      <c r="K6581" s="142"/>
      <c r="L6581" s="143"/>
      <c r="M6581" s="143"/>
      <c r="N6581" s="143"/>
      <c r="Y6581" s="30">
        <f t="shared" si="102"/>
        <v>2898.84</v>
      </c>
    </row>
    <row r="6582" spans="1:25" x14ac:dyDescent="0.2">
      <c r="A6582" s="134" t="s">
        <v>13168</v>
      </c>
      <c r="B6582" s="135" t="s">
        <v>13169</v>
      </c>
      <c r="C6582" s="136">
        <v>60364.7</v>
      </c>
      <c r="D6582" s="136">
        <v>1146.93</v>
      </c>
      <c r="E6582" s="136">
        <v>0</v>
      </c>
      <c r="F6582" s="136">
        <v>1146.93</v>
      </c>
      <c r="G6582" s="137">
        <v>0</v>
      </c>
      <c r="H6582" s="142"/>
      <c r="I6582" s="142"/>
      <c r="J6582" s="142"/>
      <c r="K6582" s="142"/>
      <c r="L6582" s="143"/>
      <c r="M6582" s="143"/>
      <c r="N6582" s="143"/>
      <c r="Y6582" s="30">
        <f t="shared" si="102"/>
        <v>1146.93</v>
      </c>
    </row>
    <row r="6583" spans="1:25" x14ac:dyDescent="0.2">
      <c r="A6583" s="134" t="s">
        <v>13170</v>
      </c>
      <c r="B6583" s="135" t="s">
        <v>13171</v>
      </c>
      <c r="C6583" s="136">
        <v>526379.35</v>
      </c>
      <c r="D6583" s="136">
        <v>10001.209999999999</v>
      </c>
      <c r="E6583" s="136">
        <v>0</v>
      </c>
      <c r="F6583" s="136">
        <v>10001.209999999999</v>
      </c>
      <c r="G6583" s="137">
        <v>0</v>
      </c>
      <c r="H6583" s="142"/>
      <c r="I6583" s="142"/>
      <c r="J6583" s="142"/>
      <c r="K6583" s="142"/>
      <c r="L6583" s="143"/>
      <c r="M6583" s="143"/>
      <c r="N6583" s="143"/>
      <c r="Y6583" s="30">
        <f t="shared" si="102"/>
        <v>10001.209999999999</v>
      </c>
    </row>
    <row r="6584" spans="1:25" x14ac:dyDescent="0.2">
      <c r="A6584" s="134" t="s">
        <v>13172</v>
      </c>
      <c r="B6584" s="135" t="s">
        <v>13173</v>
      </c>
      <c r="C6584" s="136">
        <v>131025.08</v>
      </c>
      <c r="D6584" s="136">
        <v>2489.48</v>
      </c>
      <c r="E6584" s="136">
        <v>0</v>
      </c>
      <c r="F6584" s="136">
        <v>2489.48</v>
      </c>
      <c r="G6584" s="137">
        <v>0</v>
      </c>
      <c r="H6584" s="142"/>
      <c r="I6584" s="142"/>
      <c r="J6584" s="142"/>
      <c r="K6584" s="142"/>
      <c r="L6584" s="143"/>
      <c r="M6584" s="143"/>
      <c r="N6584" s="143"/>
      <c r="Y6584" s="30">
        <f t="shared" si="102"/>
        <v>2489.48</v>
      </c>
    </row>
    <row r="6585" spans="1:25" x14ac:dyDescent="0.2">
      <c r="A6585" s="134" t="s">
        <v>13174</v>
      </c>
      <c r="B6585" s="135" t="s">
        <v>13175</v>
      </c>
      <c r="C6585" s="136">
        <v>139673.65</v>
      </c>
      <c r="D6585" s="136">
        <v>2653.8</v>
      </c>
      <c r="E6585" s="136">
        <v>0</v>
      </c>
      <c r="F6585" s="136">
        <v>2653.8</v>
      </c>
      <c r="G6585" s="137">
        <v>0</v>
      </c>
      <c r="H6585" s="142"/>
      <c r="I6585" s="142"/>
      <c r="J6585" s="142"/>
      <c r="K6585" s="142"/>
      <c r="L6585" s="143"/>
      <c r="M6585" s="143"/>
      <c r="N6585" s="143"/>
      <c r="Y6585" s="30">
        <f t="shared" si="102"/>
        <v>2653.8</v>
      </c>
    </row>
    <row r="6586" spans="1:25" x14ac:dyDescent="0.2">
      <c r="A6586" s="134" t="s">
        <v>13176</v>
      </c>
      <c r="B6586" s="135" t="s">
        <v>13177</v>
      </c>
      <c r="C6586" s="136">
        <v>24358.62</v>
      </c>
      <c r="D6586" s="136">
        <v>462.81</v>
      </c>
      <c r="E6586" s="136">
        <v>0</v>
      </c>
      <c r="F6586" s="136">
        <v>462.81</v>
      </c>
      <c r="G6586" s="137">
        <v>0</v>
      </c>
      <c r="H6586" s="142"/>
      <c r="I6586" s="142"/>
      <c r="J6586" s="142"/>
      <c r="K6586" s="142"/>
      <c r="L6586" s="143"/>
      <c r="M6586" s="143"/>
      <c r="N6586" s="143"/>
      <c r="Y6586" s="30">
        <f t="shared" si="102"/>
        <v>462.81</v>
      </c>
    </row>
    <row r="6587" spans="1:25" x14ac:dyDescent="0.2">
      <c r="A6587" s="134" t="s">
        <v>13178</v>
      </c>
      <c r="B6587" s="135" t="s">
        <v>13179</v>
      </c>
      <c r="C6587" s="136">
        <v>742298.67</v>
      </c>
      <c r="D6587" s="136">
        <v>14103.68</v>
      </c>
      <c r="E6587" s="136">
        <v>0</v>
      </c>
      <c r="F6587" s="136">
        <v>14103.68</v>
      </c>
      <c r="G6587" s="137">
        <v>0</v>
      </c>
      <c r="H6587" s="142"/>
      <c r="I6587" s="142"/>
      <c r="J6587" s="142"/>
      <c r="K6587" s="142"/>
      <c r="L6587" s="143"/>
      <c r="M6587" s="143"/>
      <c r="N6587" s="143"/>
      <c r="Y6587" s="30">
        <f t="shared" si="102"/>
        <v>14103.68</v>
      </c>
    </row>
    <row r="6588" spans="1:25" x14ac:dyDescent="0.2">
      <c r="A6588" s="134" t="s">
        <v>13180</v>
      </c>
      <c r="B6588" s="135" t="s">
        <v>13181</v>
      </c>
      <c r="C6588" s="136">
        <v>24883.52</v>
      </c>
      <c r="D6588" s="136">
        <v>472.79</v>
      </c>
      <c r="E6588" s="136">
        <v>0</v>
      </c>
      <c r="F6588" s="136">
        <v>472.79</v>
      </c>
      <c r="G6588" s="137">
        <v>0</v>
      </c>
      <c r="H6588" s="142"/>
      <c r="I6588" s="142"/>
      <c r="J6588" s="142"/>
      <c r="K6588" s="142"/>
      <c r="L6588" s="143"/>
      <c r="M6588" s="143"/>
      <c r="N6588" s="143"/>
      <c r="Y6588" s="30">
        <f t="shared" si="102"/>
        <v>472.79</v>
      </c>
    </row>
    <row r="6589" spans="1:25" x14ac:dyDescent="0.2">
      <c r="A6589" s="134" t="s">
        <v>13182</v>
      </c>
      <c r="B6589" s="135" t="s">
        <v>13183</v>
      </c>
      <c r="C6589" s="136">
        <v>129255.77</v>
      </c>
      <c r="D6589" s="136">
        <v>2455.86</v>
      </c>
      <c r="E6589" s="136">
        <v>0</v>
      </c>
      <c r="F6589" s="136">
        <v>2455.86</v>
      </c>
      <c r="G6589" s="137">
        <v>0</v>
      </c>
      <c r="H6589" s="142"/>
      <c r="I6589" s="142"/>
      <c r="J6589" s="142"/>
      <c r="K6589" s="142"/>
      <c r="L6589" s="143"/>
      <c r="M6589" s="143"/>
      <c r="N6589" s="143"/>
      <c r="Y6589" s="30">
        <f t="shared" si="102"/>
        <v>2455.86</v>
      </c>
    </row>
    <row r="6590" spans="1:25" x14ac:dyDescent="0.2">
      <c r="A6590" s="134" t="s">
        <v>13184</v>
      </c>
      <c r="B6590" s="135" t="s">
        <v>13185</v>
      </c>
      <c r="C6590" s="136">
        <v>86700.64</v>
      </c>
      <c r="D6590" s="136">
        <v>1647.31</v>
      </c>
      <c r="E6590" s="136">
        <v>0</v>
      </c>
      <c r="F6590" s="136">
        <v>1647.31</v>
      </c>
      <c r="G6590" s="137">
        <v>0</v>
      </c>
      <c r="H6590" s="142"/>
      <c r="I6590" s="142"/>
      <c r="J6590" s="142"/>
      <c r="K6590" s="142"/>
      <c r="L6590" s="143"/>
      <c r="M6590" s="143"/>
      <c r="N6590" s="143"/>
      <c r="Y6590" s="30">
        <f t="shared" si="102"/>
        <v>1647.31</v>
      </c>
    </row>
    <row r="6591" spans="1:25" x14ac:dyDescent="0.2">
      <c r="A6591" s="134" t="s">
        <v>13186</v>
      </c>
      <c r="B6591" s="135" t="s">
        <v>13187</v>
      </c>
      <c r="C6591" s="136">
        <v>621840.85</v>
      </c>
      <c r="D6591" s="136">
        <v>11814.98</v>
      </c>
      <c r="E6591" s="136">
        <v>0</v>
      </c>
      <c r="F6591" s="136">
        <v>11814.98</v>
      </c>
      <c r="G6591" s="137">
        <v>0</v>
      </c>
      <c r="H6591" s="142"/>
      <c r="I6591" s="142"/>
      <c r="J6591" s="142"/>
      <c r="K6591" s="142"/>
      <c r="L6591" s="143"/>
      <c r="M6591" s="143"/>
      <c r="N6591" s="143"/>
      <c r="Y6591" s="30">
        <f t="shared" si="102"/>
        <v>11814.98</v>
      </c>
    </row>
    <row r="6592" spans="1:25" x14ac:dyDescent="0.2">
      <c r="A6592" s="134" t="s">
        <v>13188</v>
      </c>
      <c r="B6592" s="135" t="s">
        <v>13189</v>
      </c>
      <c r="C6592" s="136">
        <v>174404.49</v>
      </c>
      <c r="D6592" s="136">
        <v>3313.69</v>
      </c>
      <c r="E6592" s="136">
        <v>0</v>
      </c>
      <c r="F6592" s="136">
        <v>3313.69</v>
      </c>
      <c r="G6592" s="137">
        <v>0</v>
      </c>
      <c r="H6592" s="142"/>
      <c r="I6592" s="142"/>
      <c r="J6592" s="142"/>
      <c r="K6592" s="142"/>
      <c r="L6592" s="143"/>
      <c r="M6592" s="143"/>
      <c r="N6592" s="143"/>
      <c r="Y6592" s="30">
        <f t="shared" si="102"/>
        <v>3313.69</v>
      </c>
    </row>
    <row r="6593" spans="1:25" x14ac:dyDescent="0.2">
      <c r="A6593" s="134" t="s">
        <v>13190</v>
      </c>
      <c r="B6593" s="135" t="s">
        <v>13191</v>
      </c>
      <c r="C6593" s="136">
        <v>2383.17</v>
      </c>
      <c r="D6593" s="136">
        <v>45.28</v>
      </c>
      <c r="E6593" s="136">
        <v>45.28</v>
      </c>
      <c r="F6593" s="136">
        <v>0</v>
      </c>
      <c r="G6593" s="137">
        <v>7.83</v>
      </c>
      <c r="H6593" s="142"/>
      <c r="I6593" s="142"/>
      <c r="J6593" s="142"/>
      <c r="K6593" s="142"/>
      <c r="L6593" s="143"/>
      <c r="M6593" s="143"/>
      <c r="N6593" s="143"/>
      <c r="Y6593" s="30">
        <f t="shared" si="102"/>
        <v>0</v>
      </c>
    </row>
    <row r="6594" spans="1:25" x14ac:dyDescent="0.2">
      <c r="A6594" s="134" t="s">
        <v>13192</v>
      </c>
      <c r="B6594" s="135" t="s">
        <v>13193</v>
      </c>
      <c r="C6594" s="136">
        <v>19710.77</v>
      </c>
      <c r="D6594" s="136">
        <v>374.51</v>
      </c>
      <c r="E6594" s="136">
        <v>0</v>
      </c>
      <c r="F6594" s="136">
        <v>374.51</v>
      </c>
      <c r="G6594" s="137">
        <v>0</v>
      </c>
      <c r="H6594" s="142"/>
      <c r="I6594" s="142"/>
      <c r="J6594" s="142"/>
      <c r="K6594" s="142"/>
      <c r="L6594" s="143"/>
      <c r="M6594" s="143"/>
      <c r="N6594" s="143"/>
      <c r="Y6594" s="30">
        <f t="shared" si="102"/>
        <v>374.51</v>
      </c>
    </row>
    <row r="6595" spans="1:25" x14ac:dyDescent="0.2">
      <c r="A6595" s="134" t="s">
        <v>13194</v>
      </c>
      <c r="B6595" s="135" t="s">
        <v>13195</v>
      </c>
      <c r="C6595" s="136">
        <v>89150.99</v>
      </c>
      <c r="D6595" s="136">
        <v>1693.87</v>
      </c>
      <c r="E6595" s="136">
        <v>0</v>
      </c>
      <c r="F6595" s="136">
        <v>1693.87</v>
      </c>
      <c r="G6595" s="137">
        <v>0</v>
      </c>
      <c r="H6595" s="142"/>
      <c r="I6595" s="142"/>
      <c r="J6595" s="142"/>
      <c r="K6595" s="142"/>
      <c r="L6595" s="143"/>
      <c r="M6595" s="143"/>
      <c r="N6595" s="143"/>
      <c r="Y6595" s="30">
        <f t="shared" si="102"/>
        <v>1693.87</v>
      </c>
    </row>
    <row r="6596" spans="1:25" x14ac:dyDescent="0.2">
      <c r="A6596" s="134" t="s">
        <v>13196</v>
      </c>
      <c r="B6596" s="135" t="s">
        <v>15301</v>
      </c>
      <c r="C6596" s="136">
        <v>34963.410000000003</v>
      </c>
      <c r="D6596" s="136">
        <v>664.31</v>
      </c>
      <c r="E6596" s="136">
        <v>0</v>
      </c>
      <c r="F6596" s="136">
        <v>664.31</v>
      </c>
      <c r="G6596" s="137">
        <v>0</v>
      </c>
      <c r="H6596" s="142"/>
      <c r="I6596" s="142"/>
      <c r="J6596" s="142"/>
      <c r="K6596" s="142"/>
      <c r="L6596" s="143"/>
      <c r="M6596" s="143"/>
      <c r="N6596" s="143"/>
      <c r="Y6596" s="30">
        <f t="shared" si="102"/>
        <v>664.31</v>
      </c>
    </row>
    <row r="6597" spans="1:25" x14ac:dyDescent="0.2">
      <c r="A6597" s="134" t="s">
        <v>13197</v>
      </c>
      <c r="B6597" s="135" t="s">
        <v>13198</v>
      </c>
      <c r="C6597" s="136">
        <v>27453.200000000001</v>
      </c>
      <c r="D6597" s="136">
        <v>521.61</v>
      </c>
      <c r="E6597" s="136">
        <v>0</v>
      </c>
      <c r="F6597" s="136">
        <v>521.61</v>
      </c>
      <c r="G6597" s="137">
        <v>0</v>
      </c>
      <c r="H6597" s="142"/>
      <c r="I6597" s="142"/>
      <c r="J6597" s="142"/>
      <c r="K6597" s="142"/>
      <c r="L6597" s="143"/>
      <c r="M6597" s="143"/>
      <c r="N6597" s="143"/>
      <c r="Y6597" s="30">
        <f t="shared" si="102"/>
        <v>521.61</v>
      </c>
    </row>
    <row r="6598" spans="1:25" x14ac:dyDescent="0.2">
      <c r="A6598" s="134" t="s">
        <v>13199</v>
      </c>
      <c r="B6598" s="135" t="s">
        <v>13200</v>
      </c>
      <c r="C6598" s="136">
        <v>28448.06</v>
      </c>
      <c r="D6598" s="136">
        <v>540.51</v>
      </c>
      <c r="E6598" s="136">
        <v>0</v>
      </c>
      <c r="F6598" s="136">
        <v>540.51</v>
      </c>
      <c r="G6598" s="137">
        <v>0</v>
      </c>
      <c r="H6598" s="142"/>
      <c r="I6598" s="142"/>
      <c r="J6598" s="142"/>
      <c r="K6598" s="142"/>
      <c r="L6598" s="143"/>
      <c r="M6598" s="143"/>
      <c r="N6598" s="143"/>
      <c r="Y6598" s="30">
        <f t="shared" si="102"/>
        <v>540.51</v>
      </c>
    </row>
    <row r="6599" spans="1:25" x14ac:dyDescent="0.2">
      <c r="A6599" s="134" t="s">
        <v>13201</v>
      </c>
      <c r="B6599" s="135" t="s">
        <v>13202</v>
      </c>
      <c r="C6599" s="136">
        <v>350976.59</v>
      </c>
      <c r="D6599" s="136">
        <v>6668.56</v>
      </c>
      <c r="E6599" s="136">
        <v>0</v>
      </c>
      <c r="F6599" s="136">
        <v>6668.56</v>
      </c>
      <c r="G6599" s="137">
        <v>0</v>
      </c>
      <c r="H6599" s="142"/>
      <c r="I6599" s="142"/>
      <c r="J6599" s="142"/>
      <c r="K6599" s="142"/>
      <c r="L6599" s="143"/>
      <c r="M6599" s="143"/>
      <c r="N6599" s="143"/>
      <c r="Y6599" s="30">
        <f t="shared" si="102"/>
        <v>6668.56</v>
      </c>
    </row>
    <row r="6600" spans="1:25" x14ac:dyDescent="0.2">
      <c r="A6600" s="134" t="s">
        <v>13203</v>
      </c>
      <c r="B6600" s="135" t="s">
        <v>13204</v>
      </c>
      <c r="C6600" s="136">
        <v>32795.51</v>
      </c>
      <c r="D6600" s="136">
        <v>623.12</v>
      </c>
      <c r="E6600" s="136">
        <v>0</v>
      </c>
      <c r="F6600" s="136">
        <v>623.12</v>
      </c>
      <c r="G6600" s="137">
        <v>0</v>
      </c>
      <c r="H6600" s="142"/>
      <c r="I6600" s="142"/>
      <c r="J6600" s="142"/>
      <c r="K6600" s="142"/>
      <c r="L6600" s="143"/>
      <c r="M6600" s="143"/>
      <c r="N6600" s="143"/>
      <c r="Y6600" s="30">
        <f t="shared" si="102"/>
        <v>623.12</v>
      </c>
    </row>
    <row r="6601" spans="1:25" x14ac:dyDescent="0.2">
      <c r="A6601" s="134" t="s">
        <v>13205</v>
      </c>
      <c r="B6601" s="135" t="s">
        <v>13206</v>
      </c>
      <c r="C6601" s="136">
        <v>72947.11</v>
      </c>
      <c r="D6601" s="136">
        <v>1386</v>
      </c>
      <c r="E6601" s="136">
        <v>0</v>
      </c>
      <c r="F6601" s="136">
        <v>1386</v>
      </c>
      <c r="G6601" s="137">
        <v>0</v>
      </c>
      <c r="H6601" s="142"/>
      <c r="I6601" s="142"/>
      <c r="J6601" s="142"/>
      <c r="K6601" s="142"/>
      <c r="L6601" s="143"/>
      <c r="M6601" s="143"/>
      <c r="N6601" s="143"/>
      <c r="Y6601" s="30">
        <f t="shared" si="102"/>
        <v>1386</v>
      </c>
    </row>
    <row r="6602" spans="1:25" x14ac:dyDescent="0.2">
      <c r="A6602" s="134" t="s">
        <v>13207</v>
      </c>
      <c r="B6602" s="135" t="s">
        <v>13208</v>
      </c>
      <c r="C6602" s="136">
        <v>44665.59</v>
      </c>
      <c r="D6602" s="136">
        <v>848.65</v>
      </c>
      <c r="E6602" s="136">
        <v>0</v>
      </c>
      <c r="F6602" s="136">
        <v>848.65</v>
      </c>
      <c r="G6602" s="137">
        <v>0</v>
      </c>
      <c r="H6602" s="142"/>
      <c r="I6602" s="142"/>
      <c r="J6602" s="142"/>
      <c r="K6602" s="142"/>
      <c r="L6602" s="143"/>
      <c r="M6602" s="143"/>
      <c r="N6602" s="143"/>
      <c r="Y6602" s="30">
        <f t="shared" si="102"/>
        <v>848.65</v>
      </c>
    </row>
    <row r="6603" spans="1:25" x14ac:dyDescent="0.2">
      <c r="A6603" s="134" t="s">
        <v>13209</v>
      </c>
      <c r="B6603" s="135" t="s">
        <v>13210</v>
      </c>
      <c r="C6603" s="136">
        <v>1411.75</v>
      </c>
      <c r="D6603" s="136">
        <v>26.82</v>
      </c>
      <c r="E6603" s="136">
        <v>0</v>
      </c>
      <c r="F6603" s="136">
        <v>26.82</v>
      </c>
      <c r="G6603" s="137">
        <v>0</v>
      </c>
      <c r="H6603" s="142"/>
      <c r="I6603" s="142"/>
      <c r="J6603" s="142"/>
      <c r="K6603" s="142"/>
      <c r="L6603" s="143"/>
      <c r="M6603" s="143"/>
      <c r="N6603" s="143"/>
      <c r="Y6603" s="30">
        <f t="shared" si="102"/>
        <v>26.82</v>
      </c>
    </row>
    <row r="6604" spans="1:25" x14ac:dyDescent="0.2">
      <c r="A6604" s="134" t="s">
        <v>13211</v>
      </c>
      <c r="B6604" s="135" t="s">
        <v>13212</v>
      </c>
      <c r="C6604" s="136">
        <v>44171.81</v>
      </c>
      <c r="D6604" s="136">
        <v>839.27</v>
      </c>
      <c r="E6604" s="136">
        <v>0</v>
      </c>
      <c r="F6604" s="136">
        <v>839.27</v>
      </c>
      <c r="G6604" s="137">
        <v>0</v>
      </c>
      <c r="H6604" s="142"/>
      <c r="I6604" s="142"/>
      <c r="J6604" s="142"/>
      <c r="K6604" s="142"/>
      <c r="L6604" s="143"/>
      <c r="M6604" s="143"/>
      <c r="N6604" s="143"/>
      <c r="Y6604" s="30">
        <f t="shared" si="102"/>
        <v>839.27</v>
      </c>
    </row>
    <row r="6605" spans="1:25" x14ac:dyDescent="0.2">
      <c r="A6605" s="134" t="s">
        <v>13213</v>
      </c>
      <c r="B6605" s="135" t="s">
        <v>13214</v>
      </c>
      <c r="C6605" s="136">
        <v>164797.72</v>
      </c>
      <c r="D6605" s="136">
        <v>3131.16</v>
      </c>
      <c r="E6605" s="136">
        <v>0</v>
      </c>
      <c r="F6605" s="136">
        <v>3131.16</v>
      </c>
      <c r="G6605" s="137">
        <v>0</v>
      </c>
      <c r="H6605" s="142"/>
      <c r="I6605" s="142"/>
      <c r="J6605" s="142"/>
      <c r="K6605" s="142"/>
      <c r="L6605" s="143"/>
      <c r="M6605" s="143"/>
      <c r="N6605" s="143"/>
      <c r="Y6605" s="30">
        <f t="shared" si="102"/>
        <v>3131.16</v>
      </c>
    </row>
    <row r="6606" spans="1:25" x14ac:dyDescent="0.2">
      <c r="A6606" s="134" t="s">
        <v>13215</v>
      </c>
      <c r="B6606" s="135" t="s">
        <v>13216</v>
      </c>
      <c r="C6606" s="136">
        <v>7604.71</v>
      </c>
      <c r="D6606" s="136">
        <v>144.49</v>
      </c>
      <c r="E6606" s="136">
        <v>0</v>
      </c>
      <c r="F6606" s="136">
        <v>144.49</v>
      </c>
      <c r="G6606" s="137">
        <v>0</v>
      </c>
      <c r="H6606" s="142"/>
      <c r="I6606" s="142"/>
      <c r="J6606" s="142"/>
      <c r="K6606" s="142"/>
      <c r="L6606" s="143"/>
      <c r="M6606" s="143"/>
      <c r="N6606" s="143"/>
      <c r="Y6606" s="30">
        <f t="shared" si="102"/>
        <v>144.49</v>
      </c>
    </row>
    <row r="6607" spans="1:25" x14ac:dyDescent="0.2">
      <c r="A6607" s="134" t="s">
        <v>13217</v>
      </c>
      <c r="B6607" s="135" t="s">
        <v>13218</v>
      </c>
      <c r="C6607" s="136">
        <v>15742.33</v>
      </c>
      <c r="D6607" s="136">
        <v>299.11</v>
      </c>
      <c r="E6607" s="136">
        <v>0</v>
      </c>
      <c r="F6607" s="136">
        <v>299.11</v>
      </c>
      <c r="G6607" s="137">
        <v>0</v>
      </c>
      <c r="H6607" s="142"/>
      <c r="I6607" s="142"/>
      <c r="J6607" s="142"/>
      <c r="K6607" s="142"/>
      <c r="L6607" s="143"/>
      <c r="M6607" s="143"/>
      <c r="N6607" s="143"/>
      <c r="Y6607" s="30">
        <f t="shared" ref="Y6607:Y6670" si="103">W6607+R6607+M6607+F6607</f>
        <v>299.11</v>
      </c>
    </row>
    <row r="6608" spans="1:25" x14ac:dyDescent="0.2">
      <c r="A6608" s="134" t="s">
        <v>13219</v>
      </c>
      <c r="B6608" s="135" t="s">
        <v>13220</v>
      </c>
      <c r="C6608" s="136">
        <v>13763.45</v>
      </c>
      <c r="D6608" s="136">
        <v>261.51</v>
      </c>
      <c r="E6608" s="136">
        <v>0</v>
      </c>
      <c r="F6608" s="136">
        <v>261.51</v>
      </c>
      <c r="G6608" s="137">
        <v>0</v>
      </c>
      <c r="H6608" s="142"/>
      <c r="I6608" s="142"/>
      <c r="J6608" s="142"/>
      <c r="K6608" s="142"/>
      <c r="L6608" s="143"/>
      <c r="M6608" s="143"/>
      <c r="N6608" s="143"/>
      <c r="Y6608" s="30">
        <f t="shared" si="103"/>
        <v>261.51</v>
      </c>
    </row>
    <row r="6609" spans="1:25" x14ac:dyDescent="0.2">
      <c r="A6609" s="134" t="s">
        <v>13221</v>
      </c>
      <c r="B6609" s="135" t="s">
        <v>13222</v>
      </c>
      <c r="C6609" s="136">
        <v>61989.64</v>
      </c>
      <c r="D6609" s="136">
        <v>1177.8</v>
      </c>
      <c r="E6609" s="136">
        <v>0</v>
      </c>
      <c r="F6609" s="136">
        <v>1177.8</v>
      </c>
      <c r="G6609" s="137">
        <v>0</v>
      </c>
      <c r="H6609" s="142"/>
      <c r="I6609" s="142"/>
      <c r="J6609" s="142"/>
      <c r="K6609" s="142"/>
      <c r="L6609" s="143"/>
      <c r="M6609" s="143"/>
      <c r="N6609" s="143"/>
      <c r="Y6609" s="30">
        <f t="shared" si="103"/>
        <v>1177.8</v>
      </c>
    </row>
    <row r="6610" spans="1:25" x14ac:dyDescent="0.2">
      <c r="A6610" s="134" t="s">
        <v>13223</v>
      </c>
      <c r="B6610" s="135" t="s">
        <v>13224</v>
      </c>
      <c r="C6610" s="136">
        <v>12187.73</v>
      </c>
      <c r="D6610" s="136">
        <v>231.57</v>
      </c>
      <c r="E6610" s="136">
        <v>0</v>
      </c>
      <c r="F6610" s="136">
        <v>231.57</v>
      </c>
      <c r="G6610" s="137">
        <v>0</v>
      </c>
      <c r="H6610" s="142"/>
      <c r="I6610" s="142"/>
      <c r="J6610" s="142"/>
      <c r="K6610" s="142"/>
      <c r="L6610" s="143"/>
      <c r="M6610" s="143"/>
      <c r="N6610" s="143"/>
      <c r="Y6610" s="30">
        <f t="shared" si="103"/>
        <v>231.57</v>
      </c>
    </row>
    <row r="6611" spans="1:25" x14ac:dyDescent="0.2">
      <c r="A6611" s="134" t="s">
        <v>13225</v>
      </c>
      <c r="B6611" s="135" t="s">
        <v>13226</v>
      </c>
      <c r="C6611" s="136">
        <v>15076.82</v>
      </c>
      <c r="D6611" s="136">
        <v>286.45999999999998</v>
      </c>
      <c r="E6611" s="136">
        <v>0</v>
      </c>
      <c r="F6611" s="136">
        <v>286.45999999999998</v>
      </c>
      <c r="G6611" s="137">
        <v>0</v>
      </c>
      <c r="H6611" s="142"/>
      <c r="I6611" s="142"/>
      <c r="J6611" s="142"/>
      <c r="K6611" s="142"/>
      <c r="L6611" s="143"/>
      <c r="M6611" s="143"/>
      <c r="N6611" s="143"/>
      <c r="Y6611" s="30">
        <f t="shared" si="103"/>
        <v>286.45999999999998</v>
      </c>
    </row>
    <row r="6612" spans="1:25" x14ac:dyDescent="0.2">
      <c r="A6612" s="134" t="s">
        <v>13227</v>
      </c>
      <c r="B6612" s="135" t="s">
        <v>13228</v>
      </c>
      <c r="C6612" s="136">
        <v>50890.37</v>
      </c>
      <c r="D6612" s="136">
        <v>966.92</v>
      </c>
      <c r="E6612" s="136">
        <v>0</v>
      </c>
      <c r="F6612" s="136">
        <v>966.92</v>
      </c>
      <c r="G6612" s="137">
        <v>0</v>
      </c>
      <c r="H6612" s="142"/>
      <c r="I6612" s="142"/>
      <c r="J6612" s="142"/>
      <c r="K6612" s="142"/>
      <c r="L6612" s="143"/>
      <c r="M6612" s="143"/>
      <c r="N6612" s="143"/>
      <c r="Y6612" s="30">
        <f t="shared" si="103"/>
        <v>966.92</v>
      </c>
    </row>
    <row r="6613" spans="1:25" x14ac:dyDescent="0.2">
      <c r="A6613" s="134" t="s">
        <v>13229</v>
      </c>
      <c r="B6613" s="135" t="s">
        <v>13230</v>
      </c>
      <c r="C6613" s="136">
        <v>847.23</v>
      </c>
      <c r="D6613" s="136">
        <v>16.100000000000001</v>
      </c>
      <c r="E6613" s="136">
        <v>0</v>
      </c>
      <c r="F6613" s="136">
        <v>16.100000000000001</v>
      </c>
      <c r="G6613" s="137">
        <v>0</v>
      </c>
      <c r="H6613" s="142"/>
      <c r="I6613" s="142"/>
      <c r="J6613" s="142"/>
      <c r="K6613" s="142"/>
      <c r="L6613" s="143"/>
      <c r="M6613" s="143"/>
      <c r="N6613" s="143"/>
      <c r="Y6613" s="30">
        <f t="shared" si="103"/>
        <v>16.100000000000001</v>
      </c>
    </row>
    <row r="6614" spans="1:25" x14ac:dyDescent="0.2">
      <c r="A6614" s="134" t="s">
        <v>13231</v>
      </c>
      <c r="B6614" s="135" t="s">
        <v>13232</v>
      </c>
      <c r="C6614" s="136">
        <v>89378.97</v>
      </c>
      <c r="D6614" s="136">
        <v>1698.2</v>
      </c>
      <c r="E6614" s="136">
        <v>0</v>
      </c>
      <c r="F6614" s="136">
        <v>1698.2</v>
      </c>
      <c r="G6614" s="137">
        <v>0</v>
      </c>
      <c r="H6614" s="142"/>
      <c r="I6614" s="142"/>
      <c r="J6614" s="142"/>
      <c r="K6614" s="142"/>
      <c r="L6614" s="143"/>
      <c r="M6614" s="143"/>
      <c r="N6614" s="143"/>
      <c r="Y6614" s="30">
        <f t="shared" si="103"/>
        <v>1698.2</v>
      </c>
    </row>
    <row r="6615" spans="1:25" x14ac:dyDescent="0.2">
      <c r="A6615" s="134" t="s">
        <v>13233</v>
      </c>
      <c r="B6615" s="135" t="s">
        <v>13234</v>
      </c>
      <c r="C6615" s="136">
        <v>35887.79</v>
      </c>
      <c r="D6615" s="136">
        <v>681.87</v>
      </c>
      <c r="E6615" s="136">
        <v>0</v>
      </c>
      <c r="F6615" s="136">
        <v>681.87</v>
      </c>
      <c r="G6615" s="137">
        <v>0</v>
      </c>
      <c r="H6615" s="142"/>
      <c r="I6615" s="142"/>
      <c r="J6615" s="142"/>
      <c r="K6615" s="142"/>
      <c r="L6615" s="143"/>
      <c r="M6615" s="143"/>
      <c r="N6615" s="143"/>
      <c r="Y6615" s="30">
        <f t="shared" si="103"/>
        <v>681.87</v>
      </c>
    </row>
    <row r="6616" spans="1:25" x14ac:dyDescent="0.2">
      <c r="A6616" s="134" t="s">
        <v>13235</v>
      </c>
      <c r="B6616" s="135" t="s">
        <v>13236</v>
      </c>
      <c r="C6616" s="136">
        <v>30207.9</v>
      </c>
      <c r="D6616" s="136">
        <v>573.95000000000005</v>
      </c>
      <c r="E6616" s="136">
        <v>0</v>
      </c>
      <c r="F6616" s="136">
        <v>573.95000000000005</v>
      </c>
      <c r="G6616" s="137">
        <v>0</v>
      </c>
      <c r="H6616" s="142"/>
      <c r="I6616" s="142"/>
      <c r="J6616" s="142"/>
      <c r="K6616" s="142"/>
      <c r="L6616" s="143"/>
      <c r="M6616" s="143"/>
      <c r="N6616" s="143"/>
      <c r="Y6616" s="30">
        <f t="shared" si="103"/>
        <v>573.95000000000005</v>
      </c>
    </row>
    <row r="6617" spans="1:25" x14ac:dyDescent="0.2">
      <c r="A6617" s="134" t="s">
        <v>13237</v>
      </c>
      <c r="B6617" s="135" t="s">
        <v>13238</v>
      </c>
      <c r="C6617" s="136">
        <v>5843.45</v>
      </c>
      <c r="D6617" s="136">
        <v>111.03</v>
      </c>
      <c r="E6617" s="136">
        <v>0</v>
      </c>
      <c r="F6617" s="136">
        <v>111.03</v>
      </c>
      <c r="G6617" s="137">
        <v>0</v>
      </c>
      <c r="H6617" s="142"/>
      <c r="I6617" s="142"/>
      <c r="J6617" s="142"/>
      <c r="K6617" s="142"/>
      <c r="L6617" s="143"/>
      <c r="M6617" s="143"/>
      <c r="N6617" s="143"/>
      <c r="Y6617" s="30">
        <f t="shared" si="103"/>
        <v>111.03</v>
      </c>
    </row>
    <row r="6618" spans="1:25" x14ac:dyDescent="0.2">
      <c r="A6618" s="134" t="s">
        <v>13239</v>
      </c>
      <c r="B6618" s="135" t="s">
        <v>13240</v>
      </c>
      <c r="C6618" s="136">
        <v>52363.55</v>
      </c>
      <c r="D6618" s="136">
        <v>994.91</v>
      </c>
      <c r="E6618" s="136">
        <v>0</v>
      </c>
      <c r="F6618" s="136">
        <v>994.91</v>
      </c>
      <c r="G6618" s="137">
        <v>0</v>
      </c>
      <c r="H6618" s="142"/>
      <c r="I6618" s="142"/>
      <c r="J6618" s="142"/>
      <c r="K6618" s="142"/>
      <c r="L6618" s="143"/>
      <c r="M6618" s="143"/>
      <c r="N6618" s="143"/>
      <c r="Y6618" s="30">
        <f t="shared" si="103"/>
        <v>994.91</v>
      </c>
    </row>
    <row r="6619" spans="1:25" x14ac:dyDescent="0.2">
      <c r="A6619" s="134" t="s">
        <v>13241</v>
      </c>
      <c r="B6619" s="135" t="s">
        <v>13242</v>
      </c>
      <c r="C6619" s="136">
        <v>15082.24</v>
      </c>
      <c r="D6619" s="136">
        <v>286.56</v>
      </c>
      <c r="E6619" s="136">
        <v>0</v>
      </c>
      <c r="F6619" s="136">
        <v>286.56</v>
      </c>
      <c r="G6619" s="137">
        <v>0</v>
      </c>
      <c r="H6619" s="142"/>
      <c r="I6619" s="142"/>
      <c r="J6619" s="142"/>
      <c r="K6619" s="142"/>
      <c r="L6619" s="143"/>
      <c r="M6619" s="143"/>
      <c r="N6619" s="143"/>
      <c r="Y6619" s="30">
        <f t="shared" si="103"/>
        <v>286.56</v>
      </c>
    </row>
    <row r="6620" spans="1:25" x14ac:dyDescent="0.2">
      <c r="A6620" s="134" t="s">
        <v>13243</v>
      </c>
      <c r="B6620" s="135" t="s">
        <v>13244</v>
      </c>
      <c r="C6620" s="136">
        <v>3933.31</v>
      </c>
      <c r="D6620" s="136">
        <v>74.73</v>
      </c>
      <c r="E6620" s="136">
        <v>0</v>
      </c>
      <c r="F6620" s="136">
        <v>74.73</v>
      </c>
      <c r="G6620" s="137">
        <v>0</v>
      </c>
      <c r="H6620" s="142"/>
      <c r="I6620" s="142"/>
      <c r="J6620" s="142"/>
      <c r="K6620" s="142"/>
      <c r="L6620" s="143"/>
      <c r="M6620" s="143"/>
      <c r="N6620" s="143"/>
      <c r="Y6620" s="30">
        <f t="shared" si="103"/>
        <v>74.73</v>
      </c>
    </row>
    <row r="6621" spans="1:25" x14ac:dyDescent="0.2">
      <c r="A6621" s="134" t="s">
        <v>13245</v>
      </c>
      <c r="B6621" s="135" t="s">
        <v>13246</v>
      </c>
      <c r="C6621" s="136">
        <v>207013.86</v>
      </c>
      <c r="D6621" s="136">
        <v>3933.26</v>
      </c>
      <c r="E6621" s="136">
        <v>0</v>
      </c>
      <c r="F6621" s="136">
        <v>3933.26</v>
      </c>
      <c r="G6621" s="137">
        <v>0</v>
      </c>
      <c r="H6621" s="142"/>
      <c r="I6621" s="142"/>
      <c r="J6621" s="142"/>
      <c r="K6621" s="142"/>
      <c r="L6621" s="143"/>
      <c r="M6621" s="143"/>
      <c r="N6621" s="143"/>
      <c r="Y6621" s="30">
        <f t="shared" si="103"/>
        <v>3933.26</v>
      </c>
    </row>
    <row r="6622" spans="1:25" x14ac:dyDescent="0.2">
      <c r="A6622" s="134" t="s">
        <v>13247</v>
      </c>
      <c r="B6622" s="135" t="s">
        <v>13248</v>
      </c>
      <c r="C6622" s="136">
        <v>16553.93</v>
      </c>
      <c r="D6622" s="136">
        <v>314.52999999999997</v>
      </c>
      <c r="E6622" s="136">
        <v>0</v>
      </c>
      <c r="F6622" s="136">
        <v>314.52999999999997</v>
      </c>
      <c r="G6622" s="137">
        <v>0</v>
      </c>
      <c r="H6622" s="142"/>
      <c r="I6622" s="142"/>
      <c r="J6622" s="142"/>
      <c r="K6622" s="142"/>
      <c r="L6622" s="143"/>
      <c r="M6622" s="143"/>
      <c r="N6622" s="143"/>
      <c r="Y6622" s="30">
        <f t="shared" si="103"/>
        <v>314.52999999999997</v>
      </c>
    </row>
    <row r="6623" spans="1:25" x14ac:dyDescent="0.2">
      <c r="A6623" s="134" t="s">
        <v>13249</v>
      </c>
      <c r="B6623" s="135" t="s">
        <v>13250</v>
      </c>
      <c r="C6623" s="136">
        <v>8490.5</v>
      </c>
      <c r="D6623" s="136">
        <v>161.32</v>
      </c>
      <c r="E6623" s="136">
        <v>0</v>
      </c>
      <c r="F6623" s="136">
        <v>161.32</v>
      </c>
      <c r="G6623" s="137">
        <v>0</v>
      </c>
      <c r="H6623" s="142"/>
      <c r="I6623" s="142"/>
      <c r="J6623" s="142"/>
      <c r="K6623" s="142"/>
      <c r="L6623" s="143"/>
      <c r="M6623" s="143"/>
      <c r="N6623" s="143"/>
      <c r="Y6623" s="30">
        <f t="shared" si="103"/>
        <v>161.32</v>
      </c>
    </row>
    <row r="6624" spans="1:25" x14ac:dyDescent="0.2">
      <c r="A6624" s="134" t="s">
        <v>13251</v>
      </c>
      <c r="B6624" s="135" t="s">
        <v>13252</v>
      </c>
      <c r="C6624" s="136">
        <v>527314.6</v>
      </c>
      <c r="D6624" s="136">
        <v>10018.98</v>
      </c>
      <c r="E6624" s="136">
        <v>0</v>
      </c>
      <c r="F6624" s="136">
        <v>10018.98</v>
      </c>
      <c r="G6624" s="137">
        <v>0</v>
      </c>
      <c r="H6624" s="142"/>
      <c r="I6624" s="142"/>
      <c r="J6624" s="142"/>
      <c r="K6624" s="142"/>
      <c r="L6624" s="143"/>
      <c r="M6624" s="143"/>
      <c r="N6624" s="143"/>
      <c r="Y6624" s="30">
        <f t="shared" si="103"/>
        <v>10018.98</v>
      </c>
    </row>
    <row r="6625" spans="1:25" x14ac:dyDescent="0.2">
      <c r="A6625" s="134" t="s">
        <v>13253</v>
      </c>
      <c r="B6625" s="135" t="s">
        <v>13254</v>
      </c>
      <c r="C6625" s="136">
        <v>31963.18</v>
      </c>
      <c r="D6625" s="136">
        <v>607.29999999999995</v>
      </c>
      <c r="E6625" s="136">
        <v>0</v>
      </c>
      <c r="F6625" s="136">
        <v>607.29999999999995</v>
      </c>
      <c r="G6625" s="137">
        <v>0</v>
      </c>
      <c r="H6625" s="142"/>
      <c r="I6625" s="142"/>
      <c r="J6625" s="142"/>
      <c r="K6625" s="142"/>
      <c r="L6625" s="143"/>
      <c r="M6625" s="143"/>
      <c r="N6625" s="143"/>
      <c r="Y6625" s="30">
        <f t="shared" si="103"/>
        <v>607.29999999999995</v>
      </c>
    </row>
    <row r="6626" spans="1:25" x14ac:dyDescent="0.2">
      <c r="A6626" s="134" t="s">
        <v>13255</v>
      </c>
      <c r="B6626" s="135" t="s">
        <v>13256</v>
      </c>
      <c r="C6626" s="136">
        <v>6383.48</v>
      </c>
      <c r="D6626" s="136">
        <v>121.29</v>
      </c>
      <c r="E6626" s="136">
        <v>0</v>
      </c>
      <c r="F6626" s="136">
        <v>121.29</v>
      </c>
      <c r="G6626" s="137">
        <v>0</v>
      </c>
      <c r="H6626" s="142"/>
      <c r="I6626" s="142"/>
      <c r="J6626" s="142"/>
      <c r="K6626" s="142"/>
      <c r="L6626" s="143"/>
      <c r="M6626" s="143"/>
      <c r="N6626" s="143"/>
      <c r="Y6626" s="30">
        <f t="shared" si="103"/>
        <v>121.29</v>
      </c>
    </row>
    <row r="6627" spans="1:25" x14ac:dyDescent="0.2">
      <c r="A6627" s="134" t="s">
        <v>13257</v>
      </c>
      <c r="B6627" s="135" t="s">
        <v>13258</v>
      </c>
      <c r="C6627" s="136">
        <v>3663.46</v>
      </c>
      <c r="D6627" s="136">
        <v>69.61</v>
      </c>
      <c r="E6627" s="136">
        <v>0</v>
      </c>
      <c r="F6627" s="136">
        <v>69.61</v>
      </c>
      <c r="G6627" s="137">
        <v>0</v>
      </c>
      <c r="H6627" s="142"/>
      <c r="I6627" s="142"/>
      <c r="J6627" s="142"/>
      <c r="K6627" s="142"/>
      <c r="L6627" s="143"/>
      <c r="M6627" s="143"/>
      <c r="N6627" s="143"/>
      <c r="Y6627" s="30">
        <f t="shared" si="103"/>
        <v>69.61</v>
      </c>
    </row>
    <row r="6628" spans="1:25" x14ac:dyDescent="0.2">
      <c r="A6628" s="134" t="s">
        <v>13259</v>
      </c>
      <c r="B6628" s="135" t="s">
        <v>13260</v>
      </c>
      <c r="C6628" s="136">
        <v>27624.52</v>
      </c>
      <c r="D6628" s="136">
        <v>524.87</v>
      </c>
      <c r="E6628" s="136">
        <v>0</v>
      </c>
      <c r="F6628" s="136">
        <v>524.87</v>
      </c>
      <c r="G6628" s="137">
        <v>0</v>
      </c>
      <c r="H6628" s="142"/>
      <c r="I6628" s="142"/>
      <c r="J6628" s="142"/>
      <c r="K6628" s="142"/>
      <c r="L6628" s="143"/>
      <c r="M6628" s="143"/>
      <c r="N6628" s="143"/>
      <c r="Y6628" s="30">
        <f t="shared" si="103"/>
        <v>524.87</v>
      </c>
    </row>
    <row r="6629" spans="1:25" x14ac:dyDescent="0.2">
      <c r="A6629" s="134" t="s">
        <v>13261</v>
      </c>
      <c r="B6629" s="135" t="s">
        <v>13262</v>
      </c>
      <c r="C6629" s="136">
        <v>34149.5</v>
      </c>
      <c r="D6629" s="136">
        <v>648.84</v>
      </c>
      <c r="E6629" s="136">
        <v>0</v>
      </c>
      <c r="F6629" s="136">
        <v>648.84</v>
      </c>
      <c r="G6629" s="137">
        <v>0</v>
      </c>
      <c r="H6629" s="142"/>
      <c r="I6629" s="142"/>
      <c r="J6629" s="142"/>
      <c r="K6629" s="142"/>
      <c r="L6629" s="143"/>
      <c r="M6629" s="143"/>
      <c r="N6629" s="143"/>
      <c r="Y6629" s="30">
        <f t="shared" si="103"/>
        <v>648.84</v>
      </c>
    </row>
    <row r="6630" spans="1:25" x14ac:dyDescent="0.2">
      <c r="A6630" s="134" t="s">
        <v>13263</v>
      </c>
      <c r="B6630" s="135" t="s">
        <v>13264</v>
      </c>
      <c r="C6630" s="136">
        <v>123522.2</v>
      </c>
      <c r="D6630" s="136">
        <v>2346.92</v>
      </c>
      <c r="E6630" s="136">
        <v>0</v>
      </c>
      <c r="F6630" s="136">
        <v>2346.92</v>
      </c>
      <c r="G6630" s="137">
        <v>0</v>
      </c>
      <c r="H6630" s="142"/>
      <c r="I6630" s="142"/>
      <c r="J6630" s="142"/>
      <c r="K6630" s="142"/>
      <c r="L6630" s="143"/>
      <c r="M6630" s="143"/>
      <c r="N6630" s="143"/>
      <c r="Y6630" s="30">
        <f t="shared" si="103"/>
        <v>2346.92</v>
      </c>
    </row>
    <row r="6631" spans="1:25" x14ac:dyDescent="0.2">
      <c r="A6631" s="134" t="s">
        <v>13265</v>
      </c>
      <c r="B6631" s="135" t="s">
        <v>13266</v>
      </c>
      <c r="C6631" s="136">
        <v>4107.62</v>
      </c>
      <c r="D6631" s="136">
        <v>78.05</v>
      </c>
      <c r="E6631" s="136">
        <v>0</v>
      </c>
      <c r="F6631" s="136">
        <v>78.05</v>
      </c>
      <c r="G6631" s="137">
        <v>0</v>
      </c>
      <c r="H6631" s="142"/>
      <c r="I6631" s="142"/>
      <c r="J6631" s="142"/>
      <c r="K6631" s="142"/>
      <c r="L6631" s="143"/>
      <c r="M6631" s="143"/>
      <c r="N6631" s="143"/>
      <c r="Y6631" s="30">
        <f t="shared" si="103"/>
        <v>78.05</v>
      </c>
    </row>
    <row r="6632" spans="1:25" x14ac:dyDescent="0.2">
      <c r="A6632" s="134" t="s">
        <v>13267</v>
      </c>
      <c r="B6632" s="135" t="s">
        <v>13268</v>
      </c>
      <c r="C6632" s="136">
        <v>61347.06</v>
      </c>
      <c r="D6632" s="136">
        <v>1165.5999999999999</v>
      </c>
      <c r="E6632" s="136">
        <v>0</v>
      </c>
      <c r="F6632" s="136">
        <v>1165.5999999999999</v>
      </c>
      <c r="G6632" s="137">
        <v>0</v>
      </c>
      <c r="H6632" s="142"/>
      <c r="I6632" s="142"/>
      <c r="J6632" s="142"/>
      <c r="K6632" s="142"/>
      <c r="L6632" s="143"/>
      <c r="M6632" s="143"/>
      <c r="N6632" s="143"/>
      <c r="Y6632" s="30">
        <f t="shared" si="103"/>
        <v>1165.5999999999999</v>
      </c>
    </row>
    <row r="6633" spans="1:25" x14ac:dyDescent="0.2">
      <c r="A6633" s="134" t="s">
        <v>13269</v>
      </c>
      <c r="B6633" s="135" t="s">
        <v>13270</v>
      </c>
      <c r="C6633" s="136">
        <v>26370.3</v>
      </c>
      <c r="D6633" s="136">
        <v>501.04</v>
      </c>
      <c r="E6633" s="136">
        <v>0</v>
      </c>
      <c r="F6633" s="136">
        <v>501.04</v>
      </c>
      <c r="G6633" s="137">
        <v>0</v>
      </c>
      <c r="H6633" s="142"/>
      <c r="I6633" s="142"/>
      <c r="J6633" s="142"/>
      <c r="K6633" s="142"/>
      <c r="L6633" s="143"/>
      <c r="M6633" s="143"/>
      <c r="N6633" s="143"/>
      <c r="Y6633" s="30">
        <f t="shared" si="103"/>
        <v>501.04</v>
      </c>
    </row>
    <row r="6634" spans="1:25" x14ac:dyDescent="0.2">
      <c r="A6634" s="134" t="s">
        <v>13271</v>
      </c>
      <c r="B6634" s="135" t="s">
        <v>13272</v>
      </c>
      <c r="C6634" s="136">
        <v>1820.66</v>
      </c>
      <c r="D6634" s="136">
        <v>34.590000000000003</v>
      </c>
      <c r="E6634" s="136">
        <v>0</v>
      </c>
      <c r="F6634" s="136">
        <v>34.590000000000003</v>
      </c>
      <c r="G6634" s="137">
        <v>0</v>
      </c>
      <c r="H6634" s="142"/>
      <c r="I6634" s="142"/>
      <c r="J6634" s="142"/>
      <c r="K6634" s="142"/>
      <c r="L6634" s="143"/>
      <c r="M6634" s="143"/>
      <c r="N6634" s="143"/>
      <c r="Y6634" s="30">
        <f t="shared" si="103"/>
        <v>34.590000000000003</v>
      </c>
    </row>
    <row r="6635" spans="1:25" x14ac:dyDescent="0.2">
      <c r="A6635" s="134" t="s">
        <v>13273</v>
      </c>
      <c r="B6635" s="135" t="s">
        <v>13274</v>
      </c>
      <c r="C6635" s="136">
        <v>82948.320000000007</v>
      </c>
      <c r="D6635" s="136">
        <v>1576.02</v>
      </c>
      <c r="E6635" s="136">
        <v>0</v>
      </c>
      <c r="F6635" s="136">
        <v>1576.02</v>
      </c>
      <c r="G6635" s="137">
        <v>0</v>
      </c>
      <c r="H6635" s="142"/>
      <c r="I6635" s="142"/>
      <c r="J6635" s="142"/>
      <c r="K6635" s="142"/>
      <c r="L6635" s="143"/>
      <c r="M6635" s="143"/>
      <c r="N6635" s="143"/>
      <c r="Y6635" s="30">
        <f t="shared" si="103"/>
        <v>1576.02</v>
      </c>
    </row>
    <row r="6636" spans="1:25" x14ac:dyDescent="0.2">
      <c r="A6636" s="134" t="s">
        <v>13275</v>
      </c>
      <c r="B6636" s="135" t="s">
        <v>13276</v>
      </c>
      <c r="C6636" s="136">
        <v>12467.44</v>
      </c>
      <c r="D6636" s="136">
        <v>236.88</v>
      </c>
      <c r="E6636" s="136">
        <v>0</v>
      </c>
      <c r="F6636" s="136">
        <v>236.88</v>
      </c>
      <c r="G6636" s="137">
        <v>0</v>
      </c>
      <c r="H6636" s="142"/>
      <c r="I6636" s="142"/>
      <c r="J6636" s="142"/>
      <c r="K6636" s="142"/>
      <c r="L6636" s="143"/>
      <c r="M6636" s="143"/>
      <c r="N6636" s="143"/>
      <c r="Y6636" s="30">
        <f t="shared" si="103"/>
        <v>236.88</v>
      </c>
    </row>
    <row r="6637" spans="1:25" x14ac:dyDescent="0.2">
      <c r="A6637" s="134" t="s">
        <v>13277</v>
      </c>
      <c r="B6637" s="135" t="s">
        <v>13278</v>
      </c>
      <c r="C6637" s="136">
        <v>51549.13</v>
      </c>
      <c r="D6637" s="136">
        <v>979.43</v>
      </c>
      <c r="E6637" s="136">
        <v>0</v>
      </c>
      <c r="F6637" s="136">
        <v>979.43</v>
      </c>
      <c r="G6637" s="137">
        <v>0</v>
      </c>
      <c r="H6637" s="142"/>
      <c r="I6637" s="142"/>
      <c r="J6637" s="142"/>
      <c r="K6637" s="142"/>
      <c r="L6637" s="143"/>
      <c r="M6637" s="143"/>
      <c r="N6637" s="143"/>
      <c r="Y6637" s="30">
        <f t="shared" si="103"/>
        <v>979.43</v>
      </c>
    </row>
    <row r="6638" spans="1:25" x14ac:dyDescent="0.2">
      <c r="A6638" s="134" t="s">
        <v>13279</v>
      </c>
      <c r="B6638" s="135" t="s">
        <v>13280</v>
      </c>
      <c r="C6638" s="136">
        <v>2833.67</v>
      </c>
      <c r="D6638" s="136">
        <v>53.84</v>
      </c>
      <c r="E6638" s="136">
        <v>0</v>
      </c>
      <c r="F6638" s="136">
        <v>53.84</v>
      </c>
      <c r="G6638" s="137">
        <v>0</v>
      </c>
      <c r="H6638" s="142"/>
      <c r="I6638" s="142"/>
      <c r="J6638" s="142"/>
      <c r="K6638" s="142"/>
      <c r="L6638" s="143"/>
      <c r="M6638" s="143"/>
      <c r="N6638" s="143"/>
      <c r="Y6638" s="30">
        <f t="shared" si="103"/>
        <v>53.84</v>
      </c>
    </row>
    <row r="6639" spans="1:25" x14ac:dyDescent="0.2">
      <c r="A6639" s="134" t="s">
        <v>13281</v>
      </c>
      <c r="B6639" s="135" t="s">
        <v>13282</v>
      </c>
      <c r="C6639" s="136">
        <v>1134.28</v>
      </c>
      <c r="D6639" s="136">
        <v>21.55</v>
      </c>
      <c r="E6639" s="136">
        <v>0</v>
      </c>
      <c r="F6639" s="136">
        <v>21.55</v>
      </c>
      <c r="G6639" s="137">
        <v>0</v>
      </c>
      <c r="H6639" s="142"/>
      <c r="I6639" s="142"/>
      <c r="J6639" s="142"/>
      <c r="K6639" s="142"/>
      <c r="L6639" s="143"/>
      <c r="M6639" s="143"/>
      <c r="N6639" s="143"/>
      <c r="Y6639" s="30">
        <f t="shared" si="103"/>
        <v>21.55</v>
      </c>
    </row>
    <row r="6640" spans="1:25" x14ac:dyDescent="0.2">
      <c r="A6640" s="134" t="s">
        <v>13283</v>
      </c>
      <c r="B6640" s="135" t="s">
        <v>13284</v>
      </c>
      <c r="C6640" s="136">
        <v>894259.61</v>
      </c>
      <c r="D6640" s="136">
        <v>16990.93</v>
      </c>
      <c r="E6640" s="136">
        <v>0</v>
      </c>
      <c r="F6640" s="136">
        <v>16990.93</v>
      </c>
      <c r="G6640" s="137">
        <v>0</v>
      </c>
      <c r="H6640" s="142"/>
      <c r="I6640" s="142"/>
      <c r="J6640" s="142"/>
      <c r="K6640" s="142"/>
      <c r="L6640" s="143"/>
      <c r="M6640" s="143"/>
      <c r="N6640" s="143"/>
      <c r="Y6640" s="30">
        <f t="shared" si="103"/>
        <v>16990.93</v>
      </c>
    </row>
    <row r="6641" spans="1:25" x14ac:dyDescent="0.2">
      <c r="A6641" s="134" t="s">
        <v>13285</v>
      </c>
      <c r="B6641" s="135" t="s">
        <v>13286</v>
      </c>
      <c r="C6641" s="136">
        <v>8616.08</v>
      </c>
      <c r="D6641" s="136">
        <v>163.71</v>
      </c>
      <c r="E6641" s="136">
        <v>0</v>
      </c>
      <c r="F6641" s="136">
        <v>163.71</v>
      </c>
      <c r="G6641" s="137">
        <v>0</v>
      </c>
      <c r="H6641" s="142"/>
      <c r="I6641" s="142"/>
      <c r="J6641" s="142"/>
      <c r="K6641" s="142"/>
      <c r="L6641" s="143"/>
      <c r="M6641" s="143"/>
      <c r="N6641" s="143"/>
      <c r="Y6641" s="30">
        <f t="shared" si="103"/>
        <v>163.71</v>
      </c>
    </row>
    <row r="6642" spans="1:25" x14ac:dyDescent="0.2">
      <c r="A6642" s="134" t="s">
        <v>13287</v>
      </c>
      <c r="B6642" s="135" t="s">
        <v>13288</v>
      </c>
      <c r="C6642" s="136">
        <v>47182.04</v>
      </c>
      <c r="D6642" s="136">
        <v>896.46</v>
      </c>
      <c r="E6642" s="136">
        <v>0</v>
      </c>
      <c r="F6642" s="136">
        <v>896.46</v>
      </c>
      <c r="G6642" s="137">
        <v>0</v>
      </c>
      <c r="H6642" s="142"/>
      <c r="I6642" s="142"/>
      <c r="J6642" s="142"/>
      <c r="K6642" s="142"/>
      <c r="L6642" s="143"/>
      <c r="M6642" s="143"/>
      <c r="N6642" s="143"/>
      <c r="Y6642" s="30">
        <f t="shared" si="103"/>
        <v>896.46</v>
      </c>
    </row>
    <row r="6643" spans="1:25" x14ac:dyDescent="0.2">
      <c r="A6643" s="134" t="s">
        <v>13289</v>
      </c>
      <c r="B6643" s="135" t="s">
        <v>13290</v>
      </c>
      <c r="C6643" s="136">
        <v>26390.54</v>
      </c>
      <c r="D6643" s="136">
        <v>501.42</v>
      </c>
      <c r="E6643" s="136">
        <v>0</v>
      </c>
      <c r="F6643" s="136">
        <v>501.42</v>
      </c>
      <c r="G6643" s="137">
        <v>0</v>
      </c>
      <c r="H6643" s="142"/>
      <c r="I6643" s="142"/>
      <c r="J6643" s="142"/>
      <c r="K6643" s="142"/>
      <c r="L6643" s="143"/>
      <c r="M6643" s="143"/>
      <c r="N6643" s="143"/>
      <c r="Y6643" s="30">
        <f t="shared" si="103"/>
        <v>501.42</v>
      </c>
    </row>
    <row r="6644" spans="1:25" x14ac:dyDescent="0.2">
      <c r="A6644" s="134" t="s">
        <v>13291</v>
      </c>
      <c r="B6644" s="135" t="s">
        <v>13292</v>
      </c>
      <c r="C6644" s="136">
        <v>15543.94</v>
      </c>
      <c r="D6644" s="136">
        <v>295.33999999999997</v>
      </c>
      <c r="E6644" s="136">
        <v>0</v>
      </c>
      <c r="F6644" s="136">
        <v>295.33999999999997</v>
      </c>
      <c r="G6644" s="137">
        <v>0</v>
      </c>
      <c r="H6644" s="142"/>
      <c r="I6644" s="142"/>
      <c r="J6644" s="142"/>
      <c r="K6644" s="142"/>
      <c r="L6644" s="143"/>
      <c r="M6644" s="143"/>
      <c r="N6644" s="143"/>
      <c r="Y6644" s="30">
        <f t="shared" si="103"/>
        <v>295.33999999999997</v>
      </c>
    </row>
    <row r="6645" spans="1:25" x14ac:dyDescent="0.2">
      <c r="A6645" s="134" t="s">
        <v>13293</v>
      </c>
      <c r="B6645" s="135" t="s">
        <v>13294</v>
      </c>
      <c r="C6645" s="136">
        <v>9614.18</v>
      </c>
      <c r="D6645" s="136">
        <v>182.67</v>
      </c>
      <c r="E6645" s="136">
        <v>0</v>
      </c>
      <c r="F6645" s="136">
        <v>182.67</v>
      </c>
      <c r="G6645" s="137">
        <v>0</v>
      </c>
      <c r="H6645" s="142"/>
      <c r="I6645" s="142"/>
      <c r="J6645" s="142"/>
      <c r="K6645" s="142"/>
      <c r="L6645" s="143"/>
      <c r="M6645" s="143"/>
      <c r="N6645" s="143"/>
      <c r="Y6645" s="30">
        <f t="shared" si="103"/>
        <v>182.67</v>
      </c>
    </row>
    <row r="6646" spans="1:25" x14ac:dyDescent="0.2">
      <c r="A6646" s="134" t="s">
        <v>13295</v>
      </c>
      <c r="B6646" s="135" t="s">
        <v>13296</v>
      </c>
      <c r="C6646" s="136">
        <v>29373.46</v>
      </c>
      <c r="D6646" s="136">
        <v>558.1</v>
      </c>
      <c r="E6646" s="136">
        <v>0</v>
      </c>
      <c r="F6646" s="136">
        <v>558.1</v>
      </c>
      <c r="G6646" s="137">
        <v>0</v>
      </c>
      <c r="H6646" s="142"/>
      <c r="I6646" s="142"/>
      <c r="J6646" s="142"/>
      <c r="K6646" s="142"/>
      <c r="L6646" s="143"/>
      <c r="M6646" s="143"/>
      <c r="N6646" s="143"/>
      <c r="Y6646" s="30">
        <f t="shared" si="103"/>
        <v>558.1</v>
      </c>
    </row>
    <row r="6647" spans="1:25" x14ac:dyDescent="0.2">
      <c r="A6647" s="134" t="s">
        <v>13297</v>
      </c>
      <c r="B6647" s="135" t="s">
        <v>13298</v>
      </c>
      <c r="C6647" s="136">
        <v>288055.57</v>
      </c>
      <c r="D6647" s="136">
        <v>5473.06</v>
      </c>
      <c r="E6647" s="136">
        <v>0</v>
      </c>
      <c r="F6647" s="136">
        <v>5473.06</v>
      </c>
      <c r="G6647" s="137">
        <v>0</v>
      </c>
      <c r="H6647" s="142"/>
      <c r="I6647" s="142"/>
      <c r="J6647" s="142"/>
      <c r="K6647" s="142"/>
      <c r="L6647" s="143"/>
      <c r="M6647" s="143"/>
      <c r="N6647" s="143"/>
      <c r="Y6647" s="30">
        <f t="shared" si="103"/>
        <v>5473.06</v>
      </c>
    </row>
    <row r="6648" spans="1:25" x14ac:dyDescent="0.2">
      <c r="A6648" s="134" t="s">
        <v>13299</v>
      </c>
      <c r="B6648" s="135" t="s">
        <v>13300</v>
      </c>
      <c r="C6648" s="136">
        <v>646457.77</v>
      </c>
      <c r="D6648" s="136">
        <v>12282.7</v>
      </c>
      <c r="E6648" s="136">
        <v>0</v>
      </c>
      <c r="F6648" s="136">
        <v>12282.7</v>
      </c>
      <c r="G6648" s="137">
        <v>0</v>
      </c>
      <c r="H6648" s="142"/>
      <c r="I6648" s="142"/>
      <c r="J6648" s="142"/>
      <c r="K6648" s="142"/>
      <c r="L6648" s="143"/>
      <c r="M6648" s="143"/>
      <c r="N6648" s="143"/>
      <c r="Y6648" s="30">
        <f t="shared" si="103"/>
        <v>12282.7</v>
      </c>
    </row>
    <row r="6649" spans="1:25" x14ac:dyDescent="0.2">
      <c r="A6649" s="134" t="s">
        <v>13301</v>
      </c>
      <c r="B6649" s="135" t="s">
        <v>13302</v>
      </c>
      <c r="C6649" s="136">
        <v>20024.04</v>
      </c>
      <c r="D6649" s="136">
        <v>380.46</v>
      </c>
      <c r="E6649" s="136">
        <v>0</v>
      </c>
      <c r="F6649" s="136">
        <v>380.46</v>
      </c>
      <c r="G6649" s="137">
        <v>0</v>
      </c>
      <c r="H6649" s="142"/>
      <c r="I6649" s="142"/>
      <c r="J6649" s="142"/>
      <c r="K6649" s="142"/>
      <c r="L6649" s="143"/>
      <c r="M6649" s="143"/>
      <c r="N6649" s="143"/>
      <c r="Y6649" s="30">
        <f t="shared" si="103"/>
        <v>380.46</v>
      </c>
    </row>
    <row r="6650" spans="1:25" x14ac:dyDescent="0.2">
      <c r="A6650" s="134" t="s">
        <v>13303</v>
      </c>
      <c r="B6650" s="135" t="s">
        <v>13304</v>
      </c>
      <c r="C6650" s="136">
        <v>31878.61</v>
      </c>
      <c r="D6650" s="136">
        <v>605.69000000000005</v>
      </c>
      <c r="E6650" s="136">
        <v>0</v>
      </c>
      <c r="F6650" s="136">
        <v>605.69000000000005</v>
      </c>
      <c r="G6650" s="137">
        <v>0</v>
      </c>
      <c r="H6650" s="142"/>
      <c r="I6650" s="142"/>
      <c r="J6650" s="142"/>
      <c r="K6650" s="142"/>
      <c r="L6650" s="143"/>
      <c r="M6650" s="143"/>
      <c r="N6650" s="143"/>
      <c r="Y6650" s="30">
        <f t="shared" si="103"/>
        <v>605.69000000000005</v>
      </c>
    </row>
    <row r="6651" spans="1:25" x14ac:dyDescent="0.2">
      <c r="A6651" s="134" t="s">
        <v>13305</v>
      </c>
      <c r="B6651" s="135" t="s">
        <v>13306</v>
      </c>
      <c r="C6651" s="136">
        <v>205884.16</v>
      </c>
      <c r="D6651" s="136">
        <v>3911.8</v>
      </c>
      <c r="E6651" s="136">
        <v>0</v>
      </c>
      <c r="F6651" s="136">
        <v>3911.8</v>
      </c>
      <c r="G6651" s="137">
        <v>0</v>
      </c>
      <c r="H6651" s="142"/>
      <c r="I6651" s="142"/>
      <c r="J6651" s="142"/>
      <c r="K6651" s="142"/>
      <c r="L6651" s="143"/>
      <c r="M6651" s="143"/>
      <c r="N6651" s="143"/>
      <c r="Y6651" s="30">
        <f t="shared" si="103"/>
        <v>3911.8</v>
      </c>
    </row>
    <row r="6652" spans="1:25" x14ac:dyDescent="0.2">
      <c r="A6652" s="134" t="s">
        <v>13307</v>
      </c>
      <c r="B6652" s="135" t="s">
        <v>13308</v>
      </c>
      <c r="C6652" s="136">
        <v>159353.23000000001</v>
      </c>
      <c r="D6652" s="136">
        <v>3027.71</v>
      </c>
      <c r="E6652" s="136">
        <v>0</v>
      </c>
      <c r="F6652" s="136">
        <v>3027.71</v>
      </c>
      <c r="G6652" s="137">
        <v>0</v>
      </c>
      <c r="H6652" s="142"/>
      <c r="I6652" s="142"/>
      <c r="J6652" s="142"/>
      <c r="K6652" s="142"/>
      <c r="L6652" s="143"/>
      <c r="M6652" s="143"/>
      <c r="N6652" s="143"/>
      <c r="Y6652" s="30">
        <f t="shared" si="103"/>
        <v>3027.71</v>
      </c>
    </row>
    <row r="6653" spans="1:25" x14ac:dyDescent="0.2">
      <c r="A6653" s="134" t="s">
        <v>13309</v>
      </c>
      <c r="B6653" s="135" t="s">
        <v>13310</v>
      </c>
      <c r="C6653" s="136">
        <v>351315.69</v>
      </c>
      <c r="D6653" s="136">
        <v>6675</v>
      </c>
      <c r="E6653" s="136">
        <v>0</v>
      </c>
      <c r="F6653" s="136">
        <v>6675</v>
      </c>
      <c r="G6653" s="137">
        <v>0</v>
      </c>
      <c r="H6653" s="142"/>
      <c r="I6653" s="142"/>
      <c r="J6653" s="142"/>
      <c r="K6653" s="142"/>
      <c r="L6653" s="143"/>
      <c r="M6653" s="143"/>
      <c r="N6653" s="143"/>
      <c r="Y6653" s="30">
        <f t="shared" si="103"/>
        <v>6675</v>
      </c>
    </row>
    <row r="6654" spans="1:25" x14ac:dyDescent="0.2">
      <c r="A6654" s="134" t="s">
        <v>13311</v>
      </c>
      <c r="B6654" s="135" t="s">
        <v>13312</v>
      </c>
      <c r="C6654" s="136">
        <v>38967.14</v>
      </c>
      <c r="D6654" s="136">
        <v>740.38</v>
      </c>
      <c r="E6654" s="136">
        <v>0</v>
      </c>
      <c r="F6654" s="136">
        <v>740.38</v>
      </c>
      <c r="G6654" s="137">
        <v>0</v>
      </c>
      <c r="H6654" s="142"/>
      <c r="I6654" s="142"/>
      <c r="J6654" s="142"/>
      <c r="K6654" s="142"/>
      <c r="L6654" s="143"/>
      <c r="M6654" s="143"/>
      <c r="N6654" s="143"/>
      <c r="Y6654" s="30">
        <f t="shared" si="103"/>
        <v>740.38</v>
      </c>
    </row>
    <row r="6655" spans="1:25" x14ac:dyDescent="0.2">
      <c r="A6655" s="134" t="s">
        <v>13313</v>
      </c>
      <c r="B6655" s="135" t="s">
        <v>13314</v>
      </c>
      <c r="C6655" s="136">
        <v>118544.74</v>
      </c>
      <c r="D6655" s="136">
        <v>2252.35</v>
      </c>
      <c r="E6655" s="136">
        <v>0</v>
      </c>
      <c r="F6655" s="136">
        <v>2252.35</v>
      </c>
      <c r="G6655" s="137">
        <v>0</v>
      </c>
      <c r="H6655" s="142"/>
      <c r="I6655" s="142"/>
      <c r="J6655" s="142"/>
      <c r="K6655" s="142"/>
      <c r="L6655" s="143"/>
      <c r="M6655" s="143"/>
      <c r="N6655" s="143"/>
      <c r="Y6655" s="30">
        <f t="shared" si="103"/>
        <v>2252.35</v>
      </c>
    </row>
    <row r="6656" spans="1:25" x14ac:dyDescent="0.2">
      <c r="A6656" s="134" t="s">
        <v>13315</v>
      </c>
      <c r="B6656" s="135" t="s">
        <v>13316</v>
      </c>
      <c r="C6656" s="136">
        <v>4616.72</v>
      </c>
      <c r="D6656" s="136">
        <v>87.72</v>
      </c>
      <c r="E6656" s="136">
        <v>0</v>
      </c>
      <c r="F6656" s="136">
        <v>87.72</v>
      </c>
      <c r="G6656" s="137">
        <v>0</v>
      </c>
      <c r="H6656" s="142"/>
      <c r="I6656" s="142"/>
      <c r="J6656" s="142"/>
      <c r="K6656" s="142"/>
      <c r="L6656" s="143"/>
      <c r="M6656" s="143"/>
      <c r="N6656" s="143"/>
      <c r="Y6656" s="30">
        <f t="shared" si="103"/>
        <v>87.72</v>
      </c>
    </row>
    <row r="6657" spans="1:25" x14ac:dyDescent="0.2">
      <c r="A6657" s="134" t="s">
        <v>13317</v>
      </c>
      <c r="B6657" s="135" t="s">
        <v>13318</v>
      </c>
      <c r="C6657" s="136">
        <v>6132.36</v>
      </c>
      <c r="D6657" s="136">
        <v>116.52</v>
      </c>
      <c r="E6657" s="136">
        <v>0</v>
      </c>
      <c r="F6657" s="136">
        <v>116.52</v>
      </c>
      <c r="G6657" s="137">
        <v>0</v>
      </c>
      <c r="H6657" s="142"/>
      <c r="I6657" s="142"/>
      <c r="J6657" s="142"/>
      <c r="K6657" s="142"/>
      <c r="L6657" s="143"/>
      <c r="M6657" s="143"/>
      <c r="N6657" s="143"/>
      <c r="Y6657" s="30">
        <f t="shared" si="103"/>
        <v>116.52</v>
      </c>
    </row>
    <row r="6658" spans="1:25" x14ac:dyDescent="0.2">
      <c r="A6658" s="134" t="s">
        <v>13319</v>
      </c>
      <c r="B6658" s="135" t="s">
        <v>13320</v>
      </c>
      <c r="C6658" s="136">
        <v>12090.98</v>
      </c>
      <c r="D6658" s="136">
        <v>229.73</v>
      </c>
      <c r="E6658" s="136">
        <v>0</v>
      </c>
      <c r="F6658" s="136">
        <v>229.73</v>
      </c>
      <c r="G6658" s="137">
        <v>0</v>
      </c>
      <c r="H6658" s="142"/>
      <c r="I6658" s="142"/>
      <c r="J6658" s="142"/>
      <c r="K6658" s="142"/>
      <c r="L6658" s="143"/>
      <c r="M6658" s="143"/>
      <c r="N6658" s="143"/>
      <c r="Y6658" s="30">
        <f t="shared" si="103"/>
        <v>229.73</v>
      </c>
    </row>
    <row r="6659" spans="1:25" x14ac:dyDescent="0.2">
      <c r="A6659" s="134" t="s">
        <v>13321</v>
      </c>
      <c r="B6659" s="135" t="s">
        <v>13322</v>
      </c>
      <c r="C6659" s="136">
        <v>72069.45</v>
      </c>
      <c r="D6659" s="136">
        <v>1369.32</v>
      </c>
      <c r="E6659" s="136">
        <v>0</v>
      </c>
      <c r="F6659" s="136">
        <v>1369.32</v>
      </c>
      <c r="G6659" s="137">
        <v>0</v>
      </c>
      <c r="H6659" s="142"/>
      <c r="I6659" s="142"/>
      <c r="J6659" s="142"/>
      <c r="K6659" s="142"/>
      <c r="L6659" s="143"/>
      <c r="M6659" s="143"/>
      <c r="N6659" s="143"/>
      <c r="Y6659" s="30">
        <f t="shared" si="103"/>
        <v>1369.32</v>
      </c>
    </row>
    <row r="6660" spans="1:25" x14ac:dyDescent="0.2">
      <c r="A6660" s="134" t="s">
        <v>13323</v>
      </c>
      <c r="B6660" s="135" t="s">
        <v>13324</v>
      </c>
      <c r="C6660" s="136">
        <v>27881.84</v>
      </c>
      <c r="D6660" s="136">
        <v>529.76</v>
      </c>
      <c r="E6660" s="136">
        <v>0</v>
      </c>
      <c r="F6660" s="136">
        <v>529.76</v>
      </c>
      <c r="G6660" s="137">
        <v>0</v>
      </c>
      <c r="H6660" s="142"/>
      <c r="I6660" s="142"/>
      <c r="J6660" s="142"/>
      <c r="K6660" s="142"/>
      <c r="L6660" s="143"/>
      <c r="M6660" s="143"/>
      <c r="N6660" s="143"/>
      <c r="Y6660" s="30">
        <f t="shared" si="103"/>
        <v>529.76</v>
      </c>
    </row>
    <row r="6661" spans="1:25" x14ac:dyDescent="0.2">
      <c r="A6661" s="134" t="s">
        <v>13325</v>
      </c>
      <c r="B6661" s="135" t="s">
        <v>13326</v>
      </c>
      <c r="C6661" s="136">
        <v>4492.7299999999996</v>
      </c>
      <c r="D6661" s="136">
        <v>85.36</v>
      </c>
      <c r="E6661" s="136">
        <v>0</v>
      </c>
      <c r="F6661" s="136">
        <v>85.36</v>
      </c>
      <c r="G6661" s="137">
        <v>0</v>
      </c>
      <c r="H6661" s="142"/>
      <c r="I6661" s="142"/>
      <c r="J6661" s="142"/>
      <c r="K6661" s="142"/>
      <c r="L6661" s="143"/>
      <c r="M6661" s="143"/>
      <c r="N6661" s="143"/>
      <c r="Y6661" s="30">
        <f t="shared" si="103"/>
        <v>85.36</v>
      </c>
    </row>
    <row r="6662" spans="1:25" x14ac:dyDescent="0.2">
      <c r="A6662" s="134" t="s">
        <v>13327</v>
      </c>
      <c r="B6662" s="135" t="s">
        <v>13328</v>
      </c>
      <c r="C6662" s="136">
        <v>9692.94</v>
      </c>
      <c r="D6662" s="136">
        <v>184.17</v>
      </c>
      <c r="E6662" s="136">
        <v>0</v>
      </c>
      <c r="F6662" s="136">
        <v>184.17</v>
      </c>
      <c r="G6662" s="137">
        <v>0</v>
      </c>
      <c r="H6662" s="142"/>
      <c r="I6662" s="142"/>
      <c r="J6662" s="142"/>
      <c r="K6662" s="142"/>
      <c r="L6662" s="143"/>
      <c r="M6662" s="143"/>
      <c r="N6662" s="143"/>
      <c r="Y6662" s="30">
        <f t="shared" si="103"/>
        <v>184.17</v>
      </c>
    </row>
    <row r="6663" spans="1:25" x14ac:dyDescent="0.2">
      <c r="A6663" s="134" t="s">
        <v>13329</v>
      </c>
      <c r="B6663" s="135" t="s">
        <v>13330</v>
      </c>
      <c r="C6663" s="136">
        <v>51789.42</v>
      </c>
      <c r="D6663" s="136">
        <v>984</v>
      </c>
      <c r="E6663" s="136">
        <v>0</v>
      </c>
      <c r="F6663" s="136">
        <v>984</v>
      </c>
      <c r="G6663" s="137">
        <v>0</v>
      </c>
      <c r="H6663" s="142"/>
      <c r="I6663" s="142"/>
      <c r="J6663" s="142"/>
      <c r="K6663" s="142"/>
      <c r="L6663" s="143"/>
      <c r="M6663" s="143"/>
      <c r="N6663" s="143"/>
      <c r="Y6663" s="30">
        <f t="shared" si="103"/>
        <v>984</v>
      </c>
    </row>
    <row r="6664" spans="1:25" x14ac:dyDescent="0.2">
      <c r="A6664" s="134" t="s">
        <v>13331</v>
      </c>
      <c r="B6664" s="135" t="s">
        <v>13332</v>
      </c>
      <c r="C6664" s="136">
        <v>696001.88</v>
      </c>
      <c r="D6664" s="136">
        <v>13224.04</v>
      </c>
      <c r="E6664" s="136">
        <v>0</v>
      </c>
      <c r="F6664" s="136">
        <v>13224.04</v>
      </c>
      <c r="G6664" s="137">
        <v>0</v>
      </c>
      <c r="H6664" s="142"/>
      <c r="I6664" s="142"/>
      <c r="J6664" s="142"/>
      <c r="K6664" s="142"/>
      <c r="L6664" s="143"/>
      <c r="M6664" s="143"/>
      <c r="N6664" s="143"/>
      <c r="Y6664" s="30">
        <f t="shared" si="103"/>
        <v>13224.04</v>
      </c>
    </row>
    <row r="6665" spans="1:25" x14ac:dyDescent="0.2">
      <c r="A6665" s="134" t="s">
        <v>13333</v>
      </c>
      <c r="B6665" s="135" t="s">
        <v>13334</v>
      </c>
      <c r="C6665" s="136">
        <v>20793.45</v>
      </c>
      <c r="D6665" s="136">
        <v>395.08</v>
      </c>
      <c r="E6665" s="136">
        <v>0</v>
      </c>
      <c r="F6665" s="136">
        <v>395.08</v>
      </c>
      <c r="G6665" s="137">
        <v>0</v>
      </c>
      <c r="H6665" s="142"/>
      <c r="I6665" s="142"/>
      <c r="J6665" s="142"/>
      <c r="K6665" s="142"/>
      <c r="L6665" s="143"/>
      <c r="M6665" s="143"/>
      <c r="N6665" s="143"/>
      <c r="Y6665" s="30">
        <f t="shared" si="103"/>
        <v>395.08</v>
      </c>
    </row>
    <row r="6666" spans="1:25" x14ac:dyDescent="0.2">
      <c r="A6666" s="134" t="s">
        <v>13335</v>
      </c>
      <c r="B6666" s="135" t="s">
        <v>13336</v>
      </c>
      <c r="C6666" s="136">
        <v>1108.04</v>
      </c>
      <c r="D6666" s="136">
        <v>21.05</v>
      </c>
      <c r="E6666" s="136">
        <v>0</v>
      </c>
      <c r="F6666" s="136">
        <v>21.05</v>
      </c>
      <c r="G6666" s="137">
        <v>0</v>
      </c>
      <c r="H6666" s="142"/>
      <c r="I6666" s="142"/>
      <c r="J6666" s="142"/>
      <c r="K6666" s="142"/>
      <c r="L6666" s="143"/>
      <c r="M6666" s="143"/>
      <c r="N6666" s="143"/>
      <c r="Y6666" s="30">
        <f t="shared" si="103"/>
        <v>21.05</v>
      </c>
    </row>
    <row r="6667" spans="1:25" x14ac:dyDescent="0.2">
      <c r="A6667" s="134" t="s">
        <v>13337</v>
      </c>
      <c r="B6667" s="135" t="s">
        <v>13338</v>
      </c>
      <c r="C6667" s="136">
        <v>32482.76</v>
      </c>
      <c r="D6667" s="136">
        <v>617.16999999999996</v>
      </c>
      <c r="E6667" s="136">
        <v>0</v>
      </c>
      <c r="F6667" s="136">
        <v>617.16999999999996</v>
      </c>
      <c r="G6667" s="137">
        <v>0</v>
      </c>
      <c r="H6667" s="142"/>
      <c r="I6667" s="142"/>
      <c r="J6667" s="142"/>
      <c r="K6667" s="142"/>
      <c r="L6667" s="143"/>
      <c r="M6667" s="143"/>
      <c r="N6667" s="143"/>
      <c r="Y6667" s="30">
        <f t="shared" si="103"/>
        <v>617.16999999999996</v>
      </c>
    </row>
    <row r="6668" spans="1:25" x14ac:dyDescent="0.2">
      <c r="A6668" s="134" t="s">
        <v>13339</v>
      </c>
      <c r="B6668" s="135" t="s">
        <v>13340</v>
      </c>
      <c r="C6668" s="136">
        <v>21741.81</v>
      </c>
      <c r="D6668" s="136">
        <v>413.1</v>
      </c>
      <c r="E6668" s="136">
        <v>0</v>
      </c>
      <c r="F6668" s="136">
        <v>413.1</v>
      </c>
      <c r="G6668" s="137">
        <v>0</v>
      </c>
      <c r="H6668" s="142"/>
      <c r="I6668" s="142"/>
      <c r="J6668" s="142"/>
      <c r="K6668" s="142"/>
      <c r="L6668" s="143"/>
      <c r="M6668" s="143"/>
      <c r="N6668" s="143"/>
      <c r="Y6668" s="30">
        <f t="shared" si="103"/>
        <v>413.1</v>
      </c>
    </row>
    <row r="6669" spans="1:25" x14ac:dyDescent="0.2">
      <c r="A6669" s="134" t="s">
        <v>13341</v>
      </c>
      <c r="B6669" s="135" t="s">
        <v>13342</v>
      </c>
      <c r="C6669" s="136">
        <v>38961.5</v>
      </c>
      <c r="D6669" s="136">
        <v>740.27</v>
      </c>
      <c r="E6669" s="136">
        <v>0</v>
      </c>
      <c r="F6669" s="136">
        <v>740.27</v>
      </c>
      <c r="G6669" s="137">
        <v>0</v>
      </c>
      <c r="H6669" s="142"/>
      <c r="I6669" s="142"/>
      <c r="J6669" s="142"/>
      <c r="K6669" s="142"/>
      <c r="L6669" s="143"/>
      <c r="M6669" s="143"/>
      <c r="N6669" s="143"/>
      <c r="Y6669" s="30">
        <f t="shared" si="103"/>
        <v>740.27</v>
      </c>
    </row>
    <row r="6670" spans="1:25" x14ac:dyDescent="0.2">
      <c r="A6670" s="134" t="s">
        <v>13343</v>
      </c>
      <c r="B6670" s="135" t="s">
        <v>13344</v>
      </c>
      <c r="C6670" s="136">
        <v>942.15</v>
      </c>
      <c r="D6670" s="136">
        <v>17.899999999999999</v>
      </c>
      <c r="E6670" s="136">
        <v>17.66</v>
      </c>
      <c r="F6670" s="136">
        <v>0.24</v>
      </c>
      <c r="G6670" s="137">
        <v>0</v>
      </c>
      <c r="H6670" s="142"/>
      <c r="I6670" s="142"/>
      <c r="J6670" s="142"/>
      <c r="K6670" s="142"/>
      <c r="L6670" s="143"/>
      <c r="M6670" s="143"/>
      <c r="N6670" s="143"/>
      <c r="Y6670" s="30">
        <f t="shared" si="103"/>
        <v>0.24</v>
      </c>
    </row>
    <row r="6671" spans="1:25" x14ac:dyDescent="0.2">
      <c r="A6671" s="134" t="s">
        <v>13345</v>
      </c>
      <c r="B6671" s="135" t="s">
        <v>13346</v>
      </c>
      <c r="C6671" s="136">
        <v>12300.55</v>
      </c>
      <c r="D6671" s="136">
        <v>233.71</v>
      </c>
      <c r="E6671" s="136">
        <v>0</v>
      </c>
      <c r="F6671" s="136">
        <v>233.71</v>
      </c>
      <c r="G6671" s="137">
        <v>0</v>
      </c>
      <c r="H6671" s="142"/>
      <c r="I6671" s="142"/>
      <c r="J6671" s="142"/>
      <c r="K6671" s="142"/>
      <c r="L6671" s="143"/>
      <c r="M6671" s="143"/>
      <c r="N6671" s="143"/>
      <c r="Y6671" s="30">
        <f t="shared" ref="Y6671:Y6734" si="104">W6671+R6671+M6671+F6671</f>
        <v>233.71</v>
      </c>
    </row>
    <row r="6672" spans="1:25" x14ac:dyDescent="0.2">
      <c r="A6672" s="134" t="s">
        <v>13347</v>
      </c>
      <c r="B6672" s="135" t="s">
        <v>13348</v>
      </c>
      <c r="C6672" s="136">
        <v>508611.71</v>
      </c>
      <c r="D6672" s="136">
        <v>9663.6200000000008</v>
      </c>
      <c r="E6672" s="136">
        <v>0</v>
      </c>
      <c r="F6672" s="136">
        <v>9663.6200000000008</v>
      </c>
      <c r="G6672" s="137">
        <v>0</v>
      </c>
      <c r="H6672" s="142"/>
      <c r="I6672" s="142"/>
      <c r="J6672" s="142"/>
      <c r="K6672" s="142"/>
      <c r="L6672" s="143"/>
      <c r="M6672" s="143"/>
      <c r="N6672" s="143"/>
      <c r="Y6672" s="30">
        <f t="shared" si="104"/>
        <v>9663.6200000000008</v>
      </c>
    </row>
    <row r="6673" spans="1:25" x14ac:dyDescent="0.2">
      <c r="A6673" s="134" t="s">
        <v>13349</v>
      </c>
      <c r="B6673" s="135" t="s">
        <v>13350</v>
      </c>
      <c r="C6673" s="136">
        <v>34739.300000000003</v>
      </c>
      <c r="D6673" s="136">
        <v>660.05</v>
      </c>
      <c r="E6673" s="136">
        <v>0</v>
      </c>
      <c r="F6673" s="136">
        <v>660.05</v>
      </c>
      <c r="G6673" s="137">
        <v>0</v>
      </c>
      <c r="H6673" s="142"/>
      <c r="I6673" s="142"/>
      <c r="J6673" s="142"/>
      <c r="K6673" s="142"/>
      <c r="L6673" s="143"/>
      <c r="M6673" s="143"/>
      <c r="N6673" s="143"/>
      <c r="Y6673" s="30">
        <f t="shared" si="104"/>
        <v>660.05</v>
      </c>
    </row>
    <row r="6674" spans="1:25" x14ac:dyDescent="0.2">
      <c r="A6674" s="134" t="s">
        <v>13351</v>
      </c>
      <c r="B6674" s="135" t="s">
        <v>13352</v>
      </c>
      <c r="C6674" s="136">
        <v>26787.83</v>
      </c>
      <c r="D6674" s="136">
        <v>508.97</v>
      </c>
      <c r="E6674" s="136">
        <v>0</v>
      </c>
      <c r="F6674" s="136">
        <v>508.97</v>
      </c>
      <c r="G6674" s="137">
        <v>0</v>
      </c>
      <c r="H6674" s="142"/>
      <c r="I6674" s="142"/>
      <c r="J6674" s="142"/>
      <c r="K6674" s="142"/>
      <c r="L6674" s="143"/>
      <c r="M6674" s="143"/>
      <c r="N6674" s="143"/>
      <c r="Y6674" s="30">
        <f t="shared" si="104"/>
        <v>508.97</v>
      </c>
    </row>
    <row r="6675" spans="1:25" x14ac:dyDescent="0.2">
      <c r="A6675" s="134" t="s">
        <v>13353</v>
      </c>
      <c r="B6675" s="135" t="s">
        <v>13354</v>
      </c>
      <c r="C6675" s="136">
        <v>316090.65999999997</v>
      </c>
      <c r="D6675" s="136">
        <v>6005.72</v>
      </c>
      <c r="E6675" s="136">
        <v>0</v>
      </c>
      <c r="F6675" s="136">
        <v>6005.72</v>
      </c>
      <c r="G6675" s="137">
        <v>0</v>
      </c>
      <c r="H6675" s="142"/>
      <c r="I6675" s="142"/>
      <c r="J6675" s="142"/>
      <c r="K6675" s="142"/>
      <c r="L6675" s="143"/>
      <c r="M6675" s="143"/>
      <c r="N6675" s="143"/>
      <c r="Y6675" s="30">
        <f t="shared" si="104"/>
        <v>6005.72</v>
      </c>
    </row>
    <row r="6676" spans="1:25" x14ac:dyDescent="0.2">
      <c r="A6676" s="134" t="s">
        <v>13355</v>
      </c>
      <c r="B6676" s="135" t="s">
        <v>13356</v>
      </c>
      <c r="C6676" s="136">
        <v>57331.79</v>
      </c>
      <c r="D6676" s="136">
        <v>1089.31</v>
      </c>
      <c r="E6676" s="136">
        <v>0</v>
      </c>
      <c r="F6676" s="136">
        <v>1089.31</v>
      </c>
      <c r="G6676" s="137">
        <v>0</v>
      </c>
      <c r="H6676" s="142"/>
      <c r="I6676" s="142"/>
      <c r="J6676" s="142"/>
      <c r="K6676" s="142"/>
      <c r="L6676" s="143"/>
      <c r="M6676" s="143"/>
      <c r="N6676" s="143"/>
      <c r="Y6676" s="30">
        <f t="shared" si="104"/>
        <v>1089.31</v>
      </c>
    </row>
    <row r="6677" spans="1:25" x14ac:dyDescent="0.2">
      <c r="A6677" s="134" t="s">
        <v>13357</v>
      </c>
      <c r="B6677" s="135" t="s">
        <v>13358</v>
      </c>
      <c r="C6677" s="136">
        <v>48439.6</v>
      </c>
      <c r="D6677" s="136">
        <v>920.35</v>
      </c>
      <c r="E6677" s="136">
        <v>0</v>
      </c>
      <c r="F6677" s="136">
        <v>920.35</v>
      </c>
      <c r="G6677" s="137">
        <v>0</v>
      </c>
      <c r="H6677" s="142"/>
      <c r="I6677" s="142"/>
      <c r="J6677" s="142"/>
      <c r="K6677" s="142"/>
      <c r="L6677" s="143"/>
      <c r="M6677" s="143"/>
      <c r="N6677" s="143"/>
      <c r="Y6677" s="30">
        <f t="shared" si="104"/>
        <v>920.35</v>
      </c>
    </row>
    <row r="6678" spans="1:25" x14ac:dyDescent="0.2">
      <c r="A6678" s="134" t="s">
        <v>13359</v>
      </c>
      <c r="B6678" s="135" t="s">
        <v>13360</v>
      </c>
      <c r="C6678" s="136">
        <v>12148.23</v>
      </c>
      <c r="D6678" s="136">
        <v>230.82</v>
      </c>
      <c r="E6678" s="136">
        <v>0</v>
      </c>
      <c r="F6678" s="136">
        <v>230.82</v>
      </c>
      <c r="G6678" s="137">
        <v>0</v>
      </c>
      <c r="H6678" s="142"/>
      <c r="I6678" s="142"/>
      <c r="J6678" s="142"/>
      <c r="K6678" s="142"/>
      <c r="L6678" s="143"/>
      <c r="M6678" s="143"/>
      <c r="N6678" s="143"/>
      <c r="Y6678" s="30">
        <f t="shared" si="104"/>
        <v>230.82</v>
      </c>
    </row>
    <row r="6679" spans="1:25" x14ac:dyDescent="0.2">
      <c r="A6679" s="134" t="s">
        <v>13361</v>
      </c>
      <c r="B6679" s="135" t="s">
        <v>13362</v>
      </c>
      <c r="C6679" s="136">
        <v>155522.06</v>
      </c>
      <c r="D6679" s="136">
        <v>2954.92</v>
      </c>
      <c r="E6679" s="136">
        <v>0</v>
      </c>
      <c r="F6679" s="136">
        <v>2954.92</v>
      </c>
      <c r="G6679" s="137">
        <v>0</v>
      </c>
      <c r="H6679" s="142"/>
      <c r="I6679" s="142"/>
      <c r="J6679" s="142"/>
      <c r="K6679" s="142"/>
      <c r="L6679" s="143"/>
      <c r="M6679" s="143"/>
      <c r="N6679" s="143"/>
      <c r="Y6679" s="30">
        <f t="shared" si="104"/>
        <v>2954.92</v>
      </c>
    </row>
    <row r="6680" spans="1:25" x14ac:dyDescent="0.2">
      <c r="A6680" s="134" t="s">
        <v>13363</v>
      </c>
      <c r="B6680" s="135" t="s">
        <v>13364</v>
      </c>
      <c r="C6680" s="136">
        <v>347952.17</v>
      </c>
      <c r="D6680" s="136">
        <v>6611.09</v>
      </c>
      <c r="E6680" s="136">
        <v>0</v>
      </c>
      <c r="F6680" s="136">
        <v>6611.09</v>
      </c>
      <c r="G6680" s="137">
        <v>0</v>
      </c>
      <c r="H6680" s="142"/>
      <c r="I6680" s="142"/>
      <c r="J6680" s="142"/>
      <c r="K6680" s="142"/>
      <c r="L6680" s="143"/>
      <c r="M6680" s="143"/>
      <c r="N6680" s="143"/>
      <c r="Y6680" s="30">
        <f t="shared" si="104"/>
        <v>6611.09</v>
      </c>
    </row>
    <row r="6681" spans="1:25" x14ac:dyDescent="0.2">
      <c r="A6681" s="134" t="s">
        <v>13365</v>
      </c>
      <c r="B6681" s="135" t="s">
        <v>13366</v>
      </c>
      <c r="C6681" s="136">
        <v>488863.16</v>
      </c>
      <c r="D6681" s="136">
        <v>9288.4</v>
      </c>
      <c r="E6681" s="136">
        <v>0</v>
      </c>
      <c r="F6681" s="136">
        <v>9288.4</v>
      </c>
      <c r="G6681" s="137">
        <v>0</v>
      </c>
      <c r="H6681" s="142"/>
      <c r="I6681" s="142"/>
      <c r="J6681" s="142"/>
      <c r="K6681" s="142"/>
      <c r="L6681" s="143"/>
      <c r="M6681" s="143"/>
      <c r="N6681" s="143"/>
      <c r="Y6681" s="30">
        <f t="shared" si="104"/>
        <v>9288.4</v>
      </c>
    </row>
    <row r="6682" spans="1:25" x14ac:dyDescent="0.2">
      <c r="A6682" s="134" t="s">
        <v>13367</v>
      </c>
      <c r="B6682" s="135" t="s">
        <v>13368</v>
      </c>
      <c r="C6682" s="136">
        <v>18338.41</v>
      </c>
      <c r="D6682" s="136">
        <v>348.43</v>
      </c>
      <c r="E6682" s="136">
        <v>0</v>
      </c>
      <c r="F6682" s="136">
        <v>348.43</v>
      </c>
      <c r="G6682" s="137">
        <v>0</v>
      </c>
      <c r="H6682" s="142"/>
      <c r="I6682" s="142"/>
      <c r="J6682" s="142"/>
      <c r="K6682" s="142"/>
      <c r="L6682" s="143"/>
      <c r="M6682" s="143"/>
      <c r="N6682" s="143"/>
      <c r="Y6682" s="30">
        <f t="shared" si="104"/>
        <v>348.43</v>
      </c>
    </row>
    <row r="6683" spans="1:25" x14ac:dyDescent="0.2">
      <c r="A6683" s="134" t="s">
        <v>13369</v>
      </c>
      <c r="B6683" s="135" t="s">
        <v>13370</v>
      </c>
      <c r="C6683" s="136">
        <v>76194.41</v>
      </c>
      <c r="D6683" s="136">
        <v>1447.69</v>
      </c>
      <c r="E6683" s="136">
        <v>0</v>
      </c>
      <c r="F6683" s="136">
        <v>1447.69</v>
      </c>
      <c r="G6683" s="137">
        <v>0</v>
      </c>
      <c r="H6683" s="142"/>
      <c r="I6683" s="142"/>
      <c r="J6683" s="142"/>
      <c r="K6683" s="142"/>
      <c r="L6683" s="143"/>
      <c r="M6683" s="143"/>
      <c r="N6683" s="143"/>
      <c r="Y6683" s="30">
        <f t="shared" si="104"/>
        <v>1447.69</v>
      </c>
    </row>
    <row r="6684" spans="1:25" x14ac:dyDescent="0.2">
      <c r="A6684" s="134" t="s">
        <v>13371</v>
      </c>
      <c r="B6684" s="135" t="s">
        <v>13372</v>
      </c>
      <c r="C6684" s="136">
        <v>20792.310000000001</v>
      </c>
      <c r="D6684" s="136">
        <v>395.06</v>
      </c>
      <c r="E6684" s="136">
        <v>0</v>
      </c>
      <c r="F6684" s="136">
        <v>395.06</v>
      </c>
      <c r="G6684" s="137">
        <v>0</v>
      </c>
      <c r="H6684" s="142"/>
      <c r="I6684" s="142"/>
      <c r="J6684" s="142"/>
      <c r="K6684" s="142"/>
      <c r="L6684" s="143"/>
      <c r="M6684" s="143"/>
      <c r="N6684" s="143"/>
      <c r="Y6684" s="30">
        <f t="shared" si="104"/>
        <v>395.06</v>
      </c>
    </row>
    <row r="6685" spans="1:25" x14ac:dyDescent="0.2">
      <c r="A6685" s="134" t="s">
        <v>13373</v>
      </c>
      <c r="B6685" s="135" t="s">
        <v>13374</v>
      </c>
      <c r="C6685" s="136">
        <v>15213.75</v>
      </c>
      <c r="D6685" s="136">
        <v>289.06</v>
      </c>
      <c r="E6685" s="136">
        <v>0</v>
      </c>
      <c r="F6685" s="136">
        <v>289.06</v>
      </c>
      <c r="G6685" s="137">
        <v>0</v>
      </c>
      <c r="H6685" s="142"/>
      <c r="I6685" s="142"/>
      <c r="J6685" s="142"/>
      <c r="K6685" s="142"/>
      <c r="L6685" s="143"/>
      <c r="M6685" s="143"/>
      <c r="N6685" s="143"/>
      <c r="Y6685" s="30">
        <f t="shared" si="104"/>
        <v>289.06</v>
      </c>
    </row>
    <row r="6686" spans="1:25" x14ac:dyDescent="0.2">
      <c r="A6686" s="134" t="s">
        <v>13375</v>
      </c>
      <c r="B6686" s="135" t="s">
        <v>13376</v>
      </c>
      <c r="C6686" s="136">
        <v>732620.06</v>
      </c>
      <c r="D6686" s="136">
        <v>13919.78</v>
      </c>
      <c r="E6686" s="136">
        <v>0</v>
      </c>
      <c r="F6686" s="136">
        <v>13919.78</v>
      </c>
      <c r="G6686" s="137">
        <v>0</v>
      </c>
      <c r="H6686" s="142"/>
      <c r="I6686" s="142"/>
      <c r="J6686" s="142"/>
      <c r="K6686" s="142"/>
      <c r="L6686" s="143"/>
      <c r="M6686" s="143"/>
      <c r="N6686" s="143"/>
      <c r="Y6686" s="30">
        <f t="shared" si="104"/>
        <v>13919.78</v>
      </c>
    </row>
    <row r="6687" spans="1:25" x14ac:dyDescent="0.2">
      <c r="A6687" s="134" t="s">
        <v>13377</v>
      </c>
      <c r="B6687" s="135" t="s">
        <v>13378</v>
      </c>
      <c r="C6687" s="136">
        <v>65770.509999999995</v>
      </c>
      <c r="D6687" s="136">
        <v>1249.6400000000001</v>
      </c>
      <c r="E6687" s="136">
        <v>0</v>
      </c>
      <c r="F6687" s="136">
        <v>1249.6400000000001</v>
      </c>
      <c r="G6687" s="137">
        <v>0</v>
      </c>
      <c r="H6687" s="142"/>
      <c r="I6687" s="142"/>
      <c r="J6687" s="142"/>
      <c r="K6687" s="142"/>
      <c r="L6687" s="143"/>
      <c r="M6687" s="143"/>
      <c r="N6687" s="143"/>
      <c r="Y6687" s="30">
        <f t="shared" si="104"/>
        <v>1249.6400000000001</v>
      </c>
    </row>
    <row r="6688" spans="1:25" x14ac:dyDescent="0.2">
      <c r="A6688" s="134" t="s">
        <v>13379</v>
      </c>
      <c r="B6688" s="135" t="s">
        <v>13380</v>
      </c>
      <c r="C6688" s="136">
        <v>118729.15</v>
      </c>
      <c r="D6688" s="136">
        <v>2255.86</v>
      </c>
      <c r="E6688" s="136">
        <v>0</v>
      </c>
      <c r="F6688" s="136">
        <v>2255.86</v>
      </c>
      <c r="G6688" s="137">
        <v>0</v>
      </c>
      <c r="H6688" s="142"/>
      <c r="I6688" s="142"/>
      <c r="J6688" s="142"/>
      <c r="K6688" s="142"/>
      <c r="L6688" s="143"/>
      <c r="M6688" s="143"/>
      <c r="N6688" s="143"/>
      <c r="Y6688" s="30">
        <f t="shared" si="104"/>
        <v>2255.86</v>
      </c>
    </row>
    <row r="6689" spans="1:25" x14ac:dyDescent="0.2">
      <c r="A6689" s="134" t="s">
        <v>13381</v>
      </c>
      <c r="B6689" s="135" t="s">
        <v>13382</v>
      </c>
      <c r="C6689" s="136">
        <v>2579.4699999999998</v>
      </c>
      <c r="D6689" s="136">
        <v>49.01</v>
      </c>
      <c r="E6689" s="136">
        <v>49.01</v>
      </c>
      <c r="F6689" s="136">
        <v>0</v>
      </c>
      <c r="G6689" s="137">
        <v>35.54</v>
      </c>
      <c r="H6689" s="142"/>
      <c r="I6689" s="142"/>
      <c r="J6689" s="142"/>
      <c r="K6689" s="142"/>
      <c r="L6689" s="143"/>
      <c r="M6689" s="143"/>
      <c r="N6689" s="143"/>
      <c r="Y6689" s="30">
        <f t="shared" si="104"/>
        <v>0</v>
      </c>
    </row>
    <row r="6690" spans="1:25" x14ac:dyDescent="0.2">
      <c r="A6690" s="134" t="s">
        <v>13383</v>
      </c>
      <c r="B6690" s="135" t="s">
        <v>13384</v>
      </c>
      <c r="C6690" s="136">
        <v>32505.4</v>
      </c>
      <c r="D6690" s="136">
        <v>617.6</v>
      </c>
      <c r="E6690" s="136">
        <v>0</v>
      </c>
      <c r="F6690" s="136">
        <v>617.6</v>
      </c>
      <c r="G6690" s="137">
        <v>0</v>
      </c>
      <c r="H6690" s="142"/>
      <c r="I6690" s="142"/>
      <c r="J6690" s="142"/>
      <c r="K6690" s="142"/>
      <c r="L6690" s="143"/>
      <c r="M6690" s="143"/>
      <c r="N6690" s="143"/>
      <c r="Y6690" s="30">
        <f t="shared" si="104"/>
        <v>617.6</v>
      </c>
    </row>
    <row r="6691" spans="1:25" x14ac:dyDescent="0.2">
      <c r="A6691" s="134" t="s">
        <v>13385</v>
      </c>
      <c r="B6691" s="135" t="s">
        <v>13386</v>
      </c>
      <c r="C6691" s="136">
        <v>1556.85</v>
      </c>
      <c r="D6691" s="136">
        <v>29.58</v>
      </c>
      <c r="E6691" s="136">
        <v>0</v>
      </c>
      <c r="F6691" s="136">
        <v>29.58</v>
      </c>
      <c r="G6691" s="137">
        <v>0</v>
      </c>
      <c r="H6691" s="142"/>
      <c r="I6691" s="142"/>
      <c r="J6691" s="142"/>
      <c r="K6691" s="142"/>
      <c r="L6691" s="143"/>
      <c r="M6691" s="143"/>
      <c r="N6691" s="143"/>
      <c r="Y6691" s="30">
        <f t="shared" si="104"/>
        <v>29.58</v>
      </c>
    </row>
    <row r="6692" spans="1:25" x14ac:dyDescent="0.2">
      <c r="A6692" s="134" t="s">
        <v>13387</v>
      </c>
      <c r="B6692" s="135" t="s">
        <v>13388</v>
      </c>
      <c r="C6692" s="136">
        <v>52396.09</v>
      </c>
      <c r="D6692" s="136">
        <v>995.53</v>
      </c>
      <c r="E6692" s="136">
        <v>0</v>
      </c>
      <c r="F6692" s="136">
        <v>995.53</v>
      </c>
      <c r="G6692" s="137">
        <v>0</v>
      </c>
      <c r="H6692" s="142"/>
      <c r="I6692" s="142"/>
      <c r="J6692" s="142"/>
      <c r="K6692" s="142"/>
      <c r="L6692" s="143"/>
      <c r="M6692" s="143"/>
      <c r="N6692" s="143"/>
      <c r="Y6692" s="30">
        <f t="shared" si="104"/>
        <v>995.53</v>
      </c>
    </row>
    <row r="6693" spans="1:25" x14ac:dyDescent="0.2">
      <c r="A6693" s="134" t="s">
        <v>13389</v>
      </c>
      <c r="B6693" s="135" t="s">
        <v>13390</v>
      </c>
      <c r="C6693" s="136">
        <v>37551.18</v>
      </c>
      <c r="D6693" s="136">
        <v>713.47</v>
      </c>
      <c r="E6693" s="136">
        <v>0</v>
      </c>
      <c r="F6693" s="136">
        <v>713.47</v>
      </c>
      <c r="G6693" s="137">
        <v>0</v>
      </c>
      <c r="H6693" s="142"/>
      <c r="I6693" s="142"/>
      <c r="J6693" s="142"/>
      <c r="K6693" s="142"/>
      <c r="L6693" s="143"/>
      <c r="M6693" s="143"/>
      <c r="N6693" s="143"/>
      <c r="Y6693" s="30">
        <f t="shared" si="104"/>
        <v>713.47</v>
      </c>
    </row>
    <row r="6694" spans="1:25" x14ac:dyDescent="0.2">
      <c r="A6694" s="134" t="s">
        <v>13391</v>
      </c>
      <c r="B6694" s="135" t="s">
        <v>13392</v>
      </c>
      <c r="C6694" s="136">
        <v>24075.200000000001</v>
      </c>
      <c r="D6694" s="136">
        <v>457.43</v>
      </c>
      <c r="E6694" s="136">
        <v>0</v>
      </c>
      <c r="F6694" s="136">
        <v>457.43</v>
      </c>
      <c r="G6694" s="137">
        <v>0</v>
      </c>
      <c r="H6694" s="142"/>
      <c r="I6694" s="142"/>
      <c r="J6694" s="142"/>
      <c r="K6694" s="142"/>
      <c r="L6694" s="143"/>
      <c r="M6694" s="143"/>
      <c r="N6694" s="143"/>
      <c r="Y6694" s="30">
        <f t="shared" si="104"/>
        <v>457.43</v>
      </c>
    </row>
    <row r="6695" spans="1:25" x14ac:dyDescent="0.2">
      <c r="A6695" s="134" t="s">
        <v>13393</v>
      </c>
      <c r="B6695" s="135" t="s">
        <v>13394</v>
      </c>
      <c r="C6695" s="136">
        <v>9243.1299999999992</v>
      </c>
      <c r="D6695" s="136">
        <v>175.62</v>
      </c>
      <c r="E6695" s="136">
        <v>0</v>
      </c>
      <c r="F6695" s="136">
        <v>175.62</v>
      </c>
      <c r="G6695" s="137">
        <v>0</v>
      </c>
      <c r="H6695" s="142"/>
      <c r="I6695" s="142"/>
      <c r="J6695" s="142"/>
      <c r="K6695" s="142"/>
      <c r="L6695" s="143"/>
      <c r="M6695" s="143"/>
      <c r="N6695" s="143"/>
      <c r="Y6695" s="30">
        <f t="shared" si="104"/>
        <v>175.62</v>
      </c>
    </row>
    <row r="6696" spans="1:25" x14ac:dyDescent="0.2">
      <c r="A6696" s="134" t="s">
        <v>13395</v>
      </c>
      <c r="B6696" s="135" t="s">
        <v>13396</v>
      </c>
      <c r="C6696" s="136">
        <v>144969.54999999999</v>
      </c>
      <c r="D6696" s="136">
        <v>2754.42</v>
      </c>
      <c r="E6696" s="136">
        <v>0</v>
      </c>
      <c r="F6696" s="136">
        <v>2754.42</v>
      </c>
      <c r="G6696" s="137">
        <v>0</v>
      </c>
      <c r="H6696" s="142"/>
      <c r="I6696" s="142"/>
      <c r="J6696" s="142"/>
      <c r="K6696" s="142"/>
      <c r="L6696" s="143"/>
      <c r="M6696" s="143"/>
      <c r="N6696" s="143"/>
      <c r="Y6696" s="30">
        <f t="shared" si="104"/>
        <v>2754.42</v>
      </c>
    </row>
    <row r="6697" spans="1:25" x14ac:dyDescent="0.2">
      <c r="A6697" s="134" t="s">
        <v>13397</v>
      </c>
      <c r="B6697" s="135" t="s">
        <v>13398</v>
      </c>
      <c r="C6697" s="136">
        <v>66921.8</v>
      </c>
      <c r="D6697" s="136">
        <v>1271.52</v>
      </c>
      <c r="E6697" s="136">
        <v>0</v>
      </c>
      <c r="F6697" s="136">
        <v>1271.52</v>
      </c>
      <c r="G6697" s="137">
        <v>0</v>
      </c>
      <c r="H6697" s="142"/>
      <c r="I6697" s="142"/>
      <c r="J6697" s="142"/>
      <c r="K6697" s="142"/>
      <c r="L6697" s="143"/>
      <c r="M6697" s="143"/>
      <c r="N6697" s="143"/>
      <c r="Y6697" s="30">
        <f t="shared" si="104"/>
        <v>1271.52</v>
      </c>
    </row>
    <row r="6698" spans="1:25" x14ac:dyDescent="0.2">
      <c r="A6698" s="134" t="s">
        <v>13399</v>
      </c>
      <c r="B6698" s="135" t="s">
        <v>13400</v>
      </c>
      <c r="C6698" s="136">
        <v>60581.58</v>
      </c>
      <c r="D6698" s="136">
        <v>1151.05</v>
      </c>
      <c r="E6698" s="136">
        <v>0</v>
      </c>
      <c r="F6698" s="136">
        <v>1151.05</v>
      </c>
      <c r="G6698" s="137">
        <v>0</v>
      </c>
      <c r="H6698" s="142"/>
      <c r="I6698" s="142"/>
      <c r="J6698" s="142"/>
      <c r="K6698" s="142"/>
      <c r="L6698" s="143"/>
      <c r="M6698" s="143"/>
      <c r="N6698" s="143"/>
      <c r="Y6698" s="30">
        <f t="shared" si="104"/>
        <v>1151.05</v>
      </c>
    </row>
    <row r="6699" spans="1:25" x14ac:dyDescent="0.2">
      <c r="A6699" s="134" t="s">
        <v>13401</v>
      </c>
      <c r="B6699" s="135" t="s">
        <v>13402</v>
      </c>
      <c r="C6699" s="136">
        <v>17725.310000000001</v>
      </c>
      <c r="D6699" s="136">
        <v>336.78</v>
      </c>
      <c r="E6699" s="136">
        <v>0</v>
      </c>
      <c r="F6699" s="136">
        <v>336.78</v>
      </c>
      <c r="G6699" s="137">
        <v>0</v>
      </c>
      <c r="H6699" s="142"/>
      <c r="I6699" s="142"/>
      <c r="J6699" s="142"/>
      <c r="K6699" s="142"/>
      <c r="L6699" s="143"/>
      <c r="M6699" s="143"/>
      <c r="N6699" s="143"/>
      <c r="Y6699" s="30">
        <f t="shared" si="104"/>
        <v>336.78</v>
      </c>
    </row>
    <row r="6700" spans="1:25" x14ac:dyDescent="0.2">
      <c r="A6700" s="134" t="s">
        <v>13403</v>
      </c>
      <c r="B6700" s="135" t="s">
        <v>13404</v>
      </c>
      <c r="C6700" s="136">
        <v>29185.9</v>
      </c>
      <c r="D6700" s="136">
        <v>554.53</v>
      </c>
      <c r="E6700" s="136">
        <v>0</v>
      </c>
      <c r="F6700" s="136">
        <v>554.53</v>
      </c>
      <c r="G6700" s="137">
        <v>0</v>
      </c>
      <c r="H6700" s="142"/>
      <c r="I6700" s="142"/>
      <c r="J6700" s="142"/>
      <c r="K6700" s="142"/>
      <c r="L6700" s="143"/>
      <c r="M6700" s="143"/>
      <c r="N6700" s="143"/>
      <c r="Y6700" s="30">
        <f t="shared" si="104"/>
        <v>554.53</v>
      </c>
    </row>
    <row r="6701" spans="1:25" x14ac:dyDescent="0.2">
      <c r="A6701" s="134" t="s">
        <v>13405</v>
      </c>
      <c r="B6701" s="135" t="s">
        <v>13406</v>
      </c>
      <c r="C6701" s="136">
        <v>1061785.06</v>
      </c>
      <c r="D6701" s="136">
        <v>20173.919999999998</v>
      </c>
      <c r="E6701" s="136">
        <v>0</v>
      </c>
      <c r="F6701" s="136">
        <v>20173.919999999998</v>
      </c>
      <c r="G6701" s="137">
        <v>0</v>
      </c>
      <c r="H6701" s="142"/>
      <c r="I6701" s="142"/>
      <c r="J6701" s="142"/>
      <c r="K6701" s="142"/>
      <c r="L6701" s="143"/>
      <c r="M6701" s="143"/>
      <c r="N6701" s="143"/>
      <c r="Y6701" s="30">
        <f t="shared" si="104"/>
        <v>20173.919999999998</v>
      </c>
    </row>
    <row r="6702" spans="1:25" x14ac:dyDescent="0.2">
      <c r="A6702" s="134" t="s">
        <v>13407</v>
      </c>
      <c r="B6702" s="135" t="s">
        <v>13408</v>
      </c>
      <c r="C6702" s="136">
        <v>71968.2</v>
      </c>
      <c r="D6702" s="136">
        <v>1367.4</v>
      </c>
      <c r="E6702" s="136">
        <v>0</v>
      </c>
      <c r="F6702" s="136">
        <v>1367.4</v>
      </c>
      <c r="G6702" s="137">
        <v>0</v>
      </c>
      <c r="H6702" s="142"/>
      <c r="I6702" s="142"/>
      <c r="J6702" s="142"/>
      <c r="K6702" s="142"/>
      <c r="L6702" s="143"/>
      <c r="M6702" s="143"/>
      <c r="N6702" s="143"/>
      <c r="Y6702" s="30">
        <f t="shared" si="104"/>
        <v>1367.4</v>
      </c>
    </row>
    <row r="6703" spans="1:25" x14ac:dyDescent="0.2">
      <c r="A6703" s="134" t="s">
        <v>13409</v>
      </c>
      <c r="B6703" s="135" t="s">
        <v>13410</v>
      </c>
      <c r="C6703" s="136">
        <v>11126.43</v>
      </c>
      <c r="D6703" s="136">
        <v>211.4</v>
      </c>
      <c r="E6703" s="136">
        <v>0</v>
      </c>
      <c r="F6703" s="136">
        <v>211.4</v>
      </c>
      <c r="G6703" s="137">
        <v>0</v>
      </c>
      <c r="H6703" s="142"/>
      <c r="I6703" s="142"/>
      <c r="J6703" s="142"/>
      <c r="K6703" s="142"/>
      <c r="L6703" s="143"/>
      <c r="M6703" s="143"/>
      <c r="N6703" s="143"/>
      <c r="Y6703" s="30">
        <f t="shared" si="104"/>
        <v>211.4</v>
      </c>
    </row>
    <row r="6704" spans="1:25" x14ac:dyDescent="0.2">
      <c r="A6704" s="134" t="s">
        <v>13411</v>
      </c>
      <c r="B6704" s="135" t="s">
        <v>13412</v>
      </c>
      <c r="C6704" s="136">
        <v>102366.1</v>
      </c>
      <c r="D6704" s="136">
        <v>1944.96</v>
      </c>
      <c r="E6704" s="136">
        <v>0</v>
      </c>
      <c r="F6704" s="136">
        <v>1944.96</v>
      </c>
      <c r="G6704" s="137">
        <v>0</v>
      </c>
      <c r="H6704" s="142"/>
      <c r="I6704" s="142"/>
      <c r="J6704" s="142"/>
      <c r="K6704" s="142"/>
      <c r="L6704" s="143"/>
      <c r="M6704" s="143"/>
      <c r="N6704" s="143"/>
      <c r="Y6704" s="30">
        <f t="shared" si="104"/>
        <v>1944.96</v>
      </c>
    </row>
    <row r="6705" spans="1:25" x14ac:dyDescent="0.2">
      <c r="A6705" s="134" t="s">
        <v>13413</v>
      </c>
      <c r="B6705" s="135" t="s">
        <v>13414</v>
      </c>
      <c r="C6705" s="136">
        <v>471346.57</v>
      </c>
      <c r="D6705" s="136">
        <v>8955.59</v>
      </c>
      <c r="E6705" s="136">
        <v>0</v>
      </c>
      <c r="F6705" s="136">
        <v>8955.59</v>
      </c>
      <c r="G6705" s="137">
        <v>0</v>
      </c>
      <c r="H6705" s="142"/>
      <c r="I6705" s="142"/>
      <c r="J6705" s="142"/>
      <c r="K6705" s="142"/>
      <c r="L6705" s="143"/>
      <c r="M6705" s="143"/>
      <c r="N6705" s="143"/>
      <c r="Y6705" s="30">
        <f t="shared" si="104"/>
        <v>8955.59</v>
      </c>
    </row>
    <row r="6706" spans="1:25" x14ac:dyDescent="0.2">
      <c r="A6706" s="134" t="s">
        <v>13415</v>
      </c>
      <c r="B6706" s="135" t="s">
        <v>13416</v>
      </c>
      <c r="C6706" s="136">
        <v>101645.75</v>
      </c>
      <c r="D6706" s="136">
        <v>1931.27</v>
      </c>
      <c r="E6706" s="136">
        <v>0</v>
      </c>
      <c r="F6706" s="136">
        <v>1931.27</v>
      </c>
      <c r="G6706" s="137">
        <v>0</v>
      </c>
      <c r="H6706" s="142"/>
      <c r="I6706" s="142"/>
      <c r="J6706" s="142"/>
      <c r="K6706" s="142"/>
      <c r="L6706" s="143"/>
      <c r="M6706" s="143"/>
      <c r="N6706" s="143"/>
      <c r="Y6706" s="30">
        <f t="shared" si="104"/>
        <v>1931.27</v>
      </c>
    </row>
    <row r="6707" spans="1:25" x14ac:dyDescent="0.2">
      <c r="A6707" s="134" t="s">
        <v>13417</v>
      </c>
      <c r="B6707" s="135" t="s">
        <v>13418</v>
      </c>
      <c r="C6707" s="136">
        <v>1741.57</v>
      </c>
      <c r="D6707" s="136">
        <v>33.090000000000003</v>
      </c>
      <c r="E6707" s="136">
        <v>0</v>
      </c>
      <c r="F6707" s="136">
        <v>33.090000000000003</v>
      </c>
      <c r="G6707" s="137">
        <v>0</v>
      </c>
      <c r="H6707" s="142"/>
      <c r="I6707" s="142"/>
      <c r="J6707" s="142"/>
      <c r="K6707" s="142"/>
      <c r="L6707" s="143"/>
      <c r="M6707" s="143"/>
      <c r="N6707" s="143"/>
      <c r="Y6707" s="30">
        <f t="shared" si="104"/>
        <v>33.090000000000003</v>
      </c>
    </row>
    <row r="6708" spans="1:25" x14ac:dyDescent="0.2">
      <c r="A6708" s="134" t="s">
        <v>13419</v>
      </c>
      <c r="B6708" s="135" t="s">
        <v>13420</v>
      </c>
      <c r="C6708" s="136">
        <v>11228.52</v>
      </c>
      <c r="D6708" s="136">
        <v>213.34</v>
      </c>
      <c r="E6708" s="136">
        <v>0</v>
      </c>
      <c r="F6708" s="136">
        <v>213.34</v>
      </c>
      <c r="G6708" s="137">
        <v>0</v>
      </c>
      <c r="H6708" s="142"/>
      <c r="I6708" s="142"/>
      <c r="J6708" s="142"/>
      <c r="K6708" s="142"/>
      <c r="L6708" s="143"/>
      <c r="M6708" s="143"/>
      <c r="N6708" s="143"/>
      <c r="Y6708" s="30">
        <f t="shared" si="104"/>
        <v>213.34</v>
      </c>
    </row>
    <row r="6709" spans="1:25" x14ac:dyDescent="0.2">
      <c r="A6709" s="134" t="s">
        <v>13421</v>
      </c>
      <c r="B6709" s="135" t="s">
        <v>13422</v>
      </c>
      <c r="C6709" s="136">
        <v>42364.1</v>
      </c>
      <c r="D6709" s="136">
        <v>804.92</v>
      </c>
      <c r="E6709" s="136">
        <v>0</v>
      </c>
      <c r="F6709" s="136">
        <v>804.92</v>
      </c>
      <c r="G6709" s="137">
        <v>0</v>
      </c>
      <c r="H6709" s="142"/>
      <c r="I6709" s="142"/>
      <c r="J6709" s="142"/>
      <c r="K6709" s="142"/>
      <c r="L6709" s="143"/>
      <c r="M6709" s="143"/>
      <c r="N6709" s="143"/>
      <c r="Y6709" s="30">
        <f t="shared" si="104"/>
        <v>804.92</v>
      </c>
    </row>
    <row r="6710" spans="1:25" x14ac:dyDescent="0.2">
      <c r="A6710" s="134" t="s">
        <v>13423</v>
      </c>
      <c r="B6710" s="135" t="s">
        <v>13424</v>
      </c>
      <c r="C6710" s="136">
        <v>6656.18</v>
      </c>
      <c r="D6710" s="136">
        <v>126.47</v>
      </c>
      <c r="E6710" s="136">
        <v>0</v>
      </c>
      <c r="F6710" s="136">
        <v>126.47</v>
      </c>
      <c r="G6710" s="137">
        <v>0</v>
      </c>
      <c r="H6710" s="142"/>
      <c r="I6710" s="142"/>
      <c r="J6710" s="142"/>
      <c r="K6710" s="142"/>
      <c r="L6710" s="143"/>
      <c r="M6710" s="143"/>
      <c r="N6710" s="143"/>
      <c r="Y6710" s="30">
        <f t="shared" si="104"/>
        <v>126.47</v>
      </c>
    </row>
    <row r="6711" spans="1:25" x14ac:dyDescent="0.2">
      <c r="A6711" s="134" t="s">
        <v>13425</v>
      </c>
      <c r="B6711" s="135" t="s">
        <v>13426</v>
      </c>
      <c r="C6711" s="136">
        <v>5458.26</v>
      </c>
      <c r="D6711" s="136">
        <v>103.71</v>
      </c>
      <c r="E6711" s="136">
        <v>0</v>
      </c>
      <c r="F6711" s="136">
        <v>103.71</v>
      </c>
      <c r="G6711" s="137">
        <v>0</v>
      </c>
      <c r="H6711" s="142"/>
      <c r="I6711" s="142"/>
      <c r="J6711" s="142"/>
      <c r="K6711" s="142"/>
      <c r="L6711" s="143"/>
      <c r="M6711" s="143"/>
      <c r="N6711" s="143"/>
      <c r="Y6711" s="30">
        <f t="shared" si="104"/>
        <v>103.71</v>
      </c>
    </row>
    <row r="6712" spans="1:25" x14ac:dyDescent="0.2">
      <c r="A6712" s="134" t="s">
        <v>13427</v>
      </c>
      <c r="B6712" s="135" t="s">
        <v>13428</v>
      </c>
      <c r="C6712" s="136">
        <v>22098.84</v>
      </c>
      <c r="D6712" s="136">
        <v>419.88</v>
      </c>
      <c r="E6712" s="136">
        <v>0</v>
      </c>
      <c r="F6712" s="136">
        <v>419.88</v>
      </c>
      <c r="G6712" s="137">
        <v>0</v>
      </c>
      <c r="H6712" s="142"/>
      <c r="I6712" s="142"/>
      <c r="J6712" s="142"/>
      <c r="K6712" s="142"/>
      <c r="L6712" s="143"/>
      <c r="M6712" s="143"/>
      <c r="N6712" s="143"/>
      <c r="Y6712" s="30">
        <f t="shared" si="104"/>
        <v>419.88</v>
      </c>
    </row>
    <row r="6713" spans="1:25" x14ac:dyDescent="0.2">
      <c r="A6713" s="134" t="s">
        <v>13429</v>
      </c>
      <c r="B6713" s="135" t="s">
        <v>13430</v>
      </c>
      <c r="C6713" s="136">
        <v>91086.85</v>
      </c>
      <c r="D6713" s="136">
        <v>1730.65</v>
      </c>
      <c r="E6713" s="136">
        <v>0</v>
      </c>
      <c r="F6713" s="136">
        <v>1730.65</v>
      </c>
      <c r="G6713" s="137">
        <v>0</v>
      </c>
      <c r="H6713" s="142"/>
      <c r="I6713" s="142"/>
      <c r="J6713" s="142"/>
      <c r="K6713" s="142"/>
      <c r="L6713" s="143"/>
      <c r="M6713" s="143"/>
      <c r="N6713" s="143"/>
      <c r="Y6713" s="30">
        <f t="shared" si="104"/>
        <v>1730.65</v>
      </c>
    </row>
    <row r="6714" spans="1:25" x14ac:dyDescent="0.2">
      <c r="A6714" s="134" t="s">
        <v>13431</v>
      </c>
      <c r="B6714" s="135" t="s">
        <v>13432</v>
      </c>
      <c r="C6714" s="136">
        <v>19607.59</v>
      </c>
      <c r="D6714" s="136">
        <v>372.55</v>
      </c>
      <c r="E6714" s="136">
        <v>0</v>
      </c>
      <c r="F6714" s="136">
        <v>372.55</v>
      </c>
      <c r="G6714" s="137">
        <v>0</v>
      </c>
      <c r="H6714" s="142"/>
      <c r="I6714" s="142"/>
      <c r="J6714" s="142"/>
      <c r="K6714" s="142"/>
      <c r="L6714" s="143"/>
      <c r="M6714" s="143"/>
      <c r="N6714" s="143"/>
      <c r="Y6714" s="30">
        <f t="shared" si="104"/>
        <v>372.55</v>
      </c>
    </row>
    <row r="6715" spans="1:25" x14ac:dyDescent="0.2">
      <c r="A6715" s="134" t="s">
        <v>13433</v>
      </c>
      <c r="B6715" s="135" t="s">
        <v>13434</v>
      </c>
      <c r="C6715" s="136">
        <v>767785.41</v>
      </c>
      <c r="D6715" s="136">
        <v>14587.92</v>
      </c>
      <c r="E6715" s="136">
        <v>0</v>
      </c>
      <c r="F6715" s="136">
        <v>14587.92</v>
      </c>
      <c r="G6715" s="137">
        <v>0</v>
      </c>
      <c r="H6715" s="142"/>
      <c r="I6715" s="142"/>
      <c r="J6715" s="142"/>
      <c r="K6715" s="142"/>
      <c r="L6715" s="143"/>
      <c r="M6715" s="143"/>
      <c r="N6715" s="143"/>
      <c r="Y6715" s="30">
        <f t="shared" si="104"/>
        <v>14587.92</v>
      </c>
    </row>
    <row r="6716" spans="1:25" x14ac:dyDescent="0.2">
      <c r="A6716" s="134" t="s">
        <v>13435</v>
      </c>
      <c r="B6716" s="135" t="s">
        <v>13436</v>
      </c>
      <c r="C6716" s="136">
        <v>66804.44</v>
      </c>
      <c r="D6716" s="136">
        <v>1269.29</v>
      </c>
      <c r="E6716" s="136">
        <v>0</v>
      </c>
      <c r="F6716" s="136">
        <v>1269.29</v>
      </c>
      <c r="G6716" s="137">
        <v>0</v>
      </c>
      <c r="H6716" s="142"/>
      <c r="I6716" s="142"/>
      <c r="J6716" s="142"/>
      <c r="K6716" s="142"/>
      <c r="L6716" s="143"/>
      <c r="M6716" s="143"/>
      <c r="N6716" s="143"/>
      <c r="Y6716" s="30">
        <f t="shared" si="104"/>
        <v>1269.29</v>
      </c>
    </row>
    <row r="6717" spans="1:25" x14ac:dyDescent="0.2">
      <c r="A6717" s="134" t="s">
        <v>13437</v>
      </c>
      <c r="B6717" s="135" t="s">
        <v>13438</v>
      </c>
      <c r="C6717" s="136">
        <v>487904.15</v>
      </c>
      <c r="D6717" s="136">
        <v>9270.18</v>
      </c>
      <c r="E6717" s="136">
        <v>0</v>
      </c>
      <c r="F6717" s="136">
        <v>9270.18</v>
      </c>
      <c r="G6717" s="137">
        <v>0</v>
      </c>
      <c r="H6717" s="142"/>
      <c r="I6717" s="142"/>
      <c r="J6717" s="142"/>
      <c r="K6717" s="142"/>
      <c r="L6717" s="143"/>
      <c r="M6717" s="143"/>
      <c r="N6717" s="143"/>
      <c r="Y6717" s="30">
        <f t="shared" si="104"/>
        <v>9270.18</v>
      </c>
    </row>
    <row r="6718" spans="1:25" x14ac:dyDescent="0.2">
      <c r="A6718" s="134" t="s">
        <v>13439</v>
      </c>
      <c r="B6718" s="135" t="s">
        <v>13440</v>
      </c>
      <c r="C6718" s="136">
        <v>75862.289999999994</v>
      </c>
      <c r="D6718" s="136">
        <v>1441.38</v>
      </c>
      <c r="E6718" s="136">
        <v>0</v>
      </c>
      <c r="F6718" s="136">
        <v>1441.38</v>
      </c>
      <c r="G6718" s="137">
        <v>0</v>
      </c>
      <c r="H6718" s="142"/>
      <c r="I6718" s="142"/>
      <c r="J6718" s="142"/>
      <c r="K6718" s="142"/>
      <c r="L6718" s="143"/>
      <c r="M6718" s="143"/>
      <c r="N6718" s="143"/>
      <c r="Y6718" s="30">
        <f t="shared" si="104"/>
        <v>1441.38</v>
      </c>
    </row>
    <row r="6719" spans="1:25" x14ac:dyDescent="0.2">
      <c r="A6719" s="134" t="s">
        <v>13441</v>
      </c>
      <c r="B6719" s="135" t="s">
        <v>13442</v>
      </c>
      <c r="C6719" s="136">
        <v>19703.13</v>
      </c>
      <c r="D6719" s="136">
        <v>374.36</v>
      </c>
      <c r="E6719" s="136">
        <v>0</v>
      </c>
      <c r="F6719" s="136">
        <v>374.36</v>
      </c>
      <c r="G6719" s="137">
        <v>0</v>
      </c>
      <c r="H6719" s="142"/>
      <c r="I6719" s="142"/>
      <c r="J6719" s="142"/>
      <c r="K6719" s="142"/>
      <c r="L6719" s="143"/>
      <c r="M6719" s="143"/>
      <c r="N6719" s="143"/>
      <c r="Y6719" s="30">
        <f t="shared" si="104"/>
        <v>374.36</v>
      </c>
    </row>
    <row r="6720" spans="1:25" x14ac:dyDescent="0.2">
      <c r="A6720" s="134" t="s">
        <v>13443</v>
      </c>
      <c r="B6720" s="135" t="s">
        <v>13444</v>
      </c>
      <c r="C6720" s="136">
        <v>20693.060000000001</v>
      </c>
      <c r="D6720" s="136">
        <v>393.17</v>
      </c>
      <c r="E6720" s="136">
        <v>0</v>
      </c>
      <c r="F6720" s="136">
        <v>393.17</v>
      </c>
      <c r="G6720" s="137">
        <v>0</v>
      </c>
      <c r="H6720" s="142"/>
      <c r="I6720" s="142"/>
      <c r="J6720" s="142"/>
      <c r="K6720" s="142"/>
      <c r="L6720" s="143"/>
      <c r="M6720" s="143"/>
      <c r="N6720" s="143"/>
      <c r="Y6720" s="30">
        <f t="shared" si="104"/>
        <v>393.17</v>
      </c>
    </row>
    <row r="6721" spans="1:25" x14ac:dyDescent="0.2">
      <c r="A6721" s="134" t="s">
        <v>13445</v>
      </c>
      <c r="B6721" s="135" t="s">
        <v>13446</v>
      </c>
      <c r="C6721" s="136">
        <v>23233.19</v>
      </c>
      <c r="D6721" s="136">
        <v>441.43</v>
      </c>
      <c r="E6721" s="136">
        <v>0</v>
      </c>
      <c r="F6721" s="136">
        <v>441.43</v>
      </c>
      <c r="G6721" s="137">
        <v>0</v>
      </c>
      <c r="H6721" s="142"/>
      <c r="I6721" s="142"/>
      <c r="J6721" s="142"/>
      <c r="K6721" s="142"/>
      <c r="L6721" s="143"/>
      <c r="M6721" s="143"/>
      <c r="N6721" s="143"/>
      <c r="Y6721" s="30">
        <f t="shared" si="104"/>
        <v>441.43</v>
      </c>
    </row>
    <row r="6722" spans="1:25" x14ac:dyDescent="0.2">
      <c r="A6722" s="134" t="s">
        <v>13447</v>
      </c>
      <c r="B6722" s="135" t="s">
        <v>13448</v>
      </c>
      <c r="C6722" s="136">
        <v>880.38</v>
      </c>
      <c r="D6722" s="136">
        <v>16.73</v>
      </c>
      <c r="E6722" s="136">
        <v>0</v>
      </c>
      <c r="F6722" s="136">
        <v>16.73</v>
      </c>
      <c r="G6722" s="137">
        <v>0</v>
      </c>
      <c r="H6722" s="142"/>
      <c r="I6722" s="142"/>
      <c r="J6722" s="142"/>
      <c r="K6722" s="142"/>
      <c r="L6722" s="143"/>
      <c r="M6722" s="143"/>
      <c r="N6722" s="143"/>
      <c r="Y6722" s="30">
        <f t="shared" si="104"/>
        <v>16.73</v>
      </c>
    </row>
    <row r="6723" spans="1:25" x14ac:dyDescent="0.2">
      <c r="A6723" s="134" t="s">
        <v>13449</v>
      </c>
      <c r="B6723" s="135" t="s">
        <v>13450</v>
      </c>
      <c r="C6723" s="136">
        <v>23466.05</v>
      </c>
      <c r="D6723" s="136">
        <v>445.86</v>
      </c>
      <c r="E6723" s="136">
        <v>0</v>
      </c>
      <c r="F6723" s="136">
        <v>445.86</v>
      </c>
      <c r="G6723" s="137">
        <v>0</v>
      </c>
      <c r="H6723" s="142"/>
      <c r="I6723" s="142"/>
      <c r="J6723" s="142"/>
      <c r="K6723" s="142"/>
      <c r="L6723" s="143"/>
      <c r="M6723" s="143"/>
      <c r="N6723" s="143"/>
      <c r="Y6723" s="30">
        <f t="shared" si="104"/>
        <v>445.86</v>
      </c>
    </row>
    <row r="6724" spans="1:25" x14ac:dyDescent="0.2">
      <c r="A6724" s="134" t="s">
        <v>13451</v>
      </c>
      <c r="B6724" s="135" t="s">
        <v>13452</v>
      </c>
      <c r="C6724" s="136">
        <v>10749.4</v>
      </c>
      <c r="D6724" s="136">
        <v>204.24</v>
      </c>
      <c r="E6724" s="136">
        <v>0</v>
      </c>
      <c r="F6724" s="136">
        <v>204.24</v>
      </c>
      <c r="G6724" s="137">
        <v>0</v>
      </c>
      <c r="H6724" s="142"/>
      <c r="I6724" s="142"/>
      <c r="J6724" s="142"/>
      <c r="K6724" s="142"/>
      <c r="L6724" s="143"/>
      <c r="M6724" s="143"/>
      <c r="N6724" s="143"/>
      <c r="Y6724" s="30">
        <f t="shared" si="104"/>
        <v>204.24</v>
      </c>
    </row>
    <row r="6725" spans="1:25" x14ac:dyDescent="0.2">
      <c r="A6725" s="134" t="s">
        <v>13453</v>
      </c>
      <c r="B6725" s="135" t="s">
        <v>13454</v>
      </c>
      <c r="C6725" s="136">
        <v>24060.84</v>
      </c>
      <c r="D6725" s="136">
        <v>457.16</v>
      </c>
      <c r="E6725" s="136">
        <v>0</v>
      </c>
      <c r="F6725" s="136">
        <v>457.16</v>
      </c>
      <c r="G6725" s="137">
        <v>0</v>
      </c>
      <c r="H6725" s="142"/>
      <c r="I6725" s="142"/>
      <c r="J6725" s="142"/>
      <c r="K6725" s="142"/>
      <c r="L6725" s="143"/>
      <c r="M6725" s="143"/>
      <c r="N6725" s="143"/>
      <c r="Y6725" s="30">
        <f t="shared" si="104"/>
        <v>457.16</v>
      </c>
    </row>
    <row r="6726" spans="1:25" x14ac:dyDescent="0.2">
      <c r="A6726" s="134" t="s">
        <v>13455</v>
      </c>
      <c r="B6726" s="135" t="s">
        <v>13456</v>
      </c>
      <c r="C6726" s="136">
        <v>33194.980000000003</v>
      </c>
      <c r="D6726" s="136">
        <v>630.71</v>
      </c>
      <c r="E6726" s="136">
        <v>0</v>
      </c>
      <c r="F6726" s="136">
        <v>630.71</v>
      </c>
      <c r="G6726" s="137">
        <v>0</v>
      </c>
      <c r="H6726" s="142"/>
      <c r="I6726" s="142"/>
      <c r="J6726" s="142"/>
      <c r="K6726" s="142"/>
      <c r="L6726" s="143"/>
      <c r="M6726" s="143"/>
      <c r="N6726" s="143"/>
      <c r="Y6726" s="30">
        <f t="shared" si="104"/>
        <v>630.71</v>
      </c>
    </row>
    <row r="6727" spans="1:25" x14ac:dyDescent="0.2">
      <c r="A6727" s="134" t="s">
        <v>13457</v>
      </c>
      <c r="B6727" s="135" t="s">
        <v>13458</v>
      </c>
      <c r="C6727" s="136">
        <v>44570.43</v>
      </c>
      <c r="D6727" s="136">
        <v>846.84</v>
      </c>
      <c r="E6727" s="136">
        <v>0</v>
      </c>
      <c r="F6727" s="136">
        <v>846.84</v>
      </c>
      <c r="G6727" s="137">
        <v>0</v>
      </c>
      <c r="H6727" s="142"/>
      <c r="I6727" s="142"/>
      <c r="J6727" s="142"/>
      <c r="K6727" s="142"/>
      <c r="L6727" s="143"/>
      <c r="M6727" s="143"/>
      <c r="N6727" s="143"/>
      <c r="Y6727" s="30">
        <f t="shared" si="104"/>
        <v>846.84</v>
      </c>
    </row>
    <row r="6728" spans="1:25" x14ac:dyDescent="0.2">
      <c r="A6728" s="134" t="s">
        <v>13459</v>
      </c>
      <c r="B6728" s="135" t="s">
        <v>13460</v>
      </c>
      <c r="C6728" s="136">
        <v>42662.25</v>
      </c>
      <c r="D6728" s="136">
        <v>810.58</v>
      </c>
      <c r="E6728" s="136">
        <v>0</v>
      </c>
      <c r="F6728" s="136">
        <v>810.58</v>
      </c>
      <c r="G6728" s="137">
        <v>0</v>
      </c>
      <c r="H6728" s="142"/>
      <c r="I6728" s="142"/>
      <c r="J6728" s="142"/>
      <c r="K6728" s="142"/>
      <c r="L6728" s="143"/>
      <c r="M6728" s="143"/>
      <c r="N6728" s="143"/>
      <c r="Y6728" s="30">
        <f t="shared" si="104"/>
        <v>810.58</v>
      </c>
    </row>
    <row r="6729" spans="1:25" x14ac:dyDescent="0.2">
      <c r="A6729" s="134" t="s">
        <v>13461</v>
      </c>
      <c r="B6729" s="135" t="s">
        <v>13462</v>
      </c>
      <c r="C6729" s="136">
        <v>527531.23</v>
      </c>
      <c r="D6729" s="136">
        <v>10023.09</v>
      </c>
      <c r="E6729" s="136">
        <v>0</v>
      </c>
      <c r="F6729" s="136">
        <v>10023.09</v>
      </c>
      <c r="G6729" s="137">
        <v>0</v>
      </c>
      <c r="H6729" s="142"/>
      <c r="I6729" s="142"/>
      <c r="J6729" s="142"/>
      <c r="K6729" s="142"/>
      <c r="L6729" s="143"/>
      <c r="M6729" s="143"/>
      <c r="N6729" s="143"/>
      <c r="Y6729" s="30">
        <f t="shared" si="104"/>
        <v>10023.09</v>
      </c>
    </row>
    <row r="6730" spans="1:25" x14ac:dyDescent="0.2">
      <c r="A6730" s="134" t="s">
        <v>13463</v>
      </c>
      <c r="B6730" s="135" t="s">
        <v>13464</v>
      </c>
      <c r="C6730" s="136">
        <v>28493.040000000001</v>
      </c>
      <c r="D6730" s="136">
        <v>541.37</v>
      </c>
      <c r="E6730" s="136">
        <v>0</v>
      </c>
      <c r="F6730" s="136">
        <v>541.37</v>
      </c>
      <c r="G6730" s="137">
        <v>0</v>
      </c>
      <c r="H6730" s="142"/>
      <c r="I6730" s="142"/>
      <c r="J6730" s="142"/>
      <c r="K6730" s="142"/>
      <c r="L6730" s="143"/>
      <c r="M6730" s="143"/>
      <c r="N6730" s="143"/>
      <c r="Y6730" s="30">
        <f t="shared" si="104"/>
        <v>541.37</v>
      </c>
    </row>
    <row r="6731" spans="1:25" x14ac:dyDescent="0.2">
      <c r="A6731" s="134" t="s">
        <v>13465</v>
      </c>
      <c r="B6731" s="135" t="s">
        <v>13466</v>
      </c>
      <c r="C6731" s="136">
        <v>71968.12</v>
      </c>
      <c r="D6731" s="136">
        <v>1367.4</v>
      </c>
      <c r="E6731" s="136">
        <v>0</v>
      </c>
      <c r="F6731" s="136">
        <v>1367.4</v>
      </c>
      <c r="G6731" s="137">
        <v>0</v>
      </c>
      <c r="H6731" s="142"/>
      <c r="I6731" s="142"/>
      <c r="J6731" s="142"/>
      <c r="K6731" s="142"/>
      <c r="L6731" s="143"/>
      <c r="M6731" s="143"/>
      <c r="N6731" s="143"/>
      <c r="Y6731" s="30">
        <f t="shared" si="104"/>
        <v>1367.4</v>
      </c>
    </row>
    <row r="6732" spans="1:25" x14ac:dyDescent="0.2">
      <c r="A6732" s="134" t="s">
        <v>13467</v>
      </c>
      <c r="B6732" s="135" t="s">
        <v>13468</v>
      </c>
      <c r="C6732" s="136">
        <v>15460.38</v>
      </c>
      <c r="D6732" s="136">
        <v>293.75</v>
      </c>
      <c r="E6732" s="136">
        <v>0</v>
      </c>
      <c r="F6732" s="136">
        <v>293.75</v>
      </c>
      <c r="G6732" s="137">
        <v>0</v>
      </c>
      <c r="H6732" s="142"/>
      <c r="I6732" s="142"/>
      <c r="J6732" s="142"/>
      <c r="K6732" s="142"/>
      <c r="L6732" s="143"/>
      <c r="M6732" s="143"/>
      <c r="N6732" s="143"/>
      <c r="Y6732" s="30">
        <f t="shared" si="104"/>
        <v>293.75</v>
      </c>
    </row>
    <row r="6733" spans="1:25" x14ac:dyDescent="0.2">
      <c r="A6733" s="134" t="s">
        <v>13469</v>
      </c>
      <c r="B6733" s="135" t="s">
        <v>13470</v>
      </c>
      <c r="C6733" s="136">
        <v>95473.86</v>
      </c>
      <c r="D6733" s="136">
        <v>1814</v>
      </c>
      <c r="E6733" s="136">
        <v>0</v>
      </c>
      <c r="F6733" s="136">
        <v>1814</v>
      </c>
      <c r="G6733" s="137">
        <v>0</v>
      </c>
      <c r="H6733" s="142"/>
      <c r="I6733" s="142"/>
      <c r="J6733" s="142"/>
      <c r="K6733" s="142"/>
      <c r="L6733" s="143"/>
      <c r="M6733" s="143"/>
      <c r="N6733" s="143"/>
      <c r="Y6733" s="30">
        <f t="shared" si="104"/>
        <v>1814</v>
      </c>
    </row>
    <row r="6734" spans="1:25" x14ac:dyDescent="0.2">
      <c r="A6734" s="134" t="s">
        <v>13471</v>
      </c>
      <c r="B6734" s="135" t="s">
        <v>13472</v>
      </c>
      <c r="C6734" s="136">
        <v>309522.93</v>
      </c>
      <c r="D6734" s="136">
        <v>5880.94</v>
      </c>
      <c r="E6734" s="136">
        <v>0</v>
      </c>
      <c r="F6734" s="136">
        <v>5880.94</v>
      </c>
      <c r="G6734" s="137">
        <v>0</v>
      </c>
      <c r="H6734" s="142"/>
      <c r="I6734" s="142"/>
      <c r="J6734" s="142"/>
      <c r="K6734" s="142"/>
      <c r="L6734" s="143"/>
      <c r="M6734" s="143"/>
      <c r="N6734" s="143"/>
      <c r="Y6734" s="30">
        <f t="shared" si="104"/>
        <v>5880.94</v>
      </c>
    </row>
    <row r="6735" spans="1:25" x14ac:dyDescent="0.2">
      <c r="A6735" s="134" t="s">
        <v>13473</v>
      </c>
      <c r="B6735" s="135" t="s">
        <v>13474</v>
      </c>
      <c r="C6735" s="136">
        <v>69064.69</v>
      </c>
      <c r="D6735" s="136">
        <v>1312.23</v>
      </c>
      <c r="E6735" s="136">
        <v>0</v>
      </c>
      <c r="F6735" s="136">
        <v>1312.23</v>
      </c>
      <c r="G6735" s="137">
        <v>0</v>
      </c>
      <c r="H6735" s="142"/>
      <c r="I6735" s="142"/>
      <c r="J6735" s="142"/>
      <c r="K6735" s="142"/>
      <c r="L6735" s="143"/>
      <c r="M6735" s="143"/>
      <c r="N6735" s="143"/>
      <c r="Y6735" s="30">
        <f t="shared" ref="Y6735:Y6798" si="105">W6735+R6735+M6735+F6735</f>
        <v>1312.23</v>
      </c>
    </row>
    <row r="6736" spans="1:25" x14ac:dyDescent="0.2">
      <c r="A6736" s="134" t="s">
        <v>13475</v>
      </c>
      <c r="B6736" s="135" t="s">
        <v>13476</v>
      </c>
      <c r="C6736" s="136">
        <v>173206.39999999999</v>
      </c>
      <c r="D6736" s="136">
        <v>3290.92</v>
      </c>
      <c r="E6736" s="136">
        <v>0</v>
      </c>
      <c r="F6736" s="136">
        <v>3290.92</v>
      </c>
      <c r="G6736" s="137">
        <v>0</v>
      </c>
      <c r="H6736" s="142"/>
      <c r="I6736" s="142"/>
      <c r="J6736" s="142"/>
      <c r="K6736" s="142"/>
      <c r="L6736" s="143"/>
      <c r="M6736" s="143"/>
      <c r="N6736" s="143"/>
      <c r="Y6736" s="30">
        <f t="shared" si="105"/>
        <v>3290.92</v>
      </c>
    </row>
    <row r="6737" spans="1:25" x14ac:dyDescent="0.2">
      <c r="A6737" s="134" t="s">
        <v>13477</v>
      </c>
      <c r="B6737" s="135" t="s">
        <v>13478</v>
      </c>
      <c r="C6737" s="136">
        <v>5869.73</v>
      </c>
      <c r="D6737" s="136">
        <v>111.53</v>
      </c>
      <c r="E6737" s="136">
        <v>0</v>
      </c>
      <c r="F6737" s="136">
        <v>111.53</v>
      </c>
      <c r="G6737" s="137">
        <v>0</v>
      </c>
      <c r="H6737" s="142"/>
      <c r="I6737" s="142"/>
      <c r="J6737" s="142"/>
      <c r="K6737" s="142"/>
      <c r="L6737" s="143"/>
      <c r="M6737" s="143"/>
      <c r="N6737" s="143"/>
      <c r="Y6737" s="30">
        <f t="shared" si="105"/>
        <v>111.53</v>
      </c>
    </row>
    <row r="6738" spans="1:25" x14ac:dyDescent="0.2">
      <c r="A6738" s="134" t="s">
        <v>13479</v>
      </c>
      <c r="B6738" s="135" t="s">
        <v>13480</v>
      </c>
      <c r="C6738" s="136">
        <v>77969.59</v>
      </c>
      <c r="D6738" s="136">
        <v>1481.42</v>
      </c>
      <c r="E6738" s="136">
        <v>0</v>
      </c>
      <c r="F6738" s="136">
        <v>1481.42</v>
      </c>
      <c r="G6738" s="137">
        <v>0</v>
      </c>
      <c r="H6738" s="142"/>
      <c r="I6738" s="142"/>
      <c r="J6738" s="142"/>
      <c r="K6738" s="142"/>
      <c r="L6738" s="143"/>
      <c r="M6738" s="143"/>
      <c r="N6738" s="143"/>
      <c r="Y6738" s="30">
        <f t="shared" si="105"/>
        <v>1481.42</v>
      </c>
    </row>
    <row r="6739" spans="1:25" x14ac:dyDescent="0.2">
      <c r="A6739" s="134" t="s">
        <v>13481</v>
      </c>
      <c r="B6739" s="135" t="s">
        <v>13482</v>
      </c>
      <c r="C6739" s="136">
        <v>740968.22</v>
      </c>
      <c r="D6739" s="136">
        <v>14078.4</v>
      </c>
      <c r="E6739" s="136">
        <v>0</v>
      </c>
      <c r="F6739" s="136">
        <v>14078.4</v>
      </c>
      <c r="G6739" s="137">
        <v>0</v>
      </c>
      <c r="H6739" s="142"/>
      <c r="I6739" s="142"/>
      <c r="J6739" s="142"/>
      <c r="K6739" s="142"/>
      <c r="L6739" s="143"/>
      <c r="M6739" s="143"/>
      <c r="N6739" s="143"/>
      <c r="Y6739" s="30">
        <f t="shared" si="105"/>
        <v>14078.4</v>
      </c>
    </row>
    <row r="6740" spans="1:25" x14ac:dyDescent="0.2">
      <c r="A6740" s="134" t="s">
        <v>13483</v>
      </c>
      <c r="B6740" s="135" t="s">
        <v>13484</v>
      </c>
      <c r="C6740" s="136">
        <v>76728.95</v>
      </c>
      <c r="D6740" s="136">
        <v>1457.85</v>
      </c>
      <c r="E6740" s="136">
        <v>0</v>
      </c>
      <c r="F6740" s="136">
        <v>1457.85</v>
      </c>
      <c r="G6740" s="137">
        <v>0</v>
      </c>
      <c r="H6740" s="142"/>
      <c r="I6740" s="142"/>
      <c r="J6740" s="142"/>
      <c r="K6740" s="142"/>
      <c r="L6740" s="143"/>
      <c r="M6740" s="143"/>
      <c r="N6740" s="143"/>
      <c r="Y6740" s="30">
        <f t="shared" si="105"/>
        <v>1457.85</v>
      </c>
    </row>
    <row r="6741" spans="1:25" x14ac:dyDescent="0.2">
      <c r="A6741" s="134" t="s">
        <v>13485</v>
      </c>
      <c r="B6741" s="135" t="s">
        <v>13486</v>
      </c>
      <c r="C6741" s="136">
        <v>550627.28</v>
      </c>
      <c r="D6741" s="136">
        <v>10461.92</v>
      </c>
      <c r="E6741" s="136">
        <v>0</v>
      </c>
      <c r="F6741" s="136">
        <v>10461.92</v>
      </c>
      <c r="G6741" s="137">
        <v>0</v>
      </c>
      <c r="H6741" s="142"/>
      <c r="I6741" s="142"/>
      <c r="J6741" s="142"/>
      <c r="K6741" s="142"/>
      <c r="L6741" s="143"/>
      <c r="M6741" s="143"/>
      <c r="N6741" s="143"/>
      <c r="Y6741" s="30">
        <f t="shared" si="105"/>
        <v>10461.92</v>
      </c>
    </row>
    <row r="6742" spans="1:25" x14ac:dyDescent="0.2">
      <c r="A6742" s="134" t="s">
        <v>13487</v>
      </c>
      <c r="B6742" s="135" t="s">
        <v>13488</v>
      </c>
      <c r="C6742" s="136">
        <v>108787.14</v>
      </c>
      <c r="D6742" s="136">
        <v>2066.96</v>
      </c>
      <c r="E6742" s="136">
        <v>0</v>
      </c>
      <c r="F6742" s="136">
        <v>2066.96</v>
      </c>
      <c r="G6742" s="137">
        <v>0</v>
      </c>
      <c r="H6742" s="142"/>
      <c r="I6742" s="142"/>
      <c r="J6742" s="142"/>
      <c r="K6742" s="142"/>
      <c r="L6742" s="143"/>
      <c r="M6742" s="143"/>
      <c r="N6742" s="143"/>
      <c r="Y6742" s="30">
        <f t="shared" si="105"/>
        <v>2066.96</v>
      </c>
    </row>
    <row r="6743" spans="1:25" x14ac:dyDescent="0.2">
      <c r="A6743" s="134" t="s">
        <v>13489</v>
      </c>
      <c r="B6743" s="135" t="s">
        <v>13490</v>
      </c>
      <c r="C6743" s="136">
        <v>48371.37</v>
      </c>
      <c r="D6743" s="136">
        <v>919.06</v>
      </c>
      <c r="E6743" s="136">
        <v>0</v>
      </c>
      <c r="F6743" s="136">
        <v>919.06</v>
      </c>
      <c r="G6743" s="137">
        <v>0</v>
      </c>
      <c r="H6743" s="142"/>
      <c r="I6743" s="142"/>
      <c r="J6743" s="142"/>
      <c r="K6743" s="142"/>
      <c r="L6743" s="143"/>
      <c r="M6743" s="143"/>
      <c r="N6743" s="143"/>
      <c r="Y6743" s="30">
        <f t="shared" si="105"/>
        <v>919.06</v>
      </c>
    </row>
    <row r="6744" spans="1:25" x14ac:dyDescent="0.2">
      <c r="A6744" s="134" t="s">
        <v>13491</v>
      </c>
      <c r="B6744" s="135" t="s">
        <v>13492</v>
      </c>
      <c r="C6744" s="136">
        <v>28913.7</v>
      </c>
      <c r="D6744" s="136">
        <v>549.36</v>
      </c>
      <c r="E6744" s="136">
        <v>0</v>
      </c>
      <c r="F6744" s="136">
        <v>549.36</v>
      </c>
      <c r="G6744" s="137">
        <v>0</v>
      </c>
      <c r="H6744" s="142"/>
      <c r="I6744" s="142"/>
      <c r="J6744" s="142"/>
      <c r="K6744" s="142"/>
      <c r="L6744" s="143"/>
      <c r="M6744" s="143"/>
      <c r="N6744" s="143"/>
      <c r="Y6744" s="30">
        <f t="shared" si="105"/>
        <v>549.36</v>
      </c>
    </row>
    <row r="6745" spans="1:25" x14ac:dyDescent="0.2">
      <c r="A6745" s="134" t="s">
        <v>13493</v>
      </c>
      <c r="B6745" s="135" t="s">
        <v>13494</v>
      </c>
      <c r="C6745" s="136">
        <v>18903.599999999999</v>
      </c>
      <c r="D6745" s="136">
        <v>359.17</v>
      </c>
      <c r="E6745" s="136">
        <v>0</v>
      </c>
      <c r="F6745" s="136">
        <v>359.17</v>
      </c>
      <c r="G6745" s="137">
        <v>0</v>
      </c>
      <c r="H6745" s="142"/>
      <c r="I6745" s="142"/>
      <c r="J6745" s="142"/>
      <c r="K6745" s="142"/>
      <c r="L6745" s="143"/>
      <c r="M6745" s="143"/>
      <c r="N6745" s="143"/>
      <c r="Y6745" s="30">
        <f t="shared" si="105"/>
        <v>359.17</v>
      </c>
    </row>
    <row r="6746" spans="1:25" x14ac:dyDescent="0.2">
      <c r="A6746" s="134" t="s">
        <v>13495</v>
      </c>
      <c r="B6746" s="135" t="s">
        <v>13496</v>
      </c>
      <c r="C6746" s="136">
        <v>21746.77</v>
      </c>
      <c r="D6746" s="136">
        <v>413.19</v>
      </c>
      <c r="E6746" s="136">
        <v>0</v>
      </c>
      <c r="F6746" s="136">
        <v>413.19</v>
      </c>
      <c r="G6746" s="137">
        <v>0</v>
      </c>
      <c r="H6746" s="142"/>
      <c r="I6746" s="142"/>
      <c r="J6746" s="142"/>
      <c r="K6746" s="142"/>
      <c r="L6746" s="143"/>
      <c r="M6746" s="143"/>
      <c r="N6746" s="143"/>
      <c r="Y6746" s="30">
        <f t="shared" si="105"/>
        <v>413.19</v>
      </c>
    </row>
    <row r="6747" spans="1:25" x14ac:dyDescent="0.2">
      <c r="A6747" s="134" t="s">
        <v>13497</v>
      </c>
      <c r="B6747" s="135" t="s">
        <v>13498</v>
      </c>
      <c r="C6747" s="136">
        <v>151176.25</v>
      </c>
      <c r="D6747" s="136">
        <v>2872.35</v>
      </c>
      <c r="E6747" s="136">
        <v>0</v>
      </c>
      <c r="F6747" s="136">
        <v>2872.35</v>
      </c>
      <c r="G6747" s="137">
        <v>0</v>
      </c>
      <c r="H6747" s="142"/>
      <c r="I6747" s="142"/>
      <c r="J6747" s="142"/>
      <c r="K6747" s="142"/>
      <c r="L6747" s="143"/>
      <c r="M6747" s="143"/>
      <c r="N6747" s="143"/>
      <c r="Y6747" s="30">
        <f t="shared" si="105"/>
        <v>2872.35</v>
      </c>
    </row>
    <row r="6748" spans="1:25" x14ac:dyDescent="0.2">
      <c r="A6748" s="134" t="s">
        <v>13499</v>
      </c>
      <c r="B6748" s="135" t="s">
        <v>13500</v>
      </c>
      <c r="C6748" s="136">
        <v>158301.57999999999</v>
      </c>
      <c r="D6748" s="136">
        <v>3007.73</v>
      </c>
      <c r="E6748" s="136">
        <v>0</v>
      </c>
      <c r="F6748" s="136">
        <v>3007.73</v>
      </c>
      <c r="G6748" s="137">
        <v>0</v>
      </c>
      <c r="H6748" s="142"/>
      <c r="I6748" s="142"/>
      <c r="J6748" s="142"/>
      <c r="K6748" s="142"/>
      <c r="L6748" s="143"/>
      <c r="M6748" s="143"/>
      <c r="N6748" s="143"/>
      <c r="Y6748" s="30">
        <f t="shared" si="105"/>
        <v>3007.73</v>
      </c>
    </row>
    <row r="6749" spans="1:25" x14ac:dyDescent="0.2">
      <c r="A6749" s="134" t="s">
        <v>13501</v>
      </c>
      <c r="B6749" s="135" t="s">
        <v>13502</v>
      </c>
      <c r="C6749" s="136">
        <v>31171.279999999999</v>
      </c>
      <c r="D6749" s="136">
        <v>592.26</v>
      </c>
      <c r="E6749" s="136">
        <v>0</v>
      </c>
      <c r="F6749" s="136">
        <v>592.26</v>
      </c>
      <c r="G6749" s="137">
        <v>0</v>
      </c>
      <c r="H6749" s="142"/>
      <c r="I6749" s="142"/>
      <c r="J6749" s="142"/>
      <c r="K6749" s="142"/>
      <c r="L6749" s="143"/>
      <c r="M6749" s="143"/>
      <c r="N6749" s="143"/>
      <c r="Y6749" s="30">
        <f t="shared" si="105"/>
        <v>592.26</v>
      </c>
    </row>
    <row r="6750" spans="1:25" x14ac:dyDescent="0.2">
      <c r="A6750" s="134" t="s">
        <v>13503</v>
      </c>
      <c r="B6750" s="135" t="s">
        <v>15302</v>
      </c>
      <c r="C6750" s="136">
        <v>21404.83</v>
      </c>
      <c r="D6750" s="136">
        <v>406.69</v>
      </c>
      <c r="E6750" s="136">
        <v>0</v>
      </c>
      <c r="F6750" s="136">
        <v>406.69</v>
      </c>
      <c r="G6750" s="137">
        <v>0</v>
      </c>
      <c r="H6750" s="142"/>
      <c r="I6750" s="142"/>
      <c r="J6750" s="142"/>
      <c r="K6750" s="142"/>
      <c r="L6750" s="143"/>
      <c r="M6750" s="143"/>
      <c r="N6750" s="143"/>
      <c r="Y6750" s="30">
        <f t="shared" si="105"/>
        <v>406.69</v>
      </c>
    </row>
    <row r="6751" spans="1:25" x14ac:dyDescent="0.2">
      <c r="A6751" s="134" t="s">
        <v>13504</v>
      </c>
      <c r="B6751" s="135" t="s">
        <v>13505</v>
      </c>
      <c r="C6751" s="136">
        <v>478573.86</v>
      </c>
      <c r="D6751" s="136">
        <v>9092.9</v>
      </c>
      <c r="E6751" s="136">
        <v>0</v>
      </c>
      <c r="F6751" s="136">
        <v>9092.9</v>
      </c>
      <c r="G6751" s="137">
        <v>0</v>
      </c>
      <c r="H6751" s="142"/>
      <c r="I6751" s="142"/>
      <c r="J6751" s="142"/>
      <c r="K6751" s="142"/>
      <c r="L6751" s="143"/>
      <c r="M6751" s="143"/>
      <c r="N6751" s="143"/>
      <c r="Y6751" s="30">
        <f t="shared" si="105"/>
        <v>9092.9</v>
      </c>
    </row>
    <row r="6752" spans="1:25" x14ac:dyDescent="0.2">
      <c r="A6752" s="134" t="s">
        <v>13506</v>
      </c>
      <c r="B6752" s="135" t="s">
        <v>13507</v>
      </c>
      <c r="C6752" s="136">
        <v>105118.78</v>
      </c>
      <c r="D6752" s="136">
        <v>1997.26</v>
      </c>
      <c r="E6752" s="136">
        <v>0</v>
      </c>
      <c r="F6752" s="136">
        <v>1997.26</v>
      </c>
      <c r="G6752" s="137">
        <v>0</v>
      </c>
      <c r="H6752" s="142"/>
      <c r="I6752" s="142"/>
      <c r="J6752" s="142"/>
      <c r="K6752" s="142"/>
      <c r="L6752" s="143"/>
      <c r="M6752" s="143"/>
      <c r="N6752" s="143"/>
      <c r="Y6752" s="30">
        <f t="shared" si="105"/>
        <v>1997.26</v>
      </c>
    </row>
    <row r="6753" spans="1:25" x14ac:dyDescent="0.2">
      <c r="A6753" s="134" t="s">
        <v>13508</v>
      </c>
      <c r="B6753" s="135" t="s">
        <v>13509</v>
      </c>
      <c r="C6753" s="136">
        <v>70434.98</v>
      </c>
      <c r="D6753" s="136">
        <v>1338.27</v>
      </c>
      <c r="E6753" s="136">
        <v>0</v>
      </c>
      <c r="F6753" s="136">
        <v>1338.27</v>
      </c>
      <c r="G6753" s="137">
        <v>0</v>
      </c>
      <c r="H6753" s="142"/>
      <c r="I6753" s="142"/>
      <c r="J6753" s="142"/>
      <c r="K6753" s="142"/>
      <c r="L6753" s="143"/>
      <c r="M6753" s="143"/>
      <c r="N6753" s="143"/>
      <c r="Y6753" s="30">
        <f t="shared" si="105"/>
        <v>1338.27</v>
      </c>
    </row>
    <row r="6754" spans="1:25" x14ac:dyDescent="0.2">
      <c r="A6754" s="134" t="s">
        <v>13510</v>
      </c>
      <c r="B6754" s="135" t="s">
        <v>13511</v>
      </c>
      <c r="C6754" s="136">
        <v>438239.21</v>
      </c>
      <c r="D6754" s="136">
        <v>8326.5499999999993</v>
      </c>
      <c r="E6754" s="136">
        <v>0</v>
      </c>
      <c r="F6754" s="136">
        <v>8326.5499999999993</v>
      </c>
      <c r="G6754" s="137">
        <v>0</v>
      </c>
      <c r="H6754" s="142"/>
      <c r="I6754" s="142"/>
      <c r="J6754" s="142"/>
      <c r="K6754" s="142"/>
      <c r="L6754" s="143"/>
      <c r="M6754" s="143"/>
      <c r="N6754" s="143"/>
      <c r="Y6754" s="30">
        <f t="shared" si="105"/>
        <v>8326.5499999999993</v>
      </c>
    </row>
    <row r="6755" spans="1:25" x14ac:dyDescent="0.2">
      <c r="A6755" s="134" t="s">
        <v>13512</v>
      </c>
      <c r="B6755" s="135" t="s">
        <v>13513</v>
      </c>
      <c r="C6755" s="136">
        <v>2309.4899999999998</v>
      </c>
      <c r="D6755" s="136">
        <v>43.88</v>
      </c>
      <c r="E6755" s="136">
        <v>0</v>
      </c>
      <c r="F6755" s="136">
        <v>43.88</v>
      </c>
      <c r="G6755" s="137">
        <v>0</v>
      </c>
      <c r="H6755" s="142"/>
      <c r="I6755" s="142"/>
      <c r="J6755" s="142"/>
      <c r="K6755" s="142"/>
      <c r="L6755" s="143"/>
      <c r="M6755" s="143"/>
      <c r="N6755" s="143"/>
      <c r="Y6755" s="30">
        <f t="shared" si="105"/>
        <v>43.88</v>
      </c>
    </row>
    <row r="6756" spans="1:25" x14ac:dyDescent="0.2">
      <c r="A6756" s="134" t="s">
        <v>13514</v>
      </c>
      <c r="B6756" s="135" t="s">
        <v>13515</v>
      </c>
      <c r="C6756" s="136">
        <v>455101.24</v>
      </c>
      <c r="D6756" s="136">
        <v>8646.92</v>
      </c>
      <c r="E6756" s="136">
        <v>0</v>
      </c>
      <c r="F6756" s="136">
        <v>8646.92</v>
      </c>
      <c r="G6756" s="137">
        <v>0</v>
      </c>
      <c r="H6756" s="142"/>
      <c r="I6756" s="142"/>
      <c r="J6756" s="142"/>
      <c r="K6756" s="142"/>
      <c r="L6756" s="143"/>
      <c r="M6756" s="143"/>
      <c r="N6756" s="143"/>
      <c r="Y6756" s="30">
        <f t="shared" si="105"/>
        <v>8646.92</v>
      </c>
    </row>
    <row r="6757" spans="1:25" x14ac:dyDescent="0.2">
      <c r="A6757" s="134" t="s">
        <v>13516</v>
      </c>
      <c r="B6757" s="135" t="s">
        <v>13517</v>
      </c>
      <c r="C6757" s="136">
        <v>40469.89</v>
      </c>
      <c r="D6757" s="136">
        <v>768.93</v>
      </c>
      <c r="E6757" s="136">
        <v>0</v>
      </c>
      <c r="F6757" s="136">
        <v>768.93</v>
      </c>
      <c r="G6757" s="137">
        <v>0</v>
      </c>
      <c r="H6757" s="142"/>
      <c r="I6757" s="142"/>
      <c r="J6757" s="142"/>
      <c r="K6757" s="142"/>
      <c r="L6757" s="143"/>
      <c r="M6757" s="143"/>
      <c r="N6757" s="143"/>
      <c r="Y6757" s="30">
        <f t="shared" si="105"/>
        <v>768.93</v>
      </c>
    </row>
    <row r="6758" spans="1:25" x14ac:dyDescent="0.2">
      <c r="A6758" s="134" t="s">
        <v>13518</v>
      </c>
      <c r="B6758" s="135" t="s">
        <v>13519</v>
      </c>
      <c r="C6758" s="136">
        <v>10271</v>
      </c>
      <c r="D6758" s="136">
        <v>195.15</v>
      </c>
      <c r="E6758" s="136">
        <v>0</v>
      </c>
      <c r="F6758" s="136">
        <v>195.15</v>
      </c>
      <c r="G6758" s="137">
        <v>0</v>
      </c>
      <c r="H6758" s="142"/>
      <c r="I6758" s="142"/>
      <c r="J6758" s="142"/>
      <c r="K6758" s="142"/>
      <c r="L6758" s="143"/>
      <c r="M6758" s="143"/>
      <c r="N6758" s="143"/>
      <c r="Y6758" s="30">
        <f t="shared" si="105"/>
        <v>195.15</v>
      </c>
    </row>
    <row r="6759" spans="1:25" x14ac:dyDescent="0.2">
      <c r="A6759" s="134" t="s">
        <v>13520</v>
      </c>
      <c r="B6759" s="135" t="s">
        <v>13521</v>
      </c>
      <c r="C6759" s="136">
        <v>4614.1499999999996</v>
      </c>
      <c r="D6759" s="136">
        <v>87.67</v>
      </c>
      <c r="E6759" s="136">
        <v>0</v>
      </c>
      <c r="F6759" s="136">
        <v>87.67</v>
      </c>
      <c r="G6759" s="137">
        <v>0</v>
      </c>
      <c r="H6759" s="142"/>
      <c r="I6759" s="142"/>
      <c r="J6759" s="142"/>
      <c r="K6759" s="142"/>
      <c r="L6759" s="143"/>
      <c r="M6759" s="143"/>
      <c r="N6759" s="143"/>
      <c r="Y6759" s="30">
        <f t="shared" si="105"/>
        <v>87.67</v>
      </c>
    </row>
    <row r="6760" spans="1:25" x14ac:dyDescent="0.2">
      <c r="A6760" s="134" t="s">
        <v>13522</v>
      </c>
      <c r="B6760" s="135" t="s">
        <v>13523</v>
      </c>
      <c r="C6760" s="136">
        <v>1990544.43</v>
      </c>
      <c r="D6760" s="136">
        <v>37820.35</v>
      </c>
      <c r="E6760" s="136">
        <v>0</v>
      </c>
      <c r="F6760" s="136">
        <v>37820.35</v>
      </c>
      <c r="G6760" s="137">
        <v>0</v>
      </c>
      <c r="H6760" s="142"/>
      <c r="I6760" s="142"/>
      <c r="J6760" s="142"/>
      <c r="K6760" s="142"/>
      <c r="L6760" s="143"/>
      <c r="M6760" s="143"/>
      <c r="N6760" s="143"/>
      <c r="Y6760" s="30">
        <f t="shared" si="105"/>
        <v>37820.35</v>
      </c>
    </row>
    <row r="6761" spans="1:25" x14ac:dyDescent="0.2">
      <c r="A6761" s="134" t="s">
        <v>13524</v>
      </c>
      <c r="B6761" s="135" t="s">
        <v>13525</v>
      </c>
      <c r="C6761" s="136">
        <v>84579.64</v>
      </c>
      <c r="D6761" s="136">
        <v>1607.01</v>
      </c>
      <c r="E6761" s="136">
        <v>0</v>
      </c>
      <c r="F6761" s="136">
        <v>1607.01</v>
      </c>
      <c r="G6761" s="137">
        <v>0</v>
      </c>
      <c r="H6761" s="142"/>
      <c r="I6761" s="142"/>
      <c r="J6761" s="142"/>
      <c r="K6761" s="142"/>
      <c r="L6761" s="143"/>
      <c r="M6761" s="143"/>
      <c r="N6761" s="143"/>
      <c r="Y6761" s="30">
        <f t="shared" si="105"/>
        <v>1607.01</v>
      </c>
    </row>
    <row r="6762" spans="1:25" x14ac:dyDescent="0.2">
      <c r="A6762" s="134" t="s">
        <v>13526</v>
      </c>
      <c r="B6762" s="135" t="s">
        <v>13527</v>
      </c>
      <c r="C6762" s="136">
        <v>41041.47</v>
      </c>
      <c r="D6762" s="136">
        <v>779.79</v>
      </c>
      <c r="E6762" s="136">
        <v>0</v>
      </c>
      <c r="F6762" s="136">
        <v>779.79</v>
      </c>
      <c r="G6762" s="137">
        <v>0</v>
      </c>
      <c r="H6762" s="142"/>
      <c r="I6762" s="142"/>
      <c r="J6762" s="142"/>
      <c r="K6762" s="142"/>
      <c r="L6762" s="143"/>
      <c r="M6762" s="143"/>
      <c r="N6762" s="143"/>
      <c r="Y6762" s="30">
        <f t="shared" si="105"/>
        <v>779.79</v>
      </c>
    </row>
    <row r="6763" spans="1:25" x14ac:dyDescent="0.2">
      <c r="A6763" s="134" t="s">
        <v>13528</v>
      </c>
      <c r="B6763" s="135" t="s">
        <v>13529</v>
      </c>
      <c r="C6763" s="136">
        <v>226864.24</v>
      </c>
      <c r="D6763" s="136">
        <v>4310.42</v>
      </c>
      <c r="E6763" s="136">
        <v>0</v>
      </c>
      <c r="F6763" s="136">
        <v>4310.42</v>
      </c>
      <c r="G6763" s="137">
        <v>0</v>
      </c>
      <c r="H6763" s="142"/>
      <c r="I6763" s="142"/>
      <c r="J6763" s="142"/>
      <c r="K6763" s="142"/>
      <c r="L6763" s="143"/>
      <c r="M6763" s="143"/>
      <c r="N6763" s="143"/>
      <c r="Y6763" s="30">
        <f t="shared" si="105"/>
        <v>4310.42</v>
      </c>
    </row>
    <row r="6764" spans="1:25" x14ac:dyDescent="0.2">
      <c r="A6764" s="134" t="s">
        <v>13530</v>
      </c>
      <c r="B6764" s="135" t="s">
        <v>13531</v>
      </c>
      <c r="C6764" s="136">
        <v>413080.28</v>
      </c>
      <c r="D6764" s="136">
        <v>7848.53</v>
      </c>
      <c r="E6764" s="136">
        <v>0</v>
      </c>
      <c r="F6764" s="136">
        <v>7848.53</v>
      </c>
      <c r="G6764" s="137">
        <v>0</v>
      </c>
      <c r="H6764" s="142"/>
      <c r="I6764" s="142"/>
      <c r="J6764" s="142"/>
      <c r="K6764" s="142"/>
      <c r="L6764" s="143"/>
      <c r="M6764" s="143"/>
      <c r="N6764" s="143"/>
      <c r="Y6764" s="30">
        <f t="shared" si="105"/>
        <v>7848.53</v>
      </c>
    </row>
    <row r="6765" spans="1:25" x14ac:dyDescent="0.2">
      <c r="A6765" s="134" t="s">
        <v>13532</v>
      </c>
      <c r="B6765" s="135" t="s">
        <v>13533</v>
      </c>
      <c r="C6765" s="136">
        <v>66456.98</v>
      </c>
      <c r="D6765" s="136">
        <v>1262.68</v>
      </c>
      <c r="E6765" s="136">
        <v>0</v>
      </c>
      <c r="F6765" s="136">
        <v>1262.68</v>
      </c>
      <c r="G6765" s="137">
        <v>0</v>
      </c>
      <c r="H6765" s="142"/>
      <c r="I6765" s="142"/>
      <c r="J6765" s="142"/>
      <c r="K6765" s="142"/>
      <c r="L6765" s="143"/>
      <c r="M6765" s="143"/>
      <c r="N6765" s="143"/>
      <c r="Y6765" s="30">
        <f t="shared" si="105"/>
        <v>1262.68</v>
      </c>
    </row>
    <row r="6766" spans="1:25" x14ac:dyDescent="0.2">
      <c r="A6766" s="134" t="s">
        <v>13534</v>
      </c>
      <c r="B6766" s="135" t="s">
        <v>13535</v>
      </c>
      <c r="C6766" s="136">
        <v>3770.8</v>
      </c>
      <c r="D6766" s="136">
        <v>71.650000000000006</v>
      </c>
      <c r="E6766" s="136">
        <v>0</v>
      </c>
      <c r="F6766" s="136">
        <v>71.650000000000006</v>
      </c>
      <c r="G6766" s="137">
        <v>0</v>
      </c>
      <c r="H6766" s="142"/>
      <c r="I6766" s="142"/>
      <c r="J6766" s="142"/>
      <c r="K6766" s="142"/>
      <c r="L6766" s="143"/>
      <c r="M6766" s="143"/>
      <c r="N6766" s="143"/>
      <c r="Y6766" s="30">
        <f t="shared" si="105"/>
        <v>71.650000000000006</v>
      </c>
    </row>
    <row r="6767" spans="1:25" x14ac:dyDescent="0.2">
      <c r="A6767" s="134" t="s">
        <v>13536</v>
      </c>
      <c r="B6767" s="135" t="s">
        <v>13537</v>
      </c>
      <c r="C6767" s="136">
        <v>25582.7</v>
      </c>
      <c r="D6767" s="136">
        <v>486.07</v>
      </c>
      <c r="E6767" s="136">
        <v>0</v>
      </c>
      <c r="F6767" s="136">
        <v>486.07</v>
      </c>
      <c r="G6767" s="137">
        <v>0</v>
      </c>
      <c r="H6767" s="142"/>
      <c r="I6767" s="142"/>
      <c r="J6767" s="142"/>
      <c r="K6767" s="142"/>
      <c r="L6767" s="143"/>
      <c r="M6767" s="143"/>
      <c r="N6767" s="143"/>
      <c r="Y6767" s="30">
        <f t="shared" si="105"/>
        <v>486.07</v>
      </c>
    </row>
    <row r="6768" spans="1:25" x14ac:dyDescent="0.2">
      <c r="A6768" s="134" t="s">
        <v>13538</v>
      </c>
      <c r="B6768" s="135" t="s">
        <v>13539</v>
      </c>
      <c r="C6768" s="136">
        <v>18276.28</v>
      </c>
      <c r="D6768" s="136">
        <v>347.25</v>
      </c>
      <c r="E6768" s="136">
        <v>0</v>
      </c>
      <c r="F6768" s="136">
        <v>347.25</v>
      </c>
      <c r="G6768" s="137">
        <v>0</v>
      </c>
      <c r="H6768" s="142"/>
      <c r="I6768" s="142"/>
      <c r="J6768" s="142"/>
      <c r="K6768" s="142"/>
      <c r="L6768" s="143"/>
      <c r="M6768" s="143"/>
      <c r="N6768" s="143"/>
      <c r="Y6768" s="30">
        <f t="shared" si="105"/>
        <v>347.25</v>
      </c>
    </row>
    <row r="6769" spans="1:25" x14ac:dyDescent="0.2">
      <c r="A6769" s="134" t="s">
        <v>13540</v>
      </c>
      <c r="B6769" s="135" t="s">
        <v>13541</v>
      </c>
      <c r="C6769" s="136">
        <v>190184.66</v>
      </c>
      <c r="D6769" s="136">
        <v>3613.51</v>
      </c>
      <c r="E6769" s="136">
        <v>0</v>
      </c>
      <c r="F6769" s="136">
        <v>3613.51</v>
      </c>
      <c r="G6769" s="137">
        <v>0</v>
      </c>
      <c r="H6769" s="142"/>
      <c r="I6769" s="142"/>
      <c r="J6769" s="142"/>
      <c r="K6769" s="142"/>
      <c r="L6769" s="143"/>
      <c r="M6769" s="143"/>
      <c r="N6769" s="143"/>
      <c r="Y6769" s="30">
        <f t="shared" si="105"/>
        <v>3613.51</v>
      </c>
    </row>
    <row r="6770" spans="1:25" x14ac:dyDescent="0.2">
      <c r="A6770" s="134" t="s">
        <v>13542</v>
      </c>
      <c r="B6770" s="135" t="s">
        <v>13543</v>
      </c>
      <c r="C6770" s="136">
        <v>31683.58</v>
      </c>
      <c r="D6770" s="136">
        <v>601.99</v>
      </c>
      <c r="E6770" s="136">
        <v>0</v>
      </c>
      <c r="F6770" s="136">
        <v>601.99</v>
      </c>
      <c r="G6770" s="137">
        <v>0</v>
      </c>
      <c r="H6770" s="142"/>
      <c r="I6770" s="142"/>
      <c r="J6770" s="142"/>
      <c r="K6770" s="142"/>
      <c r="L6770" s="143"/>
      <c r="M6770" s="143"/>
      <c r="N6770" s="143"/>
      <c r="Y6770" s="30">
        <f t="shared" si="105"/>
        <v>601.99</v>
      </c>
    </row>
    <row r="6771" spans="1:25" x14ac:dyDescent="0.2">
      <c r="A6771" s="134" t="s">
        <v>13544</v>
      </c>
      <c r="B6771" s="135" t="s">
        <v>13545</v>
      </c>
      <c r="C6771" s="136">
        <v>2860.51</v>
      </c>
      <c r="D6771" s="136">
        <v>54.35</v>
      </c>
      <c r="E6771" s="136">
        <v>0</v>
      </c>
      <c r="F6771" s="136">
        <v>54.35</v>
      </c>
      <c r="G6771" s="137">
        <v>0</v>
      </c>
      <c r="H6771" s="142"/>
      <c r="I6771" s="142"/>
      <c r="J6771" s="142"/>
      <c r="K6771" s="142"/>
      <c r="L6771" s="143"/>
      <c r="M6771" s="143"/>
      <c r="N6771" s="143"/>
      <c r="Y6771" s="30">
        <f t="shared" si="105"/>
        <v>54.35</v>
      </c>
    </row>
    <row r="6772" spans="1:25" x14ac:dyDescent="0.2">
      <c r="A6772" s="134" t="s">
        <v>13546</v>
      </c>
      <c r="B6772" s="135" t="s">
        <v>13547</v>
      </c>
      <c r="C6772" s="136">
        <v>584005.9</v>
      </c>
      <c r="D6772" s="136">
        <v>11096.11</v>
      </c>
      <c r="E6772" s="136">
        <v>0</v>
      </c>
      <c r="F6772" s="136">
        <v>11096.11</v>
      </c>
      <c r="G6772" s="137">
        <v>0</v>
      </c>
      <c r="H6772" s="142"/>
      <c r="I6772" s="142"/>
      <c r="J6772" s="142"/>
      <c r="K6772" s="142"/>
      <c r="L6772" s="143"/>
      <c r="M6772" s="143"/>
      <c r="N6772" s="143"/>
      <c r="Y6772" s="30">
        <f t="shared" si="105"/>
        <v>11096.11</v>
      </c>
    </row>
    <row r="6773" spans="1:25" x14ac:dyDescent="0.2">
      <c r="A6773" s="134" t="s">
        <v>13548</v>
      </c>
      <c r="B6773" s="135" t="s">
        <v>13549</v>
      </c>
      <c r="C6773" s="136">
        <v>71283.789999999994</v>
      </c>
      <c r="D6773" s="136">
        <v>1354.39</v>
      </c>
      <c r="E6773" s="136">
        <v>0</v>
      </c>
      <c r="F6773" s="136">
        <v>1354.39</v>
      </c>
      <c r="G6773" s="137">
        <v>0</v>
      </c>
      <c r="H6773" s="142"/>
      <c r="I6773" s="142"/>
      <c r="J6773" s="142"/>
      <c r="K6773" s="142"/>
      <c r="L6773" s="143"/>
      <c r="M6773" s="143"/>
      <c r="N6773" s="143"/>
      <c r="Y6773" s="30">
        <f t="shared" si="105"/>
        <v>1354.39</v>
      </c>
    </row>
    <row r="6774" spans="1:25" x14ac:dyDescent="0.2">
      <c r="A6774" s="134" t="s">
        <v>13550</v>
      </c>
      <c r="B6774" s="135" t="s">
        <v>13551</v>
      </c>
      <c r="C6774" s="136">
        <v>304346.89</v>
      </c>
      <c r="D6774" s="136">
        <v>5782.59</v>
      </c>
      <c r="E6774" s="136">
        <v>0</v>
      </c>
      <c r="F6774" s="136">
        <v>5782.59</v>
      </c>
      <c r="G6774" s="137">
        <v>0</v>
      </c>
      <c r="H6774" s="142"/>
      <c r="I6774" s="142"/>
      <c r="J6774" s="142"/>
      <c r="K6774" s="142"/>
      <c r="L6774" s="143"/>
      <c r="M6774" s="143"/>
      <c r="N6774" s="143"/>
      <c r="Y6774" s="30">
        <f t="shared" si="105"/>
        <v>5782.59</v>
      </c>
    </row>
    <row r="6775" spans="1:25" x14ac:dyDescent="0.2">
      <c r="A6775" s="134" t="s">
        <v>13552</v>
      </c>
      <c r="B6775" s="135" t="s">
        <v>13553</v>
      </c>
      <c r="C6775" s="136">
        <v>506792.92</v>
      </c>
      <c r="D6775" s="136">
        <v>9629.07</v>
      </c>
      <c r="E6775" s="136">
        <v>0</v>
      </c>
      <c r="F6775" s="136">
        <v>9629.07</v>
      </c>
      <c r="G6775" s="137">
        <v>0</v>
      </c>
      <c r="H6775" s="142"/>
      <c r="I6775" s="142"/>
      <c r="J6775" s="142"/>
      <c r="K6775" s="142"/>
      <c r="L6775" s="143"/>
      <c r="M6775" s="143"/>
      <c r="N6775" s="143"/>
      <c r="Y6775" s="30">
        <f t="shared" si="105"/>
        <v>9629.07</v>
      </c>
    </row>
    <row r="6776" spans="1:25" x14ac:dyDescent="0.2">
      <c r="A6776" s="134" t="s">
        <v>13554</v>
      </c>
      <c r="B6776" s="135" t="s">
        <v>13555</v>
      </c>
      <c r="C6776" s="136">
        <v>12588.94</v>
      </c>
      <c r="D6776" s="136">
        <v>239.19</v>
      </c>
      <c r="E6776" s="136">
        <v>0</v>
      </c>
      <c r="F6776" s="136">
        <v>239.19</v>
      </c>
      <c r="G6776" s="137">
        <v>0</v>
      </c>
      <c r="H6776" s="142"/>
      <c r="I6776" s="142"/>
      <c r="J6776" s="142"/>
      <c r="K6776" s="142"/>
      <c r="L6776" s="143"/>
      <c r="M6776" s="143"/>
      <c r="N6776" s="143"/>
      <c r="Y6776" s="30">
        <f t="shared" si="105"/>
        <v>239.19</v>
      </c>
    </row>
    <row r="6777" spans="1:25" x14ac:dyDescent="0.2">
      <c r="A6777" s="134" t="s">
        <v>13556</v>
      </c>
      <c r="B6777" s="135" t="s">
        <v>13557</v>
      </c>
      <c r="C6777" s="136">
        <v>182003.4</v>
      </c>
      <c r="D6777" s="136">
        <v>3458.07</v>
      </c>
      <c r="E6777" s="136">
        <v>0</v>
      </c>
      <c r="F6777" s="136">
        <v>3458.07</v>
      </c>
      <c r="G6777" s="137">
        <v>0</v>
      </c>
      <c r="H6777" s="142"/>
      <c r="I6777" s="142"/>
      <c r="J6777" s="142"/>
      <c r="K6777" s="142"/>
      <c r="L6777" s="143"/>
      <c r="M6777" s="143"/>
      <c r="N6777" s="143"/>
      <c r="Y6777" s="30">
        <f t="shared" si="105"/>
        <v>3458.07</v>
      </c>
    </row>
    <row r="6778" spans="1:25" x14ac:dyDescent="0.2">
      <c r="A6778" s="134" t="s">
        <v>13558</v>
      </c>
      <c r="B6778" s="135" t="s">
        <v>13559</v>
      </c>
      <c r="C6778" s="136">
        <v>10781.75</v>
      </c>
      <c r="D6778" s="136">
        <v>204.85</v>
      </c>
      <c r="E6778" s="136">
        <v>0</v>
      </c>
      <c r="F6778" s="136">
        <v>204.85</v>
      </c>
      <c r="G6778" s="137">
        <v>0</v>
      </c>
      <c r="H6778" s="142"/>
      <c r="I6778" s="142"/>
      <c r="J6778" s="142"/>
      <c r="K6778" s="142"/>
      <c r="L6778" s="143"/>
      <c r="M6778" s="143"/>
      <c r="N6778" s="143"/>
      <c r="Y6778" s="30">
        <f t="shared" si="105"/>
        <v>204.85</v>
      </c>
    </row>
    <row r="6779" spans="1:25" x14ac:dyDescent="0.2">
      <c r="A6779" s="134" t="s">
        <v>13560</v>
      </c>
      <c r="B6779" s="135" t="s">
        <v>13561</v>
      </c>
      <c r="C6779" s="136">
        <v>40213.46</v>
      </c>
      <c r="D6779" s="136">
        <v>764.06</v>
      </c>
      <c r="E6779" s="136">
        <v>0</v>
      </c>
      <c r="F6779" s="136">
        <v>764.06</v>
      </c>
      <c r="G6779" s="137">
        <v>0</v>
      </c>
      <c r="H6779" s="142"/>
      <c r="I6779" s="142"/>
      <c r="J6779" s="142"/>
      <c r="K6779" s="142"/>
      <c r="L6779" s="143"/>
      <c r="M6779" s="143"/>
      <c r="N6779" s="143"/>
      <c r="Y6779" s="30">
        <f t="shared" si="105"/>
        <v>764.06</v>
      </c>
    </row>
    <row r="6780" spans="1:25" x14ac:dyDescent="0.2">
      <c r="A6780" s="134" t="s">
        <v>13562</v>
      </c>
      <c r="B6780" s="135" t="s">
        <v>13563</v>
      </c>
      <c r="C6780" s="136">
        <v>9440.57</v>
      </c>
      <c r="D6780" s="136">
        <v>179.37</v>
      </c>
      <c r="E6780" s="136">
        <v>0</v>
      </c>
      <c r="F6780" s="136">
        <v>179.37</v>
      </c>
      <c r="G6780" s="137">
        <v>0</v>
      </c>
      <c r="H6780" s="142"/>
      <c r="I6780" s="142"/>
      <c r="J6780" s="142"/>
      <c r="K6780" s="142"/>
      <c r="L6780" s="143"/>
      <c r="M6780" s="143"/>
      <c r="N6780" s="143"/>
      <c r="Y6780" s="30">
        <f t="shared" si="105"/>
        <v>179.37</v>
      </c>
    </row>
    <row r="6781" spans="1:25" x14ac:dyDescent="0.2">
      <c r="A6781" s="134" t="s">
        <v>13564</v>
      </c>
      <c r="B6781" s="135" t="s">
        <v>13565</v>
      </c>
      <c r="C6781" s="136">
        <v>22460.66</v>
      </c>
      <c r="D6781" s="136">
        <v>426.75</v>
      </c>
      <c r="E6781" s="136">
        <v>0</v>
      </c>
      <c r="F6781" s="136">
        <v>426.75</v>
      </c>
      <c r="G6781" s="137">
        <v>0</v>
      </c>
      <c r="H6781" s="142"/>
      <c r="I6781" s="142"/>
      <c r="J6781" s="142"/>
      <c r="K6781" s="142"/>
      <c r="L6781" s="143"/>
      <c r="M6781" s="143"/>
      <c r="N6781" s="143"/>
      <c r="Y6781" s="30">
        <f t="shared" si="105"/>
        <v>426.75</v>
      </c>
    </row>
    <row r="6782" spans="1:25" x14ac:dyDescent="0.2">
      <c r="A6782" s="134" t="s">
        <v>13566</v>
      </c>
      <c r="B6782" s="135" t="s">
        <v>13567</v>
      </c>
      <c r="C6782" s="136">
        <v>35956.370000000003</v>
      </c>
      <c r="D6782" s="136">
        <v>683.17</v>
      </c>
      <c r="E6782" s="136">
        <v>0</v>
      </c>
      <c r="F6782" s="136">
        <v>683.17</v>
      </c>
      <c r="G6782" s="137">
        <v>0</v>
      </c>
      <c r="H6782" s="142"/>
      <c r="I6782" s="142"/>
      <c r="J6782" s="142"/>
      <c r="K6782" s="142"/>
      <c r="L6782" s="143"/>
      <c r="M6782" s="143"/>
      <c r="N6782" s="143"/>
      <c r="Y6782" s="30">
        <f t="shared" si="105"/>
        <v>683.17</v>
      </c>
    </row>
    <row r="6783" spans="1:25" x14ac:dyDescent="0.2">
      <c r="A6783" s="134" t="s">
        <v>13568</v>
      </c>
      <c r="B6783" s="135" t="s">
        <v>13569</v>
      </c>
      <c r="C6783" s="136">
        <v>472751.62</v>
      </c>
      <c r="D6783" s="136">
        <v>8982.2800000000007</v>
      </c>
      <c r="E6783" s="136">
        <v>0</v>
      </c>
      <c r="F6783" s="136">
        <v>8982.2800000000007</v>
      </c>
      <c r="G6783" s="137">
        <v>0</v>
      </c>
      <c r="H6783" s="142"/>
      <c r="I6783" s="142"/>
      <c r="J6783" s="142"/>
      <c r="K6783" s="142"/>
      <c r="L6783" s="143"/>
      <c r="M6783" s="143"/>
      <c r="N6783" s="143"/>
      <c r="Y6783" s="30">
        <f t="shared" si="105"/>
        <v>8982.2800000000007</v>
      </c>
    </row>
    <row r="6784" spans="1:25" x14ac:dyDescent="0.2">
      <c r="A6784" s="134" t="s">
        <v>13570</v>
      </c>
      <c r="B6784" s="135" t="s">
        <v>13571</v>
      </c>
      <c r="C6784" s="136">
        <v>1554500.72</v>
      </c>
      <c r="D6784" s="136">
        <v>29535.51</v>
      </c>
      <c r="E6784" s="136">
        <v>0</v>
      </c>
      <c r="F6784" s="136">
        <v>29535.51</v>
      </c>
      <c r="G6784" s="137">
        <v>0</v>
      </c>
      <c r="H6784" s="142"/>
      <c r="I6784" s="142"/>
      <c r="J6784" s="142"/>
      <c r="K6784" s="142"/>
      <c r="L6784" s="143"/>
      <c r="M6784" s="143"/>
      <c r="N6784" s="143"/>
      <c r="Y6784" s="30">
        <f t="shared" si="105"/>
        <v>29535.51</v>
      </c>
    </row>
    <row r="6785" spans="1:25" x14ac:dyDescent="0.2">
      <c r="A6785" s="134" t="s">
        <v>13572</v>
      </c>
      <c r="B6785" s="135" t="s">
        <v>13573</v>
      </c>
      <c r="C6785" s="136">
        <v>11610.39</v>
      </c>
      <c r="D6785" s="136">
        <v>220.6</v>
      </c>
      <c r="E6785" s="136">
        <v>0</v>
      </c>
      <c r="F6785" s="136">
        <v>220.6</v>
      </c>
      <c r="G6785" s="137">
        <v>0</v>
      </c>
      <c r="H6785" s="142"/>
      <c r="I6785" s="142"/>
      <c r="J6785" s="142"/>
      <c r="K6785" s="142"/>
      <c r="L6785" s="143"/>
      <c r="M6785" s="143"/>
      <c r="N6785" s="143"/>
      <c r="Y6785" s="30">
        <f t="shared" si="105"/>
        <v>220.6</v>
      </c>
    </row>
    <row r="6786" spans="1:25" x14ac:dyDescent="0.2">
      <c r="A6786" s="134" t="s">
        <v>13574</v>
      </c>
      <c r="B6786" s="135" t="s">
        <v>13575</v>
      </c>
      <c r="C6786" s="136">
        <v>344326.96</v>
      </c>
      <c r="D6786" s="136">
        <v>6542.21</v>
      </c>
      <c r="E6786" s="136">
        <v>0</v>
      </c>
      <c r="F6786" s="136">
        <v>6542.21</v>
      </c>
      <c r="G6786" s="137">
        <v>0</v>
      </c>
      <c r="H6786" s="142"/>
      <c r="I6786" s="142"/>
      <c r="J6786" s="142"/>
      <c r="K6786" s="142"/>
      <c r="L6786" s="143"/>
      <c r="M6786" s="143"/>
      <c r="N6786" s="143"/>
      <c r="Y6786" s="30">
        <f t="shared" si="105"/>
        <v>6542.21</v>
      </c>
    </row>
    <row r="6787" spans="1:25" x14ac:dyDescent="0.2">
      <c r="A6787" s="134" t="s">
        <v>13576</v>
      </c>
      <c r="B6787" s="135" t="s">
        <v>13577</v>
      </c>
      <c r="C6787" s="136">
        <v>33694.480000000003</v>
      </c>
      <c r="D6787" s="136">
        <v>640.20000000000005</v>
      </c>
      <c r="E6787" s="136">
        <v>0</v>
      </c>
      <c r="F6787" s="136">
        <v>640.20000000000005</v>
      </c>
      <c r="G6787" s="137">
        <v>0</v>
      </c>
      <c r="H6787" s="142"/>
      <c r="I6787" s="142"/>
      <c r="J6787" s="142"/>
      <c r="K6787" s="142"/>
      <c r="L6787" s="143"/>
      <c r="M6787" s="143"/>
      <c r="N6787" s="143"/>
      <c r="Y6787" s="30">
        <f t="shared" si="105"/>
        <v>640.20000000000005</v>
      </c>
    </row>
    <row r="6788" spans="1:25" x14ac:dyDescent="0.2">
      <c r="A6788" s="134" t="s">
        <v>13578</v>
      </c>
      <c r="B6788" s="135" t="s">
        <v>13579</v>
      </c>
      <c r="C6788" s="136">
        <v>40566.199999999997</v>
      </c>
      <c r="D6788" s="136">
        <v>770.76</v>
      </c>
      <c r="E6788" s="136">
        <v>0</v>
      </c>
      <c r="F6788" s="136">
        <v>770.76</v>
      </c>
      <c r="G6788" s="137">
        <v>0</v>
      </c>
      <c r="H6788" s="142"/>
      <c r="I6788" s="142"/>
      <c r="J6788" s="142"/>
      <c r="K6788" s="142"/>
      <c r="L6788" s="143"/>
      <c r="M6788" s="143"/>
      <c r="N6788" s="143"/>
      <c r="Y6788" s="30">
        <f t="shared" si="105"/>
        <v>770.76</v>
      </c>
    </row>
    <row r="6789" spans="1:25" x14ac:dyDescent="0.2">
      <c r="A6789" s="134" t="s">
        <v>13580</v>
      </c>
      <c r="B6789" s="135" t="s">
        <v>13581</v>
      </c>
      <c r="C6789" s="136">
        <v>2296.2399999999998</v>
      </c>
      <c r="D6789" s="136">
        <v>43.63</v>
      </c>
      <c r="E6789" s="136">
        <v>0</v>
      </c>
      <c r="F6789" s="136">
        <v>43.63</v>
      </c>
      <c r="G6789" s="137">
        <v>0</v>
      </c>
      <c r="H6789" s="142"/>
      <c r="I6789" s="142"/>
      <c r="J6789" s="142"/>
      <c r="K6789" s="142"/>
      <c r="L6789" s="143"/>
      <c r="M6789" s="143"/>
      <c r="N6789" s="143"/>
      <c r="Y6789" s="30">
        <f t="shared" si="105"/>
        <v>43.63</v>
      </c>
    </row>
    <row r="6790" spans="1:25" x14ac:dyDescent="0.2">
      <c r="A6790" s="134" t="s">
        <v>13582</v>
      </c>
      <c r="B6790" s="135" t="s">
        <v>13583</v>
      </c>
      <c r="C6790" s="136">
        <v>1259661.78</v>
      </c>
      <c r="D6790" s="136">
        <v>23933.58</v>
      </c>
      <c r="E6790" s="136">
        <v>0</v>
      </c>
      <c r="F6790" s="136">
        <v>23933.58</v>
      </c>
      <c r="G6790" s="137">
        <v>0</v>
      </c>
      <c r="H6790" s="142"/>
      <c r="I6790" s="142"/>
      <c r="J6790" s="142"/>
      <c r="K6790" s="142"/>
      <c r="L6790" s="143"/>
      <c r="M6790" s="143"/>
      <c r="N6790" s="143"/>
      <c r="Y6790" s="30">
        <f t="shared" si="105"/>
        <v>23933.58</v>
      </c>
    </row>
    <row r="6791" spans="1:25" x14ac:dyDescent="0.2">
      <c r="A6791" s="134" t="s">
        <v>13584</v>
      </c>
      <c r="B6791" s="135" t="s">
        <v>13585</v>
      </c>
      <c r="C6791" s="136">
        <v>3576.93</v>
      </c>
      <c r="D6791" s="136">
        <v>67.959999999999994</v>
      </c>
      <c r="E6791" s="136">
        <v>0</v>
      </c>
      <c r="F6791" s="136">
        <v>67.959999999999994</v>
      </c>
      <c r="G6791" s="137">
        <v>0</v>
      </c>
      <c r="H6791" s="142"/>
      <c r="I6791" s="142"/>
      <c r="J6791" s="142"/>
      <c r="K6791" s="142"/>
      <c r="L6791" s="143"/>
      <c r="M6791" s="143"/>
      <c r="N6791" s="143"/>
      <c r="Y6791" s="30">
        <f t="shared" si="105"/>
        <v>67.959999999999994</v>
      </c>
    </row>
    <row r="6792" spans="1:25" x14ac:dyDescent="0.2">
      <c r="A6792" s="134" t="s">
        <v>13586</v>
      </c>
      <c r="B6792" s="135" t="s">
        <v>13587</v>
      </c>
      <c r="C6792" s="136">
        <v>14555.69</v>
      </c>
      <c r="D6792" s="136">
        <v>276.56</v>
      </c>
      <c r="E6792" s="136">
        <v>0</v>
      </c>
      <c r="F6792" s="136">
        <v>276.56</v>
      </c>
      <c r="G6792" s="137">
        <v>0</v>
      </c>
      <c r="H6792" s="142"/>
      <c r="I6792" s="142"/>
      <c r="J6792" s="142"/>
      <c r="K6792" s="142"/>
      <c r="L6792" s="143"/>
      <c r="M6792" s="143"/>
      <c r="N6792" s="143"/>
      <c r="Y6792" s="30">
        <f t="shared" si="105"/>
        <v>276.56</v>
      </c>
    </row>
    <row r="6793" spans="1:25" x14ac:dyDescent="0.2">
      <c r="A6793" s="134" t="s">
        <v>13588</v>
      </c>
      <c r="B6793" s="135" t="s">
        <v>13589</v>
      </c>
      <c r="C6793" s="136">
        <v>80408.52</v>
      </c>
      <c r="D6793" s="136">
        <v>1527.76</v>
      </c>
      <c r="E6793" s="136">
        <v>0</v>
      </c>
      <c r="F6793" s="136">
        <v>1527.76</v>
      </c>
      <c r="G6793" s="137">
        <v>0</v>
      </c>
      <c r="H6793" s="142"/>
      <c r="I6793" s="142"/>
      <c r="J6793" s="142"/>
      <c r="K6793" s="142"/>
      <c r="L6793" s="143"/>
      <c r="M6793" s="143"/>
      <c r="N6793" s="143"/>
      <c r="Y6793" s="30">
        <f t="shared" si="105"/>
        <v>1527.76</v>
      </c>
    </row>
    <row r="6794" spans="1:25" x14ac:dyDescent="0.2">
      <c r="A6794" s="134" t="s">
        <v>13590</v>
      </c>
      <c r="B6794" s="135" t="s">
        <v>13591</v>
      </c>
      <c r="C6794" s="136">
        <v>5177.57</v>
      </c>
      <c r="D6794" s="136">
        <v>98.37</v>
      </c>
      <c r="E6794" s="136">
        <v>0</v>
      </c>
      <c r="F6794" s="136">
        <v>98.37</v>
      </c>
      <c r="G6794" s="137">
        <v>0</v>
      </c>
      <c r="H6794" s="142"/>
      <c r="I6794" s="142"/>
      <c r="J6794" s="142"/>
      <c r="K6794" s="142"/>
      <c r="L6794" s="143"/>
      <c r="M6794" s="143"/>
      <c r="N6794" s="143"/>
      <c r="Y6794" s="30">
        <f t="shared" si="105"/>
        <v>98.37</v>
      </c>
    </row>
    <row r="6795" spans="1:25" x14ac:dyDescent="0.2">
      <c r="A6795" s="134" t="s">
        <v>13592</v>
      </c>
      <c r="B6795" s="135" t="s">
        <v>13593</v>
      </c>
      <c r="C6795" s="136">
        <v>17672.259999999998</v>
      </c>
      <c r="D6795" s="136">
        <v>335.77</v>
      </c>
      <c r="E6795" s="136">
        <v>0</v>
      </c>
      <c r="F6795" s="136">
        <v>335.77</v>
      </c>
      <c r="G6795" s="137">
        <v>0</v>
      </c>
      <c r="H6795" s="142"/>
      <c r="I6795" s="142"/>
      <c r="J6795" s="142"/>
      <c r="K6795" s="142"/>
      <c r="L6795" s="143"/>
      <c r="M6795" s="143"/>
      <c r="N6795" s="143"/>
      <c r="Y6795" s="30">
        <f t="shared" si="105"/>
        <v>335.77</v>
      </c>
    </row>
    <row r="6796" spans="1:25" x14ac:dyDescent="0.2">
      <c r="A6796" s="134" t="s">
        <v>13594</v>
      </c>
      <c r="B6796" s="135" t="s">
        <v>13595</v>
      </c>
      <c r="C6796" s="136">
        <v>437.99</v>
      </c>
      <c r="D6796" s="136">
        <v>8.32</v>
      </c>
      <c r="E6796" s="136">
        <v>0</v>
      </c>
      <c r="F6796" s="136">
        <v>8.32</v>
      </c>
      <c r="G6796" s="137">
        <v>0</v>
      </c>
      <c r="H6796" s="142"/>
      <c r="I6796" s="142"/>
      <c r="J6796" s="142"/>
      <c r="K6796" s="142"/>
      <c r="L6796" s="143"/>
      <c r="M6796" s="143"/>
      <c r="N6796" s="143"/>
      <c r="Y6796" s="30">
        <f t="shared" si="105"/>
        <v>8.32</v>
      </c>
    </row>
    <row r="6797" spans="1:25" x14ac:dyDescent="0.2">
      <c r="A6797" s="134" t="s">
        <v>13596</v>
      </c>
      <c r="B6797" s="135" t="s">
        <v>13597</v>
      </c>
      <c r="C6797" s="136">
        <v>6014.8</v>
      </c>
      <c r="D6797" s="136">
        <v>114.28</v>
      </c>
      <c r="E6797" s="136">
        <v>0</v>
      </c>
      <c r="F6797" s="136">
        <v>114.28</v>
      </c>
      <c r="G6797" s="137">
        <v>0</v>
      </c>
      <c r="H6797" s="142"/>
      <c r="I6797" s="142"/>
      <c r="J6797" s="142"/>
      <c r="K6797" s="142"/>
      <c r="L6797" s="143"/>
      <c r="M6797" s="143"/>
      <c r="N6797" s="143"/>
      <c r="Y6797" s="30">
        <f t="shared" si="105"/>
        <v>114.28</v>
      </c>
    </row>
    <row r="6798" spans="1:25" x14ac:dyDescent="0.2">
      <c r="A6798" s="134" t="s">
        <v>13598</v>
      </c>
      <c r="B6798" s="135" t="s">
        <v>13599</v>
      </c>
      <c r="C6798" s="136">
        <v>63364.57</v>
      </c>
      <c r="D6798" s="136">
        <v>1203.93</v>
      </c>
      <c r="E6798" s="136">
        <v>0</v>
      </c>
      <c r="F6798" s="136">
        <v>1203.93</v>
      </c>
      <c r="G6798" s="137">
        <v>0</v>
      </c>
      <c r="H6798" s="142"/>
      <c r="I6798" s="142"/>
      <c r="J6798" s="142"/>
      <c r="K6798" s="142"/>
      <c r="L6798" s="143"/>
      <c r="M6798" s="143"/>
      <c r="N6798" s="143"/>
      <c r="Y6798" s="30">
        <f t="shared" si="105"/>
        <v>1203.93</v>
      </c>
    </row>
    <row r="6799" spans="1:25" x14ac:dyDescent="0.2">
      <c r="A6799" s="134" t="s">
        <v>13600</v>
      </c>
      <c r="B6799" s="135" t="s">
        <v>13601</v>
      </c>
      <c r="C6799" s="136">
        <v>53751.25</v>
      </c>
      <c r="D6799" s="136">
        <v>1021.27</v>
      </c>
      <c r="E6799" s="136">
        <v>0</v>
      </c>
      <c r="F6799" s="136">
        <v>1021.27</v>
      </c>
      <c r="G6799" s="137">
        <v>0</v>
      </c>
      <c r="H6799" s="142"/>
      <c r="I6799" s="142"/>
      <c r="J6799" s="142"/>
      <c r="K6799" s="142"/>
      <c r="L6799" s="143"/>
      <c r="M6799" s="143"/>
      <c r="N6799" s="143"/>
      <c r="Y6799" s="30">
        <f t="shared" ref="Y6799:Y6862" si="106">W6799+R6799+M6799+F6799</f>
        <v>1021.27</v>
      </c>
    </row>
    <row r="6800" spans="1:25" x14ac:dyDescent="0.2">
      <c r="A6800" s="134" t="s">
        <v>13602</v>
      </c>
      <c r="B6800" s="135" t="s">
        <v>13603</v>
      </c>
      <c r="C6800" s="136">
        <v>225176.75</v>
      </c>
      <c r="D6800" s="136">
        <v>4278.3599999999997</v>
      </c>
      <c r="E6800" s="136">
        <v>0</v>
      </c>
      <c r="F6800" s="136">
        <v>4278.3599999999997</v>
      </c>
      <c r="G6800" s="137">
        <v>0</v>
      </c>
      <c r="H6800" s="142"/>
      <c r="I6800" s="142"/>
      <c r="J6800" s="142"/>
      <c r="K6800" s="142"/>
      <c r="L6800" s="143"/>
      <c r="M6800" s="143"/>
      <c r="N6800" s="143"/>
      <c r="Y6800" s="30">
        <f t="shared" si="106"/>
        <v>4278.3599999999997</v>
      </c>
    </row>
    <row r="6801" spans="1:25" x14ac:dyDescent="0.2">
      <c r="A6801" s="134" t="s">
        <v>13604</v>
      </c>
      <c r="B6801" s="135" t="s">
        <v>13605</v>
      </c>
      <c r="C6801" s="136">
        <v>51133.33</v>
      </c>
      <c r="D6801" s="136">
        <v>971.53</v>
      </c>
      <c r="E6801" s="136">
        <v>0</v>
      </c>
      <c r="F6801" s="136">
        <v>971.53</v>
      </c>
      <c r="G6801" s="137">
        <v>0</v>
      </c>
      <c r="H6801" s="142"/>
      <c r="I6801" s="142"/>
      <c r="J6801" s="142"/>
      <c r="K6801" s="142"/>
      <c r="L6801" s="143"/>
      <c r="M6801" s="143"/>
      <c r="N6801" s="143"/>
      <c r="Y6801" s="30">
        <f t="shared" si="106"/>
        <v>971.53</v>
      </c>
    </row>
    <row r="6802" spans="1:25" x14ac:dyDescent="0.2">
      <c r="A6802" s="134" t="s">
        <v>13606</v>
      </c>
      <c r="B6802" s="135" t="s">
        <v>13607</v>
      </c>
      <c r="C6802" s="136">
        <v>30418.57</v>
      </c>
      <c r="D6802" s="136">
        <v>577.95000000000005</v>
      </c>
      <c r="E6802" s="136">
        <v>0</v>
      </c>
      <c r="F6802" s="136">
        <v>577.95000000000005</v>
      </c>
      <c r="G6802" s="137">
        <v>0</v>
      </c>
      <c r="H6802" s="142"/>
      <c r="I6802" s="142"/>
      <c r="J6802" s="142"/>
      <c r="K6802" s="142"/>
      <c r="L6802" s="143"/>
      <c r="M6802" s="143"/>
      <c r="N6802" s="143"/>
      <c r="Y6802" s="30">
        <f t="shared" si="106"/>
        <v>577.95000000000005</v>
      </c>
    </row>
    <row r="6803" spans="1:25" x14ac:dyDescent="0.2">
      <c r="A6803" s="134" t="s">
        <v>13608</v>
      </c>
      <c r="B6803" s="135" t="s">
        <v>13609</v>
      </c>
      <c r="C6803" s="136">
        <v>65746.5</v>
      </c>
      <c r="D6803" s="136">
        <v>1249.18</v>
      </c>
      <c r="E6803" s="136">
        <v>0</v>
      </c>
      <c r="F6803" s="136">
        <v>1249.18</v>
      </c>
      <c r="G6803" s="137">
        <v>0</v>
      </c>
      <c r="H6803" s="142"/>
      <c r="I6803" s="142"/>
      <c r="J6803" s="142"/>
      <c r="K6803" s="142"/>
      <c r="L6803" s="143"/>
      <c r="M6803" s="143"/>
      <c r="N6803" s="143"/>
      <c r="Y6803" s="30">
        <f t="shared" si="106"/>
        <v>1249.18</v>
      </c>
    </row>
    <row r="6804" spans="1:25" x14ac:dyDescent="0.2">
      <c r="A6804" s="134" t="s">
        <v>13610</v>
      </c>
      <c r="B6804" s="135" t="s">
        <v>13611</v>
      </c>
      <c r="C6804" s="136">
        <v>5071.13</v>
      </c>
      <c r="D6804" s="136">
        <v>96.35</v>
      </c>
      <c r="E6804" s="136">
        <v>0</v>
      </c>
      <c r="F6804" s="136">
        <v>96.35</v>
      </c>
      <c r="G6804" s="137">
        <v>0</v>
      </c>
      <c r="H6804" s="142"/>
      <c r="I6804" s="142"/>
      <c r="J6804" s="142"/>
      <c r="K6804" s="142"/>
      <c r="L6804" s="143"/>
      <c r="M6804" s="143"/>
      <c r="N6804" s="143"/>
      <c r="Y6804" s="30">
        <f t="shared" si="106"/>
        <v>96.35</v>
      </c>
    </row>
    <row r="6805" spans="1:25" x14ac:dyDescent="0.2">
      <c r="A6805" s="134" t="s">
        <v>13612</v>
      </c>
      <c r="B6805" s="135" t="s">
        <v>13613</v>
      </c>
      <c r="C6805" s="136">
        <v>302720.03000000003</v>
      </c>
      <c r="D6805" s="136">
        <v>5751.68</v>
      </c>
      <c r="E6805" s="136">
        <v>0</v>
      </c>
      <c r="F6805" s="136">
        <v>5751.68</v>
      </c>
      <c r="G6805" s="137">
        <v>0</v>
      </c>
      <c r="H6805" s="142"/>
      <c r="I6805" s="142"/>
      <c r="J6805" s="142"/>
      <c r="K6805" s="142"/>
      <c r="L6805" s="143"/>
      <c r="M6805" s="143"/>
      <c r="N6805" s="143"/>
      <c r="Y6805" s="30">
        <f t="shared" si="106"/>
        <v>5751.68</v>
      </c>
    </row>
    <row r="6806" spans="1:25" x14ac:dyDescent="0.2">
      <c r="A6806" s="134" t="s">
        <v>13614</v>
      </c>
      <c r="B6806" s="135" t="s">
        <v>13615</v>
      </c>
      <c r="C6806" s="136">
        <v>8508.17</v>
      </c>
      <c r="D6806" s="136">
        <v>161.66</v>
      </c>
      <c r="E6806" s="136">
        <v>161.66</v>
      </c>
      <c r="F6806" s="136">
        <v>0</v>
      </c>
      <c r="G6806" s="137">
        <v>50.05</v>
      </c>
      <c r="H6806" s="142"/>
      <c r="I6806" s="142"/>
      <c r="J6806" s="142"/>
      <c r="K6806" s="142"/>
      <c r="L6806" s="143"/>
      <c r="M6806" s="143"/>
      <c r="N6806" s="143"/>
      <c r="Y6806" s="30">
        <f t="shared" si="106"/>
        <v>0</v>
      </c>
    </row>
    <row r="6807" spans="1:25" x14ac:dyDescent="0.2">
      <c r="A6807" s="134" t="s">
        <v>13616</v>
      </c>
      <c r="B6807" s="135" t="s">
        <v>13617</v>
      </c>
      <c r="C6807" s="136">
        <v>231390.48</v>
      </c>
      <c r="D6807" s="136">
        <v>4396.42</v>
      </c>
      <c r="E6807" s="136">
        <v>0</v>
      </c>
      <c r="F6807" s="136">
        <v>4396.42</v>
      </c>
      <c r="G6807" s="137">
        <v>0</v>
      </c>
      <c r="H6807" s="142"/>
      <c r="I6807" s="142"/>
      <c r="J6807" s="142"/>
      <c r="K6807" s="142"/>
      <c r="L6807" s="143"/>
      <c r="M6807" s="143"/>
      <c r="N6807" s="143"/>
      <c r="Y6807" s="30">
        <f t="shared" si="106"/>
        <v>4396.42</v>
      </c>
    </row>
    <row r="6808" spans="1:25" x14ac:dyDescent="0.2">
      <c r="A6808" s="134" t="s">
        <v>13618</v>
      </c>
      <c r="B6808" s="135" t="s">
        <v>13619</v>
      </c>
      <c r="C6808" s="136">
        <v>131968.43</v>
      </c>
      <c r="D6808" s="136">
        <v>2507.4</v>
      </c>
      <c r="E6808" s="136">
        <v>0</v>
      </c>
      <c r="F6808" s="136">
        <v>2507.4</v>
      </c>
      <c r="G6808" s="137">
        <v>0</v>
      </c>
      <c r="H6808" s="142"/>
      <c r="I6808" s="142"/>
      <c r="J6808" s="142"/>
      <c r="K6808" s="142"/>
      <c r="L6808" s="143"/>
      <c r="M6808" s="143"/>
      <c r="N6808" s="143"/>
      <c r="Y6808" s="30">
        <f t="shared" si="106"/>
        <v>2507.4</v>
      </c>
    </row>
    <row r="6809" spans="1:25" x14ac:dyDescent="0.2">
      <c r="A6809" s="134" t="s">
        <v>13620</v>
      </c>
      <c r="B6809" s="135" t="s">
        <v>13621</v>
      </c>
      <c r="C6809" s="136">
        <v>8254.35</v>
      </c>
      <c r="D6809" s="136">
        <v>156.83000000000001</v>
      </c>
      <c r="E6809" s="136">
        <v>0</v>
      </c>
      <c r="F6809" s="136">
        <v>156.83000000000001</v>
      </c>
      <c r="G6809" s="137">
        <v>0</v>
      </c>
      <c r="H6809" s="142"/>
      <c r="I6809" s="142"/>
      <c r="J6809" s="142"/>
      <c r="K6809" s="142"/>
      <c r="L6809" s="143"/>
      <c r="M6809" s="143"/>
      <c r="N6809" s="143"/>
      <c r="Y6809" s="30">
        <f t="shared" si="106"/>
        <v>156.83000000000001</v>
      </c>
    </row>
    <row r="6810" spans="1:25" x14ac:dyDescent="0.2">
      <c r="A6810" s="134" t="s">
        <v>13622</v>
      </c>
      <c r="B6810" s="135" t="s">
        <v>13623</v>
      </c>
      <c r="C6810" s="136">
        <v>2361.52</v>
      </c>
      <c r="D6810" s="136">
        <v>44.87</v>
      </c>
      <c r="E6810" s="136">
        <v>0</v>
      </c>
      <c r="F6810" s="136">
        <v>44.87</v>
      </c>
      <c r="G6810" s="137">
        <v>0</v>
      </c>
      <c r="H6810" s="142"/>
      <c r="I6810" s="142"/>
      <c r="J6810" s="142"/>
      <c r="K6810" s="142"/>
      <c r="L6810" s="143"/>
      <c r="M6810" s="143"/>
      <c r="N6810" s="143"/>
      <c r="Y6810" s="30">
        <f t="shared" si="106"/>
        <v>44.87</v>
      </c>
    </row>
    <row r="6811" spans="1:25" x14ac:dyDescent="0.2">
      <c r="A6811" s="134" t="s">
        <v>13624</v>
      </c>
      <c r="B6811" s="135" t="s">
        <v>13625</v>
      </c>
      <c r="C6811" s="136">
        <v>22911.93</v>
      </c>
      <c r="D6811" s="136">
        <v>435.33</v>
      </c>
      <c r="E6811" s="136">
        <v>0</v>
      </c>
      <c r="F6811" s="136">
        <v>435.33</v>
      </c>
      <c r="G6811" s="137">
        <v>0</v>
      </c>
      <c r="H6811" s="142"/>
      <c r="I6811" s="142"/>
      <c r="J6811" s="142"/>
      <c r="K6811" s="142"/>
      <c r="L6811" s="143"/>
      <c r="M6811" s="143"/>
      <c r="N6811" s="143"/>
      <c r="Y6811" s="30">
        <f t="shared" si="106"/>
        <v>435.33</v>
      </c>
    </row>
    <row r="6812" spans="1:25" x14ac:dyDescent="0.2">
      <c r="A6812" s="134" t="s">
        <v>13626</v>
      </c>
      <c r="B6812" s="135" t="s">
        <v>13627</v>
      </c>
      <c r="C6812" s="136">
        <v>13759.06</v>
      </c>
      <c r="D6812" s="136">
        <v>261.42</v>
      </c>
      <c r="E6812" s="136">
        <v>0</v>
      </c>
      <c r="F6812" s="136">
        <v>261.42</v>
      </c>
      <c r="G6812" s="137">
        <v>0</v>
      </c>
      <c r="H6812" s="142"/>
      <c r="I6812" s="142"/>
      <c r="J6812" s="142"/>
      <c r="K6812" s="142"/>
      <c r="L6812" s="143"/>
      <c r="M6812" s="143"/>
      <c r="N6812" s="143"/>
      <c r="Y6812" s="30">
        <f t="shared" si="106"/>
        <v>261.42</v>
      </c>
    </row>
    <row r="6813" spans="1:25" x14ac:dyDescent="0.2">
      <c r="A6813" s="134" t="s">
        <v>13628</v>
      </c>
      <c r="B6813" s="135" t="s">
        <v>13629</v>
      </c>
      <c r="C6813" s="136">
        <v>21148.06</v>
      </c>
      <c r="D6813" s="136">
        <v>401.81</v>
      </c>
      <c r="E6813" s="136">
        <v>0</v>
      </c>
      <c r="F6813" s="136">
        <v>401.81</v>
      </c>
      <c r="G6813" s="137">
        <v>0</v>
      </c>
      <c r="H6813" s="142"/>
      <c r="I6813" s="142"/>
      <c r="J6813" s="142"/>
      <c r="K6813" s="142"/>
      <c r="L6813" s="143"/>
      <c r="M6813" s="143"/>
      <c r="N6813" s="143"/>
      <c r="Y6813" s="30">
        <f t="shared" si="106"/>
        <v>401.81</v>
      </c>
    </row>
    <row r="6814" spans="1:25" x14ac:dyDescent="0.2">
      <c r="A6814" s="134" t="s">
        <v>13630</v>
      </c>
      <c r="B6814" s="135" t="s">
        <v>5204</v>
      </c>
      <c r="C6814" s="136">
        <v>1450478.21</v>
      </c>
      <c r="D6814" s="136">
        <v>27559.09</v>
      </c>
      <c r="E6814" s="136">
        <v>0</v>
      </c>
      <c r="F6814" s="136">
        <v>27559.09</v>
      </c>
      <c r="G6814" s="137">
        <v>0</v>
      </c>
      <c r="H6814" s="142"/>
      <c r="I6814" s="142"/>
      <c r="J6814" s="142"/>
      <c r="K6814" s="142"/>
      <c r="L6814" s="143"/>
      <c r="M6814" s="143"/>
      <c r="N6814" s="143"/>
      <c r="Y6814" s="30">
        <f t="shared" si="106"/>
        <v>27559.09</v>
      </c>
    </row>
    <row r="6815" spans="1:25" x14ac:dyDescent="0.2">
      <c r="A6815" s="134" t="s">
        <v>13631</v>
      </c>
      <c r="B6815" s="135" t="s">
        <v>13632</v>
      </c>
      <c r="C6815" s="136">
        <v>20559.73</v>
      </c>
      <c r="D6815" s="136">
        <v>390.64</v>
      </c>
      <c r="E6815" s="136">
        <v>0</v>
      </c>
      <c r="F6815" s="136">
        <v>390.64</v>
      </c>
      <c r="G6815" s="137">
        <v>0</v>
      </c>
      <c r="H6815" s="142"/>
      <c r="I6815" s="142"/>
      <c r="J6815" s="142"/>
      <c r="K6815" s="142"/>
      <c r="L6815" s="143"/>
      <c r="M6815" s="143"/>
      <c r="N6815" s="143"/>
      <c r="Y6815" s="30">
        <f t="shared" si="106"/>
        <v>390.64</v>
      </c>
    </row>
    <row r="6816" spans="1:25" x14ac:dyDescent="0.2">
      <c r="A6816" s="134" t="s">
        <v>13633</v>
      </c>
      <c r="B6816" s="135" t="s">
        <v>13634</v>
      </c>
      <c r="C6816" s="136">
        <v>42001.53</v>
      </c>
      <c r="D6816" s="136">
        <v>798.03</v>
      </c>
      <c r="E6816" s="136">
        <v>0</v>
      </c>
      <c r="F6816" s="136">
        <v>798.03</v>
      </c>
      <c r="G6816" s="137">
        <v>0</v>
      </c>
      <c r="H6816" s="142"/>
      <c r="I6816" s="142"/>
      <c r="J6816" s="142"/>
      <c r="K6816" s="142"/>
      <c r="L6816" s="143"/>
      <c r="M6816" s="143"/>
      <c r="N6816" s="143"/>
      <c r="Y6816" s="30">
        <f t="shared" si="106"/>
        <v>798.03</v>
      </c>
    </row>
    <row r="6817" spans="1:25" x14ac:dyDescent="0.2">
      <c r="A6817" s="134" t="s">
        <v>13635</v>
      </c>
      <c r="B6817" s="135" t="s">
        <v>13636</v>
      </c>
      <c r="C6817" s="136">
        <v>29932.79</v>
      </c>
      <c r="D6817" s="136">
        <v>568.72</v>
      </c>
      <c r="E6817" s="136">
        <v>0</v>
      </c>
      <c r="F6817" s="136">
        <v>568.72</v>
      </c>
      <c r="G6817" s="137">
        <v>0</v>
      </c>
      <c r="H6817" s="142"/>
      <c r="I6817" s="142"/>
      <c r="J6817" s="142"/>
      <c r="K6817" s="142"/>
      <c r="L6817" s="143"/>
      <c r="M6817" s="143"/>
      <c r="N6817" s="143"/>
      <c r="Y6817" s="30">
        <f t="shared" si="106"/>
        <v>568.72</v>
      </c>
    </row>
    <row r="6818" spans="1:25" x14ac:dyDescent="0.2">
      <c r="A6818" s="134" t="s">
        <v>13637</v>
      </c>
      <c r="B6818" s="135" t="s">
        <v>13638</v>
      </c>
      <c r="C6818" s="136">
        <v>113193.34</v>
      </c>
      <c r="D6818" s="136">
        <v>2150.67</v>
      </c>
      <c r="E6818" s="136">
        <v>0</v>
      </c>
      <c r="F6818" s="136">
        <v>2150.67</v>
      </c>
      <c r="G6818" s="137">
        <v>0</v>
      </c>
      <c r="H6818" s="142"/>
      <c r="I6818" s="142"/>
      <c r="J6818" s="142"/>
      <c r="K6818" s="142"/>
      <c r="L6818" s="143"/>
      <c r="M6818" s="143"/>
      <c r="N6818" s="143"/>
      <c r="Y6818" s="30">
        <f t="shared" si="106"/>
        <v>2150.67</v>
      </c>
    </row>
    <row r="6819" spans="1:25" x14ac:dyDescent="0.2">
      <c r="A6819" s="134" t="s">
        <v>13639</v>
      </c>
      <c r="B6819" s="135" t="s">
        <v>13640</v>
      </c>
      <c r="C6819" s="136">
        <v>242995.91</v>
      </c>
      <c r="D6819" s="136">
        <v>4616.92</v>
      </c>
      <c r="E6819" s="136">
        <v>0</v>
      </c>
      <c r="F6819" s="136">
        <v>4616.92</v>
      </c>
      <c r="G6819" s="137">
        <v>0</v>
      </c>
      <c r="H6819" s="142"/>
      <c r="I6819" s="142"/>
      <c r="J6819" s="142"/>
      <c r="K6819" s="142"/>
      <c r="L6819" s="143"/>
      <c r="M6819" s="143"/>
      <c r="N6819" s="143"/>
      <c r="Y6819" s="30">
        <f t="shared" si="106"/>
        <v>4616.92</v>
      </c>
    </row>
    <row r="6820" spans="1:25" x14ac:dyDescent="0.2">
      <c r="A6820" s="134" t="s">
        <v>13641</v>
      </c>
      <c r="B6820" s="135" t="s">
        <v>13642</v>
      </c>
      <c r="C6820" s="136">
        <v>19389710.02</v>
      </c>
      <c r="D6820" s="136">
        <v>368404.49</v>
      </c>
      <c r="E6820" s="136">
        <v>0</v>
      </c>
      <c r="F6820" s="136">
        <v>368404.49</v>
      </c>
      <c r="G6820" s="137">
        <v>0</v>
      </c>
      <c r="H6820" s="142"/>
      <c r="I6820" s="142"/>
      <c r="J6820" s="142"/>
      <c r="K6820" s="142"/>
      <c r="L6820" s="143"/>
      <c r="M6820" s="143"/>
      <c r="N6820" s="143"/>
      <c r="Y6820" s="30">
        <f t="shared" si="106"/>
        <v>368404.49</v>
      </c>
    </row>
    <row r="6821" spans="1:25" x14ac:dyDescent="0.2">
      <c r="A6821" s="134" t="s">
        <v>13643</v>
      </c>
      <c r="B6821" s="135" t="s">
        <v>13644</v>
      </c>
      <c r="C6821" s="136">
        <v>29745.73</v>
      </c>
      <c r="D6821" s="136">
        <v>565.16999999999996</v>
      </c>
      <c r="E6821" s="136">
        <v>0</v>
      </c>
      <c r="F6821" s="136">
        <v>565.16999999999996</v>
      </c>
      <c r="G6821" s="137">
        <v>0</v>
      </c>
      <c r="H6821" s="142"/>
      <c r="I6821" s="142"/>
      <c r="J6821" s="142"/>
      <c r="K6821" s="142"/>
      <c r="L6821" s="143"/>
      <c r="M6821" s="143"/>
      <c r="N6821" s="143"/>
      <c r="Y6821" s="30">
        <f t="shared" si="106"/>
        <v>565.16999999999996</v>
      </c>
    </row>
    <row r="6822" spans="1:25" x14ac:dyDescent="0.2">
      <c r="A6822" s="134" t="s">
        <v>13645</v>
      </c>
      <c r="B6822" s="135" t="s">
        <v>13646</v>
      </c>
      <c r="C6822" s="136">
        <v>5133.82</v>
      </c>
      <c r="D6822" s="136">
        <v>97.54</v>
      </c>
      <c r="E6822" s="136">
        <v>0</v>
      </c>
      <c r="F6822" s="136">
        <v>97.54</v>
      </c>
      <c r="G6822" s="137">
        <v>0</v>
      </c>
      <c r="H6822" s="142"/>
      <c r="I6822" s="142"/>
      <c r="J6822" s="142"/>
      <c r="K6822" s="142"/>
      <c r="L6822" s="143"/>
      <c r="M6822" s="143"/>
      <c r="N6822" s="143"/>
      <c r="Y6822" s="30">
        <f t="shared" si="106"/>
        <v>97.54</v>
      </c>
    </row>
    <row r="6823" spans="1:25" x14ac:dyDescent="0.2">
      <c r="A6823" s="134" t="s">
        <v>13647</v>
      </c>
      <c r="B6823" s="135" t="s">
        <v>13648</v>
      </c>
      <c r="C6823" s="136">
        <v>1298.42</v>
      </c>
      <c r="D6823" s="136">
        <v>24.67</v>
      </c>
      <c r="E6823" s="136">
        <v>0</v>
      </c>
      <c r="F6823" s="136">
        <v>24.67</v>
      </c>
      <c r="G6823" s="137">
        <v>0</v>
      </c>
      <c r="H6823" s="142"/>
      <c r="I6823" s="142"/>
      <c r="J6823" s="142"/>
      <c r="K6823" s="142"/>
      <c r="L6823" s="143"/>
      <c r="M6823" s="143"/>
      <c r="N6823" s="143"/>
      <c r="Y6823" s="30">
        <f t="shared" si="106"/>
        <v>24.67</v>
      </c>
    </row>
    <row r="6824" spans="1:25" x14ac:dyDescent="0.2">
      <c r="A6824" s="134" t="s">
        <v>13649</v>
      </c>
      <c r="B6824" s="135" t="s">
        <v>13650</v>
      </c>
      <c r="C6824" s="136">
        <v>52528.53</v>
      </c>
      <c r="D6824" s="136">
        <v>998.04</v>
      </c>
      <c r="E6824" s="136">
        <v>0</v>
      </c>
      <c r="F6824" s="136">
        <v>998.04</v>
      </c>
      <c r="G6824" s="137">
        <v>0</v>
      </c>
      <c r="H6824" s="142"/>
      <c r="I6824" s="142"/>
      <c r="J6824" s="142"/>
      <c r="K6824" s="142"/>
      <c r="L6824" s="143"/>
      <c r="M6824" s="143"/>
      <c r="N6824" s="143"/>
      <c r="Y6824" s="30">
        <f t="shared" si="106"/>
        <v>998.04</v>
      </c>
    </row>
    <row r="6825" spans="1:25" x14ac:dyDescent="0.2">
      <c r="A6825" s="134" t="s">
        <v>13651</v>
      </c>
      <c r="B6825" s="135" t="s">
        <v>13652</v>
      </c>
      <c r="C6825" s="136">
        <v>47891.4</v>
      </c>
      <c r="D6825" s="136">
        <v>909.94</v>
      </c>
      <c r="E6825" s="136">
        <v>0</v>
      </c>
      <c r="F6825" s="136">
        <v>909.94</v>
      </c>
      <c r="G6825" s="137">
        <v>0</v>
      </c>
      <c r="H6825" s="142"/>
      <c r="I6825" s="142"/>
      <c r="J6825" s="142"/>
      <c r="K6825" s="142"/>
      <c r="L6825" s="143"/>
      <c r="M6825" s="143"/>
      <c r="N6825" s="143"/>
      <c r="Y6825" s="30">
        <f t="shared" si="106"/>
        <v>909.94</v>
      </c>
    </row>
    <row r="6826" spans="1:25" x14ac:dyDescent="0.2">
      <c r="A6826" s="134" t="s">
        <v>13653</v>
      </c>
      <c r="B6826" s="135" t="s">
        <v>13654</v>
      </c>
      <c r="C6826" s="136">
        <v>234430.93</v>
      </c>
      <c r="D6826" s="136">
        <v>4454.1899999999996</v>
      </c>
      <c r="E6826" s="136">
        <v>0</v>
      </c>
      <c r="F6826" s="136">
        <v>4454.1899999999996</v>
      </c>
      <c r="G6826" s="137">
        <v>0</v>
      </c>
      <c r="H6826" s="142"/>
      <c r="I6826" s="142"/>
      <c r="J6826" s="142"/>
      <c r="K6826" s="142"/>
      <c r="L6826" s="143"/>
      <c r="M6826" s="143"/>
      <c r="N6826" s="143"/>
      <c r="Y6826" s="30">
        <f t="shared" si="106"/>
        <v>4454.1899999999996</v>
      </c>
    </row>
    <row r="6827" spans="1:25" x14ac:dyDescent="0.2">
      <c r="A6827" s="134" t="s">
        <v>13655</v>
      </c>
      <c r="B6827" s="135" t="s">
        <v>13656</v>
      </c>
      <c r="C6827" s="136">
        <v>53245</v>
      </c>
      <c r="D6827" s="136">
        <v>1011.66</v>
      </c>
      <c r="E6827" s="136">
        <v>0</v>
      </c>
      <c r="F6827" s="136">
        <v>1011.66</v>
      </c>
      <c r="G6827" s="137">
        <v>0</v>
      </c>
      <c r="H6827" s="142"/>
      <c r="I6827" s="142"/>
      <c r="J6827" s="142"/>
      <c r="K6827" s="142"/>
      <c r="L6827" s="143"/>
      <c r="M6827" s="143"/>
      <c r="N6827" s="143"/>
      <c r="Y6827" s="30">
        <f t="shared" si="106"/>
        <v>1011.66</v>
      </c>
    </row>
    <row r="6828" spans="1:25" x14ac:dyDescent="0.2">
      <c r="A6828" s="134" t="s">
        <v>13657</v>
      </c>
      <c r="B6828" s="135" t="s">
        <v>13658</v>
      </c>
      <c r="C6828" s="136">
        <v>49418.89</v>
      </c>
      <c r="D6828" s="136">
        <v>938.96</v>
      </c>
      <c r="E6828" s="136">
        <v>0</v>
      </c>
      <c r="F6828" s="136">
        <v>938.96</v>
      </c>
      <c r="G6828" s="137">
        <v>0</v>
      </c>
      <c r="H6828" s="142"/>
      <c r="I6828" s="142"/>
      <c r="J6828" s="142"/>
      <c r="K6828" s="142"/>
      <c r="L6828" s="143"/>
      <c r="M6828" s="143"/>
      <c r="N6828" s="143"/>
      <c r="Y6828" s="30">
        <f t="shared" si="106"/>
        <v>938.96</v>
      </c>
    </row>
    <row r="6829" spans="1:25" x14ac:dyDescent="0.2">
      <c r="A6829" s="134" t="s">
        <v>13659</v>
      </c>
      <c r="B6829" s="135" t="s">
        <v>13660</v>
      </c>
      <c r="C6829" s="136">
        <v>13629.61</v>
      </c>
      <c r="D6829" s="136">
        <v>258.95999999999998</v>
      </c>
      <c r="E6829" s="136">
        <v>0</v>
      </c>
      <c r="F6829" s="136">
        <v>258.95999999999998</v>
      </c>
      <c r="G6829" s="137">
        <v>0</v>
      </c>
      <c r="H6829" s="142"/>
      <c r="I6829" s="142"/>
      <c r="J6829" s="142"/>
      <c r="K6829" s="142"/>
      <c r="L6829" s="143"/>
      <c r="M6829" s="143"/>
      <c r="N6829" s="143"/>
      <c r="Y6829" s="30">
        <f t="shared" si="106"/>
        <v>258.95999999999998</v>
      </c>
    </row>
    <row r="6830" spans="1:25" x14ac:dyDescent="0.2">
      <c r="A6830" s="134" t="s">
        <v>13661</v>
      </c>
      <c r="B6830" s="135" t="s">
        <v>13662</v>
      </c>
      <c r="C6830" s="136">
        <v>87270.39</v>
      </c>
      <c r="D6830" s="136">
        <v>1658.14</v>
      </c>
      <c r="E6830" s="136">
        <v>0</v>
      </c>
      <c r="F6830" s="136">
        <v>1658.14</v>
      </c>
      <c r="G6830" s="137">
        <v>0</v>
      </c>
      <c r="H6830" s="142"/>
      <c r="I6830" s="142"/>
      <c r="J6830" s="142"/>
      <c r="K6830" s="142"/>
      <c r="L6830" s="143"/>
      <c r="M6830" s="143"/>
      <c r="N6830" s="143"/>
      <c r="Y6830" s="30">
        <f t="shared" si="106"/>
        <v>1658.14</v>
      </c>
    </row>
    <row r="6831" spans="1:25" x14ac:dyDescent="0.2">
      <c r="A6831" s="134" t="s">
        <v>13663</v>
      </c>
      <c r="B6831" s="135" t="s">
        <v>13664</v>
      </c>
      <c r="C6831" s="136">
        <v>70962.66</v>
      </c>
      <c r="D6831" s="136">
        <v>1348.29</v>
      </c>
      <c r="E6831" s="136">
        <v>0</v>
      </c>
      <c r="F6831" s="136">
        <v>1348.29</v>
      </c>
      <c r="G6831" s="137">
        <v>0</v>
      </c>
      <c r="H6831" s="142"/>
      <c r="I6831" s="142"/>
      <c r="J6831" s="142"/>
      <c r="K6831" s="142"/>
      <c r="L6831" s="143"/>
      <c r="M6831" s="143"/>
      <c r="N6831" s="143"/>
      <c r="Y6831" s="30">
        <f t="shared" si="106"/>
        <v>1348.29</v>
      </c>
    </row>
    <row r="6832" spans="1:25" x14ac:dyDescent="0.2">
      <c r="A6832" s="134" t="s">
        <v>13665</v>
      </c>
      <c r="B6832" s="135" t="s">
        <v>13666</v>
      </c>
      <c r="C6832" s="136">
        <v>3689.68</v>
      </c>
      <c r="D6832" s="136">
        <v>70.11</v>
      </c>
      <c r="E6832" s="136">
        <v>0</v>
      </c>
      <c r="F6832" s="136">
        <v>70.11</v>
      </c>
      <c r="G6832" s="137">
        <v>0</v>
      </c>
      <c r="H6832" s="142"/>
      <c r="I6832" s="142"/>
      <c r="J6832" s="142"/>
      <c r="K6832" s="142"/>
      <c r="L6832" s="143"/>
      <c r="M6832" s="143"/>
      <c r="N6832" s="143"/>
      <c r="Y6832" s="30">
        <f t="shared" si="106"/>
        <v>70.11</v>
      </c>
    </row>
    <row r="6833" spans="1:25" x14ac:dyDescent="0.2">
      <c r="A6833" s="134" t="s">
        <v>13667</v>
      </c>
      <c r="B6833" s="135" t="s">
        <v>13668</v>
      </c>
      <c r="C6833" s="136">
        <v>7786.78</v>
      </c>
      <c r="D6833" s="136">
        <v>147.94999999999999</v>
      </c>
      <c r="E6833" s="136">
        <v>0</v>
      </c>
      <c r="F6833" s="136">
        <v>147.94999999999999</v>
      </c>
      <c r="G6833" s="137">
        <v>0</v>
      </c>
      <c r="H6833" s="142"/>
      <c r="I6833" s="142"/>
      <c r="J6833" s="142"/>
      <c r="K6833" s="142"/>
      <c r="L6833" s="143"/>
      <c r="M6833" s="143"/>
      <c r="N6833" s="143"/>
      <c r="Y6833" s="30">
        <f t="shared" si="106"/>
        <v>147.94999999999999</v>
      </c>
    </row>
    <row r="6834" spans="1:25" x14ac:dyDescent="0.2">
      <c r="A6834" s="134" t="s">
        <v>13669</v>
      </c>
      <c r="B6834" s="135" t="s">
        <v>13670</v>
      </c>
      <c r="C6834" s="136">
        <v>6859.02</v>
      </c>
      <c r="D6834" s="136">
        <v>130.32</v>
      </c>
      <c r="E6834" s="136">
        <v>0</v>
      </c>
      <c r="F6834" s="136">
        <v>130.32</v>
      </c>
      <c r="G6834" s="137">
        <v>0</v>
      </c>
      <c r="H6834" s="142"/>
      <c r="I6834" s="142"/>
      <c r="J6834" s="142"/>
      <c r="K6834" s="142"/>
      <c r="L6834" s="143"/>
      <c r="M6834" s="143"/>
      <c r="N6834" s="143"/>
      <c r="Y6834" s="30">
        <f t="shared" si="106"/>
        <v>130.32</v>
      </c>
    </row>
    <row r="6835" spans="1:25" x14ac:dyDescent="0.2">
      <c r="A6835" s="134" t="s">
        <v>13671</v>
      </c>
      <c r="B6835" s="135" t="s">
        <v>13672</v>
      </c>
      <c r="C6835" s="136">
        <v>310173.33</v>
      </c>
      <c r="D6835" s="136">
        <v>5893.29</v>
      </c>
      <c r="E6835" s="136">
        <v>0</v>
      </c>
      <c r="F6835" s="136">
        <v>5893.29</v>
      </c>
      <c r="G6835" s="137">
        <v>0</v>
      </c>
      <c r="H6835" s="142"/>
      <c r="I6835" s="142"/>
      <c r="J6835" s="142"/>
      <c r="K6835" s="142"/>
      <c r="L6835" s="143"/>
      <c r="M6835" s="143"/>
      <c r="N6835" s="143"/>
      <c r="Y6835" s="30">
        <f t="shared" si="106"/>
        <v>5893.29</v>
      </c>
    </row>
    <row r="6836" spans="1:25" x14ac:dyDescent="0.2">
      <c r="A6836" s="134" t="s">
        <v>13673</v>
      </c>
      <c r="B6836" s="135" t="s">
        <v>13674</v>
      </c>
      <c r="C6836" s="136">
        <v>9130.2000000000007</v>
      </c>
      <c r="D6836" s="136">
        <v>173.48</v>
      </c>
      <c r="E6836" s="136">
        <v>0</v>
      </c>
      <c r="F6836" s="136">
        <v>173.48</v>
      </c>
      <c r="G6836" s="137">
        <v>0</v>
      </c>
      <c r="H6836" s="142"/>
      <c r="I6836" s="142"/>
      <c r="J6836" s="142"/>
      <c r="K6836" s="142"/>
      <c r="L6836" s="143"/>
      <c r="M6836" s="143"/>
      <c r="N6836" s="143"/>
      <c r="Y6836" s="30">
        <f t="shared" si="106"/>
        <v>173.48</v>
      </c>
    </row>
    <row r="6837" spans="1:25" x14ac:dyDescent="0.2">
      <c r="A6837" s="134" t="s">
        <v>13675</v>
      </c>
      <c r="B6837" s="135" t="s">
        <v>13676</v>
      </c>
      <c r="C6837" s="136">
        <v>12052.8</v>
      </c>
      <c r="D6837" s="136">
        <v>229</v>
      </c>
      <c r="E6837" s="136">
        <v>0</v>
      </c>
      <c r="F6837" s="136">
        <v>229</v>
      </c>
      <c r="G6837" s="137">
        <v>0</v>
      </c>
      <c r="H6837" s="142"/>
      <c r="I6837" s="142"/>
      <c r="J6837" s="142"/>
      <c r="K6837" s="142"/>
      <c r="L6837" s="143"/>
      <c r="M6837" s="143"/>
      <c r="N6837" s="143"/>
      <c r="Y6837" s="30">
        <f t="shared" si="106"/>
        <v>229</v>
      </c>
    </row>
    <row r="6838" spans="1:25" x14ac:dyDescent="0.2">
      <c r="A6838" s="134" t="s">
        <v>13677</v>
      </c>
      <c r="B6838" s="135" t="s">
        <v>13678</v>
      </c>
      <c r="C6838" s="136">
        <v>364.3</v>
      </c>
      <c r="D6838" s="136">
        <v>6.92</v>
      </c>
      <c r="E6838" s="136">
        <v>0</v>
      </c>
      <c r="F6838" s="136">
        <v>6.92</v>
      </c>
      <c r="G6838" s="137">
        <v>0</v>
      </c>
      <c r="H6838" s="142"/>
      <c r="I6838" s="142"/>
      <c r="J6838" s="142"/>
      <c r="K6838" s="142"/>
      <c r="L6838" s="143"/>
      <c r="M6838" s="143"/>
      <c r="N6838" s="143"/>
      <c r="Y6838" s="30">
        <f t="shared" si="106"/>
        <v>6.92</v>
      </c>
    </row>
    <row r="6839" spans="1:25" x14ac:dyDescent="0.2">
      <c r="A6839" s="134" t="s">
        <v>13679</v>
      </c>
      <c r="B6839" s="135" t="s">
        <v>13680</v>
      </c>
      <c r="C6839" s="136">
        <v>8872.57</v>
      </c>
      <c r="D6839" s="136">
        <v>168.58</v>
      </c>
      <c r="E6839" s="136">
        <v>0</v>
      </c>
      <c r="F6839" s="136">
        <v>168.58</v>
      </c>
      <c r="G6839" s="137">
        <v>0</v>
      </c>
      <c r="H6839" s="142"/>
      <c r="I6839" s="142"/>
      <c r="J6839" s="142"/>
      <c r="K6839" s="142"/>
      <c r="L6839" s="143"/>
      <c r="M6839" s="143"/>
      <c r="N6839" s="143"/>
      <c r="Y6839" s="30">
        <f t="shared" si="106"/>
        <v>168.58</v>
      </c>
    </row>
    <row r="6840" spans="1:25" x14ac:dyDescent="0.2">
      <c r="A6840" s="134" t="s">
        <v>13681</v>
      </c>
      <c r="B6840" s="135" t="s">
        <v>13682</v>
      </c>
      <c r="C6840" s="136">
        <v>53636.18</v>
      </c>
      <c r="D6840" s="136">
        <v>1019.09</v>
      </c>
      <c r="E6840" s="136">
        <v>0</v>
      </c>
      <c r="F6840" s="136">
        <v>1019.09</v>
      </c>
      <c r="G6840" s="137">
        <v>0</v>
      </c>
      <c r="H6840" s="142"/>
      <c r="I6840" s="142"/>
      <c r="J6840" s="142"/>
      <c r="K6840" s="142"/>
      <c r="L6840" s="143"/>
      <c r="M6840" s="143"/>
      <c r="N6840" s="143"/>
      <c r="Y6840" s="30">
        <f t="shared" si="106"/>
        <v>1019.09</v>
      </c>
    </row>
    <row r="6841" spans="1:25" x14ac:dyDescent="0.2">
      <c r="A6841" s="134" t="s">
        <v>13683</v>
      </c>
      <c r="B6841" s="135" t="s">
        <v>13684</v>
      </c>
      <c r="C6841" s="136">
        <v>32990.230000000003</v>
      </c>
      <c r="D6841" s="136">
        <v>626.82000000000005</v>
      </c>
      <c r="E6841" s="136">
        <v>0</v>
      </c>
      <c r="F6841" s="136">
        <v>626.82000000000005</v>
      </c>
      <c r="G6841" s="137">
        <v>0</v>
      </c>
      <c r="H6841" s="142"/>
      <c r="I6841" s="142"/>
      <c r="J6841" s="142"/>
      <c r="K6841" s="142"/>
      <c r="L6841" s="143"/>
      <c r="M6841" s="143"/>
      <c r="N6841" s="143"/>
      <c r="Y6841" s="30">
        <f t="shared" si="106"/>
        <v>626.82000000000005</v>
      </c>
    </row>
    <row r="6842" spans="1:25" x14ac:dyDescent="0.2">
      <c r="A6842" s="134" t="s">
        <v>13685</v>
      </c>
      <c r="B6842" s="135" t="s">
        <v>13686</v>
      </c>
      <c r="C6842" s="136">
        <v>2560.1799999999998</v>
      </c>
      <c r="D6842" s="136">
        <v>48.64</v>
      </c>
      <c r="E6842" s="136">
        <v>0</v>
      </c>
      <c r="F6842" s="136">
        <v>48.64</v>
      </c>
      <c r="G6842" s="137">
        <v>0</v>
      </c>
      <c r="H6842" s="142"/>
      <c r="I6842" s="142"/>
      <c r="J6842" s="142"/>
      <c r="K6842" s="142"/>
      <c r="L6842" s="143"/>
      <c r="M6842" s="143"/>
      <c r="N6842" s="143"/>
      <c r="Y6842" s="30">
        <f t="shared" si="106"/>
        <v>48.64</v>
      </c>
    </row>
    <row r="6843" spans="1:25" x14ac:dyDescent="0.2">
      <c r="A6843" s="134" t="s">
        <v>13687</v>
      </c>
      <c r="B6843" s="135" t="s">
        <v>13688</v>
      </c>
      <c r="C6843" s="136">
        <v>219106.81</v>
      </c>
      <c r="D6843" s="136">
        <v>4163.03</v>
      </c>
      <c r="E6843" s="136">
        <v>0</v>
      </c>
      <c r="F6843" s="136">
        <v>4163.03</v>
      </c>
      <c r="G6843" s="137">
        <v>0</v>
      </c>
      <c r="H6843" s="142"/>
      <c r="I6843" s="142"/>
      <c r="J6843" s="142"/>
      <c r="K6843" s="142"/>
      <c r="L6843" s="143"/>
      <c r="M6843" s="143"/>
      <c r="N6843" s="143"/>
      <c r="Y6843" s="30">
        <f t="shared" si="106"/>
        <v>4163.03</v>
      </c>
    </row>
    <row r="6844" spans="1:25" x14ac:dyDescent="0.2">
      <c r="A6844" s="134" t="s">
        <v>13689</v>
      </c>
      <c r="B6844" s="135" t="s">
        <v>13690</v>
      </c>
      <c r="C6844" s="136">
        <v>4995.46</v>
      </c>
      <c r="D6844" s="136">
        <v>94.91</v>
      </c>
      <c r="E6844" s="136">
        <v>0</v>
      </c>
      <c r="F6844" s="136">
        <v>94.91</v>
      </c>
      <c r="G6844" s="137">
        <v>0</v>
      </c>
      <c r="H6844" s="142"/>
      <c r="I6844" s="142"/>
      <c r="J6844" s="142"/>
      <c r="K6844" s="142"/>
      <c r="L6844" s="143"/>
      <c r="M6844" s="143"/>
      <c r="N6844" s="143"/>
      <c r="Y6844" s="30">
        <f t="shared" si="106"/>
        <v>94.91</v>
      </c>
    </row>
    <row r="6845" spans="1:25" x14ac:dyDescent="0.2">
      <c r="A6845" s="134" t="s">
        <v>13691</v>
      </c>
      <c r="B6845" s="135" t="s">
        <v>13692</v>
      </c>
      <c r="C6845" s="136">
        <v>3396.08</v>
      </c>
      <c r="D6845" s="136">
        <v>64.53</v>
      </c>
      <c r="E6845" s="136">
        <v>0</v>
      </c>
      <c r="F6845" s="136">
        <v>64.53</v>
      </c>
      <c r="G6845" s="137">
        <v>0</v>
      </c>
      <c r="H6845" s="142"/>
      <c r="I6845" s="142"/>
      <c r="J6845" s="142"/>
      <c r="K6845" s="142"/>
      <c r="L6845" s="143"/>
      <c r="M6845" s="143"/>
      <c r="N6845" s="143"/>
      <c r="Y6845" s="30">
        <f t="shared" si="106"/>
        <v>64.53</v>
      </c>
    </row>
    <row r="6846" spans="1:25" x14ac:dyDescent="0.2">
      <c r="A6846" s="134" t="s">
        <v>13693</v>
      </c>
      <c r="B6846" s="135" t="s">
        <v>13694</v>
      </c>
      <c r="C6846" s="136">
        <v>796092.66</v>
      </c>
      <c r="D6846" s="136">
        <v>15125.76</v>
      </c>
      <c r="E6846" s="136">
        <v>0</v>
      </c>
      <c r="F6846" s="136">
        <v>15125.76</v>
      </c>
      <c r="G6846" s="137">
        <v>0</v>
      </c>
      <c r="H6846" s="142"/>
      <c r="I6846" s="142"/>
      <c r="J6846" s="142"/>
      <c r="K6846" s="142"/>
      <c r="L6846" s="143"/>
      <c r="M6846" s="143"/>
      <c r="N6846" s="143"/>
      <c r="Y6846" s="30">
        <f t="shared" si="106"/>
        <v>15125.76</v>
      </c>
    </row>
    <row r="6847" spans="1:25" x14ac:dyDescent="0.2">
      <c r="A6847" s="134" t="s">
        <v>13695</v>
      </c>
      <c r="B6847" s="135" t="s">
        <v>13696</v>
      </c>
      <c r="C6847" s="136">
        <v>20877.37</v>
      </c>
      <c r="D6847" s="136">
        <v>396.67</v>
      </c>
      <c r="E6847" s="136">
        <v>0</v>
      </c>
      <c r="F6847" s="136">
        <v>396.67</v>
      </c>
      <c r="G6847" s="137">
        <v>0</v>
      </c>
      <c r="H6847" s="142"/>
      <c r="I6847" s="142"/>
      <c r="J6847" s="142"/>
      <c r="K6847" s="142"/>
      <c r="L6847" s="143"/>
      <c r="M6847" s="143"/>
      <c r="N6847" s="143"/>
      <c r="Y6847" s="30">
        <f t="shared" si="106"/>
        <v>396.67</v>
      </c>
    </row>
    <row r="6848" spans="1:25" x14ac:dyDescent="0.2">
      <c r="A6848" s="134" t="s">
        <v>13697</v>
      </c>
      <c r="B6848" s="135" t="s">
        <v>13698</v>
      </c>
      <c r="C6848" s="136">
        <v>6244.31</v>
      </c>
      <c r="D6848" s="136">
        <v>118.64</v>
      </c>
      <c r="E6848" s="136">
        <v>0</v>
      </c>
      <c r="F6848" s="136">
        <v>118.64</v>
      </c>
      <c r="G6848" s="137">
        <v>0</v>
      </c>
      <c r="H6848" s="142"/>
      <c r="I6848" s="142"/>
      <c r="J6848" s="142"/>
      <c r="K6848" s="142"/>
      <c r="L6848" s="143"/>
      <c r="M6848" s="143"/>
      <c r="N6848" s="143"/>
      <c r="Y6848" s="30">
        <f t="shared" si="106"/>
        <v>118.64</v>
      </c>
    </row>
    <row r="6849" spans="1:25" x14ac:dyDescent="0.2">
      <c r="A6849" s="134" t="s">
        <v>13699</v>
      </c>
      <c r="B6849" s="135" t="s">
        <v>13700</v>
      </c>
      <c r="C6849" s="136">
        <v>6269.36</v>
      </c>
      <c r="D6849" s="136">
        <v>119.12</v>
      </c>
      <c r="E6849" s="136">
        <v>0</v>
      </c>
      <c r="F6849" s="136">
        <v>119.12</v>
      </c>
      <c r="G6849" s="137">
        <v>0</v>
      </c>
      <c r="H6849" s="142"/>
      <c r="I6849" s="142"/>
      <c r="J6849" s="142"/>
      <c r="K6849" s="142"/>
      <c r="L6849" s="143"/>
      <c r="M6849" s="143"/>
      <c r="N6849" s="143"/>
      <c r="Y6849" s="30">
        <f t="shared" si="106"/>
        <v>119.12</v>
      </c>
    </row>
    <row r="6850" spans="1:25" x14ac:dyDescent="0.2">
      <c r="A6850" s="134" t="s">
        <v>13701</v>
      </c>
      <c r="B6850" s="135" t="s">
        <v>13702</v>
      </c>
      <c r="C6850" s="136">
        <v>125.2</v>
      </c>
      <c r="D6850" s="136">
        <v>2.38</v>
      </c>
      <c r="E6850" s="136">
        <v>2.38</v>
      </c>
      <c r="F6850" s="136">
        <v>0</v>
      </c>
      <c r="G6850" s="137">
        <v>0.78</v>
      </c>
      <c r="H6850" s="142"/>
      <c r="I6850" s="142"/>
      <c r="J6850" s="142"/>
      <c r="K6850" s="142"/>
      <c r="L6850" s="143"/>
      <c r="M6850" s="143"/>
      <c r="N6850" s="143"/>
      <c r="Y6850" s="30">
        <f t="shared" si="106"/>
        <v>0</v>
      </c>
    </row>
    <row r="6851" spans="1:25" x14ac:dyDescent="0.2">
      <c r="A6851" s="134" t="s">
        <v>13703</v>
      </c>
      <c r="B6851" s="135" t="s">
        <v>13704</v>
      </c>
      <c r="C6851" s="136">
        <v>13511.93</v>
      </c>
      <c r="D6851" s="136">
        <v>256.73</v>
      </c>
      <c r="E6851" s="136">
        <v>0</v>
      </c>
      <c r="F6851" s="136">
        <v>256.73</v>
      </c>
      <c r="G6851" s="137">
        <v>0</v>
      </c>
      <c r="H6851" s="142"/>
      <c r="I6851" s="142"/>
      <c r="J6851" s="142"/>
      <c r="K6851" s="142"/>
      <c r="L6851" s="143"/>
      <c r="M6851" s="143"/>
      <c r="N6851" s="143"/>
      <c r="Y6851" s="30">
        <f t="shared" si="106"/>
        <v>256.73</v>
      </c>
    </row>
    <row r="6852" spans="1:25" x14ac:dyDescent="0.2">
      <c r="A6852" s="134" t="s">
        <v>13705</v>
      </c>
      <c r="B6852" s="135" t="s">
        <v>13706</v>
      </c>
      <c r="C6852" s="136">
        <v>1607.12</v>
      </c>
      <c r="D6852" s="136">
        <v>30.54</v>
      </c>
      <c r="E6852" s="136">
        <v>0</v>
      </c>
      <c r="F6852" s="136">
        <v>30.54</v>
      </c>
      <c r="G6852" s="137">
        <v>0</v>
      </c>
      <c r="H6852" s="142"/>
      <c r="I6852" s="142"/>
      <c r="J6852" s="142"/>
      <c r="K6852" s="142"/>
      <c r="L6852" s="143"/>
      <c r="M6852" s="143"/>
      <c r="N6852" s="143"/>
      <c r="Y6852" s="30">
        <f t="shared" si="106"/>
        <v>30.54</v>
      </c>
    </row>
    <row r="6853" spans="1:25" x14ac:dyDescent="0.2">
      <c r="A6853" s="134" t="s">
        <v>13707</v>
      </c>
      <c r="B6853" s="135" t="s">
        <v>13708</v>
      </c>
      <c r="C6853" s="136">
        <v>4054.03</v>
      </c>
      <c r="D6853" s="136">
        <v>77.03</v>
      </c>
      <c r="E6853" s="136">
        <v>0</v>
      </c>
      <c r="F6853" s="136">
        <v>77.03</v>
      </c>
      <c r="G6853" s="137">
        <v>0</v>
      </c>
      <c r="H6853" s="142"/>
      <c r="I6853" s="142"/>
      <c r="J6853" s="142"/>
      <c r="K6853" s="142"/>
      <c r="L6853" s="143"/>
      <c r="M6853" s="143"/>
      <c r="N6853" s="143"/>
      <c r="Y6853" s="30">
        <f t="shared" si="106"/>
        <v>77.03</v>
      </c>
    </row>
    <row r="6854" spans="1:25" x14ac:dyDescent="0.2">
      <c r="A6854" s="134" t="s">
        <v>13709</v>
      </c>
      <c r="B6854" s="135" t="s">
        <v>13710</v>
      </c>
      <c r="C6854" s="136">
        <v>66.400000000000006</v>
      </c>
      <c r="D6854" s="136">
        <v>1.26</v>
      </c>
      <c r="E6854" s="136">
        <v>0</v>
      </c>
      <c r="F6854" s="136">
        <v>1.26</v>
      </c>
      <c r="G6854" s="137">
        <v>0</v>
      </c>
      <c r="H6854" s="142"/>
      <c r="I6854" s="142"/>
      <c r="J6854" s="142"/>
      <c r="K6854" s="142"/>
      <c r="L6854" s="143"/>
      <c r="M6854" s="143"/>
      <c r="N6854" s="143"/>
      <c r="Y6854" s="30">
        <f t="shared" si="106"/>
        <v>1.26</v>
      </c>
    </row>
    <row r="6855" spans="1:25" x14ac:dyDescent="0.2">
      <c r="A6855" s="134" t="s">
        <v>13711</v>
      </c>
      <c r="B6855" s="135" t="s">
        <v>13712</v>
      </c>
      <c r="C6855" s="136">
        <v>9196.74</v>
      </c>
      <c r="D6855" s="136">
        <v>174.74</v>
      </c>
      <c r="E6855" s="136">
        <v>0</v>
      </c>
      <c r="F6855" s="136">
        <v>174.74</v>
      </c>
      <c r="G6855" s="137">
        <v>0</v>
      </c>
      <c r="H6855" s="142"/>
      <c r="I6855" s="142"/>
      <c r="J6855" s="142"/>
      <c r="K6855" s="142"/>
      <c r="L6855" s="143"/>
      <c r="M6855" s="143"/>
      <c r="N6855" s="143"/>
      <c r="Y6855" s="30">
        <f t="shared" si="106"/>
        <v>174.74</v>
      </c>
    </row>
    <row r="6856" spans="1:25" x14ac:dyDescent="0.2">
      <c r="A6856" s="134" t="s">
        <v>13713</v>
      </c>
      <c r="B6856" s="135" t="s">
        <v>13714</v>
      </c>
      <c r="C6856" s="136">
        <v>8693.7999999999993</v>
      </c>
      <c r="D6856" s="136">
        <v>165.18</v>
      </c>
      <c r="E6856" s="136">
        <v>0</v>
      </c>
      <c r="F6856" s="136">
        <v>165.18</v>
      </c>
      <c r="G6856" s="137">
        <v>0</v>
      </c>
      <c r="H6856" s="142"/>
      <c r="I6856" s="142"/>
      <c r="J6856" s="142"/>
      <c r="K6856" s="142"/>
      <c r="L6856" s="143"/>
      <c r="M6856" s="143"/>
      <c r="N6856" s="143"/>
      <c r="Y6856" s="30">
        <f t="shared" si="106"/>
        <v>165.18</v>
      </c>
    </row>
    <row r="6857" spans="1:25" x14ac:dyDescent="0.2">
      <c r="A6857" s="134" t="s">
        <v>13715</v>
      </c>
      <c r="B6857" s="135" t="s">
        <v>13716</v>
      </c>
      <c r="C6857" s="136">
        <v>2339.9899999999998</v>
      </c>
      <c r="D6857" s="136">
        <v>44.46</v>
      </c>
      <c r="E6857" s="136">
        <v>0</v>
      </c>
      <c r="F6857" s="136">
        <v>44.46</v>
      </c>
      <c r="G6857" s="137">
        <v>0</v>
      </c>
      <c r="H6857" s="142"/>
      <c r="I6857" s="142"/>
      <c r="J6857" s="142"/>
      <c r="K6857" s="142"/>
      <c r="L6857" s="143"/>
      <c r="M6857" s="143"/>
      <c r="N6857" s="143"/>
      <c r="Y6857" s="30">
        <f t="shared" si="106"/>
        <v>44.46</v>
      </c>
    </row>
    <row r="6858" spans="1:25" x14ac:dyDescent="0.2">
      <c r="A6858" s="134" t="s">
        <v>13717</v>
      </c>
      <c r="B6858" s="135" t="s">
        <v>13718</v>
      </c>
      <c r="C6858" s="136">
        <v>11038.53</v>
      </c>
      <c r="D6858" s="136">
        <v>209.73</v>
      </c>
      <c r="E6858" s="136">
        <v>0</v>
      </c>
      <c r="F6858" s="136">
        <v>209.73</v>
      </c>
      <c r="G6858" s="137">
        <v>0</v>
      </c>
      <c r="H6858" s="142"/>
      <c r="I6858" s="142"/>
      <c r="J6858" s="142"/>
      <c r="K6858" s="142"/>
      <c r="L6858" s="143"/>
      <c r="M6858" s="143"/>
      <c r="N6858" s="143"/>
      <c r="Y6858" s="30">
        <f t="shared" si="106"/>
        <v>209.73</v>
      </c>
    </row>
    <row r="6859" spans="1:25" x14ac:dyDescent="0.2">
      <c r="A6859" s="134" t="s">
        <v>13719</v>
      </c>
      <c r="B6859" s="135" t="s">
        <v>13720</v>
      </c>
      <c r="C6859" s="136">
        <v>239893.5</v>
      </c>
      <c r="D6859" s="136">
        <v>4557.9799999999996</v>
      </c>
      <c r="E6859" s="136">
        <v>0</v>
      </c>
      <c r="F6859" s="136">
        <v>4557.9799999999996</v>
      </c>
      <c r="G6859" s="137">
        <v>0</v>
      </c>
      <c r="H6859" s="142"/>
      <c r="I6859" s="142"/>
      <c r="J6859" s="142"/>
      <c r="K6859" s="142"/>
      <c r="L6859" s="143"/>
      <c r="M6859" s="143"/>
      <c r="N6859" s="143"/>
      <c r="Y6859" s="30">
        <f t="shared" si="106"/>
        <v>4557.9799999999996</v>
      </c>
    </row>
    <row r="6860" spans="1:25" x14ac:dyDescent="0.2">
      <c r="A6860" s="134" t="s">
        <v>13721</v>
      </c>
      <c r="B6860" s="135" t="s">
        <v>13722</v>
      </c>
      <c r="C6860" s="136">
        <v>3037.12</v>
      </c>
      <c r="D6860" s="136">
        <v>57.71</v>
      </c>
      <c r="E6860" s="136">
        <v>0</v>
      </c>
      <c r="F6860" s="136">
        <v>57.71</v>
      </c>
      <c r="G6860" s="137">
        <v>0</v>
      </c>
      <c r="H6860" s="142"/>
      <c r="I6860" s="142"/>
      <c r="J6860" s="142"/>
      <c r="K6860" s="142"/>
      <c r="L6860" s="143"/>
      <c r="M6860" s="143"/>
      <c r="N6860" s="143"/>
      <c r="Y6860" s="30">
        <f t="shared" si="106"/>
        <v>57.71</v>
      </c>
    </row>
    <row r="6861" spans="1:25" x14ac:dyDescent="0.2">
      <c r="A6861" s="134" t="s">
        <v>13723</v>
      </c>
      <c r="B6861" s="135" t="s">
        <v>13724</v>
      </c>
      <c r="C6861" s="136">
        <v>4453.32</v>
      </c>
      <c r="D6861" s="136">
        <v>84.61</v>
      </c>
      <c r="E6861" s="136">
        <v>0</v>
      </c>
      <c r="F6861" s="136">
        <v>84.61</v>
      </c>
      <c r="G6861" s="137">
        <v>0</v>
      </c>
      <c r="H6861" s="142"/>
      <c r="I6861" s="142"/>
      <c r="J6861" s="142"/>
      <c r="K6861" s="142"/>
      <c r="L6861" s="143"/>
      <c r="M6861" s="143"/>
      <c r="N6861" s="143"/>
      <c r="Y6861" s="30">
        <f t="shared" si="106"/>
        <v>84.61</v>
      </c>
    </row>
    <row r="6862" spans="1:25" x14ac:dyDescent="0.2">
      <c r="A6862" s="134" t="s">
        <v>13725</v>
      </c>
      <c r="B6862" s="135" t="s">
        <v>13726</v>
      </c>
      <c r="C6862" s="136">
        <v>4379.08</v>
      </c>
      <c r="D6862" s="136">
        <v>83.2</v>
      </c>
      <c r="E6862" s="136">
        <v>0</v>
      </c>
      <c r="F6862" s="136">
        <v>83.2</v>
      </c>
      <c r="G6862" s="137">
        <v>0</v>
      </c>
      <c r="H6862" s="142"/>
      <c r="I6862" s="142"/>
      <c r="J6862" s="142"/>
      <c r="K6862" s="142"/>
      <c r="L6862" s="143"/>
      <c r="M6862" s="143"/>
      <c r="N6862" s="143"/>
      <c r="Y6862" s="30">
        <f t="shared" si="106"/>
        <v>83.2</v>
      </c>
    </row>
    <row r="6863" spans="1:25" x14ac:dyDescent="0.2">
      <c r="A6863" s="134" t="s">
        <v>13727</v>
      </c>
      <c r="B6863" s="135" t="s">
        <v>13728</v>
      </c>
      <c r="C6863" s="136">
        <v>133605.32</v>
      </c>
      <c r="D6863" s="136">
        <v>2538.5</v>
      </c>
      <c r="E6863" s="136">
        <v>0</v>
      </c>
      <c r="F6863" s="136">
        <v>2538.5</v>
      </c>
      <c r="G6863" s="137">
        <v>0</v>
      </c>
      <c r="H6863" s="142"/>
      <c r="I6863" s="142"/>
      <c r="J6863" s="142"/>
      <c r="K6863" s="142"/>
      <c r="L6863" s="143"/>
      <c r="M6863" s="143"/>
      <c r="N6863" s="143"/>
      <c r="Y6863" s="30">
        <f t="shared" ref="Y6863:Y6926" si="107">W6863+R6863+M6863+F6863</f>
        <v>2538.5</v>
      </c>
    </row>
    <row r="6864" spans="1:25" x14ac:dyDescent="0.2">
      <c r="A6864" s="134" t="s">
        <v>13729</v>
      </c>
      <c r="B6864" s="135" t="s">
        <v>13730</v>
      </c>
      <c r="C6864" s="136">
        <v>9129.16</v>
      </c>
      <c r="D6864" s="136">
        <v>173.46</v>
      </c>
      <c r="E6864" s="136">
        <v>0</v>
      </c>
      <c r="F6864" s="136">
        <v>173.46</v>
      </c>
      <c r="G6864" s="137">
        <v>0</v>
      </c>
      <c r="H6864" s="142"/>
      <c r="I6864" s="142"/>
      <c r="J6864" s="142"/>
      <c r="K6864" s="142"/>
      <c r="L6864" s="143"/>
      <c r="M6864" s="143"/>
      <c r="N6864" s="143"/>
      <c r="Y6864" s="30">
        <f t="shared" si="107"/>
        <v>173.46</v>
      </c>
    </row>
    <row r="6865" spans="1:25" x14ac:dyDescent="0.2">
      <c r="A6865" s="134" t="s">
        <v>13731</v>
      </c>
      <c r="B6865" s="135" t="s">
        <v>13732</v>
      </c>
      <c r="C6865" s="136">
        <v>2330.4</v>
      </c>
      <c r="D6865" s="136">
        <v>44.28</v>
      </c>
      <c r="E6865" s="136">
        <v>0</v>
      </c>
      <c r="F6865" s="136">
        <v>44.28</v>
      </c>
      <c r="G6865" s="137">
        <v>0</v>
      </c>
      <c r="H6865" s="142"/>
      <c r="I6865" s="142"/>
      <c r="J6865" s="142"/>
      <c r="K6865" s="142"/>
      <c r="L6865" s="143"/>
      <c r="M6865" s="143"/>
      <c r="N6865" s="143"/>
      <c r="Y6865" s="30">
        <f t="shared" si="107"/>
        <v>44.28</v>
      </c>
    </row>
    <row r="6866" spans="1:25" x14ac:dyDescent="0.2">
      <c r="A6866" s="134" t="s">
        <v>13733</v>
      </c>
      <c r="B6866" s="135" t="s">
        <v>13734</v>
      </c>
      <c r="C6866" s="136">
        <v>22899.37</v>
      </c>
      <c r="D6866" s="136">
        <v>435.09</v>
      </c>
      <c r="E6866" s="136">
        <v>0</v>
      </c>
      <c r="F6866" s="136">
        <v>435.09</v>
      </c>
      <c r="G6866" s="137">
        <v>0</v>
      </c>
      <c r="H6866" s="142"/>
      <c r="I6866" s="142"/>
      <c r="J6866" s="142"/>
      <c r="K6866" s="142"/>
      <c r="L6866" s="143"/>
      <c r="M6866" s="143"/>
      <c r="N6866" s="143"/>
      <c r="Y6866" s="30">
        <f t="shared" si="107"/>
        <v>435.09</v>
      </c>
    </row>
    <row r="6867" spans="1:25" x14ac:dyDescent="0.2">
      <c r="A6867" s="134" t="s">
        <v>13735</v>
      </c>
      <c r="B6867" s="135" t="s">
        <v>6236</v>
      </c>
      <c r="C6867" s="136">
        <v>8571.76</v>
      </c>
      <c r="D6867" s="136">
        <v>162.86000000000001</v>
      </c>
      <c r="E6867" s="136">
        <v>0</v>
      </c>
      <c r="F6867" s="136">
        <v>162.86000000000001</v>
      </c>
      <c r="G6867" s="137">
        <v>0</v>
      </c>
      <c r="H6867" s="142"/>
      <c r="I6867" s="142"/>
      <c r="J6867" s="142"/>
      <c r="K6867" s="142"/>
      <c r="L6867" s="143"/>
      <c r="M6867" s="143"/>
      <c r="N6867" s="143"/>
      <c r="Y6867" s="30">
        <f t="shared" si="107"/>
        <v>162.86000000000001</v>
      </c>
    </row>
    <row r="6868" spans="1:25" x14ac:dyDescent="0.2">
      <c r="A6868" s="134" t="s">
        <v>13736</v>
      </c>
      <c r="B6868" s="135" t="s">
        <v>13737</v>
      </c>
      <c r="C6868" s="136">
        <v>5172.38</v>
      </c>
      <c r="D6868" s="136">
        <v>98.28</v>
      </c>
      <c r="E6868" s="136">
        <v>0</v>
      </c>
      <c r="F6868" s="136">
        <v>98.28</v>
      </c>
      <c r="G6868" s="137">
        <v>0</v>
      </c>
      <c r="H6868" s="142"/>
      <c r="I6868" s="142"/>
      <c r="J6868" s="142"/>
      <c r="K6868" s="142"/>
      <c r="L6868" s="143"/>
      <c r="M6868" s="143"/>
      <c r="N6868" s="143"/>
      <c r="Y6868" s="30">
        <f t="shared" si="107"/>
        <v>98.28</v>
      </c>
    </row>
    <row r="6869" spans="1:25" x14ac:dyDescent="0.2">
      <c r="A6869" s="134" t="s">
        <v>13738</v>
      </c>
      <c r="B6869" s="135" t="s">
        <v>13739</v>
      </c>
      <c r="C6869" s="136">
        <v>12316.82</v>
      </c>
      <c r="D6869" s="136">
        <v>234.02</v>
      </c>
      <c r="E6869" s="136">
        <v>0</v>
      </c>
      <c r="F6869" s="136">
        <v>234.02</v>
      </c>
      <c r="G6869" s="137">
        <v>0</v>
      </c>
      <c r="H6869" s="142"/>
      <c r="I6869" s="142"/>
      <c r="J6869" s="142"/>
      <c r="K6869" s="142"/>
      <c r="L6869" s="143"/>
      <c r="M6869" s="143"/>
      <c r="N6869" s="143"/>
      <c r="Y6869" s="30">
        <f t="shared" si="107"/>
        <v>234.02</v>
      </c>
    </row>
    <row r="6870" spans="1:25" x14ac:dyDescent="0.2">
      <c r="A6870" s="134" t="s">
        <v>13740</v>
      </c>
      <c r="B6870" s="135" t="s">
        <v>13741</v>
      </c>
      <c r="C6870" s="136">
        <v>2026.88</v>
      </c>
      <c r="D6870" s="136">
        <v>38.51</v>
      </c>
      <c r="E6870" s="136">
        <v>0</v>
      </c>
      <c r="F6870" s="136">
        <v>38.51</v>
      </c>
      <c r="G6870" s="137">
        <v>0</v>
      </c>
      <c r="H6870" s="142"/>
      <c r="I6870" s="142"/>
      <c r="J6870" s="142"/>
      <c r="K6870" s="142"/>
      <c r="L6870" s="143"/>
      <c r="M6870" s="143"/>
      <c r="N6870" s="143"/>
      <c r="Y6870" s="30">
        <f t="shared" si="107"/>
        <v>38.51</v>
      </c>
    </row>
    <row r="6871" spans="1:25" x14ac:dyDescent="0.2">
      <c r="A6871" s="134" t="s">
        <v>13742</v>
      </c>
      <c r="B6871" s="135" t="s">
        <v>13743</v>
      </c>
      <c r="C6871" s="136">
        <v>16424.810000000001</v>
      </c>
      <c r="D6871" s="136">
        <v>312.07</v>
      </c>
      <c r="E6871" s="136">
        <v>0</v>
      </c>
      <c r="F6871" s="136">
        <v>312.07</v>
      </c>
      <c r="G6871" s="137">
        <v>0</v>
      </c>
      <c r="H6871" s="142"/>
      <c r="I6871" s="142"/>
      <c r="J6871" s="142"/>
      <c r="K6871" s="142"/>
      <c r="L6871" s="143"/>
      <c r="M6871" s="143"/>
      <c r="N6871" s="143"/>
      <c r="Y6871" s="30">
        <f t="shared" si="107"/>
        <v>312.07</v>
      </c>
    </row>
    <row r="6872" spans="1:25" x14ac:dyDescent="0.2">
      <c r="A6872" s="134" t="s">
        <v>13744</v>
      </c>
      <c r="B6872" s="135" t="s">
        <v>13745</v>
      </c>
      <c r="C6872" s="136">
        <v>13377.96</v>
      </c>
      <c r="D6872" s="136">
        <v>254.18</v>
      </c>
      <c r="E6872" s="136">
        <v>0</v>
      </c>
      <c r="F6872" s="136">
        <v>254.18</v>
      </c>
      <c r="G6872" s="137">
        <v>0</v>
      </c>
      <c r="H6872" s="142"/>
      <c r="I6872" s="142"/>
      <c r="J6872" s="142"/>
      <c r="K6872" s="142"/>
      <c r="L6872" s="143"/>
      <c r="M6872" s="143"/>
      <c r="N6872" s="143"/>
      <c r="Y6872" s="30">
        <f t="shared" si="107"/>
        <v>254.18</v>
      </c>
    </row>
    <row r="6873" spans="1:25" x14ac:dyDescent="0.2">
      <c r="A6873" s="134" t="s">
        <v>13746</v>
      </c>
      <c r="B6873" s="135" t="s">
        <v>13747</v>
      </c>
      <c r="C6873" s="136">
        <v>6950.53</v>
      </c>
      <c r="D6873" s="136">
        <v>132.06</v>
      </c>
      <c r="E6873" s="136">
        <v>0</v>
      </c>
      <c r="F6873" s="136">
        <v>132.06</v>
      </c>
      <c r="G6873" s="137">
        <v>0</v>
      </c>
      <c r="H6873" s="142"/>
      <c r="I6873" s="142"/>
      <c r="J6873" s="142"/>
      <c r="K6873" s="142"/>
      <c r="L6873" s="143"/>
      <c r="M6873" s="143"/>
      <c r="N6873" s="143"/>
      <c r="Y6873" s="30">
        <f t="shared" si="107"/>
        <v>132.06</v>
      </c>
    </row>
    <row r="6874" spans="1:25" x14ac:dyDescent="0.2">
      <c r="A6874" s="134" t="s">
        <v>13748</v>
      </c>
      <c r="B6874" s="135" t="s">
        <v>13749</v>
      </c>
      <c r="C6874" s="136">
        <v>7219.08</v>
      </c>
      <c r="D6874" s="136">
        <v>137.16</v>
      </c>
      <c r="E6874" s="136">
        <v>0</v>
      </c>
      <c r="F6874" s="136">
        <v>137.16</v>
      </c>
      <c r="G6874" s="137">
        <v>0</v>
      </c>
      <c r="H6874" s="142"/>
      <c r="I6874" s="142"/>
      <c r="J6874" s="142"/>
      <c r="K6874" s="142"/>
      <c r="L6874" s="143"/>
      <c r="M6874" s="143"/>
      <c r="N6874" s="143"/>
      <c r="Y6874" s="30">
        <f t="shared" si="107"/>
        <v>137.16</v>
      </c>
    </row>
    <row r="6875" spans="1:25" x14ac:dyDescent="0.2">
      <c r="A6875" s="134" t="s">
        <v>13750</v>
      </c>
      <c r="B6875" s="135" t="s">
        <v>13751</v>
      </c>
      <c r="C6875" s="136">
        <v>6380.08</v>
      </c>
      <c r="D6875" s="136">
        <v>121.22</v>
      </c>
      <c r="E6875" s="136">
        <v>0</v>
      </c>
      <c r="F6875" s="136">
        <v>121.22</v>
      </c>
      <c r="G6875" s="137">
        <v>0</v>
      </c>
      <c r="H6875" s="142"/>
      <c r="I6875" s="142"/>
      <c r="J6875" s="142"/>
      <c r="K6875" s="142"/>
      <c r="L6875" s="143"/>
      <c r="M6875" s="143"/>
      <c r="N6875" s="143"/>
      <c r="Y6875" s="30">
        <f t="shared" si="107"/>
        <v>121.22</v>
      </c>
    </row>
    <row r="6876" spans="1:25" x14ac:dyDescent="0.2">
      <c r="A6876" s="134" t="s">
        <v>13752</v>
      </c>
      <c r="B6876" s="135" t="s">
        <v>13753</v>
      </c>
      <c r="C6876" s="136">
        <v>2671.27</v>
      </c>
      <c r="D6876" s="136">
        <v>50.76</v>
      </c>
      <c r="E6876" s="136">
        <v>0</v>
      </c>
      <c r="F6876" s="136">
        <v>50.76</v>
      </c>
      <c r="G6876" s="137">
        <v>0</v>
      </c>
      <c r="H6876" s="142"/>
      <c r="I6876" s="142"/>
      <c r="J6876" s="142"/>
      <c r="K6876" s="142"/>
      <c r="L6876" s="143"/>
      <c r="M6876" s="143"/>
      <c r="N6876" s="143"/>
      <c r="Y6876" s="30">
        <f t="shared" si="107"/>
        <v>50.76</v>
      </c>
    </row>
    <row r="6877" spans="1:25" x14ac:dyDescent="0.2">
      <c r="A6877" s="134" t="s">
        <v>13754</v>
      </c>
      <c r="B6877" s="135" t="s">
        <v>13755</v>
      </c>
      <c r="C6877" s="136">
        <v>8992.15</v>
      </c>
      <c r="D6877" s="136">
        <v>170.85</v>
      </c>
      <c r="E6877" s="136">
        <v>0</v>
      </c>
      <c r="F6877" s="136">
        <v>170.85</v>
      </c>
      <c r="G6877" s="137">
        <v>0</v>
      </c>
      <c r="H6877" s="142"/>
      <c r="I6877" s="142"/>
      <c r="J6877" s="142"/>
      <c r="K6877" s="142"/>
      <c r="L6877" s="143"/>
      <c r="M6877" s="143"/>
      <c r="N6877" s="143"/>
      <c r="Y6877" s="30">
        <f t="shared" si="107"/>
        <v>170.85</v>
      </c>
    </row>
    <row r="6878" spans="1:25" x14ac:dyDescent="0.2">
      <c r="A6878" s="134" t="s">
        <v>13756</v>
      </c>
      <c r="B6878" s="135" t="s">
        <v>13757</v>
      </c>
      <c r="C6878" s="136">
        <v>3515.97</v>
      </c>
      <c r="D6878" s="136">
        <v>66.8</v>
      </c>
      <c r="E6878" s="136">
        <v>0</v>
      </c>
      <c r="F6878" s="136">
        <v>66.8</v>
      </c>
      <c r="G6878" s="137">
        <v>0</v>
      </c>
      <c r="H6878" s="142"/>
      <c r="I6878" s="142"/>
      <c r="J6878" s="142"/>
      <c r="K6878" s="142"/>
      <c r="L6878" s="143"/>
      <c r="M6878" s="143"/>
      <c r="N6878" s="143"/>
      <c r="Y6878" s="30">
        <f t="shared" si="107"/>
        <v>66.8</v>
      </c>
    </row>
    <row r="6879" spans="1:25" x14ac:dyDescent="0.2">
      <c r="A6879" s="134" t="s">
        <v>13758</v>
      </c>
      <c r="B6879" s="135" t="s">
        <v>13759</v>
      </c>
      <c r="C6879" s="136">
        <v>11365.92</v>
      </c>
      <c r="D6879" s="136">
        <v>215.95</v>
      </c>
      <c r="E6879" s="136">
        <v>0</v>
      </c>
      <c r="F6879" s="136">
        <v>215.95</v>
      </c>
      <c r="G6879" s="137">
        <v>0</v>
      </c>
      <c r="H6879" s="142"/>
      <c r="I6879" s="142"/>
      <c r="J6879" s="142"/>
      <c r="K6879" s="142"/>
      <c r="L6879" s="143"/>
      <c r="M6879" s="143"/>
      <c r="N6879" s="143"/>
      <c r="Y6879" s="30">
        <f t="shared" si="107"/>
        <v>215.95</v>
      </c>
    </row>
    <row r="6880" spans="1:25" x14ac:dyDescent="0.2">
      <c r="A6880" s="134" t="s">
        <v>13760</v>
      </c>
      <c r="B6880" s="135" t="s">
        <v>13761</v>
      </c>
      <c r="C6880" s="136">
        <v>7519.22</v>
      </c>
      <c r="D6880" s="136">
        <v>142.87</v>
      </c>
      <c r="E6880" s="136">
        <v>0</v>
      </c>
      <c r="F6880" s="136">
        <v>142.87</v>
      </c>
      <c r="G6880" s="137">
        <v>0</v>
      </c>
      <c r="H6880" s="142"/>
      <c r="I6880" s="142"/>
      <c r="J6880" s="142"/>
      <c r="K6880" s="142"/>
      <c r="L6880" s="143"/>
      <c r="M6880" s="143"/>
      <c r="N6880" s="143"/>
      <c r="Y6880" s="30">
        <f t="shared" si="107"/>
        <v>142.87</v>
      </c>
    </row>
    <row r="6881" spans="1:25" x14ac:dyDescent="0.2">
      <c r="A6881" s="134" t="s">
        <v>13762</v>
      </c>
      <c r="B6881" s="135" t="s">
        <v>13763</v>
      </c>
      <c r="C6881" s="136">
        <v>33014.32</v>
      </c>
      <c r="D6881" s="136">
        <v>627.27</v>
      </c>
      <c r="E6881" s="136">
        <v>0</v>
      </c>
      <c r="F6881" s="136">
        <v>627.27</v>
      </c>
      <c r="G6881" s="137">
        <v>0</v>
      </c>
      <c r="H6881" s="142"/>
      <c r="I6881" s="142"/>
      <c r="J6881" s="142"/>
      <c r="K6881" s="142"/>
      <c r="L6881" s="143"/>
      <c r="M6881" s="143"/>
      <c r="N6881" s="143"/>
      <c r="Y6881" s="30">
        <f t="shared" si="107"/>
        <v>627.27</v>
      </c>
    </row>
    <row r="6882" spans="1:25" x14ac:dyDescent="0.2">
      <c r="A6882" s="134" t="s">
        <v>13764</v>
      </c>
      <c r="B6882" s="135" t="s">
        <v>13765</v>
      </c>
      <c r="C6882" s="136">
        <v>3865.46</v>
      </c>
      <c r="D6882" s="136">
        <v>73.44</v>
      </c>
      <c r="E6882" s="136">
        <v>0</v>
      </c>
      <c r="F6882" s="136">
        <v>73.44</v>
      </c>
      <c r="G6882" s="137">
        <v>0</v>
      </c>
      <c r="H6882" s="142"/>
      <c r="I6882" s="142"/>
      <c r="J6882" s="142"/>
      <c r="K6882" s="142"/>
      <c r="L6882" s="143"/>
      <c r="M6882" s="143"/>
      <c r="N6882" s="143"/>
      <c r="Y6882" s="30">
        <f t="shared" si="107"/>
        <v>73.44</v>
      </c>
    </row>
    <row r="6883" spans="1:25" x14ac:dyDescent="0.2">
      <c r="A6883" s="134" t="s">
        <v>13766</v>
      </c>
      <c r="B6883" s="135" t="s">
        <v>13767</v>
      </c>
      <c r="C6883" s="136">
        <v>3293.56</v>
      </c>
      <c r="D6883" s="136">
        <v>62.58</v>
      </c>
      <c r="E6883" s="136">
        <v>0</v>
      </c>
      <c r="F6883" s="136">
        <v>62.58</v>
      </c>
      <c r="G6883" s="137">
        <v>0</v>
      </c>
      <c r="H6883" s="142"/>
      <c r="I6883" s="142"/>
      <c r="J6883" s="142"/>
      <c r="K6883" s="142"/>
      <c r="L6883" s="143"/>
      <c r="M6883" s="143"/>
      <c r="N6883" s="143"/>
      <c r="Y6883" s="30">
        <f t="shared" si="107"/>
        <v>62.58</v>
      </c>
    </row>
    <row r="6884" spans="1:25" x14ac:dyDescent="0.2">
      <c r="A6884" s="134" t="s">
        <v>13768</v>
      </c>
      <c r="B6884" s="135" t="s">
        <v>13769</v>
      </c>
      <c r="C6884" s="136">
        <v>12254.38</v>
      </c>
      <c r="D6884" s="136">
        <v>232.83</v>
      </c>
      <c r="E6884" s="136">
        <v>0</v>
      </c>
      <c r="F6884" s="136">
        <v>232.83</v>
      </c>
      <c r="G6884" s="137">
        <v>0</v>
      </c>
      <c r="H6884" s="142"/>
      <c r="I6884" s="142"/>
      <c r="J6884" s="142"/>
      <c r="K6884" s="142"/>
      <c r="L6884" s="143"/>
      <c r="M6884" s="143"/>
      <c r="N6884" s="143"/>
      <c r="Y6884" s="30">
        <f t="shared" si="107"/>
        <v>232.83</v>
      </c>
    </row>
    <row r="6885" spans="1:25" x14ac:dyDescent="0.2">
      <c r="A6885" s="134" t="s">
        <v>13770</v>
      </c>
      <c r="B6885" s="135" t="s">
        <v>13771</v>
      </c>
      <c r="C6885" s="136">
        <v>29.78</v>
      </c>
      <c r="D6885" s="136">
        <v>0.56999999999999995</v>
      </c>
      <c r="E6885" s="136">
        <v>0.56999999999999995</v>
      </c>
      <c r="F6885" s="136">
        <v>0</v>
      </c>
      <c r="G6885" s="137">
        <v>23.86</v>
      </c>
      <c r="H6885" s="142"/>
      <c r="I6885" s="142"/>
      <c r="J6885" s="142"/>
      <c r="K6885" s="142"/>
      <c r="L6885" s="143"/>
      <c r="M6885" s="143"/>
      <c r="N6885" s="143"/>
      <c r="Y6885" s="30">
        <f t="shared" si="107"/>
        <v>0</v>
      </c>
    </row>
    <row r="6886" spans="1:25" x14ac:dyDescent="0.2">
      <c r="A6886" s="134" t="s">
        <v>13772</v>
      </c>
      <c r="B6886" s="135" t="s">
        <v>13773</v>
      </c>
      <c r="C6886" s="136">
        <v>158457.60000000001</v>
      </c>
      <c r="D6886" s="136">
        <v>3010.7</v>
      </c>
      <c r="E6886" s="136">
        <v>0</v>
      </c>
      <c r="F6886" s="136">
        <v>3010.7</v>
      </c>
      <c r="G6886" s="137">
        <v>0</v>
      </c>
      <c r="H6886" s="142"/>
      <c r="I6886" s="142"/>
      <c r="J6886" s="142"/>
      <c r="K6886" s="142"/>
      <c r="L6886" s="143"/>
      <c r="M6886" s="143"/>
      <c r="N6886" s="143"/>
      <c r="Y6886" s="30">
        <f t="shared" si="107"/>
        <v>3010.7</v>
      </c>
    </row>
    <row r="6887" spans="1:25" x14ac:dyDescent="0.2">
      <c r="A6887" s="134" t="s">
        <v>13774</v>
      </c>
      <c r="B6887" s="135" t="s">
        <v>13775</v>
      </c>
      <c r="C6887" s="136">
        <v>19301.96</v>
      </c>
      <c r="D6887" s="136">
        <v>366.74</v>
      </c>
      <c r="E6887" s="136">
        <v>0</v>
      </c>
      <c r="F6887" s="136">
        <v>366.74</v>
      </c>
      <c r="G6887" s="137">
        <v>0</v>
      </c>
      <c r="H6887" s="142"/>
      <c r="I6887" s="142"/>
      <c r="J6887" s="142"/>
      <c r="K6887" s="142"/>
      <c r="L6887" s="143"/>
      <c r="M6887" s="143"/>
      <c r="N6887" s="143"/>
      <c r="Y6887" s="30">
        <f t="shared" si="107"/>
        <v>366.74</v>
      </c>
    </row>
    <row r="6888" spans="1:25" x14ac:dyDescent="0.2">
      <c r="A6888" s="134" t="s">
        <v>13776</v>
      </c>
      <c r="B6888" s="135" t="s">
        <v>13777</v>
      </c>
      <c r="C6888" s="136">
        <v>302915.68</v>
      </c>
      <c r="D6888" s="136">
        <v>5755.4</v>
      </c>
      <c r="E6888" s="136">
        <v>0</v>
      </c>
      <c r="F6888" s="136">
        <v>5755.4</v>
      </c>
      <c r="G6888" s="137">
        <v>0</v>
      </c>
      <c r="H6888" s="142"/>
      <c r="I6888" s="142"/>
      <c r="J6888" s="142"/>
      <c r="K6888" s="142"/>
      <c r="L6888" s="143"/>
      <c r="M6888" s="143"/>
      <c r="N6888" s="143"/>
      <c r="Y6888" s="30">
        <f t="shared" si="107"/>
        <v>5755.4</v>
      </c>
    </row>
    <row r="6889" spans="1:25" x14ac:dyDescent="0.2">
      <c r="A6889" s="134" t="s">
        <v>13778</v>
      </c>
      <c r="B6889" s="135" t="s">
        <v>13779</v>
      </c>
      <c r="C6889" s="136">
        <v>13866.15</v>
      </c>
      <c r="D6889" s="136">
        <v>263.45999999999998</v>
      </c>
      <c r="E6889" s="136">
        <v>0</v>
      </c>
      <c r="F6889" s="136">
        <v>263.45999999999998</v>
      </c>
      <c r="G6889" s="137">
        <v>0</v>
      </c>
      <c r="H6889" s="142"/>
      <c r="I6889" s="142"/>
      <c r="J6889" s="142"/>
      <c r="K6889" s="142"/>
      <c r="L6889" s="143"/>
      <c r="M6889" s="143"/>
      <c r="N6889" s="143"/>
      <c r="Y6889" s="30">
        <f t="shared" si="107"/>
        <v>263.45999999999998</v>
      </c>
    </row>
    <row r="6890" spans="1:25" x14ac:dyDescent="0.2">
      <c r="A6890" s="134" t="s">
        <v>13780</v>
      </c>
      <c r="B6890" s="135" t="s">
        <v>13781</v>
      </c>
      <c r="C6890" s="136">
        <v>21155.1</v>
      </c>
      <c r="D6890" s="136">
        <v>401.95</v>
      </c>
      <c r="E6890" s="136">
        <v>0</v>
      </c>
      <c r="F6890" s="136">
        <v>401.95</v>
      </c>
      <c r="G6890" s="137">
        <v>0</v>
      </c>
      <c r="H6890" s="142"/>
      <c r="I6890" s="142"/>
      <c r="J6890" s="142"/>
      <c r="K6890" s="142"/>
      <c r="L6890" s="143"/>
      <c r="M6890" s="143"/>
      <c r="N6890" s="143"/>
      <c r="Y6890" s="30">
        <f t="shared" si="107"/>
        <v>401.95</v>
      </c>
    </row>
    <row r="6891" spans="1:25" x14ac:dyDescent="0.2">
      <c r="A6891" s="134" t="s">
        <v>13782</v>
      </c>
      <c r="B6891" s="135" t="s">
        <v>13783</v>
      </c>
      <c r="C6891" s="136">
        <v>16596.93</v>
      </c>
      <c r="D6891" s="136">
        <v>315.33999999999997</v>
      </c>
      <c r="E6891" s="136">
        <v>0</v>
      </c>
      <c r="F6891" s="136">
        <v>315.33999999999997</v>
      </c>
      <c r="G6891" s="137">
        <v>0</v>
      </c>
      <c r="H6891" s="142"/>
      <c r="I6891" s="142"/>
      <c r="J6891" s="142"/>
      <c r="K6891" s="142"/>
      <c r="L6891" s="143"/>
      <c r="M6891" s="143"/>
      <c r="N6891" s="143"/>
      <c r="Y6891" s="30">
        <f t="shared" si="107"/>
        <v>315.33999999999997</v>
      </c>
    </row>
    <row r="6892" spans="1:25" x14ac:dyDescent="0.2">
      <c r="A6892" s="134" t="s">
        <v>13784</v>
      </c>
      <c r="B6892" s="135" t="s">
        <v>13785</v>
      </c>
      <c r="C6892" s="136">
        <v>2990.63</v>
      </c>
      <c r="D6892" s="136">
        <v>56.82</v>
      </c>
      <c r="E6892" s="136">
        <v>0</v>
      </c>
      <c r="F6892" s="136">
        <v>56.82</v>
      </c>
      <c r="G6892" s="137">
        <v>0</v>
      </c>
      <c r="H6892" s="142"/>
      <c r="I6892" s="142"/>
      <c r="J6892" s="142"/>
      <c r="K6892" s="142"/>
      <c r="L6892" s="143"/>
      <c r="M6892" s="143"/>
      <c r="N6892" s="143"/>
      <c r="Y6892" s="30">
        <f t="shared" si="107"/>
        <v>56.82</v>
      </c>
    </row>
    <row r="6893" spans="1:25" x14ac:dyDescent="0.2">
      <c r="A6893" s="134" t="s">
        <v>13786</v>
      </c>
      <c r="B6893" s="135" t="s">
        <v>13787</v>
      </c>
      <c r="C6893" s="136">
        <v>25272.54</v>
      </c>
      <c r="D6893" s="136">
        <v>480.18</v>
      </c>
      <c r="E6893" s="136">
        <v>0</v>
      </c>
      <c r="F6893" s="136">
        <v>480.18</v>
      </c>
      <c r="G6893" s="137">
        <v>0</v>
      </c>
      <c r="H6893" s="142"/>
      <c r="I6893" s="142"/>
      <c r="J6893" s="142"/>
      <c r="K6893" s="142"/>
      <c r="L6893" s="143"/>
      <c r="M6893" s="143"/>
      <c r="N6893" s="143"/>
      <c r="Y6893" s="30">
        <f t="shared" si="107"/>
        <v>480.18</v>
      </c>
    </row>
    <row r="6894" spans="1:25" x14ac:dyDescent="0.2">
      <c r="A6894" s="134" t="s">
        <v>13788</v>
      </c>
      <c r="B6894" s="135" t="s">
        <v>13789</v>
      </c>
      <c r="C6894" s="136">
        <v>8602.86</v>
      </c>
      <c r="D6894" s="136">
        <v>163.46</v>
      </c>
      <c r="E6894" s="136">
        <v>0</v>
      </c>
      <c r="F6894" s="136">
        <v>163.46</v>
      </c>
      <c r="G6894" s="137">
        <v>0</v>
      </c>
      <c r="H6894" s="142"/>
      <c r="I6894" s="142"/>
      <c r="J6894" s="142"/>
      <c r="K6894" s="142"/>
      <c r="L6894" s="143"/>
      <c r="M6894" s="143"/>
      <c r="N6894" s="143"/>
      <c r="Y6894" s="30">
        <f t="shared" si="107"/>
        <v>163.46</v>
      </c>
    </row>
    <row r="6895" spans="1:25" x14ac:dyDescent="0.2">
      <c r="A6895" s="134" t="s">
        <v>13790</v>
      </c>
      <c r="B6895" s="135" t="s">
        <v>13791</v>
      </c>
      <c r="C6895" s="136">
        <v>11309.94</v>
      </c>
      <c r="D6895" s="136">
        <v>214.89</v>
      </c>
      <c r="E6895" s="136">
        <v>0</v>
      </c>
      <c r="F6895" s="136">
        <v>214.89</v>
      </c>
      <c r="G6895" s="137">
        <v>0</v>
      </c>
      <c r="H6895" s="142"/>
      <c r="I6895" s="142"/>
      <c r="J6895" s="142"/>
      <c r="K6895" s="142"/>
      <c r="L6895" s="143"/>
      <c r="M6895" s="143"/>
      <c r="N6895" s="143"/>
      <c r="Y6895" s="30">
        <f t="shared" si="107"/>
        <v>214.89</v>
      </c>
    </row>
    <row r="6896" spans="1:25" x14ac:dyDescent="0.2">
      <c r="A6896" s="134" t="s">
        <v>13792</v>
      </c>
      <c r="B6896" s="135" t="s">
        <v>13793</v>
      </c>
      <c r="C6896" s="136">
        <v>6040.57</v>
      </c>
      <c r="D6896" s="136">
        <v>114.77</v>
      </c>
      <c r="E6896" s="136">
        <v>0</v>
      </c>
      <c r="F6896" s="136">
        <v>114.77</v>
      </c>
      <c r="G6896" s="137">
        <v>0</v>
      </c>
      <c r="H6896" s="142"/>
      <c r="I6896" s="142"/>
      <c r="J6896" s="142"/>
      <c r="K6896" s="142"/>
      <c r="L6896" s="143"/>
      <c r="M6896" s="143"/>
      <c r="N6896" s="143"/>
      <c r="Y6896" s="30">
        <f t="shared" si="107"/>
        <v>114.77</v>
      </c>
    </row>
    <row r="6897" spans="1:25" x14ac:dyDescent="0.2">
      <c r="A6897" s="134" t="s">
        <v>13794</v>
      </c>
      <c r="B6897" s="135" t="s">
        <v>13795</v>
      </c>
      <c r="C6897" s="136">
        <v>7957.28</v>
      </c>
      <c r="D6897" s="136">
        <v>151.19</v>
      </c>
      <c r="E6897" s="136">
        <v>0</v>
      </c>
      <c r="F6897" s="136">
        <v>151.19</v>
      </c>
      <c r="G6897" s="137">
        <v>0</v>
      </c>
      <c r="H6897" s="142"/>
      <c r="I6897" s="142"/>
      <c r="J6897" s="142"/>
      <c r="K6897" s="142"/>
      <c r="L6897" s="143"/>
      <c r="M6897" s="143"/>
      <c r="N6897" s="143"/>
      <c r="Y6897" s="30">
        <f t="shared" si="107"/>
        <v>151.19</v>
      </c>
    </row>
    <row r="6898" spans="1:25" x14ac:dyDescent="0.2">
      <c r="A6898" s="134" t="s">
        <v>13796</v>
      </c>
      <c r="B6898" s="135" t="s">
        <v>13797</v>
      </c>
      <c r="C6898" s="136">
        <v>3712.2</v>
      </c>
      <c r="D6898" s="136">
        <v>70.53</v>
      </c>
      <c r="E6898" s="136">
        <v>0</v>
      </c>
      <c r="F6898" s="136">
        <v>70.53</v>
      </c>
      <c r="G6898" s="137">
        <v>0</v>
      </c>
      <c r="H6898" s="142"/>
      <c r="I6898" s="142"/>
      <c r="J6898" s="142"/>
      <c r="K6898" s="142"/>
      <c r="L6898" s="143"/>
      <c r="M6898" s="143"/>
      <c r="N6898" s="143"/>
      <c r="Y6898" s="30">
        <f t="shared" si="107"/>
        <v>70.53</v>
      </c>
    </row>
    <row r="6899" spans="1:25" x14ac:dyDescent="0.2">
      <c r="A6899" s="134" t="s">
        <v>13798</v>
      </c>
      <c r="B6899" s="135" t="s">
        <v>13799</v>
      </c>
      <c r="C6899" s="136">
        <v>4949.8900000000003</v>
      </c>
      <c r="D6899" s="136">
        <v>94.05</v>
      </c>
      <c r="E6899" s="136">
        <v>0</v>
      </c>
      <c r="F6899" s="136">
        <v>94.05</v>
      </c>
      <c r="G6899" s="137">
        <v>0</v>
      </c>
      <c r="H6899" s="142"/>
      <c r="I6899" s="142"/>
      <c r="J6899" s="142"/>
      <c r="K6899" s="142"/>
      <c r="L6899" s="143"/>
      <c r="M6899" s="143"/>
      <c r="N6899" s="143"/>
      <c r="Y6899" s="30">
        <f t="shared" si="107"/>
        <v>94.05</v>
      </c>
    </row>
    <row r="6900" spans="1:25" x14ac:dyDescent="0.2">
      <c r="A6900" s="134" t="s">
        <v>13800</v>
      </c>
      <c r="B6900" s="135" t="s">
        <v>13801</v>
      </c>
      <c r="C6900" s="136">
        <v>5606.52</v>
      </c>
      <c r="D6900" s="136">
        <v>106.53</v>
      </c>
      <c r="E6900" s="136">
        <v>0</v>
      </c>
      <c r="F6900" s="136">
        <v>106.53</v>
      </c>
      <c r="G6900" s="137">
        <v>0</v>
      </c>
      <c r="H6900" s="142"/>
      <c r="I6900" s="142"/>
      <c r="J6900" s="142"/>
      <c r="K6900" s="142"/>
      <c r="L6900" s="143"/>
      <c r="M6900" s="143"/>
      <c r="N6900" s="143"/>
      <c r="Y6900" s="30">
        <f t="shared" si="107"/>
        <v>106.53</v>
      </c>
    </row>
    <row r="6901" spans="1:25" x14ac:dyDescent="0.2">
      <c r="A6901" s="134" t="s">
        <v>13802</v>
      </c>
      <c r="B6901" s="135" t="s">
        <v>13803</v>
      </c>
      <c r="C6901" s="136">
        <v>18456.400000000001</v>
      </c>
      <c r="D6901" s="136">
        <v>350.67</v>
      </c>
      <c r="E6901" s="136">
        <v>0</v>
      </c>
      <c r="F6901" s="136">
        <v>350.67</v>
      </c>
      <c r="G6901" s="137">
        <v>0</v>
      </c>
      <c r="H6901" s="142"/>
      <c r="I6901" s="142"/>
      <c r="J6901" s="142"/>
      <c r="K6901" s="142"/>
      <c r="L6901" s="143"/>
      <c r="M6901" s="143"/>
      <c r="N6901" s="143"/>
      <c r="Y6901" s="30">
        <f t="shared" si="107"/>
        <v>350.67</v>
      </c>
    </row>
    <row r="6902" spans="1:25" x14ac:dyDescent="0.2">
      <c r="A6902" s="134" t="s">
        <v>13804</v>
      </c>
      <c r="B6902" s="135" t="s">
        <v>13805</v>
      </c>
      <c r="C6902" s="136">
        <v>29198.91</v>
      </c>
      <c r="D6902" s="136">
        <v>554.78</v>
      </c>
      <c r="E6902" s="136">
        <v>0</v>
      </c>
      <c r="F6902" s="136">
        <v>554.78</v>
      </c>
      <c r="G6902" s="137">
        <v>0</v>
      </c>
      <c r="H6902" s="142"/>
      <c r="I6902" s="142"/>
      <c r="J6902" s="142"/>
      <c r="K6902" s="142"/>
      <c r="L6902" s="143"/>
      <c r="M6902" s="143"/>
      <c r="N6902" s="143"/>
      <c r="Y6902" s="30">
        <f t="shared" si="107"/>
        <v>554.78</v>
      </c>
    </row>
    <row r="6903" spans="1:25" x14ac:dyDescent="0.2">
      <c r="A6903" s="134" t="s">
        <v>13806</v>
      </c>
      <c r="B6903" s="135" t="s">
        <v>13807</v>
      </c>
      <c r="C6903" s="136">
        <v>17168.349999999999</v>
      </c>
      <c r="D6903" s="136">
        <v>326.2</v>
      </c>
      <c r="E6903" s="136">
        <v>0</v>
      </c>
      <c r="F6903" s="136">
        <v>326.2</v>
      </c>
      <c r="G6903" s="137">
        <v>0</v>
      </c>
      <c r="H6903" s="142"/>
      <c r="I6903" s="142"/>
      <c r="J6903" s="142"/>
      <c r="K6903" s="142"/>
      <c r="L6903" s="143"/>
      <c r="M6903" s="143"/>
      <c r="N6903" s="143"/>
      <c r="Y6903" s="30">
        <f t="shared" si="107"/>
        <v>326.2</v>
      </c>
    </row>
    <row r="6904" spans="1:25" x14ac:dyDescent="0.2">
      <c r="A6904" s="134" t="s">
        <v>13808</v>
      </c>
      <c r="B6904" s="135" t="s">
        <v>13809</v>
      </c>
      <c r="C6904" s="136">
        <v>2021.24</v>
      </c>
      <c r="D6904" s="136">
        <v>38.4</v>
      </c>
      <c r="E6904" s="136">
        <v>0</v>
      </c>
      <c r="F6904" s="136">
        <v>38.4</v>
      </c>
      <c r="G6904" s="137">
        <v>0</v>
      </c>
      <c r="H6904" s="142"/>
      <c r="I6904" s="142"/>
      <c r="J6904" s="142"/>
      <c r="K6904" s="142"/>
      <c r="L6904" s="143"/>
      <c r="M6904" s="143"/>
      <c r="N6904" s="143"/>
      <c r="Y6904" s="30">
        <f t="shared" si="107"/>
        <v>38.4</v>
      </c>
    </row>
    <row r="6905" spans="1:25" x14ac:dyDescent="0.2">
      <c r="A6905" s="134" t="s">
        <v>13810</v>
      </c>
      <c r="B6905" s="135" t="s">
        <v>13811</v>
      </c>
      <c r="C6905" s="136">
        <v>1197.94</v>
      </c>
      <c r="D6905" s="136">
        <v>22.76</v>
      </c>
      <c r="E6905" s="136">
        <v>0</v>
      </c>
      <c r="F6905" s="136">
        <v>22.76</v>
      </c>
      <c r="G6905" s="137">
        <v>0</v>
      </c>
      <c r="H6905" s="142"/>
      <c r="I6905" s="142"/>
      <c r="J6905" s="142"/>
      <c r="K6905" s="142"/>
      <c r="L6905" s="143"/>
      <c r="M6905" s="143"/>
      <c r="N6905" s="143"/>
      <c r="Y6905" s="30">
        <f t="shared" si="107"/>
        <v>22.76</v>
      </c>
    </row>
    <row r="6906" spans="1:25" x14ac:dyDescent="0.2">
      <c r="A6906" s="134" t="s">
        <v>13812</v>
      </c>
      <c r="B6906" s="135" t="s">
        <v>13813</v>
      </c>
      <c r="C6906" s="136">
        <v>4668.7</v>
      </c>
      <c r="D6906" s="136">
        <v>88.71</v>
      </c>
      <c r="E6906" s="136">
        <v>0</v>
      </c>
      <c r="F6906" s="136">
        <v>88.71</v>
      </c>
      <c r="G6906" s="137">
        <v>0</v>
      </c>
      <c r="H6906" s="142"/>
      <c r="I6906" s="142"/>
      <c r="J6906" s="142"/>
      <c r="K6906" s="142"/>
      <c r="L6906" s="143"/>
      <c r="M6906" s="143"/>
      <c r="N6906" s="143"/>
      <c r="Y6906" s="30">
        <f t="shared" si="107"/>
        <v>88.71</v>
      </c>
    </row>
    <row r="6907" spans="1:25" x14ac:dyDescent="0.2">
      <c r="A6907" s="134" t="s">
        <v>13814</v>
      </c>
      <c r="B6907" s="135" t="s">
        <v>13815</v>
      </c>
      <c r="C6907" s="136">
        <v>28703.79</v>
      </c>
      <c r="D6907" s="136">
        <v>545.37</v>
      </c>
      <c r="E6907" s="136">
        <v>0</v>
      </c>
      <c r="F6907" s="136">
        <v>545.37</v>
      </c>
      <c r="G6907" s="137">
        <v>0</v>
      </c>
      <c r="H6907" s="142"/>
      <c r="I6907" s="142"/>
      <c r="J6907" s="142"/>
      <c r="K6907" s="142"/>
      <c r="L6907" s="143"/>
      <c r="M6907" s="143"/>
      <c r="N6907" s="143"/>
      <c r="Y6907" s="30">
        <f t="shared" si="107"/>
        <v>545.37</v>
      </c>
    </row>
    <row r="6908" spans="1:25" x14ac:dyDescent="0.2">
      <c r="A6908" s="134" t="s">
        <v>13816</v>
      </c>
      <c r="B6908" s="135" t="s">
        <v>13817</v>
      </c>
      <c r="C6908" s="136">
        <v>2504.6799999999998</v>
      </c>
      <c r="D6908" s="136">
        <v>47.59</v>
      </c>
      <c r="E6908" s="136">
        <v>0</v>
      </c>
      <c r="F6908" s="136">
        <v>47.59</v>
      </c>
      <c r="G6908" s="137">
        <v>0</v>
      </c>
      <c r="H6908" s="142"/>
      <c r="I6908" s="142"/>
      <c r="J6908" s="142"/>
      <c r="K6908" s="142"/>
      <c r="L6908" s="143"/>
      <c r="M6908" s="143"/>
      <c r="N6908" s="143"/>
      <c r="Y6908" s="30">
        <f t="shared" si="107"/>
        <v>47.59</v>
      </c>
    </row>
    <row r="6909" spans="1:25" x14ac:dyDescent="0.2">
      <c r="A6909" s="134" t="s">
        <v>13818</v>
      </c>
      <c r="B6909" s="135" t="s">
        <v>13819</v>
      </c>
      <c r="C6909" s="136">
        <v>1544.37</v>
      </c>
      <c r="D6909" s="136">
        <v>29.34</v>
      </c>
      <c r="E6909" s="136">
        <v>29.34</v>
      </c>
      <c r="F6909" s="136">
        <v>0</v>
      </c>
      <c r="G6909" s="137">
        <v>130.11000000000001</v>
      </c>
      <c r="H6909" s="142"/>
      <c r="I6909" s="142"/>
      <c r="J6909" s="142"/>
      <c r="K6909" s="142"/>
      <c r="L6909" s="143"/>
      <c r="M6909" s="143"/>
      <c r="N6909" s="143"/>
      <c r="Y6909" s="30">
        <f t="shared" si="107"/>
        <v>0</v>
      </c>
    </row>
    <row r="6910" spans="1:25" x14ac:dyDescent="0.2">
      <c r="A6910" s="134" t="s">
        <v>13820</v>
      </c>
      <c r="B6910" s="135" t="s">
        <v>13821</v>
      </c>
      <c r="C6910" s="136">
        <v>194196.22</v>
      </c>
      <c r="D6910" s="136">
        <v>3689.73</v>
      </c>
      <c r="E6910" s="136">
        <v>0</v>
      </c>
      <c r="F6910" s="136">
        <v>3689.73</v>
      </c>
      <c r="G6910" s="137">
        <v>0</v>
      </c>
      <c r="H6910" s="142"/>
      <c r="I6910" s="142"/>
      <c r="J6910" s="142"/>
      <c r="K6910" s="142"/>
      <c r="L6910" s="143"/>
      <c r="M6910" s="143"/>
      <c r="N6910" s="143"/>
      <c r="Y6910" s="30">
        <f t="shared" si="107"/>
        <v>3689.73</v>
      </c>
    </row>
    <row r="6911" spans="1:25" x14ac:dyDescent="0.2">
      <c r="A6911" s="134" t="s">
        <v>13822</v>
      </c>
      <c r="B6911" s="135" t="s">
        <v>13823</v>
      </c>
      <c r="C6911" s="136">
        <v>638461.81999999995</v>
      </c>
      <c r="D6911" s="136">
        <v>12130.78</v>
      </c>
      <c r="E6911" s="136">
        <v>0</v>
      </c>
      <c r="F6911" s="136">
        <v>12130.78</v>
      </c>
      <c r="G6911" s="137">
        <v>0</v>
      </c>
      <c r="H6911" s="142"/>
      <c r="I6911" s="142"/>
      <c r="J6911" s="142"/>
      <c r="K6911" s="142"/>
      <c r="L6911" s="143"/>
      <c r="M6911" s="143"/>
      <c r="N6911" s="143"/>
      <c r="Y6911" s="30">
        <f t="shared" si="107"/>
        <v>12130.78</v>
      </c>
    </row>
    <row r="6912" spans="1:25" x14ac:dyDescent="0.2">
      <c r="A6912" s="134" t="s">
        <v>13824</v>
      </c>
      <c r="B6912" s="135" t="s">
        <v>13825</v>
      </c>
      <c r="C6912" s="136">
        <v>4528.3599999999997</v>
      </c>
      <c r="D6912" s="136">
        <v>86.04</v>
      </c>
      <c r="E6912" s="136">
        <v>0</v>
      </c>
      <c r="F6912" s="136">
        <v>86.04</v>
      </c>
      <c r="G6912" s="137">
        <v>0</v>
      </c>
      <c r="H6912" s="142"/>
      <c r="I6912" s="142"/>
      <c r="J6912" s="142"/>
      <c r="K6912" s="142"/>
      <c r="L6912" s="143"/>
      <c r="M6912" s="143"/>
      <c r="N6912" s="143"/>
      <c r="Y6912" s="30">
        <f t="shared" si="107"/>
        <v>86.04</v>
      </c>
    </row>
    <row r="6913" spans="1:25" x14ac:dyDescent="0.2">
      <c r="A6913" s="134" t="s">
        <v>13826</v>
      </c>
      <c r="B6913" s="135" t="s">
        <v>13827</v>
      </c>
      <c r="C6913" s="136">
        <v>411.13</v>
      </c>
      <c r="D6913" s="136">
        <v>7.81</v>
      </c>
      <c r="E6913" s="136">
        <v>7.81</v>
      </c>
      <c r="F6913" s="136">
        <v>0</v>
      </c>
      <c r="G6913" s="137">
        <v>71.5</v>
      </c>
      <c r="H6913" s="142"/>
      <c r="I6913" s="142"/>
      <c r="J6913" s="142"/>
      <c r="K6913" s="142"/>
      <c r="L6913" s="143"/>
      <c r="M6913" s="143"/>
      <c r="N6913" s="143"/>
      <c r="Y6913" s="30">
        <f t="shared" si="107"/>
        <v>0</v>
      </c>
    </row>
    <row r="6914" spans="1:25" x14ac:dyDescent="0.2">
      <c r="A6914" s="134" t="s">
        <v>13828</v>
      </c>
      <c r="B6914" s="135" t="s">
        <v>13829</v>
      </c>
      <c r="C6914" s="136">
        <v>465.04</v>
      </c>
      <c r="D6914" s="136">
        <v>8.84</v>
      </c>
      <c r="E6914" s="136">
        <v>6.32</v>
      </c>
      <c r="F6914" s="136">
        <v>2.52</v>
      </c>
      <c r="G6914" s="137">
        <v>0</v>
      </c>
      <c r="H6914" s="142"/>
      <c r="I6914" s="142"/>
      <c r="J6914" s="142"/>
      <c r="K6914" s="142"/>
      <c r="L6914" s="143"/>
      <c r="M6914" s="143"/>
      <c r="N6914" s="143"/>
      <c r="Y6914" s="30">
        <f t="shared" si="107"/>
        <v>2.52</v>
      </c>
    </row>
    <row r="6915" spans="1:25" x14ac:dyDescent="0.2">
      <c r="A6915" s="134" t="s">
        <v>13830</v>
      </c>
      <c r="B6915" s="135" t="s">
        <v>13831</v>
      </c>
      <c r="C6915" s="136">
        <v>280.18</v>
      </c>
      <c r="D6915" s="136">
        <v>5.32</v>
      </c>
      <c r="E6915" s="136">
        <v>5.32</v>
      </c>
      <c r="F6915" s="136">
        <v>0</v>
      </c>
      <c r="G6915" s="137">
        <v>1.63</v>
      </c>
      <c r="H6915" s="142"/>
      <c r="I6915" s="142"/>
      <c r="J6915" s="142"/>
      <c r="K6915" s="142"/>
      <c r="L6915" s="143"/>
      <c r="M6915" s="143"/>
      <c r="N6915" s="143"/>
      <c r="Y6915" s="30">
        <f t="shared" si="107"/>
        <v>0</v>
      </c>
    </row>
    <row r="6916" spans="1:25" x14ac:dyDescent="0.2">
      <c r="A6916" s="134" t="s">
        <v>13832</v>
      </c>
      <c r="B6916" s="135" t="s">
        <v>13833</v>
      </c>
      <c r="C6916" s="136">
        <v>455.48</v>
      </c>
      <c r="D6916" s="136">
        <v>8.66</v>
      </c>
      <c r="E6916" s="136">
        <v>0</v>
      </c>
      <c r="F6916" s="136">
        <v>8.66</v>
      </c>
      <c r="G6916" s="137">
        <v>0</v>
      </c>
      <c r="H6916" s="142"/>
      <c r="I6916" s="142"/>
      <c r="J6916" s="142"/>
      <c r="K6916" s="142"/>
      <c r="L6916" s="143"/>
      <c r="M6916" s="143"/>
      <c r="N6916" s="143"/>
      <c r="Y6916" s="30">
        <f t="shared" si="107"/>
        <v>8.66</v>
      </c>
    </row>
    <row r="6917" spans="1:25" x14ac:dyDescent="0.2">
      <c r="A6917" s="134" t="s">
        <v>13834</v>
      </c>
      <c r="B6917" s="135" t="s">
        <v>13835</v>
      </c>
      <c r="C6917" s="136">
        <v>32201.51</v>
      </c>
      <c r="D6917" s="136">
        <v>611.83000000000004</v>
      </c>
      <c r="E6917" s="136">
        <v>0</v>
      </c>
      <c r="F6917" s="136">
        <v>611.83000000000004</v>
      </c>
      <c r="G6917" s="137">
        <v>0</v>
      </c>
      <c r="H6917" s="142"/>
      <c r="I6917" s="142"/>
      <c r="J6917" s="142"/>
      <c r="K6917" s="142"/>
      <c r="L6917" s="143"/>
      <c r="M6917" s="143"/>
      <c r="N6917" s="143"/>
      <c r="Y6917" s="30">
        <f t="shared" si="107"/>
        <v>611.83000000000004</v>
      </c>
    </row>
    <row r="6918" spans="1:25" x14ac:dyDescent="0.2">
      <c r="A6918" s="134" t="s">
        <v>13836</v>
      </c>
      <c r="B6918" s="135" t="s">
        <v>13837</v>
      </c>
      <c r="C6918" s="136">
        <v>41.99</v>
      </c>
      <c r="D6918" s="136">
        <v>0.8</v>
      </c>
      <c r="E6918" s="136">
        <v>0.8</v>
      </c>
      <c r="F6918" s="136">
        <v>0</v>
      </c>
      <c r="G6918" s="137">
        <v>53.91</v>
      </c>
      <c r="H6918" s="142"/>
      <c r="I6918" s="142"/>
      <c r="J6918" s="142"/>
      <c r="K6918" s="142"/>
      <c r="L6918" s="143"/>
      <c r="M6918" s="143"/>
      <c r="N6918" s="143"/>
      <c r="Y6918" s="30">
        <f t="shared" si="107"/>
        <v>0</v>
      </c>
    </row>
    <row r="6919" spans="1:25" x14ac:dyDescent="0.2">
      <c r="A6919" s="134" t="s">
        <v>13838</v>
      </c>
      <c r="B6919" s="135" t="s">
        <v>13839</v>
      </c>
      <c r="C6919" s="136">
        <v>44873.06</v>
      </c>
      <c r="D6919" s="136">
        <v>852.59</v>
      </c>
      <c r="E6919" s="136">
        <v>0</v>
      </c>
      <c r="F6919" s="136">
        <v>852.59</v>
      </c>
      <c r="G6919" s="137">
        <v>0</v>
      </c>
      <c r="H6919" s="142"/>
      <c r="I6919" s="142"/>
      <c r="J6919" s="142"/>
      <c r="K6919" s="142"/>
      <c r="L6919" s="143"/>
      <c r="M6919" s="143"/>
      <c r="N6919" s="143"/>
      <c r="Y6919" s="30">
        <f t="shared" si="107"/>
        <v>852.59</v>
      </c>
    </row>
    <row r="6920" spans="1:25" x14ac:dyDescent="0.2">
      <c r="A6920" s="134" t="s">
        <v>13840</v>
      </c>
      <c r="B6920" s="135" t="s">
        <v>13841</v>
      </c>
      <c r="C6920" s="136">
        <v>338404.73</v>
      </c>
      <c r="D6920" s="136">
        <v>6429.69</v>
      </c>
      <c r="E6920" s="136">
        <v>0</v>
      </c>
      <c r="F6920" s="136">
        <v>6429.69</v>
      </c>
      <c r="G6920" s="137">
        <v>0</v>
      </c>
      <c r="H6920" s="142"/>
      <c r="I6920" s="142"/>
      <c r="J6920" s="142"/>
      <c r="K6920" s="142"/>
      <c r="L6920" s="143"/>
      <c r="M6920" s="143"/>
      <c r="N6920" s="143"/>
      <c r="Y6920" s="30">
        <f t="shared" si="107"/>
        <v>6429.69</v>
      </c>
    </row>
    <row r="6921" spans="1:25" x14ac:dyDescent="0.2">
      <c r="A6921" s="134" t="s">
        <v>13842</v>
      </c>
      <c r="B6921" s="135" t="s">
        <v>13843</v>
      </c>
      <c r="C6921" s="136">
        <v>206288.45</v>
      </c>
      <c r="D6921" s="136">
        <v>3919.48</v>
      </c>
      <c r="E6921" s="136">
        <v>0</v>
      </c>
      <c r="F6921" s="136">
        <v>3919.48</v>
      </c>
      <c r="G6921" s="137">
        <v>0</v>
      </c>
      <c r="H6921" s="142"/>
      <c r="I6921" s="142"/>
      <c r="J6921" s="142"/>
      <c r="K6921" s="142"/>
      <c r="L6921" s="143"/>
      <c r="M6921" s="143"/>
      <c r="N6921" s="143"/>
      <c r="Y6921" s="30">
        <f t="shared" si="107"/>
        <v>3919.48</v>
      </c>
    </row>
    <row r="6922" spans="1:25" x14ac:dyDescent="0.2">
      <c r="A6922" s="134" t="s">
        <v>13844</v>
      </c>
      <c r="B6922" s="135" t="s">
        <v>13845</v>
      </c>
      <c r="C6922" s="136">
        <v>6105.42</v>
      </c>
      <c r="D6922" s="136">
        <v>116</v>
      </c>
      <c r="E6922" s="136">
        <v>0</v>
      </c>
      <c r="F6922" s="136">
        <v>116</v>
      </c>
      <c r="G6922" s="137">
        <v>0</v>
      </c>
      <c r="H6922" s="142"/>
      <c r="I6922" s="142"/>
      <c r="J6922" s="142"/>
      <c r="K6922" s="142"/>
      <c r="L6922" s="143"/>
      <c r="M6922" s="143"/>
      <c r="N6922" s="143"/>
      <c r="Y6922" s="30">
        <f t="shared" si="107"/>
        <v>116</v>
      </c>
    </row>
    <row r="6923" spans="1:25" x14ac:dyDescent="0.2">
      <c r="A6923" s="134" t="s">
        <v>13846</v>
      </c>
      <c r="B6923" s="135" t="s">
        <v>13847</v>
      </c>
      <c r="C6923" s="136">
        <v>4982.05</v>
      </c>
      <c r="D6923" s="136">
        <v>94.66</v>
      </c>
      <c r="E6923" s="136">
        <v>0</v>
      </c>
      <c r="F6923" s="136">
        <v>94.66</v>
      </c>
      <c r="G6923" s="137">
        <v>0</v>
      </c>
      <c r="H6923" s="142"/>
      <c r="I6923" s="142"/>
      <c r="J6923" s="142"/>
      <c r="K6923" s="142"/>
      <c r="L6923" s="143"/>
      <c r="M6923" s="143"/>
      <c r="N6923" s="143"/>
      <c r="Y6923" s="30">
        <f t="shared" si="107"/>
        <v>94.66</v>
      </c>
    </row>
    <row r="6924" spans="1:25" x14ac:dyDescent="0.2">
      <c r="A6924" s="134" t="s">
        <v>13848</v>
      </c>
      <c r="B6924" s="135" t="s">
        <v>13849</v>
      </c>
      <c r="C6924" s="136">
        <v>8642.81</v>
      </c>
      <c r="D6924" s="136">
        <v>164.21</v>
      </c>
      <c r="E6924" s="136">
        <v>0</v>
      </c>
      <c r="F6924" s="136">
        <v>164.21</v>
      </c>
      <c r="G6924" s="137">
        <v>0</v>
      </c>
      <c r="H6924" s="142"/>
      <c r="I6924" s="142"/>
      <c r="J6924" s="142"/>
      <c r="K6924" s="142"/>
      <c r="L6924" s="143"/>
      <c r="M6924" s="143"/>
      <c r="N6924" s="143"/>
      <c r="Y6924" s="30">
        <f t="shared" si="107"/>
        <v>164.21</v>
      </c>
    </row>
    <row r="6925" spans="1:25" x14ac:dyDescent="0.2">
      <c r="A6925" s="134" t="s">
        <v>13850</v>
      </c>
      <c r="B6925" s="135" t="s">
        <v>13851</v>
      </c>
      <c r="C6925" s="136">
        <v>90106.35</v>
      </c>
      <c r="D6925" s="136">
        <v>1712.02</v>
      </c>
      <c r="E6925" s="136">
        <v>0</v>
      </c>
      <c r="F6925" s="136">
        <v>1712.02</v>
      </c>
      <c r="G6925" s="137">
        <v>0</v>
      </c>
      <c r="H6925" s="142"/>
      <c r="I6925" s="142"/>
      <c r="J6925" s="142"/>
      <c r="K6925" s="142"/>
      <c r="L6925" s="143"/>
      <c r="M6925" s="143"/>
      <c r="N6925" s="143"/>
      <c r="Y6925" s="30">
        <f t="shared" si="107"/>
        <v>1712.02</v>
      </c>
    </row>
    <row r="6926" spans="1:25" x14ac:dyDescent="0.2">
      <c r="A6926" s="134" t="s">
        <v>13852</v>
      </c>
      <c r="B6926" s="135" t="s">
        <v>13853</v>
      </c>
      <c r="C6926" s="136">
        <v>4892.6499999999996</v>
      </c>
      <c r="D6926" s="136">
        <v>92.96</v>
      </c>
      <c r="E6926" s="136">
        <v>0</v>
      </c>
      <c r="F6926" s="136">
        <v>92.96</v>
      </c>
      <c r="G6926" s="137">
        <v>0</v>
      </c>
      <c r="H6926" s="142"/>
      <c r="I6926" s="142"/>
      <c r="J6926" s="142"/>
      <c r="K6926" s="142"/>
      <c r="L6926" s="143"/>
      <c r="M6926" s="143"/>
      <c r="N6926" s="143"/>
      <c r="Y6926" s="30">
        <f t="shared" si="107"/>
        <v>92.96</v>
      </c>
    </row>
    <row r="6927" spans="1:25" x14ac:dyDescent="0.2">
      <c r="A6927" s="134" t="s">
        <v>13854</v>
      </c>
      <c r="B6927" s="135" t="s">
        <v>13855</v>
      </c>
      <c r="C6927" s="136">
        <v>10385.68</v>
      </c>
      <c r="D6927" s="136">
        <v>197.33</v>
      </c>
      <c r="E6927" s="136">
        <v>0</v>
      </c>
      <c r="F6927" s="136">
        <v>197.33</v>
      </c>
      <c r="G6927" s="137">
        <v>0</v>
      </c>
      <c r="H6927" s="142"/>
      <c r="I6927" s="142"/>
      <c r="J6927" s="142"/>
      <c r="K6927" s="142"/>
      <c r="L6927" s="143"/>
      <c r="M6927" s="143"/>
      <c r="N6927" s="143"/>
      <c r="Y6927" s="30">
        <f t="shared" ref="Y6927:Y6990" si="108">W6927+R6927+M6927+F6927</f>
        <v>197.33</v>
      </c>
    </row>
    <row r="6928" spans="1:25" x14ac:dyDescent="0.2">
      <c r="A6928" s="134" t="s">
        <v>13856</v>
      </c>
      <c r="B6928" s="135" t="s">
        <v>13857</v>
      </c>
      <c r="C6928" s="136">
        <v>101894.53</v>
      </c>
      <c r="D6928" s="136">
        <v>1936</v>
      </c>
      <c r="E6928" s="136">
        <v>0</v>
      </c>
      <c r="F6928" s="136">
        <v>1936</v>
      </c>
      <c r="G6928" s="137">
        <v>0</v>
      </c>
      <c r="H6928" s="142"/>
      <c r="I6928" s="142"/>
      <c r="J6928" s="142"/>
      <c r="K6928" s="142"/>
      <c r="L6928" s="143"/>
      <c r="M6928" s="143"/>
      <c r="N6928" s="143"/>
      <c r="Y6928" s="30">
        <f t="shared" si="108"/>
        <v>1936</v>
      </c>
    </row>
    <row r="6929" spans="1:25" x14ac:dyDescent="0.2">
      <c r="A6929" s="134" t="s">
        <v>13858</v>
      </c>
      <c r="B6929" s="135" t="s">
        <v>13859</v>
      </c>
      <c r="C6929" s="136">
        <v>1476.97</v>
      </c>
      <c r="D6929" s="136">
        <v>28.06</v>
      </c>
      <c r="E6929" s="136">
        <v>0</v>
      </c>
      <c r="F6929" s="136">
        <v>28.06</v>
      </c>
      <c r="G6929" s="137">
        <v>0</v>
      </c>
      <c r="H6929" s="142"/>
      <c r="I6929" s="142"/>
      <c r="J6929" s="142"/>
      <c r="K6929" s="142"/>
      <c r="L6929" s="143"/>
      <c r="M6929" s="143"/>
      <c r="N6929" s="143"/>
      <c r="Y6929" s="30">
        <f t="shared" si="108"/>
        <v>28.06</v>
      </c>
    </row>
    <row r="6930" spans="1:25" x14ac:dyDescent="0.2">
      <c r="A6930" s="134" t="s">
        <v>13860</v>
      </c>
      <c r="B6930" s="135" t="s">
        <v>13861</v>
      </c>
      <c r="C6930" s="136">
        <v>655.37</v>
      </c>
      <c r="D6930" s="136">
        <v>12.45</v>
      </c>
      <c r="E6930" s="136">
        <v>0</v>
      </c>
      <c r="F6930" s="136">
        <v>12.45</v>
      </c>
      <c r="G6930" s="137">
        <v>0</v>
      </c>
      <c r="H6930" s="142"/>
      <c r="I6930" s="142"/>
      <c r="J6930" s="142"/>
      <c r="K6930" s="142"/>
      <c r="L6930" s="143"/>
      <c r="M6930" s="143"/>
      <c r="N6930" s="143"/>
      <c r="Y6930" s="30">
        <f t="shared" si="108"/>
        <v>12.45</v>
      </c>
    </row>
    <row r="6931" spans="1:25" x14ac:dyDescent="0.2">
      <c r="A6931" s="134" t="s">
        <v>13862</v>
      </c>
      <c r="B6931" s="135" t="s">
        <v>13863</v>
      </c>
      <c r="C6931" s="136">
        <v>6902</v>
      </c>
      <c r="D6931" s="136">
        <v>131.13999999999999</v>
      </c>
      <c r="E6931" s="136">
        <v>0</v>
      </c>
      <c r="F6931" s="136">
        <v>131.13999999999999</v>
      </c>
      <c r="G6931" s="137">
        <v>0</v>
      </c>
      <c r="H6931" s="142"/>
      <c r="I6931" s="142"/>
      <c r="J6931" s="142"/>
      <c r="K6931" s="142"/>
      <c r="L6931" s="143"/>
      <c r="M6931" s="143"/>
      <c r="N6931" s="143"/>
      <c r="Y6931" s="30">
        <f t="shared" si="108"/>
        <v>131.13999999999999</v>
      </c>
    </row>
    <row r="6932" spans="1:25" x14ac:dyDescent="0.2">
      <c r="A6932" s="134" t="s">
        <v>13864</v>
      </c>
      <c r="B6932" s="135" t="s">
        <v>13865</v>
      </c>
      <c r="C6932" s="136">
        <v>19856.57</v>
      </c>
      <c r="D6932" s="136">
        <v>377.28</v>
      </c>
      <c r="E6932" s="136">
        <v>0</v>
      </c>
      <c r="F6932" s="136">
        <v>377.28</v>
      </c>
      <c r="G6932" s="137">
        <v>0</v>
      </c>
      <c r="H6932" s="142"/>
      <c r="I6932" s="142"/>
      <c r="J6932" s="142"/>
      <c r="K6932" s="142"/>
      <c r="L6932" s="143"/>
      <c r="M6932" s="143"/>
      <c r="N6932" s="143"/>
      <c r="Y6932" s="30">
        <f t="shared" si="108"/>
        <v>377.28</v>
      </c>
    </row>
    <row r="6933" spans="1:25" x14ac:dyDescent="0.2">
      <c r="A6933" s="134" t="s">
        <v>13866</v>
      </c>
      <c r="B6933" s="135" t="s">
        <v>13867</v>
      </c>
      <c r="C6933" s="136">
        <v>70522.92</v>
      </c>
      <c r="D6933" s="136">
        <v>1339.94</v>
      </c>
      <c r="E6933" s="136">
        <v>0</v>
      </c>
      <c r="F6933" s="136">
        <v>1339.94</v>
      </c>
      <c r="G6933" s="137">
        <v>0</v>
      </c>
      <c r="H6933" s="142"/>
      <c r="I6933" s="142"/>
      <c r="J6933" s="142"/>
      <c r="K6933" s="142"/>
      <c r="L6933" s="143"/>
      <c r="M6933" s="143"/>
      <c r="N6933" s="143"/>
      <c r="Y6933" s="30">
        <f t="shared" si="108"/>
        <v>1339.94</v>
      </c>
    </row>
    <row r="6934" spans="1:25" x14ac:dyDescent="0.2">
      <c r="A6934" s="134" t="s">
        <v>13868</v>
      </c>
      <c r="B6934" s="135" t="s">
        <v>13869</v>
      </c>
      <c r="C6934" s="136">
        <v>13599.89</v>
      </c>
      <c r="D6934" s="136">
        <v>258.39999999999998</v>
      </c>
      <c r="E6934" s="136">
        <v>0</v>
      </c>
      <c r="F6934" s="136">
        <v>258.39999999999998</v>
      </c>
      <c r="G6934" s="137">
        <v>0</v>
      </c>
      <c r="H6934" s="142"/>
      <c r="I6934" s="142"/>
      <c r="J6934" s="142"/>
      <c r="K6934" s="142"/>
      <c r="L6934" s="143"/>
      <c r="M6934" s="143"/>
      <c r="N6934" s="143"/>
      <c r="Y6934" s="30">
        <f t="shared" si="108"/>
        <v>258.39999999999998</v>
      </c>
    </row>
    <row r="6935" spans="1:25" x14ac:dyDescent="0.2">
      <c r="A6935" s="134" t="s">
        <v>13870</v>
      </c>
      <c r="B6935" s="135" t="s">
        <v>13871</v>
      </c>
      <c r="C6935" s="136">
        <v>5241.04</v>
      </c>
      <c r="D6935" s="136">
        <v>99.58</v>
      </c>
      <c r="E6935" s="136">
        <v>0</v>
      </c>
      <c r="F6935" s="136">
        <v>99.58</v>
      </c>
      <c r="G6935" s="137">
        <v>0</v>
      </c>
      <c r="H6935" s="142"/>
      <c r="I6935" s="142"/>
      <c r="J6935" s="142"/>
      <c r="K6935" s="142"/>
      <c r="L6935" s="143"/>
      <c r="M6935" s="143"/>
      <c r="N6935" s="143"/>
      <c r="Y6935" s="30">
        <f t="shared" si="108"/>
        <v>99.58</v>
      </c>
    </row>
    <row r="6936" spans="1:25" x14ac:dyDescent="0.2">
      <c r="A6936" s="134" t="s">
        <v>13872</v>
      </c>
      <c r="B6936" s="135" t="s">
        <v>13873</v>
      </c>
      <c r="C6936" s="136">
        <v>45458.97</v>
      </c>
      <c r="D6936" s="136">
        <v>863.72</v>
      </c>
      <c r="E6936" s="136">
        <v>0</v>
      </c>
      <c r="F6936" s="136">
        <v>863.72</v>
      </c>
      <c r="G6936" s="137">
        <v>0</v>
      </c>
      <c r="H6936" s="142"/>
      <c r="I6936" s="142"/>
      <c r="J6936" s="142"/>
      <c r="K6936" s="142"/>
      <c r="L6936" s="143"/>
      <c r="M6936" s="143"/>
      <c r="N6936" s="143"/>
      <c r="Y6936" s="30">
        <f t="shared" si="108"/>
        <v>863.72</v>
      </c>
    </row>
    <row r="6937" spans="1:25" x14ac:dyDescent="0.2">
      <c r="A6937" s="134" t="s">
        <v>13874</v>
      </c>
      <c r="B6937" s="135" t="s">
        <v>13875</v>
      </c>
      <c r="C6937" s="136">
        <v>9568.93</v>
      </c>
      <c r="D6937" s="136">
        <v>181.81</v>
      </c>
      <c r="E6937" s="136">
        <v>0</v>
      </c>
      <c r="F6937" s="136">
        <v>181.81</v>
      </c>
      <c r="G6937" s="137">
        <v>0</v>
      </c>
      <c r="H6937" s="142"/>
      <c r="I6937" s="142"/>
      <c r="J6937" s="142"/>
      <c r="K6937" s="142"/>
      <c r="L6937" s="143"/>
      <c r="M6937" s="143"/>
      <c r="N6937" s="143"/>
      <c r="Y6937" s="30">
        <f t="shared" si="108"/>
        <v>181.81</v>
      </c>
    </row>
    <row r="6938" spans="1:25" x14ac:dyDescent="0.2">
      <c r="A6938" s="134" t="s">
        <v>13876</v>
      </c>
      <c r="B6938" s="135" t="s">
        <v>13877</v>
      </c>
      <c r="C6938" s="136">
        <v>1641.43</v>
      </c>
      <c r="D6938" s="136">
        <v>31.19</v>
      </c>
      <c r="E6938" s="136">
        <v>31.19</v>
      </c>
      <c r="F6938" s="136">
        <v>0</v>
      </c>
      <c r="G6938" s="137">
        <v>78.23</v>
      </c>
      <c r="H6938" s="142"/>
      <c r="I6938" s="142"/>
      <c r="J6938" s="142"/>
      <c r="K6938" s="142"/>
      <c r="L6938" s="143"/>
      <c r="M6938" s="143"/>
      <c r="N6938" s="143"/>
      <c r="Y6938" s="30">
        <f t="shared" si="108"/>
        <v>0</v>
      </c>
    </row>
    <row r="6939" spans="1:25" x14ac:dyDescent="0.2">
      <c r="A6939" s="134" t="s">
        <v>13878</v>
      </c>
      <c r="B6939" s="135" t="s">
        <v>13879</v>
      </c>
      <c r="C6939" s="136">
        <v>141481.66</v>
      </c>
      <c r="D6939" s="136">
        <v>2688.15</v>
      </c>
      <c r="E6939" s="136">
        <v>0</v>
      </c>
      <c r="F6939" s="136">
        <v>2688.15</v>
      </c>
      <c r="G6939" s="137">
        <v>0</v>
      </c>
      <c r="H6939" s="142"/>
      <c r="I6939" s="142"/>
      <c r="J6939" s="142"/>
      <c r="K6939" s="142"/>
      <c r="L6939" s="143"/>
      <c r="M6939" s="143"/>
      <c r="N6939" s="143"/>
      <c r="Y6939" s="30">
        <f t="shared" si="108"/>
        <v>2688.15</v>
      </c>
    </row>
    <row r="6940" spans="1:25" x14ac:dyDescent="0.2">
      <c r="A6940" s="134" t="s">
        <v>13880</v>
      </c>
      <c r="B6940" s="135" t="s">
        <v>13881</v>
      </c>
      <c r="C6940" s="136">
        <v>2273.89</v>
      </c>
      <c r="D6940" s="136">
        <v>43.21</v>
      </c>
      <c r="E6940" s="136">
        <v>43.21</v>
      </c>
      <c r="F6940" s="136">
        <v>0</v>
      </c>
      <c r="G6940" s="137">
        <v>29.11</v>
      </c>
      <c r="H6940" s="142"/>
      <c r="I6940" s="142"/>
      <c r="J6940" s="142"/>
      <c r="K6940" s="142"/>
      <c r="L6940" s="143"/>
      <c r="M6940" s="143"/>
      <c r="N6940" s="143"/>
      <c r="Y6940" s="30">
        <f t="shared" si="108"/>
        <v>0</v>
      </c>
    </row>
    <row r="6941" spans="1:25" x14ac:dyDescent="0.2">
      <c r="A6941" s="134" t="s">
        <v>13882</v>
      </c>
      <c r="B6941" s="135" t="s">
        <v>13883</v>
      </c>
      <c r="C6941" s="136">
        <v>2288.98</v>
      </c>
      <c r="D6941" s="136">
        <v>43.49</v>
      </c>
      <c r="E6941" s="136">
        <v>0</v>
      </c>
      <c r="F6941" s="136">
        <v>43.49</v>
      </c>
      <c r="G6941" s="137">
        <v>0</v>
      </c>
      <c r="H6941" s="142"/>
      <c r="I6941" s="142"/>
      <c r="J6941" s="142"/>
      <c r="K6941" s="142"/>
      <c r="L6941" s="143"/>
      <c r="M6941" s="143"/>
      <c r="N6941" s="143"/>
      <c r="Y6941" s="30">
        <f t="shared" si="108"/>
        <v>43.49</v>
      </c>
    </row>
    <row r="6942" spans="1:25" x14ac:dyDescent="0.2">
      <c r="A6942" s="134" t="s">
        <v>13884</v>
      </c>
      <c r="B6942" s="135" t="s">
        <v>13885</v>
      </c>
      <c r="C6942" s="136">
        <v>4013.17</v>
      </c>
      <c r="D6942" s="136">
        <v>76.25</v>
      </c>
      <c r="E6942" s="136">
        <v>0</v>
      </c>
      <c r="F6942" s="136">
        <v>76.25</v>
      </c>
      <c r="G6942" s="137">
        <v>0</v>
      </c>
      <c r="H6942" s="142"/>
      <c r="I6942" s="142"/>
      <c r="J6942" s="142"/>
      <c r="K6942" s="142"/>
      <c r="L6942" s="143"/>
      <c r="M6942" s="143"/>
      <c r="N6942" s="143"/>
      <c r="Y6942" s="30">
        <f t="shared" si="108"/>
        <v>76.25</v>
      </c>
    </row>
    <row r="6943" spans="1:25" x14ac:dyDescent="0.2">
      <c r="A6943" s="134" t="s">
        <v>13886</v>
      </c>
      <c r="B6943" s="135" t="s">
        <v>13887</v>
      </c>
      <c r="C6943" s="136">
        <v>7937.82</v>
      </c>
      <c r="D6943" s="136">
        <v>150.82</v>
      </c>
      <c r="E6943" s="136">
        <v>0</v>
      </c>
      <c r="F6943" s="136">
        <v>150.82</v>
      </c>
      <c r="G6943" s="137">
        <v>0</v>
      </c>
      <c r="H6943" s="142"/>
      <c r="I6943" s="142"/>
      <c r="J6943" s="142"/>
      <c r="K6943" s="142"/>
      <c r="L6943" s="143"/>
      <c r="M6943" s="143"/>
      <c r="N6943" s="143"/>
      <c r="Y6943" s="30">
        <f t="shared" si="108"/>
        <v>150.82</v>
      </c>
    </row>
    <row r="6944" spans="1:25" x14ac:dyDescent="0.2">
      <c r="A6944" s="134" t="s">
        <v>13888</v>
      </c>
      <c r="B6944" s="135" t="s">
        <v>13889</v>
      </c>
      <c r="C6944" s="136">
        <v>36160.01</v>
      </c>
      <c r="D6944" s="136">
        <v>687.04</v>
      </c>
      <c r="E6944" s="136">
        <v>0</v>
      </c>
      <c r="F6944" s="136">
        <v>687.04</v>
      </c>
      <c r="G6944" s="137">
        <v>0</v>
      </c>
      <c r="H6944" s="142"/>
      <c r="I6944" s="142"/>
      <c r="J6944" s="142"/>
      <c r="K6944" s="142"/>
      <c r="L6944" s="143"/>
      <c r="M6944" s="143"/>
      <c r="N6944" s="143"/>
      <c r="Y6944" s="30">
        <f t="shared" si="108"/>
        <v>687.04</v>
      </c>
    </row>
    <row r="6945" spans="1:25" x14ac:dyDescent="0.2">
      <c r="A6945" s="134" t="s">
        <v>13890</v>
      </c>
      <c r="B6945" s="135" t="s">
        <v>13891</v>
      </c>
      <c r="C6945" s="136">
        <v>111503.45</v>
      </c>
      <c r="D6945" s="136">
        <v>2118.5700000000002</v>
      </c>
      <c r="E6945" s="136">
        <v>0</v>
      </c>
      <c r="F6945" s="136">
        <v>2118.5700000000002</v>
      </c>
      <c r="G6945" s="137">
        <v>0</v>
      </c>
      <c r="H6945" s="142"/>
      <c r="I6945" s="142"/>
      <c r="J6945" s="142"/>
      <c r="K6945" s="142"/>
      <c r="L6945" s="143"/>
      <c r="M6945" s="143"/>
      <c r="N6945" s="143"/>
      <c r="Y6945" s="30">
        <f t="shared" si="108"/>
        <v>2118.5700000000002</v>
      </c>
    </row>
    <row r="6946" spans="1:25" x14ac:dyDescent="0.2">
      <c r="A6946" s="134" t="s">
        <v>13892</v>
      </c>
      <c r="B6946" s="135" t="s">
        <v>13893</v>
      </c>
      <c r="C6946" s="136">
        <v>6833.77</v>
      </c>
      <c r="D6946" s="136">
        <v>129.84</v>
      </c>
      <c r="E6946" s="136">
        <v>0</v>
      </c>
      <c r="F6946" s="136">
        <v>129.84</v>
      </c>
      <c r="G6946" s="137">
        <v>0</v>
      </c>
      <c r="H6946" s="142"/>
      <c r="I6946" s="142"/>
      <c r="J6946" s="142"/>
      <c r="K6946" s="142"/>
      <c r="L6946" s="143"/>
      <c r="M6946" s="143"/>
      <c r="N6946" s="143"/>
      <c r="Y6946" s="30">
        <f t="shared" si="108"/>
        <v>129.84</v>
      </c>
    </row>
    <row r="6947" spans="1:25" x14ac:dyDescent="0.2">
      <c r="A6947" s="134" t="s">
        <v>13894</v>
      </c>
      <c r="B6947" s="135" t="s">
        <v>13895</v>
      </c>
      <c r="C6947" s="136">
        <v>262453.89</v>
      </c>
      <c r="D6947" s="136">
        <v>4986.63</v>
      </c>
      <c r="E6947" s="136">
        <v>0</v>
      </c>
      <c r="F6947" s="136">
        <v>4986.63</v>
      </c>
      <c r="G6947" s="137">
        <v>0</v>
      </c>
      <c r="H6947" s="142"/>
      <c r="I6947" s="142"/>
      <c r="J6947" s="142"/>
      <c r="K6947" s="142"/>
      <c r="L6947" s="143"/>
      <c r="M6947" s="143"/>
      <c r="N6947" s="143"/>
      <c r="Y6947" s="30">
        <f t="shared" si="108"/>
        <v>4986.63</v>
      </c>
    </row>
    <row r="6948" spans="1:25" x14ac:dyDescent="0.2">
      <c r="A6948" s="134" t="s">
        <v>13896</v>
      </c>
      <c r="B6948" s="135" t="s">
        <v>13897</v>
      </c>
      <c r="C6948" s="136">
        <v>18682.38</v>
      </c>
      <c r="D6948" s="136">
        <v>354.97</v>
      </c>
      <c r="E6948" s="136">
        <v>0</v>
      </c>
      <c r="F6948" s="136">
        <v>354.97</v>
      </c>
      <c r="G6948" s="137">
        <v>0</v>
      </c>
      <c r="H6948" s="142"/>
      <c r="I6948" s="142"/>
      <c r="J6948" s="142"/>
      <c r="K6948" s="142"/>
      <c r="L6948" s="143"/>
      <c r="M6948" s="143"/>
      <c r="N6948" s="143"/>
      <c r="Y6948" s="30">
        <f t="shared" si="108"/>
        <v>354.97</v>
      </c>
    </row>
    <row r="6949" spans="1:25" x14ac:dyDescent="0.2">
      <c r="A6949" s="134" t="s">
        <v>13898</v>
      </c>
      <c r="B6949" s="135" t="s">
        <v>13899</v>
      </c>
      <c r="C6949" s="136">
        <v>26249.35</v>
      </c>
      <c r="D6949" s="136">
        <v>498.74</v>
      </c>
      <c r="E6949" s="136">
        <v>0</v>
      </c>
      <c r="F6949" s="136">
        <v>498.74</v>
      </c>
      <c r="G6949" s="137">
        <v>0</v>
      </c>
      <c r="H6949" s="142"/>
      <c r="I6949" s="142"/>
      <c r="J6949" s="142"/>
      <c r="K6949" s="142"/>
      <c r="L6949" s="143"/>
      <c r="M6949" s="143"/>
      <c r="N6949" s="143"/>
      <c r="Y6949" s="30">
        <f t="shared" si="108"/>
        <v>498.74</v>
      </c>
    </row>
    <row r="6950" spans="1:25" x14ac:dyDescent="0.2">
      <c r="A6950" s="134" t="s">
        <v>13900</v>
      </c>
      <c r="B6950" s="135" t="s">
        <v>13901</v>
      </c>
      <c r="C6950" s="136">
        <v>6026.02</v>
      </c>
      <c r="D6950" s="136">
        <v>114.5</v>
      </c>
      <c r="E6950" s="136">
        <v>0</v>
      </c>
      <c r="F6950" s="136">
        <v>114.5</v>
      </c>
      <c r="G6950" s="137">
        <v>0</v>
      </c>
      <c r="H6950" s="142"/>
      <c r="I6950" s="142"/>
      <c r="J6950" s="142"/>
      <c r="K6950" s="142"/>
      <c r="L6950" s="143"/>
      <c r="M6950" s="143"/>
      <c r="N6950" s="143"/>
      <c r="Y6950" s="30">
        <f t="shared" si="108"/>
        <v>114.5</v>
      </c>
    </row>
    <row r="6951" spans="1:25" x14ac:dyDescent="0.2">
      <c r="A6951" s="134" t="s">
        <v>13902</v>
      </c>
      <c r="B6951" s="135" t="s">
        <v>13903</v>
      </c>
      <c r="C6951" s="136">
        <v>2625.72</v>
      </c>
      <c r="D6951" s="136">
        <v>49.89</v>
      </c>
      <c r="E6951" s="136">
        <v>9.83</v>
      </c>
      <c r="F6951" s="136">
        <v>40.06</v>
      </c>
      <c r="G6951" s="137">
        <v>0</v>
      </c>
      <c r="H6951" s="142"/>
      <c r="I6951" s="142"/>
      <c r="J6951" s="142"/>
      <c r="K6951" s="142"/>
      <c r="L6951" s="143"/>
      <c r="M6951" s="143"/>
      <c r="N6951" s="143"/>
      <c r="Y6951" s="30">
        <f t="shared" si="108"/>
        <v>40.06</v>
      </c>
    </row>
    <row r="6952" spans="1:25" x14ac:dyDescent="0.2">
      <c r="A6952" s="134" t="s">
        <v>13904</v>
      </c>
      <c r="B6952" s="135" t="s">
        <v>13905</v>
      </c>
      <c r="C6952" s="136">
        <v>512.87</v>
      </c>
      <c r="D6952" s="136">
        <v>9.75</v>
      </c>
      <c r="E6952" s="136">
        <v>9.75</v>
      </c>
      <c r="F6952" s="136">
        <v>0</v>
      </c>
      <c r="G6952" s="137">
        <v>46.63</v>
      </c>
      <c r="H6952" s="142"/>
      <c r="I6952" s="142"/>
      <c r="J6952" s="142"/>
      <c r="K6952" s="142"/>
      <c r="L6952" s="143"/>
      <c r="M6952" s="143"/>
      <c r="N6952" s="143"/>
      <c r="Y6952" s="30">
        <f t="shared" si="108"/>
        <v>0</v>
      </c>
    </row>
    <row r="6953" spans="1:25" x14ac:dyDescent="0.2">
      <c r="A6953" s="134" t="s">
        <v>13906</v>
      </c>
      <c r="B6953" s="135" t="s">
        <v>13907</v>
      </c>
      <c r="C6953" s="136">
        <v>16649.77</v>
      </c>
      <c r="D6953" s="136">
        <v>316.35000000000002</v>
      </c>
      <c r="E6953" s="136">
        <v>0</v>
      </c>
      <c r="F6953" s="136">
        <v>316.35000000000002</v>
      </c>
      <c r="G6953" s="137">
        <v>0</v>
      </c>
      <c r="H6953" s="142"/>
      <c r="I6953" s="142"/>
      <c r="J6953" s="142"/>
      <c r="K6953" s="142"/>
      <c r="L6953" s="143"/>
      <c r="M6953" s="143"/>
      <c r="N6953" s="143"/>
      <c r="Y6953" s="30">
        <f t="shared" si="108"/>
        <v>316.35000000000002</v>
      </c>
    </row>
    <row r="6954" spans="1:25" x14ac:dyDescent="0.2">
      <c r="A6954" s="134" t="s">
        <v>13908</v>
      </c>
      <c r="B6954" s="135" t="s">
        <v>13909</v>
      </c>
      <c r="C6954" s="136">
        <v>110989.61</v>
      </c>
      <c r="D6954" s="136">
        <v>2108.8000000000002</v>
      </c>
      <c r="E6954" s="136">
        <v>0</v>
      </c>
      <c r="F6954" s="136">
        <v>2108.8000000000002</v>
      </c>
      <c r="G6954" s="137">
        <v>0</v>
      </c>
      <c r="H6954" s="142"/>
      <c r="I6954" s="142"/>
      <c r="J6954" s="142"/>
      <c r="K6954" s="142"/>
      <c r="L6954" s="143"/>
      <c r="M6954" s="143"/>
      <c r="N6954" s="143"/>
      <c r="Y6954" s="30">
        <f t="shared" si="108"/>
        <v>2108.8000000000002</v>
      </c>
    </row>
    <row r="6955" spans="1:25" x14ac:dyDescent="0.2">
      <c r="A6955" s="134" t="s">
        <v>13910</v>
      </c>
      <c r="B6955" s="135" t="s">
        <v>13911</v>
      </c>
      <c r="C6955" s="136">
        <v>14181.07</v>
      </c>
      <c r="D6955" s="136">
        <v>269.44</v>
      </c>
      <c r="E6955" s="136">
        <v>0</v>
      </c>
      <c r="F6955" s="136">
        <v>269.44</v>
      </c>
      <c r="G6955" s="137">
        <v>0</v>
      </c>
      <c r="H6955" s="142"/>
      <c r="I6955" s="142"/>
      <c r="J6955" s="142"/>
      <c r="K6955" s="142"/>
      <c r="L6955" s="143"/>
      <c r="M6955" s="143"/>
      <c r="N6955" s="143"/>
      <c r="Y6955" s="30">
        <f t="shared" si="108"/>
        <v>269.44</v>
      </c>
    </row>
    <row r="6956" spans="1:25" x14ac:dyDescent="0.2">
      <c r="A6956" s="134" t="s">
        <v>13912</v>
      </c>
      <c r="B6956" s="135" t="s">
        <v>13913</v>
      </c>
      <c r="C6956" s="136">
        <v>20060.82</v>
      </c>
      <c r="D6956" s="136">
        <v>381.16</v>
      </c>
      <c r="E6956" s="136">
        <v>0</v>
      </c>
      <c r="F6956" s="136">
        <v>381.16</v>
      </c>
      <c r="G6956" s="137">
        <v>0</v>
      </c>
      <c r="H6956" s="142"/>
      <c r="I6956" s="142"/>
      <c r="J6956" s="142"/>
      <c r="K6956" s="142"/>
      <c r="L6956" s="143"/>
      <c r="M6956" s="143"/>
      <c r="N6956" s="143"/>
      <c r="Y6956" s="30">
        <f t="shared" si="108"/>
        <v>381.16</v>
      </c>
    </row>
    <row r="6957" spans="1:25" x14ac:dyDescent="0.2">
      <c r="A6957" s="134" t="s">
        <v>13914</v>
      </c>
      <c r="B6957" s="135" t="s">
        <v>13915</v>
      </c>
      <c r="C6957" s="136">
        <v>1928.85</v>
      </c>
      <c r="D6957" s="136">
        <v>36.65</v>
      </c>
      <c r="E6957" s="136">
        <v>0</v>
      </c>
      <c r="F6957" s="136">
        <v>36.65</v>
      </c>
      <c r="G6957" s="137">
        <v>0</v>
      </c>
      <c r="H6957" s="142"/>
      <c r="I6957" s="142"/>
      <c r="J6957" s="142"/>
      <c r="K6957" s="142"/>
      <c r="L6957" s="143"/>
      <c r="M6957" s="143"/>
      <c r="N6957" s="143"/>
      <c r="Y6957" s="30">
        <f t="shared" si="108"/>
        <v>36.65</v>
      </c>
    </row>
    <row r="6958" spans="1:25" x14ac:dyDescent="0.2">
      <c r="A6958" s="134" t="s">
        <v>13916</v>
      </c>
      <c r="B6958" s="135" t="s">
        <v>13917</v>
      </c>
      <c r="C6958" s="136">
        <v>116.69</v>
      </c>
      <c r="D6958" s="136">
        <v>2.2200000000000002</v>
      </c>
      <c r="E6958" s="136">
        <v>2.2200000000000002</v>
      </c>
      <c r="F6958" s="136">
        <v>0</v>
      </c>
      <c r="G6958" s="137">
        <v>45.45</v>
      </c>
      <c r="H6958" s="142"/>
      <c r="I6958" s="142"/>
      <c r="J6958" s="142"/>
      <c r="K6958" s="142"/>
      <c r="L6958" s="143"/>
      <c r="M6958" s="143"/>
      <c r="N6958" s="143"/>
      <c r="Y6958" s="30">
        <f t="shared" si="108"/>
        <v>0</v>
      </c>
    </row>
    <row r="6959" spans="1:25" x14ac:dyDescent="0.2">
      <c r="A6959" s="134" t="s">
        <v>13918</v>
      </c>
      <c r="B6959" s="135" t="s">
        <v>13919</v>
      </c>
      <c r="C6959" s="136">
        <v>6694.61</v>
      </c>
      <c r="D6959" s="136">
        <v>127.2</v>
      </c>
      <c r="E6959" s="136">
        <v>0</v>
      </c>
      <c r="F6959" s="136">
        <v>127.2</v>
      </c>
      <c r="G6959" s="137">
        <v>0</v>
      </c>
      <c r="H6959" s="142"/>
      <c r="I6959" s="142"/>
      <c r="J6959" s="142"/>
      <c r="K6959" s="142"/>
      <c r="L6959" s="143"/>
      <c r="M6959" s="143"/>
      <c r="N6959" s="143"/>
      <c r="Y6959" s="30">
        <f t="shared" si="108"/>
        <v>127.2</v>
      </c>
    </row>
    <row r="6960" spans="1:25" x14ac:dyDescent="0.2">
      <c r="A6960" s="134" t="s">
        <v>13920</v>
      </c>
      <c r="B6960" s="135" t="s">
        <v>13921</v>
      </c>
      <c r="C6960" s="136">
        <v>762.52</v>
      </c>
      <c r="D6960" s="136">
        <v>14.49</v>
      </c>
      <c r="E6960" s="136">
        <v>0</v>
      </c>
      <c r="F6960" s="136">
        <v>14.49</v>
      </c>
      <c r="G6960" s="137">
        <v>0</v>
      </c>
      <c r="H6960" s="142"/>
      <c r="I6960" s="142"/>
      <c r="J6960" s="142"/>
      <c r="K6960" s="142"/>
      <c r="L6960" s="143"/>
      <c r="M6960" s="143"/>
      <c r="N6960" s="143"/>
      <c r="Y6960" s="30">
        <f t="shared" si="108"/>
        <v>14.49</v>
      </c>
    </row>
    <row r="6961" spans="1:25" x14ac:dyDescent="0.2">
      <c r="A6961" s="134" t="s">
        <v>13922</v>
      </c>
      <c r="B6961" s="135" t="s">
        <v>13923</v>
      </c>
      <c r="C6961" s="136">
        <v>48913.760000000002</v>
      </c>
      <c r="D6961" s="136">
        <v>929.36</v>
      </c>
      <c r="E6961" s="136">
        <v>0</v>
      </c>
      <c r="F6961" s="136">
        <v>929.36</v>
      </c>
      <c r="G6961" s="137">
        <v>0</v>
      </c>
      <c r="H6961" s="142"/>
      <c r="I6961" s="142"/>
      <c r="J6961" s="142"/>
      <c r="K6961" s="142"/>
      <c r="L6961" s="143"/>
      <c r="M6961" s="143"/>
      <c r="N6961" s="143"/>
      <c r="Y6961" s="30">
        <f t="shared" si="108"/>
        <v>929.36</v>
      </c>
    </row>
    <row r="6962" spans="1:25" x14ac:dyDescent="0.2">
      <c r="A6962" s="134" t="s">
        <v>13924</v>
      </c>
      <c r="B6962" s="135" t="s">
        <v>13925</v>
      </c>
      <c r="C6962" s="136">
        <v>1144.3</v>
      </c>
      <c r="D6962" s="136">
        <v>21.74</v>
      </c>
      <c r="E6962" s="136">
        <v>0</v>
      </c>
      <c r="F6962" s="136">
        <v>21.74</v>
      </c>
      <c r="G6962" s="137">
        <v>0</v>
      </c>
      <c r="H6962" s="142"/>
      <c r="I6962" s="142"/>
      <c r="J6962" s="142"/>
      <c r="K6962" s="142"/>
      <c r="L6962" s="143"/>
      <c r="M6962" s="143"/>
      <c r="N6962" s="143"/>
      <c r="Y6962" s="30">
        <f t="shared" si="108"/>
        <v>21.74</v>
      </c>
    </row>
    <row r="6963" spans="1:25" x14ac:dyDescent="0.2">
      <c r="A6963" s="134" t="s">
        <v>13926</v>
      </c>
      <c r="B6963" s="135" t="s">
        <v>13927</v>
      </c>
      <c r="C6963" s="136">
        <v>16423.599999999999</v>
      </c>
      <c r="D6963" s="136">
        <v>312.05</v>
      </c>
      <c r="E6963" s="136">
        <v>0</v>
      </c>
      <c r="F6963" s="136">
        <v>312.05</v>
      </c>
      <c r="G6963" s="137">
        <v>0</v>
      </c>
      <c r="H6963" s="142"/>
      <c r="I6963" s="142"/>
      <c r="J6963" s="142"/>
      <c r="K6963" s="142"/>
      <c r="L6963" s="143"/>
      <c r="M6963" s="143"/>
      <c r="N6963" s="143"/>
      <c r="Y6963" s="30">
        <f t="shared" si="108"/>
        <v>312.05</v>
      </c>
    </row>
    <row r="6964" spans="1:25" x14ac:dyDescent="0.2">
      <c r="A6964" s="134" t="s">
        <v>13928</v>
      </c>
      <c r="B6964" s="135" t="s">
        <v>13929</v>
      </c>
      <c r="C6964" s="136">
        <v>561.33000000000004</v>
      </c>
      <c r="D6964" s="136">
        <v>10.67</v>
      </c>
      <c r="E6964" s="136">
        <v>0</v>
      </c>
      <c r="F6964" s="136">
        <v>10.67</v>
      </c>
      <c r="G6964" s="137">
        <v>0</v>
      </c>
      <c r="H6964" s="142"/>
      <c r="I6964" s="142"/>
      <c r="J6964" s="142"/>
      <c r="K6964" s="142"/>
      <c r="L6964" s="143"/>
      <c r="M6964" s="143"/>
      <c r="N6964" s="143"/>
      <c r="Y6964" s="30">
        <f t="shared" si="108"/>
        <v>10.67</v>
      </c>
    </row>
    <row r="6965" spans="1:25" x14ac:dyDescent="0.2">
      <c r="A6965" s="134" t="s">
        <v>13930</v>
      </c>
      <c r="B6965" s="135" t="s">
        <v>13931</v>
      </c>
      <c r="C6965" s="136">
        <v>145900.43</v>
      </c>
      <c r="D6965" s="136">
        <v>2772.11</v>
      </c>
      <c r="E6965" s="136">
        <v>0</v>
      </c>
      <c r="F6965" s="136">
        <v>2772.11</v>
      </c>
      <c r="G6965" s="137">
        <v>0</v>
      </c>
      <c r="H6965" s="142"/>
      <c r="I6965" s="142"/>
      <c r="J6965" s="142"/>
      <c r="K6965" s="142"/>
      <c r="L6965" s="143"/>
      <c r="M6965" s="143"/>
      <c r="N6965" s="143"/>
      <c r="Y6965" s="30">
        <f t="shared" si="108"/>
        <v>2772.11</v>
      </c>
    </row>
    <row r="6966" spans="1:25" x14ac:dyDescent="0.2">
      <c r="A6966" s="134" t="s">
        <v>13932</v>
      </c>
      <c r="B6966" s="135" t="s">
        <v>13933</v>
      </c>
      <c r="C6966" s="136">
        <v>7559.29</v>
      </c>
      <c r="D6966" s="136">
        <v>143.63</v>
      </c>
      <c r="E6966" s="136">
        <v>0</v>
      </c>
      <c r="F6966" s="136">
        <v>143.63</v>
      </c>
      <c r="G6966" s="137">
        <v>0</v>
      </c>
      <c r="H6966" s="142"/>
      <c r="I6966" s="142"/>
      <c r="J6966" s="142"/>
      <c r="K6966" s="142"/>
      <c r="L6966" s="143"/>
      <c r="M6966" s="143"/>
      <c r="N6966" s="143"/>
      <c r="Y6966" s="30">
        <f t="shared" si="108"/>
        <v>143.63</v>
      </c>
    </row>
    <row r="6967" spans="1:25" x14ac:dyDescent="0.2">
      <c r="A6967" s="134" t="s">
        <v>13934</v>
      </c>
      <c r="B6967" s="135" t="s">
        <v>13935</v>
      </c>
      <c r="C6967" s="136">
        <v>3180.29</v>
      </c>
      <c r="D6967" s="136">
        <v>60.43</v>
      </c>
      <c r="E6967" s="136">
        <v>0</v>
      </c>
      <c r="F6967" s="136">
        <v>60.43</v>
      </c>
      <c r="G6967" s="137">
        <v>0</v>
      </c>
      <c r="H6967" s="142"/>
      <c r="I6967" s="142"/>
      <c r="J6967" s="142"/>
      <c r="K6967" s="142"/>
      <c r="L6967" s="143"/>
      <c r="M6967" s="143"/>
      <c r="N6967" s="143"/>
      <c r="Y6967" s="30">
        <f t="shared" si="108"/>
        <v>60.43</v>
      </c>
    </row>
    <row r="6968" spans="1:25" x14ac:dyDescent="0.2">
      <c r="A6968" s="134" t="s">
        <v>13936</v>
      </c>
      <c r="B6968" s="135" t="s">
        <v>13937</v>
      </c>
      <c r="C6968" s="136">
        <v>308.75</v>
      </c>
      <c r="D6968" s="136">
        <v>5.87</v>
      </c>
      <c r="E6968" s="136">
        <v>0</v>
      </c>
      <c r="F6968" s="136">
        <v>5.87</v>
      </c>
      <c r="G6968" s="137">
        <v>0</v>
      </c>
      <c r="H6968" s="142"/>
      <c r="I6968" s="142"/>
      <c r="J6968" s="142"/>
      <c r="K6968" s="142"/>
      <c r="L6968" s="143"/>
      <c r="M6968" s="143"/>
      <c r="N6968" s="143"/>
      <c r="Y6968" s="30">
        <f t="shared" si="108"/>
        <v>5.87</v>
      </c>
    </row>
    <row r="6969" spans="1:25" x14ac:dyDescent="0.2">
      <c r="A6969" s="134" t="s">
        <v>13938</v>
      </c>
      <c r="B6969" s="135" t="s">
        <v>13939</v>
      </c>
      <c r="C6969" s="136">
        <v>1443.78</v>
      </c>
      <c r="D6969" s="136">
        <v>27.43</v>
      </c>
      <c r="E6969" s="136">
        <v>0</v>
      </c>
      <c r="F6969" s="136">
        <v>27.43</v>
      </c>
      <c r="G6969" s="137">
        <v>0</v>
      </c>
      <c r="H6969" s="142"/>
      <c r="I6969" s="142"/>
      <c r="J6969" s="142"/>
      <c r="K6969" s="142"/>
      <c r="L6969" s="143"/>
      <c r="M6969" s="143"/>
      <c r="N6969" s="143"/>
      <c r="Y6969" s="30">
        <f t="shared" si="108"/>
        <v>27.43</v>
      </c>
    </row>
    <row r="6970" spans="1:25" x14ac:dyDescent="0.2">
      <c r="A6970" s="134" t="s">
        <v>13940</v>
      </c>
      <c r="B6970" s="135" t="s">
        <v>13941</v>
      </c>
      <c r="C6970" s="136">
        <v>60092.47</v>
      </c>
      <c r="D6970" s="136">
        <v>1141.76</v>
      </c>
      <c r="E6970" s="136">
        <v>0</v>
      </c>
      <c r="F6970" s="136">
        <v>1141.76</v>
      </c>
      <c r="G6970" s="137">
        <v>0</v>
      </c>
      <c r="H6970" s="142"/>
      <c r="I6970" s="142"/>
      <c r="J6970" s="142"/>
      <c r="K6970" s="142"/>
      <c r="L6970" s="143"/>
      <c r="M6970" s="143"/>
      <c r="N6970" s="143"/>
      <c r="Y6970" s="30">
        <f t="shared" si="108"/>
        <v>1141.76</v>
      </c>
    </row>
    <row r="6971" spans="1:25" x14ac:dyDescent="0.2">
      <c r="A6971" s="134" t="s">
        <v>13942</v>
      </c>
      <c r="B6971" s="135" t="s">
        <v>13943</v>
      </c>
      <c r="C6971" s="136">
        <v>1392.63</v>
      </c>
      <c r="D6971" s="136">
        <v>26.46</v>
      </c>
      <c r="E6971" s="136">
        <v>26.46</v>
      </c>
      <c r="F6971" s="136">
        <v>0</v>
      </c>
      <c r="G6971" s="137">
        <v>50.04</v>
      </c>
      <c r="H6971" s="142"/>
      <c r="I6971" s="142"/>
      <c r="J6971" s="142"/>
      <c r="K6971" s="142"/>
      <c r="L6971" s="143"/>
      <c r="M6971" s="143"/>
      <c r="N6971" s="143"/>
      <c r="Y6971" s="30">
        <f t="shared" si="108"/>
        <v>0</v>
      </c>
    </row>
    <row r="6972" spans="1:25" x14ac:dyDescent="0.2">
      <c r="A6972" s="134" t="s">
        <v>13944</v>
      </c>
      <c r="B6972" s="135" t="s">
        <v>13945</v>
      </c>
      <c r="C6972" s="136">
        <v>249.54</v>
      </c>
      <c r="D6972" s="136">
        <v>4.74</v>
      </c>
      <c r="E6972" s="136">
        <v>4.74</v>
      </c>
      <c r="F6972" s="136">
        <v>0</v>
      </c>
      <c r="G6972" s="137">
        <v>29.89</v>
      </c>
      <c r="H6972" s="142"/>
      <c r="I6972" s="142"/>
      <c r="J6972" s="142"/>
      <c r="K6972" s="142"/>
      <c r="L6972" s="143"/>
      <c r="M6972" s="143"/>
      <c r="N6972" s="143"/>
      <c r="Y6972" s="30">
        <f t="shared" si="108"/>
        <v>0</v>
      </c>
    </row>
    <row r="6973" spans="1:25" x14ac:dyDescent="0.2">
      <c r="A6973" s="134" t="s">
        <v>13946</v>
      </c>
      <c r="B6973" s="135" t="s">
        <v>13947</v>
      </c>
      <c r="C6973" s="136">
        <v>2764.55</v>
      </c>
      <c r="D6973" s="136">
        <v>52.53</v>
      </c>
      <c r="E6973" s="136">
        <v>0</v>
      </c>
      <c r="F6973" s="136">
        <v>52.53</v>
      </c>
      <c r="G6973" s="137">
        <v>0</v>
      </c>
      <c r="H6973" s="142"/>
      <c r="I6973" s="142"/>
      <c r="J6973" s="142"/>
      <c r="K6973" s="142"/>
      <c r="L6973" s="143"/>
      <c r="M6973" s="143"/>
      <c r="N6973" s="143"/>
      <c r="Y6973" s="30">
        <f t="shared" si="108"/>
        <v>52.53</v>
      </c>
    </row>
    <row r="6974" spans="1:25" x14ac:dyDescent="0.2">
      <c r="A6974" s="134" t="s">
        <v>13948</v>
      </c>
      <c r="B6974" s="135" t="s">
        <v>13949</v>
      </c>
      <c r="C6974" s="136">
        <v>3214.31</v>
      </c>
      <c r="D6974" s="136">
        <v>61.07</v>
      </c>
      <c r="E6974" s="136">
        <v>0</v>
      </c>
      <c r="F6974" s="136">
        <v>61.07</v>
      </c>
      <c r="G6974" s="137">
        <v>0</v>
      </c>
      <c r="H6974" s="142"/>
      <c r="I6974" s="142"/>
      <c r="J6974" s="142"/>
      <c r="K6974" s="142"/>
      <c r="L6974" s="143"/>
      <c r="M6974" s="143"/>
      <c r="N6974" s="143"/>
      <c r="Y6974" s="30">
        <f t="shared" si="108"/>
        <v>61.07</v>
      </c>
    </row>
    <row r="6975" spans="1:25" x14ac:dyDescent="0.2">
      <c r="A6975" s="134" t="s">
        <v>13950</v>
      </c>
      <c r="B6975" s="135" t="s">
        <v>13951</v>
      </c>
      <c r="C6975" s="136">
        <v>5722.58</v>
      </c>
      <c r="D6975" s="136">
        <v>108.73</v>
      </c>
      <c r="E6975" s="136">
        <v>0</v>
      </c>
      <c r="F6975" s="136">
        <v>108.73</v>
      </c>
      <c r="G6975" s="137">
        <v>0</v>
      </c>
      <c r="H6975" s="142"/>
      <c r="I6975" s="142"/>
      <c r="J6975" s="142"/>
      <c r="K6975" s="142"/>
      <c r="L6975" s="143"/>
      <c r="M6975" s="143"/>
      <c r="N6975" s="143"/>
      <c r="Y6975" s="30">
        <f t="shared" si="108"/>
        <v>108.73</v>
      </c>
    </row>
    <row r="6976" spans="1:25" x14ac:dyDescent="0.2">
      <c r="A6976" s="134" t="s">
        <v>13952</v>
      </c>
      <c r="B6976" s="135" t="s">
        <v>13953</v>
      </c>
      <c r="C6976" s="136">
        <v>29353.31</v>
      </c>
      <c r="D6976" s="136">
        <v>557.71</v>
      </c>
      <c r="E6976" s="136">
        <v>0</v>
      </c>
      <c r="F6976" s="136">
        <v>557.71</v>
      </c>
      <c r="G6976" s="137">
        <v>0</v>
      </c>
      <c r="H6976" s="142"/>
      <c r="I6976" s="142"/>
      <c r="J6976" s="142"/>
      <c r="K6976" s="142"/>
      <c r="L6976" s="143"/>
      <c r="M6976" s="143"/>
      <c r="N6976" s="143"/>
      <c r="Y6976" s="30">
        <f t="shared" si="108"/>
        <v>557.71</v>
      </c>
    </row>
    <row r="6977" spans="1:25" x14ac:dyDescent="0.2">
      <c r="A6977" s="134" t="s">
        <v>13954</v>
      </c>
      <c r="B6977" s="135" t="s">
        <v>13955</v>
      </c>
      <c r="C6977" s="136">
        <v>17138.5</v>
      </c>
      <c r="D6977" s="136">
        <v>325.63</v>
      </c>
      <c r="E6977" s="136">
        <v>0</v>
      </c>
      <c r="F6977" s="136">
        <v>325.63</v>
      </c>
      <c r="G6977" s="137">
        <v>0</v>
      </c>
      <c r="H6977" s="142"/>
      <c r="I6977" s="142"/>
      <c r="J6977" s="142"/>
      <c r="K6977" s="142"/>
      <c r="L6977" s="143"/>
      <c r="M6977" s="143"/>
      <c r="N6977" s="143"/>
      <c r="Y6977" s="30">
        <f t="shared" si="108"/>
        <v>325.63</v>
      </c>
    </row>
    <row r="6978" spans="1:25" x14ac:dyDescent="0.2">
      <c r="A6978" s="134" t="s">
        <v>13956</v>
      </c>
      <c r="B6978" s="135" t="s">
        <v>13957</v>
      </c>
      <c r="C6978" s="136">
        <v>185.01</v>
      </c>
      <c r="D6978" s="136">
        <v>3.52</v>
      </c>
      <c r="E6978" s="136">
        <v>3.52</v>
      </c>
      <c r="F6978" s="136">
        <v>0</v>
      </c>
      <c r="G6978" s="137">
        <v>55.73</v>
      </c>
      <c r="H6978" s="142"/>
      <c r="I6978" s="142"/>
      <c r="J6978" s="142"/>
      <c r="K6978" s="142"/>
      <c r="L6978" s="143"/>
      <c r="M6978" s="143"/>
      <c r="N6978" s="143"/>
      <c r="Y6978" s="30">
        <f t="shared" si="108"/>
        <v>0</v>
      </c>
    </row>
    <row r="6979" spans="1:25" x14ac:dyDescent="0.2">
      <c r="A6979" s="134" t="s">
        <v>13958</v>
      </c>
      <c r="B6979" s="135" t="s">
        <v>13959</v>
      </c>
      <c r="C6979" s="136">
        <v>9356.68</v>
      </c>
      <c r="D6979" s="136">
        <v>177.78</v>
      </c>
      <c r="E6979" s="136">
        <v>0</v>
      </c>
      <c r="F6979" s="136">
        <v>177.78</v>
      </c>
      <c r="G6979" s="137">
        <v>0</v>
      </c>
      <c r="H6979" s="142"/>
      <c r="I6979" s="142"/>
      <c r="J6979" s="142"/>
      <c r="K6979" s="142"/>
      <c r="L6979" s="143"/>
      <c r="M6979" s="143"/>
      <c r="N6979" s="143"/>
      <c r="Y6979" s="30">
        <f t="shared" si="108"/>
        <v>177.78</v>
      </c>
    </row>
    <row r="6980" spans="1:25" x14ac:dyDescent="0.2">
      <c r="A6980" s="134" t="s">
        <v>13960</v>
      </c>
      <c r="B6980" s="135" t="s">
        <v>13961</v>
      </c>
      <c r="C6980" s="136">
        <v>13361.24</v>
      </c>
      <c r="D6980" s="136">
        <v>253.86</v>
      </c>
      <c r="E6980" s="136">
        <v>0</v>
      </c>
      <c r="F6980" s="136">
        <v>253.86</v>
      </c>
      <c r="G6980" s="137">
        <v>0</v>
      </c>
      <c r="H6980" s="142"/>
      <c r="I6980" s="142"/>
      <c r="J6980" s="142"/>
      <c r="K6980" s="142"/>
      <c r="L6980" s="143"/>
      <c r="M6980" s="143"/>
      <c r="N6980" s="143"/>
      <c r="Y6980" s="30">
        <f t="shared" si="108"/>
        <v>253.86</v>
      </c>
    </row>
    <row r="6981" spans="1:25" x14ac:dyDescent="0.2">
      <c r="A6981" s="134" t="s">
        <v>13962</v>
      </c>
      <c r="B6981" s="135" t="s">
        <v>13963</v>
      </c>
      <c r="C6981" s="136">
        <v>464.7</v>
      </c>
      <c r="D6981" s="136">
        <v>8.83</v>
      </c>
      <c r="E6981" s="136">
        <v>0</v>
      </c>
      <c r="F6981" s="136">
        <v>8.83</v>
      </c>
      <c r="G6981" s="137">
        <v>0</v>
      </c>
      <c r="H6981" s="142"/>
      <c r="I6981" s="142"/>
      <c r="J6981" s="142"/>
      <c r="K6981" s="142"/>
      <c r="L6981" s="143"/>
      <c r="M6981" s="143"/>
      <c r="N6981" s="143"/>
      <c r="Y6981" s="30">
        <f t="shared" si="108"/>
        <v>8.83</v>
      </c>
    </row>
    <row r="6982" spans="1:25" x14ac:dyDescent="0.2">
      <c r="A6982" s="134" t="s">
        <v>13964</v>
      </c>
      <c r="B6982" s="135" t="s">
        <v>13965</v>
      </c>
      <c r="C6982" s="136">
        <v>732.62</v>
      </c>
      <c r="D6982" s="136">
        <v>13.92</v>
      </c>
      <c r="E6982" s="136">
        <v>13.92</v>
      </c>
      <c r="F6982" s="136">
        <v>0</v>
      </c>
      <c r="G6982" s="137">
        <v>70.819999999999993</v>
      </c>
      <c r="H6982" s="142"/>
      <c r="I6982" s="142"/>
      <c r="J6982" s="142"/>
      <c r="K6982" s="142"/>
      <c r="L6982" s="143"/>
      <c r="M6982" s="143"/>
      <c r="N6982" s="143"/>
      <c r="Y6982" s="30">
        <f t="shared" si="108"/>
        <v>0</v>
      </c>
    </row>
    <row r="6983" spans="1:25" x14ac:dyDescent="0.2">
      <c r="A6983" s="134" t="s">
        <v>13966</v>
      </c>
      <c r="B6983" s="135" t="s">
        <v>13967</v>
      </c>
      <c r="C6983" s="136">
        <v>6468.71</v>
      </c>
      <c r="D6983" s="136">
        <v>122.91</v>
      </c>
      <c r="E6983" s="136">
        <v>0</v>
      </c>
      <c r="F6983" s="136">
        <v>122.91</v>
      </c>
      <c r="G6983" s="137">
        <v>0</v>
      </c>
      <c r="H6983" s="142"/>
      <c r="I6983" s="142"/>
      <c r="J6983" s="142"/>
      <c r="K6983" s="142"/>
      <c r="L6983" s="143"/>
      <c r="M6983" s="143"/>
      <c r="N6983" s="143"/>
      <c r="Y6983" s="30">
        <f t="shared" si="108"/>
        <v>122.91</v>
      </c>
    </row>
    <row r="6984" spans="1:25" x14ac:dyDescent="0.2">
      <c r="A6984" s="134" t="s">
        <v>13968</v>
      </c>
      <c r="B6984" s="135" t="s">
        <v>13969</v>
      </c>
      <c r="C6984" s="136">
        <v>3243.45</v>
      </c>
      <c r="D6984" s="136">
        <v>61.63</v>
      </c>
      <c r="E6984" s="136">
        <v>0</v>
      </c>
      <c r="F6984" s="136">
        <v>61.63</v>
      </c>
      <c r="G6984" s="137">
        <v>0</v>
      </c>
      <c r="H6984" s="142"/>
      <c r="I6984" s="142"/>
      <c r="J6984" s="142"/>
      <c r="K6984" s="142"/>
      <c r="L6984" s="143"/>
      <c r="M6984" s="143"/>
      <c r="N6984" s="143"/>
      <c r="Y6984" s="30">
        <f t="shared" si="108"/>
        <v>61.63</v>
      </c>
    </row>
    <row r="6985" spans="1:25" x14ac:dyDescent="0.2">
      <c r="A6985" s="134" t="s">
        <v>13970</v>
      </c>
      <c r="B6985" s="135" t="s">
        <v>13971</v>
      </c>
      <c r="C6985" s="136">
        <v>151521.67000000001</v>
      </c>
      <c r="D6985" s="136">
        <v>2878.91</v>
      </c>
      <c r="E6985" s="136">
        <v>0</v>
      </c>
      <c r="F6985" s="136">
        <v>2878.91</v>
      </c>
      <c r="G6985" s="137">
        <v>0</v>
      </c>
      <c r="H6985" s="142"/>
      <c r="I6985" s="142"/>
      <c r="J6985" s="142"/>
      <c r="K6985" s="142"/>
      <c r="L6985" s="143"/>
      <c r="M6985" s="143"/>
      <c r="N6985" s="143"/>
      <c r="Y6985" s="30">
        <f t="shared" si="108"/>
        <v>2878.91</v>
      </c>
    </row>
    <row r="6986" spans="1:25" x14ac:dyDescent="0.2">
      <c r="A6986" s="134" t="s">
        <v>13972</v>
      </c>
      <c r="B6986" s="135" t="s">
        <v>13973</v>
      </c>
      <c r="C6986" s="136">
        <v>3659.93</v>
      </c>
      <c r="D6986" s="136">
        <v>69.540000000000006</v>
      </c>
      <c r="E6986" s="136">
        <v>0</v>
      </c>
      <c r="F6986" s="136">
        <v>69.540000000000006</v>
      </c>
      <c r="G6986" s="137">
        <v>0</v>
      </c>
      <c r="H6986" s="142"/>
      <c r="I6986" s="142"/>
      <c r="J6986" s="142"/>
      <c r="K6986" s="142"/>
      <c r="L6986" s="143"/>
      <c r="M6986" s="143"/>
      <c r="N6986" s="143"/>
      <c r="Y6986" s="30">
        <f t="shared" si="108"/>
        <v>69.540000000000006</v>
      </c>
    </row>
    <row r="6987" spans="1:25" x14ac:dyDescent="0.2">
      <c r="A6987" s="134" t="s">
        <v>13974</v>
      </c>
      <c r="B6987" s="135" t="s">
        <v>13975</v>
      </c>
      <c r="C6987" s="136">
        <v>27414.61</v>
      </c>
      <c r="D6987" s="136">
        <v>520.88</v>
      </c>
      <c r="E6987" s="136">
        <v>0</v>
      </c>
      <c r="F6987" s="136">
        <v>520.88</v>
      </c>
      <c r="G6987" s="137">
        <v>0</v>
      </c>
      <c r="H6987" s="142"/>
      <c r="I6987" s="142"/>
      <c r="J6987" s="142"/>
      <c r="K6987" s="142"/>
      <c r="L6987" s="143"/>
      <c r="M6987" s="143"/>
      <c r="N6987" s="143"/>
      <c r="Y6987" s="30">
        <f t="shared" si="108"/>
        <v>520.88</v>
      </c>
    </row>
    <row r="6988" spans="1:25" x14ac:dyDescent="0.2">
      <c r="A6988" s="134" t="s">
        <v>13976</v>
      </c>
      <c r="B6988" s="135" t="s">
        <v>13977</v>
      </c>
      <c r="C6988" s="136">
        <v>36902.5</v>
      </c>
      <c r="D6988" s="136">
        <v>701.15</v>
      </c>
      <c r="E6988" s="136">
        <v>0</v>
      </c>
      <c r="F6988" s="136">
        <v>701.15</v>
      </c>
      <c r="G6988" s="137">
        <v>0</v>
      </c>
      <c r="H6988" s="142"/>
      <c r="I6988" s="142"/>
      <c r="J6988" s="142"/>
      <c r="K6988" s="142"/>
      <c r="L6988" s="143"/>
      <c r="M6988" s="143"/>
      <c r="N6988" s="143"/>
      <c r="Y6988" s="30">
        <f t="shared" si="108"/>
        <v>701.15</v>
      </c>
    </row>
    <row r="6989" spans="1:25" x14ac:dyDescent="0.2">
      <c r="A6989" s="134" t="s">
        <v>13978</v>
      </c>
      <c r="B6989" s="135" t="s">
        <v>13979</v>
      </c>
      <c r="C6989" s="136">
        <v>80484.100000000006</v>
      </c>
      <c r="D6989" s="136">
        <v>1529.2</v>
      </c>
      <c r="E6989" s="136">
        <v>0</v>
      </c>
      <c r="F6989" s="136">
        <v>1529.2</v>
      </c>
      <c r="G6989" s="137">
        <v>0</v>
      </c>
      <c r="H6989" s="142"/>
      <c r="I6989" s="142"/>
      <c r="J6989" s="142"/>
      <c r="K6989" s="142"/>
      <c r="L6989" s="143"/>
      <c r="M6989" s="143"/>
      <c r="N6989" s="143"/>
      <c r="Y6989" s="30">
        <f t="shared" si="108"/>
        <v>1529.2</v>
      </c>
    </row>
    <row r="6990" spans="1:25" x14ac:dyDescent="0.2">
      <c r="A6990" s="134" t="s">
        <v>13980</v>
      </c>
      <c r="B6990" s="135" t="s">
        <v>13981</v>
      </c>
      <c r="C6990" s="136">
        <v>9801.48</v>
      </c>
      <c r="D6990" s="136">
        <v>186.23</v>
      </c>
      <c r="E6990" s="136">
        <v>0</v>
      </c>
      <c r="F6990" s="136">
        <v>186.23</v>
      </c>
      <c r="G6990" s="137">
        <v>0</v>
      </c>
      <c r="H6990" s="142"/>
      <c r="I6990" s="142"/>
      <c r="J6990" s="142"/>
      <c r="K6990" s="142"/>
      <c r="L6990" s="143"/>
      <c r="M6990" s="143"/>
      <c r="N6990" s="143"/>
      <c r="Y6990" s="30">
        <f t="shared" si="108"/>
        <v>186.23</v>
      </c>
    </row>
    <row r="6991" spans="1:25" x14ac:dyDescent="0.2">
      <c r="A6991" s="134" t="s">
        <v>13982</v>
      </c>
      <c r="B6991" s="135" t="s">
        <v>13983</v>
      </c>
      <c r="C6991" s="136">
        <v>302820.63</v>
      </c>
      <c r="D6991" s="136">
        <v>5753.59</v>
      </c>
      <c r="E6991" s="136">
        <v>0</v>
      </c>
      <c r="F6991" s="136">
        <v>5753.59</v>
      </c>
      <c r="G6991" s="137">
        <v>0</v>
      </c>
      <c r="H6991" s="142"/>
      <c r="I6991" s="142"/>
      <c r="J6991" s="142"/>
      <c r="K6991" s="142"/>
      <c r="L6991" s="143"/>
      <c r="M6991" s="143"/>
      <c r="N6991" s="143"/>
      <c r="Y6991" s="30">
        <f t="shared" ref="Y6991:Y7054" si="109">W6991+R6991+M6991+F6991</f>
        <v>5753.59</v>
      </c>
    </row>
    <row r="6992" spans="1:25" x14ac:dyDescent="0.2">
      <c r="A6992" s="134" t="s">
        <v>13984</v>
      </c>
      <c r="B6992" s="135" t="s">
        <v>13985</v>
      </c>
      <c r="C6992" s="136">
        <v>5478.91</v>
      </c>
      <c r="D6992" s="136">
        <v>104.1</v>
      </c>
      <c r="E6992" s="136">
        <v>0</v>
      </c>
      <c r="F6992" s="136">
        <v>104.1</v>
      </c>
      <c r="G6992" s="137">
        <v>0</v>
      </c>
      <c r="H6992" s="142"/>
      <c r="I6992" s="142"/>
      <c r="J6992" s="142"/>
      <c r="K6992" s="142"/>
      <c r="L6992" s="143"/>
      <c r="M6992" s="143"/>
      <c r="N6992" s="143"/>
      <c r="Y6992" s="30">
        <f t="shared" si="109"/>
        <v>104.1</v>
      </c>
    </row>
    <row r="6993" spans="1:25" x14ac:dyDescent="0.2">
      <c r="A6993" s="134" t="s">
        <v>13986</v>
      </c>
      <c r="B6993" s="135" t="s">
        <v>13987</v>
      </c>
      <c r="C6993" s="136">
        <v>19185.87</v>
      </c>
      <c r="D6993" s="136">
        <v>364.53</v>
      </c>
      <c r="E6993" s="136">
        <v>0</v>
      </c>
      <c r="F6993" s="136">
        <v>364.53</v>
      </c>
      <c r="G6993" s="137">
        <v>0</v>
      </c>
      <c r="H6993" s="142"/>
      <c r="I6993" s="142"/>
      <c r="J6993" s="142"/>
      <c r="K6993" s="142"/>
      <c r="L6993" s="143"/>
      <c r="M6993" s="143"/>
      <c r="N6993" s="143"/>
      <c r="Y6993" s="30">
        <f t="shared" si="109"/>
        <v>364.53</v>
      </c>
    </row>
    <row r="6994" spans="1:25" x14ac:dyDescent="0.2">
      <c r="A6994" s="134" t="s">
        <v>13988</v>
      </c>
      <c r="B6994" s="135" t="s">
        <v>13989</v>
      </c>
      <c r="C6994" s="136">
        <v>14665.43</v>
      </c>
      <c r="D6994" s="136">
        <v>278.64</v>
      </c>
      <c r="E6994" s="136">
        <v>0</v>
      </c>
      <c r="F6994" s="136">
        <v>278.64</v>
      </c>
      <c r="G6994" s="137">
        <v>0</v>
      </c>
      <c r="H6994" s="142"/>
      <c r="I6994" s="142"/>
      <c r="J6994" s="142"/>
      <c r="K6994" s="142"/>
      <c r="L6994" s="143"/>
      <c r="M6994" s="143"/>
      <c r="N6994" s="143"/>
      <c r="Y6994" s="30">
        <f t="shared" si="109"/>
        <v>278.64</v>
      </c>
    </row>
    <row r="6995" spans="1:25" x14ac:dyDescent="0.2">
      <c r="A6995" s="134" t="s">
        <v>13990</v>
      </c>
      <c r="B6995" s="135" t="s">
        <v>13991</v>
      </c>
      <c r="C6995" s="136">
        <v>318578.63</v>
      </c>
      <c r="D6995" s="136">
        <v>6053</v>
      </c>
      <c r="E6995" s="136">
        <v>0</v>
      </c>
      <c r="F6995" s="136">
        <v>6053</v>
      </c>
      <c r="G6995" s="137">
        <v>0</v>
      </c>
      <c r="H6995" s="142"/>
      <c r="I6995" s="142"/>
      <c r="J6995" s="142"/>
      <c r="K6995" s="142"/>
      <c r="L6995" s="143"/>
      <c r="M6995" s="143"/>
      <c r="N6995" s="143"/>
      <c r="Y6995" s="30">
        <f t="shared" si="109"/>
        <v>6053</v>
      </c>
    </row>
    <row r="6996" spans="1:25" x14ac:dyDescent="0.2">
      <c r="A6996" s="134" t="s">
        <v>13992</v>
      </c>
      <c r="B6996" s="135" t="s">
        <v>13993</v>
      </c>
      <c r="C6996" s="136">
        <v>14794.23</v>
      </c>
      <c r="D6996" s="136">
        <v>281.08999999999997</v>
      </c>
      <c r="E6996" s="136">
        <v>0</v>
      </c>
      <c r="F6996" s="136">
        <v>281.08999999999997</v>
      </c>
      <c r="G6996" s="137">
        <v>0</v>
      </c>
      <c r="H6996" s="142"/>
      <c r="I6996" s="142"/>
      <c r="J6996" s="142"/>
      <c r="K6996" s="142"/>
      <c r="L6996" s="143"/>
      <c r="M6996" s="143"/>
      <c r="N6996" s="143"/>
      <c r="Y6996" s="30">
        <f t="shared" si="109"/>
        <v>281.08999999999997</v>
      </c>
    </row>
    <row r="6997" spans="1:25" x14ac:dyDescent="0.2">
      <c r="A6997" s="134" t="s">
        <v>13994</v>
      </c>
      <c r="B6997" s="135" t="s">
        <v>13995</v>
      </c>
      <c r="C6997" s="136">
        <v>6895.6</v>
      </c>
      <c r="D6997" s="136">
        <v>131.02000000000001</v>
      </c>
      <c r="E6997" s="136">
        <v>0</v>
      </c>
      <c r="F6997" s="136">
        <v>131.02000000000001</v>
      </c>
      <c r="G6997" s="137">
        <v>0</v>
      </c>
      <c r="H6997" s="142"/>
      <c r="I6997" s="142"/>
      <c r="J6997" s="142"/>
      <c r="K6997" s="142"/>
      <c r="L6997" s="143"/>
      <c r="M6997" s="143"/>
      <c r="N6997" s="143"/>
      <c r="Y6997" s="30">
        <f t="shared" si="109"/>
        <v>131.02000000000001</v>
      </c>
    </row>
    <row r="6998" spans="1:25" x14ac:dyDescent="0.2">
      <c r="A6998" s="134" t="s">
        <v>13996</v>
      </c>
      <c r="B6998" s="135" t="s">
        <v>13997</v>
      </c>
      <c r="C6998" s="136">
        <v>284.93</v>
      </c>
      <c r="D6998" s="136">
        <v>5.41</v>
      </c>
      <c r="E6998" s="136">
        <v>0</v>
      </c>
      <c r="F6998" s="136">
        <v>5.41</v>
      </c>
      <c r="G6998" s="137">
        <v>0</v>
      </c>
      <c r="H6998" s="142"/>
      <c r="I6998" s="142"/>
      <c r="J6998" s="142"/>
      <c r="K6998" s="142"/>
      <c r="L6998" s="143"/>
      <c r="M6998" s="143"/>
      <c r="N6998" s="143"/>
      <c r="Y6998" s="30">
        <f t="shared" si="109"/>
        <v>5.41</v>
      </c>
    </row>
    <row r="6999" spans="1:25" x14ac:dyDescent="0.2">
      <c r="A6999" s="134" t="s">
        <v>13998</v>
      </c>
      <c r="B6999" s="135" t="s">
        <v>13999</v>
      </c>
      <c r="C6999" s="136">
        <v>1884.08</v>
      </c>
      <c r="D6999" s="136">
        <v>35.799999999999997</v>
      </c>
      <c r="E6999" s="136">
        <v>0</v>
      </c>
      <c r="F6999" s="136">
        <v>35.799999999999997</v>
      </c>
      <c r="G6999" s="137">
        <v>0</v>
      </c>
      <c r="H6999" s="142"/>
      <c r="I6999" s="142"/>
      <c r="J6999" s="142"/>
      <c r="K6999" s="142"/>
      <c r="L6999" s="143"/>
      <c r="M6999" s="143"/>
      <c r="N6999" s="143"/>
      <c r="Y6999" s="30">
        <f t="shared" si="109"/>
        <v>35.799999999999997</v>
      </c>
    </row>
    <row r="7000" spans="1:25" x14ac:dyDescent="0.2">
      <c r="A7000" s="134" t="s">
        <v>14000</v>
      </c>
      <c r="B7000" s="135" t="s">
        <v>14001</v>
      </c>
      <c r="C7000" s="136">
        <v>381.86</v>
      </c>
      <c r="D7000" s="136">
        <v>7.26</v>
      </c>
      <c r="E7000" s="136">
        <v>0</v>
      </c>
      <c r="F7000" s="136">
        <v>7.26</v>
      </c>
      <c r="G7000" s="137">
        <v>0</v>
      </c>
      <c r="H7000" s="142"/>
      <c r="I7000" s="142"/>
      <c r="J7000" s="142"/>
      <c r="K7000" s="142"/>
      <c r="L7000" s="143"/>
      <c r="M7000" s="143"/>
      <c r="N7000" s="143"/>
      <c r="Y7000" s="30">
        <f t="shared" si="109"/>
        <v>7.26</v>
      </c>
    </row>
    <row r="7001" spans="1:25" x14ac:dyDescent="0.2">
      <c r="A7001" s="134" t="s">
        <v>14002</v>
      </c>
      <c r="B7001" s="135" t="s">
        <v>14003</v>
      </c>
      <c r="C7001" s="136">
        <v>23756.68</v>
      </c>
      <c r="D7001" s="136">
        <v>451.38</v>
      </c>
      <c r="E7001" s="136">
        <v>0</v>
      </c>
      <c r="F7001" s="136">
        <v>451.38</v>
      </c>
      <c r="G7001" s="137">
        <v>0</v>
      </c>
      <c r="H7001" s="142"/>
      <c r="I7001" s="142"/>
      <c r="J7001" s="142"/>
      <c r="K7001" s="142"/>
      <c r="L7001" s="143"/>
      <c r="M7001" s="143"/>
      <c r="N7001" s="143"/>
      <c r="Y7001" s="30">
        <f t="shared" si="109"/>
        <v>451.38</v>
      </c>
    </row>
    <row r="7002" spans="1:25" x14ac:dyDescent="0.2">
      <c r="A7002" s="134" t="s">
        <v>14004</v>
      </c>
      <c r="B7002" s="135" t="s">
        <v>14005</v>
      </c>
      <c r="C7002" s="136">
        <v>1406.99</v>
      </c>
      <c r="D7002" s="136">
        <v>26.73</v>
      </c>
      <c r="E7002" s="136">
        <v>26.73</v>
      </c>
      <c r="F7002" s="136">
        <v>0</v>
      </c>
      <c r="G7002" s="137">
        <v>5.21</v>
      </c>
      <c r="H7002" s="142"/>
      <c r="I7002" s="142"/>
      <c r="J7002" s="142"/>
      <c r="K7002" s="142"/>
      <c r="L7002" s="143"/>
      <c r="M7002" s="143"/>
      <c r="N7002" s="143"/>
      <c r="Y7002" s="30">
        <f t="shared" si="109"/>
        <v>0</v>
      </c>
    </row>
    <row r="7003" spans="1:25" x14ac:dyDescent="0.2">
      <c r="A7003" s="134" t="s">
        <v>14006</v>
      </c>
      <c r="B7003" s="135" t="s">
        <v>14007</v>
      </c>
      <c r="C7003" s="136">
        <v>29419.7</v>
      </c>
      <c r="D7003" s="136">
        <v>558.98</v>
      </c>
      <c r="E7003" s="136">
        <v>0</v>
      </c>
      <c r="F7003" s="136">
        <v>558.98</v>
      </c>
      <c r="G7003" s="137">
        <v>0</v>
      </c>
      <c r="H7003" s="142"/>
      <c r="I7003" s="142"/>
      <c r="J7003" s="142"/>
      <c r="K7003" s="142"/>
      <c r="L7003" s="143"/>
      <c r="M7003" s="143"/>
      <c r="N7003" s="143"/>
      <c r="Y7003" s="30">
        <f t="shared" si="109"/>
        <v>558.98</v>
      </c>
    </row>
    <row r="7004" spans="1:25" x14ac:dyDescent="0.2">
      <c r="A7004" s="134" t="s">
        <v>14008</v>
      </c>
      <c r="B7004" s="135" t="s">
        <v>14009</v>
      </c>
      <c r="C7004" s="136">
        <v>20277.150000000001</v>
      </c>
      <c r="D7004" s="136">
        <v>385.27</v>
      </c>
      <c r="E7004" s="136">
        <v>0</v>
      </c>
      <c r="F7004" s="136">
        <v>385.27</v>
      </c>
      <c r="G7004" s="137">
        <v>0</v>
      </c>
      <c r="H7004" s="142"/>
      <c r="I7004" s="142"/>
      <c r="J7004" s="142"/>
      <c r="K7004" s="142"/>
      <c r="L7004" s="143"/>
      <c r="M7004" s="143"/>
      <c r="N7004" s="143"/>
      <c r="Y7004" s="30">
        <f t="shared" si="109"/>
        <v>385.27</v>
      </c>
    </row>
    <row r="7005" spans="1:25" x14ac:dyDescent="0.2">
      <c r="A7005" s="134" t="s">
        <v>14010</v>
      </c>
      <c r="B7005" s="135" t="s">
        <v>14011</v>
      </c>
      <c r="C7005" s="136">
        <v>149328.14000000001</v>
      </c>
      <c r="D7005" s="136">
        <v>2837.24</v>
      </c>
      <c r="E7005" s="136">
        <v>218.94</v>
      </c>
      <c r="F7005" s="136">
        <v>2618.3000000000002</v>
      </c>
      <c r="G7005" s="137">
        <v>0</v>
      </c>
      <c r="H7005" s="142"/>
      <c r="I7005" s="142"/>
      <c r="J7005" s="142"/>
      <c r="K7005" s="142"/>
      <c r="L7005" s="143"/>
      <c r="M7005" s="143"/>
      <c r="N7005" s="143"/>
      <c r="Y7005" s="30">
        <f t="shared" si="109"/>
        <v>2618.3000000000002</v>
      </c>
    </row>
    <row r="7006" spans="1:25" x14ac:dyDescent="0.2">
      <c r="A7006" s="134" t="s">
        <v>14012</v>
      </c>
      <c r="B7006" s="135" t="s">
        <v>14013</v>
      </c>
      <c r="C7006" s="136">
        <v>5197.4399999999996</v>
      </c>
      <c r="D7006" s="136">
        <v>98.75</v>
      </c>
      <c r="E7006" s="136">
        <v>0</v>
      </c>
      <c r="F7006" s="136">
        <v>98.75</v>
      </c>
      <c r="G7006" s="137">
        <v>0</v>
      </c>
      <c r="H7006" s="142"/>
      <c r="I7006" s="142"/>
      <c r="J7006" s="142"/>
      <c r="K7006" s="142"/>
      <c r="L7006" s="143"/>
      <c r="M7006" s="143"/>
      <c r="N7006" s="143"/>
      <c r="Y7006" s="30">
        <f t="shared" si="109"/>
        <v>98.75</v>
      </c>
    </row>
    <row r="7007" spans="1:25" x14ac:dyDescent="0.2">
      <c r="A7007" s="134" t="s">
        <v>14014</v>
      </c>
      <c r="B7007" s="135" t="s">
        <v>14015</v>
      </c>
      <c r="C7007" s="136">
        <v>4261.41</v>
      </c>
      <c r="D7007" s="136">
        <v>80.97</v>
      </c>
      <c r="E7007" s="136">
        <v>0</v>
      </c>
      <c r="F7007" s="136">
        <v>80.97</v>
      </c>
      <c r="G7007" s="137">
        <v>0</v>
      </c>
      <c r="H7007" s="142"/>
      <c r="I7007" s="142"/>
      <c r="J7007" s="142"/>
      <c r="K7007" s="142"/>
      <c r="L7007" s="143"/>
      <c r="M7007" s="143"/>
      <c r="N7007" s="143"/>
      <c r="Y7007" s="30">
        <f t="shared" si="109"/>
        <v>80.97</v>
      </c>
    </row>
    <row r="7008" spans="1:25" x14ac:dyDescent="0.2">
      <c r="A7008" s="134" t="s">
        <v>14016</v>
      </c>
      <c r="B7008" s="135" t="s">
        <v>14017</v>
      </c>
      <c r="C7008" s="136">
        <v>15243.8</v>
      </c>
      <c r="D7008" s="136">
        <v>289.63</v>
      </c>
      <c r="E7008" s="136">
        <v>0</v>
      </c>
      <c r="F7008" s="136">
        <v>289.63</v>
      </c>
      <c r="G7008" s="137">
        <v>0</v>
      </c>
      <c r="H7008" s="142"/>
      <c r="I7008" s="142"/>
      <c r="J7008" s="142"/>
      <c r="K7008" s="142"/>
      <c r="L7008" s="143"/>
      <c r="M7008" s="143"/>
      <c r="N7008" s="143"/>
      <c r="Y7008" s="30">
        <f t="shared" si="109"/>
        <v>289.63</v>
      </c>
    </row>
    <row r="7009" spans="1:25" x14ac:dyDescent="0.2">
      <c r="A7009" s="134" t="s">
        <v>14018</v>
      </c>
      <c r="B7009" s="135" t="s">
        <v>14019</v>
      </c>
      <c r="C7009" s="136">
        <v>29120.07</v>
      </c>
      <c r="D7009" s="136">
        <v>553.28</v>
      </c>
      <c r="E7009" s="136">
        <v>0</v>
      </c>
      <c r="F7009" s="136">
        <v>553.28</v>
      </c>
      <c r="G7009" s="137">
        <v>0</v>
      </c>
      <c r="H7009" s="142"/>
      <c r="I7009" s="142"/>
      <c r="J7009" s="142"/>
      <c r="K7009" s="142"/>
      <c r="L7009" s="143"/>
      <c r="M7009" s="143"/>
      <c r="N7009" s="143"/>
      <c r="Y7009" s="30">
        <f t="shared" si="109"/>
        <v>553.28</v>
      </c>
    </row>
    <row r="7010" spans="1:25" x14ac:dyDescent="0.2">
      <c r="A7010" s="134" t="s">
        <v>14020</v>
      </c>
      <c r="B7010" s="135" t="s">
        <v>14021</v>
      </c>
      <c r="C7010" s="136">
        <v>586.76</v>
      </c>
      <c r="D7010" s="136">
        <v>11.15</v>
      </c>
      <c r="E7010" s="136">
        <v>0</v>
      </c>
      <c r="F7010" s="136">
        <v>11.15</v>
      </c>
      <c r="G7010" s="137">
        <v>0</v>
      </c>
      <c r="H7010" s="142"/>
      <c r="I7010" s="142"/>
      <c r="J7010" s="142"/>
      <c r="K7010" s="142"/>
      <c r="L7010" s="143"/>
      <c r="M7010" s="143"/>
      <c r="N7010" s="143"/>
      <c r="Y7010" s="30">
        <f t="shared" si="109"/>
        <v>11.15</v>
      </c>
    </row>
    <row r="7011" spans="1:25" x14ac:dyDescent="0.2">
      <c r="A7011" s="134" t="s">
        <v>14022</v>
      </c>
      <c r="B7011" s="135" t="s">
        <v>14023</v>
      </c>
      <c r="C7011" s="136">
        <v>353.25</v>
      </c>
      <c r="D7011" s="136">
        <v>6.71</v>
      </c>
      <c r="E7011" s="136">
        <v>6.71</v>
      </c>
      <c r="F7011" s="136">
        <v>0</v>
      </c>
      <c r="G7011" s="137">
        <v>100.17</v>
      </c>
      <c r="H7011" s="142"/>
      <c r="I7011" s="142"/>
      <c r="J7011" s="142"/>
      <c r="K7011" s="142"/>
      <c r="L7011" s="143"/>
      <c r="M7011" s="143"/>
      <c r="N7011" s="143"/>
      <c r="Y7011" s="30">
        <f t="shared" si="109"/>
        <v>0</v>
      </c>
    </row>
    <row r="7012" spans="1:25" x14ac:dyDescent="0.2">
      <c r="A7012" s="134" t="s">
        <v>14024</v>
      </c>
      <c r="B7012" s="135" t="s">
        <v>14025</v>
      </c>
      <c r="C7012" s="136">
        <v>20115.47</v>
      </c>
      <c r="D7012" s="136">
        <v>382.2</v>
      </c>
      <c r="E7012" s="136">
        <v>0</v>
      </c>
      <c r="F7012" s="136">
        <v>382.2</v>
      </c>
      <c r="G7012" s="137">
        <v>0</v>
      </c>
      <c r="H7012" s="142"/>
      <c r="I7012" s="142"/>
      <c r="J7012" s="142"/>
      <c r="K7012" s="142"/>
      <c r="L7012" s="143"/>
      <c r="M7012" s="143"/>
      <c r="N7012" s="143"/>
      <c r="Y7012" s="30">
        <f t="shared" si="109"/>
        <v>382.2</v>
      </c>
    </row>
    <row r="7013" spans="1:25" x14ac:dyDescent="0.2">
      <c r="A7013" s="134" t="s">
        <v>14026</v>
      </c>
      <c r="B7013" s="135" t="s">
        <v>14027</v>
      </c>
      <c r="C7013" s="136">
        <v>4800.68</v>
      </c>
      <c r="D7013" s="136">
        <v>91.21</v>
      </c>
      <c r="E7013" s="136">
        <v>0</v>
      </c>
      <c r="F7013" s="136">
        <v>91.21</v>
      </c>
      <c r="G7013" s="137">
        <v>0</v>
      </c>
      <c r="H7013" s="142"/>
      <c r="I7013" s="142"/>
      <c r="J7013" s="142"/>
      <c r="K7013" s="142"/>
      <c r="L7013" s="143"/>
      <c r="M7013" s="143"/>
      <c r="N7013" s="143"/>
      <c r="Y7013" s="30">
        <f t="shared" si="109"/>
        <v>91.21</v>
      </c>
    </row>
    <row r="7014" spans="1:25" x14ac:dyDescent="0.2">
      <c r="A7014" s="134" t="s">
        <v>14028</v>
      </c>
      <c r="B7014" s="135" t="s">
        <v>14029</v>
      </c>
      <c r="C7014" s="136">
        <v>34798.85</v>
      </c>
      <c r="D7014" s="136">
        <v>661.18</v>
      </c>
      <c r="E7014" s="136">
        <v>0</v>
      </c>
      <c r="F7014" s="136">
        <v>661.18</v>
      </c>
      <c r="G7014" s="137">
        <v>0</v>
      </c>
      <c r="H7014" s="142"/>
      <c r="I7014" s="142"/>
      <c r="J7014" s="142"/>
      <c r="K7014" s="142"/>
      <c r="L7014" s="143"/>
      <c r="M7014" s="143"/>
      <c r="N7014" s="143"/>
      <c r="Y7014" s="30">
        <f t="shared" si="109"/>
        <v>661.18</v>
      </c>
    </row>
    <row r="7015" spans="1:25" x14ac:dyDescent="0.2">
      <c r="A7015" s="134" t="s">
        <v>14030</v>
      </c>
      <c r="B7015" s="135" t="s">
        <v>14031</v>
      </c>
      <c r="C7015" s="136">
        <v>5852.21</v>
      </c>
      <c r="D7015" s="136">
        <v>111.19</v>
      </c>
      <c r="E7015" s="136">
        <v>0</v>
      </c>
      <c r="F7015" s="136">
        <v>111.19</v>
      </c>
      <c r="G7015" s="137">
        <v>0</v>
      </c>
      <c r="H7015" s="142"/>
      <c r="I7015" s="142"/>
      <c r="J7015" s="142"/>
      <c r="K7015" s="142"/>
      <c r="L7015" s="143"/>
      <c r="M7015" s="143"/>
      <c r="N7015" s="143"/>
      <c r="Y7015" s="30">
        <f t="shared" si="109"/>
        <v>111.19</v>
      </c>
    </row>
    <row r="7016" spans="1:25" x14ac:dyDescent="0.2">
      <c r="A7016" s="134" t="s">
        <v>14032</v>
      </c>
      <c r="B7016" s="135" t="s">
        <v>14033</v>
      </c>
      <c r="C7016" s="136">
        <v>9983326.3200000003</v>
      </c>
      <c r="D7016" s="136">
        <v>189683.20000000001</v>
      </c>
      <c r="E7016" s="136">
        <v>0</v>
      </c>
      <c r="F7016" s="136">
        <v>189683.20000000001</v>
      </c>
      <c r="G7016" s="137">
        <v>0</v>
      </c>
      <c r="H7016" s="142"/>
      <c r="I7016" s="142"/>
      <c r="J7016" s="142"/>
      <c r="K7016" s="142"/>
      <c r="L7016" s="143"/>
      <c r="M7016" s="143"/>
      <c r="N7016" s="143"/>
      <c r="Y7016" s="30">
        <f t="shared" si="109"/>
        <v>189683.20000000001</v>
      </c>
    </row>
    <row r="7017" spans="1:25" x14ac:dyDescent="0.2">
      <c r="A7017" s="134" t="s">
        <v>14034</v>
      </c>
      <c r="B7017" s="135" t="s">
        <v>14035</v>
      </c>
      <c r="C7017" s="136">
        <v>4033.93</v>
      </c>
      <c r="D7017" s="136">
        <v>76.650000000000006</v>
      </c>
      <c r="E7017" s="136">
        <v>0</v>
      </c>
      <c r="F7017" s="136">
        <v>76.650000000000006</v>
      </c>
      <c r="G7017" s="137">
        <v>0</v>
      </c>
      <c r="H7017" s="142"/>
      <c r="I7017" s="142"/>
      <c r="J7017" s="142"/>
      <c r="K7017" s="142"/>
      <c r="L7017" s="143"/>
      <c r="M7017" s="143"/>
      <c r="N7017" s="143"/>
      <c r="Y7017" s="30">
        <f t="shared" si="109"/>
        <v>76.650000000000006</v>
      </c>
    </row>
    <row r="7018" spans="1:25" x14ac:dyDescent="0.2">
      <c r="A7018" s="134" t="s">
        <v>14036</v>
      </c>
      <c r="B7018" s="135" t="s">
        <v>14037</v>
      </c>
      <c r="C7018" s="136">
        <v>5279.36</v>
      </c>
      <c r="D7018" s="136">
        <v>100.31</v>
      </c>
      <c r="E7018" s="136">
        <v>0</v>
      </c>
      <c r="F7018" s="136">
        <v>100.31</v>
      </c>
      <c r="G7018" s="137">
        <v>0</v>
      </c>
      <c r="H7018" s="142"/>
      <c r="I7018" s="142"/>
      <c r="J7018" s="142"/>
      <c r="K7018" s="142"/>
      <c r="L7018" s="143"/>
      <c r="M7018" s="143"/>
      <c r="N7018" s="143"/>
      <c r="Y7018" s="30">
        <f t="shared" si="109"/>
        <v>100.31</v>
      </c>
    </row>
    <row r="7019" spans="1:25" x14ac:dyDescent="0.2">
      <c r="A7019" s="134" t="s">
        <v>14038</v>
      </c>
      <c r="B7019" s="135" t="s">
        <v>14039</v>
      </c>
      <c r="C7019" s="136">
        <v>4027.49</v>
      </c>
      <c r="D7019" s="136">
        <v>76.52</v>
      </c>
      <c r="E7019" s="136">
        <v>0</v>
      </c>
      <c r="F7019" s="136">
        <v>76.52</v>
      </c>
      <c r="G7019" s="137">
        <v>0</v>
      </c>
      <c r="H7019" s="142"/>
      <c r="I7019" s="142"/>
      <c r="J7019" s="142"/>
      <c r="K7019" s="142"/>
      <c r="L7019" s="143"/>
      <c r="M7019" s="143"/>
      <c r="N7019" s="143"/>
      <c r="Y7019" s="30">
        <f t="shared" si="109"/>
        <v>76.52</v>
      </c>
    </row>
    <row r="7020" spans="1:25" x14ac:dyDescent="0.2">
      <c r="A7020" s="134" t="s">
        <v>14040</v>
      </c>
      <c r="B7020" s="135" t="s">
        <v>14041</v>
      </c>
      <c r="C7020" s="136">
        <v>52.82</v>
      </c>
      <c r="D7020" s="136">
        <v>1</v>
      </c>
      <c r="E7020" s="136">
        <v>1</v>
      </c>
      <c r="F7020" s="136">
        <v>0</v>
      </c>
      <c r="G7020" s="137">
        <v>20.71</v>
      </c>
      <c r="H7020" s="142"/>
      <c r="I7020" s="142"/>
      <c r="J7020" s="142"/>
      <c r="K7020" s="142"/>
      <c r="L7020" s="143"/>
      <c r="M7020" s="143"/>
      <c r="N7020" s="143"/>
      <c r="Y7020" s="30">
        <f t="shared" si="109"/>
        <v>0</v>
      </c>
    </row>
    <row r="7021" spans="1:25" x14ac:dyDescent="0.2">
      <c r="A7021" s="134" t="s">
        <v>14042</v>
      </c>
      <c r="B7021" s="135" t="s">
        <v>14043</v>
      </c>
      <c r="C7021" s="136">
        <v>2532.3000000000002</v>
      </c>
      <c r="D7021" s="136">
        <v>48.11</v>
      </c>
      <c r="E7021" s="136">
        <v>0</v>
      </c>
      <c r="F7021" s="136">
        <v>48.11</v>
      </c>
      <c r="G7021" s="137">
        <v>0</v>
      </c>
      <c r="H7021" s="142"/>
      <c r="I7021" s="142"/>
      <c r="J7021" s="142"/>
      <c r="K7021" s="142"/>
      <c r="L7021" s="143"/>
      <c r="M7021" s="143"/>
      <c r="N7021" s="143"/>
      <c r="Y7021" s="30">
        <f t="shared" si="109"/>
        <v>48.11</v>
      </c>
    </row>
    <row r="7022" spans="1:25" x14ac:dyDescent="0.2">
      <c r="A7022" s="134" t="s">
        <v>14044</v>
      </c>
      <c r="B7022" s="135" t="s">
        <v>14045</v>
      </c>
      <c r="C7022" s="136">
        <v>33.799999999999997</v>
      </c>
      <c r="D7022" s="136">
        <v>0.64</v>
      </c>
      <c r="E7022" s="136">
        <v>0.64</v>
      </c>
      <c r="F7022" s="136">
        <v>0</v>
      </c>
      <c r="G7022" s="137">
        <v>12</v>
      </c>
      <c r="H7022" s="142"/>
      <c r="I7022" s="142"/>
      <c r="J7022" s="142"/>
      <c r="K7022" s="142"/>
      <c r="L7022" s="143"/>
      <c r="M7022" s="143"/>
      <c r="N7022" s="143"/>
      <c r="Y7022" s="30">
        <f t="shared" si="109"/>
        <v>0</v>
      </c>
    </row>
    <row r="7023" spans="1:25" x14ac:dyDescent="0.2">
      <c r="A7023" s="134" t="s">
        <v>14046</v>
      </c>
      <c r="B7023" s="135" t="s">
        <v>14047</v>
      </c>
      <c r="C7023" s="136">
        <v>108523.75</v>
      </c>
      <c r="D7023" s="136">
        <v>2061.9499999999998</v>
      </c>
      <c r="E7023" s="136">
        <v>0</v>
      </c>
      <c r="F7023" s="136">
        <v>2061.9499999999998</v>
      </c>
      <c r="G7023" s="137">
        <v>0</v>
      </c>
      <c r="H7023" s="142"/>
      <c r="I7023" s="142"/>
      <c r="J7023" s="142"/>
      <c r="K7023" s="142"/>
      <c r="L7023" s="143"/>
      <c r="M7023" s="143"/>
      <c r="N7023" s="143"/>
      <c r="Y7023" s="30">
        <f t="shared" si="109"/>
        <v>2061.9499999999998</v>
      </c>
    </row>
    <row r="7024" spans="1:25" x14ac:dyDescent="0.2">
      <c r="A7024" s="134" t="s">
        <v>14048</v>
      </c>
      <c r="B7024" s="135" t="s">
        <v>14049</v>
      </c>
      <c r="C7024" s="136">
        <v>14176.37</v>
      </c>
      <c r="D7024" s="136">
        <v>269.35000000000002</v>
      </c>
      <c r="E7024" s="136">
        <v>0</v>
      </c>
      <c r="F7024" s="136">
        <v>269.35000000000002</v>
      </c>
      <c r="G7024" s="137">
        <v>0</v>
      </c>
      <c r="H7024" s="142"/>
      <c r="I7024" s="142"/>
      <c r="J7024" s="142"/>
      <c r="K7024" s="142"/>
      <c r="L7024" s="143"/>
      <c r="M7024" s="143"/>
      <c r="N7024" s="143"/>
      <c r="Y7024" s="30">
        <f t="shared" si="109"/>
        <v>269.35000000000002</v>
      </c>
    </row>
    <row r="7025" spans="1:25" x14ac:dyDescent="0.2">
      <c r="A7025" s="134" t="s">
        <v>14050</v>
      </c>
      <c r="B7025" s="135" t="s">
        <v>14051</v>
      </c>
      <c r="C7025" s="136">
        <v>2276.14</v>
      </c>
      <c r="D7025" s="136">
        <v>43.25</v>
      </c>
      <c r="E7025" s="136">
        <v>0</v>
      </c>
      <c r="F7025" s="136">
        <v>43.25</v>
      </c>
      <c r="G7025" s="137">
        <v>0</v>
      </c>
      <c r="H7025" s="142"/>
      <c r="I7025" s="142"/>
      <c r="J7025" s="142"/>
      <c r="K7025" s="142"/>
      <c r="L7025" s="143"/>
      <c r="M7025" s="143"/>
      <c r="N7025" s="143"/>
      <c r="Y7025" s="30">
        <f t="shared" si="109"/>
        <v>43.25</v>
      </c>
    </row>
    <row r="7026" spans="1:25" x14ac:dyDescent="0.2">
      <c r="A7026" s="134" t="s">
        <v>14052</v>
      </c>
      <c r="B7026" s="135" t="s">
        <v>14053</v>
      </c>
      <c r="C7026" s="136">
        <v>2288.48</v>
      </c>
      <c r="D7026" s="136">
        <v>43.48</v>
      </c>
      <c r="E7026" s="136">
        <v>0</v>
      </c>
      <c r="F7026" s="136">
        <v>43.48</v>
      </c>
      <c r="G7026" s="137">
        <v>0</v>
      </c>
      <c r="H7026" s="142"/>
      <c r="I7026" s="142"/>
      <c r="J7026" s="142"/>
      <c r="K7026" s="142"/>
      <c r="L7026" s="143"/>
      <c r="M7026" s="143"/>
      <c r="N7026" s="143"/>
      <c r="Y7026" s="30">
        <f t="shared" si="109"/>
        <v>43.48</v>
      </c>
    </row>
    <row r="7027" spans="1:25" x14ac:dyDescent="0.2">
      <c r="A7027" s="134" t="s">
        <v>14054</v>
      </c>
      <c r="B7027" s="135" t="s">
        <v>14055</v>
      </c>
      <c r="C7027" s="136">
        <v>22826.720000000001</v>
      </c>
      <c r="D7027" s="136">
        <v>433.71</v>
      </c>
      <c r="E7027" s="136">
        <v>0</v>
      </c>
      <c r="F7027" s="136">
        <v>433.71</v>
      </c>
      <c r="G7027" s="137">
        <v>0</v>
      </c>
      <c r="H7027" s="142"/>
      <c r="I7027" s="142"/>
      <c r="J7027" s="142"/>
      <c r="K7027" s="142"/>
      <c r="L7027" s="143"/>
      <c r="M7027" s="143"/>
      <c r="N7027" s="143"/>
      <c r="Y7027" s="30">
        <f t="shared" si="109"/>
        <v>433.71</v>
      </c>
    </row>
    <row r="7028" spans="1:25" x14ac:dyDescent="0.2">
      <c r="A7028" s="134" t="s">
        <v>14056</v>
      </c>
      <c r="B7028" s="135" t="s">
        <v>14057</v>
      </c>
      <c r="C7028" s="136">
        <v>525.67999999999995</v>
      </c>
      <c r="D7028" s="136">
        <v>9.99</v>
      </c>
      <c r="E7028" s="136">
        <v>0</v>
      </c>
      <c r="F7028" s="136">
        <v>9.99</v>
      </c>
      <c r="G7028" s="137">
        <v>0</v>
      </c>
      <c r="H7028" s="142"/>
      <c r="I7028" s="142"/>
      <c r="J7028" s="142"/>
      <c r="K7028" s="142"/>
      <c r="L7028" s="143"/>
      <c r="M7028" s="143"/>
      <c r="N7028" s="143"/>
      <c r="Y7028" s="30">
        <f t="shared" si="109"/>
        <v>9.99</v>
      </c>
    </row>
    <row r="7029" spans="1:25" x14ac:dyDescent="0.2">
      <c r="A7029" s="134" t="s">
        <v>14058</v>
      </c>
      <c r="B7029" s="135" t="s">
        <v>14059</v>
      </c>
      <c r="C7029" s="136">
        <v>4208</v>
      </c>
      <c r="D7029" s="136">
        <v>79.95</v>
      </c>
      <c r="E7029" s="136">
        <v>0</v>
      </c>
      <c r="F7029" s="136">
        <v>79.95</v>
      </c>
      <c r="G7029" s="137">
        <v>0</v>
      </c>
      <c r="H7029" s="142"/>
      <c r="I7029" s="142"/>
      <c r="J7029" s="142"/>
      <c r="K7029" s="142"/>
      <c r="L7029" s="143"/>
      <c r="M7029" s="143"/>
      <c r="N7029" s="143"/>
      <c r="Y7029" s="30">
        <f t="shared" si="109"/>
        <v>79.95</v>
      </c>
    </row>
    <row r="7030" spans="1:25" x14ac:dyDescent="0.2">
      <c r="A7030" s="134" t="s">
        <v>14060</v>
      </c>
      <c r="B7030" s="135" t="s">
        <v>14061</v>
      </c>
      <c r="C7030" s="136">
        <v>5371.98</v>
      </c>
      <c r="D7030" s="136">
        <v>102.07</v>
      </c>
      <c r="E7030" s="136">
        <v>0</v>
      </c>
      <c r="F7030" s="136">
        <v>102.07</v>
      </c>
      <c r="G7030" s="137">
        <v>0</v>
      </c>
      <c r="H7030" s="142"/>
      <c r="I7030" s="142"/>
      <c r="J7030" s="142"/>
      <c r="K7030" s="142"/>
      <c r="L7030" s="143"/>
      <c r="M7030" s="143"/>
      <c r="N7030" s="143"/>
      <c r="Y7030" s="30">
        <f t="shared" si="109"/>
        <v>102.07</v>
      </c>
    </row>
    <row r="7031" spans="1:25" x14ac:dyDescent="0.2">
      <c r="A7031" s="134" t="s">
        <v>14062</v>
      </c>
      <c r="B7031" s="135" t="s">
        <v>14063</v>
      </c>
      <c r="C7031" s="136">
        <v>2279.38</v>
      </c>
      <c r="D7031" s="136">
        <v>43.31</v>
      </c>
      <c r="E7031" s="136">
        <v>0</v>
      </c>
      <c r="F7031" s="136">
        <v>43.31</v>
      </c>
      <c r="G7031" s="137">
        <v>0</v>
      </c>
      <c r="H7031" s="142"/>
      <c r="I7031" s="142"/>
      <c r="J7031" s="142"/>
      <c r="K7031" s="142"/>
      <c r="L7031" s="143"/>
      <c r="M7031" s="143"/>
      <c r="N7031" s="143"/>
      <c r="Y7031" s="30">
        <f t="shared" si="109"/>
        <v>43.31</v>
      </c>
    </row>
    <row r="7032" spans="1:25" x14ac:dyDescent="0.2">
      <c r="A7032" s="134" t="s">
        <v>14064</v>
      </c>
      <c r="B7032" s="135" t="s">
        <v>14065</v>
      </c>
      <c r="C7032" s="136">
        <v>6130.05</v>
      </c>
      <c r="D7032" s="136">
        <v>116.47</v>
      </c>
      <c r="E7032" s="136">
        <v>0</v>
      </c>
      <c r="F7032" s="136">
        <v>116.47</v>
      </c>
      <c r="G7032" s="137">
        <v>0</v>
      </c>
      <c r="H7032" s="142"/>
      <c r="I7032" s="142"/>
      <c r="J7032" s="142"/>
      <c r="K7032" s="142"/>
      <c r="L7032" s="143"/>
      <c r="M7032" s="143"/>
      <c r="N7032" s="143"/>
      <c r="Y7032" s="30">
        <f t="shared" si="109"/>
        <v>116.47</v>
      </c>
    </row>
    <row r="7033" spans="1:25" x14ac:dyDescent="0.2">
      <c r="A7033" s="134" t="s">
        <v>14066</v>
      </c>
      <c r="B7033" s="135" t="s">
        <v>14067</v>
      </c>
      <c r="C7033" s="136">
        <v>18202.080000000002</v>
      </c>
      <c r="D7033" s="136">
        <v>345.84</v>
      </c>
      <c r="E7033" s="136">
        <v>0</v>
      </c>
      <c r="F7033" s="136">
        <v>345.84</v>
      </c>
      <c r="G7033" s="137">
        <v>0</v>
      </c>
      <c r="H7033" s="142"/>
      <c r="I7033" s="142"/>
      <c r="J7033" s="142"/>
      <c r="K7033" s="142"/>
      <c r="L7033" s="143"/>
      <c r="M7033" s="143"/>
      <c r="N7033" s="143"/>
      <c r="Y7033" s="30">
        <f t="shared" si="109"/>
        <v>345.84</v>
      </c>
    </row>
    <row r="7034" spans="1:25" x14ac:dyDescent="0.2">
      <c r="A7034" s="134" t="s">
        <v>14068</v>
      </c>
      <c r="B7034" s="135" t="s">
        <v>14069</v>
      </c>
      <c r="C7034" s="136">
        <v>1237.22</v>
      </c>
      <c r="D7034" s="136">
        <v>23.51</v>
      </c>
      <c r="E7034" s="136">
        <v>0</v>
      </c>
      <c r="F7034" s="136">
        <v>23.51</v>
      </c>
      <c r="G7034" s="137">
        <v>0</v>
      </c>
      <c r="H7034" s="142"/>
      <c r="I7034" s="142"/>
      <c r="J7034" s="142"/>
      <c r="K7034" s="142"/>
      <c r="L7034" s="143"/>
      <c r="M7034" s="143"/>
      <c r="N7034" s="143"/>
      <c r="Y7034" s="30">
        <f t="shared" si="109"/>
        <v>23.51</v>
      </c>
    </row>
    <row r="7035" spans="1:25" x14ac:dyDescent="0.2">
      <c r="A7035" s="134" t="s">
        <v>14070</v>
      </c>
      <c r="B7035" s="135" t="s">
        <v>14071</v>
      </c>
      <c r="C7035" s="136">
        <v>15312.34</v>
      </c>
      <c r="D7035" s="136">
        <v>290.94</v>
      </c>
      <c r="E7035" s="136">
        <v>0</v>
      </c>
      <c r="F7035" s="136">
        <v>290.94</v>
      </c>
      <c r="G7035" s="137">
        <v>0</v>
      </c>
      <c r="H7035" s="142"/>
      <c r="I7035" s="142"/>
      <c r="J7035" s="142"/>
      <c r="K7035" s="142"/>
      <c r="L7035" s="143"/>
      <c r="M7035" s="143"/>
      <c r="N7035" s="143"/>
      <c r="Y7035" s="30">
        <f t="shared" si="109"/>
        <v>290.94</v>
      </c>
    </row>
    <row r="7036" spans="1:25" x14ac:dyDescent="0.2">
      <c r="A7036" s="134" t="s">
        <v>14072</v>
      </c>
      <c r="B7036" s="135" t="s">
        <v>14073</v>
      </c>
      <c r="C7036" s="136">
        <v>2618.92</v>
      </c>
      <c r="D7036" s="136">
        <v>49.76</v>
      </c>
      <c r="E7036" s="136">
        <v>0</v>
      </c>
      <c r="F7036" s="136">
        <v>49.76</v>
      </c>
      <c r="G7036" s="137">
        <v>0</v>
      </c>
      <c r="H7036" s="142"/>
      <c r="I7036" s="142"/>
      <c r="J7036" s="142"/>
      <c r="K7036" s="142"/>
      <c r="L7036" s="143"/>
      <c r="M7036" s="143"/>
      <c r="N7036" s="143"/>
      <c r="Y7036" s="30">
        <f t="shared" si="109"/>
        <v>49.76</v>
      </c>
    </row>
    <row r="7037" spans="1:25" x14ac:dyDescent="0.2">
      <c r="A7037" s="134" t="s">
        <v>14074</v>
      </c>
      <c r="B7037" s="135" t="s">
        <v>14075</v>
      </c>
      <c r="C7037" s="136">
        <v>2421.17</v>
      </c>
      <c r="D7037" s="136">
        <v>46</v>
      </c>
      <c r="E7037" s="136">
        <v>0</v>
      </c>
      <c r="F7037" s="136">
        <v>46</v>
      </c>
      <c r="G7037" s="137">
        <v>0</v>
      </c>
      <c r="H7037" s="142"/>
      <c r="I7037" s="142"/>
      <c r="J7037" s="142"/>
      <c r="K7037" s="142"/>
      <c r="L7037" s="143"/>
      <c r="M7037" s="143"/>
      <c r="N7037" s="143"/>
      <c r="Y7037" s="30">
        <f t="shared" si="109"/>
        <v>46</v>
      </c>
    </row>
    <row r="7038" spans="1:25" x14ac:dyDescent="0.2">
      <c r="A7038" s="134" t="s">
        <v>14076</v>
      </c>
      <c r="B7038" s="135" t="s">
        <v>14077</v>
      </c>
      <c r="C7038" s="136">
        <v>19940.02</v>
      </c>
      <c r="D7038" s="136">
        <v>378.86</v>
      </c>
      <c r="E7038" s="136">
        <v>0</v>
      </c>
      <c r="F7038" s="136">
        <v>378.86</v>
      </c>
      <c r="G7038" s="137">
        <v>0</v>
      </c>
      <c r="H7038" s="142"/>
      <c r="I7038" s="142"/>
      <c r="J7038" s="142"/>
      <c r="K7038" s="142"/>
      <c r="L7038" s="143"/>
      <c r="M7038" s="143"/>
      <c r="N7038" s="143"/>
      <c r="Y7038" s="30">
        <f t="shared" si="109"/>
        <v>378.86</v>
      </c>
    </row>
    <row r="7039" spans="1:25" x14ac:dyDescent="0.2">
      <c r="A7039" s="134" t="s">
        <v>14078</v>
      </c>
      <c r="B7039" s="135" t="s">
        <v>14079</v>
      </c>
      <c r="C7039" s="136">
        <v>41.11</v>
      </c>
      <c r="D7039" s="136">
        <v>0.78</v>
      </c>
      <c r="E7039" s="136">
        <v>0.78</v>
      </c>
      <c r="F7039" s="136">
        <v>0</v>
      </c>
      <c r="G7039" s="137">
        <v>43.22</v>
      </c>
      <c r="H7039" s="142"/>
      <c r="I7039" s="142"/>
      <c r="J7039" s="142"/>
      <c r="K7039" s="142"/>
      <c r="L7039" s="143"/>
      <c r="M7039" s="143"/>
      <c r="N7039" s="143"/>
      <c r="Y7039" s="30">
        <f t="shared" si="109"/>
        <v>0</v>
      </c>
    </row>
    <row r="7040" spans="1:25" x14ac:dyDescent="0.2">
      <c r="A7040" s="134" t="s">
        <v>14080</v>
      </c>
      <c r="B7040" s="135" t="s">
        <v>14081</v>
      </c>
      <c r="C7040" s="136">
        <v>20242.34</v>
      </c>
      <c r="D7040" s="136">
        <v>384.61</v>
      </c>
      <c r="E7040" s="136">
        <v>0</v>
      </c>
      <c r="F7040" s="136">
        <v>384.61</v>
      </c>
      <c r="G7040" s="137">
        <v>0</v>
      </c>
      <c r="H7040" s="142"/>
      <c r="I7040" s="142"/>
      <c r="J7040" s="142"/>
      <c r="K7040" s="142"/>
      <c r="L7040" s="143"/>
      <c r="M7040" s="143"/>
      <c r="N7040" s="143"/>
      <c r="Y7040" s="30">
        <f t="shared" si="109"/>
        <v>384.61</v>
      </c>
    </row>
    <row r="7041" spans="1:25" x14ac:dyDescent="0.2">
      <c r="A7041" s="134" t="s">
        <v>14082</v>
      </c>
      <c r="B7041" s="135" t="s">
        <v>14083</v>
      </c>
      <c r="C7041" s="136">
        <v>6718.71</v>
      </c>
      <c r="D7041" s="136">
        <v>127.66</v>
      </c>
      <c r="E7041" s="136">
        <v>0</v>
      </c>
      <c r="F7041" s="136">
        <v>127.66</v>
      </c>
      <c r="G7041" s="137">
        <v>0</v>
      </c>
      <c r="H7041" s="142"/>
      <c r="I7041" s="142"/>
      <c r="J7041" s="142"/>
      <c r="K7041" s="142"/>
      <c r="L7041" s="143"/>
      <c r="M7041" s="143"/>
      <c r="N7041" s="143"/>
      <c r="Y7041" s="30">
        <f t="shared" si="109"/>
        <v>127.66</v>
      </c>
    </row>
    <row r="7042" spans="1:25" x14ac:dyDescent="0.2">
      <c r="A7042" s="134" t="s">
        <v>14084</v>
      </c>
      <c r="B7042" s="135" t="s">
        <v>14085</v>
      </c>
      <c r="C7042" s="136">
        <v>45435.91</v>
      </c>
      <c r="D7042" s="136">
        <v>863.28</v>
      </c>
      <c r="E7042" s="136">
        <v>0</v>
      </c>
      <c r="F7042" s="136">
        <v>863.28</v>
      </c>
      <c r="G7042" s="137">
        <v>0</v>
      </c>
      <c r="H7042" s="142"/>
      <c r="I7042" s="142"/>
      <c r="J7042" s="142"/>
      <c r="K7042" s="142"/>
      <c r="L7042" s="143"/>
      <c r="M7042" s="143"/>
      <c r="N7042" s="143"/>
      <c r="Y7042" s="30">
        <f t="shared" si="109"/>
        <v>863.28</v>
      </c>
    </row>
    <row r="7043" spans="1:25" x14ac:dyDescent="0.2">
      <c r="A7043" s="134" t="s">
        <v>14086</v>
      </c>
      <c r="B7043" s="135" t="s">
        <v>14087</v>
      </c>
      <c r="C7043" s="136">
        <v>12728.42</v>
      </c>
      <c r="D7043" s="136">
        <v>241.84</v>
      </c>
      <c r="E7043" s="136">
        <v>0</v>
      </c>
      <c r="F7043" s="136">
        <v>241.84</v>
      </c>
      <c r="G7043" s="137">
        <v>0</v>
      </c>
      <c r="H7043" s="142"/>
      <c r="I7043" s="142"/>
      <c r="J7043" s="142"/>
      <c r="K7043" s="142"/>
      <c r="L7043" s="143"/>
      <c r="M7043" s="143"/>
      <c r="N7043" s="143"/>
      <c r="Y7043" s="30">
        <f t="shared" si="109"/>
        <v>241.84</v>
      </c>
    </row>
    <row r="7044" spans="1:25" x14ac:dyDescent="0.2">
      <c r="A7044" s="134" t="s">
        <v>14088</v>
      </c>
      <c r="B7044" s="135" t="s">
        <v>14089</v>
      </c>
      <c r="C7044" s="136">
        <v>38.93</v>
      </c>
      <c r="D7044" s="136">
        <v>0.74</v>
      </c>
      <c r="E7044" s="136">
        <v>0.74</v>
      </c>
      <c r="F7044" s="136">
        <v>0</v>
      </c>
      <c r="G7044" s="137">
        <v>13.91</v>
      </c>
      <c r="H7044" s="142"/>
      <c r="I7044" s="142"/>
      <c r="J7044" s="142"/>
      <c r="K7044" s="142"/>
      <c r="L7044" s="143"/>
      <c r="M7044" s="143"/>
      <c r="N7044" s="143"/>
      <c r="Y7044" s="30">
        <f t="shared" si="109"/>
        <v>0</v>
      </c>
    </row>
    <row r="7045" spans="1:25" x14ac:dyDescent="0.2">
      <c r="A7045" s="134" t="s">
        <v>14090</v>
      </c>
      <c r="B7045" s="135" t="s">
        <v>14091</v>
      </c>
      <c r="C7045" s="136">
        <v>130806.91</v>
      </c>
      <c r="D7045" s="136">
        <v>2485.33</v>
      </c>
      <c r="E7045" s="136">
        <v>0</v>
      </c>
      <c r="F7045" s="136">
        <v>2485.33</v>
      </c>
      <c r="G7045" s="137">
        <v>0</v>
      </c>
      <c r="H7045" s="142"/>
      <c r="I7045" s="142"/>
      <c r="J7045" s="142"/>
      <c r="K7045" s="142"/>
      <c r="L7045" s="143"/>
      <c r="M7045" s="143"/>
      <c r="N7045" s="143"/>
      <c r="Y7045" s="30">
        <f t="shared" si="109"/>
        <v>2485.33</v>
      </c>
    </row>
    <row r="7046" spans="1:25" x14ac:dyDescent="0.2">
      <c r="A7046" s="134" t="s">
        <v>14092</v>
      </c>
      <c r="B7046" s="135" t="s">
        <v>14093</v>
      </c>
      <c r="C7046" s="136">
        <v>16567.53</v>
      </c>
      <c r="D7046" s="136">
        <v>314.77999999999997</v>
      </c>
      <c r="E7046" s="136">
        <v>0</v>
      </c>
      <c r="F7046" s="136">
        <v>314.77999999999997</v>
      </c>
      <c r="G7046" s="137">
        <v>0</v>
      </c>
      <c r="H7046" s="142"/>
      <c r="I7046" s="142"/>
      <c r="J7046" s="142"/>
      <c r="K7046" s="142"/>
      <c r="L7046" s="143"/>
      <c r="M7046" s="143"/>
      <c r="N7046" s="143"/>
      <c r="Y7046" s="30">
        <f t="shared" si="109"/>
        <v>314.77999999999997</v>
      </c>
    </row>
    <row r="7047" spans="1:25" x14ac:dyDescent="0.2">
      <c r="A7047" s="134" t="s">
        <v>14094</v>
      </c>
      <c r="B7047" s="135" t="s">
        <v>14095</v>
      </c>
      <c r="C7047" s="136">
        <v>10.4</v>
      </c>
      <c r="D7047" s="136">
        <v>0.2</v>
      </c>
      <c r="E7047" s="136">
        <v>0.2</v>
      </c>
      <c r="F7047" s="136">
        <v>0</v>
      </c>
      <c r="G7047" s="137">
        <v>98.09</v>
      </c>
      <c r="H7047" s="142"/>
      <c r="I7047" s="142"/>
      <c r="J7047" s="142"/>
      <c r="K7047" s="142"/>
      <c r="L7047" s="143"/>
      <c r="M7047" s="143"/>
      <c r="N7047" s="143"/>
      <c r="Y7047" s="30">
        <f t="shared" si="109"/>
        <v>0</v>
      </c>
    </row>
    <row r="7048" spans="1:25" x14ac:dyDescent="0.2">
      <c r="A7048" s="134" t="s">
        <v>14096</v>
      </c>
      <c r="B7048" s="135" t="s">
        <v>14097</v>
      </c>
      <c r="C7048" s="136">
        <v>15798.06</v>
      </c>
      <c r="D7048" s="136">
        <v>300.16000000000003</v>
      </c>
      <c r="E7048" s="136">
        <v>0</v>
      </c>
      <c r="F7048" s="136">
        <v>300.16000000000003</v>
      </c>
      <c r="G7048" s="137">
        <v>0</v>
      </c>
      <c r="H7048" s="142"/>
      <c r="I7048" s="142"/>
      <c r="J7048" s="142"/>
      <c r="K7048" s="142"/>
      <c r="L7048" s="143"/>
      <c r="M7048" s="143"/>
      <c r="N7048" s="143"/>
      <c r="Y7048" s="30">
        <f t="shared" si="109"/>
        <v>300.16000000000003</v>
      </c>
    </row>
    <row r="7049" spans="1:25" x14ac:dyDescent="0.2">
      <c r="A7049" s="134" t="s">
        <v>14098</v>
      </c>
      <c r="B7049" s="135" t="s">
        <v>4004</v>
      </c>
      <c r="C7049" s="136">
        <v>554.04</v>
      </c>
      <c r="D7049" s="136">
        <v>10.53</v>
      </c>
      <c r="E7049" s="136">
        <v>10.53</v>
      </c>
      <c r="F7049" s="136">
        <v>0</v>
      </c>
      <c r="G7049" s="137">
        <v>18.27</v>
      </c>
      <c r="H7049" s="142"/>
      <c r="I7049" s="142"/>
      <c r="J7049" s="142"/>
      <c r="K7049" s="142"/>
      <c r="L7049" s="143"/>
      <c r="M7049" s="143"/>
      <c r="N7049" s="143"/>
      <c r="Y7049" s="30">
        <f t="shared" si="109"/>
        <v>0</v>
      </c>
    </row>
    <row r="7050" spans="1:25" x14ac:dyDescent="0.2">
      <c r="A7050" s="134" t="s">
        <v>14099</v>
      </c>
      <c r="B7050" s="135" t="s">
        <v>14100</v>
      </c>
      <c r="C7050" s="136">
        <v>204.25</v>
      </c>
      <c r="D7050" s="136">
        <v>3.88</v>
      </c>
      <c r="E7050" s="136">
        <v>3.88</v>
      </c>
      <c r="F7050" s="136">
        <v>0</v>
      </c>
      <c r="G7050" s="137">
        <v>103.73</v>
      </c>
      <c r="H7050" s="142"/>
      <c r="I7050" s="142"/>
      <c r="J7050" s="142"/>
      <c r="K7050" s="142"/>
      <c r="L7050" s="143"/>
      <c r="M7050" s="143"/>
      <c r="N7050" s="143"/>
      <c r="Y7050" s="30">
        <f t="shared" si="109"/>
        <v>0</v>
      </c>
    </row>
    <row r="7051" spans="1:25" x14ac:dyDescent="0.2">
      <c r="A7051" s="134" t="s">
        <v>14101</v>
      </c>
      <c r="B7051" s="135" t="s">
        <v>14102</v>
      </c>
      <c r="C7051" s="136">
        <v>7761.73</v>
      </c>
      <c r="D7051" s="136">
        <v>147.47</v>
      </c>
      <c r="E7051" s="136">
        <v>0</v>
      </c>
      <c r="F7051" s="136">
        <v>147.47</v>
      </c>
      <c r="G7051" s="137">
        <v>0</v>
      </c>
      <c r="H7051" s="142"/>
      <c r="I7051" s="142"/>
      <c r="J7051" s="142"/>
      <c r="K7051" s="142"/>
      <c r="L7051" s="143"/>
      <c r="M7051" s="143"/>
      <c r="N7051" s="143"/>
      <c r="Y7051" s="30">
        <f t="shared" si="109"/>
        <v>147.47</v>
      </c>
    </row>
    <row r="7052" spans="1:25" x14ac:dyDescent="0.2">
      <c r="A7052" s="134" t="s">
        <v>14103</v>
      </c>
      <c r="B7052" s="135" t="s">
        <v>14104</v>
      </c>
      <c r="C7052" s="136">
        <v>1071.46</v>
      </c>
      <c r="D7052" s="136">
        <v>20.36</v>
      </c>
      <c r="E7052" s="136">
        <v>3.28</v>
      </c>
      <c r="F7052" s="136">
        <v>17.079999999999998</v>
      </c>
      <c r="G7052" s="137">
        <v>0</v>
      </c>
      <c r="H7052" s="142"/>
      <c r="I7052" s="142"/>
      <c r="J7052" s="142"/>
      <c r="K7052" s="142"/>
      <c r="L7052" s="143"/>
      <c r="M7052" s="143"/>
      <c r="N7052" s="143"/>
      <c r="Y7052" s="30">
        <f t="shared" si="109"/>
        <v>17.079999999999998</v>
      </c>
    </row>
    <row r="7053" spans="1:25" x14ac:dyDescent="0.2">
      <c r="A7053" s="134" t="s">
        <v>14105</v>
      </c>
      <c r="B7053" s="135" t="s">
        <v>14106</v>
      </c>
      <c r="C7053" s="136">
        <v>274.56</v>
      </c>
      <c r="D7053" s="136">
        <v>5.22</v>
      </c>
      <c r="E7053" s="136">
        <v>1.08</v>
      </c>
      <c r="F7053" s="136">
        <v>4.1399999999999997</v>
      </c>
      <c r="G7053" s="137">
        <v>0</v>
      </c>
      <c r="H7053" s="142"/>
      <c r="I7053" s="142"/>
      <c r="J7053" s="142"/>
      <c r="K7053" s="142"/>
      <c r="L7053" s="143"/>
      <c r="M7053" s="143"/>
      <c r="N7053" s="143"/>
      <c r="Y7053" s="30">
        <f t="shared" si="109"/>
        <v>4.1399999999999997</v>
      </c>
    </row>
    <row r="7054" spans="1:25" x14ac:dyDescent="0.2">
      <c r="A7054" s="134" t="s">
        <v>14107</v>
      </c>
      <c r="B7054" s="135" t="s">
        <v>14108</v>
      </c>
      <c r="C7054" s="136">
        <v>80.61</v>
      </c>
      <c r="D7054" s="136">
        <v>1.53</v>
      </c>
      <c r="E7054" s="136">
        <v>1.53</v>
      </c>
      <c r="F7054" s="136">
        <v>0</v>
      </c>
      <c r="G7054" s="137">
        <v>15.4</v>
      </c>
      <c r="H7054" s="142"/>
      <c r="I7054" s="142"/>
      <c r="J7054" s="142"/>
      <c r="K7054" s="142"/>
      <c r="L7054" s="143"/>
      <c r="M7054" s="143"/>
      <c r="N7054" s="143"/>
      <c r="Y7054" s="30">
        <f t="shared" si="109"/>
        <v>0</v>
      </c>
    </row>
    <row r="7055" spans="1:25" x14ac:dyDescent="0.2">
      <c r="A7055" s="134" t="s">
        <v>14109</v>
      </c>
      <c r="B7055" s="135" t="s">
        <v>14110</v>
      </c>
      <c r="C7055" s="136">
        <v>920.9</v>
      </c>
      <c r="D7055" s="136">
        <v>17.5</v>
      </c>
      <c r="E7055" s="136">
        <v>0</v>
      </c>
      <c r="F7055" s="136">
        <v>17.5</v>
      </c>
      <c r="G7055" s="137">
        <v>0</v>
      </c>
      <c r="H7055" s="142"/>
      <c r="I7055" s="142"/>
      <c r="J7055" s="142"/>
      <c r="K7055" s="142"/>
      <c r="L7055" s="143"/>
      <c r="M7055" s="143"/>
      <c r="N7055" s="143"/>
      <c r="Y7055" s="30">
        <f t="shared" ref="Y7055:Y7118" si="110">W7055+R7055+M7055+F7055</f>
        <v>17.5</v>
      </c>
    </row>
    <row r="7056" spans="1:25" x14ac:dyDescent="0.2">
      <c r="A7056" s="134" t="s">
        <v>14111</v>
      </c>
      <c r="B7056" s="135" t="s">
        <v>14112</v>
      </c>
      <c r="C7056" s="136">
        <v>9984.64</v>
      </c>
      <c r="D7056" s="136">
        <v>189.71</v>
      </c>
      <c r="E7056" s="136">
        <v>0</v>
      </c>
      <c r="F7056" s="136">
        <v>189.71</v>
      </c>
      <c r="G7056" s="137">
        <v>0</v>
      </c>
      <c r="H7056" s="142"/>
      <c r="I7056" s="142"/>
      <c r="J7056" s="142"/>
      <c r="K7056" s="142"/>
      <c r="L7056" s="143"/>
      <c r="M7056" s="143"/>
      <c r="N7056" s="143"/>
      <c r="Y7056" s="30">
        <f t="shared" si="110"/>
        <v>189.71</v>
      </c>
    </row>
    <row r="7057" spans="1:25" x14ac:dyDescent="0.2">
      <c r="A7057" s="134" t="s">
        <v>14113</v>
      </c>
      <c r="B7057" s="135" t="s">
        <v>14114</v>
      </c>
      <c r="C7057" s="136">
        <v>8701.17</v>
      </c>
      <c r="D7057" s="136">
        <v>165.32</v>
      </c>
      <c r="E7057" s="136">
        <v>0</v>
      </c>
      <c r="F7057" s="136">
        <v>165.32</v>
      </c>
      <c r="G7057" s="137">
        <v>0</v>
      </c>
      <c r="H7057" s="142"/>
      <c r="I7057" s="142"/>
      <c r="J7057" s="142"/>
      <c r="K7057" s="142"/>
      <c r="L7057" s="143"/>
      <c r="M7057" s="143"/>
      <c r="N7057" s="143"/>
      <c r="Y7057" s="30">
        <f t="shared" si="110"/>
        <v>165.32</v>
      </c>
    </row>
    <row r="7058" spans="1:25" x14ac:dyDescent="0.2">
      <c r="A7058" s="134" t="s">
        <v>14115</v>
      </c>
      <c r="B7058" s="135" t="s">
        <v>14116</v>
      </c>
      <c r="C7058" s="136">
        <v>22855.65</v>
      </c>
      <c r="D7058" s="136">
        <v>434.26</v>
      </c>
      <c r="E7058" s="136">
        <v>0</v>
      </c>
      <c r="F7058" s="136">
        <v>434.26</v>
      </c>
      <c r="G7058" s="137">
        <v>0</v>
      </c>
      <c r="H7058" s="142"/>
      <c r="I7058" s="142"/>
      <c r="J7058" s="142"/>
      <c r="K7058" s="142"/>
      <c r="L7058" s="143"/>
      <c r="M7058" s="143"/>
      <c r="N7058" s="143"/>
      <c r="Y7058" s="30">
        <f t="shared" si="110"/>
        <v>434.26</v>
      </c>
    </row>
    <row r="7059" spans="1:25" x14ac:dyDescent="0.2">
      <c r="A7059" s="134" t="s">
        <v>14117</v>
      </c>
      <c r="B7059" s="135" t="s">
        <v>14118</v>
      </c>
      <c r="C7059" s="136">
        <v>229580.61</v>
      </c>
      <c r="D7059" s="136">
        <v>4362.03</v>
      </c>
      <c r="E7059" s="136">
        <v>0</v>
      </c>
      <c r="F7059" s="136">
        <v>4362.03</v>
      </c>
      <c r="G7059" s="137">
        <v>0</v>
      </c>
      <c r="H7059" s="142"/>
      <c r="I7059" s="142"/>
      <c r="J7059" s="142"/>
      <c r="K7059" s="142"/>
      <c r="L7059" s="143"/>
      <c r="M7059" s="143"/>
      <c r="N7059" s="143"/>
      <c r="Y7059" s="30">
        <f t="shared" si="110"/>
        <v>4362.03</v>
      </c>
    </row>
    <row r="7060" spans="1:25" x14ac:dyDescent="0.2">
      <c r="A7060" s="134" t="s">
        <v>14119</v>
      </c>
      <c r="B7060" s="135" t="s">
        <v>1518</v>
      </c>
      <c r="C7060" s="136">
        <v>2863.56</v>
      </c>
      <c r="D7060" s="136">
        <v>54.41</v>
      </c>
      <c r="E7060" s="136">
        <v>0</v>
      </c>
      <c r="F7060" s="136">
        <v>54.41</v>
      </c>
      <c r="G7060" s="137">
        <v>0</v>
      </c>
      <c r="H7060" s="142"/>
      <c r="I7060" s="142"/>
      <c r="J7060" s="142"/>
      <c r="K7060" s="142"/>
      <c r="L7060" s="143"/>
      <c r="M7060" s="143"/>
      <c r="N7060" s="143"/>
      <c r="Y7060" s="30">
        <f t="shared" si="110"/>
        <v>54.41</v>
      </c>
    </row>
    <row r="7061" spans="1:25" x14ac:dyDescent="0.2">
      <c r="A7061" s="134" t="s">
        <v>14120</v>
      </c>
      <c r="B7061" s="135" t="s">
        <v>14121</v>
      </c>
      <c r="C7061" s="136">
        <v>2453.2600000000002</v>
      </c>
      <c r="D7061" s="136">
        <v>46.61</v>
      </c>
      <c r="E7061" s="136">
        <v>0</v>
      </c>
      <c r="F7061" s="136">
        <v>46.61</v>
      </c>
      <c r="G7061" s="137">
        <v>0</v>
      </c>
      <c r="H7061" s="142"/>
      <c r="I7061" s="142"/>
      <c r="J7061" s="142"/>
      <c r="K7061" s="142"/>
      <c r="L7061" s="143"/>
      <c r="M7061" s="143"/>
      <c r="N7061" s="143"/>
      <c r="Y7061" s="30">
        <f t="shared" si="110"/>
        <v>46.61</v>
      </c>
    </row>
    <row r="7062" spans="1:25" x14ac:dyDescent="0.2">
      <c r="A7062" s="134" t="s">
        <v>14122</v>
      </c>
      <c r="B7062" s="135" t="s">
        <v>14123</v>
      </c>
      <c r="C7062" s="136">
        <v>39897.39</v>
      </c>
      <c r="D7062" s="136">
        <v>758.05</v>
      </c>
      <c r="E7062" s="136">
        <v>0</v>
      </c>
      <c r="F7062" s="136">
        <v>758.05</v>
      </c>
      <c r="G7062" s="137">
        <v>0</v>
      </c>
      <c r="H7062" s="142"/>
      <c r="I7062" s="142"/>
      <c r="J7062" s="142"/>
      <c r="K7062" s="142"/>
      <c r="L7062" s="143"/>
      <c r="M7062" s="143"/>
      <c r="N7062" s="143"/>
      <c r="Y7062" s="30">
        <f t="shared" si="110"/>
        <v>758.05</v>
      </c>
    </row>
    <row r="7063" spans="1:25" x14ac:dyDescent="0.2">
      <c r="A7063" s="134" t="s">
        <v>14124</v>
      </c>
      <c r="B7063" s="135" t="s">
        <v>14125</v>
      </c>
      <c r="C7063" s="136">
        <v>469.14</v>
      </c>
      <c r="D7063" s="136">
        <v>8.91</v>
      </c>
      <c r="E7063" s="136">
        <v>8.91</v>
      </c>
      <c r="F7063" s="136">
        <v>0</v>
      </c>
      <c r="G7063" s="137">
        <v>35.67</v>
      </c>
      <c r="H7063" s="142"/>
      <c r="I7063" s="142"/>
      <c r="J7063" s="142"/>
      <c r="K7063" s="142"/>
      <c r="L7063" s="143"/>
      <c r="M7063" s="143"/>
      <c r="N7063" s="143"/>
      <c r="Y7063" s="30">
        <f t="shared" si="110"/>
        <v>0</v>
      </c>
    </row>
    <row r="7064" spans="1:25" x14ac:dyDescent="0.2">
      <c r="A7064" s="134" t="s">
        <v>14126</v>
      </c>
      <c r="B7064" s="135" t="s">
        <v>14127</v>
      </c>
      <c r="C7064" s="136">
        <v>4407.33</v>
      </c>
      <c r="D7064" s="136">
        <v>83.74</v>
      </c>
      <c r="E7064" s="136">
        <v>0</v>
      </c>
      <c r="F7064" s="136">
        <v>83.74</v>
      </c>
      <c r="G7064" s="137">
        <v>0</v>
      </c>
      <c r="H7064" s="142"/>
      <c r="I7064" s="142"/>
      <c r="J7064" s="142"/>
      <c r="K7064" s="142"/>
      <c r="L7064" s="143"/>
      <c r="M7064" s="143"/>
      <c r="N7064" s="143"/>
      <c r="Y7064" s="30">
        <f t="shared" si="110"/>
        <v>83.74</v>
      </c>
    </row>
    <row r="7065" spans="1:25" x14ac:dyDescent="0.2">
      <c r="A7065" s="134" t="s">
        <v>14128</v>
      </c>
      <c r="B7065" s="135" t="s">
        <v>14129</v>
      </c>
      <c r="C7065" s="136">
        <v>8217.64</v>
      </c>
      <c r="D7065" s="136">
        <v>156.13999999999999</v>
      </c>
      <c r="E7065" s="136">
        <v>0</v>
      </c>
      <c r="F7065" s="136">
        <v>156.13999999999999</v>
      </c>
      <c r="G7065" s="137">
        <v>0</v>
      </c>
      <c r="H7065" s="142"/>
      <c r="I7065" s="142"/>
      <c r="J7065" s="142"/>
      <c r="K7065" s="142"/>
      <c r="L7065" s="143"/>
      <c r="M7065" s="143"/>
      <c r="N7065" s="143"/>
      <c r="Y7065" s="30">
        <f t="shared" si="110"/>
        <v>156.13999999999999</v>
      </c>
    </row>
    <row r="7066" spans="1:25" x14ac:dyDescent="0.2">
      <c r="A7066" s="134" t="s">
        <v>14130</v>
      </c>
      <c r="B7066" s="135" t="s">
        <v>14131</v>
      </c>
      <c r="C7066" s="136">
        <v>12788.7</v>
      </c>
      <c r="D7066" s="136">
        <v>242.99</v>
      </c>
      <c r="E7066" s="136">
        <v>0</v>
      </c>
      <c r="F7066" s="136">
        <v>242.99</v>
      </c>
      <c r="G7066" s="137">
        <v>0</v>
      </c>
      <c r="H7066" s="142"/>
      <c r="I7066" s="142"/>
      <c r="J7066" s="142"/>
      <c r="K7066" s="142"/>
      <c r="L7066" s="143"/>
      <c r="M7066" s="143"/>
      <c r="N7066" s="143"/>
      <c r="Y7066" s="30">
        <f t="shared" si="110"/>
        <v>242.99</v>
      </c>
    </row>
    <row r="7067" spans="1:25" x14ac:dyDescent="0.2">
      <c r="A7067" s="134" t="s">
        <v>14132</v>
      </c>
      <c r="B7067" s="135" t="s">
        <v>14133</v>
      </c>
      <c r="C7067" s="136">
        <v>17323.79</v>
      </c>
      <c r="D7067" s="136">
        <v>329.15</v>
      </c>
      <c r="E7067" s="136">
        <v>0</v>
      </c>
      <c r="F7067" s="136">
        <v>329.15</v>
      </c>
      <c r="G7067" s="137">
        <v>0</v>
      </c>
      <c r="H7067" s="142"/>
      <c r="I7067" s="142"/>
      <c r="J7067" s="142"/>
      <c r="K7067" s="142"/>
      <c r="L7067" s="143"/>
      <c r="M7067" s="143"/>
      <c r="N7067" s="143"/>
      <c r="Y7067" s="30">
        <f t="shared" si="110"/>
        <v>329.15</v>
      </c>
    </row>
    <row r="7068" spans="1:25" x14ac:dyDescent="0.2">
      <c r="A7068" s="134" t="s">
        <v>14134</v>
      </c>
      <c r="B7068" s="135" t="s">
        <v>14135</v>
      </c>
      <c r="C7068" s="136">
        <v>16234.5</v>
      </c>
      <c r="D7068" s="136">
        <v>308.45999999999998</v>
      </c>
      <c r="E7068" s="136">
        <v>0</v>
      </c>
      <c r="F7068" s="136">
        <v>308.45999999999998</v>
      </c>
      <c r="G7068" s="137">
        <v>0</v>
      </c>
      <c r="H7068" s="142"/>
      <c r="I7068" s="142"/>
      <c r="J7068" s="142"/>
      <c r="K7068" s="142"/>
      <c r="L7068" s="143"/>
      <c r="M7068" s="143"/>
      <c r="N7068" s="143"/>
      <c r="Y7068" s="30">
        <f t="shared" si="110"/>
        <v>308.45999999999998</v>
      </c>
    </row>
    <row r="7069" spans="1:25" x14ac:dyDescent="0.2">
      <c r="A7069" s="134" t="s">
        <v>14136</v>
      </c>
      <c r="B7069" s="135" t="s">
        <v>14137</v>
      </c>
      <c r="C7069" s="136">
        <v>2518.1999999999998</v>
      </c>
      <c r="D7069" s="136">
        <v>47.85</v>
      </c>
      <c r="E7069" s="136">
        <v>47.85</v>
      </c>
      <c r="F7069" s="136">
        <v>0</v>
      </c>
      <c r="G7069" s="137">
        <v>95.08</v>
      </c>
      <c r="H7069" s="142"/>
      <c r="I7069" s="142"/>
      <c r="J7069" s="142"/>
      <c r="K7069" s="142"/>
      <c r="L7069" s="143"/>
      <c r="M7069" s="143"/>
      <c r="N7069" s="143"/>
      <c r="Y7069" s="30">
        <f t="shared" si="110"/>
        <v>0</v>
      </c>
    </row>
    <row r="7070" spans="1:25" x14ac:dyDescent="0.2">
      <c r="A7070" s="134" t="s">
        <v>14138</v>
      </c>
      <c r="B7070" s="135" t="s">
        <v>14139</v>
      </c>
      <c r="C7070" s="136">
        <v>3529.27</v>
      </c>
      <c r="D7070" s="136">
        <v>67.06</v>
      </c>
      <c r="E7070" s="136">
        <v>0</v>
      </c>
      <c r="F7070" s="136">
        <v>67.06</v>
      </c>
      <c r="G7070" s="137">
        <v>0</v>
      </c>
      <c r="H7070" s="142"/>
      <c r="I7070" s="142"/>
      <c r="J7070" s="142"/>
      <c r="K7070" s="142"/>
      <c r="L7070" s="143"/>
      <c r="M7070" s="143"/>
      <c r="N7070" s="143"/>
      <c r="Y7070" s="30">
        <f t="shared" si="110"/>
        <v>67.06</v>
      </c>
    </row>
    <row r="7071" spans="1:25" x14ac:dyDescent="0.2">
      <c r="A7071" s="134" t="s">
        <v>14140</v>
      </c>
      <c r="B7071" s="135" t="s">
        <v>14141</v>
      </c>
      <c r="C7071" s="136">
        <v>3431.92</v>
      </c>
      <c r="D7071" s="136">
        <v>65.209999999999994</v>
      </c>
      <c r="E7071" s="136">
        <v>0</v>
      </c>
      <c r="F7071" s="136">
        <v>65.209999999999994</v>
      </c>
      <c r="G7071" s="137">
        <v>0</v>
      </c>
      <c r="H7071" s="142"/>
      <c r="I7071" s="142"/>
      <c r="J7071" s="142"/>
      <c r="K7071" s="142"/>
      <c r="L7071" s="143"/>
      <c r="M7071" s="143"/>
      <c r="N7071" s="143"/>
      <c r="Y7071" s="30">
        <f t="shared" si="110"/>
        <v>65.209999999999994</v>
      </c>
    </row>
    <row r="7072" spans="1:25" x14ac:dyDescent="0.2">
      <c r="A7072" s="134" t="s">
        <v>14142</v>
      </c>
      <c r="B7072" s="135" t="s">
        <v>14143</v>
      </c>
      <c r="C7072" s="136">
        <v>2782.73</v>
      </c>
      <c r="D7072" s="136">
        <v>52.87</v>
      </c>
      <c r="E7072" s="136">
        <v>0</v>
      </c>
      <c r="F7072" s="136">
        <v>52.87</v>
      </c>
      <c r="G7072" s="137">
        <v>0</v>
      </c>
      <c r="H7072" s="142"/>
      <c r="I7072" s="142"/>
      <c r="J7072" s="142"/>
      <c r="K7072" s="142"/>
      <c r="L7072" s="143"/>
      <c r="M7072" s="143"/>
      <c r="N7072" s="143"/>
      <c r="Y7072" s="30">
        <f t="shared" si="110"/>
        <v>52.87</v>
      </c>
    </row>
    <row r="7073" spans="1:25" x14ac:dyDescent="0.2">
      <c r="A7073" s="134" t="s">
        <v>14144</v>
      </c>
      <c r="B7073" s="135" t="s">
        <v>14145</v>
      </c>
      <c r="C7073" s="136">
        <v>8753.83</v>
      </c>
      <c r="D7073" s="136">
        <v>166.32</v>
      </c>
      <c r="E7073" s="136">
        <v>0</v>
      </c>
      <c r="F7073" s="136">
        <v>166.32</v>
      </c>
      <c r="G7073" s="137">
        <v>0</v>
      </c>
      <c r="H7073" s="142"/>
      <c r="I7073" s="142"/>
      <c r="J7073" s="142"/>
      <c r="K7073" s="142"/>
      <c r="L7073" s="143"/>
      <c r="M7073" s="143"/>
      <c r="N7073" s="143"/>
      <c r="Y7073" s="30">
        <f t="shared" si="110"/>
        <v>166.32</v>
      </c>
    </row>
    <row r="7074" spans="1:25" x14ac:dyDescent="0.2">
      <c r="A7074" s="134" t="s">
        <v>14146</v>
      </c>
      <c r="B7074" s="135" t="s">
        <v>14147</v>
      </c>
      <c r="C7074" s="136">
        <v>16767.43</v>
      </c>
      <c r="D7074" s="136">
        <v>318.58</v>
      </c>
      <c r="E7074" s="136">
        <v>0</v>
      </c>
      <c r="F7074" s="136">
        <v>318.58</v>
      </c>
      <c r="G7074" s="137">
        <v>0</v>
      </c>
      <c r="H7074" s="142"/>
      <c r="I7074" s="142"/>
      <c r="J7074" s="142"/>
      <c r="K7074" s="142"/>
      <c r="L7074" s="143"/>
      <c r="M7074" s="143"/>
      <c r="N7074" s="143"/>
      <c r="Y7074" s="30">
        <f t="shared" si="110"/>
        <v>318.58</v>
      </c>
    </row>
    <row r="7075" spans="1:25" x14ac:dyDescent="0.2">
      <c r="A7075" s="134" t="s">
        <v>14148</v>
      </c>
      <c r="B7075" s="135" t="s">
        <v>14149</v>
      </c>
      <c r="C7075" s="136">
        <v>8469.41</v>
      </c>
      <c r="D7075" s="136">
        <v>160.91999999999999</v>
      </c>
      <c r="E7075" s="136">
        <v>0</v>
      </c>
      <c r="F7075" s="136">
        <v>160.91999999999999</v>
      </c>
      <c r="G7075" s="137">
        <v>0</v>
      </c>
      <c r="H7075" s="142"/>
      <c r="I7075" s="142"/>
      <c r="J7075" s="142"/>
      <c r="K7075" s="142"/>
      <c r="L7075" s="143"/>
      <c r="M7075" s="143"/>
      <c r="N7075" s="143"/>
      <c r="Y7075" s="30">
        <f t="shared" si="110"/>
        <v>160.91999999999999</v>
      </c>
    </row>
    <row r="7076" spans="1:25" x14ac:dyDescent="0.2">
      <c r="A7076" s="134" t="s">
        <v>14150</v>
      </c>
      <c r="B7076" s="135" t="s">
        <v>14151</v>
      </c>
      <c r="C7076" s="136">
        <v>11139.88</v>
      </c>
      <c r="D7076" s="136">
        <v>211.66</v>
      </c>
      <c r="E7076" s="136">
        <v>0</v>
      </c>
      <c r="F7076" s="136">
        <v>211.66</v>
      </c>
      <c r="G7076" s="137">
        <v>0</v>
      </c>
      <c r="H7076" s="142"/>
      <c r="I7076" s="142"/>
      <c r="J7076" s="142"/>
      <c r="K7076" s="142"/>
      <c r="L7076" s="143"/>
      <c r="M7076" s="143"/>
      <c r="N7076" s="143"/>
      <c r="Y7076" s="30">
        <f t="shared" si="110"/>
        <v>211.66</v>
      </c>
    </row>
    <row r="7077" spans="1:25" x14ac:dyDescent="0.2">
      <c r="A7077" s="134" t="s">
        <v>14152</v>
      </c>
      <c r="B7077" s="135" t="s">
        <v>14153</v>
      </c>
      <c r="C7077" s="136">
        <v>18063.73</v>
      </c>
      <c r="D7077" s="136">
        <v>343.21</v>
      </c>
      <c r="E7077" s="136">
        <v>0</v>
      </c>
      <c r="F7077" s="136">
        <v>343.21</v>
      </c>
      <c r="G7077" s="137">
        <v>0</v>
      </c>
      <c r="H7077" s="142"/>
      <c r="I7077" s="142"/>
      <c r="J7077" s="142"/>
      <c r="K7077" s="142"/>
      <c r="L7077" s="143"/>
      <c r="M7077" s="143"/>
      <c r="N7077" s="143"/>
      <c r="Y7077" s="30">
        <f t="shared" si="110"/>
        <v>343.21</v>
      </c>
    </row>
    <row r="7078" spans="1:25" x14ac:dyDescent="0.2">
      <c r="A7078" s="134" t="s">
        <v>14154</v>
      </c>
      <c r="B7078" s="135" t="s">
        <v>14155</v>
      </c>
      <c r="C7078" s="136">
        <v>12700.19</v>
      </c>
      <c r="D7078" s="136">
        <v>241.3</v>
      </c>
      <c r="E7078" s="136">
        <v>0</v>
      </c>
      <c r="F7078" s="136">
        <v>241.3</v>
      </c>
      <c r="G7078" s="137">
        <v>0</v>
      </c>
      <c r="H7078" s="142"/>
      <c r="I7078" s="142"/>
      <c r="J7078" s="142"/>
      <c r="K7078" s="142"/>
      <c r="L7078" s="143"/>
      <c r="M7078" s="143"/>
      <c r="N7078" s="143"/>
      <c r="Y7078" s="30">
        <f t="shared" si="110"/>
        <v>241.3</v>
      </c>
    </row>
    <row r="7079" spans="1:25" x14ac:dyDescent="0.2">
      <c r="A7079" s="134" t="s">
        <v>14156</v>
      </c>
      <c r="B7079" s="135" t="s">
        <v>14157</v>
      </c>
      <c r="C7079" s="136">
        <v>8351.52</v>
      </c>
      <c r="D7079" s="136">
        <v>158.68</v>
      </c>
      <c r="E7079" s="136">
        <v>0</v>
      </c>
      <c r="F7079" s="136">
        <v>158.68</v>
      </c>
      <c r="G7079" s="137">
        <v>0</v>
      </c>
      <c r="H7079" s="142"/>
      <c r="I7079" s="142"/>
      <c r="J7079" s="142"/>
      <c r="K7079" s="142"/>
      <c r="L7079" s="143"/>
      <c r="M7079" s="143"/>
      <c r="N7079" s="143"/>
      <c r="Y7079" s="30">
        <f t="shared" si="110"/>
        <v>158.68</v>
      </c>
    </row>
    <row r="7080" spans="1:25" x14ac:dyDescent="0.2">
      <c r="A7080" s="134" t="s">
        <v>14158</v>
      </c>
      <c r="B7080" s="135" t="s">
        <v>14159</v>
      </c>
      <c r="C7080" s="136">
        <v>476598.1</v>
      </c>
      <c r="D7080" s="136">
        <v>9055.3700000000008</v>
      </c>
      <c r="E7080" s="136">
        <v>0</v>
      </c>
      <c r="F7080" s="136">
        <v>9055.3700000000008</v>
      </c>
      <c r="G7080" s="137">
        <v>0</v>
      </c>
      <c r="H7080" s="142"/>
      <c r="I7080" s="142"/>
      <c r="J7080" s="142"/>
      <c r="K7080" s="142"/>
      <c r="L7080" s="143"/>
      <c r="M7080" s="143"/>
      <c r="N7080" s="143"/>
      <c r="Y7080" s="30">
        <f t="shared" si="110"/>
        <v>9055.3700000000008</v>
      </c>
    </row>
    <row r="7081" spans="1:25" x14ac:dyDescent="0.2">
      <c r="A7081" s="134" t="s">
        <v>14160</v>
      </c>
      <c r="B7081" s="135" t="s">
        <v>14161</v>
      </c>
      <c r="C7081" s="136">
        <v>8208.61</v>
      </c>
      <c r="D7081" s="136">
        <v>155.96</v>
      </c>
      <c r="E7081" s="136">
        <v>0</v>
      </c>
      <c r="F7081" s="136">
        <v>155.96</v>
      </c>
      <c r="G7081" s="137">
        <v>0</v>
      </c>
      <c r="H7081" s="142"/>
      <c r="I7081" s="142"/>
      <c r="J7081" s="142"/>
      <c r="K7081" s="142"/>
      <c r="L7081" s="143"/>
      <c r="M7081" s="143"/>
      <c r="N7081" s="143"/>
      <c r="Y7081" s="30">
        <f t="shared" si="110"/>
        <v>155.96</v>
      </c>
    </row>
    <row r="7082" spans="1:25" x14ac:dyDescent="0.2">
      <c r="A7082" s="134" t="s">
        <v>14162</v>
      </c>
      <c r="B7082" s="135" t="s">
        <v>14163</v>
      </c>
      <c r="C7082" s="136">
        <v>52655.360000000001</v>
      </c>
      <c r="D7082" s="136">
        <v>1000.45</v>
      </c>
      <c r="E7082" s="136">
        <v>0</v>
      </c>
      <c r="F7082" s="136">
        <v>1000.45</v>
      </c>
      <c r="G7082" s="137">
        <v>0</v>
      </c>
      <c r="H7082" s="142"/>
      <c r="I7082" s="142"/>
      <c r="J7082" s="142"/>
      <c r="K7082" s="142"/>
      <c r="L7082" s="143"/>
      <c r="M7082" s="143"/>
      <c r="N7082" s="143"/>
      <c r="Y7082" s="30">
        <f t="shared" si="110"/>
        <v>1000.45</v>
      </c>
    </row>
    <row r="7083" spans="1:25" x14ac:dyDescent="0.2">
      <c r="A7083" s="134" t="s">
        <v>14164</v>
      </c>
      <c r="B7083" s="135" t="s">
        <v>14165</v>
      </c>
      <c r="C7083" s="136">
        <v>20032.16</v>
      </c>
      <c r="D7083" s="136">
        <v>380.61</v>
      </c>
      <c r="E7083" s="136">
        <v>0</v>
      </c>
      <c r="F7083" s="136">
        <v>380.61</v>
      </c>
      <c r="G7083" s="137">
        <v>0</v>
      </c>
      <c r="H7083" s="142"/>
      <c r="I7083" s="142"/>
      <c r="J7083" s="142"/>
      <c r="K7083" s="142"/>
      <c r="L7083" s="143"/>
      <c r="M7083" s="143"/>
      <c r="N7083" s="143"/>
      <c r="Y7083" s="30">
        <f t="shared" si="110"/>
        <v>380.61</v>
      </c>
    </row>
    <row r="7084" spans="1:25" x14ac:dyDescent="0.2">
      <c r="A7084" s="134" t="s">
        <v>14166</v>
      </c>
      <c r="B7084" s="135" t="s">
        <v>14167</v>
      </c>
      <c r="C7084" s="136">
        <v>2937.17</v>
      </c>
      <c r="D7084" s="136">
        <v>55.81</v>
      </c>
      <c r="E7084" s="136">
        <v>0</v>
      </c>
      <c r="F7084" s="136">
        <v>55.81</v>
      </c>
      <c r="G7084" s="137">
        <v>0</v>
      </c>
      <c r="H7084" s="142"/>
      <c r="I7084" s="142"/>
      <c r="J7084" s="142"/>
      <c r="K7084" s="142"/>
      <c r="L7084" s="143"/>
      <c r="M7084" s="143"/>
      <c r="N7084" s="143"/>
      <c r="Y7084" s="30">
        <f t="shared" si="110"/>
        <v>55.81</v>
      </c>
    </row>
    <row r="7085" spans="1:25" x14ac:dyDescent="0.2">
      <c r="A7085" s="134" t="s">
        <v>14168</v>
      </c>
      <c r="B7085" s="135" t="s">
        <v>14169</v>
      </c>
      <c r="C7085" s="136">
        <v>61.8</v>
      </c>
      <c r="D7085" s="136">
        <v>1.18</v>
      </c>
      <c r="E7085" s="136">
        <v>1.18</v>
      </c>
      <c r="F7085" s="136">
        <v>0</v>
      </c>
      <c r="G7085" s="137">
        <v>120.88</v>
      </c>
      <c r="H7085" s="142"/>
      <c r="I7085" s="142"/>
      <c r="J7085" s="142"/>
      <c r="K7085" s="142"/>
      <c r="L7085" s="143"/>
      <c r="M7085" s="143"/>
      <c r="N7085" s="143"/>
      <c r="Y7085" s="30">
        <f t="shared" si="110"/>
        <v>0</v>
      </c>
    </row>
    <row r="7086" spans="1:25" x14ac:dyDescent="0.2">
      <c r="A7086" s="134" t="s">
        <v>14170</v>
      </c>
      <c r="B7086" s="135" t="s">
        <v>14171</v>
      </c>
      <c r="C7086" s="136">
        <v>3781.05</v>
      </c>
      <c r="D7086" s="136">
        <v>71.84</v>
      </c>
      <c r="E7086" s="136">
        <v>0</v>
      </c>
      <c r="F7086" s="136">
        <v>71.84</v>
      </c>
      <c r="G7086" s="137">
        <v>0</v>
      </c>
      <c r="H7086" s="142"/>
      <c r="I7086" s="142"/>
      <c r="J7086" s="142"/>
      <c r="K7086" s="142"/>
      <c r="L7086" s="143"/>
      <c r="M7086" s="143"/>
      <c r="N7086" s="143"/>
      <c r="Y7086" s="30">
        <f t="shared" si="110"/>
        <v>71.84</v>
      </c>
    </row>
    <row r="7087" spans="1:25" x14ac:dyDescent="0.2">
      <c r="A7087" s="134" t="s">
        <v>14172</v>
      </c>
      <c r="B7087" s="135" t="s">
        <v>14173</v>
      </c>
      <c r="C7087" s="136">
        <v>564.04999999999995</v>
      </c>
      <c r="D7087" s="136">
        <v>10.72</v>
      </c>
      <c r="E7087" s="136">
        <v>7.6</v>
      </c>
      <c r="F7087" s="136">
        <v>3.12</v>
      </c>
      <c r="G7087" s="137">
        <v>0</v>
      </c>
      <c r="H7087" s="142"/>
      <c r="I7087" s="142"/>
      <c r="J7087" s="142"/>
      <c r="K7087" s="142"/>
      <c r="L7087" s="143"/>
      <c r="M7087" s="143"/>
      <c r="N7087" s="143"/>
      <c r="Y7087" s="30">
        <f t="shared" si="110"/>
        <v>3.12</v>
      </c>
    </row>
    <row r="7088" spans="1:25" x14ac:dyDescent="0.2">
      <c r="A7088" s="134" t="s">
        <v>14174</v>
      </c>
      <c r="B7088" s="135" t="s">
        <v>14175</v>
      </c>
      <c r="C7088" s="136">
        <v>17515.53</v>
      </c>
      <c r="D7088" s="136">
        <v>332.8</v>
      </c>
      <c r="E7088" s="136">
        <v>0</v>
      </c>
      <c r="F7088" s="136">
        <v>332.8</v>
      </c>
      <c r="G7088" s="137">
        <v>0</v>
      </c>
      <c r="H7088" s="142"/>
      <c r="I7088" s="142"/>
      <c r="J7088" s="142"/>
      <c r="K7088" s="142"/>
      <c r="L7088" s="143"/>
      <c r="M7088" s="143"/>
      <c r="N7088" s="143"/>
      <c r="Y7088" s="30">
        <f t="shared" si="110"/>
        <v>332.8</v>
      </c>
    </row>
    <row r="7089" spans="1:25" x14ac:dyDescent="0.2">
      <c r="A7089" s="134" t="s">
        <v>14176</v>
      </c>
      <c r="B7089" s="135" t="s">
        <v>14177</v>
      </c>
      <c r="C7089" s="136">
        <v>4027.65</v>
      </c>
      <c r="D7089" s="136">
        <v>76.53</v>
      </c>
      <c r="E7089" s="136">
        <v>0</v>
      </c>
      <c r="F7089" s="136">
        <v>76.53</v>
      </c>
      <c r="G7089" s="137">
        <v>0</v>
      </c>
      <c r="H7089" s="142"/>
      <c r="I7089" s="142"/>
      <c r="J7089" s="142"/>
      <c r="K7089" s="142"/>
      <c r="L7089" s="143"/>
      <c r="M7089" s="143"/>
      <c r="N7089" s="143"/>
      <c r="Y7089" s="30">
        <f t="shared" si="110"/>
        <v>76.53</v>
      </c>
    </row>
    <row r="7090" spans="1:25" x14ac:dyDescent="0.2">
      <c r="A7090" s="134" t="s">
        <v>14178</v>
      </c>
      <c r="B7090" s="135" t="s">
        <v>14179</v>
      </c>
      <c r="C7090" s="136">
        <v>4256.96</v>
      </c>
      <c r="D7090" s="136">
        <v>80.88</v>
      </c>
      <c r="E7090" s="136">
        <v>0</v>
      </c>
      <c r="F7090" s="136">
        <v>80.88</v>
      </c>
      <c r="G7090" s="137">
        <v>0</v>
      </c>
      <c r="H7090" s="142"/>
      <c r="I7090" s="142"/>
      <c r="J7090" s="142"/>
      <c r="K7090" s="142"/>
      <c r="L7090" s="143"/>
      <c r="M7090" s="143"/>
      <c r="N7090" s="143"/>
      <c r="Y7090" s="30">
        <f t="shared" si="110"/>
        <v>80.88</v>
      </c>
    </row>
    <row r="7091" spans="1:25" x14ac:dyDescent="0.2">
      <c r="A7091" s="134" t="s">
        <v>14180</v>
      </c>
      <c r="B7091" s="135" t="s">
        <v>14181</v>
      </c>
      <c r="C7091" s="136">
        <v>2552.2800000000002</v>
      </c>
      <c r="D7091" s="136">
        <v>48.49</v>
      </c>
      <c r="E7091" s="136">
        <v>0</v>
      </c>
      <c r="F7091" s="136">
        <v>48.49</v>
      </c>
      <c r="G7091" s="137">
        <v>0</v>
      </c>
      <c r="H7091" s="142"/>
      <c r="I7091" s="142"/>
      <c r="J7091" s="142"/>
      <c r="K7091" s="142"/>
      <c r="L7091" s="143"/>
      <c r="M7091" s="143"/>
      <c r="N7091" s="143"/>
      <c r="Y7091" s="30">
        <f t="shared" si="110"/>
        <v>48.49</v>
      </c>
    </row>
    <row r="7092" spans="1:25" x14ac:dyDescent="0.2">
      <c r="A7092" s="134" t="s">
        <v>14182</v>
      </c>
      <c r="B7092" s="135" t="s">
        <v>14183</v>
      </c>
      <c r="C7092" s="136">
        <v>20280.47</v>
      </c>
      <c r="D7092" s="136">
        <v>385.33</v>
      </c>
      <c r="E7092" s="136">
        <v>0</v>
      </c>
      <c r="F7092" s="136">
        <v>385.33</v>
      </c>
      <c r="G7092" s="137">
        <v>0</v>
      </c>
      <c r="H7092" s="142"/>
      <c r="I7092" s="142"/>
      <c r="J7092" s="142"/>
      <c r="K7092" s="142"/>
      <c r="L7092" s="143"/>
      <c r="M7092" s="143"/>
      <c r="N7092" s="143"/>
      <c r="Y7092" s="30">
        <f t="shared" si="110"/>
        <v>385.33</v>
      </c>
    </row>
    <row r="7093" spans="1:25" x14ac:dyDescent="0.2">
      <c r="A7093" s="134" t="s">
        <v>14184</v>
      </c>
      <c r="B7093" s="135" t="s">
        <v>14185</v>
      </c>
      <c r="C7093" s="136">
        <v>8447.24</v>
      </c>
      <c r="D7093" s="136">
        <v>160.5</v>
      </c>
      <c r="E7093" s="136">
        <v>0</v>
      </c>
      <c r="F7093" s="136">
        <v>160.5</v>
      </c>
      <c r="G7093" s="137">
        <v>0</v>
      </c>
      <c r="H7093" s="142"/>
      <c r="I7093" s="142"/>
      <c r="J7093" s="142"/>
      <c r="K7093" s="142"/>
      <c r="L7093" s="143"/>
      <c r="M7093" s="143"/>
      <c r="N7093" s="143"/>
      <c r="Y7093" s="30">
        <f t="shared" si="110"/>
        <v>160.5</v>
      </c>
    </row>
    <row r="7094" spans="1:25" x14ac:dyDescent="0.2">
      <c r="A7094" s="134" t="s">
        <v>14186</v>
      </c>
      <c r="B7094" s="135" t="s">
        <v>14187</v>
      </c>
      <c r="C7094" s="136">
        <v>9927.73</v>
      </c>
      <c r="D7094" s="136">
        <v>188.63</v>
      </c>
      <c r="E7094" s="136">
        <v>0</v>
      </c>
      <c r="F7094" s="136">
        <v>188.63</v>
      </c>
      <c r="G7094" s="137">
        <v>0</v>
      </c>
      <c r="H7094" s="142"/>
      <c r="I7094" s="142"/>
      <c r="J7094" s="142"/>
      <c r="K7094" s="142"/>
      <c r="L7094" s="143"/>
      <c r="M7094" s="143"/>
      <c r="N7094" s="143"/>
      <c r="Y7094" s="30">
        <f t="shared" si="110"/>
        <v>188.63</v>
      </c>
    </row>
    <row r="7095" spans="1:25" x14ac:dyDescent="0.2">
      <c r="A7095" s="134" t="s">
        <v>14188</v>
      </c>
      <c r="B7095" s="135" t="s">
        <v>14189</v>
      </c>
      <c r="C7095" s="136">
        <v>17611.87</v>
      </c>
      <c r="D7095" s="136">
        <v>334.63</v>
      </c>
      <c r="E7095" s="136">
        <v>0</v>
      </c>
      <c r="F7095" s="136">
        <v>334.63</v>
      </c>
      <c r="G7095" s="137">
        <v>0</v>
      </c>
      <c r="H7095" s="142"/>
      <c r="I7095" s="142"/>
      <c r="J7095" s="142"/>
      <c r="K7095" s="142"/>
      <c r="L7095" s="143"/>
      <c r="M7095" s="143"/>
      <c r="N7095" s="143"/>
      <c r="Y7095" s="30">
        <f t="shared" si="110"/>
        <v>334.63</v>
      </c>
    </row>
    <row r="7096" spans="1:25" x14ac:dyDescent="0.2">
      <c r="A7096" s="134" t="s">
        <v>14190</v>
      </c>
      <c r="B7096" s="135" t="s">
        <v>14191</v>
      </c>
      <c r="C7096" s="136">
        <v>3910.78</v>
      </c>
      <c r="D7096" s="136">
        <v>74.31</v>
      </c>
      <c r="E7096" s="136">
        <v>0</v>
      </c>
      <c r="F7096" s="136">
        <v>74.31</v>
      </c>
      <c r="G7096" s="137">
        <v>0</v>
      </c>
      <c r="H7096" s="142"/>
      <c r="I7096" s="142"/>
      <c r="J7096" s="142"/>
      <c r="K7096" s="142"/>
      <c r="L7096" s="143"/>
      <c r="M7096" s="143"/>
      <c r="N7096" s="143"/>
      <c r="Y7096" s="30">
        <f t="shared" si="110"/>
        <v>74.31</v>
      </c>
    </row>
    <row r="7097" spans="1:25" x14ac:dyDescent="0.2">
      <c r="A7097" s="134" t="s">
        <v>14192</v>
      </c>
      <c r="B7097" s="135" t="s">
        <v>14193</v>
      </c>
      <c r="C7097" s="136">
        <v>412.25</v>
      </c>
      <c r="D7097" s="136">
        <v>7.83</v>
      </c>
      <c r="E7097" s="136">
        <v>7.83</v>
      </c>
      <c r="F7097" s="136">
        <v>0</v>
      </c>
      <c r="G7097" s="137">
        <v>19.010000000000002</v>
      </c>
      <c r="H7097" s="142"/>
      <c r="I7097" s="142"/>
      <c r="J7097" s="142"/>
      <c r="K7097" s="142"/>
      <c r="L7097" s="143"/>
      <c r="M7097" s="143"/>
      <c r="N7097" s="143"/>
      <c r="Y7097" s="30">
        <f t="shared" si="110"/>
        <v>0</v>
      </c>
    </row>
    <row r="7098" spans="1:25" x14ac:dyDescent="0.2">
      <c r="A7098" s="134" t="s">
        <v>14194</v>
      </c>
      <c r="B7098" s="135" t="s">
        <v>14195</v>
      </c>
      <c r="C7098" s="136">
        <v>6429.81</v>
      </c>
      <c r="D7098" s="136">
        <v>122.17</v>
      </c>
      <c r="E7098" s="136">
        <v>0</v>
      </c>
      <c r="F7098" s="136">
        <v>122.17</v>
      </c>
      <c r="G7098" s="137">
        <v>0</v>
      </c>
      <c r="H7098" s="142"/>
      <c r="I7098" s="142"/>
      <c r="J7098" s="142"/>
      <c r="K7098" s="142"/>
      <c r="L7098" s="143"/>
      <c r="M7098" s="143"/>
      <c r="N7098" s="143"/>
      <c r="Y7098" s="30">
        <f t="shared" si="110"/>
        <v>122.17</v>
      </c>
    </row>
    <row r="7099" spans="1:25" x14ac:dyDescent="0.2">
      <c r="A7099" s="134" t="s">
        <v>14196</v>
      </c>
      <c r="B7099" s="135" t="s">
        <v>14197</v>
      </c>
      <c r="C7099" s="136">
        <v>7870.05</v>
      </c>
      <c r="D7099" s="136">
        <v>149.53</v>
      </c>
      <c r="E7099" s="136">
        <v>0</v>
      </c>
      <c r="F7099" s="136">
        <v>149.53</v>
      </c>
      <c r="G7099" s="137">
        <v>0</v>
      </c>
      <c r="H7099" s="142"/>
      <c r="I7099" s="142"/>
      <c r="J7099" s="142"/>
      <c r="K7099" s="142"/>
      <c r="L7099" s="143"/>
      <c r="M7099" s="143"/>
      <c r="N7099" s="143"/>
      <c r="Y7099" s="30">
        <f t="shared" si="110"/>
        <v>149.53</v>
      </c>
    </row>
    <row r="7100" spans="1:25" x14ac:dyDescent="0.2">
      <c r="A7100" s="134" t="s">
        <v>14198</v>
      </c>
      <c r="B7100" s="135" t="s">
        <v>14199</v>
      </c>
      <c r="C7100" s="136">
        <v>18821.3</v>
      </c>
      <c r="D7100" s="136">
        <v>357.61</v>
      </c>
      <c r="E7100" s="136">
        <v>0</v>
      </c>
      <c r="F7100" s="136">
        <v>357.61</v>
      </c>
      <c r="G7100" s="137">
        <v>0</v>
      </c>
      <c r="H7100" s="142"/>
      <c r="I7100" s="142"/>
      <c r="J7100" s="142"/>
      <c r="K7100" s="142"/>
      <c r="L7100" s="143"/>
      <c r="M7100" s="143"/>
      <c r="N7100" s="143"/>
      <c r="Y7100" s="30">
        <f t="shared" si="110"/>
        <v>357.61</v>
      </c>
    </row>
    <row r="7101" spans="1:25" x14ac:dyDescent="0.2">
      <c r="A7101" s="134" t="s">
        <v>14200</v>
      </c>
      <c r="B7101" s="135" t="s">
        <v>14201</v>
      </c>
      <c r="C7101" s="136">
        <v>7991.8</v>
      </c>
      <c r="D7101" s="136">
        <v>151.85</v>
      </c>
      <c r="E7101" s="136">
        <v>0</v>
      </c>
      <c r="F7101" s="136">
        <v>151.85</v>
      </c>
      <c r="G7101" s="137">
        <v>0</v>
      </c>
      <c r="H7101" s="142"/>
      <c r="I7101" s="142"/>
      <c r="J7101" s="142"/>
      <c r="K7101" s="142"/>
      <c r="L7101" s="143"/>
      <c r="M7101" s="143"/>
      <c r="N7101" s="143"/>
      <c r="Y7101" s="30">
        <f t="shared" si="110"/>
        <v>151.85</v>
      </c>
    </row>
    <row r="7102" spans="1:25" x14ac:dyDescent="0.2">
      <c r="A7102" s="134" t="s">
        <v>14202</v>
      </c>
      <c r="B7102" s="135" t="s">
        <v>14203</v>
      </c>
      <c r="C7102" s="136">
        <v>12303.9</v>
      </c>
      <c r="D7102" s="136">
        <v>233.78</v>
      </c>
      <c r="E7102" s="136">
        <v>0</v>
      </c>
      <c r="F7102" s="136">
        <v>233.78</v>
      </c>
      <c r="G7102" s="137">
        <v>0</v>
      </c>
      <c r="H7102" s="142"/>
      <c r="I7102" s="142"/>
      <c r="J7102" s="142"/>
      <c r="K7102" s="142"/>
      <c r="L7102" s="143"/>
      <c r="M7102" s="143"/>
      <c r="N7102" s="143"/>
      <c r="Y7102" s="30">
        <f t="shared" si="110"/>
        <v>233.78</v>
      </c>
    </row>
    <row r="7103" spans="1:25" x14ac:dyDescent="0.2">
      <c r="A7103" s="134" t="s">
        <v>14204</v>
      </c>
      <c r="B7103" s="135" t="s">
        <v>14205</v>
      </c>
      <c r="C7103" s="136">
        <v>651.52</v>
      </c>
      <c r="D7103" s="136">
        <v>12.38</v>
      </c>
      <c r="E7103" s="136">
        <v>2.2000000000000002</v>
      </c>
      <c r="F7103" s="136">
        <v>10.18</v>
      </c>
      <c r="G7103" s="137">
        <v>0</v>
      </c>
      <c r="H7103" s="142"/>
      <c r="I7103" s="142"/>
      <c r="J7103" s="142"/>
      <c r="K7103" s="142"/>
      <c r="L7103" s="143"/>
      <c r="M7103" s="143"/>
      <c r="N7103" s="143"/>
      <c r="Y7103" s="30">
        <f t="shared" si="110"/>
        <v>10.18</v>
      </c>
    </row>
    <row r="7104" spans="1:25" x14ac:dyDescent="0.2">
      <c r="A7104" s="134" t="s">
        <v>14206</v>
      </c>
      <c r="B7104" s="135" t="s">
        <v>14207</v>
      </c>
      <c r="C7104" s="136">
        <v>15307.09</v>
      </c>
      <c r="D7104" s="136">
        <v>290.83999999999997</v>
      </c>
      <c r="E7104" s="136">
        <v>0</v>
      </c>
      <c r="F7104" s="136">
        <v>290.83999999999997</v>
      </c>
      <c r="G7104" s="137">
        <v>0</v>
      </c>
      <c r="H7104" s="142"/>
      <c r="I7104" s="142"/>
      <c r="J7104" s="142"/>
      <c r="K7104" s="142"/>
      <c r="L7104" s="143"/>
      <c r="M7104" s="143"/>
      <c r="N7104" s="143"/>
      <c r="Y7104" s="30">
        <f t="shared" si="110"/>
        <v>290.83999999999997</v>
      </c>
    </row>
    <row r="7105" spans="1:25" x14ac:dyDescent="0.2">
      <c r="A7105" s="134" t="s">
        <v>14208</v>
      </c>
      <c r="B7105" s="135" t="s">
        <v>14209</v>
      </c>
      <c r="C7105" s="136">
        <v>4944.41</v>
      </c>
      <c r="D7105" s="136">
        <v>93.95</v>
      </c>
      <c r="E7105" s="136">
        <v>0</v>
      </c>
      <c r="F7105" s="136">
        <v>93.95</v>
      </c>
      <c r="G7105" s="137">
        <v>0</v>
      </c>
      <c r="H7105" s="142"/>
      <c r="I7105" s="142"/>
      <c r="J7105" s="142"/>
      <c r="K7105" s="142"/>
      <c r="L7105" s="143"/>
      <c r="M7105" s="143"/>
      <c r="N7105" s="143"/>
      <c r="Y7105" s="30">
        <f t="shared" si="110"/>
        <v>93.95</v>
      </c>
    </row>
    <row r="7106" spans="1:25" x14ac:dyDescent="0.2">
      <c r="A7106" s="134" t="s">
        <v>14210</v>
      </c>
      <c r="B7106" s="135" t="s">
        <v>14211</v>
      </c>
      <c r="C7106" s="136">
        <v>2005.25</v>
      </c>
      <c r="D7106" s="136">
        <v>38.1</v>
      </c>
      <c r="E7106" s="136">
        <v>0</v>
      </c>
      <c r="F7106" s="136">
        <v>38.1</v>
      </c>
      <c r="G7106" s="137">
        <v>0</v>
      </c>
      <c r="H7106" s="142"/>
      <c r="I7106" s="142"/>
      <c r="J7106" s="142"/>
      <c r="K7106" s="142"/>
      <c r="L7106" s="143"/>
      <c r="M7106" s="143"/>
      <c r="N7106" s="143"/>
      <c r="Y7106" s="30">
        <f t="shared" si="110"/>
        <v>38.1</v>
      </c>
    </row>
    <row r="7107" spans="1:25" x14ac:dyDescent="0.2">
      <c r="A7107" s="134" t="s">
        <v>14212</v>
      </c>
      <c r="B7107" s="135" t="s">
        <v>14213</v>
      </c>
      <c r="C7107" s="136">
        <v>10598.22</v>
      </c>
      <c r="D7107" s="136">
        <v>201.37</v>
      </c>
      <c r="E7107" s="136">
        <v>0</v>
      </c>
      <c r="F7107" s="136">
        <v>201.37</v>
      </c>
      <c r="G7107" s="137">
        <v>0</v>
      </c>
      <c r="H7107" s="142"/>
      <c r="I7107" s="142"/>
      <c r="J7107" s="142"/>
      <c r="K7107" s="142"/>
      <c r="L7107" s="143"/>
      <c r="M7107" s="143"/>
      <c r="N7107" s="143"/>
      <c r="Y7107" s="30">
        <f t="shared" si="110"/>
        <v>201.37</v>
      </c>
    </row>
    <row r="7108" spans="1:25" x14ac:dyDescent="0.2">
      <c r="A7108" s="134" t="s">
        <v>14214</v>
      </c>
      <c r="B7108" s="135" t="s">
        <v>14215</v>
      </c>
      <c r="C7108" s="136">
        <v>5300.23</v>
      </c>
      <c r="D7108" s="136">
        <v>100.71</v>
      </c>
      <c r="E7108" s="136">
        <v>0</v>
      </c>
      <c r="F7108" s="136">
        <v>100.71</v>
      </c>
      <c r="G7108" s="137">
        <v>0</v>
      </c>
      <c r="H7108" s="142"/>
      <c r="I7108" s="142"/>
      <c r="J7108" s="142"/>
      <c r="K7108" s="142"/>
      <c r="L7108" s="143"/>
      <c r="M7108" s="143"/>
      <c r="N7108" s="143"/>
      <c r="Y7108" s="30">
        <f t="shared" si="110"/>
        <v>100.71</v>
      </c>
    </row>
    <row r="7109" spans="1:25" x14ac:dyDescent="0.2">
      <c r="A7109" s="134" t="s">
        <v>14216</v>
      </c>
      <c r="B7109" s="135" t="s">
        <v>14217</v>
      </c>
      <c r="C7109" s="136">
        <v>36373.339999999997</v>
      </c>
      <c r="D7109" s="136">
        <v>691.09</v>
      </c>
      <c r="E7109" s="136">
        <v>0</v>
      </c>
      <c r="F7109" s="136">
        <v>691.09</v>
      </c>
      <c r="G7109" s="137">
        <v>0</v>
      </c>
      <c r="H7109" s="142"/>
      <c r="I7109" s="142"/>
      <c r="J7109" s="142"/>
      <c r="K7109" s="142"/>
      <c r="L7109" s="143"/>
      <c r="M7109" s="143"/>
      <c r="N7109" s="143"/>
      <c r="Y7109" s="30">
        <f t="shared" si="110"/>
        <v>691.09</v>
      </c>
    </row>
    <row r="7110" spans="1:25" x14ac:dyDescent="0.2">
      <c r="A7110" s="134" t="s">
        <v>14218</v>
      </c>
      <c r="B7110" s="135" t="s">
        <v>14219</v>
      </c>
      <c r="C7110" s="136">
        <v>29650.799999999999</v>
      </c>
      <c r="D7110" s="136">
        <v>563.37</v>
      </c>
      <c r="E7110" s="136">
        <v>0</v>
      </c>
      <c r="F7110" s="136">
        <v>563.37</v>
      </c>
      <c r="G7110" s="137">
        <v>0</v>
      </c>
      <c r="H7110" s="142"/>
      <c r="I7110" s="142"/>
      <c r="J7110" s="142"/>
      <c r="K7110" s="142"/>
      <c r="L7110" s="143"/>
      <c r="M7110" s="143"/>
      <c r="N7110" s="143"/>
      <c r="Y7110" s="30">
        <f t="shared" si="110"/>
        <v>563.37</v>
      </c>
    </row>
    <row r="7111" spans="1:25" x14ac:dyDescent="0.2">
      <c r="A7111" s="134" t="s">
        <v>14220</v>
      </c>
      <c r="B7111" s="135" t="s">
        <v>14221</v>
      </c>
      <c r="C7111" s="136">
        <v>1805.79</v>
      </c>
      <c r="D7111" s="136">
        <v>34.31</v>
      </c>
      <c r="E7111" s="136">
        <v>34.31</v>
      </c>
      <c r="F7111" s="136">
        <v>0</v>
      </c>
      <c r="G7111" s="137">
        <v>32.18</v>
      </c>
      <c r="H7111" s="142"/>
      <c r="I7111" s="142"/>
      <c r="J7111" s="142"/>
      <c r="K7111" s="142"/>
      <c r="L7111" s="143"/>
      <c r="M7111" s="143"/>
      <c r="N7111" s="143"/>
      <c r="Y7111" s="30">
        <f t="shared" si="110"/>
        <v>0</v>
      </c>
    </row>
    <row r="7112" spans="1:25" x14ac:dyDescent="0.2">
      <c r="A7112" s="134" t="s">
        <v>14222</v>
      </c>
      <c r="B7112" s="135" t="s">
        <v>14223</v>
      </c>
      <c r="C7112" s="136">
        <v>5403.01</v>
      </c>
      <c r="D7112" s="136">
        <v>102.66</v>
      </c>
      <c r="E7112" s="136">
        <v>0</v>
      </c>
      <c r="F7112" s="136">
        <v>102.66</v>
      </c>
      <c r="G7112" s="137">
        <v>0</v>
      </c>
      <c r="H7112" s="142"/>
      <c r="I7112" s="142"/>
      <c r="J7112" s="142"/>
      <c r="K7112" s="142"/>
      <c r="L7112" s="143"/>
      <c r="M7112" s="143"/>
      <c r="N7112" s="143"/>
      <c r="Y7112" s="30">
        <f t="shared" si="110"/>
        <v>102.66</v>
      </c>
    </row>
    <row r="7113" spans="1:25" x14ac:dyDescent="0.2">
      <c r="A7113" s="134" t="s">
        <v>14224</v>
      </c>
      <c r="B7113" s="135" t="s">
        <v>14225</v>
      </c>
      <c r="C7113" s="136">
        <v>11550.1</v>
      </c>
      <c r="D7113" s="136">
        <v>219.45</v>
      </c>
      <c r="E7113" s="136">
        <v>0</v>
      </c>
      <c r="F7113" s="136">
        <v>219.45</v>
      </c>
      <c r="G7113" s="137">
        <v>0</v>
      </c>
      <c r="H7113" s="142"/>
      <c r="I7113" s="142"/>
      <c r="J7113" s="142"/>
      <c r="K7113" s="142"/>
      <c r="L7113" s="143"/>
      <c r="M7113" s="143"/>
      <c r="N7113" s="143"/>
      <c r="Y7113" s="30">
        <f t="shared" si="110"/>
        <v>219.45</v>
      </c>
    </row>
    <row r="7114" spans="1:25" x14ac:dyDescent="0.2">
      <c r="A7114" s="134" t="s">
        <v>14226</v>
      </c>
      <c r="B7114" s="135" t="s">
        <v>14227</v>
      </c>
      <c r="C7114" s="136">
        <v>11403.64</v>
      </c>
      <c r="D7114" s="136">
        <v>216.67</v>
      </c>
      <c r="E7114" s="136">
        <v>0</v>
      </c>
      <c r="F7114" s="136">
        <v>216.67</v>
      </c>
      <c r="G7114" s="137">
        <v>0</v>
      </c>
      <c r="H7114" s="142"/>
      <c r="I7114" s="142"/>
      <c r="J7114" s="142"/>
      <c r="K7114" s="142"/>
      <c r="L7114" s="143"/>
      <c r="M7114" s="143"/>
      <c r="N7114" s="143"/>
      <c r="Y7114" s="30">
        <f t="shared" si="110"/>
        <v>216.67</v>
      </c>
    </row>
    <row r="7115" spans="1:25" x14ac:dyDescent="0.2">
      <c r="A7115" s="134" t="s">
        <v>14228</v>
      </c>
      <c r="B7115" s="135" t="s">
        <v>14229</v>
      </c>
      <c r="C7115" s="136">
        <v>146.13999999999999</v>
      </c>
      <c r="D7115" s="136">
        <v>2.78</v>
      </c>
      <c r="E7115" s="136">
        <v>2.78</v>
      </c>
      <c r="F7115" s="136">
        <v>0</v>
      </c>
      <c r="G7115" s="137">
        <v>63.98</v>
      </c>
      <c r="H7115" s="142"/>
      <c r="I7115" s="142"/>
      <c r="J7115" s="142"/>
      <c r="K7115" s="142"/>
      <c r="L7115" s="143"/>
      <c r="M7115" s="143"/>
      <c r="N7115" s="143"/>
      <c r="Y7115" s="30">
        <f t="shared" si="110"/>
        <v>0</v>
      </c>
    </row>
    <row r="7116" spans="1:25" x14ac:dyDescent="0.2">
      <c r="A7116" s="134" t="s">
        <v>14230</v>
      </c>
      <c r="B7116" s="135" t="s">
        <v>14231</v>
      </c>
      <c r="C7116" s="136">
        <v>3497.13</v>
      </c>
      <c r="D7116" s="136">
        <v>66.45</v>
      </c>
      <c r="E7116" s="136">
        <v>0</v>
      </c>
      <c r="F7116" s="136">
        <v>66.45</v>
      </c>
      <c r="G7116" s="137">
        <v>0</v>
      </c>
      <c r="H7116" s="142"/>
      <c r="I7116" s="142"/>
      <c r="J7116" s="142"/>
      <c r="K7116" s="142"/>
      <c r="L7116" s="143"/>
      <c r="M7116" s="143"/>
      <c r="N7116" s="143"/>
      <c r="Y7116" s="30">
        <f t="shared" si="110"/>
        <v>66.45</v>
      </c>
    </row>
    <row r="7117" spans="1:25" x14ac:dyDescent="0.2">
      <c r="A7117" s="134" t="s">
        <v>14232</v>
      </c>
      <c r="B7117" s="135" t="s">
        <v>14233</v>
      </c>
      <c r="C7117" s="136">
        <v>6180.66</v>
      </c>
      <c r="D7117" s="136">
        <v>117.43</v>
      </c>
      <c r="E7117" s="136">
        <v>0</v>
      </c>
      <c r="F7117" s="136">
        <v>117.43</v>
      </c>
      <c r="G7117" s="137">
        <v>0</v>
      </c>
      <c r="H7117" s="142"/>
      <c r="I7117" s="142"/>
      <c r="J7117" s="142"/>
      <c r="K7117" s="142"/>
      <c r="L7117" s="143"/>
      <c r="M7117" s="143"/>
      <c r="N7117" s="143"/>
      <c r="Y7117" s="30">
        <f t="shared" si="110"/>
        <v>117.43</v>
      </c>
    </row>
    <row r="7118" spans="1:25" x14ac:dyDescent="0.2">
      <c r="A7118" s="134" t="s">
        <v>14234</v>
      </c>
      <c r="B7118" s="135" t="s">
        <v>14235</v>
      </c>
      <c r="C7118" s="136">
        <v>5862.51</v>
      </c>
      <c r="D7118" s="136">
        <v>111.39</v>
      </c>
      <c r="E7118" s="136">
        <v>0</v>
      </c>
      <c r="F7118" s="136">
        <v>111.39</v>
      </c>
      <c r="G7118" s="137">
        <v>0</v>
      </c>
      <c r="H7118" s="142"/>
      <c r="I7118" s="142"/>
      <c r="J7118" s="142"/>
      <c r="K7118" s="142"/>
      <c r="L7118" s="143"/>
      <c r="M7118" s="143"/>
      <c r="N7118" s="143"/>
      <c r="Y7118" s="30">
        <f t="shared" si="110"/>
        <v>111.39</v>
      </c>
    </row>
    <row r="7119" spans="1:25" x14ac:dyDescent="0.2">
      <c r="A7119" s="134" t="s">
        <v>14236</v>
      </c>
      <c r="B7119" s="135" t="s">
        <v>14237</v>
      </c>
      <c r="C7119" s="136">
        <v>30488.32</v>
      </c>
      <c r="D7119" s="136">
        <v>579.28</v>
      </c>
      <c r="E7119" s="136">
        <v>0</v>
      </c>
      <c r="F7119" s="136">
        <v>579.28</v>
      </c>
      <c r="G7119" s="137">
        <v>0</v>
      </c>
      <c r="H7119" s="142"/>
      <c r="I7119" s="142"/>
      <c r="J7119" s="142"/>
      <c r="K7119" s="142"/>
      <c r="L7119" s="143"/>
      <c r="M7119" s="143"/>
      <c r="N7119" s="143"/>
      <c r="Y7119" s="30">
        <f t="shared" ref="Y7119:Y7182" si="111">W7119+R7119+M7119+F7119</f>
        <v>579.28</v>
      </c>
    </row>
    <row r="7120" spans="1:25" x14ac:dyDescent="0.2">
      <c r="A7120" s="134" t="s">
        <v>14238</v>
      </c>
      <c r="B7120" s="135" t="s">
        <v>14239</v>
      </c>
      <c r="C7120" s="136">
        <v>30451.53</v>
      </c>
      <c r="D7120" s="136">
        <v>578.58000000000004</v>
      </c>
      <c r="E7120" s="136">
        <v>0</v>
      </c>
      <c r="F7120" s="136">
        <v>578.58000000000004</v>
      </c>
      <c r="G7120" s="137">
        <v>0</v>
      </c>
      <c r="H7120" s="142"/>
      <c r="I7120" s="142"/>
      <c r="J7120" s="142"/>
      <c r="K7120" s="142"/>
      <c r="L7120" s="143"/>
      <c r="M7120" s="143"/>
      <c r="N7120" s="143"/>
      <c r="Y7120" s="30">
        <f t="shared" si="111"/>
        <v>578.58000000000004</v>
      </c>
    </row>
    <row r="7121" spans="1:25" x14ac:dyDescent="0.2">
      <c r="A7121" s="134" t="s">
        <v>14240</v>
      </c>
      <c r="B7121" s="135" t="s">
        <v>14241</v>
      </c>
      <c r="C7121" s="136">
        <v>11049.27</v>
      </c>
      <c r="D7121" s="136">
        <v>209.94</v>
      </c>
      <c r="E7121" s="136">
        <v>0</v>
      </c>
      <c r="F7121" s="136">
        <v>209.94</v>
      </c>
      <c r="G7121" s="137">
        <v>0</v>
      </c>
      <c r="H7121" s="142"/>
      <c r="I7121" s="142"/>
      <c r="J7121" s="142"/>
      <c r="K7121" s="142"/>
      <c r="L7121" s="143"/>
      <c r="M7121" s="143"/>
      <c r="N7121" s="143"/>
      <c r="Y7121" s="30">
        <f t="shared" si="111"/>
        <v>209.94</v>
      </c>
    </row>
    <row r="7122" spans="1:25" x14ac:dyDescent="0.2">
      <c r="A7122" s="134" t="s">
        <v>14242</v>
      </c>
      <c r="B7122" s="135" t="s">
        <v>14243</v>
      </c>
      <c r="C7122" s="136">
        <v>11802.29</v>
      </c>
      <c r="D7122" s="136">
        <v>224.24</v>
      </c>
      <c r="E7122" s="136">
        <v>0</v>
      </c>
      <c r="F7122" s="136">
        <v>224.24</v>
      </c>
      <c r="G7122" s="137">
        <v>0</v>
      </c>
      <c r="H7122" s="142"/>
      <c r="I7122" s="142"/>
      <c r="J7122" s="142"/>
      <c r="K7122" s="142"/>
      <c r="L7122" s="143"/>
      <c r="M7122" s="143"/>
      <c r="N7122" s="143"/>
      <c r="Y7122" s="30">
        <f t="shared" si="111"/>
        <v>224.24</v>
      </c>
    </row>
    <row r="7123" spans="1:25" x14ac:dyDescent="0.2">
      <c r="A7123" s="134" t="s">
        <v>14244</v>
      </c>
      <c r="B7123" s="135" t="s">
        <v>14245</v>
      </c>
      <c r="C7123" s="136">
        <v>15717.09</v>
      </c>
      <c r="D7123" s="136">
        <v>298.63</v>
      </c>
      <c r="E7123" s="136">
        <v>0</v>
      </c>
      <c r="F7123" s="136">
        <v>298.63</v>
      </c>
      <c r="G7123" s="137">
        <v>0</v>
      </c>
      <c r="H7123" s="142"/>
      <c r="I7123" s="142"/>
      <c r="J7123" s="142"/>
      <c r="K7123" s="142"/>
      <c r="L7123" s="143"/>
      <c r="M7123" s="143"/>
      <c r="N7123" s="143"/>
      <c r="Y7123" s="30">
        <f t="shared" si="111"/>
        <v>298.63</v>
      </c>
    </row>
    <row r="7124" spans="1:25" x14ac:dyDescent="0.2">
      <c r="A7124" s="134" t="s">
        <v>14246</v>
      </c>
      <c r="B7124" s="135" t="s">
        <v>14247</v>
      </c>
      <c r="C7124" s="136">
        <v>15182.62</v>
      </c>
      <c r="D7124" s="136">
        <v>288.47000000000003</v>
      </c>
      <c r="E7124" s="136">
        <v>0</v>
      </c>
      <c r="F7124" s="136">
        <v>288.47000000000003</v>
      </c>
      <c r="G7124" s="137">
        <v>0</v>
      </c>
      <c r="H7124" s="142"/>
      <c r="I7124" s="142"/>
      <c r="J7124" s="142"/>
      <c r="K7124" s="142"/>
      <c r="L7124" s="143"/>
      <c r="M7124" s="143"/>
      <c r="N7124" s="143"/>
      <c r="Y7124" s="30">
        <f t="shared" si="111"/>
        <v>288.47000000000003</v>
      </c>
    </row>
    <row r="7125" spans="1:25" x14ac:dyDescent="0.2">
      <c r="A7125" s="134" t="s">
        <v>14248</v>
      </c>
      <c r="B7125" s="135" t="s">
        <v>12446</v>
      </c>
      <c r="C7125" s="136">
        <v>17170.990000000002</v>
      </c>
      <c r="D7125" s="136">
        <v>326.25</v>
      </c>
      <c r="E7125" s="136">
        <v>0</v>
      </c>
      <c r="F7125" s="136">
        <v>326.25</v>
      </c>
      <c r="G7125" s="137">
        <v>0</v>
      </c>
      <c r="H7125" s="142"/>
      <c r="I7125" s="142"/>
      <c r="J7125" s="142"/>
      <c r="K7125" s="142"/>
      <c r="L7125" s="143"/>
      <c r="M7125" s="143"/>
      <c r="N7125" s="143"/>
      <c r="Y7125" s="30">
        <f t="shared" si="111"/>
        <v>326.25</v>
      </c>
    </row>
    <row r="7126" spans="1:25" x14ac:dyDescent="0.2">
      <c r="A7126" s="134" t="s">
        <v>14249</v>
      </c>
      <c r="B7126" s="135" t="s">
        <v>14250</v>
      </c>
      <c r="C7126" s="136">
        <v>274.14999999999998</v>
      </c>
      <c r="D7126" s="136">
        <v>5.21</v>
      </c>
      <c r="E7126" s="136">
        <v>5.21</v>
      </c>
      <c r="F7126" s="136">
        <v>0</v>
      </c>
      <c r="G7126" s="137">
        <v>39.770000000000003</v>
      </c>
      <c r="H7126" s="142"/>
      <c r="I7126" s="142"/>
      <c r="J7126" s="142"/>
      <c r="K7126" s="142"/>
      <c r="L7126" s="143"/>
      <c r="M7126" s="143"/>
      <c r="N7126" s="143"/>
      <c r="Y7126" s="30">
        <f t="shared" si="111"/>
        <v>0</v>
      </c>
    </row>
    <row r="7127" spans="1:25" x14ac:dyDescent="0.2">
      <c r="A7127" s="134" t="s">
        <v>14251</v>
      </c>
      <c r="B7127" s="135" t="s">
        <v>14252</v>
      </c>
      <c r="C7127" s="136">
        <v>11447.88</v>
      </c>
      <c r="D7127" s="136">
        <v>217.51</v>
      </c>
      <c r="E7127" s="136">
        <v>0</v>
      </c>
      <c r="F7127" s="136">
        <v>217.51</v>
      </c>
      <c r="G7127" s="137">
        <v>0</v>
      </c>
      <c r="H7127" s="142"/>
      <c r="I7127" s="142"/>
      <c r="J7127" s="142"/>
      <c r="K7127" s="142"/>
      <c r="L7127" s="143"/>
      <c r="M7127" s="143"/>
      <c r="N7127" s="143"/>
      <c r="Y7127" s="30">
        <f t="shared" si="111"/>
        <v>217.51</v>
      </c>
    </row>
    <row r="7128" spans="1:25" x14ac:dyDescent="0.2">
      <c r="A7128" s="134" t="s">
        <v>14253</v>
      </c>
      <c r="B7128" s="135" t="s">
        <v>14254</v>
      </c>
      <c r="C7128" s="136">
        <v>5837.25</v>
      </c>
      <c r="D7128" s="136">
        <v>110.91</v>
      </c>
      <c r="E7128" s="136">
        <v>0</v>
      </c>
      <c r="F7128" s="136">
        <v>110.91</v>
      </c>
      <c r="G7128" s="137">
        <v>0</v>
      </c>
      <c r="H7128" s="142"/>
      <c r="I7128" s="142"/>
      <c r="J7128" s="142"/>
      <c r="K7128" s="142"/>
      <c r="L7128" s="143"/>
      <c r="M7128" s="143"/>
      <c r="N7128" s="143"/>
      <c r="Y7128" s="30">
        <f t="shared" si="111"/>
        <v>110.91</v>
      </c>
    </row>
    <row r="7129" spans="1:25" x14ac:dyDescent="0.2">
      <c r="A7129" s="134" t="s">
        <v>14255</v>
      </c>
      <c r="B7129" s="135" t="s">
        <v>14256</v>
      </c>
      <c r="C7129" s="136">
        <v>2897.81</v>
      </c>
      <c r="D7129" s="136">
        <v>55.06</v>
      </c>
      <c r="E7129" s="136">
        <v>0</v>
      </c>
      <c r="F7129" s="136">
        <v>55.06</v>
      </c>
      <c r="G7129" s="137">
        <v>0</v>
      </c>
      <c r="H7129" s="142"/>
      <c r="I7129" s="142"/>
      <c r="J7129" s="142"/>
      <c r="K7129" s="142"/>
      <c r="L7129" s="143"/>
      <c r="M7129" s="143"/>
      <c r="N7129" s="143"/>
      <c r="Y7129" s="30">
        <f t="shared" si="111"/>
        <v>55.06</v>
      </c>
    </row>
    <row r="7130" spans="1:25" x14ac:dyDescent="0.2">
      <c r="A7130" s="134" t="s">
        <v>14257</v>
      </c>
      <c r="B7130" s="135" t="s">
        <v>14258</v>
      </c>
      <c r="C7130" s="136">
        <v>3316.18</v>
      </c>
      <c r="D7130" s="136">
        <v>63.01</v>
      </c>
      <c r="E7130" s="136">
        <v>0</v>
      </c>
      <c r="F7130" s="136">
        <v>63.01</v>
      </c>
      <c r="G7130" s="137">
        <v>0</v>
      </c>
      <c r="H7130" s="142"/>
      <c r="I7130" s="142"/>
      <c r="J7130" s="142"/>
      <c r="K7130" s="142"/>
      <c r="L7130" s="143"/>
      <c r="M7130" s="143"/>
      <c r="N7130" s="143"/>
      <c r="Y7130" s="30">
        <f t="shared" si="111"/>
        <v>63.01</v>
      </c>
    </row>
    <row r="7131" spans="1:25" x14ac:dyDescent="0.2">
      <c r="A7131" s="134" t="s">
        <v>14259</v>
      </c>
      <c r="B7131" s="135" t="s">
        <v>14260</v>
      </c>
      <c r="C7131" s="136">
        <v>21512.62</v>
      </c>
      <c r="D7131" s="136">
        <v>408.74</v>
      </c>
      <c r="E7131" s="136">
        <v>0</v>
      </c>
      <c r="F7131" s="136">
        <v>408.74</v>
      </c>
      <c r="G7131" s="137">
        <v>0</v>
      </c>
      <c r="H7131" s="142"/>
      <c r="I7131" s="142"/>
      <c r="J7131" s="142"/>
      <c r="K7131" s="142"/>
      <c r="L7131" s="143"/>
      <c r="M7131" s="143"/>
      <c r="N7131" s="143"/>
      <c r="Y7131" s="30">
        <f t="shared" si="111"/>
        <v>408.74</v>
      </c>
    </row>
    <row r="7132" spans="1:25" x14ac:dyDescent="0.2">
      <c r="A7132" s="134" t="s">
        <v>14261</v>
      </c>
      <c r="B7132" s="135" t="s">
        <v>14262</v>
      </c>
      <c r="C7132" s="136">
        <v>33572.769999999997</v>
      </c>
      <c r="D7132" s="136">
        <v>637.88</v>
      </c>
      <c r="E7132" s="136">
        <v>0</v>
      </c>
      <c r="F7132" s="136">
        <v>637.88</v>
      </c>
      <c r="G7132" s="137">
        <v>0</v>
      </c>
      <c r="H7132" s="142"/>
      <c r="I7132" s="142"/>
      <c r="J7132" s="142"/>
      <c r="K7132" s="142"/>
      <c r="L7132" s="143"/>
      <c r="M7132" s="143"/>
      <c r="N7132" s="143"/>
      <c r="Y7132" s="30">
        <f t="shared" si="111"/>
        <v>637.88</v>
      </c>
    </row>
    <row r="7133" spans="1:25" x14ac:dyDescent="0.2">
      <c r="A7133" s="134" t="s">
        <v>14263</v>
      </c>
      <c r="B7133" s="135" t="s">
        <v>14264</v>
      </c>
      <c r="C7133" s="136">
        <v>13737.47</v>
      </c>
      <c r="D7133" s="136">
        <v>261.01</v>
      </c>
      <c r="E7133" s="136">
        <v>0</v>
      </c>
      <c r="F7133" s="136">
        <v>261.01</v>
      </c>
      <c r="G7133" s="137">
        <v>0</v>
      </c>
      <c r="H7133" s="142"/>
      <c r="I7133" s="142"/>
      <c r="J7133" s="142"/>
      <c r="K7133" s="142"/>
      <c r="L7133" s="143"/>
      <c r="M7133" s="143"/>
      <c r="N7133" s="143"/>
      <c r="Y7133" s="30">
        <f t="shared" si="111"/>
        <v>261.01</v>
      </c>
    </row>
    <row r="7134" spans="1:25" x14ac:dyDescent="0.2">
      <c r="A7134" s="134" t="s">
        <v>14265</v>
      </c>
      <c r="B7134" s="135" t="s">
        <v>14266</v>
      </c>
      <c r="C7134" s="136">
        <v>2734.2</v>
      </c>
      <c r="D7134" s="136">
        <v>51.95</v>
      </c>
      <c r="E7134" s="136">
        <v>0</v>
      </c>
      <c r="F7134" s="136">
        <v>51.95</v>
      </c>
      <c r="G7134" s="137">
        <v>0</v>
      </c>
      <c r="H7134" s="142"/>
      <c r="I7134" s="142"/>
      <c r="J7134" s="142"/>
      <c r="K7134" s="142"/>
      <c r="L7134" s="143"/>
      <c r="M7134" s="143"/>
      <c r="N7134" s="143"/>
      <c r="Y7134" s="30">
        <f t="shared" si="111"/>
        <v>51.95</v>
      </c>
    </row>
    <row r="7135" spans="1:25" x14ac:dyDescent="0.2">
      <c r="A7135" s="134" t="s">
        <v>14267</v>
      </c>
      <c r="B7135" s="135" t="s">
        <v>14268</v>
      </c>
      <c r="C7135" s="136">
        <v>4596.8</v>
      </c>
      <c r="D7135" s="136">
        <v>87.34</v>
      </c>
      <c r="E7135" s="136">
        <v>24.89</v>
      </c>
      <c r="F7135" s="136">
        <v>62.45</v>
      </c>
      <c r="G7135" s="137">
        <v>0</v>
      </c>
      <c r="H7135" s="142"/>
      <c r="I7135" s="142"/>
      <c r="J7135" s="142"/>
      <c r="K7135" s="142"/>
      <c r="L7135" s="143"/>
      <c r="M7135" s="143"/>
      <c r="N7135" s="143"/>
      <c r="Y7135" s="30">
        <f t="shared" si="111"/>
        <v>62.45</v>
      </c>
    </row>
    <row r="7136" spans="1:25" x14ac:dyDescent="0.2">
      <c r="A7136" s="134" t="s">
        <v>14269</v>
      </c>
      <c r="B7136" s="135" t="s">
        <v>14270</v>
      </c>
      <c r="C7136" s="136">
        <v>47986.55</v>
      </c>
      <c r="D7136" s="136">
        <v>911.75</v>
      </c>
      <c r="E7136" s="136">
        <v>0</v>
      </c>
      <c r="F7136" s="136">
        <v>911.75</v>
      </c>
      <c r="G7136" s="137">
        <v>0</v>
      </c>
      <c r="H7136" s="142"/>
      <c r="I7136" s="142"/>
      <c r="J7136" s="142"/>
      <c r="K7136" s="142"/>
      <c r="L7136" s="143"/>
      <c r="M7136" s="143"/>
      <c r="N7136" s="143"/>
      <c r="Y7136" s="30">
        <f t="shared" si="111"/>
        <v>911.75</v>
      </c>
    </row>
    <row r="7137" spans="1:25" x14ac:dyDescent="0.2">
      <c r="A7137" s="134" t="s">
        <v>14271</v>
      </c>
      <c r="B7137" s="135" t="s">
        <v>14272</v>
      </c>
      <c r="C7137" s="136">
        <v>60.53</v>
      </c>
      <c r="D7137" s="136">
        <v>1.1499999999999999</v>
      </c>
      <c r="E7137" s="136">
        <v>1.1499999999999999</v>
      </c>
      <c r="F7137" s="136">
        <v>0</v>
      </c>
      <c r="G7137" s="137">
        <v>155.02000000000001</v>
      </c>
      <c r="H7137" s="142"/>
      <c r="I7137" s="142"/>
      <c r="J7137" s="142"/>
      <c r="K7137" s="142"/>
      <c r="L7137" s="143"/>
      <c r="M7137" s="143"/>
      <c r="N7137" s="143"/>
      <c r="Y7137" s="30">
        <f t="shared" si="111"/>
        <v>0</v>
      </c>
    </row>
    <row r="7138" spans="1:25" x14ac:dyDescent="0.2">
      <c r="A7138" s="134" t="s">
        <v>14273</v>
      </c>
      <c r="B7138" s="135" t="s">
        <v>14274</v>
      </c>
      <c r="C7138" s="136">
        <v>8320.52</v>
      </c>
      <c r="D7138" s="136">
        <v>158.09</v>
      </c>
      <c r="E7138" s="136">
        <v>0</v>
      </c>
      <c r="F7138" s="136">
        <v>158.09</v>
      </c>
      <c r="G7138" s="137">
        <v>0</v>
      </c>
      <c r="H7138" s="142"/>
      <c r="I7138" s="142"/>
      <c r="J7138" s="142"/>
      <c r="K7138" s="142"/>
      <c r="L7138" s="143"/>
      <c r="M7138" s="143"/>
      <c r="N7138" s="143"/>
      <c r="Y7138" s="30">
        <f t="shared" si="111"/>
        <v>158.09</v>
      </c>
    </row>
    <row r="7139" spans="1:25" x14ac:dyDescent="0.2">
      <c r="A7139" s="134" t="s">
        <v>14275</v>
      </c>
      <c r="B7139" s="135" t="s">
        <v>14276</v>
      </c>
      <c r="C7139" s="136">
        <v>404.94</v>
      </c>
      <c r="D7139" s="136">
        <v>7.7</v>
      </c>
      <c r="E7139" s="136">
        <v>7.7</v>
      </c>
      <c r="F7139" s="136">
        <v>0</v>
      </c>
      <c r="G7139" s="137">
        <v>3.14</v>
      </c>
      <c r="H7139" s="142"/>
      <c r="I7139" s="142"/>
      <c r="J7139" s="142"/>
      <c r="K7139" s="142"/>
      <c r="L7139" s="143"/>
      <c r="M7139" s="143"/>
      <c r="N7139" s="143"/>
      <c r="Y7139" s="30">
        <f t="shared" si="111"/>
        <v>0</v>
      </c>
    </row>
    <row r="7140" spans="1:25" x14ac:dyDescent="0.2">
      <c r="A7140" s="134" t="s">
        <v>14277</v>
      </c>
      <c r="B7140" s="135" t="s">
        <v>14278</v>
      </c>
      <c r="C7140" s="136">
        <v>32766.99</v>
      </c>
      <c r="D7140" s="136">
        <v>622.57000000000005</v>
      </c>
      <c r="E7140" s="136">
        <v>0</v>
      </c>
      <c r="F7140" s="136">
        <v>622.57000000000005</v>
      </c>
      <c r="G7140" s="137">
        <v>0</v>
      </c>
      <c r="H7140" s="142"/>
      <c r="I7140" s="142"/>
      <c r="J7140" s="142"/>
      <c r="K7140" s="142"/>
      <c r="L7140" s="143"/>
      <c r="M7140" s="143"/>
      <c r="N7140" s="143"/>
      <c r="Y7140" s="30">
        <f t="shared" si="111"/>
        <v>622.57000000000005</v>
      </c>
    </row>
    <row r="7141" spans="1:25" x14ac:dyDescent="0.2">
      <c r="A7141" s="134" t="s">
        <v>14279</v>
      </c>
      <c r="B7141" s="135" t="s">
        <v>14280</v>
      </c>
      <c r="C7141" s="136">
        <v>7019.05</v>
      </c>
      <c r="D7141" s="136">
        <v>133.36000000000001</v>
      </c>
      <c r="E7141" s="136">
        <v>0</v>
      </c>
      <c r="F7141" s="136">
        <v>133.36000000000001</v>
      </c>
      <c r="G7141" s="137">
        <v>0</v>
      </c>
      <c r="H7141" s="142"/>
      <c r="I7141" s="142"/>
      <c r="J7141" s="142"/>
      <c r="K7141" s="142"/>
      <c r="L7141" s="143"/>
      <c r="M7141" s="143"/>
      <c r="N7141" s="143"/>
      <c r="Y7141" s="30">
        <f t="shared" si="111"/>
        <v>133.36000000000001</v>
      </c>
    </row>
    <row r="7142" spans="1:25" x14ac:dyDescent="0.2">
      <c r="A7142" s="134" t="s">
        <v>14281</v>
      </c>
      <c r="B7142" s="135" t="s">
        <v>14282</v>
      </c>
      <c r="C7142" s="136">
        <v>6901.83</v>
      </c>
      <c r="D7142" s="136">
        <v>131.13999999999999</v>
      </c>
      <c r="E7142" s="136">
        <v>0</v>
      </c>
      <c r="F7142" s="136">
        <v>131.13999999999999</v>
      </c>
      <c r="G7142" s="137">
        <v>0</v>
      </c>
      <c r="H7142" s="142"/>
      <c r="I7142" s="142"/>
      <c r="J7142" s="142"/>
      <c r="K7142" s="142"/>
      <c r="L7142" s="143"/>
      <c r="M7142" s="143"/>
      <c r="N7142" s="143"/>
      <c r="Y7142" s="30">
        <f t="shared" si="111"/>
        <v>131.13999999999999</v>
      </c>
    </row>
    <row r="7143" spans="1:25" x14ac:dyDescent="0.2">
      <c r="A7143" s="134" t="s">
        <v>14283</v>
      </c>
      <c r="B7143" s="135" t="s">
        <v>14284</v>
      </c>
      <c r="C7143" s="136">
        <v>10190.08</v>
      </c>
      <c r="D7143" s="136">
        <v>193.61</v>
      </c>
      <c r="E7143" s="136">
        <v>0</v>
      </c>
      <c r="F7143" s="136">
        <v>193.61</v>
      </c>
      <c r="G7143" s="137">
        <v>0</v>
      </c>
      <c r="H7143" s="142"/>
      <c r="I7143" s="142"/>
      <c r="J7143" s="142"/>
      <c r="K7143" s="142"/>
      <c r="L7143" s="143"/>
      <c r="M7143" s="143"/>
      <c r="N7143" s="143"/>
      <c r="Y7143" s="30">
        <f t="shared" si="111"/>
        <v>193.61</v>
      </c>
    </row>
    <row r="7144" spans="1:25" x14ac:dyDescent="0.2">
      <c r="A7144" s="134" t="s">
        <v>14285</v>
      </c>
      <c r="B7144" s="135" t="s">
        <v>14286</v>
      </c>
      <c r="C7144" s="136">
        <v>4905.76</v>
      </c>
      <c r="D7144" s="136">
        <v>93.21</v>
      </c>
      <c r="E7144" s="136">
        <v>0</v>
      </c>
      <c r="F7144" s="136">
        <v>93.21</v>
      </c>
      <c r="G7144" s="137">
        <v>0</v>
      </c>
      <c r="H7144" s="142"/>
      <c r="I7144" s="142"/>
      <c r="J7144" s="142"/>
      <c r="K7144" s="142"/>
      <c r="L7144" s="143"/>
      <c r="M7144" s="143"/>
      <c r="N7144" s="143"/>
      <c r="Y7144" s="30">
        <f t="shared" si="111"/>
        <v>93.21</v>
      </c>
    </row>
    <row r="7145" spans="1:25" x14ac:dyDescent="0.2">
      <c r="A7145" s="134" t="s">
        <v>14287</v>
      </c>
      <c r="B7145" s="135" t="s">
        <v>14288</v>
      </c>
      <c r="C7145" s="136">
        <v>37463.14</v>
      </c>
      <c r="D7145" s="136">
        <v>711.8</v>
      </c>
      <c r="E7145" s="136">
        <v>0</v>
      </c>
      <c r="F7145" s="136">
        <v>711.8</v>
      </c>
      <c r="G7145" s="137">
        <v>0</v>
      </c>
      <c r="H7145" s="142"/>
      <c r="I7145" s="142"/>
      <c r="J7145" s="142"/>
      <c r="K7145" s="142"/>
      <c r="L7145" s="143"/>
      <c r="M7145" s="143"/>
      <c r="N7145" s="143"/>
      <c r="Y7145" s="30">
        <f t="shared" si="111"/>
        <v>711.8</v>
      </c>
    </row>
    <row r="7146" spans="1:25" x14ac:dyDescent="0.2">
      <c r="A7146" s="134" t="s">
        <v>14289</v>
      </c>
      <c r="B7146" s="135" t="s">
        <v>14290</v>
      </c>
      <c r="C7146" s="136">
        <v>9326.89</v>
      </c>
      <c r="D7146" s="136">
        <v>177.21</v>
      </c>
      <c r="E7146" s="136">
        <v>0</v>
      </c>
      <c r="F7146" s="136">
        <v>177.21</v>
      </c>
      <c r="G7146" s="137">
        <v>0</v>
      </c>
      <c r="H7146" s="142"/>
      <c r="I7146" s="142"/>
      <c r="J7146" s="142"/>
      <c r="K7146" s="142"/>
      <c r="L7146" s="143"/>
      <c r="M7146" s="143"/>
      <c r="N7146" s="143"/>
      <c r="Y7146" s="30">
        <f t="shared" si="111"/>
        <v>177.21</v>
      </c>
    </row>
    <row r="7147" spans="1:25" x14ac:dyDescent="0.2">
      <c r="A7147" s="134" t="s">
        <v>14291</v>
      </c>
      <c r="B7147" s="135" t="s">
        <v>14292</v>
      </c>
      <c r="C7147" s="136">
        <v>5385.47</v>
      </c>
      <c r="D7147" s="136">
        <v>102.33</v>
      </c>
      <c r="E7147" s="136">
        <v>0</v>
      </c>
      <c r="F7147" s="136">
        <v>102.33</v>
      </c>
      <c r="G7147" s="137">
        <v>0</v>
      </c>
      <c r="H7147" s="142"/>
      <c r="I7147" s="142"/>
      <c r="J7147" s="142"/>
      <c r="K7147" s="142"/>
      <c r="L7147" s="143"/>
      <c r="M7147" s="143"/>
      <c r="N7147" s="143"/>
      <c r="Y7147" s="30">
        <f t="shared" si="111"/>
        <v>102.33</v>
      </c>
    </row>
    <row r="7148" spans="1:25" x14ac:dyDescent="0.2">
      <c r="A7148" s="134" t="s">
        <v>14293</v>
      </c>
      <c r="B7148" s="135" t="s">
        <v>14294</v>
      </c>
      <c r="C7148" s="136">
        <v>5173.22</v>
      </c>
      <c r="D7148" s="136">
        <v>98.29</v>
      </c>
      <c r="E7148" s="136">
        <v>0</v>
      </c>
      <c r="F7148" s="136">
        <v>98.29</v>
      </c>
      <c r="G7148" s="137">
        <v>0</v>
      </c>
      <c r="H7148" s="142"/>
      <c r="I7148" s="142"/>
      <c r="J7148" s="142"/>
      <c r="K7148" s="142"/>
      <c r="L7148" s="143"/>
      <c r="M7148" s="143"/>
      <c r="N7148" s="143"/>
      <c r="Y7148" s="30">
        <f t="shared" si="111"/>
        <v>98.29</v>
      </c>
    </row>
    <row r="7149" spans="1:25" x14ac:dyDescent="0.2">
      <c r="A7149" s="134" t="s">
        <v>14295</v>
      </c>
      <c r="B7149" s="135" t="s">
        <v>14296</v>
      </c>
      <c r="C7149" s="136">
        <v>7025.19</v>
      </c>
      <c r="D7149" s="136">
        <v>133.47999999999999</v>
      </c>
      <c r="E7149" s="136">
        <v>0</v>
      </c>
      <c r="F7149" s="136">
        <v>133.47999999999999</v>
      </c>
      <c r="G7149" s="137">
        <v>0</v>
      </c>
      <c r="H7149" s="142"/>
      <c r="I7149" s="142"/>
      <c r="J7149" s="142"/>
      <c r="K7149" s="142"/>
      <c r="L7149" s="143"/>
      <c r="M7149" s="143"/>
      <c r="N7149" s="143"/>
      <c r="Y7149" s="30">
        <f t="shared" si="111"/>
        <v>133.47999999999999</v>
      </c>
    </row>
    <row r="7150" spans="1:25" x14ac:dyDescent="0.2">
      <c r="A7150" s="134" t="s">
        <v>14297</v>
      </c>
      <c r="B7150" s="135" t="s">
        <v>14298</v>
      </c>
      <c r="C7150" s="136">
        <v>19586.47</v>
      </c>
      <c r="D7150" s="136">
        <v>372.14</v>
      </c>
      <c r="E7150" s="136">
        <v>0</v>
      </c>
      <c r="F7150" s="136">
        <v>372.14</v>
      </c>
      <c r="G7150" s="137">
        <v>0</v>
      </c>
      <c r="H7150" s="142"/>
      <c r="I7150" s="142"/>
      <c r="J7150" s="142"/>
      <c r="K7150" s="142"/>
      <c r="L7150" s="143"/>
      <c r="M7150" s="143"/>
      <c r="N7150" s="143"/>
      <c r="Y7150" s="30">
        <f t="shared" si="111"/>
        <v>372.14</v>
      </c>
    </row>
    <row r="7151" spans="1:25" x14ac:dyDescent="0.2">
      <c r="A7151" s="134" t="s">
        <v>14299</v>
      </c>
      <c r="B7151" s="135" t="s">
        <v>14300</v>
      </c>
      <c r="C7151" s="136">
        <v>10093.040000000001</v>
      </c>
      <c r="D7151" s="136">
        <v>191.77</v>
      </c>
      <c r="E7151" s="136">
        <v>0</v>
      </c>
      <c r="F7151" s="136">
        <v>191.77</v>
      </c>
      <c r="G7151" s="137">
        <v>0</v>
      </c>
      <c r="H7151" s="142"/>
      <c r="I7151" s="142"/>
      <c r="J7151" s="142"/>
      <c r="K7151" s="142"/>
      <c r="L7151" s="143"/>
      <c r="M7151" s="143"/>
      <c r="N7151" s="143"/>
      <c r="Y7151" s="30">
        <f t="shared" si="111"/>
        <v>191.77</v>
      </c>
    </row>
    <row r="7152" spans="1:25" x14ac:dyDescent="0.2">
      <c r="A7152" s="134" t="s">
        <v>14301</v>
      </c>
      <c r="B7152" s="135" t="s">
        <v>14302</v>
      </c>
      <c r="C7152" s="136">
        <v>645.21</v>
      </c>
      <c r="D7152" s="136">
        <v>12.26</v>
      </c>
      <c r="E7152" s="136">
        <v>12.26</v>
      </c>
      <c r="F7152" s="136">
        <v>0</v>
      </c>
      <c r="G7152" s="137">
        <v>118.56</v>
      </c>
      <c r="H7152" s="142"/>
      <c r="I7152" s="142"/>
      <c r="J7152" s="142"/>
      <c r="K7152" s="142"/>
      <c r="L7152" s="143"/>
      <c r="M7152" s="143"/>
      <c r="N7152" s="143"/>
      <c r="Y7152" s="30">
        <f t="shared" si="111"/>
        <v>0</v>
      </c>
    </row>
    <row r="7153" spans="1:25" x14ac:dyDescent="0.2">
      <c r="A7153" s="134" t="s">
        <v>14303</v>
      </c>
      <c r="B7153" s="135" t="s">
        <v>14304</v>
      </c>
      <c r="C7153" s="136">
        <v>18244.439999999999</v>
      </c>
      <c r="D7153" s="136">
        <v>346.65</v>
      </c>
      <c r="E7153" s="136">
        <v>0</v>
      </c>
      <c r="F7153" s="136">
        <v>346.65</v>
      </c>
      <c r="G7153" s="137">
        <v>0</v>
      </c>
      <c r="H7153" s="142"/>
      <c r="I7153" s="142"/>
      <c r="J7153" s="142"/>
      <c r="K7153" s="142"/>
      <c r="L7153" s="143"/>
      <c r="M7153" s="143"/>
      <c r="N7153" s="143"/>
      <c r="Y7153" s="30">
        <f t="shared" si="111"/>
        <v>346.65</v>
      </c>
    </row>
    <row r="7154" spans="1:25" x14ac:dyDescent="0.2">
      <c r="A7154" s="134" t="s">
        <v>14305</v>
      </c>
      <c r="B7154" s="135" t="s">
        <v>14306</v>
      </c>
      <c r="C7154" s="136">
        <v>12660.38</v>
      </c>
      <c r="D7154" s="136">
        <v>240.55</v>
      </c>
      <c r="E7154" s="136">
        <v>0</v>
      </c>
      <c r="F7154" s="136">
        <v>240.55</v>
      </c>
      <c r="G7154" s="137">
        <v>0</v>
      </c>
      <c r="H7154" s="142"/>
      <c r="I7154" s="142"/>
      <c r="J7154" s="142"/>
      <c r="K7154" s="142"/>
      <c r="L7154" s="143"/>
      <c r="M7154" s="143"/>
      <c r="N7154" s="143"/>
      <c r="Y7154" s="30">
        <f t="shared" si="111"/>
        <v>240.55</v>
      </c>
    </row>
    <row r="7155" spans="1:25" x14ac:dyDescent="0.2">
      <c r="A7155" s="134" t="s">
        <v>14307</v>
      </c>
      <c r="B7155" s="135" t="s">
        <v>14308</v>
      </c>
      <c r="C7155" s="136">
        <v>426.39</v>
      </c>
      <c r="D7155" s="136">
        <v>8.1</v>
      </c>
      <c r="E7155" s="136">
        <v>7.7</v>
      </c>
      <c r="F7155" s="136">
        <v>0.4</v>
      </c>
      <c r="G7155" s="137">
        <v>0</v>
      </c>
      <c r="H7155" s="142"/>
      <c r="I7155" s="142"/>
      <c r="J7155" s="142"/>
      <c r="K7155" s="142"/>
      <c r="L7155" s="143"/>
      <c r="M7155" s="143"/>
      <c r="N7155" s="143"/>
      <c r="Y7155" s="30">
        <f t="shared" si="111"/>
        <v>0.4</v>
      </c>
    </row>
    <row r="7156" spans="1:25" x14ac:dyDescent="0.2">
      <c r="A7156" s="134" t="s">
        <v>14309</v>
      </c>
      <c r="B7156" s="135" t="s">
        <v>14310</v>
      </c>
      <c r="C7156" s="136">
        <v>5333.13</v>
      </c>
      <c r="D7156" s="136">
        <v>101.33</v>
      </c>
      <c r="E7156" s="136">
        <v>0</v>
      </c>
      <c r="F7156" s="136">
        <v>101.33</v>
      </c>
      <c r="G7156" s="137">
        <v>0</v>
      </c>
      <c r="H7156" s="142"/>
      <c r="I7156" s="142"/>
      <c r="J7156" s="142"/>
      <c r="K7156" s="142"/>
      <c r="L7156" s="143"/>
      <c r="M7156" s="143"/>
      <c r="N7156" s="143"/>
      <c r="Y7156" s="30">
        <f t="shared" si="111"/>
        <v>101.33</v>
      </c>
    </row>
    <row r="7157" spans="1:25" x14ac:dyDescent="0.2">
      <c r="A7157" s="134" t="s">
        <v>14311</v>
      </c>
      <c r="B7157" s="135" t="s">
        <v>14312</v>
      </c>
      <c r="C7157" s="136">
        <v>10322.790000000001</v>
      </c>
      <c r="D7157" s="136">
        <v>196.13</v>
      </c>
      <c r="E7157" s="136">
        <v>0</v>
      </c>
      <c r="F7157" s="136">
        <v>196.13</v>
      </c>
      <c r="G7157" s="137">
        <v>0</v>
      </c>
      <c r="H7157" s="142"/>
      <c r="I7157" s="142"/>
      <c r="J7157" s="142"/>
      <c r="K7157" s="142"/>
      <c r="L7157" s="143"/>
      <c r="M7157" s="143"/>
      <c r="N7157" s="143"/>
      <c r="Y7157" s="30">
        <f t="shared" si="111"/>
        <v>196.13</v>
      </c>
    </row>
    <row r="7158" spans="1:25" x14ac:dyDescent="0.2">
      <c r="A7158" s="134" t="s">
        <v>14313</v>
      </c>
      <c r="B7158" s="135" t="s">
        <v>14314</v>
      </c>
      <c r="C7158" s="136">
        <v>16236.51</v>
      </c>
      <c r="D7158" s="136">
        <v>308.49</v>
      </c>
      <c r="E7158" s="136">
        <v>0</v>
      </c>
      <c r="F7158" s="136">
        <v>308.49</v>
      </c>
      <c r="G7158" s="137">
        <v>0</v>
      </c>
      <c r="H7158" s="142"/>
      <c r="I7158" s="142"/>
      <c r="J7158" s="142"/>
      <c r="K7158" s="142"/>
      <c r="L7158" s="143"/>
      <c r="M7158" s="143"/>
      <c r="N7158" s="143"/>
      <c r="Y7158" s="30">
        <f t="shared" si="111"/>
        <v>308.49</v>
      </c>
    </row>
    <row r="7159" spans="1:25" x14ac:dyDescent="0.2">
      <c r="A7159" s="134" t="s">
        <v>14315</v>
      </c>
      <c r="B7159" s="135" t="s">
        <v>14316</v>
      </c>
      <c r="C7159" s="136">
        <v>16837.580000000002</v>
      </c>
      <c r="D7159" s="136">
        <v>319.92</v>
      </c>
      <c r="E7159" s="136">
        <v>0</v>
      </c>
      <c r="F7159" s="136">
        <v>319.92</v>
      </c>
      <c r="G7159" s="137">
        <v>0</v>
      </c>
      <c r="H7159" s="142"/>
      <c r="I7159" s="142"/>
      <c r="J7159" s="142"/>
      <c r="K7159" s="142"/>
      <c r="L7159" s="143"/>
      <c r="M7159" s="143"/>
      <c r="N7159" s="143"/>
      <c r="Y7159" s="30">
        <f t="shared" si="111"/>
        <v>319.92</v>
      </c>
    </row>
    <row r="7160" spans="1:25" x14ac:dyDescent="0.2">
      <c r="A7160" s="134" t="s">
        <v>14317</v>
      </c>
      <c r="B7160" s="135" t="s">
        <v>14318</v>
      </c>
      <c r="C7160" s="136">
        <v>6367.36</v>
      </c>
      <c r="D7160" s="136">
        <v>120.98</v>
      </c>
      <c r="E7160" s="136">
        <v>0</v>
      </c>
      <c r="F7160" s="136">
        <v>120.98</v>
      </c>
      <c r="G7160" s="137">
        <v>0</v>
      </c>
      <c r="H7160" s="142"/>
      <c r="I7160" s="142"/>
      <c r="J7160" s="142"/>
      <c r="K7160" s="142"/>
      <c r="L7160" s="143"/>
      <c r="M7160" s="143"/>
      <c r="N7160" s="143"/>
      <c r="Y7160" s="30">
        <f t="shared" si="111"/>
        <v>120.98</v>
      </c>
    </row>
    <row r="7161" spans="1:25" x14ac:dyDescent="0.2">
      <c r="A7161" s="134" t="s">
        <v>14319</v>
      </c>
      <c r="B7161" s="135" t="s">
        <v>14320</v>
      </c>
      <c r="C7161" s="136">
        <v>2593.64</v>
      </c>
      <c r="D7161" s="136">
        <v>49.28</v>
      </c>
      <c r="E7161" s="136">
        <v>0</v>
      </c>
      <c r="F7161" s="136">
        <v>49.28</v>
      </c>
      <c r="G7161" s="137">
        <v>0</v>
      </c>
      <c r="H7161" s="142"/>
      <c r="I7161" s="142"/>
      <c r="J7161" s="142"/>
      <c r="K7161" s="142"/>
      <c r="L7161" s="143"/>
      <c r="M7161" s="143"/>
      <c r="N7161" s="143"/>
      <c r="Y7161" s="30">
        <f t="shared" si="111"/>
        <v>49.28</v>
      </c>
    </row>
    <row r="7162" spans="1:25" x14ac:dyDescent="0.2">
      <c r="A7162" s="134" t="s">
        <v>14321</v>
      </c>
      <c r="B7162" s="135" t="s">
        <v>14322</v>
      </c>
      <c r="C7162" s="136">
        <v>3717.8</v>
      </c>
      <c r="D7162" s="136">
        <v>70.64</v>
      </c>
      <c r="E7162" s="136">
        <v>0</v>
      </c>
      <c r="F7162" s="136">
        <v>70.64</v>
      </c>
      <c r="G7162" s="137">
        <v>0</v>
      </c>
      <c r="H7162" s="142"/>
      <c r="I7162" s="142"/>
      <c r="J7162" s="142"/>
      <c r="K7162" s="142"/>
      <c r="L7162" s="143"/>
      <c r="M7162" s="143"/>
      <c r="N7162" s="143"/>
      <c r="Y7162" s="30">
        <f t="shared" si="111"/>
        <v>70.64</v>
      </c>
    </row>
    <row r="7163" spans="1:25" x14ac:dyDescent="0.2">
      <c r="A7163" s="134" t="s">
        <v>14323</v>
      </c>
      <c r="B7163" s="135" t="s">
        <v>14324</v>
      </c>
      <c r="C7163" s="136">
        <v>1978.68</v>
      </c>
      <c r="D7163" s="136">
        <v>37.6</v>
      </c>
      <c r="E7163" s="136">
        <v>0</v>
      </c>
      <c r="F7163" s="136">
        <v>37.6</v>
      </c>
      <c r="G7163" s="137">
        <v>0</v>
      </c>
      <c r="H7163" s="142"/>
      <c r="I7163" s="142"/>
      <c r="J7163" s="142"/>
      <c r="K7163" s="142"/>
      <c r="L7163" s="143"/>
      <c r="M7163" s="143"/>
      <c r="N7163" s="143"/>
      <c r="Y7163" s="30">
        <f t="shared" si="111"/>
        <v>37.6</v>
      </c>
    </row>
    <row r="7164" spans="1:25" x14ac:dyDescent="0.2">
      <c r="A7164" s="134" t="s">
        <v>14325</v>
      </c>
      <c r="B7164" s="135" t="s">
        <v>14326</v>
      </c>
      <c r="C7164" s="136">
        <v>6979.69</v>
      </c>
      <c r="D7164" s="136">
        <v>132.62</v>
      </c>
      <c r="E7164" s="136">
        <v>0</v>
      </c>
      <c r="F7164" s="136">
        <v>132.62</v>
      </c>
      <c r="G7164" s="137">
        <v>0</v>
      </c>
      <c r="H7164" s="142"/>
      <c r="I7164" s="142"/>
      <c r="J7164" s="142"/>
      <c r="K7164" s="142"/>
      <c r="L7164" s="143"/>
      <c r="M7164" s="143"/>
      <c r="N7164" s="143"/>
      <c r="Y7164" s="30">
        <f t="shared" si="111"/>
        <v>132.62</v>
      </c>
    </row>
    <row r="7165" spans="1:25" x14ac:dyDescent="0.2">
      <c r="A7165" s="134" t="s">
        <v>14327</v>
      </c>
      <c r="B7165" s="135" t="s">
        <v>14328</v>
      </c>
      <c r="C7165" s="136">
        <v>1326.78</v>
      </c>
      <c r="D7165" s="136">
        <v>25.21</v>
      </c>
      <c r="E7165" s="136">
        <v>25.21</v>
      </c>
      <c r="F7165" s="136">
        <v>0</v>
      </c>
      <c r="G7165" s="137">
        <v>49.05</v>
      </c>
      <c r="H7165" s="142"/>
      <c r="I7165" s="142"/>
      <c r="J7165" s="142"/>
      <c r="K7165" s="142"/>
      <c r="L7165" s="143"/>
      <c r="M7165" s="143"/>
      <c r="N7165" s="143"/>
      <c r="Y7165" s="30">
        <f t="shared" si="111"/>
        <v>0</v>
      </c>
    </row>
    <row r="7166" spans="1:25" x14ac:dyDescent="0.2">
      <c r="A7166" s="134" t="s">
        <v>14329</v>
      </c>
      <c r="B7166" s="135" t="s">
        <v>14330</v>
      </c>
      <c r="C7166" s="136">
        <v>1241.32</v>
      </c>
      <c r="D7166" s="136">
        <v>23.59</v>
      </c>
      <c r="E7166" s="136">
        <v>23.59</v>
      </c>
      <c r="F7166" s="136">
        <v>0</v>
      </c>
      <c r="G7166" s="137">
        <v>206.91</v>
      </c>
      <c r="H7166" s="142"/>
      <c r="I7166" s="142"/>
      <c r="J7166" s="142"/>
      <c r="K7166" s="142"/>
      <c r="L7166" s="143"/>
      <c r="M7166" s="143"/>
      <c r="N7166" s="143"/>
      <c r="Y7166" s="30">
        <f t="shared" si="111"/>
        <v>0</v>
      </c>
    </row>
    <row r="7167" spans="1:25" x14ac:dyDescent="0.2">
      <c r="A7167" s="134" t="s">
        <v>14331</v>
      </c>
      <c r="B7167" s="135" t="s">
        <v>14332</v>
      </c>
      <c r="C7167" s="136">
        <v>3730.02</v>
      </c>
      <c r="D7167" s="136">
        <v>70.87</v>
      </c>
      <c r="E7167" s="136">
        <v>70.87</v>
      </c>
      <c r="F7167" s="136">
        <v>0</v>
      </c>
      <c r="G7167" s="137">
        <v>78.77</v>
      </c>
      <c r="H7167" s="142"/>
      <c r="I7167" s="142"/>
      <c r="J7167" s="142"/>
      <c r="K7167" s="142"/>
      <c r="L7167" s="143"/>
      <c r="M7167" s="143"/>
      <c r="N7167" s="143"/>
      <c r="Y7167" s="30">
        <f t="shared" si="111"/>
        <v>0</v>
      </c>
    </row>
    <row r="7168" spans="1:25" x14ac:dyDescent="0.2">
      <c r="A7168" s="134" t="s">
        <v>14333</v>
      </c>
      <c r="B7168" s="135" t="s">
        <v>14334</v>
      </c>
      <c r="C7168" s="136">
        <v>6534.79</v>
      </c>
      <c r="D7168" s="136">
        <v>124.16</v>
      </c>
      <c r="E7168" s="136">
        <v>0</v>
      </c>
      <c r="F7168" s="136">
        <v>124.16</v>
      </c>
      <c r="G7168" s="137">
        <v>0</v>
      </c>
      <c r="H7168" s="142"/>
      <c r="I7168" s="142"/>
      <c r="J7168" s="142"/>
      <c r="K7168" s="142"/>
      <c r="L7168" s="143"/>
      <c r="M7168" s="143"/>
      <c r="N7168" s="143"/>
      <c r="Y7168" s="30">
        <f t="shared" si="111"/>
        <v>124.16</v>
      </c>
    </row>
    <row r="7169" spans="1:25" x14ac:dyDescent="0.2">
      <c r="A7169" s="134" t="s">
        <v>14335</v>
      </c>
      <c r="B7169" s="135" t="s">
        <v>14336</v>
      </c>
      <c r="C7169" s="136">
        <v>1865.06</v>
      </c>
      <c r="D7169" s="136">
        <v>35.44</v>
      </c>
      <c r="E7169" s="136">
        <v>0</v>
      </c>
      <c r="F7169" s="136">
        <v>35.44</v>
      </c>
      <c r="G7169" s="137">
        <v>0</v>
      </c>
      <c r="H7169" s="142"/>
      <c r="I7169" s="142"/>
      <c r="J7169" s="142"/>
      <c r="K7169" s="142"/>
      <c r="L7169" s="143"/>
      <c r="M7169" s="143"/>
      <c r="N7169" s="143"/>
      <c r="Y7169" s="30">
        <f t="shared" si="111"/>
        <v>35.44</v>
      </c>
    </row>
    <row r="7170" spans="1:25" x14ac:dyDescent="0.2">
      <c r="A7170" s="134" t="s">
        <v>14337</v>
      </c>
      <c r="B7170" s="135" t="s">
        <v>14338</v>
      </c>
      <c r="C7170" s="136">
        <v>19672.150000000001</v>
      </c>
      <c r="D7170" s="136">
        <v>373.77</v>
      </c>
      <c r="E7170" s="136">
        <v>0</v>
      </c>
      <c r="F7170" s="136">
        <v>373.77</v>
      </c>
      <c r="G7170" s="137">
        <v>0</v>
      </c>
      <c r="H7170" s="142"/>
      <c r="I7170" s="142"/>
      <c r="J7170" s="142"/>
      <c r="K7170" s="142"/>
      <c r="L7170" s="143"/>
      <c r="M7170" s="143"/>
      <c r="N7170" s="143"/>
      <c r="Y7170" s="30">
        <f t="shared" si="111"/>
        <v>373.77</v>
      </c>
    </row>
    <row r="7171" spans="1:25" x14ac:dyDescent="0.2">
      <c r="A7171" s="134" t="s">
        <v>14339</v>
      </c>
      <c r="B7171" s="135" t="s">
        <v>14340</v>
      </c>
      <c r="C7171" s="136">
        <v>34614.050000000003</v>
      </c>
      <c r="D7171" s="136">
        <v>657.67</v>
      </c>
      <c r="E7171" s="136">
        <v>0</v>
      </c>
      <c r="F7171" s="136">
        <v>657.67</v>
      </c>
      <c r="G7171" s="137">
        <v>0</v>
      </c>
      <c r="H7171" s="142"/>
      <c r="I7171" s="142"/>
      <c r="J7171" s="142"/>
      <c r="K7171" s="142"/>
      <c r="L7171" s="143"/>
      <c r="M7171" s="143"/>
      <c r="N7171" s="143"/>
      <c r="Y7171" s="30">
        <f t="shared" si="111"/>
        <v>657.67</v>
      </c>
    </row>
    <row r="7172" spans="1:25" x14ac:dyDescent="0.2">
      <c r="A7172" s="134" t="s">
        <v>14341</v>
      </c>
      <c r="B7172" s="135" t="s">
        <v>14342</v>
      </c>
      <c r="C7172" s="136">
        <v>13510.94</v>
      </c>
      <c r="D7172" s="136">
        <v>256.70999999999998</v>
      </c>
      <c r="E7172" s="136">
        <v>0</v>
      </c>
      <c r="F7172" s="136">
        <v>256.70999999999998</v>
      </c>
      <c r="G7172" s="137">
        <v>0</v>
      </c>
      <c r="H7172" s="142"/>
      <c r="I7172" s="142"/>
      <c r="J7172" s="142"/>
      <c r="K7172" s="142"/>
      <c r="L7172" s="143"/>
      <c r="M7172" s="143"/>
      <c r="N7172" s="143"/>
      <c r="Y7172" s="30">
        <f t="shared" si="111"/>
        <v>256.70999999999998</v>
      </c>
    </row>
    <row r="7173" spans="1:25" x14ac:dyDescent="0.2">
      <c r="A7173" s="134" t="s">
        <v>14343</v>
      </c>
      <c r="B7173" s="135" t="s">
        <v>14344</v>
      </c>
      <c r="C7173" s="136">
        <v>9148.64</v>
      </c>
      <c r="D7173" s="136">
        <v>173.83</v>
      </c>
      <c r="E7173" s="136">
        <v>0</v>
      </c>
      <c r="F7173" s="136">
        <v>173.83</v>
      </c>
      <c r="G7173" s="137">
        <v>0</v>
      </c>
      <c r="H7173" s="142"/>
      <c r="I7173" s="142"/>
      <c r="J7173" s="142"/>
      <c r="K7173" s="142"/>
      <c r="L7173" s="143"/>
      <c r="M7173" s="143"/>
      <c r="N7173" s="143"/>
      <c r="Y7173" s="30">
        <f t="shared" si="111"/>
        <v>173.83</v>
      </c>
    </row>
    <row r="7174" spans="1:25" x14ac:dyDescent="0.2">
      <c r="A7174" s="134" t="s">
        <v>14345</v>
      </c>
      <c r="B7174" s="135" t="s">
        <v>14346</v>
      </c>
      <c r="C7174" s="136">
        <v>45862.78</v>
      </c>
      <c r="D7174" s="136">
        <v>871.39</v>
      </c>
      <c r="E7174" s="136">
        <v>0</v>
      </c>
      <c r="F7174" s="136">
        <v>871.39</v>
      </c>
      <c r="G7174" s="137">
        <v>0</v>
      </c>
      <c r="H7174" s="142"/>
      <c r="I7174" s="142"/>
      <c r="J7174" s="142"/>
      <c r="K7174" s="142"/>
      <c r="L7174" s="143"/>
      <c r="M7174" s="143"/>
      <c r="N7174" s="143"/>
      <c r="Y7174" s="30">
        <f t="shared" si="111"/>
        <v>871.39</v>
      </c>
    </row>
    <row r="7175" spans="1:25" x14ac:dyDescent="0.2">
      <c r="A7175" s="134" t="s">
        <v>14347</v>
      </c>
      <c r="B7175" s="135" t="s">
        <v>14348</v>
      </c>
      <c r="C7175" s="136">
        <v>12250.69</v>
      </c>
      <c r="D7175" s="136">
        <v>232.76</v>
      </c>
      <c r="E7175" s="136">
        <v>0</v>
      </c>
      <c r="F7175" s="136">
        <v>232.76</v>
      </c>
      <c r="G7175" s="137">
        <v>0</v>
      </c>
      <c r="H7175" s="142"/>
      <c r="I7175" s="142"/>
      <c r="J7175" s="142"/>
      <c r="K7175" s="142"/>
      <c r="L7175" s="143"/>
      <c r="M7175" s="143"/>
      <c r="N7175" s="143"/>
      <c r="Y7175" s="30">
        <f t="shared" si="111"/>
        <v>232.76</v>
      </c>
    </row>
    <row r="7176" spans="1:25" x14ac:dyDescent="0.2">
      <c r="A7176" s="134" t="s">
        <v>14349</v>
      </c>
      <c r="B7176" s="135" t="s">
        <v>14350</v>
      </c>
      <c r="C7176" s="136">
        <v>102536.55</v>
      </c>
      <c r="D7176" s="136">
        <v>1948.2</v>
      </c>
      <c r="E7176" s="136">
        <v>0</v>
      </c>
      <c r="F7176" s="136">
        <v>1948.2</v>
      </c>
      <c r="G7176" s="137">
        <v>0</v>
      </c>
      <c r="H7176" s="142"/>
      <c r="I7176" s="142"/>
      <c r="J7176" s="142"/>
      <c r="K7176" s="142"/>
      <c r="L7176" s="143"/>
      <c r="M7176" s="143"/>
      <c r="N7176" s="143"/>
      <c r="Y7176" s="30">
        <f t="shared" si="111"/>
        <v>1948.2</v>
      </c>
    </row>
    <row r="7177" spans="1:25" x14ac:dyDescent="0.2">
      <c r="A7177" s="134" t="s">
        <v>14351</v>
      </c>
      <c r="B7177" s="135" t="s">
        <v>14352</v>
      </c>
      <c r="C7177" s="136">
        <v>10884.58</v>
      </c>
      <c r="D7177" s="136">
        <v>206.81</v>
      </c>
      <c r="E7177" s="136">
        <v>120.61</v>
      </c>
      <c r="F7177" s="136">
        <v>86.2</v>
      </c>
      <c r="G7177" s="137">
        <v>0</v>
      </c>
      <c r="H7177" s="142"/>
      <c r="I7177" s="142"/>
      <c r="J7177" s="142"/>
      <c r="K7177" s="142"/>
      <c r="L7177" s="143"/>
      <c r="M7177" s="143"/>
      <c r="N7177" s="143"/>
      <c r="Y7177" s="30">
        <f t="shared" si="111"/>
        <v>86.2</v>
      </c>
    </row>
    <row r="7178" spans="1:25" x14ac:dyDescent="0.2">
      <c r="A7178" s="134" t="s">
        <v>14353</v>
      </c>
      <c r="B7178" s="135" t="s">
        <v>14354</v>
      </c>
      <c r="C7178" s="136">
        <v>25011.09</v>
      </c>
      <c r="D7178" s="136">
        <v>475.21</v>
      </c>
      <c r="E7178" s="136">
        <v>0</v>
      </c>
      <c r="F7178" s="136">
        <v>475.21</v>
      </c>
      <c r="G7178" s="137">
        <v>0</v>
      </c>
      <c r="H7178" s="142"/>
      <c r="I7178" s="142"/>
      <c r="J7178" s="142"/>
      <c r="K7178" s="142"/>
      <c r="L7178" s="143"/>
      <c r="M7178" s="143"/>
      <c r="N7178" s="143"/>
      <c r="Y7178" s="30">
        <f t="shared" si="111"/>
        <v>475.21</v>
      </c>
    </row>
    <row r="7179" spans="1:25" x14ac:dyDescent="0.2">
      <c r="A7179" s="134" t="s">
        <v>14355</v>
      </c>
      <c r="B7179" s="135" t="s">
        <v>14356</v>
      </c>
      <c r="C7179" s="136">
        <v>10574.72</v>
      </c>
      <c r="D7179" s="136">
        <v>200.92</v>
      </c>
      <c r="E7179" s="136">
        <v>0</v>
      </c>
      <c r="F7179" s="136">
        <v>200.92</v>
      </c>
      <c r="G7179" s="137">
        <v>0</v>
      </c>
      <c r="H7179" s="142"/>
      <c r="I7179" s="142"/>
      <c r="J7179" s="142"/>
      <c r="K7179" s="142"/>
      <c r="L7179" s="143"/>
      <c r="M7179" s="143"/>
      <c r="N7179" s="143"/>
      <c r="Y7179" s="30">
        <f t="shared" si="111"/>
        <v>200.92</v>
      </c>
    </row>
    <row r="7180" spans="1:25" x14ac:dyDescent="0.2">
      <c r="A7180" s="134" t="s">
        <v>14357</v>
      </c>
      <c r="B7180" s="135" t="s">
        <v>14358</v>
      </c>
      <c r="C7180" s="136">
        <v>6963.06</v>
      </c>
      <c r="D7180" s="136">
        <v>132.30000000000001</v>
      </c>
      <c r="E7180" s="136">
        <v>0</v>
      </c>
      <c r="F7180" s="136">
        <v>132.30000000000001</v>
      </c>
      <c r="G7180" s="137">
        <v>0</v>
      </c>
      <c r="H7180" s="142"/>
      <c r="I7180" s="142"/>
      <c r="J7180" s="142"/>
      <c r="K7180" s="142"/>
      <c r="L7180" s="143"/>
      <c r="M7180" s="143"/>
      <c r="N7180" s="143"/>
      <c r="Y7180" s="30">
        <f t="shared" si="111"/>
        <v>132.30000000000001</v>
      </c>
    </row>
    <row r="7181" spans="1:25" x14ac:dyDescent="0.2">
      <c r="A7181" s="134" t="s">
        <v>14359</v>
      </c>
      <c r="B7181" s="135" t="s">
        <v>14360</v>
      </c>
      <c r="C7181" s="136">
        <v>10731.24</v>
      </c>
      <c r="D7181" s="136">
        <v>203.89</v>
      </c>
      <c r="E7181" s="136">
        <v>0</v>
      </c>
      <c r="F7181" s="136">
        <v>203.89</v>
      </c>
      <c r="G7181" s="137">
        <v>0</v>
      </c>
      <c r="H7181" s="142"/>
      <c r="I7181" s="142"/>
      <c r="J7181" s="142"/>
      <c r="K7181" s="142"/>
      <c r="L7181" s="143"/>
      <c r="M7181" s="143"/>
      <c r="N7181" s="143"/>
      <c r="Y7181" s="30">
        <f t="shared" si="111"/>
        <v>203.89</v>
      </c>
    </row>
    <row r="7182" spans="1:25" x14ac:dyDescent="0.2">
      <c r="A7182" s="134" t="s">
        <v>14361</v>
      </c>
      <c r="B7182" s="135" t="s">
        <v>14362</v>
      </c>
      <c r="C7182" s="136">
        <v>7600</v>
      </c>
      <c r="D7182" s="136">
        <v>144.4</v>
      </c>
      <c r="E7182" s="136">
        <v>0</v>
      </c>
      <c r="F7182" s="136">
        <v>144.4</v>
      </c>
      <c r="G7182" s="137">
        <v>0</v>
      </c>
      <c r="H7182" s="142"/>
      <c r="I7182" s="142"/>
      <c r="J7182" s="142"/>
      <c r="K7182" s="142"/>
      <c r="L7182" s="143"/>
      <c r="M7182" s="143"/>
      <c r="N7182" s="143"/>
      <c r="Y7182" s="30">
        <f t="shared" si="111"/>
        <v>144.4</v>
      </c>
    </row>
    <row r="7183" spans="1:25" x14ac:dyDescent="0.2">
      <c r="A7183" s="134" t="s">
        <v>14363</v>
      </c>
      <c r="B7183" s="135" t="s">
        <v>14364</v>
      </c>
      <c r="C7183" s="136">
        <v>8260.66</v>
      </c>
      <c r="D7183" s="136">
        <v>156.94999999999999</v>
      </c>
      <c r="E7183" s="136">
        <v>0</v>
      </c>
      <c r="F7183" s="136">
        <v>156.94999999999999</v>
      </c>
      <c r="G7183" s="137">
        <v>0</v>
      </c>
      <c r="H7183" s="142"/>
      <c r="I7183" s="142"/>
      <c r="J7183" s="142"/>
      <c r="K7183" s="142"/>
      <c r="L7183" s="143"/>
      <c r="M7183" s="143"/>
      <c r="N7183" s="143"/>
      <c r="Y7183" s="30">
        <f t="shared" ref="Y7183:Y7246" si="112">W7183+R7183+M7183+F7183</f>
        <v>156.94999999999999</v>
      </c>
    </row>
    <row r="7184" spans="1:25" x14ac:dyDescent="0.2">
      <c r="A7184" s="134" t="s">
        <v>14365</v>
      </c>
      <c r="B7184" s="135" t="s">
        <v>14366</v>
      </c>
      <c r="C7184" s="136">
        <v>22344.240000000002</v>
      </c>
      <c r="D7184" s="136">
        <v>424.54</v>
      </c>
      <c r="E7184" s="136">
        <v>0</v>
      </c>
      <c r="F7184" s="136">
        <v>424.54</v>
      </c>
      <c r="G7184" s="137">
        <v>0</v>
      </c>
      <c r="H7184" s="142"/>
      <c r="I7184" s="142"/>
      <c r="J7184" s="142"/>
      <c r="K7184" s="142"/>
      <c r="L7184" s="143"/>
      <c r="M7184" s="143"/>
      <c r="N7184" s="143"/>
      <c r="Y7184" s="30">
        <f t="shared" si="112"/>
        <v>424.54</v>
      </c>
    </row>
    <row r="7185" spans="1:25" x14ac:dyDescent="0.2">
      <c r="A7185" s="134" t="s">
        <v>14367</v>
      </c>
      <c r="B7185" s="135" t="s">
        <v>14368</v>
      </c>
      <c r="C7185" s="136">
        <v>14605.05</v>
      </c>
      <c r="D7185" s="136">
        <v>277.5</v>
      </c>
      <c r="E7185" s="136">
        <v>0</v>
      </c>
      <c r="F7185" s="136">
        <v>277.5</v>
      </c>
      <c r="G7185" s="137">
        <v>0</v>
      </c>
      <c r="H7185" s="142"/>
      <c r="I7185" s="142"/>
      <c r="J7185" s="142"/>
      <c r="K7185" s="142"/>
      <c r="L7185" s="143"/>
      <c r="M7185" s="143"/>
      <c r="N7185" s="143"/>
      <c r="Y7185" s="30">
        <f t="shared" si="112"/>
        <v>277.5</v>
      </c>
    </row>
    <row r="7186" spans="1:25" x14ac:dyDescent="0.2">
      <c r="A7186" s="134" t="s">
        <v>14369</v>
      </c>
      <c r="B7186" s="135" t="s">
        <v>14370</v>
      </c>
      <c r="C7186" s="136">
        <v>128.24</v>
      </c>
      <c r="D7186" s="136">
        <v>2.44</v>
      </c>
      <c r="E7186" s="136">
        <v>2.44</v>
      </c>
      <c r="F7186" s="136">
        <v>0</v>
      </c>
      <c r="G7186" s="137">
        <v>135.97</v>
      </c>
      <c r="H7186" s="142"/>
      <c r="I7186" s="142"/>
      <c r="J7186" s="142"/>
      <c r="K7186" s="142"/>
      <c r="L7186" s="143"/>
      <c r="M7186" s="143"/>
      <c r="N7186" s="143"/>
      <c r="Y7186" s="30">
        <f t="shared" si="112"/>
        <v>0</v>
      </c>
    </row>
    <row r="7187" spans="1:25" x14ac:dyDescent="0.2">
      <c r="A7187" s="134" t="s">
        <v>14371</v>
      </c>
      <c r="B7187" s="135" t="s">
        <v>14372</v>
      </c>
      <c r="C7187" s="136">
        <v>3275.8</v>
      </c>
      <c r="D7187" s="136">
        <v>62.24</v>
      </c>
      <c r="E7187" s="136">
        <v>0</v>
      </c>
      <c r="F7187" s="136">
        <v>62.24</v>
      </c>
      <c r="G7187" s="137">
        <v>0</v>
      </c>
      <c r="H7187" s="142"/>
      <c r="I7187" s="142"/>
      <c r="J7187" s="142"/>
      <c r="K7187" s="142"/>
      <c r="L7187" s="143"/>
      <c r="M7187" s="143"/>
      <c r="N7187" s="143"/>
      <c r="Y7187" s="30">
        <f t="shared" si="112"/>
        <v>62.24</v>
      </c>
    </row>
    <row r="7188" spans="1:25" x14ac:dyDescent="0.2">
      <c r="A7188" s="134" t="s">
        <v>14373</v>
      </c>
      <c r="B7188" s="135" t="s">
        <v>14374</v>
      </c>
      <c r="C7188" s="136">
        <v>1513.99</v>
      </c>
      <c r="D7188" s="136">
        <v>28.77</v>
      </c>
      <c r="E7188" s="136">
        <v>0</v>
      </c>
      <c r="F7188" s="136">
        <v>28.77</v>
      </c>
      <c r="G7188" s="137">
        <v>0</v>
      </c>
      <c r="H7188" s="142"/>
      <c r="I7188" s="142"/>
      <c r="J7188" s="142"/>
      <c r="K7188" s="142"/>
      <c r="L7188" s="143"/>
      <c r="M7188" s="143"/>
      <c r="N7188" s="143"/>
      <c r="Y7188" s="30">
        <f t="shared" si="112"/>
        <v>28.77</v>
      </c>
    </row>
    <row r="7189" spans="1:25" x14ac:dyDescent="0.2">
      <c r="A7189" s="134" t="s">
        <v>14375</v>
      </c>
      <c r="B7189" s="135" t="s">
        <v>14376</v>
      </c>
      <c r="C7189" s="136">
        <v>10904.39</v>
      </c>
      <c r="D7189" s="136">
        <v>207.18</v>
      </c>
      <c r="E7189" s="136">
        <v>0</v>
      </c>
      <c r="F7189" s="136">
        <v>207.18</v>
      </c>
      <c r="G7189" s="137">
        <v>0</v>
      </c>
      <c r="H7189" s="142"/>
      <c r="I7189" s="142"/>
      <c r="J7189" s="142"/>
      <c r="K7189" s="142"/>
      <c r="L7189" s="143"/>
      <c r="M7189" s="143"/>
      <c r="N7189" s="143"/>
      <c r="Y7189" s="30">
        <f t="shared" si="112"/>
        <v>207.18</v>
      </c>
    </row>
    <row r="7190" spans="1:25" x14ac:dyDescent="0.2">
      <c r="A7190" s="134" t="s">
        <v>14377</v>
      </c>
      <c r="B7190" s="135" t="s">
        <v>14378</v>
      </c>
      <c r="C7190" s="136">
        <v>426.76</v>
      </c>
      <c r="D7190" s="136">
        <v>8.11</v>
      </c>
      <c r="E7190" s="136">
        <v>8.11</v>
      </c>
      <c r="F7190" s="136">
        <v>0</v>
      </c>
      <c r="G7190" s="137">
        <v>51.76</v>
      </c>
      <c r="H7190" s="142"/>
      <c r="I7190" s="142"/>
      <c r="J7190" s="142"/>
      <c r="K7190" s="142"/>
      <c r="L7190" s="143"/>
      <c r="M7190" s="143"/>
      <c r="N7190" s="143"/>
      <c r="Y7190" s="30">
        <f t="shared" si="112"/>
        <v>0</v>
      </c>
    </row>
    <row r="7191" spans="1:25" x14ac:dyDescent="0.2">
      <c r="A7191" s="134" t="s">
        <v>14379</v>
      </c>
      <c r="B7191" s="135" t="s">
        <v>14380</v>
      </c>
      <c r="C7191" s="136">
        <v>10557.38</v>
      </c>
      <c r="D7191" s="136">
        <v>200.59</v>
      </c>
      <c r="E7191" s="136">
        <v>0</v>
      </c>
      <c r="F7191" s="136">
        <v>200.59</v>
      </c>
      <c r="G7191" s="137">
        <v>0</v>
      </c>
      <c r="H7191" s="142"/>
      <c r="I7191" s="142"/>
      <c r="J7191" s="142"/>
      <c r="K7191" s="142"/>
      <c r="L7191" s="143"/>
      <c r="M7191" s="143"/>
      <c r="N7191" s="143"/>
      <c r="Y7191" s="30">
        <f t="shared" si="112"/>
        <v>200.59</v>
      </c>
    </row>
    <row r="7192" spans="1:25" x14ac:dyDescent="0.2">
      <c r="A7192" s="134" t="s">
        <v>14381</v>
      </c>
      <c r="B7192" s="135" t="s">
        <v>14382</v>
      </c>
      <c r="C7192" s="136">
        <v>2265.35</v>
      </c>
      <c r="D7192" s="136">
        <v>43.04</v>
      </c>
      <c r="E7192" s="136">
        <v>0</v>
      </c>
      <c r="F7192" s="136">
        <v>43.04</v>
      </c>
      <c r="G7192" s="137">
        <v>0</v>
      </c>
      <c r="H7192" s="142"/>
      <c r="I7192" s="142"/>
      <c r="J7192" s="142"/>
      <c r="K7192" s="142"/>
      <c r="L7192" s="143"/>
      <c r="M7192" s="143"/>
      <c r="N7192" s="143"/>
      <c r="Y7192" s="30">
        <f t="shared" si="112"/>
        <v>43.04</v>
      </c>
    </row>
    <row r="7193" spans="1:25" x14ac:dyDescent="0.2">
      <c r="A7193" s="134" t="s">
        <v>14383</v>
      </c>
      <c r="B7193" s="135" t="s">
        <v>14384</v>
      </c>
      <c r="C7193" s="136">
        <v>11146.68</v>
      </c>
      <c r="D7193" s="136">
        <v>211.79</v>
      </c>
      <c r="E7193" s="136">
        <v>0</v>
      </c>
      <c r="F7193" s="136">
        <v>211.79</v>
      </c>
      <c r="G7193" s="137">
        <v>0</v>
      </c>
      <c r="H7193" s="142"/>
      <c r="I7193" s="142"/>
      <c r="J7193" s="142"/>
      <c r="K7193" s="142"/>
      <c r="L7193" s="143"/>
      <c r="M7193" s="143"/>
      <c r="N7193" s="143"/>
      <c r="Y7193" s="30">
        <f t="shared" si="112"/>
        <v>211.79</v>
      </c>
    </row>
    <row r="7194" spans="1:25" x14ac:dyDescent="0.2">
      <c r="A7194" s="134" t="s">
        <v>14385</v>
      </c>
      <c r="B7194" s="135" t="s">
        <v>14386</v>
      </c>
      <c r="C7194" s="136">
        <v>4306.97</v>
      </c>
      <c r="D7194" s="136">
        <v>81.83</v>
      </c>
      <c r="E7194" s="136">
        <v>0</v>
      </c>
      <c r="F7194" s="136">
        <v>81.83</v>
      </c>
      <c r="G7194" s="137">
        <v>0</v>
      </c>
      <c r="H7194" s="142"/>
      <c r="I7194" s="142"/>
      <c r="J7194" s="142"/>
      <c r="K7194" s="142"/>
      <c r="L7194" s="143"/>
      <c r="M7194" s="143"/>
      <c r="N7194" s="143"/>
      <c r="Y7194" s="30">
        <f t="shared" si="112"/>
        <v>81.83</v>
      </c>
    </row>
    <row r="7195" spans="1:25" x14ac:dyDescent="0.2">
      <c r="A7195" s="134" t="s">
        <v>14387</v>
      </c>
      <c r="B7195" s="135" t="s">
        <v>14388</v>
      </c>
      <c r="C7195" s="136">
        <v>952.06</v>
      </c>
      <c r="D7195" s="136">
        <v>18.09</v>
      </c>
      <c r="E7195" s="136">
        <v>0</v>
      </c>
      <c r="F7195" s="136">
        <v>18.09</v>
      </c>
      <c r="G7195" s="137">
        <v>0</v>
      </c>
      <c r="H7195" s="142"/>
      <c r="I7195" s="142"/>
      <c r="J7195" s="142"/>
      <c r="K7195" s="142"/>
      <c r="L7195" s="143"/>
      <c r="M7195" s="143"/>
      <c r="N7195" s="143"/>
      <c r="Y7195" s="30">
        <f t="shared" si="112"/>
        <v>18.09</v>
      </c>
    </row>
    <row r="7196" spans="1:25" x14ac:dyDescent="0.2">
      <c r="A7196" s="134" t="s">
        <v>14389</v>
      </c>
      <c r="B7196" s="135" t="s">
        <v>14390</v>
      </c>
      <c r="C7196" s="136">
        <v>11373.43</v>
      </c>
      <c r="D7196" s="136">
        <v>216.1</v>
      </c>
      <c r="E7196" s="136">
        <v>0</v>
      </c>
      <c r="F7196" s="136">
        <v>216.1</v>
      </c>
      <c r="G7196" s="137">
        <v>0</v>
      </c>
      <c r="H7196" s="142"/>
      <c r="I7196" s="142"/>
      <c r="J7196" s="142"/>
      <c r="K7196" s="142"/>
      <c r="L7196" s="143"/>
      <c r="M7196" s="143"/>
      <c r="N7196" s="143"/>
      <c r="Y7196" s="30">
        <f t="shared" si="112"/>
        <v>216.1</v>
      </c>
    </row>
    <row r="7197" spans="1:25" x14ac:dyDescent="0.2">
      <c r="A7197" s="134" t="s">
        <v>14391</v>
      </c>
      <c r="B7197" s="135" t="s">
        <v>14392</v>
      </c>
      <c r="C7197" s="136">
        <v>4761.8599999999997</v>
      </c>
      <c r="D7197" s="136">
        <v>90.48</v>
      </c>
      <c r="E7197" s="136">
        <v>0</v>
      </c>
      <c r="F7197" s="136">
        <v>90.48</v>
      </c>
      <c r="G7197" s="137">
        <v>0</v>
      </c>
      <c r="H7197" s="142"/>
      <c r="I7197" s="142"/>
      <c r="J7197" s="142"/>
      <c r="K7197" s="142"/>
      <c r="L7197" s="143"/>
      <c r="M7197" s="143"/>
      <c r="N7197" s="143"/>
      <c r="Y7197" s="30">
        <f t="shared" si="112"/>
        <v>90.48</v>
      </c>
    </row>
    <row r="7198" spans="1:25" x14ac:dyDescent="0.2">
      <c r="A7198" s="134" t="s">
        <v>14393</v>
      </c>
      <c r="B7198" s="135" t="s">
        <v>14394</v>
      </c>
      <c r="C7198" s="136">
        <v>16010.71</v>
      </c>
      <c r="D7198" s="136">
        <v>304.2</v>
      </c>
      <c r="E7198" s="136">
        <v>0</v>
      </c>
      <c r="F7198" s="136">
        <v>304.2</v>
      </c>
      <c r="G7198" s="137">
        <v>0</v>
      </c>
      <c r="H7198" s="142"/>
      <c r="I7198" s="142"/>
      <c r="J7198" s="142"/>
      <c r="K7198" s="142"/>
      <c r="L7198" s="143"/>
      <c r="M7198" s="143"/>
      <c r="N7198" s="143"/>
      <c r="Y7198" s="30">
        <f t="shared" si="112"/>
        <v>304.2</v>
      </c>
    </row>
    <row r="7199" spans="1:25" x14ac:dyDescent="0.2">
      <c r="A7199" s="134" t="s">
        <v>14395</v>
      </c>
      <c r="B7199" s="135" t="s">
        <v>14396</v>
      </c>
      <c r="C7199" s="136">
        <v>12257.93</v>
      </c>
      <c r="D7199" s="136">
        <v>232.9</v>
      </c>
      <c r="E7199" s="136">
        <v>0</v>
      </c>
      <c r="F7199" s="136">
        <v>232.9</v>
      </c>
      <c r="G7199" s="137">
        <v>0</v>
      </c>
      <c r="H7199" s="142"/>
      <c r="I7199" s="142"/>
      <c r="J7199" s="142"/>
      <c r="K7199" s="142"/>
      <c r="L7199" s="143"/>
      <c r="M7199" s="143"/>
      <c r="N7199" s="143"/>
      <c r="Y7199" s="30">
        <f t="shared" si="112"/>
        <v>232.9</v>
      </c>
    </row>
    <row r="7200" spans="1:25" x14ac:dyDescent="0.2">
      <c r="A7200" s="134" t="s">
        <v>14397</v>
      </c>
      <c r="B7200" s="135" t="s">
        <v>14398</v>
      </c>
      <c r="C7200" s="136">
        <v>7585</v>
      </c>
      <c r="D7200" s="136">
        <v>144.12</v>
      </c>
      <c r="E7200" s="136">
        <v>0</v>
      </c>
      <c r="F7200" s="136">
        <v>144.12</v>
      </c>
      <c r="G7200" s="137">
        <v>0</v>
      </c>
      <c r="H7200" s="142"/>
      <c r="I7200" s="142"/>
      <c r="J7200" s="142"/>
      <c r="K7200" s="142"/>
      <c r="L7200" s="143"/>
      <c r="M7200" s="143"/>
      <c r="N7200" s="143"/>
      <c r="Y7200" s="30">
        <f t="shared" si="112"/>
        <v>144.12</v>
      </c>
    </row>
    <row r="7201" spans="1:25" x14ac:dyDescent="0.2">
      <c r="A7201" s="134" t="s">
        <v>14399</v>
      </c>
      <c r="B7201" s="135" t="s">
        <v>14400</v>
      </c>
      <c r="C7201" s="136">
        <v>7085.77</v>
      </c>
      <c r="D7201" s="136">
        <v>134.63</v>
      </c>
      <c r="E7201" s="136">
        <v>0</v>
      </c>
      <c r="F7201" s="136">
        <v>134.63</v>
      </c>
      <c r="G7201" s="137">
        <v>0</v>
      </c>
      <c r="H7201" s="142"/>
      <c r="I7201" s="142"/>
      <c r="J7201" s="142"/>
      <c r="K7201" s="142"/>
      <c r="L7201" s="143"/>
      <c r="M7201" s="143"/>
      <c r="N7201" s="143"/>
      <c r="Y7201" s="30">
        <f t="shared" si="112"/>
        <v>134.63</v>
      </c>
    </row>
    <row r="7202" spans="1:25" x14ac:dyDescent="0.2">
      <c r="A7202" s="134" t="s">
        <v>14401</v>
      </c>
      <c r="B7202" s="135" t="s">
        <v>14402</v>
      </c>
      <c r="C7202" s="136">
        <v>3328.71</v>
      </c>
      <c r="D7202" s="136">
        <v>63.25</v>
      </c>
      <c r="E7202" s="136">
        <v>0</v>
      </c>
      <c r="F7202" s="136">
        <v>63.25</v>
      </c>
      <c r="G7202" s="137">
        <v>0</v>
      </c>
      <c r="H7202" s="142"/>
      <c r="I7202" s="142"/>
      <c r="J7202" s="142"/>
      <c r="K7202" s="142"/>
      <c r="L7202" s="143"/>
      <c r="M7202" s="143"/>
      <c r="N7202" s="143"/>
      <c r="Y7202" s="30">
        <f t="shared" si="112"/>
        <v>63.25</v>
      </c>
    </row>
    <row r="7203" spans="1:25" x14ac:dyDescent="0.2">
      <c r="A7203" s="134" t="s">
        <v>14403</v>
      </c>
      <c r="B7203" s="135" t="s">
        <v>14404</v>
      </c>
      <c r="C7203" s="136">
        <v>8243.82</v>
      </c>
      <c r="D7203" s="136">
        <v>156.63</v>
      </c>
      <c r="E7203" s="136">
        <v>0</v>
      </c>
      <c r="F7203" s="136">
        <v>156.63</v>
      </c>
      <c r="G7203" s="137">
        <v>0</v>
      </c>
      <c r="H7203" s="142"/>
      <c r="I7203" s="142"/>
      <c r="J7203" s="142"/>
      <c r="K7203" s="142"/>
      <c r="L7203" s="143"/>
      <c r="M7203" s="143"/>
      <c r="N7203" s="143"/>
      <c r="Y7203" s="30">
        <f t="shared" si="112"/>
        <v>156.63</v>
      </c>
    </row>
    <row r="7204" spans="1:25" x14ac:dyDescent="0.2">
      <c r="A7204" s="134" t="s">
        <v>14405</v>
      </c>
      <c r="B7204" s="135" t="s">
        <v>14406</v>
      </c>
      <c r="C7204" s="136">
        <v>348.2</v>
      </c>
      <c r="D7204" s="136">
        <v>6.62</v>
      </c>
      <c r="E7204" s="136">
        <v>0</v>
      </c>
      <c r="F7204" s="136">
        <v>6.62</v>
      </c>
      <c r="G7204" s="137">
        <v>0</v>
      </c>
      <c r="H7204" s="142"/>
      <c r="I7204" s="142"/>
      <c r="J7204" s="142"/>
      <c r="K7204" s="142"/>
      <c r="L7204" s="143"/>
      <c r="M7204" s="143"/>
      <c r="N7204" s="143"/>
      <c r="Y7204" s="30">
        <f t="shared" si="112"/>
        <v>6.62</v>
      </c>
    </row>
    <row r="7205" spans="1:25" x14ac:dyDescent="0.2">
      <c r="A7205" s="134" t="s">
        <v>14407</v>
      </c>
      <c r="B7205" s="135" t="s">
        <v>14408</v>
      </c>
      <c r="C7205" s="136">
        <v>10629.12</v>
      </c>
      <c r="D7205" s="136">
        <v>201.95</v>
      </c>
      <c r="E7205" s="136">
        <v>0</v>
      </c>
      <c r="F7205" s="136">
        <v>201.95</v>
      </c>
      <c r="G7205" s="137">
        <v>0</v>
      </c>
      <c r="H7205" s="142"/>
      <c r="I7205" s="142"/>
      <c r="J7205" s="142"/>
      <c r="K7205" s="142"/>
      <c r="L7205" s="143"/>
      <c r="M7205" s="143"/>
      <c r="N7205" s="143"/>
      <c r="Y7205" s="30">
        <f t="shared" si="112"/>
        <v>201.95</v>
      </c>
    </row>
    <row r="7206" spans="1:25" x14ac:dyDescent="0.2">
      <c r="A7206" s="134" t="s">
        <v>14409</v>
      </c>
      <c r="B7206" s="135" t="s">
        <v>14410</v>
      </c>
      <c r="C7206" s="136">
        <v>6198.86</v>
      </c>
      <c r="D7206" s="136">
        <v>117.78</v>
      </c>
      <c r="E7206" s="136">
        <v>0</v>
      </c>
      <c r="F7206" s="136">
        <v>117.78</v>
      </c>
      <c r="G7206" s="137">
        <v>0</v>
      </c>
      <c r="H7206" s="142"/>
      <c r="I7206" s="142"/>
      <c r="J7206" s="142"/>
      <c r="K7206" s="142"/>
      <c r="L7206" s="143"/>
      <c r="M7206" s="143"/>
      <c r="N7206" s="143"/>
      <c r="Y7206" s="30">
        <f t="shared" si="112"/>
        <v>117.78</v>
      </c>
    </row>
    <row r="7207" spans="1:25" x14ac:dyDescent="0.2">
      <c r="A7207" s="134" t="s">
        <v>14411</v>
      </c>
      <c r="B7207" s="135" t="s">
        <v>14412</v>
      </c>
      <c r="C7207" s="136">
        <v>274.27999999999997</v>
      </c>
      <c r="D7207" s="136">
        <v>5.21</v>
      </c>
      <c r="E7207" s="136">
        <v>0</v>
      </c>
      <c r="F7207" s="136">
        <v>5.21</v>
      </c>
      <c r="G7207" s="137">
        <v>0</v>
      </c>
      <c r="H7207" s="142"/>
      <c r="I7207" s="142"/>
      <c r="J7207" s="142"/>
      <c r="K7207" s="142"/>
      <c r="L7207" s="143"/>
      <c r="M7207" s="143"/>
      <c r="N7207" s="143"/>
      <c r="Y7207" s="30">
        <f t="shared" si="112"/>
        <v>5.21</v>
      </c>
    </row>
    <row r="7208" spans="1:25" x14ac:dyDescent="0.2">
      <c r="A7208" s="134" t="s">
        <v>14413</v>
      </c>
      <c r="B7208" s="135" t="s">
        <v>14414</v>
      </c>
      <c r="C7208" s="136">
        <v>3923.03</v>
      </c>
      <c r="D7208" s="136">
        <v>74.540000000000006</v>
      </c>
      <c r="E7208" s="136">
        <v>0</v>
      </c>
      <c r="F7208" s="136">
        <v>74.540000000000006</v>
      </c>
      <c r="G7208" s="137">
        <v>0</v>
      </c>
      <c r="H7208" s="142"/>
      <c r="I7208" s="142"/>
      <c r="J7208" s="142"/>
      <c r="K7208" s="142"/>
      <c r="L7208" s="143"/>
      <c r="M7208" s="143"/>
      <c r="N7208" s="143"/>
      <c r="Y7208" s="30">
        <f t="shared" si="112"/>
        <v>74.540000000000006</v>
      </c>
    </row>
    <row r="7209" spans="1:25" x14ac:dyDescent="0.2">
      <c r="A7209" s="134" t="s">
        <v>14415</v>
      </c>
      <c r="B7209" s="135" t="s">
        <v>14416</v>
      </c>
      <c r="C7209" s="136">
        <v>5852.44</v>
      </c>
      <c r="D7209" s="136">
        <v>111.2</v>
      </c>
      <c r="E7209" s="136">
        <v>0</v>
      </c>
      <c r="F7209" s="136">
        <v>111.2</v>
      </c>
      <c r="G7209" s="137">
        <v>0</v>
      </c>
      <c r="H7209" s="142"/>
      <c r="I7209" s="142"/>
      <c r="J7209" s="142"/>
      <c r="K7209" s="142"/>
      <c r="L7209" s="143"/>
      <c r="M7209" s="143"/>
      <c r="N7209" s="143"/>
      <c r="Y7209" s="30">
        <f t="shared" si="112"/>
        <v>111.2</v>
      </c>
    </row>
    <row r="7210" spans="1:25" x14ac:dyDescent="0.2">
      <c r="A7210" s="134" t="s">
        <v>14417</v>
      </c>
      <c r="B7210" s="135" t="s">
        <v>14418</v>
      </c>
      <c r="C7210" s="136">
        <v>148.24</v>
      </c>
      <c r="D7210" s="136">
        <v>2.82</v>
      </c>
      <c r="E7210" s="136">
        <v>2.82</v>
      </c>
      <c r="F7210" s="136">
        <v>0</v>
      </c>
      <c r="G7210" s="137">
        <v>43.91</v>
      </c>
      <c r="H7210" s="142"/>
      <c r="I7210" s="142"/>
      <c r="J7210" s="142"/>
      <c r="K7210" s="142"/>
      <c r="L7210" s="143"/>
      <c r="M7210" s="143"/>
      <c r="N7210" s="143"/>
      <c r="Y7210" s="30">
        <f t="shared" si="112"/>
        <v>0</v>
      </c>
    </row>
    <row r="7211" spans="1:25" x14ac:dyDescent="0.2">
      <c r="A7211" s="134" t="s">
        <v>14419</v>
      </c>
      <c r="B7211" s="135" t="s">
        <v>14420</v>
      </c>
      <c r="C7211" s="136">
        <v>3521.2</v>
      </c>
      <c r="D7211" s="136">
        <v>66.900000000000006</v>
      </c>
      <c r="E7211" s="136">
        <v>0</v>
      </c>
      <c r="F7211" s="136">
        <v>66.900000000000006</v>
      </c>
      <c r="G7211" s="137">
        <v>0</v>
      </c>
      <c r="H7211" s="142"/>
      <c r="I7211" s="142"/>
      <c r="J7211" s="142"/>
      <c r="K7211" s="142"/>
      <c r="L7211" s="143"/>
      <c r="M7211" s="143"/>
      <c r="N7211" s="143"/>
      <c r="Y7211" s="30">
        <f t="shared" si="112"/>
        <v>66.900000000000006</v>
      </c>
    </row>
    <row r="7212" spans="1:25" x14ac:dyDescent="0.2">
      <c r="A7212" s="134" t="s">
        <v>14421</v>
      </c>
      <c r="B7212" s="135" t="s">
        <v>14422</v>
      </c>
      <c r="C7212" s="136">
        <v>49555.99</v>
      </c>
      <c r="D7212" s="136">
        <v>941.56</v>
      </c>
      <c r="E7212" s="136">
        <v>0</v>
      </c>
      <c r="F7212" s="136">
        <v>941.56</v>
      </c>
      <c r="G7212" s="137">
        <v>0</v>
      </c>
      <c r="H7212" s="142"/>
      <c r="I7212" s="142"/>
      <c r="J7212" s="142"/>
      <c r="K7212" s="142"/>
      <c r="L7212" s="143"/>
      <c r="M7212" s="143"/>
      <c r="N7212" s="143"/>
      <c r="Y7212" s="30">
        <f t="shared" si="112"/>
        <v>941.56</v>
      </c>
    </row>
    <row r="7213" spans="1:25" x14ac:dyDescent="0.2">
      <c r="A7213" s="134" t="s">
        <v>14423</v>
      </c>
      <c r="B7213" s="135" t="s">
        <v>14424</v>
      </c>
      <c r="C7213" s="136">
        <v>2157.4499999999998</v>
      </c>
      <c r="D7213" s="136">
        <v>40.99</v>
      </c>
      <c r="E7213" s="136">
        <v>0</v>
      </c>
      <c r="F7213" s="136">
        <v>40.99</v>
      </c>
      <c r="G7213" s="137">
        <v>0</v>
      </c>
      <c r="H7213" s="142"/>
      <c r="I7213" s="142"/>
      <c r="J7213" s="142"/>
      <c r="K7213" s="142"/>
      <c r="L7213" s="143"/>
      <c r="M7213" s="143"/>
      <c r="N7213" s="143"/>
      <c r="Y7213" s="30">
        <f t="shared" si="112"/>
        <v>40.99</v>
      </c>
    </row>
    <row r="7214" spans="1:25" x14ac:dyDescent="0.2">
      <c r="A7214" s="134" t="s">
        <v>14425</v>
      </c>
      <c r="B7214" s="135" t="s">
        <v>14426</v>
      </c>
      <c r="C7214" s="136">
        <v>1261.32</v>
      </c>
      <c r="D7214" s="136">
        <v>23.97</v>
      </c>
      <c r="E7214" s="136">
        <v>0</v>
      </c>
      <c r="F7214" s="136">
        <v>23.97</v>
      </c>
      <c r="G7214" s="137">
        <v>0</v>
      </c>
      <c r="H7214" s="142"/>
      <c r="I7214" s="142"/>
      <c r="J7214" s="142"/>
      <c r="K7214" s="142"/>
      <c r="L7214" s="143"/>
      <c r="M7214" s="143"/>
      <c r="N7214" s="143"/>
      <c r="Y7214" s="30">
        <f t="shared" si="112"/>
        <v>23.97</v>
      </c>
    </row>
    <row r="7215" spans="1:25" x14ac:dyDescent="0.2">
      <c r="A7215" s="134" t="s">
        <v>14427</v>
      </c>
      <c r="B7215" s="135" t="s">
        <v>14428</v>
      </c>
      <c r="C7215" s="136">
        <v>560.63</v>
      </c>
      <c r="D7215" s="136">
        <v>10.65</v>
      </c>
      <c r="E7215" s="136">
        <v>1.29</v>
      </c>
      <c r="F7215" s="136">
        <v>9.36</v>
      </c>
      <c r="G7215" s="137">
        <v>0</v>
      </c>
      <c r="H7215" s="142"/>
      <c r="I7215" s="142"/>
      <c r="J7215" s="142"/>
      <c r="K7215" s="142"/>
      <c r="L7215" s="143"/>
      <c r="M7215" s="143"/>
      <c r="N7215" s="143"/>
      <c r="Y7215" s="30">
        <f t="shared" si="112"/>
        <v>9.36</v>
      </c>
    </row>
    <row r="7216" spans="1:25" x14ac:dyDescent="0.2">
      <c r="A7216" s="134" t="s">
        <v>14429</v>
      </c>
      <c r="B7216" s="135" t="s">
        <v>14430</v>
      </c>
      <c r="C7216" s="136">
        <v>1947.62</v>
      </c>
      <c r="D7216" s="136">
        <v>37.01</v>
      </c>
      <c r="E7216" s="136">
        <v>0</v>
      </c>
      <c r="F7216" s="136">
        <v>37.01</v>
      </c>
      <c r="G7216" s="137">
        <v>0</v>
      </c>
      <c r="H7216" s="142"/>
      <c r="I7216" s="142"/>
      <c r="J7216" s="142"/>
      <c r="K7216" s="142"/>
      <c r="L7216" s="143"/>
      <c r="M7216" s="143"/>
      <c r="N7216" s="143"/>
      <c r="Y7216" s="30">
        <f t="shared" si="112"/>
        <v>37.01</v>
      </c>
    </row>
    <row r="7217" spans="1:25" x14ac:dyDescent="0.2">
      <c r="A7217" s="134" t="s">
        <v>14431</v>
      </c>
      <c r="B7217" s="135" t="s">
        <v>14432</v>
      </c>
      <c r="C7217" s="136">
        <v>24613.4</v>
      </c>
      <c r="D7217" s="136">
        <v>467.66</v>
      </c>
      <c r="E7217" s="136">
        <v>0</v>
      </c>
      <c r="F7217" s="136">
        <v>467.66</v>
      </c>
      <c r="G7217" s="137">
        <v>0</v>
      </c>
      <c r="H7217" s="142"/>
      <c r="I7217" s="142"/>
      <c r="J7217" s="142"/>
      <c r="K7217" s="142"/>
      <c r="L7217" s="143"/>
      <c r="M7217" s="143"/>
      <c r="N7217" s="143"/>
      <c r="Y7217" s="30">
        <f t="shared" si="112"/>
        <v>467.66</v>
      </c>
    </row>
    <row r="7218" spans="1:25" x14ac:dyDescent="0.2">
      <c r="A7218" s="134" t="s">
        <v>14433</v>
      </c>
      <c r="B7218" s="135" t="s">
        <v>14434</v>
      </c>
      <c r="C7218" s="136">
        <v>17059.14</v>
      </c>
      <c r="D7218" s="136">
        <v>324.12</v>
      </c>
      <c r="E7218" s="136">
        <v>0</v>
      </c>
      <c r="F7218" s="136">
        <v>324.12</v>
      </c>
      <c r="G7218" s="137">
        <v>0</v>
      </c>
      <c r="H7218" s="142"/>
      <c r="I7218" s="142"/>
      <c r="J7218" s="142"/>
      <c r="K7218" s="142"/>
      <c r="L7218" s="143"/>
      <c r="M7218" s="143"/>
      <c r="N7218" s="143"/>
      <c r="Y7218" s="30">
        <f t="shared" si="112"/>
        <v>324.12</v>
      </c>
    </row>
    <row r="7219" spans="1:25" x14ac:dyDescent="0.2">
      <c r="A7219" s="134" t="s">
        <v>14435</v>
      </c>
      <c r="B7219" s="135" t="s">
        <v>14436</v>
      </c>
      <c r="C7219" s="136">
        <v>19652.98</v>
      </c>
      <c r="D7219" s="136">
        <v>373.41</v>
      </c>
      <c r="E7219" s="136">
        <v>0</v>
      </c>
      <c r="F7219" s="136">
        <v>373.41</v>
      </c>
      <c r="G7219" s="137">
        <v>0</v>
      </c>
      <c r="H7219" s="142"/>
      <c r="I7219" s="142"/>
      <c r="J7219" s="142"/>
      <c r="K7219" s="142"/>
      <c r="L7219" s="143"/>
      <c r="M7219" s="143"/>
      <c r="N7219" s="143"/>
      <c r="Y7219" s="30">
        <f t="shared" si="112"/>
        <v>373.41</v>
      </c>
    </row>
    <row r="7220" spans="1:25" x14ac:dyDescent="0.2">
      <c r="A7220" s="134" t="s">
        <v>14437</v>
      </c>
      <c r="B7220" s="135" t="s">
        <v>14438</v>
      </c>
      <c r="C7220" s="136">
        <v>4930.18</v>
      </c>
      <c r="D7220" s="136">
        <v>93.67</v>
      </c>
      <c r="E7220" s="136">
        <v>0</v>
      </c>
      <c r="F7220" s="136">
        <v>93.67</v>
      </c>
      <c r="G7220" s="137">
        <v>0</v>
      </c>
      <c r="H7220" s="142"/>
      <c r="I7220" s="142"/>
      <c r="J7220" s="142"/>
      <c r="K7220" s="142"/>
      <c r="L7220" s="143"/>
      <c r="M7220" s="143"/>
      <c r="N7220" s="143"/>
      <c r="Y7220" s="30">
        <f t="shared" si="112"/>
        <v>93.67</v>
      </c>
    </row>
    <row r="7221" spans="1:25" x14ac:dyDescent="0.2">
      <c r="A7221" s="134" t="s">
        <v>14439</v>
      </c>
      <c r="B7221" s="135" t="s">
        <v>14440</v>
      </c>
      <c r="C7221" s="136">
        <v>10631.75</v>
      </c>
      <c r="D7221" s="136">
        <v>202</v>
      </c>
      <c r="E7221" s="136">
        <v>0</v>
      </c>
      <c r="F7221" s="136">
        <v>202</v>
      </c>
      <c r="G7221" s="137">
        <v>0</v>
      </c>
      <c r="H7221" s="142"/>
      <c r="I7221" s="142"/>
      <c r="J7221" s="142"/>
      <c r="K7221" s="142"/>
      <c r="L7221" s="143"/>
      <c r="M7221" s="143"/>
      <c r="N7221" s="143"/>
      <c r="Y7221" s="30">
        <f t="shared" si="112"/>
        <v>202</v>
      </c>
    </row>
    <row r="7222" spans="1:25" x14ac:dyDescent="0.2">
      <c r="A7222" s="134" t="s">
        <v>14441</v>
      </c>
      <c r="B7222" s="135" t="s">
        <v>14442</v>
      </c>
      <c r="C7222" s="136">
        <v>35649.980000000003</v>
      </c>
      <c r="D7222" s="136">
        <v>677.35</v>
      </c>
      <c r="E7222" s="136">
        <v>0</v>
      </c>
      <c r="F7222" s="136">
        <v>677.35</v>
      </c>
      <c r="G7222" s="137">
        <v>0</v>
      </c>
      <c r="H7222" s="142"/>
      <c r="I7222" s="142"/>
      <c r="J7222" s="142"/>
      <c r="K7222" s="142"/>
      <c r="L7222" s="143"/>
      <c r="M7222" s="143"/>
      <c r="N7222" s="143"/>
      <c r="Y7222" s="30">
        <f t="shared" si="112"/>
        <v>677.35</v>
      </c>
    </row>
    <row r="7223" spans="1:25" x14ac:dyDescent="0.2">
      <c r="A7223" s="134" t="s">
        <v>14443</v>
      </c>
      <c r="B7223" s="135" t="s">
        <v>14444</v>
      </c>
      <c r="C7223" s="136">
        <v>8760.89</v>
      </c>
      <c r="D7223" s="136">
        <v>166.46</v>
      </c>
      <c r="E7223" s="136">
        <v>0</v>
      </c>
      <c r="F7223" s="136">
        <v>166.46</v>
      </c>
      <c r="G7223" s="137">
        <v>0</v>
      </c>
      <c r="H7223" s="142"/>
      <c r="I7223" s="142"/>
      <c r="J7223" s="142"/>
      <c r="K7223" s="142"/>
      <c r="L7223" s="143"/>
      <c r="M7223" s="143"/>
      <c r="N7223" s="143"/>
      <c r="Y7223" s="30">
        <f t="shared" si="112"/>
        <v>166.46</v>
      </c>
    </row>
    <row r="7224" spans="1:25" x14ac:dyDescent="0.2">
      <c r="A7224" s="134" t="s">
        <v>14445</v>
      </c>
      <c r="B7224" s="135" t="s">
        <v>14446</v>
      </c>
      <c r="C7224" s="136">
        <v>21257.07</v>
      </c>
      <c r="D7224" s="136">
        <v>403.89</v>
      </c>
      <c r="E7224" s="136">
        <v>0</v>
      </c>
      <c r="F7224" s="136">
        <v>403.89</v>
      </c>
      <c r="G7224" s="137">
        <v>0</v>
      </c>
      <c r="H7224" s="142"/>
      <c r="I7224" s="142"/>
      <c r="J7224" s="142"/>
      <c r="K7224" s="142"/>
      <c r="L7224" s="143"/>
      <c r="M7224" s="143"/>
      <c r="N7224" s="143"/>
      <c r="Y7224" s="30">
        <f t="shared" si="112"/>
        <v>403.89</v>
      </c>
    </row>
    <row r="7225" spans="1:25" x14ac:dyDescent="0.2">
      <c r="A7225" s="134" t="s">
        <v>14447</v>
      </c>
      <c r="B7225" s="135" t="s">
        <v>14448</v>
      </c>
      <c r="C7225" s="136">
        <v>34433.11</v>
      </c>
      <c r="D7225" s="136">
        <v>654.23</v>
      </c>
      <c r="E7225" s="136">
        <v>0</v>
      </c>
      <c r="F7225" s="136">
        <v>654.23</v>
      </c>
      <c r="G7225" s="137">
        <v>0</v>
      </c>
      <c r="H7225" s="142"/>
      <c r="I7225" s="142"/>
      <c r="J7225" s="142"/>
      <c r="K7225" s="142"/>
      <c r="L7225" s="143"/>
      <c r="M7225" s="143"/>
      <c r="N7225" s="143"/>
      <c r="Y7225" s="30">
        <f t="shared" si="112"/>
        <v>654.23</v>
      </c>
    </row>
    <row r="7226" spans="1:25" x14ac:dyDescent="0.2">
      <c r="A7226" s="134" t="s">
        <v>14449</v>
      </c>
      <c r="B7226" s="135" t="s">
        <v>14450</v>
      </c>
      <c r="C7226" s="136">
        <v>2110.27</v>
      </c>
      <c r="D7226" s="136">
        <v>40.1</v>
      </c>
      <c r="E7226" s="136">
        <v>0</v>
      </c>
      <c r="F7226" s="136">
        <v>40.1</v>
      </c>
      <c r="G7226" s="137">
        <v>0</v>
      </c>
      <c r="H7226" s="142"/>
      <c r="I7226" s="142"/>
      <c r="J7226" s="142"/>
      <c r="K7226" s="142"/>
      <c r="L7226" s="143"/>
      <c r="M7226" s="143"/>
      <c r="N7226" s="143"/>
      <c r="Y7226" s="30">
        <f t="shared" si="112"/>
        <v>40.1</v>
      </c>
    </row>
    <row r="7227" spans="1:25" x14ac:dyDescent="0.2">
      <c r="A7227" s="134" t="s">
        <v>14451</v>
      </c>
      <c r="B7227" s="135" t="s">
        <v>14452</v>
      </c>
      <c r="C7227" s="136">
        <v>6049.79</v>
      </c>
      <c r="D7227" s="136">
        <v>114.95</v>
      </c>
      <c r="E7227" s="136">
        <v>0</v>
      </c>
      <c r="F7227" s="136">
        <v>114.95</v>
      </c>
      <c r="G7227" s="137">
        <v>0</v>
      </c>
      <c r="H7227" s="142"/>
      <c r="I7227" s="142"/>
      <c r="J7227" s="142"/>
      <c r="K7227" s="142"/>
      <c r="L7227" s="143"/>
      <c r="M7227" s="143"/>
      <c r="N7227" s="143"/>
      <c r="Y7227" s="30">
        <f t="shared" si="112"/>
        <v>114.95</v>
      </c>
    </row>
    <row r="7228" spans="1:25" x14ac:dyDescent="0.2">
      <c r="A7228" s="134" t="s">
        <v>14453</v>
      </c>
      <c r="B7228" s="135" t="s">
        <v>14454</v>
      </c>
      <c r="C7228" s="136">
        <v>416.93</v>
      </c>
      <c r="D7228" s="136">
        <v>7.92</v>
      </c>
      <c r="E7228" s="136">
        <v>7.92</v>
      </c>
      <c r="F7228" s="136">
        <v>0</v>
      </c>
      <c r="G7228" s="137">
        <v>24.9</v>
      </c>
      <c r="H7228" s="142"/>
      <c r="I7228" s="142"/>
      <c r="J7228" s="142"/>
      <c r="K7228" s="142"/>
      <c r="L7228" s="143"/>
      <c r="M7228" s="143"/>
      <c r="N7228" s="143"/>
      <c r="Y7228" s="30">
        <f t="shared" si="112"/>
        <v>0</v>
      </c>
    </row>
    <row r="7229" spans="1:25" x14ac:dyDescent="0.2">
      <c r="A7229" s="134" t="s">
        <v>14455</v>
      </c>
      <c r="B7229" s="135" t="s">
        <v>14456</v>
      </c>
      <c r="C7229" s="136">
        <v>8663.07</v>
      </c>
      <c r="D7229" s="136">
        <v>164.6</v>
      </c>
      <c r="E7229" s="136">
        <v>0</v>
      </c>
      <c r="F7229" s="136">
        <v>164.6</v>
      </c>
      <c r="G7229" s="137">
        <v>0</v>
      </c>
      <c r="H7229" s="142"/>
      <c r="I7229" s="142"/>
      <c r="J7229" s="142"/>
      <c r="K7229" s="142"/>
      <c r="L7229" s="143"/>
      <c r="M7229" s="143"/>
      <c r="N7229" s="143"/>
      <c r="Y7229" s="30">
        <f t="shared" si="112"/>
        <v>164.6</v>
      </c>
    </row>
    <row r="7230" spans="1:25" x14ac:dyDescent="0.2">
      <c r="A7230" s="134" t="s">
        <v>14457</v>
      </c>
      <c r="B7230" s="135" t="s">
        <v>14458</v>
      </c>
      <c r="C7230" s="136">
        <v>233.04</v>
      </c>
      <c r="D7230" s="136">
        <v>4.43</v>
      </c>
      <c r="E7230" s="136">
        <v>4.43</v>
      </c>
      <c r="F7230" s="136">
        <v>0</v>
      </c>
      <c r="G7230" s="137">
        <v>160.16999999999999</v>
      </c>
      <c r="H7230" s="142"/>
      <c r="I7230" s="142"/>
      <c r="J7230" s="142"/>
      <c r="K7230" s="142"/>
      <c r="L7230" s="143"/>
      <c r="M7230" s="143"/>
      <c r="N7230" s="143"/>
      <c r="Y7230" s="30">
        <f t="shared" si="112"/>
        <v>0</v>
      </c>
    </row>
    <row r="7231" spans="1:25" x14ac:dyDescent="0.2">
      <c r="A7231" s="134" t="s">
        <v>14459</v>
      </c>
      <c r="B7231" s="135" t="s">
        <v>14460</v>
      </c>
      <c r="C7231" s="136">
        <v>17129.02</v>
      </c>
      <c r="D7231" s="136">
        <v>325.45</v>
      </c>
      <c r="E7231" s="136">
        <v>0</v>
      </c>
      <c r="F7231" s="136">
        <v>325.45</v>
      </c>
      <c r="G7231" s="137">
        <v>0</v>
      </c>
      <c r="H7231" s="142"/>
      <c r="I7231" s="142"/>
      <c r="J7231" s="142"/>
      <c r="K7231" s="142"/>
      <c r="L7231" s="143"/>
      <c r="M7231" s="143"/>
      <c r="N7231" s="143"/>
      <c r="Y7231" s="30">
        <f t="shared" si="112"/>
        <v>325.45</v>
      </c>
    </row>
    <row r="7232" spans="1:25" x14ac:dyDescent="0.2">
      <c r="A7232" s="134" t="s">
        <v>14461</v>
      </c>
      <c r="B7232" s="135" t="s">
        <v>14462</v>
      </c>
      <c r="C7232" s="136">
        <v>52745.68</v>
      </c>
      <c r="D7232" s="136">
        <v>1002.17</v>
      </c>
      <c r="E7232" s="136">
        <v>0</v>
      </c>
      <c r="F7232" s="136">
        <v>1002.17</v>
      </c>
      <c r="G7232" s="137">
        <v>0</v>
      </c>
      <c r="H7232" s="142"/>
      <c r="I7232" s="142"/>
      <c r="J7232" s="142"/>
      <c r="K7232" s="142"/>
      <c r="L7232" s="143"/>
      <c r="M7232" s="143"/>
      <c r="N7232" s="143"/>
      <c r="Y7232" s="30">
        <f t="shared" si="112"/>
        <v>1002.17</v>
      </c>
    </row>
    <row r="7233" spans="1:25" x14ac:dyDescent="0.2">
      <c r="A7233" s="134" t="s">
        <v>14463</v>
      </c>
      <c r="B7233" s="135" t="s">
        <v>14464</v>
      </c>
      <c r="C7233" s="136">
        <v>4623.6400000000003</v>
      </c>
      <c r="D7233" s="136">
        <v>87.85</v>
      </c>
      <c r="E7233" s="136">
        <v>0</v>
      </c>
      <c r="F7233" s="136">
        <v>87.85</v>
      </c>
      <c r="G7233" s="137">
        <v>0</v>
      </c>
      <c r="H7233" s="142"/>
      <c r="I7233" s="142"/>
      <c r="J7233" s="142"/>
      <c r="K7233" s="142"/>
      <c r="L7233" s="143"/>
      <c r="M7233" s="143"/>
      <c r="N7233" s="143"/>
      <c r="Y7233" s="30">
        <f t="shared" si="112"/>
        <v>87.85</v>
      </c>
    </row>
    <row r="7234" spans="1:25" x14ac:dyDescent="0.2">
      <c r="A7234" s="134" t="s">
        <v>14465</v>
      </c>
      <c r="B7234" s="135" t="s">
        <v>14466</v>
      </c>
      <c r="C7234" s="136">
        <v>8670.4</v>
      </c>
      <c r="D7234" s="136">
        <v>164.74</v>
      </c>
      <c r="E7234" s="136">
        <v>0</v>
      </c>
      <c r="F7234" s="136">
        <v>164.74</v>
      </c>
      <c r="G7234" s="137">
        <v>0</v>
      </c>
      <c r="H7234" s="142"/>
      <c r="I7234" s="142"/>
      <c r="J7234" s="142"/>
      <c r="K7234" s="142"/>
      <c r="L7234" s="143"/>
      <c r="M7234" s="143"/>
      <c r="N7234" s="143"/>
      <c r="Y7234" s="30">
        <f t="shared" si="112"/>
        <v>164.74</v>
      </c>
    </row>
    <row r="7235" spans="1:25" x14ac:dyDescent="0.2">
      <c r="A7235" s="134" t="s">
        <v>14467</v>
      </c>
      <c r="B7235" s="135" t="s">
        <v>14468</v>
      </c>
      <c r="C7235" s="136">
        <v>3902.7</v>
      </c>
      <c r="D7235" s="136">
        <v>74.150000000000006</v>
      </c>
      <c r="E7235" s="136">
        <v>0</v>
      </c>
      <c r="F7235" s="136">
        <v>74.150000000000006</v>
      </c>
      <c r="G7235" s="137">
        <v>0</v>
      </c>
      <c r="H7235" s="142"/>
      <c r="I7235" s="142"/>
      <c r="J7235" s="142"/>
      <c r="K7235" s="142"/>
      <c r="L7235" s="143"/>
      <c r="M7235" s="143"/>
      <c r="N7235" s="143"/>
      <c r="Y7235" s="30">
        <f t="shared" si="112"/>
        <v>74.150000000000006</v>
      </c>
    </row>
    <row r="7236" spans="1:25" x14ac:dyDescent="0.2">
      <c r="A7236" s="134" t="s">
        <v>14469</v>
      </c>
      <c r="B7236" s="135" t="s">
        <v>14470</v>
      </c>
      <c r="C7236" s="136">
        <v>6121.49</v>
      </c>
      <c r="D7236" s="136">
        <v>116.31</v>
      </c>
      <c r="E7236" s="136">
        <v>0</v>
      </c>
      <c r="F7236" s="136">
        <v>116.31</v>
      </c>
      <c r="G7236" s="137">
        <v>0</v>
      </c>
      <c r="H7236" s="142"/>
      <c r="I7236" s="142"/>
      <c r="J7236" s="142"/>
      <c r="K7236" s="142"/>
      <c r="L7236" s="143"/>
      <c r="M7236" s="143"/>
      <c r="N7236" s="143"/>
      <c r="Y7236" s="30">
        <f t="shared" si="112"/>
        <v>116.31</v>
      </c>
    </row>
    <row r="7237" spans="1:25" x14ac:dyDescent="0.2">
      <c r="A7237" s="134" t="s">
        <v>14471</v>
      </c>
      <c r="B7237" s="135" t="s">
        <v>14472</v>
      </c>
      <c r="C7237" s="136">
        <v>10801.6</v>
      </c>
      <c r="D7237" s="136">
        <v>205.23</v>
      </c>
      <c r="E7237" s="136">
        <v>0</v>
      </c>
      <c r="F7237" s="136">
        <v>205.23</v>
      </c>
      <c r="G7237" s="137">
        <v>0</v>
      </c>
      <c r="H7237" s="142"/>
      <c r="I7237" s="142"/>
      <c r="J7237" s="142"/>
      <c r="K7237" s="142"/>
      <c r="L7237" s="143"/>
      <c r="M7237" s="143"/>
      <c r="N7237" s="143"/>
      <c r="Y7237" s="30">
        <f t="shared" si="112"/>
        <v>205.23</v>
      </c>
    </row>
    <row r="7238" spans="1:25" x14ac:dyDescent="0.2">
      <c r="A7238" s="134" t="s">
        <v>14473</v>
      </c>
      <c r="B7238" s="135" t="s">
        <v>14474</v>
      </c>
      <c r="C7238" s="136">
        <v>6037.43</v>
      </c>
      <c r="D7238" s="136">
        <v>114.71</v>
      </c>
      <c r="E7238" s="136">
        <v>0</v>
      </c>
      <c r="F7238" s="136">
        <v>114.71</v>
      </c>
      <c r="G7238" s="137">
        <v>0</v>
      </c>
      <c r="H7238" s="142"/>
      <c r="I7238" s="142"/>
      <c r="J7238" s="142"/>
      <c r="K7238" s="142"/>
      <c r="L7238" s="143"/>
      <c r="M7238" s="143"/>
      <c r="N7238" s="143"/>
      <c r="Y7238" s="30">
        <f t="shared" si="112"/>
        <v>114.71</v>
      </c>
    </row>
    <row r="7239" spans="1:25" x14ac:dyDescent="0.2">
      <c r="A7239" s="134" t="s">
        <v>14475</v>
      </c>
      <c r="B7239" s="135" t="s">
        <v>14476</v>
      </c>
      <c r="C7239" s="136">
        <v>5120.84</v>
      </c>
      <c r="D7239" s="136">
        <v>97.3</v>
      </c>
      <c r="E7239" s="136">
        <v>0</v>
      </c>
      <c r="F7239" s="136">
        <v>97.3</v>
      </c>
      <c r="G7239" s="137">
        <v>0</v>
      </c>
      <c r="H7239" s="142"/>
      <c r="I7239" s="142"/>
      <c r="J7239" s="142"/>
      <c r="K7239" s="142"/>
      <c r="L7239" s="143"/>
      <c r="M7239" s="143"/>
      <c r="N7239" s="143"/>
      <c r="Y7239" s="30">
        <f t="shared" si="112"/>
        <v>97.3</v>
      </c>
    </row>
    <row r="7240" spans="1:25" x14ac:dyDescent="0.2">
      <c r="A7240" s="134" t="s">
        <v>14477</v>
      </c>
      <c r="B7240" s="135" t="s">
        <v>14478</v>
      </c>
      <c r="C7240" s="136">
        <v>4558.3500000000004</v>
      </c>
      <c r="D7240" s="136">
        <v>86.61</v>
      </c>
      <c r="E7240" s="136">
        <v>71.040000000000006</v>
      </c>
      <c r="F7240" s="136">
        <v>15.57</v>
      </c>
      <c r="G7240" s="137">
        <v>0</v>
      </c>
      <c r="H7240" s="142"/>
      <c r="I7240" s="142"/>
      <c r="J7240" s="142"/>
      <c r="K7240" s="142"/>
      <c r="L7240" s="143"/>
      <c r="M7240" s="143"/>
      <c r="N7240" s="143"/>
      <c r="Y7240" s="30">
        <f t="shared" si="112"/>
        <v>15.57</v>
      </c>
    </row>
    <row r="7241" spans="1:25" x14ac:dyDescent="0.2">
      <c r="A7241" s="134" t="s">
        <v>14479</v>
      </c>
      <c r="B7241" s="135" t="s">
        <v>14480</v>
      </c>
      <c r="C7241" s="136">
        <v>320.48</v>
      </c>
      <c r="D7241" s="136">
        <v>6.09</v>
      </c>
      <c r="E7241" s="136">
        <v>6.09</v>
      </c>
      <c r="F7241" s="136">
        <v>0</v>
      </c>
      <c r="G7241" s="137">
        <v>69.400000000000006</v>
      </c>
      <c r="H7241" s="142"/>
      <c r="I7241" s="142"/>
      <c r="J7241" s="142"/>
      <c r="K7241" s="142"/>
      <c r="L7241" s="143"/>
      <c r="M7241" s="143"/>
      <c r="N7241" s="143"/>
      <c r="Y7241" s="30">
        <f t="shared" si="112"/>
        <v>0</v>
      </c>
    </row>
    <row r="7242" spans="1:25" x14ac:dyDescent="0.2">
      <c r="A7242" s="134" t="s">
        <v>14481</v>
      </c>
      <c r="B7242" s="135" t="s">
        <v>14482</v>
      </c>
      <c r="C7242" s="136">
        <v>31596.51</v>
      </c>
      <c r="D7242" s="136">
        <v>600.33000000000004</v>
      </c>
      <c r="E7242" s="136">
        <v>0</v>
      </c>
      <c r="F7242" s="136">
        <v>600.33000000000004</v>
      </c>
      <c r="G7242" s="137">
        <v>0</v>
      </c>
      <c r="H7242" s="142"/>
      <c r="I7242" s="142"/>
      <c r="J7242" s="142"/>
      <c r="K7242" s="142"/>
      <c r="L7242" s="143"/>
      <c r="M7242" s="143"/>
      <c r="N7242" s="143"/>
      <c r="Y7242" s="30">
        <f t="shared" si="112"/>
        <v>600.33000000000004</v>
      </c>
    </row>
    <row r="7243" spans="1:25" x14ac:dyDescent="0.2">
      <c r="A7243" s="134" t="s">
        <v>14483</v>
      </c>
      <c r="B7243" s="135" t="s">
        <v>14484</v>
      </c>
      <c r="C7243" s="136">
        <v>27943.89</v>
      </c>
      <c r="D7243" s="136">
        <v>530.94000000000005</v>
      </c>
      <c r="E7243" s="136">
        <v>0</v>
      </c>
      <c r="F7243" s="136">
        <v>530.94000000000005</v>
      </c>
      <c r="G7243" s="137">
        <v>0</v>
      </c>
      <c r="H7243" s="142"/>
      <c r="I7243" s="142"/>
      <c r="J7243" s="142"/>
      <c r="K7243" s="142"/>
      <c r="L7243" s="143"/>
      <c r="M7243" s="143"/>
      <c r="N7243" s="143"/>
      <c r="Y7243" s="30">
        <f t="shared" si="112"/>
        <v>530.94000000000005</v>
      </c>
    </row>
    <row r="7244" spans="1:25" x14ac:dyDescent="0.2">
      <c r="A7244" s="134" t="s">
        <v>14485</v>
      </c>
      <c r="B7244" s="135" t="s">
        <v>14486</v>
      </c>
      <c r="C7244" s="136">
        <v>2622.42</v>
      </c>
      <c r="D7244" s="136">
        <v>49.83</v>
      </c>
      <c r="E7244" s="136">
        <v>0</v>
      </c>
      <c r="F7244" s="136">
        <v>49.83</v>
      </c>
      <c r="G7244" s="137">
        <v>0</v>
      </c>
      <c r="H7244" s="142"/>
      <c r="I7244" s="142"/>
      <c r="J7244" s="142"/>
      <c r="K7244" s="142"/>
      <c r="L7244" s="143"/>
      <c r="M7244" s="143"/>
      <c r="N7244" s="143"/>
      <c r="Y7244" s="30">
        <f t="shared" si="112"/>
        <v>49.83</v>
      </c>
    </row>
    <row r="7245" spans="1:25" x14ac:dyDescent="0.2">
      <c r="A7245" s="134" t="s">
        <v>14487</v>
      </c>
      <c r="B7245" s="135" t="s">
        <v>14488</v>
      </c>
      <c r="C7245" s="136">
        <v>6724.97</v>
      </c>
      <c r="D7245" s="136">
        <v>127.78</v>
      </c>
      <c r="E7245" s="136">
        <v>0</v>
      </c>
      <c r="F7245" s="136">
        <v>127.78</v>
      </c>
      <c r="G7245" s="137">
        <v>0</v>
      </c>
      <c r="H7245" s="142"/>
      <c r="I7245" s="142"/>
      <c r="J7245" s="142"/>
      <c r="K7245" s="142"/>
      <c r="L7245" s="143"/>
      <c r="M7245" s="143"/>
      <c r="N7245" s="143"/>
      <c r="Y7245" s="30">
        <f t="shared" si="112"/>
        <v>127.78</v>
      </c>
    </row>
    <row r="7246" spans="1:25" x14ac:dyDescent="0.2">
      <c r="A7246" s="134" t="s">
        <v>14489</v>
      </c>
      <c r="B7246" s="135" t="s">
        <v>14490</v>
      </c>
      <c r="C7246" s="136">
        <v>85.56</v>
      </c>
      <c r="D7246" s="136">
        <v>1.63</v>
      </c>
      <c r="E7246" s="136">
        <v>1.63</v>
      </c>
      <c r="F7246" s="136">
        <v>0</v>
      </c>
      <c r="G7246" s="137">
        <v>39.06</v>
      </c>
      <c r="H7246" s="142"/>
      <c r="I7246" s="142"/>
      <c r="J7246" s="142"/>
      <c r="K7246" s="142"/>
      <c r="L7246" s="143"/>
      <c r="M7246" s="143"/>
      <c r="N7246" s="143"/>
      <c r="Y7246" s="30">
        <f t="shared" si="112"/>
        <v>0</v>
      </c>
    </row>
    <row r="7247" spans="1:25" x14ac:dyDescent="0.2">
      <c r="A7247" s="134" t="s">
        <v>14491</v>
      </c>
      <c r="B7247" s="135" t="s">
        <v>14492</v>
      </c>
      <c r="C7247" s="136">
        <v>19242.7</v>
      </c>
      <c r="D7247" s="136">
        <v>365.61</v>
      </c>
      <c r="E7247" s="136">
        <v>0</v>
      </c>
      <c r="F7247" s="136">
        <v>365.61</v>
      </c>
      <c r="G7247" s="137">
        <v>0</v>
      </c>
      <c r="H7247" s="142"/>
      <c r="I7247" s="142"/>
      <c r="J7247" s="142"/>
      <c r="K7247" s="142"/>
      <c r="L7247" s="143"/>
      <c r="M7247" s="143"/>
      <c r="N7247" s="143"/>
      <c r="Y7247" s="30">
        <f t="shared" ref="Y7247:Y7310" si="113">W7247+R7247+M7247+F7247</f>
        <v>365.61</v>
      </c>
    </row>
    <row r="7248" spans="1:25" x14ac:dyDescent="0.2">
      <c r="A7248" s="134" t="s">
        <v>14493</v>
      </c>
      <c r="B7248" s="135" t="s">
        <v>14494</v>
      </c>
      <c r="C7248" s="136">
        <v>31214.99</v>
      </c>
      <c r="D7248" s="136">
        <v>593.09</v>
      </c>
      <c r="E7248" s="136">
        <v>0</v>
      </c>
      <c r="F7248" s="136">
        <v>593.09</v>
      </c>
      <c r="G7248" s="137">
        <v>0</v>
      </c>
      <c r="H7248" s="142"/>
      <c r="I7248" s="142"/>
      <c r="J7248" s="142"/>
      <c r="K7248" s="142"/>
      <c r="L7248" s="143"/>
      <c r="M7248" s="143"/>
      <c r="N7248" s="143"/>
      <c r="Y7248" s="30">
        <f t="shared" si="113"/>
        <v>593.09</v>
      </c>
    </row>
    <row r="7249" spans="1:25" x14ac:dyDescent="0.2">
      <c r="A7249" s="134" t="s">
        <v>14495</v>
      </c>
      <c r="B7249" s="135" t="s">
        <v>14496</v>
      </c>
      <c r="C7249" s="136">
        <v>7249.56</v>
      </c>
      <c r="D7249" s="136">
        <v>137.74</v>
      </c>
      <c r="E7249" s="136">
        <v>0</v>
      </c>
      <c r="F7249" s="136">
        <v>137.74</v>
      </c>
      <c r="G7249" s="137">
        <v>0</v>
      </c>
      <c r="H7249" s="142"/>
      <c r="I7249" s="142"/>
      <c r="J7249" s="142"/>
      <c r="K7249" s="142"/>
      <c r="L7249" s="143"/>
      <c r="M7249" s="143"/>
      <c r="N7249" s="143"/>
      <c r="Y7249" s="30">
        <f t="shared" si="113"/>
        <v>137.74</v>
      </c>
    </row>
    <row r="7250" spans="1:25" x14ac:dyDescent="0.2">
      <c r="A7250" s="134" t="s">
        <v>14497</v>
      </c>
      <c r="B7250" s="135" t="s">
        <v>14498</v>
      </c>
      <c r="C7250" s="136">
        <v>2102.14</v>
      </c>
      <c r="D7250" s="136">
        <v>39.94</v>
      </c>
      <c r="E7250" s="136">
        <v>24.35</v>
      </c>
      <c r="F7250" s="136">
        <v>15.59</v>
      </c>
      <c r="G7250" s="137">
        <v>0</v>
      </c>
      <c r="H7250" s="142"/>
      <c r="I7250" s="142"/>
      <c r="J7250" s="142"/>
      <c r="K7250" s="142"/>
      <c r="L7250" s="143"/>
      <c r="M7250" s="143"/>
      <c r="N7250" s="143"/>
      <c r="Y7250" s="30">
        <f t="shared" si="113"/>
        <v>15.59</v>
      </c>
    </row>
    <row r="7251" spans="1:25" x14ac:dyDescent="0.2">
      <c r="A7251" s="134" t="s">
        <v>14499</v>
      </c>
      <c r="B7251" s="135" t="s">
        <v>14500</v>
      </c>
      <c r="C7251" s="136">
        <v>8065.09</v>
      </c>
      <c r="D7251" s="136">
        <v>153.24</v>
      </c>
      <c r="E7251" s="136">
        <v>0</v>
      </c>
      <c r="F7251" s="136">
        <v>153.24</v>
      </c>
      <c r="G7251" s="137">
        <v>0</v>
      </c>
      <c r="H7251" s="142"/>
      <c r="I7251" s="142"/>
      <c r="J7251" s="142"/>
      <c r="K7251" s="142"/>
      <c r="L7251" s="143"/>
      <c r="M7251" s="143"/>
      <c r="N7251" s="143"/>
      <c r="Y7251" s="30">
        <f t="shared" si="113"/>
        <v>153.24</v>
      </c>
    </row>
    <row r="7252" spans="1:25" x14ac:dyDescent="0.2">
      <c r="A7252" s="134" t="s">
        <v>14501</v>
      </c>
      <c r="B7252" s="135" t="s">
        <v>14502</v>
      </c>
      <c r="C7252" s="136">
        <v>9101.14</v>
      </c>
      <c r="D7252" s="136">
        <v>172.92</v>
      </c>
      <c r="E7252" s="136">
        <v>0</v>
      </c>
      <c r="F7252" s="136">
        <v>172.92</v>
      </c>
      <c r="G7252" s="137">
        <v>0</v>
      </c>
      <c r="H7252" s="142"/>
      <c r="I7252" s="142"/>
      <c r="J7252" s="142"/>
      <c r="K7252" s="142"/>
      <c r="L7252" s="143"/>
      <c r="M7252" s="143"/>
      <c r="N7252" s="143"/>
      <c r="Y7252" s="30">
        <f t="shared" si="113"/>
        <v>172.92</v>
      </c>
    </row>
    <row r="7253" spans="1:25" x14ac:dyDescent="0.2">
      <c r="A7253" s="134" t="s">
        <v>14503</v>
      </c>
      <c r="B7253" s="135" t="s">
        <v>14504</v>
      </c>
      <c r="C7253" s="136">
        <v>28224.95</v>
      </c>
      <c r="D7253" s="136">
        <v>536.28</v>
      </c>
      <c r="E7253" s="136">
        <v>0</v>
      </c>
      <c r="F7253" s="136">
        <v>536.28</v>
      </c>
      <c r="G7253" s="137">
        <v>0</v>
      </c>
      <c r="H7253" s="142"/>
      <c r="I7253" s="142"/>
      <c r="J7253" s="142"/>
      <c r="K7253" s="142"/>
      <c r="L7253" s="143"/>
      <c r="M7253" s="143"/>
      <c r="N7253" s="143"/>
      <c r="Y7253" s="30">
        <f t="shared" si="113"/>
        <v>536.28</v>
      </c>
    </row>
    <row r="7254" spans="1:25" x14ac:dyDescent="0.2">
      <c r="A7254" s="134" t="s">
        <v>14505</v>
      </c>
      <c r="B7254" s="135" t="s">
        <v>14506</v>
      </c>
      <c r="C7254" s="136">
        <v>7548.5</v>
      </c>
      <c r="D7254" s="136">
        <v>143.41999999999999</v>
      </c>
      <c r="E7254" s="136">
        <v>0</v>
      </c>
      <c r="F7254" s="136">
        <v>143.41999999999999</v>
      </c>
      <c r="G7254" s="137">
        <v>0</v>
      </c>
      <c r="H7254" s="142"/>
      <c r="I7254" s="142"/>
      <c r="J7254" s="142"/>
      <c r="K7254" s="142"/>
      <c r="L7254" s="143"/>
      <c r="M7254" s="143"/>
      <c r="N7254" s="143"/>
      <c r="Y7254" s="30">
        <f t="shared" si="113"/>
        <v>143.41999999999999</v>
      </c>
    </row>
    <row r="7255" spans="1:25" x14ac:dyDescent="0.2">
      <c r="A7255" s="134" t="s">
        <v>14507</v>
      </c>
      <c r="B7255" s="135" t="s">
        <v>14508</v>
      </c>
      <c r="C7255" s="136">
        <v>132930.85999999999</v>
      </c>
      <c r="D7255" s="136">
        <v>2525.69</v>
      </c>
      <c r="E7255" s="136">
        <v>0</v>
      </c>
      <c r="F7255" s="136">
        <v>2525.69</v>
      </c>
      <c r="G7255" s="137">
        <v>0</v>
      </c>
      <c r="H7255" s="142"/>
      <c r="I7255" s="142"/>
      <c r="J7255" s="142"/>
      <c r="K7255" s="142"/>
      <c r="L7255" s="143"/>
      <c r="M7255" s="143"/>
      <c r="N7255" s="143"/>
      <c r="Y7255" s="30">
        <f t="shared" si="113"/>
        <v>2525.69</v>
      </c>
    </row>
    <row r="7256" spans="1:25" x14ac:dyDescent="0.2">
      <c r="A7256" s="134" t="s">
        <v>14509</v>
      </c>
      <c r="B7256" s="135" t="s">
        <v>14510</v>
      </c>
      <c r="C7256" s="136">
        <v>4722.1499999999996</v>
      </c>
      <c r="D7256" s="136">
        <v>89.72</v>
      </c>
      <c r="E7256" s="136">
        <v>0</v>
      </c>
      <c r="F7256" s="136">
        <v>89.72</v>
      </c>
      <c r="G7256" s="137">
        <v>0</v>
      </c>
      <c r="H7256" s="142"/>
      <c r="I7256" s="142"/>
      <c r="J7256" s="142"/>
      <c r="K7256" s="142"/>
      <c r="L7256" s="143"/>
      <c r="M7256" s="143"/>
      <c r="N7256" s="143"/>
      <c r="Y7256" s="30">
        <f t="shared" si="113"/>
        <v>89.72</v>
      </c>
    </row>
    <row r="7257" spans="1:25" x14ac:dyDescent="0.2">
      <c r="A7257" s="134" t="s">
        <v>14511</v>
      </c>
      <c r="B7257" s="135" t="s">
        <v>14512</v>
      </c>
      <c r="C7257" s="136">
        <v>6416.12</v>
      </c>
      <c r="D7257" s="136">
        <v>121.91</v>
      </c>
      <c r="E7257" s="136">
        <v>0</v>
      </c>
      <c r="F7257" s="136">
        <v>121.91</v>
      </c>
      <c r="G7257" s="137">
        <v>0</v>
      </c>
      <c r="H7257" s="142"/>
      <c r="I7257" s="142"/>
      <c r="J7257" s="142"/>
      <c r="K7257" s="142"/>
      <c r="L7257" s="143"/>
      <c r="M7257" s="143"/>
      <c r="N7257" s="143"/>
      <c r="Y7257" s="30">
        <f t="shared" si="113"/>
        <v>121.91</v>
      </c>
    </row>
    <row r="7258" spans="1:25" x14ac:dyDescent="0.2">
      <c r="A7258" s="134" t="s">
        <v>14513</v>
      </c>
      <c r="B7258" s="135" t="s">
        <v>14514</v>
      </c>
      <c r="C7258" s="136">
        <v>16256.64</v>
      </c>
      <c r="D7258" s="136">
        <v>308.88</v>
      </c>
      <c r="E7258" s="136">
        <v>0</v>
      </c>
      <c r="F7258" s="136">
        <v>308.88</v>
      </c>
      <c r="G7258" s="137">
        <v>0</v>
      </c>
      <c r="H7258" s="142"/>
      <c r="I7258" s="142"/>
      <c r="J7258" s="142"/>
      <c r="K7258" s="142"/>
      <c r="L7258" s="143"/>
      <c r="M7258" s="143"/>
      <c r="N7258" s="143"/>
      <c r="Y7258" s="30">
        <f t="shared" si="113"/>
        <v>308.88</v>
      </c>
    </row>
    <row r="7259" spans="1:25" x14ac:dyDescent="0.2">
      <c r="A7259" s="134" t="s">
        <v>14515</v>
      </c>
      <c r="B7259" s="135" t="s">
        <v>14516</v>
      </c>
      <c r="C7259" s="136">
        <v>19240.78</v>
      </c>
      <c r="D7259" s="136">
        <v>365.58</v>
      </c>
      <c r="E7259" s="136">
        <v>0</v>
      </c>
      <c r="F7259" s="136">
        <v>365.58</v>
      </c>
      <c r="G7259" s="137">
        <v>0</v>
      </c>
      <c r="H7259" s="142"/>
      <c r="I7259" s="142"/>
      <c r="J7259" s="142"/>
      <c r="K7259" s="142"/>
      <c r="L7259" s="143"/>
      <c r="M7259" s="143"/>
      <c r="N7259" s="143"/>
      <c r="Y7259" s="30">
        <f t="shared" si="113"/>
        <v>365.58</v>
      </c>
    </row>
    <row r="7260" spans="1:25" x14ac:dyDescent="0.2">
      <c r="A7260" s="134" t="s">
        <v>14517</v>
      </c>
      <c r="B7260" s="135" t="s">
        <v>14518</v>
      </c>
      <c r="C7260" s="136">
        <v>10371.9</v>
      </c>
      <c r="D7260" s="136">
        <v>197.07</v>
      </c>
      <c r="E7260" s="136">
        <v>0</v>
      </c>
      <c r="F7260" s="136">
        <v>197.07</v>
      </c>
      <c r="G7260" s="137">
        <v>0</v>
      </c>
      <c r="H7260" s="142"/>
      <c r="I7260" s="142"/>
      <c r="J7260" s="142"/>
      <c r="K7260" s="142"/>
      <c r="L7260" s="143"/>
      <c r="M7260" s="143"/>
      <c r="N7260" s="143"/>
      <c r="Y7260" s="30">
        <f t="shared" si="113"/>
        <v>197.07</v>
      </c>
    </row>
    <row r="7261" spans="1:25" x14ac:dyDescent="0.2">
      <c r="A7261" s="134" t="s">
        <v>14519</v>
      </c>
      <c r="B7261" s="135" t="s">
        <v>14520</v>
      </c>
      <c r="C7261" s="136">
        <v>2031.57</v>
      </c>
      <c r="D7261" s="136">
        <v>38.6</v>
      </c>
      <c r="E7261" s="136">
        <v>0</v>
      </c>
      <c r="F7261" s="136">
        <v>38.6</v>
      </c>
      <c r="G7261" s="137">
        <v>0</v>
      </c>
      <c r="H7261" s="142"/>
      <c r="I7261" s="142"/>
      <c r="J7261" s="142"/>
      <c r="K7261" s="142"/>
      <c r="L7261" s="143"/>
      <c r="M7261" s="143"/>
      <c r="N7261" s="143"/>
      <c r="Y7261" s="30">
        <f t="shared" si="113"/>
        <v>38.6</v>
      </c>
    </row>
    <row r="7262" spans="1:25" x14ac:dyDescent="0.2">
      <c r="A7262" s="134" t="s">
        <v>14521</v>
      </c>
      <c r="B7262" s="135" t="s">
        <v>14522</v>
      </c>
      <c r="C7262" s="136">
        <v>11279.4</v>
      </c>
      <c r="D7262" s="136">
        <v>214.31</v>
      </c>
      <c r="E7262" s="136">
        <v>0</v>
      </c>
      <c r="F7262" s="136">
        <v>214.31</v>
      </c>
      <c r="G7262" s="137">
        <v>0</v>
      </c>
      <c r="H7262" s="142"/>
      <c r="I7262" s="142"/>
      <c r="J7262" s="142"/>
      <c r="K7262" s="142"/>
      <c r="L7262" s="143"/>
      <c r="M7262" s="143"/>
      <c r="N7262" s="143"/>
      <c r="Y7262" s="30">
        <f t="shared" si="113"/>
        <v>214.31</v>
      </c>
    </row>
    <row r="7263" spans="1:25" x14ac:dyDescent="0.2">
      <c r="A7263" s="134" t="s">
        <v>14523</v>
      </c>
      <c r="B7263" s="135" t="s">
        <v>14524</v>
      </c>
      <c r="C7263" s="136">
        <v>6290.59</v>
      </c>
      <c r="D7263" s="136">
        <v>119.52</v>
      </c>
      <c r="E7263" s="136">
        <v>0</v>
      </c>
      <c r="F7263" s="136">
        <v>119.52</v>
      </c>
      <c r="G7263" s="137">
        <v>0</v>
      </c>
      <c r="H7263" s="142"/>
      <c r="I7263" s="142"/>
      <c r="J7263" s="142"/>
      <c r="K7263" s="142"/>
      <c r="L7263" s="143"/>
      <c r="M7263" s="143"/>
      <c r="N7263" s="143"/>
      <c r="Y7263" s="30">
        <f t="shared" si="113"/>
        <v>119.52</v>
      </c>
    </row>
    <row r="7264" spans="1:25" x14ac:dyDescent="0.2">
      <c r="A7264" s="134" t="s">
        <v>14525</v>
      </c>
      <c r="B7264" s="135" t="s">
        <v>14526</v>
      </c>
      <c r="C7264" s="136">
        <v>3439.47</v>
      </c>
      <c r="D7264" s="136">
        <v>65.349999999999994</v>
      </c>
      <c r="E7264" s="136">
        <v>0</v>
      </c>
      <c r="F7264" s="136">
        <v>65.349999999999994</v>
      </c>
      <c r="G7264" s="137">
        <v>0</v>
      </c>
      <c r="H7264" s="142"/>
      <c r="I7264" s="142"/>
      <c r="J7264" s="142"/>
      <c r="K7264" s="142"/>
      <c r="L7264" s="143"/>
      <c r="M7264" s="143"/>
      <c r="N7264" s="143"/>
      <c r="Y7264" s="30">
        <f t="shared" si="113"/>
        <v>65.349999999999994</v>
      </c>
    </row>
    <row r="7265" spans="1:25" x14ac:dyDescent="0.2">
      <c r="A7265" s="134" t="s">
        <v>14527</v>
      </c>
      <c r="B7265" s="135" t="s">
        <v>14528</v>
      </c>
      <c r="C7265" s="136">
        <v>737.94</v>
      </c>
      <c r="D7265" s="136">
        <v>14.02</v>
      </c>
      <c r="E7265" s="136">
        <v>14.02</v>
      </c>
      <c r="F7265" s="136">
        <v>0</v>
      </c>
      <c r="G7265" s="137">
        <v>1.47</v>
      </c>
      <c r="H7265" s="142"/>
      <c r="I7265" s="142"/>
      <c r="J7265" s="142"/>
      <c r="K7265" s="142"/>
      <c r="L7265" s="143"/>
      <c r="M7265" s="143"/>
      <c r="N7265" s="143"/>
      <c r="Y7265" s="30">
        <f t="shared" si="113"/>
        <v>0</v>
      </c>
    </row>
    <row r="7266" spans="1:25" x14ac:dyDescent="0.2">
      <c r="A7266" s="134" t="s">
        <v>14529</v>
      </c>
      <c r="B7266" s="135" t="s">
        <v>14530</v>
      </c>
      <c r="C7266" s="136">
        <v>326.52999999999997</v>
      </c>
      <c r="D7266" s="136">
        <v>6.21</v>
      </c>
      <c r="E7266" s="136">
        <v>0</v>
      </c>
      <c r="F7266" s="136">
        <v>6.21</v>
      </c>
      <c r="G7266" s="137">
        <v>0</v>
      </c>
      <c r="H7266" s="142"/>
      <c r="I7266" s="142"/>
      <c r="J7266" s="142"/>
      <c r="K7266" s="142"/>
      <c r="L7266" s="143"/>
      <c r="M7266" s="143"/>
      <c r="N7266" s="143"/>
      <c r="Y7266" s="30">
        <f t="shared" si="113"/>
        <v>6.21</v>
      </c>
    </row>
    <row r="7267" spans="1:25" x14ac:dyDescent="0.2">
      <c r="A7267" s="134" t="s">
        <v>14531</v>
      </c>
      <c r="B7267" s="135" t="s">
        <v>14532</v>
      </c>
      <c r="C7267" s="136">
        <v>25853.43</v>
      </c>
      <c r="D7267" s="136">
        <v>491.22</v>
      </c>
      <c r="E7267" s="136">
        <v>0</v>
      </c>
      <c r="F7267" s="136">
        <v>491.22</v>
      </c>
      <c r="G7267" s="137">
        <v>0</v>
      </c>
      <c r="H7267" s="142"/>
      <c r="I7267" s="142"/>
      <c r="J7267" s="142"/>
      <c r="K7267" s="142"/>
      <c r="L7267" s="143"/>
      <c r="M7267" s="143"/>
      <c r="N7267" s="143"/>
      <c r="Y7267" s="30">
        <f t="shared" si="113"/>
        <v>491.22</v>
      </c>
    </row>
    <row r="7268" spans="1:25" x14ac:dyDescent="0.2">
      <c r="A7268" s="134" t="s">
        <v>14533</v>
      </c>
      <c r="B7268" s="135" t="s">
        <v>14534</v>
      </c>
      <c r="C7268" s="136">
        <v>5166.8</v>
      </c>
      <c r="D7268" s="136">
        <v>98.17</v>
      </c>
      <c r="E7268" s="136">
        <v>0</v>
      </c>
      <c r="F7268" s="136">
        <v>98.17</v>
      </c>
      <c r="G7268" s="137">
        <v>0</v>
      </c>
      <c r="H7268" s="142"/>
      <c r="I7268" s="142"/>
      <c r="J7268" s="142"/>
      <c r="K7268" s="142"/>
      <c r="L7268" s="143"/>
      <c r="M7268" s="143"/>
      <c r="N7268" s="143"/>
      <c r="Y7268" s="30">
        <f t="shared" si="113"/>
        <v>98.17</v>
      </c>
    </row>
    <row r="7269" spans="1:25" x14ac:dyDescent="0.2">
      <c r="A7269" s="134" t="s">
        <v>14535</v>
      </c>
      <c r="B7269" s="135" t="s">
        <v>14536</v>
      </c>
      <c r="C7269" s="136">
        <v>2371.6</v>
      </c>
      <c r="D7269" s="136">
        <v>45.06</v>
      </c>
      <c r="E7269" s="136">
        <v>0</v>
      </c>
      <c r="F7269" s="136">
        <v>45.06</v>
      </c>
      <c r="G7269" s="137">
        <v>0</v>
      </c>
      <c r="H7269" s="142"/>
      <c r="I7269" s="142"/>
      <c r="J7269" s="142"/>
      <c r="K7269" s="142"/>
      <c r="L7269" s="143"/>
      <c r="M7269" s="143"/>
      <c r="N7269" s="143"/>
      <c r="Y7269" s="30">
        <f t="shared" si="113"/>
        <v>45.06</v>
      </c>
    </row>
    <row r="7270" spans="1:25" x14ac:dyDescent="0.2">
      <c r="A7270" s="134" t="s">
        <v>14537</v>
      </c>
      <c r="B7270" s="135" t="s">
        <v>14538</v>
      </c>
      <c r="C7270" s="136">
        <v>12195.15</v>
      </c>
      <c r="D7270" s="136">
        <v>231.71</v>
      </c>
      <c r="E7270" s="136">
        <v>0</v>
      </c>
      <c r="F7270" s="136">
        <v>231.71</v>
      </c>
      <c r="G7270" s="137">
        <v>0</v>
      </c>
      <c r="H7270" s="142"/>
      <c r="I7270" s="142"/>
      <c r="J7270" s="142"/>
      <c r="K7270" s="142"/>
      <c r="L7270" s="143"/>
      <c r="M7270" s="143"/>
      <c r="N7270" s="143"/>
      <c r="Y7270" s="30">
        <f t="shared" si="113"/>
        <v>231.71</v>
      </c>
    </row>
    <row r="7271" spans="1:25" x14ac:dyDescent="0.2">
      <c r="A7271" s="134" t="s">
        <v>14539</v>
      </c>
      <c r="B7271" s="135" t="s">
        <v>14540</v>
      </c>
      <c r="C7271" s="136">
        <v>10809.39</v>
      </c>
      <c r="D7271" s="136">
        <v>205.38</v>
      </c>
      <c r="E7271" s="136">
        <v>0</v>
      </c>
      <c r="F7271" s="136">
        <v>205.38</v>
      </c>
      <c r="G7271" s="137">
        <v>0</v>
      </c>
      <c r="H7271" s="142"/>
      <c r="I7271" s="142"/>
      <c r="J7271" s="142"/>
      <c r="K7271" s="142"/>
      <c r="L7271" s="143"/>
      <c r="M7271" s="143"/>
      <c r="N7271" s="143"/>
      <c r="Y7271" s="30">
        <f t="shared" si="113"/>
        <v>205.38</v>
      </c>
    </row>
    <row r="7272" spans="1:25" x14ac:dyDescent="0.2">
      <c r="A7272" s="134" t="s">
        <v>14541</v>
      </c>
      <c r="B7272" s="135" t="s">
        <v>14542</v>
      </c>
      <c r="C7272" s="136">
        <v>21.35</v>
      </c>
      <c r="D7272" s="136">
        <v>0.41</v>
      </c>
      <c r="E7272" s="136">
        <v>0.41</v>
      </c>
      <c r="F7272" s="136">
        <v>0</v>
      </c>
      <c r="G7272" s="137">
        <v>93.91</v>
      </c>
      <c r="H7272" s="142"/>
      <c r="I7272" s="142"/>
      <c r="J7272" s="142"/>
      <c r="K7272" s="142"/>
      <c r="L7272" s="143"/>
      <c r="M7272" s="143"/>
      <c r="N7272" s="143"/>
      <c r="Y7272" s="30">
        <f t="shared" si="113"/>
        <v>0</v>
      </c>
    </row>
    <row r="7273" spans="1:25" x14ac:dyDescent="0.2">
      <c r="A7273" s="134" t="s">
        <v>14543</v>
      </c>
      <c r="B7273" s="135" t="s">
        <v>14544</v>
      </c>
      <c r="C7273" s="136">
        <v>64.73</v>
      </c>
      <c r="D7273" s="136">
        <v>1.23</v>
      </c>
      <c r="E7273" s="136">
        <v>1.23</v>
      </c>
      <c r="F7273" s="136">
        <v>0</v>
      </c>
      <c r="G7273" s="137">
        <v>44.29</v>
      </c>
      <c r="H7273" s="142"/>
      <c r="I7273" s="142"/>
      <c r="J7273" s="142"/>
      <c r="K7273" s="142"/>
      <c r="L7273" s="143"/>
      <c r="M7273" s="143"/>
      <c r="N7273" s="143"/>
      <c r="Y7273" s="30">
        <f t="shared" si="113"/>
        <v>0</v>
      </c>
    </row>
    <row r="7274" spans="1:25" x14ac:dyDescent="0.2">
      <c r="A7274" s="134" t="s">
        <v>14545</v>
      </c>
      <c r="B7274" s="135" t="s">
        <v>14546</v>
      </c>
      <c r="C7274" s="136">
        <v>7178.75</v>
      </c>
      <c r="D7274" s="136">
        <v>136.4</v>
      </c>
      <c r="E7274" s="136">
        <v>0</v>
      </c>
      <c r="F7274" s="136">
        <v>136.4</v>
      </c>
      <c r="G7274" s="137">
        <v>0</v>
      </c>
      <c r="H7274" s="142"/>
      <c r="I7274" s="142"/>
      <c r="J7274" s="142"/>
      <c r="K7274" s="142"/>
      <c r="L7274" s="143"/>
      <c r="M7274" s="143"/>
      <c r="N7274" s="143"/>
      <c r="Y7274" s="30">
        <f t="shared" si="113"/>
        <v>136.4</v>
      </c>
    </row>
    <row r="7275" spans="1:25" x14ac:dyDescent="0.2">
      <c r="A7275" s="134" t="s">
        <v>14547</v>
      </c>
      <c r="B7275" s="135" t="s">
        <v>14548</v>
      </c>
      <c r="C7275" s="136">
        <v>17263.25</v>
      </c>
      <c r="D7275" s="136">
        <v>328</v>
      </c>
      <c r="E7275" s="136">
        <v>0</v>
      </c>
      <c r="F7275" s="136">
        <v>328</v>
      </c>
      <c r="G7275" s="137">
        <v>0</v>
      </c>
      <c r="H7275" s="142"/>
      <c r="I7275" s="142"/>
      <c r="J7275" s="142"/>
      <c r="K7275" s="142"/>
      <c r="L7275" s="143"/>
      <c r="M7275" s="143"/>
      <c r="N7275" s="143"/>
      <c r="Y7275" s="30">
        <f t="shared" si="113"/>
        <v>328</v>
      </c>
    </row>
    <row r="7276" spans="1:25" x14ac:dyDescent="0.2">
      <c r="A7276" s="134" t="s">
        <v>14549</v>
      </c>
      <c r="B7276" s="135" t="s">
        <v>14550</v>
      </c>
      <c r="C7276" s="136">
        <v>5281.61</v>
      </c>
      <c r="D7276" s="136">
        <v>100.35</v>
      </c>
      <c r="E7276" s="136">
        <v>0</v>
      </c>
      <c r="F7276" s="136">
        <v>100.35</v>
      </c>
      <c r="G7276" s="137">
        <v>0</v>
      </c>
      <c r="H7276" s="142"/>
      <c r="I7276" s="142"/>
      <c r="J7276" s="142"/>
      <c r="K7276" s="142"/>
      <c r="L7276" s="143"/>
      <c r="M7276" s="143"/>
      <c r="N7276" s="143"/>
      <c r="Y7276" s="30">
        <f t="shared" si="113"/>
        <v>100.35</v>
      </c>
    </row>
    <row r="7277" spans="1:25" x14ac:dyDescent="0.2">
      <c r="A7277" s="134" t="s">
        <v>14551</v>
      </c>
      <c r="B7277" s="135" t="s">
        <v>10908</v>
      </c>
      <c r="C7277" s="136">
        <v>10312.66</v>
      </c>
      <c r="D7277" s="136">
        <v>195.94</v>
      </c>
      <c r="E7277" s="136">
        <v>0</v>
      </c>
      <c r="F7277" s="136">
        <v>195.94</v>
      </c>
      <c r="G7277" s="137">
        <v>0</v>
      </c>
      <c r="H7277" s="142"/>
      <c r="I7277" s="142"/>
      <c r="J7277" s="142"/>
      <c r="K7277" s="142"/>
      <c r="L7277" s="143"/>
      <c r="M7277" s="143"/>
      <c r="N7277" s="143"/>
      <c r="Y7277" s="30">
        <f t="shared" si="113"/>
        <v>195.94</v>
      </c>
    </row>
    <row r="7278" spans="1:25" x14ac:dyDescent="0.2">
      <c r="A7278" s="134" t="s">
        <v>14552</v>
      </c>
      <c r="B7278" s="135" t="s">
        <v>14553</v>
      </c>
      <c r="C7278" s="136">
        <v>15873.78</v>
      </c>
      <c r="D7278" s="136">
        <v>301.60000000000002</v>
      </c>
      <c r="E7278" s="136">
        <v>0</v>
      </c>
      <c r="F7278" s="136">
        <v>301.60000000000002</v>
      </c>
      <c r="G7278" s="137">
        <v>0</v>
      </c>
      <c r="H7278" s="142"/>
      <c r="I7278" s="142"/>
      <c r="J7278" s="142"/>
      <c r="K7278" s="142"/>
      <c r="L7278" s="143"/>
      <c r="M7278" s="143"/>
      <c r="N7278" s="143"/>
      <c r="Y7278" s="30">
        <f t="shared" si="113"/>
        <v>301.60000000000002</v>
      </c>
    </row>
    <row r="7279" spans="1:25" x14ac:dyDescent="0.2">
      <c r="A7279" s="134" t="s">
        <v>14554</v>
      </c>
      <c r="B7279" s="135" t="s">
        <v>14555</v>
      </c>
      <c r="C7279" s="136">
        <v>3255.52</v>
      </c>
      <c r="D7279" s="136">
        <v>61.86</v>
      </c>
      <c r="E7279" s="136">
        <v>0</v>
      </c>
      <c r="F7279" s="136">
        <v>61.86</v>
      </c>
      <c r="G7279" s="137">
        <v>0</v>
      </c>
      <c r="H7279" s="142"/>
      <c r="I7279" s="142"/>
      <c r="J7279" s="142"/>
      <c r="K7279" s="142"/>
      <c r="L7279" s="143"/>
      <c r="M7279" s="143"/>
      <c r="N7279" s="143"/>
      <c r="Y7279" s="30">
        <f t="shared" si="113"/>
        <v>61.86</v>
      </c>
    </row>
    <row r="7280" spans="1:25" x14ac:dyDescent="0.2">
      <c r="A7280" s="134" t="s">
        <v>14556</v>
      </c>
      <c r="B7280" s="135" t="s">
        <v>14557</v>
      </c>
      <c r="C7280" s="136">
        <v>6910.37</v>
      </c>
      <c r="D7280" s="136">
        <v>131.30000000000001</v>
      </c>
      <c r="E7280" s="136">
        <v>0</v>
      </c>
      <c r="F7280" s="136">
        <v>131.30000000000001</v>
      </c>
      <c r="G7280" s="137">
        <v>0</v>
      </c>
      <c r="H7280" s="142"/>
      <c r="I7280" s="142"/>
      <c r="J7280" s="142"/>
      <c r="K7280" s="142"/>
      <c r="L7280" s="143"/>
      <c r="M7280" s="143"/>
      <c r="N7280" s="143"/>
      <c r="Y7280" s="30">
        <f t="shared" si="113"/>
        <v>131.30000000000001</v>
      </c>
    </row>
    <row r="7281" spans="1:25" x14ac:dyDescent="0.2">
      <c r="A7281" s="134" t="s">
        <v>14558</v>
      </c>
      <c r="B7281" s="135" t="s">
        <v>14559</v>
      </c>
      <c r="C7281" s="136">
        <v>135.09</v>
      </c>
      <c r="D7281" s="136">
        <v>2.57</v>
      </c>
      <c r="E7281" s="136">
        <v>2.57</v>
      </c>
      <c r="F7281" s="136">
        <v>0</v>
      </c>
      <c r="G7281" s="137">
        <v>119.44</v>
      </c>
      <c r="H7281" s="142"/>
      <c r="I7281" s="142"/>
      <c r="J7281" s="142"/>
      <c r="K7281" s="142"/>
      <c r="L7281" s="143"/>
      <c r="M7281" s="143"/>
      <c r="N7281" s="143"/>
      <c r="Y7281" s="30">
        <f t="shared" si="113"/>
        <v>0</v>
      </c>
    </row>
    <row r="7282" spans="1:25" x14ac:dyDescent="0.2">
      <c r="A7282" s="134" t="s">
        <v>14560</v>
      </c>
      <c r="B7282" s="135" t="s">
        <v>14561</v>
      </c>
      <c r="C7282" s="136">
        <v>7438.85</v>
      </c>
      <c r="D7282" s="136">
        <v>141.34</v>
      </c>
      <c r="E7282" s="136">
        <v>0</v>
      </c>
      <c r="F7282" s="136">
        <v>141.34</v>
      </c>
      <c r="G7282" s="137">
        <v>0</v>
      </c>
      <c r="H7282" s="142"/>
      <c r="I7282" s="142"/>
      <c r="J7282" s="142"/>
      <c r="K7282" s="142"/>
      <c r="L7282" s="143"/>
      <c r="M7282" s="143"/>
      <c r="N7282" s="143"/>
      <c r="Y7282" s="30">
        <f t="shared" si="113"/>
        <v>141.34</v>
      </c>
    </row>
    <row r="7283" spans="1:25" x14ac:dyDescent="0.2">
      <c r="A7283" s="134" t="s">
        <v>14562</v>
      </c>
      <c r="B7283" s="135" t="s">
        <v>14563</v>
      </c>
      <c r="C7283" s="136">
        <v>3655.68</v>
      </c>
      <c r="D7283" s="136">
        <v>69.459999999999994</v>
      </c>
      <c r="E7283" s="136">
        <v>0</v>
      </c>
      <c r="F7283" s="136">
        <v>69.459999999999994</v>
      </c>
      <c r="G7283" s="137">
        <v>0</v>
      </c>
      <c r="H7283" s="142"/>
      <c r="I7283" s="142"/>
      <c r="J7283" s="142"/>
      <c r="K7283" s="142"/>
      <c r="L7283" s="143"/>
      <c r="M7283" s="143"/>
      <c r="N7283" s="143"/>
      <c r="Y7283" s="30">
        <f t="shared" si="113"/>
        <v>69.459999999999994</v>
      </c>
    </row>
    <row r="7284" spans="1:25" x14ac:dyDescent="0.2">
      <c r="A7284" s="134" t="s">
        <v>14564</v>
      </c>
      <c r="B7284" s="135" t="s">
        <v>14565</v>
      </c>
      <c r="C7284" s="136">
        <v>2963.44</v>
      </c>
      <c r="D7284" s="136">
        <v>56.31</v>
      </c>
      <c r="E7284" s="136">
        <v>0</v>
      </c>
      <c r="F7284" s="136">
        <v>56.31</v>
      </c>
      <c r="G7284" s="137">
        <v>0</v>
      </c>
      <c r="H7284" s="142"/>
      <c r="I7284" s="142"/>
      <c r="J7284" s="142"/>
      <c r="K7284" s="142"/>
      <c r="L7284" s="143"/>
      <c r="M7284" s="143"/>
      <c r="N7284" s="143"/>
      <c r="Y7284" s="30">
        <f t="shared" si="113"/>
        <v>56.31</v>
      </c>
    </row>
    <row r="7285" spans="1:25" x14ac:dyDescent="0.2">
      <c r="A7285" s="134" t="s">
        <v>14566</v>
      </c>
      <c r="B7285" s="135" t="s">
        <v>14567</v>
      </c>
      <c r="C7285" s="136">
        <v>58771.48</v>
      </c>
      <c r="D7285" s="136">
        <v>1116.6600000000001</v>
      </c>
      <c r="E7285" s="136">
        <v>0</v>
      </c>
      <c r="F7285" s="136">
        <v>1116.6600000000001</v>
      </c>
      <c r="G7285" s="137">
        <v>0</v>
      </c>
      <c r="H7285" s="142"/>
      <c r="I7285" s="142"/>
      <c r="J7285" s="142"/>
      <c r="K7285" s="142"/>
      <c r="L7285" s="143"/>
      <c r="M7285" s="143"/>
      <c r="N7285" s="143"/>
      <c r="Y7285" s="30">
        <f t="shared" si="113"/>
        <v>1116.6600000000001</v>
      </c>
    </row>
    <row r="7286" spans="1:25" x14ac:dyDescent="0.2">
      <c r="A7286" s="134" t="s">
        <v>14568</v>
      </c>
      <c r="B7286" s="135" t="s">
        <v>14569</v>
      </c>
      <c r="C7286" s="136">
        <v>1828.21</v>
      </c>
      <c r="D7286" s="136">
        <v>34.74</v>
      </c>
      <c r="E7286" s="136">
        <v>34.74</v>
      </c>
      <c r="F7286" s="136">
        <v>0</v>
      </c>
      <c r="G7286" s="137">
        <v>17.47</v>
      </c>
      <c r="H7286" s="142"/>
      <c r="I7286" s="142"/>
      <c r="J7286" s="142"/>
      <c r="K7286" s="142"/>
      <c r="L7286" s="143"/>
      <c r="M7286" s="143"/>
      <c r="N7286" s="143"/>
      <c r="Y7286" s="30">
        <f t="shared" si="113"/>
        <v>0</v>
      </c>
    </row>
    <row r="7287" spans="1:25" x14ac:dyDescent="0.2">
      <c r="A7287" s="134" t="s">
        <v>14570</v>
      </c>
      <c r="B7287" s="135" t="s">
        <v>14571</v>
      </c>
      <c r="C7287" s="136">
        <v>14387.45</v>
      </c>
      <c r="D7287" s="136">
        <v>273.36</v>
      </c>
      <c r="E7287" s="136">
        <v>0</v>
      </c>
      <c r="F7287" s="136">
        <v>273.36</v>
      </c>
      <c r="G7287" s="137">
        <v>0</v>
      </c>
      <c r="H7287" s="142"/>
      <c r="I7287" s="142"/>
      <c r="J7287" s="142"/>
      <c r="K7287" s="142"/>
      <c r="L7287" s="143"/>
      <c r="M7287" s="143"/>
      <c r="N7287" s="143"/>
      <c r="Y7287" s="30">
        <f t="shared" si="113"/>
        <v>273.36</v>
      </c>
    </row>
    <row r="7288" spans="1:25" x14ac:dyDescent="0.2">
      <c r="A7288" s="134" t="s">
        <v>14572</v>
      </c>
      <c r="B7288" s="135" t="s">
        <v>14573</v>
      </c>
      <c r="C7288" s="136">
        <v>24103.84</v>
      </c>
      <c r="D7288" s="136">
        <v>457.97</v>
      </c>
      <c r="E7288" s="136">
        <v>0</v>
      </c>
      <c r="F7288" s="136">
        <v>457.97</v>
      </c>
      <c r="G7288" s="137">
        <v>0</v>
      </c>
      <c r="H7288" s="142"/>
      <c r="I7288" s="142"/>
      <c r="J7288" s="142"/>
      <c r="K7288" s="142"/>
      <c r="L7288" s="143"/>
      <c r="M7288" s="143"/>
      <c r="N7288" s="143"/>
      <c r="Y7288" s="30">
        <f t="shared" si="113"/>
        <v>457.97</v>
      </c>
    </row>
    <row r="7289" spans="1:25" x14ac:dyDescent="0.2">
      <c r="A7289" s="134" t="s">
        <v>14574</v>
      </c>
      <c r="B7289" s="135" t="s">
        <v>14575</v>
      </c>
      <c r="C7289" s="136">
        <v>850.55</v>
      </c>
      <c r="D7289" s="136">
        <v>16.16</v>
      </c>
      <c r="E7289" s="136">
        <v>16.16</v>
      </c>
      <c r="F7289" s="136">
        <v>0</v>
      </c>
      <c r="G7289" s="137">
        <v>126.32</v>
      </c>
      <c r="H7289" s="142"/>
      <c r="I7289" s="142"/>
      <c r="J7289" s="142"/>
      <c r="K7289" s="142"/>
      <c r="L7289" s="143"/>
      <c r="M7289" s="143"/>
      <c r="N7289" s="143"/>
      <c r="Y7289" s="30">
        <f t="shared" si="113"/>
        <v>0</v>
      </c>
    </row>
    <row r="7290" spans="1:25" x14ac:dyDescent="0.2">
      <c r="A7290" s="134" t="s">
        <v>14576</v>
      </c>
      <c r="B7290" s="135" t="s">
        <v>14577</v>
      </c>
      <c r="C7290" s="136">
        <v>16885.77</v>
      </c>
      <c r="D7290" s="136">
        <v>320.83</v>
      </c>
      <c r="E7290" s="136">
        <v>0</v>
      </c>
      <c r="F7290" s="136">
        <v>320.83</v>
      </c>
      <c r="G7290" s="137">
        <v>0</v>
      </c>
      <c r="H7290" s="142"/>
      <c r="I7290" s="142"/>
      <c r="J7290" s="142"/>
      <c r="K7290" s="142"/>
      <c r="L7290" s="143"/>
      <c r="M7290" s="143"/>
      <c r="N7290" s="143"/>
      <c r="Y7290" s="30">
        <f t="shared" si="113"/>
        <v>320.83</v>
      </c>
    </row>
    <row r="7291" spans="1:25" x14ac:dyDescent="0.2">
      <c r="A7291" s="134" t="s">
        <v>14578</v>
      </c>
      <c r="B7291" s="135" t="s">
        <v>14579</v>
      </c>
      <c r="C7291" s="136">
        <v>2076.79</v>
      </c>
      <c r="D7291" s="136">
        <v>39.46</v>
      </c>
      <c r="E7291" s="136">
        <v>39.46</v>
      </c>
      <c r="F7291" s="136">
        <v>0</v>
      </c>
      <c r="G7291" s="137">
        <v>6.81</v>
      </c>
      <c r="H7291" s="142"/>
      <c r="I7291" s="142"/>
      <c r="J7291" s="142"/>
      <c r="K7291" s="142"/>
      <c r="L7291" s="143"/>
      <c r="M7291" s="143"/>
      <c r="N7291" s="143"/>
      <c r="Y7291" s="30">
        <f t="shared" si="113"/>
        <v>0</v>
      </c>
    </row>
    <row r="7292" spans="1:25" x14ac:dyDescent="0.2">
      <c r="A7292" s="134" t="s">
        <v>14580</v>
      </c>
      <c r="B7292" s="135" t="s">
        <v>14581</v>
      </c>
      <c r="C7292" s="136">
        <v>6235.41</v>
      </c>
      <c r="D7292" s="136">
        <v>118.47</v>
      </c>
      <c r="E7292" s="136">
        <v>0</v>
      </c>
      <c r="F7292" s="136">
        <v>118.47</v>
      </c>
      <c r="G7292" s="137">
        <v>0</v>
      </c>
      <c r="H7292" s="142"/>
      <c r="I7292" s="142"/>
      <c r="J7292" s="142"/>
      <c r="K7292" s="142"/>
      <c r="L7292" s="143"/>
      <c r="M7292" s="143"/>
      <c r="N7292" s="143"/>
      <c r="Y7292" s="30">
        <f t="shared" si="113"/>
        <v>118.47</v>
      </c>
    </row>
    <row r="7293" spans="1:25" x14ac:dyDescent="0.2">
      <c r="A7293" s="134" t="s">
        <v>14582</v>
      </c>
      <c r="B7293" s="135" t="s">
        <v>14583</v>
      </c>
      <c r="C7293" s="136">
        <v>26873.05</v>
      </c>
      <c r="D7293" s="136">
        <v>510.59</v>
      </c>
      <c r="E7293" s="136">
        <v>0</v>
      </c>
      <c r="F7293" s="136">
        <v>510.59</v>
      </c>
      <c r="G7293" s="137">
        <v>0</v>
      </c>
      <c r="H7293" s="142"/>
      <c r="I7293" s="142"/>
      <c r="J7293" s="142"/>
      <c r="K7293" s="142"/>
      <c r="L7293" s="143"/>
      <c r="M7293" s="143"/>
      <c r="N7293" s="143"/>
      <c r="Y7293" s="30">
        <f t="shared" si="113"/>
        <v>510.59</v>
      </c>
    </row>
    <row r="7294" spans="1:25" x14ac:dyDescent="0.2">
      <c r="A7294" s="134" t="s">
        <v>14584</v>
      </c>
      <c r="B7294" s="135" t="s">
        <v>14585</v>
      </c>
      <c r="C7294" s="136">
        <v>47038.6</v>
      </c>
      <c r="D7294" s="136">
        <v>893.73</v>
      </c>
      <c r="E7294" s="136">
        <v>0</v>
      </c>
      <c r="F7294" s="136">
        <v>893.73</v>
      </c>
      <c r="G7294" s="137">
        <v>0</v>
      </c>
      <c r="H7294" s="142"/>
      <c r="I7294" s="142"/>
      <c r="J7294" s="142"/>
      <c r="K7294" s="142"/>
      <c r="L7294" s="143"/>
      <c r="M7294" s="143"/>
      <c r="N7294" s="143"/>
      <c r="Y7294" s="30">
        <f t="shared" si="113"/>
        <v>893.73</v>
      </c>
    </row>
    <row r="7295" spans="1:25" x14ac:dyDescent="0.2">
      <c r="A7295" s="134" t="s">
        <v>14586</v>
      </c>
      <c r="B7295" s="135" t="s">
        <v>14587</v>
      </c>
      <c r="C7295" s="136">
        <v>18931.53</v>
      </c>
      <c r="D7295" s="136">
        <v>359.7</v>
      </c>
      <c r="E7295" s="136">
        <v>0</v>
      </c>
      <c r="F7295" s="136">
        <v>359.7</v>
      </c>
      <c r="G7295" s="137">
        <v>0</v>
      </c>
      <c r="H7295" s="142"/>
      <c r="I7295" s="142"/>
      <c r="J7295" s="142"/>
      <c r="K7295" s="142"/>
      <c r="L7295" s="143"/>
      <c r="M7295" s="143"/>
      <c r="N7295" s="143"/>
      <c r="Y7295" s="30">
        <f t="shared" si="113"/>
        <v>359.7</v>
      </c>
    </row>
    <row r="7296" spans="1:25" x14ac:dyDescent="0.2">
      <c r="A7296" s="134" t="s">
        <v>14588</v>
      </c>
      <c r="B7296" s="135" t="s">
        <v>14589</v>
      </c>
      <c r="C7296" s="136">
        <v>1006.91</v>
      </c>
      <c r="D7296" s="136">
        <v>19.13</v>
      </c>
      <c r="E7296" s="136">
        <v>0</v>
      </c>
      <c r="F7296" s="136">
        <v>19.13</v>
      </c>
      <c r="G7296" s="137">
        <v>0</v>
      </c>
      <c r="H7296" s="142"/>
      <c r="I7296" s="142"/>
      <c r="J7296" s="142"/>
      <c r="K7296" s="142"/>
      <c r="L7296" s="143"/>
      <c r="M7296" s="143"/>
      <c r="N7296" s="143"/>
      <c r="Y7296" s="30">
        <f t="shared" si="113"/>
        <v>19.13</v>
      </c>
    </row>
    <row r="7297" spans="1:25" x14ac:dyDescent="0.2">
      <c r="A7297" s="134" t="s">
        <v>14590</v>
      </c>
      <c r="B7297" s="135" t="s">
        <v>14591</v>
      </c>
      <c r="C7297" s="136">
        <v>23887.54</v>
      </c>
      <c r="D7297" s="136">
        <v>453.86</v>
      </c>
      <c r="E7297" s="136">
        <v>0</v>
      </c>
      <c r="F7297" s="136">
        <v>453.86</v>
      </c>
      <c r="G7297" s="137">
        <v>0</v>
      </c>
      <c r="H7297" s="142"/>
      <c r="I7297" s="142"/>
      <c r="J7297" s="142"/>
      <c r="K7297" s="142"/>
      <c r="L7297" s="143"/>
      <c r="M7297" s="143"/>
      <c r="N7297" s="143"/>
      <c r="Y7297" s="30">
        <f t="shared" si="113"/>
        <v>453.86</v>
      </c>
    </row>
    <row r="7298" spans="1:25" x14ac:dyDescent="0.2">
      <c r="A7298" s="134" t="s">
        <v>14592</v>
      </c>
      <c r="B7298" s="135" t="s">
        <v>14593</v>
      </c>
      <c r="C7298" s="136">
        <v>4872.5200000000004</v>
      </c>
      <c r="D7298" s="136">
        <v>92.58</v>
      </c>
      <c r="E7298" s="136">
        <v>0</v>
      </c>
      <c r="F7298" s="136">
        <v>92.58</v>
      </c>
      <c r="G7298" s="137">
        <v>0</v>
      </c>
      <c r="H7298" s="142"/>
      <c r="I7298" s="142"/>
      <c r="J7298" s="142"/>
      <c r="K7298" s="142"/>
      <c r="L7298" s="143"/>
      <c r="M7298" s="143"/>
      <c r="N7298" s="143"/>
      <c r="Y7298" s="30">
        <f t="shared" si="113"/>
        <v>92.58</v>
      </c>
    </row>
    <row r="7299" spans="1:25" x14ac:dyDescent="0.2">
      <c r="A7299" s="134" t="s">
        <v>14594</v>
      </c>
      <c r="B7299" s="135" t="s">
        <v>14595</v>
      </c>
      <c r="C7299" s="136">
        <v>472.08</v>
      </c>
      <c r="D7299" s="136">
        <v>8.9700000000000006</v>
      </c>
      <c r="E7299" s="136">
        <v>7.44</v>
      </c>
      <c r="F7299" s="136">
        <v>1.53</v>
      </c>
      <c r="G7299" s="137">
        <v>0</v>
      </c>
      <c r="H7299" s="142"/>
      <c r="I7299" s="142"/>
      <c r="J7299" s="142"/>
      <c r="K7299" s="142"/>
      <c r="L7299" s="143"/>
      <c r="M7299" s="143"/>
      <c r="N7299" s="143"/>
      <c r="Y7299" s="30">
        <f t="shared" si="113"/>
        <v>1.53</v>
      </c>
    </row>
    <row r="7300" spans="1:25" x14ac:dyDescent="0.2">
      <c r="A7300" s="134" t="s">
        <v>14596</v>
      </c>
      <c r="B7300" s="135" t="s">
        <v>14597</v>
      </c>
      <c r="C7300" s="136">
        <v>5686.64</v>
      </c>
      <c r="D7300" s="136">
        <v>108.05</v>
      </c>
      <c r="E7300" s="136">
        <v>0</v>
      </c>
      <c r="F7300" s="136">
        <v>108.05</v>
      </c>
      <c r="G7300" s="137">
        <v>0</v>
      </c>
      <c r="H7300" s="142"/>
      <c r="I7300" s="142"/>
      <c r="J7300" s="142"/>
      <c r="K7300" s="142"/>
      <c r="L7300" s="143"/>
      <c r="M7300" s="143"/>
      <c r="N7300" s="143"/>
      <c r="Y7300" s="30">
        <f t="shared" si="113"/>
        <v>108.05</v>
      </c>
    </row>
    <row r="7301" spans="1:25" x14ac:dyDescent="0.2">
      <c r="A7301" s="134" t="s">
        <v>14598</v>
      </c>
      <c r="B7301" s="135" t="s">
        <v>14599</v>
      </c>
      <c r="C7301" s="136">
        <v>10053.629999999999</v>
      </c>
      <c r="D7301" s="136">
        <v>191.02</v>
      </c>
      <c r="E7301" s="136">
        <v>0</v>
      </c>
      <c r="F7301" s="136">
        <v>191.02</v>
      </c>
      <c r="G7301" s="137">
        <v>0</v>
      </c>
      <c r="H7301" s="142"/>
      <c r="I7301" s="142"/>
      <c r="J7301" s="142"/>
      <c r="K7301" s="142"/>
      <c r="L7301" s="143"/>
      <c r="M7301" s="143"/>
      <c r="N7301" s="143"/>
      <c r="Y7301" s="30">
        <f t="shared" si="113"/>
        <v>191.02</v>
      </c>
    </row>
    <row r="7302" spans="1:25" x14ac:dyDescent="0.2">
      <c r="A7302" s="134" t="s">
        <v>14600</v>
      </c>
      <c r="B7302" s="135" t="s">
        <v>14601</v>
      </c>
      <c r="C7302" s="136">
        <v>668.44</v>
      </c>
      <c r="D7302" s="136">
        <v>12.7</v>
      </c>
      <c r="E7302" s="136">
        <v>0</v>
      </c>
      <c r="F7302" s="136">
        <v>12.7</v>
      </c>
      <c r="G7302" s="137">
        <v>0</v>
      </c>
      <c r="H7302" s="142"/>
      <c r="I7302" s="142"/>
      <c r="J7302" s="142"/>
      <c r="K7302" s="142"/>
      <c r="L7302" s="143"/>
      <c r="M7302" s="143"/>
      <c r="N7302" s="143"/>
      <c r="Y7302" s="30">
        <f t="shared" si="113"/>
        <v>12.7</v>
      </c>
    </row>
    <row r="7303" spans="1:25" x14ac:dyDescent="0.2">
      <c r="A7303" s="134" t="s">
        <v>14602</v>
      </c>
      <c r="B7303" s="135" t="s">
        <v>14603</v>
      </c>
      <c r="C7303" s="136">
        <v>6736.63</v>
      </c>
      <c r="D7303" s="136">
        <v>128</v>
      </c>
      <c r="E7303" s="136">
        <v>0</v>
      </c>
      <c r="F7303" s="136">
        <v>128</v>
      </c>
      <c r="G7303" s="137">
        <v>0</v>
      </c>
      <c r="H7303" s="142"/>
      <c r="I7303" s="142"/>
      <c r="J7303" s="142"/>
      <c r="K7303" s="142"/>
      <c r="L7303" s="143"/>
      <c r="M7303" s="143"/>
      <c r="N7303" s="143"/>
      <c r="Y7303" s="30">
        <f t="shared" si="113"/>
        <v>128</v>
      </c>
    </row>
    <row r="7304" spans="1:25" x14ac:dyDescent="0.2">
      <c r="A7304" s="134" t="s">
        <v>14604</v>
      </c>
      <c r="B7304" s="135" t="s">
        <v>14605</v>
      </c>
      <c r="C7304" s="136">
        <v>744.61</v>
      </c>
      <c r="D7304" s="136">
        <v>14.15</v>
      </c>
      <c r="E7304" s="136">
        <v>14.15</v>
      </c>
      <c r="F7304" s="136">
        <v>0</v>
      </c>
      <c r="G7304" s="137">
        <v>17.260000000000002</v>
      </c>
      <c r="H7304" s="142"/>
      <c r="I7304" s="142"/>
      <c r="J7304" s="142"/>
      <c r="K7304" s="142"/>
      <c r="L7304" s="143"/>
      <c r="M7304" s="143"/>
      <c r="N7304" s="143"/>
      <c r="Y7304" s="30">
        <f t="shared" si="113"/>
        <v>0</v>
      </c>
    </row>
    <row r="7305" spans="1:25" x14ac:dyDescent="0.2">
      <c r="A7305" s="134" t="s">
        <v>14606</v>
      </c>
      <c r="B7305" s="135" t="s">
        <v>14607</v>
      </c>
      <c r="C7305" s="136">
        <v>6.99</v>
      </c>
      <c r="D7305" s="136">
        <v>0.13</v>
      </c>
      <c r="E7305" s="136">
        <v>0.13</v>
      </c>
      <c r="F7305" s="136">
        <v>0</v>
      </c>
      <c r="G7305" s="137">
        <v>49.96</v>
      </c>
      <c r="H7305" s="142"/>
      <c r="I7305" s="142"/>
      <c r="J7305" s="142"/>
      <c r="K7305" s="142"/>
      <c r="L7305" s="143"/>
      <c r="M7305" s="143"/>
      <c r="N7305" s="143"/>
      <c r="Y7305" s="30">
        <f t="shared" si="113"/>
        <v>0</v>
      </c>
    </row>
    <row r="7306" spans="1:25" x14ac:dyDescent="0.2">
      <c r="A7306" s="134" t="s">
        <v>14608</v>
      </c>
      <c r="B7306" s="135" t="s">
        <v>14609</v>
      </c>
      <c r="C7306" s="136">
        <v>10256.799999999999</v>
      </c>
      <c r="D7306" s="136">
        <v>194.88</v>
      </c>
      <c r="E7306" s="136">
        <v>0</v>
      </c>
      <c r="F7306" s="136">
        <v>194.88</v>
      </c>
      <c r="G7306" s="137">
        <v>0</v>
      </c>
      <c r="H7306" s="142"/>
      <c r="I7306" s="142"/>
      <c r="J7306" s="142"/>
      <c r="K7306" s="142"/>
      <c r="L7306" s="143"/>
      <c r="M7306" s="143"/>
      <c r="N7306" s="143"/>
      <c r="Y7306" s="30">
        <f t="shared" si="113"/>
        <v>194.88</v>
      </c>
    </row>
    <row r="7307" spans="1:25" x14ac:dyDescent="0.2">
      <c r="A7307" s="134" t="s">
        <v>14610</v>
      </c>
      <c r="B7307" s="135" t="s">
        <v>14611</v>
      </c>
      <c r="C7307" s="136">
        <v>1731665.29</v>
      </c>
      <c r="D7307" s="136">
        <v>32901.64</v>
      </c>
      <c r="E7307" s="136">
        <v>0</v>
      </c>
      <c r="F7307" s="136">
        <v>32901.64</v>
      </c>
      <c r="G7307" s="137">
        <v>0</v>
      </c>
      <c r="H7307" s="142"/>
      <c r="I7307" s="142"/>
      <c r="J7307" s="142"/>
      <c r="K7307" s="142"/>
      <c r="L7307" s="143"/>
      <c r="M7307" s="143"/>
      <c r="N7307" s="143"/>
      <c r="Y7307" s="30">
        <f t="shared" si="113"/>
        <v>32901.64</v>
      </c>
    </row>
    <row r="7308" spans="1:25" x14ac:dyDescent="0.2">
      <c r="A7308" s="134" t="s">
        <v>14612</v>
      </c>
      <c r="B7308" s="135" t="s">
        <v>14613</v>
      </c>
      <c r="C7308" s="136">
        <v>357.51</v>
      </c>
      <c r="D7308" s="136">
        <v>6.79</v>
      </c>
      <c r="E7308" s="136">
        <v>6.79</v>
      </c>
      <c r="F7308" s="136">
        <v>0</v>
      </c>
      <c r="G7308" s="137">
        <v>12.88</v>
      </c>
      <c r="H7308" s="142"/>
      <c r="I7308" s="142"/>
      <c r="J7308" s="142"/>
      <c r="K7308" s="142"/>
      <c r="L7308" s="143"/>
      <c r="M7308" s="143"/>
      <c r="N7308" s="143"/>
      <c r="Y7308" s="30">
        <f t="shared" si="113"/>
        <v>0</v>
      </c>
    </row>
    <row r="7309" spans="1:25" x14ac:dyDescent="0.2">
      <c r="A7309" s="134" t="s">
        <v>14614</v>
      </c>
      <c r="B7309" s="135" t="s">
        <v>14615</v>
      </c>
      <c r="C7309" s="136">
        <v>2138.9</v>
      </c>
      <c r="D7309" s="136">
        <v>40.64</v>
      </c>
      <c r="E7309" s="136">
        <v>0</v>
      </c>
      <c r="F7309" s="136">
        <v>40.64</v>
      </c>
      <c r="G7309" s="137">
        <v>0</v>
      </c>
      <c r="H7309" s="142"/>
      <c r="I7309" s="142"/>
      <c r="J7309" s="142"/>
      <c r="K7309" s="142"/>
      <c r="L7309" s="143"/>
      <c r="M7309" s="143"/>
      <c r="N7309" s="143"/>
      <c r="Y7309" s="30">
        <f t="shared" si="113"/>
        <v>40.64</v>
      </c>
    </row>
    <row r="7310" spans="1:25" x14ac:dyDescent="0.2">
      <c r="A7310" s="134" t="s">
        <v>14616</v>
      </c>
      <c r="B7310" s="135" t="s">
        <v>14617</v>
      </c>
      <c r="C7310" s="136">
        <v>15069.65</v>
      </c>
      <c r="D7310" s="136">
        <v>286.32</v>
      </c>
      <c r="E7310" s="136">
        <v>0</v>
      </c>
      <c r="F7310" s="136">
        <v>286.32</v>
      </c>
      <c r="G7310" s="137">
        <v>0</v>
      </c>
      <c r="H7310" s="142"/>
      <c r="I7310" s="142"/>
      <c r="J7310" s="142"/>
      <c r="K7310" s="142"/>
      <c r="L7310" s="143"/>
      <c r="M7310" s="143"/>
      <c r="N7310" s="143"/>
      <c r="Y7310" s="30">
        <f t="shared" si="113"/>
        <v>286.32</v>
      </c>
    </row>
    <row r="7311" spans="1:25" x14ac:dyDescent="0.2">
      <c r="A7311" s="134" t="s">
        <v>14618</v>
      </c>
      <c r="B7311" s="135" t="s">
        <v>14619</v>
      </c>
      <c r="C7311" s="136">
        <v>25047.42</v>
      </c>
      <c r="D7311" s="136">
        <v>475.9</v>
      </c>
      <c r="E7311" s="136">
        <v>0</v>
      </c>
      <c r="F7311" s="136">
        <v>475.9</v>
      </c>
      <c r="G7311" s="137">
        <v>0</v>
      </c>
      <c r="H7311" s="142"/>
      <c r="I7311" s="142"/>
      <c r="J7311" s="142"/>
      <c r="K7311" s="142"/>
      <c r="L7311" s="143"/>
      <c r="M7311" s="143"/>
      <c r="N7311" s="143"/>
      <c r="Y7311" s="30">
        <f t="shared" ref="Y7311:Y7374" si="114">W7311+R7311+M7311+F7311</f>
        <v>475.9</v>
      </c>
    </row>
    <row r="7312" spans="1:25" x14ac:dyDescent="0.2">
      <c r="A7312" s="134" t="s">
        <v>14620</v>
      </c>
      <c r="B7312" s="135" t="s">
        <v>14621</v>
      </c>
      <c r="C7312" s="136">
        <v>6777.18</v>
      </c>
      <c r="D7312" s="136">
        <v>128.77000000000001</v>
      </c>
      <c r="E7312" s="136">
        <v>0</v>
      </c>
      <c r="F7312" s="136">
        <v>128.77000000000001</v>
      </c>
      <c r="G7312" s="137">
        <v>0</v>
      </c>
      <c r="H7312" s="142"/>
      <c r="I7312" s="142"/>
      <c r="J7312" s="142"/>
      <c r="K7312" s="142"/>
      <c r="L7312" s="143"/>
      <c r="M7312" s="143"/>
      <c r="N7312" s="143"/>
      <c r="Y7312" s="30">
        <f t="shared" si="114"/>
        <v>128.77000000000001</v>
      </c>
    </row>
    <row r="7313" spans="1:25" x14ac:dyDescent="0.2">
      <c r="A7313" s="134" t="s">
        <v>14622</v>
      </c>
      <c r="B7313" s="135" t="s">
        <v>14623</v>
      </c>
      <c r="C7313" s="136">
        <v>44913.64</v>
      </c>
      <c r="D7313" s="136">
        <v>853.36</v>
      </c>
      <c r="E7313" s="136">
        <v>0</v>
      </c>
      <c r="F7313" s="136">
        <v>853.36</v>
      </c>
      <c r="G7313" s="137">
        <v>0</v>
      </c>
      <c r="H7313" s="142"/>
      <c r="I7313" s="142"/>
      <c r="J7313" s="142"/>
      <c r="K7313" s="142"/>
      <c r="L7313" s="143"/>
      <c r="M7313" s="143"/>
      <c r="N7313" s="143"/>
      <c r="Y7313" s="30">
        <f t="shared" si="114"/>
        <v>853.36</v>
      </c>
    </row>
    <row r="7314" spans="1:25" x14ac:dyDescent="0.2">
      <c r="A7314" s="134" t="s">
        <v>14624</v>
      </c>
      <c r="B7314" s="135" t="s">
        <v>14625</v>
      </c>
      <c r="C7314" s="136">
        <v>2050.4699999999998</v>
      </c>
      <c r="D7314" s="136">
        <v>38.96</v>
      </c>
      <c r="E7314" s="136">
        <v>0</v>
      </c>
      <c r="F7314" s="136">
        <v>38.96</v>
      </c>
      <c r="G7314" s="137">
        <v>0</v>
      </c>
      <c r="H7314" s="142"/>
      <c r="I7314" s="142"/>
      <c r="J7314" s="142"/>
      <c r="K7314" s="142"/>
      <c r="L7314" s="143"/>
      <c r="M7314" s="143"/>
      <c r="N7314" s="143"/>
      <c r="Y7314" s="30">
        <f t="shared" si="114"/>
        <v>38.96</v>
      </c>
    </row>
    <row r="7315" spans="1:25" x14ac:dyDescent="0.2">
      <c r="A7315" s="134" t="s">
        <v>14626</v>
      </c>
      <c r="B7315" s="135" t="s">
        <v>14627</v>
      </c>
      <c r="C7315" s="136">
        <v>165427.65</v>
      </c>
      <c r="D7315" s="136">
        <v>3143.13</v>
      </c>
      <c r="E7315" s="136">
        <v>0</v>
      </c>
      <c r="F7315" s="136">
        <v>3143.13</v>
      </c>
      <c r="G7315" s="137">
        <v>0</v>
      </c>
      <c r="H7315" s="142"/>
      <c r="I7315" s="142"/>
      <c r="J7315" s="142"/>
      <c r="K7315" s="142"/>
      <c r="L7315" s="143"/>
      <c r="M7315" s="143"/>
      <c r="N7315" s="143"/>
      <c r="Y7315" s="30">
        <f t="shared" si="114"/>
        <v>3143.13</v>
      </c>
    </row>
    <row r="7316" spans="1:25" x14ac:dyDescent="0.2">
      <c r="A7316" s="134" t="s">
        <v>14628</v>
      </c>
      <c r="B7316" s="135" t="s">
        <v>14629</v>
      </c>
      <c r="C7316" s="136">
        <v>3967.99</v>
      </c>
      <c r="D7316" s="136">
        <v>75.39</v>
      </c>
      <c r="E7316" s="136">
        <v>0</v>
      </c>
      <c r="F7316" s="136">
        <v>75.39</v>
      </c>
      <c r="G7316" s="137">
        <v>0</v>
      </c>
      <c r="H7316" s="142"/>
      <c r="I7316" s="142"/>
      <c r="J7316" s="142"/>
      <c r="K7316" s="142"/>
      <c r="L7316" s="143"/>
      <c r="M7316" s="143"/>
      <c r="N7316" s="143"/>
      <c r="Y7316" s="30">
        <f t="shared" si="114"/>
        <v>75.39</v>
      </c>
    </row>
    <row r="7317" spans="1:25" x14ac:dyDescent="0.2">
      <c r="A7317" s="134" t="s">
        <v>14630</v>
      </c>
      <c r="B7317" s="135" t="s">
        <v>14631</v>
      </c>
      <c r="C7317" s="136">
        <v>406.88</v>
      </c>
      <c r="D7317" s="136">
        <v>7.73</v>
      </c>
      <c r="E7317" s="136">
        <v>7.73</v>
      </c>
      <c r="F7317" s="136">
        <v>0</v>
      </c>
      <c r="G7317" s="137">
        <v>48.88</v>
      </c>
      <c r="H7317" s="142"/>
      <c r="I7317" s="142"/>
      <c r="J7317" s="142"/>
      <c r="K7317" s="142"/>
      <c r="L7317" s="143"/>
      <c r="M7317" s="143"/>
      <c r="N7317" s="143"/>
      <c r="Y7317" s="30">
        <f t="shared" si="114"/>
        <v>0</v>
      </c>
    </row>
    <row r="7318" spans="1:25" x14ac:dyDescent="0.2">
      <c r="A7318" s="134" t="s">
        <v>14632</v>
      </c>
      <c r="B7318" s="135" t="s">
        <v>14633</v>
      </c>
      <c r="C7318" s="136">
        <v>15077.92</v>
      </c>
      <c r="D7318" s="136">
        <v>286.48</v>
      </c>
      <c r="E7318" s="136">
        <v>0</v>
      </c>
      <c r="F7318" s="136">
        <v>286.48</v>
      </c>
      <c r="G7318" s="137">
        <v>0</v>
      </c>
      <c r="H7318" s="142"/>
      <c r="I7318" s="142"/>
      <c r="J7318" s="142"/>
      <c r="K7318" s="142"/>
      <c r="L7318" s="143"/>
      <c r="M7318" s="143"/>
      <c r="N7318" s="143"/>
      <c r="Y7318" s="30">
        <f t="shared" si="114"/>
        <v>286.48</v>
      </c>
    </row>
    <row r="7319" spans="1:25" x14ac:dyDescent="0.2">
      <c r="A7319" s="134" t="s">
        <v>14634</v>
      </c>
      <c r="B7319" s="135" t="s">
        <v>14635</v>
      </c>
      <c r="C7319" s="136">
        <v>1465.76</v>
      </c>
      <c r="D7319" s="136">
        <v>27.85</v>
      </c>
      <c r="E7319" s="136">
        <v>0</v>
      </c>
      <c r="F7319" s="136">
        <v>27.85</v>
      </c>
      <c r="G7319" s="137">
        <v>0</v>
      </c>
      <c r="H7319" s="142"/>
      <c r="I7319" s="142"/>
      <c r="J7319" s="142"/>
      <c r="K7319" s="142"/>
      <c r="L7319" s="143"/>
      <c r="M7319" s="143"/>
      <c r="N7319" s="143"/>
      <c r="Y7319" s="30">
        <f t="shared" si="114"/>
        <v>27.85</v>
      </c>
    </row>
    <row r="7320" spans="1:25" x14ac:dyDescent="0.2">
      <c r="A7320" s="134" t="s">
        <v>14636</v>
      </c>
      <c r="B7320" s="135" t="s">
        <v>14637</v>
      </c>
      <c r="C7320" s="136">
        <v>8987.57</v>
      </c>
      <c r="D7320" s="136">
        <v>170.77</v>
      </c>
      <c r="E7320" s="136">
        <v>0</v>
      </c>
      <c r="F7320" s="136">
        <v>170.77</v>
      </c>
      <c r="G7320" s="137">
        <v>0</v>
      </c>
      <c r="H7320" s="142"/>
      <c r="I7320" s="142"/>
      <c r="J7320" s="142"/>
      <c r="K7320" s="142"/>
      <c r="L7320" s="143"/>
      <c r="M7320" s="143"/>
      <c r="N7320" s="143"/>
      <c r="Y7320" s="30">
        <f t="shared" si="114"/>
        <v>170.77</v>
      </c>
    </row>
    <row r="7321" spans="1:25" x14ac:dyDescent="0.2">
      <c r="A7321" s="134" t="s">
        <v>14638</v>
      </c>
      <c r="B7321" s="135" t="s">
        <v>14639</v>
      </c>
      <c r="C7321" s="136">
        <v>6659.62</v>
      </c>
      <c r="D7321" s="136">
        <v>126.53</v>
      </c>
      <c r="E7321" s="136">
        <v>0</v>
      </c>
      <c r="F7321" s="136">
        <v>126.53</v>
      </c>
      <c r="G7321" s="137">
        <v>0</v>
      </c>
      <c r="H7321" s="142"/>
      <c r="I7321" s="142"/>
      <c r="J7321" s="142"/>
      <c r="K7321" s="142"/>
      <c r="L7321" s="143"/>
      <c r="M7321" s="143"/>
      <c r="N7321" s="143"/>
      <c r="Y7321" s="30">
        <f t="shared" si="114"/>
        <v>126.53</v>
      </c>
    </row>
    <row r="7322" spans="1:25" x14ac:dyDescent="0.2">
      <c r="A7322" s="134" t="s">
        <v>14640</v>
      </c>
      <c r="B7322" s="135" t="s">
        <v>14641</v>
      </c>
      <c r="C7322" s="136">
        <v>154.34</v>
      </c>
      <c r="D7322" s="136">
        <v>2.93</v>
      </c>
      <c r="E7322" s="136">
        <v>2.93</v>
      </c>
      <c r="F7322" s="136">
        <v>0</v>
      </c>
      <c r="G7322" s="137">
        <v>5.73</v>
      </c>
      <c r="H7322" s="142"/>
      <c r="I7322" s="142"/>
      <c r="J7322" s="142"/>
      <c r="K7322" s="142"/>
      <c r="L7322" s="143"/>
      <c r="M7322" s="143"/>
      <c r="N7322" s="143"/>
      <c r="Y7322" s="30">
        <f t="shared" si="114"/>
        <v>0</v>
      </c>
    </row>
    <row r="7323" spans="1:25" x14ac:dyDescent="0.2">
      <c r="A7323" s="134" t="s">
        <v>14642</v>
      </c>
      <c r="B7323" s="135" t="s">
        <v>14643</v>
      </c>
      <c r="C7323" s="136">
        <v>2609.98</v>
      </c>
      <c r="D7323" s="136">
        <v>49.59</v>
      </c>
      <c r="E7323" s="136">
        <v>0</v>
      </c>
      <c r="F7323" s="136">
        <v>49.59</v>
      </c>
      <c r="G7323" s="137">
        <v>0</v>
      </c>
      <c r="H7323" s="142"/>
      <c r="I7323" s="142"/>
      <c r="J7323" s="142"/>
      <c r="K7323" s="142"/>
      <c r="L7323" s="143"/>
      <c r="M7323" s="143"/>
      <c r="N7323" s="143"/>
      <c r="Y7323" s="30">
        <f t="shared" si="114"/>
        <v>49.59</v>
      </c>
    </row>
    <row r="7324" spans="1:25" x14ac:dyDescent="0.2">
      <c r="A7324" s="134" t="s">
        <v>14644</v>
      </c>
      <c r="B7324" s="135" t="s">
        <v>14645</v>
      </c>
      <c r="C7324" s="136">
        <v>81067.929999999993</v>
      </c>
      <c r="D7324" s="136">
        <v>1540.29</v>
      </c>
      <c r="E7324" s="136">
        <v>0</v>
      </c>
      <c r="F7324" s="136">
        <v>1540.29</v>
      </c>
      <c r="G7324" s="137">
        <v>0</v>
      </c>
      <c r="H7324" s="142"/>
      <c r="I7324" s="142"/>
      <c r="J7324" s="142"/>
      <c r="K7324" s="142"/>
      <c r="L7324" s="143"/>
      <c r="M7324" s="143"/>
      <c r="N7324" s="143"/>
      <c r="Y7324" s="30">
        <f t="shared" si="114"/>
        <v>1540.29</v>
      </c>
    </row>
    <row r="7325" spans="1:25" x14ac:dyDescent="0.2">
      <c r="A7325" s="134" t="s">
        <v>14646</v>
      </c>
      <c r="B7325" s="135" t="s">
        <v>14647</v>
      </c>
      <c r="C7325" s="136">
        <v>33205.11</v>
      </c>
      <c r="D7325" s="136">
        <v>630.9</v>
      </c>
      <c r="E7325" s="136">
        <v>0</v>
      </c>
      <c r="F7325" s="136">
        <v>630.9</v>
      </c>
      <c r="G7325" s="137">
        <v>0</v>
      </c>
      <c r="H7325" s="142"/>
      <c r="I7325" s="142"/>
      <c r="J7325" s="142"/>
      <c r="K7325" s="142"/>
      <c r="L7325" s="143"/>
      <c r="M7325" s="143"/>
      <c r="N7325" s="143"/>
      <c r="Y7325" s="30">
        <f t="shared" si="114"/>
        <v>630.9</v>
      </c>
    </row>
    <row r="7326" spans="1:25" x14ac:dyDescent="0.2">
      <c r="A7326" s="134" t="s">
        <v>14648</v>
      </c>
      <c r="B7326" s="135" t="s">
        <v>14649</v>
      </c>
      <c r="C7326" s="136">
        <v>3495.84</v>
      </c>
      <c r="D7326" s="136">
        <v>66.42</v>
      </c>
      <c r="E7326" s="136">
        <v>0</v>
      </c>
      <c r="F7326" s="136">
        <v>66.42</v>
      </c>
      <c r="G7326" s="137">
        <v>0</v>
      </c>
      <c r="H7326" s="142"/>
      <c r="I7326" s="142"/>
      <c r="J7326" s="142"/>
      <c r="K7326" s="142"/>
      <c r="L7326" s="143"/>
      <c r="M7326" s="143"/>
      <c r="N7326" s="143"/>
      <c r="Y7326" s="30">
        <f t="shared" si="114"/>
        <v>66.42</v>
      </c>
    </row>
    <row r="7327" spans="1:25" x14ac:dyDescent="0.2">
      <c r="A7327" s="134" t="s">
        <v>14650</v>
      </c>
      <c r="B7327" s="135" t="s">
        <v>14651</v>
      </c>
      <c r="C7327" s="136">
        <v>43916.84</v>
      </c>
      <c r="D7327" s="136">
        <v>834.42</v>
      </c>
      <c r="E7327" s="136">
        <v>0</v>
      </c>
      <c r="F7327" s="136">
        <v>834.42</v>
      </c>
      <c r="G7327" s="137">
        <v>0</v>
      </c>
      <c r="H7327" s="142"/>
      <c r="I7327" s="142"/>
      <c r="J7327" s="142"/>
      <c r="K7327" s="142"/>
      <c r="L7327" s="143"/>
      <c r="M7327" s="143"/>
      <c r="N7327" s="143"/>
      <c r="Y7327" s="30">
        <f t="shared" si="114"/>
        <v>834.42</v>
      </c>
    </row>
    <row r="7328" spans="1:25" x14ac:dyDescent="0.2">
      <c r="A7328" s="134" t="s">
        <v>14652</v>
      </c>
      <c r="B7328" s="135" t="s">
        <v>14653</v>
      </c>
      <c r="C7328" s="136">
        <v>86.34</v>
      </c>
      <c r="D7328" s="136">
        <v>1.64</v>
      </c>
      <c r="E7328" s="136">
        <v>0.22</v>
      </c>
      <c r="F7328" s="136">
        <v>1.42</v>
      </c>
      <c r="G7328" s="137">
        <v>0</v>
      </c>
      <c r="H7328" s="142"/>
      <c r="I7328" s="142"/>
      <c r="J7328" s="142"/>
      <c r="K7328" s="142"/>
      <c r="L7328" s="143"/>
      <c r="M7328" s="143"/>
      <c r="N7328" s="143"/>
      <c r="Y7328" s="30">
        <f t="shared" si="114"/>
        <v>1.42</v>
      </c>
    </row>
    <row r="7329" spans="1:25" x14ac:dyDescent="0.2">
      <c r="A7329" s="134" t="s">
        <v>14654</v>
      </c>
      <c r="B7329" s="135" t="s">
        <v>14655</v>
      </c>
      <c r="C7329" s="136">
        <v>17885.68</v>
      </c>
      <c r="D7329" s="136">
        <v>339.83</v>
      </c>
      <c r="E7329" s="136">
        <v>0</v>
      </c>
      <c r="F7329" s="136">
        <v>339.83</v>
      </c>
      <c r="G7329" s="137">
        <v>0</v>
      </c>
      <c r="H7329" s="142"/>
      <c r="I7329" s="142"/>
      <c r="J7329" s="142"/>
      <c r="K7329" s="142"/>
      <c r="L7329" s="143"/>
      <c r="M7329" s="143"/>
      <c r="N7329" s="143"/>
      <c r="Y7329" s="30">
        <f t="shared" si="114"/>
        <v>339.83</v>
      </c>
    </row>
    <row r="7330" spans="1:25" x14ac:dyDescent="0.2">
      <c r="A7330" s="134" t="s">
        <v>14656</v>
      </c>
      <c r="B7330" s="135" t="s">
        <v>14657</v>
      </c>
      <c r="C7330" s="136">
        <v>6062.51</v>
      </c>
      <c r="D7330" s="136">
        <v>115.19</v>
      </c>
      <c r="E7330" s="136">
        <v>0</v>
      </c>
      <c r="F7330" s="136">
        <v>115.19</v>
      </c>
      <c r="G7330" s="137">
        <v>0</v>
      </c>
      <c r="H7330" s="142"/>
      <c r="I7330" s="142"/>
      <c r="J7330" s="142"/>
      <c r="K7330" s="142"/>
      <c r="L7330" s="143"/>
      <c r="M7330" s="143"/>
      <c r="N7330" s="143"/>
      <c r="Y7330" s="30">
        <f t="shared" si="114"/>
        <v>115.19</v>
      </c>
    </row>
    <row r="7331" spans="1:25" x14ac:dyDescent="0.2">
      <c r="A7331" s="134" t="s">
        <v>14658</v>
      </c>
      <c r="B7331" s="135" t="s">
        <v>14659</v>
      </c>
      <c r="C7331" s="136">
        <v>10798.52</v>
      </c>
      <c r="D7331" s="136">
        <v>205.17</v>
      </c>
      <c r="E7331" s="136">
        <v>0</v>
      </c>
      <c r="F7331" s="136">
        <v>205.17</v>
      </c>
      <c r="G7331" s="137">
        <v>0</v>
      </c>
      <c r="H7331" s="142"/>
      <c r="I7331" s="142"/>
      <c r="J7331" s="142"/>
      <c r="K7331" s="142"/>
      <c r="L7331" s="143"/>
      <c r="M7331" s="143"/>
      <c r="N7331" s="143"/>
      <c r="Y7331" s="30">
        <f t="shared" si="114"/>
        <v>205.17</v>
      </c>
    </row>
    <row r="7332" spans="1:25" x14ac:dyDescent="0.2">
      <c r="A7332" s="134" t="s">
        <v>14660</v>
      </c>
      <c r="B7332" s="135" t="s">
        <v>14661</v>
      </c>
      <c r="C7332" s="136">
        <v>194809.81</v>
      </c>
      <c r="D7332" s="136">
        <v>3701.39</v>
      </c>
      <c r="E7332" s="136">
        <v>0</v>
      </c>
      <c r="F7332" s="136">
        <v>3701.39</v>
      </c>
      <c r="G7332" s="137">
        <v>0</v>
      </c>
      <c r="H7332" s="142"/>
      <c r="I7332" s="142"/>
      <c r="J7332" s="142"/>
      <c r="K7332" s="142"/>
      <c r="L7332" s="143"/>
      <c r="M7332" s="143"/>
      <c r="N7332" s="143"/>
      <c r="Y7332" s="30">
        <f t="shared" si="114"/>
        <v>3701.39</v>
      </c>
    </row>
    <row r="7333" spans="1:25" x14ac:dyDescent="0.2">
      <c r="A7333" s="134" t="s">
        <v>14662</v>
      </c>
      <c r="B7333" s="135" t="s">
        <v>14663</v>
      </c>
      <c r="C7333" s="136">
        <v>19385.240000000002</v>
      </c>
      <c r="D7333" s="136">
        <v>368.32</v>
      </c>
      <c r="E7333" s="136">
        <v>0</v>
      </c>
      <c r="F7333" s="136">
        <v>368.32</v>
      </c>
      <c r="G7333" s="137">
        <v>0</v>
      </c>
      <c r="H7333" s="142"/>
      <c r="I7333" s="142"/>
      <c r="J7333" s="142"/>
      <c r="K7333" s="142"/>
      <c r="L7333" s="143"/>
      <c r="M7333" s="143"/>
      <c r="N7333" s="143"/>
      <c r="Y7333" s="30">
        <f t="shared" si="114"/>
        <v>368.32</v>
      </c>
    </row>
    <row r="7334" spans="1:25" x14ac:dyDescent="0.2">
      <c r="A7334" s="134" t="s">
        <v>14664</v>
      </c>
      <c r="B7334" s="135" t="s">
        <v>14665</v>
      </c>
      <c r="C7334" s="136">
        <v>1086.01</v>
      </c>
      <c r="D7334" s="136">
        <v>20.64</v>
      </c>
      <c r="E7334" s="136">
        <v>0</v>
      </c>
      <c r="F7334" s="136">
        <v>20.64</v>
      </c>
      <c r="G7334" s="137">
        <v>0</v>
      </c>
      <c r="H7334" s="142"/>
      <c r="I7334" s="142"/>
      <c r="J7334" s="142"/>
      <c r="K7334" s="142"/>
      <c r="L7334" s="143"/>
      <c r="M7334" s="143"/>
      <c r="N7334" s="143"/>
      <c r="Y7334" s="30">
        <f t="shared" si="114"/>
        <v>20.64</v>
      </c>
    </row>
    <row r="7335" spans="1:25" x14ac:dyDescent="0.2">
      <c r="A7335" s="134" t="s">
        <v>14666</v>
      </c>
      <c r="B7335" s="135" t="s">
        <v>14667</v>
      </c>
      <c r="C7335" s="136">
        <v>3864.83</v>
      </c>
      <c r="D7335" s="136">
        <v>73.430000000000007</v>
      </c>
      <c r="E7335" s="136">
        <v>0</v>
      </c>
      <c r="F7335" s="136">
        <v>73.430000000000007</v>
      </c>
      <c r="G7335" s="137">
        <v>0</v>
      </c>
      <c r="H7335" s="142"/>
      <c r="I7335" s="142"/>
      <c r="J7335" s="142"/>
      <c r="K7335" s="142"/>
      <c r="L7335" s="143"/>
      <c r="M7335" s="143"/>
      <c r="N7335" s="143"/>
      <c r="Y7335" s="30">
        <f t="shared" si="114"/>
        <v>73.430000000000007</v>
      </c>
    </row>
    <row r="7336" spans="1:25" x14ac:dyDescent="0.2">
      <c r="A7336" s="134" t="s">
        <v>14668</v>
      </c>
      <c r="B7336" s="135" t="s">
        <v>14669</v>
      </c>
      <c r="C7336" s="136">
        <v>20757.509999999998</v>
      </c>
      <c r="D7336" s="136">
        <v>394.39</v>
      </c>
      <c r="E7336" s="136">
        <v>0</v>
      </c>
      <c r="F7336" s="136">
        <v>394.39</v>
      </c>
      <c r="G7336" s="137">
        <v>0</v>
      </c>
      <c r="H7336" s="142"/>
      <c r="I7336" s="142"/>
      <c r="J7336" s="142"/>
      <c r="K7336" s="142"/>
      <c r="L7336" s="143"/>
      <c r="M7336" s="143"/>
      <c r="N7336" s="143"/>
      <c r="Y7336" s="30">
        <f t="shared" si="114"/>
        <v>394.39</v>
      </c>
    </row>
    <row r="7337" spans="1:25" x14ac:dyDescent="0.2">
      <c r="A7337" s="134" t="s">
        <v>14670</v>
      </c>
      <c r="B7337" s="135" t="s">
        <v>14671</v>
      </c>
      <c r="C7337" s="136">
        <v>7869.85</v>
      </c>
      <c r="D7337" s="136">
        <v>149.53</v>
      </c>
      <c r="E7337" s="136">
        <v>0</v>
      </c>
      <c r="F7337" s="136">
        <v>149.53</v>
      </c>
      <c r="G7337" s="137">
        <v>0</v>
      </c>
      <c r="H7337" s="142"/>
      <c r="I7337" s="142"/>
      <c r="J7337" s="142"/>
      <c r="K7337" s="142"/>
      <c r="L7337" s="143"/>
      <c r="M7337" s="143"/>
      <c r="N7337" s="143"/>
      <c r="Y7337" s="30">
        <f t="shared" si="114"/>
        <v>149.53</v>
      </c>
    </row>
    <row r="7338" spans="1:25" x14ac:dyDescent="0.2">
      <c r="A7338" s="134" t="s">
        <v>14672</v>
      </c>
      <c r="B7338" s="135" t="s">
        <v>14673</v>
      </c>
      <c r="C7338" s="136">
        <v>3766.83</v>
      </c>
      <c r="D7338" s="136">
        <v>71.569999999999993</v>
      </c>
      <c r="E7338" s="136">
        <v>0</v>
      </c>
      <c r="F7338" s="136">
        <v>71.569999999999993</v>
      </c>
      <c r="G7338" s="137">
        <v>0</v>
      </c>
      <c r="H7338" s="142"/>
      <c r="I7338" s="142"/>
      <c r="J7338" s="142"/>
      <c r="K7338" s="142"/>
      <c r="L7338" s="143"/>
      <c r="M7338" s="143"/>
      <c r="N7338" s="143"/>
      <c r="Y7338" s="30">
        <f t="shared" si="114"/>
        <v>71.569999999999993</v>
      </c>
    </row>
    <row r="7339" spans="1:25" x14ac:dyDescent="0.2">
      <c r="A7339" s="134" t="s">
        <v>14674</v>
      </c>
      <c r="B7339" s="135" t="s">
        <v>14675</v>
      </c>
      <c r="C7339" s="136">
        <v>11840.07</v>
      </c>
      <c r="D7339" s="136">
        <v>224.96</v>
      </c>
      <c r="E7339" s="136">
        <v>0</v>
      </c>
      <c r="F7339" s="136">
        <v>224.96</v>
      </c>
      <c r="G7339" s="137">
        <v>0</v>
      </c>
      <c r="H7339" s="142"/>
      <c r="I7339" s="142"/>
      <c r="J7339" s="142"/>
      <c r="K7339" s="142"/>
      <c r="L7339" s="143"/>
      <c r="M7339" s="143"/>
      <c r="N7339" s="143"/>
      <c r="Y7339" s="30">
        <f t="shared" si="114"/>
        <v>224.96</v>
      </c>
    </row>
    <row r="7340" spans="1:25" x14ac:dyDescent="0.2">
      <c r="A7340" s="134" t="s">
        <v>14676</v>
      </c>
      <c r="B7340" s="135" t="s">
        <v>14677</v>
      </c>
      <c r="C7340" s="136">
        <v>3246.28</v>
      </c>
      <c r="D7340" s="136">
        <v>61.68</v>
      </c>
      <c r="E7340" s="136">
        <v>0</v>
      </c>
      <c r="F7340" s="136">
        <v>61.68</v>
      </c>
      <c r="G7340" s="137">
        <v>0</v>
      </c>
      <c r="H7340" s="142"/>
      <c r="I7340" s="142"/>
      <c r="J7340" s="142"/>
      <c r="K7340" s="142"/>
      <c r="L7340" s="143"/>
      <c r="M7340" s="143"/>
      <c r="N7340" s="143"/>
      <c r="Y7340" s="30">
        <f t="shared" si="114"/>
        <v>61.68</v>
      </c>
    </row>
    <row r="7341" spans="1:25" x14ac:dyDescent="0.2">
      <c r="A7341" s="134" t="s">
        <v>14678</v>
      </c>
      <c r="B7341" s="135" t="s">
        <v>14679</v>
      </c>
      <c r="C7341" s="136">
        <v>35835.83</v>
      </c>
      <c r="D7341" s="136">
        <v>680.88</v>
      </c>
      <c r="E7341" s="136">
        <v>0</v>
      </c>
      <c r="F7341" s="136">
        <v>680.88</v>
      </c>
      <c r="G7341" s="137">
        <v>0</v>
      </c>
      <c r="H7341" s="142"/>
      <c r="I7341" s="142"/>
      <c r="J7341" s="142"/>
      <c r="K7341" s="142"/>
      <c r="L7341" s="143"/>
      <c r="M7341" s="143"/>
      <c r="N7341" s="143"/>
      <c r="Y7341" s="30">
        <f t="shared" si="114"/>
        <v>680.88</v>
      </c>
    </row>
    <row r="7342" spans="1:25" x14ac:dyDescent="0.2">
      <c r="A7342" s="134" t="s">
        <v>14680</v>
      </c>
      <c r="B7342" s="135" t="s">
        <v>14681</v>
      </c>
      <c r="C7342" s="136">
        <v>421.28</v>
      </c>
      <c r="D7342" s="136">
        <v>8.01</v>
      </c>
      <c r="E7342" s="136">
        <v>0</v>
      </c>
      <c r="F7342" s="136">
        <v>8.01</v>
      </c>
      <c r="G7342" s="137">
        <v>0</v>
      </c>
      <c r="H7342" s="142"/>
      <c r="I7342" s="142"/>
      <c r="J7342" s="142"/>
      <c r="K7342" s="142"/>
      <c r="L7342" s="143"/>
      <c r="M7342" s="143"/>
      <c r="N7342" s="143"/>
      <c r="Y7342" s="30">
        <f t="shared" si="114"/>
        <v>8.01</v>
      </c>
    </row>
    <row r="7343" spans="1:25" x14ac:dyDescent="0.2">
      <c r="A7343" s="134" t="s">
        <v>14682</v>
      </c>
      <c r="B7343" s="135" t="s">
        <v>14683</v>
      </c>
      <c r="C7343" s="136">
        <v>3899.51</v>
      </c>
      <c r="D7343" s="136">
        <v>74.09</v>
      </c>
      <c r="E7343" s="136">
        <v>0</v>
      </c>
      <c r="F7343" s="136">
        <v>74.09</v>
      </c>
      <c r="G7343" s="137">
        <v>0</v>
      </c>
      <c r="H7343" s="142"/>
      <c r="I7343" s="142"/>
      <c r="J7343" s="142"/>
      <c r="K7343" s="142"/>
      <c r="L7343" s="143"/>
      <c r="M7343" s="143"/>
      <c r="N7343" s="143"/>
      <c r="Y7343" s="30">
        <f t="shared" si="114"/>
        <v>74.09</v>
      </c>
    </row>
    <row r="7344" spans="1:25" x14ac:dyDescent="0.2">
      <c r="A7344" s="134" t="s">
        <v>14684</v>
      </c>
      <c r="B7344" s="135" t="s">
        <v>14685</v>
      </c>
      <c r="C7344" s="136">
        <v>3582</v>
      </c>
      <c r="D7344" s="136">
        <v>68.06</v>
      </c>
      <c r="E7344" s="136">
        <v>0</v>
      </c>
      <c r="F7344" s="136">
        <v>68.06</v>
      </c>
      <c r="G7344" s="137">
        <v>0</v>
      </c>
      <c r="H7344" s="142"/>
      <c r="I7344" s="142"/>
      <c r="J7344" s="142"/>
      <c r="K7344" s="142"/>
      <c r="L7344" s="143"/>
      <c r="M7344" s="143"/>
      <c r="N7344" s="143"/>
      <c r="Y7344" s="30">
        <f t="shared" si="114"/>
        <v>68.06</v>
      </c>
    </row>
    <row r="7345" spans="1:25" x14ac:dyDescent="0.2">
      <c r="A7345" s="134" t="s">
        <v>14686</v>
      </c>
      <c r="B7345" s="135" t="s">
        <v>14687</v>
      </c>
      <c r="C7345" s="136">
        <v>57118.559999999998</v>
      </c>
      <c r="D7345" s="136">
        <v>1085.25</v>
      </c>
      <c r="E7345" s="136">
        <v>0</v>
      </c>
      <c r="F7345" s="136">
        <v>1085.25</v>
      </c>
      <c r="G7345" s="137">
        <v>0</v>
      </c>
      <c r="H7345" s="142"/>
      <c r="I7345" s="142"/>
      <c r="J7345" s="142"/>
      <c r="K7345" s="142"/>
      <c r="L7345" s="143"/>
      <c r="M7345" s="143"/>
      <c r="N7345" s="143"/>
      <c r="Y7345" s="30">
        <f t="shared" si="114"/>
        <v>1085.25</v>
      </c>
    </row>
    <row r="7346" spans="1:25" x14ac:dyDescent="0.2">
      <c r="A7346" s="134" t="s">
        <v>14688</v>
      </c>
      <c r="B7346" s="135" t="s">
        <v>14689</v>
      </c>
      <c r="C7346" s="136">
        <v>8578.77</v>
      </c>
      <c r="D7346" s="136">
        <v>163</v>
      </c>
      <c r="E7346" s="136">
        <v>0</v>
      </c>
      <c r="F7346" s="136">
        <v>163</v>
      </c>
      <c r="G7346" s="137">
        <v>0</v>
      </c>
      <c r="H7346" s="142"/>
      <c r="I7346" s="142"/>
      <c r="J7346" s="142"/>
      <c r="K7346" s="142"/>
      <c r="L7346" s="143"/>
      <c r="M7346" s="143"/>
      <c r="N7346" s="143"/>
      <c r="Y7346" s="30">
        <f t="shared" si="114"/>
        <v>163</v>
      </c>
    </row>
    <row r="7347" spans="1:25" x14ac:dyDescent="0.2">
      <c r="A7347" s="134" t="s">
        <v>14690</v>
      </c>
      <c r="B7347" s="135" t="s">
        <v>14691</v>
      </c>
      <c r="C7347" s="136">
        <v>3288.57</v>
      </c>
      <c r="D7347" s="136">
        <v>62.48</v>
      </c>
      <c r="E7347" s="136">
        <v>0</v>
      </c>
      <c r="F7347" s="136">
        <v>62.48</v>
      </c>
      <c r="G7347" s="137">
        <v>0</v>
      </c>
      <c r="H7347" s="142"/>
      <c r="I7347" s="142"/>
      <c r="J7347" s="142"/>
      <c r="K7347" s="142"/>
      <c r="L7347" s="143"/>
      <c r="M7347" s="143"/>
      <c r="N7347" s="143"/>
      <c r="Y7347" s="30">
        <f t="shared" si="114"/>
        <v>62.48</v>
      </c>
    </row>
    <row r="7348" spans="1:25" x14ac:dyDescent="0.2">
      <c r="A7348" s="134" t="s">
        <v>14692</v>
      </c>
      <c r="B7348" s="135" t="s">
        <v>14693</v>
      </c>
      <c r="C7348" s="136">
        <v>2357.87</v>
      </c>
      <c r="D7348" s="136">
        <v>44.8</v>
      </c>
      <c r="E7348" s="136">
        <v>0</v>
      </c>
      <c r="F7348" s="136">
        <v>44.8</v>
      </c>
      <c r="G7348" s="137">
        <v>0</v>
      </c>
      <c r="H7348" s="142"/>
      <c r="I7348" s="142"/>
      <c r="J7348" s="142"/>
      <c r="K7348" s="142"/>
      <c r="L7348" s="143"/>
      <c r="M7348" s="143"/>
      <c r="N7348" s="143"/>
      <c r="Y7348" s="30">
        <f t="shared" si="114"/>
        <v>44.8</v>
      </c>
    </row>
    <row r="7349" spans="1:25" x14ac:dyDescent="0.2">
      <c r="A7349" s="134" t="s">
        <v>14694</v>
      </c>
      <c r="B7349" s="135" t="s">
        <v>14695</v>
      </c>
      <c r="C7349" s="136">
        <v>10.36</v>
      </c>
      <c r="D7349" s="136">
        <v>0.2</v>
      </c>
      <c r="E7349" s="136">
        <v>0.2</v>
      </c>
      <c r="F7349" s="136">
        <v>0</v>
      </c>
      <c r="G7349" s="137">
        <v>14.68</v>
      </c>
      <c r="H7349" s="142"/>
      <c r="I7349" s="142"/>
      <c r="J7349" s="142"/>
      <c r="K7349" s="142"/>
      <c r="L7349" s="143"/>
      <c r="M7349" s="143"/>
      <c r="N7349" s="143"/>
      <c r="Y7349" s="30">
        <f t="shared" si="114"/>
        <v>0</v>
      </c>
    </row>
    <row r="7350" spans="1:25" x14ac:dyDescent="0.2">
      <c r="A7350" s="134" t="s">
        <v>14696</v>
      </c>
      <c r="B7350" s="135" t="s">
        <v>14697</v>
      </c>
      <c r="C7350" s="136">
        <v>14352.69</v>
      </c>
      <c r="D7350" s="136">
        <v>272.7</v>
      </c>
      <c r="E7350" s="136">
        <v>0</v>
      </c>
      <c r="F7350" s="136">
        <v>272.7</v>
      </c>
      <c r="G7350" s="137">
        <v>0</v>
      </c>
      <c r="H7350" s="142"/>
      <c r="I7350" s="142"/>
      <c r="J7350" s="142"/>
      <c r="K7350" s="142"/>
      <c r="L7350" s="143"/>
      <c r="M7350" s="143"/>
      <c r="N7350" s="143"/>
      <c r="Y7350" s="30">
        <f t="shared" si="114"/>
        <v>272.7</v>
      </c>
    </row>
    <row r="7351" spans="1:25" x14ac:dyDescent="0.2">
      <c r="A7351" s="134" t="s">
        <v>14698</v>
      </c>
      <c r="B7351" s="135" t="s">
        <v>14699</v>
      </c>
      <c r="C7351" s="136">
        <v>31440.53</v>
      </c>
      <c r="D7351" s="136">
        <v>597.37</v>
      </c>
      <c r="E7351" s="136">
        <v>0</v>
      </c>
      <c r="F7351" s="136">
        <v>597.37</v>
      </c>
      <c r="G7351" s="137">
        <v>0</v>
      </c>
      <c r="H7351" s="142"/>
      <c r="I7351" s="142"/>
      <c r="J7351" s="142"/>
      <c r="K7351" s="142"/>
      <c r="L7351" s="143"/>
      <c r="M7351" s="143"/>
      <c r="N7351" s="143"/>
      <c r="Y7351" s="30">
        <f t="shared" si="114"/>
        <v>597.37</v>
      </c>
    </row>
    <row r="7352" spans="1:25" x14ac:dyDescent="0.2">
      <c r="A7352" s="134" t="s">
        <v>14700</v>
      </c>
      <c r="B7352" s="135" t="s">
        <v>14701</v>
      </c>
      <c r="C7352" s="136">
        <v>38921.56</v>
      </c>
      <c r="D7352" s="136">
        <v>739.51</v>
      </c>
      <c r="E7352" s="136">
        <v>0</v>
      </c>
      <c r="F7352" s="136">
        <v>739.51</v>
      </c>
      <c r="G7352" s="137">
        <v>0</v>
      </c>
      <c r="H7352" s="142"/>
      <c r="I7352" s="142"/>
      <c r="J7352" s="142"/>
      <c r="K7352" s="142"/>
      <c r="L7352" s="143"/>
      <c r="M7352" s="143"/>
      <c r="N7352" s="143"/>
      <c r="Y7352" s="30">
        <f t="shared" si="114"/>
        <v>739.51</v>
      </c>
    </row>
    <row r="7353" spans="1:25" x14ac:dyDescent="0.2">
      <c r="A7353" s="134" t="s">
        <v>14702</v>
      </c>
      <c r="B7353" s="135" t="s">
        <v>14703</v>
      </c>
      <c r="C7353" s="136">
        <v>1825.86</v>
      </c>
      <c r="D7353" s="136">
        <v>34.69</v>
      </c>
      <c r="E7353" s="136">
        <v>0</v>
      </c>
      <c r="F7353" s="136">
        <v>34.69</v>
      </c>
      <c r="G7353" s="137">
        <v>0</v>
      </c>
      <c r="H7353" s="142"/>
      <c r="I7353" s="142"/>
      <c r="J7353" s="142"/>
      <c r="K7353" s="142"/>
      <c r="L7353" s="143"/>
      <c r="M7353" s="143"/>
      <c r="N7353" s="143"/>
      <c r="Y7353" s="30">
        <f t="shared" si="114"/>
        <v>34.69</v>
      </c>
    </row>
    <row r="7354" spans="1:25" x14ac:dyDescent="0.2">
      <c r="A7354" s="134" t="s">
        <v>14704</v>
      </c>
      <c r="B7354" s="135" t="s">
        <v>14705</v>
      </c>
      <c r="C7354" s="136">
        <v>339.47</v>
      </c>
      <c r="D7354" s="136">
        <v>6.45</v>
      </c>
      <c r="E7354" s="136">
        <v>6.45</v>
      </c>
      <c r="F7354" s="136">
        <v>0</v>
      </c>
      <c r="G7354" s="137">
        <v>3.75</v>
      </c>
      <c r="H7354" s="142"/>
      <c r="I7354" s="142"/>
      <c r="J7354" s="142"/>
      <c r="K7354" s="142"/>
      <c r="L7354" s="143"/>
      <c r="M7354" s="143"/>
      <c r="N7354" s="143"/>
      <c r="Y7354" s="30">
        <f t="shared" si="114"/>
        <v>0</v>
      </c>
    </row>
    <row r="7355" spans="1:25" x14ac:dyDescent="0.2">
      <c r="A7355" s="134" t="s">
        <v>14706</v>
      </c>
      <c r="B7355" s="135" t="s">
        <v>14707</v>
      </c>
      <c r="C7355" s="136">
        <v>136.52000000000001</v>
      </c>
      <c r="D7355" s="136">
        <v>2.6</v>
      </c>
      <c r="E7355" s="136">
        <v>2.6</v>
      </c>
      <c r="F7355" s="136">
        <v>0</v>
      </c>
      <c r="G7355" s="137">
        <v>10.57</v>
      </c>
      <c r="H7355" s="142"/>
      <c r="I7355" s="142"/>
      <c r="J7355" s="142"/>
      <c r="K7355" s="142"/>
      <c r="L7355" s="143"/>
      <c r="M7355" s="143"/>
      <c r="N7355" s="143"/>
      <c r="Y7355" s="30">
        <f t="shared" si="114"/>
        <v>0</v>
      </c>
    </row>
    <row r="7356" spans="1:25" x14ac:dyDescent="0.2">
      <c r="A7356" s="134" t="s">
        <v>14708</v>
      </c>
      <c r="B7356" s="135" t="s">
        <v>14709</v>
      </c>
      <c r="C7356" s="136">
        <v>6364.36</v>
      </c>
      <c r="D7356" s="136">
        <v>120.92</v>
      </c>
      <c r="E7356" s="136">
        <v>0</v>
      </c>
      <c r="F7356" s="136">
        <v>120.92</v>
      </c>
      <c r="G7356" s="137">
        <v>0</v>
      </c>
      <c r="H7356" s="142"/>
      <c r="I7356" s="142"/>
      <c r="J7356" s="142"/>
      <c r="K7356" s="142"/>
      <c r="L7356" s="143"/>
      <c r="M7356" s="143"/>
      <c r="N7356" s="143"/>
      <c r="Y7356" s="30">
        <f t="shared" si="114"/>
        <v>120.92</v>
      </c>
    </row>
    <row r="7357" spans="1:25" x14ac:dyDescent="0.2">
      <c r="A7357" s="134" t="s">
        <v>14710</v>
      </c>
      <c r="B7357" s="135" t="s">
        <v>14711</v>
      </c>
      <c r="C7357" s="136">
        <v>30060.43</v>
      </c>
      <c r="D7357" s="136">
        <v>571.15</v>
      </c>
      <c r="E7357" s="136">
        <v>0</v>
      </c>
      <c r="F7357" s="136">
        <v>571.15</v>
      </c>
      <c r="G7357" s="137">
        <v>0</v>
      </c>
      <c r="H7357" s="142"/>
      <c r="I7357" s="142"/>
      <c r="J7357" s="142"/>
      <c r="K7357" s="142"/>
      <c r="L7357" s="143"/>
      <c r="M7357" s="143"/>
      <c r="N7357" s="143"/>
      <c r="Y7357" s="30">
        <f t="shared" si="114"/>
        <v>571.15</v>
      </c>
    </row>
    <row r="7358" spans="1:25" x14ac:dyDescent="0.2">
      <c r="A7358" s="134" t="s">
        <v>14712</v>
      </c>
      <c r="B7358" s="135" t="s">
        <v>14713</v>
      </c>
      <c r="C7358" s="136">
        <v>1168.6099999999999</v>
      </c>
      <c r="D7358" s="136">
        <v>22.2</v>
      </c>
      <c r="E7358" s="136">
        <v>0</v>
      </c>
      <c r="F7358" s="136">
        <v>22.2</v>
      </c>
      <c r="G7358" s="137">
        <v>0</v>
      </c>
      <c r="H7358" s="142"/>
      <c r="I7358" s="142"/>
      <c r="J7358" s="142"/>
      <c r="K7358" s="142"/>
      <c r="L7358" s="143"/>
      <c r="M7358" s="143"/>
      <c r="N7358" s="143"/>
      <c r="Y7358" s="30">
        <f t="shared" si="114"/>
        <v>22.2</v>
      </c>
    </row>
    <row r="7359" spans="1:25" x14ac:dyDescent="0.2">
      <c r="A7359" s="134" t="s">
        <v>14714</v>
      </c>
      <c r="B7359" s="135" t="s">
        <v>14715</v>
      </c>
      <c r="C7359" s="136">
        <v>4825.13</v>
      </c>
      <c r="D7359" s="136">
        <v>91.68</v>
      </c>
      <c r="E7359" s="136">
        <v>0</v>
      </c>
      <c r="F7359" s="136">
        <v>91.68</v>
      </c>
      <c r="G7359" s="137">
        <v>0</v>
      </c>
      <c r="H7359" s="142"/>
      <c r="I7359" s="142"/>
      <c r="J7359" s="142"/>
      <c r="K7359" s="142"/>
      <c r="L7359" s="143"/>
      <c r="M7359" s="143"/>
      <c r="N7359" s="143"/>
      <c r="Y7359" s="30">
        <f t="shared" si="114"/>
        <v>91.68</v>
      </c>
    </row>
    <row r="7360" spans="1:25" x14ac:dyDescent="0.2">
      <c r="A7360" s="134" t="s">
        <v>14716</v>
      </c>
      <c r="B7360" s="135" t="s">
        <v>14717</v>
      </c>
      <c r="C7360" s="136">
        <v>562.84</v>
      </c>
      <c r="D7360" s="136">
        <v>10.7</v>
      </c>
      <c r="E7360" s="136">
        <v>0</v>
      </c>
      <c r="F7360" s="136">
        <v>10.7</v>
      </c>
      <c r="G7360" s="137">
        <v>0</v>
      </c>
      <c r="H7360" s="142"/>
      <c r="I7360" s="142"/>
      <c r="J7360" s="142"/>
      <c r="K7360" s="142"/>
      <c r="L7360" s="143"/>
      <c r="M7360" s="143"/>
      <c r="N7360" s="143"/>
      <c r="Y7360" s="30">
        <f t="shared" si="114"/>
        <v>10.7</v>
      </c>
    </row>
    <row r="7361" spans="1:25" x14ac:dyDescent="0.2">
      <c r="A7361" s="134" t="s">
        <v>14718</v>
      </c>
      <c r="B7361" s="135" t="s">
        <v>14719</v>
      </c>
      <c r="C7361" s="136">
        <v>150329.71</v>
      </c>
      <c r="D7361" s="136">
        <v>2856.27</v>
      </c>
      <c r="E7361" s="136">
        <v>0</v>
      </c>
      <c r="F7361" s="136">
        <v>2856.27</v>
      </c>
      <c r="G7361" s="137">
        <v>0</v>
      </c>
      <c r="H7361" s="142"/>
      <c r="I7361" s="142"/>
      <c r="J7361" s="142"/>
      <c r="K7361" s="142"/>
      <c r="L7361" s="143"/>
      <c r="M7361" s="143"/>
      <c r="N7361" s="143"/>
      <c r="Y7361" s="30">
        <f t="shared" si="114"/>
        <v>2856.27</v>
      </c>
    </row>
    <row r="7362" spans="1:25" x14ac:dyDescent="0.2">
      <c r="A7362" s="134" t="s">
        <v>14720</v>
      </c>
      <c r="B7362" s="135" t="s">
        <v>14721</v>
      </c>
      <c r="C7362" s="136">
        <v>16264.66</v>
      </c>
      <c r="D7362" s="136">
        <v>309.02999999999997</v>
      </c>
      <c r="E7362" s="136">
        <v>0</v>
      </c>
      <c r="F7362" s="136">
        <v>309.02999999999997</v>
      </c>
      <c r="G7362" s="137">
        <v>0</v>
      </c>
      <c r="H7362" s="142"/>
      <c r="I7362" s="142"/>
      <c r="J7362" s="142"/>
      <c r="K7362" s="142"/>
      <c r="L7362" s="143"/>
      <c r="M7362" s="143"/>
      <c r="N7362" s="143"/>
      <c r="Y7362" s="30">
        <f t="shared" si="114"/>
        <v>309.02999999999997</v>
      </c>
    </row>
    <row r="7363" spans="1:25" x14ac:dyDescent="0.2">
      <c r="A7363" s="134" t="s">
        <v>14722</v>
      </c>
      <c r="B7363" s="135" t="s">
        <v>14723</v>
      </c>
      <c r="C7363" s="136">
        <v>37342.480000000003</v>
      </c>
      <c r="D7363" s="136">
        <v>709.51</v>
      </c>
      <c r="E7363" s="136">
        <v>0</v>
      </c>
      <c r="F7363" s="136">
        <v>709.51</v>
      </c>
      <c r="G7363" s="137">
        <v>0</v>
      </c>
      <c r="H7363" s="142"/>
      <c r="I7363" s="142"/>
      <c r="J7363" s="142"/>
      <c r="K7363" s="142"/>
      <c r="L7363" s="143"/>
      <c r="M7363" s="143"/>
      <c r="N7363" s="143"/>
      <c r="Y7363" s="30">
        <f t="shared" si="114"/>
        <v>709.51</v>
      </c>
    </row>
    <row r="7364" spans="1:25" x14ac:dyDescent="0.2">
      <c r="A7364" s="134" t="s">
        <v>14724</v>
      </c>
      <c r="B7364" s="135" t="s">
        <v>14725</v>
      </c>
      <c r="C7364" s="136">
        <v>4640.68</v>
      </c>
      <c r="D7364" s="136">
        <v>88.17</v>
      </c>
      <c r="E7364" s="136">
        <v>0</v>
      </c>
      <c r="F7364" s="136">
        <v>88.17</v>
      </c>
      <c r="G7364" s="137">
        <v>0</v>
      </c>
      <c r="H7364" s="142"/>
      <c r="I7364" s="142"/>
      <c r="J7364" s="142"/>
      <c r="K7364" s="142"/>
      <c r="L7364" s="143"/>
      <c r="M7364" s="143"/>
      <c r="N7364" s="143"/>
      <c r="Y7364" s="30">
        <f t="shared" si="114"/>
        <v>88.17</v>
      </c>
    </row>
    <row r="7365" spans="1:25" x14ac:dyDescent="0.2">
      <c r="A7365" s="134" t="s">
        <v>14726</v>
      </c>
      <c r="B7365" s="135" t="s">
        <v>14727</v>
      </c>
      <c r="C7365" s="136">
        <v>51859.67</v>
      </c>
      <c r="D7365" s="136">
        <v>985.33</v>
      </c>
      <c r="E7365" s="136">
        <v>0</v>
      </c>
      <c r="F7365" s="136">
        <v>985.33</v>
      </c>
      <c r="G7365" s="137">
        <v>0</v>
      </c>
      <c r="H7365" s="142"/>
      <c r="I7365" s="142"/>
      <c r="J7365" s="142"/>
      <c r="K7365" s="142"/>
      <c r="L7365" s="143"/>
      <c r="M7365" s="143"/>
      <c r="N7365" s="143"/>
      <c r="Y7365" s="30">
        <f t="shared" si="114"/>
        <v>985.33</v>
      </c>
    </row>
    <row r="7366" spans="1:25" x14ac:dyDescent="0.2">
      <c r="A7366" s="134" t="s">
        <v>14728</v>
      </c>
      <c r="B7366" s="135" t="s">
        <v>14729</v>
      </c>
      <c r="C7366" s="136">
        <v>2009.58</v>
      </c>
      <c r="D7366" s="136">
        <v>38.18</v>
      </c>
      <c r="E7366" s="136">
        <v>0</v>
      </c>
      <c r="F7366" s="136">
        <v>38.18</v>
      </c>
      <c r="G7366" s="137">
        <v>0</v>
      </c>
      <c r="H7366" s="142"/>
      <c r="I7366" s="142"/>
      <c r="J7366" s="142"/>
      <c r="K7366" s="142"/>
      <c r="L7366" s="143"/>
      <c r="M7366" s="143"/>
      <c r="N7366" s="143"/>
      <c r="Y7366" s="30">
        <f t="shared" si="114"/>
        <v>38.18</v>
      </c>
    </row>
    <row r="7367" spans="1:25" x14ac:dyDescent="0.2">
      <c r="A7367" s="134" t="s">
        <v>14730</v>
      </c>
      <c r="B7367" s="135" t="s">
        <v>14731</v>
      </c>
      <c r="C7367" s="136">
        <v>9010.01</v>
      </c>
      <c r="D7367" s="136">
        <v>171.19</v>
      </c>
      <c r="E7367" s="136">
        <v>0</v>
      </c>
      <c r="F7367" s="136">
        <v>171.19</v>
      </c>
      <c r="G7367" s="137">
        <v>0</v>
      </c>
      <c r="H7367" s="142"/>
      <c r="I7367" s="142"/>
      <c r="J7367" s="142"/>
      <c r="K7367" s="142"/>
      <c r="L7367" s="143"/>
      <c r="M7367" s="143"/>
      <c r="N7367" s="143"/>
      <c r="Y7367" s="30">
        <f t="shared" si="114"/>
        <v>171.19</v>
      </c>
    </row>
    <row r="7368" spans="1:25" x14ac:dyDescent="0.2">
      <c r="A7368" s="134" t="s">
        <v>14732</v>
      </c>
      <c r="B7368" s="135" t="s">
        <v>14733</v>
      </c>
      <c r="C7368" s="136">
        <v>85318.68</v>
      </c>
      <c r="D7368" s="136">
        <v>1621.06</v>
      </c>
      <c r="E7368" s="136">
        <v>0</v>
      </c>
      <c r="F7368" s="136">
        <v>1621.06</v>
      </c>
      <c r="G7368" s="137">
        <v>0</v>
      </c>
      <c r="H7368" s="142"/>
      <c r="I7368" s="142"/>
      <c r="J7368" s="142"/>
      <c r="K7368" s="142"/>
      <c r="L7368" s="143"/>
      <c r="M7368" s="143"/>
      <c r="N7368" s="143"/>
      <c r="Y7368" s="30">
        <f t="shared" si="114"/>
        <v>1621.06</v>
      </c>
    </row>
    <row r="7369" spans="1:25" x14ac:dyDescent="0.2">
      <c r="A7369" s="134" t="s">
        <v>14734</v>
      </c>
      <c r="B7369" s="135" t="s">
        <v>14735</v>
      </c>
      <c r="C7369" s="136">
        <v>6903.81</v>
      </c>
      <c r="D7369" s="136">
        <v>131.16999999999999</v>
      </c>
      <c r="E7369" s="136">
        <v>0</v>
      </c>
      <c r="F7369" s="136">
        <v>131.16999999999999</v>
      </c>
      <c r="G7369" s="137">
        <v>0</v>
      </c>
      <c r="H7369" s="142"/>
      <c r="I7369" s="142"/>
      <c r="J7369" s="142"/>
      <c r="K7369" s="142"/>
      <c r="L7369" s="143"/>
      <c r="M7369" s="143"/>
      <c r="N7369" s="143"/>
      <c r="Y7369" s="30">
        <f t="shared" si="114"/>
        <v>131.16999999999999</v>
      </c>
    </row>
    <row r="7370" spans="1:25" x14ac:dyDescent="0.2">
      <c r="A7370" s="134" t="s">
        <v>14736</v>
      </c>
      <c r="B7370" s="135" t="s">
        <v>14737</v>
      </c>
      <c r="C7370" s="136">
        <v>7063.73</v>
      </c>
      <c r="D7370" s="136">
        <v>134.21</v>
      </c>
      <c r="E7370" s="136">
        <v>0</v>
      </c>
      <c r="F7370" s="136">
        <v>134.21</v>
      </c>
      <c r="G7370" s="137">
        <v>0</v>
      </c>
      <c r="H7370" s="142"/>
      <c r="I7370" s="142"/>
      <c r="J7370" s="142"/>
      <c r="K7370" s="142"/>
      <c r="L7370" s="143"/>
      <c r="M7370" s="143"/>
      <c r="N7370" s="143"/>
      <c r="Y7370" s="30">
        <f t="shared" si="114"/>
        <v>134.21</v>
      </c>
    </row>
    <row r="7371" spans="1:25" x14ac:dyDescent="0.2">
      <c r="A7371" s="134" t="s">
        <v>14738</v>
      </c>
      <c r="B7371" s="135" t="s">
        <v>14739</v>
      </c>
      <c r="C7371" s="136">
        <v>2919.7</v>
      </c>
      <c r="D7371" s="136">
        <v>55.48</v>
      </c>
      <c r="E7371" s="136">
        <v>0</v>
      </c>
      <c r="F7371" s="136">
        <v>55.48</v>
      </c>
      <c r="G7371" s="137">
        <v>0</v>
      </c>
      <c r="H7371" s="142"/>
      <c r="I7371" s="142"/>
      <c r="J7371" s="142"/>
      <c r="K7371" s="142"/>
      <c r="L7371" s="143"/>
      <c r="M7371" s="143"/>
      <c r="N7371" s="143"/>
      <c r="Y7371" s="30">
        <f t="shared" si="114"/>
        <v>55.48</v>
      </c>
    </row>
    <row r="7372" spans="1:25" x14ac:dyDescent="0.2">
      <c r="A7372" s="134" t="s">
        <v>14740</v>
      </c>
      <c r="B7372" s="135" t="s">
        <v>14741</v>
      </c>
      <c r="C7372" s="136">
        <v>154543.69</v>
      </c>
      <c r="D7372" s="136">
        <v>2936.33</v>
      </c>
      <c r="E7372" s="136">
        <v>0</v>
      </c>
      <c r="F7372" s="136">
        <v>2936.33</v>
      </c>
      <c r="G7372" s="137">
        <v>0</v>
      </c>
      <c r="H7372" s="142"/>
      <c r="I7372" s="142"/>
      <c r="J7372" s="142"/>
      <c r="K7372" s="142"/>
      <c r="L7372" s="143"/>
      <c r="M7372" s="143"/>
      <c r="N7372" s="143"/>
      <c r="Y7372" s="30">
        <f t="shared" si="114"/>
        <v>2936.33</v>
      </c>
    </row>
    <row r="7373" spans="1:25" x14ac:dyDescent="0.2">
      <c r="A7373" s="134" t="s">
        <v>14742</v>
      </c>
      <c r="B7373" s="135" t="s">
        <v>14743</v>
      </c>
      <c r="C7373" s="136">
        <v>607460.82999999996</v>
      </c>
      <c r="D7373" s="136">
        <v>11541.76</v>
      </c>
      <c r="E7373" s="136">
        <v>0</v>
      </c>
      <c r="F7373" s="136">
        <v>11541.76</v>
      </c>
      <c r="G7373" s="137">
        <v>0</v>
      </c>
      <c r="H7373" s="142"/>
      <c r="I7373" s="142"/>
      <c r="J7373" s="142"/>
      <c r="K7373" s="142"/>
      <c r="L7373" s="143"/>
      <c r="M7373" s="143"/>
      <c r="N7373" s="143"/>
      <c r="Y7373" s="30">
        <f t="shared" si="114"/>
        <v>11541.76</v>
      </c>
    </row>
    <row r="7374" spans="1:25" x14ac:dyDescent="0.2">
      <c r="A7374" s="134" t="s">
        <v>14744</v>
      </c>
      <c r="B7374" s="135" t="s">
        <v>14745</v>
      </c>
      <c r="C7374" s="136">
        <v>76719.210000000006</v>
      </c>
      <c r="D7374" s="136">
        <v>1457.67</v>
      </c>
      <c r="E7374" s="136">
        <v>0</v>
      </c>
      <c r="F7374" s="136">
        <v>1457.67</v>
      </c>
      <c r="G7374" s="137">
        <v>0</v>
      </c>
      <c r="H7374" s="142"/>
      <c r="I7374" s="142"/>
      <c r="J7374" s="142"/>
      <c r="K7374" s="142"/>
      <c r="L7374" s="143"/>
      <c r="M7374" s="143"/>
      <c r="N7374" s="143"/>
      <c r="Y7374" s="30">
        <f t="shared" si="114"/>
        <v>1457.67</v>
      </c>
    </row>
    <row r="7375" spans="1:25" x14ac:dyDescent="0.2">
      <c r="A7375" s="134" t="s">
        <v>14746</v>
      </c>
      <c r="B7375" s="135" t="s">
        <v>14747</v>
      </c>
      <c r="C7375" s="136">
        <v>1819.43</v>
      </c>
      <c r="D7375" s="136">
        <v>34.57</v>
      </c>
      <c r="E7375" s="136">
        <v>0</v>
      </c>
      <c r="F7375" s="136">
        <v>34.57</v>
      </c>
      <c r="G7375" s="137">
        <v>0</v>
      </c>
      <c r="H7375" s="142"/>
      <c r="I7375" s="142"/>
      <c r="J7375" s="142"/>
      <c r="K7375" s="142"/>
      <c r="L7375" s="143"/>
      <c r="M7375" s="143"/>
      <c r="N7375" s="143"/>
      <c r="Y7375" s="30">
        <f t="shared" ref="Y7375:Y7438" si="115">W7375+R7375+M7375+F7375</f>
        <v>34.57</v>
      </c>
    </row>
    <row r="7376" spans="1:25" x14ac:dyDescent="0.2">
      <c r="A7376" s="134" t="s">
        <v>14748</v>
      </c>
      <c r="B7376" s="135" t="s">
        <v>14749</v>
      </c>
      <c r="C7376" s="136">
        <v>20.72</v>
      </c>
      <c r="D7376" s="136">
        <v>0.39</v>
      </c>
      <c r="E7376" s="136">
        <v>0.39</v>
      </c>
      <c r="F7376" s="136">
        <v>0</v>
      </c>
      <c r="G7376" s="137">
        <v>106.81</v>
      </c>
      <c r="H7376" s="142"/>
      <c r="I7376" s="142"/>
      <c r="J7376" s="142"/>
      <c r="K7376" s="142"/>
      <c r="L7376" s="143"/>
      <c r="M7376" s="143"/>
      <c r="N7376" s="143"/>
      <c r="Y7376" s="30">
        <f t="shared" si="115"/>
        <v>0</v>
      </c>
    </row>
    <row r="7377" spans="1:25" x14ac:dyDescent="0.2">
      <c r="A7377" s="134" t="s">
        <v>14750</v>
      </c>
      <c r="B7377" s="135" t="s">
        <v>14751</v>
      </c>
      <c r="C7377" s="136">
        <v>2924.37</v>
      </c>
      <c r="D7377" s="136">
        <v>55.56</v>
      </c>
      <c r="E7377" s="136">
        <v>0</v>
      </c>
      <c r="F7377" s="136">
        <v>55.56</v>
      </c>
      <c r="G7377" s="137">
        <v>0</v>
      </c>
      <c r="H7377" s="142"/>
      <c r="I7377" s="142"/>
      <c r="J7377" s="142"/>
      <c r="K7377" s="142"/>
      <c r="L7377" s="143"/>
      <c r="M7377" s="143"/>
      <c r="N7377" s="143"/>
      <c r="Y7377" s="30">
        <f t="shared" si="115"/>
        <v>55.56</v>
      </c>
    </row>
    <row r="7378" spans="1:25" x14ac:dyDescent="0.2">
      <c r="A7378" s="134" t="s">
        <v>14752</v>
      </c>
      <c r="B7378" s="135" t="s">
        <v>14753</v>
      </c>
      <c r="C7378" s="136">
        <v>4812.62</v>
      </c>
      <c r="D7378" s="136">
        <v>91.44</v>
      </c>
      <c r="E7378" s="136">
        <v>0</v>
      </c>
      <c r="F7378" s="136">
        <v>91.44</v>
      </c>
      <c r="G7378" s="137">
        <v>0</v>
      </c>
      <c r="H7378" s="142"/>
      <c r="I7378" s="142"/>
      <c r="J7378" s="142"/>
      <c r="K7378" s="142"/>
      <c r="L7378" s="143"/>
      <c r="M7378" s="143"/>
      <c r="N7378" s="143"/>
      <c r="Y7378" s="30">
        <f t="shared" si="115"/>
        <v>91.44</v>
      </c>
    </row>
    <row r="7379" spans="1:25" x14ac:dyDescent="0.2">
      <c r="A7379" s="134" t="s">
        <v>14754</v>
      </c>
      <c r="B7379" s="135" t="s">
        <v>14755</v>
      </c>
      <c r="C7379" s="136">
        <v>103998.57</v>
      </c>
      <c r="D7379" s="136">
        <v>1975.97</v>
      </c>
      <c r="E7379" s="136">
        <v>0</v>
      </c>
      <c r="F7379" s="136">
        <v>1975.97</v>
      </c>
      <c r="G7379" s="137">
        <v>0</v>
      </c>
      <c r="H7379" s="142"/>
      <c r="I7379" s="142"/>
      <c r="J7379" s="142"/>
      <c r="K7379" s="142"/>
      <c r="L7379" s="143"/>
      <c r="M7379" s="143"/>
      <c r="N7379" s="143"/>
      <c r="Y7379" s="30">
        <f t="shared" si="115"/>
        <v>1975.97</v>
      </c>
    </row>
    <row r="7380" spans="1:25" x14ac:dyDescent="0.2">
      <c r="A7380" s="134" t="s">
        <v>14756</v>
      </c>
      <c r="B7380" s="135" t="s">
        <v>14757</v>
      </c>
      <c r="C7380" s="136">
        <v>152819.82</v>
      </c>
      <c r="D7380" s="136">
        <v>2903.58</v>
      </c>
      <c r="E7380" s="136">
        <v>0</v>
      </c>
      <c r="F7380" s="136">
        <v>2903.58</v>
      </c>
      <c r="G7380" s="137">
        <v>0</v>
      </c>
      <c r="H7380" s="142"/>
      <c r="I7380" s="142"/>
      <c r="J7380" s="142"/>
      <c r="K7380" s="142"/>
      <c r="L7380" s="143"/>
      <c r="M7380" s="143"/>
      <c r="N7380" s="143"/>
      <c r="Y7380" s="30">
        <f t="shared" si="115"/>
        <v>2903.58</v>
      </c>
    </row>
    <row r="7381" spans="1:25" x14ac:dyDescent="0.2">
      <c r="A7381" s="134" t="s">
        <v>14758</v>
      </c>
      <c r="B7381" s="135" t="s">
        <v>14759</v>
      </c>
      <c r="C7381" s="136">
        <v>1399.91</v>
      </c>
      <c r="D7381" s="136">
        <v>26.6</v>
      </c>
      <c r="E7381" s="136">
        <v>0</v>
      </c>
      <c r="F7381" s="136">
        <v>26.6</v>
      </c>
      <c r="G7381" s="137">
        <v>0</v>
      </c>
      <c r="H7381" s="142"/>
      <c r="I7381" s="142"/>
      <c r="J7381" s="142"/>
      <c r="K7381" s="142"/>
      <c r="L7381" s="143"/>
      <c r="M7381" s="143"/>
      <c r="N7381" s="143"/>
      <c r="Y7381" s="30">
        <f t="shared" si="115"/>
        <v>26.6</v>
      </c>
    </row>
    <row r="7382" spans="1:25" x14ac:dyDescent="0.2">
      <c r="A7382" s="134" t="s">
        <v>14760</v>
      </c>
      <c r="B7382" s="135" t="s">
        <v>14761</v>
      </c>
      <c r="C7382" s="136">
        <v>1777.34</v>
      </c>
      <c r="D7382" s="136">
        <v>33.770000000000003</v>
      </c>
      <c r="E7382" s="136">
        <v>0</v>
      </c>
      <c r="F7382" s="136">
        <v>33.770000000000003</v>
      </c>
      <c r="G7382" s="137">
        <v>0</v>
      </c>
      <c r="H7382" s="142"/>
      <c r="I7382" s="142"/>
      <c r="J7382" s="142"/>
      <c r="K7382" s="142"/>
      <c r="L7382" s="143"/>
      <c r="M7382" s="143"/>
      <c r="N7382" s="143"/>
      <c r="Y7382" s="30">
        <f t="shared" si="115"/>
        <v>33.770000000000003</v>
      </c>
    </row>
    <row r="7383" spans="1:25" x14ac:dyDescent="0.2">
      <c r="A7383" s="134" t="s">
        <v>14762</v>
      </c>
      <c r="B7383" s="135" t="s">
        <v>14763</v>
      </c>
      <c r="C7383" s="136">
        <v>4815.79</v>
      </c>
      <c r="D7383" s="136">
        <v>91.5</v>
      </c>
      <c r="E7383" s="136">
        <v>0</v>
      </c>
      <c r="F7383" s="136">
        <v>91.5</v>
      </c>
      <c r="G7383" s="137">
        <v>0</v>
      </c>
      <c r="H7383" s="142"/>
      <c r="I7383" s="142"/>
      <c r="J7383" s="142"/>
      <c r="K7383" s="142"/>
      <c r="L7383" s="143"/>
      <c r="M7383" s="143"/>
      <c r="N7383" s="143"/>
      <c r="Y7383" s="30">
        <f t="shared" si="115"/>
        <v>91.5</v>
      </c>
    </row>
    <row r="7384" spans="1:25" x14ac:dyDescent="0.2">
      <c r="A7384" s="134" t="s">
        <v>14764</v>
      </c>
      <c r="B7384" s="135" t="s">
        <v>14765</v>
      </c>
      <c r="C7384" s="136">
        <v>10544.2</v>
      </c>
      <c r="D7384" s="136">
        <v>200.34</v>
      </c>
      <c r="E7384" s="136">
        <v>0</v>
      </c>
      <c r="F7384" s="136">
        <v>200.34</v>
      </c>
      <c r="G7384" s="137">
        <v>0</v>
      </c>
      <c r="H7384" s="142"/>
      <c r="I7384" s="142"/>
      <c r="J7384" s="142"/>
      <c r="K7384" s="142"/>
      <c r="L7384" s="143"/>
      <c r="M7384" s="143"/>
      <c r="N7384" s="143"/>
      <c r="Y7384" s="30">
        <f t="shared" si="115"/>
        <v>200.34</v>
      </c>
    </row>
    <row r="7385" spans="1:25" x14ac:dyDescent="0.2">
      <c r="A7385" s="134" t="s">
        <v>14766</v>
      </c>
      <c r="B7385" s="135" t="s">
        <v>14767</v>
      </c>
      <c r="C7385" s="136">
        <v>8111.93</v>
      </c>
      <c r="D7385" s="136">
        <v>154.13</v>
      </c>
      <c r="E7385" s="136">
        <v>0</v>
      </c>
      <c r="F7385" s="136">
        <v>154.13</v>
      </c>
      <c r="G7385" s="137">
        <v>0</v>
      </c>
      <c r="H7385" s="142"/>
      <c r="I7385" s="142"/>
      <c r="J7385" s="142"/>
      <c r="K7385" s="142"/>
      <c r="L7385" s="143"/>
      <c r="M7385" s="143"/>
      <c r="N7385" s="143"/>
      <c r="Y7385" s="30">
        <f t="shared" si="115"/>
        <v>154.13</v>
      </c>
    </row>
    <row r="7386" spans="1:25" x14ac:dyDescent="0.2">
      <c r="A7386" s="134" t="s">
        <v>14768</v>
      </c>
      <c r="B7386" s="135" t="s">
        <v>14769</v>
      </c>
      <c r="C7386" s="136">
        <v>6579.12</v>
      </c>
      <c r="D7386" s="136">
        <v>125</v>
      </c>
      <c r="E7386" s="136">
        <v>0</v>
      </c>
      <c r="F7386" s="136">
        <v>125</v>
      </c>
      <c r="G7386" s="137">
        <v>0</v>
      </c>
      <c r="H7386" s="142"/>
      <c r="I7386" s="142"/>
      <c r="J7386" s="142"/>
      <c r="K7386" s="142"/>
      <c r="L7386" s="143"/>
      <c r="M7386" s="143"/>
      <c r="N7386" s="143"/>
      <c r="Y7386" s="30">
        <f t="shared" si="115"/>
        <v>125</v>
      </c>
    </row>
    <row r="7387" spans="1:25" x14ac:dyDescent="0.2">
      <c r="A7387" s="134" t="s">
        <v>14770</v>
      </c>
      <c r="B7387" s="135" t="s">
        <v>14771</v>
      </c>
      <c r="C7387" s="136">
        <v>15060.93</v>
      </c>
      <c r="D7387" s="136">
        <v>286.16000000000003</v>
      </c>
      <c r="E7387" s="136">
        <v>0</v>
      </c>
      <c r="F7387" s="136">
        <v>286.16000000000003</v>
      </c>
      <c r="G7387" s="137">
        <v>0</v>
      </c>
      <c r="H7387" s="142"/>
      <c r="I7387" s="142"/>
      <c r="J7387" s="142"/>
      <c r="K7387" s="142"/>
      <c r="L7387" s="143"/>
      <c r="M7387" s="143"/>
      <c r="N7387" s="143"/>
      <c r="Y7387" s="30">
        <f t="shared" si="115"/>
        <v>286.16000000000003</v>
      </c>
    </row>
    <row r="7388" spans="1:25" x14ac:dyDescent="0.2">
      <c r="A7388" s="134" t="s">
        <v>14772</v>
      </c>
      <c r="B7388" s="135" t="s">
        <v>14773</v>
      </c>
      <c r="C7388" s="136">
        <v>4059.13</v>
      </c>
      <c r="D7388" s="136">
        <v>77.12</v>
      </c>
      <c r="E7388" s="136">
        <v>0</v>
      </c>
      <c r="F7388" s="136">
        <v>77.12</v>
      </c>
      <c r="G7388" s="137">
        <v>0</v>
      </c>
      <c r="H7388" s="142"/>
      <c r="I7388" s="142"/>
      <c r="J7388" s="142"/>
      <c r="K7388" s="142"/>
      <c r="L7388" s="143"/>
      <c r="M7388" s="143"/>
      <c r="N7388" s="143"/>
      <c r="Y7388" s="30">
        <f t="shared" si="115"/>
        <v>77.12</v>
      </c>
    </row>
    <row r="7389" spans="1:25" x14ac:dyDescent="0.2">
      <c r="A7389" s="134" t="s">
        <v>14774</v>
      </c>
      <c r="B7389" s="135" t="s">
        <v>14775</v>
      </c>
      <c r="C7389" s="136">
        <v>1326.12</v>
      </c>
      <c r="D7389" s="136">
        <v>25.2</v>
      </c>
      <c r="E7389" s="136">
        <v>0</v>
      </c>
      <c r="F7389" s="136">
        <v>25.2</v>
      </c>
      <c r="G7389" s="137">
        <v>0</v>
      </c>
      <c r="H7389" s="142"/>
      <c r="I7389" s="142"/>
      <c r="J7389" s="142"/>
      <c r="K7389" s="142"/>
      <c r="L7389" s="143"/>
      <c r="M7389" s="143"/>
      <c r="N7389" s="143"/>
      <c r="Y7389" s="30">
        <f t="shared" si="115"/>
        <v>25.2</v>
      </c>
    </row>
    <row r="7390" spans="1:25" x14ac:dyDescent="0.2">
      <c r="A7390" s="134" t="s">
        <v>14776</v>
      </c>
      <c r="B7390" s="135" t="s">
        <v>14777</v>
      </c>
      <c r="C7390" s="136">
        <v>2552.23</v>
      </c>
      <c r="D7390" s="136">
        <v>48.49</v>
      </c>
      <c r="E7390" s="136">
        <v>0</v>
      </c>
      <c r="F7390" s="136">
        <v>48.49</v>
      </c>
      <c r="G7390" s="137">
        <v>0</v>
      </c>
      <c r="H7390" s="142"/>
      <c r="I7390" s="142"/>
      <c r="J7390" s="142"/>
      <c r="K7390" s="142"/>
      <c r="L7390" s="143"/>
      <c r="M7390" s="143"/>
      <c r="N7390" s="143"/>
      <c r="Y7390" s="30">
        <f t="shared" si="115"/>
        <v>48.49</v>
      </c>
    </row>
    <row r="7391" spans="1:25" x14ac:dyDescent="0.2">
      <c r="A7391" s="134" t="s">
        <v>14778</v>
      </c>
      <c r="B7391" s="135" t="s">
        <v>14779</v>
      </c>
      <c r="C7391" s="136">
        <v>3108.74</v>
      </c>
      <c r="D7391" s="136">
        <v>59.07</v>
      </c>
      <c r="E7391" s="136">
        <v>0</v>
      </c>
      <c r="F7391" s="136">
        <v>59.07</v>
      </c>
      <c r="G7391" s="137">
        <v>0</v>
      </c>
      <c r="H7391" s="142"/>
      <c r="I7391" s="142"/>
      <c r="J7391" s="142"/>
      <c r="K7391" s="142"/>
      <c r="L7391" s="143"/>
      <c r="M7391" s="143"/>
      <c r="N7391" s="143"/>
      <c r="Y7391" s="30">
        <f t="shared" si="115"/>
        <v>59.07</v>
      </c>
    </row>
    <row r="7392" spans="1:25" x14ac:dyDescent="0.2">
      <c r="A7392" s="134" t="s">
        <v>14780</v>
      </c>
      <c r="B7392" s="135" t="s">
        <v>14781</v>
      </c>
      <c r="C7392" s="136">
        <v>8154.8</v>
      </c>
      <c r="D7392" s="136">
        <v>154.94</v>
      </c>
      <c r="E7392" s="136">
        <v>0</v>
      </c>
      <c r="F7392" s="136">
        <v>154.94</v>
      </c>
      <c r="G7392" s="137">
        <v>0</v>
      </c>
      <c r="H7392" s="142"/>
      <c r="I7392" s="142"/>
      <c r="J7392" s="142"/>
      <c r="K7392" s="142"/>
      <c r="L7392" s="143"/>
      <c r="M7392" s="143"/>
      <c r="N7392" s="143"/>
      <c r="Y7392" s="30">
        <f t="shared" si="115"/>
        <v>154.94</v>
      </c>
    </row>
    <row r="7393" spans="1:25" x14ac:dyDescent="0.2">
      <c r="A7393" s="134" t="s">
        <v>14782</v>
      </c>
      <c r="B7393" s="135" t="s">
        <v>14783</v>
      </c>
      <c r="C7393" s="136">
        <v>585.03</v>
      </c>
      <c r="D7393" s="136">
        <v>11.12</v>
      </c>
      <c r="E7393" s="136">
        <v>0</v>
      </c>
      <c r="F7393" s="136">
        <v>11.12</v>
      </c>
      <c r="G7393" s="137">
        <v>0</v>
      </c>
      <c r="H7393" s="142"/>
      <c r="I7393" s="142"/>
      <c r="J7393" s="142"/>
      <c r="K7393" s="142"/>
      <c r="L7393" s="143"/>
      <c r="M7393" s="143"/>
      <c r="N7393" s="143"/>
      <c r="Y7393" s="30">
        <f t="shared" si="115"/>
        <v>11.12</v>
      </c>
    </row>
    <row r="7394" spans="1:25" x14ac:dyDescent="0.2">
      <c r="A7394" s="134" t="s">
        <v>14784</v>
      </c>
      <c r="B7394" s="135" t="s">
        <v>14785</v>
      </c>
      <c r="C7394" s="136">
        <v>8628.51</v>
      </c>
      <c r="D7394" s="136">
        <v>163.94</v>
      </c>
      <c r="E7394" s="136">
        <v>0</v>
      </c>
      <c r="F7394" s="136">
        <v>163.94</v>
      </c>
      <c r="G7394" s="137">
        <v>0</v>
      </c>
      <c r="H7394" s="142"/>
      <c r="I7394" s="142"/>
      <c r="J7394" s="142"/>
      <c r="K7394" s="142"/>
      <c r="L7394" s="143"/>
      <c r="M7394" s="143"/>
      <c r="N7394" s="143"/>
      <c r="Y7394" s="30">
        <f t="shared" si="115"/>
        <v>163.94</v>
      </c>
    </row>
    <row r="7395" spans="1:25" x14ac:dyDescent="0.2">
      <c r="A7395" s="134" t="s">
        <v>14786</v>
      </c>
      <c r="B7395" s="135" t="s">
        <v>14787</v>
      </c>
      <c r="C7395" s="136">
        <v>460717.51</v>
      </c>
      <c r="D7395" s="136">
        <v>8753.6299999999992</v>
      </c>
      <c r="E7395" s="136">
        <v>0</v>
      </c>
      <c r="F7395" s="136">
        <v>8753.6299999999992</v>
      </c>
      <c r="G7395" s="137">
        <v>0</v>
      </c>
      <c r="H7395" s="142"/>
      <c r="I7395" s="142"/>
      <c r="J7395" s="142"/>
      <c r="K7395" s="142"/>
      <c r="L7395" s="143"/>
      <c r="M7395" s="143"/>
      <c r="N7395" s="143"/>
      <c r="Y7395" s="30">
        <f t="shared" si="115"/>
        <v>8753.6299999999992</v>
      </c>
    </row>
    <row r="7396" spans="1:25" x14ac:dyDescent="0.2">
      <c r="A7396" s="134" t="s">
        <v>14788</v>
      </c>
      <c r="B7396" s="135" t="s">
        <v>14789</v>
      </c>
      <c r="C7396" s="136">
        <v>2976.2</v>
      </c>
      <c r="D7396" s="136">
        <v>56.55</v>
      </c>
      <c r="E7396" s="136">
        <v>0</v>
      </c>
      <c r="F7396" s="136">
        <v>56.55</v>
      </c>
      <c r="G7396" s="137">
        <v>0</v>
      </c>
      <c r="H7396" s="142"/>
      <c r="I7396" s="142"/>
      <c r="J7396" s="142"/>
      <c r="K7396" s="142"/>
      <c r="L7396" s="143"/>
      <c r="M7396" s="143"/>
      <c r="N7396" s="143"/>
      <c r="Y7396" s="30">
        <f t="shared" si="115"/>
        <v>56.55</v>
      </c>
    </row>
    <row r="7397" spans="1:25" x14ac:dyDescent="0.2">
      <c r="A7397" s="134" t="s">
        <v>14790</v>
      </c>
      <c r="B7397" s="135" t="s">
        <v>14791</v>
      </c>
      <c r="C7397" s="136">
        <v>2437.7600000000002</v>
      </c>
      <c r="D7397" s="136">
        <v>46.32</v>
      </c>
      <c r="E7397" s="136">
        <v>0</v>
      </c>
      <c r="F7397" s="136">
        <v>46.32</v>
      </c>
      <c r="G7397" s="137">
        <v>0</v>
      </c>
      <c r="H7397" s="142"/>
      <c r="I7397" s="142"/>
      <c r="J7397" s="142"/>
      <c r="K7397" s="142"/>
      <c r="L7397" s="143"/>
      <c r="M7397" s="143"/>
      <c r="N7397" s="143"/>
      <c r="Y7397" s="30">
        <f t="shared" si="115"/>
        <v>46.32</v>
      </c>
    </row>
    <row r="7398" spans="1:25" x14ac:dyDescent="0.2">
      <c r="A7398" s="134" t="s">
        <v>14792</v>
      </c>
      <c r="B7398" s="135" t="s">
        <v>14793</v>
      </c>
      <c r="C7398" s="136">
        <v>9279.58</v>
      </c>
      <c r="D7398" s="136">
        <v>176.31</v>
      </c>
      <c r="E7398" s="136">
        <v>0</v>
      </c>
      <c r="F7398" s="136">
        <v>176.31</v>
      </c>
      <c r="G7398" s="137">
        <v>0</v>
      </c>
      <c r="H7398" s="142"/>
      <c r="I7398" s="142"/>
      <c r="J7398" s="142"/>
      <c r="K7398" s="142"/>
      <c r="L7398" s="143"/>
      <c r="M7398" s="143"/>
      <c r="N7398" s="143"/>
      <c r="Y7398" s="30">
        <f t="shared" si="115"/>
        <v>176.31</v>
      </c>
    </row>
    <row r="7399" spans="1:25" x14ac:dyDescent="0.2">
      <c r="A7399" s="134" t="s">
        <v>14794</v>
      </c>
      <c r="B7399" s="135" t="s">
        <v>14795</v>
      </c>
      <c r="C7399" s="136">
        <v>6364.17</v>
      </c>
      <c r="D7399" s="136">
        <v>120.92</v>
      </c>
      <c r="E7399" s="136">
        <v>0</v>
      </c>
      <c r="F7399" s="136">
        <v>120.92</v>
      </c>
      <c r="G7399" s="137">
        <v>0</v>
      </c>
      <c r="H7399" s="142"/>
      <c r="I7399" s="142"/>
      <c r="J7399" s="142"/>
      <c r="K7399" s="142"/>
      <c r="L7399" s="143"/>
      <c r="M7399" s="143"/>
      <c r="N7399" s="143"/>
      <c r="Y7399" s="30">
        <f t="shared" si="115"/>
        <v>120.92</v>
      </c>
    </row>
    <row r="7400" spans="1:25" x14ac:dyDescent="0.2">
      <c r="A7400" s="134" t="s">
        <v>14796</v>
      </c>
      <c r="B7400" s="135" t="s">
        <v>14797</v>
      </c>
      <c r="C7400" s="136">
        <v>76905.259999999995</v>
      </c>
      <c r="D7400" s="136">
        <v>1461.2</v>
      </c>
      <c r="E7400" s="136">
        <v>0</v>
      </c>
      <c r="F7400" s="136">
        <v>1461.2</v>
      </c>
      <c r="G7400" s="137">
        <v>0</v>
      </c>
      <c r="H7400" s="142"/>
      <c r="I7400" s="142"/>
      <c r="J7400" s="142"/>
      <c r="K7400" s="142"/>
      <c r="L7400" s="143"/>
      <c r="M7400" s="143"/>
      <c r="N7400" s="143"/>
      <c r="Y7400" s="30">
        <f t="shared" si="115"/>
        <v>1461.2</v>
      </c>
    </row>
    <row r="7401" spans="1:25" x14ac:dyDescent="0.2">
      <c r="A7401" s="134" t="s">
        <v>14798</v>
      </c>
      <c r="B7401" s="135" t="s">
        <v>14799</v>
      </c>
      <c r="C7401" s="136">
        <v>474267.74</v>
      </c>
      <c r="D7401" s="136">
        <v>9011.09</v>
      </c>
      <c r="E7401" s="136">
        <v>0</v>
      </c>
      <c r="F7401" s="136">
        <v>9011.09</v>
      </c>
      <c r="G7401" s="137">
        <v>0</v>
      </c>
      <c r="H7401" s="142"/>
      <c r="I7401" s="142"/>
      <c r="J7401" s="142"/>
      <c r="K7401" s="142"/>
      <c r="L7401" s="143"/>
      <c r="M7401" s="143"/>
      <c r="N7401" s="143"/>
      <c r="Y7401" s="30">
        <f t="shared" si="115"/>
        <v>9011.09</v>
      </c>
    </row>
    <row r="7402" spans="1:25" x14ac:dyDescent="0.2">
      <c r="A7402" s="134" t="s">
        <v>14800</v>
      </c>
      <c r="B7402" s="135" t="s">
        <v>14801</v>
      </c>
      <c r="C7402" s="136">
        <v>2205.09</v>
      </c>
      <c r="D7402" s="136">
        <v>41.9</v>
      </c>
      <c r="E7402" s="136">
        <v>0</v>
      </c>
      <c r="F7402" s="136">
        <v>41.9</v>
      </c>
      <c r="G7402" s="137">
        <v>0</v>
      </c>
      <c r="H7402" s="142"/>
      <c r="I7402" s="142"/>
      <c r="J7402" s="142"/>
      <c r="K7402" s="142"/>
      <c r="L7402" s="143"/>
      <c r="M7402" s="143"/>
      <c r="N7402" s="143"/>
      <c r="Y7402" s="30">
        <f t="shared" si="115"/>
        <v>41.9</v>
      </c>
    </row>
    <row r="7403" spans="1:25" x14ac:dyDescent="0.2">
      <c r="A7403" s="134" t="s">
        <v>14802</v>
      </c>
      <c r="B7403" s="135" t="s">
        <v>14803</v>
      </c>
      <c r="C7403" s="136">
        <v>6407.2</v>
      </c>
      <c r="D7403" s="136">
        <v>121.74</v>
      </c>
      <c r="E7403" s="136">
        <v>0</v>
      </c>
      <c r="F7403" s="136">
        <v>121.74</v>
      </c>
      <c r="G7403" s="137">
        <v>0</v>
      </c>
      <c r="H7403" s="142"/>
      <c r="I7403" s="142"/>
      <c r="J7403" s="142"/>
      <c r="K7403" s="142"/>
      <c r="L7403" s="143"/>
      <c r="M7403" s="143"/>
      <c r="N7403" s="143"/>
      <c r="Y7403" s="30">
        <f t="shared" si="115"/>
        <v>121.74</v>
      </c>
    </row>
    <row r="7404" spans="1:25" x14ac:dyDescent="0.2">
      <c r="A7404" s="134" t="s">
        <v>14804</v>
      </c>
      <c r="B7404" s="135" t="s">
        <v>14805</v>
      </c>
      <c r="C7404" s="136">
        <v>88525.05</v>
      </c>
      <c r="D7404" s="136">
        <v>1681.98</v>
      </c>
      <c r="E7404" s="136">
        <v>0</v>
      </c>
      <c r="F7404" s="136">
        <v>1681.98</v>
      </c>
      <c r="G7404" s="137">
        <v>0</v>
      </c>
      <c r="H7404" s="142"/>
      <c r="I7404" s="142"/>
      <c r="J7404" s="142"/>
      <c r="K7404" s="142"/>
      <c r="L7404" s="143"/>
      <c r="M7404" s="143"/>
      <c r="N7404" s="143"/>
      <c r="Y7404" s="30">
        <f t="shared" si="115"/>
        <v>1681.98</v>
      </c>
    </row>
    <row r="7405" spans="1:25" x14ac:dyDescent="0.2">
      <c r="A7405" s="134" t="s">
        <v>14806</v>
      </c>
      <c r="B7405" s="135" t="s">
        <v>14807</v>
      </c>
      <c r="C7405" s="136">
        <v>12692.37</v>
      </c>
      <c r="D7405" s="136">
        <v>241.16</v>
      </c>
      <c r="E7405" s="136">
        <v>0</v>
      </c>
      <c r="F7405" s="136">
        <v>241.16</v>
      </c>
      <c r="G7405" s="137">
        <v>0</v>
      </c>
      <c r="H7405" s="142"/>
      <c r="I7405" s="142"/>
      <c r="J7405" s="142"/>
      <c r="K7405" s="142"/>
      <c r="L7405" s="143"/>
      <c r="M7405" s="143"/>
      <c r="N7405" s="143"/>
      <c r="Y7405" s="30">
        <f t="shared" si="115"/>
        <v>241.16</v>
      </c>
    </row>
    <row r="7406" spans="1:25" x14ac:dyDescent="0.2">
      <c r="A7406" s="134" t="s">
        <v>14808</v>
      </c>
      <c r="B7406" s="135" t="s">
        <v>14809</v>
      </c>
      <c r="C7406" s="136">
        <v>27183.360000000001</v>
      </c>
      <c r="D7406" s="136">
        <v>516.49</v>
      </c>
      <c r="E7406" s="136">
        <v>0</v>
      </c>
      <c r="F7406" s="136">
        <v>516.49</v>
      </c>
      <c r="G7406" s="137">
        <v>0</v>
      </c>
      <c r="H7406" s="142"/>
      <c r="I7406" s="142"/>
      <c r="J7406" s="142"/>
      <c r="K7406" s="142"/>
      <c r="L7406" s="143"/>
      <c r="M7406" s="143"/>
      <c r="N7406" s="143"/>
      <c r="Y7406" s="30">
        <f t="shared" si="115"/>
        <v>516.49</v>
      </c>
    </row>
    <row r="7407" spans="1:25" x14ac:dyDescent="0.2">
      <c r="A7407" s="134" t="s">
        <v>14810</v>
      </c>
      <c r="B7407" s="135" t="s">
        <v>14811</v>
      </c>
      <c r="C7407" s="136">
        <v>13761.61</v>
      </c>
      <c r="D7407" s="136">
        <v>261.47000000000003</v>
      </c>
      <c r="E7407" s="136">
        <v>0</v>
      </c>
      <c r="F7407" s="136">
        <v>261.47000000000003</v>
      </c>
      <c r="G7407" s="137">
        <v>0</v>
      </c>
      <c r="H7407" s="142"/>
      <c r="I7407" s="142"/>
      <c r="J7407" s="142"/>
      <c r="K7407" s="142"/>
      <c r="L7407" s="143"/>
      <c r="M7407" s="143"/>
      <c r="N7407" s="143"/>
      <c r="Y7407" s="30">
        <f t="shared" si="115"/>
        <v>261.47000000000003</v>
      </c>
    </row>
    <row r="7408" spans="1:25" x14ac:dyDescent="0.2">
      <c r="A7408" s="134" t="s">
        <v>14812</v>
      </c>
      <c r="B7408" s="135" t="s">
        <v>14813</v>
      </c>
      <c r="C7408" s="136">
        <v>11689.08</v>
      </c>
      <c r="D7408" s="136">
        <v>222.09</v>
      </c>
      <c r="E7408" s="136">
        <v>0</v>
      </c>
      <c r="F7408" s="136">
        <v>222.09</v>
      </c>
      <c r="G7408" s="137">
        <v>0</v>
      </c>
      <c r="H7408" s="142"/>
      <c r="I7408" s="142"/>
      <c r="J7408" s="142"/>
      <c r="K7408" s="142"/>
      <c r="L7408" s="143"/>
      <c r="M7408" s="143"/>
      <c r="N7408" s="143"/>
      <c r="Y7408" s="30">
        <f t="shared" si="115"/>
        <v>222.09</v>
      </c>
    </row>
    <row r="7409" spans="1:25" x14ac:dyDescent="0.2">
      <c r="A7409" s="134" t="s">
        <v>14814</v>
      </c>
      <c r="B7409" s="135" t="s">
        <v>14815</v>
      </c>
      <c r="C7409" s="136">
        <v>9121.94</v>
      </c>
      <c r="D7409" s="136">
        <v>173.32</v>
      </c>
      <c r="E7409" s="136">
        <v>0</v>
      </c>
      <c r="F7409" s="136">
        <v>173.32</v>
      </c>
      <c r="G7409" s="137">
        <v>0</v>
      </c>
      <c r="H7409" s="142"/>
      <c r="I7409" s="142"/>
      <c r="J7409" s="142"/>
      <c r="K7409" s="142"/>
      <c r="L7409" s="143"/>
      <c r="M7409" s="143"/>
      <c r="N7409" s="143"/>
      <c r="Y7409" s="30">
        <f t="shared" si="115"/>
        <v>173.32</v>
      </c>
    </row>
    <row r="7410" spans="1:25" x14ac:dyDescent="0.2">
      <c r="A7410" s="134" t="s">
        <v>14816</v>
      </c>
      <c r="B7410" s="135" t="s">
        <v>14817</v>
      </c>
      <c r="C7410" s="136">
        <v>1609.11</v>
      </c>
      <c r="D7410" s="136">
        <v>30.57</v>
      </c>
      <c r="E7410" s="136">
        <v>13.64</v>
      </c>
      <c r="F7410" s="136">
        <v>16.93</v>
      </c>
      <c r="G7410" s="137">
        <v>0</v>
      </c>
      <c r="H7410" s="142"/>
      <c r="I7410" s="142"/>
      <c r="J7410" s="142"/>
      <c r="K7410" s="142"/>
      <c r="L7410" s="143"/>
      <c r="M7410" s="143"/>
      <c r="N7410" s="143"/>
      <c r="Y7410" s="30">
        <f t="shared" si="115"/>
        <v>16.93</v>
      </c>
    </row>
    <row r="7411" spans="1:25" x14ac:dyDescent="0.2">
      <c r="A7411" s="134" t="s">
        <v>14818</v>
      </c>
      <c r="B7411" s="135" t="s">
        <v>14819</v>
      </c>
      <c r="C7411" s="136">
        <v>94061.25</v>
      </c>
      <c r="D7411" s="136">
        <v>1787.16</v>
      </c>
      <c r="E7411" s="136">
        <v>0</v>
      </c>
      <c r="F7411" s="136">
        <v>1787.16</v>
      </c>
      <c r="G7411" s="137">
        <v>0</v>
      </c>
      <c r="H7411" s="142"/>
      <c r="I7411" s="142"/>
      <c r="J7411" s="142"/>
      <c r="K7411" s="142"/>
      <c r="L7411" s="143"/>
      <c r="M7411" s="143"/>
      <c r="N7411" s="143"/>
      <c r="Y7411" s="30">
        <f t="shared" si="115"/>
        <v>1787.16</v>
      </c>
    </row>
    <row r="7412" spans="1:25" x14ac:dyDescent="0.2">
      <c r="A7412" s="134" t="s">
        <v>14820</v>
      </c>
      <c r="B7412" s="135" t="s">
        <v>14821</v>
      </c>
      <c r="C7412" s="136">
        <v>2273.81</v>
      </c>
      <c r="D7412" s="136">
        <v>43.2</v>
      </c>
      <c r="E7412" s="136">
        <v>0</v>
      </c>
      <c r="F7412" s="136">
        <v>43.2</v>
      </c>
      <c r="G7412" s="137">
        <v>0</v>
      </c>
      <c r="H7412" s="142"/>
      <c r="I7412" s="142"/>
      <c r="J7412" s="142"/>
      <c r="K7412" s="142"/>
      <c r="L7412" s="143"/>
      <c r="M7412" s="143"/>
      <c r="N7412" s="143"/>
      <c r="Y7412" s="30">
        <f t="shared" si="115"/>
        <v>43.2</v>
      </c>
    </row>
    <row r="7413" spans="1:25" x14ac:dyDescent="0.2">
      <c r="A7413" s="134" t="s">
        <v>14822</v>
      </c>
      <c r="B7413" s="135" t="s">
        <v>14823</v>
      </c>
      <c r="C7413" s="136">
        <v>10.92</v>
      </c>
      <c r="D7413" s="136">
        <v>0.21</v>
      </c>
      <c r="E7413" s="136">
        <v>0.21</v>
      </c>
      <c r="F7413" s="136">
        <v>0</v>
      </c>
      <c r="G7413" s="137">
        <v>28.7</v>
      </c>
      <c r="H7413" s="142"/>
      <c r="I7413" s="142"/>
      <c r="J7413" s="142"/>
      <c r="K7413" s="142"/>
      <c r="L7413" s="143"/>
      <c r="M7413" s="143"/>
      <c r="N7413" s="143"/>
      <c r="Y7413" s="30">
        <f t="shared" si="115"/>
        <v>0</v>
      </c>
    </row>
    <row r="7414" spans="1:25" x14ac:dyDescent="0.2">
      <c r="A7414" s="134" t="s">
        <v>14824</v>
      </c>
      <c r="B7414" s="135" t="s">
        <v>14825</v>
      </c>
      <c r="C7414" s="136">
        <v>18785.79</v>
      </c>
      <c r="D7414" s="136">
        <v>356.93</v>
      </c>
      <c r="E7414" s="136">
        <v>0</v>
      </c>
      <c r="F7414" s="136">
        <v>356.93</v>
      </c>
      <c r="G7414" s="137">
        <v>0</v>
      </c>
      <c r="H7414" s="142"/>
      <c r="I7414" s="142"/>
      <c r="J7414" s="142"/>
      <c r="K7414" s="142"/>
      <c r="L7414" s="143"/>
      <c r="M7414" s="143"/>
      <c r="N7414" s="143"/>
      <c r="Y7414" s="30">
        <f t="shared" si="115"/>
        <v>356.93</v>
      </c>
    </row>
    <row r="7415" spans="1:25" x14ac:dyDescent="0.2">
      <c r="A7415" s="134" t="s">
        <v>14826</v>
      </c>
      <c r="B7415" s="135" t="s">
        <v>14827</v>
      </c>
      <c r="C7415" s="136">
        <v>7978.61</v>
      </c>
      <c r="D7415" s="136">
        <v>151.59</v>
      </c>
      <c r="E7415" s="136">
        <v>0</v>
      </c>
      <c r="F7415" s="136">
        <v>151.59</v>
      </c>
      <c r="G7415" s="137">
        <v>0</v>
      </c>
      <c r="H7415" s="142"/>
      <c r="I7415" s="142"/>
      <c r="J7415" s="142"/>
      <c r="K7415" s="142"/>
      <c r="L7415" s="143"/>
      <c r="M7415" s="143"/>
      <c r="N7415" s="143"/>
      <c r="Y7415" s="30">
        <f t="shared" si="115"/>
        <v>151.59</v>
      </c>
    </row>
    <row r="7416" spans="1:25" x14ac:dyDescent="0.2">
      <c r="A7416" s="134" t="s">
        <v>14828</v>
      </c>
      <c r="B7416" s="135" t="s">
        <v>14829</v>
      </c>
      <c r="C7416" s="136">
        <v>41863.230000000003</v>
      </c>
      <c r="D7416" s="136">
        <v>795.4</v>
      </c>
      <c r="E7416" s="136">
        <v>0</v>
      </c>
      <c r="F7416" s="136">
        <v>795.4</v>
      </c>
      <c r="G7416" s="137">
        <v>0</v>
      </c>
      <c r="H7416" s="142"/>
      <c r="I7416" s="142"/>
      <c r="J7416" s="142"/>
      <c r="K7416" s="142"/>
      <c r="L7416" s="143"/>
      <c r="M7416" s="143"/>
      <c r="N7416" s="143"/>
      <c r="Y7416" s="30">
        <f t="shared" si="115"/>
        <v>795.4</v>
      </c>
    </row>
    <row r="7417" spans="1:25" x14ac:dyDescent="0.2">
      <c r="A7417" s="134" t="s">
        <v>14830</v>
      </c>
      <c r="B7417" s="135" t="s">
        <v>14831</v>
      </c>
      <c r="C7417" s="136">
        <v>6948.07</v>
      </c>
      <c r="D7417" s="136">
        <v>132.01</v>
      </c>
      <c r="E7417" s="136">
        <v>0</v>
      </c>
      <c r="F7417" s="136">
        <v>132.01</v>
      </c>
      <c r="G7417" s="137">
        <v>0</v>
      </c>
      <c r="H7417" s="142"/>
      <c r="I7417" s="142"/>
      <c r="J7417" s="142"/>
      <c r="K7417" s="142"/>
      <c r="L7417" s="143"/>
      <c r="M7417" s="143"/>
      <c r="N7417" s="143"/>
      <c r="Y7417" s="30">
        <f t="shared" si="115"/>
        <v>132.01</v>
      </c>
    </row>
    <row r="7418" spans="1:25" x14ac:dyDescent="0.2">
      <c r="A7418" s="134" t="s">
        <v>14832</v>
      </c>
      <c r="B7418" s="135" t="s">
        <v>14833</v>
      </c>
      <c r="C7418" s="136">
        <v>80417.11</v>
      </c>
      <c r="D7418" s="136">
        <v>1527.93</v>
      </c>
      <c r="E7418" s="136">
        <v>0</v>
      </c>
      <c r="F7418" s="136">
        <v>1527.93</v>
      </c>
      <c r="G7418" s="137">
        <v>0</v>
      </c>
      <c r="H7418" s="142"/>
      <c r="I7418" s="142"/>
      <c r="J7418" s="142"/>
      <c r="K7418" s="142"/>
      <c r="L7418" s="143"/>
      <c r="M7418" s="143"/>
      <c r="N7418" s="143"/>
      <c r="Y7418" s="30">
        <f t="shared" si="115"/>
        <v>1527.93</v>
      </c>
    </row>
    <row r="7419" spans="1:25" x14ac:dyDescent="0.2">
      <c r="A7419" s="134" t="s">
        <v>14834</v>
      </c>
      <c r="B7419" s="135" t="s">
        <v>14835</v>
      </c>
      <c r="C7419" s="136">
        <v>4862.97</v>
      </c>
      <c r="D7419" s="136">
        <v>92.4</v>
      </c>
      <c r="E7419" s="136">
        <v>0</v>
      </c>
      <c r="F7419" s="136">
        <v>92.4</v>
      </c>
      <c r="G7419" s="137">
        <v>0</v>
      </c>
      <c r="H7419" s="142"/>
      <c r="I7419" s="142"/>
      <c r="J7419" s="142"/>
      <c r="K7419" s="142"/>
      <c r="L7419" s="143"/>
      <c r="M7419" s="143"/>
      <c r="N7419" s="143"/>
      <c r="Y7419" s="30">
        <f t="shared" si="115"/>
        <v>92.4</v>
      </c>
    </row>
    <row r="7420" spans="1:25" x14ac:dyDescent="0.2">
      <c r="A7420" s="134" t="s">
        <v>14836</v>
      </c>
      <c r="B7420" s="135" t="s">
        <v>14837</v>
      </c>
      <c r="C7420" s="136">
        <v>3198.09</v>
      </c>
      <c r="D7420" s="136">
        <v>60.76</v>
      </c>
      <c r="E7420" s="136">
        <v>0</v>
      </c>
      <c r="F7420" s="136">
        <v>60.76</v>
      </c>
      <c r="G7420" s="137">
        <v>0</v>
      </c>
      <c r="H7420" s="142"/>
      <c r="I7420" s="142"/>
      <c r="J7420" s="142"/>
      <c r="K7420" s="142"/>
      <c r="L7420" s="143"/>
      <c r="M7420" s="143"/>
      <c r="N7420" s="143"/>
      <c r="Y7420" s="30">
        <f t="shared" si="115"/>
        <v>60.76</v>
      </c>
    </row>
    <row r="7421" spans="1:25" x14ac:dyDescent="0.2">
      <c r="A7421" s="134" t="s">
        <v>14838</v>
      </c>
      <c r="B7421" s="135" t="s">
        <v>14839</v>
      </c>
      <c r="C7421" s="136">
        <v>45911.28</v>
      </c>
      <c r="D7421" s="136">
        <v>872.32</v>
      </c>
      <c r="E7421" s="136">
        <v>0</v>
      </c>
      <c r="F7421" s="136">
        <v>872.32</v>
      </c>
      <c r="G7421" s="137">
        <v>0</v>
      </c>
      <c r="H7421" s="142"/>
      <c r="I7421" s="142"/>
      <c r="J7421" s="142"/>
      <c r="K7421" s="142"/>
      <c r="L7421" s="143"/>
      <c r="M7421" s="143"/>
      <c r="N7421" s="143"/>
      <c r="Y7421" s="30">
        <f t="shared" si="115"/>
        <v>872.32</v>
      </c>
    </row>
    <row r="7422" spans="1:25" x14ac:dyDescent="0.2">
      <c r="A7422" s="134" t="s">
        <v>14840</v>
      </c>
      <c r="B7422" s="135" t="s">
        <v>14841</v>
      </c>
      <c r="C7422" s="136">
        <v>21106.37</v>
      </c>
      <c r="D7422" s="136">
        <v>401.02</v>
      </c>
      <c r="E7422" s="136">
        <v>0</v>
      </c>
      <c r="F7422" s="136">
        <v>401.02</v>
      </c>
      <c r="G7422" s="137">
        <v>0</v>
      </c>
      <c r="H7422" s="142"/>
      <c r="I7422" s="142"/>
      <c r="J7422" s="142"/>
      <c r="K7422" s="142"/>
      <c r="L7422" s="143"/>
      <c r="M7422" s="143"/>
      <c r="N7422" s="143"/>
      <c r="Y7422" s="30">
        <f t="shared" si="115"/>
        <v>401.02</v>
      </c>
    </row>
    <row r="7423" spans="1:25" x14ac:dyDescent="0.2">
      <c r="A7423" s="134" t="s">
        <v>14842</v>
      </c>
      <c r="B7423" s="135" t="s">
        <v>14843</v>
      </c>
      <c r="C7423" s="136">
        <v>6857.59</v>
      </c>
      <c r="D7423" s="136">
        <v>130.30000000000001</v>
      </c>
      <c r="E7423" s="136">
        <v>0</v>
      </c>
      <c r="F7423" s="136">
        <v>130.30000000000001</v>
      </c>
      <c r="G7423" s="137">
        <v>0</v>
      </c>
      <c r="H7423" s="142"/>
      <c r="I7423" s="142"/>
      <c r="J7423" s="142"/>
      <c r="K7423" s="142"/>
      <c r="L7423" s="143"/>
      <c r="M7423" s="143"/>
      <c r="N7423" s="143"/>
      <c r="Y7423" s="30">
        <f t="shared" si="115"/>
        <v>130.30000000000001</v>
      </c>
    </row>
    <row r="7424" spans="1:25" x14ac:dyDescent="0.2">
      <c r="A7424" s="134" t="s">
        <v>14844</v>
      </c>
      <c r="B7424" s="135" t="s">
        <v>14845</v>
      </c>
      <c r="C7424" s="136">
        <v>11301.98</v>
      </c>
      <c r="D7424" s="136">
        <v>214.74</v>
      </c>
      <c r="E7424" s="136">
        <v>0</v>
      </c>
      <c r="F7424" s="136">
        <v>214.74</v>
      </c>
      <c r="G7424" s="137">
        <v>0</v>
      </c>
      <c r="H7424" s="142"/>
      <c r="I7424" s="142"/>
      <c r="J7424" s="142"/>
      <c r="K7424" s="142"/>
      <c r="L7424" s="143"/>
      <c r="M7424" s="143"/>
      <c r="N7424" s="143"/>
      <c r="Y7424" s="30">
        <f t="shared" si="115"/>
        <v>214.74</v>
      </c>
    </row>
    <row r="7425" spans="1:25" x14ac:dyDescent="0.2">
      <c r="A7425" s="134" t="s">
        <v>14846</v>
      </c>
      <c r="B7425" s="135" t="s">
        <v>14847</v>
      </c>
      <c r="C7425" s="136">
        <v>8691.09</v>
      </c>
      <c r="D7425" s="136">
        <v>165.13</v>
      </c>
      <c r="E7425" s="136">
        <v>0</v>
      </c>
      <c r="F7425" s="136">
        <v>165.13</v>
      </c>
      <c r="G7425" s="137">
        <v>0</v>
      </c>
      <c r="H7425" s="142"/>
      <c r="I7425" s="142"/>
      <c r="J7425" s="142"/>
      <c r="K7425" s="142"/>
      <c r="L7425" s="143"/>
      <c r="M7425" s="143"/>
      <c r="N7425" s="143"/>
      <c r="Y7425" s="30">
        <f t="shared" si="115"/>
        <v>165.13</v>
      </c>
    </row>
    <row r="7426" spans="1:25" x14ac:dyDescent="0.2">
      <c r="A7426" s="134" t="s">
        <v>14848</v>
      </c>
      <c r="B7426" s="135" t="s">
        <v>14849</v>
      </c>
      <c r="C7426" s="136">
        <v>27263.61</v>
      </c>
      <c r="D7426" s="136">
        <v>518.01</v>
      </c>
      <c r="E7426" s="136">
        <v>0</v>
      </c>
      <c r="F7426" s="136">
        <v>518.01</v>
      </c>
      <c r="G7426" s="137">
        <v>0</v>
      </c>
      <c r="H7426" s="142"/>
      <c r="I7426" s="142"/>
      <c r="J7426" s="142"/>
      <c r="K7426" s="142"/>
      <c r="L7426" s="143"/>
      <c r="M7426" s="143"/>
      <c r="N7426" s="143"/>
      <c r="Y7426" s="30">
        <f t="shared" si="115"/>
        <v>518.01</v>
      </c>
    </row>
    <row r="7427" spans="1:25" x14ac:dyDescent="0.2">
      <c r="A7427" s="134" t="s">
        <v>14850</v>
      </c>
      <c r="B7427" s="135" t="s">
        <v>14851</v>
      </c>
      <c r="C7427" s="136">
        <v>15401.45</v>
      </c>
      <c r="D7427" s="136">
        <v>292.63</v>
      </c>
      <c r="E7427" s="136">
        <v>0</v>
      </c>
      <c r="F7427" s="136">
        <v>292.63</v>
      </c>
      <c r="G7427" s="137">
        <v>0</v>
      </c>
      <c r="H7427" s="142"/>
      <c r="I7427" s="142"/>
      <c r="J7427" s="142"/>
      <c r="K7427" s="142"/>
      <c r="L7427" s="143"/>
      <c r="M7427" s="143"/>
      <c r="N7427" s="143"/>
      <c r="Y7427" s="30">
        <f t="shared" si="115"/>
        <v>292.63</v>
      </c>
    </row>
    <row r="7428" spans="1:25" x14ac:dyDescent="0.2">
      <c r="A7428" s="134" t="s">
        <v>14852</v>
      </c>
      <c r="B7428" s="135" t="s">
        <v>14853</v>
      </c>
      <c r="C7428" s="136">
        <v>5002.34</v>
      </c>
      <c r="D7428" s="136">
        <v>95.05</v>
      </c>
      <c r="E7428" s="136">
        <v>0</v>
      </c>
      <c r="F7428" s="136">
        <v>95.05</v>
      </c>
      <c r="G7428" s="137">
        <v>0</v>
      </c>
      <c r="H7428" s="142"/>
      <c r="I7428" s="142"/>
      <c r="J7428" s="142"/>
      <c r="K7428" s="142"/>
      <c r="L7428" s="143"/>
      <c r="M7428" s="143"/>
      <c r="N7428" s="143"/>
      <c r="Y7428" s="30">
        <f t="shared" si="115"/>
        <v>95.05</v>
      </c>
    </row>
    <row r="7429" spans="1:25" x14ac:dyDescent="0.2">
      <c r="A7429" s="134" t="s">
        <v>14854</v>
      </c>
      <c r="B7429" s="135" t="s">
        <v>14855</v>
      </c>
      <c r="C7429" s="136">
        <v>63706.94</v>
      </c>
      <c r="D7429" s="136">
        <v>1210.43</v>
      </c>
      <c r="E7429" s="136">
        <v>0</v>
      </c>
      <c r="F7429" s="136">
        <v>1210.43</v>
      </c>
      <c r="G7429" s="137">
        <v>0</v>
      </c>
      <c r="H7429" s="142"/>
      <c r="I7429" s="142"/>
      <c r="J7429" s="142"/>
      <c r="K7429" s="142"/>
      <c r="L7429" s="143"/>
      <c r="M7429" s="143"/>
      <c r="N7429" s="143"/>
      <c r="Y7429" s="30">
        <f t="shared" si="115"/>
        <v>1210.43</v>
      </c>
    </row>
    <row r="7430" spans="1:25" x14ac:dyDescent="0.2">
      <c r="A7430" s="134" t="s">
        <v>14856</v>
      </c>
      <c r="B7430" s="135" t="s">
        <v>14857</v>
      </c>
      <c r="C7430" s="136">
        <v>2659.16</v>
      </c>
      <c r="D7430" s="136">
        <v>50.53</v>
      </c>
      <c r="E7430" s="136">
        <v>0</v>
      </c>
      <c r="F7430" s="136">
        <v>50.53</v>
      </c>
      <c r="G7430" s="137">
        <v>0</v>
      </c>
      <c r="H7430" s="142"/>
      <c r="I7430" s="142"/>
      <c r="J7430" s="142"/>
      <c r="K7430" s="142"/>
      <c r="L7430" s="143"/>
      <c r="M7430" s="143"/>
      <c r="N7430" s="143"/>
      <c r="Y7430" s="30">
        <f t="shared" si="115"/>
        <v>50.53</v>
      </c>
    </row>
    <row r="7431" spans="1:25" x14ac:dyDescent="0.2">
      <c r="A7431" s="134" t="s">
        <v>14858</v>
      </c>
      <c r="B7431" s="135" t="s">
        <v>14859</v>
      </c>
      <c r="C7431" s="136">
        <v>10353.86</v>
      </c>
      <c r="D7431" s="136">
        <v>196.72</v>
      </c>
      <c r="E7431" s="136">
        <v>0</v>
      </c>
      <c r="F7431" s="136">
        <v>196.72</v>
      </c>
      <c r="G7431" s="137">
        <v>0</v>
      </c>
      <c r="H7431" s="142"/>
      <c r="I7431" s="142"/>
      <c r="J7431" s="142"/>
      <c r="K7431" s="142"/>
      <c r="L7431" s="143"/>
      <c r="M7431" s="143"/>
      <c r="N7431" s="143"/>
      <c r="Y7431" s="30">
        <f t="shared" si="115"/>
        <v>196.72</v>
      </c>
    </row>
    <row r="7432" spans="1:25" x14ac:dyDescent="0.2">
      <c r="A7432" s="134" t="s">
        <v>14860</v>
      </c>
      <c r="B7432" s="135" t="s">
        <v>14861</v>
      </c>
      <c r="C7432" s="136">
        <v>14134.21</v>
      </c>
      <c r="D7432" s="136">
        <v>268.55</v>
      </c>
      <c r="E7432" s="136">
        <v>0</v>
      </c>
      <c r="F7432" s="136">
        <v>268.55</v>
      </c>
      <c r="G7432" s="137">
        <v>0</v>
      </c>
      <c r="H7432" s="142"/>
      <c r="I7432" s="142"/>
      <c r="J7432" s="142"/>
      <c r="K7432" s="142"/>
      <c r="L7432" s="143"/>
      <c r="M7432" s="143"/>
      <c r="N7432" s="143"/>
      <c r="Y7432" s="30">
        <f t="shared" si="115"/>
        <v>268.55</v>
      </c>
    </row>
    <row r="7433" spans="1:25" x14ac:dyDescent="0.2">
      <c r="A7433" s="134" t="s">
        <v>14862</v>
      </c>
      <c r="B7433" s="135" t="s">
        <v>14863</v>
      </c>
      <c r="C7433" s="136">
        <v>4171.41</v>
      </c>
      <c r="D7433" s="136">
        <v>79.260000000000005</v>
      </c>
      <c r="E7433" s="136">
        <v>0</v>
      </c>
      <c r="F7433" s="136">
        <v>79.260000000000005</v>
      </c>
      <c r="G7433" s="137">
        <v>0</v>
      </c>
      <c r="H7433" s="142"/>
      <c r="I7433" s="142"/>
      <c r="J7433" s="142"/>
      <c r="K7433" s="142"/>
      <c r="L7433" s="143"/>
      <c r="M7433" s="143"/>
      <c r="N7433" s="143"/>
      <c r="Y7433" s="30">
        <f t="shared" si="115"/>
        <v>79.260000000000005</v>
      </c>
    </row>
    <row r="7434" spans="1:25" x14ac:dyDescent="0.2">
      <c r="A7434" s="134" t="s">
        <v>14864</v>
      </c>
      <c r="B7434" s="135" t="s">
        <v>14865</v>
      </c>
      <c r="C7434" s="136">
        <v>42028.51</v>
      </c>
      <c r="D7434" s="136">
        <v>798.54</v>
      </c>
      <c r="E7434" s="136">
        <v>0</v>
      </c>
      <c r="F7434" s="136">
        <v>798.54</v>
      </c>
      <c r="G7434" s="137">
        <v>0</v>
      </c>
      <c r="H7434" s="142"/>
      <c r="I7434" s="142"/>
      <c r="J7434" s="142"/>
      <c r="K7434" s="142"/>
      <c r="L7434" s="143"/>
      <c r="M7434" s="143"/>
      <c r="N7434" s="143"/>
      <c r="Y7434" s="30">
        <f t="shared" si="115"/>
        <v>798.54</v>
      </c>
    </row>
    <row r="7435" spans="1:25" x14ac:dyDescent="0.2">
      <c r="A7435" s="134" t="s">
        <v>14866</v>
      </c>
      <c r="B7435" s="135" t="s">
        <v>14867</v>
      </c>
      <c r="C7435" s="136">
        <v>1954.59</v>
      </c>
      <c r="D7435" s="136">
        <v>37.14</v>
      </c>
      <c r="E7435" s="136">
        <v>0</v>
      </c>
      <c r="F7435" s="136">
        <v>37.14</v>
      </c>
      <c r="G7435" s="137">
        <v>0</v>
      </c>
      <c r="H7435" s="142"/>
      <c r="I7435" s="142"/>
      <c r="J7435" s="142"/>
      <c r="K7435" s="142"/>
      <c r="L7435" s="143"/>
      <c r="M7435" s="143"/>
      <c r="N7435" s="143"/>
      <c r="Y7435" s="30">
        <f t="shared" si="115"/>
        <v>37.14</v>
      </c>
    </row>
    <row r="7436" spans="1:25" x14ac:dyDescent="0.2">
      <c r="A7436" s="134" t="s">
        <v>14868</v>
      </c>
      <c r="B7436" s="135" t="s">
        <v>14869</v>
      </c>
      <c r="C7436" s="136">
        <v>4918.6400000000003</v>
      </c>
      <c r="D7436" s="136">
        <v>93.46</v>
      </c>
      <c r="E7436" s="136">
        <v>0</v>
      </c>
      <c r="F7436" s="136">
        <v>93.46</v>
      </c>
      <c r="G7436" s="137">
        <v>0</v>
      </c>
      <c r="H7436" s="142"/>
      <c r="I7436" s="142"/>
      <c r="J7436" s="142"/>
      <c r="K7436" s="142"/>
      <c r="L7436" s="143"/>
      <c r="M7436" s="143"/>
      <c r="N7436" s="143"/>
      <c r="Y7436" s="30">
        <f t="shared" si="115"/>
        <v>93.46</v>
      </c>
    </row>
    <row r="7437" spans="1:25" x14ac:dyDescent="0.2">
      <c r="A7437" s="134" t="s">
        <v>14870</v>
      </c>
      <c r="B7437" s="135" t="s">
        <v>14871</v>
      </c>
      <c r="C7437" s="136">
        <v>8994.84</v>
      </c>
      <c r="D7437" s="136">
        <v>170.9</v>
      </c>
      <c r="E7437" s="136">
        <v>0</v>
      </c>
      <c r="F7437" s="136">
        <v>170.9</v>
      </c>
      <c r="G7437" s="137">
        <v>0</v>
      </c>
      <c r="H7437" s="142"/>
      <c r="I7437" s="142"/>
      <c r="J7437" s="142"/>
      <c r="K7437" s="142"/>
      <c r="L7437" s="143"/>
      <c r="M7437" s="143"/>
      <c r="N7437" s="143"/>
      <c r="Y7437" s="30">
        <f t="shared" si="115"/>
        <v>170.9</v>
      </c>
    </row>
    <row r="7438" spans="1:25" x14ac:dyDescent="0.2">
      <c r="A7438" s="134" t="s">
        <v>14872</v>
      </c>
      <c r="B7438" s="135" t="s">
        <v>14873</v>
      </c>
      <c r="C7438" s="136">
        <v>19236.96</v>
      </c>
      <c r="D7438" s="136">
        <v>365.5</v>
      </c>
      <c r="E7438" s="136">
        <v>0</v>
      </c>
      <c r="F7438" s="136">
        <v>365.5</v>
      </c>
      <c r="G7438" s="137">
        <v>0</v>
      </c>
      <c r="H7438" s="142"/>
      <c r="I7438" s="142"/>
      <c r="J7438" s="142"/>
      <c r="K7438" s="142"/>
      <c r="L7438" s="143"/>
      <c r="M7438" s="143"/>
      <c r="N7438" s="143"/>
      <c r="Y7438" s="30">
        <f t="shared" si="115"/>
        <v>365.5</v>
      </c>
    </row>
    <row r="7439" spans="1:25" x14ac:dyDescent="0.2">
      <c r="A7439" s="134" t="s">
        <v>14874</v>
      </c>
      <c r="B7439" s="135" t="s">
        <v>14875</v>
      </c>
      <c r="C7439" s="136">
        <v>24880.28</v>
      </c>
      <c r="D7439" s="136">
        <v>472.73</v>
      </c>
      <c r="E7439" s="136">
        <v>0</v>
      </c>
      <c r="F7439" s="136">
        <v>472.73</v>
      </c>
      <c r="G7439" s="137">
        <v>0</v>
      </c>
      <c r="H7439" s="142"/>
      <c r="I7439" s="142"/>
      <c r="J7439" s="142"/>
      <c r="K7439" s="142"/>
      <c r="L7439" s="143"/>
      <c r="M7439" s="143"/>
      <c r="N7439" s="143"/>
      <c r="Y7439" s="30">
        <f t="shared" ref="Y7439:Y7502" si="116">W7439+R7439+M7439+F7439</f>
        <v>472.73</v>
      </c>
    </row>
    <row r="7440" spans="1:25" x14ac:dyDescent="0.2">
      <c r="A7440" s="134" t="s">
        <v>14876</v>
      </c>
      <c r="B7440" s="135" t="s">
        <v>14877</v>
      </c>
      <c r="C7440" s="136">
        <v>2171.73</v>
      </c>
      <c r="D7440" s="136">
        <v>41.26</v>
      </c>
      <c r="E7440" s="136">
        <v>0</v>
      </c>
      <c r="F7440" s="136">
        <v>41.26</v>
      </c>
      <c r="G7440" s="137">
        <v>0</v>
      </c>
      <c r="H7440" s="142"/>
      <c r="I7440" s="142"/>
      <c r="J7440" s="142"/>
      <c r="K7440" s="142"/>
      <c r="L7440" s="143"/>
      <c r="M7440" s="143"/>
      <c r="N7440" s="143"/>
      <c r="Y7440" s="30">
        <f t="shared" si="116"/>
        <v>41.26</v>
      </c>
    </row>
    <row r="7441" spans="1:25" x14ac:dyDescent="0.2">
      <c r="A7441" s="134" t="s">
        <v>14878</v>
      </c>
      <c r="B7441" s="135" t="s">
        <v>14879</v>
      </c>
      <c r="C7441" s="136">
        <v>7065.98</v>
      </c>
      <c r="D7441" s="136">
        <v>134.25</v>
      </c>
      <c r="E7441" s="136">
        <v>0</v>
      </c>
      <c r="F7441" s="136">
        <v>134.25</v>
      </c>
      <c r="G7441" s="137">
        <v>0</v>
      </c>
      <c r="H7441" s="142"/>
      <c r="I7441" s="142"/>
      <c r="J7441" s="142"/>
      <c r="K7441" s="142"/>
      <c r="L7441" s="143"/>
      <c r="M7441" s="143"/>
      <c r="N7441" s="143"/>
      <c r="Y7441" s="30">
        <f t="shared" si="116"/>
        <v>134.25</v>
      </c>
    </row>
    <row r="7442" spans="1:25" x14ac:dyDescent="0.2">
      <c r="A7442" s="134" t="s">
        <v>14880</v>
      </c>
      <c r="B7442" s="135" t="s">
        <v>14881</v>
      </c>
      <c r="C7442" s="136">
        <v>4320.3599999999997</v>
      </c>
      <c r="D7442" s="136">
        <v>82.09</v>
      </c>
      <c r="E7442" s="136">
        <v>0</v>
      </c>
      <c r="F7442" s="136">
        <v>82.09</v>
      </c>
      <c r="G7442" s="137">
        <v>0</v>
      </c>
      <c r="H7442" s="142"/>
      <c r="I7442" s="142"/>
      <c r="J7442" s="142"/>
      <c r="K7442" s="142"/>
      <c r="L7442" s="143"/>
      <c r="M7442" s="143"/>
      <c r="N7442" s="143"/>
      <c r="Y7442" s="30">
        <f t="shared" si="116"/>
        <v>82.09</v>
      </c>
    </row>
    <row r="7443" spans="1:25" x14ac:dyDescent="0.2">
      <c r="A7443" s="134" t="s">
        <v>14882</v>
      </c>
      <c r="B7443" s="135" t="s">
        <v>14883</v>
      </c>
      <c r="C7443" s="136">
        <v>4013.12</v>
      </c>
      <c r="D7443" s="136">
        <v>76.25</v>
      </c>
      <c r="E7443" s="136">
        <v>0</v>
      </c>
      <c r="F7443" s="136">
        <v>76.25</v>
      </c>
      <c r="G7443" s="137">
        <v>0</v>
      </c>
      <c r="H7443" s="142"/>
      <c r="I7443" s="142"/>
      <c r="J7443" s="142"/>
      <c r="K7443" s="142"/>
      <c r="L7443" s="143"/>
      <c r="M7443" s="143"/>
      <c r="N7443" s="143"/>
      <c r="Y7443" s="30">
        <f t="shared" si="116"/>
        <v>76.25</v>
      </c>
    </row>
    <row r="7444" spans="1:25" x14ac:dyDescent="0.2">
      <c r="A7444" s="134" t="s">
        <v>14884</v>
      </c>
      <c r="B7444" s="135" t="s">
        <v>14885</v>
      </c>
      <c r="C7444" s="136">
        <v>2627.55</v>
      </c>
      <c r="D7444" s="136">
        <v>49.92</v>
      </c>
      <c r="E7444" s="136">
        <v>0</v>
      </c>
      <c r="F7444" s="136">
        <v>49.92</v>
      </c>
      <c r="G7444" s="137">
        <v>0</v>
      </c>
      <c r="H7444" s="142"/>
      <c r="I7444" s="142"/>
      <c r="J7444" s="142"/>
      <c r="K7444" s="142"/>
      <c r="L7444" s="143"/>
      <c r="M7444" s="143"/>
      <c r="N7444" s="143"/>
      <c r="Y7444" s="30">
        <f t="shared" si="116"/>
        <v>49.92</v>
      </c>
    </row>
    <row r="7445" spans="1:25" x14ac:dyDescent="0.2">
      <c r="A7445" s="134" t="s">
        <v>14886</v>
      </c>
      <c r="B7445" s="135" t="s">
        <v>14887</v>
      </c>
      <c r="C7445" s="136">
        <v>23020.12</v>
      </c>
      <c r="D7445" s="136">
        <v>437.38</v>
      </c>
      <c r="E7445" s="136">
        <v>0</v>
      </c>
      <c r="F7445" s="136">
        <v>437.38</v>
      </c>
      <c r="G7445" s="137">
        <v>0</v>
      </c>
      <c r="H7445" s="142"/>
      <c r="I7445" s="142"/>
      <c r="J7445" s="142"/>
      <c r="K7445" s="142"/>
      <c r="L7445" s="143"/>
      <c r="M7445" s="143"/>
      <c r="N7445" s="143"/>
      <c r="Y7445" s="30">
        <f t="shared" si="116"/>
        <v>437.38</v>
      </c>
    </row>
    <row r="7446" spans="1:25" x14ac:dyDescent="0.2">
      <c r="A7446" s="134" t="s">
        <v>14888</v>
      </c>
      <c r="B7446" s="135" t="s">
        <v>14889</v>
      </c>
      <c r="C7446" s="136">
        <v>17027.43</v>
      </c>
      <c r="D7446" s="136">
        <v>323.52</v>
      </c>
      <c r="E7446" s="136">
        <v>0</v>
      </c>
      <c r="F7446" s="136">
        <v>323.52</v>
      </c>
      <c r="G7446" s="137">
        <v>0</v>
      </c>
      <c r="H7446" s="142"/>
      <c r="I7446" s="142"/>
      <c r="J7446" s="142"/>
      <c r="K7446" s="142"/>
      <c r="L7446" s="143"/>
      <c r="M7446" s="143"/>
      <c r="N7446" s="143"/>
      <c r="Y7446" s="30">
        <f t="shared" si="116"/>
        <v>323.52</v>
      </c>
    </row>
    <row r="7447" spans="1:25" x14ac:dyDescent="0.2">
      <c r="A7447" s="134" t="s">
        <v>14890</v>
      </c>
      <c r="B7447" s="135" t="s">
        <v>14891</v>
      </c>
      <c r="C7447" s="136">
        <v>13523.04</v>
      </c>
      <c r="D7447" s="136">
        <v>256.94</v>
      </c>
      <c r="E7447" s="136">
        <v>0</v>
      </c>
      <c r="F7447" s="136">
        <v>256.94</v>
      </c>
      <c r="G7447" s="137">
        <v>0</v>
      </c>
      <c r="H7447" s="142"/>
      <c r="I7447" s="142"/>
      <c r="J7447" s="142"/>
      <c r="K7447" s="142"/>
      <c r="L7447" s="143"/>
      <c r="M7447" s="143"/>
      <c r="N7447" s="143"/>
      <c r="Y7447" s="30">
        <f t="shared" si="116"/>
        <v>256.94</v>
      </c>
    </row>
    <row r="7448" spans="1:25" x14ac:dyDescent="0.2">
      <c r="A7448" s="134" t="s">
        <v>14892</v>
      </c>
      <c r="B7448" s="135" t="s">
        <v>14893</v>
      </c>
      <c r="C7448" s="136">
        <v>3751.58</v>
      </c>
      <c r="D7448" s="136">
        <v>71.28</v>
      </c>
      <c r="E7448" s="136">
        <v>0</v>
      </c>
      <c r="F7448" s="136">
        <v>71.28</v>
      </c>
      <c r="G7448" s="137">
        <v>0</v>
      </c>
      <c r="H7448" s="142"/>
      <c r="I7448" s="142"/>
      <c r="J7448" s="142"/>
      <c r="K7448" s="142"/>
      <c r="L7448" s="143"/>
      <c r="M7448" s="143"/>
      <c r="N7448" s="143"/>
      <c r="Y7448" s="30">
        <f t="shared" si="116"/>
        <v>71.28</v>
      </c>
    </row>
    <row r="7449" spans="1:25" x14ac:dyDescent="0.2">
      <c r="A7449" s="134" t="s">
        <v>14894</v>
      </c>
      <c r="B7449" s="135" t="s">
        <v>14895</v>
      </c>
      <c r="C7449" s="136">
        <v>98.64</v>
      </c>
      <c r="D7449" s="136">
        <v>1.88</v>
      </c>
      <c r="E7449" s="136">
        <v>0</v>
      </c>
      <c r="F7449" s="136">
        <v>1.88</v>
      </c>
      <c r="G7449" s="137">
        <v>0</v>
      </c>
      <c r="H7449" s="142"/>
      <c r="I7449" s="142"/>
      <c r="J7449" s="142"/>
      <c r="K7449" s="142"/>
      <c r="L7449" s="143"/>
      <c r="M7449" s="143"/>
      <c r="N7449" s="143"/>
      <c r="Y7449" s="30">
        <f t="shared" si="116"/>
        <v>1.88</v>
      </c>
    </row>
    <row r="7450" spans="1:25" x14ac:dyDescent="0.2">
      <c r="A7450" s="134" t="s">
        <v>14896</v>
      </c>
      <c r="B7450" s="135" t="s">
        <v>14897</v>
      </c>
      <c r="C7450" s="136">
        <v>26956.73</v>
      </c>
      <c r="D7450" s="136">
        <v>512.17999999999995</v>
      </c>
      <c r="E7450" s="136">
        <v>0</v>
      </c>
      <c r="F7450" s="136">
        <v>512.17999999999995</v>
      </c>
      <c r="G7450" s="137">
        <v>0</v>
      </c>
      <c r="H7450" s="142"/>
      <c r="I7450" s="142"/>
      <c r="J7450" s="142"/>
      <c r="K7450" s="142"/>
      <c r="L7450" s="143"/>
      <c r="M7450" s="143"/>
      <c r="N7450" s="143"/>
      <c r="Y7450" s="30">
        <f t="shared" si="116"/>
        <v>512.17999999999995</v>
      </c>
    </row>
    <row r="7451" spans="1:25" x14ac:dyDescent="0.2">
      <c r="A7451" s="134" t="s">
        <v>14898</v>
      </c>
      <c r="B7451" s="135" t="s">
        <v>14899</v>
      </c>
      <c r="C7451" s="136">
        <v>29392.799999999999</v>
      </c>
      <c r="D7451" s="136">
        <v>558.46</v>
      </c>
      <c r="E7451" s="136">
        <v>0</v>
      </c>
      <c r="F7451" s="136">
        <v>558.46</v>
      </c>
      <c r="G7451" s="137">
        <v>0</v>
      </c>
      <c r="H7451" s="142"/>
      <c r="I7451" s="142"/>
      <c r="J7451" s="142"/>
      <c r="K7451" s="142"/>
      <c r="L7451" s="143"/>
      <c r="M7451" s="143"/>
      <c r="N7451" s="143"/>
      <c r="Y7451" s="30">
        <f t="shared" si="116"/>
        <v>558.46</v>
      </c>
    </row>
    <row r="7452" spans="1:25" x14ac:dyDescent="0.2">
      <c r="A7452" s="134" t="s">
        <v>14900</v>
      </c>
      <c r="B7452" s="135" t="s">
        <v>14901</v>
      </c>
      <c r="C7452" s="136">
        <v>19854.93</v>
      </c>
      <c r="D7452" s="136">
        <v>377.24</v>
      </c>
      <c r="E7452" s="136">
        <v>0</v>
      </c>
      <c r="F7452" s="136">
        <v>377.24</v>
      </c>
      <c r="G7452" s="137">
        <v>0</v>
      </c>
      <c r="H7452" s="142"/>
      <c r="I7452" s="142"/>
      <c r="J7452" s="142"/>
      <c r="K7452" s="142"/>
      <c r="L7452" s="143"/>
      <c r="M7452" s="143"/>
      <c r="N7452" s="143"/>
      <c r="Y7452" s="30">
        <f t="shared" si="116"/>
        <v>377.24</v>
      </c>
    </row>
    <row r="7453" spans="1:25" x14ac:dyDescent="0.2">
      <c r="A7453" s="134" t="s">
        <v>14902</v>
      </c>
      <c r="B7453" s="135" t="s">
        <v>14903</v>
      </c>
      <c r="C7453" s="136">
        <v>35338.78</v>
      </c>
      <c r="D7453" s="136">
        <v>671.44</v>
      </c>
      <c r="E7453" s="136">
        <v>0</v>
      </c>
      <c r="F7453" s="136">
        <v>671.44</v>
      </c>
      <c r="G7453" s="137">
        <v>0</v>
      </c>
      <c r="H7453" s="142"/>
      <c r="I7453" s="142"/>
      <c r="J7453" s="142"/>
      <c r="K7453" s="142"/>
      <c r="L7453" s="143"/>
      <c r="M7453" s="143"/>
      <c r="N7453" s="143"/>
      <c r="Y7453" s="30">
        <f t="shared" si="116"/>
        <v>671.44</v>
      </c>
    </row>
    <row r="7454" spans="1:25" x14ac:dyDescent="0.2">
      <c r="A7454" s="134" t="s">
        <v>14904</v>
      </c>
      <c r="B7454" s="135" t="s">
        <v>14905</v>
      </c>
      <c r="C7454" s="136">
        <v>1745.83</v>
      </c>
      <c r="D7454" s="136">
        <v>33.17</v>
      </c>
      <c r="E7454" s="136">
        <v>0</v>
      </c>
      <c r="F7454" s="136">
        <v>33.17</v>
      </c>
      <c r="G7454" s="137">
        <v>0</v>
      </c>
      <c r="H7454" s="142"/>
      <c r="I7454" s="142"/>
      <c r="J7454" s="142"/>
      <c r="K7454" s="142"/>
      <c r="L7454" s="143"/>
      <c r="M7454" s="143"/>
      <c r="N7454" s="143"/>
      <c r="Y7454" s="30">
        <f t="shared" si="116"/>
        <v>33.17</v>
      </c>
    </row>
    <row r="7455" spans="1:25" x14ac:dyDescent="0.2">
      <c r="A7455" s="134" t="s">
        <v>14906</v>
      </c>
      <c r="B7455" s="135" t="s">
        <v>14907</v>
      </c>
      <c r="C7455" s="136">
        <v>4055.83</v>
      </c>
      <c r="D7455" s="136">
        <v>77.06</v>
      </c>
      <c r="E7455" s="136">
        <v>0</v>
      </c>
      <c r="F7455" s="136">
        <v>77.06</v>
      </c>
      <c r="G7455" s="137">
        <v>0</v>
      </c>
      <c r="H7455" s="142"/>
      <c r="I7455" s="142"/>
      <c r="J7455" s="142"/>
      <c r="K7455" s="142"/>
      <c r="L7455" s="143"/>
      <c r="M7455" s="143"/>
      <c r="N7455" s="143"/>
      <c r="Y7455" s="30">
        <f t="shared" si="116"/>
        <v>77.06</v>
      </c>
    </row>
    <row r="7456" spans="1:25" x14ac:dyDescent="0.2">
      <c r="A7456" s="134" t="s">
        <v>14908</v>
      </c>
      <c r="B7456" s="135" t="s">
        <v>14909</v>
      </c>
      <c r="C7456" s="136">
        <v>1227.03</v>
      </c>
      <c r="D7456" s="136">
        <v>23.31</v>
      </c>
      <c r="E7456" s="136">
        <v>23.31</v>
      </c>
      <c r="F7456" s="136">
        <v>0</v>
      </c>
      <c r="G7456" s="137">
        <v>55.73</v>
      </c>
      <c r="H7456" s="142"/>
      <c r="I7456" s="142"/>
      <c r="J7456" s="142"/>
      <c r="K7456" s="142"/>
      <c r="L7456" s="143"/>
      <c r="M7456" s="143"/>
      <c r="N7456" s="143"/>
      <c r="Y7456" s="30">
        <f t="shared" si="116"/>
        <v>0</v>
      </c>
    </row>
    <row r="7457" spans="1:25" x14ac:dyDescent="0.2">
      <c r="A7457" s="134" t="s">
        <v>14910</v>
      </c>
      <c r="B7457" s="135" t="s">
        <v>14911</v>
      </c>
      <c r="C7457" s="136">
        <v>10623.16</v>
      </c>
      <c r="D7457" s="136">
        <v>201.84</v>
      </c>
      <c r="E7457" s="136">
        <v>0</v>
      </c>
      <c r="F7457" s="136">
        <v>201.84</v>
      </c>
      <c r="G7457" s="137">
        <v>0</v>
      </c>
      <c r="H7457" s="142"/>
      <c r="I7457" s="142"/>
      <c r="J7457" s="142"/>
      <c r="K7457" s="142"/>
      <c r="L7457" s="143"/>
      <c r="M7457" s="143"/>
      <c r="N7457" s="143"/>
      <c r="Y7457" s="30">
        <f t="shared" si="116"/>
        <v>201.84</v>
      </c>
    </row>
    <row r="7458" spans="1:25" x14ac:dyDescent="0.2">
      <c r="A7458" s="134" t="s">
        <v>14912</v>
      </c>
      <c r="B7458" s="135" t="s">
        <v>14913</v>
      </c>
      <c r="C7458" s="136">
        <v>26253.65</v>
      </c>
      <c r="D7458" s="136">
        <v>498.82</v>
      </c>
      <c r="E7458" s="136">
        <v>0</v>
      </c>
      <c r="F7458" s="136">
        <v>498.82</v>
      </c>
      <c r="G7458" s="137">
        <v>0</v>
      </c>
      <c r="H7458" s="142"/>
      <c r="I7458" s="142"/>
      <c r="J7458" s="142"/>
      <c r="K7458" s="142"/>
      <c r="L7458" s="143"/>
      <c r="M7458" s="143"/>
      <c r="N7458" s="143"/>
      <c r="Y7458" s="30">
        <f t="shared" si="116"/>
        <v>498.82</v>
      </c>
    </row>
    <row r="7459" spans="1:25" x14ac:dyDescent="0.2">
      <c r="A7459" s="134" t="s">
        <v>14914</v>
      </c>
      <c r="B7459" s="135" t="s">
        <v>14915</v>
      </c>
      <c r="C7459" s="136">
        <v>67289.929999999993</v>
      </c>
      <c r="D7459" s="136">
        <v>1278.51</v>
      </c>
      <c r="E7459" s="136">
        <v>0</v>
      </c>
      <c r="F7459" s="136">
        <v>1278.51</v>
      </c>
      <c r="G7459" s="137">
        <v>0</v>
      </c>
      <c r="H7459" s="142"/>
      <c r="I7459" s="142"/>
      <c r="J7459" s="142"/>
      <c r="K7459" s="142"/>
      <c r="L7459" s="143"/>
      <c r="M7459" s="143"/>
      <c r="N7459" s="143"/>
      <c r="Y7459" s="30">
        <f t="shared" si="116"/>
        <v>1278.51</v>
      </c>
    </row>
    <row r="7460" spans="1:25" x14ac:dyDescent="0.2">
      <c r="A7460" s="134" t="s">
        <v>14916</v>
      </c>
      <c r="B7460" s="135" t="s">
        <v>14917</v>
      </c>
      <c r="C7460" s="136">
        <v>3358.03</v>
      </c>
      <c r="D7460" s="136">
        <v>63.8</v>
      </c>
      <c r="E7460" s="136">
        <v>0</v>
      </c>
      <c r="F7460" s="136">
        <v>63.8</v>
      </c>
      <c r="G7460" s="137">
        <v>0</v>
      </c>
      <c r="H7460" s="142"/>
      <c r="I7460" s="142"/>
      <c r="J7460" s="142"/>
      <c r="K7460" s="142"/>
      <c r="L7460" s="143"/>
      <c r="M7460" s="143"/>
      <c r="N7460" s="143"/>
      <c r="Y7460" s="30">
        <f t="shared" si="116"/>
        <v>63.8</v>
      </c>
    </row>
    <row r="7461" spans="1:25" x14ac:dyDescent="0.2">
      <c r="A7461" s="134" t="s">
        <v>14918</v>
      </c>
      <c r="B7461" s="135" t="s">
        <v>14919</v>
      </c>
      <c r="C7461" s="136">
        <v>5648.99</v>
      </c>
      <c r="D7461" s="136">
        <v>107.33</v>
      </c>
      <c r="E7461" s="136">
        <v>0</v>
      </c>
      <c r="F7461" s="136">
        <v>107.33</v>
      </c>
      <c r="G7461" s="137">
        <v>0</v>
      </c>
      <c r="H7461" s="142"/>
      <c r="I7461" s="142"/>
      <c r="J7461" s="142"/>
      <c r="K7461" s="142"/>
      <c r="L7461" s="143"/>
      <c r="M7461" s="143"/>
      <c r="N7461" s="143"/>
      <c r="Y7461" s="30">
        <f t="shared" si="116"/>
        <v>107.33</v>
      </c>
    </row>
    <row r="7462" spans="1:25" x14ac:dyDescent="0.2">
      <c r="A7462" s="134" t="s">
        <v>14920</v>
      </c>
      <c r="B7462" s="135" t="s">
        <v>14921</v>
      </c>
      <c r="C7462" s="136">
        <v>186301.73</v>
      </c>
      <c r="D7462" s="136">
        <v>3539.73</v>
      </c>
      <c r="E7462" s="136">
        <v>0</v>
      </c>
      <c r="F7462" s="136">
        <v>3539.73</v>
      </c>
      <c r="G7462" s="137">
        <v>0</v>
      </c>
      <c r="H7462" s="142"/>
      <c r="I7462" s="142"/>
      <c r="J7462" s="142"/>
      <c r="K7462" s="142"/>
      <c r="L7462" s="143"/>
      <c r="M7462" s="143"/>
      <c r="N7462" s="143"/>
      <c r="Y7462" s="30">
        <f t="shared" si="116"/>
        <v>3539.73</v>
      </c>
    </row>
    <row r="7463" spans="1:25" x14ac:dyDescent="0.2">
      <c r="A7463" s="134" t="s">
        <v>14922</v>
      </c>
      <c r="B7463" s="135" t="s">
        <v>14923</v>
      </c>
      <c r="C7463" s="136">
        <v>6949.82</v>
      </c>
      <c r="D7463" s="136">
        <v>132.05000000000001</v>
      </c>
      <c r="E7463" s="136">
        <v>0</v>
      </c>
      <c r="F7463" s="136">
        <v>132.05000000000001</v>
      </c>
      <c r="G7463" s="137">
        <v>0</v>
      </c>
      <c r="H7463" s="142"/>
      <c r="I7463" s="142"/>
      <c r="J7463" s="142"/>
      <c r="K7463" s="142"/>
      <c r="L7463" s="143"/>
      <c r="M7463" s="143"/>
      <c r="N7463" s="143"/>
      <c r="Y7463" s="30">
        <f t="shared" si="116"/>
        <v>132.05000000000001</v>
      </c>
    </row>
    <row r="7464" spans="1:25" x14ac:dyDescent="0.2">
      <c r="A7464" s="134" t="s">
        <v>14924</v>
      </c>
      <c r="B7464" s="135" t="s">
        <v>14925</v>
      </c>
      <c r="C7464" s="136">
        <v>55768.14</v>
      </c>
      <c r="D7464" s="136">
        <v>1059.5999999999999</v>
      </c>
      <c r="E7464" s="136">
        <v>0</v>
      </c>
      <c r="F7464" s="136">
        <v>1059.5999999999999</v>
      </c>
      <c r="G7464" s="137">
        <v>0</v>
      </c>
      <c r="H7464" s="142"/>
      <c r="I7464" s="142"/>
      <c r="J7464" s="142"/>
      <c r="K7464" s="142"/>
      <c r="L7464" s="143"/>
      <c r="M7464" s="143"/>
      <c r="N7464" s="143"/>
      <c r="Y7464" s="30">
        <f t="shared" si="116"/>
        <v>1059.5999999999999</v>
      </c>
    </row>
    <row r="7465" spans="1:25" x14ac:dyDescent="0.2">
      <c r="A7465" s="134" t="s">
        <v>14926</v>
      </c>
      <c r="B7465" s="135" t="s">
        <v>14927</v>
      </c>
      <c r="C7465" s="136">
        <v>12050.74</v>
      </c>
      <c r="D7465" s="136">
        <v>228.97</v>
      </c>
      <c r="E7465" s="136">
        <v>0</v>
      </c>
      <c r="F7465" s="136">
        <v>228.97</v>
      </c>
      <c r="G7465" s="137">
        <v>0</v>
      </c>
      <c r="H7465" s="142"/>
      <c r="I7465" s="142"/>
      <c r="J7465" s="142"/>
      <c r="K7465" s="142"/>
      <c r="L7465" s="143"/>
      <c r="M7465" s="143"/>
      <c r="N7465" s="143"/>
      <c r="Y7465" s="30">
        <f t="shared" si="116"/>
        <v>228.97</v>
      </c>
    </row>
    <row r="7466" spans="1:25" x14ac:dyDescent="0.2">
      <c r="A7466" s="134" t="s">
        <v>14928</v>
      </c>
      <c r="B7466" s="135" t="s">
        <v>14929</v>
      </c>
      <c r="C7466" s="136">
        <v>7988.81</v>
      </c>
      <c r="D7466" s="136">
        <v>151.79</v>
      </c>
      <c r="E7466" s="136">
        <v>0</v>
      </c>
      <c r="F7466" s="136">
        <v>151.79</v>
      </c>
      <c r="G7466" s="137">
        <v>0</v>
      </c>
      <c r="H7466" s="142"/>
      <c r="I7466" s="142"/>
      <c r="J7466" s="142"/>
      <c r="K7466" s="142"/>
      <c r="L7466" s="143"/>
      <c r="M7466" s="143"/>
      <c r="N7466" s="143"/>
      <c r="Y7466" s="30">
        <f t="shared" si="116"/>
        <v>151.79</v>
      </c>
    </row>
    <row r="7467" spans="1:25" x14ac:dyDescent="0.2">
      <c r="A7467" s="134" t="s">
        <v>14930</v>
      </c>
      <c r="B7467" s="135" t="s">
        <v>14931</v>
      </c>
      <c r="C7467" s="136">
        <v>429.02</v>
      </c>
      <c r="D7467" s="136">
        <v>8.15</v>
      </c>
      <c r="E7467" s="136">
        <v>0</v>
      </c>
      <c r="F7467" s="136">
        <v>8.15</v>
      </c>
      <c r="G7467" s="137">
        <v>0</v>
      </c>
      <c r="H7467" s="142"/>
      <c r="I7467" s="142"/>
      <c r="J7467" s="142"/>
      <c r="K7467" s="142"/>
      <c r="L7467" s="143"/>
      <c r="M7467" s="143"/>
      <c r="N7467" s="143"/>
      <c r="Y7467" s="30">
        <f t="shared" si="116"/>
        <v>8.15</v>
      </c>
    </row>
    <row r="7468" spans="1:25" x14ac:dyDescent="0.2">
      <c r="A7468" s="134" t="s">
        <v>14932</v>
      </c>
      <c r="B7468" s="135" t="s">
        <v>14933</v>
      </c>
      <c r="C7468" s="136">
        <v>7232.89</v>
      </c>
      <c r="D7468" s="136">
        <v>137.43</v>
      </c>
      <c r="E7468" s="136">
        <v>0</v>
      </c>
      <c r="F7468" s="136">
        <v>137.43</v>
      </c>
      <c r="G7468" s="137">
        <v>0</v>
      </c>
      <c r="H7468" s="142"/>
      <c r="I7468" s="142"/>
      <c r="J7468" s="142"/>
      <c r="K7468" s="142"/>
      <c r="L7468" s="143"/>
      <c r="M7468" s="143"/>
      <c r="N7468" s="143"/>
      <c r="Y7468" s="30">
        <f t="shared" si="116"/>
        <v>137.43</v>
      </c>
    </row>
    <row r="7469" spans="1:25" x14ac:dyDescent="0.2">
      <c r="A7469" s="134" t="s">
        <v>14934</v>
      </c>
      <c r="B7469" s="135" t="s">
        <v>14935</v>
      </c>
      <c r="C7469" s="136">
        <v>12891.34</v>
      </c>
      <c r="D7469" s="136">
        <v>244.94</v>
      </c>
      <c r="E7469" s="136">
        <v>0</v>
      </c>
      <c r="F7469" s="136">
        <v>244.94</v>
      </c>
      <c r="G7469" s="137">
        <v>0</v>
      </c>
      <c r="H7469" s="142"/>
      <c r="I7469" s="142"/>
      <c r="J7469" s="142"/>
      <c r="K7469" s="142"/>
      <c r="L7469" s="143"/>
      <c r="M7469" s="143"/>
      <c r="N7469" s="143"/>
      <c r="Y7469" s="30">
        <f t="shared" si="116"/>
        <v>244.94</v>
      </c>
    </row>
    <row r="7470" spans="1:25" x14ac:dyDescent="0.2">
      <c r="A7470" s="134" t="s">
        <v>14936</v>
      </c>
      <c r="B7470" s="135" t="s">
        <v>14937</v>
      </c>
      <c r="C7470" s="136">
        <v>2935.4</v>
      </c>
      <c r="D7470" s="136">
        <v>55.77</v>
      </c>
      <c r="E7470" s="136">
        <v>0</v>
      </c>
      <c r="F7470" s="136">
        <v>55.77</v>
      </c>
      <c r="G7470" s="137">
        <v>0</v>
      </c>
      <c r="H7470" s="142"/>
      <c r="I7470" s="142"/>
      <c r="J7470" s="142"/>
      <c r="K7470" s="142"/>
      <c r="L7470" s="143"/>
      <c r="M7470" s="143"/>
      <c r="N7470" s="143"/>
      <c r="Y7470" s="30">
        <f t="shared" si="116"/>
        <v>55.77</v>
      </c>
    </row>
    <row r="7471" spans="1:25" x14ac:dyDescent="0.2">
      <c r="A7471" s="134" t="s">
        <v>14938</v>
      </c>
      <c r="B7471" s="135" t="s">
        <v>14939</v>
      </c>
      <c r="C7471" s="136">
        <v>10424.01</v>
      </c>
      <c r="D7471" s="136">
        <v>198.06</v>
      </c>
      <c r="E7471" s="136">
        <v>0</v>
      </c>
      <c r="F7471" s="136">
        <v>198.06</v>
      </c>
      <c r="G7471" s="137">
        <v>0</v>
      </c>
      <c r="H7471" s="142"/>
      <c r="I7471" s="142"/>
      <c r="J7471" s="142"/>
      <c r="K7471" s="142"/>
      <c r="L7471" s="143"/>
      <c r="M7471" s="143"/>
      <c r="N7471" s="143"/>
      <c r="Y7471" s="30">
        <f t="shared" si="116"/>
        <v>198.06</v>
      </c>
    </row>
    <row r="7472" spans="1:25" x14ac:dyDescent="0.2">
      <c r="A7472" s="134" t="s">
        <v>14940</v>
      </c>
      <c r="B7472" s="135" t="s">
        <v>14941</v>
      </c>
      <c r="C7472" s="136">
        <v>5658.5</v>
      </c>
      <c r="D7472" s="136">
        <v>107.51</v>
      </c>
      <c r="E7472" s="136">
        <v>0</v>
      </c>
      <c r="F7472" s="136">
        <v>107.51</v>
      </c>
      <c r="G7472" s="137">
        <v>0</v>
      </c>
      <c r="H7472" s="142"/>
      <c r="I7472" s="142"/>
      <c r="J7472" s="142"/>
      <c r="K7472" s="142"/>
      <c r="L7472" s="143"/>
      <c r="M7472" s="143"/>
      <c r="N7472" s="143"/>
      <c r="Y7472" s="30">
        <f t="shared" si="116"/>
        <v>107.51</v>
      </c>
    </row>
    <row r="7473" spans="1:25" x14ac:dyDescent="0.2">
      <c r="A7473" s="134" t="s">
        <v>14942</v>
      </c>
      <c r="B7473" s="135" t="s">
        <v>14943</v>
      </c>
      <c r="C7473" s="136">
        <v>458.09</v>
      </c>
      <c r="D7473" s="136">
        <v>8.6999999999999993</v>
      </c>
      <c r="E7473" s="136">
        <v>0</v>
      </c>
      <c r="F7473" s="136">
        <v>8.6999999999999993</v>
      </c>
      <c r="G7473" s="137">
        <v>0</v>
      </c>
      <c r="H7473" s="142"/>
      <c r="I7473" s="142"/>
      <c r="J7473" s="142"/>
      <c r="K7473" s="142"/>
      <c r="L7473" s="143"/>
      <c r="M7473" s="143"/>
      <c r="N7473" s="143"/>
      <c r="Y7473" s="30">
        <f t="shared" si="116"/>
        <v>8.6999999999999993</v>
      </c>
    </row>
    <row r="7474" spans="1:25" x14ac:dyDescent="0.2">
      <c r="A7474" s="134" t="s">
        <v>14944</v>
      </c>
      <c r="B7474" s="135" t="s">
        <v>14945</v>
      </c>
      <c r="C7474" s="136">
        <v>43909.87</v>
      </c>
      <c r="D7474" s="136">
        <v>834.29</v>
      </c>
      <c r="E7474" s="136">
        <v>0</v>
      </c>
      <c r="F7474" s="136">
        <v>834.29</v>
      </c>
      <c r="G7474" s="137">
        <v>0</v>
      </c>
      <c r="H7474" s="142"/>
      <c r="I7474" s="142"/>
      <c r="J7474" s="142"/>
      <c r="K7474" s="142"/>
      <c r="L7474" s="143"/>
      <c r="M7474" s="143"/>
      <c r="N7474" s="143"/>
      <c r="Y7474" s="30">
        <f t="shared" si="116"/>
        <v>834.29</v>
      </c>
    </row>
    <row r="7475" spans="1:25" x14ac:dyDescent="0.2">
      <c r="A7475" s="134" t="s">
        <v>14946</v>
      </c>
      <c r="B7475" s="135" t="s">
        <v>14947</v>
      </c>
      <c r="C7475" s="136">
        <v>13380.21</v>
      </c>
      <c r="D7475" s="136">
        <v>254.23</v>
      </c>
      <c r="E7475" s="136">
        <v>0</v>
      </c>
      <c r="F7475" s="136">
        <v>254.23</v>
      </c>
      <c r="G7475" s="137">
        <v>0</v>
      </c>
      <c r="H7475" s="142"/>
      <c r="I7475" s="142"/>
      <c r="J7475" s="142"/>
      <c r="K7475" s="142"/>
      <c r="L7475" s="143"/>
      <c r="M7475" s="143"/>
      <c r="N7475" s="143"/>
      <c r="Y7475" s="30">
        <f t="shared" si="116"/>
        <v>254.23</v>
      </c>
    </row>
    <row r="7476" spans="1:25" x14ac:dyDescent="0.2">
      <c r="A7476" s="134" t="s">
        <v>14948</v>
      </c>
      <c r="B7476" s="135" t="s">
        <v>14949</v>
      </c>
      <c r="C7476" s="136">
        <v>13741.1</v>
      </c>
      <c r="D7476" s="136">
        <v>261.08</v>
      </c>
      <c r="E7476" s="136">
        <v>0</v>
      </c>
      <c r="F7476" s="136">
        <v>261.08</v>
      </c>
      <c r="G7476" s="137">
        <v>0</v>
      </c>
      <c r="H7476" s="142"/>
      <c r="I7476" s="142"/>
      <c r="J7476" s="142"/>
      <c r="K7476" s="142"/>
      <c r="L7476" s="143"/>
      <c r="M7476" s="143"/>
      <c r="N7476" s="143"/>
      <c r="Y7476" s="30">
        <f t="shared" si="116"/>
        <v>261.08</v>
      </c>
    </row>
    <row r="7477" spans="1:25" x14ac:dyDescent="0.2">
      <c r="A7477" s="134" t="s">
        <v>14950</v>
      </c>
      <c r="B7477" s="135" t="s">
        <v>14951</v>
      </c>
      <c r="C7477" s="136">
        <v>8768.5400000000009</v>
      </c>
      <c r="D7477" s="136">
        <v>166.6</v>
      </c>
      <c r="E7477" s="136">
        <v>0</v>
      </c>
      <c r="F7477" s="136">
        <v>166.6</v>
      </c>
      <c r="G7477" s="137">
        <v>0</v>
      </c>
      <c r="H7477" s="142"/>
      <c r="I7477" s="142"/>
      <c r="J7477" s="142"/>
      <c r="K7477" s="142"/>
      <c r="L7477" s="143"/>
      <c r="M7477" s="143"/>
      <c r="N7477" s="143"/>
      <c r="Y7477" s="30">
        <f t="shared" si="116"/>
        <v>166.6</v>
      </c>
    </row>
    <row r="7478" spans="1:25" x14ac:dyDescent="0.2">
      <c r="A7478" s="134" t="s">
        <v>14952</v>
      </c>
      <c r="B7478" s="135" t="s">
        <v>14953</v>
      </c>
      <c r="C7478" s="136">
        <v>3515.83</v>
      </c>
      <c r="D7478" s="136">
        <v>66.8</v>
      </c>
      <c r="E7478" s="136">
        <v>0</v>
      </c>
      <c r="F7478" s="136">
        <v>66.8</v>
      </c>
      <c r="G7478" s="137">
        <v>0</v>
      </c>
      <c r="H7478" s="142"/>
      <c r="I7478" s="142"/>
      <c r="J7478" s="142"/>
      <c r="K7478" s="142"/>
      <c r="L7478" s="143"/>
      <c r="M7478" s="143"/>
      <c r="N7478" s="143"/>
      <c r="Y7478" s="30">
        <f t="shared" si="116"/>
        <v>66.8</v>
      </c>
    </row>
    <row r="7479" spans="1:25" x14ac:dyDescent="0.2">
      <c r="A7479" s="134" t="s">
        <v>14954</v>
      </c>
      <c r="B7479" s="135" t="s">
        <v>14955</v>
      </c>
      <c r="C7479" s="136">
        <v>2058.8200000000002</v>
      </c>
      <c r="D7479" s="136">
        <v>39.119999999999997</v>
      </c>
      <c r="E7479" s="136">
        <v>0</v>
      </c>
      <c r="F7479" s="136">
        <v>39.119999999999997</v>
      </c>
      <c r="G7479" s="137">
        <v>0</v>
      </c>
      <c r="H7479" s="142"/>
      <c r="I7479" s="142"/>
      <c r="J7479" s="142"/>
      <c r="K7479" s="142"/>
      <c r="L7479" s="143"/>
      <c r="M7479" s="143"/>
      <c r="N7479" s="143"/>
      <c r="Y7479" s="30">
        <f t="shared" si="116"/>
        <v>39.119999999999997</v>
      </c>
    </row>
    <row r="7480" spans="1:25" x14ac:dyDescent="0.2">
      <c r="A7480" s="134" t="s">
        <v>14956</v>
      </c>
      <c r="B7480" s="135" t="s">
        <v>14957</v>
      </c>
      <c r="C7480" s="136">
        <v>53383.55</v>
      </c>
      <c r="D7480" s="136">
        <v>1014.29</v>
      </c>
      <c r="E7480" s="136">
        <v>0</v>
      </c>
      <c r="F7480" s="136">
        <v>1014.29</v>
      </c>
      <c r="G7480" s="137">
        <v>0</v>
      </c>
      <c r="H7480" s="142"/>
      <c r="I7480" s="142"/>
      <c r="J7480" s="142"/>
      <c r="K7480" s="142"/>
      <c r="L7480" s="143"/>
      <c r="M7480" s="143"/>
      <c r="N7480" s="143"/>
      <c r="Y7480" s="30">
        <f t="shared" si="116"/>
        <v>1014.29</v>
      </c>
    </row>
    <row r="7481" spans="1:25" x14ac:dyDescent="0.2">
      <c r="A7481" s="134" t="s">
        <v>14958</v>
      </c>
      <c r="B7481" s="135" t="s">
        <v>14959</v>
      </c>
      <c r="C7481" s="136">
        <v>184540.49</v>
      </c>
      <c r="D7481" s="136">
        <v>3506.27</v>
      </c>
      <c r="E7481" s="136">
        <v>0</v>
      </c>
      <c r="F7481" s="136">
        <v>3506.27</v>
      </c>
      <c r="G7481" s="137">
        <v>0</v>
      </c>
      <c r="H7481" s="142"/>
      <c r="I7481" s="142"/>
      <c r="J7481" s="142"/>
      <c r="K7481" s="142"/>
      <c r="L7481" s="143"/>
      <c r="M7481" s="143"/>
      <c r="N7481" s="143"/>
      <c r="Y7481" s="30">
        <f t="shared" si="116"/>
        <v>3506.27</v>
      </c>
    </row>
    <row r="7482" spans="1:25" x14ac:dyDescent="0.2">
      <c r="A7482" s="134" t="s">
        <v>14960</v>
      </c>
      <c r="B7482" s="135" t="s">
        <v>14961</v>
      </c>
      <c r="C7482" s="136">
        <v>10294.24</v>
      </c>
      <c r="D7482" s="136">
        <v>195.59</v>
      </c>
      <c r="E7482" s="136">
        <v>0</v>
      </c>
      <c r="F7482" s="136">
        <v>195.59</v>
      </c>
      <c r="G7482" s="137">
        <v>0</v>
      </c>
      <c r="H7482" s="142"/>
      <c r="I7482" s="142"/>
      <c r="J7482" s="142"/>
      <c r="K7482" s="142"/>
      <c r="L7482" s="143"/>
      <c r="M7482" s="143"/>
      <c r="N7482" s="143"/>
      <c r="Y7482" s="30">
        <f t="shared" si="116"/>
        <v>195.59</v>
      </c>
    </row>
    <row r="7483" spans="1:25" x14ac:dyDescent="0.2">
      <c r="A7483" s="134" t="s">
        <v>14962</v>
      </c>
      <c r="B7483" s="135" t="s">
        <v>14963</v>
      </c>
      <c r="C7483" s="136">
        <v>4069.92</v>
      </c>
      <c r="D7483" s="136">
        <v>77.33</v>
      </c>
      <c r="E7483" s="136">
        <v>0</v>
      </c>
      <c r="F7483" s="136">
        <v>77.33</v>
      </c>
      <c r="G7483" s="137">
        <v>0</v>
      </c>
      <c r="H7483" s="142"/>
      <c r="I7483" s="142"/>
      <c r="J7483" s="142"/>
      <c r="K7483" s="142"/>
      <c r="L7483" s="143"/>
      <c r="M7483" s="143"/>
      <c r="N7483" s="143"/>
      <c r="Y7483" s="30">
        <f t="shared" si="116"/>
        <v>77.33</v>
      </c>
    </row>
    <row r="7484" spans="1:25" x14ac:dyDescent="0.2">
      <c r="A7484" s="134" t="s">
        <v>14964</v>
      </c>
      <c r="B7484" s="135" t="s">
        <v>14965</v>
      </c>
      <c r="C7484" s="136">
        <v>3902.98</v>
      </c>
      <c r="D7484" s="136">
        <v>74.16</v>
      </c>
      <c r="E7484" s="136">
        <v>0</v>
      </c>
      <c r="F7484" s="136">
        <v>74.16</v>
      </c>
      <c r="G7484" s="137">
        <v>0</v>
      </c>
      <c r="H7484" s="142"/>
      <c r="I7484" s="142"/>
      <c r="J7484" s="142"/>
      <c r="K7484" s="142"/>
      <c r="L7484" s="143"/>
      <c r="M7484" s="143"/>
      <c r="N7484" s="143"/>
      <c r="Y7484" s="30">
        <f t="shared" si="116"/>
        <v>74.16</v>
      </c>
    </row>
    <row r="7485" spans="1:25" x14ac:dyDescent="0.2">
      <c r="A7485" s="134" t="s">
        <v>14966</v>
      </c>
      <c r="B7485" s="135" t="s">
        <v>14967</v>
      </c>
      <c r="C7485" s="136">
        <v>2658.63</v>
      </c>
      <c r="D7485" s="136">
        <v>50.52</v>
      </c>
      <c r="E7485" s="136">
        <v>0</v>
      </c>
      <c r="F7485" s="136">
        <v>50.52</v>
      </c>
      <c r="G7485" s="137">
        <v>0</v>
      </c>
      <c r="H7485" s="142"/>
      <c r="I7485" s="142"/>
      <c r="J7485" s="142"/>
      <c r="K7485" s="142"/>
      <c r="L7485" s="143"/>
      <c r="M7485" s="143"/>
      <c r="N7485" s="143"/>
      <c r="Y7485" s="30">
        <f t="shared" si="116"/>
        <v>50.52</v>
      </c>
    </row>
    <row r="7486" spans="1:25" x14ac:dyDescent="0.2">
      <c r="A7486" s="134" t="s">
        <v>14968</v>
      </c>
      <c r="B7486" s="135" t="s">
        <v>14969</v>
      </c>
      <c r="C7486" s="136">
        <v>1854.85</v>
      </c>
      <c r="D7486" s="136">
        <v>35.24</v>
      </c>
      <c r="E7486" s="136">
        <v>0</v>
      </c>
      <c r="F7486" s="136">
        <v>35.24</v>
      </c>
      <c r="G7486" s="137">
        <v>0</v>
      </c>
      <c r="H7486" s="142"/>
      <c r="I7486" s="142"/>
      <c r="J7486" s="142"/>
      <c r="K7486" s="142"/>
      <c r="L7486" s="143"/>
      <c r="M7486" s="143"/>
      <c r="N7486" s="143"/>
      <c r="Y7486" s="30">
        <f t="shared" si="116"/>
        <v>35.24</v>
      </c>
    </row>
    <row r="7487" spans="1:25" x14ac:dyDescent="0.2">
      <c r="A7487" s="134" t="s">
        <v>14970</v>
      </c>
      <c r="B7487" s="135" t="s">
        <v>14971</v>
      </c>
      <c r="C7487" s="136">
        <v>62.22</v>
      </c>
      <c r="D7487" s="136">
        <v>1.18</v>
      </c>
      <c r="E7487" s="136">
        <v>1.18</v>
      </c>
      <c r="F7487" s="136">
        <v>0</v>
      </c>
      <c r="G7487" s="137">
        <v>11.83</v>
      </c>
      <c r="H7487" s="142"/>
      <c r="I7487" s="142"/>
      <c r="J7487" s="142"/>
      <c r="K7487" s="142"/>
      <c r="L7487" s="143"/>
      <c r="M7487" s="143"/>
      <c r="N7487" s="143"/>
      <c r="Y7487" s="30">
        <f t="shared" si="116"/>
        <v>0</v>
      </c>
    </row>
    <row r="7488" spans="1:25" x14ac:dyDescent="0.2">
      <c r="A7488" s="134" t="s">
        <v>14972</v>
      </c>
      <c r="B7488" s="135" t="s">
        <v>14973</v>
      </c>
      <c r="C7488" s="136">
        <v>14757.34</v>
      </c>
      <c r="D7488" s="136">
        <v>280.39</v>
      </c>
      <c r="E7488" s="136">
        <v>0</v>
      </c>
      <c r="F7488" s="136">
        <v>280.39</v>
      </c>
      <c r="G7488" s="137">
        <v>0</v>
      </c>
      <c r="H7488" s="142"/>
      <c r="I7488" s="142"/>
      <c r="J7488" s="142"/>
      <c r="K7488" s="142"/>
      <c r="L7488" s="143"/>
      <c r="M7488" s="143"/>
      <c r="N7488" s="143"/>
      <c r="Y7488" s="30">
        <f t="shared" si="116"/>
        <v>280.39</v>
      </c>
    </row>
    <row r="7489" spans="1:25" x14ac:dyDescent="0.2">
      <c r="A7489" s="134" t="s">
        <v>14974</v>
      </c>
      <c r="B7489" s="135" t="s">
        <v>14975</v>
      </c>
      <c r="C7489" s="136">
        <v>37463.46</v>
      </c>
      <c r="D7489" s="136">
        <v>711.81</v>
      </c>
      <c r="E7489" s="136">
        <v>0</v>
      </c>
      <c r="F7489" s="136">
        <v>711.81</v>
      </c>
      <c r="G7489" s="137">
        <v>0</v>
      </c>
      <c r="H7489" s="142"/>
      <c r="I7489" s="142"/>
      <c r="J7489" s="142"/>
      <c r="K7489" s="142"/>
      <c r="L7489" s="143"/>
      <c r="M7489" s="143"/>
      <c r="N7489" s="143"/>
      <c r="Y7489" s="30">
        <f t="shared" si="116"/>
        <v>711.81</v>
      </c>
    </row>
    <row r="7490" spans="1:25" x14ac:dyDescent="0.2">
      <c r="A7490" s="134" t="s">
        <v>14976</v>
      </c>
      <c r="B7490" s="135" t="s">
        <v>14977</v>
      </c>
      <c r="C7490" s="136">
        <v>19144.29</v>
      </c>
      <c r="D7490" s="136">
        <v>363.74</v>
      </c>
      <c r="E7490" s="136">
        <v>0</v>
      </c>
      <c r="F7490" s="136">
        <v>363.74</v>
      </c>
      <c r="G7490" s="137">
        <v>0</v>
      </c>
      <c r="H7490" s="142"/>
      <c r="I7490" s="142"/>
      <c r="J7490" s="142"/>
      <c r="K7490" s="142"/>
      <c r="L7490" s="143"/>
      <c r="M7490" s="143"/>
      <c r="N7490" s="143"/>
      <c r="Y7490" s="30">
        <f t="shared" si="116"/>
        <v>363.74</v>
      </c>
    </row>
    <row r="7491" spans="1:25" x14ac:dyDescent="0.2">
      <c r="A7491" s="134" t="s">
        <v>14978</v>
      </c>
      <c r="B7491" s="135" t="s">
        <v>14979</v>
      </c>
      <c r="C7491" s="136">
        <v>23539.32</v>
      </c>
      <c r="D7491" s="136">
        <v>447.25</v>
      </c>
      <c r="E7491" s="136">
        <v>0</v>
      </c>
      <c r="F7491" s="136">
        <v>447.25</v>
      </c>
      <c r="G7491" s="137">
        <v>0</v>
      </c>
      <c r="H7491" s="142"/>
      <c r="I7491" s="142"/>
      <c r="J7491" s="142"/>
      <c r="K7491" s="142"/>
      <c r="L7491" s="143"/>
      <c r="M7491" s="143"/>
      <c r="N7491" s="143"/>
      <c r="Y7491" s="30">
        <f t="shared" si="116"/>
        <v>447.25</v>
      </c>
    </row>
    <row r="7492" spans="1:25" x14ac:dyDescent="0.2">
      <c r="A7492" s="134" t="s">
        <v>14980</v>
      </c>
      <c r="B7492" s="135" t="s">
        <v>14981</v>
      </c>
      <c r="C7492" s="136">
        <v>45861.3</v>
      </c>
      <c r="D7492" s="136">
        <v>871.37</v>
      </c>
      <c r="E7492" s="136">
        <v>0</v>
      </c>
      <c r="F7492" s="136">
        <v>871.37</v>
      </c>
      <c r="G7492" s="137">
        <v>0</v>
      </c>
      <c r="H7492" s="142"/>
      <c r="I7492" s="142"/>
      <c r="J7492" s="142"/>
      <c r="K7492" s="142"/>
      <c r="L7492" s="143"/>
      <c r="M7492" s="143"/>
      <c r="N7492" s="143"/>
      <c r="Y7492" s="30">
        <f t="shared" si="116"/>
        <v>871.37</v>
      </c>
    </row>
    <row r="7493" spans="1:25" x14ac:dyDescent="0.2">
      <c r="A7493" s="134" t="s">
        <v>14982</v>
      </c>
      <c r="B7493" s="135" t="s">
        <v>14983</v>
      </c>
      <c r="C7493" s="136">
        <v>2873.64</v>
      </c>
      <c r="D7493" s="136">
        <v>54.6</v>
      </c>
      <c r="E7493" s="136">
        <v>0</v>
      </c>
      <c r="F7493" s="136">
        <v>54.6</v>
      </c>
      <c r="G7493" s="137">
        <v>0</v>
      </c>
      <c r="H7493" s="142"/>
      <c r="I7493" s="142"/>
      <c r="J7493" s="142"/>
      <c r="K7493" s="142"/>
      <c r="L7493" s="143"/>
      <c r="M7493" s="143"/>
      <c r="N7493" s="143"/>
      <c r="Y7493" s="30">
        <f t="shared" si="116"/>
        <v>54.6</v>
      </c>
    </row>
    <row r="7494" spans="1:25" x14ac:dyDescent="0.2">
      <c r="A7494" s="134" t="s">
        <v>14984</v>
      </c>
      <c r="B7494" s="135" t="s">
        <v>14985</v>
      </c>
      <c r="C7494" s="136">
        <v>7.19</v>
      </c>
      <c r="D7494" s="136">
        <v>0.14000000000000001</v>
      </c>
      <c r="E7494" s="136">
        <v>0.14000000000000001</v>
      </c>
      <c r="F7494" s="136">
        <v>0</v>
      </c>
      <c r="G7494" s="137">
        <v>19.25</v>
      </c>
      <c r="H7494" s="142"/>
      <c r="I7494" s="142"/>
      <c r="J7494" s="142"/>
      <c r="K7494" s="142"/>
      <c r="L7494" s="143"/>
      <c r="M7494" s="143"/>
      <c r="N7494" s="143"/>
      <c r="Y7494" s="30">
        <f t="shared" si="116"/>
        <v>0</v>
      </c>
    </row>
    <row r="7495" spans="1:25" x14ac:dyDescent="0.2">
      <c r="A7495" s="134" t="s">
        <v>14986</v>
      </c>
      <c r="B7495" s="135" t="s">
        <v>14987</v>
      </c>
      <c r="C7495" s="136">
        <v>2001.46</v>
      </c>
      <c r="D7495" s="136">
        <v>38.03</v>
      </c>
      <c r="E7495" s="136">
        <v>0</v>
      </c>
      <c r="F7495" s="136">
        <v>38.03</v>
      </c>
      <c r="G7495" s="137">
        <v>0</v>
      </c>
      <c r="H7495" s="142"/>
      <c r="I7495" s="142"/>
      <c r="J7495" s="142"/>
      <c r="K7495" s="142"/>
      <c r="L7495" s="143"/>
      <c r="M7495" s="143"/>
      <c r="N7495" s="143"/>
      <c r="Y7495" s="30">
        <f t="shared" si="116"/>
        <v>38.03</v>
      </c>
    </row>
    <row r="7496" spans="1:25" x14ac:dyDescent="0.2">
      <c r="A7496" s="134" t="s">
        <v>14988</v>
      </c>
      <c r="B7496" s="135" t="s">
        <v>14989</v>
      </c>
      <c r="C7496" s="136">
        <v>1903.21</v>
      </c>
      <c r="D7496" s="136">
        <v>36.159999999999997</v>
      </c>
      <c r="E7496" s="136">
        <v>0</v>
      </c>
      <c r="F7496" s="136">
        <v>36.159999999999997</v>
      </c>
      <c r="G7496" s="137">
        <v>0</v>
      </c>
      <c r="H7496" s="142"/>
      <c r="I7496" s="142"/>
      <c r="J7496" s="142"/>
      <c r="K7496" s="142"/>
      <c r="L7496" s="143"/>
      <c r="M7496" s="143"/>
      <c r="N7496" s="143"/>
      <c r="Y7496" s="30">
        <f t="shared" si="116"/>
        <v>36.159999999999997</v>
      </c>
    </row>
    <row r="7497" spans="1:25" x14ac:dyDescent="0.2">
      <c r="A7497" s="134" t="s">
        <v>14990</v>
      </c>
      <c r="B7497" s="135" t="s">
        <v>14991</v>
      </c>
      <c r="C7497" s="136">
        <v>15917.51</v>
      </c>
      <c r="D7497" s="136">
        <v>302.43</v>
      </c>
      <c r="E7497" s="136">
        <v>0</v>
      </c>
      <c r="F7497" s="136">
        <v>302.43</v>
      </c>
      <c r="G7497" s="137">
        <v>0</v>
      </c>
      <c r="H7497" s="142"/>
      <c r="I7497" s="142"/>
      <c r="J7497" s="142"/>
      <c r="K7497" s="142"/>
      <c r="L7497" s="143"/>
      <c r="M7497" s="143"/>
      <c r="N7497" s="143"/>
      <c r="Y7497" s="30">
        <f t="shared" si="116"/>
        <v>302.43</v>
      </c>
    </row>
    <row r="7498" spans="1:25" x14ac:dyDescent="0.2">
      <c r="A7498" s="134" t="s">
        <v>14992</v>
      </c>
      <c r="B7498" s="135" t="s">
        <v>14993</v>
      </c>
      <c r="C7498" s="136">
        <v>19838.88</v>
      </c>
      <c r="D7498" s="136">
        <v>376.94</v>
      </c>
      <c r="E7498" s="136">
        <v>0</v>
      </c>
      <c r="F7498" s="136">
        <v>376.94</v>
      </c>
      <c r="G7498" s="137">
        <v>0</v>
      </c>
      <c r="H7498" s="142"/>
      <c r="I7498" s="142"/>
      <c r="J7498" s="142"/>
      <c r="K7498" s="142"/>
      <c r="L7498" s="143"/>
      <c r="M7498" s="143"/>
      <c r="N7498" s="143"/>
      <c r="Y7498" s="30">
        <f t="shared" si="116"/>
        <v>376.94</v>
      </c>
    </row>
    <row r="7499" spans="1:25" x14ac:dyDescent="0.2">
      <c r="A7499" s="134" t="s">
        <v>14994</v>
      </c>
      <c r="B7499" s="135" t="s">
        <v>14995</v>
      </c>
      <c r="C7499" s="136">
        <v>19639.740000000002</v>
      </c>
      <c r="D7499" s="136">
        <v>373.16</v>
      </c>
      <c r="E7499" s="136">
        <v>0</v>
      </c>
      <c r="F7499" s="136">
        <v>373.16</v>
      </c>
      <c r="G7499" s="137">
        <v>0</v>
      </c>
      <c r="H7499" s="142"/>
      <c r="I7499" s="142"/>
      <c r="J7499" s="142"/>
      <c r="K7499" s="142"/>
      <c r="L7499" s="143"/>
      <c r="M7499" s="143"/>
      <c r="N7499" s="143"/>
      <c r="Y7499" s="30">
        <f t="shared" si="116"/>
        <v>373.16</v>
      </c>
    </row>
    <row r="7500" spans="1:25" x14ac:dyDescent="0.2">
      <c r="A7500" s="134" t="s">
        <v>14996</v>
      </c>
      <c r="B7500" s="135" t="s">
        <v>14997</v>
      </c>
      <c r="C7500" s="136">
        <v>195.17</v>
      </c>
      <c r="D7500" s="136">
        <v>3.71</v>
      </c>
      <c r="E7500" s="136">
        <v>3.71</v>
      </c>
      <c r="F7500" s="136">
        <v>0</v>
      </c>
      <c r="G7500" s="137">
        <v>104.4</v>
      </c>
      <c r="H7500" s="142"/>
      <c r="I7500" s="142"/>
      <c r="J7500" s="142"/>
      <c r="K7500" s="142"/>
      <c r="L7500" s="143"/>
      <c r="M7500" s="143"/>
      <c r="N7500" s="143"/>
      <c r="Y7500" s="30">
        <f t="shared" si="116"/>
        <v>0</v>
      </c>
    </row>
    <row r="7501" spans="1:25" x14ac:dyDescent="0.2">
      <c r="A7501" s="134" t="s">
        <v>14998</v>
      </c>
      <c r="B7501" s="135" t="s">
        <v>14999</v>
      </c>
      <c r="C7501" s="136">
        <v>45480.28</v>
      </c>
      <c r="D7501" s="136">
        <v>864.13</v>
      </c>
      <c r="E7501" s="136">
        <v>0</v>
      </c>
      <c r="F7501" s="136">
        <v>864.13</v>
      </c>
      <c r="G7501" s="137">
        <v>0</v>
      </c>
      <c r="H7501" s="142"/>
      <c r="I7501" s="142"/>
      <c r="J7501" s="142"/>
      <c r="K7501" s="142"/>
      <c r="L7501" s="143"/>
      <c r="M7501" s="143"/>
      <c r="N7501" s="143"/>
      <c r="Y7501" s="30">
        <f t="shared" si="116"/>
        <v>864.13</v>
      </c>
    </row>
    <row r="7502" spans="1:25" x14ac:dyDescent="0.2">
      <c r="A7502" s="134" t="s">
        <v>15000</v>
      </c>
      <c r="B7502" s="135" t="s">
        <v>15001</v>
      </c>
      <c r="C7502" s="136">
        <v>99434.89</v>
      </c>
      <c r="D7502" s="136">
        <v>1889.26</v>
      </c>
      <c r="E7502" s="136">
        <v>0</v>
      </c>
      <c r="F7502" s="136">
        <v>1889.26</v>
      </c>
      <c r="G7502" s="137">
        <v>0</v>
      </c>
      <c r="H7502" s="142"/>
      <c r="I7502" s="142"/>
      <c r="J7502" s="142"/>
      <c r="K7502" s="142"/>
      <c r="L7502" s="143"/>
      <c r="M7502" s="143"/>
      <c r="N7502" s="143"/>
      <c r="Y7502" s="30">
        <f t="shared" si="116"/>
        <v>1889.26</v>
      </c>
    </row>
    <row r="7503" spans="1:25" x14ac:dyDescent="0.2">
      <c r="A7503" s="134" t="s">
        <v>15002</v>
      </c>
      <c r="B7503" s="135" t="s">
        <v>15003</v>
      </c>
      <c r="C7503" s="136">
        <v>15938.48</v>
      </c>
      <c r="D7503" s="136">
        <v>302.83</v>
      </c>
      <c r="E7503" s="136">
        <v>0</v>
      </c>
      <c r="F7503" s="136">
        <v>302.83</v>
      </c>
      <c r="G7503" s="137">
        <v>0</v>
      </c>
      <c r="H7503" s="142"/>
      <c r="I7503" s="142"/>
      <c r="J7503" s="142"/>
      <c r="K7503" s="142"/>
      <c r="L7503" s="143"/>
      <c r="M7503" s="143"/>
      <c r="N7503" s="143"/>
      <c r="Y7503" s="30">
        <f t="shared" ref="Y7503:Y7566" si="117">W7503+R7503+M7503+F7503</f>
        <v>302.83</v>
      </c>
    </row>
    <row r="7504" spans="1:25" x14ac:dyDescent="0.2">
      <c r="A7504" s="134" t="s">
        <v>15004</v>
      </c>
      <c r="B7504" s="135" t="s">
        <v>15005</v>
      </c>
      <c r="C7504" s="136">
        <v>13069.16</v>
      </c>
      <c r="D7504" s="136">
        <v>248.32</v>
      </c>
      <c r="E7504" s="136">
        <v>0</v>
      </c>
      <c r="F7504" s="136">
        <v>248.32</v>
      </c>
      <c r="G7504" s="137">
        <v>0</v>
      </c>
      <c r="H7504" s="142"/>
      <c r="I7504" s="142"/>
      <c r="J7504" s="142"/>
      <c r="K7504" s="142"/>
      <c r="L7504" s="143"/>
      <c r="M7504" s="143"/>
      <c r="N7504" s="143"/>
      <c r="Y7504" s="30">
        <f t="shared" si="117"/>
        <v>248.32</v>
      </c>
    </row>
    <row r="7505" spans="1:25" x14ac:dyDescent="0.2">
      <c r="A7505" s="134" t="s">
        <v>15006</v>
      </c>
      <c r="B7505" s="135" t="s">
        <v>15007</v>
      </c>
      <c r="C7505" s="136">
        <v>5787.26</v>
      </c>
      <c r="D7505" s="136">
        <v>109.96</v>
      </c>
      <c r="E7505" s="136">
        <v>0</v>
      </c>
      <c r="F7505" s="136">
        <v>109.96</v>
      </c>
      <c r="G7505" s="137">
        <v>0</v>
      </c>
      <c r="H7505" s="142"/>
      <c r="I7505" s="142"/>
      <c r="J7505" s="142"/>
      <c r="K7505" s="142"/>
      <c r="L7505" s="143"/>
      <c r="M7505" s="143"/>
      <c r="N7505" s="143"/>
      <c r="Y7505" s="30">
        <f t="shared" si="117"/>
        <v>109.96</v>
      </c>
    </row>
    <row r="7506" spans="1:25" x14ac:dyDescent="0.2">
      <c r="A7506" s="134" t="s">
        <v>15008</v>
      </c>
      <c r="B7506" s="135" t="s">
        <v>15009</v>
      </c>
      <c r="C7506" s="136">
        <v>56701.81</v>
      </c>
      <c r="D7506" s="136">
        <v>1077.3399999999999</v>
      </c>
      <c r="E7506" s="136">
        <v>0</v>
      </c>
      <c r="F7506" s="136">
        <v>1077.3399999999999</v>
      </c>
      <c r="G7506" s="137">
        <v>0</v>
      </c>
      <c r="H7506" s="142"/>
      <c r="I7506" s="142"/>
      <c r="J7506" s="142"/>
      <c r="K7506" s="142"/>
      <c r="L7506" s="143"/>
      <c r="M7506" s="143"/>
      <c r="N7506" s="143"/>
      <c r="Y7506" s="30">
        <f t="shared" si="117"/>
        <v>1077.3399999999999</v>
      </c>
    </row>
    <row r="7507" spans="1:25" x14ac:dyDescent="0.2">
      <c r="A7507" s="134" t="s">
        <v>15010</v>
      </c>
      <c r="B7507" s="135" t="s">
        <v>15011</v>
      </c>
      <c r="C7507" s="136">
        <v>87286.79</v>
      </c>
      <c r="D7507" s="136">
        <v>1658.45</v>
      </c>
      <c r="E7507" s="136">
        <v>0</v>
      </c>
      <c r="F7507" s="136">
        <v>1658.45</v>
      </c>
      <c r="G7507" s="137">
        <v>0</v>
      </c>
      <c r="H7507" s="142"/>
      <c r="I7507" s="142"/>
      <c r="J7507" s="142"/>
      <c r="K7507" s="142"/>
      <c r="L7507" s="143"/>
      <c r="M7507" s="143"/>
      <c r="N7507" s="143"/>
      <c r="Y7507" s="30">
        <f t="shared" si="117"/>
        <v>1658.45</v>
      </c>
    </row>
    <row r="7508" spans="1:25" x14ac:dyDescent="0.2">
      <c r="A7508" s="134" t="s">
        <v>15012</v>
      </c>
      <c r="B7508" s="135" t="s">
        <v>15013</v>
      </c>
      <c r="C7508" s="136">
        <v>312.20999999999998</v>
      </c>
      <c r="D7508" s="136">
        <v>5.93</v>
      </c>
      <c r="E7508" s="136">
        <v>0.05</v>
      </c>
      <c r="F7508" s="136">
        <v>5.88</v>
      </c>
      <c r="G7508" s="137">
        <v>0</v>
      </c>
      <c r="H7508" s="142"/>
      <c r="I7508" s="142"/>
      <c r="J7508" s="142"/>
      <c r="K7508" s="142"/>
      <c r="L7508" s="143"/>
      <c r="M7508" s="143"/>
      <c r="N7508" s="143"/>
      <c r="Y7508" s="30">
        <f t="shared" si="117"/>
        <v>5.88</v>
      </c>
    </row>
    <row r="7509" spans="1:25" x14ac:dyDescent="0.2">
      <c r="A7509" s="134" t="s">
        <v>15014</v>
      </c>
      <c r="B7509" s="135" t="s">
        <v>15015</v>
      </c>
      <c r="C7509" s="136">
        <v>1385.56</v>
      </c>
      <c r="D7509" s="136">
        <v>26.33</v>
      </c>
      <c r="E7509" s="136">
        <v>26.33</v>
      </c>
      <c r="F7509" s="136">
        <v>0</v>
      </c>
      <c r="G7509" s="137">
        <v>177.13</v>
      </c>
      <c r="H7509" s="142"/>
      <c r="I7509" s="142"/>
      <c r="J7509" s="142"/>
      <c r="K7509" s="142"/>
      <c r="L7509" s="143"/>
      <c r="M7509" s="143"/>
      <c r="N7509" s="143"/>
      <c r="Y7509" s="30">
        <f t="shared" si="117"/>
        <v>0</v>
      </c>
    </row>
    <row r="7510" spans="1:25" x14ac:dyDescent="0.2">
      <c r="A7510" s="134" t="s">
        <v>15016</v>
      </c>
      <c r="B7510" s="135" t="s">
        <v>15017</v>
      </c>
      <c r="C7510" s="136">
        <v>537.26</v>
      </c>
      <c r="D7510" s="136">
        <v>10.210000000000001</v>
      </c>
      <c r="E7510" s="136">
        <v>0</v>
      </c>
      <c r="F7510" s="136">
        <v>10.210000000000001</v>
      </c>
      <c r="G7510" s="137">
        <v>0</v>
      </c>
      <c r="H7510" s="142"/>
      <c r="I7510" s="142"/>
      <c r="J7510" s="142"/>
      <c r="K7510" s="142"/>
      <c r="L7510" s="143"/>
      <c r="M7510" s="143"/>
      <c r="N7510" s="143"/>
      <c r="Y7510" s="30">
        <f t="shared" si="117"/>
        <v>10.210000000000001</v>
      </c>
    </row>
    <row r="7511" spans="1:25" x14ac:dyDescent="0.2">
      <c r="A7511" s="134" t="s">
        <v>15018</v>
      </c>
      <c r="B7511" s="135" t="s">
        <v>15019</v>
      </c>
      <c r="C7511" s="136">
        <v>1421.73</v>
      </c>
      <c r="D7511" s="136">
        <v>27.01</v>
      </c>
      <c r="E7511" s="136">
        <v>0</v>
      </c>
      <c r="F7511" s="136">
        <v>27.01</v>
      </c>
      <c r="G7511" s="137">
        <v>0</v>
      </c>
      <c r="H7511" s="142"/>
      <c r="I7511" s="142"/>
      <c r="J7511" s="142"/>
      <c r="K7511" s="142"/>
      <c r="L7511" s="143"/>
      <c r="M7511" s="143"/>
      <c r="N7511" s="143"/>
      <c r="Y7511" s="30">
        <f t="shared" si="117"/>
        <v>27.01</v>
      </c>
    </row>
    <row r="7512" spans="1:25" x14ac:dyDescent="0.2">
      <c r="A7512" s="134" t="s">
        <v>15020</v>
      </c>
      <c r="B7512" s="135" t="s">
        <v>15021</v>
      </c>
      <c r="C7512" s="136">
        <v>92.92</v>
      </c>
      <c r="D7512" s="136">
        <v>1.77</v>
      </c>
      <c r="E7512" s="136">
        <v>0</v>
      </c>
      <c r="F7512" s="136">
        <v>1.77</v>
      </c>
      <c r="G7512" s="137">
        <v>0</v>
      </c>
      <c r="H7512" s="142"/>
      <c r="I7512" s="142"/>
      <c r="J7512" s="142"/>
      <c r="K7512" s="142"/>
      <c r="L7512" s="143"/>
      <c r="M7512" s="143"/>
      <c r="N7512" s="143"/>
      <c r="Y7512" s="30">
        <f t="shared" si="117"/>
        <v>1.77</v>
      </c>
    </row>
    <row r="7513" spans="1:25" x14ac:dyDescent="0.2">
      <c r="A7513" s="134" t="s">
        <v>15022</v>
      </c>
      <c r="B7513" s="135" t="s">
        <v>15023</v>
      </c>
      <c r="C7513" s="136">
        <v>118.2</v>
      </c>
      <c r="D7513" s="136">
        <v>2.25</v>
      </c>
      <c r="E7513" s="136">
        <v>2.25</v>
      </c>
      <c r="F7513" s="136">
        <v>0</v>
      </c>
      <c r="G7513" s="137">
        <v>7.31</v>
      </c>
      <c r="H7513" s="142"/>
      <c r="I7513" s="142"/>
      <c r="J7513" s="142"/>
      <c r="K7513" s="142"/>
      <c r="L7513" s="143"/>
      <c r="M7513" s="143"/>
      <c r="N7513" s="143"/>
      <c r="Y7513" s="30">
        <f t="shared" si="117"/>
        <v>0</v>
      </c>
    </row>
    <row r="7514" spans="1:25" x14ac:dyDescent="0.2">
      <c r="A7514" s="134" t="s">
        <v>15024</v>
      </c>
      <c r="B7514" s="135" t="s">
        <v>15025</v>
      </c>
      <c r="C7514" s="136">
        <v>4218.05</v>
      </c>
      <c r="D7514" s="136">
        <v>80.14</v>
      </c>
      <c r="E7514" s="136">
        <v>0</v>
      </c>
      <c r="F7514" s="136">
        <v>80.14</v>
      </c>
      <c r="G7514" s="137">
        <v>0</v>
      </c>
      <c r="H7514" s="142"/>
      <c r="I7514" s="142"/>
      <c r="J7514" s="142"/>
      <c r="K7514" s="142"/>
      <c r="L7514" s="143"/>
      <c r="M7514" s="143"/>
      <c r="N7514" s="143"/>
      <c r="Y7514" s="30">
        <f t="shared" si="117"/>
        <v>80.14</v>
      </c>
    </row>
    <row r="7515" spans="1:25" x14ac:dyDescent="0.2">
      <c r="A7515" s="134" t="s">
        <v>15026</v>
      </c>
      <c r="B7515" s="135" t="s">
        <v>15027</v>
      </c>
      <c r="C7515" s="136">
        <v>4886.72</v>
      </c>
      <c r="D7515" s="136">
        <v>92.85</v>
      </c>
      <c r="E7515" s="136">
        <v>0</v>
      </c>
      <c r="F7515" s="136">
        <v>92.85</v>
      </c>
      <c r="G7515" s="137">
        <v>0</v>
      </c>
      <c r="H7515" s="142"/>
      <c r="I7515" s="142"/>
      <c r="J7515" s="142"/>
      <c r="K7515" s="142"/>
      <c r="L7515" s="143"/>
      <c r="M7515" s="143"/>
      <c r="N7515" s="143"/>
      <c r="Y7515" s="30">
        <f t="shared" si="117"/>
        <v>92.85</v>
      </c>
    </row>
    <row r="7516" spans="1:25" x14ac:dyDescent="0.2">
      <c r="A7516" s="134" t="s">
        <v>15028</v>
      </c>
      <c r="B7516" s="135" t="s">
        <v>15029</v>
      </c>
      <c r="C7516" s="136">
        <v>2930.77</v>
      </c>
      <c r="D7516" s="136">
        <v>55.69</v>
      </c>
      <c r="E7516" s="136">
        <v>0</v>
      </c>
      <c r="F7516" s="136">
        <v>55.69</v>
      </c>
      <c r="G7516" s="137">
        <v>0</v>
      </c>
      <c r="H7516" s="142"/>
      <c r="I7516" s="142"/>
      <c r="J7516" s="142"/>
      <c r="K7516" s="142"/>
      <c r="L7516" s="143"/>
      <c r="M7516" s="143"/>
      <c r="N7516" s="143"/>
      <c r="Y7516" s="30">
        <f t="shared" si="117"/>
        <v>55.69</v>
      </c>
    </row>
    <row r="7517" spans="1:25" x14ac:dyDescent="0.2">
      <c r="A7517" s="134" t="s">
        <v>15030</v>
      </c>
      <c r="B7517" s="135" t="s">
        <v>15031</v>
      </c>
      <c r="C7517" s="136">
        <v>210265.69</v>
      </c>
      <c r="D7517" s="136">
        <v>3995.05</v>
      </c>
      <c r="E7517" s="136">
        <v>0</v>
      </c>
      <c r="F7517" s="136">
        <v>3995.05</v>
      </c>
      <c r="G7517" s="137">
        <v>0</v>
      </c>
      <c r="H7517" s="142"/>
      <c r="I7517" s="142"/>
      <c r="J7517" s="142"/>
      <c r="K7517" s="142"/>
      <c r="L7517" s="143"/>
      <c r="M7517" s="143"/>
      <c r="N7517" s="143"/>
      <c r="Y7517" s="30">
        <f t="shared" si="117"/>
        <v>3995.05</v>
      </c>
    </row>
    <row r="7518" spans="1:25" x14ac:dyDescent="0.2">
      <c r="A7518" s="134" t="s">
        <v>15032</v>
      </c>
      <c r="B7518" s="135" t="s">
        <v>15033</v>
      </c>
      <c r="C7518" s="136">
        <v>1936.18</v>
      </c>
      <c r="D7518" s="136">
        <v>36.79</v>
      </c>
      <c r="E7518" s="136">
        <v>0</v>
      </c>
      <c r="F7518" s="136">
        <v>36.79</v>
      </c>
      <c r="G7518" s="137">
        <v>0</v>
      </c>
      <c r="H7518" s="142"/>
      <c r="I7518" s="142"/>
      <c r="J7518" s="142"/>
      <c r="K7518" s="142"/>
      <c r="L7518" s="143"/>
      <c r="M7518" s="143"/>
      <c r="N7518" s="143"/>
      <c r="Y7518" s="30">
        <f t="shared" si="117"/>
        <v>36.79</v>
      </c>
    </row>
    <row r="7519" spans="1:25" x14ac:dyDescent="0.2">
      <c r="A7519" s="134" t="s">
        <v>15034</v>
      </c>
      <c r="B7519" s="135" t="s">
        <v>15035</v>
      </c>
      <c r="C7519" s="136">
        <v>1899.24</v>
      </c>
      <c r="D7519" s="136">
        <v>36.090000000000003</v>
      </c>
      <c r="E7519" s="136">
        <v>0</v>
      </c>
      <c r="F7519" s="136">
        <v>36.090000000000003</v>
      </c>
      <c r="G7519" s="137">
        <v>0</v>
      </c>
      <c r="H7519" s="142"/>
      <c r="I7519" s="142"/>
      <c r="J7519" s="142"/>
      <c r="K7519" s="142"/>
      <c r="L7519" s="143"/>
      <c r="M7519" s="143"/>
      <c r="N7519" s="143"/>
      <c r="Y7519" s="30">
        <f t="shared" si="117"/>
        <v>36.090000000000003</v>
      </c>
    </row>
    <row r="7520" spans="1:25" x14ac:dyDescent="0.2">
      <c r="A7520" s="134" t="s">
        <v>15036</v>
      </c>
      <c r="B7520" s="135" t="s">
        <v>15037</v>
      </c>
      <c r="C7520" s="136">
        <v>39027.699999999997</v>
      </c>
      <c r="D7520" s="136">
        <v>741.53</v>
      </c>
      <c r="E7520" s="136">
        <v>0</v>
      </c>
      <c r="F7520" s="136">
        <v>741.53</v>
      </c>
      <c r="G7520" s="137">
        <v>0</v>
      </c>
      <c r="H7520" s="142"/>
      <c r="I7520" s="142"/>
      <c r="J7520" s="142"/>
      <c r="K7520" s="142"/>
      <c r="L7520" s="143"/>
      <c r="M7520" s="143"/>
      <c r="N7520" s="143"/>
      <c r="Y7520" s="30">
        <f t="shared" si="117"/>
        <v>741.53</v>
      </c>
    </row>
    <row r="7521" spans="1:25" x14ac:dyDescent="0.2">
      <c r="A7521" s="134" t="s">
        <v>15038</v>
      </c>
      <c r="B7521" s="135" t="s">
        <v>15039</v>
      </c>
      <c r="C7521" s="136">
        <v>34519.64</v>
      </c>
      <c r="D7521" s="136">
        <v>655.87</v>
      </c>
      <c r="E7521" s="136">
        <v>0</v>
      </c>
      <c r="F7521" s="136">
        <v>655.87</v>
      </c>
      <c r="G7521" s="137">
        <v>0</v>
      </c>
      <c r="H7521" s="142"/>
      <c r="I7521" s="142"/>
      <c r="J7521" s="142"/>
      <c r="K7521" s="142"/>
      <c r="L7521" s="143"/>
      <c r="M7521" s="143"/>
      <c r="N7521" s="143"/>
      <c r="Y7521" s="30">
        <f t="shared" si="117"/>
        <v>655.87</v>
      </c>
    </row>
    <row r="7522" spans="1:25" x14ac:dyDescent="0.2">
      <c r="A7522" s="134" t="s">
        <v>15040</v>
      </c>
      <c r="B7522" s="135" t="s">
        <v>15041</v>
      </c>
      <c r="C7522" s="136">
        <v>153.86000000000001</v>
      </c>
      <c r="D7522" s="136">
        <v>2.92</v>
      </c>
      <c r="E7522" s="136">
        <v>2.92</v>
      </c>
      <c r="F7522" s="136">
        <v>0</v>
      </c>
      <c r="G7522" s="137">
        <v>10.06</v>
      </c>
      <c r="H7522" s="142"/>
      <c r="I7522" s="142"/>
      <c r="J7522" s="142"/>
      <c r="K7522" s="142"/>
      <c r="L7522" s="143"/>
      <c r="M7522" s="143"/>
      <c r="N7522" s="143"/>
      <c r="Y7522" s="30">
        <f t="shared" si="117"/>
        <v>0</v>
      </c>
    </row>
    <row r="7523" spans="1:25" x14ac:dyDescent="0.2">
      <c r="A7523" s="134" t="s">
        <v>15042</v>
      </c>
      <c r="B7523" s="135" t="s">
        <v>15043</v>
      </c>
      <c r="C7523" s="136">
        <v>65720.13</v>
      </c>
      <c r="D7523" s="136">
        <v>1248.68</v>
      </c>
      <c r="E7523" s="136">
        <v>0</v>
      </c>
      <c r="F7523" s="136">
        <v>1248.68</v>
      </c>
      <c r="G7523" s="137">
        <v>0</v>
      </c>
      <c r="H7523" s="142"/>
      <c r="I7523" s="142"/>
      <c r="J7523" s="142"/>
      <c r="K7523" s="142"/>
      <c r="L7523" s="143"/>
      <c r="M7523" s="143"/>
      <c r="N7523" s="143"/>
      <c r="Y7523" s="30">
        <f t="shared" si="117"/>
        <v>1248.68</v>
      </c>
    </row>
    <row r="7524" spans="1:25" x14ac:dyDescent="0.2">
      <c r="A7524" s="134" t="s">
        <v>15044</v>
      </c>
      <c r="B7524" s="135" t="s">
        <v>15045</v>
      </c>
      <c r="C7524" s="136">
        <v>2578.29</v>
      </c>
      <c r="D7524" s="136">
        <v>48.99</v>
      </c>
      <c r="E7524" s="136">
        <v>0</v>
      </c>
      <c r="F7524" s="136">
        <v>48.99</v>
      </c>
      <c r="G7524" s="137">
        <v>0</v>
      </c>
      <c r="H7524" s="142"/>
      <c r="I7524" s="142"/>
      <c r="J7524" s="142"/>
      <c r="K7524" s="142"/>
      <c r="L7524" s="143"/>
      <c r="M7524" s="143"/>
      <c r="N7524" s="143"/>
      <c r="Y7524" s="30">
        <f t="shared" si="117"/>
        <v>48.99</v>
      </c>
    </row>
    <row r="7525" spans="1:25" x14ac:dyDescent="0.2">
      <c r="A7525" s="134" t="s">
        <v>15046</v>
      </c>
      <c r="B7525" s="135" t="s">
        <v>15047</v>
      </c>
      <c r="C7525" s="136">
        <v>761.51</v>
      </c>
      <c r="D7525" s="136">
        <v>14.47</v>
      </c>
      <c r="E7525" s="136">
        <v>14.47</v>
      </c>
      <c r="F7525" s="136">
        <v>0</v>
      </c>
      <c r="G7525" s="137">
        <v>190.55</v>
      </c>
      <c r="H7525" s="142"/>
      <c r="I7525" s="142"/>
      <c r="J7525" s="142"/>
      <c r="K7525" s="142"/>
      <c r="L7525" s="143"/>
      <c r="M7525" s="143"/>
      <c r="N7525" s="143"/>
      <c r="Y7525" s="30">
        <f t="shared" si="117"/>
        <v>0</v>
      </c>
    </row>
    <row r="7526" spans="1:25" x14ac:dyDescent="0.2">
      <c r="A7526" s="134" t="s">
        <v>15048</v>
      </c>
      <c r="B7526" s="135" t="s">
        <v>15049</v>
      </c>
      <c r="C7526" s="136">
        <v>117.57</v>
      </c>
      <c r="D7526" s="136">
        <v>2.23</v>
      </c>
      <c r="E7526" s="136">
        <v>2.23</v>
      </c>
      <c r="F7526" s="136">
        <v>0</v>
      </c>
      <c r="G7526" s="137">
        <v>50.36</v>
      </c>
      <c r="H7526" s="142"/>
      <c r="I7526" s="142"/>
      <c r="J7526" s="142"/>
      <c r="K7526" s="142"/>
      <c r="L7526" s="143"/>
      <c r="M7526" s="143"/>
      <c r="N7526" s="143"/>
      <c r="Y7526" s="30">
        <f t="shared" si="117"/>
        <v>0</v>
      </c>
    </row>
    <row r="7527" spans="1:25" x14ac:dyDescent="0.2">
      <c r="A7527" s="134" t="s">
        <v>15050</v>
      </c>
      <c r="B7527" s="135" t="s">
        <v>15051</v>
      </c>
      <c r="C7527" s="136">
        <v>60194.03</v>
      </c>
      <c r="D7527" s="136">
        <v>1143.69</v>
      </c>
      <c r="E7527" s="136">
        <v>0</v>
      </c>
      <c r="F7527" s="136">
        <v>1143.69</v>
      </c>
      <c r="G7527" s="137">
        <v>0</v>
      </c>
      <c r="H7527" s="142"/>
      <c r="I7527" s="142"/>
      <c r="J7527" s="142"/>
      <c r="K7527" s="142"/>
      <c r="L7527" s="143"/>
      <c r="M7527" s="143"/>
      <c r="N7527" s="143"/>
      <c r="Y7527" s="30">
        <f t="shared" si="117"/>
        <v>1143.69</v>
      </c>
    </row>
    <row r="7528" spans="1:25" x14ac:dyDescent="0.2">
      <c r="A7528" s="134" t="s">
        <v>15052</v>
      </c>
      <c r="B7528" s="135" t="s">
        <v>15053</v>
      </c>
      <c r="C7528" s="136">
        <v>2825.9</v>
      </c>
      <c r="D7528" s="136">
        <v>53.69</v>
      </c>
      <c r="E7528" s="136">
        <v>0</v>
      </c>
      <c r="F7528" s="136">
        <v>53.69</v>
      </c>
      <c r="G7528" s="137">
        <v>0</v>
      </c>
      <c r="H7528" s="142"/>
      <c r="I7528" s="142"/>
      <c r="J7528" s="142"/>
      <c r="K7528" s="142"/>
      <c r="L7528" s="143"/>
      <c r="M7528" s="143"/>
      <c r="N7528" s="143"/>
      <c r="Y7528" s="30">
        <f t="shared" si="117"/>
        <v>53.69</v>
      </c>
    </row>
    <row r="7529" spans="1:25" x14ac:dyDescent="0.2">
      <c r="A7529" s="134" t="s">
        <v>15054</v>
      </c>
      <c r="B7529" s="135" t="s">
        <v>15055</v>
      </c>
      <c r="C7529" s="136">
        <v>4720.71</v>
      </c>
      <c r="D7529" s="136">
        <v>89.69</v>
      </c>
      <c r="E7529" s="136">
        <v>0</v>
      </c>
      <c r="F7529" s="136">
        <v>89.69</v>
      </c>
      <c r="G7529" s="137">
        <v>0</v>
      </c>
      <c r="H7529" s="142"/>
      <c r="I7529" s="142"/>
      <c r="J7529" s="142"/>
      <c r="K7529" s="142"/>
      <c r="L7529" s="143"/>
      <c r="M7529" s="143"/>
      <c r="N7529" s="143"/>
      <c r="Y7529" s="30">
        <f t="shared" si="117"/>
        <v>89.69</v>
      </c>
    </row>
    <row r="7530" spans="1:25" x14ac:dyDescent="0.2">
      <c r="A7530" s="134" t="s">
        <v>15056</v>
      </c>
      <c r="B7530" s="135" t="s">
        <v>15057</v>
      </c>
      <c r="C7530" s="136">
        <v>1789</v>
      </c>
      <c r="D7530" s="136">
        <v>33.99</v>
      </c>
      <c r="E7530" s="136">
        <v>0</v>
      </c>
      <c r="F7530" s="136">
        <v>33.99</v>
      </c>
      <c r="G7530" s="137">
        <v>0</v>
      </c>
      <c r="H7530" s="142"/>
      <c r="I7530" s="142"/>
      <c r="J7530" s="142"/>
      <c r="K7530" s="142"/>
      <c r="L7530" s="143"/>
      <c r="M7530" s="143"/>
      <c r="N7530" s="143"/>
      <c r="Y7530" s="30">
        <f t="shared" si="117"/>
        <v>33.99</v>
      </c>
    </row>
    <row r="7531" spans="1:25" x14ac:dyDescent="0.2">
      <c r="A7531" s="134" t="s">
        <v>15058</v>
      </c>
      <c r="B7531" s="135" t="s">
        <v>15059</v>
      </c>
      <c r="C7531" s="136">
        <v>7610.45</v>
      </c>
      <c r="D7531" s="136">
        <v>144.6</v>
      </c>
      <c r="E7531" s="136">
        <v>0</v>
      </c>
      <c r="F7531" s="136">
        <v>144.6</v>
      </c>
      <c r="G7531" s="137">
        <v>0</v>
      </c>
      <c r="H7531" s="142"/>
      <c r="I7531" s="142"/>
      <c r="J7531" s="142"/>
      <c r="K7531" s="142"/>
      <c r="L7531" s="143"/>
      <c r="M7531" s="143"/>
      <c r="N7531" s="143"/>
      <c r="Y7531" s="30">
        <f t="shared" si="117"/>
        <v>144.6</v>
      </c>
    </row>
    <row r="7532" spans="1:25" x14ac:dyDescent="0.2">
      <c r="A7532" s="134" t="s">
        <v>15060</v>
      </c>
      <c r="B7532" s="135" t="s">
        <v>15061</v>
      </c>
      <c r="C7532" s="136">
        <v>99456.11</v>
      </c>
      <c r="D7532" s="136">
        <v>1889.67</v>
      </c>
      <c r="E7532" s="136">
        <v>0</v>
      </c>
      <c r="F7532" s="136">
        <v>1889.67</v>
      </c>
      <c r="G7532" s="137">
        <v>0</v>
      </c>
      <c r="H7532" s="142"/>
      <c r="I7532" s="142"/>
      <c r="J7532" s="142"/>
      <c r="K7532" s="142"/>
      <c r="L7532" s="143"/>
      <c r="M7532" s="143"/>
      <c r="N7532" s="143"/>
      <c r="Y7532" s="30">
        <f t="shared" si="117"/>
        <v>1889.67</v>
      </c>
    </row>
    <row r="7533" spans="1:25" x14ac:dyDescent="0.2">
      <c r="A7533" s="134" t="s">
        <v>15062</v>
      </c>
      <c r="B7533" s="135" t="s">
        <v>15063</v>
      </c>
      <c r="C7533" s="136">
        <v>6059.21</v>
      </c>
      <c r="D7533" s="136">
        <v>115.13</v>
      </c>
      <c r="E7533" s="136">
        <v>0</v>
      </c>
      <c r="F7533" s="136">
        <v>115.13</v>
      </c>
      <c r="G7533" s="137">
        <v>0</v>
      </c>
      <c r="H7533" s="142"/>
      <c r="I7533" s="142"/>
      <c r="J7533" s="142"/>
      <c r="K7533" s="142"/>
      <c r="L7533" s="143"/>
      <c r="M7533" s="143"/>
      <c r="N7533" s="143"/>
      <c r="Y7533" s="30">
        <f t="shared" si="117"/>
        <v>115.13</v>
      </c>
    </row>
    <row r="7534" spans="1:25" x14ac:dyDescent="0.2">
      <c r="A7534" s="134" t="s">
        <v>15064</v>
      </c>
      <c r="B7534" s="135" t="s">
        <v>15065</v>
      </c>
      <c r="C7534" s="136">
        <v>177.77</v>
      </c>
      <c r="D7534" s="136">
        <v>3.38</v>
      </c>
      <c r="E7534" s="136">
        <v>3.38</v>
      </c>
      <c r="F7534" s="136">
        <v>0</v>
      </c>
      <c r="G7534" s="137">
        <v>120.03</v>
      </c>
      <c r="H7534" s="142"/>
      <c r="I7534" s="142"/>
      <c r="J7534" s="142"/>
      <c r="K7534" s="142"/>
      <c r="L7534" s="143"/>
      <c r="M7534" s="143"/>
      <c r="N7534" s="143"/>
      <c r="Y7534" s="30">
        <f t="shared" si="117"/>
        <v>0</v>
      </c>
    </row>
    <row r="7535" spans="1:25" x14ac:dyDescent="0.2">
      <c r="A7535" s="134" t="s">
        <v>15066</v>
      </c>
      <c r="B7535" s="135" t="s">
        <v>15067</v>
      </c>
      <c r="C7535" s="136">
        <v>3100.78</v>
      </c>
      <c r="D7535" s="136">
        <v>58.92</v>
      </c>
      <c r="E7535" s="136">
        <v>0</v>
      </c>
      <c r="F7535" s="136">
        <v>58.92</v>
      </c>
      <c r="G7535" s="137">
        <v>0</v>
      </c>
      <c r="H7535" s="142"/>
      <c r="I7535" s="142"/>
      <c r="J7535" s="142"/>
      <c r="K7535" s="142"/>
      <c r="L7535" s="143"/>
      <c r="M7535" s="143"/>
      <c r="N7535" s="143"/>
      <c r="Y7535" s="30">
        <f t="shared" si="117"/>
        <v>58.92</v>
      </c>
    </row>
    <row r="7536" spans="1:25" x14ac:dyDescent="0.2">
      <c r="A7536" s="134" t="s">
        <v>15068</v>
      </c>
      <c r="B7536" s="135" t="s">
        <v>15069</v>
      </c>
      <c r="C7536" s="136">
        <v>3009.06</v>
      </c>
      <c r="D7536" s="136">
        <v>57.17</v>
      </c>
      <c r="E7536" s="136">
        <v>0</v>
      </c>
      <c r="F7536" s="136">
        <v>57.17</v>
      </c>
      <c r="G7536" s="137">
        <v>0</v>
      </c>
      <c r="H7536" s="142"/>
      <c r="I7536" s="142"/>
      <c r="J7536" s="142"/>
      <c r="K7536" s="142"/>
      <c r="L7536" s="143"/>
      <c r="M7536" s="143"/>
      <c r="N7536" s="143"/>
      <c r="Y7536" s="30">
        <f t="shared" si="117"/>
        <v>57.17</v>
      </c>
    </row>
    <row r="7537" spans="1:25" x14ac:dyDescent="0.2">
      <c r="A7537" s="134" t="s">
        <v>15070</v>
      </c>
      <c r="B7537" s="135" t="s">
        <v>15071</v>
      </c>
      <c r="C7537" s="136">
        <v>36324.720000000001</v>
      </c>
      <c r="D7537" s="136">
        <v>690.17</v>
      </c>
      <c r="E7537" s="136">
        <v>0</v>
      </c>
      <c r="F7537" s="136">
        <v>690.17</v>
      </c>
      <c r="G7537" s="137">
        <v>0</v>
      </c>
      <c r="H7537" s="142"/>
      <c r="I7537" s="142"/>
      <c r="J7537" s="142"/>
      <c r="K7537" s="142"/>
      <c r="L7537" s="143"/>
      <c r="M7537" s="143"/>
      <c r="N7537" s="143"/>
      <c r="Y7537" s="30">
        <f t="shared" si="117"/>
        <v>690.17</v>
      </c>
    </row>
    <row r="7538" spans="1:25" x14ac:dyDescent="0.2">
      <c r="A7538" s="134" t="s">
        <v>15072</v>
      </c>
      <c r="B7538" s="135" t="s">
        <v>15073</v>
      </c>
      <c r="C7538" s="136">
        <v>7938.91</v>
      </c>
      <c r="D7538" s="136">
        <v>150.84</v>
      </c>
      <c r="E7538" s="136">
        <v>10.220000000000001</v>
      </c>
      <c r="F7538" s="136">
        <v>140.62</v>
      </c>
      <c r="G7538" s="137">
        <v>0</v>
      </c>
      <c r="H7538" s="142"/>
      <c r="I7538" s="142"/>
      <c r="J7538" s="142"/>
      <c r="K7538" s="142"/>
      <c r="L7538" s="143"/>
      <c r="M7538" s="143"/>
      <c r="N7538" s="143"/>
      <c r="Y7538" s="30">
        <f t="shared" si="117"/>
        <v>140.62</v>
      </c>
    </row>
    <row r="7539" spans="1:25" x14ac:dyDescent="0.2">
      <c r="A7539" s="134" t="s">
        <v>15074</v>
      </c>
      <c r="B7539" s="135" t="s">
        <v>15075</v>
      </c>
      <c r="C7539" s="136">
        <v>881.27</v>
      </c>
      <c r="D7539" s="136">
        <v>16.75</v>
      </c>
      <c r="E7539" s="136">
        <v>0</v>
      </c>
      <c r="F7539" s="136">
        <v>16.75</v>
      </c>
      <c r="G7539" s="137">
        <v>0</v>
      </c>
      <c r="H7539" s="142"/>
      <c r="I7539" s="142"/>
      <c r="J7539" s="142"/>
      <c r="K7539" s="142"/>
      <c r="L7539" s="143"/>
      <c r="M7539" s="143"/>
      <c r="N7539" s="143"/>
      <c r="Y7539" s="30">
        <f t="shared" si="117"/>
        <v>16.75</v>
      </c>
    </row>
    <row r="7540" spans="1:25" x14ac:dyDescent="0.2">
      <c r="A7540" s="134" t="s">
        <v>15076</v>
      </c>
      <c r="B7540" s="135" t="s">
        <v>15077</v>
      </c>
      <c r="C7540" s="136">
        <v>16618.34</v>
      </c>
      <c r="D7540" s="136">
        <v>315.75</v>
      </c>
      <c r="E7540" s="136">
        <v>0</v>
      </c>
      <c r="F7540" s="136">
        <v>315.75</v>
      </c>
      <c r="G7540" s="137">
        <v>0</v>
      </c>
      <c r="H7540" s="142"/>
      <c r="I7540" s="142"/>
      <c r="J7540" s="142"/>
      <c r="K7540" s="142"/>
      <c r="L7540" s="143"/>
      <c r="M7540" s="143"/>
      <c r="N7540" s="143"/>
      <c r="Y7540" s="30">
        <f t="shared" si="117"/>
        <v>315.75</v>
      </c>
    </row>
    <row r="7541" spans="1:25" x14ac:dyDescent="0.2">
      <c r="A7541" s="134" t="s">
        <v>15078</v>
      </c>
      <c r="B7541" s="135" t="s">
        <v>15079</v>
      </c>
      <c r="C7541" s="136">
        <v>5471.48</v>
      </c>
      <c r="D7541" s="136">
        <v>103.96</v>
      </c>
      <c r="E7541" s="136">
        <v>0</v>
      </c>
      <c r="F7541" s="136">
        <v>103.96</v>
      </c>
      <c r="G7541" s="137">
        <v>0</v>
      </c>
      <c r="H7541" s="142"/>
      <c r="I7541" s="142"/>
      <c r="J7541" s="142"/>
      <c r="K7541" s="142"/>
      <c r="L7541" s="143"/>
      <c r="M7541" s="143"/>
      <c r="N7541" s="143"/>
      <c r="Y7541" s="30">
        <f t="shared" si="117"/>
        <v>103.96</v>
      </c>
    </row>
    <row r="7542" spans="1:25" x14ac:dyDescent="0.2">
      <c r="A7542" s="134" t="s">
        <v>15080</v>
      </c>
      <c r="B7542" s="135" t="s">
        <v>15081</v>
      </c>
      <c r="C7542" s="136">
        <v>9092.01</v>
      </c>
      <c r="D7542" s="136">
        <v>172.75</v>
      </c>
      <c r="E7542" s="136">
        <v>0</v>
      </c>
      <c r="F7542" s="136">
        <v>172.75</v>
      </c>
      <c r="G7542" s="137">
        <v>0</v>
      </c>
      <c r="H7542" s="142"/>
      <c r="I7542" s="142"/>
      <c r="J7542" s="142"/>
      <c r="K7542" s="142"/>
      <c r="L7542" s="143"/>
      <c r="M7542" s="143"/>
      <c r="N7542" s="143"/>
      <c r="Y7542" s="30">
        <f t="shared" si="117"/>
        <v>172.75</v>
      </c>
    </row>
    <row r="7543" spans="1:25" x14ac:dyDescent="0.2">
      <c r="A7543" s="134" t="s">
        <v>15082</v>
      </c>
      <c r="B7543" s="135" t="s">
        <v>15083</v>
      </c>
      <c r="C7543" s="136">
        <v>3732.04</v>
      </c>
      <c r="D7543" s="136">
        <v>70.91</v>
      </c>
      <c r="E7543" s="136">
        <v>0</v>
      </c>
      <c r="F7543" s="136">
        <v>70.91</v>
      </c>
      <c r="G7543" s="137">
        <v>0</v>
      </c>
      <c r="H7543" s="142"/>
      <c r="I7543" s="142"/>
      <c r="J7543" s="142"/>
      <c r="K7543" s="142"/>
      <c r="L7543" s="143"/>
      <c r="M7543" s="143"/>
      <c r="N7543" s="143"/>
      <c r="Y7543" s="30">
        <f t="shared" si="117"/>
        <v>70.91</v>
      </c>
    </row>
    <row r="7544" spans="1:25" x14ac:dyDescent="0.2">
      <c r="A7544" s="134" t="s">
        <v>15084</v>
      </c>
      <c r="B7544" s="135" t="s">
        <v>15085</v>
      </c>
      <c r="C7544" s="136">
        <v>22216.92</v>
      </c>
      <c r="D7544" s="136">
        <v>422.12</v>
      </c>
      <c r="E7544" s="136">
        <v>0</v>
      </c>
      <c r="F7544" s="136">
        <v>422.12</v>
      </c>
      <c r="G7544" s="137">
        <v>0</v>
      </c>
      <c r="H7544" s="142"/>
      <c r="I7544" s="142"/>
      <c r="J7544" s="142"/>
      <c r="K7544" s="142"/>
      <c r="L7544" s="143"/>
      <c r="M7544" s="143"/>
      <c r="N7544" s="143"/>
      <c r="Y7544" s="30">
        <f t="shared" si="117"/>
        <v>422.12</v>
      </c>
    </row>
    <row r="7545" spans="1:25" x14ac:dyDescent="0.2">
      <c r="A7545" s="134" t="s">
        <v>15086</v>
      </c>
      <c r="B7545" s="135" t="s">
        <v>15087</v>
      </c>
      <c r="C7545" s="136">
        <v>34244.33</v>
      </c>
      <c r="D7545" s="136">
        <v>650.64</v>
      </c>
      <c r="E7545" s="136">
        <v>0</v>
      </c>
      <c r="F7545" s="136">
        <v>650.64</v>
      </c>
      <c r="G7545" s="137">
        <v>0</v>
      </c>
      <c r="H7545" s="142"/>
      <c r="I7545" s="142"/>
      <c r="J7545" s="142"/>
      <c r="K7545" s="142"/>
      <c r="L7545" s="143"/>
      <c r="M7545" s="143"/>
      <c r="N7545" s="143"/>
      <c r="Y7545" s="30">
        <f t="shared" si="117"/>
        <v>650.64</v>
      </c>
    </row>
    <row r="7546" spans="1:25" x14ac:dyDescent="0.2">
      <c r="A7546" s="134" t="s">
        <v>15088</v>
      </c>
      <c r="B7546" s="135" t="s">
        <v>15089</v>
      </c>
      <c r="C7546" s="136">
        <v>3011.6</v>
      </c>
      <c r="D7546" s="136">
        <v>57.22</v>
      </c>
      <c r="E7546" s="136">
        <v>0</v>
      </c>
      <c r="F7546" s="136">
        <v>57.22</v>
      </c>
      <c r="G7546" s="137">
        <v>0</v>
      </c>
      <c r="H7546" s="142"/>
      <c r="I7546" s="142"/>
      <c r="J7546" s="142"/>
      <c r="K7546" s="142"/>
      <c r="L7546" s="143"/>
      <c r="M7546" s="143"/>
      <c r="N7546" s="143"/>
      <c r="Y7546" s="30">
        <f t="shared" si="117"/>
        <v>57.22</v>
      </c>
    </row>
    <row r="7547" spans="1:25" x14ac:dyDescent="0.2">
      <c r="A7547" s="134" t="s">
        <v>15090</v>
      </c>
      <c r="B7547" s="135" t="s">
        <v>15091</v>
      </c>
      <c r="C7547" s="136">
        <v>5978.49</v>
      </c>
      <c r="D7547" s="136">
        <v>113.59</v>
      </c>
      <c r="E7547" s="136">
        <v>0</v>
      </c>
      <c r="F7547" s="136">
        <v>113.59</v>
      </c>
      <c r="G7547" s="137">
        <v>0</v>
      </c>
      <c r="H7547" s="142"/>
      <c r="I7547" s="142"/>
      <c r="J7547" s="142"/>
      <c r="K7547" s="142"/>
      <c r="L7547" s="143"/>
      <c r="M7547" s="143"/>
      <c r="N7547" s="143"/>
      <c r="Y7547" s="30">
        <f t="shared" si="117"/>
        <v>113.59</v>
      </c>
    </row>
    <row r="7548" spans="1:25" x14ac:dyDescent="0.2">
      <c r="A7548" s="134" t="s">
        <v>15092</v>
      </c>
      <c r="B7548" s="135" t="s">
        <v>15093</v>
      </c>
      <c r="C7548" s="136">
        <v>314504.96999999997</v>
      </c>
      <c r="D7548" s="136">
        <v>5975.6</v>
      </c>
      <c r="E7548" s="136">
        <v>0</v>
      </c>
      <c r="F7548" s="136">
        <v>5975.6</v>
      </c>
      <c r="G7548" s="137">
        <v>0</v>
      </c>
      <c r="H7548" s="142"/>
      <c r="I7548" s="142"/>
      <c r="J7548" s="142"/>
      <c r="K7548" s="142"/>
      <c r="L7548" s="143"/>
      <c r="M7548" s="143"/>
      <c r="N7548" s="143"/>
      <c r="Y7548" s="30">
        <f t="shared" si="117"/>
        <v>5975.6</v>
      </c>
    </row>
    <row r="7549" spans="1:25" x14ac:dyDescent="0.2">
      <c r="A7549" s="134" t="s">
        <v>15094</v>
      </c>
      <c r="B7549" s="135" t="s">
        <v>15095</v>
      </c>
      <c r="C7549" s="136">
        <v>155783.35</v>
      </c>
      <c r="D7549" s="136">
        <v>2959.88</v>
      </c>
      <c r="E7549" s="136">
        <v>0</v>
      </c>
      <c r="F7549" s="136">
        <v>2959.88</v>
      </c>
      <c r="G7549" s="137">
        <v>0</v>
      </c>
      <c r="H7549" s="142"/>
      <c r="I7549" s="142"/>
      <c r="J7549" s="142"/>
      <c r="K7549" s="142"/>
      <c r="L7549" s="143"/>
      <c r="M7549" s="143"/>
      <c r="N7549" s="143"/>
      <c r="Y7549" s="30">
        <f t="shared" si="117"/>
        <v>2959.88</v>
      </c>
    </row>
    <row r="7550" spans="1:25" x14ac:dyDescent="0.2">
      <c r="A7550" s="134" t="s">
        <v>15096</v>
      </c>
      <c r="B7550" s="135" t="s">
        <v>15097</v>
      </c>
      <c r="C7550" s="136">
        <v>18081.73</v>
      </c>
      <c r="D7550" s="136">
        <v>343.55</v>
      </c>
      <c r="E7550" s="136">
        <v>0</v>
      </c>
      <c r="F7550" s="136">
        <v>343.55</v>
      </c>
      <c r="G7550" s="137">
        <v>0</v>
      </c>
      <c r="H7550" s="142"/>
      <c r="I7550" s="142"/>
      <c r="J7550" s="142"/>
      <c r="K7550" s="142"/>
      <c r="L7550" s="143"/>
      <c r="M7550" s="143"/>
      <c r="N7550" s="143"/>
      <c r="Y7550" s="30">
        <f t="shared" si="117"/>
        <v>343.55</v>
      </c>
    </row>
    <row r="7551" spans="1:25" x14ac:dyDescent="0.2">
      <c r="A7551" s="134" t="s">
        <v>15098</v>
      </c>
      <c r="B7551" s="135" t="s">
        <v>15099</v>
      </c>
      <c r="C7551" s="136">
        <v>3658.93</v>
      </c>
      <c r="D7551" s="136">
        <v>69.52</v>
      </c>
      <c r="E7551" s="136">
        <v>0</v>
      </c>
      <c r="F7551" s="136">
        <v>69.52</v>
      </c>
      <c r="G7551" s="137">
        <v>0</v>
      </c>
      <c r="H7551" s="142"/>
      <c r="I7551" s="142"/>
      <c r="J7551" s="142"/>
      <c r="K7551" s="142"/>
      <c r="L7551" s="143"/>
      <c r="M7551" s="143"/>
      <c r="N7551" s="143"/>
      <c r="Y7551" s="30">
        <f t="shared" si="117"/>
        <v>69.52</v>
      </c>
    </row>
    <row r="7552" spans="1:25" x14ac:dyDescent="0.2">
      <c r="A7552" s="134" t="s">
        <v>15100</v>
      </c>
      <c r="B7552" s="135" t="s">
        <v>15101</v>
      </c>
      <c r="C7552" s="136">
        <v>8806.27</v>
      </c>
      <c r="D7552" s="136">
        <v>167.32</v>
      </c>
      <c r="E7552" s="136">
        <v>0</v>
      </c>
      <c r="F7552" s="136">
        <v>167.32</v>
      </c>
      <c r="G7552" s="137">
        <v>0</v>
      </c>
      <c r="H7552" s="142"/>
      <c r="I7552" s="142"/>
      <c r="J7552" s="142"/>
      <c r="K7552" s="142"/>
      <c r="L7552" s="143"/>
      <c r="M7552" s="143"/>
      <c r="N7552" s="143"/>
      <c r="Y7552" s="30">
        <f t="shared" si="117"/>
        <v>167.32</v>
      </c>
    </row>
    <row r="7553" spans="1:25" x14ac:dyDescent="0.2">
      <c r="A7553" s="134" t="s">
        <v>15102</v>
      </c>
      <c r="B7553" s="135" t="s">
        <v>15103</v>
      </c>
      <c r="C7553" s="136">
        <v>2360.41</v>
      </c>
      <c r="D7553" s="136">
        <v>44.85</v>
      </c>
      <c r="E7553" s="136">
        <v>0</v>
      </c>
      <c r="F7553" s="136">
        <v>44.85</v>
      </c>
      <c r="G7553" s="137">
        <v>0</v>
      </c>
      <c r="H7553" s="142"/>
      <c r="I7553" s="142"/>
      <c r="J7553" s="142"/>
      <c r="K7553" s="142"/>
      <c r="L7553" s="143"/>
      <c r="M7553" s="143"/>
      <c r="N7553" s="143"/>
      <c r="Y7553" s="30">
        <f t="shared" si="117"/>
        <v>44.85</v>
      </c>
    </row>
    <row r="7554" spans="1:25" x14ac:dyDescent="0.2">
      <c r="A7554" s="134" t="s">
        <v>15104</v>
      </c>
      <c r="B7554" s="135" t="s">
        <v>15105</v>
      </c>
      <c r="C7554" s="136">
        <v>4380.0600000000004</v>
      </c>
      <c r="D7554" s="136">
        <v>83.22</v>
      </c>
      <c r="E7554" s="136">
        <v>0</v>
      </c>
      <c r="F7554" s="136">
        <v>83.22</v>
      </c>
      <c r="G7554" s="137">
        <v>0</v>
      </c>
      <c r="H7554" s="142"/>
      <c r="I7554" s="142"/>
      <c r="J7554" s="142"/>
      <c r="K7554" s="142"/>
      <c r="L7554" s="143"/>
      <c r="M7554" s="143"/>
      <c r="N7554" s="143"/>
      <c r="Y7554" s="30">
        <f t="shared" si="117"/>
        <v>83.22</v>
      </c>
    </row>
    <row r="7555" spans="1:25" x14ac:dyDescent="0.2">
      <c r="A7555" s="134" t="s">
        <v>15106</v>
      </c>
      <c r="B7555" s="135" t="s">
        <v>15107</v>
      </c>
      <c r="C7555" s="136">
        <v>606.28</v>
      </c>
      <c r="D7555" s="136">
        <v>11.52</v>
      </c>
      <c r="E7555" s="136">
        <v>0</v>
      </c>
      <c r="F7555" s="136">
        <v>11.52</v>
      </c>
      <c r="G7555" s="137">
        <v>0</v>
      </c>
      <c r="H7555" s="142"/>
      <c r="I7555" s="142"/>
      <c r="J7555" s="142"/>
      <c r="K7555" s="142"/>
      <c r="L7555" s="143"/>
      <c r="M7555" s="143"/>
      <c r="N7555" s="143"/>
      <c r="Y7555" s="30">
        <f t="shared" si="117"/>
        <v>11.52</v>
      </c>
    </row>
    <row r="7556" spans="1:25" x14ac:dyDescent="0.2">
      <c r="A7556" s="134" t="s">
        <v>15108</v>
      </c>
      <c r="B7556" s="135" t="s">
        <v>15109</v>
      </c>
      <c r="C7556" s="136">
        <v>2646.18</v>
      </c>
      <c r="D7556" s="136">
        <v>50.28</v>
      </c>
      <c r="E7556" s="136">
        <v>0</v>
      </c>
      <c r="F7556" s="136">
        <v>50.28</v>
      </c>
      <c r="G7556" s="137">
        <v>0</v>
      </c>
      <c r="H7556" s="142"/>
      <c r="I7556" s="142"/>
      <c r="J7556" s="142"/>
      <c r="K7556" s="142"/>
      <c r="L7556" s="143"/>
      <c r="M7556" s="143"/>
      <c r="N7556" s="143"/>
      <c r="Y7556" s="30">
        <f t="shared" si="117"/>
        <v>50.28</v>
      </c>
    </row>
    <row r="7557" spans="1:25" x14ac:dyDescent="0.2">
      <c r="A7557" s="134" t="s">
        <v>15110</v>
      </c>
      <c r="B7557" s="135" t="s">
        <v>15111</v>
      </c>
      <c r="C7557" s="136">
        <v>1731.95</v>
      </c>
      <c r="D7557" s="136">
        <v>32.909999999999997</v>
      </c>
      <c r="E7557" s="136">
        <v>0</v>
      </c>
      <c r="F7557" s="136">
        <v>32.909999999999997</v>
      </c>
      <c r="G7557" s="137">
        <v>0</v>
      </c>
      <c r="H7557" s="142"/>
      <c r="I7557" s="142"/>
      <c r="J7557" s="142"/>
      <c r="K7557" s="142"/>
      <c r="L7557" s="143"/>
      <c r="M7557" s="143"/>
      <c r="N7557" s="143"/>
      <c r="Y7557" s="30">
        <f t="shared" si="117"/>
        <v>32.909999999999997</v>
      </c>
    </row>
    <row r="7558" spans="1:25" x14ac:dyDescent="0.2">
      <c r="A7558" s="134" t="s">
        <v>15112</v>
      </c>
      <c r="B7558" s="135" t="s">
        <v>15113</v>
      </c>
      <c r="C7558" s="136">
        <v>5390.54</v>
      </c>
      <c r="D7558" s="136">
        <v>102.42</v>
      </c>
      <c r="E7558" s="136">
        <v>0</v>
      </c>
      <c r="F7558" s="136">
        <v>102.42</v>
      </c>
      <c r="G7558" s="137">
        <v>0</v>
      </c>
      <c r="H7558" s="142"/>
      <c r="I7558" s="142"/>
      <c r="J7558" s="142"/>
      <c r="K7558" s="142"/>
      <c r="L7558" s="143"/>
      <c r="M7558" s="143"/>
      <c r="N7558" s="143"/>
      <c r="Y7558" s="30">
        <f t="shared" si="117"/>
        <v>102.42</v>
      </c>
    </row>
    <row r="7559" spans="1:25" x14ac:dyDescent="0.2">
      <c r="A7559" s="134" t="s">
        <v>15114</v>
      </c>
      <c r="B7559" s="135" t="s">
        <v>15115</v>
      </c>
      <c r="C7559" s="136">
        <v>61259.64</v>
      </c>
      <c r="D7559" s="136">
        <v>1163.93</v>
      </c>
      <c r="E7559" s="136">
        <v>0</v>
      </c>
      <c r="F7559" s="136">
        <v>1163.93</v>
      </c>
      <c r="G7559" s="137">
        <v>0</v>
      </c>
      <c r="H7559" s="142"/>
      <c r="I7559" s="142"/>
      <c r="J7559" s="142"/>
      <c r="K7559" s="142"/>
      <c r="L7559" s="143"/>
      <c r="M7559" s="143"/>
      <c r="N7559" s="143"/>
      <c r="Y7559" s="30">
        <f t="shared" si="117"/>
        <v>1163.93</v>
      </c>
    </row>
    <row r="7560" spans="1:25" x14ac:dyDescent="0.2">
      <c r="A7560" s="134" t="s">
        <v>15116</v>
      </c>
      <c r="B7560" s="135" t="s">
        <v>15117</v>
      </c>
      <c r="C7560" s="136">
        <v>4603.9399999999996</v>
      </c>
      <c r="D7560" s="136">
        <v>87.48</v>
      </c>
      <c r="E7560" s="136">
        <v>0</v>
      </c>
      <c r="F7560" s="136">
        <v>87.48</v>
      </c>
      <c r="G7560" s="137">
        <v>0</v>
      </c>
      <c r="H7560" s="142"/>
      <c r="I7560" s="142"/>
      <c r="J7560" s="142"/>
      <c r="K7560" s="142"/>
      <c r="L7560" s="143"/>
      <c r="M7560" s="143"/>
      <c r="N7560" s="143"/>
      <c r="Y7560" s="30">
        <f t="shared" si="117"/>
        <v>87.48</v>
      </c>
    </row>
    <row r="7561" spans="1:25" x14ac:dyDescent="0.2">
      <c r="A7561" s="134" t="s">
        <v>15118</v>
      </c>
      <c r="B7561" s="135" t="s">
        <v>15119</v>
      </c>
      <c r="C7561" s="136">
        <v>7763.16</v>
      </c>
      <c r="D7561" s="136">
        <v>147.5</v>
      </c>
      <c r="E7561" s="136">
        <v>0</v>
      </c>
      <c r="F7561" s="136">
        <v>147.5</v>
      </c>
      <c r="G7561" s="137">
        <v>0</v>
      </c>
      <c r="H7561" s="142"/>
      <c r="I7561" s="142"/>
      <c r="J7561" s="142"/>
      <c r="K7561" s="142"/>
      <c r="L7561" s="143"/>
      <c r="M7561" s="143"/>
      <c r="N7561" s="143"/>
      <c r="Y7561" s="30">
        <f t="shared" si="117"/>
        <v>147.5</v>
      </c>
    </row>
    <row r="7562" spans="1:25" x14ac:dyDescent="0.2">
      <c r="A7562" s="134" t="s">
        <v>15120</v>
      </c>
      <c r="B7562" s="135" t="s">
        <v>15121</v>
      </c>
      <c r="C7562" s="136">
        <v>505.27</v>
      </c>
      <c r="D7562" s="136">
        <v>9.6</v>
      </c>
      <c r="E7562" s="136">
        <v>0</v>
      </c>
      <c r="F7562" s="136">
        <v>9.6</v>
      </c>
      <c r="G7562" s="137">
        <v>0</v>
      </c>
      <c r="H7562" s="142"/>
      <c r="I7562" s="142"/>
      <c r="J7562" s="142"/>
      <c r="K7562" s="142"/>
      <c r="L7562" s="143"/>
      <c r="M7562" s="143"/>
      <c r="N7562" s="143"/>
      <c r="Y7562" s="30">
        <f t="shared" si="117"/>
        <v>9.6</v>
      </c>
    </row>
    <row r="7563" spans="1:25" x14ac:dyDescent="0.2">
      <c r="A7563" s="134" t="s">
        <v>15122</v>
      </c>
      <c r="B7563" s="135" t="s">
        <v>15123</v>
      </c>
      <c r="C7563" s="136">
        <v>5954.57</v>
      </c>
      <c r="D7563" s="136">
        <v>113.14</v>
      </c>
      <c r="E7563" s="136">
        <v>0</v>
      </c>
      <c r="F7563" s="136">
        <v>113.14</v>
      </c>
      <c r="G7563" s="137">
        <v>0</v>
      </c>
      <c r="H7563" s="142"/>
      <c r="I7563" s="142"/>
      <c r="J7563" s="142"/>
      <c r="K7563" s="142"/>
      <c r="L7563" s="143"/>
      <c r="M7563" s="143"/>
      <c r="N7563" s="143"/>
      <c r="Y7563" s="30">
        <f t="shared" si="117"/>
        <v>113.14</v>
      </c>
    </row>
    <row r="7564" spans="1:25" x14ac:dyDescent="0.2">
      <c r="A7564" s="134" t="s">
        <v>15124</v>
      </c>
      <c r="B7564" s="135" t="s">
        <v>15125</v>
      </c>
      <c r="C7564" s="136">
        <v>26966.59</v>
      </c>
      <c r="D7564" s="136">
        <v>512.37</v>
      </c>
      <c r="E7564" s="136">
        <v>0</v>
      </c>
      <c r="F7564" s="136">
        <v>512.37</v>
      </c>
      <c r="G7564" s="137">
        <v>0</v>
      </c>
      <c r="H7564" s="142"/>
      <c r="I7564" s="142"/>
      <c r="J7564" s="142"/>
      <c r="K7564" s="142"/>
      <c r="L7564" s="143"/>
      <c r="M7564" s="143"/>
      <c r="N7564" s="143"/>
      <c r="Y7564" s="30">
        <f t="shared" si="117"/>
        <v>512.37</v>
      </c>
    </row>
    <row r="7565" spans="1:25" x14ac:dyDescent="0.2">
      <c r="A7565" s="134" t="s">
        <v>15126</v>
      </c>
      <c r="B7565" s="135" t="s">
        <v>15127</v>
      </c>
      <c r="C7565" s="136">
        <v>6044.17</v>
      </c>
      <c r="D7565" s="136">
        <v>114.84</v>
      </c>
      <c r="E7565" s="136">
        <v>0</v>
      </c>
      <c r="F7565" s="136">
        <v>114.84</v>
      </c>
      <c r="G7565" s="137">
        <v>0</v>
      </c>
      <c r="H7565" s="142"/>
      <c r="I7565" s="142"/>
      <c r="J7565" s="142"/>
      <c r="K7565" s="142"/>
      <c r="L7565" s="143"/>
      <c r="M7565" s="143"/>
      <c r="N7565" s="143"/>
      <c r="Y7565" s="30">
        <f t="shared" si="117"/>
        <v>114.84</v>
      </c>
    </row>
    <row r="7566" spans="1:25" x14ac:dyDescent="0.2">
      <c r="A7566" s="134" t="s">
        <v>15128</v>
      </c>
      <c r="B7566" s="135" t="s">
        <v>15129</v>
      </c>
      <c r="C7566" s="136">
        <v>3077.39</v>
      </c>
      <c r="D7566" s="136">
        <v>58.47</v>
      </c>
      <c r="E7566" s="136">
        <v>0</v>
      </c>
      <c r="F7566" s="136">
        <v>58.47</v>
      </c>
      <c r="G7566" s="137">
        <v>0</v>
      </c>
      <c r="H7566" s="142"/>
      <c r="I7566" s="142"/>
      <c r="J7566" s="142"/>
      <c r="K7566" s="142"/>
      <c r="L7566" s="143"/>
      <c r="M7566" s="143"/>
      <c r="N7566" s="143"/>
      <c r="Y7566" s="30">
        <f t="shared" si="117"/>
        <v>58.47</v>
      </c>
    </row>
    <row r="7567" spans="1:25" x14ac:dyDescent="0.2">
      <c r="A7567" s="134" t="s">
        <v>15130</v>
      </c>
      <c r="B7567" s="135" t="s">
        <v>15131</v>
      </c>
      <c r="C7567" s="136">
        <v>2233.6799999999998</v>
      </c>
      <c r="D7567" s="136">
        <v>42.44</v>
      </c>
      <c r="E7567" s="136">
        <v>0</v>
      </c>
      <c r="F7567" s="136">
        <v>42.44</v>
      </c>
      <c r="G7567" s="137">
        <v>0</v>
      </c>
      <c r="H7567" s="142"/>
      <c r="I7567" s="142"/>
      <c r="J7567" s="142"/>
      <c r="K7567" s="142"/>
      <c r="L7567" s="143"/>
      <c r="M7567" s="143"/>
      <c r="N7567" s="143"/>
      <c r="Y7567" s="30">
        <f t="shared" ref="Y7567:Y7600" si="118">W7567+R7567+M7567+F7567</f>
        <v>42.44</v>
      </c>
    </row>
    <row r="7568" spans="1:25" x14ac:dyDescent="0.2">
      <c r="A7568" s="134" t="s">
        <v>15132</v>
      </c>
      <c r="B7568" s="135" t="s">
        <v>15133</v>
      </c>
      <c r="C7568" s="136">
        <v>11465.48</v>
      </c>
      <c r="D7568" s="136">
        <v>217.85</v>
      </c>
      <c r="E7568" s="136">
        <v>0</v>
      </c>
      <c r="F7568" s="136">
        <v>217.85</v>
      </c>
      <c r="G7568" s="137">
        <v>0</v>
      </c>
      <c r="H7568" s="142"/>
      <c r="I7568" s="142"/>
      <c r="J7568" s="142"/>
      <c r="K7568" s="142"/>
      <c r="L7568" s="143"/>
      <c r="M7568" s="143"/>
      <c r="N7568" s="143"/>
      <c r="Y7568" s="30">
        <f t="shared" si="118"/>
        <v>217.85</v>
      </c>
    </row>
    <row r="7569" spans="1:25" x14ac:dyDescent="0.2">
      <c r="A7569" s="134" t="s">
        <v>15134</v>
      </c>
      <c r="B7569" s="135" t="s">
        <v>15135</v>
      </c>
      <c r="C7569" s="136">
        <v>504066.82</v>
      </c>
      <c r="D7569" s="136">
        <v>9577.27</v>
      </c>
      <c r="E7569" s="136">
        <v>0</v>
      </c>
      <c r="F7569" s="136">
        <v>9577.27</v>
      </c>
      <c r="G7569" s="137">
        <v>0</v>
      </c>
      <c r="H7569" s="142"/>
      <c r="I7569" s="142"/>
      <c r="J7569" s="142"/>
      <c r="K7569" s="142"/>
      <c r="L7569" s="143"/>
      <c r="M7569" s="143"/>
      <c r="N7569" s="143"/>
      <c r="Y7569" s="30">
        <f t="shared" si="118"/>
        <v>9577.27</v>
      </c>
    </row>
    <row r="7570" spans="1:25" x14ac:dyDescent="0.2">
      <c r="A7570" s="134" t="s">
        <v>15136</v>
      </c>
      <c r="B7570" s="135" t="s">
        <v>15137</v>
      </c>
      <c r="C7570" s="136">
        <v>85.52</v>
      </c>
      <c r="D7570" s="136">
        <v>1.63</v>
      </c>
      <c r="E7570" s="136">
        <v>0</v>
      </c>
      <c r="F7570" s="136">
        <v>1.63</v>
      </c>
      <c r="G7570" s="137">
        <v>0</v>
      </c>
      <c r="H7570" s="142"/>
      <c r="I7570" s="142"/>
      <c r="J7570" s="142"/>
      <c r="K7570" s="142"/>
      <c r="L7570" s="143"/>
      <c r="M7570" s="143"/>
      <c r="N7570" s="143"/>
      <c r="Y7570" s="30">
        <f t="shared" si="118"/>
        <v>1.63</v>
      </c>
    </row>
    <row r="7571" spans="1:25" x14ac:dyDescent="0.2">
      <c r="A7571" s="134" t="s">
        <v>15138</v>
      </c>
      <c r="B7571" s="135" t="s">
        <v>15139</v>
      </c>
      <c r="C7571" s="136">
        <v>3692.35</v>
      </c>
      <c r="D7571" s="136">
        <v>70.16</v>
      </c>
      <c r="E7571" s="136">
        <v>0</v>
      </c>
      <c r="F7571" s="136">
        <v>70.16</v>
      </c>
      <c r="G7571" s="137">
        <v>0</v>
      </c>
      <c r="H7571" s="142"/>
      <c r="I7571" s="142"/>
      <c r="J7571" s="142"/>
      <c r="K7571" s="142"/>
      <c r="L7571" s="143"/>
      <c r="M7571" s="143"/>
      <c r="N7571" s="143"/>
      <c r="Y7571" s="30">
        <f t="shared" si="118"/>
        <v>70.16</v>
      </c>
    </row>
    <row r="7572" spans="1:25" x14ac:dyDescent="0.2">
      <c r="A7572" s="134" t="s">
        <v>15140</v>
      </c>
      <c r="B7572" s="135" t="s">
        <v>15141</v>
      </c>
      <c r="C7572" s="136">
        <v>5684.61</v>
      </c>
      <c r="D7572" s="136">
        <v>108.01</v>
      </c>
      <c r="E7572" s="136">
        <v>0</v>
      </c>
      <c r="F7572" s="136">
        <v>108.01</v>
      </c>
      <c r="G7572" s="137">
        <v>0</v>
      </c>
      <c r="H7572" s="142"/>
      <c r="I7572" s="142"/>
      <c r="J7572" s="142"/>
      <c r="K7572" s="142"/>
      <c r="L7572" s="143"/>
      <c r="M7572" s="143"/>
      <c r="N7572" s="143"/>
      <c r="Y7572" s="30">
        <f t="shared" si="118"/>
        <v>108.01</v>
      </c>
    </row>
    <row r="7573" spans="1:25" x14ac:dyDescent="0.2">
      <c r="A7573" s="134" t="s">
        <v>15142</v>
      </c>
      <c r="B7573" s="135" t="s">
        <v>15143</v>
      </c>
      <c r="C7573" s="136">
        <v>9218.2999999999993</v>
      </c>
      <c r="D7573" s="136">
        <v>175.15</v>
      </c>
      <c r="E7573" s="136">
        <v>0</v>
      </c>
      <c r="F7573" s="136">
        <v>175.15</v>
      </c>
      <c r="G7573" s="137">
        <v>0</v>
      </c>
      <c r="H7573" s="142"/>
      <c r="I7573" s="142"/>
      <c r="J7573" s="142"/>
      <c r="K7573" s="142"/>
      <c r="L7573" s="143"/>
      <c r="M7573" s="143"/>
      <c r="N7573" s="143"/>
      <c r="Y7573" s="30">
        <f t="shared" si="118"/>
        <v>175.15</v>
      </c>
    </row>
    <row r="7574" spans="1:25" x14ac:dyDescent="0.2">
      <c r="A7574" s="134" t="s">
        <v>15144</v>
      </c>
      <c r="B7574" s="135" t="s">
        <v>15145</v>
      </c>
      <c r="C7574" s="136">
        <v>1.1200000000000001</v>
      </c>
      <c r="D7574" s="136">
        <v>0.02</v>
      </c>
      <c r="E7574" s="136">
        <v>0.02</v>
      </c>
      <c r="F7574" s="136">
        <v>0</v>
      </c>
      <c r="G7574" s="137">
        <v>60.42</v>
      </c>
      <c r="H7574" s="142"/>
      <c r="I7574" s="142"/>
      <c r="J7574" s="142"/>
      <c r="K7574" s="142"/>
      <c r="L7574" s="143"/>
      <c r="M7574" s="143"/>
      <c r="N7574" s="143"/>
      <c r="Y7574" s="30">
        <f t="shared" si="118"/>
        <v>0</v>
      </c>
    </row>
    <row r="7575" spans="1:25" x14ac:dyDescent="0.2">
      <c r="A7575" s="134" t="s">
        <v>15146</v>
      </c>
      <c r="B7575" s="135" t="s">
        <v>15147</v>
      </c>
      <c r="C7575" s="136">
        <v>3980.32</v>
      </c>
      <c r="D7575" s="136">
        <v>75.63</v>
      </c>
      <c r="E7575" s="136">
        <v>0</v>
      </c>
      <c r="F7575" s="136">
        <v>75.63</v>
      </c>
      <c r="G7575" s="137">
        <v>0</v>
      </c>
      <c r="H7575" s="142"/>
      <c r="I7575" s="142"/>
      <c r="J7575" s="142"/>
      <c r="K7575" s="142"/>
      <c r="L7575" s="143"/>
      <c r="M7575" s="143"/>
      <c r="N7575" s="143"/>
      <c r="Y7575" s="30">
        <f t="shared" si="118"/>
        <v>75.63</v>
      </c>
    </row>
    <row r="7576" spans="1:25" x14ac:dyDescent="0.2">
      <c r="A7576" s="134" t="s">
        <v>15148</v>
      </c>
      <c r="B7576" s="135" t="s">
        <v>15149</v>
      </c>
      <c r="C7576" s="136">
        <v>3299.1</v>
      </c>
      <c r="D7576" s="136">
        <v>62.68</v>
      </c>
      <c r="E7576" s="136">
        <v>0</v>
      </c>
      <c r="F7576" s="136">
        <v>62.68</v>
      </c>
      <c r="G7576" s="137">
        <v>0</v>
      </c>
      <c r="H7576" s="142"/>
      <c r="I7576" s="142"/>
      <c r="J7576" s="142"/>
      <c r="K7576" s="142"/>
      <c r="L7576" s="143"/>
      <c r="M7576" s="143"/>
      <c r="N7576" s="143"/>
      <c r="Y7576" s="30">
        <f t="shared" si="118"/>
        <v>62.68</v>
      </c>
    </row>
    <row r="7577" spans="1:25" x14ac:dyDescent="0.2">
      <c r="A7577" s="134" t="s">
        <v>15150</v>
      </c>
      <c r="B7577" s="135" t="s">
        <v>15151</v>
      </c>
      <c r="C7577" s="136">
        <v>10831.78</v>
      </c>
      <c r="D7577" s="136">
        <v>205.81</v>
      </c>
      <c r="E7577" s="136">
        <v>0</v>
      </c>
      <c r="F7577" s="136">
        <v>205.81</v>
      </c>
      <c r="G7577" s="137">
        <v>0</v>
      </c>
      <c r="H7577" s="142"/>
      <c r="I7577" s="142"/>
      <c r="J7577" s="142"/>
      <c r="K7577" s="142"/>
      <c r="L7577" s="143"/>
      <c r="M7577" s="143"/>
      <c r="N7577" s="143"/>
      <c r="Y7577" s="30">
        <f t="shared" si="118"/>
        <v>205.81</v>
      </c>
    </row>
    <row r="7578" spans="1:25" x14ac:dyDescent="0.2">
      <c r="A7578" s="134" t="s">
        <v>15152</v>
      </c>
      <c r="B7578" s="135" t="s">
        <v>15153</v>
      </c>
      <c r="C7578" s="136">
        <v>209.71</v>
      </c>
      <c r="D7578" s="136">
        <v>3.99</v>
      </c>
      <c r="E7578" s="136">
        <v>3.99</v>
      </c>
      <c r="F7578" s="136">
        <v>0</v>
      </c>
      <c r="G7578" s="137">
        <v>4.49</v>
      </c>
      <c r="H7578" s="142"/>
      <c r="I7578" s="142"/>
      <c r="J7578" s="142"/>
      <c r="K7578" s="142"/>
      <c r="L7578" s="143"/>
      <c r="M7578" s="143"/>
      <c r="N7578" s="143"/>
      <c r="Y7578" s="30">
        <f t="shared" si="118"/>
        <v>0</v>
      </c>
    </row>
    <row r="7579" spans="1:25" x14ac:dyDescent="0.2">
      <c r="A7579" s="134" t="s">
        <v>15154</v>
      </c>
      <c r="B7579" s="135" t="s">
        <v>15155</v>
      </c>
      <c r="C7579" s="136">
        <v>1617.62</v>
      </c>
      <c r="D7579" s="136">
        <v>30.74</v>
      </c>
      <c r="E7579" s="136">
        <v>0</v>
      </c>
      <c r="F7579" s="136">
        <v>30.74</v>
      </c>
      <c r="G7579" s="137">
        <v>0</v>
      </c>
      <c r="H7579" s="142"/>
      <c r="I7579" s="142"/>
      <c r="J7579" s="142"/>
      <c r="K7579" s="142"/>
      <c r="L7579" s="143"/>
      <c r="M7579" s="143"/>
      <c r="N7579" s="143"/>
      <c r="Y7579" s="30">
        <f t="shared" si="118"/>
        <v>30.74</v>
      </c>
    </row>
    <row r="7580" spans="1:25" x14ac:dyDescent="0.2">
      <c r="A7580" s="134" t="s">
        <v>15156</v>
      </c>
      <c r="B7580" s="135" t="s">
        <v>15157</v>
      </c>
      <c r="C7580" s="136">
        <v>7398.64</v>
      </c>
      <c r="D7580" s="136">
        <v>140.58000000000001</v>
      </c>
      <c r="E7580" s="136">
        <v>0</v>
      </c>
      <c r="F7580" s="136">
        <v>140.58000000000001</v>
      </c>
      <c r="G7580" s="137">
        <v>0</v>
      </c>
      <c r="H7580" s="142"/>
      <c r="I7580" s="142"/>
      <c r="J7580" s="142"/>
      <c r="K7580" s="142"/>
      <c r="L7580" s="143"/>
      <c r="M7580" s="143"/>
      <c r="N7580" s="143"/>
      <c r="Y7580" s="30">
        <f t="shared" si="118"/>
        <v>140.58000000000001</v>
      </c>
    </row>
    <row r="7581" spans="1:25" x14ac:dyDescent="0.2">
      <c r="A7581" s="134" t="s">
        <v>15158</v>
      </c>
      <c r="B7581" s="135" t="s">
        <v>15159</v>
      </c>
      <c r="C7581" s="136">
        <v>9285.36</v>
      </c>
      <c r="D7581" s="136">
        <v>176.42</v>
      </c>
      <c r="E7581" s="136">
        <v>0</v>
      </c>
      <c r="F7581" s="136">
        <v>176.42</v>
      </c>
      <c r="G7581" s="137">
        <v>0</v>
      </c>
      <c r="H7581" s="142"/>
      <c r="I7581" s="142"/>
      <c r="J7581" s="142"/>
      <c r="K7581" s="142"/>
      <c r="L7581" s="143"/>
      <c r="M7581" s="143"/>
      <c r="N7581" s="143"/>
      <c r="Y7581" s="30">
        <f t="shared" si="118"/>
        <v>176.42</v>
      </c>
    </row>
    <row r="7582" spans="1:25" x14ac:dyDescent="0.2">
      <c r="A7582" s="134" t="s">
        <v>15160</v>
      </c>
      <c r="B7582" s="135" t="s">
        <v>15161</v>
      </c>
      <c r="C7582" s="136">
        <v>28098.95</v>
      </c>
      <c r="D7582" s="136">
        <v>533.88</v>
      </c>
      <c r="E7582" s="136">
        <v>0</v>
      </c>
      <c r="F7582" s="136">
        <v>533.88</v>
      </c>
      <c r="G7582" s="137">
        <v>0</v>
      </c>
      <c r="H7582" s="142"/>
      <c r="I7582" s="142"/>
      <c r="J7582" s="142"/>
      <c r="K7582" s="142"/>
      <c r="L7582" s="143"/>
      <c r="M7582" s="143"/>
      <c r="N7582" s="143"/>
      <c r="Y7582" s="30">
        <f t="shared" si="118"/>
        <v>533.88</v>
      </c>
    </row>
    <row r="7583" spans="1:25" x14ac:dyDescent="0.2">
      <c r="A7583" s="134" t="s">
        <v>15162</v>
      </c>
      <c r="B7583" s="135" t="s">
        <v>15163</v>
      </c>
      <c r="C7583" s="136">
        <v>1411.42</v>
      </c>
      <c r="D7583" s="136">
        <v>26.82</v>
      </c>
      <c r="E7583" s="136">
        <v>0</v>
      </c>
      <c r="F7583" s="136">
        <v>26.82</v>
      </c>
      <c r="G7583" s="137">
        <v>0</v>
      </c>
      <c r="H7583" s="142"/>
      <c r="I7583" s="142"/>
      <c r="J7583" s="142"/>
      <c r="K7583" s="142"/>
      <c r="L7583" s="143"/>
      <c r="M7583" s="143"/>
      <c r="N7583" s="143"/>
      <c r="Y7583" s="30">
        <f t="shared" si="118"/>
        <v>26.82</v>
      </c>
    </row>
    <row r="7584" spans="1:25" x14ac:dyDescent="0.2">
      <c r="A7584" s="134" t="s">
        <v>15164</v>
      </c>
      <c r="B7584" s="135" t="s">
        <v>15165</v>
      </c>
      <c r="C7584" s="136">
        <v>11187.05</v>
      </c>
      <c r="D7584" s="136">
        <v>212.56</v>
      </c>
      <c r="E7584" s="136">
        <v>0</v>
      </c>
      <c r="F7584" s="136">
        <v>212.56</v>
      </c>
      <c r="G7584" s="137">
        <v>0</v>
      </c>
      <c r="H7584" s="142"/>
      <c r="I7584" s="142"/>
      <c r="J7584" s="142"/>
      <c r="K7584" s="142"/>
      <c r="L7584" s="143"/>
      <c r="M7584" s="143"/>
      <c r="N7584" s="143"/>
      <c r="Y7584" s="30">
        <f t="shared" si="118"/>
        <v>212.56</v>
      </c>
    </row>
    <row r="7585" spans="1:25" x14ac:dyDescent="0.2">
      <c r="A7585" s="134" t="s">
        <v>15166</v>
      </c>
      <c r="B7585" s="135" t="s">
        <v>15167</v>
      </c>
      <c r="C7585" s="136">
        <v>240185.12</v>
      </c>
      <c r="D7585" s="136">
        <v>4563.5200000000004</v>
      </c>
      <c r="E7585" s="136">
        <v>0</v>
      </c>
      <c r="F7585" s="136">
        <v>4563.5200000000004</v>
      </c>
      <c r="G7585" s="137">
        <v>0</v>
      </c>
      <c r="H7585" s="142"/>
      <c r="I7585" s="142"/>
      <c r="J7585" s="142"/>
      <c r="K7585" s="142"/>
      <c r="L7585" s="143"/>
      <c r="M7585" s="143"/>
      <c r="N7585" s="143"/>
      <c r="Y7585" s="30">
        <f t="shared" si="118"/>
        <v>4563.5200000000004</v>
      </c>
    </row>
    <row r="7586" spans="1:25" x14ac:dyDescent="0.2">
      <c r="A7586" s="134" t="s">
        <v>15168</v>
      </c>
      <c r="B7586" s="135" t="s">
        <v>15169</v>
      </c>
      <c r="C7586" s="136">
        <v>731.52</v>
      </c>
      <c r="D7586" s="136">
        <v>13.9</v>
      </c>
      <c r="E7586" s="136">
        <v>0</v>
      </c>
      <c r="F7586" s="136">
        <v>13.9</v>
      </c>
      <c r="G7586" s="137">
        <v>0</v>
      </c>
      <c r="H7586" s="142"/>
      <c r="I7586" s="142"/>
      <c r="J7586" s="142"/>
      <c r="K7586" s="142"/>
      <c r="L7586" s="143"/>
      <c r="M7586" s="143"/>
      <c r="N7586" s="143"/>
      <c r="Y7586" s="30">
        <f t="shared" si="118"/>
        <v>13.9</v>
      </c>
    </row>
    <row r="7587" spans="1:25" x14ac:dyDescent="0.2">
      <c r="A7587" s="134" t="s">
        <v>15170</v>
      </c>
      <c r="B7587" s="135" t="s">
        <v>15171</v>
      </c>
      <c r="C7587" s="136">
        <v>13181.17</v>
      </c>
      <c r="D7587" s="136">
        <v>250.44</v>
      </c>
      <c r="E7587" s="136">
        <v>0</v>
      </c>
      <c r="F7587" s="136">
        <v>250.44</v>
      </c>
      <c r="G7587" s="137">
        <v>0</v>
      </c>
      <c r="H7587" s="142"/>
      <c r="I7587" s="142"/>
      <c r="J7587" s="142"/>
      <c r="K7587" s="142"/>
      <c r="L7587" s="143"/>
      <c r="M7587" s="143"/>
      <c r="N7587" s="143"/>
      <c r="Y7587" s="30">
        <f t="shared" si="118"/>
        <v>250.44</v>
      </c>
    </row>
    <row r="7588" spans="1:25" x14ac:dyDescent="0.2">
      <c r="A7588" s="134" t="s">
        <v>15172</v>
      </c>
      <c r="B7588" s="135" t="s">
        <v>15173</v>
      </c>
      <c r="C7588" s="136">
        <v>3470.56</v>
      </c>
      <c r="D7588" s="136">
        <v>65.94</v>
      </c>
      <c r="E7588" s="136">
        <v>0</v>
      </c>
      <c r="F7588" s="136">
        <v>65.94</v>
      </c>
      <c r="G7588" s="137">
        <v>0</v>
      </c>
      <c r="H7588" s="142"/>
      <c r="I7588" s="142"/>
      <c r="J7588" s="142"/>
      <c r="K7588" s="142"/>
      <c r="L7588" s="143"/>
      <c r="M7588" s="143"/>
      <c r="N7588" s="143"/>
      <c r="Y7588" s="30">
        <f t="shared" si="118"/>
        <v>65.94</v>
      </c>
    </row>
    <row r="7589" spans="1:25" x14ac:dyDescent="0.2">
      <c r="A7589" s="134" t="s">
        <v>15174</v>
      </c>
      <c r="B7589" s="135" t="s">
        <v>15175</v>
      </c>
      <c r="C7589" s="136">
        <v>5739.2</v>
      </c>
      <c r="D7589" s="136">
        <v>109.05</v>
      </c>
      <c r="E7589" s="136">
        <v>0</v>
      </c>
      <c r="F7589" s="136">
        <v>109.05</v>
      </c>
      <c r="G7589" s="137">
        <v>0</v>
      </c>
      <c r="H7589" s="142"/>
      <c r="I7589" s="142"/>
      <c r="J7589" s="142"/>
      <c r="K7589" s="142"/>
      <c r="L7589" s="143"/>
      <c r="M7589" s="143"/>
      <c r="N7589" s="143"/>
      <c r="Y7589" s="30">
        <f t="shared" si="118"/>
        <v>109.05</v>
      </c>
    </row>
    <row r="7590" spans="1:25" x14ac:dyDescent="0.2">
      <c r="A7590" s="134" t="s">
        <v>15176</v>
      </c>
      <c r="B7590" s="135" t="s">
        <v>15177</v>
      </c>
      <c r="C7590" s="136">
        <v>11218.55</v>
      </c>
      <c r="D7590" s="136">
        <v>213.15</v>
      </c>
      <c r="E7590" s="136">
        <v>0</v>
      </c>
      <c r="F7590" s="136">
        <v>213.15</v>
      </c>
      <c r="G7590" s="137">
        <v>0</v>
      </c>
      <c r="H7590" s="142"/>
      <c r="I7590" s="142"/>
      <c r="J7590" s="142"/>
      <c r="K7590" s="142"/>
      <c r="L7590" s="143"/>
      <c r="M7590" s="143"/>
      <c r="N7590" s="143"/>
      <c r="Y7590" s="30">
        <f t="shared" si="118"/>
        <v>213.15</v>
      </c>
    </row>
    <row r="7591" spans="1:25" x14ac:dyDescent="0.2">
      <c r="A7591" s="134" t="s">
        <v>15178</v>
      </c>
      <c r="B7591" s="135" t="s">
        <v>15179</v>
      </c>
      <c r="C7591" s="136">
        <v>1802.2</v>
      </c>
      <c r="D7591" s="136">
        <v>34.24</v>
      </c>
      <c r="E7591" s="136">
        <v>0</v>
      </c>
      <c r="F7591" s="136">
        <v>34.24</v>
      </c>
      <c r="G7591" s="137">
        <v>0</v>
      </c>
      <c r="H7591" s="142"/>
      <c r="I7591" s="142"/>
      <c r="J7591" s="142"/>
      <c r="K7591" s="142"/>
      <c r="L7591" s="143"/>
      <c r="M7591" s="143"/>
      <c r="N7591" s="143"/>
      <c r="Y7591" s="30">
        <f t="shared" si="118"/>
        <v>34.24</v>
      </c>
    </row>
    <row r="7592" spans="1:25" x14ac:dyDescent="0.2">
      <c r="A7592" s="134" t="s">
        <v>15180</v>
      </c>
      <c r="B7592" s="135" t="s">
        <v>15181</v>
      </c>
      <c r="C7592" s="136">
        <v>461.22</v>
      </c>
      <c r="D7592" s="136">
        <v>8.76</v>
      </c>
      <c r="E7592" s="136">
        <v>0</v>
      </c>
      <c r="F7592" s="136">
        <v>8.76</v>
      </c>
      <c r="G7592" s="137">
        <v>0</v>
      </c>
      <c r="H7592" s="142"/>
      <c r="I7592" s="142"/>
      <c r="J7592" s="142"/>
      <c r="K7592" s="142"/>
      <c r="L7592" s="143"/>
      <c r="M7592" s="143"/>
      <c r="N7592" s="143"/>
      <c r="Y7592" s="30">
        <f t="shared" si="118"/>
        <v>8.76</v>
      </c>
    </row>
    <row r="7593" spans="1:25" x14ac:dyDescent="0.2">
      <c r="A7593" s="134" t="s">
        <v>15182</v>
      </c>
      <c r="B7593" s="135" t="s">
        <v>15183</v>
      </c>
      <c r="C7593" s="136">
        <v>13965.16</v>
      </c>
      <c r="D7593" s="136">
        <v>265.33999999999997</v>
      </c>
      <c r="E7593" s="136">
        <v>0</v>
      </c>
      <c r="F7593" s="136">
        <v>265.33999999999997</v>
      </c>
      <c r="G7593" s="137">
        <v>0</v>
      </c>
      <c r="H7593" s="142"/>
      <c r="I7593" s="142"/>
      <c r="J7593" s="142"/>
      <c r="K7593" s="142"/>
      <c r="L7593" s="143"/>
      <c r="M7593" s="143"/>
      <c r="N7593" s="143"/>
      <c r="Y7593" s="30">
        <f t="shared" si="118"/>
        <v>265.33999999999997</v>
      </c>
    </row>
    <row r="7594" spans="1:25" x14ac:dyDescent="0.2">
      <c r="A7594" s="134" t="s">
        <v>15184</v>
      </c>
      <c r="B7594" s="135" t="s">
        <v>15185</v>
      </c>
      <c r="C7594" s="136">
        <v>22570318.289999999</v>
      </c>
      <c r="D7594" s="136">
        <v>428836.05</v>
      </c>
      <c r="E7594" s="136">
        <v>0</v>
      </c>
      <c r="F7594" s="136">
        <v>428836.05</v>
      </c>
      <c r="G7594" s="137">
        <v>0</v>
      </c>
      <c r="H7594" s="142"/>
      <c r="I7594" s="142"/>
      <c r="J7594" s="142"/>
      <c r="K7594" s="142"/>
      <c r="L7594" s="143"/>
      <c r="M7594" s="143"/>
      <c r="N7594" s="143"/>
      <c r="Y7594" s="30">
        <f t="shared" si="118"/>
        <v>428836.05</v>
      </c>
    </row>
    <row r="7595" spans="1:25" x14ac:dyDescent="0.2">
      <c r="A7595" s="134" t="s">
        <v>15186</v>
      </c>
      <c r="B7595" s="135" t="s">
        <v>15187</v>
      </c>
      <c r="C7595" s="136">
        <v>314821.62</v>
      </c>
      <c r="D7595" s="136">
        <v>5981.61</v>
      </c>
      <c r="E7595" s="136">
        <v>0</v>
      </c>
      <c r="F7595" s="136">
        <v>5981.61</v>
      </c>
      <c r="G7595" s="137">
        <v>0</v>
      </c>
      <c r="H7595" s="142"/>
      <c r="I7595" s="142"/>
      <c r="J7595" s="142"/>
      <c r="K7595" s="142"/>
      <c r="L7595" s="143"/>
      <c r="M7595" s="143"/>
      <c r="N7595" s="143"/>
      <c r="Y7595" s="30">
        <f t="shared" si="118"/>
        <v>5981.61</v>
      </c>
    </row>
    <row r="7596" spans="1:25" x14ac:dyDescent="0.2">
      <c r="A7596" s="134" t="s">
        <v>15188</v>
      </c>
      <c r="B7596" s="135" t="s">
        <v>15189</v>
      </c>
      <c r="C7596" s="136">
        <v>26042.58</v>
      </c>
      <c r="D7596" s="136">
        <v>494.81</v>
      </c>
      <c r="E7596" s="136">
        <v>0</v>
      </c>
      <c r="F7596" s="136">
        <v>494.81</v>
      </c>
      <c r="G7596" s="137">
        <v>0</v>
      </c>
      <c r="H7596" s="142"/>
      <c r="I7596" s="142"/>
      <c r="J7596" s="142"/>
      <c r="K7596" s="142"/>
      <c r="L7596" s="143"/>
      <c r="M7596" s="143"/>
      <c r="N7596" s="143"/>
      <c r="Y7596" s="30">
        <f t="shared" si="118"/>
        <v>494.81</v>
      </c>
    </row>
    <row r="7597" spans="1:25" x14ac:dyDescent="0.2">
      <c r="A7597" s="134" t="s">
        <v>15190</v>
      </c>
      <c r="B7597" s="135" t="s">
        <v>15191</v>
      </c>
      <c r="C7597" s="136">
        <v>2121.12</v>
      </c>
      <c r="D7597" s="136">
        <v>40.299999999999997</v>
      </c>
      <c r="E7597" s="136">
        <v>0</v>
      </c>
      <c r="F7597" s="136">
        <v>40.299999999999997</v>
      </c>
      <c r="G7597" s="137">
        <v>0</v>
      </c>
      <c r="H7597" s="142"/>
      <c r="I7597" s="142"/>
      <c r="J7597" s="142"/>
      <c r="K7597" s="142"/>
      <c r="L7597" s="143"/>
      <c r="M7597" s="143"/>
      <c r="N7597" s="143"/>
      <c r="Y7597" s="30">
        <f t="shared" si="118"/>
        <v>40.299999999999997</v>
      </c>
    </row>
    <row r="7598" spans="1:25" x14ac:dyDescent="0.2">
      <c r="A7598" s="134" t="s">
        <v>15192</v>
      </c>
      <c r="B7598" s="135" t="s">
        <v>15193</v>
      </c>
      <c r="C7598" s="136">
        <v>64103.68</v>
      </c>
      <c r="D7598" s="136">
        <v>1217.97</v>
      </c>
      <c r="E7598" s="136">
        <v>0</v>
      </c>
      <c r="F7598" s="136">
        <v>1217.97</v>
      </c>
      <c r="G7598" s="137">
        <v>0</v>
      </c>
      <c r="H7598" s="142"/>
      <c r="I7598" s="142"/>
      <c r="J7598" s="142"/>
      <c r="K7598" s="142"/>
      <c r="L7598" s="143"/>
      <c r="M7598" s="143"/>
      <c r="N7598" s="143"/>
      <c r="Y7598" s="30">
        <f t="shared" si="118"/>
        <v>1217.97</v>
      </c>
    </row>
    <row r="7599" spans="1:25" x14ac:dyDescent="0.2">
      <c r="A7599" s="134" t="s">
        <v>15194</v>
      </c>
      <c r="B7599" s="135" t="s">
        <v>15195</v>
      </c>
      <c r="C7599" s="136">
        <v>2619842.38</v>
      </c>
      <c r="D7599" s="136">
        <v>49777.01</v>
      </c>
      <c r="E7599" s="136">
        <v>0</v>
      </c>
      <c r="F7599" s="136">
        <v>49777.01</v>
      </c>
      <c r="G7599" s="137">
        <v>0</v>
      </c>
      <c r="H7599" s="142"/>
      <c r="I7599" s="142"/>
      <c r="J7599" s="142"/>
      <c r="K7599" s="142"/>
      <c r="L7599" s="143"/>
      <c r="M7599" s="143"/>
      <c r="N7599" s="143"/>
      <c r="Y7599" s="30">
        <f t="shared" si="118"/>
        <v>49777.01</v>
      </c>
    </row>
    <row r="7600" spans="1:25" x14ac:dyDescent="0.2">
      <c r="A7600" s="134" t="s">
        <v>15196</v>
      </c>
      <c r="B7600" s="135" t="s">
        <v>15197</v>
      </c>
      <c r="C7600" s="136">
        <v>2081882.77</v>
      </c>
      <c r="D7600" s="136">
        <v>39555.769999999997</v>
      </c>
      <c r="E7600" s="136">
        <v>0</v>
      </c>
      <c r="F7600" s="136">
        <v>39555.769999999997</v>
      </c>
      <c r="G7600" s="137">
        <v>0</v>
      </c>
      <c r="H7600" s="142"/>
      <c r="I7600" s="142"/>
      <c r="J7600" s="142"/>
      <c r="K7600" s="142"/>
      <c r="L7600" s="143"/>
      <c r="M7600" s="143"/>
      <c r="N7600" s="143"/>
      <c r="Y7600" s="30">
        <f t="shared" si="118"/>
        <v>39555.769999999997</v>
      </c>
    </row>
    <row r="7601" spans="1:25" x14ac:dyDescent="0.2">
      <c r="A7601" s="134"/>
      <c r="B7601" s="135"/>
      <c r="C7601" s="136"/>
      <c r="D7601" s="136"/>
      <c r="E7601" s="136"/>
      <c r="F7601" s="136">
        <f>SUM(F13:F7600)</f>
        <v>27061070.770000111</v>
      </c>
      <c r="G7601" s="137"/>
      <c r="H7601" s="142"/>
      <c r="I7601" s="142"/>
      <c r="J7601" s="142"/>
      <c r="K7601" s="142"/>
      <c r="L7601" s="143"/>
      <c r="M7601" s="143"/>
      <c r="N7601" s="143"/>
      <c r="Y7601" s="30">
        <f>SUM(Y13:Y7600)</f>
        <v>27061070.770000111</v>
      </c>
    </row>
    <row r="7602" spans="1:25" x14ac:dyDescent="0.2">
      <c r="A7602" s="134"/>
      <c r="B7602" s="135"/>
      <c r="C7602" s="136"/>
      <c r="D7602" s="136"/>
      <c r="E7602" s="136"/>
      <c r="F7602" s="136"/>
      <c r="G7602" s="137"/>
      <c r="H7602" s="142"/>
      <c r="I7602" s="142"/>
      <c r="J7602" s="142"/>
      <c r="K7602" s="142"/>
      <c r="L7602" s="143"/>
      <c r="M7602" s="143"/>
      <c r="N7602" s="143"/>
    </row>
    <row r="7603" spans="1:25" x14ac:dyDescent="0.2">
      <c r="A7603" s="134"/>
      <c r="B7603" s="135"/>
      <c r="C7603" s="136"/>
      <c r="D7603" s="136"/>
      <c r="E7603" s="136"/>
      <c r="F7603" s="136"/>
      <c r="G7603" s="137"/>
      <c r="H7603" s="142"/>
      <c r="I7603" s="142"/>
      <c r="J7603" s="142"/>
      <c r="K7603" s="142"/>
      <c r="L7603" s="143"/>
      <c r="M7603" s="143"/>
      <c r="N7603" s="143"/>
    </row>
    <row r="7604" spans="1:25" x14ac:dyDescent="0.2">
      <c r="A7604" s="134"/>
      <c r="B7604" s="135"/>
      <c r="C7604" s="136"/>
      <c r="D7604" s="136"/>
      <c r="E7604" s="136"/>
      <c r="F7604" s="136"/>
      <c r="G7604" s="137"/>
      <c r="H7604" s="142"/>
      <c r="I7604" s="142"/>
      <c r="J7604" s="142"/>
      <c r="K7604" s="142"/>
      <c r="L7604" s="143"/>
      <c r="M7604" s="143"/>
      <c r="N7604" s="143"/>
    </row>
    <row r="7605" spans="1:25" x14ac:dyDescent="0.2">
      <c r="A7605" s="134"/>
      <c r="B7605" s="135"/>
      <c r="C7605" s="136"/>
      <c r="D7605" s="136"/>
      <c r="E7605" s="136"/>
      <c r="F7605" s="136"/>
      <c r="G7605" s="137"/>
      <c r="H7605" s="142"/>
      <c r="I7605" s="142"/>
      <c r="J7605" s="142"/>
      <c r="K7605" s="142"/>
      <c r="L7605" s="143"/>
      <c r="M7605" s="143"/>
      <c r="N7605" s="143"/>
    </row>
    <row r="7606" spans="1:25" x14ac:dyDescent="0.2">
      <c r="A7606" s="134"/>
      <c r="B7606" s="135"/>
      <c r="C7606" s="136"/>
      <c r="D7606" s="136"/>
      <c r="E7606" s="136"/>
      <c r="F7606" s="136"/>
      <c r="G7606" s="137"/>
      <c r="H7606" s="142"/>
      <c r="I7606" s="142"/>
      <c r="J7606" s="142"/>
      <c r="K7606" s="142"/>
      <c r="L7606" s="143"/>
      <c r="M7606" s="143"/>
      <c r="N7606" s="143"/>
    </row>
    <row r="7607" spans="1:25" x14ac:dyDescent="0.2">
      <c r="A7607" s="134"/>
      <c r="B7607" s="135"/>
      <c r="C7607" s="136"/>
      <c r="D7607" s="136"/>
      <c r="E7607" s="136"/>
      <c r="F7607" s="136"/>
      <c r="G7607" s="137"/>
      <c r="H7607" s="142"/>
      <c r="I7607" s="142"/>
      <c r="J7607" s="142"/>
      <c r="K7607" s="142"/>
      <c r="L7607" s="143"/>
      <c r="M7607" s="143"/>
      <c r="N7607" s="143"/>
    </row>
    <row r="7608" spans="1:25" x14ac:dyDescent="0.2">
      <c r="A7608" s="134"/>
      <c r="B7608" s="135"/>
      <c r="C7608" s="136"/>
      <c r="D7608" s="136"/>
      <c r="E7608" s="136"/>
      <c r="F7608" s="136"/>
      <c r="G7608" s="137"/>
      <c r="H7608" s="142"/>
      <c r="I7608" s="142"/>
      <c r="J7608" s="142"/>
      <c r="K7608" s="142"/>
      <c r="L7608" s="143"/>
      <c r="M7608" s="143"/>
      <c r="N7608" s="143"/>
    </row>
    <row r="7609" spans="1:25" x14ac:dyDescent="0.2">
      <c r="A7609" s="134"/>
      <c r="B7609" s="135"/>
      <c r="C7609" s="136"/>
      <c r="D7609" s="136"/>
      <c r="E7609" s="136"/>
      <c r="F7609" s="136"/>
      <c r="G7609" s="137"/>
      <c r="H7609" s="142"/>
      <c r="I7609" s="142"/>
      <c r="J7609" s="142"/>
      <c r="K7609" s="142"/>
      <c r="L7609" s="143"/>
      <c r="M7609" s="143"/>
      <c r="N7609" s="143"/>
    </row>
    <row r="7610" spans="1:25" x14ac:dyDescent="0.2">
      <c r="A7610" s="134"/>
      <c r="B7610" s="135"/>
      <c r="C7610" s="136"/>
      <c r="D7610" s="136"/>
      <c r="E7610" s="136"/>
      <c r="F7610" s="136"/>
      <c r="G7610" s="137"/>
      <c r="H7610" s="142"/>
      <c r="I7610" s="142"/>
      <c r="J7610" s="142"/>
      <c r="K7610" s="142"/>
      <c r="L7610" s="143"/>
      <c r="M7610" s="143"/>
      <c r="N7610" s="143"/>
    </row>
    <row r="7611" spans="1:25" x14ac:dyDescent="0.2">
      <c r="A7611" s="134"/>
      <c r="B7611" s="135"/>
      <c r="C7611" s="136"/>
      <c r="D7611" s="136"/>
      <c r="E7611" s="136"/>
      <c r="F7611" s="136"/>
      <c r="G7611" s="137"/>
      <c r="H7611" s="142"/>
      <c r="I7611" s="142"/>
      <c r="J7611" s="142"/>
      <c r="K7611" s="142"/>
      <c r="L7611" s="143"/>
      <c r="M7611" s="143"/>
      <c r="N7611" s="143"/>
    </row>
    <row r="7612" spans="1:25" x14ac:dyDescent="0.2">
      <c r="A7612" s="134"/>
      <c r="B7612" s="135"/>
      <c r="C7612" s="136"/>
      <c r="D7612" s="136"/>
      <c r="E7612" s="136"/>
      <c r="F7612" s="136"/>
      <c r="G7612" s="137"/>
      <c r="H7612" s="142"/>
      <c r="I7612" s="142"/>
      <c r="J7612" s="142"/>
      <c r="K7612" s="142"/>
      <c r="L7612" s="143"/>
      <c r="M7612" s="143"/>
      <c r="N7612" s="143"/>
    </row>
    <row r="7613" spans="1:25" x14ac:dyDescent="0.2">
      <c r="A7613" s="134"/>
      <c r="B7613" s="135"/>
      <c r="C7613" s="136"/>
      <c r="D7613" s="136"/>
      <c r="E7613" s="136"/>
      <c r="F7613" s="136"/>
      <c r="G7613" s="137"/>
      <c r="H7613" s="142"/>
      <c r="I7613" s="142"/>
      <c r="J7613" s="142"/>
      <c r="K7613" s="142"/>
      <c r="L7613" s="143"/>
      <c r="M7613" s="143"/>
      <c r="N7613" s="143"/>
    </row>
    <row r="7614" spans="1:25" x14ac:dyDescent="0.2">
      <c r="A7614" s="134"/>
      <c r="B7614" s="135"/>
      <c r="C7614" s="136"/>
      <c r="D7614" s="136"/>
      <c r="E7614" s="136"/>
      <c r="F7614" s="136"/>
      <c r="G7614" s="137"/>
      <c r="H7614" s="142"/>
      <c r="I7614" s="142"/>
      <c r="J7614" s="142"/>
      <c r="K7614" s="142"/>
      <c r="L7614" s="143"/>
      <c r="M7614" s="143"/>
      <c r="N7614" s="143"/>
    </row>
    <row r="7615" spans="1:25" x14ac:dyDescent="0.2">
      <c r="A7615" s="134"/>
      <c r="B7615" s="135"/>
      <c r="C7615" s="136"/>
      <c r="D7615" s="136"/>
      <c r="E7615" s="136"/>
      <c r="F7615" s="136"/>
      <c r="G7615" s="137"/>
      <c r="H7615" s="142"/>
      <c r="I7615" s="142"/>
      <c r="J7615" s="142"/>
      <c r="K7615" s="142"/>
      <c r="L7615" s="143"/>
      <c r="M7615" s="143"/>
      <c r="N7615" s="143"/>
    </row>
    <row r="7616" spans="1:25" x14ac:dyDescent="0.2">
      <c r="A7616" s="134"/>
      <c r="B7616" s="135"/>
      <c r="C7616" s="136"/>
      <c r="D7616" s="136"/>
      <c r="E7616" s="136"/>
      <c r="F7616" s="136"/>
      <c r="G7616" s="137"/>
      <c r="H7616" s="142"/>
      <c r="I7616" s="142"/>
      <c r="J7616" s="142"/>
      <c r="K7616" s="142"/>
      <c r="L7616" s="143"/>
      <c r="M7616" s="143"/>
      <c r="N7616" s="143"/>
    </row>
    <row r="7617" spans="1:14" x14ac:dyDescent="0.2">
      <c r="A7617" s="134"/>
      <c r="B7617" s="135"/>
      <c r="C7617" s="136"/>
      <c r="D7617" s="136"/>
      <c r="E7617" s="136"/>
      <c r="F7617" s="136"/>
      <c r="G7617" s="137"/>
      <c r="H7617" s="142"/>
      <c r="I7617" s="142"/>
      <c r="J7617" s="142"/>
      <c r="K7617" s="142"/>
      <c r="L7617" s="143"/>
      <c r="M7617" s="143"/>
      <c r="N7617" s="143"/>
    </row>
    <row r="7618" spans="1:14" x14ac:dyDescent="0.2">
      <c r="A7618" s="134"/>
      <c r="B7618" s="135"/>
      <c r="C7618" s="136"/>
      <c r="D7618" s="136"/>
      <c r="E7618" s="136"/>
      <c r="F7618" s="136"/>
      <c r="G7618" s="137"/>
      <c r="H7618" s="142"/>
      <c r="I7618" s="142"/>
      <c r="J7618" s="142"/>
      <c r="K7618" s="142"/>
      <c r="L7618" s="143"/>
      <c r="M7618" s="143"/>
      <c r="N7618" s="143"/>
    </row>
    <row r="7619" spans="1:14" x14ac:dyDescent="0.2">
      <c r="A7619" s="134"/>
      <c r="B7619" s="135"/>
      <c r="C7619" s="136"/>
      <c r="D7619" s="136"/>
      <c r="E7619" s="136"/>
      <c r="F7619" s="136"/>
      <c r="G7619" s="137"/>
      <c r="H7619" s="142"/>
      <c r="I7619" s="142"/>
      <c r="J7619" s="142"/>
      <c r="K7619" s="142"/>
      <c r="L7619" s="143"/>
      <c r="M7619" s="143"/>
      <c r="N7619" s="143"/>
    </row>
    <row r="7622" spans="1:14" x14ac:dyDescent="0.2">
      <c r="B7622" s="11">
        <f>COUNTA(A13:A7619)</f>
        <v>7588</v>
      </c>
    </row>
  </sheetData>
  <autoFilter ref="A12:Y7620"/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A5:V69"/>
  <sheetViews>
    <sheetView workbookViewId="0">
      <selection activeCell="B20" sqref="B20"/>
    </sheetView>
  </sheetViews>
  <sheetFormatPr baseColWidth="10" defaultColWidth="9.140625" defaultRowHeight="12.75" x14ac:dyDescent="0.2"/>
  <cols>
    <col min="1" max="1" width="16.7109375" style="101" customWidth="1"/>
    <col min="2" max="2" width="38.140625" style="11" bestFit="1" customWidth="1"/>
    <col min="3" max="3" width="16.7109375" style="11" customWidth="1"/>
    <col min="4" max="5" width="16.7109375" style="18" customWidth="1"/>
    <col min="6" max="6" width="16.28515625" style="18" customWidth="1"/>
    <col min="7" max="7" width="12.5703125" style="18" bestFit="1" customWidth="1"/>
    <col min="8" max="8" width="15.28515625" style="18" bestFit="1" customWidth="1"/>
    <col min="9" max="9" width="15.5703125" style="18" bestFit="1" customWidth="1"/>
    <col min="10" max="10" width="12.42578125" style="18" bestFit="1" customWidth="1"/>
    <col min="11" max="11" width="13.140625" style="18" bestFit="1" customWidth="1"/>
    <col min="12" max="12" width="14.5703125" style="18" customWidth="1"/>
    <col min="13" max="13" width="13.140625" style="18" bestFit="1" customWidth="1"/>
    <col min="14" max="14" width="15.28515625" style="18" bestFit="1" customWidth="1"/>
    <col min="15" max="15" width="15.5703125" style="18" bestFit="1" customWidth="1"/>
    <col min="16" max="16" width="16.7109375" style="18" bestFit="1" customWidth="1"/>
    <col min="17" max="17" width="11.7109375" style="18" bestFit="1" customWidth="1"/>
    <col min="18" max="19" width="14.28515625" style="18" customWidth="1"/>
    <col min="20" max="20" width="15.42578125" style="18" customWidth="1"/>
    <col min="21" max="21" width="10.140625" style="18" bestFit="1" customWidth="1"/>
    <col min="22" max="22" width="17.5703125" style="30" customWidth="1"/>
    <col min="23" max="16384" width="9.140625" style="11"/>
  </cols>
  <sheetData>
    <row r="5" spans="1:22" ht="19.5" x14ac:dyDescent="0.2">
      <c r="A5" s="129"/>
      <c r="B5" s="129"/>
      <c r="C5" s="129" t="s">
        <v>27</v>
      </c>
      <c r="D5" s="129"/>
      <c r="E5" s="129"/>
      <c r="F5" s="129"/>
      <c r="G5" s="129"/>
      <c r="H5" s="129"/>
      <c r="I5" s="129"/>
      <c r="J5" s="129"/>
      <c r="K5" s="129"/>
      <c r="L5" s="129"/>
      <c r="M5" s="66"/>
      <c r="N5" s="66"/>
      <c r="O5" s="68"/>
      <c r="P5" s="68"/>
      <c r="Q5" s="68"/>
      <c r="R5" s="68"/>
      <c r="S5" s="68"/>
      <c r="T5" s="68"/>
      <c r="U5" s="68"/>
      <c r="V5" s="60"/>
    </row>
    <row r="6" spans="1:22" ht="16.5" x14ac:dyDescent="0.2">
      <c r="A6" s="130"/>
      <c r="B6" s="130"/>
      <c r="C6" s="130" t="s">
        <v>17</v>
      </c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68"/>
      <c r="P6" s="68"/>
      <c r="Q6" s="68"/>
      <c r="R6" s="68"/>
      <c r="S6" s="68"/>
      <c r="T6" s="68"/>
      <c r="U6" s="68"/>
      <c r="V6" s="60"/>
    </row>
    <row r="8" spans="1:22" x14ac:dyDescent="0.2">
      <c r="V8" s="62"/>
    </row>
    <row r="9" spans="1:22" x14ac:dyDescent="0.2">
      <c r="A9" s="102"/>
      <c r="B9" s="45"/>
      <c r="C9" s="127" t="str">
        <f>CONCATENATE("DECLARACIÓN-LIQUIDACIÓN 4º TRIMESTRE ",AÑO!A1)</f>
        <v>DECLARACIÓN-LIQUIDACIÓN 4º TRIMESTRE 2023</v>
      </c>
      <c r="D9" s="127"/>
      <c r="E9" s="127"/>
      <c r="F9" s="127"/>
      <c r="G9" s="127"/>
      <c r="H9" s="125"/>
      <c r="I9" s="125" t="str">
        <f>CONCATENATE("LIQUIDACIÓN DEFINITIVA ",RIGHT(C9,4)," Y ENTREGA A CUENTA 1er. TRIM. ",RIGHT(C9,4)+1)</f>
        <v>LIQUIDACIÓN DEFINITIVA 2023 Y ENTREGA A CUENTA 1er. TRIM. 2024</v>
      </c>
      <c r="J9" s="125"/>
      <c r="K9" s="125"/>
      <c r="L9" s="125"/>
      <c r="M9" s="125"/>
      <c r="N9" s="128" t="str">
        <f>CONCATENATE("DECLARACIÓN-LIQUIDACIÓN 2º TRIMESTRE ",RIGHT(C9,4)+1)</f>
        <v>DECLARACIÓN-LIQUIDACIÓN 2º TRIMESTRE 2024</v>
      </c>
      <c r="O9" s="128"/>
      <c r="P9" s="128"/>
      <c r="Q9" s="128"/>
      <c r="R9" s="125" t="str">
        <f>CONCATENATE("DECLARACIÓN-LIQUIDACIÓN 3º TRIMESTRE ",RIGHT(C9,4)+1)</f>
        <v>DECLARACIÓN-LIQUIDACIÓN 3º TRIMESTRE 2024</v>
      </c>
      <c r="S9" s="126"/>
      <c r="T9" s="125"/>
      <c r="U9" s="125"/>
      <c r="V9" s="63"/>
    </row>
    <row r="10" spans="1:22" x14ac:dyDescent="0.2">
      <c r="A10" s="103"/>
      <c r="B10" s="13"/>
      <c r="C10" s="4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3"/>
    </row>
    <row r="11" spans="1:22" ht="63.75" x14ac:dyDescent="0.2">
      <c r="A11" s="104" t="s">
        <v>40</v>
      </c>
      <c r="B11" s="43" t="s">
        <v>34</v>
      </c>
      <c r="C11" s="44" t="str">
        <f>CONCATENATE("25%
FACTURACIÓN ",RIGHT(C9,4)-1)</f>
        <v>25%
FACTURACIÓN 2022</v>
      </c>
      <c r="D11" s="44" t="s">
        <v>24</v>
      </c>
      <c r="E11" s="44" t="s">
        <v>38</v>
      </c>
      <c r="F11" s="44" t="s">
        <v>39</v>
      </c>
      <c r="G11" s="80" t="s">
        <v>26</v>
      </c>
      <c r="H11" s="46" t="str">
        <f>CONCATENATE("FACTURACIÓN ",
RIGHT(C9,4))</f>
        <v>FACTURACIÓN 2023</v>
      </c>
      <c r="I11" s="46" t="s">
        <v>24</v>
      </c>
      <c r="J11" s="46" t="str">
        <f>CONCATENATE("ENTREGADO
A CUENTA ",
RIGHT(C9,4))</f>
        <v>ENTREGADO
A CUENTA 2023</v>
      </c>
      <c r="K11" s="46" t="str">
        <f>CONCATENATE("LIQUIDACIÓN
DEFINITIVA ",
RIGHT(C9,4))</f>
        <v>LIQUIDACIÓN
DEFINITIVA 2023</v>
      </c>
      <c r="L11" s="46" t="str">
        <f>CONCATENATE("ENTREGA
A CUENTA
PRIMER
TRIMESTRE ",
RIGHT(C9,4)+1)</f>
        <v>ENTREGA
A CUENTA
PRIMER
TRIMESTRE 2024</v>
      </c>
      <c r="M11" s="46" t="str">
        <f>CONCATENATE("ENTREGA
LIQUIDACIÓN
Y PRIMER
TRIMESTRE ",
RIGHT(C9,4)+1)</f>
        <v>ENTREGA
LIQUIDACIÓN
Y PRIMER
TRIMESTRE 2024</v>
      </c>
      <c r="N11" s="44" t="str">
        <f>CONCATENATE("25%
FACTURACIÓN ",
RIGHT(C9,4))</f>
        <v>25%
FACTURACIÓN 2023</v>
      </c>
      <c r="O11" s="44" t="s">
        <v>25</v>
      </c>
      <c r="P11" s="44" t="s">
        <v>38</v>
      </c>
      <c r="Q11" s="44" t="s">
        <v>30</v>
      </c>
      <c r="R11" s="46" t="str">
        <f>+N11</f>
        <v>25%
FACTURACIÓN 2023</v>
      </c>
      <c r="S11" s="46" t="s">
        <v>25</v>
      </c>
      <c r="T11" s="46" t="s">
        <v>38</v>
      </c>
      <c r="U11" s="46" t="s">
        <v>30</v>
      </c>
      <c r="V11" s="80" t="s">
        <v>18</v>
      </c>
    </row>
    <row r="12" spans="1:22" s="52" customFormat="1" ht="6.75" customHeight="1" x14ac:dyDescent="0.2">
      <c r="A12" s="105"/>
      <c r="B12" s="40"/>
      <c r="C12" s="40"/>
      <c r="D12" s="67"/>
      <c r="E12" s="67"/>
      <c r="F12" s="77"/>
      <c r="G12" s="79"/>
      <c r="H12" s="67"/>
      <c r="I12" s="67"/>
      <c r="J12" s="67"/>
      <c r="K12" s="67"/>
      <c r="L12" s="67"/>
      <c r="M12" s="69"/>
      <c r="N12" s="67"/>
      <c r="O12" s="67"/>
      <c r="P12" s="67"/>
      <c r="Q12" s="69"/>
      <c r="R12" s="67"/>
      <c r="S12" s="67"/>
      <c r="T12" s="67"/>
      <c r="U12" s="69"/>
      <c r="V12" s="61"/>
    </row>
    <row r="13" spans="1:22" x14ac:dyDescent="0.2">
      <c r="A13" s="134" t="s">
        <v>15198</v>
      </c>
      <c r="B13" s="135" t="s">
        <v>15199</v>
      </c>
      <c r="C13" s="136">
        <v>6418964.5599999996</v>
      </c>
      <c r="D13" s="136">
        <v>6418.95</v>
      </c>
      <c r="E13" s="136">
        <v>0</v>
      </c>
      <c r="F13" s="136">
        <v>6418.95</v>
      </c>
      <c r="G13" s="137">
        <v>0</v>
      </c>
      <c r="H13" s="142"/>
      <c r="I13" s="142"/>
      <c r="J13" s="142"/>
      <c r="K13" s="142"/>
      <c r="L13" s="143"/>
      <c r="M13" s="143"/>
      <c r="R13" s="150"/>
      <c r="S13" s="150"/>
      <c r="T13" s="150"/>
      <c r="U13" s="150"/>
      <c r="V13" s="151">
        <f>U13+Q13+M13+F13</f>
        <v>6418.95</v>
      </c>
    </row>
    <row r="14" spans="1:22" x14ac:dyDescent="0.2">
      <c r="A14" s="134" t="s">
        <v>15200</v>
      </c>
      <c r="B14" s="135" t="s">
        <v>15201</v>
      </c>
      <c r="C14" s="136">
        <v>34516089.729999997</v>
      </c>
      <c r="D14" s="136">
        <v>34516.089999999997</v>
      </c>
      <c r="E14" s="136">
        <v>0</v>
      </c>
      <c r="F14" s="136">
        <v>34516.089999999997</v>
      </c>
      <c r="G14" s="137">
        <v>0</v>
      </c>
      <c r="H14" s="142"/>
      <c r="I14" s="142"/>
      <c r="J14" s="142"/>
      <c r="K14" s="142"/>
      <c r="L14" s="143"/>
      <c r="M14" s="143"/>
      <c r="R14" s="150"/>
      <c r="S14" s="150"/>
      <c r="T14" s="150"/>
      <c r="U14" s="150"/>
      <c r="V14" s="151">
        <f>U14+Q14+M14+F14</f>
        <v>34516.089999999997</v>
      </c>
    </row>
    <row r="15" spans="1:22" x14ac:dyDescent="0.2">
      <c r="A15" s="134" t="s">
        <v>15202</v>
      </c>
      <c r="B15" s="135" t="s">
        <v>15203</v>
      </c>
      <c r="C15" s="136">
        <v>15636823.289999999</v>
      </c>
      <c r="D15" s="136">
        <v>15636.81</v>
      </c>
      <c r="E15" s="136">
        <v>0</v>
      </c>
      <c r="F15" s="136">
        <v>15636.81</v>
      </c>
      <c r="G15" s="137">
        <v>0</v>
      </c>
      <c r="H15" s="142"/>
      <c r="I15" s="142"/>
      <c r="J15" s="142"/>
      <c r="K15" s="142"/>
      <c r="L15" s="143"/>
      <c r="M15" s="143"/>
      <c r="R15" s="150"/>
      <c r="S15" s="150"/>
      <c r="T15" s="150"/>
      <c r="U15" s="150"/>
      <c r="V15" s="151">
        <f>U15+Q15+M15+F15</f>
        <v>15636.81</v>
      </c>
    </row>
    <row r="16" spans="1:22" x14ac:dyDescent="0.2">
      <c r="A16" s="134" t="s">
        <v>15204</v>
      </c>
      <c r="B16" s="135" t="s">
        <v>15205</v>
      </c>
      <c r="C16" s="136">
        <v>5176306.92</v>
      </c>
      <c r="D16" s="136">
        <v>5176.3100000000004</v>
      </c>
      <c r="E16" s="136">
        <v>0</v>
      </c>
      <c r="F16" s="136">
        <v>5176.3100000000004</v>
      </c>
      <c r="G16" s="137">
        <v>0</v>
      </c>
      <c r="H16" s="142"/>
      <c r="I16" s="142"/>
      <c r="J16" s="142"/>
      <c r="K16" s="142"/>
      <c r="L16" s="143"/>
      <c r="M16" s="143"/>
      <c r="R16" s="150"/>
      <c r="S16" s="150"/>
      <c r="T16" s="150"/>
      <c r="U16" s="150"/>
      <c r="V16" s="151">
        <f t="shared" ref="V16:V68" si="0">U16+Q16+M16+F16</f>
        <v>5176.3100000000004</v>
      </c>
    </row>
    <row r="17" spans="1:22" x14ac:dyDescent="0.2">
      <c r="A17" s="134" t="s">
        <v>15206</v>
      </c>
      <c r="B17" s="135" t="s">
        <v>15207</v>
      </c>
      <c r="C17" s="136">
        <v>16094705.16</v>
      </c>
      <c r="D17" s="136">
        <v>16094.69</v>
      </c>
      <c r="E17" s="136">
        <v>0</v>
      </c>
      <c r="F17" s="136">
        <v>16094.69</v>
      </c>
      <c r="G17" s="137">
        <v>0</v>
      </c>
      <c r="H17" s="142"/>
      <c r="I17" s="142"/>
      <c r="J17" s="142"/>
      <c r="K17" s="142"/>
      <c r="L17" s="143"/>
      <c r="M17" s="143"/>
      <c r="R17" s="150"/>
      <c r="S17" s="150"/>
      <c r="T17" s="150"/>
      <c r="U17" s="150"/>
      <c r="V17" s="151">
        <f t="shared" si="0"/>
        <v>16094.69</v>
      </c>
    </row>
    <row r="18" spans="1:22" x14ac:dyDescent="0.2">
      <c r="A18" s="134" t="s">
        <v>1525</v>
      </c>
      <c r="B18" s="135" t="s">
        <v>15208</v>
      </c>
      <c r="C18" s="136">
        <v>8284763.2300000004</v>
      </c>
      <c r="D18" s="136">
        <v>8284.76</v>
      </c>
      <c r="E18" s="136">
        <v>0</v>
      </c>
      <c r="F18" s="136">
        <v>8284.76</v>
      </c>
      <c r="G18" s="137">
        <v>0</v>
      </c>
      <c r="H18" s="142"/>
      <c r="I18" s="142"/>
      <c r="J18" s="142"/>
      <c r="K18" s="142"/>
      <c r="L18" s="143"/>
      <c r="M18" s="143"/>
      <c r="R18" s="150"/>
      <c r="S18" s="150"/>
      <c r="T18" s="150"/>
      <c r="U18" s="150"/>
      <c r="V18" s="151">
        <f t="shared" si="0"/>
        <v>8284.76</v>
      </c>
    </row>
    <row r="19" spans="1:22" x14ac:dyDescent="0.2">
      <c r="A19" s="134" t="s">
        <v>1527</v>
      </c>
      <c r="B19" s="135" t="s">
        <v>15209</v>
      </c>
      <c r="C19" s="136">
        <v>33963412.200000003</v>
      </c>
      <c r="D19" s="136">
        <v>33963.410000000003</v>
      </c>
      <c r="E19" s="136">
        <v>0</v>
      </c>
      <c r="F19" s="136">
        <v>33963.410000000003</v>
      </c>
      <c r="G19" s="137">
        <v>0</v>
      </c>
      <c r="H19" s="142"/>
      <c r="I19" s="142"/>
      <c r="J19" s="142"/>
      <c r="K19" s="142"/>
      <c r="L19" s="143"/>
      <c r="M19" s="143"/>
      <c r="R19" s="150"/>
      <c r="S19" s="150"/>
      <c r="T19" s="150"/>
      <c r="U19" s="150"/>
      <c r="V19" s="151">
        <f t="shared" si="0"/>
        <v>33963.410000000003</v>
      </c>
    </row>
    <row r="20" spans="1:22" x14ac:dyDescent="0.2">
      <c r="A20" s="134" t="s">
        <v>1529</v>
      </c>
      <c r="B20" s="135" t="s">
        <v>15210</v>
      </c>
      <c r="C20" s="136">
        <v>4845830.46</v>
      </c>
      <c r="D20" s="136">
        <v>4845.83</v>
      </c>
      <c r="E20" s="136">
        <v>0</v>
      </c>
      <c r="F20" s="136">
        <v>4845.83</v>
      </c>
      <c r="G20" s="137">
        <v>0</v>
      </c>
      <c r="H20" s="142"/>
      <c r="I20" s="142"/>
      <c r="J20" s="142"/>
      <c r="K20" s="142"/>
      <c r="L20" s="143"/>
      <c r="M20" s="143"/>
      <c r="R20" s="150"/>
      <c r="S20" s="150"/>
      <c r="T20" s="150"/>
      <c r="U20" s="150"/>
      <c r="V20" s="151">
        <f t="shared" si="0"/>
        <v>4845.83</v>
      </c>
    </row>
    <row r="21" spans="1:22" x14ac:dyDescent="0.2">
      <c r="A21" s="134" t="s">
        <v>1531</v>
      </c>
      <c r="B21" s="135" t="s">
        <v>15211</v>
      </c>
      <c r="C21" s="136">
        <v>595233.94999999995</v>
      </c>
      <c r="D21" s="136">
        <v>595.23</v>
      </c>
      <c r="E21" s="136">
        <v>0</v>
      </c>
      <c r="F21" s="136">
        <v>595.23</v>
      </c>
      <c r="G21" s="137">
        <v>0</v>
      </c>
      <c r="H21" s="142"/>
      <c r="I21" s="142"/>
      <c r="J21" s="142"/>
      <c r="K21" s="142"/>
      <c r="L21" s="143"/>
      <c r="M21" s="143"/>
      <c r="R21" s="150"/>
      <c r="S21" s="150"/>
      <c r="T21" s="150"/>
      <c r="U21" s="150"/>
      <c r="V21" s="151">
        <f t="shared" si="0"/>
        <v>595.23</v>
      </c>
    </row>
    <row r="22" spans="1:22" x14ac:dyDescent="0.2">
      <c r="A22" s="134" t="s">
        <v>15212</v>
      </c>
      <c r="B22" s="135" t="s">
        <v>15213</v>
      </c>
      <c r="C22" s="136">
        <v>204627752.27000001</v>
      </c>
      <c r="D22" s="136">
        <v>204627.74</v>
      </c>
      <c r="E22" s="136">
        <v>0</v>
      </c>
      <c r="F22" s="136">
        <v>204627.74</v>
      </c>
      <c r="G22" s="137">
        <v>0</v>
      </c>
      <c r="H22" s="142"/>
      <c r="I22" s="142"/>
      <c r="J22" s="142"/>
      <c r="K22" s="142"/>
      <c r="L22" s="143"/>
      <c r="M22" s="143"/>
      <c r="R22" s="150"/>
      <c r="S22" s="150"/>
      <c r="T22" s="150"/>
      <c r="U22" s="150"/>
      <c r="V22" s="151">
        <f t="shared" si="0"/>
        <v>204627.74</v>
      </c>
    </row>
    <row r="23" spans="1:22" x14ac:dyDescent="0.2">
      <c r="A23" s="134" t="s">
        <v>15214</v>
      </c>
      <c r="B23" s="135" t="s">
        <v>15215</v>
      </c>
      <c r="C23" s="136">
        <v>11605825.33</v>
      </c>
      <c r="D23" s="136">
        <v>11605.8</v>
      </c>
      <c r="E23" s="136">
        <v>0</v>
      </c>
      <c r="F23" s="136">
        <v>11605.8</v>
      </c>
      <c r="G23" s="137">
        <v>0</v>
      </c>
      <c r="H23" s="142"/>
      <c r="I23" s="142"/>
      <c r="J23" s="142"/>
      <c r="K23" s="142"/>
      <c r="L23" s="143"/>
      <c r="M23" s="143"/>
      <c r="R23" s="150"/>
      <c r="S23" s="150"/>
      <c r="T23" s="150"/>
      <c r="U23" s="150"/>
      <c r="V23" s="151">
        <f t="shared" si="0"/>
        <v>11605.8</v>
      </c>
    </row>
    <row r="24" spans="1:22" x14ac:dyDescent="0.2">
      <c r="A24" s="134" t="s">
        <v>15216</v>
      </c>
      <c r="B24" s="135" t="s">
        <v>15217</v>
      </c>
      <c r="C24" s="136">
        <v>11760339.4</v>
      </c>
      <c r="D24" s="136">
        <v>11760.34</v>
      </c>
      <c r="E24" s="136">
        <v>0</v>
      </c>
      <c r="F24" s="136">
        <v>11760.34</v>
      </c>
      <c r="G24" s="137">
        <v>0</v>
      </c>
      <c r="H24" s="142"/>
      <c r="I24" s="142"/>
      <c r="J24" s="142"/>
      <c r="K24" s="142"/>
      <c r="L24" s="143"/>
      <c r="M24" s="143"/>
      <c r="R24" s="150"/>
      <c r="S24" s="150"/>
      <c r="T24" s="150"/>
      <c r="U24" s="150"/>
      <c r="V24" s="151">
        <f t="shared" si="0"/>
        <v>11760.34</v>
      </c>
    </row>
    <row r="25" spans="1:22" x14ac:dyDescent="0.2">
      <c r="A25" s="134" t="s">
        <v>15218</v>
      </c>
      <c r="B25" s="135" t="s">
        <v>15219</v>
      </c>
      <c r="C25" s="136">
        <v>25061353.530000001</v>
      </c>
      <c r="D25" s="136">
        <v>25061.35</v>
      </c>
      <c r="E25" s="136">
        <v>0</v>
      </c>
      <c r="F25" s="136">
        <v>25061.35</v>
      </c>
      <c r="G25" s="137">
        <v>0</v>
      </c>
      <c r="H25" s="142"/>
      <c r="I25" s="142"/>
      <c r="J25" s="142"/>
      <c r="K25" s="142"/>
      <c r="L25" s="143"/>
      <c r="M25" s="143"/>
      <c r="R25" s="150"/>
      <c r="S25" s="150"/>
      <c r="T25" s="150"/>
      <c r="U25" s="150"/>
      <c r="V25" s="151">
        <f t="shared" si="0"/>
        <v>25061.35</v>
      </c>
    </row>
    <row r="26" spans="1:22" x14ac:dyDescent="0.2">
      <c r="A26" s="134" t="s">
        <v>15220</v>
      </c>
      <c r="B26" s="135" t="s">
        <v>15221</v>
      </c>
      <c r="C26" s="136">
        <v>13070366.220000001</v>
      </c>
      <c r="D26" s="136">
        <v>13070.36</v>
      </c>
      <c r="E26" s="136">
        <v>0</v>
      </c>
      <c r="F26" s="136">
        <v>13070.36</v>
      </c>
      <c r="G26" s="137">
        <v>0</v>
      </c>
      <c r="H26" s="142"/>
      <c r="I26" s="142"/>
      <c r="J26" s="142"/>
      <c r="K26" s="142"/>
      <c r="L26" s="143"/>
      <c r="M26" s="143"/>
      <c r="R26" s="150"/>
      <c r="S26" s="150"/>
      <c r="T26" s="150"/>
      <c r="U26" s="150"/>
      <c r="V26" s="151">
        <f t="shared" si="0"/>
        <v>13070.36</v>
      </c>
    </row>
    <row r="27" spans="1:22" x14ac:dyDescent="0.2">
      <c r="A27" s="134" t="s">
        <v>15222</v>
      </c>
      <c r="B27" s="135" t="s">
        <v>15223</v>
      </c>
      <c r="C27" s="136">
        <v>10792127.5</v>
      </c>
      <c r="D27" s="136">
        <v>10792.12</v>
      </c>
      <c r="E27" s="136">
        <v>0</v>
      </c>
      <c r="F27" s="136">
        <v>10792.12</v>
      </c>
      <c r="G27" s="137">
        <v>0</v>
      </c>
      <c r="H27" s="142"/>
      <c r="I27" s="142"/>
      <c r="J27" s="142"/>
      <c r="K27" s="142"/>
      <c r="L27" s="143"/>
      <c r="M27" s="143"/>
      <c r="R27" s="150"/>
      <c r="S27" s="150"/>
      <c r="T27" s="150"/>
      <c r="U27" s="150"/>
      <c r="V27" s="151">
        <f t="shared" si="0"/>
        <v>10792.12</v>
      </c>
    </row>
    <row r="28" spans="1:22" x14ac:dyDescent="0.2">
      <c r="A28" s="134" t="s">
        <v>15224</v>
      </c>
      <c r="B28" s="135" t="s">
        <v>15225</v>
      </c>
      <c r="C28" s="136">
        <v>13914542.810000001</v>
      </c>
      <c r="D28" s="136">
        <v>13914.54</v>
      </c>
      <c r="E28" s="136">
        <v>0</v>
      </c>
      <c r="F28" s="136">
        <v>13914.54</v>
      </c>
      <c r="G28" s="137">
        <v>0</v>
      </c>
      <c r="H28" s="142"/>
      <c r="I28" s="142"/>
      <c r="J28" s="142"/>
      <c r="K28" s="142"/>
      <c r="L28" s="143"/>
      <c r="M28" s="143"/>
      <c r="R28" s="150"/>
      <c r="S28" s="150"/>
      <c r="T28" s="150"/>
      <c r="U28" s="150"/>
      <c r="V28" s="151">
        <f t="shared" si="0"/>
        <v>13914.54</v>
      </c>
    </row>
    <row r="29" spans="1:22" x14ac:dyDescent="0.2">
      <c r="A29" s="134" t="s">
        <v>15226</v>
      </c>
      <c r="B29" s="135" t="s">
        <v>15227</v>
      </c>
      <c r="C29" s="136">
        <v>34775266.850000001</v>
      </c>
      <c r="D29" s="136">
        <v>34775.269999999997</v>
      </c>
      <c r="E29" s="136">
        <v>0</v>
      </c>
      <c r="F29" s="136">
        <v>34775.269999999997</v>
      </c>
      <c r="G29" s="137">
        <v>0</v>
      </c>
      <c r="H29" s="142"/>
      <c r="I29" s="142"/>
      <c r="J29" s="142"/>
      <c r="K29" s="142"/>
      <c r="L29" s="143"/>
      <c r="M29" s="143"/>
      <c r="R29" s="150"/>
      <c r="S29" s="150"/>
      <c r="T29" s="150"/>
      <c r="U29" s="150"/>
      <c r="V29" s="151">
        <f t="shared" si="0"/>
        <v>34775.269999999997</v>
      </c>
    </row>
    <row r="30" spans="1:22" x14ac:dyDescent="0.2">
      <c r="A30" s="134" t="s">
        <v>15228</v>
      </c>
      <c r="B30" s="135" t="s">
        <v>15229</v>
      </c>
      <c r="C30" s="136">
        <v>5865888.21</v>
      </c>
      <c r="D30" s="136">
        <v>5865.88</v>
      </c>
      <c r="E30" s="136">
        <v>0</v>
      </c>
      <c r="F30" s="136">
        <v>5865.88</v>
      </c>
      <c r="G30" s="137">
        <v>0</v>
      </c>
      <c r="H30" s="142"/>
      <c r="I30" s="142"/>
      <c r="J30" s="142"/>
      <c r="K30" s="142"/>
      <c r="L30" s="143"/>
      <c r="M30" s="143"/>
      <c r="R30" s="150"/>
      <c r="S30" s="150"/>
      <c r="T30" s="150"/>
      <c r="U30" s="150"/>
      <c r="V30" s="151">
        <f t="shared" si="0"/>
        <v>5865.88</v>
      </c>
    </row>
    <row r="31" spans="1:22" x14ac:dyDescent="0.2">
      <c r="A31" s="134" t="s">
        <v>15230</v>
      </c>
      <c r="B31" s="135" t="s">
        <v>15231</v>
      </c>
      <c r="C31" s="136">
        <v>27982011.809999999</v>
      </c>
      <c r="D31" s="136">
        <v>27982.01</v>
      </c>
      <c r="E31" s="136">
        <v>0</v>
      </c>
      <c r="F31" s="136">
        <v>27982.01</v>
      </c>
      <c r="G31" s="137">
        <v>0</v>
      </c>
      <c r="H31" s="142"/>
      <c r="I31" s="142"/>
      <c r="J31" s="142"/>
      <c r="K31" s="142"/>
      <c r="L31" s="143"/>
      <c r="M31" s="143"/>
      <c r="R31" s="150"/>
      <c r="S31" s="150"/>
      <c r="T31" s="150"/>
      <c r="U31" s="150"/>
      <c r="V31" s="151">
        <f t="shared" si="0"/>
        <v>27982.01</v>
      </c>
    </row>
    <row r="32" spans="1:22" x14ac:dyDescent="0.2">
      <c r="A32" s="134" t="s">
        <v>15232</v>
      </c>
      <c r="B32" s="135" t="s">
        <v>15233</v>
      </c>
      <c r="C32" s="136">
        <v>21423345.760000002</v>
      </c>
      <c r="D32" s="136">
        <v>21423.34</v>
      </c>
      <c r="E32" s="136">
        <v>0</v>
      </c>
      <c r="F32" s="136">
        <v>21423.34</v>
      </c>
      <c r="G32" s="137">
        <v>0</v>
      </c>
      <c r="H32" s="142"/>
      <c r="I32" s="142"/>
      <c r="J32" s="142"/>
      <c r="K32" s="142"/>
      <c r="L32" s="143"/>
      <c r="M32" s="143"/>
      <c r="R32" s="150"/>
      <c r="S32" s="150"/>
      <c r="T32" s="150"/>
      <c r="U32" s="150"/>
      <c r="V32" s="151">
        <f t="shared" si="0"/>
        <v>21423.34</v>
      </c>
    </row>
    <row r="33" spans="1:22" x14ac:dyDescent="0.2">
      <c r="A33" s="134" t="s">
        <v>15234</v>
      </c>
      <c r="B33" s="135" t="s">
        <v>15235</v>
      </c>
      <c r="C33" s="136">
        <v>10500783.109999999</v>
      </c>
      <c r="D33" s="136">
        <v>10500.77</v>
      </c>
      <c r="E33" s="136">
        <v>0</v>
      </c>
      <c r="F33" s="136">
        <v>10500.77</v>
      </c>
      <c r="G33" s="137">
        <v>0</v>
      </c>
      <c r="H33" s="142"/>
      <c r="I33" s="142"/>
      <c r="J33" s="142"/>
      <c r="K33" s="142"/>
      <c r="L33" s="143"/>
      <c r="M33" s="143"/>
      <c r="R33" s="150"/>
      <c r="S33" s="150"/>
      <c r="T33" s="150"/>
      <c r="U33" s="150"/>
      <c r="V33" s="151">
        <f t="shared" si="0"/>
        <v>10500.77</v>
      </c>
    </row>
    <row r="34" spans="1:22" x14ac:dyDescent="0.2">
      <c r="A34" s="134" t="s">
        <v>15236</v>
      </c>
      <c r="B34" s="135" t="s">
        <v>15237</v>
      </c>
      <c r="C34" s="136">
        <v>9019009.0500000007</v>
      </c>
      <c r="D34" s="136">
        <v>9019.01</v>
      </c>
      <c r="E34" s="136">
        <v>0</v>
      </c>
      <c r="F34" s="136">
        <v>9019.01</v>
      </c>
      <c r="G34" s="137">
        <v>0</v>
      </c>
      <c r="H34" s="142"/>
      <c r="I34" s="142"/>
      <c r="J34" s="142"/>
      <c r="K34" s="142"/>
      <c r="L34" s="143"/>
      <c r="M34" s="143"/>
      <c r="R34" s="150"/>
      <c r="S34" s="150"/>
      <c r="T34" s="150"/>
      <c r="U34" s="150"/>
      <c r="V34" s="151">
        <f t="shared" si="0"/>
        <v>9019.01</v>
      </c>
    </row>
    <row r="35" spans="1:22" x14ac:dyDescent="0.2">
      <c r="A35" s="134" t="s">
        <v>15238</v>
      </c>
      <c r="B35" s="135" t="s">
        <v>15239</v>
      </c>
      <c r="C35" s="136">
        <v>8246262.5199999996</v>
      </c>
      <c r="D35" s="136">
        <v>8246.26</v>
      </c>
      <c r="E35" s="136">
        <v>0</v>
      </c>
      <c r="F35" s="136">
        <v>8246.26</v>
      </c>
      <c r="G35" s="137">
        <v>0</v>
      </c>
      <c r="H35" s="142"/>
      <c r="I35" s="142"/>
      <c r="J35" s="142"/>
      <c r="K35" s="142"/>
      <c r="L35" s="143"/>
      <c r="M35" s="143"/>
      <c r="R35" s="150"/>
      <c r="S35" s="150"/>
      <c r="T35" s="150"/>
      <c r="U35" s="150"/>
      <c r="V35" s="151">
        <f t="shared" si="0"/>
        <v>8246.26</v>
      </c>
    </row>
    <row r="36" spans="1:22" x14ac:dyDescent="0.2">
      <c r="A36" s="134" t="s">
        <v>15240</v>
      </c>
      <c r="B36" s="135" t="s">
        <v>15241</v>
      </c>
      <c r="C36" s="136">
        <v>12037523.720000001</v>
      </c>
      <c r="D36" s="136">
        <v>12037.52</v>
      </c>
      <c r="E36" s="136">
        <v>0</v>
      </c>
      <c r="F36" s="136">
        <v>12037.52</v>
      </c>
      <c r="G36" s="137">
        <v>0</v>
      </c>
      <c r="H36" s="142"/>
      <c r="I36" s="142"/>
      <c r="J36" s="142"/>
      <c r="K36" s="142"/>
      <c r="L36" s="143"/>
      <c r="M36" s="143"/>
      <c r="R36" s="150"/>
      <c r="S36" s="150"/>
      <c r="T36" s="150"/>
      <c r="U36" s="150"/>
      <c r="V36" s="151">
        <f t="shared" si="0"/>
        <v>12037.52</v>
      </c>
    </row>
    <row r="37" spans="1:22" x14ac:dyDescent="0.2">
      <c r="A37" s="134" t="s">
        <v>15242</v>
      </c>
      <c r="B37" s="135" t="s">
        <v>15243</v>
      </c>
      <c r="C37" s="136">
        <v>14261551.119999999</v>
      </c>
      <c r="D37" s="136">
        <v>14261.55</v>
      </c>
      <c r="E37" s="136">
        <v>0</v>
      </c>
      <c r="F37" s="136">
        <v>14261.55</v>
      </c>
      <c r="G37" s="137">
        <v>0</v>
      </c>
      <c r="H37" s="142"/>
      <c r="I37" s="142"/>
      <c r="J37" s="142"/>
      <c r="K37" s="142"/>
      <c r="L37" s="143"/>
      <c r="M37" s="143"/>
      <c r="R37" s="150"/>
      <c r="S37" s="150"/>
      <c r="T37" s="150"/>
      <c r="U37" s="150"/>
      <c r="V37" s="151">
        <f t="shared" si="0"/>
        <v>14261.55</v>
      </c>
    </row>
    <row r="38" spans="1:22" x14ac:dyDescent="0.2">
      <c r="A38" s="134" t="s">
        <v>15244</v>
      </c>
      <c r="B38" s="135" t="s">
        <v>15245</v>
      </c>
      <c r="C38" s="136">
        <v>14476336.810000001</v>
      </c>
      <c r="D38" s="136">
        <v>14476.33</v>
      </c>
      <c r="E38" s="136">
        <v>0</v>
      </c>
      <c r="F38" s="136">
        <v>14476.33</v>
      </c>
      <c r="G38" s="137">
        <v>0</v>
      </c>
      <c r="H38" s="142"/>
      <c r="I38" s="142"/>
      <c r="J38" s="142"/>
      <c r="K38" s="142"/>
      <c r="L38" s="143"/>
      <c r="M38" s="143"/>
      <c r="R38" s="150"/>
      <c r="S38" s="150"/>
      <c r="T38" s="150"/>
      <c r="U38" s="150"/>
      <c r="V38" s="151">
        <f t="shared" si="0"/>
        <v>14476.33</v>
      </c>
    </row>
    <row r="39" spans="1:22" x14ac:dyDescent="0.2">
      <c r="A39" s="134" t="s">
        <v>15246</v>
      </c>
      <c r="B39" s="135" t="s">
        <v>15247</v>
      </c>
      <c r="C39" s="136">
        <v>10594402.43</v>
      </c>
      <c r="D39" s="136">
        <v>10594.4</v>
      </c>
      <c r="E39" s="136">
        <v>0</v>
      </c>
      <c r="F39" s="136">
        <v>10594.4</v>
      </c>
      <c r="G39" s="137">
        <v>0</v>
      </c>
      <c r="H39" s="142"/>
      <c r="I39" s="142"/>
      <c r="J39" s="142"/>
      <c r="K39" s="142"/>
      <c r="L39" s="143"/>
      <c r="M39" s="143"/>
      <c r="R39" s="150"/>
      <c r="S39" s="150"/>
      <c r="T39" s="150"/>
      <c r="U39" s="150"/>
      <c r="V39" s="151">
        <f t="shared" si="0"/>
        <v>10594.4</v>
      </c>
    </row>
    <row r="40" spans="1:22" x14ac:dyDescent="0.2">
      <c r="A40" s="134" t="s">
        <v>15248</v>
      </c>
      <c r="B40" s="135" t="s">
        <v>15249</v>
      </c>
      <c r="C40" s="136">
        <v>10329529.73</v>
      </c>
      <c r="D40" s="136">
        <v>10329.530000000001</v>
      </c>
      <c r="E40" s="136">
        <v>0</v>
      </c>
      <c r="F40" s="136">
        <v>10329.530000000001</v>
      </c>
      <c r="G40" s="137">
        <v>0</v>
      </c>
      <c r="H40" s="142"/>
      <c r="I40" s="142"/>
      <c r="J40" s="142"/>
      <c r="K40" s="142"/>
      <c r="L40" s="143"/>
      <c r="M40" s="143"/>
      <c r="R40" s="150"/>
      <c r="S40" s="150"/>
      <c r="T40" s="150"/>
      <c r="U40" s="150"/>
      <c r="V40" s="151">
        <f t="shared" si="0"/>
        <v>10329.530000000001</v>
      </c>
    </row>
    <row r="41" spans="1:22" x14ac:dyDescent="0.2">
      <c r="A41" s="134" t="s">
        <v>15250</v>
      </c>
      <c r="B41" s="135" t="s">
        <v>15251</v>
      </c>
      <c r="C41" s="136">
        <v>367816270.97000003</v>
      </c>
      <c r="D41" s="136">
        <v>367816.26</v>
      </c>
      <c r="E41" s="136">
        <v>0</v>
      </c>
      <c r="F41" s="136">
        <v>367816.26</v>
      </c>
      <c r="G41" s="137">
        <v>0</v>
      </c>
      <c r="H41" s="142"/>
      <c r="I41" s="142"/>
      <c r="J41" s="142"/>
      <c r="K41" s="142"/>
      <c r="L41" s="143"/>
      <c r="M41" s="143"/>
      <c r="R41" s="150"/>
      <c r="S41" s="150"/>
      <c r="T41" s="150"/>
      <c r="U41" s="150"/>
      <c r="V41" s="151">
        <f t="shared" si="0"/>
        <v>367816.26</v>
      </c>
    </row>
    <row r="42" spans="1:22" x14ac:dyDescent="0.2">
      <c r="A42" s="134" t="s">
        <v>15252</v>
      </c>
      <c r="B42" s="135" t="s">
        <v>15253</v>
      </c>
      <c r="C42" s="136">
        <v>43704203.530000001</v>
      </c>
      <c r="D42" s="136">
        <v>43704.2</v>
      </c>
      <c r="E42" s="136">
        <v>0</v>
      </c>
      <c r="F42" s="136">
        <v>43704.2</v>
      </c>
      <c r="G42" s="137">
        <v>0</v>
      </c>
      <c r="H42" s="142"/>
      <c r="I42" s="142"/>
      <c r="J42" s="142"/>
      <c r="K42" s="142"/>
      <c r="L42" s="143"/>
      <c r="M42" s="143"/>
      <c r="R42" s="150"/>
      <c r="S42" s="150"/>
      <c r="T42" s="150"/>
      <c r="U42" s="150"/>
      <c r="V42" s="151">
        <f t="shared" si="0"/>
        <v>43704.2</v>
      </c>
    </row>
    <row r="43" spans="1:22" x14ac:dyDescent="0.2">
      <c r="A43" s="134" t="s">
        <v>15254</v>
      </c>
      <c r="B43" s="135" t="s">
        <v>15255</v>
      </c>
      <c r="C43" s="136">
        <v>23650342.260000002</v>
      </c>
      <c r="D43" s="136">
        <v>23650.34</v>
      </c>
      <c r="E43" s="136">
        <v>0</v>
      </c>
      <c r="F43" s="136">
        <v>23650.34</v>
      </c>
      <c r="G43" s="137">
        <v>0</v>
      </c>
      <c r="H43" s="142"/>
      <c r="I43" s="142"/>
      <c r="J43" s="142"/>
      <c r="K43" s="142"/>
      <c r="L43" s="143"/>
      <c r="M43" s="143"/>
      <c r="R43" s="150"/>
      <c r="S43" s="150"/>
      <c r="T43" s="150"/>
      <c r="U43" s="150"/>
      <c r="V43" s="151">
        <f t="shared" si="0"/>
        <v>23650.34</v>
      </c>
    </row>
    <row r="44" spans="1:22" x14ac:dyDescent="0.2">
      <c r="A44" s="134" t="s">
        <v>15256</v>
      </c>
      <c r="B44" s="135" t="s">
        <v>15257</v>
      </c>
      <c r="C44" s="136">
        <v>8723230.1699999999</v>
      </c>
      <c r="D44" s="136">
        <v>8723.23</v>
      </c>
      <c r="E44" s="136">
        <v>0</v>
      </c>
      <c r="F44" s="136">
        <v>8723.23</v>
      </c>
      <c r="G44" s="137">
        <v>0</v>
      </c>
      <c r="H44" s="142"/>
      <c r="I44" s="142"/>
      <c r="J44" s="142"/>
      <c r="K44" s="142"/>
      <c r="L44" s="143"/>
      <c r="M44" s="143"/>
      <c r="R44" s="150"/>
      <c r="S44" s="150"/>
      <c r="T44" s="150"/>
      <c r="U44" s="150"/>
      <c r="V44" s="151">
        <f t="shared" si="0"/>
        <v>8723.23</v>
      </c>
    </row>
    <row r="45" spans="1:22" x14ac:dyDescent="0.2">
      <c r="A45" s="134" t="s">
        <v>15258</v>
      </c>
      <c r="B45" s="135" t="s">
        <v>15259</v>
      </c>
      <c r="C45" s="136">
        <v>25706094.120000001</v>
      </c>
      <c r="D45" s="136">
        <v>25706.1</v>
      </c>
      <c r="E45" s="136">
        <v>0</v>
      </c>
      <c r="F45" s="136">
        <v>25706.1</v>
      </c>
      <c r="G45" s="137">
        <v>0</v>
      </c>
      <c r="H45" s="142"/>
      <c r="I45" s="142"/>
      <c r="J45" s="142"/>
      <c r="K45" s="142"/>
      <c r="L45" s="143"/>
      <c r="M45" s="143"/>
      <c r="R45" s="150"/>
      <c r="S45" s="150"/>
      <c r="T45" s="150"/>
      <c r="U45" s="150"/>
      <c r="V45" s="151">
        <f t="shared" si="0"/>
        <v>25706.1</v>
      </c>
    </row>
    <row r="46" spans="1:22" x14ac:dyDescent="0.2">
      <c r="A46" s="134" t="s">
        <v>15260</v>
      </c>
      <c r="B46" s="135" t="s">
        <v>15261</v>
      </c>
      <c r="C46" s="136">
        <v>4718138.2699999996</v>
      </c>
      <c r="D46" s="136">
        <v>4718.13</v>
      </c>
      <c r="E46" s="136">
        <v>0</v>
      </c>
      <c r="F46" s="136">
        <v>4718.13</v>
      </c>
      <c r="G46" s="137">
        <v>0</v>
      </c>
      <c r="H46" s="142"/>
      <c r="I46" s="142"/>
      <c r="J46" s="142"/>
      <c r="K46" s="142"/>
      <c r="L46" s="143"/>
      <c r="M46" s="143"/>
      <c r="R46" s="150"/>
      <c r="S46" s="150"/>
      <c r="T46" s="150"/>
      <c r="U46" s="150"/>
      <c r="V46" s="151">
        <f t="shared" si="0"/>
        <v>4718.13</v>
      </c>
    </row>
    <row r="47" spans="1:22" x14ac:dyDescent="0.2">
      <c r="A47" s="134" t="s">
        <v>9694</v>
      </c>
      <c r="B47" s="135" t="s">
        <v>15262</v>
      </c>
      <c r="C47" s="136">
        <v>5420234.75</v>
      </c>
      <c r="D47" s="136">
        <v>5420.23</v>
      </c>
      <c r="E47" s="136">
        <v>0</v>
      </c>
      <c r="F47" s="136">
        <v>5420.23</v>
      </c>
      <c r="G47" s="137">
        <v>0</v>
      </c>
      <c r="H47" s="142"/>
      <c r="I47" s="142"/>
      <c r="J47" s="142"/>
      <c r="K47" s="142"/>
      <c r="L47" s="143"/>
      <c r="M47" s="143"/>
      <c r="R47" s="150"/>
      <c r="S47" s="150"/>
      <c r="T47" s="150"/>
      <c r="U47" s="150"/>
      <c r="V47" s="151">
        <f t="shared" si="0"/>
        <v>5420.23</v>
      </c>
    </row>
    <row r="48" spans="1:22" x14ac:dyDescent="0.2">
      <c r="A48" s="134" t="s">
        <v>9696</v>
      </c>
      <c r="B48" s="135" t="s">
        <v>15263</v>
      </c>
      <c r="C48" s="136">
        <v>40657611.520000003</v>
      </c>
      <c r="D48" s="136">
        <v>40657.61</v>
      </c>
      <c r="E48" s="136">
        <v>0</v>
      </c>
      <c r="F48" s="136">
        <v>40657.61</v>
      </c>
      <c r="G48" s="137">
        <v>0</v>
      </c>
      <c r="H48" s="142"/>
      <c r="I48" s="142"/>
      <c r="J48" s="142"/>
      <c r="K48" s="142"/>
      <c r="L48" s="143"/>
      <c r="M48" s="143"/>
      <c r="R48" s="150"/>
      <c r="S48" s="150"/>
      <c r="T48" s="150"/>
      <c r="U48" s="150"/>
      <c r="V48" s="151">
        <f t="shared" si="0"/>
        <v>40657.61</v>
      </c>
    </row>
    <row r="49" spans="1:22" x14ac:dyDescent="0.2">
      <c r="A49" s="134" t="s">
        <v>9698</v>
      </c>
      <c r="B49" s="135" t="s">
        <v>15264</v>
      </c>
      <c r="C49" s="136">
        <v>4697049.74</v>
      </c>
      <c r="D49" s="136">
        <v>4697.04</v>
      </c>
      <c r="E49" s="136">
        <v>0</v>
      </c>
      <c r="F49" s="136">
        <v>4697.04</v>
      </c>
      <c r="G49" s="137">
        <v>0</v>
      </c>
      <c r="H49" s="142"/>
      <c r="I49" s="142"/>
      <c r="J49" s="142"/>
      <c r="K49" s="142"/>
      <c r="L49" s="143"/>
      <c r="M49" s="143"/>
      <c r="R49" s="150"/>
      <c r="S49" s="150"/>
      <c r="T49" s="150"/>
      <c r="U49" s="150"/>
      <c r="V49" s="151">
        <f t="shared" si="0"/>
        <v>4697.04</v>
      </c>
    </row>
    <row r="50" spans="1:22" x14ac:dyDescent="0.2">
      <c r="A50" s="134" t="s">
        <v>15265</v>
      </c>
      <c r="B50" s="135" t="s">
        <v>15266</v>
      </c>
      <c r="C50" s="136">
        <v>24492546.629999999</v>
      </c>
      <c r="D50" s="136">
        <v>24492.54</v>
      </c>
      <c r="E50" s="136">
        <v>0</v>
      </c>
      <c r="F50" s="136">
        <v>24492.54</v>
      </c>
      <c r="G50" s="137">
        <v>0</v>
      </c>
      <c r="H50" s="142"/>
      <c r="I50" s="142"/>
      <c r="J50" s="142"/>
      <c r="K50" s="142"/>
      <c r="L50" s="143"/>
      <c r="M50" s="143"/>
      <c r="R50" s="150"/>
      <c r="S50" s="150"/>
      <c r="T50" s="150"/>
      <c r="U50" s="150"/>
      <c r="V50" s="151">
        <f t="shared" si="0"/>
        <v>24492.54</v>
      </c>
    </row>
    <row r="51" spans="1:22" x14ac:dyDescent="0.2">
      <c r="A51" s="134" t="s">
        <v>15267</v>
      </c>
      <c r="B51" s="135" t="s">
        <v>15268</v>
      </c>
      <c r="C51" s="136">
        <v>10634689.970000001</v>
      </c>
      <c r="D51" s="136">
        <v>10634.69</v>
      </c>
      <c r="E51" s="136">
        <v>0</v>
      </c>
      <c r="F51" s="136">
        <v>10634.69</v>
      </c>
      <c r="G51" s="137">
        <v>0</v>
      </c>
      <c r="H51" s="142"/>
      <c r="I51" s="142"/>
      <c r="J51" s="142"/>
      <c r="K51" s="142"/>
      <c r="L51" s="143"/>
      <c r="M51" s="143"/>
      <c r="R51" s="150"/>
      <c r="S51" s="150"/>
      <c r="T51" s="150"/>
      <c r="U51" s="150"/>
      <c r="V51" s="151">
        <f t="shared" si="0"/>
        <v>10634.69</v>
      </c>
    </row>
    <row r="52" spans="1:22" x14ac:dyDescent="0.2">
      <c r="A52" s="134" t="s">
        <v>10604</v>
      </c>
      <c r="B52" s="135" t="s">
        <v>15269</v>
      </c>
      <c r="C52" s="136">
        <v>1027984.44</v>
      </c>
      <c r="D52" s="136">
        <v>1027.98</v>
      </c>
      <c r="E52" s="136">
        <v>0</v>
      </c>
      <c r="F52" s="136">
        <v>1027.98</v>
      </c>
      <c r="G52" s="137">
        <v>0</v>
      </c>
      <c r="H52" s="142"/>
      <c r="I52" s="142"/>
      <c r="J52" s="142"/>
      <c r="K52" s="142"/>
      <c r="L52" s="143"/>
      <c r="M52" s="143"/>
      <c r="R52" s="150"/>
      <c r="S52" s="150"/>
      <c r="T52" s="150"/>
      <c r="U52" s="150"/>
      <c r="V52" s="151">
        <f t="shared" si="0"/>
        <v>1027.98</v>
      </c>
    </row>
    <row r="53" spans="1:22" x14ac:dyDescent="0.2">
      <c r="A53" s="134" t="s">
        <v>10606</v>
      </c>
      <c r="B53" s="135" t="s">
        <v>15270</v>
      </c>
      <c r="C53" s="136">
        <v>550675.54</v>
      </c>
      <c r="D53" s="136">
        <v>550.66999999999996</v>
      </c>
      <c r="E53" s="136">
        <v>0</v>
      </c>
      <c r="F53" s="136">
        <v>550.66999999999996</v>
      </c>
      <c r="G53" s="137">
        <v>0</v>
      </c>
      <c r="H53" s="142"/>
      <c r="I53" s="142"/>
      <c r="J53" s="142"/>
      <c r="K53" s="142"/>
      <c r="L53" s="143"/>
      <c r="M53" s="143"/>
      <c r="R53" s="150"/>
      <c r="S53" s="150"/>
      <c r="T53" s="150"/>
      <c r="U53" s="150"/>
      <c r="V53" s="151">
        <f t="shared" si="0"/>
        <v>550.66999999999996</v>
      </c>
    </row>
    <row r="54" spans="1:22" x14ac:dyDescent="0.2">
      <c r="A54" s="134" t="s">
        <v>10608</v>
      </c>
      <c r="B54" s="135" t="s">
        <v>15271</v>
      </c>
      <c r="C54" s="136">
        <v>3123593.97</v>
      </c>
      <c r="D54" s="136">
        <v>3123.59</v>
      </c>
      <c r="E54" s="136">
        <v>0</v>
      </c>
      <c r="F54" s="136">
        <v>3123.59</v>
      </c>
      <c r="G54" s="137">
        <v>0</v>
      </c>
      <c r="H54" s="142"/>
      <c r="I54" s="142"/>
      <c r="J54" s="142"/>
      <c r="K54" s="142"/>
      <c r="L54" s="143"/>
      <c r="M54" s="143"/>
      <c r="R54" s="150"/>
      <c r="S54" s="150"/>
      <c r="T54" s="150"/>
      <c r="U54" s="150"/>
      <c r="V54" s="151">
        <f t="shared" si="0"/>
        <v>3123.59</v>
      </c>
    </row>
    <row r="55" spans="1:22" x14ac:dyDescent="0.2">
      <c r="A55" s="134" t="s">
        <v>10610</v>
      </c>
      <c r="B55" s="135" t="s">
        <v>15272</v>
      </c>
      <c r="C55" s="136">
        <v>37651660.299999997</v>
      </c>
      <c r="D55" s="136">
        <v>37651.660000000003</v>
      </c>
      <c r="E55" s="136">
        <v>0</v>
      </c>
      <c r="F55" s="136">
        <v>37651.660000000003</v>
      </c>
      <c r="G55" s="137">
        <v>0</v>
      </c>
      <c r="H55" s="142"/>
      <c r="I55" s="142"/>
      <c r="J55" s="142"/>
      <c r="K55" s="142"/>
      <c r="L55" s="143"/>
      <c r="M55" s="143"/>
      <c r="R55" s="150"/>
      <c r="S55" s="150"/>
      <c r="T55" s="150"/>
      <c r="U55" s="150"/>
      <c r="V55" s="151">
        <f t="shared" si="0"/>
        <v>37651.660000000003</v>
      </c>
    </row>
    <row r="56" spans="1:22" x14ac:dyDescent="0.2">
      <c r="A56" s="134" t="s">
        <v>15273</v>
      </c>
      <c r="B56" s="135" t="s">
        <v>15274</v>
      </c>
      <c r="C56" s="136">
        <v>16013390.17</v>
      </c>
      <c r="D56" s="136">
        <v>16013.38</v>
      </c>
      <c r="E56" s="136">
        <v>0</v>
      </c>
      <c r="F56" s="136">
        <v>16013.38</v>
      </c>
      <c r="G56" s="137">
        <v>0</v>
      </c>
      <c r="H56" s="142"/>
      <c r="I56" s="142"/>
      <c r="J56" s="142"/>
      <c r="K56" s="142"/>
      <c r="L56" s="143"/>
      <c r="M56" s="143"/>
      <c r="R56" s="150"/>
      <c r="S56" s="150"/>
      <c r="T56" s="150"/>
      <c r="U56" s="150"/>
      <c r="V56" s="151">
        <f t="shared" si="0"/>
        <v>16013.38</v>
      </c>
    </row>
    <row r="57" spans="1:22" x14ac:dyDescent="0.2">
      <c r="A57" s="134" t="s">
        <v>15275</v>
      </c>
      <c r="B57" s="135" t="s">
        <v>15276</v>
      </c>
      <c r="C57" s="136">
        <v>6572621.9400000004</v>
      </c>
      <c r="D57" s="136">
        <v>6572.6</v>
      </c>
      <c r="E57" s="136">
        <v>0</v>
      </c>
      <c r="F57" s="136">
        <v>6572.6</v>
      </c>
      <c r="G57" s="137">
        <v>0</v>
      </c>
      <c r="H57" s="142"/>
      <c r="I57" s="142"/>
      <c r="J57" s="142"/>
      <c r="K57" s="142"/>
      <c r="L57" s="143"/>
      <c r="M57" s="143"/>
      <c r="R57" s="150"/>
      <c r="S57" s="150"/>
      <c r="T57" s="150"/>
      <c r="U57" s="150"/>
      <c r="V57" s="151">
        <f t="shared" si="0"/>
        <v>6572.6</v>
      </c>
    </row>
    <row r="58" spans="1:22" x14ac:dyDescent="0.2">
      <c r="A58" s="134" t="s">
        <v>15277</v>
      </c>
      <c r="B58" s="135" t="s">
        <v>15278</v>
      </c>
      <c r="C58" s="136">
        <v>37862714.590000004</v>
      </c>
      <c r="D58" s="136">
        <v>37862.71</v>
      </c>
      <c r="E58" s="136">
        <v>0</v>
      </c>
      <c r="F58" s="136">
        <v>37862.71</v>
      </c>
      <c r="G58" s="137">
        <v>0</v>
      </c>
      <c r="H58" s="142"/>
      <c r="I58" s="142"/>
      <c r="J58" s="142"/>
      <c r="K58" s="142"/>
      <c r="L58" s="143"/>
      <c r="M58" s="143"/>
      <c r="R58" s="150"/>
      <c r="S58" s="150"/>
      <c r="T58" s="150"/>
      <c r="U58" s="150"/>
      <c r="V58" s="151">
        <f t="shared" si="0"/>
        <v>37862.71</v>
      </c>
    </row>
    <row r="59" spans="1:22" x14ac:dyDescent="0.2">
      <c r="A59" s="134" t="s">
        <v>15279</v>
      </c>
      <c r="B59" s="135" t="s">
        <v>15280</v>
      </c>
      <c r="C59" s="136">
        <v>3325797.97</v>
      </c>
      <c r="D59" s="136">
        <v>3325.78</v>
      </c>
      <c r="E59" s="136">
        <v>0</v>
      </c>
      <c r="F59" s="136">
        <v>3325.78</v>
      </c>
      <c r="G59" s="137">
        <v>0</v>
      </c>
      <c r="H59" s="142"/>
      <c r="I59" s="142"/>
      <c r="J59" s="142"/>
      <c r="K59" s="142"/>
      <c r="L59" s="143"/>
      <c r="M59" s="143"/>
      <c r="R59" s="150"/>
      <c r="S59" s="150"/>
      <c r="T59" s="150"/>
      <c r="U59" s="150"/>
      <c r="V59" s="151">
        <f t="shared" si="0"/>
        <v>3325.78</v>
      </c>
    </row>
    <row r="60" spans="1:22" x14ac:dyDescent="0.2">
      <c r="A60" s="134" t="s">
        <v>15281</v>
      </c>
      <c r="B60" s="135" t="s">
        <v>15282</v>
      </c>
      <c r="C60" s="136">
        <v>25886939.960000001</v>
      </c>
      <c r="D60" s="136">
        <v>25886.959999999999</v>
      </c>
      <c r="E60" s="136">
        <v>0</v>
      </c>
      <c r="F60" s="136">
        <v>25886.959999999999</v>
      </c>
      <c r="G60" s="137">
        <v>0</v>
      </c>
      <c r="H60" s="142"/>
      <c r="I60" s="142"/>
      <c r="J60" s="142"/>
      <c r="K60" s="142"/>
      <c r="L60" s="143"/>
      <c r="M60" s="143"/>
      <c r="R60" s="150"/>
      <c r="S60" s="150"/>
      <c r="T60" s="150"/>
      <c r="U60" s="150"/>
      <c r="V60" s="151">
        <f t="shared" si="0"/>
        <v>25886.959999999999</v>
      </c>
    </row>
    <row r="61" spans="1:22" x14ac:dyDescent="0.2">
      <c r="A61" s="134" t="s">
        <v>15283</v>
      </c>
      <c r="B61" s="135" t="s">
        <v>15284</v>
      </c>
      <c r="C61" s="136">
        <v>4160809.45</v>
      </c>
      <c r="D61" s="136">
        <v>4160.79</v>
      </c>
      <c r="E61" s="136">
        <v>0</v>
      </c>
      <c r="F61" s="136">
        <v>4160.79</v>
      </c>
      <c r="G61" s="137">
        <v>0</v>
      </c>
      <c r="H61" s="142"/>
      <c r="I61" s="142"/>
      <c r="J61" s="142"/>
      <c r="K61" s="142"/>
      <c r="L61" s="143"/>
      <c r="M61" s="143"/>
      <c r="R61" s="150"/>
      <c r="S61" s="150"/>
      <c r="T61" s="150"/>
      <c r="U61" s="150"/>
      <c r="V61" s="151">
        <f t="shared" si="0"/>
        <v>4160.79</v>
      </c>
    </row>
    <row r="62" spans="1:22" x14ac:dyDescent="0.2">
      <c r="A62" s="134" t="s">
        <v>15285</v>
      </c>
      <c r="B62" s="135" t="s">
        <v>15286</v>
      </c>
      <c r="C62" s="136">
        <v>20607247.649999999</v>
      </c>
      <c r="D62" s="136">
        <v>20607.240000000002</v>
      </c>
      <c r="E62" s="136">
        <v>0</v>
      </c>
      <c r="F62" s="136">
        <v>20607.240000000002</v>
      </c>
      <c r="G62" s="137">
        <v>0</v>
      </c>
      <c r="H62" s="142"/>
      <c r="I62" s="142"/>
      <c r="J62" s="142"/>
      <c r="K62" s="142"/>
      <c r="L62" s="143"/>
      <c r="M62" s="143"/>
      <c r="R62" s="150"/>
      <c r="S62" s="150"/>
      <c r="T62" s="150"/>
      <c r="U62" s="150"/>
      <c r="V62" s="151">
        <f t="shared" si="0"/>
        <v>20607.240000000002</v>
      </c>
    </row>
    <row r="63" spans="1:22" x14ac:dyDescent="0.2">
      <c r="A63" s="134" t="s">
        <v>15287</v>
      </c>
      <c r="B63" s="135" t="s">
        <v>15288</v>
      </c>
      <c r="C63" s="136">
        <v>54564190.759999998</v>
      </c>
      <c r="D63" s="136">
        <v>54564.18</v>
      </c>
      <c r="E63" s="136">
        <v>0</v>
      </c>
      <c r="F63" s="136">
        <v>54564.18</v>
      </c>
      <c r="G63" s="137">
        <v>0</v>
      </c>
      <c r="H63" s="142"/>
      <c r="I63" s="142"/>
      <c r="J63" s="142"/>
      <c r="K63" s="142"/>
      <c r="L63" s="143"/>
      <c r="M63" s="143"/>
      <c r="R63" s="150"/>
      <c r="S63" s="150"/>
      <c r="T63" s="150"/>
      <c r="U63" s="150"/>
      <c r="V63" s="151">
        <f t="shared" si="0"/>
        <v>54564.18</v>
      </c>
    </row>
    <row r="64" spans="1:22" x14ac:dyDescent="0.2">
      <c r="A64" s="134" t="s">
        <v>15289</v>
      </c>
      <c r="B64" s="135" t="s">
        <v>15290</v>
      </c>
      <c r="C64" s="136">
        <v>17659264.73</v>
      </c>
      <c r="D64" s="136">
        <v>17659.28</v>
      </c>
      <c r="E64" s="136">
        <v>0</v>
      </c>
      <c r="F64" s="136">
        <v>17659.28</v>
      </c>
      <c r="G64" s="137">
        <v>0</v>
      </c>
      <c r="H64" s="142"/>
      <c r="I64" s="142"/>
      <c r="J64" s="142"/>
      <c r="K64" s="142"/>
      <c r="L64" s="143"/>
      <c r="M64" s="143"/>
      <c r="R64" s="150"/>
      <c r="S64" s="150"/>
      <c r="T64" s="150"/>
      <c r="U64" s="150"/>
      <c r="V64" s="151">
        <f t="shared" si="0"/>
        <v>17659.28</v>
      </c>
    </row>
    <row r="65" spans="1:22" x14ac:dyDescent="0.2">
      <c r="A65" s="134" t="s">
        <v>15291</v>
      </c>
      <c r="B65" s="135" t="s">
        <v>15292</v>
      </c>
      <c r="C65" s="136">
        <v>5035743.2699999996</v>
      </c>
      <c r="D65" s="136">
        <v>5035.74</v>
      </c>
      <c r="E65" s="136">
        <v>0</v>
      </c>
      <c r="F65" s="136">
        <v>5035.74</v>
      </c>
      <c r="G65" s="137">
        <v>0</v>
      </c>
      <c r="H65" s="142"/>
      <c r="I65" s="142"/>
      <c r="J65" s="142"/>
      <c r="K65" s="142"/>
      <c r="L65" s="143"/>
      <c r="M65" s="143"/>
      <c r="R65" s="150"/>
      <c r="S65" s="150"/>
      <c r="T65" s="150"/>
      <c r="U65" s="150"/>
      <c r="V65" s="151">
        <f t="shared" si="0"/>
        <v>5035.74</v>
      </c>
    </row>
    <row r="66" spans="1:22" x14ac:dyDescent="0.2">
      <c r="A66" s="134" t="s">
        <v>15293</v>
      </c>
      <c r="B66" s="135" t="s">
        <v>15294</v>
      </c>
      <c r="C66" s="136">
        <v>31084779.57</v>
      </c>
      <c r="D66" s="136">
        <v>31084.78</v>
      </c>
      <c r="E66" s="136">
        <v>0</v>
      </c>
      <c r="F66" s="136">
        <v>31084.78</v>
      </c>
      <c r="G66" s="137">
        <v>0</v>
      </c>
      <c r="H66" s="142"/>
      <c r="I66" s="142"/>
      <c r="J66" s="142"/>
      <c r="K66" s="142"/>
      <c r="L66" s="143"/>
      <c r="M66" s="143"/>
      <c r="R66" s="150"/>
      <c r="S66" s="150"/>
      <c r="T66" s="150"/>
      <c r="U66" s="150"/>
      <c r="V66" s="151">
        <f t="shared" si="0"/>
        <v>31084.78</v>
      </c>
    </row>
    <row r="67" spans="1:22" x14ac:dyDescent="0.2">
      <c r="A67" s="134" t="s">
        <v>15295</v>
      </c>
      <c r="B67" s="135" t="s">
        <v>15296</v>
      </c>
      <c r="C67" s="136">
        <v>2619842.38</v>
      </c>
      <c r="D67" s="136">
        <v>2619.84</v>
      </c>
      <c r="E67" s="136">
        <v>0</v>
      </c>
      <c r="F67" s="136">
        <v>2619.84</v>
      </c>
      <c r="G67" s="137">
        <v>0</v>
      </c>
      <c r="H67" s="142"/>
      <c r="I67" s="142"/>
      <c r="J67" s="142"/>
      <c r="K67" s="142"/>
      <c r="L67" s="143"/>
      <c r="M67" s="143"/>
      <c r="R67" s="150"/>
      <c r="S67" s="150"/>
      <c r="T67" s="150"/>
      <c r="U67" s="150"/>
      <c r="V67" s="151">
        <f t="shared" si="0"/>
        <v>2619.84</v>
      </c>
    </row>
    <row r="68" spans="1:22" x14ac:dyDescent="0.2">
      <c r="A68" s="134" t="s">
        <v>15297</v>
      </c>
      <c r="B68" s="135" t="s">
        <v>15298</v>
      </c>
      <c r="C68" s="136">
        <v>2081882.77</v>
      </c>
      <c r="D68" s="136">
        <v>2081.88</v>
      </c>
      <c r="E68" s="136">
        <v>0</v>
      </c>
      <c r="F68" s="136">
        <v>2081.88</v>
      </c>
      <c r="G68" s="137">
        <v>0</v>
      </c>
      <c r="H68" s="142"/>
      <c r="I68" s="142"/>
      <c r="J68" s="142"/>
      <c r="K68" s="142"/>
      <c r="L68" s="143"/>
      <c r="M68" s="143"/>
      <c r="R68" s="150"/>
      <c r="S68" s="150"/>
      <c r="T68" s="150"/>
      <c r="U68" s="150"/>
      <c r="V68" s="151">
        <f t="shared" si="0"/>
        <v>2081.88</v>
      </c>
    </row>
    <row r="69" spans="1:22" x14ac:dyDescent="0.2">
      <c r="V69" s="30">
        <f>SUM(V13:V68)</f>
        <v>1425925.63</v>
      </c>
    </row>
  </sheetData>
  <phoneticPr fontId="0" type="noConversion"/>
  <printOptions horizontalCentered="1"/>
  <pageMargins left="0.19685039370078741" right="0.19685039370078741" top="0.59055118110236227" bottom="0.31496062992125984" header="0" footer="0"/>
  <pageSetup paperSize="9" scale="62" fitToHeight="0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5:I12"/>
  <sheetViews>
    <sheetView workbookViewId="0">
      <pane xSplit="1" ySplit="12" topLeftCell="B7592" activePane="bottomRight" state="frozen"/>
      <selection pane="topRight"/>
      <selection pane="bottomLeft"/>
      <selection pane="bottomRight" activeCell="B7" sqref="B7"/>
    </sheetView>
  </sheetViews>
  <sheetFormatPr baseColWidth="10" defaultColWidth="11.42578125" defaultRowHeight="12.75" x14ac:dyDescent="0.2"/>
  <cols>
    <col min="1" max="1" width="13.28515625" style="16" bestFit="1" customWidth="1"/>
    <col min="2" max="2" width="41.28515625" style="11" customWidth="1"/>
    <col min="3" max="3" width="14.5703125" style="17" customWidth="1"/>
    <col min="4" max="4" width="11.42578125" style="17"/>
    <col min="5" max="5" width="15.28515625" style="18" customWidth="1"/>
    <col min="6" max="6" width="16" style="18" customWidth="1"/>
    <col min="7" max="7" width="14.85546875" style="18" customWidth="1"/>
    <col min="8" max="8" width="14.85546875" style="18" hidden="1" customWidth="1"/>
    <col min="9" max="9" width="14.85546875" style="30" hidden="1" customWidth="1"/>
    <col min="10" max="16384" width="11.42578125" style="11"/>
  </cols>
  <sheetData>
    <row r="5" spans="1:9" ht="15" x14ac:dyDescent="0.2">
      <c r="A5" s="131"/>
      <c r="B5" s="131" t="s">
        <v>23</v>
      </c>
      <c r="C5" s="131"/>
      <c r="D5" s="131"/>
      <c r="E5" s="131"/>
      <c r="F5" s="131"/>
      <c r="G5" s="131"/>
    </row>
    <row r="6" spans="1:9" ht="15" x14ac:dyDescent="0.2">
      <c r="A6" s="131"/>
      <c r="B6" s="131"/>
      <c r="C6" s="131" t="s">
        <v>36</v>
      </c>
      <c r="D6" s="131"/>
      <c r="E6" s="131"/>
      <c r="F6" s="131"/>
      <c r="G6" s="131"/>
    </row>
    <row r="7" spans="1:9" x14ac:dyDescent="0.2">
      <c r="A7" s="4"/>
      <c r="B7" s="107"/>
      <c r="C7" s="107" t="s">
        <v>14</v>
      </c>
      <c r="D7" s="4"/>
      <c r="E7" s="4"/>
      <c r="F7" s="4"/>
      <c r="G7" s="4"/>
    </row>
    <row r="8" spans="1:9" x14ac:dyDescent="0.2">
      <c r="A8" s="2"/>
      <c r="B8" s="2"/>
      <c r="C8" s="53"/>
      <c r="D8" s="53"/>
      <c r="E8" s="50"/>
      <c r="F8" s="50"/>
      <c r="G8" s="50"/>
    </row>
    <row r="9" spans="1:9" x14ac:dyDescent="0.2">
      <c r="A9" s="3"/>
      <c r="B9" s="4"/>
      <c r="C9" s="132"/>
      <c r="D9" s="132" t="str">
        <f>CONCATENATE("PERÍODO 01/01/",AÑO!A1," A 31/12/",AÑO!A1)</f>
        <v>PERÍODO 01/01/2023 A 31/12/2023</v>
      </c>
      <c r="E9" s="132"/>
      <c r="F9" s="132"/>
      <c r="G9" s="132"/>
      <c r="H9" s="132"/>
      <c r="I9" s="132"/>
    </row>
    <row r="10" spans="1:9" ht="6.75" customHeight="1" x14ac:dyDescent="0.2">
      <c r="A10" s="9"/>
      <c r="B10" s="9"/>
      <c r="C10" s="54"/>
      <c r="D10" s="54"/>
      <c r="E10" s="51"/>
      <c r="F10" s="51"/>
      <c r="G10" s="51"/>
      <c r="H10" s="51"/>
      <c r="I10" s="51"/>
    </row>
    <row r="11" spans="1:9" ht="51" x14ac:dyDescent="0.2">
      <c r="A11" s="36" t="s">
        <v>40</v>
      </c>
      <c r="B11" s="36" t="s">
        <v>28</v>
      </c>
      <c r="C11" s="21" t="s">
        <v>19</v>
      </c>
      <c r="D11" s="20" t="s">
        <v>15</v>
      </c>
      <c r="E11" s="22" t="s">
        <v>20</v>
      </c>
      <c r="F11" s="22" t="s">
        <v>21</v>
      </c>
      <c r="G11" s="22" t="s">
        <v>22</v>
      </c>
      <c r="H11" s="22" t="s">
        <v>0</v>
      </c>
      <c r="I11" s="22" t="s">
        <v>2</v>
      </c>
    </row>
    <row r="12" spans="1:9" ht="6" customHeight="1" x14ac:dyDescent="0.2">
      <c r="A12" s="34"/>
      <c r="B12" s="34"/>
      <c r="C12" s="55"/>
      <c r="D12" s="55"/>
      <c r="E12" s="35"/>
      <c r="F12" s="35"/>
      <c r="G12" s="35"/>
      <c r="H12" s="35"/>
      <c r="I12" s="35"/>
    </row>
  </sheetData>
  <printOptions horizontalCentered="1"/>
  <pageMargins left="0.21" right="0.2" top="0.78" bottom="0.33" header="0" footer="0"/>
  <pageSetup paperSize="9" fitToHeight="100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5:I12"/>
  <sheetViews>
    <sheetView workbookViewId="0">
      <pane xSplit="1" ySplit="12" topLeftCell="B13" activePane="bottomRight" state="frozen"/>
      <selection sqref="A1:IV6"/>
      <selection pane="topRight" sqref="A1:IV6"/>
      <selection pane="bottomLeft" sqref="A1:IV6"/>
      <selection pane="bottomRight" activeCell="A13" sqref="A13:G68"/>
    </sheetView>
  </sheetViews>
  <sheetFormatPr baseColWidth="10" defaultRowHeight="12.75" x14ac:dyDescent="0.2"/>
  <cols>
    <col min="1" max="1" width="12.85546875" style="3" customWidth="1"/>
    <col min="2" max="2" width="46" customWidth="1"/>
    <col min="3" max="3" width="13" style="7" customWidth="1"/>
    <col min="4" max="4" width="12.28515625" style="7" customWidth="1"/>
    <col min="5" max="5" width="15.5703125" style="1" customWidth="1"/>
    <col min="6" max="6" width="15.42578125" style="1" customWidth="1"/>
    <col min="7" max="7" width="17.42578125" style="6" customWidth="1"/>
    <col min="8" max="8" width="15.42578125" style="1" hidden="1" customWidth="1"/>
    <col min="9" max="9" width="15.42578125" style="6" hidden="1" customWidth="1"/>
  </cols>
  <sheetData>
    <row r="5" spans="1:9" ht="15" x14ac:dyDescent="0.2">
      <c r="A5" s="131"/>
      <c r="B5" s="131" t="s">
        <v>23</v>
      </c>
      <c r="C5" s="131"/>
      <c r="D5" s="131"/>
      <c r="E5" s="131"/>
      <c r="F5" s="131"/>
      <c r="G5" s="131"/>
    </row>
    <row r="6" spans="1:9" ht="15" x14ac:dyDescent="0.2">
      <c r="A6" s="131"/>
      <c r="B6" s="131" t="s">
        <v>33</v>
      </c>
      <c r="C6" s="131"/>
      <c r="D6" s="131"/>
      <c r="E6" s="131"/>
      <c r="F6" s="131"/>
      <c r="G6" s="131"/>
    </row>
    <row r="7" spans="1:9" x14ac:dyDescent="0.2">
      <c r="A7" s="4"/>
      <c r="B7" s="107"/>
      <c r="C7" s="107" t="s">
        <v>14</v>
      </c>
      <c r="D7" s="4"/>
      <c r="E7" s="4"/>
      <c r="F7" s="4"/>
      <c r="G7" s="4"/>
    </row>
    <row r="8" spans="1:9" x14ac:dyDescent="0.2">
      <c r="A8" s="2"/>
      <c r="B8" s="2"/>
      <c r="C8" s="53"/>
      <c r="D8" s="53"/>
      <c r="E8" s="50"/>
      <c r="F8" s="50"/>
      <c r="G8" s="50"/>
    </row>
    <row r="9" spans="1:9" x14ac:dyDescent="0.2">
      <c r="B9" s="4"/>
      <c r="C9" s="133"/>
      <c r="D9" s="133" t="str">
        <f>CONCATENATE("PERÍODO 01/01/",AÑO!A1," A 31/12/",AÑO!A1)</f>
        <v>PERÍODO 01/01/2023 A 31/12/2023</v>
      </c>
      <c r="E9" s="133"/>
      <c r="F9" s="133"/>
      <c r="G9" s="133"/>
      <c r="H9" s="133"/>
      <c r="I9" s="133"/>
    </row>
    <row r="10" spans="1:9" ht="8.25" customHeight="1" x14ac:dyDescent="0.2">
      <c r="A10" s="9"/>
      <c r="B10" s="9"/>
      <c r="C10" s="54"/>
      <c r="D10" s="54"/>
      <c r="E10" s="51"/>
      <c r="F10" s="51"/>
      <c r="G10" s="51"/>
      <c r="H10" s="51"/>
      <c r="I10" s="51"/>
    </row>
    <row r="11" spans="1:9" ht="51" x14ac:dyDescent="0.2">
      <c r="A11" s="37" t="s">
        <v>40</v>
      </c>
      <c r="B11" s="37" t="s">
        <v>13</v>
      </c>
      <c r="C11" s="56" t="s">
        <v>19</v>
      </c>
      <c r="D11" s="57" t="s">
        <v>15</v>
      </c>
      <c r="E11" s="38" t="s">
        <v>20</v>
      </c>
      <c r="F11" s="38" t="s">
        <v>21</v>
      </c>
      <c r="G11" s="38" t="s">
        <v>22</v>
      </c>
      <c r="H11" s="38" t="s">
        <v>0</v>
      </c>
      <c r="I11" s="38" t="s">
        <v>2</v>
      </c>
    </row>
    <row r="12" spans="1:9" ht="6.75" customHeight="1" x14ac:dyDescent="0.2">
      <c r="A12" s="32"/>
      <c r="B12" s="33"/>
      <c r="C12" s="58"/>
      <c r="D12" s="58"/>
      <c r="E12" s="64"/>
      <c r="F12" s="64"/>
      <c r="G12" s="65"/>
      <c r="H12" s="64"/>
      <c r="I12" s="65"/>
    </row>
  </sheetData>
  <printOptions horizontalCentered="1"/>
  <pageMargins left="0.19685039370078741" right="0.19685039370078741" top="0.78740157480314965" bottom="0.39370078740157483" header="0" footer="0"/>
  <pageSetup paperSize="9" fitToHeight="1000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2.75" x14ac:dyDescent="0.2"/>
  <sheetData>
    <row r="1" spans="1:1" x14ac:dyDescent="0.2">
      <c r="A1">
        <v>2023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2024-03-06T23:00:00+00:00</MinhacFechaInfo>
    <MinhacPalabras_x005f_x0020_clave xmlns="25d85ab0-3809-4eca-a8fb-a26131ff49e9"/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206</Value>
      <Value>187</Value>
      <Value>209</Value>
    </MinhacCategoriasGeneral>
    <MinhacCentroDirectivo xmlns="25d85ab0-3809-4eca-a8fb-a26131ff49e9"/>
  </documentManagement>
</p:properties>
</file>

<file path=customXml/itemProps1.xml><?xml version="1.0" encoding="utf-8"?>
<ds:datastoreItem xmlns:ds="http://schemas.openxmlformats.org/officeDocument/2006/customXml" ds:itemID="{8876CBC4-CD9C-468C-8779-724EEB8508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AC7D35-0E9B-4904-BAF4-FD2B1644F7A0}"/>
</file>

<file path=customXml/itemProps3.xml><?xml version="1.0" encoding="utf-8"?>
<ds:datastoreItem xmlns:ds="http://schemas.openxmlformats.org/officeDocument/2006/customXml" ds:itemID="{BD18799B-BF5F-48F0-8EA4-4310D87466A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25d85ab0-3809-4eca-a8fb-a26131ff49e9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C.Provincial-Aytos</vt:lpstr>
      <vt:lpstr>C.Provincial-Diputac</vt:lpstr>
      <vt:lpstr>C.Nacional-Aytos </vt:lpstr>
      <vt:lpstr>C.Nacional-Diputac</vt:lpstr>
      <vt:lpstr>CanonTelefonica_Ayto</vt:lpstr>
      <vt:lpstr>CanonTelefonica_Diput</vt:lpstr>
      <vt:lpstr>Telef-Movil_Aytos</vt:lpstr>
      <vt:lpstr>Telef-Movil_Diput</vt:lpstr>
      <vt:lpstr>AÑO</vt:lpstr>
      <vt:lpstr>'C.Nacional-Aytos '!Títulos_a_imprimir</vt:lpstr>
      <vt:lpstr>'C.Nacional-Diputac'!Títulos_a_imprimir</vt:lpstr>
      <vt:lpstr>'C.Provincial-Aytos'!Títulos_a_imprimir</vt:lpstr>
      <vt:lpstr>'C.Provincial-Diputac'!Títulos_a_imprimir</vt:lpstr>
      <vt:lpstr>CanonTelefonica_Diput!Títulos_a_imprimir</vt:lpstr>
      <vt:lpstr>'Telef-Movil_Aytos'!Títulos_a_imprimir</vt:lpstr>
      <vt:lpstr>'Telef-Movil_Diput'!Títulos_a_imprimir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Distribución de tributos locales 2024</dc:title>
  <dc:creator/>
  <cp:lastModifiedBy/>
  <dcterms:created xsi:type="dcterms:W3CDTF">2022-04-05T10:38:07Z</dcterms:created>
  <dcterms:modified xsi:type="dcterms:W3CDTF">2024-03-07T07:35:44Z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232600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  <property fmtid="{D5CDD505-2E9C-101B-9397-08002B2CF9AE}" pid="14" name="MinhacClave">
    <vt:lpwstr/>
  </property>
  <property fmtid="{D5CDD505-2E9C-101B-9397-08002B2CF9AE}" pid="15" name="MinhacCategoriasPrensa">
    <vt:lpwstr/>
  </property>
  <property fmtid="{D5CDD505-2E9C-101B-9397-08002B2CF9AE}" pid="16" name="MinhacCategoriasNormas">
    <vt:lpwstr/>
  </property>
  <property fmtid="{D5CDD505-2E9C-101B-9397-08002B2CF9AE}" pid="17" name="MinhacPais">
    <vt:lpwstr/>
  </property>
</Properties>
</file>